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titularizadoracolombiana-my.sharepoint.com/personal/automatizaciontc_titularizadora_com/Documents/B_Tesoreria/Calculadoras nuevas proyecciones/TIPS UVR CALCULADORA/"/>
    </mc:Choice>
  </mc:AlternateContent>
  <xr:revisionPtr revIDLastSave="274" documentId="13_ncr:1_{F00BD97A-F8D1-4DC9-9C4B-093868E0ED95}" xr6:coauthVersionLast="47" xr6:coauthVersionMax="47" xr10:uidLastSave="{C8392180-E212-4C27-A69D-D0B250EFE860}"/>
  <bookViews>
    <workbookView xWindow="-120" yWindow="-120" windowWidth="29040" windowHeight="15720" xr2:uid="{00000000-000D-0000-FFFF-FFFF00000000}"/>
  </bookViews>
  <sheets>
    <sheet name="CALCULADORA" sheetId="1" r:id="rId1"/>
    <sheet name="Características" sheetId="7" state="hidden" r:id="rId2"/>
    <sheet name="Flujos" sheetId="4" state="hidden" r:id="rId3"/>
    <sheet name="TIR de Tenencia" sheetId="14" state="hidden" r:id="rId4"/>
    <sheet name="Exclusión" sheetId="11" r:id="rId5"/>
    <sheet name="UVR" sheetId="10" state="hidden" r:id="rId6"/>
    <sheet name="UVR1" sheetId="15" state="hidden" r:id="rId7"/>
    <sheet name="Tabla de Amortizacion" sheetId="5" state="hidden" r:id="rId8"/>
    <sheet name="Tablas" sheetId="8" state="hidden" r:id="rId9"/>
  </sheets>
  <functionGroups builtInGroupCount="19"/>
  <externalReferences>
    <externalReference r:id="rId10"/>
    <externalReference r:id="rId11"/>
  </externalReferences>
  <definedNames>
    <definedName name="_xlnm._FilterDatabase" localSheetId="0" hidden="1">CALCULADORA!$C$29:$C$50</definedName>
    <definedName name="_xlnm._FilterDatabase" localSheetId="3" hidden="1">'TIR de Tenencia'!$A$1:$Q$65536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3" i="5" l="1"/>
  <c r="B17" i="7"/>
  <c r="B18" i="7"/>
  <c r="K2" i="14"/>
  <c r="M2" i="14" s="1"/>
  <c r="B3034" i="15"/>
  <c r="B3035" i="15"/>
  <c r="B3036" i="15"/>
  <c r="B3037" i="15"/>
  <c r="B3038" i="15"/>
  <c r="B3039" i="15"/>
  <c r="B3040" i="15"/>
  <c r="B3041" i="15"/>
  <c r="B3042" i="15"/>
  <c r="B3043" i="15"/>
  <c r="B3044" i="15"/>
  <c r="B3045" i="15"/>
  <c r="B3046" i="15"/>
  <c r="B3047" i="15"/>
  <c r="B3048" i="15"/>
  <c r="B3049" i="15"/>
  <c r="B3050" i="15"/>
  <c r="B3051" i="15"/>
  <c r="B3052" i="15"/>
  <c r="B3053" i="15"/>
  <c r="B3054" i="15"/>
  <c r="B3055" i="15"/>
  <c r="B3056" i="15"/>
  <c r="B3057" i="15"/>
  <c r="B3058" i="15"/>
  <c r="B3059" i="15"/>
  <c r="B3060" i="15"/>
  <c r="B3061" i="15"/>
  <c r="B3062" i="15"/>
  <c r="B3063" i="15"/>
  <c r="B3064" i="15"/>
  <c r="B3065" i="15"/>
  <c r="B3066" i="15"/>
  <c r="B3067" i="15"/>
  <c r="B3068" i="15"/>
  <c r="B3069" i="15"/>
  <c r="B3070" i="15"/>
  <c r="B3071" i="15"/>
  <c r="B3072" i="15"/>
  <c r="B3073" i="15"/>
  <c r="B3074" i="15"/>
  <c r="B3075" i="15"/>
  <c r="B3076" i="15"/>
  <c r="B3077" i="15"/>
  <c r="B3078" i="15"/>
  <c r="B3079" i="15"/>
  <c r="B3080" i="15"/>
  <c r="B3081" i="15"/>
  <c r="B3082" i="15"/>
  <c r="B3083" i="15"/>
  <c r="B3084" i="15"/>
  <c r="B3085" i="15"/>
  <c r="B3086" i="15"/>
  <c r="B3087" i="15"/>
  <c r="B3088" i="15"/>
  <c r="B3089" i="15"/>
  <c r="B3090" i="15"/>
  <c r="B3091" i="15"/>
  <c r="B3092" i="15"/>
  <c r="B3093" i="15"/>
  <c r="B3094" i="15"/>
  <c r="B3095" i="15"/>
  <c r="B3096" i="15"/>
  <c r="B3097" i="15"/>
  <c r="B3098" i="15"/>
  <c r="B3099" i="15"/>
  <c r="B3100" i="15"/>
  <c r="B3101" i="15"/>
  <c r="B3102" i="15"/>
  <c r="B3103" i="15"/>
  <c r="B3104" i="15"/>
  <c r="B3105" i="15"/>
  <c r="B3106" i="15"/>
  <c r="B3107" i="15"/>
  <c r="B3108" i="15"/>
  <c r="B3109" i="15"/>
  <c r="B3110" i="15"/>
  <c r="B3111" i="15"/>
  <c r="B3112" i="15"/>
  <c r="B3113" i="15"/>
  <c r="B3114" i="15"/>
  <c r="B3115" i="15"/>
  <c r="B3116" i="15"/>
  <c r="B3117" i="15"/>
  <c r="B3118" i="15"/>
  <c r="B3119" i="15"/>
  <c r="B3120" i="15"/>
  <c r="B3121" i="15"/>
  <c r="B3122" i="15"/>
  <c r="B3123" i="15"/>
  <c r="B3124" i="15"/>
  <c r="B3125" i="15"/>
  <c r="B3126" i="15"/>
  <c r="B3127" i="15"/>
  <c r="B3128" i="15"/>
  <c r="B3129" i="15"/>
  <c r="B3130" i="15"/>
  <c r="B3131" i="15"/>
  <c r="B3132" i="15"/>
  <c r="B3133" i="15"/>
  <c r="B3134" i="15"/>
  <c r="B3135" i="15"/>
  <c r="B3136" i="15"/>
  <c r="B3137" i="15"/>
  <c r="B3138" i="15"/>
  <c r="B3139" i="15"/>
  <c r="B3140" i="15"/>
  <c r="B3141" i="15"/>
  <c r="B3142" i="15"/>
  <c r="B3143" i="15"/>
  <c r="B3144" i="15"/>
  <c r="B3145" i="15"/>
  <c r="B3146" i="15"/>
  <c r="B3147" i="15"/>
  <c r="B3148" i="15"/>
  <c r="B3149" i="15"/>
  <c r="B3150" i="15"/>
  <c r="B3151" i="15"/>
  <c r="B3152" i="15"/>
  <c r="B3153" i="15"/>
  <c r="B3154" i="15"/>
  <c r="B3155" i="15"/>
  <c r="B3156" i="15"/>
  <c r="B3157" i="15"/>
  <c r="B3158" i="15"/>
  <c r="B3159" i="15"/>
  <c r="B3160" i="15"/>
  <c r="B3161" i="15"/>
  <c r="B3162" i="15"/>
  <c r="B3163" i="15"/>
  <c r="B3164" i="15"/>
  <c r="B3165" i="15"/>
  <c r="B3166" i="15"/>
  <c r="B3167" i="15"/>
  <c r="B3168" i="15"/>
  <c r="B3169" i="15"/>
  <c r="B3170" i="15"/>
  <c r="B3171" i="15"/>
  <c r="B3172" i="15"/>
  <c r="B3173" i="15"/>
  <c r="B3174" i="15"/>
  <c r="B3175" i="15"/>
  <c r="B3176" i="15"/>
  <c r="B3177" i="15"/>
  <c r="B3178" i="15"/>
  <c r="B3179" i="15"/>
  <c r="B3180" i="15"/>
  <c r="B3181" i="15"/>
  <c r="B3182" i="15"/>
  <c r="B3183" i="15"/>
  <c r="B3184" i="15"/>
  <c r="B3185" i="15"/>
  <c r="B3186" i="15"/>
  <c r="B3187" i="15"/>
  <c r="B3188" i="15"/>
  <c r="B3189" i="15"/>
  <c r="B3190" i="15"/>
  <c r="B3191" i="15"/>
  <c r="B3192" i="15"/>
  <c r="C23" i="1" s="1"/>
  <c r="B19" i="7" s="1"/>
  <c r="B3193" i="15"/>
  <c r="B3194" i="15"/>
  <c r="B3195" i="15"/>
  <c r="B3196" i="15"/>
  <c r="B3197" i="15"/>
  <c r="B3198" i="15"/>
  <c r="B3199" i="15"/>
  <c r="B3200" i="15"/>
  <c r="B3201" i="15"/>
  <c r="B3202" i="15"/>
  <c r="B3203" i="15"/>
  <c r="B3204" i="15"/>
  <c r="B3205" i="15"/>
  <c r="B3206" i="15"/>
  <c r="B3207" i="15"/>
  <c r="B3208" i="15"/>
  <c r="B3209" i="15"/>
  <c r="B3210" i="15"/>
  <c r="B3211" i="15"/>
  <c r="B3212" i="15"/>
  <c r="B3213" i="15"/>
  <c r="B3214" i="15"/>
  <c r="B2989" i="15"/>
  <c r="B2990" i="15"/>
  <c r="B2991" i="15"/>
  <c r="B2992" i="15"/>
  <c r="B2993" i="15"/>
  <c r="B2994" i="15"/>
  <c r="B2995" i="15"/>
  <c r="B2996" i="15"/>
  <c r="B2997" i="15"/>
  <c r="B2998" i="15"/>
  <c r="B2999" i="15"/>
  <c r="B3000" i="15"/>
  <c r="B3001" i="15"/>
  <c r="B3002" i="15"/>
  <c r="B3003" i="15"/>
  <c r="B3004" i="15"/>
  <c r="B3005" i="15"/>
  <c r="B3006" i="15"/>
  <c r="B3007" i="15"/>
  <c r="B3008" i="15"/>
  <c r="B3009" i="15"/>
  <c r="B3010" i="15"/>
  <c r="B3011" i="15"/>
  <c r="B3012" i="15"/>
  <c r="B3013" i="15"/>
  <c r="B3014" i="15"/>
  <c r="B3015" i="15"/>
  <c r="B3016" i="15"/>
  <c r="B3017" i="15"/>
  <c r="B3018" i="15"/>
  <c r="B3019" i="15"/>
  <c r="B3020" i="15"/>
  <c r="B3021" i="15"/>
  <c r="B3022" i="15"/>
  <c r="B3023" i="15"/>
  <c r="B3024" i="15"/>
  <c r="B3025" i="15"/>
  <c r="B3026" i="15"/>
  <c r="B3027" i="15"/>
  <c r="B3028" i="15"/>
  <c r="B3029" i="15"/>
  <c r="B3030" i="15"/>
  <c r="B3031" i="15"/>
  <c r="B3032" i="15"/>
  <c r="B3033" i="15"/>
  <c r="B2988" i="15"/>
  <c r="B2987" i="15" l="1"/>
  <c r="B2986" i="15"/>
  <c r="B2985" i="15"/>
  <c r="B2984" i="15"/>
  <c r="B2983" i="15"/>
  <c r="B2982" i="15"/>
  <c r="B2981" i="15"/>
  <c r="B2980" i="15"/>
  <c r="B2979" i="15"/>
  <c r="B2978" i="15"/>
  <c r="B2977" i="15"/>
  <c r="B2976" i="15"/>
  <c r="B2975" i="15"/>
  <c r="B2974" i="15"/>
  <c r="B2973" i="15"/>
  <c r="B2972" i="15"/>
  <c r="B2971" i="15"/>
  <c r="B2970" i="15"/>
  <c r="B2969" i="15"/>
  <c r="B2968" i="15"/>
  <c r="B2967" i="15"/>
  <c r="B2966" i="15"/>
  <c r="B2965" i="15"/>
  <c r="B2964" i="15"/>
  <c r="B2963" i="15"/>
  <c r="B2962" i="15"/>
  <c r="B2961" i="15"/>
  <c r="B2960" i="15"/>
  <c r="B2959" i="15"/>
  <c r="B2958" i="15"/>
  <c r="B2957" i="15"/>
  <c r="B2956" i="15"/>
  <c r="B2955" i="15"/>
  <c r="B2954" i="15"/>
  <c r="B2953" i="15"/>
  <c r="B2952" i="15"/>
  <c r="B2951" i="15"/>
  <c r="B2950" i="15"/>
  <c r="B2949" i="15"/>
  <c r="B2948" i="15"/>
  <c r="B2947" i="15"/>
  <c r="B2946" i="15"/>
  <c r="B2945" i="15"/>
  <c r="B2944" i="15"/>
  <c r="B2943" i="15"/>
  <c r="B2942" i="15"/>
  <c r="B2941" i="15"/>
  <c r="B2940" i="15"/>
  <c r="B2939" i="15"/>
  <c r="B2938" i="15"/>
  <c r="B2937" i="15"/>
  <c r="B2936" i="15"/>
  <c r="B2935" i="15"/>
  <c r="B2934" i="15"/>
  <c r="B2933" i="15"/>
  <c r="B2932" i="15"/>
  <c r="B2931" i="15"/>
  <c r="B2930" i="15"/>
  <c r="B2929" i="15"/>
  <c r="B2928" i="15"/>
  <c r="B2927" i="15"/>
  <c r="B2926" i="15"/>
  <c r="B2925" i="15"/>
  <c r="B2924" i="15"/>
  <c r="B2923" i="15"/>
  <c r="B2922" i="15"/>
  <c r="B2921" i="15"/>
  <c r="B2920" i="15"/>
  <c r="B2919" i="15"/>
  <c r="B2918" i="15"/>
  <c r="B2917" i="15"/>
  <c r="B2916" i="15"/>
  <c r="B2915" i="15"/>
  <c r="B2914" i="15"/>
  <c r="B2913" i="15"/>
  <c r="B2912" i="15"/>
  <c r="B2911" i="15"/>
  <c r="B2910" i="15"/>
  <c r="B2909" i="15"/>
  <c r="B2908" i="15"/>
  <c r="B2907" i="15"/>
  <c r="B2906" i="15"/>
  <c r="B2905" i="15"/>
  <c r="B2904" i="15"/>
  <c r="B2903" i="15"/>
  <c r="B2902" i="15"/>
  <c r="B2901" i="15"/>
  <c r="B2900" i="15"/>
  <c r="B2899" i="15"/>
  <c r="B2898" i="15"/>
  <c r="B2897" i="15"/>
  <c r="B2896" i="15"/>
  <c r="B2895" i="15"/>
  <c r="B2894" i="15"/>
  <c r="B2893" i="15"/>
  <c r="B2892" i="15"/>
  <c r="B2891" i="15"/>
  <c r="B2890" i="15"/>
  <c r="B2889" i="15"/>
  <c r="B2888" i="15"/>
  <c r="B2887" i="15"/>
  <c r="B2886" i="15"/>
  <c r="B2885" i="15"/>
  <c r="B2884" i="15"/>
  <c r="B2883" i="15"/>
  <c r="B2882" i="15"/>
  <c r="B2881" i="15"/>
  <c r="B2880" i="15"/>
  <c r="B2879" i="15"/>
  <c r="B2878" i="15"/>
  <c r="B2877" i="15"/>
  <c r="B2876" i="15"/>
  <c r="B2875" i="15"/>
  <c r="B2874" i="15"/>
  <c r="B2873" i="15"/>
  <c r="B2872" i="15"/>
  <c r="B2871" i="15"/>
  <c r="B2870" i="15"/>
  <c r="B2869" i="15"/>
  <c r="B2868" i="15"/>
  <c r="B2867" i="15"/>
  <c r="B2866" i="15"/>
  <c r="B2865" i="15"/>
  <c r="B2864" i="15"/>
  <c r="B2863" i="15"/>
  <c r="B2862" i="15"/>
  <c r="B2861" i="15"/>
  <c r="B2860" i="15"/>
  <c r="B2859" i="15"/>
  <c r="B2858" i="15"/>
  <c r="B2857" i="15"/>
  <c r="B2856" i="15"/>
  <c r="B2855" i="15"/>
  <c r="B2854" i="15"/>
  <c r="B2853" i="15"/>
  <c r="B2852" i="15"/>
  <c r="B2851" i="15"/>
  <c r="B2850" i="15"/>
  <c r="B2849" i="15"/>
  <c r="B2848" i="15"/>
  <c r="B2847" i="15"/>
  <c r="B2846" i="15"/>
  <c r="B2845" i="15"/>
  <c r="B2844" i="15"/>
  <c r="B2843" i="15"/>
  <c r="B2842" i="15"/>
  <c r="B2841" i="15"/>
  <c r="B2840" i="15"/>
  <c r="B2839" i="15"/>
  <c r="B2838" i="15"/>
  <c r="B2837" i="15"/>
  <c r="B2836" i="15"/>
  <c r="B2835" i="15"/>
  <c r="B2834" i="15"/>
  <c r="B2833" i="15"/>
  <c r="B2832" i="15"/>
  <c r="B2831" i="15"/>
  <c r="B2830" i="15"/>
  <c r="B2829" i="15"/>
  <c r="B2828" i="15"/>
  <c r="B2827" i="15"/>
  <c r="B2826" i="15"/>
  <c r="B2825" i="15"/>
  <c r="B2824" i="15"/>
  <c r="B2823" i="15"/>
  <c r="B2822" i="15"/>
  <c r="B2821" i="15"/>
  <c r="B2820" i="15"/>
  <c r="B2819" i="15"/>
  <c r="B2818" i="15"/>
  <c r="B2817" i="15"/>
  <c r="B2816" i="15"/>
  <c r="B2815" i="15"/>
  <c r="B2814" i="15"/>
  <c r="B2813" i="15"/>
  <c r="B2812" i="15"/>
  <c r="B2811" i="15"/>
  <c r="B2810" i="15"/>
  <c r="B2809" i="15"/>
  <c r="B2808" i="15"/>
  <c r="B2807" i="15"/>
  <c r="B2806" i="15"/>
  <c r="B2805" i="15"/>
  <c r="B2804" i="15"/>
  <c r="B2803" i="15"/>
  <c r="B2802" i="15"/>
  <c r="B2801" i="15"/>
  <c r="B2800" i="15"/>
  <c r="B2799" i="15"/>
  <c r="B2798" i="15"/>
  <c r="B2797" i="15"/>
  <c r="B2796" i="15"/>
  <c r="B2795" i="15"/>
  <c r="B2794" i="15"/>
  <c r="B2793" i="15"/>
  <c r="B2792" i="15"/>
  <c r="B2791" i="15"/>
  <c r="B2790" i="15"/>
  <c r="B2789" i="15"/>
  <c r="B2788" i="15"/>
  <c r="B2787" i="15"/>
  <c r="B2786" i="15"/>
  <c r="B2785" i="15"/>
  <c r="B2784" i="15"/>
  <c r="B2783" i="15"/>
  <c r="B2782" i="15"/>
  <c r="B2781" i="15"/>
  <c r="B2780" i="15"/>
  <c r="B2779" i="15"/>
  <c r="B2778" i="15"/>
  <c r="B2777" i="15"/>
  <c r="B2776" i="15"/>
  <c r="B2775" i="15"/>
  <c r="B2774" i="15"/>
  <c r="B2773" i="15"/>
  <c r="B2772" i="15"/>
  <c r="B2771" i="15"/>
  <c r="B2770" i="15"/>
  <c r="B2769" i="15"/>
  <c r="B2768" i="15"/>
  <c r="B2767" i="15"/>
  <c r="B2766" i="15"/>
  <c r="B2765" i="15"/>
  <c r="B2764" i="15"/>
  <c r="B2763" i="15"/>
  <c r="B2762" i="15"/>
  <c r="B2761" i="15"/>
  <c r="B2760" i="15"/>
  <c r="B2759" i="15"/>
  <c r="B2758" i="15"/>
  <c r="B2757" i="15"/>
  <c r="B2756" i="15"/>
  <c r="B2755" i="15"/>
  <c r="B2754" i="15"/>
  <c r="B2753" i="15"/>
  <c r="B2752" i="15"/>
  <c r="B2751" i="15"/>
  <c r="B2750" i="15"/>
  <c r="B2749" i="15"/>
  <c r="B2748" i="15"/>
  <c r="B2747" i="15"/>
  <c r="B2746" i="15"/>
  <c r="B2745" i="15"/>
  <c r="B2744" i="15"/>
  <c r="B2743" i="15"/>
  <c r="B2742" i="15"/>
  <c r="B2741" i="15"/>
  <c r="B2740" i="15"/>
  <c r="B2739" i="15"/>
  <c r="B2738" i="15"/>
  <c r="B2737" i="15"/>
  <c r="B2736" i="15"/>
  <c r="B2735" i="15"/>
  <c r="B2734" i="15"/>
  <c r="B2733" i="15"/>
  <c r="B2732" i="15"/>
  <c r="B2731" i="15"/>
  <c r="B2730" i="15"/>
  <c r="B2729" i="15"/>
  <c r="B2728" i="15"/>
  <c r="B2727" i="15"/>
  <c r="B2726" i="15"/>
  <c r="B2725" i="15"/>
  <c r="B2724" i="15"/>
  <c r="B2723" i="15"/>
  <c r="B2722" i="15"/>
  <c r="B2721" i="15"/>
  <c r="B2720" i="15"/>
  <c r="B2719" i="15"/>
  <c r="B2718" i="15"/>
  <c r="B2717" i="15"/>
  <c r="B2716" i="15"/>
  <c r="B2715" i="15"/>
  <c r="B2714" i="15"/>
  <c r="B2713" i="15"/>
  <c r="B2712" i="15"/>
  <c r="B2711" i="15"/>
  <c r="B2710" i="15"/>
  <c r="B2709" i="15"/>
  <c r="B2708" i="15"/>
  <c r="B2707" i="15"/>
  <c r="B2706" i="15"/>
  <c r="B2705" i="15"/>
  <c r="B2704" i="15"/>
  <c r="B2703" i="15"/>
  <c r="B2702" i="15"/>
  <c r="B2701" i="15"/>
  <c r="B2700" i="15"/>
  <c r="B2699" i="15"/>
  <c r="B2698" i="15"/>
  <c r="B2697" i="15"/>
  <c r="B2696" i="15"/>
  <c r="B2695" i="15"/>
  <c r="B2694" i="15"/>
  <c r="B2693" i="15"/>
  <c r="B2692" i="15"/>
  <c r="B2691" i="15"/>
  <c r="B2690" i="15"/>
  <c r="B2689" i="15"/>
  <c r="B2688" i="15"/>
  <c r="B2687" i="15"/>
  <c r="B2686" i="15"/>
  <c r="B2685" i="15"/>
  <c r="B2684" i="15"/>
  <c r="B2683" i="15"/>
  <c r="B2682" i="15"/>
  <c r="B2681" i="15"/>
  <c r="B2680" i="15"/>
  <c r="B2679" i="15"/>
  <c r="B2678" i="15"/>
  <c r="B2677" i="15"/>
  <c r="B2676" i="15"/>
  <c r="B2675" i="15"/>
  <c r="B2674" i="15"/>
  <c r="B2673" i="15"/>
  <c r="B2672" i="15"/>
  <c r="B2671" i="15"/>
  <c r="B2670" i="15"/>
  <c r="B2669" i="15"/>
  <c r="B2668" i="15"/>
  <c r="B2667" i="15"/>
  <c r="B2666" i="15"/>
  <c r="B2665" i="15"/>
  <c r="B2664" i="15"/>
  <c r="B2663" i="15"/>
  <c r="B2662" i="15"/>
  <c r="B2661" i="15"/>
  <c r="B2660" i="15"/>
  <c r="B2659" i="15"/>
  <c r="B2658" i="15"/>
  <c r="B2657" i="15"/>
  <c r="B2656" i="15"/>
  <c r="B2655" i="15"/>
  <c r="B2654" i="15"/>
  <c r="B2653" i="15"/>
  <c r="B2652" i="15"/>
  <c r="B2651" i="15"/>
  <c r="B2650" i="15"/>
  <c r="B2649" i="15"/>
  <c r="B2648" i="15"/>
  <c r="B2647" i="15"/>
  <c r="B2646" i="15"/>
  <c r="B2645" i="15"/>
  <c r="B2644" i="15"/>
  <c r="B2643" i="15"/>
  <c r="B2642" i="15"/>
  <c r="B2641" i="15"/>
  <c r="B2640" i="15"/>
  <c r="B2639" i="15"/>
  <c r="B2638" i="15"/>
  <c r="B2637" i="15"/>
  <c r="B2636" i="15"/>
  <c r="B2635" i="15"/>
  <c r="B2634" i="15"/>
  <c r="B2633" i="15"/>
  <c r="B2632" i="15"/>
  <c r="B2631" i="15"/>
  <c r="B2630" i="15"/>
  <c r="B2629" i="15"/>
  <c r="B2628" i="15"/>
  <c r="B2627" i="15"/>
  <c r="B2626" i="15"/>
  <c r="B2625" i="15"/>
  <c r="B2624" i="15"/>
  <c r="B2623" i="15"/>
  <c r="B2622" i="15"/>
  <c r="B2621" i="15"/>
  <c r="B2620" i="15"/>
  <c r="B2619" i="15"/>
  <c r="B2618" i="15"/>
  <c r="B2617" i="15"/>
  <c r="B2616" i="15"/>
  <c r="B2615" i="15"/>
  <c r="B2614" i="15"/>
  <c r="B2613" i="15"/>
  <c r="B2612" i="15"/>
  <c r="B2611" i="15"/>
  <c r="B2610" i="15"/>
  <c r="B2609" i="15"/>
  <c r="B2608" i="15"/>
  <c r="B2607" i="15"/>
  <c r="B2606" i="15"/>
  <c r="B2605" i="15"/>
  <c r="B2604" i="15"/>
  <c r="B2603" i="15"/>
  <c r="B2602" i="15"/>
  <c r="B2601" i="15"/>
  <c r="B2600" i="15"/>
  <c r="B2599" i="15"/>
  <c r="B2598" i="15"/>
  <c r="B2597" i="15"/>
  <c r="B2596" i="15"/>
  <c r="B2595" i="15"/>
  <c r="B2594" i="15"/>
  <c r="B2593" i="15"/>
  <c r="B2592" i="15"/>
  <c r="B2591" i="15"/>
  <c r="B2590" i="15"/>
  <c r="B2589" i="15"/>
  <c r="B2588" i="15"/>
  <c r="B2587" i="15"/>
  <c r="B2586" i="15"/>
  <c r="B2585" i="15"/>
  <c r="B2584" i="15"/>
  <c r="B2583" i="15"/>
  <c r="B2582" i="15"/>
  <c r="B2581" i="15"/>
  <c r="B2580" i="15"/>
  <c r="B2579" i="15"/>
  <c r="B2578" i="15"/>
  <c r="B2577" i="15"/>
  <c r="B2576" i="15"/>
  <c r="B2575" i="15"/>
  <c r="B2574" i="15"/>
  <c r="B2573" i="15"/>
  <c r="B2572" i="15"/>
  <c r="B2571" i="15"/>
  <c r="B2570" i="15"/>
  <c r="B2569" i="15"/>
  <c r="B2568" i="15"/>
  <c r="B2567" i="15"/>
  <c r="B2566" i="15"/>
  <c r="B2565" i="15"/>
  <c r="B2564" i="15"/>
  <c r="B2563" i="15"/>
  <c r="B2562" i="15"/>
  <c r="B2561" i="15"/>
  <c r="B2560" i="15"/>
  <c r="B2559" i="15"/>
  <c r="B2558" i="15"/>
  <c r="B2557" i="15"/>
  <c r="B2556" i="15"/>
  <c r="B2555" i="15"/>
  <c r="B2554" i="15"/>
  <c r="B2553" i="15"/>
  <c r="B2552" i="15"/>
  <c r="B2551" i="15"/>
  <c r="B2550" i="15"/>
  <c r="B2549" i="15"/>
  <c r="B2548" i="15"/>
  <c r="B2547" i="15"/>
  <c r="B2546" i="15"/>
  <c r="B2545" i="15"/>
  <c r="B2544" i="15"/>
  <c r="B2543" i="15"/>
  <c r="B2542" i="15"/>
  <c r="B2541" i="15"/>
  <c r="B2540" i="15"/>
  <c r="B2539" i="15"/>
  <c r="B2538" i="15"/>
  <c r="B2537" i="15"/>
  <c r="B2536" i="15"/>
  <c r="B2535" i="15"/>
  <c r="B2534" i="15"/>
  <c r="B2533" i="15"/>
  <c r="B2532" i="15"/>
  <c r="B2531" i="15"/>
  <c r="B2530" i="15"/>
  <c r="B2529" i="15"/>
  <c r="B2528" i="15"/>
  <c r="B2527" i="15"/>
  <c r="B2526" i="15"/>
  <c r="B2525" i="15"/>
  <c r="B2524" i="15"/>
  <c r="B2523" i="15"/>
  <c r="B2522" i="15"/>
  <c r="B2521" i="15"/>
  <c r="B2520" i="15"/>
  <c r="B2519" i="15"/>
  <c r="B2518" i="15"/>
  <c r="B2517" i="15"/>
  <c r="B2516" i="15"/>
  <c r="B2515" i="15"/>
  <c r="B2514" i="15"/>
  <c r="B2513" i="15"/>
  <c r="B2512" i="15"/>
  <c r="B2511" i="15"/>
  <c r="B2510" i="15"/>
  <c r="B2509" i="15"/>
  <c r="B2508" i="15"/>
  <c r="B2507" i="15"/>
  <c r="B2506" i="15"/>
  <c r="B2505" i="15"/>
  <c r="B2504" i="15"/>
  <c r="B2503" i="15"/>
  <c r="B2502" i="15"/>
  <c r="B2501" i="15"/>
  <c r="B2500" i="15"/>
  <c r="B2499" i="15"/>
  <c r="B2498" i="15"/>
  <c r="B2497" i="15"/>
  <c r="B2496" i="15"/>
  <c r="B2495" i="15"/>
  <c r="B2494" i="15"/>
  <c r="B2493" i="15"/>
  <c r="B2492" i="15"/>
  <c r="B2491" i="15"/>
  <c r="B2490" i="15"/>
  <c r="B2489" i="15"/>
  <c r="B2488" i="15"/>
  <c r="B2487" i="15"/>
  <c r="B2486" i="15"/>
  <c r="B2485" i="15"/>
  <c r="B2484" i="15"/>
  <c r="B2483" i="15"/>
  <c r="B2482" i="15"/>
  <c r="B2481" i="15"/>
  <c r="B2480" i="15"/>
  <c r="B2479" i="15"/>
  <c r="B2478" i="15"/>
  <c r="B2477" i="15"/>
  <c r="B2476" i="15"/>
  <c r="B2475" i="15"/>
  <c r="B2474" i="15"/>
  <c r="B2473" i="15"/>
  <c r="B2472" i="15"/>
  <c r="B2471" i="15"/>
  <c r="B2470" i="15"/>
  <c r="B2469" i="15"/>
  <c r="B2468" i="15"/>
  <c r="B2467" i="15"/>
  <c r="B2466" i="15"/>
  <c r="B2465" i="15"/>
  <c r="B2464" i="15"/>
  <c r="B2463" i="15"/>
  <c r="B2462" i="15"/>
  <c r="B2461" i="15"/>
  <c r="B2460" i="15"/>
  <c r="B2459" i="15"/>
  <c r="B2458" i="15"/>
  <c r="B2457" i="15"/>
  <c r="B2456" i="15"/>
  <c r="B2455" i="15"/>
  <c r="B2454" i="15"/>
  <c r="B2453" i="15"/>
  <c r="B2452" i="15"/>
  <c r="B2451" i="15"/>
  <c r="B2450" i="15"/>
  <c r="B2449" i="15"/>
  <c r="B2448" i="15"/>
  <c r="B2447" i="15"/>
  <c r="B2446" i="15"/>
  <c r="B2445" i="15"/>
  <c r="B2444" i="15"/>
  <c r="B2443" i="15"/>
  <c r="B2442" i="15"/>
  <c r="B2441" i="15"/>
  <c r="B2440" i="15"/>
  <c r="B2439" i="15"/>
  <c r="B2438" i="15"/>
  <c r="B2437" i="15"/>
  <c r="B2436" i="15"/>
  <c r="B2435" i="15"/>
  <c r="B2434" i="15"/>
  <c r="B2433" i="15"/>
  <c r="B2432" i="15"/>
  <c r="B2431" i="15"/>
  <c r="B2430" i="15"/>
  <c r="B2429" i="15"/>
  <c r="B2428" i="15"/>
  <c r="B2427" i="15"/>
  <c r="B2426" i="15"/>
  <c r="B2425" i="15"/>
  <c r="B2424" i="15"/>
  <c r="B2423" i="15"/>
  <c r="B2422" i="15"/>
  <c r="B2421" i="15"/>
  <c r="B2420" i="15"/>
  <c r="B2419" i="15"/>
  <c r="B2418" i="15"/>
  <c r="B2417" i="15"/>
  <c r="B2416" i="15"/>
  <c r="B2415" i="15"/>
  <c r="B2414" i="15"/>
  <c r="B2413" i="15"/>
  <c r="B2412" i="15"/>
  <c r="B2411" i="15"/>
  <c r="B2410" i="15"/>
  <c r="B2409" i="15"/>
  <c r="B2408" i="15"/>
  <c r="B2407" i="15"/>
  <c r="B2406" i="15"/>
  <c r="B2405" i="15"/>
  <c r="B2404" i="15"/>
  <c r="B2403" i="15"/>
  <c r="B2402" i="15"/>
  <c r="B2401" i="15"/>
  <c r="B2400" i="15"/>
  <c r="B2399" i="15"/>
  <c r="B2398" i="15"/>
  <c r="B2397" i="15"/>
  <c r="B2396" i="15"/>
  <c r="B2395" i="15"/>
  <c r="B2394" i="15"/>
  <c r="B2393" i="15"/>
  <c r="B2392" i="15"/>
  <c r="B2391" i="15"/>
  <c r="B2390" i="15"/>
  <c r="B2389" i="15"/>
  <c r="B2388" i="15"/>
  <c r="B2387" i="15"/>
  <c r="B2386" i="15"/>
  <c r="B2385" i="15"/>
  <c r="B2384" i="15"/>
  <c r="B2383" i="15"/>
  <c r="B2382" i="15"/>
  <c r="B2381" i="15"/>
  <c r="B2380" i="15"/>
  <c r="B2379" i="15"/>
  <c r="B2378" i="15"/>
  <c r="B2377" i="15"/>
  <c r="B2376" i="15"/>
  <c r="B2375" i="15"/>
  <c r="B2374" i="15"/>
  <c r="B2373" i="15"/>
  <c r="B2372" i="15"/>
  <c r="B2371" i="15"/>
  <c r="B2370" i="15"/>
  <c r="B2369" i="15"/>
  <c r="B2368" i="15"/>
  <c r="B2367" i="15"/>
  <c r="B2366" i="15"/>
  <c r="B2365" i="15"/>
  <c r="B2364" i="15"/>
  <c r="B2363" i="15"/>
  <c r="B2362" i="15"/>
  <c r="B2361" i="15"/>
  <c r="B2360" i="15"/>
  <c r="B2359" i="15"/>
  <c r="B2358" i="15"/>
  <c r="B2357" i="15"/>
  <c r="B2356" i="15"/>
  <c r="B2355" i="15"/>
  <c r="B2354" i="15"/>
  <c r="B2353" i="15"/>
  <c r="B2352" i="15"/>
  <c r="B2351" i="15"/>
  <c r="B2350" i="15"/>
  <c r="B2349" i="15"/>
  <c r="B2348" i="15"/>
  <c r="B2347" i="15"/>
  <c r="B2346" i="15"/>
  <c r="B2345" i="15"/>
  <c r="B2344" i="15"/>
  <c r="B2343" i="15"/>
  <c r="B2342" i="15"/>
  <c r="B2341" i="15"/>
  <c r="B2340" i="15"/>
  <c r="B2339" i="15"/>
  <c r="B2338" i="15"/>
  <c r="B2337" i="15"/>
  <c r="B2336" i="15"/>
  <c r="B2335" i="15"/>
  <c r="B2334" i="15"/>
  <c r="B2333" i="15"/>
  <c r="B2332" i="15"/>
  <c r="B2331" i="15"/>
  <c r="B2330" i="15"/>
  <c r="B2329" i="15"/>
  <c r="B2328" i="15"/>
  <c r="B2327" i="15"/>
  <c r="B2326" i="15"/>
  <c r="B2325" i="15"/>
  <c r="B2324" i="15"/>
  <c r="B2323" i="15"/>
  <c r="B2322" i="15"/>
  <c r="B2321" i="15"/>
  <c r="B2320" i="15"/>
  <c r="B2319" i="15"/>
  <c r="B2318" i="15"/>
  <c r="B2317" i="15"/>
  <c r="B2316" i="15"/>
  <c r="B2315" i="15"/>
  <c r="B2314" i="15"/>
  <c r="B2313" i="15"/>
  <c r="B2312" i="15"/>
  <c r="B2311" i="15"/>
  <c r="B2310" i="15"/>
  <c r="B2309" i="15"/>
  <c r="B2308" i="15"/>
  <c r="B2307" i="15"/>
  <c r="B2306" i="15"/>
  <c r="B2305" i="15"/>
  <c r="B2304" i="15"/>
  <c r="B2303" i="15"/>
  <c r="B2302" i="15"/>
  <c r="B2301" i="15"/>
  <c r="B2300" i="15"/>
  <c r="B2299" i="15"/>
  <c r="B2298" i="15"/>
  <c r="B2297" i="15"/>
  <c r="B2296" i="15"/>
  <c r="B2295" i="15"/>
  <c r="B2294" i="15"/>
  <c r="B2293" i="15"/>
  <c r="B2292" i="15"/>
  <c r="B2291" i="15"/>
  <c r="B2290" i="15"/>
  <c r="B2289" i="15"/>
  <c r="B2288" i="15"/>
  <c r="B2287" i="15"/>
  <c r="B2286" i="15"/>
  <c r="B2285" i="15"/>
  <c r="B2284" i="15"/>
  <c r="B2283" i="15"/>
  <c r="B2282" i="15"/>
  <c r="B2281" i="15"/>
  <c r="B2280" i="15"/>
  <c r="B2279" i="15"/>
  <c r="B2278" i="15"/>
  <c r="B2277" i="15"/>
  <c r="B2276" i="15"/>
  <c r="B2275" i="15"/>
  <c r="B2274" i="15"/>
  <c r="B2273" i="15"/>
  <c r="B2272" i="15"/>
  <c r="B2271" i="15"/>
  <c r="B2270" i="15"/>
  <c r="B2269" i="15"/>
  <c r="B2268" i="15"/>
  <c r="B2267" i="15"/>
  <c r="B2266" i="15"/>
  <c r="B2265" i="15"/>
  <c r="B2264" i="15"/>
  <c r="B2263" i="15"/>
  <c r="B2262" i="15"/>
  <c r="B2261" i="15"/>
  <c r="B2260" i="15"/>
  <c r="B2259" i="15"/>
  <c r="B2258" i="15"/>
  <c r="B2257" i="15"/>
  <c r="B2256" i="15"/>
  <c r="B2255" i="15"/>
  <c r="B2254" i="15"/>
  <c r="B2253" i="15"/>
  <c r="B2252" i="15"/>
  <c r="B2251" i="15"/>
  <c r="B2250" i="15"/>
  <c r="B2249" i="15"/>
  <c r="B2248" i="15"/>
  <c r="B2247" i="15"/>
  <c r="B2246" i="15"/>
  <c r="B2245" i="15"/>
  <c r="B2244" i="15"/>
  <c r="B2243" i="15"/>
  <c r="B2242" i="15"/>
  <c r="B2241" i="15"/>
  <c r="B2240" i="15"/>
  <c r="B2239" i="15"/>
  <c r="B2238" i="15"/>
  <c r="B2237" i="15"/>
  <c r="B2236" i="15"/>
  <c r="B2235" i="15"/>
  <c r="B2234" i="15"/>
  <c r="B2233" i="15"/>
  <c r="B2232" i="15"/>
  <c r="B2231" i="15"/>
  <c r="B2230" i="15"/>
  <c r="B2229" i="15"/>
  <c r="B2228" i="15"/>
  <c r="B2227" i="15"/>
  <c r="B2226" i="15"/>
  <c r="B2225" i="15"/>
  <c r="B2224" i="15"/>
  <c r="B2223" i="15"/>
  <c r="B2222" i="15"/>
  <c r="B2221" i="15"/>
  <c r="B2220" i="15"/>
  <c r="B2219" i="15"/>
  <c r="B2218" i="15"/>
  <c r="B2217" i="15"/>
  <c r="B2216" i="15"/>
  <c r="B2215" i="15"/>
  <c r="B2214" i="15"/>
  <c r="B2213" i="15"/>
  <c r="B2212" i="15"/>
  <c r="B2211" i="15"/>
  <c r="B2210" i="15"/>
  <c r="B2209" i="15"/>
  <c r="B2208" i="15"/>
  <c r="B2207" i="15"/>
  <c r="B2206" i="15"/>
  <c r="B2205" i="15"/>
  <c r="B2204" i="15"/>
  <c r="B2203" i="15"/>
  <c r="B2202" i="15"/>
  <c r="B2201" i="15"/>
  <c r="B2200" i="15"/>
  <c r="B2199" i="15"/>
  <c r="B2198" i="15"/>
  <c r="B2197" i="15"/>
  <c r="B2196" i="15"/>
  <c r="B2195" i="15"/>
  <c r="B2194" i="15"/>
  <c r="B2193" i="15"/>
  <c r="B2192" i="15"/>
  <c r="B2191" i="15"/>
  <c r="B2190" i="15"/>
  <c r="B2189" i="15"/>
  <c r="B2188" i="15"/>
  <c r="B2187" i="15"/>
  <c r="B2186" i="15"/>
  <c r="B2185" i="15"/>
  <c r="B2184" i="15"/>
  <c r="B2183" i="15"/>
  <c r="B2182" i="15"/>
  <c r="B2181" i="15"/>
  <c r="B2180" i="15"/>
  <c r="B2179" i="15"/>
  <c r="B2178" i="15"/>
  <c r="B2177" i="15"/>
  <c r="B2176" i="15"/>
  <c r="B2175" i="15"/>
  <c r="B2174" i="15"/>
  <c r="B2173" i="15"/>
  <c r="B2172" i="15"/>
  <c r="B2171" i="15"/>
  <c r="B2170" i="15"/>
  <c r="B2169" i="15"/>
  <c r="B2168" i="15"/>
  <c r="B2167" i="15"/>
  <c r="B2166" i="15"/>
  <c r="B2165" i="15"/>
  <c r="B2164" i="15"/>
  <c r="B2163" i="15"/>
  <c r="B2162" i="15"/>
  <c r="B2161" i="15"/>
  <c r="B2160" i="15"/>
  <c r="B2159" i="15"/>
  <c r="B2158" i="15"/>
  <c r="B2157" i="15"/>
  <c r="B2156" i="15"/>
  <c r="B2155" i="15"/>
  <c r="B2154" i="15"/>
  <c r="B2153" i="15"/>
  <c r="B2152" i="15"/>
  <c r="B2151" i="15"/>
  <c r="B2150" i="15"/>
  <c r="B2149" i="15"/>
  <c r="B2148" i="15"/>
  <c r="B2147" i="15"/>
  <c r="B2146" i="15"/>
  <c r="B2145" i="15"/>
  <c r="B2144" i="15"/>
  <c r="B2143" i="15"/>
  <c r="B2142" i="15"/>
  <c r="B2141" i="15"/>
  <c r="B2140" i="15"/>
  <c r="B2139" i="15"/>
  <c r="B2138" i="15"/>
  <c r="B2137" i="15"/>
  <c r="B2136" i="15"/>
  <c r="B2135" i="15"/>
  <c r="B2134" i="15"/>
  <c r="B2133" i="15"/>
  <c r="B2132" i="15"/>
  <c r="B2131" i="15"/>
  <c r="B2130" i="15"/>
  <c r="B2129" i="15"/>
  <c r="B2128" i="15"/>
  <c r="B2127" i="15"/>
  <c r="B2126" i="15"/>
  <c r="B2125" i="15"/>
  <c r="B2124" i="15"/>
  <c r="B2123" i="15"/>
  <c r="B2122" i="15"/>
  <c r="B2121" i="15"/>
  <c r="B2120" i="15"/>
  <c r="B2119" i="15"/>
  <c r="B2118" i="15"/>
  <c r="B2117" i="15"/>
  <c r="B2116" i="15"/>
  <c r="B2115" i="15"/>
  <c r="B2114" i="15"/>
  <c r="B2113" i="15"/>
  <c r="B2112" i="15"/>
  <c r="B2111" i="15"/>
  <c r="B2110" i="15"/>
  <c r="B2109" i="15"/>
  <c r="B2108" i="15"/>
  <c r="B2107" i="15"/>
  <c r="B2106" i="15"/>
  <c r="B2105" i="15"/>
  <c r="B2104" i="15"/>
  <c r="B2103" i="15"/>
  <c r="B2102" i="15"/>
  <c r="B2101" i="15"/>
  <c r="B2100" i="15"/>
  <c r="B2099" i="15"/>
  <c r="B2098" i="15"/>
  <c r="B2097" i="15"/>
  <c r="B2096" i="15"/>
  <c r="B2095" i="15"/>
  <c r="B2094" i="15"/>
  <c r="B2093" i="15"/>
  <c r="B2092" i="15"/>
  <c r="B2091" i="15"/>
  <c r="B2090" i="15"/>
  <c r="B2089" i="15"/>
  <c r="B2088" i="15"/>
  <c r="B2087" i="15"/>
  <c r="B2086" i="15"/>
  <c r="B2085" i="15"/>
  <c r="B2084" i="15"/>
  <c r="B2083" i="15"/>
  <c r="B2082" i="15"/>
  <c r="B2081" i="15"/>
  <c r="B2080" i="15"/>
  <c r="B2079" i="15"/>
  <c r="B2078" i="15"/>
  <c r="B2077" i="15"/>
  <c r="B2076" i="15"/>
  <c r="B2075" i="15"/>
  <c r="B2074" i="15"/>
  <c r="B2073" i="15"/>
  <c r="H183" i="5"/>
  <c r="C19" i="1"/>
  <c r="C20" i="1" s="1"/>
  <c r="C16" i="1"/>
  <c r="C15" i="1"/>
  <c r="A2" i="4" s="1"/>
  <c r="I2" i="4" s="1"/>
  <c r="C14" i="1"/>
  <c r="L2" i="5"/>
  <c r="L183" i="5"/>
  <c r="L184" i="5" s="1"/>
  <c r="K2" i="5"/>
  <c r="K183" i="5"/>
  <c r="K184" i="5" s="1"/>
  <c r="J2" i="14"/>
  <c r="B2224" i="10"/>
  <c r="B2211" i="10"/>
  <c r="G2" i="14"/>
  <c r="F2" i="14"/>
  <c r="D2" i="14"/>
  <c r="C2" i="14"/>
  <c r="I1" i="14"/>
  <c r="H1" i="14"/>
  <c r="G1" i="14"/>
  <c r="F1" i="14"/>
  <c r="E1" i="14"/>
  <c r="D1" i="14"/>
  <c r="C1" i="14"/>
  <c r="B1" i="14"/>
  <c r="A1" i="14"/>
  <c r="B2074" i="10"/>
  <c r="B2075" i="10"/>
  <c r="B2076" i="10"/>
  <c r="B2077" i="10"/>
  <c r="B2078" i="10"/>
  <c r="B2079" i="10"/>
  <c r="B2080" i="10"/>
  <c r="B2081" i="10"/>
  <c r="B2082" i="10"/>
  <c r="B2083" i="10"/>
  <c r="B2084" i="10"/>
  <c r="B2085" i="10"/>
  <c r="B2086" i="10"/>
  <c r="B2087" i="10"/>
  <c r="B2088" i="10"/>
  <c r="B2089" i="10"/>
  <c r="B2090" i="10"/>
  <c r="B2091" i="10"/>
  <c r="B2092" i="10"/>
  <c r="B2093" i="10"/>
  <c r="B2094" i="10"/>
  <c r="B2095" i="10"/>
  <c r="B2096" i="10"/>
  <c r="B2097" i="10"/>
  <c r="B2098" i="10"/>
  <c r="B2099" i="10"/>
  <c r="B2100" i="10"/>
  <c r="B2101" i="10"/>
  <c r="B2102" i="10"/>
  <c r="B2103" i="10"/>
  <c r="B2104" i="10"/>
  <c r="B2105" i="10"/>
  <c r="B2106" i="10"/>
  <c r="B2107" i="10"/>
  <c r="B2108" i="10"/>
  <c r="B2109" i="10"/>
  <c r="B2110" i="10"/>
  <c r="B2111" i="10"/>
  <c r="B2112" i="10"/>
  <c r="B2113" i="10"/>
  <c r="B2114" i="10"/>
  <c r="B2115" i="10"/>
  <c r="B2116" i="10"/>
  <c r="B2117" i="10"/>
  <c r="B2118" i="10"/>
  <c r="B2119" i="10"/>
  <c r="B2120" i="10"/>
  <c r="B2121" i="10"/>
  <c r="B2122" i="10"/>
  <c r="B2123" i="10"/>
  <c r="B2124" i="10"/>
  <c r="B2125" i="10"/>
  <c r="B2126" i="10"/>
  <c r="B2127" i="10"/>
  <c r="B2128" i="10"/>
  <c r="B2129" i="10"/>
  <c r="B2130" i="10"/>
  <c r="B2131" i="10"/>
  <c r="B2132" i="10"/>
  <c r="B2133" i="10"/>
  <c r="B2134" i="10"/>
  <c r="B2135" i="10"/>
  <c r="B2136" i="10"/>
  <c r="B2137" i="10"/>
  <c r="B2138" i="10"/>
  <c r="B2139" i="10"/>
  <c r="B2140" i="10"/>
  <c r="B2141" i="10"/>
  <c r="B2142" i="10"/>
  <c r="B2143" i="10"/>
  <c r="B2144" i="10"/>
  <c r="B2145" i="10"/>
  <c r="B2146" i="10"/>
  <c r="B2147" i="10"/>
  <c r="B2148" i="10"/>
  <c r="B2149" i="10"/>
  <c r="B2150" i="10"/>
  <c r="B2151" i="10"/>
  <c r="B2152" i="10"/>
  <c r="B2153" i="10"/>
  <c r="B2154" i="10"/>
  <c r="B2155" i="10"/>
  <c r="B2156" i="10"/>
  <c r="B2157" i="10"/>
  <c r="B2158" i="10"/>
  <c r="B2159" i="10"/>
  <c r="B2160" i="10"/>
  <c r="B2161" i="10"/>
  <c r="B2162" i="10"/>
  <c r="B2163" i="10"/>
  <c r="B2164" i="10"/>
  <c r="B2165" i="10"/>
  <c r="B2166" i="10"/>
  <c r="B2167" i="10"/>
  <c r="B2168" i="10"/>
  <c r="B2169" i="10"/>
  <c r="B2170" i="10"/>
  <c r="B2171" i="10"/>
  <c r="B2172" i="10"/>
  <c r="B2173" i="10"/>
  <c r="B2174" i="10"/>
  <c r="B2175" i="10"/>
  <c r="B2176" i="10"/>
  <c r="B2177" i="10"/>
  <c r="B2178" i="10"/>
  <c r="B2179" i="10"/>
  <c r="B2180" i="10"/>
  <c r="B2181" i="10"/>
  <c r="B2182" i="10"/>
  <c r="B2183" i="10"/>
  <c r="B2184" i="10"/>
  <c r="B2185" i="10"/>
  <c r="B2186" i="10"/>
  <c r="B2187" i="10"/>
  <c r="B2188" i="10"/>
  <c r="B2189" i="10"/>
  <c r="B2190" i="10"/>
  <c r="B2191" i="10"/>
  <c r="B2192" i="10"/>
  <c r="B2193" i="10"/>
  <c r="B2194" i="10"/>
  <c r="B2195" i="10"/>
  <c r="B2196" i="10"/>
  <c r="B2197" i="10"/>
  <c r="B2198" i="10"/>
  <c r="B2199" i="10"/>
  <c r="B2200" i="10"/>
  <c r="B2201" i="10"/>
  <c r="B2202" i="10"/>
  <c r="B2203" i="10"/>
  <c r="B2204" i="10"/>
  <c r="B2205" i="10"/>
  <c r="B2206" i="10"/>
  <c r="B2207" i="10"/>
  <c r="B2208" i="10"/>
  <c r="B2209" i="10"/>
  <c r="B2210" i="10"/>
  <c r="B2212" i="10"/>
  <c r="B2213" i="10"/>
  <c r="B2214" i="10"/>
  <c r="B2215" i="10"/>
  <c r="B2216" i="10"/>
  <c r="B2217" i="10"/>
  <c r="B2218" i="10"/>
  <c r="B2219" i="10"/>
  <c r="B2220" i="10"/>
  <c r="B2221" i="10"/>
  <c r="B2222" i="10"/>
  <c r="B2223" i="10"/>
  <c r="B2073" i="10"/>
  <c r="B1" i="8"/>
  <c r="B2" i="5"/>
  <c r="E2" i="5"/>
  <c r="F2" i="5"/>
  <c r="G2" i="5"/>
  <c r="H2" i="5"/>
  <c r="I2" i="5"/>
  <c r="E183" i="5"/>
  <c r="E184" i="5" s="1"/>
  <c r="F183" i="5"/>
  <c r="F184" i="5" s="1"/>
  <c r="G183" i="5"/>
  <c r="G184" i="5" s="1"/>
  <c r="H184" i="5"/>
  <c r="I184" i="5"/>
  <c r="G2" i="4"/>
  <c r="O2" i="4"/>
  <c r="R2" i="4"/>
  <c r="H2" i="14" s="1"/>
  <c r="B10" i="7"/>
  <c r="B25" i="7"/>
  <c r="B28" i="7"/>
  <c r="B31" i="7"/>
  <c r="B2255" i="10"/>
  <c r="B2242" i="10"/>
  <c r="B2237" i="10"/>
  <c r="B2230" i="10"/>
  <c r="B2254" i="10"/>
  <c r="B2248" i="10"/>
  <c r="B2236" i="10"/>
  <c r="B2229" i="10"/>
  <c r="B2225" i="10"/>
  <c r="B2250" i="10"/>
  <c r="B2253" i="10"/>
  <c r="B2241" i="10"/>
  <c r="B2235" i="10"/>
  <c r="B2228" i="10"/>
  <c r="B2252" i="10"/>
  <c r="B2247" i="10"/>
  <c r="B2234" i="10"/>
  <c r="B2227" i="10"/>
  <c r="B2251" i="10"/>
  <c r="B2246" i="10"/>
  <c r="B2240" i="10"/>
  <c r="B2233" i="10"/>
  <c r="B2226" i="10"/>
  <c r="B2245" i="10"/>
  <c r="B2244" i="10"/>
  <c r="B2239" i="10"/>
  <c r="B2232" i="10"/>
  <c r="B2249" i="10"/>
  <c r="B2243" i="10"/>
  <c r="B2238" i="10"/>
  <c r="B2231" i="10"/>
  <c r="B2260" i="10"/>
  <c r="B2274" i="10"/>
  <c r="B2280" i="10"/>
  <c r="B2257" i="10"/>
  <c r="B2261" i="10"/>
  <c r="B2268" i="10"/>
  <c r="B2275" i="10"/>
  <c r="B2281" i="10"/>
  <c r="B2265" i="10"/>
  <c r="B2278" i="10"/>
  <c r="B2262" i="10"/>
  <c r="B2269" i="10"/>
  <c r="B2282" i="10"/>
  <c r="B2263" i="10"/>
  <c r="B2270" i="10"/>
  <c r="B2276" i="10"/>
  <c r="B2283" i="10"/>
  <c r="B2264" i="10"/>
  <c r="B2271" i="10"/>
  <c r="B2277" i="10"/>
  <c r="B2258" i="10"/>
  <c r="B2284" i="10"/>
  <c r="B2259" i="10"/>
  <c r="B2266" i="10"/>
  <c r="B2272" i="10"/>
  <c r="B2279" i="10"/>
  <c r="B2285" i="10"/>
  <c r="B2267" i="10"/>
  <c r="B2273" i="10"/>
  <c r="B2256" i="10"/>
  <c r="B2294" i="10"/>
  <c r="B2309" i="10"/>
  <c r="B2316" i="10"/>
  <c r="B2288" i="10"/>
  <c r="B2295" i="10"/>
  <c r="B2302" i="10"/>
  <c r="B2292" i="10"/>
  <c r="B2306" i="10"/>
  <c r="B2289" i="10"/>
  <c r="B2296" i="10"/>
  <c r="B2303" i="10"/>
  <c r="B2310" i="10"/>
  <c r="B2286" i="10"/>
  <c r="B2290" i="10"/>
  <c r="B2297" i="10"/>
  <c r="B2304" i="10"/>
  <c r="B2311" i="10"/>
  <c r="B2291" i="10"/>
  <c r="B2298" i="10"/>
  <c r="B2305" i="10"/>
  <c r="B2312" i="10"/>
  <c r="B2287" i="10"/>
  <c r="B2299" i="10"/>
  <c r="B2313" i="10"/>
  <c r="B2293" i="10"/>
  <c r="B2300" i="10"/>
  <c r="B2307" i="10"/>
  <c r="B2314" i="10"/>
  <c r="B2301" i="10"/>
  <c r="B2308" i="10"/>
  <c r="B2315" i="10"/>
  <c r="B2330" i="10"/>
  <c r="B2337" i="10"/>
  <c r="B2343" i="10"/>
  <c r="B2318" i="10"/>
  <c r="B2324" i="10"/>
  <c r="B2331" i="10"/>
  <c r="B2338" i="10"/>
  <c r="B2344" i="10"/>
  <c r="B2327" i="10"/>
  <c r="B2332" i="10"/>
  <c r="B2339" i="10"/>
  <c r="B2345" i="10"/>
  <c r="B2317" i="10"/>
  <c r="B2319" i="10"/>
  <c r="B2325" i="10"/>
  <c r="B2346" i="10"/>
  <c r="B2320" i="10"/>
  <c r="B2326" i="10"/>
  <c r="B2333" i="10"/>
  <c r="B2340" i="10"/>
  <c r="B2347" i="10"/>
  <c r="B2321" i="10"/>
  <c r="B2334" i="10"/>
  <c r="B2322" i="10"/>
  <c r="B2328" i="10"/>
  <c r="B2335" i="10"/>
  <c r="B2341" i="10"/>
  <c r="B2323" i="10"/>
  <c r="B2329" i="10"/>
  <c r="B2336" i="10"/>
  <c r="B2342" i="10"/>
  <c r="B2356" i="10"/>
  <c r="B2363" i="10"/>
  <c r="B2370" i="10"/>
  <c r="B2357" i="10"/>
  <c r="B2364" i="10"/>
  <c r="B2371" i="10"/>
  <c r="B2350" i="10"/>
  <c r="B2365" i="10"/>
  <c r="B2372" i="10"/>
  <c r="B2351" i="10"/>
  <c r="B2358" i="10"/>
  <c r="B2373" i="10"/>
  <c r="B2352" i="10"/>
  <c r="B2359" i="10"/>
  <c r="B2366" i="10"/>
  <c r="B2354" i="10"/>
  <c r="B2361" i="10"/>
  <c r="B2368" i="10"/>
  <c r="B2375" i="10"/>
  <c r="B2355" i="10"/>
  <c r="B2362" i="10"/>
  <c r="B2369" i="10"/>
  <c r="B2376" i="10"/>
  <c r="B2353" i="10"/>
  <c r="B2360" i="10"/>
  <c r="B2349" i="10"/>
  <c r="B2367" i="10"/>
  <c r="B2374" i="10"/>
  <c r="B2348" i="10"/>
  <c r="B2384" i="10"/>
  <c r="B2390" i="10"/>
  <c r="B2396" i="10"/>
  <c r="B2403" i="10"/>
  <c r="B2391" i="10"/>
  <c r="B2397" i="10"/>
  <c r="B2404" i="10"/>
  <c r="B2378" i="10"/>
  <c r="B2385" i="10"/>
  <c r="B2392" i="10"/>
  <c r="B2398" i="10"/>
  <c r="B2405" i="10"/>
  <c r="B2379" i="10"/>
  <c r="B2386" i="10"/>
  <c r="B2399" i="10"/>
  <c r="B2406" i="10"/>
  <c r="B2380" i="10"/>
  <c r="B2393" i="10"/>
  <c r="B2400" i="10"/>
  <c r="B2407" i="10"/>
  <c r="B2382" i="10"/>
  <c r="B2388" i="10"/>
  <c r="B2401" i="10"/>
  <c r="B2383" i="10"/>
  <c r="B2389" i="10"/>
  <c r="B2395" i="10"/>
  <c r="B2402" i="10"/>
  <c r="B2381" i="10"/>
  <c r="B2387" i="10"/>
  <c r="B2394" i="10"/>
  <c r="B2377" i="10"/>
  <c r="B2413" i="10"/>
  <c r="B2419" i="10"/>
  <c r="B2426" i="10"/>
  <c r="B2433" i="10"/>
  <c r="B2414" i="10"/>
  <c r="B2420" i="10"/>
  <c r="B2427" i="10"/>
  <c r="B2415" i="10"/>
  <c r="B2421" i="10"/>
  <c r="B2428" i="10"/>
  <c r="B2434" i="10"/>
  <c r="B2409" i="10"/>
  <c r="B2416" i="10"/>
  <c r="B2422" i="10"/>
  <c r="B2429" i="10"/>
  <c r="B2435" i="10"/>
  <c r="B2423" i="10"/>
  <c r="B2430" i="10"/>
  <c r="B2436" i="10"/>
  <c r="B2411" i="10"/>
  <c r="B2425" i="10"/>
  <c r="B2432" i="10"/>
  <c r="B2408" i="10"/>
  <c r="B2412" i="10"/>
  <c r="B2418" i="10"/>
  <c r="B2410" i="10"/>
  <c r="B2417" i="10"/>
  <c r="B2424" i="10"/>
  <c r="B2431" i="10"/>
  <c r="B2437" i="10"/>
  <c r="B2443" i="10"/>
  <c r="B2450" i="10"/>
  <c r="B2457" i="10"/>
  <c r="B2464" i="10"/>
  <c r="B2444" i="10"/>
  <c r="B2451" i="10"/>
  <c r="B2458" i="10"/>
  <c r="B2465" i="10"/>
  <c r="B2445" i="10"/>
  <c r="B2452" i="10"/>
  <c r="B2459" i="10"/>
  <c r="B2466" i="10"/>
  <c r="B2446" i="10"/>
  <c r="B2453" i="10"/>
  <c r="B2460" i="10"/>
  <c r="B2467" i="10"/>
  <c r="B2447" i="10"/>
  <c r="B2454" i="10"/>
  <c r="B2461" i="10"/>
  <c r="B2468" i="10"/>
  <c r="B2439" i="10"/>
  <c r="B2441" i="10"/>
  <c r="B2448" i="10"/>
  <c r="B2463" i="10"/>
  <c r="B2442" i="10"/>
  <c r="B2449" i="10"/>
  <c r="B2456" i="10"/>
  <c r="B2438" i="10"/>
  <c r="B2440" i="10"/>
  <c r="B2455" i="10"/>
  <c r="B2462" i="10"/>
  <c r="B2473" i="10"/>
  <c r="B2487" i="10"/>
  <c r="B2494" i="10"/>
  <c r="B2474" i="10"/>
  <c r="B2480" i="10"/>
  <c r="B2488" i="10"/>
  <c r="B2475" i="10"/>
  <c r="B2481" i="10"/>
  <c r="B2489" i="10"/>
  <c r="B2495" i="10"/>
  <c r="B2476" i="10"/>
  <c r="B2482" i="10"/>
  <c r="B2477" i="10"/>
  <c r="B2483" i="10"/>
  <c r="B2490" i="10"/>
  <c r="B2496" i="10"/>
  <c r="B2470" i="10"/>
  <c r="B2471" i="10"/>
  <c r="B2485" i="10"/>
  <c r="B2492" i="10"/>
  <c r="B2498" i="10"/>
  <c r="B2472" i="10"/>
  <c r="B2479" i="10"/>
  <c r="B2486" i="10"/>
  <c r="B2493" i="10"/>
  <c r="B2469" i="10"/>
  <c r="B2478" i="10"/>
  <c r="B2484" i="10"/>
  <c r="B2491" i="10"/>
  <c r="B2497" i="10"/>
  <c r="B2504" i="10"/>
  <c r="B2510" i="10"/>
  <c r="B2505" i="10"/>
  <c r="B2511" i="10"/>
  <c r="B2517" i="10"/>
  <c r="B2524" i="10"/>
  <c r="B2506" i="10"/>
  <c r="B2512" i="10"/>
  <c r="B2518" i="10"/>
  <c r="B2507" i="10"/>
  <c r="B2513" i="10"/>
  <c r="B2519" i="10"/>
  <c r="B2525" i="10"/>
  <c r="B2514" i="10"/>
  <c r="B2520" i="10"/>
  <c r="B2526" i="10"/>
  <c r="B2502" i="10"/>
  <c r="B2522" i="10"/>
  <c r="B2528" i="10"/>
  <c r="B2503" i="10"/>
  <c r="B2509" i="10"/>
  <c r="B2516" i="10"/>
  <c r="B2523" i="10"/>
  <c r="B2529" i="10"/>
  <c r="B2515" i="10"/>
  <c r="B2521" i="10"/>
  <c r="B2527" i="10"/>
  <c r="B2500" i="10"/>
  <c r="B2499" i="10"/>
  <c r="B2501" i="10"/>
  <c r="B2508" i="10"/>
  <c r="B2535" i="10"/>
  <c r="B2541" i="10"/>
  <c r="B2548" i="10"/>
  <c r="B2536" i="10"/>
  <c r="B2542" i="10"/>
  <c r="B2549" i="10"/>
  <c r="B2556" i="10"/>
  <c r="B2537" i="10"/>
  <c r="B2543" i="10"/>
  <c r="B2550" i="10"/>
  <c r="B2530" i="10"/>
  <c r="B2538" i="10"/>
  <c r="B2544" i="10"/>
  <c r="B2551" i="10"/>
  <c r="B2557" i="10"/>
  <c r="B2532" i="10"/>
  <c r="B2539" i="10"/>
  <c r="B2545" i="10"/>
  <c r="B2552" i="10"/>
  <c r="B2558" i="10"/>
  <c r="B2531" i="10"/>
  <c r="B2533" i="10"/>
  <c r="B2540" i="10"/>
  <c r="B2547" i="10"/>
  <c r="B2554" i="10"/>
  <c r="B2559" i="10"/>
  <c r="B2534" i="10"/>
  <c r="B2555" i="10"/>
  <c r="B2560" i="10"/>
  <c r="B2546" i="10"/>
  <c r="B2553" i="10"/>
  <c r="B2568" i="10"/>
  <c r="B2573" i="10"/>
  <c r="B2580" i="10"/>
  <c r="B2586" i="10"/>
  <c r="B2574" i="10"/>
  <c r="B2587" i="10"/>
  <c r="B2563" i="10"/>
  <c r="B2569" i="10"/>
  <c r="B2575" i="10"/>
  <c r="B2581" i="10"/>
  <c r="B2588" i="10"/>
  <c r="B2570" i="10"/>
  <c r="B2576" i="10"/>
  <c r="B2582" i="10"/>
  <c r="B2562" i="10"/>
  <c r="B2564" i="10"/>
  <c r="B2571" i="10"/>
  <c r="B2583" i="10"/>
  <c r="B2589" i="10"/>
  <c r="B2566" i="10"/>
  <c r="B2572" i="10"/>
  <c r="B2578" i="10"/>
  <c r="B2567" i="10"/>
  <c r="B2579" i="10"/>
  <c r="B2585" i="10"/>
  <c r="B2565" i="10"/>
  <c r="B2561" i="10"/>
  <c r="B2577" i="10"/>
  <c r="B2584" i="10"/>
  <c r="B2590" i="10"/>
  <c r="B2599" i="10"/>
  <c r="B2606" i="10"/>
  <c r="B2612" i="10"/>
  <c r="B2618" i="10"/>
  <c r="B2592" i="10"/>
  <c r="B2607" i="10"/>
  <c r="B2613" i="10"/>
  <c r="B2619" i="10"/>
  <c r="B2593" i="10"/>
  <c r="B2600" i="10"/>
  <c r="B2614" i="10"/>
  <c r="B2620" i="10"/>
  <c r="B2594" i="10"/>
  <c r="B2601" i="10"/>
  <c r="B2608" i="10"/>
  <c r="B2615" i="10"/>
  <c r="B2621" i="10"/>
  <c r="B2591" i="10"/>
  <c r="B2595" i="10"/>
  <c r="B2602" i="10"/>
  <c r="B2597" i="10"/>
  <c r="B2604" i="10"/>
  <c r="B2610" i="10"/>
  <c r="B2598" i="10"/>
  <c r="B2605" i="10"/>
  <c r="B2611" i="10"/>
  <c r="B2617" i="10"/>
  <c r="B2616" i="10"/>
  <c r="B2596" i="10"/>
  <c r="B2603" i="10"/>
  <c r="B2609" i="10"/>
  <c r="B2625" i="10"/>
  <c r="B2631" i="10"/>
  <c r="B2637" i="10"/>
  <c r="B2650" i="10"/>
  <c r="B2623" i="10"/>
  <c r="B2622" i="10"/>
  <c r="B2638" i="10"/>
  <c r="B2644" i="10"/>
  <c r="B2651" i="10"/>
  <c r="B2626" i="10"/>
  <c r="B2632" i="10"/>
  <c r="B2639" i="10"/>
  <c r="B2645" i="10"/>
  <c r="B2627" i="10"/>
  <c r="B2633" i="10"/>
  <c r="B2640" i="10"/>
  <c r="B2646" i="10"/>
  <c r="B2641" i="10"/>
  <c r="B2647" i="10"/>
  <c r="B2629" i="10"/>
  <c r="B2635" i="10"/>
  <c r="B2642" i="10"/>
  <c r="B2648" i="10"/>
  <c r="B2624" i="10"/>
  <c r="B2630" i="10"/>
  <c r="B2636" i="10"/>
  <c r="B2643" i="10"/>
  <c r="B2649" i="10"/>
  <c r="B2628" i="10"/>
  <c r="B2634" i="10"/>
  <c r="B2654" i="10"/>
  <c r="B2655" i="10"/>
  <c r="B2656" i="10"/>
  <c r="B2657" i="10"/>
  <c r="B2661" i="10"/>
  <c r="B2668" i="10"/>
  <c r="B2675" i="10"/>
  <c r="B2681" i="10"/>
  <c r="B2669" i="10"/>
  <c r="B2676" i="10"/>
  <c r="B2682" i="10"/>
  <c r="B2662" i="10"/>
  <c r="B2663" i="10"/>
  <c r="B2670" i="10"/>
  <c r="B2677" i="10"/>
  <c r="B2658" i="10"/>
  <c r="B2664" i="10"/>
  <c r="B2671" i="10"/>
  <c r="B2660" i="10"/>
  <c r="B2666" i="10"/>
  <c r="B2673" i="10"/>
  <c r="B2679" i="10"/>
  <c r="B2653" i="10"/>
  <c r="B2667" i="10"/>
  <c r="B2674" i="10"/>
  <c r="B2680" i="10"/>
  <c r="B2652" i="10"/>
  <c r="B2659" i="10"/>
  <c r="B2665" i="10"/>
  <c r="B2678" i="10"/>
  <c r="B2672" i="10"/>
  <c r="B2697" i="10"/>
  <c r="B2703" i="10"/>
  <c r="B2709" i="10"/>
  <c r="B2691" i="10"/>
  <c r="B2698" i="10"/>
  <c r="B2704" i="10"/>
  <c r="B2710" i="10"/>
  <c r="B2685" i="10"/>
  <c r="B2692" i="10"/>
  <c r="B2705" i="10"/>
  <c r="B2711" i="10"/>
  <c r="B2684" i="10"/>
  <c r="B2686" i="10"/>
  <c r="B2699" i="10"/>
  <c r="B2706" i="10"/>
  <c r="B2712" i="10"/>
  <c r="B2687" i="10"/>
  <c r="B2693" i="10"/>
  <c r="B2700" i="10"/>
  <c r="B2713" i="10"/>
  <c r="B2688" i="10"/>
  <c r="B2694" i="10"/>
  <c r="B2707" i="10"/>
  <c r="B2689" i="10"/>
  <c r="B2695" i="10"/>
  <c r="B2701" i="10"/>
  <c r="B2708" i="10"/>
  <c r="B2683" i="10"/>
  <c r="B2696" i="10"/>
  <c r="B2702" i="10"/>
  <c r="B2690" i="10"/>
  <c r="B2718" i="10"/>
  <c r="B2724" i="10"/>
  <c r="B2739" i="10"/>
  <c r="B2719" i="10"/>
  <c r="B2725" i="10"/>
  <c r="B2732" i="10"/>
  <c r="B2740" i="10"/>
  <c r="B2715" i="10"/>
  <c r="B2720" i="10"/>
  <c r="B2726" i="10"/>
  <c r="B2733" i="10"/>
  <c r="B2741" i="10"/>
  <c r="B2721" i="10"/>
  <c r="B2727" i="10"/>
  <c r="B2734" i="10"/>
  <c r="B2742" i="10"/>
  <c r="B2722" i="10"/>
  <c r="B2728" i="10"/>
  <c r="B2735" i="10"/>
  <c r="B2729" i="10"/>
  <c r="B2736" i="10"/>
  <c r="B2716" i="10"/>
  <c r="B2723" i="10"/>
  <c r="B2730" i="10"/>
  <c r="B2737" i="10"/>
  <c r="B2714" i="10"/>
  <c r="B2738" i="10"/>
  <c r="B2731" i="10"/>
  <c r="B2717" i="10"/>
  <c r="B2747" i="10"/>
  <c r="B2753" i="10"/>
  <c r="B2760" i="10"/>
  <c r="B2767" i="10"/>
  <c r="B2768" i="10"/>
  <c r="B2748" i="10"/>
  <c r="B2754" i="10"/>
  <c r="B2761" i="10"/>
  <c r="B2769" i="10"/>
  <c r="B2749" i="10"/>
  <c r="B2755" i="10"/>
  <c r="B2762" i="10"/>
  <c r="B2750" i="10"/>
  <c r="B2756" i="10"/>
  <c r="B2763" i="10"/>
  <c r="B2770" i="10"/>
  <c r="B2745" i="10"/>
  <c r="B2751" i="10"/>
  <c r="B2757" i="10"/>
  <c r="B2764" i="10"/>
  <c r="B2771" i="10"/>
  <c r="B2744" i="10"/>
  <c r="B2752" i="10"/>
  <c r="B2758" i="10"/>
  <c r="B2765" i="10"/>
  <c r="B2772" i="10"/>
  <c r="B2766" i="10"/>
  <c r="B2773" i="10"/>
  <c r="B2743" i="10"/>
  <c r="B2759" i="10"/>
  <c r="B2746" i="10"/>
  <c r="B2774" i="10"/>
  <c r="B2" i="4"/>
  <c r="L2" i="14" l="1"/>
  <c r="E2" i="14"/>
  <c r="A3" i="4"/>
  <c r="A2" i="14"/>
  <c r="H2" i="4"/>
  <c r="K3" i="4"/>
  <c r="B3" i="4"/>
  <c r="A4" i="4" l="1"/>
  <c r="A5" i="4" s="1"/>
  <c r="A3" i="5"/>
  <c r="I3" i="4"/>
  <c r="A3" i="14"/>
  <c r="B4" i="4"/>
  <c r="K5" i="4"/>
  <c r="B5" i="4"/>
  <c r="K4" i="4"/>
  <c r="A2" i="8" l="1"/>
  <c r="I4" i="4"/>
  <c r="A4" i="5"/>
  <c r="A4" i="14"/>
  <c r="D3" i="5"/>
  <c r="B3" i="5" s="1"/>
  <c r="A5" i="14"/>
  <c r="I5" i="4"/>
  <c r="A6" i="4"/>
  <c r="A5" i="5"/>
  <c r="K6" i="4"/>
  <c r="B6" i="4"/>
  <c r="A3" i="8" l="1"/>
  <c r="A4" i="8" s="1"/>
  <c r="D4" i="5"/>
  <c r="B4" i="5"/>
  <c r="D5" i="5"/>
  <c r="A6" i="14"/>
  <c r="A6" i="5"/>
  <c r="I6" i="4"/>
  <c r="A7" i="4"/>
  <c r="K7" i="4"/>
  <c r="B7" i="4"/>
  <c r="B5" i="5" l="1"/>
  <c r="A7" i="14"/>
  <c r="I7" i="4"/>
  <c r="A7" i="5"/>
  <c r="A8" i="4"/>
  <c r="A5" i="8"/>
  <c r="D6" i="5"/>
  <c r="B6" i="5" s="1"/>
  <c r="B8" i="4"/>
  <c r="K8" i="4"/>
  <c r="D7" i="5" l="1"/>
  <c r="B7" i="5" s="1"/>
  <c r="A6" i="8"/>
  <c r="A9" i="4"/>
  <c r="I8" i="4"/>
  <c r="A8" i="5"/>
  <c r="A8" i="14"/>
  <c r="K9" i="4"/>
  <c r="B9" i="4"/>
  <c r="D8" i="5" l="1"/>
  <c r="B8" i="5" s="1"/>
  <c r="A10" i="4"/>
  <c r="A9" i="14"/>
  <c r="A9" i="5"/>
  <c r="I9" i="4"/>
  <c r="A7" i="8"/>
  <c r="K10" i="4"/>
  <c r="B10" i="4"/>
  <c r="A10" i="14" l="1"/>
  <c r="A11" i="4"/>
  <c r="A10" i="5"/>
  <c r="I10" i="4"/>
  <c r="D9" i="5"/>
  <c r="B9" i="5" s="1"/>
  <c r="A8" i="8"/>
  <c r="K11" i="4"/>
  <c r="B11" i="4"/>
  <c r="A9" i="8" l="1"/>
  <c r="D10" i="5"/>
  <c r="B10" i="5" s="1"/>
  <c r="A11" i="14"/>
  <c r="A12" i="4"/>
  <c r="A11" i="5"/>
  <c r="I11" i="4"/>
  <c r="K12" i="4"/>
  <c r="B12" i="4"/>
  <c r="A10" i="8" l="1"/>
  <c r="D11" i="5"/>
  <c r="B11" i="5" s="1"/>
  <c r="A13" i="4"/>
  <c r="A12" i="14"/>
  <c r="I12" i="4"/>
  <c r="A12" i="5"/>
  <c r="K13" i="4"/>
  <c r="B13" i="4"/>
  <c r="A11" i="8" l="1"/>
  <c r="D12" i="5"/>
  <c r="B12" i="5" s="1"/>
  <c r="A13" i="14"/>
  <c r="I13" i="4"/>
  <c r="A13" i="5"/>
  <c r="A14" i="4"/>
  <c r="B14" i="4"/>
  <c r="K14" i="4"/>
  <c r="D13" i="5" l="1"/>
  <c r="B13" i="5" s="1"/>
  <c r="A14" i="14"/>
  <c r="I14" i="4"/>
  <c r="A15" i="4"/>
  <c r="A14" i="5"/>
  <c r="A12" i="8"/>
  <c r="K15" i="4"/>
  <c r="B15" i="4"/>
  <c r="A13" i="8" l="1"/>
  <c r="D14" i="5"/>
  <c r="B14" i="5" s="1"/>
  <c r="A15" i="14"/>
  <c r="I15" i="4"/>
  <c r="A15" i="5"/>
  <c r="A16" i="4"/>
  <c r="K16" i="4"/>
  <c r="B16" i="4"/>
  <c r="B2775" i="10" l="1"/>
  <c r="B2776" i="10"/>
  <c r="D15" i="5"/>
  <c r="B15" i="5" s="1"/>
  <c r="A16" i="5"/>
  <c r="A17" i="4"/>
  <c r="I16" i="4"/>
  <c r="A16" i="14"/>
  <c r="A14" i="8"/>
  <c r="K17" i="4"/>
  <c r="B17" i="4"/>
  <c r="B2781" i="10" l="1"/>
  <c r="B2801" i="10"/>
  <c r="B2799" i="10"/>
  <c r="B2790" i="10"/>
  <c r="B2787" i="10"/>
  <c r="B2791" i="10"/>
  <c r="B2804" i="10"/>
  <c r="B2777" i="10"/>
  <c r="B2805" i="10"/>
  <c r="B2796" i="10"/>
  <c r="B2778" i="10"/>
  <c r="B2794" i="10"/>
  <c r="B2784" i="10"/>
  <c r="B2779" i="10"/>
  <c r="B2802" i="10"/>
  <c r="B2792" i="10"/>
  <c r="B2795" i="10"/>
  <c r="B2780" i="10"/>
  <c r="B2798" i="10"/>
  <c r="B2800" i="10"/>
  <c r="B2783" i="10"/>
  <c r="B2786" i="10"/>
  <c r="B2785" i="10"/>
  <c r="B2797" i="10"/>
  <c r="B2789" i="10"/>
  <c r="B2788" i="10"/>
  <c r="B2793" i="10"/>
  <c r="B2782" i="10"/>
  <c r="B2803" i="10"/>
  <c r="D16" i="5"/>
  <c r="B16" i="5" s="1"/>
  <c r="A15" i="8"/>
  <c r="A17" i="5"/>
  <c r="A17" i="14"/>
  <c r="A18" i="4"/>
  <c r="I17" i="4"/>
  <c r="K18" i="4"/>
  <c r="B18" i="4"/>
  <c r="B2806" i="10" l="1"/>
  <c r="B2816" i="10"/>
  <c r="B2814" i="10"/>
  <c r="B2810" i="10"/>
  <c r="B2815" i="10"/>
  <c r="B2809" i="10"/>
  <c r="B2830" i="10"/>
  <c r="B2832" i="10"/>
  <c r="B2824" i="10"/>
  <c r="B2829" i="10"/>
  <c r="B2835" i="10"/>
  <c r="B2826" i="10"/>
  <c r="B2831" i="10"/>
  <c r="B2821" i="10"/>
  <c r="B2807" i="10"/>
  <c r="B2817" i="10"/>
  <c r="B2825" i="10"/>
  <c r="B2822" i="10"/>
  <c r="B2819" i="10"/>
  <c r="B2820" i="10"/>
  <c r="B2823" i="10"/>
  <c r="B2811" i="10"/>
  <c r="B2836" i="10"/>
  <c r="B2813" i="10"/>
  <c r="B2833" i="10"/>
  <c r="B2818" i="10"/>
  <c r="B2834" i="10"/>
  <c r="B2827" i="10"/>
  <c r="B2808" i="10"/>
  <c r="B2828" i="10"/>
  <c r="B2812" i="10"/>
  <c r="A16" i="8"/>
  <c r="A18" i="14"/>
  <c r="A18" i="5"/>
  <c r="A19" i="4"/>
  <c r="I18" i="4"/>
  <c r="D17" i="5"/>
  <c r="B17" i="5" s="1"/>
  <c r="K19" i="4"/>
  <c r="B19" i="4"/>
  <c r="B2843" i="10" l="1"/>
  <c r="B2855" i="10"/>
  <c r="B2850" i="10"/>
  <c r="B2842" i="10"/>
  <c r="B2853" i="10"/>
  <c r="B2854" i="10"/>
  <c r="B2847" i="10"/>
  <c r="B2859" i="10"/>
  <c r="B2849" i="10"/>
  <c r="B2838" i="10"/>
  <c r="B2848" i="10"/>
  <c r="B2858" i="10"/>
  <c r="B2856" i="10"/>
  <c r="B2861" i="10"/>
  <c r="B2857" i="10"/>
  <c r="B2839" i="10"/>
  <c r="B2845" i="10"/>
  <c r="B2840" i="10"/>
  <c r="B2841" i="10"/>
  <c r="B2852" i="10"/>
  <c r="B2846" i="10"/>
  <c r="B2864" i="10"/>
  <c r="B2860" i="10"/>
  <c r="B2862" i="10"/>
  <c r="B2863" i="10"/>
  <c r="B2837" i="10"/>
  <c r="B2844" i="10"/>
  <c r="B2851" i="10"/>
  <c r="A17" i="8"/>
  <c r="A19" i="14"/>
  <c r="A19" i="5"/>
  <c r="A20" i="4"/>
  <c r="I19" i="4"/>
  <c r="D18" i="5"/>
  <c r="B18" i="5" s="1"/>
  <c r="B20" i="4"/>
  <c r="K20" i="4"/>
  <c r="B2865" i="10" l="1"/>
  <c r="A18" i="8"/>
  <c r="A20" i="5"/>
  <c r="I20" i="4"/>
  <c r="A21" i="4"/>
  <c r="A20" i="14"/>
  <c r="D19" i="5"/>
  <c r="B19" i="5" s="1"/>
  <c r="B21" i="4"/>
  <c r="K21" i="4"/>
  <c r="B2890" i="10" l="1"/>
  <c r="B2885" i="10"/>
  <c r="B2889" i="10"/>
  <c r="B2887" i="10"/>
  <c r="B2883" i="10"/>
  <c r="B2894" i="10"/>
  <c r="B2872" i="10"/>
  <c r="B2884" i="10"/>
  <c r="B2891" i="10"/>
  <c r="B2882" i="10"/>
  <c r="B2868" i="10"/>
  <c r="B2869" i="10"/>
  <c r="B2893" i="10"/>
  <c r="B2866" i="10"/>
  <c r="B2874" i="10"/>
  <c r="B2895" i="10"/>
  <c r="B2870" i="10"/>
  <c r="B2888" i="10"/>
  <c r="B2881" i="10"/>
  <c r="B2879" i="10"/>
  <c r="B2876" i="10"/>
  <c r="B2877" i="10"/>
  <c r="B2878" i="10"/>
  <c r="B2871" i="10"/>
  <c r="B2873" i="10"/>
  <c r="B2867" i="10"/>
  <c r="B2892" i="10"/>
  <c r="B2880" i="10"/>
  <c r="B2896" i="10"/>
  <c r="B2886" i="10"/>
  <c r="B2875" i="10"/>
  <c r="D20" i="5"/>
  <c r="B20" i="5" s="1"/>
  <c r="A19" i="8"/>
  <c r="A22" i="4"/>
  <c r="A21" i="14"/>
  <c r="I21" i="4"/>
  <c r="A21" i="5"/>
  <c r="B22" i="4"/>
  <c r="K22" i="4"/>
  <c r="B2920" i="10" l="1"/>
  <c r="B2900" i="10"/>
  <c r="B2924" i="10"/>
  <c r="B2923" i="10"/>
  <c r="B2903" i="10"/>
  <c r="B2907" i="10"/>
  <c r="B2904" i="10"/>
  <c r="B2909" i="10"/>
  <c r="B2898" i="10"/>
  <c r="B2899" i="10"/>
  <c r="B2919" i="10"/>
  <c r="B2921" i="10"/>
  <c r="B2906" i="10"/>
  <c r="B2911" i="10"/>
  <c r="B2916" i="10"/>
  <c r="B2897" i="10"/>
  <c r="B2902" i="10"/>
  <c r="B2922" i="10"/>
  <c r="B2905" i="10"/>
  <c r="B2917" i="10"/>
  <c r="B2912" i="10"/>
  <c r="B2901" i="10"/>
  <c r="B2926" i="10"/>
  <c r="B2914" i="10"/>
  <c r="B2925" i="10"/>
  <c r="B2913" i="10"/>
  <c r="B2918" i="10"/>
  <c r="B2910" i="10"/>
  <c r="B2915" i="10"/>
  <c r="B2908" i="10"/>
  <c r="A20" i="8"/>
  <c r="D21" i="5"/>
  <c r="B21" i="5" s="1"/>
  <c r="A22" i="14"/>
  <c r="I22" i="4"/>
  <c r="A23" i="4"/>
  <c r="A22" i="5"/>
  <c r="B23" i="4"/>
  <c r="K23" i="4"/>
  <c r="B2955" i="10" l="1"/>
  <c r="B2936" i="10"/>
  <c r="B2941" i="10"/>
  <c r="B2937" i="10"/>
  <c r="B2929" i="10"/>
  <c r="B2950" i="10"/>
  <c r="B2932" i="10"/>
  <c r="B2951" i="10"/>
  <c r="B2945" i="10"/>
  <c r="B2946" i="10"/>
  <c r="B2954" i="10"/>
  <c r="B2947" i="10"/>
  <c r="B2942" i="10"/>
  <c r="B2944" i="10"/>
  <c r="B2930" i="10"/>
  <c r="B2956" i="10"/>
  <c r="B2943" i="10"/>
  <c r="B2940" i="10"/>
  <c r="B2934" i="10"/>
  <c r="B2939" i="10"/>
  <c r="B2952" i="10"/>
  <c r="B2928" i="10"/>
  <c r="B2935" i="10"/>
  <c r="B2957" i="10"/>
  <c r="B2949" i="10"/>
  <c r="B2938" i="10"/>
  <c r="B2927" i="10"/>
  <c r="B2953" i="10"/>
  <c r="B2948" i="10"/>
  <c r="B2933" i="10"/>
  <c r="B2931" i="10"/>
  <c r="D22" i="5"/>
  <c r="B22" i="5" s="1"/>
  <c r="A23" i="14"/>
  <c r="A23" i="5"/>
  <c r="I23" i="4"/>
  <c r="A24" i="4"/>
  <c r="A21" i="8"/>
  <c r="K24" i="4"/>
  <c r="B24" i="4"/>
  <c r="B30" i="7" l="1"/>
  <c r="B2958" i="10"/>
  <c r="B2962" i="10"/>
  <c r="B2965" i="10"/>
  <c r="B2982" i="10"/>
  <c r="B2959" i="10"/>
  <c r="B2974" i="10"/>
  <c r="B2972" i="10"/>
  <c r="B2983" i="10"/>
  <c r="B2964" i="10"/>
  <c r="B2969" i="10"/>
  <c r="B2970" i="10"/>
  <c r="B2968" i="10"/>
  <c r="B2975" i="10"/>
  <c r="B2977" i="10"/>
  <c r="B2981" i="10"/>
  <c r="B2986" i="10"/>
  <c r="B2978" i="10"/>
  <c r="B2960" i="10"/>
  <c r="B2973" i="10"/>
  <c r="B2980" i="10"/>
  <c r="B2967" i="10"/>
  <c r="B2971" i="10"/>
  <c r="B2966" i="10"/>
  <c r="B2987" i="10"/>
  <c r="B2984" i="10"/>
  <c r="B2961" i="10"/>
  <c r="B2988" i="10"/>
  <c r="B2976" i="10"/>
  <c r="B2979" i="10"/>
  <c r="B2963" i="10"/>
  <c r="B2985" i="10"/>
  <c r="A24" i="5"/>
  <c r="I24" i="4"/>
  <c r="A24" i="14"/>
  <c r="A25" i="4"/>
  <c r="A22" i="8"/>
  <c r="D23" i="5"/>
  <c r="B23" i="5" s="1"/>
  <c r="K25" i="4"/>
  <c r="B25" i="4"/>
  <c r="B3006" i="10" l="1"/>
  <c r="B3012" i="10"/>
  <c r="B3002" i="10"/>
  <c r="B2998" i="10"/>
  <c r="B3009" i="10"/>
  <c r="B2996" i="10"/>
  <c r="B3017" i="10"/>
  <c r="B2994" i="10"/>
  <c r="B3003" i="10"/>
  <c r="B3018" i="10"/>
  <c r="B2993" i="10"/>
  <c r="B2995" i="10"/>
  <c r="B3005" i="10"/>
  <c r="B3000" i="10"/>
  <c r="B3014" i="10"/>
  <c r="B3015" i="10"/>
  <c r="B3013" i="10"/>
  <c r="B2997" i="10"/>
  <c r="B2992" i="10"/>
  <c r="B2999" i="10"/>
  <c r="B3010" i="10"/>
  <c r="B3007" i="10"/>
  <c r="B3016" i="10"/>
  <c r="B3008" i="10"/>
  <c r="B3001" i="10"/>
  <c r="B2989" i="10"/>
  <c r="B2991" i="10"/>
  <c r="B3011" i="10"/>
  <c r="B3004" i="10"/>
  <c r="B2990" i="10"/>
  <c r="D24" i="5"/>
  <c r="B24" i="5" s="1"/>
  <c r="A26" i="4"/>
  <c r="A25" i="14"/>
  <c r="A25" i="5"/>
  <c r="I25" i="4"/>
  <c r="A23" i="8"/>
  <c r="K26" i="4"/>
  <c r="B26" i="4"/>
  <c r="B3032" i="10" l="1"/>
  <c r="B3025" i="10"/>
  <c r="B3030" i="10"/>
  <c r="B3020" i="10"/>
  <c r="B3019" i="10"/>
  <c r="B3029" i="10"/>
  <c r="B3028" i="10"/>
  <c r="B3023" i="10"/>
  <c r="B3031" i="10"/>
  <c r="B3022" i="10"/>
  <c r="B3033" i="10"/>
  <c r="B3027" i="10"/>
  <c r="B3026" i="10"/>
  <c r="B3021" i="10"/>
  <c r="B3024" i="10"/>
  <c r="A26" i="14"/>
  <c r="I26" i="4"/>
  <c r="A27" i="4"/>
  <c r="A26" i="5"/>
  <c r="A24" i="8"/>
  <c r="D25" i="5"/>
  <c r="B25" i="5" s="1"/>
  <c r="B27" i="4"/>
  <c r="K27" i="4"/>
  <c r="D26" i="5" l="1"/>
  <c r="B26" i="5" s="1"/>
  <c r="A27" i="14"/>
  <c r="A28" i="4"/>
  <c r="A27" i="5"/>
  <c r="I27" i="4"/>
  <c r="A25" i="8"/>
  <c r="K28" i="4"/>
  <c r="B28" i="4"/>
  <c r="D27" i="5" l="1"/>
  <c r="B27" i="5" s="1"/>
  <c r="A28" i="5"/>
  <c r="I28" i="4"/>
  <c r="A28" i="14"/>
  <c r="A29" i="4"/>
  <c r="A26" i="8"/>
  <c r="K29" i="4"/>
  <c r="B29" i="4"/>
  <c r="A30" i="4" l="1"/>
  <c r="A29" i="14"/>
  <c r="A29" i="5"/>
  <c r="I29" i="4"/>
  <c r="D28" i="5"/>
  <c r="B28" i="5" s="1"/>
  <c r="A27" i="8"/>
  <c r="B30" i="4"/>
  <c r="K30" i="4"/>
  <c r="D29" i="5" l="1"/>
  <c r="B29" i="5" s="1"/>
  <c r="A28" i="8"/>
  <c r="A30" i="14"/>
  <c r="A30" i="5"/>
  <c r="I30" i="4"/>
  <c r="A31" i="4"/>
  <c r="K31" i="4"/>
  <c r="B31" i="4"/>
  <c r="A29" i="8" l="1"/>
  <c r="A31" i="14"/>
  <c r="A32" i="4"/>
  <c r="A31" i="5"/>
  <c r="I31" i="4"/>
  <c r="D30" i="5"/>
  <c r="B30" i="5" s="1"/>
  <c r="K32" i="4"/>
  <c r="B32" i="4"/>
  <c r="D31" i="5" l="1"/>
  <c r="B31" i="5" s="1"/>
  <c r="I32" i="4"/>
  <c r="A33" i="4"/>
  <c r="A32" i="5"/>
  <c r="A32" i="14"/>
  <c r="A30" i="8"/>
  <c r="B33" i="4"/>
  <c r="K33" i="4"/>
  <c r="D32" i="5" l="1"/>
  <c r="B32" i="5" s="1"/>
  <c r="A34" i="4"/>
  <c r="A33" i="14"/>
  <c r="A33" i="5"/>
  <c r="I33" i="4"/>
  <c r="A31" i="8"/>
  <c r="B34" i="4"/>
  <c r="K34" i="4"/>
  <c r="A34" i="14" l="1"/>
  <c r="I34" i="4"/>
  <c r="A35" i="4"/>
  <c r="A34" i="5"/>
  <c r="A32" i="8"/>
  <c r="D33" i="5"/>
  <c r="B33" i="5" s="1"/>
  <c r="K35" i="4"/>
  <c r="B35" i="4"/>
  <c r="D34" i="5" l="1"/>
  <c r="B34" i="5" s="1"/>
  <c r="A35" i="14"/>
  <c r="A35" i="5"/>
  <c r="A36" i="4"/>
  <c r="I35" i="4"/>
  <c r="A33" i="8"/>
  <c r="K36" i="4"/>
  <c r="B36" i="4"/>
  <c r="A37" i="4" l="1"/>
  <c r="A36" i="5"/>
  <c r="I36" i="4"/>
  <c r="A36" i="14"/>
  <c r="D35" i="5"/>
  <c r="B35" i="5" s="1"/>
  <c r="A34" i="8"/>
  <c r="K37" i="4"/>
  <c r="B37" i="4"/>
  <c r="A35" i="8" l="1"/>
  <c r="D36" i="5"/>
  <c r="B36" i="5" s="1"/>
  <c r="A37" i="5"/>
  <c r="A37" i="14"/>
  <c r="I37" i="4"/>
  <c r="A38" i="4"/>
  <c r="K38" i="4"/>
  <c r="B38" i="4"/>
  <c r="A38" i="14" l="1"/>
  <c r="I38" i="4"/>
  <c r="A39" i="4"/>
  <c r="A38" i="5"/>
  <c r="A36" i="8"/>
  <c r="D37" i="5"/>
  <c r="B37" i="5" s="1"/>
  <c r="B39" i="4"/>
  <c r="K39" i="4"/>
  <c r="A37" i="8" l="1"/>
  <c r="D38" i="5"/>
  <c r="B38" i="5" s="1"/>
  <c r="A39" i="14"/>
  <c r="A39" i="5"/>
  <c r="I39" i="4"/>
  <c r="A40" i="4"/>
  <c r="B40" i="4"/>
  <c r="K40" i="4"/>
  <c r="A40" i="14" l="1"/>
  <c r="A40" i="5"/>
  <c r="A41" i="4"/>
  <c r="I40" i="4"/>
  <c r="A38" i="8"/>
  <c r="D39" i="5"/>
  <c r="B39" i="5" s="1"/>
  <c r="B41" i="4"/>
  <c r="K41" i="4"/>
  <c r="A41" i="5" l="1"/>
  <c r="A41" i="14"/>
  <c r="I41" i="4"/>
  <c r="A42" i="4"/>
  <c r="D40" i="5"/>
  <c r="B40" i="5" s="1"/>
  <c r="A39" i="8"/>
  <c r="K42" i="4"/>
  <c r="B42" i="4"/>
  <c r="A42" i="14" l="1"/>
  <c r="I42" i="4"/>
  <c r="A42" i="5"/>
  <c r="A43" i="4"/>
  <c r="A40" i="8"/>
  <c r="D41" i="5"/>
  <c r="B41" i="5" s="1"/>
  <c r="K43" i="4"/>
  <c r="B43" i="4"/>
  <c r="A43" i="14" l="1"/>
  <c r="A44" i="4"/>
  <c r="A43" i="5"/>
  <c r="I43" i="4"/>
  <c r="D42" i="5"/>
  <c r="B42" i="5" s="1"/>
  <c r="A41" i="8"/>
  <c r="K44" i="4"/>
  <c r="B44" i="4"/>
  <c r="A42" i="8" l="1"/>
  <c r="D43" i="5"/>
  <c r="B43" i="5" s="1"/>
  <c r="A44" i="5"/>
  <c r="A45" i="4"/>
  <c r="I44" i="4"/>
  <c r="A44" i="14"/>
  <c r="B45" i="4"/>
  <c r="K45" i="4"/>
  <c r="D44" i="5" l="1"/>
  <c r="B44" i="5" s="1"/>
  <c r="A43" i="8"/>
  <c r="A45" i="5"/>
  <c r="A45" i="14"/>
  <c r="I45" i="4"/>
  <c r="A46" i="4"/>
  <c r="B46" i="4"/>
  <c r="K46" i="4"/>
  <c r="A44" i="8" l="1"/>
  <c r="I46" i="4"/>
  <c r="A46" i="14"/>
  <c r="A47" i="4"/>
  <c r="A46" i="5"/>
  <c r="D45" i="5"/>
  <c r="B45" i="5" s="1"/>
  <c r="B47" i="4"/>
  <c r="K47" i="4"/>
  <c r="D46" i="5" l="1"/>
  <c r="B46" i="5" s="1"/>
  <c r="A45" i="8"/>
  <c r="A47" i="14"/>
  <c r="A48" i="4"/>
  <c r="A47" i="5"/>
  <c r="I47" i="4"/>
  <c r="B48" i="4"/>
  <c r="K48" i="4"/>
  <c r="A46" i="8" l="1"/>
  <c r="D47" i="5"/>
  <c r="B47" i="5" s="1"/>
  <c r="A48" i="14"/>
  <c r="A48" i="5"/>
  <c r="A49" i="4"/>
  <c r="I48" i="4"/>
  <c r="K49" i="4"/>
  <c r="B49" i="4"/>
  <c r="A47" i="8" l="1"/>
  <c r="D48" i="5"/>
  <c r="B48" i="5" s="1"/>
  <c r="A49" i="14"/>
  <c r="A49" i="5"/>
  <c r="A50" i="4"/>
  <c r="I49" i="4"/>
  <c r="K50" i="4"/>
  <c r="B50" i="4"/>
  <c r="A48" i="8" l="1"/>
  <c r="D49" i="5"/>
  <c r="B49" i="5" s="1"/>
  <c r="I50" i="4"/>
  <c r="A50" i="14"/>
  <c r="A51" i="4"/>
  <c r="A50" i="5"/>
  <c r="B51" i="4"/>
  <c r="K51" i="4"/>
  <c r="D50" i="5" l="1"/>
  <c r="B50" i="5" s="1"/>
  <c r="A51" i="14"/>
  <c r="A51" i="5"/>
  <c r="I51" i="4"/>
  <c r="A52" i="4"/>
  <c r="A49" i="8"/>
  <c r="K52" i="4"/>
  <c r="B52" i="4"/>
  <c r="A50" i="8" l="1"/>
  <c r="D51" i="5"/>
  <c r="B51" i="5" s="1"/>
  <c r="A52" i="14"/>
  <c r="I52" i="4"/>
  <c r="A53" i="4"/>
  <c r="A52" i="5"/>
  <c r="K53" i="4"/>
  <c r="B53" i="4"/>
  <c r="D52" i="5" l="1"/>
  <c r="B52" i="5" s="1"/>
  <c r="A54" i="4"/>
  <c r="A53" i="14"/>
  <c r="A53" i="5"/>
  <c r="I53" i="4"/>
  <c r="A51" i="8"/>
  <c r="B54" i="4"/>
  <c r="K54" i="4"/>
  <c r="A54" i="14" l="1"/>
  <c r="I54" i="4"/>
  <c r="A54" i="5"/>
  <c r="A55" i="4"/>
  <c r="A52" i="8"/>
  <c r="D53" i="5"/>
  <c r="B53" i="5" s="1"/>
  <c r="K55" i="4"/>
  <c r="B55" i="4"/>
  <c r="A55" i="14" l="1"/>
  <c r="A55" i="5"/>
  <c r="I55" i="4"/>
  <c r="A56" i="4"/>
  <c r="D54" i="5"/>
  <c r="B54" i="5" s="1"/>
  <c r="A53" i="8"/>
  <c r="K56" i="4"/>
  <c r="B56" i="4"/>
  <c r="A54" i="8" l="1"/>
  <c r="A56" i="14"/>
  <c r="A57" i="4"/>
  <c r="A56" i="5"/>
  <c r="I56" i="4"/>
  <c r="D55" i="5"/>
  <c r="B55" i="5" s="1"/>
  <c r="B57" i="4"/>
  <c r="K57" i="4"/>
  <c r="D56" i="5" l="1"/>
  <c r="B56" i="5" s="1"/>
  <c r="A57" i="14"/>
  <c r="A58" i="4"/>
  <c r="I57" i="4"/>
  <c r="A57" i="5"/>
  <c r="A55" i="8"/>
  <c r="K58" i="4"/>
  <c r="B58" i="4"/>
  <c r="A58" i="14" l="1"/>
  <c r="A59" i="4"/>
  <c r="I58" i="4"/>
  <c r="A58" i="5"/>
  <c r="D57" i="5"/>
  <c r="B57" i="5" s="1"/>
  <c r="A56" i="8"/>
  <c r="B59" i="4"/>
  <c r="K59" i="4"/>
  <c r="D58" i="5" l="1"/>
  <c r="B58" i="5" s="1"/>
  <c r="A57" i="8"/>
  <c r="A59" i="14"/>
  <c r="A60" i="4"/>
  <c r="I59" i="4"/>
  <c r="A59" i="5"/>
  <c r="K60" i="4"/>
  <c r="B60" i="4"/>
  <c r="A58" i="8" l="1"/>
  <c r="D59" i="5"/>
  <c r="B59" i="5" s="1"/>
  <c r="I60" i="4"/>
  <c r="A60" i="14"/>
  <c r="A61" i="4"/>
  <c r="A60" i="5"/>
  <c r="B61" i="4"/>
  <c r="K61" i="4"/>
  <c r="D60" i="5" l="1"/>
  <c r="B60" i="5" s="1"/>
  <c r="A61" i="14"/>
  <c r="A61" i="5"/>
  <c r="I61" i="4"/>
  <c r="A62" i="4"/>
  <c r="A59" i="8"/>
  <c r="K62" i="4"/>
  <c r="B62" i="4"/>
  <c r="D61" i="5" l="1"/>
  <c r="B61" i="5" s="1"/>
  <c r="A60" i="8"/>
  <c r="A62" i="14"/>
  <c r="I62" i="4"/>
  <c r="A62" i="5"/>
  <c r="A63" i="4"/>
  <c r="K63" i="4"/>
  <c r="B63" i="4"/>
  <c r="D62" i="5" l="1"/>
  <c r="B62" i="5" s="1"/>
  <c r="A61" i="8"/>
  <c r="A63" i="14"/>
  <c r="A64" i="4"/>
  <c r="I63" i="4"/>
  <c r="A63" i="5"/>
  <c r="K64" i="4"/>
  <c r="B64" i="4"/>
  <c r="D63" i="5" l="1"/>
  <c r="B63" i="5" s="1"/>
  <c r="A62" i="8"/>
  <c r="I64" i="4"/>
  <c r="A64" i="5"/>
  <c r="A65" i="4"/>
  <c r="A64" i="14"/>
  <c r="K65" i="4"/>
  <c r="B65" i="4"/>
  <c r="A65" i="14" l="1"/>
  <c r="I65" i="4"/>
  <c r="A65" i="5"/>
  <c r="A66" i="4"/>
  <c r="A63" i="8"/>
  <c r="D64" i="5"/>
  <c r="B64" i="5" s="1"/>
  <c r="K66" i="4"/>
  <c r="B66" i="4"/>
  <c r="A66" i="5" l="1"/>
  <c r="A66" i="14"/>
  <c r="A67" i="4"/>
  <c r="I66" i="4"/>
  <c r="D65" i="5"/>
  <c r="B65" i="5" s="1"/>
  <c r="A64" i="8"/>
  <c r="B67" i="4"/>
  <c r="K67" i="4"/>
  <c r="A67" i="5" l="1"/>
  <c r="I67" i="4"/>
  <c r="A67" i="14"/>
  <c r="A68" i="4"/>
  <c r="A65" i="8"/>
  <c r="D66" i="5"/>
  <c r="B66" i="5" s="1"/>
  <c r="K68" i="4"/>
  <c r="B68" i="4"/>
  <c r="I68" i="4" l="1"/>
  <c r="A69" i="4"/>
  <c r="A68" i="14"/>
  <c r="A68" i="5"/>
  <c r="D67" i="5"/>
  <c r="B67" i="5" s="1"/>
  <c r="A66" i="8"/>
  <c r="K69" i="4"/>
  <c r="B69" i="4"/>
  <c r="A67" i="8" l="1"/>
  <c r="D68" i="5"/>
  <c r="B68" i="5" s="1"/>
  <c r="A69" i="14"/>
  <c r="A70" i="4"/>
  <c r="I69" i="4"/>
  <c r="A69" i="5"/>
  <c r="K70" i="4"/>
  <c r="B70" i="4"/>
  <c r="A68" i="8" l="1"/>
  <c r="A70" i="5"/>
  <c r="A70" i="14"/>
  <c r="I70" i="4"/>
  <c r="A71" i="4"/>
  <c r="D69" i="5"/>
  <c r="B69" i="5" s="1"/>
  <c r="K71" i="4"/>
  <c r="B71" i="4"/>
  <c r="D70" i="5" l="1"/>
  <c r="B70" i="5" s="1"/>
  <c r="A69" i="8"/>
  <c r="A71" i="5"/>
  <c r="A72" i="4"/>
  <c r="I71" i="4"/>
  <c r="A71" i="14"/>
  <c r="K72" i="4"/>
  <c r="B72" i="4"/>
  <c r="A70" i="8" l="1"/>
  <c r="A72" i="5"/>
  <c r="I72" i="4"/>
  <c r="A73" i="4"/>
  <c r="A72" i="14"/>
  <c r="D71" i="5"/>
  <c r="B71" i="5" s="1"/>
  <c r="B73" i="4"/>
  <c r="K73" i="4"/>
  <c r="D72" i="5" l="1"/>
  <c r="B72" i="5" s="1"/>
  <c r="A71" i="8"/>
  <c r="A73" i="14"/>
  <c r="A74" i="4"/>
  <c r="A73" i="5"/>
  <c r="I73" i="4"/>
  <c r="K74" i="4"/>
  <c r="B74" i="4"/>
  <c r="A72" i="8" l="1"/>
  <c r="A74" i="14"/>
  <c r="A75" i="4"/>
  <c r="I74" i="4"/>
  <c r="A74" i="5"/>
  <c r="D73" i="5"/>
  <c r="B73" i="5" s="1"/>
  <c r="K75" i="4"/>
  <c r="B75" i="4"/>
  <c r="A76" i="4" l="1"/>
  <c r="I75" i="4"/>
  <c r="A75" i="5"/>
  <c r="A75" i="14"/>
  <c r="A73" i="8"/>
  <c r="D74" i="5"/>
  <c r="B74" i="5" s="1"/>
  <c r="B76" i="4"/>
  <c r="K76" i="4"/>
  <c r="D75" i="5" l="1"/>
  <c r="B75" i="5" s="1"/>
  <c r="A74" i="8"/>
  <c r="A76" i="5"/>
  <c r="A77" i="4"/>
  <c r="I76" i="4"/>
  <c r="A76" i="14"/>
  <c r="K77" i="4"/>
  <c r="B77" i="4"/>
  <c r="A75" i="8" l="1"/>
  <c r="A77" i="14"/>
  <c r="A77" i="5"/>
  <c r="A78" i="4"/>
  <c r="I77" i="4"/>
  <c r="D76" i="5"/>
  <c r="B76" i="5" s="1"/>
  <c r="K78" i="4"/>
  <c r="B78" i="4"/>
  <c r="A79" i="4" l="1"/>
  <c r="A78" i="14"/>
  <c r="I78" i="4"/>
  <c r="A78" i="5"/>
  <c r="D77" i="5"/>
  <c r="B77" i="5" s="1"/>
  <c r="A76" i="8"/>
  <c r="K79" i="4"/>
  <c r="B79" i="4"/>
  <c r="A77" i="8" l="1"/>
  <c r="D78" i="5"/>
  <c r="B78" i="5" s="1"/>
  <c r="A79" i="5"/>
  <c r="A80" i="4"/>
  <c r="I79" i="4"/>
  <c r="A79" i="14"/>
  <c r="K80" i="4"/>
  <c r="B80" i="4"/>
  <c r="I80" i="4" l="1"/>
  <c r="A80" i="5"/>
  <c r="A81" i="4"/>
  <c r="A80" i="14"/>
  <c r="D79" i="5"/>
  <c r="B79" i="5" s="1"/>
  <c r="A78" i="8"/>
  <c r="B81" i="4"/>
  <c r="K81" i="4"/>
  <c r="A81" i="14" l="1"/>
  <c r="I81" i="4"/>
  <c r="A81" i="5"/>
  <c r="A82" i="4"/>
  <c r="D80" i="5"/>
  <c r="B80" i="5" s="1"/>
  <c r="A79" i="8"/>
  <c r="K82" i="4"/>
  <c r="B82" i="4"/>
  <c r="A80" i="8" l="1"/>
  <c r="A82" i="5"/>
  <c r="A82" i="14"/>
  <c r="A83" i="4"/>
  <c r="I82" i="4"/>
  <c r="D81" i="5"/>
  <c r="B81" i="5" s="1"/>
  <c r="K83" i="4"/>
  <c r="B83" i="4"/>
  <c r="A83" i="5" l="1"/>
  <c r="I83" i="4"/>
  <c r="A83" i="14"/>
  <c r="A84" i="4"/>
  <c r="D82" i="5"/>
  <c r="B82" i="5" s="1"/>
  <c r="A81" i="8"/>
  <c r="K84" i="4"/>
  <c r="B84" i="4"/>
  <c r="I84" i="4" l="1"/>
  <c r="A85" i="4"/>
  <c r="A84" i="14"/>
  <c r="A84" i="5"/>
  <c r="A82" i="8"/>
  <c r="D83" i="5"/>
  <c r="B83" i="5" s="1"/>
  <c r="B85" i="4"/>
  <c r="K85" i="4"/>
  <c r="D84" i="5" l="1"/>
  <c r="B84" i="5" s="1"/>
  <c r="A85" i="14"/>
  <c r="A86" i="4"/>
  <c r="I85" i="4"/>
  <c r="A85" i="5"/>
  <c r="A83" i="8"/>
  <c r="K86" i="4"/>
  <c r="B86" i="4"/>
  <c r="D85" i="5" l="1"/>
  <c r="B85" i="5" s="1"/>
  <c r="A86" i="14"/>
  <c r="A87" i="4"/>
  <c r="I86" i="4"/>
  <c r="A86" i="5"/>
  <c r="A84" i="8"/>
  <c r="K87" i="4"/>
  <c r="B87" i="4"/>
  <c r="D86" i="5" l="1"/>
  <c r="B86" i="5" s="1"/>
  <c r="A87" i="5"/>
  <c r="I87" i="4"/>
  <c r="A88" i="4"/>
  <c r="A87" i="14"/>
  <c r="A85" i="8"/>
  <c r="K88" i="4"/>
  <c r="B88" i="4"/>
  <c r="A86" i="8" l="1"/>
  <c r="A88" i="5"/>
  <c r="A89" i="4"/>
  <c r="I88" i="4"/>
  <c r="A88" i="14"/>
  <c r="D87" i="5"/>
  <c r="B87" i="5" s="1"/>
  <c r="B89" i="4"/>
  <c r="K89" i="4"/>
  <c r="A89" i="14" l="1"/>
  <c r="A89" i="5"/>
  <c r="A90" i="4"/>
  <c r="I89" i="4"/>
  <c r="D88" i="5"/>
  <c r="B88" i="5" s="1"/>
  <c r="A87" i="8"/>
  <c r="B90" i="4"/>
  <c r="K90" i="4"/>
  <c r="A90" i="14" l="1"/>
  <c r="A91" i="4"/>
  <c r="I90" i="4"/>
  <c r="A90" i="5"/>
  <c r="D89" i="5"/>
  <c r="B89" i="5" s="1"/>
  <c r="A88" i="8"/>
  <c r="K91" i="4"/>
  <c r="B91" i="4"/>
  <c r="A89" i="8" l="1"/>
  <c r="D90" i="5"/>
  <c r="B90" i="5" s="1"/>
  <c r="A91" i="5"/>
  <c r="I91" i="4"/>
  <c r="A92" i="4"/>
  <c r="A91" i="14"/>
  <c r="K92" i="4"/>
  <c r="B92" i="4"/>
  <c r="A93" i="4" l="1"/>
  <c r="I92" i="4"/>
  <c r="A92" i="5"/>
  <c r="A92" i="14"/>
  <c r="J3" i="14" s="1" a="1"/>
  <c r="D91" i="5"/>
  <c r="B91" i="5" s="1"/>
  <c r="A90" i="8"/>
  <c r="K93" i="4"/>
  <c r="B93" i="4"/>
  <c r="J4" i="14" l="1"/>
  <c r="A93" i="14"/>
  <c r="A93" i="5"/>
  <c r="I93" i="4"/>
  <c r="A94" i="4"/>
  <c r="D92" i="5"/>
  <c r="C90" i="8" s="1"/>
  <c r="A91" i="8"/>
  <c r="K94" i="4"/>
  <c r="B94" i="4"/>
  <c r="J5" i="14" l="1"/>
  <c r="B90" i="8"/>
  <c r="C91" i="4" s="1"/>
  <c r="C2" i="8"/>
  <c r="B2" i="8" s="1"/>
  <c r="C3" i="4" s="1"/>
  <c r="C4" i="8"/>
  <c r="B4" i="8" s="1"/>
  <c r="C5" i="4" s="1"/>
  <c r="C3" i="8"/>
  <c r="B3" i="8" s="1"/>
  <c r="C4" i="4" s="1"/>
  <c r="C5" i="8"/>
  <c r="B5" i="8" s="1"/>
  <c r="C6" i="4" s="1"/>
  <c r="C6" i="8"/>
  <c r="B6" i="8" s="1"/>
  <c r="C7" i="4" s="1"/>
  <c r="C7" i="8"/>
  <c r="B7" i="8" s="1"/>
  <c r="C8" i="4" s="1"/>
  <c r="C8" i="8"/>
  <c r="B8" i="8" s="1"/>
  <c r="C9" i="4" s="1"/>
  <c r="C9" i="8"/>
  <c r="B9" i="8" s="1"/>
  <c r="C10" i="4" s="1"/>
  <c r="C10" i="8"/>
  <c r="B10" i="8" s="1"/>
  <c r="C11" i="4" s="1"/>
  <c r="C11" i="8"/>
  <c r="B11" i="8" s="1"/>
  <c r="C12" i="4" s="1"/>
  <c r="C12" i="8"/>
  <c r="B12" i="8" s="1"/>
  <c r="C13" i="4" s="1"/>
  <c r="C13" i="8"/>
  <c r="B13" i="8" s="1"/>
  <c r="C14" i="4" s="1"/>
  <c r="C14" i="8"/>
  <c r="B14" i="8" s="1"/>
  <c r="C15" i="4" s="1"/>
  <c r="C15" i="8"/>
  <c r="B15" i="8" s="1"/>
  <c r="C16" i="4" s="1"/>
  <c r="C16" i="8"/>
  <c r="B16" i="8" s="1"/>
  <c r="C17" i="4" s="1"/>
  <c r="C17" i="8"/>
  <c r="B17" i="8" s="1"/>
  <c r="C18" i="4" s="1"/>
  <c r="C18" i="8"/>
  <c r="B18" i="8" s="1"/>
  <c r="C19" i="4" s="1"/>
  <c r="C19" i="8"/>
  <c r="B19" i="8" s="1"/>
  <c r="C20" i="4" s="1"/>
  <c r="C20" i="8"/>
  <c r="B20" i="8" s="1"/>
  <c r="C21" i="4" s="1"/>
  <c r="C21" i="8"/>
  <c r="B21" i="8" s="1"/>
  <c r="C22" i="4" s="1"/>
  <c r="C22" i="8"/>
  <c r="B22" i="8" s="1"/>
  <c r="C23" i="4" s="1"/>
  <c r="C23" i="8"/>
  <c r="B23" i="8" s="1"/>
  <c r="C24" i="4" s="1"/>
  <c r="C24" i="8"/>
  <c r="B24" i="8" s="1"/>
  <c r="C25" i="4" s="1"/>
  <c r="C25" i="8"/>
  <c r="B25" i="8" s="1"/>
  <c r="C26" i="4" s="1"/>
  <c r="C26" i="8"/>
  <c r="B26" i="8" s="1"/>
  <c r="C27" i="4" s="1"/>
  <c r="C27" i="8"/>
  <c r="B27" i="8" s="1"/>
  <c r="C28" i="4" s="1"/>
  <c r="C28" i="8"/>
  <c r="B28" i="8" s="1"/>
  <c r="C29" i="4" s="1"/>
  <c r="C29" i="8"/>
  <c r="B29" i="8" s="1"/>
  <c r="C30" i="4" s="1"/>
  <c r="C30" i="8"/>
  <c r="B30" i="8" s="1"/>
  <c r="C31" i="4" s="1"/>
  <c r="C31" i="8"/>
  <c r="B31" i="8" s="1"/>
  <c r="C32" i="4" s="1"/>
  <c r="C32" i="8"/>
  <c r="B32" i="8" s="1"/>
  <c r="C33" i="4" s="1"/>
  <c r="C33" i="8"/>
  <c r="B33" i="8" s="1"/>
  <c r="C34" i="4" s="1"/>
  <c r="C34" i="8"/>
  <c r="B34" i="8" s="1"/>
  <c r="C35" i="4" s="1"/>
  <c r="C35" i="8"/>
  <c r="B35" i="8" s="1"/>
  <c r="C36" i="4" s="1"/>
  <c r="C36" i="8"/>
  <c r="B36" i="8" s="1"/>
  <c r="C37" i="4" s="1"/>
  <c r="C37" i="8"/>
  <c r="B37" i="8" s="1"/>
  <c r="C38" i="4" s="1"/>
  <c r="C38" i="8"/>
  <c r="B38" i="8" s="1"/>
  <c r="C39" i="4" s="1"/>
  <c r="C39" i="8"/>
  <c r="B39" i="8" s="1"/>
  <c r="C40" i="4" s="1"/>
  <c r="C40" i="8"/>
  <c r="B40" i="8" s="1"/>
  <c r="C41" i="4" s="1"/>
  <c r="C41" i="8"/>
  <c r="B41" i="8" s="1"/>
  <c r="C42" i="4" s="1"/>
  <c r="C42" i="8"/>
  <c r="B42" i="8" s="1"/>
  <c r="C43" i="4" s="1"/>
  <c r="C43" i="8"/>
  <c r="B43" i="8" s="1"/>
  <c r="C44" i="4" s="1"/>
  <c r="C44" i="8"/>
  <c r="B44" i="8" s="1"/>
  <c r="C45" i="4" s="1"/>
  <c r="C45" i="8"/>
  <c r="B45" i="8" s="1"/>
  <c r="C46" i="4" s="1"/>
  <c r="C46" i="8"/>
  <c r="B46" i="8" s="1"/>
  <c r="C47" i="4" s="1"/>
  <c r="C47" i="8"/>
  <c r="B47" i="8" s="1"/>
  <c r="C48" i="4" s="1"/>
  <c r="C48" i="8"/>
  <c r="B48" i="8" s="1"/>
  <c r="C49" i="4" s="1"/>
  <c r="C49" i="8"/>
  <c r="B49" i="8" s="1"/>
  <c r="C50" i="4" s="1"/>
  <c r="C50" i="8"/>
  <c r="B50" i="8" s="1"/>
  <c r="C51" i="4" s="1"/>
  <c r="C51" i="8"/>
  <c r="B51" i="8" s="1"/>
  <c r="C52" i="4" s="1"/>
  <c r="C52" i="8"/>
  <c r="B52" i="8" s="1"/>
  <c r="C53" i="4" s="1"/>
  <c r="C53" i="8"/>
  <c r="B53" i="8" s="1"/>
  <c r="C54" i="4" s="1"/>
  <c r="C54" i="8"/>
  <c r="B54" i="8" s="1"/>
  <c r="C55" i="4" s="1"/>
  <c r="C55" i="8"/>
  <c r="B55" i="8" s="1"/>
  <c r="C56" i="4" s="1"/>
  <c r="C56" i="8"/>
  <c r="B56" i="8" s="1"/>
  <c r="C57" i="4" s="1"/>
  <c r="C57" i="8"/>
  <c r="B57" i="8" s="1"/>
  <c r="C58" i="4" s="1"/>
  <c r="C58" i="8"/>
  <c r="B58" i="8" s="1"/>
  <c r="C59" i="4" s="1"/>
  <c r="C59" i="8"/>
  <c r="B59" i="8" s="1"/>
  <c r="C60" i="4" s="1"/>
  <c r="C60" i="8"/>
  <c r="B60" i="8" s="1"/>
  <c r="C61" i="4" s="1"/>
  <c r="C61" i="8"/>
  <c r="B61" i="8" s="1"/>
  <c r="C62" i="4" s="1"/>
  <c r="C62" i="8"/>
  <c r="B62" i="8" s="1"/>
  <c r="C63" i="4" s="1"/>
  <c r="C63" i="8"/>
  <c r="B63" i="8" s="1"/>
  <c r="C64" i="4" s="1"/>
  <c r="C64" i="8"/>
  <c r="B64" i="8" s="1"/>
  <c r="C65" i="4" s="1"/>
  <c r="C65" i="8"/>
  <c r="B65" i="8" s="1"/>
  <c r="C66" i="4" s="1"/>
  <c r="C66" i="8"/>
  <c r="B66" i="8" s="1"/>
  <c r="C67" i="4" s="1"/>
  <c r="C67" i="8"/>
  <c r="B67" i="8" s="1"/>
  <c r="C68" i="4" s="1"/>
  <c r="C68" i="8"/>
  <c r="B68" i="8" s="1"/>
  <c r="C69" i="4" s="1"/>
  <c r="C69" i="8"/>
  <c r="B69" i="8" s="1"/>
  <c r="C70" i="4" s="1"/>
  <c r="C70" i="8"/>
  <c r="B70" i="8" s="1"/>
  <c r="C71" i="4" s="1"/>
  <c r="C71" i="8"/>
  <c r="B71" i="8" s="1"/>
  <c r="C72" i="4" s="1"/>
  <c r="C72" i="8"/>
  <c r="B72" i="8" s="1"/>
  <c r="C73" i="4" s="1"/>
  <c r="C73" i="8"/>
  <c r="B73" i="8" s="1"/>
  <c r="C74" i="4" s="1"/>
  <c r="C74" i="8"/>
  <c r="B74" i="8" s="1"/>
  <c r="C75" i="4" s="1"/>
  <c r="C75" i="8"/>
  <c r="B75" i="8" s="1"/>
  <c r="C76" i="4" s="1"/>
  <c r="C76" i="8"/>
  <c r="B76" i="8" s="1"/>
  <c r="C77" i="4" s="1"/>
  <c r="C77" i="8"/>
  <c r="B77" i="8" s="1"/>
  <c r="C78" i="4" s="1"/>
  <c r="C78" i="8"/>
  <c r="B78" i="8" s="1"/>
  <c r="C79" i="4" s="1"/>
  <c r="C79" i="8"/>
  <c r="B79" i="8" s="1"/>
  <c r="C80" i="4" s="1"/>
  <c r="C80" i="8"/>
  <c r="B80" i="8" s="1"/>
  <c r="C81" i="4" s="1"/>
  <c r="C81" i="8"/>
  <c r="B81" i="8" s="1"/>
  <c r="C82" i="4" s="1"/>
  <c r="C82" i="8"/>
  <c r="B82" i="8" s="1"/>
  <c r="C83" i="4" s="1"/>
  <c r="C83" i="8"/>
  <c r="B83" i="8" s="1"/>
  <c r="C84" i="4" s="1"/>
  <c r="C84" i="8"/>
  <c r="B84" i="8" s="1"/>
  <c r="C85" i="4" s="1"/>
  <c r="C85" i="8"/>
  <c r="B85" i="8" s="1"/>
  <c r="C86" i="4" s="1"/>
  <c r="C86" i="8"/>
  <c r="B86" i="8" s="1"/>
  <c r="C87" i="4" s="1"/>
  <c r="C87" i="8"/>
  <c r="B87" i="8" s="1"/>
  <c r="C88" i="4" s="1"/>
  <c r="C88" i="8"/>
  <c r="B88" i="8" s="1"/>
  <c r="C89" i="4" s="1"/>
  <c r="C89" i="8"/>
  <c r="B89" i="8" s="1"/>
  <c r="C90" i="4" s="1"/>
  <c r="B92" i="5"/>
  <c r="A94" i="14"/>
  <c r="A94" i="5"/>
  <c r="I94" i="4"/>
  <c r="A95" i="4"/>
  <c r="A92" i="8"/>
  <c r="D93" i="5"/>
  <c r="B95" i="4"/>
  <c r="K95" i="4"/>
  <c r="J6" i="14" l="1"/>
  <c r="C91" i="8"/>
  <c r="B91" i="8" s="1"/>
  <c r="C92" i="4" s="1"/>
  <c r="B93" i="5"/>
  <c r="A96" i="4"/>
  <c r="A95" i="5"/>
  <c r="I95" i="4"/>
  <c r="A95" i="14"/>
  <c r="D94" i="5"/>
  <c r="B94" i="5" s="1"/>
  <c r="A93" i="8"/>
  <c r="B96" i="4"/>
  <c r="K96" i="4"/>
  <c r="J7" i="14" l="1"/>
  <c r="A94" i="8"/>
  <c r="D95" i="5"/>
  <c r="B95" i="5" s="1"/>
  <c r="A97" i="4"/>
  <c r="I96" i="4"/>
  <c r="A96" i="5"/>
  <c r="A96" i="14"/>
  <c r="K97" i="4"/>
  <c r="B97" i="4"/>
  <c r="J8" i="14" l="1"/>
  <c r="A97" i="5"/>
  <c r="I97" i="4"/>
  <c r="A98" i="4"/>
  <c r="A97" i="14"/>
  <c r="D96" i="5"/>
  <c r="B96" i="5" s="1"/>
  <c r="A95" i="8"/>
  <c r="B98" i="4"/>
  <c r="K98" i="4"/>
  <c r="J9" i="14" l="1"/>
  <c r="A98" i="14"/>
  <c r="A99" i="4"/>
  <c r="A98" i="5"/>
  <c r="I98" i="4"/>
  <c r="A96" i="8"/>
  <c r="D97" i="5"/>
  <c r="B97" i="5" s="1"/>
  <c r="K99" i="4"/>
  <c r="B99" i="4"/>
  <c r="J10" i="14" l="1"/>
  <c r="D98" i="5"/>
  <c r="B98" i="5" s="1"/>
  <c r="A99" i="14"/>
  <c r="A100" i="4"/>
  <c r="I99" i="4"/>
  <c r="A99" i="5"/>
  <c r="A97" i="8"/>
  <c r="B100" i="4"/>
  <c r="K100" i="4"/>
  <c r="J11" i="14" l="1"/>
  <c r="D99" i="5"/>
  <c r="B99" i="5" s="1"/>
  <c r="A98" i="8"/>
  <c r="I100" i="4"/>
  <c r="A100" i="5"/>
  <c r="A101" i="4"/>
  <c r="A100" i="14"/>
  <c r="K101" i="4"/>
  <c r="B101" i="4"/>
  <c r="J12" i="14" l="1"/>
  <c r="D100" i="5"/>
  <c r="B100" i="5" s="1"/>
  <c r="A99" i="8"/>
  <c r="A102" i="4"/>
  <c r="A101" i="5"/>
  <c r="A101" i="14"/>
  <c r="I101" i="4"/>
  <c r="K102" i="4"/>
  <c r="B102" i="4"/>
  <c r="J13" i="14" l="1"/>
  <c r="A100" i="8"/>
  <c r="A102" i="14"/>
  <c r="A103" i="4"/>
  <c r="I102" i="4"/>
  <c r="A102" i="5"/>
  <c r="D101" i="5"/>
  <c r="B101" i="5" s="1"/>
  <c r="B103" i="4"/>
  <c r="K103" i="4"/>
  <c r="J14" i="14" l="1"/>
  <c r="D102" i="5"/>
  <c r="B102" i="5" s="1"/>
  <c r="A103" i="14"/>
  <c r="I103" i="4"/>
  <c r="A103" i="5"/>
  <c r="A104" i="4"/>
  <c r="A101" i="8"/>
  <c r="K104" i="4"/>
  <c r="B104" i="4"/>
  <c r="J15" i="14" l="1"/>
  <c r="A102" i="8"/>
  <c r="D103" i="5"/>
  <c r="B103" i="5" s="1"/>
  <c r="A104" i="5"/>
  <c r="I104" i="4"/>
  <c r="A105" i="4"/>
  <c r="A104" i="14"/>
  <c r="B105" i="4"/>
  <c r="K105" i="4"/>
  <c r="J16" i="14" l="1"/>
  <c r="A106" i="4"/>
  <c r="I105" i="4"/>
  <c r="A105" i="5"/>
  <c r="A105" i="14"/>
  <c r="D104" i="5"/>
  <c r="B104" i="5" s="1"/>
  <c r="A103" i="8"/>
  <c r="B106" i="4"/>
  <c r="K106" i="4"/>
  <c r="J17" i="14" l="1"/>
  <c r="D105" i="5"/>
  <c r="B105" i="5" s="1"/>
  <c r="A106" i="14"/>
  <c r="A106" i="5"/>
  <c r="A107" i="4"/>
  <c r="I106" i="4"/>
  <c r="A104" i="8"/>
  <c r="K107" i="4"/>
  <c r="B107" i="4"/>
  <c r="J18" i="14" l="1"/>
  <c r="A107" i="14"/>
  <c r="A108" i="4"/>
  <c r="A107" i="5"/>
  <c r="I107" i="4"/>
  <c r="D106" i="5"/>
  <c r="B106" i="5" s="1"/>
  <c r="A105" i="8"/>
  <c r="K108" i="4"/>
  <c r="B108" i="4"/>
  <c r="J19" i="14" l="1"/>
  <c r="D107" i="5"/>
  <c r="B107" i="5" s="1"/>
  <c r="A106" i="8"/>
  <c r="I108" i="4"/>
  <c r="A108" i="5"/>
  <c r="A109" i="4"/>
  <c r="A108" i="14"/>
  <c r="K109" i="4"/>
  <c r="B109" i="4"/>
  <c r="J20" i="14" l="1"/>
  <c r="A107" i="8"/>
  <c r="I109" i="4"/>
  <c r="A110" i="4"/>
  <c r="A109" i="14"/>
  <c r="A109" i="5"/>
  <c r="D108" i="5"/>
  <c r="B108" i="5" s="1"/>
  <c r="K110" i="4"/>
  <c r="B110" i="4"/>
  <c r="J21" i="14" l="1"/>
  <c r="A110" i="14"/>
  <c r="A110" i="5"/>
  <c r="A111" i="4"/>
  <c r="I110" i="4"/>
  <c r="D109" i="5"/>
  <c r="B109" i="5" s="1"/>
  <c r="A108" i="8"/>
  <c r="B111" i="4"/>
  <c r="K111" i="4"/>
  <c r="J22" i="14" l="1"/>
  <c r="A111" i="14"/>
  <c r="A112" i="4"/>
  <c r="A111" i="5"/>
  <c r="I111" i="4"/>
  <c r="A109" i="8"/>
  <c r="D110" i="5"/>
  <c r="B110" i="5" s="1"/>
  <c r="K112" i="4"/>
  <c r="B112" i="4"/>
  <c r="J23" i="14" l="1"/>
  <c r="D111" i="5"/>
  <c r="B111" i="5" s="1"/>
  <c r="I112" i="4"/>
  <c r="A113" i="4"/>
  <c r="A112" i="5"/>
  <c r="A112" i="14"/>
  <c r="A110" i="8"/>
  <c r="K113" i="4"/>
  <c r="B113" i="4"/>
  <c r="J24" i="14" l="1"/>
  <c r="A113" i="5"/>
  <c r="A114" i="4"/>
  <c r="A113" i="14"/>
  <c r="I113" i="4"/>
  <c r="A111" i="8"/>
  <c r="D112" i="5"/>
  <c r="B112" i="5" s="1"/>
  <c r="B114" i="4"/>
  <c r="K114" i="4"/>
  <c r="J25" i="14" l="1"/>
  <c r="A114" i="14"/>
  <c r="A114" i="5"/>
  <c r="A115" i="4"/>
  <c r="I114" i="4"/>
  <c r="D113" i="5"/>
  <c r="B113" i="5" s="1"/>
  <c r="A112" i="8"/>
  <c r="B115" i="4"/>
  <c r="K115" i="4"/>
  <c r="J26" i="14" l="1"/>
  <c r="A113" i="8"/>
  <c r="A115" i="14"/>
  <c r="A116" i="4"/>
  <c r="I115" i="4"/>
  <c r="A115" i="5"/>
  <c r="D114" i="5"/>
  <c r="B114" i="5" s="1"/>
  <c r="K116" i="4"/>
  <c r="B116" i="4"/>
  <c r="J27" i="14" l="1"/>
  <c r="A116" i="5"/>
  <c r="I116" i="4"/>
  <c r="A117" i="4"/>
  <c r="A116" i="14"/>
  <c r="A114" i="8"/>
  <c r="D115" i="5"/>
  <c r="B115" i="5" s="1"/>
  <c r="K117" i="4"/>
  <c r="B117" i="4"/>
  <c r="J28" i="14" l="1"/>
  <c r="A115" i="8"/>
  <c r="I117" i="4"/>
  <c r="A118" i="4"/>
  <c r="A117" i="5"/>
  <c r="A117" i="14"/>
  <c r="D116" i="5"/>
  <c r="B116" i="5" s="1"/>
  <c r="K118" i="4"/>
  <c r="B118" i="4"/>
  <c r="J29" i="14" l="1"/>
  <c r="D117" i="5"/>
  <c r="B117" i="5" s="1"/>
  <c r="A118" i="14"/>
  <c r="A118" i="5"/>
  <c r="I118" i="4"/>
  <c r="A119" i="4"/>
  <c r="A116" i="8"/>
  <c r="K119" i="4"/>
  <c r="B119" i="4"/>
  <c r="J30" i="14" l="1"/>
  <c r="A119" i="14"/>
  <c r="A120" i="4"/>
  <c r="A119" i="5"/>
  <c r="I119" i="4"/>
  <c r="A117" i="8"/>
  <c r="D118" i="5"/>
  <c r="B118" i="5" s="1"/>
  <c r="B120" i="4"/>
  <c r="K120" i="4"/>
  <c r="J31" i="14" l="1"/>
  <c r="A118" i="8"/>
  <c r="D119" i="5"/>
  <c r="B119" i="5" s="1"/>
  <c r="A120" i="5"/>
  <c r="A121" i="4"/>
  <c r="I120" i="4"/>
  <c r="A120" i="14"/>
  <c r="K121" i="4"/>
  <c r="B121" i="4"/>
  <c r="J32" i="14" l="1"/>
  <c r="A122" i="4"/>
  <c r="I121" i="4"/>
  <c r="A121" i="14"/>
  <c r="A121" i="5"/>
  <c r="D120" i="5"/>
  <c r="B120" i="5" s="1"/>
  <c r="A119" i="8"/>
  <c r="B122" i="4"/>
  <c r="K122" i="4"/>
  <c r="J33" i="14" l="1"/>
  <c r="D121" i="5"/>
  <c r="B121" i="5" s="1"/>
  <c r="A120" i="8"/>
  <c r="A122" i="14"/>
  <c r="I122" i="4"/>
  <c r="A123" i="4"/>
  <c r="A122" i="5"/>
  <c r="K123" i="4"/>
  <c r="B123" i="4"/>
  <c r="J34" i="14" l="1"/>
  <c r="A123" i="14"/>
  <c r="I123" i="4"/>
  <c r="A123" i="5"/>
  <c r="A124" i="4"/>
  <c r="A121" i="8"/>
  <c r="D122" i="5"/>
  <c r="B122" i="5" s="1"/>
  <c r="K124" i="4"/>
  <c r="B124" i="4"/>
  <c r="J35" i="14" l="1"/>
  <c r="A125" i="4"/>
  <c r="I124" i="4"/>
  <c r="A124" i="14"/>
  <c r="A124" i="5"/>
  <c r="D123" i="5"/>
  <c r="B123" i="5" s="1"/>
  <c r="A122" i="8"/>
  <c r="K125" i="4"/>
  <c r="B125" i="4"/>
  <c r="J36" i="14" l="1"/>
  <c r="A125" i="5"/>
  <c r="A126" i="4"/>
  <c r="A125" i="14"/>
  <c r="I125" i="4"/>
  <c r="A123" i="8"/>
  <c r="D124" i="5"/>
  <c r="B124" i="5" s="1"/>
  <c r="K126" i="4"/>
  <c r="B126" i="4"/>
  <c r="J37" i="14" l="1"/>
  <c r="A124" i="8"/>
  <c r="A127" i="4"/>
  <c r="A126" i="14"/>
  <c r="I126" i="4"/>
  <c r="A126" i="5"/>
  <c r="D125" i="5"/>
  <c r="B125" i="5" s="1"/>
  <c r="K127" i="4"/>
  <c r="B127" i="4"/>
  <c r="J38" i="14" l="1"/>
  <c r="D126" i="5"/>
  <c r="B126" i="5" s="1"/>
  <c r="A127" i="14"/>
  <c r="A128" i="4"/>
  <c r="I127" i="4"/>
  <c r="A127" i="5"/>
  <c r="A125" i="8"/>
  <c r="K128" i="4"/>
  <c r="B128" i="4"/>
  <c r="J39" i="14" l="1"/>
  <c r="A126" i="8"/>
  <c r="D127" i="5"/>
  <c r="B127" i="5" s="1"/>
  <c r="A129" i="4"/>
  <c r="A128" i="5"/>
  <c r="A128" i="14"/>
  <c r="I128" i="4"/>
  <c r="K129" i="4"/>
  <c r="B129" i="4"/>
  <c r="J40" i="14" l="1"/>
  <c r="A130" i="4"/>
  <c r="A129" i="14"/>
  <c r="I129" i="4"/>
  <c r="A129" i="5"/>
  <c r="D128" i="5"/>
  <c r="B128" i="5" s="1"/>
  <c r="A127" i="8"/>
  <c r="B130" i="4"/>
  <c r="K130" i="4"/>
  <c r="J41" i="14" l="1"/>
  <c r="A128" i="8"/>
  <c r="D129" i="5"/>
  <c r="B129" i="5" s="1"/>
  <c r="A130" i="14"/>
  <c r="I130" i="4"/>
  <c r="A130" i="5"/>
  <c r="A131" i="4"/>
  <c r="B131" i="4"/>
  <c r="K131" i="4"/>
  <c r="J42" i="14" l="1"/>
  <c r="A131" i="14"/>
  <c r="I131" i="4"/>
  <c r="A132" i="4"/>
  <c r="A131" i="5"/>
  <c r="A129" i="8"/>
  <c r="D130" i="5"/>
  <c r="B130" i="5" s="1"/>
  <c r="K132" i="4"/>
  <c r="B132" i="4"/>
  <c r="J43" i="14" l="1"/>
  <c r="A130" i="8"/>
  <c r="A133" i="4"/>
  <c r="A132" i="14"/>
  <c r="I132" i="4"/>
  <c r="A132" i="5"/>
  <c r="D131" i="5"/>
  <c r="B131" i="5" s="1"/>
  <c r="B133" i="4"/>
  <c r="K133" i="4"/>
  <c r="J44" i="14" l="1"/>
  <c r="D132" i="5"/>
  <c r="B132" i="5" s="1"/>
  <c r="A133" i="5"/>
  <c r="I133" i="4"/>
  <c r="A134" i="4"/>
  <c r="A133" i="14"/>
  <c r="A131" i="8"/>
  <c r="B134" i="4"/>
  <c r="K134" i="4"/>
  <c r="J45" i="14" l="1"/>
  <c r="A132" i="8"/>
  <c r="A134" i="14"/>
  <c r="I134" i="4"/>
  <c r="A134" i="5"/>
  <c r="A135" i="4"/>
  <c r="D133" i="5"/>
  <c r="B133" i="5" s="1"/>
  <c r="K135" i="4"/>
  <c r="B135" i="4"/>
  <c r="J46" i="14" l="1"/>
  <c r="A133" i="8"/>
  <c r="A135" i="14"/>
  <c r="A136" i="4"/>
  <c r="A135" i="5"/>
  <c r="I135" i="4"/>
  <c r="D134" i="5"/>
  <c r="B134" i="5" s="1"/>
  <c r="K136" i="4"/>
  <c r="B136" i="4"/>
  <c r="J47" i="14" l="1"/>
  <c r="A134" i="8"/>
  <c r="A137" i="4"/>
  <c r="B11" i="7" s="1"/>
  <c r="B14" i="7" s="1"/>
  <c r="I136" i="4"/>
  <c r="A136" i="5"/>
  <c r="A136" i="14"/>
  <c r="D135" i="5"/>
  <c r="B135" i="5" s="1"/>
  <c r="B137" i="4"/>
  <c r="K137" i="4"/>
  <c r="J48" i="14" l="1"/>
  <c r="A137" i="5"/>
  <c r="I137" i="4"/>
  <c r="A137" i="14"/>
  <c r="A138" i="4"/>
  <c r="D136" i="5"/>
  <c r="B136" i="5" s="1"/>
  <c r="A135" i="8"/>
  <c r="K138" i="4"/>
  <c r="B138" i="4"/>
  <c r="J49" i="14" l="1"/>
  <c r="A138" i="14"/>
  <c r="A139" i="4"/>
  <c r="I138" i="4"/>
  <c r="A138" i="5"/>
  <c r="A136" i="8"/>
  <c r="D137" i="5"/>
  <c r="K139" i="4"/>
  <c r="B139" i="4"/>
  <c r="J50" i="14" l="1"/>
  <c r="B137" i="5"/>
  <c r="C92" i="8"/>
  <c r="B92" i="8" s="1"/>
  <c r="C93" i="4" s="1"/>
  <c r="C93" i="8"/>
  <c r="B93" i="8" s="1"/>
  <c r="C94" i="4" s="1"/>
  <c r="C94" i="8"/>
  <c r="B94" i="8" s="1"/>
  <c r="C95" i="4" s="1"/>
  <c r="C95" i="8"/>
  <c r="B95" i="8" s="1"/>
  <c r="C96" i="4" s="1"/>
  <c r="C96" i="8"/>
  <c r="B96" i="8" s="1"/>
  <c r="C97" i="4" s="1"/>
  <c r="C97" i="8"/>
  <c r="B97" i="8" s="1"/>
  <c r="C98" i="4" s="1"/>
  <c r="C98" i="8"/>
  <c r="B98" i="8" s="1"/>
  <c r="C99" i="4" s="1"/>
  <c r="C99" i="8"/>
  <c r="B99" i="8" s="1"/>
  <c r="C100" i="4" s="1"/>
  <c r="C100" i="8"/>
  <c r="B100" i="8" s="1"/>
  <c r="C101" i="4" s="1"/>
  <c r="C101" i="8"/>
  <c r="B101" i="8" s="1"/>
  <c r="C102" i="4" s="1"/>
  <c r="C102" i="8"/>
  <c r="B102" i="8" s="1"/>
  <c r="C103" i="4" s="1"/>
  <c r="C103" i="8"/>
  <c r="B103" i="8" s="1"/>
  <c r="C104" i="4" s="1"/>
  <c r="C104" i="8"/>
  <c r="B104" i="8" s="1"/>
  <c r="C105" i="4" s="1"/>
  <c r="C105" i="8"/>
  <c r="B105" i="8" s="1"/>
  <c r="C106" i="4" s="1"/>
  <c r="C106" i="8"/>
  <c r="B106" i="8" s="1"/>
  <c r="C107" i="4" s="1"/>
  <c r="C107" i="8"/>
  <c r="B107" i="8" s="1"/>
  <c r="C108" i="4" s="1"/>
  <c r="C108" i="8"/>
  <c r="B108" i="8" s="1"/>
  <c r="C109" i="4" s="1"/>
  <c r="C109" i="8"/>
  <c r="B109" i="8" s="1"/>
  <c r="C110" i="4" s="1"/>
  <c r="C110" i="8"/>
  <c r="B110" i="8" s="1"/>
  <c r="C111" i="4" s="1"/>
  <c r="C111" i="8"/>
  <c r="B111" i="8" s="1"/>
  <c r="C112" i="4" s="1"/>
  <c r="C112" i="8"/>
  <c r="B112" i="8" s="1"/>
  <c r="C113" i="4" s="1"/>
  <c r="C113" i="8"/>
  <c r="B113" i="8" s="1"/>
  <c r="C114" i="4" s="1"/>
  <c r="C114" i="8"/>
  <c r="B114" i="8" s="1"/>
  <c r="C115" i="4" s="1"/>
  <c r="C115" i="8"/>
  <c r="B115" i="8" s="1"/>
  <c r="C116" i="4" s="1"/>
  <c r="C116" i="8"/>
  <c r="B116" i="8" s="1"/>
  <c r="C117" i="4" s="1"/>
  <c r="C117" i="8"/>
  <c r="B117" i="8" s="1"/>
  <c r="C118" i="4" s="1"/>
  <c r="C118" i="8"/>
  <c r="B118" i="8" s="1"/>
  <c r="C119" i="4" s="1"/>
  <c r="C119" i="8"/>
  <c r="B119" i="8" s="1"/>
  <c r="C120" i="4" s="1"/>
  <c r="C120" i="8"/>
  <c r="B120" i="8" s="1"/>
  <c r="C121" i="4" s="1"/>
  <c r="C121" i="8"/>
  <c r="B121" i="8" s="1"/>
  <c r="C122" i="4" s="1"/>
  <c r="C122" i="8"/>
  <c r="B122" i="8" s="1"/>
  <c r="C123" i="4" s="1"/>
  <c r="C123" i="8"/>
  <c r="B123" i="8" s="1"/>
  <c r="C124" i="4" s="1"/>
  <c r="C124" i="8"/>
  <c r="B124" i="8" s="1"/>
  <c r="C125" i="4" s="1"/>
  <c r="C125" i="8"/>
  <c r="B125" i="8" s="1"/>
  <c r="C126" i="4" s="1"/>
  <c r="C126" i="8"/>
  <c r="B126" i="8" s="1"/>
  <c r="C127" i="4" s="1"/>
  <c r="C127" i="8"/>
  <c r="B127" i="8" s="1"/>
  <c r="C128" i="4" s="1"/>
  <c r="C128" i="8"/>
  <c r="B128" i="8" s="1"/>
  <c r="C129" i="4" s="1"/>
  <c r="C129" i="8"/>
  <c r="B129" i="8" s="1"/>
  <c r="C130" i="4" s="1"/>
  <c r="C130" i="8"/>
  <c r="B130" i="8" s="1"/>
  <c r="C131" i="4" s="1"/>
  <c r="C131" i="8"/>
  <c r="B131" i="8" s="1"/>
  <c r="C132" i="4" s="1"/>
  <c r="C132" i="8"/>
  <c r="B132" i="8" s="1"/>
  <c r="C133" i="4" s="1"/>
  <c r="C133" i="8"/>
  <c r="B133" i="8" s="1"/>
  <c r="C134" i="4" s="1"/>
  <c r="C134" i="8"/>
  <c r="B134" i="8" s="1"/>
  <c r="C135" i="4" s="1"/>
  <c r="C135" i="8"/>
  <c r="B135" i="8" s="1"/>
  <c r="C136" i="4" s="1"/>
  <c r="D138" i="5"/>
  <c r="B138" i="5" s="1"/>
  <c r="A139" i="14"/>
  <c r="I139" i="4"/>
  <c r="A139" i="5"/>
  <c r="A140" i="4"/>
  <c r="A137" i="8"/>
  <c r="K140" i="4"/>
  <c r="B140" i="4"/>
  <c r="J51" i="14" l="1"/>
  <c r="C136" i="8"/>
  <c r="B136" i="8" s="1"/>
  <c r="C137" i="4" s="1"/>
  <c r="A138" i="8"/>
  <c r="A140" i="14"/>
  <c r="A140" i="5"/>
  <c r="I140" i="4"/>
  <c r="A141" i="4"/>
  <c r="D139" i="5"/>
  <c r="B139" i="5" s="1"/>
  <c r="K141" i="4"/>
  <c r="B141" i="4"/>
  <c r="J52" i="14" l="1"/>
  <c r="A139" i="8"/>
  <c r="A141" i="14"/>
  <c r="A142" i="4"/>
  <c r="I141" i="4"/>
  <c r="A141" i="5"/>
  <c r="D140" i="5"/>
  <c r="B140" i="5" s="1"/>
  <c r="K142" i="4"/>
  <c r="B142" i="4"/>
  <c r="J53" i="14" l="1"/>
  <c r="D141" i="5"/>
  <c r="B141" i="5" s="1"/>
  <c r="A142" i="5"/>
  <c r="I142" i="4"/>
  <c r="A143" i="4"/>
  <c r="A142" i="14"/>
  <c r="A140" i="8"/>
  <c r="K143" i="4"/>
  <c r="B143" i="4"/>
  <c r="J54" i="14" l="1"/>
  <c r="A143" i="5"/>
  <c r="A143" i="14"/>
  <c r="I143" i="4"/>
  <c r="A144" i="4"/>
  <c r="A141" i="8"/>
  <c r="D142" i="5"/>
  <c r="B142" i="5" s="1"/>
  <c r="K144" i="4"/>
  <c r="B144" i="4"/>
  <c r="J55" i="14" l="1"/>
  <c r="A144" i="14"/>
  <c r="A144" i="5"/>
  <c r="A145" i="4"/>
  <c r="I144" i="4"/>
  <c r="D143" i="5"/>
  <c r="B143" i="5" s="1"/>
  <c r="A142" i="8"/>
  <c r="K145" i="4"/>
  <c r="B145" i="4"/>
  <c r="J56" i="14" l="1"/>
  <c r="A146" i="4"/>
  <c r="A145" i="14"/>
  <c r="I145" i="4"/>
  <c r="A145" i="5"/>
  <c r="D144" i="5"/>
  <c r="B144" i="5" s="1"/>
  <c r="A143" i="8"/>
  <c r="B146" i="4"/>
  <c r="K146" i="4"/>
  <c r="J57" i="14" l="1"/>
  <c r="D145" i="5"/>
  <c r="B145" i="5" s="1"/>
  <c r="A146" i="5"/>
  <c r="A147" i="4"/>
  <c r="I146" i="4"/>
  <c r="A146" i="14"/>
  <c r="A144" i="8"/>
  <c r="K147" i="4"/>
  <c r="B147" i="4"/>
  <c r="J58" i="14" l="1"/>
  <c r="A148" i="4"/>
  <c r="A147" i="14"/>
  <c r="A147" i="5"/>
  <c r="I147" i="4"/>
  <c r="D146" i="5"/>
  <c r="B146" i="5" s="1"/>
  <c r="A145" i="8"/>
  <c r="K148" i="4"/>
  <c r="B148" i="4"/>
  <c r="J59" i="14" l="1"/>
  <c r="A146" i="8"/>
  <c r="D147" i="5"/>
  <c r="B147" i="5" s="1"/>
  <c r="A148" i="5"/>
  <c r="A148" i="14"/>
  <c r="A149" i="4"/>
  <c r="I148" i="4"/>
  <c r="B149" i="4"/>
  <c r="K149" i="4"/>
  <c r="J60" i="14" l="1"/>
  <c r="A147" i="8"/>
  <c r="A149" i="14"/>
  <c r="A150" i="4"/>
  <c r="I149" i="4"/>
  <c r="A149" i="5"/>
  <c r="D148" i="5"/>
  <c r="B148" i="5" s="1"/>
  <c r="K150" i="4"/>
  <c r="B150" i="4"/>
  <c r="J61" i="14" l="1"/>
  <c r="D149" i="5"/>
  <c r="B149" i="5" s="1"/>
  <c r="A151" i="4"/>
  <c r="I150" i="4"/>
  <c r="A150" i="5"/>
  <c r="A150" i="14"/>
  <c r="A148" i="8"/>
  <c r="K151" i="4"/>
  <c r="B151" i="4"/>
  <c r="J62" i="14" l="1"/>
  <c r="D150" i="5"/>
  <c r="B150" i="5" s="1"/>
  <c r="A149" i="8"/>
  <c r="A151" i="14"/>
  <c r="I151" i="4"/>
  <c r="A152" i="4"/>
  <c r="A151" i="5"/>
  <c r="B152" i="4"/>
  <c r="K152" i="4"/>
  <c r="J63" i="14" l="1"/>
  <c r="A152" i="14"/>
  <c r="A153" i="4"/>
  <c r="A152" i="5"/>
  <c r="I152" i="4"/>
  <c r="A150" i="8"/>
  <c r="D151" i="5"/>
  <c r="B151" i="5" s="1"/>
  <c r="B153" i="4"/>
  <c r="K153" i="4"/>
  <c r="J64" i="14" l="1"/>
  <c r="A151" i="8"/>
  <c r="D152" i="5"/>
  <c r="B152" i="5" s="1"/>
  <c r="A153" i="14"/>
  <c r="A153" i="5"/>
  <c r="I153" i="4"/>
  <c r="A154" i="4"/>
  <c r="B154" i="4"/>
  <c r="K154" i="4"/>
  <c r="J65" i="14" l="1"/>
  <c r="A152" i="8"/>
  <c r="A154" i="5"/>
  <c r="A155" i="4"/>
  <c r="A154" i="14"/>
  <c r="I154" i="4"/>
  <c r="D153" i="5"/>
  <c r="B153" i="5" s="1"/>
  <c r="K155" i="4"/>
  <c r="B155" i="4"/>
  <c r="J66" i="14" l="1"/>
  <c r="D154" i="5"/>
  <c r="B154" i="5" s="1"/>
  <c r="A153" i="8"/>
  <c r="I155" i="4"/>
  <c r="A155" i="5"/>
  <c r="A155" i="14"/>
  <c r="A156" i="4"/>
  <c r="K156" i="4"/>
  <c r="B156" i="4"/>
  <c r="J67" i="14" l="1"/>
  <c r="A154" i="8"/>
  <c r="D155" i="5"/>
  <c r="B155" i="5" s="1"/>
  <c r="A156" i="14"/>
  <c r="I156" i="4"/>
  <c r="A156" i="5"/>
  <c r="A157" i="4"/>
  <c r="K157" i="4"/>
  <c r="B157" i="4"/>
  <c r="J68" i="14" l="1"/>
  <c r="D156" i="5"/>
  <c r="B156" i="5" s="1"/>
  <c r="A155" i="8"/>
  <c r="A158" i="4"/>
  <c r="A157" i="14"/>
  <c r="A157" i="5"/>
  <c r="I157" i="4"/>
  <c r="K158" i="4"/>
  <c r="B158" i="4"/>
  <c r="J69" i="14" l="1"/>
  <c r="I158" i="4"/>
  <c r="A158" i="5"/>
  <c r="A159" i="4"/>
  <c r="A158" i="14"/>
  <c r="D157" i="5"/>
  <c r="B157" i="5" s="1"/>
  <c r="A156" i="8"/>
  <c r="B159" i="4"/>
  <c r="K159" i="4"/>
  <c r="J70" i="14" l="1"/>
  <c r="A157" i="8"/>
  <c r="D158" i="5"/>
  <c r="B158" i="5" s="1"/>
  <c r="A160" i="4"/>
  <c r="A159" i="5"/>
  <c r="A159" i="14"/>
  <c r="I159" i="4"/>
  <c r="K160" i="4"/>
  <c r="B160" i="4"/>
  <c r="J71" i="14" l="1"/>
  <c r="D159" i="5"/>
  <c r="B159" i="5" s="1"/>
  <c r="A160" i="14"/>
  <c r="A161" i="4"/>
  <c r="I160" i="4"/>
  <c r="A160" i="5"/>
  <c r="A158" i="8"/>
  <c r="K161" i="4"/>
  <c r="B161" i="4"/>
  <c r="J72" i="14" l="1"/>
  <c r="A162" i="4"/>
  <c r="A161" i="5"/>
  <c r="I161" i="4"/>
  <c r="A161" i="14"/>
  <c r="A159" i="8"/>
  <c r="D160" i="5"/>
  <c r="C158" i="8" s="1"/>
  <c r="K162" i="4"/>
  <c r="B162" i="4"/>
  <c r="J73" i="14" l="1"/>
  <c r="B160" i="5"/>
  <c r="C137" i="8"/>
  <c r="B137" i="8" s="1"/>
  <c r="C138" i="4" s="1"/>
  <c r="C138" i="8"/>
  <c r="B138" i="8" s="1"/>
  <c r="C139" i="4" s="1"/>
  <c r="C139" i="8"/>
  <c r="B139" i="8" s="1"/>
  <c r="C140" i="4" s="1"/>
  <c r="C140" i="8"/>
  <c r="B140" i="8" s="1"/>
  <c r="C141" i="4" s="1"/>
  <c r="C141" i="8"/>
  <c r="B141" i="8" s="1"/>
  <c r="C142" i="4" s="1"/>
  <c r="C142" i="8"/>
  <c r="B142" i="8" s="1"/>
  <c r="C143" i="4" s="1"/>
  <c r="C143" i="8"/>
  <c r="B143" i="8" s="1"/>
  <c r="C144" i="4" s="1"/>
  <c r="C144" i="8"/>
  <c r="B144" i="8" s="1"/>
  <c r="C145" i="4" s="1"/>
  <c r="C145" i="8"/>
  <c r="B145" i="8" s="1"/>
  <c r="C146" i="4" s="1"/>
  <c r="C146" i="8"/>
  <c r="B146" i="8" s="1"/>
  <c r="C147" i="4" s="1"/>
  <c r="C147" i="8"/>
  <c r="B147" i="8" s="1"/>
  <c r="C148" i="4" s="1"/>
  <c r="C148" i="8"/>
  <c r="B148" i="8" s="1"/>
  <c r="C149" i="4" s="1"/>
  <c r="C149" i="8"/>
  <c r="B149" i="8" s="1"/>
  <c r="C150" i="4" s="1"/>
  <c r="C150" i="8"/>
  <c r="B150" i="8" s="1"/>
  <c r="C151" i="4" s="1"/>
  <c r="C151" i="8"/>
  <c r="B151" i="8" s="1"/>
  <c r="C152" i="4" s="1"/>
  <c r="C152" i="8"/>
  <c r="B152" i="8" s="1"/>
  <c r="C153" i="4" s="1"/>
  <c r="C153" i="8"/>
  <c r="B153" i="8" s="1"/>
  <c r="C154" i="4" s="1"/>
  <c r="C154" i="8"/>
  <c r="B154" i="8" s="1"/>
  <c r="C155" i="4" s="1"/>
  <c r="C155" i="8"/>
  <c r="B155" i="8" s="1"/>
  <c r="C156" i="4" s="1"/>
  <c r="C156" i="8"/>
  <c r="B156" i="8" s="1"/>
  <c r="C157" i="4" s="1"/>
  <c r="C157" i="8"/>
  <c r="B157" i="8" s="1"/>
  <c r="C158" i="4" s="1"/>
  <c r="B158" i="8"/>
  <c r="C159" i="4" s="1"/>
  <c r="A160" i="8"/>
  <c r="D161" i="5"/>
  <c r="A162" i="5"/>
  <c r="I162" i="4"/>
  <c r="A162" i="14"/>
  <c r="A163" i="4"/>
  <c r="K163" i="4"/>
  <c r="B163" i="4"/>
  <c r="J74" i="14" l="1"/>
  <c r="C159" i="8"/>
  <c r="B159" i="8" s="1"/>
  <c r="C160" i="4" s="1"/>
  <c r="B161" i="5"/>
  <c r="A163" i="14"/>
  <c r="A164" i="4"/>
  <c r="A163" i="5"/>
  <c r="I163" i="4"/>
  <c r="A161" i="8"/>
  <c r="D162" i="5"/>
  <c r="B162" i="5" s="1"/>
  <c r="B164" i="4"/>
  <c r="K164" i="4"/>
  <c r="J75" i="14" l="1"/>
  <c r="A162" i="8"/>
  <c r="D163" i="5"/>
  <c r="B163" i="5" s="1"/>
  <c r="A164" i="5"/>
  <c r="A165" i="4"/>
  <c r="A164" i="14"/>
  <c r="I164" i="4"/>
  <c r="B165" i="4"/>
  <c r="K165" i="4"/>
  <c r="J76" i="14" l="1"/>
  <c r="D164" i="5"/>
  <c r="B164" i="5" s="1"/>
  <c r="A163" i="8"/>
  <c r="A166" i="4"/>
  <c r="A165" i="14"/>
  <c r="A165" i="5"/>
  <c r="I165" i="4"/>
  <c r="K166" i="4"/>
  <c r="B166" i="4"/>
  <c r="J77" i="14" l="1"/>
  <c r="A164" i="8"/>
  <c r="D165" i="5"/>
  <c r="B165" i="5" s="1"/>
  <c r="A166" i="14"/>
  <c r="A166" i="5"/>
  <c r="I166" i="4"/>
  <c r="A167" i="4"/>
  <c r="K167" i="4"/>
  <c r="B167" i="4"/>
  <c r="J78" i="14" l="1"/>
  <c r="A165" i="8"/>
  <c r="I167" i="4"/>
  <c r="A167" i="14"/>
  <c r="A168" i="4"/>
  <c r="A167" i="5"/>
  <c r="D166" i="5"/>
  <c r="B166" i="5" s="1"/>
  <c r="B168" i="4"/>
  <c r="K168" i="4"/>
  <c r="J79" i="14" l="1"/>
  <c r="A166" i="8"/>
  <c r="D167" i="5"/>
  <c r="B167" i="5" s="1"/>
  <c r="A168" i="14"/>
  <c r="A168" i="5"/>
  <c r="A169" i="4"/>
  <c r="I168" i="4"/>
  <c r="B169" i="4"/>
  <c r="K169" i="4"/>
  <c r="J80" i="14" l="1"/>
  <c r="A169" i="5"/>
  <c r="I169" i="4"/>
  <c r="A169" i="14"/>
  <c r="A170" i="4"/>
  <c r="D168" i="5"/>
  <c r="B168" i="5" s="1"/>
  <c r="A167" i="8"/>
  <c r="K170" i="4"/>
  <c r="B170" i="4"/>
  <c r="J81" i="14" l="1"/>
  <c r="D169" i="5"/>
  <c r="B169" i="5" s="1"/>
  <c r="A168" i="8"/>
  <c r="A170" i="14"/>
  <c r="I170" i="4"/>
  <c r="A171" i="4"/>
  <c r="A170" i="5"/>
  <c r="B171" i="4"/>
  <c r="K171" i="4"/>
  <c r="J82" i="14" l="1"/>
  <c r="A169" i="8"/>
  <c r="D170" i="5"/>
  <c r="B170" i="5" s="1"/>
  <c r="A171" i="14"/>
  <c r="A171" i="5"/>
  <c r="I171" i="4"/>
  <c r="A172" i="4"/>
  <c r="K172" i="4"/>
  <c r="B172" i="4"/>
  <c r="J83" i="14" l="1"/>
  <c r="A170" i="8"/>
  <c r="D171" i="5"/>
  <c r="C169" i="8" s="1"/>
  <c r="A173" i="4"/>
  <c r="A172" i="5"/>
  <c r="I172" i="4"/>
  <c r="A172" i="14"/>
  <c r="K173" i="4"/>
  <c r="B173" i="4"/>
  <c r="J84" i="14" l="1"/>
  <c r="B169" i="8"/>
  <c r="C170" i="4" s="1"/>
  <c r="C160" i="8"/>
  <c r="B160" i="8" s="1"/>
  <c r="C161" i="4" s="1"/>
  <c r="C161" i="8"/>
  <c r="B161" i="8" s="1"/>
  <c r="C162" i="4" s="1"/>
  <c r="C162" i="8"/>
  <c r="B162" i="8" s="1"/>
  <c r="C163" i="4" s="1"/>
  <c r="C163" i="8"/>
  <c r="B163" i="8" s="1"/>
  <c r="C164" i="4" s="1"/>
  <c r="C164" i="8"/>
  <c r="B164" i="8" s="1"/>
  <c r="C165" i="4" s="1"/>
  <c r="C165" i="8"/>
  <c r="B165" i="8" s="1"/>
  <c r="C166" i="4" s="1"/>
  <c r="C166" i="8"/>
  <c r="B166" i="8" s="1"/>
  <c r="C167" i="4" s="1"/>
  <c r="C167" i="8"/>
  <c r="B167" i="8" s="1"/>
  <c r="C168" i="4" s="1"/>
  <c r="C168" i="8"/>
  <c r="B168" i="8" s="1"/>
  <c r="C169" i="4" s="1"/>
  <c r="B171" i="5"/>
  <c r="D172" i="5"/>
  <c r="B172" i="5" s="1"/>
  <c r="I173" i="4"/>
  <c r="A173" i="5"/>
  <c r="A173" i="14"/>
  <c r="A174" i="4"/>
  <c r="A171" i="8"/>
  <c r="B174" i="4"/>
  <c r="K174" i="4"/>
  <c r="J85" i="14" l="1"/>
  <c r="C170" i="8"/>
  <c r="B170" i="8" s="1"/>
  <c r="C171" i="4" s="1"/>
  <c r="A172" i="8"/>
  <c r="I174" i="4"/>
  <c r="A174" i="14"/>
  <c r="A175" i="4"/>
  <c r="A174" i="5"/>
  <c r="D173" i="5"/>
  <c r="B173" i="5" s="1"/>
  <c r="B175" i="4"/>
  <c r="K175" i="4"/>
  <c r="J86" i="14" l="1"/>
  <c r="D174" i="5"/>
  <c r="B174" i="5" s="1"/>
  <c r="A176" i="4"/>
  <c r="I175" i="4"/>
  <c r="A175" i="14"/>
  <c r="A175" i="5"/>
  <c r="A173" i="8"/>
  <c r="K176" i="4"/>
  <c r="B176" i="4"/>
  <c r="J87" i="14" l="1"/>
  <c r="A176" i="14"/>
  <c r="A177" i="4"/>
  <c r="A176" i="5"/>
  <c r="I176" i="4"/>
  <c r="A174" i="8"/>
  <c r="D175" i="5"/>
  <c r="B175" i="5" s="1"/>
  <c r="K177" i="4"/>
  <c r="B177" i="4"/>
  <c r="J88" i="14" l="1"/>
  <c r="A177" i="14"/>
  <c r="A177" i="5"/>
  <c r="A178" i="4"/>
  <c r="I177" i="4"/>
  <c r="D176" i="5"/>
  <c r="B176" i="5" s="1"/>
  <c r="A175" i="8"/>
  <c r="B178" i="4"/>
  <c r="K178" i="4"/>
  <c r="J89" i="14" l="1"/>
  <c r="A178" i="14"/>
  <c r="I178" i="4"/>
  <c r="A179" i="4"/>
  <c r="A178" i="5"/>
  <c r="D177" i="5"/>
  <c r="C175" i="8" s="1"/>
  <c r="A176" i="8"/>
  <c r="B179" i="4"/>
  <c r="K179" i="4"/>
  <c r="J90" i="14" l="1"/>
  <c r="B175" i="8"/>
  <c r="C176" i="4" s="1"/>
  <c r="C171" i="8"/>
  <c r="B171" i="8" s="1"/>
  <c r="C172" i="4" s="1"/>
  <c r="C172" i="8"/>
  <c r="B172" i="8" s="1"/>
  <c r="C173" i="4" s="1"/>
  <c r="C173" i="8"/>
  <c r="B173" i="8" s="1"/>
  <c r="C174" i="4" s="1"/>
  <c r="C174" i="8"/>
  <c r="B174" i="8" s="1"/>
  <c r="C175" i="4" s="1"/>
  <c r="B177" i="5"/>
  <c r="D178" i="5"/>
  <c r="B178" i="5" s="1"/>
  <c r="A177" i="8"/>
  <c r="I179" i="4"/>
  <c r="A179" i="5"/>
  <c r="A179" i="14"/>
  <c r="A180" i="4"/>
  <c r="K180" i="4"/>
  <c r="B180" i="4"/>
  <c r="J91" i="14" l="1"/>
  <c r="C176" i="8"/>
  <c r="B176" i="8" s="1"/>
  <c r="C177" i="4" s="1"/>
  <c r="A180" i="14"/>
  <c r="A180" i="5"/>
  <c r="I180" i="4"/>
  <c r="A181" i="4"/>
  <c r="A178" i="8"/>
  <c r="D179" i="5"/>
  <c r="B179" i="5" s="1"/>
  <c r="K181" i="4"/>
  <c r="B181" i="4"/>
  <c r="J92" i="14" l="1"/>
  <c r="A179" i="8"/>
  <c r="I181" i="4"/>
  <c r="A181" i="5"/>
  <c r="A181" i="14"/>
  <c r="A182" i="4"/>
  <c r="D180" i="5"/>
  <c r="C178" i="8" s="1"/>
  <c r="B182" i="4"/>
  <c r="K182" i="4"/>
  <c r="J93" i="14" l="1"/>
  <c r="C177" i="8"/>
  <c r="B177" i="8" s="1"/>
  <c r="C178" i="4" s="1"/>
  <c r="B35" i="7"/>
  <c r="B180" i="5"/>
  <c r="A182" i="5"/>
  <c r="I182" i="4"/>
  <c r="A182" i="14"/>
  <c r="D181" i="5"/>
  <c r="C179" i="8" s="1"/>
  <c r="A180" i="8"/>
  <c r="B178" i="8"/>
  <c r="C179" i="4" s="1"/>
  <c r="J94" i="14" l="1"/>
  <c r="B179" i="8"/>
  <c r="C180" i="4" s="1"/>
  <c r="B181" i="5"/>
  <c r="A181" i="8"/>
  <c r="D182" i="5"/>
  <c r="J95" i="14" l="1"/>
  <c r="C181" i="8"/>
  <c r="B181" i="8" s="1"/>
  <c r="C182" i="4" s="1"/>
  <c r="C180" i="8"/>
  <c r="B180" i="8" s="1"/>
  <c r="C181" i="4" s="1"/>
  <c r="B182" i="5"/>
  <c r="B183" i="5" s="1"/>
  <c r="B184" i="5" s="1"/>
  <c r="J96" i="14" l="1"/>
  <c r="C183" i="4"/>
  <c r="C35" i="1" s="1"/>
  <c r="D2" i="4" s="1"/>
  <c r="J97" i="14" l="1"/>
  <c r="L2" i="4"/>
  <c r="F3" i="4"/>
  <c r="E91" i="4"/>
  <c r="E92" i="4"/>
  <c r="E34" i="4"/>
  <c r="E41" i="4"/>
  <c r="E80" i="4"/>
  <c r="E16" i="4"/>
  <c r="E47" i="4"/>
  <c r="E70" i="4"/>
  <c r="E6" i="4"/>
  <c r="E37" i="4"/>
  <c r="E68" i="4"/>
  <c r="E4" i="4"/>
  <c r="E43" i="4"/>
  <c r="E54" i="4"/>
  <c r="E52" i="4"/>
  <c r="E75" i="4"/>
  <c r="E67" i="4"/>
  <c r="E90" i="4"/>
  <c r="E26" i="4"/>
  <c r="E33" i="4"/>
  <c r="E72" i="4"/>
  <c r="E8" i="4"/>
  <c r="E39" i="4"/>
  <c r="E62" i="4"/>
  <c r="E87" i="4"/>
  <c r="E29" i="4"/>
  <c r="E60" i="4"/>
  <c r="E35" i="4"/>
  <c r="E31" i="4"/>
  <c r="E21" i="4"/>
  <c r="E27" i="4"/>
  <c r="E28" i="4"/>
  <c r="E82" i="4"/>
  <c r="E18" i="4"/>
  <c r="E89" i="4"/>
  <c r="E25" i="4"/>
  <c r="E64" i="4"/>
  <c r="E85" i="4"/>
  <c r="E59" i="4"/>
  <c r="E74" i="4"/>
  <c r="E10" i="4"/>
  <c r="E81" i="4"/>
  <c r="E17" i="4"/>
  <c r="E56" i="4"/>
  <c r="E23" i="4"/>
  <c r="E46" i="4"/>
  <c r="E77" i="4"/>
  <c r="E13" i="4"/>
  <c r="E44" i="4"/>
  <c r="E83" i="4"/>
  <c r="E19" i="4"/>
  <c r="E69" i="4"/>
  <c r="E36" i="4"/>
  <c r="E3" i="4"/>
  <c r="E66" i="4"/>
  <c r="E73" i="4"/>
  <c r="E9" i="4"/>
  <c r="E48" i="4"/>
  <c r="E79" i="4"/>
  <c r="E15" i="4"/>
  <c r="E38" i="4"/>
  <c r="E5" i="4"/>
  <c r="E11" i="4"/>
  <c r="E58" i="4"/>
  <c r="E65" i="4"/>
  <c r="E40" i="4"/>
  <c r="E71" i="4"/>
  <c r="E7" i="4"/>
  <c r="E30" i="4"/>
  <c r="E61" i="4"/>
  <c r="E50" i="4"/>
  <c r="E57" i="4"/>
  <c r="E32" i="4"/>
  <c r="E63" i="4"/>
  <c r="E86" i="4"/>
  <c r="E22" i="4"/>
  <c r="E53" i="4"/>
  <c r="E84" i="4"/>
  <c r="E20" i="4"/>
  <c r="E42" i="4"/>
  <c r="E49" i="4"/>
  <c r="E88" i="4"/>
  <c r="E24" i="4"/>
  <c r="E55" i="4"/>
  <c r="E78" i="4"/>
  <c r="E14" i="4"/>
  <c r="E45" i="4"/>
  <c r="E76" i="4"/>
  <c r="E12" i="4"/>
  <c r="E51" i="4"/>
  <c r="E129" i="4"/>
  <c r="E120" i="4"/>
  <c r="E103" i="4"/>
  <c r="E137" i="4"/>
  <c r="E116" i="4"/>
  <c r="E123" i="4"/>
  <c r="E132" i="4"/>
  <c r="E121" i="4"/>
  <c r="E112" i="4"/>
  <c r="E95" i="4"/>
  <c r="E133" i="4"/>
  <c r="E108" i="4"/>
  <c r="E115" i="4"/>
  <c r="E119" i="4"/>
  <c r="E130" i="4"/>
  <c r="E113" i="4"/>
  <c r="E104" i="4"/>
  <c r="E134" i="4"/>
  <c r="E125" i="4"/>
  <c r="E100" i="4"/>
  <c r="E107" i="4"/>
  <c r="E99" i="4"/>
  <c r="E122" i="4"/>
  <c r="E105" i="4"/>
  <c r="E96" i="4"/>
  <c r="E126" i="4"/>
  <c r="E117" i="4"/>
  <c r="E114" i="4"/>
  <c r="E97" i="4"/>
  <c r="E135" i="4"/>
  <c r="E118" i="4"/>
  <c r="E109" i="4"/>
  <c r="E93" i="4"/>
  <c r="E106" i="4"/>
  <c r="E127" i="4"/>
  <c r="E110" i="4"/>
  <c r="E101" i="4"/>
  <c r="E98" i="4"/>
  <c r="E102" i="4"/>
  <c r="E136" i="4"/>
  <c r="E128" i="4"/>
  <c r="E111" i="4"/>
  <c r="E94" i="4"/>
  <c r="E124" i="4"/>
  <c r="E131" i="4"/>
  <c r="E159" i="4"/>
  <c r="E160" i="4"/>
  <c r="E155" i="4"/>
  <c r="E158" i="4"/>
  <c r="E150" i="4"/>
  <c r="E154" i="4"/>
  <c r="E147" i="4"/>
  <c r="E142" i="4"/>
  <c r="E156" i="4"/>
  <c r="E146" i="4"/>
  <c r="E151" i="4"/>
  <c r="E157" i="4"/>
  <c r="E148" i="4"/>
  <c r="E144" i="4"/>
  <c r="E138" i="4"/>
  <c r="E143" i="4"/>
  <c r="E149" i="4"/>
  <c r="E140" i="4"/>
  <c r="E139" i="4"/>
  <c r="E153" i="4"/>
  <c r="E141" i="4"/>
  <c r="E145" i="4"/>
  <c r="E152" i="4"/>
  <c r="E170" i="4"/>
  <c r="E168" i="4"/>
  <c r="E161" i="4"/>
  <c r="E167" i="4"/>
  <c r="E164" i="4"/>
  <c r="E166" i="4"/>
  <c r="E171" i="4"/>
  <c r="E163" i="4"/>
  <c r="E169" i="4"/>
  <c r="E162" i="4"/>
  <c r="E165" i="4"/>
  <c r="E176" i="4"/>
  <c r="E173" i="4"/>
  <c r="E172" i="4"/>
  <c r="E177" i="4"/>
  <c r="E175" i="4"/>
  <c r="E174" i="4"/>
  <c r="E178" i="4"/>
  <c r="E179" i="4"/>
  <c r="E180" i="4"/>
  <c r="E181" i="4"/>
  <c r="E182" i="4"/>
  <c r="M77" i="4" l="1"/>
  <c r="J98" i="14"/>
  <c r="M182" i="4"/>
  <c r="M168" i="4"/>
  <c r="M129" i="4"/>
  <c r="M115" i="4"/>
  <c r="M29" i="4"/>
  <c r="M68" i="4"/>
  <c r="M61" i="4"/>
  <c r="M100" i="4"/>
  <c r="M7" i="4"/>
  <c r="M170" i="4"/>
  <c r="M45" i="4"/>
  <c r="M126" i="4"/>
  <c r="M47" i="4"/>
  <c r="M12" i="4"/>
  <c r="M154" i="4"/>
  <c r="M145" i="4"/>
  <c r="M153" i="4"/>
  <c r="M178" i="4"/>
  <c r="M31" i="4"/>
  <c r="M135" i="4"/>
  <c r="M175" i="4"/>
  <c r="M96" i="4"/>
  <c r="M180" i="4"/>
  <c r="M35" i="4"/>
  <c r="M150" i="4"/>
  <c r="M121" i="4"/>
  <c r="M37" i="4"/>
  <c r="M82" i="4"/>
  <c r="M149" i="4"/>
  <c r="M71" i="4"/>
  <c r="M94" i="4"/>
  <c r="M84" i="4"/>
  <c r="M125" i="4"/>
  <c r="M92" i="4"/>
  <c r="M176" i="4"/>
  <c r="M53" i="4"/>
  <c r="M17" i="4"/>
  <c r="M99" i="4"/>
  <c r="M173" i="4"/>
  <c r="M142" i="4"/>
  <c r="M110" i="4"/>
  <c r="M60" i="4"/>
  <c r="M123" i="4"/>
  <c r="M151" i="4"/>
  <c r="M6" i="4"/>
  <c r="M157" i="4"/>
  <c r="M10" i="4"/>
  <c r="M65" i="4"/>
  <c r="M23" i="4"/>
  <c r="M155" i="4"/>
  <c r="M70" i="4"/>
  <c r="M120" i="4"/>
  <c r="M113" i="4"/>
  <c r="C113" i="14" s="1"/>
  <c r="M112" i="4"/>
  <c r="M3" i="4"/>
  <c r="L3" i="4" s="1"/>
  <c r="M111" i="4"/>
  <c r="M5" i="4"/>
  <c r="M97" i="4"/>
  <c r="M163" i="4"/>
  <c r="M181" i="4"/>
  <c r="M40" i="4"/>
  <c r="C40" i="14" s="1"/>
  <c r="M55" i="4"/>
  <c r="C22" i="1"/>
  <c r="M95" i="4"/>
  <c r="M69" i="4"/>
  <c r="M114" i="4"/>
  <c r="M133" i="4"/>
  <c r="M56" i="4"/>
  <c r="M41" i="4"/>
  <c r="P41" i="4" s="1"/>
  <c r="M18" i="4"/>
  <c r="M73" i="4"/>
  <c r="P73" i="4" s="1"/>
  <c r="M24" i="4"/>
  <c r="M93" i="4"/>
  <c r="M172" i="4"/>
  <c r="M159" i="4"/>
  <c r="M66" i="4"/>
  <c r="M28" i="4"/>
  <c r="M130" i="4"/>
  <c r="M30" i="4"/>
  <c r="P30" i="4" s="1"/>
  <c r="M43" i="4"/>
  <c r="M79" i="4"/>
  <c r="M86" i="4"/>
  <c r="P86" i="4" s="1"/>
  <c r="M80" i="4"/>
  <c r="M102" i="4"/>
  <c r="M148" i="4"/>
  <c r="M117" i="4"/>
  <c r="M67" i="4"/>
  <c r="M144" i="4"/>
  <c r="M136" i="4"/>
  <c r="M32" i="4"/>
  <c r="M59" i="4"/>
  <c r="M118" i="4"/>
  <c r="M146" i="4"/>
  <c r="M132" i="4"/>
  <c r="M104" i="4"/>
  <c r="M36" i="4"/>
  <c r="M75" i="4"/>
  <c r="M57" i="4"/>
  <c r="M131" i="4"/>
  <c r="M109" i="4"/>
  <c r="M85" i="4"/>
  <c r="M72" i="4"/>
  <c r="M26" i="4"/>
  <c r="M165" i="4"/>
  <c r="M25" i="4"/>
  <c r="M46" i="4"/>
  <c r="P46" i="4" s="1"/>
  <c r="M147" i="4"/>
  <c r="M141" i="4"/>
  <c r="M116" i="4"/>
  <c r="M169" i="4"/>
  <c r="M48" i="4"/>
  <c r="M138" i="4"/>
  <c r="M39" i="4"/>
  <c r="M88" i="4"/>
  <c r="P88" i="4" s="1"/>
  <c r="M76" i="4"/>
  <c r="M128" i="4"/>
  <c r="M20" i="4"/>
  <c r="M98" i="4"/>
  <c r="M21" i="4"/>
  <c r="M101" i="4"/>
  <c r="M103" i="4"/>
  <c r="M87" i="4"/>
  <c r="P87" i="4" s="1"/>
  <c r="M134" i="4"/>
  <c r="M108" i="4"/>
  <c r="M13" i="4"/>
  <c r="M164" i="4"/>
  <c r="M74" i="4"/>
  <c r="C74" i="14" s="1"/>
  <c r="M38" i="4"/>
  <c r="M52" i="4"/>
  <c r="M16" i="4"/>
  <c r="M162" i="4"/>
  <c r="M106" i="4"/>
  <c r="M49" i="4"/>
  <c r="M81" i="4"/>
  <c r="M166" i="4"/>
  <c r="M127" i="4"/>
  <c r="M33" i="4"/>
  <c r="M139" i="4"/>
  <c r="M152" i="4"/>
  <c r="M19" i="4"/>
  <c r="M83" i="4"/>
  <c r="M64" i="4"/>
  <c r="M8" i="4"/>
  <c r="M62" i="4"/>
  <c r="M42" i="4"/>
  <c r="M167" i="4"/>
  <c r="M11" i="4"/>
  <c r="M90" i="4"/>
  <c r="M161" i="4"/>
  <c r="M122" i="4"/>
  <c r="P122" i="4" s="1"/>
  <c r="M137" i="4"/>
  <c r="M15" i="4"/>
  <c r="M14" i="4"/>
  <c r="M156" i="4"/>
  <c r="M124" i="4"/>
  <c r="M34" i="4"/>
  <c r="M91" i="4"/>
  <c r="M89" i="4"/>
  <c r="M107" i="4"/>
  <c r="M22" i="4"/>
  <c r="C22" i="14" s="1"/>
  <c r="M58" i="4"/>
  <c r="M9" i="4"/>
  <c r="M174" i="4"/>
  <c r="C174" i="14" s="1"/>
  <c r="M105" i="4"/>
  <c r="B2" i="14"/>
  <c r="M119" i="4"/>
  <c r="M143" i="4"/>
  <c r="P143" i="4" s="1"/>
  <c r="M27" i="4"/>
  <c r="M54" i="4"/>
  <c r="C54" i="14" s="1"/>
  <c r="M63" i="4"/>
  <c r="M140" i="4"/>
  <c r="M50" i="4"/>
  <c r="M171" i="4"/>
  <c r="M158" i="4"/>
  <c r="C158" i="14" s="1"/>
  <c r="M44" i="4"/>
  <c r="M179" i="4"/>
  <c r="M177" i="4"/>
  <c r="M4" i="4"/>
  <c r="M78" i="4"/>
  <c r="M51" i="4"/>
  <c r="M160" i="4"/>
  <c r="N3" i="4"/>
  <c r="E183" i="4"/>
  <c r="D3" i="4"/>
  <c r="P174" i="4"/>
  <c r="G3" i="4"/>
  <c r="H3" i="4" s="1"/>
  <c r="P110" i="4" l="1"/>
  <c r="C110" i="14"/>
  <c r="P6" i="4"/>
  <c r="C6" i="14"/>
  <c r="L4" i="4"/>
  <c r="L5" i="4" s="1"/>
  <c r="L6" i="4" s="1"/>
  <c r="L7" i="4" s="1"/>
  <c r="C77" i="14"/>
  <c r="P77" i="4"/>
  <c r="L8" i="4"/>
  <c r="L9" i="4" s="1"/>
  <c r="L10" i="4" s="1"/>
  <c r="L11" i="4" s="1"/>
  <c r="L12" i="4" s="1"/>
  <c r="L13" i="4" s="1"/>
  <c r="L14" i="4" s="1"/>
  <c r="L15" i="4" s="1"/>
  <c r="L16" i="4" s="1"/>
  <c r="L17" i="4" s="1"/>
  <c r="L18" i="4" s="1"/>
  <c r="L19" i="4" s="1"/>
  <c r="L20" i="4" s="1"/>
  <c r="L21" i="4" s="1"/>
  <c r="L22" i="4" s="1"/>
  <c r="L23" i="4" s="1"/>
  <c r="L24" i="4" s="1"/>
  <c r="L25" i="4" s="1"/>
  <c r="L26" i="4" s="1"/>
  <c r="L27" i="4" s="1"/>
  <c r="L28" i="4" s="1"/>
  <c r="L29" i="4" s="1"/>
  <c r="L30" i="4" s="1"/>
  <c r="L31" i="4" s="1"/>
  <c r="L32" i="4" s="1"/>
  <c r="L33" i="4" s="1"/>
  <c r="L34" i="4" s="1"/>
  <c r="L35" i="4" s="1"/>
  <c r="L36" i="4" s="1"/>
  <c r="L37" i="4" s="1"/>
  <c r="L38" i="4" s="1"/>
  <c r="L39" i="4" s="1"/>
  <c r="L40" i="4" s="1"/>
  <c r="L41" i="4" s="1"/>
  <c r="L42" i="4" s="1"/>
  <c r="L43" i="4" s="1"/>
  <c r="L44" i="4" s="1"/>
  <c r="L45" i="4" s="1"/>
  <c r="L46" i="4" s="1"/>
  <c r="L47" i="4" s="1"/>
  <c r="L48" i="4" s="1"/>
  <c r="L49" i="4" s="1"/>
  <c r="L50" i="4" s="1"/>
  <c r="L51" i="4" s="1"/>
  <c r="L52" i="4" s="1"/>
  <c r="L53" i="4" s="1"/>
  <c r="L54" i="4" s="1"/>
  <c r="L55" i="4" s="1"/>
  <c r="L56" i="4" s="1"/>
  <c r="L57" i="4" s="1"/>
  <c r="L58" i="4" s="1"/>
  <c r="L59" i="4" s="1"/>
  <c r="L60" i="4" s="1"/>
  <c r="L61" i="4" s="1"/>
  <c r="L62" i="4" s="1"/>
  <c r="L63" i="4" s="1"/>
  <c r="L64" i="4" s="1"/>
  <c r="L65" i="4" s="1"/>
  <c r="L66" i="4" s="1"/>
  <c r="L67" i="4" s="1"/>
  <c r="L68" i="4" s="1"/>
  <c r="L69" i="4" s="1"/>
  <c r="L70" i="4" s="1"/>
  <c r="L71" i="4" s="1"/>
  <c r="L72" i="4" s="1"/>
  <c r="L73" i="4" s="1"/>
  <c r="L74" i="4" s="1"/>
  <c r="L75" i="4" s="1"/>
  <c r="L76" i="4" s="1"/>
  <c r="L77" i="4" s="1"/>
  <c r="L78" i="4" s="1"/>
  <c r="L79" i="4" s="1"/>
  <c r="L80" i="4" s="1"/>
  <c r="L81" i="4" s="1"/>
  <c r="L82" i="4" s="1"/>
  <c r="L83" i="4" s="1"/>
  <c r="L84" i="4" s="1"/>
  <c r="L85" i="4" s="1"/>
  <c r="L86" i="4" s="1"/>
  <c r="L87" i="4" s="1"/>
  <c r="L88" i="4" s="1"/>
  <c r="L89" i="4" s="1"/>
  <c r="L90" i="4" s="1"/>
  <c r="L91" i="4" s="1"/>
  <c r="L92" i="4" s="1"/>
  <c r="L93" i="4" s="1"/>
  <c r="L94" i="4" s="1"/>
  <c r="L95" i="4" s="1"/>
  <c r="L96" i="4" s="1"/>
  <c r="L97" i="4" s="1"/>
  <c r="L98" i="4" s="1"/>
  <c r="L99" i="4" s="1"/>
  <c r="L100" i="4" s="1"/>
  <c r="L101" i="4" s="1"/>
  <c r="L102" i="4" s="1"/>
  <c r="L103" i="4" s="1"/>
  <c r="L104" i="4" s="1"/>
  <c r="L105" i="4" s="1"/>
  <c r="L106" i="4" s="1"/>
  <c r="L107" i="4" s="1"/>
  <c r="L108" i="4" s="1"/>
  <c r="L109" i="4" s="1"/>
  <c r="L110" i="4" s="1"/>
  <c r="L111" i="4" s="1"/>
  <c r="L112" i="4" s="1"/>
  <c r="L113" i="4" s="1"/>
  <c r="L114" i="4" s="1"/>
  <c r="L115" i="4" s="1"/>
  <c r="L116" i="4" s="1"/>
  <c r="L117" i="4" s="1"/>
  <c r="L118" i="4" s="1"/>
  <c r="L119" i="4" s="1"/>
  <c r="L120" i="4" s="1"/>
  <c r="L121" i="4" s="1"/>
  <c r="L122" i="4" s="1"/>
  <c r="L123" i="4" s="1"/>
  <c r="L124" i="4" s="1"/>
  <c r="L125" i="4" s="1"/>
  <c r="L126" i="4" s="1"/>
  <c r="L127" i="4" s="1"/>
  <c r="L128" i="4" s="1"/>
  <c r="L129" i="4" s="1"/>
  <c r="L130" i="4" s="1"/>
  <c r="L131" i="4" s="1"/>
  <c r="L132" i="4" s="1"/>
  <c r="L133" i="4" s="1"/>
  <c r="L134" i="4" s="1"/>
  <c r="L135" i="4" s="1"/>
  <c r="L136" i="4" s="1"/>
  <c r="L137" i="4" s="1"/>
  <c r="L138" i="4" s="1"/>
  <c r="L139" i="4" s="1"/>
  <c r="L140" i="4" s="1"/>
  <c r="L141" i="4" s="1"/>
  <c r="L142" i="4" s="1"/>
  <c r="L143" i="4" s="1"/>
  <c r="L144" i="4" s="1"/>
  <c r="L145" i="4" s="1"/>
  <c r="L146" i="4" s="1"/>
  <c r="L147" i="4" s="1"/>
  <c r="L148" i="4" s="1"/>
  <c r="L149" i="4" s="1"/>
  <c r="L150" i="4" s="1"/>
  <c r="L151" i="4" s="1"/>
  <c r="L152" i="4" s="1"/>
  <c r="L153" i="4" s="1"/>
  <c r="L154" i="4" s="1"/>
  <c r="L155" i="4" s="1"/>
  <c r="L156" i="4" s="1"/>
  <c r="L157" i="4" s="1"/>
  <c r="L158" i="4" s="1"/>
  <c r="L159" i="4" s="1"/>
  <c r="L160" i="4" s="1"/>
  <c r="L161" i="4" s="1"/>
  <c r="L162" i="4" s="1"/>
  <c r="L163" i="4" s="1"/>
  <c r="L164" i="4" s="1"/>
  <c r="L165" i="4" s="1"/>
  <c r="L166" i="4" s="1"/>
  <c r="L167" i="4" s="1"/>
  <c r="L168" i="4" s="1"/>
  <c r="L169" i="4" s="1"/>
  <c r="L170" i="4" s="1"/>
  <c r="L171" i="4" s="1"/>
  <c r="L172" i="4" s="1"/>
  <c r="L173" i="4" s="1"/>
  <c r="L174" i="4" s="1"/>
  <c r="L175" i="4" s="1"/>
  <c r="L176" i="4" s="1"/>
  <c r="L177" i="4" s="1"/>
  <c r="L178" i="4" s="1"/>
  <c r="L179" i="4" s="1"/>
  <c r="L180" i="4" s="1"/>
  <c r="L181" i="4" s="1"/>
  <c r="L182" i="4" s="1"/>
  <c r="J99" i="14"/>
  <c r="C28" i="14"/>
  <c r="P28" i="4"/>
  <c r="F28" i="14" s="1"/>
  <c r="C131" i="14"/>
  <c r="P131" i="4"/>
  <c r="F131" i="14" s="1"/>
  <c r="P85" i="4"/>
  <c r="F85" i="14" s="1"/>
  <c r="C85" i="14"/>
  <c r="P136" i="4"/>
  <c r="F136" i="14" s="1"/>
  <c r="C136" i="14"/>
  <c r="C118" i="14"/>
  <c r="P118" i="4"/>
  <c r="F118" i="14" s="1"/>
  <c r="P141" i="4"/>
  <c r="F141" i="14" s="1"/>
  <c r="C141" i="14"/>
  <c r="C128" i="14"/>
  <c r="P128" i="4"/>
  <c r="F128" i="14" s="1"/>
  <c r="P108" i="4"/>
  <c r="F108" i="14" s="1"/>
  <c r="C108" i="14"/>
  <c r="C42" i="14"/>
  <c r="P42" i="4"/>
  <c r="F42" i="14" s="1"/>
  <c r="P113" i="4"/>
  <c r="F113" i="14" s="1"/>
  <c r="P40" i="4"/>
  <c r="F40" i="14" s="1"/>
  <c r="C41" i="14"/>
  <c r="C86" i="14"/>
  <c r="C122" i="14"/>
  <c r="P22" i="4"/>
  <c r="F22" i="14" s="1"/>
  <c r="P54" i="4"/>
  <c r="F54" i="14" s="1"/>
  <c r="C87" i="14"/>
  <c r="C46" i="14"/>
  <c r="P158" i="4"/>
  <c r="F158" i="14" s="1"/>
  <c r="C88" i="14"/>
  <c r="C73" i="14"/>
  <c r="C30" i="14"/>
  <c r="C143" i="14"/>
  <c r="P74" i="4"/>
  <c r="F74" i="14" s="1"/>
  <c r="P27" i="4"/>
  <c r="F27" i="14" s="1"/>
  <c r="C27" i="14"/>
  <c r="P102" i="4"/>
  <c r="F102" i="14" s="1"/>
  <c r="C102" i="14"/>
  <c r="P146" i="4"/>
  <c r="F146" i="14" s="1"/>
  <c r="C146" i="14"/>
  <c r="C103" i="14"/>
  <c r="P103" i="4"/>
  <c r="F103" i="14" s="1"/>
  <c r="P182" i="4"/>
  <c r="F182" i="14" s="1"/>
  <c r="C182" i="14"/>
  <c r="P168" i="4"/>
  <c r="F168" i="14" s="1"/>
  <c r="C168" i="14"/>
  <c r="C129" i="14"/>
  <c r="P129" i="4"/>
  <c r="F129" i="14" s="1"/>
  <c r="C115" i="14"/>
  <c r="P115" i="4"/>
  <c r="F115" i="14" s="1"/>
  <c r="C29" i="14"/>
  <c r="P29" i="4"/>
  <c r="F29" i="14" s="1"/>
  <c r="C68" i="14"/>
  <c r="P68" i="4"/>
  <c r="F68" i="14" s="1"/>
  <c r="P61" i="4"/>
  <c r="F61" i="14" s="1"/>
  <c r="C61" i="14"/>
  <c r="P100" i="4"/>
  <c r="F100" i="14" s="1"/>
  <c r="C100" i="14"/>
  <c r="C7" i="14"/>
  <c r="P7" i="4"/>
  <c r="F7" i="14" s="1"/>
  <c r="C170" i="14"/>
  <c r="P170" i="4"/>
  <c r="F170" i="14" s="1"/>
  <c r="P45" i="4"/>
  <c r="F45" i="14" s="1"/>
  <c r="C45" i="14"/>
  <c r="P126" i="4"/>
  <c r="F126" i="14" s="1"/>
  <c r="C126" i="14"/>
  <c r="P47" i="4"/>
  <c r="F47" i="14" s="1"/>
  <c r="C47" i="14"/>
  <c r="C12" i="14"/>
  <c r="P12" i="4"/>
  <c r="F12" i="14" s="1"/>
  <c r="C154" i="14"/>
  <c r="P154" i="4"/>
  <c r="F154" i="14" s="1"/>
  <c r="P145" i="4"/>
  <c r="F145" i="14" s="1"/>
  <c r="C145" i="14"/>
  <c r="C153" i="14"/>
  <c r="P153" i="4"/>
  <c r="F153" i="14" s="1"/>
  <c r="P178" i="4"/>
  <c r="F178" i="14" s="1"/>
  <c r="C178" i="14"/>
  <c r="P82" i="4"/>
  <c r="F82" i="14" s="1"/>
  <c r="C82" i="14"/>
  <c r="C149" i="14"/>
  <c r="P149" i="4"/>
  <c r="F149" i="14" s="1"/>
  <c r="P92" i="4"/>
  <c r="F92" i="14" s="1"/>
  <c r="C92" i="14"/>
  <c r="P176" i="4"/>
  <c r="F176" i="14" s="1"/>
  <c r="C176" i="14"/>
  <c r="P144" i="4"/>
  <c r="F144" i="14" s="1"/>
  <c r="C144" i="14"/>
  <c r="C16" i="14"/>
  <c r="P16" i="4"/>
  <c r="F16" i="14" s="1"/>
  <c r="C19" i="14"/>
  <c r="P19" i="4"/>
  <c r="F19" i="14" s="1"/>
  <c r="C90" i="14"/>
  <c r="P90" i="4"/>
  <c r="F90" i="14" s="1"/>
  <c r="P156" i="4"/>
  <c r="F156" i="14" s="1"/>
  <c r="C156" i="14"/>
  <c r="P135" i="4"/>
  <c r="F135" i="14" s="1"/>
  <c r="C135" i="14"/>
  <c r="P107" i="4"/>
  <c r="F107" i="14" s="1"/>
  <c r="C107" i="14"/>
  <c r="Q3" i="4"/>
  <c r="G3" i="14" s="1"/>
  <c r="D3" i="14"/>
  <c r="C106" i="14"/>
  <c r="P106" i="4"/>
  <c r="F106" i="14" s="1"/>
  <c r="C140" i="14"/>
  <c r="P140" i="4"/>
  <c r="F140" i="14" s="1"/>
  <c r="C78" i="14"/>
  <c r="P78" i="4"/>
  <c r="F78" i="14" s="1"/>
  <c r="P31" i="4"/>
  <c r="F31" i="14" s="1"/>
  <c r="C31" i="14"/>
  <c r="P104" i="4"/>
  <c r="F104" i="14" s="1"/>
  <c r="C104" i="14"/>
  <c r="P14" i="4"/>
  <c r="F14" i="14" s="1"/>
  <c r="C14" i="14"/>
  <c r="C139" i="14"/>
  <c r="P139" i="4"/>
  <c r="F139" i="14" s="1"/>
  <c r="C167" i="14"/>
  <c r="P167" i="4"/>
  <c r="F167" i="14" s="1"/>
  <c r="P18" i="4"/>
  <c r="F18" i="14" s="1"/>
  <c r="C18" i="14"/>
  <c r="C130" i="14"/>
  <c r="P130" i="4"/>
  <c r="F130" i="14" s="1"/>
  <c r="C117" i="14"/>
  <c r="P117" i="4"/>
  <c r="F117" i="14" s="1"/>
  <c r="P109" i="4"/>
  <c r="F109" i="14" s="1"/>
  <c r="C109" i="14"/>
  <c r="C147" i="14"/>
  <c r="P147" i="4"/>
  <c r="F147" i="14" s="1"/>
  <c r="C76" i="14"/>
  <c r="P76" i="4"/>
  <c r="F76" i="14" s="1"/>
  <c r="C134" i="14"/>
  <c r="P134" i="4"/>
  <c r="F134" i="14" s="1"/>
  <c r="C162" i="14"/>
  <c r="P162" i="4"/>
  <c r="F162" i="14" s="1"/>
  <c r="C152" i="14"/>
  <c r="P152" i="4"/>
  <c r="F152" i="14" s="1"/>
  <c r="C11" i="14"/>
  <c r="P11" i="4"/>
  <c r="F11" i="14" s="1"/>
  <c r="C105" i="14"/>
  <c r="P105" i="4"/>
  <c r="F105" i="14" s="1"/>
  <c r="C171" i="14"/>
  <c r="P171" i="4"/>
  <c r="F171" i="14" s="1"/>
  <c r="C44" i="14"/>
  <c r="P44" i="4"/>
  <c r="F44" i="14" s="1"/>
  <c r="P160" i="4"/>
  <c r="F160" i="14" s="1"/>
  <c r="C160" i="14"/>
  <c r="P148" i="4"/>
  <c r="F148" i="14" s="1"/>
  <c r="C148" i="14"/>
  <c r="C124" i="14"/>
  <c r="P124" i="4"/>
  <c r="F124" i="14" s="1"/>
  <c r="P175" i="4"/>
  <c r="F175" i="14" s="1"/>
  <c r="C175" i="14"/>
  <c r="C96" i="14"/>
  <c r="P96" i="4"/>
  <c r="F96" i="14" s="1"/>
  <c r="P180" i="4"/>
  <c r="F180" i="14" s="1"/>
  <c r="C180" i="14"/>
  <c r="C35" i="14"/>
  <c r="P35" i="4"/>
  <c r="F35" i="14" s="1"/>
  <c r="C150" i="14"/>
  <c r="P150" i="4"/>
  <c r="F150" i="14" s="1"/>
  <c r="P121" i="4"/>
  <c r="F121" i="14" s="1"/>
  <c r="C121" i="14"/>
  <c r="P37" i="4"/>
  <c r="F37" i="14" s="1"/>
  <c r="C37" i="14"/>
  <c r="C71" i="14"/>
  <c r="P71" i="4"/>
  <c r="F71" i="14" s="1"/>
  <c r="C94" i="14"/>
  <c r="P94" i="4"/>
  <c r="F94" i="14" s="1"/>
  <c r="C84" i="14"/>
  <c r="P84" i="4"/>
  <c r="F84" i="14" s="1"/>
  <c r="C125" i="14"/>
  <c r="P125" i="4"/>
  <c r="F125" i="14" s="1"/>
  <c r="P53" i="4"/>
  <c r="F53" i="14" s="1"/>
  <c r="C53" i="14"/>
  <c r="P17" i="4"/>
  <c r="F17" i="14" s="1"/>
  <c r="C17" i="14"/>
  <c r="P99" i="4"/>
  <c r="F99" i="14" s="1"/>
  <c r="C99" i="14"/>
  <c r="C142" i="14"/>
  <c r="P142" i="4"/>
  <c r="F142" i="14" s="1"/>
  <c r="C60" i="14"/>
  <c r="P60" i="4"/>
  <c r="F60" i="14" s="1"/>
  <c r="P157" i="4"/>
  <c r="F157" i="14" s="1"/>
  <c r="C157" i="14"/>
  <c r="C112" i="14"/>
  <c r="P112" i="4"/>
  <c r="F112" i="14" s="1"/>
  <c r="C3" i="14"/>
  <c r="O3" i="4"/>
  <c r="M183" i="4"/>
  <c r="C55" i="14"/>
  <c r="P55" i="4"/>
  <c r="F55" i="14" s="1"/>
  <c r="C80" i="14"/>
  <c r="P80" i="4"/>
  <c r="F80" i="14" s="1"/>
  <c r="C59" i="14"/>
  <c r="P59" i="4"/>
  <c r="F59" i="14" s="1"/>
  <c r="C132" i="14"/>
  <c r="P132" i="4"/>
  <c r="F132" i="14" s="1"/>
  <c r="P165" i="4"/>
  <c r="F165" i="14" s="1"/>
  <c r="C165" i="14"/>
  <c r="P48" i="4"/>
  <c r="F48" i="14" s="1"/>
  <c r="C48" i="14"/>
  <c r="P39" i="4"/>
  <c r="F39" i="14" s="1"/>
  <c r="C39" i="14"/>
  <c r="C21" i="14"/>
  <c r="P21" i="4"/>
  <c r="F21" i="14" s="1"/>
  <c r="P49" i="4"/>
  <c r="F49" i="14" s="1"/>
  <c r="C49" i="14"/>
  <c r="P166" i="4"/>
  <c r="F166" i="14" s="1"/>
  <c r="C166" i="14"/>
  <c r="P83" i="4"/>
  <c r="F83" i="14" s="1"/>
  <c r="C83" i="14"/>
  <c r="P8" i="4"/>
  <c r="F8" i="14" s="1"/>
  <c r="C8" i="14"/>
  <c r="C161" i="14"/>
  <c r="P161" i="4"/>
  <c r="F161" i="14" s="1"/>
  <c r="C137" i="14"/>
  <c r="P137" i="4"/>
  <c r="F137" i="14" s="1"/>
  <c r="C34" i="14"/>
  <c r="P34" i="4"/>
  <c r="F34" i="14" s="1"/>
  <c r="C9" i="14"/>
  <c r="P9" i="4"/>
  <c r="F9" i="14" s="1"/>
  <c r="P173" i="4"/>
  <c r="F173" i="14" s="1"/>
  <c r="C173" i="14"/>
  <c r="C123" i="14"/>
  <c r="P123" i="4"/>
  <c r="F123" i="14" s="1"/>
  <c r="P151" i="4"/>
  <c r="F151" i="14" s="1"/>
  <c r="C151" i="14"/>
  <c r="C10" i="14"/>
  <c r="P10" i="4"/>
  <c r="F10" i="14" s="1"/>
  <c r="P65" i="4"/>
  <c r="F65" i="14" s="1"/>
  <c r="C65" i="14"/>
  <c r="C23" i="14"/>
  <c r="P23" i="4"/>
  <c r="F23" i="14" s="1"/>
  <c r="P111" i="4"/>
  <c r="F111" i="14" s="1"/>
  <c r="C111" i="14"/>
  <c r="C5" i="14"/>
  <c r="P5" i="4"/>
  <c r="F5" i="14" s="1"/>
  <c r="P95" i="4"/>
  <c r="F95" i="14" s="1"/>
  <c r="C95" i="14"/>
  <c r="P69" i="4"/>
  <c r="F69" i="14" s="1"/>
  <c r="C69" i="14"/>
  <c r="C24" i="14"/>
  <c r="P24" i="4"/>
  <c r="F24" i="14" s="1"/>
  <c r="P93" i="4"/>
  <c r="F93" i="14" s="1"/>
  <c r="C93" i="14"/>
  <c r="P43" i="4"/>
  <c r="F43" i="14" s="1"/>
  <c r="C43" i="14"/>
  <c r="P79" i="4"/>
  <c r="F79" i="14" s="1"/>
  <c r="C79" i="14"/>
  <c r="C67" i="14"/>
  <c r="P67" i="4"/>
  <c r="F67" i="14" s="1"/>
  <c r="P32" i="4"/>
  <c r="F32" i="14" s="1"/>
  <c r="C32" i="14"/>
  <c r="C72" i="14"/>
  <c r="P72" i="4"/>
  <c r="F72" i="14" s="1"/>
  <c r="P26" i="4"/>
  <c r="F26" i="14" s="1"/>
  <c r="C26" i="14"/>
  <c r="C116" i="14"/>
  <c r="P116" i="4"/>
  <c r="F116" i="14" s="1"/>
  <c r="C169" i="14"/>
  <c r="P169" i="4"/>
  <c r="F169" i="14" s="1"/>
  <c r="C20" i="14"/>
  <c r="P20" i="4"/>
  <c r="F20" i="14" s="1"/>
  <c r="C98" i="14"/>
  <c r="P98" i="4"/>
  <c r="F98" i="14" s="1"/>
  <c r="C13" i="14"/>
  <c r="P13" i="4"/>
  <c r="F13" i="14" s="1"/>
  <c r="P164" i="4"/>
  <c r="F164" i="14" s="1"/>
  <c r="C164" i="14"/>
  <c r="P81" i="4"/>
  <c r="F81" i="14" s="1"/>
  <c r="C81" i="14"/>
  <c r="C64" i="14"/>
  <c r="P64" i="4"/>
  <c r="F64" i="14" s="1"/>
  <c r="C15" i="14"/>
  <c r="P15" i="4"/>
  <c r="F15" i="14" s="1"/>
  <c r="C91" i="14"/>
  <c r="P91" i="4"/>
  <c r="F91" i="14" s="1"/>
  <c r="P89" i="4"/>
  <c r="F89" i="14" s="1"/>
  <c r="C89" i="14"/>
  <c r="P119" i="4"/>
  <c r="F119" i="14" s="1"/>
  <c r="C119" i="14"/>
  <c r="C63" i="14"/>
  <c r="P63" i="4"/>
  <c r="F63" i="14" s="1"/>
  <c r="C179" i="14"/>
  <c r="P179" i="4"/>
  <c r="F179" i="14" s="1"/>
  <c r="C177" i="14"/>
  <c r="P177" i="4"/>
  <c r="F177" i="14" s="1"/>
  <c r="P4" i="4"/>
  <c r="F4" i="14" s="1"/>
  <c r="C4" i="14"/>
  <c r="P70" i="4"/>
  <c r="F70" i="14" s="1"/>
  <c r="C70" i="14"/>
  <c r="C163" i="14"/>
  <c r="P163" i="4"/>
  <c r="F163" i="14" s="1"/>
  <c r="C133" i="14"/>
  <c r="P133" i="4"/>
  <c r="F133" i="14" s="1"/>
  <c r="C159" i="14"/>
  <c r="P159" i="4"/>
  <c r="F159" i="14" s="1"/>
  <c r="C75" i="14"/>
  <c r="P75" i="4"/>
  <c r="F75" i="14" s="1"/>
  <c r="C25" i="14"/>
  <c r="P25" i="4"/>
  <c r="F25" i="14" s="1"/>
  <c r="P138" i="4"/>
  <c r="F138" i="14" s="1"/>
  <c r="C138" i="14"/>
  <c r="C101" i="14"/>
  <c r="P101" i="4"/>
  <c r="F101" i="14" s="1"/>
  <c r="P52" i="4"/>
  <c r="F52" i="14" s="1"/>
  <c r="C52" i="14"/>
  <c r="C58" i="14"/>
  <c r="P58" i="4"/>
  <c r="F58" i="14" s="1"/>
  <c r="P50" i="4"/>
  <c r="F50" i="14" s="1"/>
  <c r="C50" i="14"/>
  <c r="P51" i="4"/>
  <c r="F51" i="14" s="1"/>
  <c r="C51" i="14"/>
  <c r="C155" i="14"/>
  <c r="P155" i="4"/>
  <c r="F155" i="14" s="1"/>
  <c r="C120" i="14"/>
  <c r="P120" i="4"/>
  <c r="F120" i="14" s="1"/>
  <c r="P3" i="4"/>
  <c r="C97" i="14"/>
  <c r="P97" i="4"/>
  <c r="F97" i="14" s="1"/>
  <c r="C181" i="14"/>
  <c r="P181" i="4"/>
  <c r="F181" i="14" s="1"/>
  <c r="C114" i="14"/>
  <c r="P114" i="4"/>
  <c r="F114" i="14" s="1"/>
  <c r="P56" i="4"/>
  <c r="F56" i="14" s="1"/>
  <c r="C56" i="14"/>
  <c r="C172" i="14"/>
  <c r="P172" i="4"/>
  <c r="F172" i="14" s="1"/>
  <c r="C66" i="14"/>
  <c r="P66" i="4"/>
  <c r="F66" i="14" s="1"/>
  <c r="C36" i="14"/>
  <c r="P36" i="4"/>
  <c r="F36" i="14" s="1"/>
  <c r="C57" i="14"/>
  <c r="P57" i="4"/>
  <c r="F57" i="14" s="1"/>
  <c r="P38" i="4"/>
  <c r="F38" i="14" s="1"/>
  <c r="C38" i="14"/>
  <c r="C127" i="14"/>
  <c r="P127" i="4"/>
  <c r="F127" i="14" s="1"/>
  <c r="P33" i="4"/>
  <c r="F33" i="14" s="1"/>
  <c r="C33" i="14"/>
  <c r="P62" i="4"/>
  <c r="F62" i="14" s="1"/>
  <c r="C62" i="14"/>
  <c r="F88" i="14"/>
  <c r="F143" i="14"/>
  <c r="F77" i="14"/>
  <c r="F6" i="14"/>
  <c r="F87" i="14"/>
  <c r="F174" i="14"/>
  <c r="F73" i="14"/>
  <c r="F41" i="14"/>
  <c r="F46" i="14"/>
  <c r="F110" i="14"/>
  <c r="D4" i="4"/>
  <c r="F4" i="4"/>
  <c r="F86" i="14"/>
  <c r="F30" i="14"/>
  <c r="F122" i="14"/>
  <c r="J100" i="14" l="1"/>
  <c r="C183" i="14"/>
  <c r="R3" i="4"/>
  <c r="H3" i="14" s="1"/>
  <c r="E3" i="14"/>
  <c r="B3" i="14"/>
  <c r="N4" i="4"/>
  <c r="P183" i="4"/>
  <c r="F3" i="14"/>
  <c r="F183" i="14" s="1"/>
  <c r="G4" i="4"/>
  <c r="H4" i="4" s="1"/>
  <c r="D5" i="4"/>
  <c r="F5" i="4"/>
  <c r="G5" i="4" s="1"/>
  <c r="H5" i="4" s="1"/>
  <c r="J101" i="14" l="1"/>
  <c r="D4" i="14"/>
  <c r="Q4" i="4"/>
  <c r="G4" i="14" s="1"/>
  <c r="O4" i="4"/>
  <c r="B4" i="14"/>
  <c r="N5" i="4"/>
  <c r="D6" i="4"/>
  <c r="F6" i="4"/>
  <c r="G6" i="4" s="1"/>
  <c r="H6" i="4" s="1"/>
  <c r="J102" i="14" l="1"/>
  <c r="R4" i="4"/>
  <c r="H4" i="14" s="1"/>
  <c r="E4" i="14"/>
  <c r="Q5" i="4"/>
  <c r="G5" i="14" s="1"/>
  <c r="O5" i="4"/>
  <c r="D5" i="14"/>
  <c r="B5" i="14"/>
  <c r="N6" i="4"/>
  <c r="F7" i="4"/>
  <c r="G7" i="4" s="1"/>
  <c r="H7" i="4" s="1"/>
  <c r="D7" i="4"/>
  <c r="J103" i="14" l="1"/>
  <c r="E5" i="14"/>
  <c r="R5" i="4"/>
  <c r="H5" i="14" s="1"/>
  <c r="Q6" i="4"/>
  <c r="G6" i="14" s="1"/>
  <c r="D6" i="14"/>
  <c r="O6" i="4"/>
  <c r="B6" i="14"/>
  <c r="N7" i="4"/>
  <c r="D8" i="4"/>
  <c r="F8" i="4"/>
  <c r="G8" i="4" s="1"/>
  <c r="H8" i="4" s="1"/>
  <c r="J104" i="14" l="1"/>
  <c r="E6" i="14"/>
  <c r="R6" i="4"/>
  <c r="H6" i="14" s="1"/>
  <c r="N8" i="4"/>
  <c r="B7" i="14"/>
  <c r="Q7" i="4"/>
  <c r="G7" i="14" s="1"/>
  <c r="O7" i="4"/>
  <c r="D7" i="14"/>
  <c r="D9" i="4"/>
  <c r="F9" i="4"/>
  <c r="G9" i="4" s="1"/>
  <c r="H9" i="4" s="1"/>
  <c r="J105" i="14" l="1"/>
  <c r="B8" i="14"/>
  <c r="N9" i="4"/>
  <c r="D8" i="14"/>
  <c r="Q8" i="4"/>
  <c r="G8" i="14" s="1"/>
  <c r="O8" i="4"/>
  <c r="R7" i="4"/>
  <c r="H7" i="14" s="1"/>
  <c r="E7" i="14"/>
  <c r="F10" i="4"/>
  <c r="G10" i="4" s="1"/>
  <c r="H10" i="4" s="1"/>
  <c r="D10" i="4"/>
  <c r="J106" i="14" l="1"/>
  <c r="O9" i="4"/>
  <c r="D9" i="14"/>
  <c r="Q9" i="4"/>
  <c r="G9" i="14" s="1"/>
  <c r="N10" i="4"/>
  <c r="B9" i="14"/>
  <c r="E8" i="14"/>
  <c r="R8" i="4"/>
  <c r="H8" i="14" s="1"/>
  <c r="F11" i="4"/>
  <c r="G11" i="4" s="1"/>
  <c r="H11" i="4" s="1"/>
  <c r="D11" i="4"/>
  <c r="J107" i="14" l="1"/>
  <c r="E9" i="14"/>
  <c r="R9" i="4"/>
  <c r="H9" i="14" s="1"/>
  <c r="O10" i="4"/>
  <c r="Q10" i="4"/>
  <c r="G10" i="14" s="1"/>
  <c r="D10" i="14"/>
  <c r="B10" i="14"/>
  <c r="N11" i="4"/>
  <c r="D12" i="4"/>
  <c r="F12" i="4"/>
  <c r="G12" i="4" s="1"/>
  <c r="H12" i="4" s="1"/>
  <c r="J108" i="14" l="1"/>
  <c r="E10" i="14"/>
  <c r="R10" i="4"/>
  <c r="H10" i="14" s="1"/>
  <c r="N12" i="4"/>
  <c r="B11" i="14"/>
  <c r="D11" i="14"/>
  <c r="Q11" i="4"/>
  <c r="G11" i="14" s="1"/>
  <c r="O11" i="4"/>
  <c r="F13" i="4"/>
  <c r="G13" i="4" s="1"/>
  <c r="H13" i="4" s="1"/>
  <c r="D13" i="4"/>
  <c r="J109" i="14" l="1"/>
  <c r="Q12" i="4"/>
  <c r="G12" i="14" s="1"/>
  <c r="O12" i="4"/>
  <c r="D12" i="14"/>
  <c r="N13" i="4"/>
  <c r="B12" i="14"/>
  <c r="E11" i="14"/>
  <c r="R11" i="4"/>
  <c r="H11" i="14" s="1"/>
  <c r="D14" i="4"/>
  <c r="F14" i="4"/>
  <c r="G14" i="4" s="1"/>
  <c r="H14" i="4" s="1"/>
  <c r="J110" i="14" l="1"/>
  <c r="E12" i="14"/>
  <c r="R12" i="4"/>
  <c r="H12" i="14" s="1"/>
  <c r="B13" i="14"/>
  <c r="N14" i="4"/>
  <c r="Q13" i="4"/>
  <c r="G13" i="14" s="1"/>
  <c r="D13" i="14"/>
  <c r="O13" i="4"/>
  <c r="D15" i="4"/>
  <c r="F15" i="4"/>
  <c r="G15" i="4" s="1"/>
  <c r="H15" i="4" s="1"/>
  <c r="J111" i="14" l="1"/>
  <c r="D14" i="14"/>
  <c r="Q14" i="4"/>
  <c r="G14" i="14" s="1"/>
  <c r="O14" i="4"/>
  <c r="N15" i="4"/>
  <c r="B14" i="14"/>
  <c r="R13" i="4"/>
  <c r="H13" i="14" s="1"/>
  <c r="E13" i="14"/>
  <c r="D16" i="4"/>
  <c r="F16" i="4"/>
  <c r="G16" i="4" s="1"/>
  <c r="H16" i="4" s="1"/>
  <c r="J112" i="14" l="1"/>
  <c r="E14" i="14"/>
  <c r="R14" i="4"/>
  <c r="H14" i="14" s="1"/>
  <c r="D15" i="14"/>
  <c r="O15" i="4"/>
  <c r="Q15" i="4"/>
  <c r="G15" i="14" s="1"/>
  <c r="B15" i="14"/>
  <c r="N16" i="4"/>
  <c r="D17" i="4"/>
  <c r="F17" i="4"/>
  <c r="G17" i="4" s="1"/>
  <c r="H17" i="4" s="1"/>
  <c r="J113" i="14" l="1"/>
  <c r="R15" i="4"/>
  <c r="H15" i="14" s="1"/>
  <c r="E15" i="14"/>
  <c r="B16" i="14"/>
  <c r="N17" i="4"/>
  <c r="Q16" i="4"/>
  <c r="G16" i="14" s="1"/>
  <c r="D16" i="14"/>
  <c r="O16" i="4"/>
  <c r="F18" i="4"/>
  <c r="G18" i="4" s="1"/>
  <c r="H18" i="4" s="1"/>
  <c r="D18" i="4"/>
  <c r="J114" i="14" l="1"/>
  <c r="D17" i="14"/>
  <c r="O17" i="4"/>
  <c r="Q17" i="4"/>
  <c r="G17" i="14" s="1"/>
  <c r="B17" i="14"/>
  <c r="N18" i="4"/>
  <c r="R16" i="4"/>
  <c r="H16" i="14" s="1"/>
  <c r="E16" i="14"/>
  <c r="F19" i="4"/>
  <c r="G19" i="4" s="1"/>
  <c r="H19" i="4" s="1"/>
  <c r="D19" i="4"/>
  <c r="J115" i="14" l="1"/>
  <c r="R17" i="4"/>
  <c r="H17" i="14" s="1"/>
  <c r="E17" i="14"/>
  <c r="N19" i="4"/>
  <c r="B18" i="14"/>
  <c r="O18" i="4"/>
  <c r="Q18" i="4"/>
  <c r="G18" i="14" s="1"/>
  <c r="D18" i="14"/>
  <c r="D20" i="4"/>
  <c r="F20" i="4"/>
  <c r="G20" i="4" s="1"/>
  <c r="H20" i="4" s="1"/>
  <c r="J116" i="14" l="1"/>
  <c r="D19" i="14"/>
  <c r="O19" i="4"/>
  <c r="Q19" i="4"/>
  <c r="G19" i="14" s="1"/>
  <c r="N20" i="4"/>
  <c r="B19" i="14"/>
  <c r="R18" i="4"/>
  <c r="H18" i="14" s="1"/>
  <c r="E18" i="14"/>
  <c r="D21" i="4"/>
  <c r="F21" i="4"/>
  <c r="G21" i="4" s="1"/>
  <c r="H21" i="4" s="1"/>
  <c r="J117" i="14" l="1"/>
  <c r="R19" i="4"/>
  <c r="H19" i="14" s="1"/>
  <c r="E19" i="14"/>
  <c r="O20" i="4"/>
  <c r="D20" i="14"/>
  <c r="Q20" i="4"/>
  <c r="G20" i="14" s="1"/>
  <c r="N21" i="4"/>
  <c r="B20" i="14"/>
  <c r="F22" i="4"/>
  <c r="G22" i="4" s="1"/>
  <c r="H22" i="4" s="1"/>
  <c r="D22" i="4"/>
  <c r="J118" i="14" l="1"/>
  <c r="E20" i="14"/>
  <c r="R20" i="4"/>
  <c r="H20" i="14" s="1"/>
  <c r="N22" i="4"/>
  <c r="B21" i="14"/>
  <c r="D21" i="14"/>
  <c r="O21" i="4"/>
  <c r="Q21" i="4"/>
  <c r="G21" i="14" s="1"/>
  <c r="F23" i="4"/>
  <c r="G23" i="4" s="1"/>
  <c r="H23" i="4" s="1"/>
  <c r="D23" i="4"/>
  <c r="J119" i="14" l="1"/>
  <c r="O22" i="4"/>
  <c r="D22" i="14"/>
  <c r="Q22" i="4"/>
  <c r="G22" i="14" s="1"/>
  <c r="N23" i="4"/>
  <c r="B22" i="14"/>
  <c r="E21" i="14"/>
  <c r="R21" i="4"/>
  <c r="H21" i="14" s="1"/>
  <c r="F24" i="4"/>
  <c r="G24" i="4" s="1"/>
  <c r="H24" i="4" s="1"/>
  <c r="D24" i="4"/>
  <c r="J120" i="14" l="1"/>
  <c r="E22" i="14"/>
  <c r="R22" i="4"/>
  <c r="H22" i="14" s="1"/>
  <c r="Q23" i="4"/>
  <c r="G23" i="14" s="1"/>
  <c r="O23" i="4"/>
  <c r="D23" i="14"/>
  <c r="N24" i="4"/>
  <c r="B23" i="14"/>
  <c r="D25" i="4"/>
  <c r="F25" i="4"/>
  <c r="G25" i="4" s="1"/>
  <c r="H25" i="4" s="1"/>
  <c r="J121" i="14" l="1"/>
  <c r="R23" i="4"/>
  <c r="H23" i="14" s="1"/>
  <c r="E23" i="14"/>
  <c r="O24" i="4"/>
  <c r="D24" i="14"/>
  <c r="Q24" i="4"/>
  <c r="G24" i="14" s="1"/>
  <c r="N25" i="4"/>
  <c r="B24" i="14"/>
  <c r="F26" i="4"/>
  <c r="G26" i="4" s="1"/>
  <c r="H26" i="4" s="1"/>
  <c r="D26" i="4"/>
  <c r="J122" i="14" l="1"/>
  <c r="R24" i="4"/>
  <c r="H24" i="14" s="1"/>
  <c r="E24" i="14"/>
  <c r="B25" i="14"/>
  <c r="N26" i="4"/>
  <c r="D25" i="14"/>
  <c r="Q25" i="4"/>
  <c r="G25" i="14" s="1"/>
  <c r="O25" i="4"/>
  <c r="D27" i="4"/>
  <c r="F27" i="4"/>
  <c r="G27" i="4" s="1"/>
  <c r="H27" i="4" s="1"/>
  <c r="J123" i="14" l="1"/>
  <c r="N27" i="4"/>
  <c r="B26" i="14"/>
  <c r="Q26" i="4"/>
  <c r="G26" i="14" s="1"/>
  <c r="O26" i="4"/>
  <c r="D26" i="14"/>
  <c r="R25" i="4"/>
  <c r="H25" i="14" s="1"/>
  <c r="E25" i="14"/>
  <c r="F28" i="4"/>
  <c r="G28" i="4" s="1"/>
  <c r="H28" i="4" s="1"/>
  <c r="D28" i="4"/>
  <c r="J124" i="14" l="1"/>
  <c r="B27" i="14"/>
  <c r="N28" i="4"/>
  <c r="Q27" i="4"/>
  <c r="G27" i="14" s="1"/>
  <c r="D27" i="14"/>
  <c r="O27" i="4"/>
  <c r="R26" i="4"/>
  <c r="H26" i="14" s="1"/>
  <c r="E26" i="14"/>
  <c r="D29" i="4"/>
  <c r="F29" i="4"/>
  <c r="G29" i="4" s="1"/>
  <c r="H29" i="4" s="1"/>
  <c r="J125" i="14" l="1"/>
  <c r="O28" i="4"/>
  <c r="Q28" i="4"/>
  <c r="G28" i="14" s="1"/>
  <c r="D28" i="14"/>
  <c r="N29" i="4"/>
  <c r="B28" i="14"/>
  <c r="E27" i="14"/>
  <c r="R27" i="4"/>
  <c r="H27" i="14" s="1"/>
  <c r="F30" i="4"/>
  <c r="G30" i="4" s="1"/>
  <c r="H30" i="4" s="1"/>
  <c r="D30" i="4"/>
  <c r="J126" i="14" l="1"/>
  <c r="R28" i="4"/>
  <c r="H28" i="14" s="1"/>
  <c r="E28" i="14"/>
  <c r="D29" i="14"/>
  <c r="O29" i="4"/>
  <c r="Q29" i="4"/>
  <c r="G29" i="14" s="1"/>
  <c r="N30" i="4"/>
  <c r="B29" i="14"/>
  <c r="D31" i="4"/>
  <c r="F31" i="4"/>
  <c r="G31" i="4" s="1"/>
  <c r="H31" i="4" s="1"/>
  <c r="J127" i="14" l="1"/>
  <c r="R29" i="4"/>
  <c r="H29" i="14" s="1"/>
  <c r="E29" i="14"/>
  <c r="Q30" i="4"/>
  <c r="G30" i="14" s="1"/>
  <c r="O30" i="4"/>
  <c r="D30" i="14"/>
  <c r="N31" i="4"/>
  <c r="B30" i="14"/>
  <c r="F32" i="4"/>
  <c r="G32" i="4" s="1"/>
  <c r="H32" i="4" s="1"/>
  <c r="D32" i="4"/>
  <c r="J128" i="14" l="1"/>
  <c r="E30" i="14"/>
  <c r="R30" i="4"/>
  <c r="H30" i="14" s="1"/>
  <c r="Q31" i="4"/>
  <c r="G31" i="14" s="1"/>
  <c r="O31" i="4"/>
  <c r="D31" i="14"/>
  <c r="B31" i="14"/>
  <c r="N32" i="4"/>
  <c r="D33" i="4"/>
  <c r="F33" i="4"/>
  <c r="G33" i="4" s="1"/>
  <c r="H33" i="4" s="1"/>
  <c r="J129" i="14" l="1"/>
  <c r="R31" i="4"/>
  <c r="H31" i="14" s="1"/>
  <c r="E31" i="14"/>
  <c r="B32" i="14"/>
  <c r="N33" i="4"/>
  <c r="Q32" i="4"/>
  <c r="G32" i="14" s="1"/>
  <c r="O32" i="4"/>
  <c r="D32" i="14"/>
  <c r="D34" i="4"/>
  <c r="F34" i="4"/>
  <c r="G34" i="4" s="1"/>
  <c r="H34" i="4" s="1"/>
  <c r="J130" i="14" l="1"/>
  <c r="D33" i="14"/>
  <c r="Q33" i="4"/>
  <c r="G33" i="14" s="1"/>
  <c r="O33" i="4"/>
  <c r="N34" i="4"/>
  <c r="B33" i="14"/>
  <c r="E32" i="14"/>
  <c r="R32" i="4"/>
  <c r="H32" i="14" s="1"/>
  <c r="F35" i="4"/>
  <c r="G35" i="4" s="1"/>
  <c r="H35" i="4" s="1"/>
  <c r="D35" i="4"/>
  <c r="J131" i="14" l="1"/>
  <c r="R33" i="4"/>
  <c r="H33" i="14" s="1"/>
  <c r="E33" i="14"/>
  <c r="O34" i="4"/>
  <c r="D34" i="14"/>
  <c r="Q34" i="4"/>
  <c r="G34" i="14" s="1"/>
  <c r="N35" i="4"/>
  <c r="B34" i="14"/>
  <c r="F36" i="4"/>
  <c r="G36" i="4" s="1"/>
  <c r="H36" i="4" s="1"/>
  <c r="D36" i="4"/>
  <c r="J132" i="14" l="1"/>
  <c r="E34" i="14"/>
  <c r="R34" i="4"/>
  <c r="H34" i="14" s="1"/>
  <c r="Q35" i="4"/>
  <c r="G35" i="14" s="1"/>
  <c r="D35" i="14"/>
  <c r="O35" i="4"/>
  <c r="B35" i="14"/>
  <c r="N36" i="4"/>
  <c r="F37" i="4"/>
  <c r="G37" i="4" s="1"/>
  <c r="H37" i="4" s="1"/>
  <c r="D37" i="4"/>
  <c r="J133" i="14" l="1"/>
  <c r="E35" i="14"/>
  <c r="R35" i="4"/>
  <c r="H35" i="14" s="1"/>
  <c r="B36" i="14"/>
  <c r="N37" i="4"/>
  <c r="Q36" i="4"/>
  <c r="G36" i="14" s="1"/>
  <c r="O36" i="4"/>
  <c r="D36" i="14"/>
  <c r="D38" i="4"/>
  <c r="F38" i="4"/>
  <c r="G38" i="4" s="1"/>
  <c r="H38" i="4" s="1"/>
  <c r="J134" i="14" l="1"/>
  <c r="B37" i="14"/>
  <c r="N38" i="4"/>
  <c r="O37" i="4"/>
  <c r="Q37" i="4"/>
  <c r="G37" i="14" s="1"/>
  <c r="D37" i="14"/>
  <c r="E36" i="14"/>
  <c r="R36" i="4"/>
  <c r="H36" i="14" s="1"/>
  <c r="D39" i="4"/>
  <c r="F39" i="4"/>
  <c r="G39" i="4" s="1"/>
  <c r="H39" i="4" s="1"/>
  <c r="J135" i="14" l="1"/>
  <c r="Q38" i="4"/>
  <c r="G38" i="14" s="1"/>
  <c r="O38" i="4"/>
  <c r="D38" i="14"/>
  <c r="B38" i="14"/>
  <c r="N39" i="4"/>
  <c r="R37" i="4"/>
  <c r="H37" i="14" s="1"/>
  <c r="E37" i="14"/>
  <c r="D40" i="4"/>
  <c r="F40" i="4"/>
  <c r="G40" i="4" s="1"/>
  <c r="H40" i="4" s="1"/>
  <c r="J136" i="14" l="1"/>
  <c r="E38" i="14"/>
  <c r="R38" i="4"/>
  <c r="H38" i="14" s="1"/>
  <c r="N40" i="4"/>
  <c r="B39" i="14"/>
  <c r="O39" i="4"/>
  <c r="D39" i="14"/>
  <c r="Q39" i="4"/>
  <c r="G39" i="14" s="1"/>
  <c r="F41" i="4"/>
  <c r="G41" i="4" s="1"/>
  <c r="H41" i="4" s="1"/>
  <c r="D41" i="4"/>
  <c r="J137" i="14" l="1"/>
  <c r="O40" i="4"/>
  <c r="D40" i="14"/>
  <c r="Q40" i="4"/>
  <c r="G40" i="14" s="1"/>
  <c r="N41" i="4"/>
  <c r="B40" i="14"/>
  <c r="E39" i="14"/>
  <c r="R39" i="4"/>
  <c r="H39" i="14" s="1"/>
  <c r="D42" i="4"/>
  <c r="F42" i="4"/>
  <c r="G42" i="4" s="1"/>
  <c r="H42" i="4" s="1"/>
  <c r="J138" i="14" l="1"/>
  <c r="R40" i="4"/>
  <c r="H40" i="14" s="1"/>
  <c r="E40" i="14"/>
  <c r="D41" i="14"/>
  <c r="O41" i="4"/>
  <c r="Q41" i="4"/>
  <c r="G41" i="14" s="1"/>
  <c r="N42" i="4"/>
  <c r="B41" i="14"/>
  <c r="D43" i="4"/>
  <c r="F43" i="4"/>
  <c r="G43" i="4" s="1"/>
  <c r="H43" i="4" s="1"/>
  <c r="J139" i="14" l="1"/>
  <c r="E41" i="14"/>
  <c r="R41" i="4"/>
  <c r="H41" i="14" s="1"/>
  <c r="O42" i="4"/>
  <c r="Q42" i="4"/>
  <c r="G42" i="14" s="1"/>
  <c r="D42" i="14"/>
  <c r="B42" i="14"/>
  <c r="N43" i="4"/>
  <c r="F44" i="4"/>
  <c r="G44" i="4" s="1"/>
  <c r="H44" i="4" s="1"/>
  <c r="D44" i="4"/>
  <c r="J140" i="14" l="1"/>
  <c r="R42" i="4"/>
  <c r="H42" i="14" s="1"/>
  <c r="E42" i="14"/>
  <c r="N44" i="4"/>
  <c r="B43" i="14"/>
  <c r="O43" i="4"/>
  <c r="D43" i="14"/>
  <c r="Q43" i="4"/>
  <c r="G43" i="14" s="1"/>
  <c r="D45" i="4"/>
  <c r="F45" i="4"/>
  <c r="G45" i="4" s="1"/>
  <c r="H45" i="4" s="1"/>
  <c r="J141" i="14" l="1"/>
  <c r="B44" i="14"/>
  <c r="N45" i="4"/>
  <c r="D44" i="14"/>
  <c r="O44" i="4"/>
  <c r="Q44" i="4"/>
  <c r="G44" i="14" s="1"/>
  <c r="R43" i="4"/>
  <c r="H43" i="14" s="1"/>
  <c r="E43" i="14"/>
  <c r="D46" i="4"/>
  <c r="F46" i="4"/>
  <c r="G46" i="4" s="1"/>
  <c r="H46" i="4" s="1"/>
  <c r="J142" i="14" l="1"/>
  <c r="N46" i="4"/>
  <c r="B45" i="14"/>
  <c r="D45" i="14"/>
  <c r="Q45" i="4"/>
  <c r="G45" i="14" s="1"/>
  <c r="O45" i="4"/>
  <c r="R44" i="4"/>
  <c r="H44" i="14" s="1"/>
  <c r="E44" i="14"/>
  <c r="F47" i="4"/>
  <c r="G47" i="4" s="1"/>
  <c r="H47" i="4" s="1"/>
  <c r="D47" i="4"/>
  <c r="J143" i="14" l="1"/>
  <c r="B46" i="14"/>
  <c r="N47" i="4"/>
  <c r="Q46" i="4"/>
  <c r="G46" i="14" s="1"/>
  <c r="D46" i="14"/>
  <c r="O46" i="4"/>
  <c r="E45" i="14"/>
  <c r="R45" i="4"/>
  <c r="H45" i="14" s="1"/>
  <c r="D48" i="4"/>
  <c r="F48" i="4"/>
  <c r="G48" i="4" s="1"/>
  <c r="H48" i="4" s="1"/>
  <c r="J144" i="14" l="1"/>
  <c r="D47" i="14"/>
  <c r="O47" i="4"/>
  <c r="Q47" i="4"/>
  <c r="G47" i="14" s="1"/>
  <c r="B47" i="14"/>
  <c r="N48" i="4"/>
  <c r="E46" i="14"/>
  <c r="R46" i="4"/>
  <c r="H46" i="14" s="1"/>
  <c r="D49" i="4"/>
  <c r="F49" i="4"/>
  <c r="G49" i="4" s="1"/>
  <c r="H49" i="4" s="1"/>
  <c r="J145" i="14" l="1"/>
  <c r="R47" i="4"/>
  <c r="H47" i="14" s="1"/>
  <c r="E47" i="14"/>
  <c r="N49" i="4"/>
  <c r="B48" i="14"/>
  <c r="D48" i="14"/>
  <c r="O48" i="4"/>
  <c r="Q48" i="4"/>
  <c r="G48" i="14" s="1"/>
  <c r="D50" i="4"/>
  <c r="F50" i="4"/>
  <c r="G50" i="4" s="1"/>
  <c r="H50" i="4" s="1"/>
  <c r="J146" i="14" l="1"/>
  <c r="D49" i="14"/>
  <c r="O49" i="4"/>
  <c r="Q49" i="4"/>
  <c r="G49" i="14" s="1"/>
  <c r="B49" i="14"/>
  <c r="N50" i="4"/>
  <c r="E48" i="14"/>
  <c r="R48" i="4"/>
  <c r="H48" i="14" s="1"/>
  <c r="D51" i="4"/>
  <c r="F51" i="4"/>
  <c r="G51" i="4" s="1"/>
  <c r="H51" i="4" s="1"/>
  <c r="J147" i="14" l="1"/>
  <c r="E49" i="14"/>
  <c r="R49" i="4"/>
  <c r="H49" i="14" s="1"/>
  <c r="Q50" i="4"/>
  <c r="G50" i="14" s="1"/>
  <c r="O50" i="4"/>
  <c r="D50" i="14"/>
  <c r="N51" i="4"/>
  <c r="B50" i="14"/>
  <c r="D52" i="4"/>
  <c r="F52" i="4"/>
  <c r="G52" i="4" s="1"/>
  <c r="H52" i="4" s="1"/>
  <c r="J148" i="14" l="1"/>
  <c r="E50" i="14"/>
  <c r="R50" i="4"/>
  <c r="H50" i="14" s="1"/>
  <c r="D51" i="14"/>
  <c r="O51" i="4"/>
  <c r="Q51" i="4"/>
  <c r="G51" i="14" s="1"/>
  <c r="B51" i="14"/>
  <c r="N52" i="4"/>
  <c r="D53" i="4"/>
  <c r="F53" i="4"/>
  <c r="G53" i="4" s="1"/>
  <c r="H53" i="4" s="1"/>
  <c r="J149" i="14" l="1"/>
  <c r="R51" i="4"/>
  <c r="H51" i="14" s="1"/>
  <c r="E51" i="14"/>
  <c r="B52" i="14"/>
  <c r="N53" i="4"/>
  <c r="D52" i="14"/>
  <c r="O52" i="4"/>
  <c r="Q52" i="4"/>
  <c r="G52" i="14" s="1"/>
  <c r="D54" i="4"/>
  <c r="F54" i="4"/>
  <c r="G54" i="4" s="1"/>
  <c r="H54" i="4" s="1"/>
  <c r="J150" i="14" l="1"/>
  <c r="N54" i="4"/>
  <c r="B53" i="14"/>
  <c r="O53" i="4"/>
  <c r="D53" i="14"/>
  <c r="Q53" i="4"/>
  <c r="G53" i="14" s="1"/>
  <c r="E52" i="14"/>
  <c r="R52" i="4"/>
  <c r="H52" i="14" s="1"/>
  <c r="F55" i="4"/>
  <c r="G55" i="4" s="1"/>
  <c r="H55" i="4" s="1"/>
  <c r="D55" i="4"/>
  <c r="J151" i="14" l="1"/>
  <c r="Q54" i="4"/>
  <c r="G54" i="14" s="1"/>
  <c r="D54" i="14"/>
  <c r="O54" i="4"/>
  <c r="N55" i="4"/>
  <c r="B54" i="14"/>
  <c r="E53" i="14"/>
  <c r="R53" i="4"/>
  <c r="H53" i="14" s="1"/>
  <c r="D56" i="4"/>
  <c r="F56" i="4"/>
  <c r="G56" i="4" s="1"/>
  <c r="H56" i="4" s="1"/>
  <c r="J152" i="14" l="1"/>
  <c r="R54" i="4"/>
  <c r="H54" i="14" s="1"/>
  <c r="E54" i="14"/>
  <c r="D55" i="14"/>
  <c r="O55" i="4"/>
  <c r="Q55" i="4"/>
  <c r="G55" i="14" s="1"/>
  <c r="B55" i="14"/>
  <c r="N56" i="4"/>
  <c r="D57" i="4"/>
  <c r="F57" i="4"/>
  <c r="G57" i="4" s="1"/>
  <c r="H57" i="4" s="1"/>
  <c r="J153" i="14" l="1"/>
  <c r="E55" i="14"/>
  <c r="R55" i="4"/>
  <c r="H55" i="14" s="1"/>
  <c r="N57" i="4"/>
  <c r="B56" i="14"/>
  <c r="D56" i="14"/>
  <c r="Q56" i="4"/>
  <c r="G56" i="14" s="1"/>
  <c r="O56" i="4"/>
  <c r="D58" i="4"/>
  <c r="F58" i="4"/>
  <c r="G58" i="4" s="1"/>
  <c r="H58" i="4" s="1"/>
  <c r="J154" i="14" l="1"/>
  <c r="D57" i="14"/>
  <c r="O57" i="4"/>
  <c r="Q57" i="4"/>
  <c r="G57" i="14" s="1"/>
  <c r="B57" i="14"/>
  <c r="N58" i="4"/>
  <c r="R56" i="4"/>
  <c r="H56" i="14" s="1"/>
  <c r="E56" i="14"/>
  <c r="D59" i="4"/>
  <c r="F59" i="4"/>
  <c r="G59" i="4" s="1"/>
  <c r="H59" i="4" s="1"/>
  <c r="J155" i="14" l="1"/>
  <c r="R57" i="4"/>
  <c r="H57" i="14" s="1"/>
  <c r="E57" i="14"/>
  <c r="N59" i="4"/>
  <c r="B58" i="14"/>
  <c r="D58" i="14"/>
  <c r="Q58" i="4"/>
  <c r="G58" i="14" s="1"/>
  <c r="O58" i="4"/>
  <c r="F60" i="4"/>
  <c r="G60" i="4" s="1"/>
  <c r="H60" i="4" s="1"/>
  <c r="D60" i="4"/>
  <c r="J156" i="14" l="1"/>
  <c r="Q59" i="4"/>
  <c r="G59" i="14" s="1"/>
  <c r="D59" i="14"/>
  <c r="O59" i="4"/>
  <c r="B59" i="14"/>
  <c r="N60" i="4"/>
  <c r="R58" i="4"/>
  <c r="H58" i="14" s="1"/>
  <c r="E58" i="14"/>
  <c r="F61" i="4"/>
  <c r="G61" i="4" s="1"/>
  <c r="H61" i="4" s="1"/>
  <c r="D61" i="4"/>
  <c r="J157" i="14" l="1"/>
  <c r="R59" i="4"/>
  <c r="H59" i="14" s="1"/>
  <c r="E59" i="14"/>
  <c r="B60" i="14"/>
  <c r="N61" i="4"/>
  <c r="D60" i="14"/>
  <c r="Q60" i="4"/>
  <c r="G60" i="14" s="1"/>
  <c r="O60" i="4"/>
  <c r="F62" i="4"/>
  <c r="G62" i="4" s="1"/>
  <c r="H62" i="4" s="1"/>
  <c r="D62" i="4"/>
  <c r="J158" i="14" l="1"/>
  <c r="N62" i="4"/>
  <c r="B61" i="14"/>
  <c r="D61" i="14"/>
  <c r="Q61" i="4"/>
  <c r="G61" i="14" s="1"/>
  <c r="O61" i="4"/>
  <c r="R60" i="4"/>
  <c r="H60" i="14" s="1"/>
  <c r="E60" i="14"/>
  <c r="F63" i="4"/>
  <c r="G63" i="4" s="1"/>
  <c r="H63" i="4" s="1"/>
  <c r="D63" i="4"/>
  <c r="J159" i="14" l="1"/>
  <c r="Q62" i="4"/>
  <c r="G62" i="14" s="1"/>
  <c r="O62" i="4"/>
  <c r="D62" i="14"/>
  <c r="B62" i="14"/>
  <c r="N63" i="4"/>
  <c r="E61" i="14"/>
  <c r="R61" i="4"/>
  <c r="H61" i="14" s="1"/>
  <c r="F64" i="4"/>
  <c r="G64" i="4" s="1"/>
  <c r="H64" i="4" s="1"/>
  <c r="D64" i="4"/>
  <c r="J160" i="14" l="1"/>
  <c r="E62" i="14"/>
  <c r="R62" i="4"/>
  <c r="H62" i="14" s="1"/>
  <c r="B63" i="14"/>
  <c r="N64" i="4"/>
  <c r="O63" i="4"/>
  <c r="Q63" i="4"/>
  <c r="G63" i="14" s="1"/>
  <c r="D63" i="14"/>
  <c r="D65" i="4"/>
  <c r="F65" i="4"/>
  <c r="G65" i="4" s="1"/>
  <c r="H65" i="4" s="1"/>
  <c r="J161" i="14" l="1"/>
  <c r="Q64" i="4"/>
  <c r="G64" i="14" s="1"/>
  <c r="D64" i="14"/>
  <c r="O64" i="4"/>
  <c r="N65" i="4"/>
  <c r="B64" i="14"/>
  <c r="R63" i="4"/>
  <c r="H63" i="14" s="1"/>
  <c r="E63" i="14"/>
  <c r="F66" i="4"/>
  <c r="G66" i="4" s="1"/>
  <c r="H66" i="4" s="1"/>
  <c r="D66" i="4"/>
  <c r="J162" i="14" l="1"/>
  <c r="E64" i="14"/>
  <c r="R64" i="4"/>
  <c r="H64" i="14" s="1"/>
  <c r="Q65" i="4"/>
  <c r="G65" i="14" s="1"/>
  <c r="O65" i="4"/>
  <c r="D65" i="14"/>
  <c r="N66" i="4"/>
  <c r="B65" i="14"/>
  <c r="F67" i="4"/>
  <c r="G67" i="4" s="1"/>
  <c r="H67" i="4" s="1"/>
  <c r="D67" i="4"/>
  <c r="J163" i="14" l="1"/>
  <c r="E65" i="14"/>
  <c r="R65" i="4"/>
  <c r="H65" i="14" s="1"/>
  <c r="B66" i="14"/>
  <c r="N67" i="4"/>
  <c r="O66" i="4"/>
  <c r="Q66" i="4"/>
  <c r="G66" i="14" s="1"/>
  <c r="D66" i="14"/>
  <c r="F68" i="4"/>
  <c r="G68" i="4" s="1"/>
  <c r="H68" i="4" s="1"/>
  <c r="D68" i="4"/>
  <c r="J164" i="14" l="1"/>
  <c r="Q67" i="4"/>
  <c r="G67" i="14" s="1"/>
  <c r="D67" i="14"/>
  <c r="O67" i="4"/>
  <c r="N68" i="4"/>
  <c r="B67" i="14"/>
  <c r="E66" i="14"/>
  <c r="R66" i="4"/>
  <c r="H66" i="14" s="1"/>
  <c r="D69" i="4"/>
  <c r="F69" i="4"/>
  <c r="G69" i="4" s="1"/>
  <c r="H69" i="4" s="1"/>
  <c r="J165" i="14" l="1"/>
  <c r="R67" i="4"/>
  <c r="H67" i="14" s="1"/>
  <c r="E67" i="14"/>
  <c r="B68" i="14"/>
  <c r="N69" i="4"/>
  <c r="Q68" i="4"/>
  <c r="G68" i="14" s="1"/>
  <c r="D68" i="14"/>
  <c r="O68" i="4"/>
  <c r="F70" i="4"/>
  <c r="G70" i="4" s="1"/>
  <c r="H70" i="4" s="1"/>
  <c r="D70" i="4"/>
  <c r="J166" i="14" l="1"/>
  <c r="D69" i="14"/>
  <c r="O69" i="4"/>
  <c r="Q69" i="4"/>
  <c r="G69" i="14" s="1"/>
  <c r="N70" i="4"/>
  <c r="B69" i="14"/>
  <c r="R68" i="4"/>
  <c r="H68" i="14" s="1"/>
  <c r="E68" i="14"/>
  <c r="F71" i="4"/>
  <c r="G71" i="4" s="1"/>
  <c r="H71" i="4" s="1"/>
  <c r="D71" i="4"/>
  <c r="J167" i="14" l="1"/>
  <c r="E69" i="14"/>
  <c r="R69" i="4"/>
  <c r="H69" i="14" s="1"/>
  <c r="Q70" i="4"/>
  <c r="G70" i="14" s="1"/>
  <c r="O70" i="4"/>
  <c r="D70" i="14"/>
  <c r="B70" i="14"/>
  <c r="N71" i="4"/>
  <c r="D72" i="4"/>
  <c r="F72" i="4"/>
  <c r="G72" i="4" s="1"/>
  <c r="H72" i="4" s="1"/>
  <c r="J168" i="14" l="1"/>
  <c r="R70" i="4"/>
  <c r="H70" i="14" s="1"/>
  <c r="E70" i="14"/>
  <c r="N72" i="4"/>
  <c r="B71" i="14"/>
  <c r="O71" i="4"/>
  <c r="Q71" i="4"/>
  <c r="G71" i="14" s="1"/>
  <c r="D71" i="14"/>
  <c r="D73" i="4"/>
  <c r="F73" i="4"/>
  <c r="G73" i="4" s="1"/>
  <c r="H73" i="4" s="1"/>
  <c r="J169" i="14" l="1"/>
  <c r="Q72" i="4"/>
  <c r="G72" i="14" s="1"/>
  <c r="O72" i="4"/>
  <c r="D72" i="14"/>
  <c r="B72" i="14"/>
  <c r="N73" i="4"/>
  <c r="E71" i="14"/>
  <c r="R71" i="4"/>
  <c r="H71" i="14" s="1"/>
  <c r="D74" i="4"/>
  <c r="F74" i="4"/>
  <c r="J170" i="14" l="1"/>
  <c r="E72" i="14"/>
  <c r="R72" i="4"/>
  <c r="H72" i="14" s="1"/>
  <c r="O73" i="4"/>
  <c r="Q73" i="4"/>
  <c r="G73" i="14" s="1"/>
  <c r="D73" i="14"/>
  <c r="N74" i="4"/>
  <c r="B73" i="14"/>
  <c r="G74" i="4"/>
  <c r="H74" i="4" s="1"/>
  <c r="F75" i="4"/>
  <c r="G75" i="4" s="1"/>
  <c r="H75" i="4" s="1"/>
  <c r="D75" i="4"/>
  <c r="J171" i="14" l="1"/>
  <c r="E73" i="14"/>
  <c r="R73" i="4"/>
  <c r="H73" i="14" s="1"/>
  <c r="O74" i="4"/>
  <c r="D74" i="14"/>
  <c r="Q74" i="4"/>
  <c r="G74" i="14" s="1"/>
  <c r="B74" i="14"/>
  <c r="N75" i="4"/>
  <c r="D76" i="4"/>
  <c r="F76" i="4"/>
  <c r="G76" i="4" s="1"/>
  <c r="H76" i="4" s="1"/>
  <c r="J172" i="14" l="1"/>
  <c r="E74" i="14"/>
  <c r="R74" i="4"/>
  <c r="H74" i="14" s="1"/>
  <c r="N76" i="4"/>
  <c r="B75" i="14"/>
  <c r="O75" i="4"/>
  <c r="Q75" i="4"/>
  <c r="G75" i="14" s="1"/>
  <c r="D75" i="14"/>
  <c r="D77" i="4"/>
  <c r="F77" i="4"/>
  <c r="G77" i="4" s="1"/>
  <c r="H77" i="4" s="1"/>
  <c r="J173" i="14" l="1"/>
  <c r="B76" i="14"/>
  <c r="N77" i="4"/>
  <c r="O76" i="4"/>
  <c r="D76" i="14"/>
  <c r="Q76" i="4"/>
  <c r="G76" i="14" s="1"/>
  <c r="E75" i="14"/>
  <c r="R75" i="4"/>
  <c r="H75" i="14" s="1"/>
  <c r="D78" i="4"/>
  <c r="F78" i="4"/>
  <c r="G78" i="4" s="1"/>
  <c r="H78" i="4" s="1"/>
  <c r="J174" i="14" l="1"/>
  <c r="B77" i="14"/>
  <c r="N78" i="4"/>
  <c r="O77" i="4"/>
  <c r="D77" i="14"/>
  <c r="Q77" i="4"/>
  <c r="G77" i="14" s="1"/>
  <c r="E76" i="14"/>
  <c r="R76" i="4"/>
  <c r="H76" i="14" s="1"/>
  <c r="D79" i="4"/>
  <c r="F79" i="4"/>
  <c r="G79" i="4" s="1"/>
  <c r="H79" i="4" s="1"/>
  <c r="J175" i="14" l="1"/>
  <c r="B78" i="14"/>
  <c r="N79" i="4"/>
  <c r="D78" i="14"/>
  <c r="O78" i="4"/>
  <c r="Q78" i="4"/>
  <c r="G78" i="14" s="1"/>
  <c r="R77" i="4"/>
  <c r="H77" i="14" s="1"/>
  <c r="E77" i="14"/>
  <c r="D80" i="4"/>
  <c r="F80" i="4"/>
  <c r="G80" i="4" s="1"/>
  <c r="H80" i="4" s="1"/>
  <c r="J176" i="14" l="1"/>
  <c r="B79" i="14"/>
  <c r="N80" i="4"/>
  <c r="D79" i="14"/>
  <c r="O79" i="4"/>
  <c r="Q79" i="4"/>
  <c r="G79" i="14" s="1"/>
  <c r="R78" i="4"/>
  <c r="H78" i="14" s="1"/>
  <c r="E78" i="14"/>
  <c r="F81" i="4"/>
  <c r="G81" i="4" s="1"/>
  <c r="H81" i="4" s="1"/>
  <c r="D81" i="4"/>
  <c r="J177" i="14" l="1"/>
  <c r="Q80" i="4"/>
  <c r="G80" i="14" s="1"/>
  <c r="O80" i="4"/>
  <c r="D80" i="14"/>
  <c r="B80" i="14"/>
  <c r="N81" i="4"/>
  <c r="R79" i="4"/>
  <c r="H79" i="14" s="1"/>
  <c r="E79" i="14"/>
  <c r="D82" i="4"/>
  <c r="F82" i="4"/>
  <c r="G82" i="4" s="1"/>
  <c r="H82" i="4" s="1"/>
  <c r="J178" i="14" l="1"/>
  <c r="E80" i="14"/>
  <c r="R80" i="4"/>
  <c r="H80" i="14" s="1"/>
  <c r="B81" i="14"/>
  <c r="N82" i="4"/>
  <c r="O81" i="4"/>
  <c r="Q81" i="4"/>
  <c r="G81" i="14" s="1"/>
  <c r="D81" i="14"/>
  <c r="F83" i="4"/>
  <c r="D83" i="4"/>
  <c r="J179" i="14" l="1"/>
  <c r="B82" i="14"/>
  <c r="N83" i="4"/>
  <c r="Q82" i="4"/>
  <c r="G82" i="14" s="1"/>
  <c r="O82" i="4"/>
  <c r="D82" i="14"/>
  <c r="R81" i="4"/>
  <c r="H81" i="14" s="1"/>
  <c r="E81" i="14"/>
  <c r="G83" i="4"/>
  <c r="H83" i="4" s="1"/>
  <c r="F84" i="4"/>
  <c r="G84" i="4" s="1"/>
  <c r="H84" i="4" s="1"/>
  <c r="D84" i="4"/>
  <c r="J180" i="14" l="1"/>
  <c r="B83" i="14"/>
  <c r="N84" i="4"/>
  <c r="D83" i="14"/>
  <c r="O83" i="4"/>
  <c r="Q83" i="4"/>
  <c r="G83" i="14" s="1"/>
  <c r="E82" i="14"/>
  <c r="R82" i="4"/>
  <c r="H82" i="14" s="1"/>
  <c r="D85" i="4"/>
  <c r="F85" i="4"/>
  <c r="G85" i="4" s="1"/>
  <c r="H85" i="4" s="1"/>
  <c r="J181" i="14" l="1"/>
  <c r="N85" i="4"/>
  <c r="B84" i="14"/>
  <c r="O84" i="4"/>
  <c r="D84" i="14"/>
  <c r="Q84" i="4"/>
  <c r="G84" i="14" s="1"/>
  <c r="R83" i="4"/>
  <c r="H83" i="14" s="1"/>
  <c r="E83" i="14"/>
  <c r="D86" i="4"/>
  <c r="F86" i="4"/>
  <c r="G86" i="4" s="1"/>
  <c r="H86" i="4" s="1"/>
  <c r="J182" i="14" l="1"/>
  <c r="Q85" i="4"/>
  <c r="G85" i="14" s="1"/>
  <c r="D85" i="14"/>
  <c r="O85" i="4"/>
  <c r="N86" i="4"/>
  <c r="B85" i="14"/>
  <c r="E84" i="14"/>
  <c r="R84" i="4"/>
  <c r="H84" i="14" s="1"/>
  <c r="D87" i="4"/>
  <c r="F87" i="4"/>
  <c r="G87" i="4" s="1"/>
  <c r="H87" i="4" s="1"/>
  <c r="J183" i="14" l="1"/>
  <c r="R85" i="4"/>
  <c r="H85" i="14" s="1"/>
  <c r="E85" i="14"/>
  <c r="B86" i="14"/>
  <c r="N87" i="4"/>
  <c r="O86" i="4"/>
  <c r="D86" i="14"/>
  <c r="Q86" i="4"/>
  <c r="G86" i="14" s="1"/>
  <c r="F88" i="4"/>
  <c r="G88" i="4" s="1"/>
  <c r="H88" i="4" s="1"/>
  <c r="D88" i="4"/>
  <c r="D87" i="14" l="1"/>
  <c r="Q87" i="4"/>
  <c r="G87" i="14" s="1"/>
  <c r="O87" i="4"/>
  <c r="B87" i="14"/>
  <c r="N88" i="4"/>
  <c r="R86" i="4"/>
  <c r="H86" i="14" s="1"/>
  <c r="E86" i="14"/>
  <c r="D89" i="4"/>
  <c r="F89" i="4"/>
  <c r="G89" i="4" s="1"/>
  <c r="H89" i="4" s="1"/>
  <c r="E87" i="14" l="1"/>
  <c r="R87" i="4"/>
  <c r="H87" i="14" s="1"/>
  <c r="Q88" i="4"/>
  <c r="G88" i="14" s="1"/>
  <c r="D88" i="14"/>
  <c r="O88" i="4"/>
  <c r="B88" i="14"/>
  <c r="N89" i="4"/>
  <c r="D90" i="4"/>
  <c r="F90" i="4"/>
  <c r="G90" i="4" s="1"/>
  <c r="H90" i="4" s="1"/>
  <c r="R88" i="4" l="1"/>
  <c r="H88" i="14" s="1"/>
  <c r="E88" i="14"/>
  <c r="N90" i="4"/>
  <c r="B89" i="14"/>
  <c r="O89" i="4"/>
  <c r="D89" i="14"/>
  <c r="Q89" i="4"/>
  <c r="G89" i="14" s="1"/>
  <c r="D91" i="4"/>
  <c r="F91" i="4"/>
  <c r="G91" i="4" s="1"/>
  <c r="H91" i="4" s="1"/>
  <c r="Q90" i="4" l="1"/>
  <c r="G90" i="14" s="1"/>
  <c r="O90" i="4"/>
  <c r="D90" i="14"/>
  <c r="B90" i="14"/>
  <c r="N91" i="4"/>
  <c r="R89" i="4"/>
  <c r="H89" i="14" s="1"/>
  <c r="E89" i="14"/>
  <c r="F92" i="4"/>
  <c r="G92" i="4" s="1"/>
  <c r="H92" i="4" s="1"/>
  <c r="D92" i="4"/>
  <c r="E90" i="14" l="1"/>
  <c r="R90" i="4"/>
  <c r="H90" i="14" s="1"/>
  <c r="N92" i="4"/>
  <c r="B91" i="14"/>
  <c r="D91" i="14"/>
  <c r="Q91" i="4"/>
  <c r="G91" i="14" s="1"/>
  <c r="O91" i="4"/>
  <c r="D93" i="4"/>
  <c r="F93" i="4"/>
  <c r="G93" i="4" s="1"/>
  <c r="H93" i="4" s="1"/>
  <c r="B92" i="14" l="1"/>
  <c r="N93" i="4"/>
  <c r="O92" i="4"/>
  <c r="Q92" i="4"/>
  <c r="G92" i="14" s="1"/>
  <c r="D92" i="14"/>
  <c r="E91" i="14"/>
  <c r="R91" i="4"/>
  <c r="H91" i="14" s="1"/>
  <c r="K3" i="14" s="1"/>
  <c r="F94" i="4"/>
  <c r="G94" i="4" s="1"/>
  <c r="H94" i="4" s="1"/>
  <c r="D94" i="4"/>
  <c r="M3" i="14" l="1"/>
  <c r="L3" i="14"/>
  <c r="B93" i="14"/>
  <c r="N94" i="4"/>
  <c r="D93" i="14"/>
  <c r="O93" i="4"/>
  <c r="Q93" i="4"/>
  <c r="G93" i="14" s="1"/>
  <c r="R92" i="4"/>
  <c r="H92" i="14" s="1"/>
  <c r="K4" i="14" s="1"/>
  <c r="E92" i="14"/>
  <c r="F95" i="4"/>
  <c r="G95" i="4" s="1"/>
  <c r="H95" i="4" s="1"/>
  <c r="D95" i="4"/>
  <c r="L4" i="14" l="1"/>
  <c r="M4" i="14"/>
  <c r="N95" i="4"/>
  <c r="B94" i="14"/>
  <c r="O94" i="4"/>
  <c r="Q94" i="4"/>
  <c r="G94" i="14" s="1"/>
  <c r="D94" i="14"/>
  <c r="R93" i="4"/>
  <c r="H93" i="14" s="1"/>
  <c r="K5" i="14" s="1"/>
  <c r="E93" i="14"/>
  <c r="D96" i="4"/>
  <c r="F96" i="4"/>
  <c r="G96" i="4" s="1"/>
  <c r="H96" i="4" s="1"/>
  <c r="L5" i="14" l="1"/>
  <c r="M5" i="14"/>
  <c r="Q95" i="4"/>
  <c r="G95" i="14" s="1"/>
  <c r="D95" i="14"/>
  <c r="O95" i="4"/>
  <c r="B95" i="14"/>
  <c r="N96" i="4"/>
  <c r="E94" i="14"/>
  <c r="R94" i="4"/>
  <c r="H94" i="14" s="1"/>
  <c r="K6" i="14" s="1"/>
  <c r="D97" i="4"/>
  <c r="F97" i="4"/>
  <c r="G97" i="4" s="1"/>
  <c r="H97" i="4" s="1"/>
  <c r="L6" i="14" l="1"/>
  <c r="M6" i="14"/>
  <c r="R95" i="4"/>
  <c r="H95" i="14" s="1"/>
  <c r="K7" i="14" s="1"/>
  <c r="E95" i="14"/>
  <c r="B96" i="14"/>
  <c r="N97" i="4"/>
  <c r="Q96" i="4"/>
  <c r="G96" i="14" s="1"/>
  <c r="D96" i="14"/>
  <c r="O96" i="4"/>
  <c r="D98" i="4"/>
  <c r="F98" i="4"/>
  <c r="G98" i="4" s="1"/>
  <c r="H98" i="4" s="1"/>
  <c r="L7" i="14" l="1"/>
  <c r="M7" i="14"/>
  <c r="N98" i="4"/>
  <c r="B97" i="14"/>
  <c r="Q97" i="4"/>
  <c r="G97" i="14" s="1"/>
  <c r="D97" i="14"/>
  <c r="O97" i="4"/>
  <c r="E96" i="14"/>
  <c r="R96" i="4"/>
  <c r="H96" i="14" s="1"/>
  <c r="K8" i="14" s="1"/>
  <c r="F99" i="4"/>
  <c r="G99" i="4" s="1"/>
  <c r="H99" i="4" s="1"/>
  <c r="D99" i="4"/>
  <c r="L8" i="14" l="1"/>
  <c r="M8" i="14"/>
  <c r="Q98" i="4"/>
  <c r="G98" i="14" s="1"/>
  <c r="D98" i="14"/>
  <c r="O98" i="4"/>
  <c r="B98" i="14"/>
  <c r="N99" i="4"/>
  <c r="R97" i="4"/>
  <c r="H97" i="14" s="1"/>
  <c r="K9" i="14" s="1"/>
  <c r="E97" i="14"/>
  <c r="D100" i="4"/>
  <c r="F100" i="4"/>
  <c r="G100" i="4" s="1"/>
  <c r="H100" i="4" s="1"/>
  <c r="L9" i="14" l="1"/>
  <c r="M9" i="14"/>
  <c r="E98" i="14"/>
  <c r="R98" i="4"/>
  <c r="H98" i="14" s="1"/>
  <c r="K10" i="14" s="1"/>
  <c r="B99" i="14"/>
  <c r="N100" i="4"/>
  <c r="O99" i="4"/>
  <c r="Q99" i="4"/>
  <c r="G99" i="14" s="1"/>
  <c r="D99" i="14"/>
  <c r="F101" i="4"/>
  <c r="G101" i="4" s="1"/>
  <c r="H101" i="4" s="1"/>
  <c r="D101" i="4"/>
  <c r="L10" i="14" l="1"/>
  <c r="M10" i="14"/>
  <c r="N101" i="4"/>
  <c r="B100" i="14"/>
  <c r="O100" i="4"/>
  <c r="Q100" i="4"/>
  <c r="G100" i="14" s="1"/>
  <c r="D100" i="14"/>
  <c r="E99" i="14"/>
  <c r="R99" i="4"/>
  <c r="H99" i="14" s="1"/>
  <c r="K11" i="14" s="1"/>
  <c r="F102" i="4"/>
  <c r="G102" i="4" s="1"/>
  <c r="H102" i="4" s="1"/>
  <c r="D102" i="4"/>
  <c r="L11" i="14" l="1"/>
  <c r="M11" i="14"/>
  <c r="B101" i="14"/>
  <c r="N102" i="4"/>
  <c r="Q101" i="4"/>
  <c r="G101" i="14" s="1"/>
  <c r="D101" i="14"/>
  <c r="O101" i="4"/>
  <c r="E100" i="14"/>
  <c r="R100" i="4"/>
  <c r="H100" i="14" s="1"/>
  <c r="K12" i="14" s="1"/>
  <c r="F103" i="4"/>
  <c r="G103" i="4" s="1"/>
  <c r="H103" i="4" s="1"/>
  <c r="D103" i="4"/>
  <c r="L12" i="14" l="1"/>
  <c r="M12" i="14"/>
  <c r="N103" i="4"/>
  <c r="B102" i="14"/>
  <c r="O102" i="4"/>
  <c r="D102" i="14"/>
  <c r="Q102" i="4"/>
  <c r="G102" i="14" s="1"/>
  <c r="R101" i="4"/>
  <c r="H101" i="14" s="1"/>
  <c r="K13" i="14" s="1"/>
  <c r="E101" i="14"/>
  <c r="D104" i="4"/>
  <c r="B12" i="7" s="1"/>
  <c r="F104" i="4"/>
  <c r="G104" i="4" s="1"/>
  <c r="H104" i="4" s="1"/>
  <c r="L13" i="14" l="1"/>
  <c r="M13" i="14"/>
  <c r="N104" i="4"/>
  <c r="B103" i="14"/>
  <c r="D103" i="14"/>
  <c r="Q103" i="4"/>
  <c r="G103" i="14" s="1"/>
  <c r="O103" i="4"/>
  <c r="E102" i="14"/>
  <c r="R102" i="4"/>
  <c r="H102" i="14" s="1"/>
  <c r="K14" i="14" s="1"/>
  <c r="F105" i="4"/>
  <c r="G105" i="4" s="1"/>
  <c r="H105" i="4" s="1"/>
  <c r="D105" i="4"/>
  <c r="L14" i="14" l="1"/>
  <c r="M14" i="14"/>
  <c r="B104" i="14"/>
  <c r="N105" i="4"/>
  <c r="Q104" i="4"/>
  <c r="G104" i="14" s="1"/>
  <c r="O104" i="4"/>
  <c r="D104" i="14"/>
  <c r="E103" i="14"/>
  <c r="R103" i="4"/>
  <c r="H103" i="14" s="1"/>
  <c r="K15" i="14" s="1"/>
  <c r="D106" i="4"/>
  <c r="F106" i="4"/>
  <c r="G106" i="4" s="1"/>
  <c r="H106" i="4" s="1"/>
  <c r="L15" i="14" l="1"/>
  <c r="M15" i="14"/>
  <c r="D105" i="14"/>
  <c r="Q105" i="4"/>
  <c r="G105" i="14" s="1"/>
  <c r="O105" i="4"/>
  <c r="N106" i="4"/>
  <c r="B105" i="14"/>
  <c r="R104" i="4"/>
  <c r="H104" i="14" s="1"/>
  <c r="K16" i="14" s="1"/>
  <c r="E104" i="14"/>
  <c r="D107" i="4"/>
  <c r="F107" i="4"/>
  <c r="G107" i="4" s="1"/>
  <c r="H107" i="4" s="1"/>
  <c r="L16" i="14" l="1"/>
  <c r="M16" i="14"/>
  <c r="E105" i="14"/>
  <c r="R105" i="4"/>
  <c r="H105" i="14" s="1"/>
  <c r="N107" i="4"/>
  <c r="B106" i="14"/>
  <c r="Q106" i="4"/>
  <c r="G106" i="14" s="1"/>
  <c r="O106" i="4"/>
  <c r="D106" i="14"/>
  <c r="D108" i="4"/>
  <c r="F108" i="4"/>
  <c r="G108" i="4" s="1"/>
  <c r="H108" i="4" s="1"/>
  <c r="N108" i="4" l="1"/>
  <c r="B107" i="14"/>
  <c r="D107" i="14"/>
  <c r="Q107" i="4"/>
  <c r="G107" i="14" s="1"/>
  <c r="O107" i="4"/>
  <c r="E106" i="14"/>
  <c r="R106" i="4"/>
  <c r="H106" i="14" s="1"/>
  <c r="D109" i="4"/>
  <c r="F109" i="4"/>
  <c r="G109" i="4" s="1"/>
  <c r="H109" i="4" s="1"/>
  <c r="Q108" i="4" l="1"/>
  <c r="G108" i="14" s="1"/>
  <c r="D108" i="14"/>
  <c r="O108" i="4"/>
  <c r="N109" i="4"/>
  <c r="B108" i="14"/>
  <c r="E107" i="14"/>
  <c r="R107" i="4"/>
  <c r="H107" i="14" s="1"/>
  <c r="D110" i="4"/>
  <c r="F110" i="4"/>
  <c r="G110" i="4" s="1"/>
  <c r="H110" i="4" s="1"/>
  <c r="E108" i="14" l="1"/>
  <c r="R108" i="4"/>
  <c r="H108" i="14" s="1"/>
  <c r="Q109" i="4"/>
  <c r="G109" i="14" s="1"/>
  <c r="D109" i="14"/>
  <c r="O109" i="4"/>
  <c r="N110" i="4"/>
  <c r="B109" i="14"/>
  <c r="F111" i="4"/>
  <c r="G111" i="4" s="1"/>
  <c r="H111" i="4" s="1"/>
  <c r="D111" i="4"/>
  <c r="R109" i="4" l="1"/>
  <c r="H109" i="14" s="1"/>
  <c r="E109" i="14"/>
  <c r="O110" i="4"/>
  <c r="Q110" i="4"/>
  <c r="G110" i="14" s="1"/>
  <c r="D110" i="14"/>
  <c r="B110" i="14"/>
  <c r="N111" i="4"/>
  <c r="F112" i="4"/>
  <c r="G112" i="4" s="1"/>
  <c r="H112" i="4" s="1"/>
  <c r="D112" i="4"/>
  <c r="E110" i="14" l="1"/>
  <c r="R110" i="4"/>
  <c r="H110" i="14" s="1"/>
  <c r="O111" i="4"/>
  <c r="D111" i="14"/>
  <c r="Q111" i="4"/>
  <c r="G111" i="14" s="1"/>
  <c r="B111" i="14"/>
  <c r="N112" i="4"/>
  <c r="D113" i="4"/>
  <c r="F113" i="4"/>
  <c r="G113" i="4" s="1"/>
  <c r="H113" i="4" s="1"/>
  <c r="E111" i="14" l="1"/>
  <c r="R111" i="4"/>
  <c r="H111" i="14" s="1"/>
  <c r="N113" i="4"/>
  <c r="B112" i="14"/>
  <c r="O112" i="4"/>
  <c r="Q112" i="4"/>
  <c r="G112" i="14" s="1"/>
  <c r="D112" i="14"/>
  <c r="D114" i="4"/>
  <c r="F114" i="4"/>
  <c r="G114" i="4" s="1"/>
  <c r="H114" i="4" s="1"/>
  <c r="N114" i="4" l="1"/>
  <c r="B113" i="14"/>
  <c r="O113" i="4"/>
  <c r="Q113" i="4"/>
  <c r="G113" i="14" s="1"/>
  <c r="D113" i="14"/>
  <c r="E112" i="14"/>
  <c r="R112" i="4"/>
  <c r="H112" i="14" s="1"/>
  <c r="D115" i="4"/>
  <c r="F115" i="4"/>
  <c r="G115" i="4" s="1"/>
  <c r="H115" i="4" s="1"/>
  <c r="D114" i="14" l="1"/>
  <c r="Q114" i="4"/>
  <c r="G114" i="14" s="1"/>
  <c r="O114" i="4"/>
  <c r="N115" i="4"/>
  <c r="B114" i="14"/>
  <c r="E113" i="14"/>
  <c r="R113" i="4"/>
  <c r="H113" i="14" s="1"/>
  <c r="F116" i="4"/>
  <c r="G116" i="4" s="1"/>
  <c r="H116" i="4" s="1"/>
  <c r="D116" i="4"/>
  <c r="R114" i="4" l="1"/>
  <c r="H114" i="14" s="1"/>
  <c r="E114" i="14"/>
  <c r="Q115" i="4"/>
  <c r="G115" i="14" s="1"/>
  <c r="O115" i="4"/>
  <c r="D115" i="14"/>
  <c r="N116" i="4"/>
  <c r="B115" i="14"/>
  <c r="F117" i="4"/>
  <c r="G117" i="4" s="1"/>
  <c r="H117" i="4" s="1"/>
  <c r="D117" i="4"/>
  <c r="E115" i="14" l="1"/>
  <c r="R115" i="4"/>
  <c r="H115" i="14" s="1"/>
  <c r="Q116" i="4"/>
  <c r="G116" i="14" s="1"/>
  <c r="O116" i="4"/>
  <c r="D116" i="14"/>
  <c r="N117" i="4"/>
  <c r="B116" i="14"/>
  <c r="D118" i="4"/>
  <c r="F118" i="4"/>
  <c r="G118" i="4" s="1"/>
  <c r="H118" i="4" s="1"/>
  <c r="R116" i="4" l="1"/>
  <c r="H116" i="14" s="1"/>
  <c r="E116" i="14"/>
  <c r="N118" i="4"/>
  <c r="B117" i="14"/>
  <c r="Q117" i="4"/>
  <c r="G117" i="14" s="1"/>
  <c r="O117" i="4"/>
  <c r="D117" i="14"/>
  <c r="F119" i="4"/>
  <c r="G119" i="4" s="1"/>
  <c r="H119" i="4" s="1"/>
  <c r="D119" i="4"/>
  <c r="B118" i="14" l="1"/>
  <c r="N119" i="4"/>
  <c r="O118" i="4"/>
  <c r="Q118" i="4"/>
  <c r="G118" i="14" s="1"/>
  <c r="D118" i="14"/>
  <c r="E117" i="14"/>
  <c r="R117" i="4"/>
  <c r="H117" i="14" s="1"/>
  <c r="D120" i="4"/>
  <c r="F120" i="4"/>
  <c r="G120" i="4" s="1"/>
  <c r="H120" i="4" s="1"/>
  <c r="B119" i="14" l="1"/>
  <c r="N120" i="4"/>
  <c r="O119" i="4"/>
  <c r="Q119" i="4"/>
  <c r="G119" i="14" s="1"/>
  <c r="D119" i="14"/>
  <c r="R118" i="4"/>
  <c r="H118" i="14" s="1"/>
  <c r="E118" i="14"/>
  <c r="D121" i="4"/>
  <c r="F121" i="4"/>
  <c r="B120" i="14" l="1"/>
  <c r="N121" i="4"/>
  <c r="O120" i="4"/>
  <c r="Q120" i="4"/>
  <c r="G120" i="14" s="1"/>
  <c r="D120" i="14"/>
  <c r="R119" i="4"/>
  <c r="H119" i="14" s="1"/>
  <c r="E119" i="14"/>
  <c r="G121" i="4"/>
  <c r="H121" i="4" s="1"/>
  <c r="D122" i="4"/>
  <c r="F122" i="4"/>
  <c r="G122" i="4" s="1"/>
  <c r="H122" i="4" s="1"/>
  <c r="O121" i="4" l="1"/>
  <c r="Q121" i="4"/>
  <c r="G121" i="14" s="1"/>
  <c r="D121" i="14"/>
  <c r="N122" i="4"/>
  <c r="B121" i="14"/>
  <c r="R120" i="4"/>
  <c r="H120" i="14" s="1"/>
  <c r="E120" i="14"/>
  <c r="D123" i="4"/>
  <c r="F123" i="4"/>
  <c r="G123" i="4" s="1"/>
  <c r="H123" i="4" s="1"/>
  <c r="R121" i="4" l="1"/>
  <c r="H121" i="14" s="1"/>
  <c r="E121" i="14"/>
  <c r="D122" i="14"/>
  <c r="Q122" i="4"/>
  <c r="G122" i="14" s="1"/>
  <c r="O122" i="4"/>
  <c r="B122" i="14"/>
  <c r="N123" i="4"/>
  <c r="D124" i="4"/>
  <c r="F124" i="4"/>
  <c r="G124" i="4" s="1"/>
  <c r="H124" i="4" s="1"/>
  <c r="E122" i="14" l="1"/>
  <c r="R122" i="4"/>
  <c r="H122" i="14" s="1"/>
  <c r="N124" i="4"/>
  <c r="B123" i="14"/>
  <c r="O123" i="4"/>
  <c r="Q123" i="4"/>
  <c r="G123" i="14" s="1"/>
  <c r="D123" i="14"/>
  <c r="F125" i="4"/>
  <c r="G125" i="4" s="1"/>
  <c r="H125" i="4" s="1"/>
  <c r="D125" i="4"/>
  <c r="O124" i="4" l="1"/>
  <c r="D124" i="14"/>
  <c r="Q124" i="4"/>
  <c r="G124" i="14" s="1"/>
  <c r="N125" i="4"/>
  <c r="B124" i="14"/>
  <c r="R123" i="4"/>
  <c r="H123" i="14" s="1"/>
  <c r="E123" i="14"/>
  <c r="F126" i="4"/>
  <c r="G126" i="4" s="1"/>
  <c r="H126" i="4" s="1"/>
  <c r="D126" i="4"/>
  <c r="R124" i="4" l="1"/>
  <c r="H124" i="14" s="1"/>
  <c r="E124" i="14"/>
  <c r="O125" i="4"/>
  <c r="Q125" i="4"/>
  <c r="G125" i="14" s="1"/>
  <c r="D125" i="14"/>
  <c r="N126" i="4"/>
  <c r="B125" i="14"/>
  <c r="D127" i="4"/>
  <c r="F127" i="4"/>
  <c r="G127" i="4" s="1"/>
  <c r="H127" i="4" s="1"/>
  <c r="E125" i="14" l="1"/>
  <c r="R125" i="4"/>
  <c r="H125" i="14" s="1"/>
  <c r="D126" i="14"/>
  <c r="O126" i="4"/>
  <c r="Q126" i="4"/>
  <c r="G126" i="14" s="1"/>
  <c r="N127" i="4"/>
  <c r="B126" i="14"/>
  <c r="D128" i="4"/>
  <c r="F128" i="4"/>
  <c r="G128" i="4" s="1"/>
  <c r="H128" i="4" s="1"/>
  <c r="E126" i="14" l="1"/>
  <c r="R126" i="4"/>
  <c r="H126" i="14" s="1"/>
  <c r="D127" i="14"/>
  <c r="O127" i="4"/>
  <c r="Q127" i="4"/>
  <c r="G127" i="14" s="1"/>
  <c r="N128" i="4"/>
  <c r="B127" i="14"/>
  <c r="D129" i="4"/>
  <c r="F129" i="4"/>
  <c r="G129" i="4" s="1"/>
  <c r="H129" i="4" s="1"/>
  <c r="E127" i="14" l="1"/>
  <c r="R127" i="4"/>
  <c r="H127" i="14" s="1"/>
  <c r="Q128" i="4"/>
  <c r="G128" i="14" s="1"/>
  <c r="D128" i="14"/>
  <c r="O128" i="4"/>
  <c r="N129" i="4"/>
  <c r="B128" i="14"/>
  <c r="D130" i="4"/>
  <c r="F130" i="4"/>
  <c r="G130" i="4" s="1"/>
  <c r="H130" i="4" s="1"/>
  <c r="E128" i="14" l="1"/>
  <c r="R128" i="4"/>
  <c r="H128" i="14" s="1"/>
  <c r="B129" i="14"/>
  <c r="N130" i="4"/>
  <c r="Q129" i="4"/>
  <c r="G129" i="14" s="1"/>
  <c r="O129" i="4"/>
  <c r="D129" i="14"/>
  <c r="D131" i="4"/>
  <c r="F131" i="4"/>
  <c r="G131" i="4" s="1"/>
  <c r="H131" i="4" s="1"/>
  <c r="B130" i="14" l="1"/>
  <c r="N131" i="4"/>
  <c r="O130" i="4"/>
  <c r="Q130" i="4"/>
  <c r="G130" i="14" s="1"/>
  <c r="D130" i="14"/>
  <c r="E129" i="14"/>
  <c r="R129" i="4"/>
  <c r="H129" i="14" s="1"/>
  <c r="D132" i="4"/>
  <c r="F132" i="4"/>
  <c r="G132" i="4" s="1"/>
  <c r="H132" i="4" s="1"/>
  <c r="Q131" i="4" l="1"/>
  <c r="G131" i="14" s="1"/>
  <c r="D131" i="14"/>
  <c r="O131" i="4"/>
  <c r="N132" i="4"/>
  <c r="B131" i="14"/>
  <c r="E130" i="14"/>
  <c r="R130" i="4"/>
  <c r="H130" i="14" s="1"/>
  <c r="F133" i="4"/>
  <c r="G133" i="4" s="1"/>
  <c r="H133" i="4" s="1"/>
  <c r="D133" i="4"/>
  <c r="E131" i="14" l="1"/>
  <c r="R131" i="4"/>
  <c r="H131" i="14" s="1"/>
  <c r="D132" i="14"/>
  <c r="O132" i="4"/>
  <c r="Q132" i="4"/>
  <c r="G132" i="14" s="1"/>
  <c r="B132" i="14"/>
  <c r="N133" i="4"/>
  <c r="D134" i="4"/>
  <c r="F134" i="4"/>
  <c r="G134" i="4" s="1"/>
  <c r="H134" i="4" s="1"/>
  <c r="R132" i="4" l="1"/>
  <c r="H132" i="14" s="1"/>
  <c r="E132" i="14"/>
  <c r="N134" i="4"/>
  <c r="B133" i="14"/>
  <c r="Q133" i="4"/>
  <c r="G133" i="14" s="1"/>
  <c r="O133" i="4"/>
  <c r="D133" i="14"/>
  <c r="F135" i="4"/>
  <c r="G135" i="4" s="1"/>
  <c r="H135" i="4" s="1"/>
  <c r="D135" i="4"/>
  <c r="D134" i="14" l="1"/>
  <c r="Q134" i="4"/>
  <c r="G134" i="14" s="1"/>
  <c r="O134" i="4"/>
  <c r="N135" i="4"/>
  <c r="B134" i="14"/>
  <c r="E133" i="14"/>
  <c r="R133" i="4"/>
  <c r="H133" i="14" s="1"/>
  <c r="F136" i="4"/>
  <c r="G136" i="4" s="1"/>
  <c r="H136" i="4" s="1"/>
  <c r="D136" i="4"/>
  <c r="E134" i="14" l="1"/>
  <c r="R134" i="4"/>
  <c r="H134" i="14" s="1"/>
  <c r="O135" i="4"/>
  <c r="D135" i="14"/>
  <c r="Q135" i="4"/>
  <c r="G135" i="14" s="1"/>
  <c r="N136" i="4"/>
  <c r="B135" i="14"/>
  <c r="D137" i="4"/>
  <c r="F137" i="4"/>
  <c r="G137" i="4" s="1"/>
  <c r="H137" i="4" s="1"/>
  <c r="R135" i="4" l="1"/>
  <c r="H135" i="14" s="1"/>
  <c r="E135" i="14"/>
  <c r="N137" i="4"/>
  <c r="B136" i="14"/>
  <c r="O136" i="4"/>
  <c r="Q136" i="4"/>
  <c r="G136" i="14" s="1"/>
  <c r="D136" i="14"/>
  <c r="D138" i="4"/>
  <c r="F138" i="4"/>
  <c r="G138" i="4" s="1"/>
  <c r="H138" i="4" s="1"/>
  <c r="B33" i="7" l="1"/>
  <c r="B137" i="14"/>
  <c r="N138" i="4"/>
  <c r="Q137" i="4"/>
  <c r="G137" i="14" s="1"/>
  <c r="D137" i="14"/>
  <c r="O137" i="4"/>
  <c r="E136" i="14"/>
  <c r="R136" i="4"/>
  <c r="H136" i="14" s="1"/>
  <c r="D139" i="4"/>
  <c r="F139" i="4"/>
  <c r="G139" i="4" l="1"/>
  <c r="H139" i="4" s="1"/>
  <c r="B34" i="7"/>
  <c r="B38" i="7" s="1"/>
  <c r="B13" i="7"/>
  <c r="B16" i="7" s="1"/>
  <c r="B20" i="7" s="1"/>
  <c r="Q138" i="4"/>
  <c r="G138" i="14" s="1"/>
  <c r="D138" i="14"/>
  <c r="O138" i="4"/>
  <c r="N139" i="4"/>
  <c r="B138" i="14"/>
  <c r="E137" i="14"/>
  <c r="R137" i="4"/>
  <c r="H137" i="14" s="1"/>
  <c r="F140" i="4"/>
  <c r="G140" i="4" s="1"/>
  <c r="H140" i="4" s="1"/>
  <c r="D140" i="4"/>
  <c r="C36" i="1" l="1"/>
  <c r="K17" i="14" s="1"/>
  <c r="B21" i="7"/>
  <c r="B22" i="7" s="1"/>
  <c r="C34" i="1" s="1"/>
  <c r="E138" i="14"/>
  <c r="R138" i="4"/>
  <c r="H138" i="14" s="1"/>
  <c r="O139" i="4"/>
  <c r="Q139" i="4"/>
  <c r="G139" i="14" s="1"/>
  <c r="D139" i="14"/>
  <c r="N140" i="4"/>
  <c r="B139" i="14"/>
  <c r="F141" i="4"/>
  <c r="G141" i="4" s="1"/>
  <c r="H141" i="4" s="1"/>
  <c r="D141" i="4"/>
  <c r="L17" i="14" l="1"/>
  <c r="M17" i="14"/>
  <c r="K18" i="14"/>
  <c r="K19" i="14"/>
  <c r="K20" i="14"/>
  <c r="K21" i="14"/>
  <c r="K22" i="14"/>
  <c r="K23" i="14"/>
  <c r="K24" i="14"/>
  <c r="K25" i="14"/>
  <c r="K26" i="14"/>
  <c r="K27" i="14"/>
  <c r="K28" i="14"/>
  <c r="K29" i="14"/>
  <c r="K30" i="14"/>
  <c r="K31" i="14"/>
  <c r="K32" i="14"/>
  <c r="K33" i="14"/>
  <c r="K34" i="14"/>
  <c r="K35" i="14"/>
  <c r="K36" i="14"/>
  <c r="K37" i="14"/>
  <c r="K38" i="14"/>
  <c r="K39" i="14"/>
  <c r="K40" i="14"/>
  <c r="K41" i="14"/>
  <c r="K42" i="14"/>
  <c r="K43" i="14"/>
  <c r="K44" i="14"/>
  <c r="K45" i="14"/>
  <c r="K46" i="14"/>
  <c r="K47" i="14"/>
  <c r="K48" i="14"/>
  <c r="K49" i="14"/>
  <c r="K50" i="14"/>
  <c r="K51" i="14"/>
  <c r="K52" i="14"/>
  <c r="K53" i="14"/>
  <c r="K54" i="14"/>
  <c r="K55" i="14"/>
  <c r="K56" i="14"/>
  <c r="K57" i="14"/>
  <c r="K58" i="14"/>
  <c r="K59" i="14"/>
  <c r="K60" i="14"/>
  <c r="K61" i="14"/>
  <c r="K62" i="14"/>
  <c r="K63" i="14"/>
  <c r="K64" i="14"/>
  <c r="K65" i="14"/>
  <c r="K66" i="14"/>
  <c r="K67" i="14"/>
  <c r="K68" i="14"/>
  <c r="K69" i="14"/>
  <c r="K70" i="14"/>
  <c r="K71" i="14"/>
  <c r="K72" i="14"/>
  <c r="K73" i="14"/>
  <c r="K74" i="14"/>
  <c r="K75" i="14"/>
  <c r="K76" i="14"/>
  <c r="K77" i="14"/>
  <c r="K78" i="14"/>
  <c r="K79" i="14"/>
  <c r="K80" i="14"/>
  <c r="K81" i="14"/>
  <c r="K82" i="14"/>
  <c r="K83" i="14"/>
  <c r="K84" i="14"/>
  <c r="K85" i="14"/>
  <c r="K86" i="14"/>
  <c r="K87" i="14"/>
  <c r="K88" i="14"/>
  <c r="K89" i="14"/>
  <c r="K90" i="14"/>
  <c r="K91" i="14"/>
  <c r="K92" i="14"/>
  <c r="K93" i="14"/>
  <c r="K94" i="14"/>
  <c r="K95" i="14"/>
  <c r="K96" i="14"/>
  <c r="K97" i="14"/>
  <c r="K98" i="14"/>
  <c r="K99" i="14"/>
  <c r="K100" i="14"/>
  <c r="K101" i="14"/>
  <c r="K102" i="14"/>
  <c r="K103" i="14"/>
  <c r="K104" i="14"/>
  <c r="K105" i="14"/>
  <c r="K106" i="14"/>
  <c r="K107" i="14"/>
  <c r="K108" i="14"/>
  <c r="K109" i="14"/>
  <c r="K110" i="14"/>
  <c r="K111" i="14"/>
  <c r="K112" i="14"/>
  <c r="K113" i="14"/>
  <c r="K114" i="14"/>
  <c r="K115" i="14"/>
  <c r="K116" i="14"/>
  <c r="K117" i="14"/>
  <c r="K118" i="14"/>
  <c r="K119" i="14"/>
  <c r="K120" i="14"/>
  <c r="K121" i="14"/>
  <c r="K122" i="14"/>
  <c r="K123" i="14"/>
  <c r="K124" i="14"/>
  <c r="K125" i="14"/>
  <c r="K126" i="14"/>
  <c r="K127" i="14"/>
  <c r="K128" i="14"/>
  <c r="K129" i="14"/>
  <c r="K130" i="14"/>
  <c r="K131" i="14"/>
  <c r="K132" i="14"/>
  <c r="K133" i="14"/>
  <c r="K134" i="14"/>
  <c r="K135" i="14"/>
  <c r="K136" i="14"/>
  <c r="K137" i="14"/>
  <c r="K138" i="14"/>
  <c r="K139" i="14"/>
  <c r="K140" i="14"/>
  <c r="K141" i="14"/>
  <c r="K142" i="14"/>
  <c r="K143" i="14"/>
  <c r="K144" i="14"/>
  <c r="K145" i="14"/>
  <c r="K146" i="14"/>
  <c r="K147" i="14"/>
  <c r="K148" i="14"/>
  <c r="K149" i="14"/>
  <c r="K150" i="14"/>
  <c r="K151" i="14"/>
  <c r="K152" i="14"/>
  <c r="K153" i="14"/>
  <c r="K154" i="14"/>
  <c r="K155" i="14"/>
  <c r="K156" i="14"/>
  <c r="K157" i="14"/>
  <c r="K158" i="14"/>
  <c r="K159" i="14"/>
  <c r="K160" i="14"/>
  <c r="K161" i="14"/>
  <c r="K162" i="14"/>
  <c r="K163" i="14"/>
  <c r="K164" i="14"/>
  <c r="K165" i="14"/>
  <c r="K166" i="14"/>
  <c r="K167" i="14"/>
  <c r="K168" i="14"/>
  <c r="K169" i="14"/>
  <c r="K170" i="14"/>
  <c r="K171" i="14"/>
  <c r="K172" i="14"/>
  <c r="K173" i="14"/>
  <c r="K174" i="14"/>
  <c r="K175" i="14"/>
  <c r="K176" i="14"/>
  <c r="K177" i="14"/>
  <c r="K178" i="14"/>
  <c r="K179" i="14"/>
  <c r="K180" i="14"/>
  <c r="K181" i="14"/>
  <c r="K182" i="14"/>
  <c r="K183" i="14"/>
  <c r="E139" i="14"/>
  <c r="R139" i="4"/>
  <c r="H139" i="14" s="1"/>
  <c r="O140" i="4"/>
  <c r="D140" i="14"/>
  <c r="Q140" i="4"/>
  <c r="G140" i="14" s="1"/>
  <c r="N141" i="4"/>
  <c r="B140" i="14"/>
  <c r="F142" i="4"/>
  <c r="G142" i="4" s="1"/>
  <c r="H142" i="4" s="1"/>
  <c r="D142" i="4"/>
  <c r="M18" i="14" l="1"/>
  <c r="L18" i="14"/>
  <c r="M19" i="14"/>
  <c r="L19" i="14"/>
  <c r="M20" i="14"/>
  <c r="L20" i="14"/>
  <c r="M21" i="14"/>
  <c r="L21" i="14"/>
  <c r="M22" i="14"/>
  <c r="L22" i="14"/>
  <c r="M23" i="14"/>
  <c r="L23" i="14"/>
  <c r="M24" i="14"/>
  <c r="L24" i="14"/>
  <c r="M25" i="14"/>
  <c r="L25" i="14"/>
  <c r="M26" i="14"/>
  <c r="L26" i="14"/>
  <c r="M27" i="14"/>
  <c r="L27" i="14"/>
  <c r="M28" i="14"/>
  <c r="L28" i="14"/>
  <c r="M29" i="14"/>
  <c r="L29" i="14"/>
  <c r="M30" i="14"/>
  <c r="L30" i="14"/>
  <c r="M31" i="14"/>
  <c r="L31" i="14"/>
  <c r="M32" i="14"/>
  <c r="L32" i="14"/>
  <c r="M33" i="14"/>
  <c r="L33" i="14"/>
  <c r="M34" i="14"/>
  <c r="L34" i="14"/>
  <c r="M35" i="14"/>
  <c r="L35" i="14"/>
  <c r="M36" i="14"/>
  <c r="L36" i="14"/>
  <c r="M37" i="14"/>
  <c r="L37" i="14"/>
  <c r="M38" i="14"/>
  <c r="L38" i="14"/>
  <c r="M39" i="14"/>
  <c r="L39" i="14"/>
  <c r="M40" i="14"/>
  <c r="L40" i="14"/>
  <c r="M41" i="14"/>
  <c r="L41" i="14"/>
  <c r="M42" i="14"/>
  <c r="L42" i="14"/>
  <c r="M43" i="14"/>
  <c r="L43" i="14"/>
  <c r="M44" i="14"/>
  <c r="L44" i="14"/>
  <c r="M45" i="14"/>
  <c r="L45" i="14"/>
  <c r="M46" i="14"/>
  <c r="L46" i="14"/>
  <c r="M47" i="14"/>
  <c r="L47" i="14"/>
  <c r="M48" i="14"/>
  <c r="L48" i="14"/>
  <c r="M49" i="14"/>
  <c r="L49" i="14"/>
  <c r="M50" i="14"/>
  <c r="L50" i="14"/>
  <c r="M51" i="14"/>
  <c r="L51" i="14"/>
  <c r="M52" i="14"/>
  <c r="L52" i="14"/>
  <c r="M53" i="14"/>
  <c r="L53" i="14"/>
  <c r="M54" i="14"/>
  <c r="L54" i="14"/>
  <c r="M55" i="14"/>
  <c r="L55" i="14"/>
  <c r="M56" i="14"/>
  <c r="L56" i="14"/>
  <c r="M57" i="14"/>
  <c r="L57" i="14"/>
  <c r="M58" i="14"/>
  <c r="L58" i="14"/>
  <c r="M59" i="14"/>
  <c r="L59" i="14"/>
  <c r="M60" i="14"/>
  <c r="L60" i="14"/>
  <c r="M61" i="14"/>
  <c r="L61" i="14"/>
  <c r="M62" i="14"/>
  <c r="L62" i="14"/>
  <c r="M63" i="14"/>
  <c r="L63" i="14"/>
  <c r="M64" i="14"/>
  <c r="L64" i="14"/>
  <c r="M65" i="14"/>
  <c r="L65" i="14"/>
  <c r="M66" i="14"/>
  <c r="L66" i="14"/>
  <c r="M67" i="14"/>
  <c r="L67" i="14"/>
  <c r="M68" i="14"/>
  <c r="L68" i="14"/>
  <c r="M69" i="14"/>
  <c r="L69" i="14"/>
  <c r="M70" i="14"/>
  <c r="L70" i="14"/>
  <c r="M71" i="14"/>
  <c r="L71" i="14"/>
  <c r="M72" i="14"/>
  <c r="L72" i="14"/>
  <c r="M73" i="14"/>
  <c r="L73" i="14"/>
  <c r="M74" i="14"/>
  <c r="L74" i="14"/>
  <c r="M75" i="14"/>
  <c r="L75" i="14"/>
  <c r="M76" i="14"/>
  <c r="L76" i="14"/>
  <c r="M77" i="14"/>
  <c r="L77" i="14"/>
  <c r="M78" i="14"/>
  <c r="L78" i="14"/>
  <c r="M79" i="14"/>
  <c r="L79" i="14"/>
  <c r="M80" i="14"/>
  <c r="L80" i="14"/>
  <c r="M81" i="14"/>
  <c r="L81" i="14"/>
  <c r="M82" i="14"/>
  <c r="L82" i="14"/>
  <c r="M83" i="14"/>
  <c r="L83" i="14"/>
  <c r="M84" i="14"/>
  <c r="L84" i="14"/>
  <c r="M85" i="14"/>
  <c r="L85" i="14"/>
  <c r="M86" i="14"/>
  <c r="L86" i="14"/>
  <c r="M87" i="14"/>
  <c r="L87" i="14"/>
  <c r="M88" i="14"/>
  <c r="L88" i="14"/>
  <c r="M89" i="14"/>
  <c r="L89" i="14"/>
  <c r="M90" i="14"/>
  <c r="L90" i="14"/>
  <c r="M91" i="14"/>
  <c r="L91" i="14"/>
  <c r="M92" i="14"/>
  <c r="L92" i="14"/>
  <c r="M93" i="14"/>
  <c r="L93" i="14"/>
  <c r="M94" i="14"/>
  <c r="L94" i="14"/>
  <c r="M95" i="14"/>
  <c r="L95" i="14"/>
  <c r="M96" i="14"/>
  <c r="L96" i="14"/>
  <c r="M97" i="14"/>
  <c r="L97" i="14"/>
  <c r="M98" i="14"/>
  <c r="L98" i="14"/>
  <c r="M99" i="14"/>
  <c r="L99" i="14"/>
  <c r="M100" i="14"/>
  <c r="L100" i="14"/>
  <c r="M101" i="14"/>
  <c r="L101" i="14"/>
  <c r="M102" i="14"/>
  <c r="L102" i="14"/>
  <c r="M103" i="14"/>
  <c r="L103" i="14"/>
  <c r="M104" i="14"/>
  <c r="L104" i="14"/>
  <c r="M105" i="14"/>
  <c r="L105" i="14"/>
  <c r="M106" i="14"/>
  <c r="L106" i="14"/>
  <c r="M107" i="14"/>
  <c r="L107" i="14"/>
  <c r="M108" i="14"/>
  <c r="L108" i="14"/>
  <c r="M109" i="14"/>
  <c r="L109" i="14"/>
  <c r="M110" i="14"/>
  <c r="L110" i="14"/>
  <c r="M111" i="14"/>
  <c r="L111" i="14"/>
  <c r="M112" i="14"/>
  <c r="L112" i="14"/>
  <c r="M113" i="14"/>
  <c r="L113" i="14"/>
  <c r="M114" i="14"/>
  <c r="L114" i="14"/>
  <c r="M115" i="14"/>
  <c r="L115" i="14"/>
  <c r="M116" i="14"/>
  <c r="L116" i="14"/>
  <c r="M117" i="14"/>
  <c r="L117" i="14"/>
  <c r="M118" i="14"/>
  <c r="L118" i="14"/>
  <c r="M119" i="14"/>
  <c r="L119" i="14"/>
  <c r="M120" i="14"/>
  <c r="L120" i="14"/>
  <c r="M121" i="14"/>
  <c r="L121" i="14"/>
  <c r="M122" i="14"/>
  <c r="L122" i="14"/>
  <c r="M123" i="14"/>
  <c r="L123" i="14"/>
  <c r="M124" i="14"/>
  <c r="L124" i="14"/>
  <c r="M125" i="14"/>
  <c r="L125" i="14"/>
  <c r="M126" i="14"/>
  <c r="L126" i="14"/>
  <c r="M127" i="14"/>
  <c r="L127" i="14"/>
  <c r="M128" i="14"/>
  <c r="L128" i="14"/>
  <c r="M129" i="14"/>
  <c r="L129" i="14"/>
  <c r="M130" i="14"/>
  <c r="L130" i="14"/>
  <c r="M131" i="14"/>
  <c r="L131" i="14"/>
  <c r="M132" i="14"/>
  <c r="L132" i="14"/>
  <c r="M133" i="14"/>
  <c r="L133" i="14"/>
  <c r="M134" i="14"/>
  <c r="L134" i="14"/>
  <c r="M135" i="14"/>
  <c r="L135" i="14"/>
  <c r="M136" i="14"/>
  <c r="L136" i="14"/>
  <c r="M137" i="14"/>
  <c r="L137" i="14"/>
  <c r="M138" i="14"/>
  <c r="L138" i="14"/>
  <c r="M139" i="14"/>
  <c r="L139" i="14"/>
  <c r="M140" i="14"/>
  <c r="L140" i="14"/>
  <c r="M141" i="14"/>
  <c r="L141" i="14"/>
  <c r="M142" i="14"/>
  <c r="L142" i="14"/>
  <c r="M143" i="14"/>
  <c r="L143" i="14"/>
  <c r="M144" i="14"/>
  <c r="L144" i="14"/>
  <c r="M145" i="14"/>
  <c r="L145" i="14"/>
  <c r="M146" i="14"/>
  <c r="L146" i="14"/>
  <c r="M147" i="14"/>
  <c r="L147" i="14"/>
  <c r="M148" i="14"/>
  <c r="L148" i="14"/>
  <c r="M149" i="14"/>
  <c r="L149" i="14"/>
  <c r="M150" i="14"/>
  <c r="L150" i="14"/>
  <c r="M151" i="14"/>
  <c r="L151" i="14"/>
  <c r="M152" i="14"/>
  <c r="L152" i="14"/>
  <c r="M153" i="14"/>
  <c r="L153" i="14"/>
  <c r="M154" i="14"/>
  <c r="L154" i="14"/>
  <c r="M155" i="14"/>
  <c r="L155" i="14"/>
  <c r="M156" i="14"/>
  <c r="L156" i="14"/>
  <c r="M157" i="14"/>
  <c r="L157" i="14"/>
  <c r="M158" i="14"/>
  <c r="L158" i="14"/>
  <c r="M159" i="14"/>
  <c r="L159" i="14"/>
  <c r="M160" i="14"/>
  <c r="L160" i="14"/>
  <c r="M161" i="14"/>
  <c r="L161" i="14"/>
  <c r="M162" i="14"/>
  <c r="L162" i="14"/>
  <c r="M163" i="14"/>
  <c r="L163" i="14"/>
  <c r="M164" i="14"/>
  <c r="L164" i="14"/>
  <c r="M165" i="14"/>
  <c r="L165" i="14"/>
  <c r="M166" i="14"/>
  <c r="L166" i="14"/>
  <c r="M167" i="14"/>
  <c r="L167" i="14"/>
  <c r="M168" i="14"/>
  <c r="L168" i="14"/>
  <c r="M169" i="14"/>
  <c r="L169" i="14"/>
  <c r="M170" i="14"/>
  <c r="L170" i="14"/>
  <c r="M171" i="14"/>
  <c r="L171" i="14"/>
  <c r="M172" i="14"/>
  <c r="L172" i="14"/>
  <c r="M173" i="14"/>
  <c r="L173" i="14"/>
  <c r="M174" i="14"/>
  <c r="L174" i="14"/>
  <c r="M175" i="14"/>
  <c r="L175" i="14"/>
  <c r="M176" i="14"/>
  <c r="L176" i="14"/>
  <c r="M177" i="14"/>
  <c r="L177" i="14"/>
  <c r="M178" i="14"/>
  <c r="L178" i="14"/>
  <c r="M179" i="14"/>
  <c r="L179" i="14"/>
  <c r="M180" i="14"/>
  <c r="L180" i="14"/>
  <c r="M181" i="14"/>
  <c r="L181" i="14"/>
  <c r="M182" i="14"/>
  <c r="L182" i="14"/>
  <c r="M183" i="14"/>
  <c r="L183" i="14"/>
  <c r="R140" i="4"/>
  <c r="H140" i="14" s="1"/>
  <c r="E140" i="14"/>
  <c r="D141" i="14"/>
  <c r="O141" i="4"/>
  <c r="Q141" i="4"/>
  <c r="G141" i="14" s="1"/>
  <c r="N142" i="4"/>
  <c r="B141" i="14"/>
  <c r="D143" i="4"/>
  <c r="F143" i="4"/>
  <c r="G143" i="4" s="1"/>
  <c r="H143" i="4" s="1"/>
  <c r="N2" i="14" l="1"/>
  <c r="C38" i="1" s="1"/>
  <c r="R141" i="4"/>
  <c r="H141" i="14" s="1"/>
  <c r="E141" i="14"/>
  <c r="O142" i="4"/>
  <c r="Q142" i="4"/>
  <c r="G142" i="14" s="1"/>
  <c r="D142" i="14"/>
  <c r="B142" i="14"/>
  <c r="N143" i="4"/>
  <c r="F144" i="4"/>
  <c r="G144" i="4" s="1"/>
  <c r="H144" i="4" s="1"/>
  <c r="D144" i="4"/>
  <c r="E142" i="14" l="1"/>
  <c r="R142" i="4"/>
  <c r="H142" i="14" s="1"/>
  <c r="B143" i="14"/>
  <c r="N144" i="4"/>
  <c r="O143" i="4"/>
  <c r="Q143" i="4"/>
  <c r="G143" i="14" s="1"/>
  <c r="D143" i="14"/>
  <c r="D145" i="4"/>
  <c r="F145" i="4"/>
  <c r="G145" i="4" s="1"/>
  <c r="H145" i="4" s="1"/>
  <c r="B144" i="14" l="1"/>
  <c r="N145" i="4"/>
  <c r="Q144" i="4"/>
  <c r="G144" i="14" s="1"/>
  <c r="D144" i="14"/>
  <c r="O144" i="4"/>
  <c r="R143" i="4"/>
  <c r="H143" i="14" s="1"/>
  <c r="E143" i="14"/>
  <c r="D146" i="4"/>
  <c r="F146" i="4"/>
  <c r="G146" i="4" s="1"/>
  <c r="H146" i="4" s="1"/>
  <c r="N146" i="4" l="1"/>
  <c r="B145" i="14"/>
  <c r="O145" i="4"/>
  <c r="D145" i="14"/>
  <c r="Q145" i="4"/>
  <c r="G145" i="14" s="1"/>
  <c r="R144" i="4"/>
  <c r="H144" i="14" s="1"/>
  <c r="E144" i="14"/>
  <c r="F147" i="4"/>
  <c r="G147" i="4" s="1"/>
  <c r="H147" i="4" s="1"/>
  <c r="D147" i="4"/>
  <c r="D146" i="14" l="1"/>
  <c r="O146" i="4"/>
  <c r="Q146" i="4"/>
  <c r="G146" i="14" s="1"/>
  <c r="N147" i="4"/>
  <c r="B146" i="14"/>
  <c r="R145" i="4"/>
  <c r="H145" i="14" s="1"/>
  <c r="E145" i="14"/>
  <c r="D148" i="4"/>
  <c r="F148" i="4"/>
  <c r="G148" i="4" s="1"/>
  <c r="H148" i="4" s="1"/>
  <c r="R146" i="4" l="1"/>
  <c r="H146" i="14" s="1"/>
  <c r="E146" i="14"/>
  <c r="D147" i="14"/>
  <c r="O147" i="4"/>
  <c r="Q147" i="4"/>
  <c r="G147" i="14" s="1"/>
  <c r="B147" i="14"/>
  <c r="N148" i="4"/>
  <c r="F149" i="4"/>
  <c r="G149" i="4" s="1"/>
  <c r="H149" i="4" s="1"/>
  <c r="D149" i="4"/>
  <c r="E147" i="14" l="1"/>
  <c r="R147" i="4"/>
  <c r="H147" i="14" s="1"/>
  <c r="N149" i="4"/>
  <c r="B148" i="14"/>
  <c r="O148" i="4"/>
  <c r="Q148" i="4"/>
  <c r="G148" i="14" s="1"/>
  <c r="D148" i="14"/>
  <c r="D150" i="4"/>
  <c r="F150" i="4"/>
  <c r="G150" i="4" s="1"/>
  <c r="H150" i="4" s="1"/>
  <c r="D149" i="14" l="1"/>
  <c r="O149" i="4"/>
  <c r="Q149" i="4"/>
  <c r="G149" i="14" s="1"/>
  <c r="N150" i="4"/>
  <c r="B149" i="14"/>
  <c r="R148" i="4"/>
  <c r="H148" i="14" s="1"/>
  <c r="E148" i="14"/>
  <c r="D151" i="4"/>
  <c r="F151" i="4"/>
  <c r="G151" i="4" s="1"/>
  <c r="H151" i="4" s="1"/>
  <c r="R149" i="4" l="1"/>
  <c r="H149" i="14" s="1"/>
  <c r="E149" i="14"/>
  <c r="O150" i="4"/>
  <c r="Q150" i="4"/>
  <c r="G150" i="14" s="1"/>
  <c r="D150" i="14"/>
  <c r="N151" i="4"/>
  <c r="B150" i="14"/>
  <c r="D152" i="4"/>
  <c r="F152" i="4"/>
  <c r="G152" i="4" s="1"/>
  <c r="H152" i="4" s="1"/>
  <c r="R150" i="4" l="1"/>
  <c r="H150" i="14" s="1"/>
  <c r="E150" i="14"/>
  <c r="Q151" i="4"/>
  <c r="G151" i="14" s="1"/>
  <c r="D151" i="14"/>
  <c r="O151" i="4"/>
  <c r="B151" i="14"/>
  <c r="N152" i="4"/>
  <c r="F153" i="4"/>
  <c r="G153" i="4" s="1"/>
  <c r="H153" i="4" s="1"/>
  <c r="D153" i="4"/>
  <c r="R151" i="4" l="1"/>
  <c r="H151" i="14" s="1"/>
  <c r="E151" i="14"/>
  <c r="Q152" i="4"/>
  <c r="G152" i="14" s="1"/>
  <c r="D152" i="14"/>
  <c r="O152" i="4"/>
  <c r="N153" i="4"/>
  <c r="B152" i="14"/>
  <c r="F154" i="4"/>
  <c r="G154" i="4" s="1"/>
  <c r="H154" i="4" s="1"/>
  <c r="D154" i="4"/>
  <c r="E152" i="14" l="1"/>
  <c r="R152" i="4"/>
  <c r="H152" i="14" s="1"/>
  <c r="O153" i="4"/>
  <c r="Q153" i="4"/>
  <c r="G153" i="14" s="1"/>
  <c r="D153" i="14"/>
  <c r="N154" i="4"/>
  <c r="B153" i="14"/>
  <c r="F155" i="4"/>
  <c r="G155" i="4" s="1"/>
  <c r="H155" i="4" s="1"/>
  <c r="D155" i="4"/>
  <c r="E153" i="14" l="1"/>
  <c r="R153" i="4"/>
  <c r="H153" i="14" s="1"/>
  <c r="N155" i="4"/>
  <c r="B154" i="14"/>
  <c r="O154" i="4"/>
  <c r="Q154" i="4"/>
  <c r="G154" i="14" s="1"/>
  <c r="D154" i="14"/>
  <c r="D156" i="4"/>
  <c r="F156" i="4"/>
  <c r="G156" i="4" s="1"/>
  <c r="H156" i="4" s="1"/>
  <c r="O155" i="4" l="1"/>
  <c r="Q155" i="4"/>
  <c r="G155" i="14" s="1"/>
  <c r="D155" i="14"/>
  <c r="B155" i="14"/>
  <c r="N156" i="4"/>
  <c r="E154" i="14"/>
  <c r="R154" i="4"/>
  <c r="H154" i="14" s="1"/>
  <c r="D157" i="4"/>
  <c r="F157" i="4"/>
  <c r="G157" i="4" s="1"/>
  <c r="H157" i="4" s="1"/>
  <c r="E155" i="14" l="1"/>
  <c r="R155" i="4"/>
  <c r="H155" i="14" s="1"/>
  <c r="D156" i="14"/>
  <c r="Q156" i="4"/>
  <c r="G156" i="14" s="1"/>
  <c r="O156" i="4"/>
  <c r="B156" i="14"/>
  <c r="N157" i="4"/>
  <c r="F158" i="4"/>
  <c r="G158" i="4" s="1"/>
  <c r="H158" i="4" s="1"/>
  <c r="D158" i="4"/>
  <c r="R156" i="4" l="1"/>
  <c r="H156" i="14" s="1"/>
  <c r="E156" i="14"/>
  <c r="Q157" i="4"/>
  <c r="G157" i="14" s="1"/>
  <c r="D157" i="14"/>
  <c r="O157" i="4"/>
  <c r="B157" i="14"/>
  <c r="N158" i="4"/>
  <c r="D159" i="4"/>
  <c r="F159" i="4"/>
  <c r="G159" i="4" s="1"/>
  <c r="H159" i="4" s="1"/>
  <c r="R157" i="4" l="1"/>
  <c r="H157" i="14" s="1"/>
  <c r="E157" i="14"/>
  <c r="B158" i="14"/>
  <c r="N159" i="4"/>
  <c r="O158" i="4"/>
  <c r="D158" i="14"/>
  <c r="Q158" i="4"/>
  <c r="G158" i="14" s="1"/>
  <c r="D160" i="4"/>
  <c r="F160" i="4"/>
  <c r="G160" i="4" s="1"/>
  <c r="H160" i="4" s="1"/>
  <c r="Q159" i="4" l="1"/>
  <c r="G159" i="14" s="1"/>
  <c r="D159" i="14"/>
  <c r="O159" i="4"/>
  <c r="N160" i="4"/>
  <c r="B159" i="14"/>
  <c r="E158" i="14"/>
  <c r="R158" i="4"/>
  <c r="H158" i="14" s="1"/>
  <c r="D161" i="4"/>
  <c r="F161" i="4"/>
  <c r="G161" i="4" s="1"/>
  <c r="H161" i="4" s="1"/>
  <c r="E159" i="14" l="1"/>
  <c r="R159" i="4"/>
  <c r="H159" i="14" s="1"/>
  <c r="D160" i="14"/>
  <c r="O160" i="4"/>
  <c r="Q160" i="4"/>
  <c r="G160" i="14" s="1"/>
  <c r="N161" i="4"/>
  <c r="B160" i="14"/>
  <c r="D162" i="4"/>
  <c r="F162" i="4"/>
  <c r="G162" i="4" s="1"/>
  <c r="H162" i="4" s="1"/>
  <c r="E160" i="14" l="1"/>
  <c r="R160" i="4"/>
  <c r="H160" i="14" s="1"/>
  <c r="O161" i="4"/>
  <c r="Q161" i="4"/>
  <c r="G161" i="14" s="1"/>
  <c r="D161" i="14"/>
  <c r="B161" i="14"/>
  <c r="N162" i="4"/>
  <c r="F163" i="4"/>
  <c r="G163" i="4" s="1"/>
  <c r="H163" i="4" s="1"/>
  <c r="D163" i="4"/>
  <c r="R161" i="4" l="1"/>
  <c r="H161" i="14" s="1"/>
  <c r="E161" i="14"/>
  <c r="O162" i="4"/>
  <c r="Q162" i="4"/>
  <c r="G162" i="14" s="1"/>
  <c r="D162" i="14"/>
  <c r="N163" i="4"/>
  <c r="B162" i="14"/>
  <c r="F164" i="4"/>
  <c r="G164" i="4" s="1"/>
  <c r="H164" i="4" s="1"/>
  <c r="D164" i="4"/>
  <c r="R162" i="4" l="1"/>
  <c r="H162" i="14" s="1"/>
  <c r="E162" i="14"/>
  <c r="B163" i="14"/>
  <c r="N164" i="4"/>
  <c r="O163" i="4"/>
  <c r="Q163" i="4"/>
  <c r="G163" i="14" s="1"/>
  <c r="D163" i="14"/>
  <c r="F165" i="4"/>
  <c r="G165" i="4" s="1"/>
  <c r="H165" i="4" s="1"/>
  <c r="D165" i="4"/>
  <c r="N165" i="4" l="1"/>
  <c r="B164" i="14"/>
  <c r="O164" i="4"/>
  <c r="Q164" i="4"/>
  <c r="G164" i="14" s="1"/>
  <c r="D164" i="14"/>
  <c r="E163" i="14"/>
  <c r="R163" i="4"/>
  <c r="H163" i="14" s="1"/>
  <c r="F166" i="4"/>
  <c r="G166" i="4" s="1"/>
  <c r="H166" i="4" s="1"/>
  <c r="D166" i="4"/>
  <c r="B165" i="14" l="1"/>
  <c r="N166" i="4"/>
  <c r="D165" i="14"/>
  <c r="Q165" i="4"/>
  <c r="G165" i="14" s="1"/>
  <c r="O165" i="4"/>
  <c r="E164" i="14"/>
  <c r="R164" i="4"/>
  <c r="H164" i="14" s="1"/>
  <c r="D167" i="4"/>
  <c r="F167" i="4"/>
  <c r="G167" i="4" s="1"/>
  <c r="H167" i="4" s="1"/>
  <c r="N167" i="4" l="1"/>
  <c r="B166" i="14"/>
  <c r="Q166" i="4"/>
  <c r="G166" i="14" s="1"/>
  <c r="D166" i="14"/>
  <c r="O166" i="4"/>
  <c r="E165" i="14"/>
  <c r="R165" i="4"/>
  <c r="H165" i="14" s="1"/>
  <c r="F168" i="4"/>
  <c r="G168" i="4" s="1"/>
  <c r="H168" i="4" s="1"/>
  <c r="D168" i="4"/>
  <c r="D167" i="14" l="1"/>
  <c r="Q167" i="4"/>
  <c r="G167" i="14" s="1"/>
  <c r="O167" i="4"/>
  <c r="B167" i="14"/>
  <c r="N168" i="4"/>
  <c r="E166" i="14"/>
  <c r="R166" i="4"/>
  <c r="H166" i="14" s="1"/>
  <c r="D169" i="4"/>
  <c r="F169" i="4"/>
  <c r="G169" i="4" s="1"/>
  <c r="H169" i="4" s="1"/>
  <c r="R167" i="4" l="1"/>
  <c r="H167" i="14" s="1"/>
  <c r="E167" i="14"/>
  <c r="B168" i="14"/>
  <c r="N169" i="4"/>
  <c r="O168" i="4"/>
  <c r="Q168" i="4"/>
  <c r="G168" i="14" s="1"/>
  <c r="D168" i="14"/>
  <c r="D170" i="4"/>
  <c r="F170" i="4"/>
  <c r="G170" i="4" s="1"/>
  <c r="H170" i="4" s="1"/>
  <c r="N170" i="4" l="1"/>
  <c r="B169" i="14"/>
  <c r="Q169" i="4"/>
  <c r="G169" i="14" s="1"/>
  <c r="O169" i="4"/>
  <c r="D169" i="14"/>
  <c r="R168" i="4"/>
  <c r="H168" i="14" s="1"/>
  <c r="E168" i="14"/>
  <c r="F171" i="4"/>
  <c r="G171" i="4" s="1"/>
  <c r="H171" i="4" s="1"/>
  <c r="D171" i="4"/>
  <c r="B170" i="14" l="1"/>
  <c r="N171" i="4"/>
  <c r="D170" i="14"/>
  <c r="O170" i="4"/>
  <c r="Q170" i="4"/>
  <c r="G170" i="14" s="1"/>
  <c r="R169" i="4"/>
  <c r="H169" i="14" s="1"/>
  <c r="E169" i="14"/>
  <c r="D172" i="4"/>
  <c r="F172" i="4"/>
  <c r="G172" i="4" s="1"/>
  <c r="H172" i="4" s="1"/>
  <c r="B171" i="14" l="1"/>
  <c r="N172" i="4"/>
  <c r="O171" i="4"/>
  <c r="Q171" i="4"/>
  <c r="G171" i="14" s="1"/>
  <c r="D171" i="14"/>
  <c r="R170" i="4"/>
  <c r="H170" i="14" s="1"/>
  <c r="E170" i="14"/>
  <c r="F173" i="4"/>
  <c r="G173" i="4" s="1"/>
  <c r="H173" i="4" s="1"/>
  <c r="D173" i="4"/>
  <c r="N173" i="4" l="1"/>
  <c r="B172" i="14"/>
  <c r="Q172" i="4"/>
  <c r="G172" i="14" s="1"/>
  <c r="D172" i="14"/>
  <c r="O172" i="4"/>
  <c r="E171" i="14"/>
  <c r="R171" i="4"/>
  <c r="H171" i="14" s="1"/>
  <c r="D174" i="4"/>
  <c r="F174" i="4"/>
  <c r="G174" i="4" s="1"/>
  <c r="H174" i="4" s="1"/>
  <c r="Q173" i="4" l="1"/>
  <c r="G173" i="14" s="1"/>
  <c r="D173" i="14"/>
  <c r="O173" i="4"/>
  <c r="B173" i="14"/>
  <c r="N174" i="4"/>
  <c r="R172" i="4"/>
  <c r="H172" i="14" s="1"/>
  <c r="E172" i="14"/>
  <c r="F175" i="4"/>
  <c r="G175" i="4" s="1"/>
  <c r="H175" i="4" s="1"/>
  <c r="D175" i="4"/>
  <c r="R173" i="4" l="1"/>
  <c r="H173" i="14" s="1"/>
  <c r="E173" i="14"/>
  <c r="B174" i="14"/>
  <c r="N175" i="4"/>
  <c r="D174" i="14"/>
  <c r="O174" i="4"/>
  <c r="Q174" i="4"/>
  <c r="G174" i="14" s="1"/>
  <c r="F176" i="4"/>
  <c r="G176" i="4" s="1"/>
  <c r="H176" i="4" s="1"/>
  <c r="D176" i="4"/>
  <c r="N176" i="4" l="1"/>
  <c r="B175" i="14"/>
  <c r="O175" i="4"/>
  <c r="Q175" i="4"/>
  <c r="G175" i="14" s="1"/>
  <c r="D175" i="14"/>
  <c r="R174" i="4"/>
  <c r="H174" i="14" s="1"/>
  <c r="E174" i="14"/>
  <c r="F177" i="4"/>
  <c r="G177" i="4" s="1"/>
  <c r="H177" i="4" s="1"/>
  <c r="D177" i="4"/>
  <c r="Q176" i="4" l="1"/>
  <c r="G176" i="14" s="1"/>
  <c r="D176" i="14"/>
  <c r="O176" i="4"/>
  <c r="N177" i="4"/>
  <c r="B176" i="14"/>
  <c r="E175" i="14"/>
  <c r="R175" i="4"/>
  <c r="H175" i="14" s="1"/>
  <c r="D178" i="4"/>
  <c r="F178" i="4"/>
  <c r="G178" i="4" s="1"/>
  <c r="H178" i="4" s="1"/>
  <c r="R176" i="4" l="1"/>
  <c r="H176" i="14" s="1"/>
  <c r="E176" i="14"/>
  <c r="D177" i="14"/>
  <c r="O177" i="4"/>
  <c r="Q177" i="4"/>
  <c r="G177" i="14" s="1"/>
  <c r="B177" i="14"/>
  <c r="N178" i="4"/>
  <c r="D179" i="4"/>
  <c r="F179" i="4"/>
  <c r="G179" i="4" s="1"/>
  <c r="H179" i="4" s="1"/>
  <c r="E177" i="14" l="1"/>
  <c r="R177" i="4"/>
  <c r="H177" i="14" s="1"/>
  <c r="Q178" i="4"/>
  <c r="G178" i="14" s="1"/>
  <c r="O178" i="4"/>
  <c r="D178" i="14"/>
  <c r="B178" i="14"/>
  <c r="N179" i="4"/>
  <c r="D180" i="4"/>
  <c r="F180" i="4"/>
  <c r="G180" i="4" s="1"/>
  <c r="H180" i="4" s="1"/>
  <c r="R178" i="4" l="1"/>
  <c r="H178" i="14" s="1"/>
  <c r="E178" i="14"/>
  <c r="B179" i="14"/>
  <c r="N180" i="4"/>
  <c r="D179" i="14"/>
  <c r="O179" i="4"/>
  <c r="Q179" i="4"/>
  <c r="G179" i="14" s="1"/>
  <c r="D181" i="4"/>
  <c r="F181" i="4"/>
  <c r="G181" i="4" s="1"/>
  <c r="H181" i="4" s="1"/>
  <c r="N181" i="4" l="1"/>
  <c r="B180" i="14"/>
  <c r="O180" i="4"/>
  <c r="Q180" i="4"/>
  <c r="G180" i="14" s="1"/>
  <c r="D180" i="14"/>
  <c r="E179" i="14"/>
  <c r="R179" i="4"/>
  <c r="H179" i="14" s="1"/>
  <c r="D182" i="4"/>
  <c r="F182" i="4"/>
  <c r="B182" i="14" l="1"/>
  <c r="N182" i="4"/>
  <c r="B181" i="14"/>
  <c r="Q181" i="4"/>
  <c r="O181" i="4"/>
  <c r="D181" i="14"/>
  <c r="E180" i="14"/>
  <c r="R180" i="4"/>
  <c r="H180" i="14" s="1"/>
  <c r="G182" i="4"/>
  <c r="F183" i="4"/>
  <c r="N183" i="4" l="1"/>
  <c r="Q182" i="4"/>
  <c r="O182" i="4"/>
  <c r="D182" i="14"/>
  <c r="D183" i="14" s="1"/>
  <c r="R181" i="4"/>
  <c r="E181" i="14"/>
  <c r="G181" i="14"/>
  <c r="H182" i="4"/>
  <c r="C18" i="1" s="1"/>
  <c r="G183" i="4"/>
  <c r="O183" i="4" l="1"/>
  <c r="R182" i="4"/>
  <c r="E182" i="14"/>
  <c r="E183" i="14" s="1"/>
  <c r="G182" i="14"/>
  <c r="G183" i="14" s="1"/>
  <c r="Q183" i="4"/>
  <c r="H181" i="14"/>
  <c r="H183" i="4"/>
  <c r="C21" i="1" s="1"/>
  <c r="H182" i="14" l="1"/>
  <c r="H183" i="14" s="1"/>
  <c r="R183" i="4"/>
  <c r="B23" i="7"/>
  <c r="B24" i="7" s="1"/>
  <c r="B29" i="7"/>
  <c r="B32" i="7" s="1"/>
  <c r="B37" i="7" s="1"/>
  <c r="B39" i="7"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<sst xmlns="http://schemas.openxmlformats.org/spreadsheetml/2006/main" count="222" uniqueCount="135">
  <si>
    <t>FECHA</t>
  </si>
  <si>
    <t>Tabla de Amortización Valoración</t>
  </si>
  <si>
    <t>Serie</t>
  </si>
  <si>
    <t>Días corridos</t>
  </si>
  <si>
    <t>Fecha de liquidación</t>
  </si>
  <si>
    <t>Fecha último pago cupón</t>
  </si>
  <si>
    <t>Valor Par</t>
  </si>
  <si>
    <t>Próximo pago de interés</t>
  </si>
  <si>
    <t>Días entre flujos</t>
  </si>
  <si>
    <t>Cupón corrido</t>
  </si>
  <si>
    <t>VPN</t>
  </si>
  <si>
    <t>Precio limpio</t>
  </si>
  <si>
    <t>Nemo MEC</t>
  </si>
  <si>
    <t>Emisión</t>
  </si>
  <si>
    <t>Vencimiento contractual</t>
  </si>
  <si>
    <t>Cupón EA</t>
  </si>
  <si>
    <t>Moneda</t>
  </si>
  <si>
    <t>Control</t>
  </si>
  <si>
    <t>Mes inicial</t>
  </si>
  <si>
    <t>Valoración</t>
  </si>
  <si>
    <t>Días iniciales</t>
  </si>
  <si>
    <t>Nominal</t>
  </si>
  <si>
    <t>Contravalor</t>
  </si>
  <si>
    <t>Precio unitario</t>
  </si>
  <si>
    <t>Cálculo de tasa y precio sucio a partir del limpio</t>
  </si>
  <si>
    <t>Precio sucio MEC</t>
  </si>
  <si>
    <t>Precio sucio modelo</t>
  </si>
  <si>
    <t>Diferencia</t>
  </si>
  <si>
    <t>Tasa de descuento equivalente</t>
  </si>
  <si>
    <t>Tasa de descuento</t>
  </si>
  <si>
    <t>Factor Saldo</t>
  </si>
  <si>
    <t>Factor Capital</t>
  </si>
  <si>
    <t>Factor Intereses</t>
  </si>
  <si>
    <t>Factor Total</t>
  </si>
  <si>
    <t>Totales</t>
  </si>
  <si>
    <t>Cálculo de precio limpio y sucio a partir de tasa</t>
  </si>
  <si>
    <t>ISIN</t>
  </si>
  <si>
    <t>“Titularizadora Colombiana S.A publica el presente documento con un carácter estrictamente informativo para los inversionistas. Aunque la información aquí contenida ha sido obtenida de fuentes que la compañía considera confiables, Titularizadora Colombiana S.A no garantiza su exactitud. En ningún caso su contenido se puede considerar como una opinión financiera o legal ni como una recomendación de negocios o de inversión por parte de nuestra compañía. Tampoco puede ser considerado como una invitación a realizar negocios ni como una oferta para comprar o vender ningún tipo de valor. En ningún caso Titularizadora Colombiana S.A asume responsabilidad por las decisiones de inversión que se tomen, o el resultado de cualquier operación que se efectúe por parte de los destinatarios o de terceras personas, sobre la información aquí contenida. Tal responsabilidad es exclusiva de los inversionistas que hagan uso de ella. Dicha información puede tener variaciones posteriores a la fecha de su publicación razón por la cual Titularizadora Colombiana S.A se reserva el derecho de modificarla o actualizarla en cualquier tiempo y sin previo aviso.”</t>
  </si>
  <si>
    <t>Exclusión de responsabilidad</t>
  </si>
  <si>
    <t>Días 365 / Days 365</t>
  </si>
  <si>
    <t>Amortización / Amortization</t>
  </si>
  <si>
    <t>Saldo / Balance</t>
  </si>
  <si>
    <t>Características</t>
  </si>
  <si>
    <t>Precio Limpio (sin incluir intereses causados)</t>
  </si>
  <si>
    <t>Tasa de negociación / tasa de valoración</t>
  </si>
  <si>
    <t xml:space="preserve">Fecha de Emisión </t>
  </si>
  <si>
    <t>Tasa Facial Efectiva Anual</t>
  </si>
  <si>
    <t xml:space="preserve">Tasa Facial Nominal Anual </t>
  </si>
  <si>
    <t>Fecha estimada para el pago del 100% del título</t>
  </si>
  <si>
    <t>Identificación titulo (Nemotécnico)</t>
  </si>
  <si>
    <t>Duración Macaulay (Años en los que recuperas tu inversión)</t>
  </si>
  <si>
    <t>Precio sucio (incluyendo intereses causados)</t>
  </si>
  <si>
    <t>Porcentaje del nominal inicial que falta por pagar del capital</t>
  </si>
  <si>
    <t>UVR</t>
  </si>
  <si>
    <t>Fecha</t>
  </si>
  <si>
    <t>$ 261.6555</t>
  </si>
  <si>
    <t>$ 261.7114</t>
  </si>
  <si>
    <t>$ 261.7673</t>
  </si>
  <si>
    <t>$ 261.8233</t>
  </si>
  <si>
    <t>$ 261.8792</t>
  </si>
  <si>
    <t>$ 261.9352</t>
  </si>
  <si>
    <t>$ 261.9911</t>
  </si>
  <si>
    <t>$ 262.0471</t>
  </si>
  <si>
    <t>$ 262.1031</t>
  </si>
  <si>
    <t>$ 262.1591</t>
  </si>
  <si>
    <t>$ 262.2151</t>
  </si>
  <si>
    <t>$ 262.2711</t>
  </si>
  <si>
    <t>$ 262.3272</t>
  </si>
  <si>
    <t>$ 262.3832</t>
  </si>
  <si>
    <t>$ 262.4393</t>
  </si>
  <si>
    <t>$ 262.4954</t>
  </si>
  <si>
    <t>$ 262.5514</t>
  </si>
  <si>
    <t>$ 262.6075</t>
  </si>
  <si>
    <t>$ 262.6637</t>
  </si>
  <si>
    <t>$ 262.7198</t>
  </si>
  <si>
    <t>$ 262.7759</t>
  </si>
  <si>
    <t>$ 262.8321</t>
  </si>
  <si>
    <t>$ 262.8882</t>
  </si>
  <si>
    <t>$ 262.9444</t>
  </si>
  <si>
    <t>$ 263.0006</t>
  </si>
  <si>
    <t>$ 263.0568</t>
  </si>
  <si>
    <t>$ 263.1130</t>
  </si>
  <si>
    <t>$ 263.1692</t>
  </si>
  <si>
    <t> 270.8669</t>
  </si>
  <si>
    <t> 270.8896</t>
  </si>
  <si>
    <t> 270.9123</t>
  </si>
  <si>
    <t> 270.9350</t>
  </si>
  <si>
    <t> 270.9577</t>
  </si>
  <si>
    <t> 270.9804</t>
  </si>
  <si>
    <t> 271.0031</t>
  </si>
  <si>
    <t> 271.0258</t>
  </si>
  <si>
    <t> 286.3726</t>
  </si>
  <si>
    <t>INST15071036</t>
  </si>
  <si>
    <t>COT80CHxxxxxx</t>
  </si>
  <si>
    <t>TIPS UVR U-5 A 2036</t>
  </si>
  <si>
    <t>INST10091127</t>
  </si>
  <si>
    <t>COT80CHGRALTITIP0AD0146</t>
  </si>
  <si>
    <t>TIPS UVR U-2 A 2027</t>
  </si>
  <si>
    <t>INST10250728</t>
  </si>
  <si>
    <t>COT80CH02555</t>
  </si>
  <si>
    <t>INST10150829</t>
  </si>
  <si>
    <t>TIPS UVR U-4 A 2029</t>
  </si>
  <si>
    <t>INST15161237</t>
  </si>
  <si>
    <t>TIPS UVR U-6 A 2037</t>
  </si>
  <si>
    <t>TIPS UVR U-3 A 2028</t>
  </si>
  <si>
    <t>Calculadora Emisiones TIPS en UVR</t>
  </si>
  <si>
    <t>Valor nominal negociado (UVR)</t>
  </si>
  <si>
    <t>Nominal Inicial UVR (Monto del título al momento de la emisión)</t>
  </si>
  <si>
    <t>Pago de Capital en UVR</t>
  </si>
  <si>
    <t>Pago de Intereses en UVR</t>
  </si>
  <si>
    <t>Pago Total UVR</t>
  </si>
  <si>
    <t>Pago de Capital en COP</t>
  </si>
  <si>
    <t>Pago de Intereses en COP</t>
  </si>
  <si>
    <t>Pago Total COP</t>
  </si>
  <si>
    <t>UVR*</t>
  </si>
  <si>
    <t>TIR de Tenencia en COP*</t>
  </si>
  <si>
    <t>Flujo 1</t>
  </si>
  <si>
    <t xml:space="preserve">Fecha de Venta </t>
  </si>
  <si>
    <t>Fecha de Compra</t>
  </si>
  <si>
    <t>Valor de Compra (COP)</t>
  </si>
  <si>
    <t xml:space="preserve">Flujo </t>
  </si>
  <si>
    <t>TIR</t>
  </si>
  <si>
    <t>Fecha de Vencimiento Contractual</t>
  </si>
  <si>
    <t>Seleccionar la Emisión a Calcular</t>
  </si>
  <si>
    <r>
      <rPr>
        <sz val="10"/>
        <color rgb="FF002060"/>
        <rFont val="Tahoma"/>
        <family val="2"/>
      </rPr>
      <t>UVR*: El valor de la UVR se proyecta desde el</t>
    </r>
    <r>
      <rPr>
        <sz val="10"/>
        <rFont val="Tahoma"/>
        <family val="2"/>
      </rPr>
      <t xml:space="preserve"> </t>
    </r>
    <r>
      <rPr>
        <b/>
        <sz val="10"/>
        <color rgb="FFFF0000"/>
        <rFont val="Tahoma"/>
        <family val="2"/>
      </rPr>
      <t>15/02/2024</t>
    </r>
    <r>
      <rPr>
        <sz val="10"/>
        <rFont val="Tahoma"/>
        <family val="2"/>
      </rPr>
      <t xml:space="preserve"> </t>
    </r>
    <r>
      <rPr>
        <sz val="10"/>
        <color rgb="FF002060"/>
        <rFont val="Tahoma"/>
        <family val="2"/>
      </rPr>
      <t>con el promedio de las expectivas de nuestros agentes colocadores</t>
    </r>
  </si>
  <si>
    <t>Datos de Compra</t>
  </si>
  <si>
    <t>Datos de Venta</t>
  </si>
  <si>
    <t>Valor de Giro (COP)</t>
  </si>
  <si>
    <t>Incluir los datos de las celdas grises</t>
  </si>
  <si>
    <t>Fecha de Compra y Valor de Compra son datos opcionales deben incluirse solo para calcular la TIR de Tenencia</t>
  </si>
  <si>
    <r>
      <rPr>
        <b/>
        <sz val="14"/>
        <color rgb="FF002060"/>
        <rFont val="Calibri"/>
        <family val="2"/>
        <scheme val="minor"/>
      </rPr>
      <t>Oficina de Atención a Inversionistas al</t>
    </r>
    <r>
      <rPr>
        <b/>
        <sz val="14"/>
        <color indexed="60"/>
        <rFont val="Calibri"/>
        <family val="2"/>
        <scheme val="minor"/>
      </rPr>
      <t xml:space="preserve"> </t>
    </r>
    <r>
      <rPr>
        <b/>
        <sz val="14"/>
        <color rgb="FFFF0000"/>
        <rFont val="Calibri"/>
        <family val="2"/>
        <scheme val="minor"/>
      </rPr>
      <t>601 618 3030</t>
    </r>
    <r>
      <rPr>
        <b/>
        <sz val="14"/>
        <rFont val="Calibri"/>
        <family val="2"/>
        <scheme val="minor"/>
      </rPr>
      <t xml:space="preserve"> </t>
    </r>
    <r>
      <rPr>
        <b/>
        <sz val="14"/>
        <color rgb="FF002060"/>
        <rFont val="Calibri"/>
        <family val="2"/>
        <scheme val="minor"/>
      </rPr>
      <t>ext</t>
    </r>
    <r>
      <rPr>
        <b/>
        <sz val="14"/>
        <rFont val="Calibri"/>
        <family val="2"/>
        <scheme val="minor"/>
      </rPr>
      <t xml:space="preserve"> </t>
    </r>
    <r>
      <rPr>
        <b/>
        <sz val="14"/>
        <color rgb="FFFF0000"/>
        <rFont val="Calibri"/>
        <family val="2"/>
        <scheme val="minor"/>
      </rPr>
      <t>257 - 239</t>
    </r>
    <r>
      <rPr>
        <b/>
        <sz val="14"/>
        <rFont val="Calibri"/>
        <family val="2"/>
        <scheme val="minor"/>
      </rPr>
      <t xml:space="preserve">, </t>
    </r>
    <r>
      <rPr>
        <b/>
        <sz val="14"/>
        <color rgb="FF002060"/>
        <rFont val="Calibri"/>
        <family val="2"/>
        <scheme val="minor"/>
      </rPr>
      <t>o al correo</t>
    </r>
    <r>
      <rPr>
        <b/>
        <sz val="14"/>
        <rFont val="Calibri"/>
        <family val="2"/>
        <scheme val="minor"/>
      </rPr>
      <t xml:space="preserve">  </t>
    </r>
    <r>
      <rPr>
        <b/>
        <sz val="14"/>
        <color rgb="FFFF0000"/>
        <rFont val="Calibri"/>
        <family val="2"/>
        <scheme val="minor"/>
      </rPr>
      <t>asalcedo@titularizadora.com</t>
    </r>
    <r>
      <rPr>
        <b/>
        <sz val="14"/>
        <rFont val="Calibri"/>
        <family val="2"/>
        <scheme val="minor"/>
      </rPr>
      <t xml:space="preserve"> -</t>
    </r>
    <r>
      <rPr>
        <b/>
        <sz val="14"/>
        <color rgb="FFFF0000"/>
        <rFont val="Calibri"/>
        <family val="2"/>
        <scheme val="minor"/>
      </rPr>
      <t xml:space="preserve"> josorio@titularizadora.com</t>
    </r>
  </si>
  <si>
    <t>SINST1280738</t>
  </si>
  <si>
    <t>SINST2280740</t>
  </si>
  <si>
    <t>TIPS UVR U-7 A1 2038</t>
  </si>
  <si>
    <t>TIPS UVR U-7 A2 2040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</si>
</sst>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5">
    <numFmt numFmtId="164" formatCode="_ * #,##0_ ;_ * \-#,##0_ ;_ * &quot;-&quot;_ ;_ @_ "/>
    <numFmt numFmtId="165" formatCode="_ * #,##0.00_ ;_ * \-#,##0.00_ ;_ * &quot;-&quot;??_ ;_ @_ "/>
    <numFmt numFmtId="166" formatCode="_-* #,##0.00\ _p_t_a_-;\-* #,##0.00\ _p_t_a_-;_-* &quot;-&quot;??\ _p_t_a_-;_-@_-"/>
    <numFmt numFmtId="167" formatCode="0.00000%"/>
    <numFmt numFmtId="168" formatCode="0.000%"/>
    <numFmt numFmtId="169" formatCode="_ * #,##0_ ;_ * \-#,##0_ ;_ * &quot;-&quot;??_ ;_ @_ "/>
    <numFmt numFmtId="170" formatCode="0.0000000%"/>
    <numFmt numFmtId="171" formatCode="#,##0.000000_ ;\-#,##0.000000\ "/>
    <numFmt numFmtId="172" formatCode="#,##0.000_ ;\-#,##0.000\ "/>
    <numFmt numFmtId="173" formatCode="0.000000%"/>
    <numFmt numFmtId="174" formatCode="_ * #,##0.000_ ;_ * \-#,##0.000_ ;_ * &quot;-&quot;???_ ;_ @_ "/>
    <numFmt numFmtId="175" formatCode="_ * #,##0.000_ ;_ * \-#,##0.000_ ;_ * &quot;-&quot;??_ ;_ @_ "/>
    <numFmt numFmtId="176" formatCode="_ * #,##0.0000_ ;_ * \-#,##0.0000_ ;_ * &quot;-&quot;??_ ;_ @_ "/>
    <numFmt numFmtId="177" formatCode="_ * #,##0.00000_ ;_ * \-#,##0.00000_ ;_ * &quot;-&quot;??_ ;_ @_ "/>
    <numFmt numFmtId="178" formatCode="_ * #,##0.000000_ ;_ * \-#,##0.000000_ ;_ * &quot;-&quot;??_ ;_ @_ "/>
    <numFmt numFmtId="179" formatCode="#,##0_ ;\-#,##0\ "/>
    <numFmt numFmtId="180" formatCode="_ * #,##0.0000_ ;_ * \-#,##0.0000_ ;_ * &quot;-&quot;????_ ;_ @_ "/>
    <numFmt numFmtId="181" formatCode="0.000000000000000000%"/>
    <numFmt numFmtId="182" formatCode="0.0000"/>
    <numFmt numFmtId="183" formatCode="[$$]\ #,##0.0000;\-[$$]\ #,##0.0000"/>
    <numFmt numFmtId="184" formatCode="dd/mm/yyyy"/>
    <numFmt numFmtId="185" formatCode="_-* #,##0.0000\ _p_t_a_-;\-* #,##0.0000\ _p_t_a_-;_-* &quot;-&quot;??\ _p_t_a_-;_-@_-"/>
    <numFmt numFmtId="187" formatCode="0_ ;\-0\ "/>
    <numFmt numFmtId="188" formatCode="&quot;$&quot;\ #,##0"/>
    <numFmt numFmtId="189" formatCode="0.000"/>
  </numFmts>
  <fonts count="73" x14ac:knownFonts="1">
    <font>
      <sz val="10"/>
      <name val="Arial"/>
    </font>
    <font>
      <sz val="10"/>
      <name val="Arial"/>
      <family val="2"/>
    </font>
    <font>
      <sz val="10"/>
      <name val="Arial"/>
      <family val="2"/>
    </font>
    <font>
      <u/>
      <sz val="10"/>
      <color indexed="12"/>
      <name val="Arial"/>
      <family val="2"/>
    </font>
    <font>
      <sz val="8"/>
      <name val="Arial"/>
      <family val="2"/>
    </font>
    <font>
      <b/>
      <sz val="10"/>
      <name val="Arial"/>
      <family val="2"/>
    </font>
    <font>
      <sz val="10"/>
      <color indexed="18"/>
      <name val="Arial"/>
      <family val="2"/>
    </font>
    <font>
      <sz val="10"/>
      <name val="Arial"/>
      <family val="2"/>
    </font>
    <font>
      <b/>
      <sz val="10"/>
      <color indexed="9"/>
      <name val="Arial"/>
      <family val="2"/>
    </font>
    <font>
      <sz val="11"/>
      <name val="Tahoma"/>
      <family val="2"/>
    </font>
    <font>
      <sz val="11"/>
      <color indexed="18"/>
      <name val="Tahoma"/>
      <family val="2"/>
    </font>
    <font>
      <b/>
      <sz val="11"/>
      <color indexed="8"/>
      <name val="Tahoma"/>
      <family val="2"/>
    </font>
    <font>
      <b/>
      <sz val="11"/>
      <name val="Tahoma"/>
      <family val="2"/>
    </font>
    <font>
      <b/>
      <sz val="11"/>
      <color indexed="9"/>
      <name val="Tahoma"/>
      <family val="2"/>
    </font>
    <font>
      <b/>
      <sz val="11"/>
      <color indexed="18"/>
      <name val="Tahoma"/>
      <family val="2"/>
    </font>
    <font>
      <b/>
      <sz val="10"/>
      <color indexed="18"/>
      <name val="Arial"/>
      <family val="2"/>
    </font>
    <font>
      <b/>
      <sz val="10"/>
      <name val="Tahoma"/>
      <family val="2"/>
    </font>
    <font>
      <u/>
      <sz val="8"/>
      <color indexed="12"/>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Tahoma"/>
      <family val="2"/>
    </font>
    <font>
      <sz val="10"/>
      <name val="Arial"/>
      <family val="2"/>
    </font>
    <font>
      <sz val="12"/>
      <color indexed="18"/>
      <name val="Arial"/>
      <family val="2"/>
    </font>
    <font>
      <sz val="12"/>
      <name val="Arial"/>
      <family val="2"/>
    </font>
    <font>
      <b/>
      <sz val="12"/>
      <color indexed="9"/>
      <name val="Tahoma"/>
      <family val="2"/>
    </font>
    <font>
      <b/>
      <sz val="14"/>
      <color indexed="9"/>
      <name val="Tahoma"/>
      <family val="2"/>
    </font>
    <font>
      <sz val="11"/>
      <color theme="1"/>
      <name val="Calibri"/>
      <family val="2"/>
      <scheme val="minor"/>
    </font>
    <font>
      <b/>
      <sz val="10"/>
      <color theme="0"/>
      <name val="Arial"/>
      <family val="2"/>
    </font>
    <font>
      <sz val="10"/>
      <color rgb="FF002060"/>
      <name val="Arial"/>
      <family val="2"/>
    </font>
    <font>
      <b/>
      <sz val="10"/>
      <color rgb="FF002060"/>
      <name val="Arial"/>
      <family val="2"/>
    </font>
    <font>
      <b/>
      <sz val="11"/>
      <color rgb="FF002060"/>
      <name val="Tahoma"/>
      <family val="2"/>
    </font>
    <font>
      <b/>
      <sz val="10"/>
      <color rgb="FF002060"/>
      <name val="Tahoma"/>
      <family val="2"/>
    </font>
    <font>
      <b/>
      <sz val="11"/>
      <color rgb="FFC00000"/>
      <name val="Tahoma"/>
      <family val="2"/>
    </font>
    <font>
      <sz val="8"/>
      <color theme="1"/>
      <name val="Arial"/>
      <family val="2"/>
    </font>
    <font>
      <sz val="10"/>
      <name val="Calibri"/>
      <family val="2"/>
      <scheme val="minor"/>
    </font>
    <font>
      <sz val="10"/>
      <color theme="1"/>
      <name val="Calibri"/>
      <family val="2"/>
      <scheme val="minor"/>
    </font>
    <font>
      <sz val="10"/>
      <color theme="1"/>
      <name val="Arial"/>
      <family val="2"/>
    </font>
    <font>
      <b/>
      <sz val="12"/>
      <color theme="0"/>
      <name val="Tahoma"/>
      <family val="2"/>
    </font>
    <font>
      <b/>
      <sz val="11"/>
      <color theme="1"/>
      <name val="Tahoma"/>
      <family val="2"/>
    </font>
    <font>
      <b/>
      <sz val="9"/>
      <color rgb="FF000000"/>
      <name val="Arial"/>
      <family val="2"/>
    </font>
    <font>
      <b/>
      <sz val="9"/>
      <color rgb="FF000080"/>
      <name val="Arial"/>
      <family val="2"/>
    </font>
    <font>
      <b/>
      <sz val="9"/>
      <color rgb="FFFF0000"/>
      <name val="Arial"/>
      <family val="2"/>
    </font>
    <font>
      <sz val="10"/>
      <color rgb="FF002060"/>
      <name val="Tahoma"/>
      <family val="2"/>
    </font>
    <font>
      <sz val="11"/>
      <color rgb="FF002060"/>
      <name val="Tahoma"/>
      <family val="2"/>
    </font>
    <font>
      <b/>
      <sz val="14"/>
      <color rgb="FF002060"/>
      <name val="Calibri"/>
      <family val="2"/>
      <scheme val="minor"/>
    </font>
    <font>
      <b/>
      <sz val="10"/>
      <color rgb="FFFF0000"/>
      <name val="Tahoma"/>
      <family val="2"/>
    </font>
    <font>
      <b/>
      <sz val="14"/>
      <color indexed="9"/>
      <name val="Calibri"/>
      <family val="2"/>
      <scheme val="minor"/>
    </font>
    <font>
      <b/>
      <sz val="11"/>
      <color rgb="FF00B050"/>
      <name val="Tahoma"/>
      <family val="2"/>
    </font>
    <font>
      <b/>
      <sz val="14"/>
      <name val="Calibri"/>
      <family val="2"/>
      <scheme val="minor"/>
    </font>
    <font>
      <b/>
      <sz val="14"/>
      <color indexed="60"/>
      <name val="Calibri"/>
      <family val="2"/>
      <scheme val="minor"/>
    </font>
    <font>
      <b/>
      <sz val="14"/>
      <color rgb="FFFF0000"/>
      <name val="Calibri"/>
      <family val="2"/>
      <scheme val="minor"/>
    </font>
    <font>
      <b/>
      <sz val="14"/>
      <color rgb="FF00B050"/>
      <name val="Calibri"/>
      <family val="2"/>
      <scheme val="minor"/>
    </font>
  </fonts>
  <fills count="14">
    <fill>
      <patternFill patternType="none"/>
    </fill>
    <fill>
      <patternFill patternType="gray125"/>
    </fill>
    <fill>
      <patternFill patternType="solid">
        <fgColor indexed="9"/>
        <bgColor indexed="64"/>
      </patternFill>
    </fill>
    <fill>
      <patternFill patternType="solid">
        <fgColor indexed="15"/>
        <bgColor indexed="64"/>
      </patternFill>
    </fill>
    <fill>
      <patternFill patternType="solid">
        <fgColor indexed="18"/>
        <bgColor indexed="64"/>
      </patternFill>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rgb="FF002060"/>
        <bgColor indexed="64"/>
      </patternFill>
    </fill>
    <fill>
      <patternFill patternType="solid">
        <fgColor rgb="FFFFFF00"/>
        <bgColor indexed="64"/>
      </patternFill>
    </fill>
    <fill>
      <patternFill patternType="solid">
        <fgColor rgb="FFFFFFFF"/>
      </patternFill>
    </fill>
    <fill>
      <patternFill patternType="solid">
        <fgColor rgb="FFF2F5F9"/>
      </patternFill>
    </fill>
    <fill>
      <patternFill patternType="solid">
        <fgColor rgb="FFFFFFFF"/>
        <bgColor indexed="64"/>
      </patternFill>
    </fill>
    <fill>
      <patternFill patternType="solid">
        <fgColor indexed="65"/>
        <bgColor indexed="64"/>
      </patternFill>
    </fill>
  </fills>
  <borders count="56">
    <border>
      <left/>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22"/>
      </right>
      <top style="thin">
        <color indexed="22"/>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2"/>
      </left>
      <right/>
      <top style="thin">
        <color indexed="22"/>
      </top>
      <bottom/>
      <diagonal/>
    </border>
    <border>
      <left style="thin">
        <color indexed="64"/>
      </left>
      <right style="thin">
        <color indexed="64"/>
      </right>
      <top style="thin">
        <color indexed="64"/>
      </top>
      <bottom/>
      <diagonal/>
    </border>
    <border>
      <left/>
      <right/>
      <top style="medium">
        <color indexed="64"/>
      </top>
      <bottom/>
      <diagonal/>
    </border>
    <border>
      <left style="thin">
        <color rgb="FF979991"/>
      </left>
      <right/>
      <top style="thin">
        <color rgb="FF979991"/>
      </top>
      <bottom style="thin">
        <color rgb="FF97999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2060"/>
      </left>
      <right style="medium">
        <color rgb="FF002060"/>
      </right>
      <top style="medium">
        <color rgb="FF002060"/>
      </top>
      <bottom style="medium">
        <color rgb="FF002060"/>
      </bottom>
      <diagonal/>
    </border>
    <border>
      <left/>
      <right style="medium">
        <color indexed="64"/>
      </right>
      <top style="medium">
        <color indexed="64"/>
      </top>
      <bottom style="medium">
        <color indexed="64"/>
      </bottom>
      <diagonal/>
    </border>
    <border>
      <left style="medium">
        <color rgb="FF002060"/>
      </left>
      <right style="medium">
        <color rgb="FF002060"/>
      </right>
      <top/>
      <bottom/>
      <diagonal/>
    </border>
    <border>
      <left style="thin">
        <color indexed="22"/>
      </left>
      <right style="medium">
        <color rgb="FF002060"/>
      </right>
      <top/>
      <bottom/>
      <diagonal/>
    </border>
    <border>
      <left/>
      <right style="medium">
        <color rgb="FF002060"/>
      </right>
      <top/>
      <bottom/>
      <diagonal/>
    </border>
    <border>
      <left/>
      <right style="medium">
        <color rgb="FF002060"/>
      </right>
      <top style="thin">
        <color indexed="22"/>
      </top>
      <bottom/>
      <diagonal/>
    </border>
    <border>
      <left style="thin">
        <color indexed="22"/>
      </left>
      <right style="medium">
        <color rgb="FF002060"/>
      </right>
      <top/>
      <bottom style="medium">
        <color rgb="FF002060"/>
      </bottom>
      <diagonal/>
    </border>
    <border>
      <left/>
      <right style="medium">
        <color rgb="FF002060"/>
      </right>
      <top style="medium">
        <color rgb="FF002060"/>
      </top>
      <bottom/>
      <diagonal/>
    </border>
    <border>
      <left/>
      <right style="medium">
        <color rgb="FF002060"/>
      </right>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style="medium">
        <color rgb="FF002060"/>
      </left>
      <right style="medium">
        <color rgb="FF002060"/>
      </right>
      <top style="medium">
        <color rgb="FF002060"/>
      </top>
      <bottom style="thin">
        <color indexed="22"/>
      </bottom>
      <diagonal/>
    </border>
    <border>
      <left style="medium">
        <color rgb="FF002060"/>
      </left>
      <right style="medium">
        <color rgb="FF002060"/>
      </right>
      <top style="thin">
        <color indexed="22"/>
      </top>
      <bottom style="medium">
        <color rgb="FF002060"/>
      </bottom>
      <diagonal/>
    </border>
    <border>
      <left/>
      <right style="medium">
        <color rgb="FF002060"/>
      </right>
      <top style="medium">
        <color rgb="FF002060"/>
      </top>
      <bottom style="medium">
        <color rgb="FF002060"/>
      </bottom>
      <diagonal/>
    </border>
  </borders>
  <cellStyleXfs count="45">
    <xf numFmtId="0" fontId="0" fillId="0" borderId="0"/>
    <xf numFmtId="0" fontId="3" fillId="0" borderId="0" applyNumberFormat="0" applyFill="0" applyBorder="0" applyAlignment="0" applyProtection="0">
      <alignment vertical="top"/>
      <protection locked="0"/>
    </xf>
    <xf numFmtId="166" fontId="1"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381">
    <xf numFmtId="0" fontId="0" fillId="0" borderId="0" xfId="0"/>
    <xf numFmtId="2" fontId="0" fillId="2" borderId="0" xfId="0" applyNumberFormat="1" applyFill="1" applyProtection="1">
      <protection hidden="1"/>
    </xf>
    <xf numFmtId="0" fontId="0" fillId="2" borderId="0" xfId="0" applyFill="1" applyProtection="1">
      <protection hidden="1"/>
    </xf>
    <xf numFmtId="0" fontId="0" fillId="2" borderId="0" xfId="0" applyFill="1" applyAlignment="1" applyProtection="1">
      <alignment horizontal="center"/>
      <protection hidden="1"/>
    </xf>
    <xf numFmtId="14" fontId="0" fillId="2" borderId="1" xfId="0" applyNumberFormat="1" applyFill="1" applyBorder="1" applyAlignment="1" applyProtection="1">
      <alignment horizontal="center"/>
      <protection hidden="1"/>
    </xf>
    <xf numFmtId="173" fontId="0" fillId="2" borderId="2" xfId="6" applyNumberFormat="1" applyFont="1" applyFill="1" applyBorder="1" applyProtection="1">
      <protection hidden="1"/>
    </xf>
    <xf numFmtId="165" fontId="0" fillId="2" borderId="0" xfId="0" applyNumberFormat="1" applyFill="1" applyProtection="1">
      <protection hidden="1"/>
    </xf>
    <xf numFmtId="0" fontId="5" fillId="2" borderId="3" xfId="0" applyFont="1" applyFill="1" applyBorder="1" applyAlignment="1" applyProtection="1">
      <alignment horizontal="center"/>
      <protection hidden="1"/>
    </xf>
    <xf numFmtId="0" fontId="5" fillId="2" borderId="4" xfId="0" applyFont="1" applyFill="1" applyBorder="1" applyProtection="1">
      <protection hidden="1"/>
    </xf>
    <xf numFmtId="164" fontId="2" fillId="2" borderId="2" xfId="2" applyNumberFormat="1" applyFont="1" applyFill="1" applyBorder="1" applyAlignment="1" applyProtection="1">
      <alignment horizontal="center"/>
      <protection hidden="1"/>
    </xf>
    <xf numFmtId="14" fontId="2" fillId="2" borderId="0" xfId="0" applyNumberFormat="1" applyFont="1" applyFill="1" applyAlignment="1" applyProtection="1">
      <alignment horizontal="center"/>
      <protection hidden="1"/>
    </xf>
    <xf numFmtId="0" fontId="2" fillId="2" borderId="0" xfId="0" applyFont="1" applyFill="1" applyAlignment="1" applyProtection="1">
      <alignment horizontal="center"/>
      <protection hidden="1"/>
    </xf>
    <xf numFmtId="0" fontId="2" fillId="2" borderId="5" xfId="0" applyFont="1" applyFill="1" applyBorder="1" applyAlignment="1" applyProtection="1">
      <alignment horizontal="center"/>
      <protection hidden="1"/>
    </xf>
    <xf numFmtId="0" fontId="2" fillId="2" borderId="6" xfId="0" applyFont="1" applyFill="1" applyBorder="1" applyAlignment="1" applyProtection="1">
      <alignment horizontal="center"/>
      <protection hidden="1"/>
    </xf>
    <xf numFmtId="178" fontId="0" fillId="2" borderId="2" xfId="2" applyNumberFormat="1" applyFont="1" applyFill="1" applyBorder="1" applyProtection="1">
      <protection hidden="1"/>
    </xf>
    <xf numFmtId="178" fontId="0" fillId="2" borderId="2" xfId="2" applyNumberFormat="1" applyFont="1" applyFill="1" applyBorder="1" applyAlignment="1" applyProtection="1">
      <alignment horizontal="right"/>
      <protection hidden="1"/>
    </xf>
    <xf numFmtId="178" fontId="5" fillId="2" borderId="4" xfId="0" applyNumberFormat="1" applyFont="1" applyFill="1" applyBorder="1" applyProtection="1">
      <protection hidden="1"/>
    </xf>
    <xf numFmtId="173" fontId="5" fillId="3" borderId="7" xfId="6" applyNumberFormat="1" applyFont="1" applyFill="1" applyBorder="1" applyProtection="1">
      <protection hidden="1"/>
    </xf>
    <xf numFmtId="178" fontId="5" fillId="2" borderId="8" xfId="2" applyNumberFormat="1" applyFont="1" applyFill="1" applyBorder="1" applyProtection="1">
      <protection hidden="1"/>
    </xf>
    <xf numFmtId="178" fontId="5" fillId="2" borderId="9" xfId="2" applyNumberFormat="1" applyFont="1" applyFill="1" applyBorder="1" applyProtection="1">
      <protection hidden="1"/>
    </xf>
    <xf numFmtId="0" fontId="2" fillId="2" borderId="10" xfId="0" applyFont="1" applyFill="1" applyBorder="1" applyAlignment="1" applyProtection="1">
      <alignment horizontal="center"/>
      <protection hidden="1"/>
    </xf>
    <xf numFmtId="178" fontId="2" fillId="2" borderId="11" xfId="2" applyNumberFormat="1" applyFont="1" applyFill="1" applyBorder="1" applyAlignment="1" applyProtection="1">
      <alignment horizontal="right"/>
      <protection hidden="1"/>
    </xf>
    <xf numFmtId="14" fontId="2" fillId="2" borderId="2" xfId="0" applyNumberFormat="1" applyFont="1" applyFill="1" applyBorder="1" applyAlignment="1" applyProtection="1">
      <alignment horizontal="center"/>
      <protection hidden="1"/>
    </xf>
    <xf numFmtId="14" fontId="2" fillId="2" borderId="12" xfId="0" applyNumberFormat="1" applyFont="1" applyFill="1" applyBorder="1" applyAlignment="1" applyProtection="1">
      <alignment horizontal="center"/>
      <protection hidden="1"/>
    </xf>
    <xf numFmtId="174" fontId="0" fillId="2" borderId="0" xfId="0" applyNumberFormat="1" applyFill="1" applyProtection="1">
      <protection hidden="1"/>
    </xf>
    <xf numFmtId="0" fontId="9" fillId="0" borderId="0" xfId="0" applyFont="1" applyProtection="1">
      <protection hidden="1"/>
    </xf>
    <xf numFmtId="0" fontId="9" fillId="2" borderId="0" xfId="0" applyFont="1" applyFill="1" applyProtection="1">
      <protection hidden="1"/>
    </xf>
    <xf numFmtId="0" fontId="10" fillId="2" borderId="0" xfId="0" applyFont="1" applyFill="1" applyProtection="1">
      <protection hidden="1"/>
    </xf>
    <xf numFmtId="14" fontId="9" fillId="0" borderId="0" xfId="0" applyNumberFormat="1" applyFont="1" applyAlignment="1" applyProtection="1">
      <alignment horizontal="center"/>
      <protection hidden="1"/>
    </xf>
    <xf numFmtId="14" fontId="9" fillId="0" borderId="0" xfId="0" applyNumberFormat="1" applyFont="1" applyProtection="1">
      <protection hidden="1"/>
    </xf>
    <xf numFmtId="0" fontId="11" fillId="2" borderId="0" xfId="0" applyFont="1" applyFill="1" applyAlignment="1" applyProtection="1">
      <alignment vertical="center"/>
      <protection hidden="1"/>
    </xf>
    <xf numFmtId="0" fontId="2" fillId="2" borderId="0" xfId="0" applyFont="1" applyFill="1" applyAlignment="1" applyProtection="1">
      <alignment horizontal="center" vertical="center"/>
      <protection hidden="1"/>
    </xf>
    <xf numFmtId="165" fontId="2" fillId="2" borderId="1" xfId="2" applyNumberFormat="1" applyFont="1" applyFill="1" applyBorder="1" applyProtection="1">
      <protection hidden="1"/>
    </xf>
    <xf numFmtId="0" fontId="2" fillId="2" borderId="0" xfId="0" applyFont="1" applyFill="1" applyProtection="1">
      <protection hidden="1"/>
    </xf>
    <xf numFmtId="165" fontId="2" fillId="2" borderId="1" xfId="0" applyNumberFormat="1" applyFont="1" applyFill="1" applyBorder="1" applyProtection="1">
      <protection hidden="1"/>
    </xf>
    <xf numFmtId="165" fontId="2" fillId="2" borderId="13" xfId="0" applyNumberFormat="1" applyFont="1" applyFill="1" applyBorder="1" applyProtection="1">
      <protection hidden="1"/>
    </xf>
    <xf numFmtId="165" fontId="5" fillId="2" borderId="14" xfId="0" applyNumberFormat="1" applyFont="1" applyFill="1" applyBorder="1" applyProtection="1">
      <protection hidden="1"/>
    </xf>
    <xf numFmtId="0" fontId="8" fillId="4" borderId="15" xfId="0" applyFont="1" applyFill="1" applyBorder="1" applyProtection="1">
      <protection hidden="1"/>
    </xf>
    <xf numFmtId="0" fontId="8" fillId="4" borderId="16" xfId="0" applyFont="1" applyFill="1" applyBorder="1" applyProtection="1">
      <protection hidden="1"/>
    </xf>
    <xf numFmtId="0" fontId="8" fillId="4" borderId="17" xfId="0" applyFont="1" applyFill="1" applyBorder="1" applyProtection="1">
      <protection hidden="1"/>
    </xf>
    <xf numFmtId="178" fontId="2" fillId="2" borderId="0" xfId="0" applyNumberFormat="1" applyFont="1" applyFill="1" applyAlignment="1" applyProtection="1">
      <alignment horizontal="center"/>
      <protection hidden="1"/>
    </xf>
    <xf numFmtId="176" fontId="2" fillId="2" borderId="0" xfId="0" applyNumberFormat="1" applyFont="1" applyFill="1" applyAlignment="1" applyProtection="1">
      <alignment horizontal="center"/>
      <protection hidden="1"/>
    </xf>
    <xf numFmtId="180" fontId="2" fillId="2" borderId="0" xfId="0" applyNumberFormat="1" applyFont="1" applyFill="1" applyAlignment="1" applyProtection="1">
      <alignment horizontal="center"/>
      <protection hidden="1"/>
    </xf>
    <xf numFmtId="0" fontId="7" fillId="0" borderId="0" xfId="0" applyFont="1" applyProtection="1">
      <protection hidden="1"/>
    </xf>
    <xf numFmtId="170" fontId="6" fillId="0" borderId="18" xfId="6" applyNumberFormat="1" applyFont="1" applyFill="1" applyBorder="1" applyAlignment="1" applyProtection="1">
      <alignment horizontal="center"/>
      <protection hidden="1"/>
    </xf>
    <xf numFmtId="170" fontId="6" fillId="0" borderId="19" xfId="6" applyNumberFormat="1" applyFont="1" applyFill="1" applyBorder="1" applyAlignment="1" applyProtection="1">
      <alignment horizontal="center"/>
      <protection hidden="1"/>
    </xf>
    <xf numFmtId="170" fontId="6" fillId="0" borderId="20" xfId="6" applyNumberFormat="1" applyFont="1" applyFill="1" applyBorder="1" applyAlignment="1" applyProtection="1">
      <alignment horizontal="center"/>
      <protection hidden="1"/>
    </xf>
    <xf numFmtId="0" fontId="17" fillId="0" borderId="0" xfId="1" applyFont="1" applyBorder="1" applyAlignment="1" applyProtection="1">
      <alignment horizontal="center" vertical="center"/>
      <protection hidden="1"/>
    </xf>
    <xf numFmtId="14" fontId="0" fillId="0" borderId="1" xfId="0" applyNumberFormat="1" applyBorder="1" applyAlignment="1" applyProtection="1">
      <alignment horizontal="center"/>
      <protection hidden="1"/>
    </xf>
    <xf numFmtId="164" fontId="2" fillId="0" borderId="2" xfId="2" applyNumberFormat="1" applyFont="1" applyFill="1" applyBorder="1" applyAlignment="1" applyProtection="1">
      <alignment horizontal="center"/>
      <protection hidden="1"/>
    </xf>
    <xf numFmtId="173" fontId="0" fillId="0" borderId="2" xfId="6" applyNumberFormat="1" applyFont="1" applyFill="1" applyBorder="1" applyProtection="1">
      <protection hidden="1"/>
    </xf>
    <xf numFmtId="178" fontId="0" fillId="0" borderId="2" xfId="2" applyNumberFormat="1" applyFont="1" applyFill="1" applyBorder="1" applyProtection="1">
      <protection hidden="1"/>
    </xf>
    <xf numFmtId="178" fontId="0" fillId="0" borderId="2" xfId="2" applyNumberFormat="1" applyFont="1" applyFill="1" applyBorder="1" applyAlignment="1" applyProtection="1">
      <alignment horizontal="right"/>
      <protection hidden="1"/>
    </xf>
    <xf numFmtId="178" fontId="2" fillId="0" borderId="11" xfId="2" applyNumberFormat="1" applyFont="1" applyFill="1" applyBorder="1" applyAlignment="1" applyProtection="1">
      <alignment horizontal="right"/>
      <protection hidden="1"/>
    </xf>
    <xf numFmtId="14" fontId="2" fillId="0" borderId="2" xfId="0" applyNumberFormat="1"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5" xfId="0" applyFont="1" applyBorder="1" applyAlignment="1" applyProtection="1">
      <alignment horizontal="center"/>
      <protection hidden="1"/>
    </xf>
    <xf numFmtId="165" fontId="2" fillId="0" borderId="1" xfId="0" applyNumberFormat="1" applyFont="1" applyBorder="1" applyProtection="1">
      <protection hidden="1"/>
    </xf>
    <xf numFmtId="0" fontId="2" fillId="0" borderId="0" xfId="0" applyFont="1" applyProtection="1">
      <protection hidden="1"/>
    </xf>
    <xf numFmtId="165" fontId="2" fillId="2" borderId="1" xfId="2" applyNumberFormat="1" applyFont="1" applyFill="1" applyBorder="1" applyProtection="1">
      <protection locked="0" hidden="1"/>
    </xf>
    <xf numFmtId="14" fontId="0" fillId="7" borderId="1" xfId="0" applyNumberFormat="1" applyFill="1" applyBorder="1" applyAlignment="1" applyProtection="1">
      <alignment horizontal="center"/>
      <protection hidden="1"/>
    </xf>
    <xf numFmtId="164" fontId="2" fillId="7" borderId="2" xfId="2" applyNumberFormat="1" applyFont="1" applyFill="1" applyBorder="1" applyAlignment="1" applyProtection="1">
      <alignment horizontal="center"/>
      <protection hidden="1"/>
    </xf>
    <xf numFmtId="173" fontId="18" fillId="7" borderId="2" xfId="6" applyNumberFormat="1" applyFont="1" applyFill="1" applyBorder="1" applyProtection="1">
      <protection hidden="1"/>
    </xf>
    <xf numFmtId="178" fontId="18" fillId="7" borderId="2" xfId="2" applyNumberFormat="1" applyFont="1" applyFill="1" applyBorder="1" applyProtection="1">
      <protection hidden="1"/>
    </xf>
    <xf numFmtId="178" fontId="18" fillId="7" borderId="2" xfId="2" applyNumberFormat="1" applyFont="1" applyFill="1" applyBorder="1" applyAlignment="1" applyProtection="1">
      <alignment horizontal="right"/>
      <protection hidden="1"/>
    </xf>
    <xf numFmtId="178" fontId="2" fillId="7" borderId="11" xfId="2" applyNumberFormat="1" applyFont="1" applyFill="1" applyBorder="1" applyAlignment="1" applyProtection="1">
      <alignment horizontal="right"/>
      <protection hidden="1"/>
    </xf>
    <xf numFmtId="14" fontId="2" fillId="7" borderId="2" xfId="0" applyNumberFormat="1" applyFont="1" applyFill="1" applyBorder="1" applyAlignment="1" applyProtection="1">
      <alignment horizontal="center"/>
      <protection hidden="1"/>
    </xf>
    <xf numFmtId="0" fontId="2" fillId="7" borderId="0" xfId="0" applyFont="1" applyFill="1" applyAlignment="1" applyProtection="1">
      <alignment horizontal="center"/>
      <protection hidden="1"/>
    </xf>
    <xf numFmtId="0" fontId="2" fillId="7" borderId="5" xfId="0" applyFont="1" applyFill="1" applyBorder="1" applyAlignment="1" applyProtection="1">
      <alignment horizontal="center"/>
      <protection hidden="1"/>
    </xf>
    <xf numFmtId="165" fontId="2" fillId="7" borderId="1" xfId="0" applyNumberFormat="1" applyFont="1" applyFill="1" applyBorder="1" applyProtection="1">
      <protection hidden="1"/>
    </xf>
    <xf numFmtId="0" fontId="2" fillId="7" borderId="0" xfId="0" applyFont="1" applyFill="1" applyProtection="1">
      <protection hidden="1"/>
    </xf>
    <xf numFmtId="173" fontId="20" fillId="0" borderId="2" xfId="6" applyNumberFormat="1" applyFont="1" applyFill="1" applyBorder="1" applyProtection="1">
      <protection hidden="1"/>
    </xf>
    <xf numFmtId="178" fontId="20" fillId="0" borderId="2" xfId="2" applyNumberFormat="1" applyFont="1" applyFill="1" applyBorder="1" applyProtection="1">
      <protection hidden="1"/>
    </xf>
    <xf numFmtId="178" fontId="20" fillId="0" borderId="2" xfId="2" applyNumberFormat="1" applyFont="1" applyFill="1" applyBorder="1" applyAlignment="1" applyProtection="1">
      <alignment horizontal="right"/>
      <protection hidden="1"/>
    </xf>
    <xf numFmtId="173" fontId="33" fillId="0" borderId="2" xfId="6" applyNumberFormat="1" applyFont="1" applyFill="1" applyBorder="1" applyProtection="1">
      <protection hidden="1"/>
    </xf>
    <xf numFmtId="178" fontId="33" fillId="0" borderId="2" xfId="2" applyNumberFormat="1" applyFont="1" applyFill="1" applyBorder="1" applyProtection="1">
      <protection hidden="1"/>
    </xf>
    <xf numFmtId="178" fontId="33" fillId="0" borderId="2" xfId="2" applyNumberFormat="1" applyFont="1" applyFill="1" applyBorder="1" applyAlignment="1" applyProtection="1">
      <alignment horizontal="right"/>
      <protection hidden="1"/>
    </xf>
    <xf numFmtId="173" fontId="34" fillId="0" borderId="2" xfId="6" applyNumberFormat="1" applyFont="1" applyFill="1" applyBorder="1" applyProtection="1">
      <protection hidden="1"/>
    </xf>
    <xf numFmtId="178" fontId="34" fillId="0" borderId="2" xfId="2" applyNumberFormat="1" applyFont="1" applyFill="1" applyBorder="1" applyProtection="1">
      <protection hidden="1"/>
    </xf>
    <xf numFmtId="178" fontId="34" fillId="0" borderId="2" xfId="2" applyNumberFormat="1" applyFont="1" applyFill="1" applyBorder="1" applyAlignment="1" applyProtection="1">
      <alignment horizontal="right"/>
      <protection hidden="1"/>
    </xf>
    <xf numFmtId="173" fontId="35" fillId="0" borderId="2" xfId="6" applyNumberFormat="1" applyFont="1" applyFill="1" applyBorder="1" applyProtection="1">
      <protection hidden="1"/>
    </xf>
    <xf numFmtId="178" fontId="35" fillId="0" borderId="2" xfId="2" applyNumberFormat="1" applyFont="1" applyFill="1" applyBorder="1" applyProtection="1">
      <protection hidden="1"/>
    </xf>
    <xf numFmtId="178" fontId="35" fillId="0" borderId="2" xfId="2" applyNumberFormat="1" applyFont="1" applyFill="1" applyBorder="1" applyAlignment="1" applyProtection="1">
      <alignment horizontal="right"/>
      <protection hidden="1"/>
    </xf>
    <xf numFmtId="173" fontId="36" fillId="0" borderId="2" xfId="6" applyNumberFormat="1" applyFont="1" applyFill="1" applyBorder="1" applyProtection="1">
      <protection hidden="1"/>
    </xf>
    <xf numFmtId="178" fontId="36" fillId="0" borderId="2" xfId="2" applyNumberFormat="1" applyFont="1" applyFill="1" applyBorder="1" applyProtection="1">
      <protection hidden="1"/>
    </xf>
    <xf numFmtId="178" fontId="36" fillId="0" borderId="2" xfId="2" applyNumberFormat="1" applyFont="1" applyFill="1" applyBorder="1" applyAlignment="1" applyProtection="1">
      <alignment horizontal="right"/>
      <protection hidden="1"/>
    </xf>
    <xf numFmtId="173" fontId="37" fillId="0" borderId="2" xfId="6" applyNumberFormat="1" applyFont="1" applyFill="1" applyBorder="1" applyProtection="1">
      <protection hidden="1"/>
    </xf>
    <xf numFmtId="178" fontId="37" fillId="0" borderId="2" xfId="2" applyNumberFormat="1" applyFont="1" applyFill="1" applyBorder="1" applyProtection="1">
      <protection hidden="1"/>
    </xf>
    <xf numFmtId="178" fontId="37" fillId="0" borderId="2" xfId="2" applyNumberFormat="1" applyFont="1" applyFill="1" applyBorder="1" applyAlignment="1" applyProtection="1">
      <alignment horizontal="right"/>
      <protection hidden="1"/>
    </xf>
    <xf numFmtId="173" fontId="38" fillId="0" borderId="2" xfId="6" applyNumberFormat="1" applyFont="1" applyFill="1" applyBorder="1" applyProtection="1">
      <protection hidden="1"/>
    </xf>
    <xf numFmtId="178" fontId="38" fillId="0" borderId="2" xfId="2" applyNumberFormat="1" applyFont="1" applyFill="1" applyBorder="1" applyProtection="1">
      <protection hidden="1"/>
    </xf>
    <xf numFmtId="178" fontId="38" fillId="0" borderId="2" xfId="2" applyNumberFormat="1" applyFont="1" applyFill="1" applyBorder="1" applyAlignment="1" applyProtection="1">
      <alignment horizontal="right"/>
      <protection hidden="1"/>
    </xf>
    <xf numFmtId="173" fontId="39" fillId="0" borderId="2" xfId="6" applyNumberFormat="1" applyFont="1" applyFill="1" applyBorder="1" applyProtection="1">
      <protection hidden="1"/>
    </xf>
    <xf numFmtId="178" fontId="39" fillId="0" borderId="2" xfId="2" applyNumberFormat="1" applyFont="1" applyFill="1" applyBorder="1" applyProtection="1">
      <protection hidden="1"/>
    </xf>
    <xf numFmtId="178" fontId="39" fillId="0" borderId="2" xfId="2" applyNumberFormat="1" applyFont="1" applyFill="1" applyBorder="1" applyAlignment="1" applyProtection="1">
      <alignment horizontal="right"/>
      <protection hidden="1"/>
    </xf>
    <xf numFmtId="173" fontId="40" fillId="0" borderId="2" xfId="6" applyNumberFormat="1" applyFont="1" applyFill="1" applyBorder="1" applyProtection="1">
      <protection hidden="1"/>
    </xf>
    <xf numFmtId="178" fontId="40" fillId="0" borderId="2" xfId="2" applyNumberFormat="1" applyFont="1" applyFill="1" applyBorder="1" applyProtection="1">
      <protection hidden="1"/>
    </xf>
    <xf numFmtId="178" fontId="40" fillId="0" borderId="2" xfId="2" applyNumberFormat="1" applyFont="1" applyFill="1" applyBorder="1" applyAlignment="1" applyProtection="1">
      <alignment horizontal="right"/>
      <protection hidden="1"/>
    </xf>
    <xf numFmtId="173" fontId="40" fillId="7" borderId="2" xfId="6" applyNumberFormat="1" applyFont="1" applyFill="1" applyBorder="1" applyProtection="1">
      <protection hidden="1"/>
    </xf>
    <xf numFmtId="178" fontId="40" fillId="7" borderId="2" xfId="2" applyNumberFormat="1" applyFont="1" applyFill="1" applyBorder="1" applyProtection="1">
      <protection hidden="1"/>
    </xf>
    <xf numFmtId="178" fontId="40" fillId="7" borderId="2" xfId="2" applyNumberFormat="1" applyFont="1" applyFill="1" applyBorder="1" applyAlignment="1" applyProtection="1">
      <alignment horizontal="right"/>
      <protection hidden="1"/>
    </xf>
    <xf numFmtId="2" fontId="48" fillId="8" borderId="14" xfId="8" applyNumberFormat="1" applyFont="1" applyFill="1" applyBorder="1" applyAlignment="1" applyProtection="1">
      <alignment horizontal="center" vertical="center" wrapText="1"/>
      <protection hidden="1"/>
    </xf>
    <xf numFmtId="167" fontId="48" fillId="8" borderId="7" xfId="8" applyNumberFormat="1" applyFont="1" applyFill="1" applyBorder="1" applyAlignment="1" applyProtection="1">
      <alignment horizontal="center" vertical="center" wrapText="1"/>
      <protection hidden="1"/>
    </xf>
    <xf numFmtId="2" fontId="48" fillId="8" borderId="7" xfId="8" applyNumberFormat="1" applyFont="1" applyFill="1" applyBorder="1" applyAlignment="1" applyProtection="1">
      <alignment horizontal="center" vertical="center" wrapText="1"/>
      <protection hidden="1"/>
    </xf>
    <xf numFmtId="167" fontId="48" fillId="8" borderId="8" xfId="8" applyNumberFormat="1" applyFont="1" applyFill="1" applyBorder="1" applyAlignment="1" applyProtection="1">
      <alignment horizontal="center" vertical="center" wrapText="1"/>
      <protection hidden="1"/>
    </xf>
    <xf numFmtId="0" fontId="48" fillId="8" borderId="7" xfId="0" applyFont="1" applyFill="1" applyBorder="1" applyAlignment="1" applyProtection="1">
      <alignment horizontal="center" vertical="center" wrapText="1"/>
      <protection hidden="1"/>
    </xf>
    <xf numFmtId="0" fontId="48" fillId="8" borderId="4" xfId="0" applyFont="1" applyFill="1" applyBorder="1" applyAlignment="1" applyProtection="1">
      <alignment horizontal="center" vertical="center" wrapText="1"/>
      <protection hidden="1"/>
    </xf>
    <xf numFmtId="0" fontId="48" fillId="8" borderId="9" xfId="0" applyFont="1" applyFill="1" applyBorder="1" applyAlignment="1" applyProtection="1">
      <alignment horizontal="center" vertical="center" wrapText="1"/>
      <protection hidden="1"/>
    </xf>
    <xf numFmtId="2" fontId="48" fillId="8" borderId="9" xfId="8" applyNumberFormat="1" applyFont="1" applyFill="1" applyBorder="1" applyAlignment="1" applyProtection="1">
      <alignment horizontal="center" vertical="center" wrapText="1"/>
      <protection hidden="1"/>
    </xf>
    <xf numFmtId="173" fontId="42" fillId="0" borderId="2" xfId="6" applyNumberFormat="1" applyFont="1" applyFill="1" applyBorder="1" applyProtection="1">
      <protection hidden="1"/>
    </xf>
    <xf numFmtId="178" fontId="42" fillId="0" borderId="2" xfId="2" applyNumberFormat="1" applyFont="1" applyFill="1" applyBorder="1" applyProtection="1">
      <protection hidden="1"/>
    </xf>
    <xf numFmtId="178" fontId="42" fillId="0" borderId="2" xfId="2" applyNumberFormat="1" applyFont="1" applyFill="1" applyBorder="1" applyAlignment="1" applyProtection="1">
      <alignment horizontal="right"/>
      <protection hidden="1"/>
    </xf>
    <xf numFmtId="165" fontId="2" fillId="0" borderId="1" xfId="2" applyNumberFormat="1" applyFont="1" applyFill="1" applyBorder="1" applyProtection="1">
      <protection hidden="1"/>
    </xf>
    <xf numFmtId="0" fontId="49" fillId="0" borderId="0" xfId="0" applyFont="1" applyAlignment="1" applyProtection="1">
      <alignment horizontal="center"/>
      <protection hidden="1"/>
    </xf>
    <xf numFmtId="173" fontId="49" fillId="0" borderId="0" xfId="0" applyNumberFormat="1" applyFont="1" applyAlignment="1" applyProtection="1">
      <alignment horizontal="center"/>
      <protection hidden="1"/>
    </xf>
    <xf numFmtId="14" fontId="49" fillId="0" borderId="16" xfId="0" applyNumberFormat="1" applyFont="1" applyBorder="1" applyAlignment="1">
      <alignment horizontal="center"/>
    </xf>
    <xf numFmtId="181" fontId="49" fillId="0" borderId="0" xfId="0" applyNumberFormat="1" applyFont="1" applyAlignment="1" applyProtection="1">
      <alignment horizontal="center"/>
      <protection hidden="1"/>
    </xf>
    <xf numFmtId="0" fontId="2" fillId="9" borderId="0" xfId="0" applyFont="1" applyFill="1" applyProtection="1">
      <protection hidden="1"/>
    </xf>
    <xf numFmtId="173" fontId="42" fillId="2" borderId="2" xfId="6" applyNumberFormat="1" applyFont="1" applyFill="1" applyBorder="1" applyProtection="1">
      <protection hidden="1"/>
    </xf>
    <xf numFmtId="178" fontId="42" fillId="2" borderId="2" xfId="2" applyNumberFormat="1" applyFont="1" applyFill="1" applyBorder="1" applyProtection="1">
      <protection hidden="1"/>
    </xf>
    <xf numFmtId="178" fontId="42" fillId="2" borderId="2" xfId="2" applyNumberFormat="1" applyFont="1" applyFill="1" applyBorder="1" applyAlignment="1" applyProtection="1">
      <alignment horizontal="right"/>
      <protection hidden="1"/>
    </xf>
    <xf numFmtId="0" fontId="49" fillId="2" borderId="0" xfId="0" applyFont="1" applyFill="1" applyAlignment="1" applyProtection="1">
      <alignment horizontal="center"/>
      <protection hidden="1"/>
    </xf>
    <xf numFmtId="173" fontId="18" fillId="0" borderId="2" xfId="6" applyNumberFormat="1" applyFont="1" applyFill="1" applyBorder="1" applyProtection="1">
      <protection hidden="1"/>
    </xf>
    <xf numFmtId="178" fontId="18" fillId="0" borderId="2" xfId="2" applyNumberFormat="1" applyFont="1" applyFill="1" applyBorder="1" applyProtection="1">
      <protection hidden="1"/>
    </xf>
    <xf numFmtId="178" fontId="18" fillId="0" borderId="2" xfId="2" applyNumberFormat="1" applyFont="1" applyFill="1" applyBorder="1" applyAlignment="1" applyProtection="1">
      <alignment horizontal="right"/>
      <protection hidden="1"/>
    </xf>
    <xf numFmtId="173" fontId="19" fillId="0" borderId="2" xfId="6" applyNumberFormat="1" applyFont="1" applyFill="1" applyBorder="1" applyProtection="1">
      <protection hidden="1"/>
    </xf>
    <xf numFmtId="178" fontId="19" fillId="0" borderId="2" xfId="2" applyNumberFormat="1" applyFont="1" applyFill="1" applyBorder="1" applyProtection="1">
      <protection hidden="1"/>
    </xf>
    <xf numFmtId="178" fontId="19" fillId="0" borderId="2" xfId="2" applyNumberFormat="1" applyFont="1" applyFill="1" applyBorder="1" applyAlignment="1" applyProtection="1">
      <alignment horizontal="right"/>
      <protection hidden="1"/>
    </xf>
    <xf numFmtId="173" fontId="21" fillId="0" borderId="2" xfId="6" applyNumberFormat="1" applyFont="1" applyFill="1" applyBorder="1" applyProtection="1">
      <protection hidden="1"/>
    </xf>
    <xf numFmtId="178" fontId="21" fillId="0" borderId="2" xfId="2" applyNumberFormat="1" applyFont="1" applyFill="1" applyBorder="1" applyProtection="1">
      <protection hidden="1"/>
    </xf>
    <xf numFmtId="178" fontId="21" fillId="0" borderId="2" xfId="2" applyNumberFormat="1" applyFont="1" applyFill="1" applyBorder="1" applyAlignment="1" applyProtection="1">
      <alignment horizontal="right"/>
      <protection hidden="1"/>
    </xf>
    <xf numFmtId="173" fontId="22" fillId="0" borderId="2" xfId="6" applyNumberFormat="1" applyFont="1" applyFill="1" applyBorder="1" applyProtection="1">
      <protection hidden="1"/>
    </xf>
    <xf numFmtId="178" fontId="22" fillId="0" borderId="2" xfId="2" applyNumberFormat="1" applyFont="1" applyFill="1" applyBorder="1" applyProtection="1">
      <protection hidden="1"/>
    </xf>
    <xf numFmtId="178" fontId="22" fillId="0" borderId="2" xfId="2" applyNumberFormat="1" applyFont="1" applyFill="1" applyBorder="1" applyAlignment="1" applyProtection="1">
      <alignment horizontal="right"/>
      <protection hidden="1"/>
    </xf>
    <xf numFmtId="173" fontId="23" fillId="0" borderId="2" xfId="6" applyNumberFormat="1" applyFont="1" applyFill="1" applyBorder="1" applyProtection="1">
      <protection hidden="1"/>
    </xf>
    <xf numFmtId="178" fontId="23" fillId="0" borderId="2" xfId="2" applyNumberFormat="1" applyFont="1" applyFill="1" applyBorder="1" applyProtection="1">
      <protection hidden="1"/>
    </xf>
    <xf numFmtId="178" fontId="23" fillId="0" borderId="2" xfId="2" applyNumberFormat="1" applyFont="1" applyFill="1" applyBorder="1" applyAlignment="1" applyProtection="1">
      <alignment horizontal="right"/>
      <protection hidden="1"/>
    </xf>
    <xf numFmtId="173" fontId="24" fillId="0" borderId="2" xfId="6" applyNumberFormat="1" applyFont="1" applyFill="1" applyBorder="1" applyProtection="1">
      <protection hidden="1"/>
    </xf>
    <xf numFmtId="178" fontId="24" fillId="0" borderId="2" xfId="2" applyNumberFormat="1" applyFont="1" applyFill="1" applyBorder="1" applyProtection="1">
      <protection hidden="1"/>
    </xf>
    <xf numFmtId="178" fontId="24" fillId="0" borderId="2" xfId="2" applyNumberFormat="1" applyFont="1" applyFill="1" applyBorder="1" applyAlignment="1" applyProtection="1">
      <alignment horizontal="right"/>
      <protection hidden="1"/>
    </xf>
    <xf numFmtId="173" fontId="25" fillId="0" borderId="2" xfId="6" applyNumberFormat="1" applyFont="1" applyFill="1" applyBorder="1" applyProtection="1">
      <protection hidden="1"/>
    </xf>
    <xf numFmtId="178" fontId="25" fillId="0" borderId="2" xfId="2" applyNumberFormat="1" applyFont="1" applyFill="1" applyBorder="1" applyProtection="1">
      <protection hidden="1"/>
    </xf>
    <xf numFmtId="178" fontId="25" fillId="0" borderId="2" xfId="2" applyNumberFormat="1" applyFont="1" applyFill="1" applyBorder="1" applyAlignment="1" applyProtection="1">
      <alignment horizontal="right"/>
      <protection hidden="1"/>
    </xf>
    <xf numFmtId="173" fontId="26" fillId="0" borderId="2" xfId="6" applyNumberFormat="1" applyFont="1" applyFill="1" applyBorder="1" applyProtection="1">
      <protection hidden="1"/>
    </xf>
    <xf numFmtId="178" fontId="26" fillId="0" borderId="2" xfId="2" applyNumberFormat="1" applyFont="1" applyFill="1" applyBorder="1" applyProtection="1">
      <protection hidden="1"/>
    </xf>
    <xf numFmtId="178" fontId="26" fillId="0" borderId="2" xfId="2" applyNumberFormat="1" applyFont="1" applyFill="1" applyBorder="1" applyAlignment="1" applyProtection="1">
      <alignment horizontal="right"/>
      <protection hidden="1"/>
    </xf>
    <xf numFmtId="173" fontId="27" fillId="0" borderId="2" xfId="6" applyNumberFormat="1" applyFont="1" applyFill="1" applyBorder="1" applyProtection="1">
      <protection hidden="1"/>
    </xf>
    <xf numFmtId="178" fontId="27" fillId="0" borderId="2" xfId="2" applyNumberFormat="1" applyFont="1" applyFill="1" applyBorder="1" applyProtection="1">
      <protection hidden="1"/>
    </xf>
    <xf numFmtId="178" fontId="27" fillId="0" borderId="2" xfId="2" applyNumberFormat="1" applyFont="1" applyFill="1" applyBorder="1" applyAlignment="1" applyProtection="1">
      <alignment horizontal="right"/>
      <protection hidden="1"/>
    </xf>
    <xf numFmtId="173" fontId="28" fillId="0" borderId="2" xfId="6" applyNumberFormat="1" applyFont="1" applyFill="1" applyBorder="1" applyProtection="1">
      <protection hidden="1"/>
    </xf>
    <xf numFmtId="178" fontId="28" fillId="0" borderId="2" xfId="2" applyNumberFormat="1" applyFont="1" applyFill="1" applyBorder="1" applyProtection="1">
      <protection hidden="1"/>
    </xf>
    <xf numFmtId="178" fontId="28" fillId="0" borderId="2" xfId="2" applyNumberFormat="1" applyFont="1" applyFill="1" applyBorder="1" applyAlignment="1" applyProtection="1">
      <alignment horizontal="right"/>
      <protection hidden="1"/>
    </xf>
    <xf numFmtId="173" fontId="29" fillId="0" borderId="2" xfId="6" applyNumberFormat="1" applyFont="1" applyFill="1" applyBorder="1" applyProtection="1">
      <protection hidden="1"/>
    </xf>
    <xf numFmtId="178" fontId="29" fillId="0" borderId="2" xfId="2" applyNumberFormat="1" applyFont="1" applyFill="1" applyBorder="1" applyProtection="1">
      <protection hidden="1"/>
    </xf>
    <xf numFmtId="178" fontId="29" fillId="0" borderId="2" xfId="2" applyNumberFormat="1" applyFont="1" applyFill="1" applyBorder="1" applyAlignment="1" applyProtection="1">
      <alignment horizontal="right"/>
      <protection hidden="1"/>
    </xf>
    <xf numFmtId="173" fontId="30" fillId="0" borderId="2" xfId="6" applyNumberFormat="1" applyFont="1" applyFill="1" applyBorder="1" applyProtection="1">
      <protection hidden="1"/>
    </xf>
    <xf numFmtId="178" fontId="30" fillId="0" borderId="2" xfId="2" applyNumberFormat="1" applyFont="1" applyFill="1" applyBorder="1" applyProtection="1">
      <protection hidden="1"/>
    </xf>
    <xf numFmtId="178" fontId="30" fillId="0" borderId="2" xfId="2" applyNumberFormat="1" applyFont="1" applyFill="1" applyBorder="1" applyAlignment="1" applyProtection="1">
      <alignment horizontal="right"/>
      <protection hidden="1"/>
    </xf>
    <xf numFmtId="182" fontId="2" fillId="2" borderId="0" xfId="0" applyNumberFormat="1" applyFont="1" applyFill="1" applyAlignment="1" applyProtection="1">
      <alignment horizontal="center"/>
      <protection hidden="1"/>
    </xf>
    <xf numFmtId="0" fontId="5" fillId="2" borderId="22" xfId="0" applyFont="1" applyFill="1" applyBorder="1" applyAlignment="1" applyProtection="1">
      <alignment horizontal="center"/>
      <protection hidden="1"/>
    </xf>
    <xf numFmtId="0" fontId="2" fillId="2" borderId="23" xfId="0" applyFont="1" applyFill="1" applyBorder="1" applyAlignment="1" applyProtection="1">
      <alignment horizontal="center"/>
      <protection hidden="1"/>
    </xf>
    <xf numFmtId="14" fontId="2" fillId="2" borderId="23" xfId="0" applyNumberFormat="1" applyFont="1" applyFill="1" applyBorder="1" applyAlignment="1" applyProtection="1">
      <alignment horizontal="center"/>
      <protection hidden="1"/>
    </xf>
    <xf numFmtId="10" fontId="2" fillId="2" borderId="23" xfId="0" applyNumberFormat="1" applyFont="1" applyFill="1" applyBorder="1" applyAlignment="1" applyProtection="1">
      <alignment horizontal="center"/>
      <protection hidden="1"/>
    </xf>
    <xf numFmtId="0" fontId="2" fillId="2" borderId="24" xfId="0" applyFont="1" applyFill="1" applyBorder="1" applyAlignment="1" applyProtection="1">
      <alignment horizontal="center"/>
      <protection hidden="1"/>
    </xf>
    <xf numFmtId="0" fontId="5"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14" fontId="2" fillId="0" borderId="23" xfId="0" applyNumberFormat="1" applyFont="1" applyBorder="1" applyAlignment="1" applyProtection="1">
      <alignment horizontal="center"/>
      <protection hidden="1"/>
    </xf>
    <xf numFmtId="10" fontId="2" fillId="7" borderId="23" xfId="0" applyNumberFormat="1" applyFont="1" applyFill="1" applyBorder="1" applyAlignment="1" applyProtection="1">
      <alignment horizontal="center"/>
      <protection hidden="1"/>
    </xf>
    <xf numFmtId="0" fontId="2" fillId="0" borderId="24" xfId="0" applyFont="1" applyBorder="1" applyAlignment="1" applyProtection="1">
      <alignment horizontal="center"/>
      <protection hidden="1"/>
    </xf>
    <xf numFmtId="0" fontId="49" fillId="0" borderId="0" xfId="0" applyFont="1" applyProtection="1">
      <protection hidden="1"/>
    </xf>
    <xf numFmtId="167" fontId="49" fillId="0" borderId="0" xfId="6" applyNumberFormat="1" applyFont="1" applyFill="1" applyBorder="1" applyAlignment="1" applyProtection="1">
      <alignment horizontal="center"/>
      <protection hidden="1"/>
    </xf>
    <xf numFmtId="173" fontId="2" fillId="2" borderId="0" xfId="8" applyNumberFormat="1" applyFont="1" applyFill="1" applyBorder="1"/>
    <xf numFmtId="173" fontId="2" fillId="0" borderId="0" xfId="8" applyNumberFormat="1" applyFont="1" applyFill="1" applyBorder="1"/>
    <xf numFmtId="167" fontId="50" fillId="0" borderId="15" xfId="6" applyNumberFormat="1" applyFont="1" applyFill="1" applyBorder="1" applyAlignment="1" applyProtection="1">
      <alignment vertical="center" wrapText="1"/>
      <protection hidden="1"/>
    </xf>
    <xf numFmtId="0" fontId="50" fillId="0" borderId="17" xfId="0" applyFont="1" applyBorder="1" applyAlignment="1" applyProtection="1">
      <alignment vertical="center" wrapText="1"/>
      <protection hidden="1"/>
    </xf>
    <xf numFmtId="173" fontId="31" fillId="0" borderId="2" xfId="6" applyNumberFormat="1" applyFont="1" applyFill="1" applyBorder="1" applyProtection="1">
      <protection hidden="1"/>
    </xf>
    <xf numFmtId="178" fontId="31" fillId="0" borderId="2" xfId="2" applyNumberFormat="1" applyFont="1" applyFill="1" applyBorder="1" applyProtection="1">
      <protection hidden="1"/>
    </xf>
    <xf numFmtId="178" fontId="31" fillId="0" borderId="2" xfId="2" applyNumberFormat="1" applyFont="1" applyFill="1" applyBorder="1" applyAlignment="1" applyProtection="1">
      <alignment horizontal="right"/>
      <protection hidden="1"/>
    </xf>
    <xf numFmtId="14" fontId="7" fillId="0" borderId="0" xfId="0" applyNumberFormat="1" applyFont="1" applyProtection="1">
      <protection hidden="1"/>
    </xf>
    <xf numFmtId="167" fontId="15" fillId="0" borderId="0" xfId="6" applyNumberFormat="1" applyFont="1" applyFill="1" applyBorder="1" applyAlignment="1" applyProtection="1">
      <alignment horizontal="center"/>
      <protection hidden="1"/>
    </xf>
    <xf numFmtId="14" fontId="15" fillId="0" borderId="0" xfId="0" applyNumberFormat="1" applyFont="1" applyAlignment="1" applyProtection="1">
      <alignment horizontal="center"/>
      <protection hidden="1"/>
    </xf>
    <xf numFmtId="167" fontId="15" fillId="0" borderId="25" xfId="6" applyNumberFormat="1" applyFont="1" applyFill="1" applyBorder="1" applyAlignment="1" applyProtection="1">
      <alignment horizontal="center"/>
      <protection hidden="1"/>
    </xf>
    <xf numFmtId="14" fontId="15" fillId="0" borderId="25" xfId="0" applyNumberFormat="1" applyFont="1" applyBorder="1" applyAlignment="1" applyProtection="1">
      <alignment horizontal="center"/>
      <protection hidden="1"/>
    </xf>
    <xf numFmtId="14" fontId="6" fillId="0" borderId="25" xfId="6" applyNumberFormat="1" applyFont="1" applyFill="1" applyBorder="1" applyAlignment="1" applyProtection="1">
      <alignment horizontal="center"/>
      <protection hidden="1"/>
    </xf>
    <xf numFmtId="170" fontId="7" fillId="0" borderId="25" xfId="0" applyNumberFormat="1" applyFont="1" applyBorder="1" applyAlignment="1" applyProtection="1">
      <alignment horizontal="center"/>
      <protection hidden="1"/>
    </xf>
    <xf numFmtId="170" fontId="7" fillId="0" borderId="25" xfId="6" applyNumberFormat="1" applyFont="1" applyFill="1" applyBorder="1" applyAlignment="1" applyProtection="1">
      <alignment horizontal="center"/>
      <protection hidden="1"/>
    </xf>
    <xf numFmtId="0" fontId="49" fillId="0" borderId="26" xfId="0" applyFont="1" applyBorder="1" applyProtection="1">
      <protection hidden="1"/>
    </xf>
    <xf numFmtId="0" fontId="49" fillId="0" borderId="27" xfId="0" applyFont="1" applyBorder="1" applyProtection="1">
      <protection hidden="1"/>
    </xf>
    <xf numFmtId="0" fontId="49" fillId="0" borderId="28" xfId="0" applyFont="1" applyBorder="1" applyProtection="1">
      <protection hidden="1"/>
    </xf>
    <xf numFmtId="167" fontId="49" fillId="0" borderId="29" xfId="6" applyNumberFormat="1" applyFont="1" applyFill="1" applyBorder="1" applyAlignment="1" applyProtection="1">
      <alignment horizontal="center"/>
      <protection hidden="1"/>
    </xf>
    <xf numFmtId="167" fontId="49" fillId="0" borderId="30" xfId="6" applyNumberFormat="1" applyFont="1" applyFill="1" applyBorder="1" applyAlignment="1" applyProtection="1">
      <alignment horizontal="center"/>
      <protection hidden="1"/>
    </xf>
    <xf numFmtId="167" fontId="49" fillId="0" borderId="31" xfId="6" applyNumberFormat="1" applyFont="1" applyFill="1" applyBorder="1" applyAlignment="1" applyProtection="1">
      <alignment horizontal="center"/>
      <protection hidden="1"/>
    </xf>
    <xf numFmtId="173" fontId="2" fillId="2" borderId="22" xfId="8" applyNumberFormat="1" applyFont="1" applyFill="1" applyBorder="1"/>
    <xf numFmtId="173" fontId="2" fillId="2" borderId="23" xfId="8" applyNumberFormat="1" applyFont="1" applyFill="1" applyBorder="1"/>
    <xf numFmtId="173" fontId="2" fillId="2" borderId="24" xfId="8" applyNumberFormat="1" applyFont="1" applyFill="1" applyBorder="1"/>
    <xf numFmtId="14" fontId="44" fillId="7" borderId="18" xfId="5" applyNumberFormat="1" applyFont="1" applyFill="1" applyBorder="1" applyAlignment="1">
      <alignment horizontal="center"/>
    </xf>
    <xf numFmtId="14" fontId="44" fillId="7" borderId="19" xfId="5" applyNumberFormat="1" applyFont="1" applyFill="1" applyBorder="1" applyAlignment="1">
      <alignment horizontal="center"/>
    </xf>
    <xf numFmtId="14" fontId="44" fillId="0" borderId="19" xfId="5" applyNumberFormat="1" applyFont="1" applyBorder="1" applyAlignment="1">
      <alignment horizontal="center"/>
    </xf>
    <xf numFmtId="14" fontId="44" fillId="7" borderId="20" xfId="5" applyNumberFormat="1" applyFont="1" applyFill="1" applyBorder="1" applyAlignment="1">
      <alignment horizontal="center"/>
    </xf>
    <xf numFmtId="14" fontId="49" fillId="0" borderId="18" xfId="0" applyNumberFormat="1" applyFont="1" applyBorder="1" applyAlignment="1">
      <alignment horizontal="center"/>
    </xf>
    <xf numFmtId="14" fontId="49" fillId="0" borderId="19" xfId="0" applyNumberFormat="1" applyFont="1" applyBorder="1" applyAlignment="1">
      <alignment horizontal="center"/>
    </xf>
    <xf numFmtId="14" fontId="49" fillId="0" borderId="20" xfId="0" applyNumberFormat="1" applyFont="1" applyBorder="1" applyAlignment="1">
      <alignment horizontal="center"/>
    </xf>
    <xf numFmtId="14" fontId="2" fillId="2" borderId="0" xfId="0" applyNumberFormat="1" applyFont="1" applyFill="1" applyProtection="1">
      <protection hidden="1"/>
    </xf>
    <xf numFmtId="178" fontId="2" fillId="2" borderId="0" xfId="2" applyNumberFormat="1" applyFont="1" applyFill="1" applyBorder="1" applyAlignment="1" applyProtection="1">
      <alignment horizontal="right"/>
      <protection hidden="1"/>
    </xf>
    <xf numFmtId="169" fontId="2" fillId="2" borderId="0" xfId="2" applyNumberFormat="1" applyFont="1" applyFill="1" applyBorder="1" applyAlignment="1" applyProtection="1">
      <alignment horizontal="right"/>
      <protection hidden="1"/>
    </xf>
    <xf numFmtId="176" fontId="2" fillId="2" borderId="0" xfId="2" applyNumberFormat="1" applyFont="1" applyFill="1" applyBorder="1" applyAlignment="1" applyProtection="1">
      <alignment horizontal="right"/>
      <protection hidden="1"/>
    </xf>
    <xf numFmtId="175" fontId="2" fillId="2" borderId="0" xfId="2" applyNumberFormat="1" applyFont="1" applyFill="1" applyBorder="1" applyAlignment="1" applyProtection="1">
      <alignment horizontal="right"/>
      <protection hidden="1"/>
    </xf>
    <xf numFmtId="165" fontId="2" fillId="2" borderId="0" xfId="2" applyNumberFormat="1" applyFont="1" applyFill="1" applyBorder="1" applyAlignment="1" applyProtection="1">
      <alignment horizontal="right"/>
      <protection hidden="1"/>
    </xf>
    <xf numFmtId="177" fontId="2" fillId="2" borderId="0" xfId="2" applyNumberFormat="1" applyFont="1" applyFill="1" applyBorder="1" applyAlignment="1" applyProtection="1">
      <alignment horizontal="right"/>
      <protection hidden="1"/>
    </xf>
    <xf numFmtId="168" fontId="2" fillId="2" borderId="0" xfId="6" applyNumberFormat="1" applyFont="1" applyFill="1" applyBorder="1" applyAlignment="1" applyProtection="1">
      <alignment horizontal="right"/>
      <protection hidden="1"/>
    </xf>
    <xf numFmtId="169" fontId="2" fillId="0" borderId="0" xfId="2" applyNumberFormat="1" applyFont="1" applyFill="1" applyBorder="1" applyAlignment="1" applyProtection="1">
      <alignment horizontal="right"/>
      <protection hidden="1"/>
    </xf>
    <xf numFmtId="176" fontId="2" fillId="0" borderId="0" xfId="2" applyNumberFormat="1" applyFont="1" applyFill="1" applyBorder="1" applyAlignment="1" applyProtection="1">
      <alignment horizontal="right"/>
      <protection hidden="1"/>
    </xf>
    <xf numFmtId="165" fontId="2" fillId="0" borderId="0" xfId="2" applyNumberFormat="1" applyFont="1" applyFill="1" applyBorder="1" applyAlignment="1" applyProtection="1">
      <alignment horizontal="right"/>
      <protection hidden="1"/>
    </xf>
    <xf numFmtId="177" fontId="2" fillId="0" borderId="0" xfId="2" applyNumberFormat="1" applyFont="1" applyFill="1" applyBorder="1" applyAlignment="1" applyProtection="1">
      <alignment horizontal="right"/>
      <protection hidden="1"/>
    </xf>
    <xf numFmtId="175" fontId="2" fillId="0" borderId="0" xfId="2" applyNumberFormat="1" applyFont="1" applyFill="1" applyBorder="1" applyAlignment="1" applyProtection="1">
      <alignment horizontal="right"/>
      <protection hidden="1"/>
    </xf>
    <xf numFmtId="0" fontId="2" fillId="2" borderId="0" xfId="2" applyNumberFormat="1" applyFont="1" applyFill="1" applyBorder="1" applyAlignment="1" applyProtection="1">
      <alignment horizontal="right"/>
      <protection hidden="1"/>
    </xf>
    <xf numFmtId="0" fontId="2" fillId="0" borderId="0" xfId="2" applyNumberFormat="1" applyFont="1" applyFill="1" applyBorder="1" applyAlignment="1" applyProtection="1">
      <alignment horizontal="right"/>
      <protection hidden="1"/>
    </xf>
    <xf numFmtId="178" fontId="2" fillId="0" borderId="0" xfId="2" applyNumberFormat="1" applyFont="1" applyFill="1" applyBorder="1" applyAlignment="1" applyProtection="1">
      <alignment horizontal="right"/>
      <protection hidden="1"/>
    </xf>
    <xf numFmtId="175" fontId="2" fillId="0" borderId="0" xfId="0" applyNumberFormat="1" applyFont="1" applyAlignment="1" applyProtection="1">
      <alignment horizontal="center"/>
      <protection hidden="1"/>
    </xf>
    <xf numFmtId="0" fontId="2" fillId="2" borderId="22" xfId="0" applyFont="1" applyFill="1" applyBorder="1" applyProtection="1">
      <protection hidden="1"/>
    </xf>
    <xf numFmtId="0" fontId="2" fillId="2" borderId="23" xfId="0" applyFont="1" applyFill="1" applyBorder="1" applyProtection="1">
      <protection hidden="1"/>
    </xf>
    <xf numFmtId="0" fontId="2" fillId="2" borderId="24" xfId="0" applyFont="1" applyFill="1" applyBorder="1" applyProtection="1">
      <protection hidden="1"/>
    </xf>
    <xf numFmtId="14" fontId="2" fillId="2" borderId="22" xfId="0" applyNumberFormat="1" applyFont="1" applyFill="1" applyBorder="1" applyProtection="1">
      <protection hidden="1"/>
    </xf>
    <xf numFmtId="14" fontId="2" fillId="2" borderId="23" xfId="0" applyNumberFormat="1" applyFont="1" applyFill="1" applyBorder="1" applyProtection="1">
      <protection hidden="1"/>
    </xf>
    <xf numFmtId="178" fontId="2" fillId="2" borderId="23" xfId="2" applyNumberFormat="1" applyFont="1" applyFill="1" applyBorder="1" applyAlignment="1" applyProtection="1">
      <alignment horizontal="right"/>
      <protection hidden="1"/>
    </xf>
    <xf numFmtId="169" fontId="2" fillId="2" borderId="23" xfId="2" applyNumberFormat="1" applyFont="1" applyFill="1" applyBorder="1" applyAlignment="1" applyProtection="1">
      <alignment horizontal="right"/>
      <protection hidden="1"/>
    </xf>
    <xf numFmtId="176" fontId="2" fillId="2" borderId="23" xfId="2" applyNumberFormat="1" applyFont="1" applyFill="1" applyBorder="1" applyAlignment="1" applyProtection="1">
      <alignment horizontal="right"/>
      <protection hidden="1"/>
    </xf>
    <xf numFmtId="175" fontId="2" fillId="2" borderId="23" xfId="2" applyNumberFormat="1" applyFont="1" applyFill="1" applyBorder="1" applyAlignment="1" applyProtection="1">
      <alignment horizontal="right"/>
      <protection hidden="1"/>
    </xf>
    <xf numFmtId="165" fontId="2" fillId="2" borderId="23" xfId="2" applyNumberFormat="1" applyFont="1" applyFill="1" applyBorder="1" applyAlignment="1" applyProtection="1">
      <alignment horizontal="right"/>
      <protection hidden="1"/>
    </xf>
    <xf numFmtId="177" fontId="2" fillId="2" borderId="23" xfId="2" applyNumberFormat="1" applyFont="1" applyFill="1" applyBorder="1" applyAlignment="1" applyProtection="1">
      <alignment horizontal="right"/>
      <protection hidden="1"/>
    </xf>
    <xf numFmtId="168" fontId="2" fillId="2" borderId="24" xfId="6" applyNumberFormat="1" applyFont="1" applyFill="1" applyBorder="1" applyAlignment="1" applyProtection="1">
      <alignment horizontal="right"/>
      <protection hidden="1"/>
    </xf>
    <xf numFmtId="168" fontId="2" fillId="2" borderId="22" xfId="6" applyNumberFormat="1" applyFont="1" applyFill="1" applyBorder="1" applyAlignment="1" applyProtection="1">
      <alignment horizontal="right"/>
      <protection hidden="1"/>
    </xf>
    <xf numFmtId="175" fontId="2" fillId="2" borderId="24" xfId="0" applyNumberFormat="1" applyFont="1" applyFill="1" applyBorder="1" applyAlignment="1" applyProtection="1">
      <alignment horizontal="center"/>
      <protection hidden="1"/>
    </xf>
    <xf numFmtId="173" fontId="32" fillId="0" borderId="2" xfId="6" applyNumberFormat="1" applyFont="1" applyFill="1" applyBorder="1" applyProtection="1">
      <protection hidden="1"/>
    </xf>
    <xf numFmtId="178" fontId="32" fillId="0" borderId="2" xfId="2" applyNumberFormat="1" applyFont="1" applyFill="1" applyBorder="1" applyProtection="1">
      <protection hidden="1"/>
    </xf>
    <xf numFmtId="178" fontId="32" fillId="0" borderId="2" xfId="2" applyNumberFormat="1" applyFont="1" applyFill="1" applyBorder="1" applyAlignment="1" applyProtection="1">
      <alignment horizontal="right"/>
      <protection hidden="1"/>
    </xf>
    <xf numFmtId="169" fontId="2" fillId="2" borderId="2" xfId="0" applyNumberFormat="1" applyFont="1" applyFill="1" applyBorder="1" applyProtection="1">
      <protection hidden="1"/>
    </xf>
    <xf numFmtId="169" fontId="2" fillId="2" borderId="5" xfId="0" applyNumberFormat="1" applyFont="1" applyFill="1" applyBorder="1" applyProtection="1">
      <protection hidden="1"/>
    </xf>
    <xf numFmtId="169" fontId="2" fillId="0" borderId="2" xfId="0" applyNumberFormat="1" applyFont="1" applyBorder="1" applyProtection="1">
      <protection hidden="1"/>
    </xf>
    <xf numFmtId="169" fontId="2" fillId="0" borderId="5" xfId="0" applyNumberFormat="1" applyFont="1" applyBorder="1" applyProtection="1">
      <protection hidden="1"/>
    </xf>
    <xf numFmtId="169" fontId="2" fillId="7" borderId="2" xfId="0" applyNumberFormat="1" applyFont="1" applyFill="1" applyBorder="1" applyProtection="1">
      <protection hidden="1"/>
    </xf>
    <xf numFmtId="169" fontId="2" fillId="7" borderId="5" xfId="0" applyNumberFormat="1" applyFont="1" applyFill="1" applyBorder="1" applyProtection="1">
      <protection hidden="1"/>
    </xf>
    <xf numFmtId="169" fontId="2" fillId="2" borderId="12" xfId="0" applyNumberFormat="1" applyFont="1" applyFill="1" applyBorder="1" applyProtection="1">
      <protection hidden="1"/>
    </xf>
    <xf numFmtId="169" fontId="2" fillId="2" borderId="6" xfId="0" applyNumberFormat="1" applyFont="1" applyFill="1" applyBorder="1" applyProtection="1">
      <protection hidden="1"/>
    </xf>
    <xf numFmtId="169" fontId="5" fillId="2" borderId="8" xfId="2" applyNumberFormat="1" applyFont="1" applyFill="1" applyBorder="1" applyProtection="1">
      <protection hidden="1"/>
    </xf>
    <xf numFmtId="169" fontId="5" fillId="2" borderId="9" xfId="2" applyNumberFormat="1" applyFont="1" applyFill="1" applyBorder="1" applyProtection="1">
      <protection hidden="1"/>
    </xf>
    <xf numFmtId="0" fontId="5" fillId="0" borderId="0" xfId="0" applyFont="1"/>
    <xf numFmtId="14" fontId="5" fillId="2" borderId="0" xfId="0" applyNumberFormat="1" applyFont="1" applyFill="1" applyAlignment="1" applyProtection="1">
      <alignment horizontal="center"/>
      <protection hidden="1"/>
    </xf>
    <xf numFmtId="0" fontId="5" fillId="2" borderId="0" xfId="0" applyFont="1" applyFill="1" applyAlignment="1" applyProtection="1">
      <alignment horizontal="center"/>
      <protection hidden="1"/>
    </xf>
    <xf numFmtId="14" fontId="0" fillId="10" borderId="35" xfId="0" applyNumberFormat="1" applyFill="1" applyBorder="1" applyAlignment="1">
      <alignment horizontal="right" vertical="center" wrapText="1"/>
    </xf>
    <xf numFmtId="183" fontId="0" fillId="10" borderId="35" xfId="0" applyNumberFormat="1" applyFill="1" applyBorder="1" applyAlignment="1">
      <alignment horizontal="right" vertical="center" wrapText="1"/>
    </xf>
    <xf numFmtId="14" fontId="0" fillId="11" borderId="35" xfId="0" applyNumberFormat="1" applyFill="1" applyBorder="1" applyAlignment="1">
      <alignment horizontal="right" vertical="center" wrapText="1"/>
    </xf>
    <xf numFmtId="183" fontId="0" fillId="11" borderId="35" xfId="0" applyNumberFormat="1" applyFill="1" applyBorder="1" applyAlignment="1">
      <alignment horizontal="right" vertical="center" wrapText="1"/>
    </xf>
    <xf numFmtId="14" fontId="4" fillId="12" borderId="36" xfId="0" applyNumberFormat="1" applyFont="1" applyFill="1" applyBorder="1" applyAlignment="1">
      <alignment horizontal="center" vertical="top" wrapText="1" readingOrder="1"/>
    </xf>
    <xf numFmtId="182" fontId="4" fillId="12" borderId="36" xfId="3" applyNumberFormat="1" applyFont="1" applyFill="1" applyBorder="1" applyAlignment="1">
      <alignment horizontal="center" vertical="top" wrapText="1" readingOrder="1"/>
    </xf>
    <xf numFmtId="14" fontId="4" fillId="12" borderId="25" xfId="0" applyNumberFormat="1" applyFont="1" applyFill="1" applyBorder="1" applyAlignment="1">
      <alignment horizontal="center" vertical="top" wrapText="1" readingOrder="1"/>
    </xf>
    <xf numFmtId="182" fontId="4" fillId="12" borderId="25" xfId="0" applyNumberFormat="1" applyFont="1" applyFill="1" applyBorder="1" applyAlignment="1">
      <alignment horizontal="center" vertical="top" wrapText="1" readingOrder="1"/>
    </xf>
    <xf numFmtId="14" fontId="2" fillId="0" borderId="0" xfId="0" applyNumberFormat="1" applyFont="1" applyAlignment="1">
      <alignment horizontal="center"/>
    </xf>
    <xf numFmtId="0" fontId="2" fillId="0" borderId="0" xfId="0" applyFont="1" applyAlignment="1">
      <alignment horizontal="center" vertical="center"/>
    </xf>
    <xf numFmtId="14" fontId="4" fillId="12" borderId="37" xfId="0" applyNumberFormat="1" applyFont="1" applyFill="1" applyBorder="1" applyAlignment="1">
      <alignment horizontal="center" vertical="top" wrapText="1" readingOrder="1"/>
    </xf>
    <xf numFmtId="182" fontId="4" fillId="12" borderId="37" xfId="3" applyNumberFormat="1" applyFont="1" applyFill="1" applyBorder="1" applyAlignment="1">
      <alignment horizontal="center" vertical="top" wrapText="1" readingOrder="1"/>
    </xf>
    <xf numFmtId="184" fontId="54" fillId="0" borderId="25" xfId="0" applyNumberFormat="1" applyFont="1" applyBorder="1" applyAlignment="1">
      <alignment horizontal="center" vertical="center" wrapText="1"/>
    </xf>
    <xf numFmtId="182" fontId="54" fillId="0" borderId="25" xfId="0" applyNumberFormat="1" applyFont="1" applyBorder="1" applyAlignment="1">
      <alignment horizontal="center" vertical="center" wrapText="1"/>
    </xf>
    <xf numFmtId="14" fontId="4" fillId="0" borderId="25" xfId="0" applyNumberFormat="1" applyFont="1" applyBorder="1" applyAlignment="1">
      <alignment horizontal="center"/>
    </xf>
    <xf numFmtId="182" fontId="4" fillId="2" borderId="25" xfId="4" applyNumberFormat="1" applyFont="1" applyFill="1" applyBorder="1" applyAlignment="1">
      <alignment horizontal="center"/>
    </xf>
    <xf numFmtId="14" fontId="4" fillId="12" borderId="38" xfId="0" applyNumberFormat="1" applyFont="1" applyFill="1" applyBorder="1" applyAlignment="1">
      <alignment horizontal="center" vertical="top" wrapText="1" readingOrder="1"/>
    </xf>
    <xf numFmtId="182" fontId="4" fillId="12" borderId="38" xfId="3" applyNumberFormat="1" applyFont="1" applyFill="1" applyBorder="1" applyAlignment="1">
      <alignment horizontal="center" vertical="top" wrapText="1" readingOrder="1"/>
    </xf>
    <xf numFmtId="182" fontId="4" fillId="2" borderId="25" xfId="3" applyNumberFormat="1" applyFont="1" applyFill="1" applyBorder="1" applyAlignment="1">
      <alignment horizontal="center"/>
    </xf>
    <xf numFmtId="184" fontId="54" fillId="7" borderId="25" xfId="0" applyNumberFormat="1" applyFont="1" applyFill="1" applyBorder="1" applyAlignment="1">
      <alignment horizontal="center" vertical="center" wrapText="1"/>
    </xf>
    <xf numFmtId="182" fontId="54" fillId="7" borderId="25" xfId="0" applyNumberFormat="1" applyFont="1" applyFill="1" applyBorder="1" applyAlignment="1">
      <alignment horizontal="center" vertical="center" wrapText="1"/>
    </xf>
    <xf numFmtId="184" fontId="54" fillId="7" borderId="33" xfId="0" applyNumberFormat="1" applyFont="1" applyFill="1" applyBorder="1" applyAlignment="1">
      <alignment horizontal="center" vertical="center" wrapText="1"/>
    </xf>
    <xf numFmtId="184" fontId="54" fillId="0" borderId="25" xfId="0" applyNumberFormat="1" applyFont="1" applyBorder="1" applyAlignment="1">
      <alignment horizontal="center" wrapText="1"/>
    </xf>
    <xf numFmtId="182" fontId="54" fillId="7" borderId="25" xfId="3" applyNumberFormat="1" applyFont="1" applyFill="1" applyBorder="1" applyAlignment="1">
      <alignment horizontal="center" wrapText="1"/>
    </xf>
    <xf numFmtId="185" fontId="54" fillId="7" borderId="25" xfId="3" applyNumberFormat="1" applyFont="1" applyFill="1" applyBorder="1" applyAlignment="1">
      <alignment vertical="center" wrapText="1"/>
    </xf>
    <xf numFmtId="185" fontId="4" fillId="7" borderId="25" xfId="3" applyNumberFormat="1" applyFont="1" applyFill="1" applyBorder="1" applyAlignment="1">
      <alignment vertical="center" wrapText="1"/>
    </xf>
    <xf numFmtId="182" fontId="4" fillId="12" borderId="25" xfId="3" applyNumberFormat="1" applyFont="1" applyFill="1" applyBorder="1" applyAlignment="1">
      <alignment horizontal="center" vertical="top" wrapText="1" readingOrder="1"/>
    </xf>
    <xf numFmtId="14" fontId="54" fillId="0" borderId="25" xfId="0" applyNumberFormat="1" applyFont="1" applyBorder="1" applyAlignment="1">
      <alignment horizontal="center"/>
    </xf>
    <xf numFmtId="182" fontId="54" fillId="2" borderId="25" xfId="3" applyNumberFormat="1" applyFont="1" applyFill="1" applyBorder="1" applyAlignment="1">
      <alignment horizontal="center"/>
    </xf>
    <xf numFmtId="14" fontId="55" fillId="0" borderId="25" xfId="0" applyNumberFormat="1" applyFont="1" applyBorder="1"/>
    <xf numFmtId="176" fontId="2" fillId="2" borderId="0" xfId="4" applyNumberFormat="1" applyFont="1" applyFill="1" applyBorder="1" applyAlignment="1"/>
    <xf numFmtId="176" fontId="2" fillId="0" borderId="0" xfId="0" applyNumberFormat="1" applyFont="1"/>
    <xf numFmtId="14" fontId="55" fillId="0" borderId="2" xfId="0" applyNumberFormat="1" applyFont="1" applyBorder="1"/>
    <xf numFmtId="182" fontId="4" fillId="12" borderId="33" xfId="0" applyNumberFormat="1" applyFont="1" applyFill="1" applyBorder="1" applyAlignment="1">
      <alignment horizontal="center" vertical="top" wrapText="1" readingOrder="1"/>
    </xf>
    <xf numFmtId="0" fontId="2" fillId="2" borderId="0" xfId="0" applyFont="1" applyFill="1" applyProtection="1">
      <protection locked="0"/>
    </xf>
    <xf numFmtId="14" fontId="56" fillId="0" borderId="2" xfId="0" applyNumberFormat="1" applyFont="1" applyBorder="1"/>
    <xf numFmtId="176" fontId="57" fillId="2" borderId="0" xfId="4" applyNumberFormat="1" applyFont="1" applyFill="1" applyBorder="1" applyAlignment="1"/>
    <xf numFmtId="176" fontId="57" fillId="2" borderId="0" xfId="0" applyNumberFormat="1" applyFont="1" applyFill="1"/>
    <xf numFmtId="0" fontId="0" fillId="7" borderId="0" xfId="0" applyFill="1"/>
    <xf numFmtId="14" fontId="47" fillId="0" borderId="2" xfId="0" applyNumberFormat="1" applyFont="1" applyBorder="1"/>
    <xf numFmtId="0" fontId="41" fillId="7" borderId="0" xfId="0" applyFont="1" applyFill="1" applyProtection="1">
      <protection hidden="1"/>
    </xf>
    <xf numFmtId="165" fontId="2" fillId="7" borderId="1" xfId="2" applyNumberFormat="1" applyFont="1" applyFill="1" applyBorder="1" applyProtection="1">
      <protection locked="0" hidden="1"/>
    </xf>
    <xf numFmtId="166" fontId="2" fillId="2" borderId="0" xfId="2" applyFont="1" applyFill="1" applyProtection="1">
      <protection hidden="1"/>
    </xf>
    <xf numFmtId="187" fontId="2" fillId="2" borderId="0" xfId="2" applyNumberFormat="1" applyFont="1" applyFill="1" applyProtection="1">
      <protection hidden="1"/>
    </xf>
    <xf numFmtId="14" fontId="2" fillId="2" borderId="0" xfId="2" applyNumberFormat="1" applyFont="1" applyFill="1" applyProtection="1">
      <protection hidden="1"/>
    </xf>
    <xf numFmtId="14" fontId="2" fillId="2" borderId="0" xfId="0" applyNumberFormat="1" applyFont="1" applyFill="1" applyAlignment="1" applyProtection="1">
      <alignment horizontal="center" vertical="center"/>
      <protection hidden="1"/>
    </xf>
    <xf numFmtId="165" fontId="2" fillId="9" borderId="1" xfId="2" applyNumberFormat="1" applyFont="1" applyFill="1" applyBorder="1" applyProtection="1">
      <protection locked="0" hidden="1"/>
    </xf>
    <xf numFmtId="165" fontId="2" fillId="9" borderId="0" xfId="0" applyNumberFormat="1" applyFont="1" applyFill="1" applyProtection="1">
      <protection hidden="1"/>
    </xf>
    <xf numFmtId="14" fontId="2" fillId="9" borderId="0" xfId="0" applyNumberFormat="1" applyFont="1" applyFill="1" applyProtection="1">
      <protection hidden="1"/>
    </xf>
    <xf numFmtId="10" fontId="2" fillId="2" borderId="0" xfId="6" applyNumberFormat="1" applyFont="1" applyFill="1" applyProtection="1">
      <protection hidden="1"/>
    </xf>
    <xf numFmtId="166" fontId="59" fillId="9" borderId="0" xfId="2" applyFont="1" applyFill="1" applyBorder="1" applyAlignment="1" applyProtection="1">
      <alignment horizontal="left" vertical="center" indent="14"/>
      <protection hidden="1"/>
    </xf>
    <xf numFmtId="2" fontId="2" fillId="2" borderId="0" xfId="0" applyNumberFormat="1" applyFont="1" applyFill="1" applyProtection="1">
      <protection hidden="1"/>
    </xf>
    <xf numFmtId="0" fontId="46" fillId="0" borderId="0" xfId="0" applyFont="1" applyAlignment="1" applyProtection="1">
      <alignment vertical="center"/>
      <protection hidden="1"/>
    </xf>
    <xf numFmtId="0" fontId="12" fillId="2" borderId="0" xfId="0" applyFont="1" applyFill="1" applyProtection="1">
      <protection hidden="1"/>
    </xf>
    <xf numFmtId="0" fontId="58" fillId="0" borderId="0" xfId="0" applyFont="1" applyProtection="1">
      <protection hidden="1"/>
    </xf>
    <xf numFmtId="14" fontId="51" fillId="0" borderId="40" xfId="0" applyNumberFormat="1" applyFont="1" applyBorder="1" applyAlignment="1" applyProtection="1">
      <alignment horizontal="center"/>
      <protection locked="0" hidden="1"/>
    </xf>
    <xf numFmtId="0" fontId="58" fillId="8" borderId="39" xfId="0" applyFont="1" applyFill="1" applyBorder="1" applyProtection="1">
      <protection hidden="1"/>
    </xf>
    <xf numFmtId="14" fontId="65" fillId="0" borderId="41" xfId="0" applyNumberFormat="1" applyFont="1" applyBorder="1" applyAlignment="1" applyProtection="1">
      <alignment horizontal="left"/>
      <protection hidden="1"/>
    </xf>
    <xf numFmtId="14" fontId="51" fillId="0" borderId="43" xfId="0" applyNumberFormat="1" applyFont="1" applyBorder="1" applyAlignment="1" applyProtection="1">
      <alignment horizontal="center"/>
      <protection hidden="1"/>
    </xf>
    <xf numFmtId="0" fontId="52" fillId="7" borderId="44" xfId="0" applyFont="1" applyFill="1" applyBorder="1" applyAlignment="1" applyProtection="1">
      <alignment horizontal="center"/>
      <protection hidden="1"/>
    </xf>
    <xf numFmtId="14" fontId="64" fillId="0" borderId="46" xfId="0" applyNumberFormat="1" applyFont="1" applyBorder="1" applyAlignment="1" applyProtection="1">
      <alignment horizontal="center"/>
      <protection hidden="1"/>
    </xf>
    <xf numFmtId="14" fontId="64" fillId="0" borderId="43" xfId="0" applyNumberFormat="1" applyFont="1" applyBorder="1" applyAlignment="1" applyProtection="1">
      <alignment horizontal="center"/>
      <protection hidden="1"/>
    </xf>
    <xf numFmtId="168" fontId="64" fillId="0" borderId="43" xfId="6" applyNumberFormat="1" applyFont="1" applyBorder="1" applyAlignment="1" applyProtection="1">
      <alignment horizontal="center"/>
      <protection hidden="1"/>
    </xf>
    <xf numFmtId="2" fontId="51" fillId="2" borderId="43" xfId="0" applyNumberFormat="1" applyFont="1" applyFill="1" applyBorder="1" applyAlignment="1" applyProtection="1">
      <alignment horizontal="center"/>
      <protection hidden="1"/>
    </xf>
    <xf numFmtId="2" fontId="64" fillId="0" borderId="47" xfId="2" applyNumberFormat="1" applyFont="1" applyBorder="1" applyAlignment="1" applyProtection="1">
      <alignment horizontal="center"/>
      <protection hidden="1"/>
    </xf>
    <xf numFmtId="14" fontId="63" fillId="0" borderId="48" xfId="0" applyNumberFormat="1" applyFont="1" applyBorder="1" applyProtection="1">
      <protection hidden="1"/>
    </xf>
    <xf numFmtId="14" fontId="63" fillId="0" borderId="41" xfId="0" applyNumberFormat="1" applyFont="1" applyBorder="1" applyProtection="1">
      <protection hidden="1"/>
    </xf>
    <xf numFmtId="0" fontId="63" fillId="2" borderId="41" xfId="0" applyFont="1" applyFill="1" applyBorder="1" applyProtection="1">
      <protection hidden="1"/>
    </xf>
    <xf numFmtId="0" fontId="63" fillId="7" borderId="41" xfId="0" applyFont="1" applyFill="1" applyBorder="1" applyProtection="1">
      <protection hidden="1"/>
    </xf>
    <xf numFmtId="0" fontId="63" fillId="7" borderId="49" xfId="0" applyFont="1" applyFill="1" applyBorder="1" applyProtection="1">
      <protection hidden="1"/>
    </xf>
    <xf numFmtId="0" fontId="65" fillId="0" borderId="0" xfId="0" applyFont="1" applyAlignment="1" applyProtection="1">
      <alignment horizontal="center"/>
      <protection hidden="1"/>
    </xf>
    <xf numFmtId="0" fontId="67" fillId="8" borderId="51" xfId="0" applyFont="1" applyFill="1" applyBorder="1" applyAlignment="1" applyProtection="1">
      <alignment horizontal="left"/>
      <protection hidden="1"/>
    </xf>
    <xf numFmtId="0" fontId="67" fillId="8" borderId="52" xfId="0" applyFont="1" applyFill="1" applyBorder="1" applyAlignment="1" applyProtection="1">
      <alignment horizontal="left"/>
      <protection hidden="1"/>
    </xf>
    <xf numFmtId="14" fontId="68" fillId="0" borderId="48" xfId="0" applyNumberFormat="1" applyFont="1" applyBorder="1" applyAlignment="1" applyProtection="1">
      <alignment horizontal="right" vertical="center"/>
      <protection locked="0" hidden="1"/>
    </xf>
    <xf numFmtId="0" fontId="67" fillId="8" borderId="50" xfId="0" applyFont="1" applyFill="1" applyBorder="1" applyAlignment="1" applyProtection="1">
      <alignment horizontal="left"/>
      <protection hidden="1"/>
    </xf>
    <xf numFmtId="172" fontId="14" fillId="0" borderId="42" xfId="2" applyNumberFormat="1" applyFont="1" applyFill="1" applyBorder="1" applyAlignment="1" applyProtection="1">
      <alignment horizontal="center"/>
      <protection locked="0" hidden="1"/>
    </xf>
    <xf numFmtId="14" fontId="51" fillId="5" borderId="53" xfId="0" applyNumberFormat="1" applyFont="1" applyFill="1" applyBorder="1" applyAlignment="1" applyProtection="1">
      <alignment horizontal="center"/>
      <protection locked="0" hidden="1"/>
    </xf>
    <xf numFmtId="168" fontId="53" fillId="5" borderId="54" xfId="0" applyNumberFormat="1" applyFont="1" applyFill="1" applyBorder="1" applyAlignment="1" applyProtection="1">
      <alignment horizontal="center"/>
      <protection locked="0" hidden="1"/>
    </xf>
    <xf numFmtId="0" fontId="67" fillId="8" borderId="39" xfId="0" applyFont="1" applyFill="1" applyBorder="1" applyAlignment="1" applyProtection="1">
      <alignment horizontal="left"/>
      <protection hidden="1"/>
    </xf>
    <xf numFmtId="0" fontId="67" fillId="0" borderId="0" xfId="0" applyFont="1" applyAlignment="1" applyProtection="1">
      <alignment horizontal="left"/>
      <protection hidden="1"/>
    </xf>
    <xf numFmtId="171" fontId="9" fillId="0" borderId="0" xfId="2" applyNumberFormat="1" applyFont="1" applyBorder="1" applyAlignment="1" applyProtection="1">
      <alignment horizontal="center"/>
      <protection hidden="1"/>
    </xf>
    <xf numFmtId="171" fontId="64" fillId="0" borderId="42" xfId="2" applyNumberFormat="1" applyFont="1" applyBorder="1" applyAlignment="1" applyProtection="1">
      <alignment horizontal="center"/>
      <protection hidden="1"/>
    </xf>
    <xf numFmtId="179" fontId="64" fillId="0" borderId="45" xfId="2" applyNumberFormat="1" applyFont="1" applyBorder="1" applyAlignment="1" applyProtection="1">
      <alignment horizontal="center"/>
      <protection hidden="1"/>
    </xf>
    <xf numFmtId="171" fontId="64" fillId="0" borderId="0" xfId="2" applyNumberFormat="1" applyFont="1" applyBorder="1" applyAlignment="1" applyProtection="1">
      <alignment horizontal="center"/>
      <protection hidden="1"/>
    </xf>
    <xf numFmtId="0" fontId="69" fillId="0" borderId="0" xfId="0" applyFont="1"/>
    <xf numFmtId="0" fontId="41" fillId="0" borderId="0" xfId="0" applyFont="1" applyProtection="1">
      <protection hidden="1"/>
    </xf>
    <xf numFmtId="0" fontId="16" fillId="0" borderId="0" xfId="0" applyFont="1" applyProtection="1">
      <protection hidden="1"/>
    </xf>
    <xf numFmtId="0" fontId="52" fillId="0" borderId="0" xfId="0" applyFont="1" applyProtection="1">
      <protection hidden="1"/>
    </xf>
    <xf numFmtId="14" fontId="41" fillId="0" borderId="0" xfId="0" applyNumberFormat="1" applyFont="1" applyProtection="1">
      <protection hidden="1"/>
    </xf>
    <xf numFmtId="0" fontId="45" fillId="0" borderId="0" xfId="0" applyFont="1" applyAlignment="1" applyProtection="1">
      <alignment horizontal="left"/>
      <protection hidden="1"/>
    </xf>
    <xf numFmtId="0" fontId="13" fillId="0" borderId="0" xfId="0" applyFont="1" applyAlignment="1" applyProtection="1">
      <alignment horizontal="left"/>
      <protection hidden="1"/>
    </xf>
    <xf numFmtId="0" fontId="63" fillId="0" borderId="0" xfId="0" applyFont="1" applyAlignment="1" applyProtection="1">
      <alignment horizontal="right"/>
      <protection hidden="1"/>
    </xf>
    <xf numFmtId="0" fontId="65" fillId="0" borderId="0" xfId="0" applyFont="1" applyAlignment="1" applyProtection="1">
      <alignment horizontal="center" vertical="center" wrapText="1"/>
      <protection hidden="1"/>
    </xf>
    <xf numFmtId="0" fontId="72" fillId="0" borderId="0" xfId="0" applyFont="1" applyAlignment="1" applyProtection="1">
      <alignment vertical="center" wrapText="1"/>
      <protection hidden="1"/>
    </xf>
    <xf numFmtId="0" fontId="58" fillId="0" borderId="0" xfId="0" applyFont="1" applyAlignment="1" applyProtection="1">
      <alignment horizontal="center"/>
      <protection hidden="1"/>
    </xf>
    <xf numFmtId="0" fontId="3" fillId="0" borderId="0" xfId="1" applyAlignment="1" applyProtection="1"/>
    <xf numFmtId="166" fontId="64" fillId="0" borderId="43" xfId="2" applyFont="1" applyBorder="1" applyAlignment="1" applyProtection="1">
      <alignment horizontal="center"/>
      <protection hidden="1"/>
    </xf>
    <xf numFmtId="14" fontId="2" fillId="0" borderId="0" xfId="0" applyNumberFormat="1" applyFont="1" applyProtection="1">
      <protection hidden="1"/>
    </xf>
    <xf numFmtId="173" fontId="43" fillId="7" borderId="19" xfId="13" applyNumberFormat="1" applyFont="1" applyFill="1" applyBorder="1" applyAlignment="1" applyProtection="1">
      <alignment horizontal="center"/>
    </xf>
    <xf numFmtId="173" fontId="43" fillId="7" borderId="20" xfId="13" applyNumberFormat="1" applyFont="1" applyFill="1" applyBorder="1" applyAlignment="1" applyProtection="1">
      <alignment horizontal="center"/>
    </xf>
    <xf numFmtId="173" fontId="43" fillId="0" borderId="19" xfId="13" applyNumberFormat="1" applyFont="1" applyFill="1" applyBorder="1" applyAlignment="1" applyProtection="1">
      <alignment horizontal="center"/>
    </xf>
    <xf numFmtId="0" fontId="1" fillId="0" borderId="23" xfId="0" applyFont="1" applyBorder="1" applyAlignment="1" applyProtection="1">
      <alignment horizontal="center"/>
      <protection hidden="1"/>
    </xf>
    <xf numFmtId="173" fontId="43" fillId="0" borderId="19" xfId="6" applyNumberFormat="1" applyFont="1" applyFill="1" applyBorder="1" applyAlignment="1" applyProtection="1">
      <alignment horizontal="center"/>
    </xf>
    <xf numFmtId="173" fontId="43" fillId="2" borderId="19" xfId="6" applyNumberFormat="1" applyFont="1" applyFill="1" applyBorder="1" applyAlignment="1" applyProtection="1">
      <alignment horizontal="center"/>
    </xf>
    <xf numFmtId="173" fontId="43" fillId="2" borderId="20" xfId="6" applyNumberFormat="1" applyFont="1" applyFill="1" applyBorder="1" applyAlignment="1" applyProtection="1">
      <alignment horizontal="center"/>
    </xf>
    <xf numFmtId="173" fontId="43" fillId="13" borderId="19" xfId="13" applyNumberFormat="1" applyFont="1" applyFill="1" applyBorder="1" applyAlignment="1" applyProtection="1">
      <alignment horizontal="center"/>
    </xf>
    <xf numFmtId="173" fontId="43" fillId="6" borderId="19" xfId="13" applyNumberFormat="1" applyFont="1" applyFill="1" applyBorder="1" applyAlignment="1" applyProtection="1">
      <alignment horizontal="center"/>
    </xf>
    <xf numFmtId="173" fontId="43" fillId="7" borderId="2" xfId="6" applyNumberFormat="1" applyFont="1" applyFill="1" applyBorder="1" applyAlignment="1" applyProtection="1">
      <alignment horizontal="center"/>
    </xf>
    <xf numFmtId="173" fontId="43" fillId="7" borderId="5" xfId="6" applyNumberFormat="1" applyFont="1" applyFill="1" applyBorder="1" applyAlignment="1" applyProtection="1">
      <alignment horizontal="center"/>
    </xf>
    <xf numFmtId="173" fontId="43" fillId="7" borderId="12" xfId="6" applyNumberFormat="1" applyFont="1" applyFill="1" applyBorder="1" applyAlignment="1" applyProtection="1">
      <alignment horizontal="center"/>
    </xf>
    <xf numFmtId="173" fontId="43" fillId="7" borderId="6" xfId="6" applyNumberFormat="1" applyFont="1" applyFill="1" applyBorder="1" applyAlignment="1" applyProtection="1">
      <alignment horizontal="center"/>
    </xf>
    <xf numFmtId="173" fontId="43" fillId="6" borderId="19" xfId="6" applyNumberFormat="1" applyFont="1" applyFill="1" applyBorder="1" applyAlignment="1" applyProtection="1">
      <alignment horizontal="center"/>
    </xf>
    <xf numFmtId="173" fontId="43" fillId="6" borderId="2" xfId="6" applyNumberFormat="1" applyFont="1" applyFill="1" applyBorder="1" applyAlignment="1" applyProtection="1">
      <alignment horizontal="center"/>
    </xf>
    <xf numFmtId="173" fontId="43" fillId="6" borderId="5" xfId="6" applyNumberFormat="1" applyFont="1" applyFill="1" applyBorder="1" applyAlignment="1" applyProtection="1">
      <alignment horizontal="center"/>
    </xf>
    <xf numFmtId="4" fontId="0" fillId="0" borderId="0" xfId="0" applyNumberFormat="1"/>
    <xf numFmtId="3" fontId="9" fillId="0" borderId="0" xfId="0" applyNumberFormat="1" applyFont="1" applyProtection="1">
      <protection hidden="1"/>
    </xf>
    <xf numFmtId="173" fontId="43" fillId="0" borderId="19" xfId="16" applyNumberFormat="1" applyFont="1" applyFill="1" applyBorder="1" applyAlignment="1" applyProtection="1">
      <alignment horizontal="center"/>
    </xf>
    <xf numFmtId="173" fontId="43" fillId="6" borderId="19" xfId="16" applyNumberFormat="1" applyFont="1" applyFill="1" applyBorder="1" applyAlignment="1" applyProtection="1">
      <alignment horizontal="center"/>
    </xf>
    <xf numFmtId="173" fontId="43" fillId="2" borderId="19" xfId="16" applyNumberFormat="1" applyFont="1" applyFill="1" applyBorder="1" applyAlignment="1" applyProtection="1">
      <alignment horizontal="center"/>
    </xf>
    <xf numFmtId="173" fontId="43" fillId="2" borderId="20" xfId="16" applyNumberFormat="1" applyFont="1" applyFill="1" applyBorder="1" applyAlignment="1" applyProtection="1">
      <alignment horizontal="center"/>
    </xf>
    <xf numFmtId="0" fontId="41" fillId="7" borderId="0" xfId="0" applyFont="1" applyFill="1" applyAlignment="1" applyProtection="1">
      <alignment horizontal="center" wrapText="1"/>
      <protection hidden="1"/>
    </xf>
    <xf numFmtId="0" fontId="45" fillId="8" borderId="32" xfId="0" applyFont="1" applyFill="1" applyBorder="1" applyAlignment="1" applyProtection="1">
      <alignment horizontal="center"/>
      <protection hidden="1"/>
    </xf>
    <xf numFmtId="0" fontId="45" fillId="8" borderId="21" xfId="0" applyFont="1" applyFill="1" applyBorder="1" applyAlignment="1" applyProtection="1">
      <alignment horizontal="center"/>
      <protection hidden="1"/>
    </xf>
    <xf numFmtId="0" fontId="46" fillId="8" borderId="0" xfId="0" applyFont="1" applyFill="1" applyAlignment="1" applyProtection="1">
      <alignment horizontal="center" vertical="center"/>
      <protection hidden="1"/>
    </xf>
    <xf numFmtId="0" fontId="67" fillId="8" borderId="50" xfId="0" applyFont="1" applyFill="1" applyBorder="1" applyAlignment="1" applyProtection="1">
      <alignment horizontal="center"/>
      <protection hidden="1"/>
    </xf>
    <xf numFmtId="0" fontId="67" fillId="8" borderId="46" xfId="0" applyFont="1" applyFill="1" applyBorder="1" applyAlignment="1" applyProtection="1">
      <alignment horizontal="center"/>
      <protection hidden="1"/>
    </xf>
    <xf numFmtId="0" fontId="8" fillId="4" borderId="15" xfId="0" applyFont="1" applyFill="1" applyBorder="1" applyAlignment="1" applyProtection="1">
      <alignment horizontal="center" vertical="center" wrapText="1"/>
      <protection hidden="1"/>
    </xf>
    <xf numFmtId="0" fontId="8" fillId="4" borderId="34" xfId="0" applyFont="1" applyFill="1" applyBorder="1" applyAlignment="1" applyProtection="1">
      <alignment horizontal="center" vertical="center" wrapText="1"/>
      <protection hidden="1"/>
    </xf>
    <xf numFmtId="0" fontId="0" fillId="7" borderId="0" xfId="0" applyFill="1" applyAlignment="1" applyProtection="1">
      <alignment horizontal="justify" vertical="justify" wrapText="1"/>
      <protection hidden="1"/>
    </xf>
    <xf numFmtId="188" fontId="68" fillId="0" borderId="49" xfId="2" applyNumberFormat="1" applyFont="1" applyFill="1" applyBorder="1" applyAlignment="1" applyProtection="1">
      <alignment horizontal="right" vertical="center"/>
      <protection hidden="1"/>
    </xf>
    <xf numFmtId="189" fontId="64" fillId="0" borderId="42" xfId="2" applyNumberFormat="1" applyFont="1" applyBorder="1" applyAlignment="1" applyProtection="1">
      <alignment horizontal="center"/>
      <protection locked="0" hidden="1"/>
    </xf>
    <xf numFmtId="10" fontId="51" fillId="0" borderId="55" xfId="6" applyNumberFormat="1" applyFont="1" applyBorder="1" applyAlignment="1" applyProtection="1">
      <alignment horizontal="center"/>
      <protection hidden="1"/>
    </xf>
  </cellXfs>
  <cellStyles count="45">
    <cellStyle name="Hipervínculo" xfId="1" builtinId="8"/>
    <cellStyle name="Millares" xfId="2" builtinId="3"/>
    <cellStyle name="Millares 10" xfId="17" xr:uid="{C51BD456-90F0-422C-99CB-E7F0D32CEDCA}"/>
    <cellStyle name="Millares 11" xfId="18" xr:uid="{8BED3C07-FB38-4D3A-BBFF-EB58D85FD043}"/>
    <cellStyle name="Millares 12" xfId="19" xr:uid="{8747E85B-1ADA-4CD6-9546-94A324E690EA}"/>
    <cellStyle name="Millares 13" xfId="20" xr:uid="{401B2218-4A8A-4CE9-9685-370F46F43D71}"/>
    <cellStyle name="Millares 14" xfId="21" xr:uid="{BFF652DE-C41B-482C-9470-176717CB6B1B}"/>
    <cellStyle name="Millares 15" xfId="22" xr:uid="{0CF8F94B-AEDF-4531-867E-157A345A4182}"/>
    <cellStyle name="Millares 16" xfId="23" xr:uid="{8F63B8C0-7427-4C87-916E-886A30C7D8C7}"/>
    <cellStyle name="Millares 17" xfId="44" xr:uid="{BEECF95D-5C93-4FB8-9650-DEA7362FE701}"/>
    <cellStyle name="Millares 2" xfId="3" xr:uid="{00000000-0005-0000-0000-000002000000}"/>
    <cellStyle name="Millares 2 2" xfId="4" xr:uid="{00000000-0005-0000-0000-000003000000}"/>
    <cellStyle name="Millares 2 2 2" xfId="24" xr:uid="{FB99AC0D-CA2C-4504-A963-2D31E5B0713E}"/>
    <cellStyle name="Millares 2 3" xfId="11" xr:uid="{824A3045-B2E3-471F-BF2A-E8F5460D9A8E}"/>
    <cellStyle name="Millares 3" xfId="10" xr:uid="{A839172E-1AB3-44A4-B039-2ABE4A456D8D}"/>
    <cellStyle name="Millares 4" xfId="25" xr:uid="{8898A4EE-1177-4C50-B8E8-D0600B2F2915}"/>
    <cellStyle name="Millares 5" xfId="26" xr:uid="{9CF2207F-F2E3-4DCC-A758-5E754D16FED0}"/>
    <cellStyle name="Millares 6" xfId="27" xr:uid="{9EECACE6-0293-4249-987A-3773E3830EC2}"/>
    <cellStyle name="Millares 7" xfId="28" xr:uid="{35DC497F-EB32-4873-966A-D92F449782FC}"/>
    <cellStyle name="Millares 8" xfId="29" xr:uid="{41C38CBB-4290-4C7D-A126-DCAF7CC84F86}"/>
    <cellStyle name="Millares 9" xfId="30" xr:uid="{9886E543-94B8-40C6-868C-87D3B0F5DA0B}"/>
    <cellStyle name="Normal" xfId="0" builtinId="0"/>
    <cellStyle name="Normal 2" xfId="9" xr:uid="{717D60BD-B0EC-4443-BBED-F9F974844168}"/>
    <cellStyle name="Normal 3" xfId="5" xr:uid="{00000000-0005-0000-0000-000005000000}"/>
    <cellStyle name="Normal 3 2" xfId="12" xr:uid="{8D48272C-1AD1-4C84-938E-211095BE18EA}"/>
    <cellStyle name="Porcentaje" xfId="6" builtinId="5"/>
    <cellStyle name="Porcentaje 10" xfId="31" xr:uid="{062B20BE-3E5C-4F6B-80A8-33CFE5038F28}"/>
    <cellStyle name="Porcentaje 11" xfId="32" xr:uid="{314F5E95-F495-4101-B085-85D3D273B8B9}"/>
    <cellStyle name="Porcentaje 12" xfId="33" xr:uid="{6FF21BAF-E4FE-4368-86BD-4B865A4A09F6}"/>
    <cellStyle name="Porcentaje 13" xfId="34" xr:uid="{557C325A-1F03-4C07-A24A-2679D41E5DCF}"/>
    <cellStyle name="Porcentaje 14" xfId="35" xr:uid="{3E22642D-1048-448D-853F-5C890C0AF58F}"/>
    <cellStyle name="Porcentaje 15" xfId="36" xr:uid="{8755BE84-D781-4364-885B-7E72DFB37A54}"/>
    <cellStyle name="Porcentaje 16" xfId="15" xr:uid="{A3D2CED5-EDBF-4BF9-8380-E62347C8E2DF}"/>
    <cellStyle name="Porcentaje 2" xfId="7" xr:uid="{00000000-0005-0000-0000-000007000000}"/>
    <cellStyle name="Porcentaje 2 2" xfId="13" xr:uid="{E0675070-C0D5-41BA-A0AB-80132DA33116}"/>
    <cellStyle name="Porcentaje 2 3" xfId="16" xr:uid="{2E8041AD-6C1E-4E9B-85A1-A16BC8938FBB}"/>
    <cellStyle name="Porcentaje 3" xfId="37" xr:uid="{39FFAF6E-C028-43B8-A13E-14C840E08F69}"/>
    <cellStyle name="Porcentaje 4" xfId="14" xr:uid="{84D333B9-8416-4023-ACB5-88AFACD72BA9}"/>
    <cellStyle name="Porcentaje 4 2" xfId="38" xr:uid="{7AD3D268-5580-42D7-BFB9-CAC361832729}"/>
    <cellStyle name="Porcentaje 5" xfId="39" xr:uid="{E1A6BC88-4050-4650-8838-6DC0832DAAF7}"/>
    <cellStyle name="Porcentaje 6" xfId="40" xr:uid="{5D359755-147D-4590-A9B0-94478BC6F827}"/>
    <cellStyle name="Porcentaje 7" xfId="41" xr:uid="{B4D17099-C1C4-4399-8F79-FD52804D30C6}"/>
    <cellStyle name="Porcentaje 8" xfId="8" xr:uid="{00000000-0005-0000-0000-000008000000}"/>
    <cellStyle name="Porcentaje 8 2" xfId="42" xr:uid="{DCB34090-2B93-4EE3-A19B-58E6EEDF62F8}"/>
    <cellStyle name="Porcentaje 9" xfId="43" xr:uid="{5DE3BACC-4298-48F8-8DC3-041C78BC85A7}"/>
  </cellStyles>
  <dxfs count="30">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font>
    </dxf>
    <dxf>
      <font>
        <b/>
        <i val="0"/>
      </font>
    </dxf>
    <dxf>
      <font>
        <b/>
        <i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font>
    </dxf>
    <dxf>
      <font>
        <b/>
        <i val="0"/>
      </font>
    </dxf>
  </dxfs>
  <tableStyles count="1" defaultTableStyle="TableStyleMedium2" defaultPivotStyle="PivotStyleLight16">
    <tableStyle name="Invisible" pivot="0" table="0" count="0" xr9:uid="{DE2F1DA4-1ED8-4763-B5F7-DA79EB01073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657225</xdr:colOff>
          <xdr:row>34</xdr:row>
          <xdr:rowOff>104775</xdr:rowOff>
        </xdr:from>
        <xdr:to>
          <xdr:col>4</xdr:col>
          <xdr:colOff>3171825</xdr:colOff>
          <xdr:row>36</xdr:row>
          <xdr:rowOff>66675</xdr:rowOff>
        </xdr:to>
        <xdr:sp macro="" textlink="">
          <xdr:nvSpPr>
            <xdr:cNvPr id="8377" name="Button 1209" hidden="1">
              <a:extLst>
                <a:ext uri="{63B3BB69-23CF-44E3-9099-C40C66FF867C}">
                  <a14:compatExt spid="_x0000_s8377"/>
                </a:ext>
                <a:ext uri="{FF2B5EF4-FFF2-40B4-BE49-F238E27FC236}">
                  <a16:creationId xmlns:a16="http://schemas.microsoft.com/office/drawing/2014/main" id="{00000000-0008-0000-0000-0000B9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Calcular</a:t>
              </a:r>
              <a:r>
                <a:rPr lang="es-CO" sz="900" b="1" i="0" u="none" strike="noStrike" baseline="0">
                  <a:solidFill>
                    <a:srgbClr val="000080"/>
                  </a:solidFill>
                  <a:latin typeface="Arial"/>
                  <a:cs typeface="Arial"/>
                </a:rPr>
                <a:t> Valor de giro</a:t>
              </a:r>
              <a:r>
                <a:rPr lang="es-CO" sz="900" b="1" i="0" u="none" strike="noStrike" baseline="0">
                  <a:solidFill>
                    <a:srgbClr val="000000"/>
                  </a:solidFill>
                  <a:latin typeface="Arial"/>
                  <a:cs typeface="Arial"/>
                </a:rPr>
                <a:t> a partir de  </a:t>
              </a:r>
              <a:r>
                <a:rPr lang="es-CO" sz="900" b="1" i="0" u="none" strike="noStrike" baseline="0">
                  <a:solidFill>
                    <a:srgbClr val="FF0000"/>
                  </a:solidFill>
                  <a:latin typeface="Arial"/>
                  <a:cs typeface="Arial"/>
                </a:rPr>
                <a:t>Tasa de Descuento</a:t>
              </a:r>
            </a:p>
          </xdr:txBody>
        </xdr:sp>
        <xdr:clientData fPrintsWithSheet="0"/>
      </xdr:twoCellAnchor>
    </mc:Choice>
    <mc:Fallback/>
  </mc:AlternateContent>
  <xdr:twoCellAnchor editAs="oneCell">
    <xdr:from>
      <xdr:col>1</xdr:col>
      <xdr:colOff>2846448</xdr:colOff>
      <xdr:row>0</xdr:row>
      <xdr:rowOff>0</xdr:rowOff>
    </xdr:from>
    <xdr:to>
      <xdr:col>2</xdr:col>
      <xdr:colOff>2148882</xdr:colOff>
      <xdr:row>7</xdr:row>
      <xdr:rowOff>14998</xdr:rowOff>
    </xdr:to>
    <xdr:pic>
      <xdr:nvPicPr>
        <xdr:cNvPr id="9124" name="1 Imagen">
          <a:extLst>
            <a:ext uri="{FF2B5EF4-FFF2-40B4-BE49-F238E27FC236}">
              <a16:creationId xmlns:a16="http://schemas.microsoft.com/office/drawing/2014/main" id="{00000000-0008-0000-0000-0000A42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4359" y="0"/>
          <a:ext cx="3438633" cy="11762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468173</xdr:colOff>
      <xdr:row>1</xdr:row>
      <xdr:rowOff>109256</xdr:rowOff>
    </xdr:from>
    <xdr:to>
      <xdr:col>4</xdr:col>
      <xdr:colOff>2708596</xdr:colOff>
      <xdr:row>5</xdr:row>
      <xdr:rowOff>56030</xdr:rowOff>
    </xdr:to>
    <xdr:pic>
      <xdr:nvPicPr>
        <xdr:cNvPr id="9125" name="Imagen 1" descr="Bolsa de Valores de Colombia | Mercado de capitales | bvc">
          <a:extLst>
            <a:ext uri="{FF2B5EF4-FFF2-40B4-BE49-F238E27FC236}">
              <a16:creationId xmlns:a16="http://schemas.microsoft.com/office/drawing/2014/main" id="{00000000-0008-0000-0000-0000A52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52732" y="288550"/>
          <a:ext cx="2240423" cy="697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xdr:col>
          <xdr:colOff>638175</xdr:colOff>
          <xdr:row>36</xdr:row>
          <xdr:rowOff>133350</xdr:rowOff>
        </xdr:from>
        <xdr:to>
          <xdr:col>4</xdr:col>
          <xdr:colOff>1314450</xdr:colOff>
          <xdr:row>38</xdr:row>
          <xdr:rowOff>66675</xdr:rowOff>
        </xdr:to>
        <xdr:sp macro="" textlink="">
          <xdr:nvSpPr>
            <xdr:cNvPr id="9131" name="Button 1963" hidden="1">
              <a:extLst>
                <a:ext uri="{63B3BB69-23CF-44E3-9099-C40C66FF867C}">
                  <a14:compatExt spid="_x0000_s9131"/>
                </a:ext>
                <a:ext uri="{FF2B5EF4-FFF2-40B4-BE49-F238E27FC236}">
                  <a16:creationId xmlns:a16="http://schemas.microsoft.com/office/drawing/2014/main" id="{00000000-0008-0000-0000-0000AB23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TIR de tenencia</a:t>
              </a:r>
            </a:p>
          </xdr:txBody>
        </xdr:sp>
        <xdr:clientData fPrintsWithSheet="0"/>
      </xdr:twoCellAnchor>
    </mc:Choice>
    <mc:Fallback/>
  </mc:AlternateContent>
  <xdr:twoCellAnchor>
    <xdr:from>
      <xdr:col>3</xdr:col>
      <xdr:colOff>113262</xdr:colOff>
      <xdr:row>9</xdr:row>
      <xdr:rowOff>147519</xdr:rowOff>
    </xdr:from>
    <xdr:to>
      <xdr:col>3</xdr:col>
      <xdr:colOff>662351</xdr:colOff>
      <xdr:row>11</xdr:row>
      <xdr:rowOff>24254</xdr:rowOff>
    </xdr:to>
    <xdr:sp macro="" textlink="">
      <xdr:nvSpPr>
        <xdr:cNvPr id="2" name="Flecha: hacia la izquierda 1">
          <a:extLst>
            <a:ext uri="{FF2B5EF4-FFF2-40B4-BE49-F238E27FC236}">
              <a16:creationId xmlns:a16="http://schemas.microsoft.com/office/drawing/2014/main" id="{00000000-0008-0000-0000-000002000000}"/>
            </a:ext>
          </a:extLst>
        </xdr:cNvPr>
        <xdr:cNvSpPr/>
      </xdr:nvSpPr>
      <xdr:spPr>
        <a:xfrm>
          <a:off x="8371437" y="1661994"/>
          <a:ext cx="549089" cy="257735"/>
        </a:xfrm>
        <a:prstGeom prst="lef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2218765</xdr:colOff>
      <xdr:row>40</xdr:row>
      <xdr:rowOff>145675</xdr:rowOff>
    </xdr:from>
    <xdr:to>
      <xdr:col>2</xdr:col>
      <xdr:colOff>2599765</xdr:colOff>
      <xdr:row>42</xdr:row>
      <xdr:rowOff>37926</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65294" y="7967381"/>
          <a:ext cx="4515971" cy="318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37</xdr:row>
      <xdr:rowOff>0</xdr:rowOff>
    </xdr:from>
    <xdr:to>
      <xdr:col>3</xdr:col>
      <xdr:colOff>495860</xdr:colOff>
      <xdr:row>37</xdr:row>
      <xdr:rowOff>156882</xdr:rowOff>
    </xdr:to>
    <xdr:sp macro="" textlink="">
      <xdr:nvSpPr>
        <xdr:cNvPr id="4" name="Flecha: a la derecha 3">
          <a:extLst>
            <a:ext uri="{FF2B5EF4-FFF2-40B4-BE49-F238E27FC236}">
              <a16:creationId xmlns:a16="http://schemas.microsoft.com/office/drawing/2014/main" id="{00000000-0008-0000-0000-000004000000}"/>
            </a:ext>
          </a:extLst>
        </xdr:cNvPr>
        <xdr:cNvSpPr/>
      </xdr:nvSpPr>
      <xdr:spPr>
        <a:xfrm>
          <a:off x="7855324" y="7182971"/>
          <a:ext cx="495860" cy="156882"/>
        </a:xfrm>
        <a:prstGeom prst="righ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0</xdr:colOff>
      <xdr:row>35</xdr:row>
      <xdr:rowOff>29135</xdr:rowOff>
    </xdr:from>
    <xdr:to>
      <xdr:col>3</xdr:col>
      <xdr:colOff>491378</xdr:colOff>
      <xdr:row>35</xdr:row>
      <xdr:rowOff>195718</xdr:rowOff>
    </xdr:to>
    <xdr:sp macro="" textlink="">
      <xdr:nvSpPr>
        <xdr:cNvPr id="5" name="Flecha: a la derecha 4">
          <a:extLst>
            <a:ext uri="{FF2B5EF4-FFF2-40B4-BE49-F238E27FC236}">
              <a16:creationId xmlns:a16="http://schemas.microsoft.com/office/drawing/2014/main" id="{00000000-0008-0000-0000-000005000000}"/>
            </a:ext>
          </a:extLst>
        </xdr:cNvPr>
        <xdr:cNvSpPr/>
      </xdr:nvSpPr>
      <xdr:spPr>
        <a:xfrm>
          <a:off x="8259349" y="6487868"/>
          <a:ext cx="491378" cy="166583"/>
        </a:xfrm>
        <a:prstGeom prst="righ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2241</xdr:colOff>
      <xdr:row>30</xdr:row>
      <xdr:rowOff>13448</xdr:rowOff>
    </xdr:from>
    <xdr:to>
      <xdr:col>3</xdr:col>
      <xdr:colOff>498101</xdr:colOff>
      <xdr:row>30</xdr:row>
      <xdr:rowOff>170330</xdr:rowOff>
    </xdr:to>
    <xdr:sp macro="" textlink="">
      <xdr:nvSpPr>
        <xdr:cNvPr id="6" name="Flecha: a la derecha 5">
          <a:extLst>
            <a:ext uri="{FF2B5EF4-FFF2-40B4-BE49-F238E27FC236}">
              <a16:creationId xmlns:a16="http://schemas.microsoft.com/office/drawing/2014/main" id="{00000000-0008-0000-0000-000006000000}"/>
            </a:ext>
          </a:extLst>
        </xdr:cNvPr>
        <xdr:cNvSpPr/>
      </xdr:nvSpPr>
      <xdr:spPr>
        <a:xfrm>
          <a:off x="7857565" y="5706036"/>
          <a:ext cx="495860" cy="156882"/>
        </a:xfrm>
        <a:prstGeom prst="righ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104775</xdr:colOff>
      <xdr:row>1</xdr:row>
      <xdr:rowOff>0</xdr:rowOff>
    </xdr:to>
    <xdr:pic>
      <xdr:nvPicPr>
        <xdr:cNvPr id="107566" name="1 Imagen">
          <a:extLst>
            <a:ext uri="{FF2B5EF4-FFF2-40B4-BE49-F238E27FC236}">
              <a16:creationId xmlns:a16="http://schemas.microsoft.com/office/drawing/2014/main" id="{00000000-0008-0000-0500-00002EA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1925"/>
          <a:ext cx="1047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104775</xdr:colOff>
      <xdr:row>1</xdr:row>
      <xdr:rowOff>0</xdr:rowOff>
    </xdr:to>
    <xdr:pic>
      <xdr:nvPicPr>
        <xdr:cNvPr id="2" name="1 Imagen">
          <a:extLst>
            <a:ext uri="{FF2B5EF4-FFF2-40B4-BE49-F238E27FC236}">
              <a16:creationId xmlns:a16="http://schemas.microsoft.com/office/drawing/2014/main" id="{7628E42E-F033-46E1-B9D3-4D3C1B0212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1925"/>
          <a:ext cx="1047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B_Tesoreria/Bases%20de%20Datos/Base%20UVR.xls" TargetMode="External"/><Relationship Id="rId2" Type="http://schemas.openxmlformats.org/officeDocument/2006/relationships/externalLinkPath" Target="file:///P:\B_Tesoreria\Bases%20de%20Datos\Base%20UVR.xls" TargetMode="External"/><Relationship Id="rId1" Type="http://schemas.openxmlformats.org/officeDocument/2006/relationships/externalLinkPath" Target="/B_Tesoreria/Bases%20de%20Datos/Base%20UVR.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Bases%20de%20Datos/Base%20UVR.xls" TargetMode="External"/><Relationship Id="rId2" Type="http://schemas.openxmlformats.org/officeDocument/2006/relationships/externalLinkPath" Target="https://titularizadoracolombiana-my.sharepoint.com/personal/automatizaciontc_titularizadora_com/Documents/B_Tesoreria/Bases%20de%20Datos/Base%20UVR.xls" TargetMode="External"/><Relationship Id="rId1" Type="http://schemas.openxmlformats.org/officeDocument/2006/relationships/externalLinkPath" Target="/personal/automatizaciontc_titularizadora_com/Documents/B_Tesoreria/Bases%20de%20Datos/Base%20UV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ORFIN"/>
      <sheetName val="Hoja1"/>
    </sheetNames>
    <sheetDataSet>
      <sheetData sheetId="0" refreshError="1">
        <row r="1">
          <cell r="A1" t="str">
            <v>Fecha</v>
          </cell>
          <cell r="B1" t="str">
            <v>UVR</v>
          </cell>
        </row>
        <row r="2">
          <cell r="A2">
            <v>36526</v>
          </cell>
          <cell r="B2">
            <v>103.3396</v>
          </cell>
        </row>
        <row r="3">
          <cell r="A3">
            <v>36527</v>
          </cell>
          <cell r="B3">
            <v>103.3556</v>
          </cell>
        </row>
        <row r="4">
          <cell r="A4">
            <v>36528</v>
          </cell>
          <cell r="B4">
            <v>103.3715</v>
          </cell>
        </row>
        <row r="5">
          <cell r="A5">
            <v>36529</v>
          </cell>
          <cell r="B5">
            <v>103.3875</v>
          </cell>
        </row>
        <row r="6">
          <cell r="A6">
            <v>36530</v>
          </cell>
          <cell r="B6">
            <v>103.40349999999999</v>
          </cell>
        </row>
        <row r="7">
          <cell r="A7">
            <v>36531</v>
          </cell>
          <cell r="B7">
            <v>103.4195</v>
          </cell>
        </row>
        <row r="8">
          <cell r="A8">
            <v>36532</v>
          </cell>
          <cell r="B8">
            <v>103.4354</v>
          </cell>
        </row>
        <row r="9">
          <cell r="A9">
            <v>36533</v>
          </cell>
          <cell r="B9">
            <v>103.45140000000001</v>
          </cell>
        </row>
        <row r="10">
          <cell r="A10">
            <v>36534</v>
          </cell>
          <cell r="B10">
            <v>103.4674</v>
          </cell>
        </row>
        <row r="11">
          <cell r="A11">
            <v>36535</v>
          </cell>
          <cell r="B11">
            <v>103.4834</v>
          </cell>
        </row>
        <row r="12">
          <cell r="A12">
            <v>36536</v>
          </cell>
          <cell r="B12">
            <v>103.49939999999999</v>
          </cell>
        </row>
        <row r="13">
          <cell r="A13">
            <v>36537</v>
          </cell>
          <cell r="B13">
            <v>103.5153</v>
          </cell>
        </row>
        <row r="14">
          <cell r="A14">
            <v>36538</v>
          </cell>
          <cell r="B14">
            <v>103.5313</v>
          </cell>
        </row>
        <row r="15">
          <cell r="A15">
            <v>36539</v>
          </cell>
          <cell r="B15">
            <v>103.54730000000001</v>
          </cell>
        </row>
        <row r="16">
          <cell r="A16">
            <v>36540</v>
          </cell>
          <cell r="B16">
            <v>103.5633</v>
          </cell>
        </row>
        <row r="17">
          <cell r="A17">
            <v>36541</v>
          </cell>
          <cell r="B17">
            <v>103.581</v>
          </cell>
        </row>
        <row r="18">
          <cell r="A18">
            <v>36542</v>
          </cell>
          <cell r="B18">
            <v>103.5986</v>
          </cell>
        </row>
        <row r="19">
          <cell r="A19">
            <v>36543</v>
          </cell>
          <cell r="B19">
            <v>103.6163</v>
          </cell>
        </row>
        <row r="20">
          <cell r="A20">
            <v>36544</v>
          </cell>
          <cell r="B20">
            <v>103.634</v>
          </cell>
        </row>
        <row r="21">
          <cell r="A21">
            <v>36545</v>
          </cell>
          <cell r="B21">
            <v>103.6516</v>
          </cell>
        </row>
        <row r="22">
          <cell r="A22">
            <v>36546</v>
          </cell>
          <cell r="B22">
            <v>103.66930000000001</v>
          </cell>
        </row>
        <row r="23">
          <cell r="A23">
            <v>36547</v>
          </cell>
          <cell r="B23">
            <v>103.687</v>
          </cell>
        </row>
        <row r="24">
          <cell r="A24">
            <v>36548</v>
          </cell>
          <cell r="B24">
            <v>103.7047</v>
          </cell>
        </row>
        <row r="25">
          <cell r="A25">
            <v>36549</v>
          </cell>
          <cell r="B25">
            <v>103.72239999999999</v>
          </cell>
        </row>
        <row r="26">
          <cell r="A26">
            <v>36550</v>
          </cell>
          <cell r="B26">
            <v>103.74</v>
          </cell>
        </row>
        <row r="27">
          <cell r="A27">
            <v>36551</v>
          </cell>
          <cell r="B27">
            <v>103.7577</v>
          </cell>
        </row>
        <row r="28">
          <cell r="A28">
            <v>36552</v>
          </cell>
          <cell r="B28">
            <v>103.7754</v>
          </cell>
        </row>
        <row r="29">
          <cell r="A29">
            <v>36553</v>
          </cell>
          <cell r="B29">
            <v>103.7931</v>
          </cell>
        </row>
        <row r="30">
          <cell r="A30">
            <v>36554</v>
          </cell>
          <cell r="B30">
            <v>103.8108</v>
          </cell>
        </row>
        <row r="31">
          <cell r="A31">
            <v>36555</v>
          </cell>
          <cell r="B31">
            <v>103.82850000000001</v>
          </cell>
        </row>
        <row r="32">
          <cell r="A32">
            <v>36556</v>
          </cell>
          <cell r="B32">
            <v>103.8462</v>
          </cell>
        </row>
        <row r="33">
          <cell r="A33">
            <v>36557</v>
          </cell>
          <cell r="B33">
            <v>103.8639</v>
          </cell>
        </row>
        <row r="34">
          <cell r="A34">
            <v>36558</v>
          </cell>
          <cell r="B34">
            <v>103.8817</v>
          </cell>
        </row>
        <row r="35">
          <cell r="A35">
            <v>36559</v>
          </cell>
          <cell r="B35">
            <v>103.8994</v>
          </cell>
        </row>
        <row r="36">
          <cell r="A36">
            <v>36560</v>
          </cell>
          <cell r="B36">
            <v>103.9171</v>
          </cell>
        </row>
        <row r="37">
          <cell r="A37">
            <v>36561</v>
          </cell>
          <cell r="B37">
            <v>103.9348</v>
          </cell>
        </row>
        <row r="38">
          <cell r="A38">
            <v>36562</v>
          </cell>
          <cell r="B38">
            <v>103.9525</v>
          </cell>
        </row>
        <row r="39">
          <cell r="A39">
            <v>36563</v>
          </cell>
          <cell r="B39">
            <v>103.97029999999999</v>
          </cell>
        </row>
        <row r="40">
          <cell r="A40">
            <v>36564</v>
          </cell>
          <cell r="B40">
            <v>103.988</v>
          </cell>
        </row>
        <row r="41">
          <cell r="A41">
            <v>36565</v>
          </cell>
          <cell r="B41">
            <v>104.0057</v>
          </cell>
        </row>
        <row r="42">
          <cell r="A42">
            <v>36566</v>
          </cell>
          <cell r="B42">
            <v>104.0235</v>
          </cell>
        </row>
        <row r="43">
          <cell r="A43">
            <v>36567</v>
          </cell>
          <cell r="B43">
            <v>104.0412</v>
          </cell>
        </row>
        <row r="44">
          <cell r="A44">
            <v>36568</v>
          </cell>
          <cell r="B44">
            <v>104.05889999999999</v>
          </cell>
        </row>
        <row r="45">
          <cell r="A45">
            <v>36569</v>
          </cell>
          <cell r="B45">
            <v>104.0767</v>
          </cell>
        </row>
        <row r="46">
          <cell r="A46">
            <v>36570</v>
          </cell>
          <cell r="B46">
            <v>104.09439999999999</v>
          </cell>
        </row>
        <row r="47">
          <cell r="A47">
            <v>36571</v>
          </cell>
          <cell r="B47">
            <v>104.1122</v>
          </cell>
        </row>
        <row r="48">
          <cell r="A48">
            <v>36572</v>
          </cell>
          <cell r="B48">
            <v>104.15819999999999</v>
          </cell>
        </row>
        <row r="49">
          <cell r="A49">
            <v>36573</v>
          </cell>
          <cell r="B49">
            <v>104.2043</v>
          </cell>
        </row>
        <row r="50">
          <cell r="A50">
            <v>36574</v>
          </cell>
          <cell r="B50">
            <v>104.2503</v>
          </cell>
        </row>
        <row r="51">
          <cell r="A51">
            <v>36575</v>
          </cell>
          <cell r="B51">
            <v>104.29640000000001</v>
          </cell>
        </row>
        <row r="52">
          <cell r="A52">
            <v>36577</v>
          </cell>
          <cell r="B52">
            <v>104.3887</v>
          </cell>
        </row>
        <row r="53">
          <cell r="A53">
            <v>36578</v>
          </cell>
          <cell r="B53">
            <v>104.4348</v>
          </cell>
        </row>
        <row r="54">
          <cell r="A54">
            <v>36579</v>
          </cell>
          <cell r="B54">
            <v>104.48099999999999</v>
          </cell>
        </row>
        <row r="55">
          <cell r="A55">
            <v>36580</v>
          </cell>
          <cell r="B55">
            <v>104.52719999999999</v>
          </cell>
        </row>
        <row r="56">
          <cell r="A56">
            <v>36581</v>
          </cell>
          <cell r="B56">
            <v>104.57340000000001</v>
          </cell>
        </row>
        <row r="57">
          <cell r="A57">
            <v>36582</v>
          </cell>
          <cell r="B57">
            <v>104.61960000000001</v>
          </cell>
        </row>
        <row r="58">
          <cell r="A58">
            <v>36583</v>
          </cell>
          <cell r="B58">
            <v>104.66589999999999</v>
          </cell>
        </row>
        <row r="59">
          <cell r="A59">
            <v>36584</v>
          </cell>
          <cell r="B59">
            <v>104.71210000000001</v>
          </cell>
        </row>
        <row r="60">
          <cell r="A60">
            <v>36585</v>
          </cell>
          <cell r="B60">
            <v>104.75839999999999</v>
          </cell>
        </row>
        <row r="61">
          <cell r="A61">
            <v>36586</v>
          </cell>
          <cell r="B61">
            <v>104.8047</v>
          </cell>
        </row>
        <row r="62">
          <cell r="A62">
            <v>36587</v>
          </cell>
          <cell r="B62">
            <v>104.8511</v>
          </cell>
        </row>
        <row r="63">
          <cell r="A63">
            <v>36588</v>
          </cell>
          <cell r="B63">
            <v>104.8974</v>
          </cell>
        </row>
        <row r="64">
          <cell r="A64">
            <v>36589</v>
          </cell>
          <cell r="B64">
            <v>104.9438</v>
          </cell>
        </row>
        <row r="65">
          <cell r="A65">
            <v>36590</v>
          </cell>
          <cell r="B65">
            <v>104.9902</v>
          </cell>
        </row>
        <row r="66">
          <cell r="A66">
            <v>36591</v>
          </cell>
          <cell r="B66">
            <v>105.03660000000001</v>
          </cell>
        </row>
        <row r="67">
          <cell r="A67">
            <v>36592</v>
          </cell>
          <cell r="B67">
            <v>105.083</v>
          </cell>
        </row>
        <row r="68">
          <cell r="A68">
            <v>36593</v>
          </cell>
          <cell r="B68">
            <v>105.12949999999999</v>
          </cell>
        </row>
        <row r="69">
          <cell r="A69">
            <v>36594</v>
          </cell>
          <cell r="B69">
            <v>105.176</v>
          </cell>
        </row>
        <row r="70">
          <cell r="A70">
            <v>36595</v>
          </cell>
          <cell r="B70">
            <v>105.2225</v>
          </cell>
        </row>
        <row r="71">
          <cell r="A71">
            <v>36596</v>
          </cell>
          <cell r="B71">
            <v>105.26900000000001</v>
          </cell>
        </row>
        <row r="72">
          <cell r="A72">
            <v>36597</v>
          </cell>
          <cell r="B72">
            <v>105.3155</v>
          </cell>
        </row>
        <row r="73">
          <cell r="A73">
            <v>36598</v>
          </cell>
          <cell r="B73">
            <v>105.3621</v>
          </cell>
        </row>
        <row r="74">
          <cell r="A74">
            <v>36599</v>
          </cell>
          <cell r="B74">
            <v>105.40860000000001</v>
          </cell>
        </row>
        <row r="75">
          <cell r="A75">
            <v>36600</v>
          </cell>
          <cell r="B75">
            <v>105.4552</v>
          </cell>
        </row>
        <row r="76">
          <cell r="A76">
            <v>36601</v>
          </cell>
          <cell r="B76">
            <v>105.5326</v>
          </cell>
        </row>
        <row r="77">
          <cell r="A77">
            <v>36602</v>
          </cell>
          <cell r="B77">
            <v>105.61</v>
          </cell>
        </row>
        <row r="78">
          <cell r="A78">
            <v>36603</v>
          </cell>
          <cell r="B78">
            <v>105.6875</v>
          </cell>
        </row>
        <row r="79">
          <cell r="A79">
            <v>36604</v>
          </cell>
          <cell r="B79">
            <v>105.7651</v>
          </cell>
        </row>
        <row r="80">
          <cell r="A80">
            <v>36605</v>
          </cell>
          <cell r="B80">
            <v>105.84269999999999</v>
          </cell>
        </row>
        <row r="81">
          <cell r="A81">
            <v>36606</v>
          </cell>
          <cell r="B81">
            <v>105.9204</v>
          </cell>
        </row>
        <row r="82">
          <cell r="A82">
            <v>36607</v>
          </cell>
          <cell r="B82">
            <v>105.99809999999999</v>
          </cell>
        </row>
        <row r="83">
          <cell r="A83">
            <v>36608</v>
          </cell>
          <cell r="B83">
            <v>106.0759</v>
          </cell>
        </row>
        <row r="84">
          <cell r="A84">
            <v>36609</v>
          </cell>
          <cell r="B84">
            <v>106.1537</v>
          </cell>
        </row>
        <row r="85">
          <cell r="A85">
            <v>36610</v>
          </cell>
          <cell r="B85">
            <v>106.2316</v>
          </cell>
        </row>
        <row r="86">
          <cell r="A86">
            <v>36611</v>
          </cell>
          <cell r="B86">
            <v>106.3095</v>
          </cell>
        </row>
        <row r="87">
          <cell r="A87">
            <v>36612</v>
          </cell>
          <cell r="B87">
            <v>106.38760000000001</v>
          </cell>
        </row>
        <row r="88">
          <cell r="A88">
            <v>36613</v>
          </cell>
          <cell r="B88">
            <v>106.46559999999999</v>
          </cell>
        </row>
        <row r="89">
          <cell r="A89">
            <v>36614</v>
          </cell>
          <cell r="B89">
            <v>106.5437</v>
          </cell>
        </row>
        <row r="90">
          <cell r="A90">
            <v>36615</v>
          </cell>
          <cell r="B90">
            <v>106.6219</v>
          </cell>
        </row>
        <row r="91">
          <cell r="A91">
            <v>36616</v>
          </cell>
          <cell r="B91">
            <v>106.7002</v>
          </cell>
        </row>
        <row r="92">
          <cell r="A92">
            <v>36617</v>
          </cell>
          <cell r="B92">
            <v>106.77849999999999</v>
          </cell>
        </row>
        <row r="93">
          <cell r="A93">
            <v>36618</v>
          </cell>
          <cell r="B93">
            <v>106.85680000000001</v>
          </cell>
        </row>
        <row r="94">
          <cell r="A94">
            <v>36619</v>
          </cell>
          <cell r="B94">
            <v>106.93519999999999</v>
          </cell>
        </row>
        <row r="95">
          <cell r="A95">
            <v>36620</v>
          </cell>
          <cell r="B95">
            <v>107.0137</v>
          </cell>
        </row>
        <row r="96">
          <cell r="A96">
            <v>36621</v>
          </cell>
          <cell r="B96">
            <v>107.09220000000001</v>
          </cell>
        </row>
        <row r="97">
          <cell r="A97">
            <v>36622</v>
          </cell>
          <cell r="B97">
            <v>107.1708</v>
          </cell>
        </row>
        <row r="98">
          <cell r="A98">
            <v>36623</v>
          </cell>
          <cell r="B98">
            <v>107.2495</v>
          </cell>
        </row>
        <row r="99">
          <cell r="A99">
            <v>36624</v>
          </cell>
          <cell r="B99">
            <v>107.3282</v>
          </cell>
        </row>
        <row r="100">
          <cell r="A100">
            <v>36625</v>
          </cell>
          <cell r="B100">
            <v>107.40689999999999</v>
          </cell>
        </row>
        <row r="101">
          <cell r="A101">
            <v>36626</v>
          </cell>
          <cell r="B101">
            <v>107.48569999999999</v>
          </cell>
        </row>
        <row r="102">
          <cell r="A102">
            <v>36627</v>
          </cell>
          <cell r="B102">
            <v>107.5646</v>
          </cell>
        </row>
        <row r="103">
          <cell r="A103">
            <v>36628</v>
          </cell>
          <cell r="B103">
            <v>107.6435</v>
          </cell>
        </row>
        <row r="104">
          <cell r="A104">
            <v>36629</v>
          </cell>
          <cell r="B104">
            <v>107.7225</v>
          </cell>
        </row>
        <row r="105">
          <cell r="A105">
            <v>36630</v>
          </cell>
          <cell r="B105">
            <v>107.80159999999999</v>
          </cell>
        </row>
        <row r="106">
          <cell r="A106">
            <v>36631</v>
          </cell>
          <cell r="B106">
            <v>107.8807</v>
          </cell>
        </row>
        <row r="107">
          <cell r="A107">
            <v>36632</v>
          </cell>
          <cell r="B107">
            <v>107.9417</v>
          </cell>
        </row>
        <row r="108">
          <cell r="A108">
            <v>36633</v>
          </cell>
          <cell r="B108">
            <v>108.0027</v>
          </cell>
        </row>
        <row r="109">
          <cell r="A109">
            <v>36634</v>
          </cell>
          <cell r="B109">
            <v>108.0638</v>
          </cell>
        </row>
        <row r="110">
          <cell r="A110">
            <v>36635</v>
          </cell>
          <cell r="B110">
            <v>108.1249</v>
          </cell>
        </row>
        <row r="111">
          <cell r="A111">
            <v>36636</v>
          </cell>
          <cell r="B111">
            <v>108.18600000000001</v>
          </cell>
        </row>
        <row r="112">
          <cell r="A112">
            <v>36637</v>
          </cell>
          <cell r="B112">
            <v>108.24720000000001</v>
          </cell>
        </row>
        <row r="113">
          <cell r="A113">
            <v>36638</v>
          </cell>
          <cell r="B113">
            <v>108.30840000000001</v>
          </cell>
        </row>
        <row r="114">
          <cell r="A114">
            <v>36639</v>
          </cell>
          <cell r="B114">
            <v>108.36960000000001</v>
          </cell>
        </row>
        <row r="115">
          <cell r="A115">
            <v>36640</v>
          </cell>
          <cell r="B115">
            <v>108.4308</v>
          </cell>
        </row>
        <row r="116">
          <cell r="A116">
            <v>36641</v>
          </cell>
          <cell r="B116">
            <v>108.49209999999999</v>
          </cell>
        </row>
        <row r="117">
          <cell r="A117">
            <v>36642</v>
          </cell>
          <cell r="B117">
            <v>108.5535</v>
          </cell>
        </row>
        <row r="118">
          <cell r="A118">
            <v>36643</v>
          </cell>
          <cell r="B118">
            <v>108.61490000000001</v>
          </cell>
        </row>
        <row r="119">
          <cell r="A119">
            <v>36644</v>
          </cell>
          <cell r="B119">
            <v>108.6763</v>
          </cell>
        </row>
        <row r="120">
          <cell r="A120">
            <v>36645</v>
          </cell>
          <cell r="B120">
            <v>108.7377</v>
          </cell>
        </row>
        <row r="121">
          <cell r="A121">
            <v>36646</v>
          </cell>
          <cell r="B121">
            <v>108.7992</v>
          </cell>
        </row>
        <row r="122">
          <cell r="A122">
            <v>36647</v>
          </cell>
          <cell r="B122">
            <v>108.86069999999999</v>
          </cell>
        </row>
        <row r="123">
          <cell r="A123">
            <v>36648</v>
          </cell>
          <cell r="B123">
            <v>108.9222</v>
          </cell>
        </row>
        <row r="124">
          <cell r="A124">
            <v>36649</v>
          </cell>
          <cell r="B124">
            <v>108.9838</v>
          </cell>
        </row>
        <row r="125">
          <cell r="A125">
            <v>36650</v>
          </cell>
          <cell r="B125">
            <v>109.0454</v>
          </cell>
        </row>
        <row r="126">
          <cell r="A126">
            <v>36651</v>
          </cell>
          <cell r="B126">
            <v>109.1071</v>
          </cell>
        </row>
        <row r="127">
          <cell r="A127">
            <v>36652</v>
          </cell>
          <cell r="B127">
            <v>109.1687</v>
          </cell>
        </row>
        <row r="128">
          <cell r="A128">
            <v>36653</v>
          </cell>
          <cell r="B128">
            <v>109.23050000000001</v>
          </cell>
        </row>
        <row r="129">
          <cell r="A129">
            <v>36654</v>
          </cell>
          <cell r="B129">
            <v>109.29219999999999</v>
          </cell>
        </row>
        <row r="130">
          <cell r="A130">
            <v>36655</v>
          </cell>
          <cell r="B130">
            <v>109.354</v>
          </cell>
        </row>
        <row r="131">
          <cell r="A131">
            <v>36656</v>
          </cell>
          <cell r="B131">
            <v>109.4158</v>
          </cell>
        </row>
        <row r="132">
          <cell r="A132">
            <v>36657</v>
          </cell>
          <cell r="B132">
            <v>109.4777</v>
          </cell>
        </row>
        <row r="133">
          <cell r="A133">
            <v>36658</v>
          </cell>
          <cell r="B133">
            <v>109.53959999999999</v>
          </cell>
        </row>
        <row r="134">
          <cell r="A134">
            <v>36659</v>
          </cell>
          <cell r="B134">
            <v>109.6015</v>
          </cell>
        </row>
        <row r="135">
          <cell r="A135">
            <v>36660</v>
          </cell>
          <cell r="B135">
            <v>109.6635</v>
          </cell>
        </row>
        <row r="136">
          <cell r="A136">
            <v>36661</v>
          </cell>
          <cell r="B136">
            <v>109.7255</v>
          </cell>
        </row>
        <row r="137">
          <cell r="A137">
            <v>36662</v>
          </cell>
          <cell r="B137">
            <v>109.7607</v>
          </cell>
        </row>
        <row r="138">
          <cell r="A138">
            <v>36663</v>
          </cell>
          <cell r="B138">
            <v>109.79600000000001</v>
          </cell>
        </row>
        <row r="139">
          <cell r="A139">
            <v>36664</v>
          </cell>
          <cell r="B139">
            <v>109.8312</v>
          </cell>
        </row>
        <row r="140">
          <cell r="A140">
            <v>36665</v>
          </cell>
          <cell r="B140">
            <v>109.8665</v>
          </cell>
        </row>
        <row r="141">
          <cell r="A141">
            <v>36666</v>
          </cell>
          <cell r="B141">
            <v>109.90170000000001</v>
          </cell>
        </row>
        <row r="142">
          <cell r="A142">
            <v>36667</v>
          </cell>
          <cell r="B142">
            <v>109.937</v>
          </cell>
        </row>
        <row r="143">
          <cell r="A143">
            <v>36668</v>
          </cell>
          <cell r="B143">
            <v>109.9723</v>
          </cell>
        </row>
        <row r="144">
          <cell r="A144">
            <v>36669</v>
          </cell>
          <cell r="B144">
            <v>110.0076</v>
          </cell>
        </row>
        <row r="145">
          <cell r="A145">
            <v>36670</v>
          </cell>
          <cell r="B145">
            <v>110.0429</v>
          </cell>
        </row>
        <row r="146">
          <cell r="A146">
            <v>36671</v>
          </cell>
          <cell r="B146">
            <v>110.0783</v>
          </cell>
        </row>
        <row r="147">
          <cell r="A147">
            <v>36672</v>
          </cell>
          <cell r="B147">
            <v>110.11360000000001</v>
          </cell>
        </row>
        <row r="148">
          <cell r="A148">
            <v>36673</v>
          </cell>
          <cell r="B148">
            <v>110.1489</v>
          </cell>
        </row>
        <row r="149">
          <cell r="A149">
            <v>36674</v>
          </cell>
          <cell r="B149">
            <v>110.18429999999999</v>
          </cell>
        </row>
        <row r="150">
          <cell r="A150">
            <v>36675</v>
          </cell>
          <cell r="B150">
            <v>110.2197</v>
          </cell>
        </row>
        <row r="151">
          <cell r="A151">
            <v>36676</v>
          </cell>
          <cell r="B151">
            <v>110.2551</v>
          </cell>
        </row>
        <row r="152">
          <cell r="A152">
            <v>36677</v>
          </cell>
          <cell r="B152">
            <v>110.29049999999999</v>
          </cell>
        </row>
        <row r="153">
          <cell r="A153">
            <v>36678</v>
          </cell>
          <cell r="B153">
            <v>110.3259</v>
          </cell>
        </row>
        <row r="154">
          <cell r="A154">
            <v>36679</v>
          </cell>
          <cell r="B154">
            <v>110.3613</v>
          </cell>
        </row>
        <row r="155">
          <cell r="A155">
            <v>36680</v>
          </cell>
          <cell r="B155">
            <v>110.3967</v>
          </cell>
        </row>
        <row r="156">
          <cell r="A156">
            <v>36681</v>
          </cell>
          <cell r="B156">
            <v>110.43219999999999</v>
          </cell>
        </row>
        <row r="157">
          <cell r="A157">
            <v>36682</v>
          </cell>
          <cell r="B157">
            <v>110.4676</v>
          </cell>
        </row>
        <row r="158">
          <cell r="A158">
            <v>36683</v>
          </cell>
          <cell r="B158">
            <v>110.5031</v>
          </cell>
        </row>
        <row r="159">
          <cell r="A159">
            <v>36684</v>
          </cell>
          <cell r="B159">
            <v>110.5385</v>
          </cell>
        </row>
        <row r="160">
          <cell r="A160">
            <v>36685</v>
          </cell>
          <cell r="B160">
            <v>110.574</v>
          </cell>
        </row>
        <row r="161">
          <cell r="A161">
            <v>36686</v>
          </cell>
          <cell r="B161">
            <v>110.6095</v>
          </cell>
        </row>
        <row r="162">
          <cell r="A162">
            <v>36687</v>
          </cell>
          <cell r="B162">
            <v>110.645</v>
          </cell>
        </row>
        <row r="163">
          <cell r="A163">
            <v>36688</v>
          </cell>
          <cell r="B163">
            <v>110.6806</v>
          </cell>
        </row>
        <row r="164">
          <cell r="A164">
            <v>36689</v>
          </cell>
          <cell r="B164">
            <v>110.7161</v>
          </cell>
        </row>
        <row r="165">
          <cell r="A165">
            <v>36690</v>
          </cell>
          <cell r="B165">
            <v>110.7516</v>
          </cell>
        </row>
        <row r="166">
          <cell r="A166">
            <v>36691</v>
          </cell>
          <cell r="B166">
            <v>110.7872</v>
          </cell>
        </row>
        <row r="167">
          <cell r="A167">
            <v>36692</v>
          </cell>
          <cell r="B167">
            <v>110.8228</v>
          </cell>
        </row>
        <row r="168">
          <cell r="A168">
            <v>36693</v>
          </cell>
          <cell r="B168">
            <v>110.842</v>
          </cell>
        </row>
        <row r="169">
          <cell r="A169">
            <v>36694</v>
          </cell>
          <cell r="B169">
            <v>110.86109999999999</v>
          </cell>
        </row>
        <row r="170">
          <cell r="A170">
            <v>36695</v>
          </cell>
          <cell r="B170">
            <v>110.88030000000001</v>
          </cell>
        </row>
        <row r="171">
          <cell r="A171">
            <v>36696</v>
          </cell>
          <cell r="B171">
            <v>110.8995</v>
          </cell>
        </row>
        <row r="172">
          <cell r="A172">
            <v>36697</v>
          </cell>
          <cell r="B172">
            <v>110.9186</v>
          </cell>
        </row>
        <row r="173">
          <cell r="A173">
            <v>36698</v>
          </cell>
          <cell r="B173">
            <v>110.9378</v>
          </cell>
        </row>
        <row r="174">
          <cell r="A174">
            <v>36699</v>
          </cell>
          <cell r="B174">
            <v>110.95699999999999</v>
          </cell>
        </row>
        <row r="175">
          <cell r="A175">
            <v>36700</v>
          </cell>
          <cell r="B175">
            <v>110.97620000000001</v>
          </cell>
        </row>
        <row r="176">
          <cell r="A176">
            <v>36701</v>
          </cell>
          <cell r="B176">
            <v>110.9954</v>
          </cell>
        </row>
        <row r="177">
          <cell r="A177">
            <v>36702</v>
          </cell>
          <cell r="B177">
            <v>111.0146</v>
          </cell>
        </row>
        <row r="178">
          <cell r="A178">
            <v>36703</v>
          </cell>
          <cell r="B178">
            <v>111.0338</v>
          </cell>
        </row>
        <row r="179">
          <cell r="A179">
            <v>36704</v>
          </cell>
          <cell r="B179">
            <v>111.053</v>
          </cell>
        </row>
        <row r="180">
          <cell r="A180">
            <v>36705</v>
          </cell>
          <cell r="B180">
            <v>111.0722</v>
          </cell>
        </row>
        <row r="181">
          <cell r="A181">
            <v>36706</v>
          </cell>
          <cell r="B181">
            <v>111.09139999999999</v>
          </cell>
        </row>
        <row r="182">
          <cell r="A182">
            <v>36707</v>
          </cell>
          <cell r="B182">
            <v>111.11060000000001</v>
          </cell>
        </row>
        <row r="183">
          <cell r="A183">
            <v>36708</v>
          </cell>
          <cell r="B183">
            <v>111.1298</v>
          </cell>
        </row>
        <row r="184">
          <cell r="A184">
            <v>36709</v>
          </cell>
          <cell r="B184">
            <v>111.149</v>
          </cell>
        </row>
        <row r="185">
          <cell r="A185">
            <v>36710</v>
          </cell>
          <cell r="B185">
            <v>111.1682</v>
          </cell>
        </row>
        <row r="186">
          <cell r="A186">
            <v>36711</v>
          </cell>
          <cell r="B186">
            <v>111.1874</v>
          </cell>
        </row>
        <row r="187">
          <cell r="A187">
            <v>36712</v>
          </cell>
          <cell r="B187">
            <v>111.2067</v>
          </cell>
        </row>
        <row r="188">
          <cell r="A188">
            <v>36713</v>
          </cell>
          <cell r="B188">
            <v>111.2259</v>
          </cell>
        </row>
        <row r="189">
          <cell r="A189">
            <v>36714</v>
          </cell>
          <cell r="B189">
            <v>111.24509999999999</v>
          </cell>
        </row>
        <row r="190">
          <cell r="A190">
            <v>36715</v>
          </cell>
          <cell r="B190">
            <v>111.26430000000001</v>
          </cell>
        </row>
        <row r="191">
          <cell r="A191">
            <v>36716</v>
          </cell>
          <cell r="B191">
            <v>111.28360000000001</v>
          </cell>
        </row>
        <row r="192">
          <cell r="A192">
            <v>36717</v>
          </cell>
          <cell r="B192">
            <v>111.3028</v>
          </cell>
        </row>
        <row r="193">
          <cell r="A193">
            <v>36718</v>
          </cell>
          <cell r="B193">
            <v>111.32210000000001</v>
          </cell>
        </row>
        <row r="194">
          <cell r="A194">
            <v>36719</v>
          </cell>
          <cell r="B194">
            <v>111.3413</v>
          </cell>
        </row>
        <row r="195">
          <cell r="A195">
            <v>36720</v>
          </cell>
          <cell r="B195">
            <v>111.36060000000001</v>
          </cell>
        </row>
        <row r="196">
          <cell r="A196">
            <v>36721</v>
          </cell>
          <cell r="B196">
            <v>111.3798</v>
          </cell>
        </row>
        <row r="197">
          <cell r="A197">
            <v>36722</v>
          </cell>
          <cell r="B197">
            <v>111.3991</v>
          </cell>
        </row>
        <row r="198">
          <cell r="A198">
            <v>36723</v>
          </cell>
          <cell r="B198">
            <v>111.3984</v>
          </cell>
        </row>
        <row r="199">
          <cell r="A199">
            <v>36724</v>
          </cell>
          <cell r="B199">
            <v>111.3977</v>
          </cell>
        </row>
        <row r="200">
          <cell r="A200">
            <v>36725</v>
          </cell>
          <cell r="B200">
            <v>111.3969</v>
          </cell>
        </row>
        <row r="201">
          <cell r="A201">
            <v>36726</v>
          </cell>
          <cell r="B201">
            <v>111.39619999999999</v>
          </cell>
        </row>
        <row r="202">
          <cell r="A202">
            <v>36727</v>
          </cell>
          <cell r="B202">
            <v>111.3955</v>
          </cell>
        </row>
        <row r="203">
          <cell r="A203">
            <v>36728</v>
          </cell>
          <cell r="B203">
            <v>111.3948</v>
          </cell>
        </row>
        <row r="204">
          <cell r="A204">
            <v>36729</v>
          </cell>
          <cell r="B204">
            <v>111.39409999999999</v>
          </cell>
        </row>
        <row r="205">
          <cell r="A205">
            <v>36730</v>
          </cell>
          <cell r="B205">
            <v>111.3933</v>
          </cell>
        </row>
        <row r="206">
          <cell r="A206">
            <v>36731</v>
          </cell>
          <cell r="B206">
            <v>111.3926</v>
          </cell>
        </row>
        <row r="207">
          <cell r="A207">
            <v>36732</v>
          </cell>
          <cell r="B207">
            <v>111.39190000000001</v>
          </cell>
        </row>
        <row r="208">
          <cell r="A208">
            <v>36733</v>
          </cell>
          <cell r="B208">
            <v>111.3912</v>
          </cell>
        </row>
        <row r="209">
          <cell r="A209">
            <v>36734</v>
          </cell>
          <cell r="B209">
            <v>111.3905</v>
          </cell>
        </row>
        <row r="210">
          <cell r="A210">
            <v>36735</v>
          </cell>
          <cell r="B210">
            <v>111.38979999999999</v>
          </cell>
        </row>
        <row r="211">
          <cell r="A211">
            <v>36736</v>
          </cell>
          <cell r="B211">
            <v>111.389</v>
          </cell>
        </row>
        <row r="212">
          <cell r="A212">
            <v>36737</v>
          </cell>
          <cell r="B212">
            <v>111.3883</v>
          </cell>
        </row>
        <row r="213">
          <cell r="A213">
            <v>36738</v>
          </cell>
          <cell r="B213">
            <v>111.38760000000001</v>
          </cell>
        </row>
        <row r="214">
          <cell r="A214">
            <v>36739</v>
          </cell>
          <cell r="B214">
            <v>111.3869</v>
          </cell>
        </row>
        <row r="215">
          <cell r="A215">
            <v>36740</v>
          </cell>
          <cell r="B215">
            <v>111.3862</v>
          </cell>
        </row>
        <row r="216">
          <cell r="A216">
            <v>36741</v>
          </cell>
          <cell r="B216">
            <v>111.3854</v>
          </cell>
        </row>
        <row r="217">
          <cell r="A217">
            <v>36742</v>
          </cell>
          <cell r="B217">
            <v>111.3847</v>
          </cell>
        </row>
        <row r="218">
          <cell r="A218">
            <v>36743</v>
          </cell>
          <cell r="B218">
            <v>111.384</v>
          </cell>
        </row>
        <row r="219">
          <cell r="A219">
            <v>36744</v>
          </cell>
          <cell r="B219">
            <v>111.38330000000001</v>
          </cell>
        </row>
        <row r="220">
          <cell r="A220">
            <v>36745</v>
          </cell>
          <cell r="B220">
            <v>111.3826</v>
          </cell>
        </row>
        <row r="221">
          <cell r="A221">
            <v>36746</v>
          </cell>
          <cell r="B221">
            <v>111.3819</v>
          </cell>
        </row>
        <row r="222">
          <cell r="A222">
            <v>36747</v>
          </cell>
          <cell r="B222">
            <v>111.3811</v>
          </cell>
        </row>
        <row r="223">
          <cell r="A223">
            <v>36748</v>
          </cell>
          <cell r="B223">
            <v>111.38039999999999</v>
          </cell>
        </row>
        <row r="224">
          <cell r="A224">
            <v>36749</v>
          </cell>
          <cell r="B224">
            <v>111.3797</v>
          </cell>
        </row>
        <row r="225">
          <cell r="A225">
            <v>36750</v>
          </cell>
          <cell r="B225">
            <v>111.379</v>
          </cell>
        </row>
        <row r="226">
          <cell r="A226">
            <v>36751</v>
          </cell>
          <cell r="B226">
            <v>111.3783</v>
          </cell>
        </row>
        <row r="227">
          <cell r="A227">
            <v>36752</v>
          </cell>
          <cell r="B227">
            <v>111.3775</v>
          </cell>
        </row>
        <row r="228">
          <cell r="A228">
            <v>36753</v>
          </cell>
          <cell r="B228">
            <v>111.3768</v>
          </cell>
        </row>
        <row r="229">
          <cell r="A229">
            <v>36754</v>
          </cell>
          <cell r="B229">
            <v>111.3754</v>
          </cell>
        </row>
        <row r="230">
          <cell r="A230">
            <v>36755</v>
          </cell>
          <cell r="B230">
            <v>111.37390000000001</v>
          </cell>
        </row>
        <row r="231">
          <cell r="A231">
            <v>36756</v>
          </cell>
          <cell r="B231">
            <v>111.3725</v>
          </cell>
        </row>
        <row r="232">
          <cell r="A232">
            <v>36757</v>
          </cell>
          <cell r="B232">
            <v>111.3711</v>
          </cell>
        </row>
        <row r="233">
          <cell r="A233">
            <v>36758</v>
          </cell>
          <cell r="B233">
            <v>111.36960000000001</v>
          </cell>
        </row>
        <row r="234">
          <cell r="A234">
            <v>36759</v>
          </cell>
          <cell r="B234">
            <v>111.3682</v>
          </cell>
        </row>
        <row r="235">
          <cell r="A235">
            <v>36760</v>
          </cell>
          <cell r="B235">
            <v>111.36669999999999</v>
          </cell>
        </row>
        <row r="236">
          <cell r="A236">
            <v>36761</v>
          </cell>
          <cell r="B236">
            <v>111.3653</v>
          </cell>
        </row>
        <row r="237">
          <cell r="A237">
            <v>36762</v>
          </cell>
          <cell r="B237">
            <v>111.3639</v>
          </cell>
        </row>
        <row r="238">
          <cell r="A238">
            <v>36763</v>
          </cell>
          <cell r="B238">
            <v>111.36239999999999</v>
          </cell>
        </row>
        <row r="239">
          <cell r="A239">
            <v>36764</v>
          </cell>
          <cell r="B239">
            <v>111.361</v>
          </cell>
        </row>
        <row r="240">
          <cell r="A240">
            <v>36765</v>
          </cell>
          <cell r="B240">
            <v>111.3596</v>
          </cell>
        </row>
        <row r="241">
          <cell r="A241">
            <v>36766</v>
          </cell>
          <cell r="B241">
            <v>111.35809999999999</v>
          </cell>
        </row>
        <row r="242">
          <cell r="A242">
            <v>36767</v>
          </cell>
          <cell r="B242">
            <v>111.3567</v>
          </cell>
        </row>
        <row r="243">
          <cell r="A243">
            <v>36768</v>
          </cell>
          <cell r="B243">
            <v>111.3552</v>
          </cell>
        </row>
        <row r="244">
          <cell r="A244">
            <v>36769</v>
          </cell>
          <cell r="B244">
            <v>111.35380000000001</v>
          </cell>
        </row>
        <row r="245">
          <cell r="A245">
            <v>36770</v>
          </cell>
          <cell r="B245">
            <v>111.3524</v>
          </cell>
        </row>
        <row r="246">
          <cell r="A246">
            <v>36771</v>
          </cell>
          <cell r="B246">
            <v>111.3509</v>
          </cell>
        </row>
        <row r="247">
          <cell r="A247">
            <v>36772</v>
          </cell>
          <cell r="B247">
            <v>111.34950000000001</v>
          </cell>
        </row>
        <row r="248">
          <cell r="A248">
            <v>36773</v>
          </cell>
          <cell r="B248">
            <v>111.3481</v>
          </cell>
        </row>
        <row r="249">
          <cell r="A249">
            <v>36774</v>
          </cell>
          <cell r="B249">
            <v>111.3466</v>
          </cell>
        </row>
        <row r="250">
          <cell r="A250">
            <v>36775</v>
          </cell>
          <cell r="B250">
            <v>111.34520000000001</v>
          </cell>
        </row>
        <row r="251">
          <cell r="A251">
            <v>36776</v>
          </cell>
          <cell r="B251">
            <v>111.3437</v>
          </cell>
        </row>
        <row r="252">
          <cell r="A252">
            <v>36777</v>
          </cell>
          <cell r="B252">
            <v>111.34229999999999</v>
          </cell>
        </row>
        <row r="253">
          <cell r="A253">
            <v>36778</v>
          </cell>
          <cell r="B253">
            <v>111.3409</v>
          </cell>
        </row>
        <row r="254">
          <cell r="A254">
            <v>36779</v>
          </cell>
          <cell r="B254">
            <v>111.3394</v>
          </cell>
        </row>
        <row r="255">
          <cell r="A255">
            <v>36780</v>
          </cell>
          <cell r="B255">
            <v>111.33799999999999</v>
          </cell>
        </row>
        <row r="256">
          <cell r="A256">
            <v>36781</v>
          </cell>
          <cell r="B256">
            <v>111.3366</v>
          </cell>
        </row>
        <row r="257">
          <cell r="A257">
            <v>36782</v>
          </cell>
          <cell r="B257">
            <v>111.3351</v>
          </cell>
        </row>
        <row r="258">
          <cell r="A258">
            <v>36783</v>
          </cell>
          <cell r="B258">
            <v>111.33369999999999</v>
          </cell>
        </row>
        <row r="259">
          <cell r="A259">
            <v>36784</v>
          </cell>
          <cell r="B259">
            <v>111.3322</v>
          </cell>
        </row>
        <row r="260">
          <cell r="A260">
            <v>36785</v>
          </cell>
          <cell r="B260">
            <v>111.3441</v>
          </cell>
        </row>
        <row r="261">
          <cell r="A261">
            <v>36786</v>
          </cell>
          <cell r="B261">
            <v>111.35590000000001</v>
          </cell>
        </row>
        <row r="262">
          <cell r="A262">
            <v>36787</v>
          </cell>
          <cell r="B262">
            <v>111.3678</v>
          </cell>
        </row>
        <row r="263">
          <cell r="A263">
            <v>36788</v>
          </cell>
          <cell r="B263">
            <v>111.3796</v>
          </cell>
        </row>
        <row r="264">
          <cell r="A264">
            <v>36789</v>
          </cell>
          <cell r="B264">
            <v>111.39149999999999</v>
          </cell>
        </row>
        <row r="265">
          <cell r="A265">
            <v>36790</v>
          </cell>
          <cell r="B265">
            <v>111.4034</v>
          </cell>
        </row>
        <row r="266">
          <cell r="A266">
            <v>36791</v>
          </cell>
          <cell r="B266">
            <v>111.4152</v>
          </cell>
        </row>
        <row r="267">
          <cell r="A267">
            <v>36792</v>
          </cell>
          <cell r="B267">
            <v>111.4271</v>
          </cell>
        </row>
        <row r="268">
          <cell r="A268">
            <v>36793</v>
          </cell>
          <cell r="B268">
            <v>111.43899999999999</v>
          </cell>
        </row>
        <row r="269">
          <cell r="A269">
            <v>36794</v>
          </cell>
          <cell r="B269">
            <v>111.4508</v>
          </cell>
        </row>
        <row r="270">
          <cell r="A270">
            <v>36795</v>
          </cell>
          <cell r="B270">
            <v>111.4627</v>
          </cell>
        </row>
        <row r="271">
          <cell r="A271">
            <v>36796</v>
          </cell>
          <cell r="B271">
            <v>111.4746</v>
          </cell>
        </row>
        <row r="272">
          <cell r="A272">
            <v>36797</v>
          </cell>
          <cell r="B272">
            <v>111.4864</v>
          </cell>
        </row>
        <row r="273">
          <cell r="A273">
            <v>36798</v>
          </cell>
          <cell r="B273">
            <v>111.4983</v>
          </cell>
        </row>
        <row r="274">
          <cell r="A274">
            <v>36799</v>
          </cell>
          <cell r="B274">
            <v>111.5102</v>
          </cell>
        </row>
        <row r="275">
          <cell r="A275">
            <v>36800</v>
          </cell>
          <cell r="B275">
            <v>111.52209999999999</v>
          </cell>
        </row>
        <row r="276">
          <cell r="A276">
            <v>36801</v>
          </cell>
          <cell r="B276">
            <v>111.5339</v>
          </cell>
        </row>
        <row r="277">
          <cell r="A277">
            <v>36802</v>
          </cell>
          <cell r="B277">
            <v>111.5458</v>
          </cell>
        </row>
        <row r="278">
          <cell r="A278">
            <v>36803</v>
          </cell>
          <cell r="B278">
            <v>111.5577</v>
          </cell>
        </row>
        <row r="279">
          <cell r="A279">
            <v>36804</v>
          </cell>
          <cell r="B279">
            <v>111.56959999999999</v>
          </cell>
        </row>
        <row r="280">
          <cell r="A280">
            <v>36805</v>
          </cell>
          <cell r="B280">
            <v>111.58150000000001</v>
          </cell>
        </row>
        <row r="281">
          <cell r="A281">
            <v>36806</v>
          </cell>
          <cell r="B281">
            <v>111.5933</v>
          </cell>
        </row>
        <row r="282">
          <cell r="A282">
            <v>36807</v>
          </cell>
          <cell r="B282">
            <v>111.6052</v>
          </cell>
        </row>
        <row r="283">
          <cell r="A283">
            <v>36808</v>
          </cell>
          <cell r="B283">
            <v>111.61709999999999</v>
          </cell>
        </row>
        <row r="284">
          <cell r="A284">
            <v>36809</v>
          </cell>
          <cell r="B284">
            <v>111.629</v>
          </cell>
        </row>
        <row r="285">
          <cell r="A285">
            <v>36810</v>
          </cell>
          <cell r="B285">
            <v>111.6409</v>
          </cell>
        </row>
        <row r="286">
          <cell r="A286">
            <v>36811</v>
          </cell>
          <cell r="B286">
            <v>111.6528</v>
          </cell>
        </row>
        <row r="287">
          <cell r="A287">
            <v>36812</v>
          </cell>
          <cell r="B287">
            <v>111.6647</v>
          </cell>
        </row>
        <row r="288">
          <cell r="A288">
            <v>36813</v>
          </cell>
          <cell r="B288">
            <v>111.67659999999999</v>
          </cell>
        </row>
        <row r="289">
          <cell r="A289">
            <v>36814</v>
          </cell>
          <cell r="B289">
            <v>111.6885</v>
          </cell>
        </row>
        <row r="290">
          <cell r="A290">
            <v>36815</v>
          </cell>
          <cell r="B290">
            <v>111.70399999999999</v>
          </cell>
        </row>
        <row r="291">
          <cell r="A291">
            <v>36816</v>
          </cell>
          <cell r="B291">
            <v>111.71939999999999</v>
          </cell>
        </row>
        <row r="292">
          <cell r="A292">
            <v>36817</v>
          </cell>
          <cell r="B292">
            <v>111.7349</v>
          </cell>
        </row>
        <row r="293">
          <cell r="A293">
            <v>36818</v>
          </cell>
          <cell r="B293">
            <v>111.7504</v>
          </cell>
        </row>
        <row r="294">
          <cell r="A294">
            <v>36819</v>
          </cell>
          <cell r="B294">
            <v>111.7658</v>
          </cell>
        </row>
        <row r="295">
          <cell r="A295">
            <v>36820</v>
          </cell>
          <cell r="B295">
            <v>111.7813</v>
          </cell>
        </row>
        <row r="296">
          <cell r="A296">
            <v>36821</v>
          </cell>
          <cell r="B296">
            <v>111.7968</v>
          </cell>
        </row>
        <row r="297">
          <cell r="A297">
            <v>36822</v>
          </cell>
          <cell r="B297">
            <v>111.8122</v>
          </cell>
        </row>
        <row r="298">
          <cell r="A298">
            <v>36823</v>
          </cell>
          <cell r="B298">
            <v>111.82769999999999</v>
          </cell>
        </row>
        <row r="299">
          <cell r="A299">
            <v>36824</v>
          </cell>
          <cell r="B299">
            <v>111.8432</v>
          </cell>
        </row>
        <row r="300">
          <cell r="A300">
            <v>36825</v>
          </cell>
          <cell r="B300">
            <v>111.8587</v>
          </cell>
        </row>
        <row r="301">
          <cell r="A301">
            <v>36826</v>
          </cell>
          <cell r="B301">
            <v>111.8742</v>
          </cell>
        </row>
        <row r="302">
          <cell r="A302">
            <v>36827</v>
          </cell>
          <cell r="B302">
            <v>111.8896</v>
          </cell>
        </row>
        <row r="303">
          <cell r="A303">
            <v>36828</v>
          </cell>
          <cell r="B303">
            <v>111.9051</v>
          </cell>
        </row>
        <row r="304">
          <cell r="A304">
            <v>36829</v>
          </cell>
          <cell r="B304">
            <v>111.92059999999999</v>
          </cell>
        </row>
        <row r="305">
          <cell r="A305">
            <v>36830</v>
          </cell>
          <cell r="B305">
            <v>111.9361</v>
          </cell>
        </row>
        <row r="306">
          <cell r="A306">
            <v>36831</v>
          </cell>
          <cell r="B306">
            <v>111.9516</v>
          </cell>
        </row>
        <row r="307">
          <cell r="A307">
            <v>36832</v>
          </cell>
          <cell r="B307">
            <v>111.9671</v>
          </cell>
        </row>
        <row r="308">
          <cell r="A308">
            <v>36833</v>
          </cell>
          <cell r="B308">
            <v>111.98260000000001</v>
          </cell>
        </row>
        <row r="309">
          <cell r="A309">
            <v>36834</v>
          </cell>
          <cell r="B309">
            <v>111.99809999999999</v>
          </cell>
        </row>
        <row r="310">
          <cell r="A310">
            <v>36835</v>
          </cell>
          <cell r="B310">
            <v>112.0136</v>
          </cell>
        </row>
        <row r="311">
          <cell r="A311">
            <v>36836</v>
          </cell>
          <cell r="B311">
            <v>112.0291</v>
          </cell>
        </row>
        <row r="312">
          <cell r="A312">
            <v>36837</v>
          </cell>
          <cell r="B312">
            <v>112.0446</v>
          </cell>
        </row>
        <row r="313">
          <cell r="A313">
            <v>36838</v>
          </cell>
          <cell r="B313">
            <v>112.06010000000001</v>
          </cell>
        </row>
        <row r="314">
          <cell r="A314">
            <v>36839</v>
          </cell>
          <cell r="B314">
            <v>112.07559999999999</v>
          </cell>
        </row>
        <row r="315">
          <cell r="A315">
            <v>36840</v>
          </cell>
          <cell r="B315">
            <v>112.0912</v>
          </cell>
        </row>
        <row r="316">
          <cell r="A316">
            <v>36841</v>
          </cell>
          <cell r="B316">
            <v>112.1067</v>
          </cell>
        </row>
        <row r="317">
          <cell r="A317">
            <v>36842</v>
          </cell>
          <cell r="B317">
            <v>112.12220000000001</v>
          </cell>
        </row>
        <row r="318">
          <cell r="A318">
            <v>36843</v>
          </cell>
          <cell r="B318">
            <v>112.1377</v>
          </cell>
        </row>
        <row r="319">
          <cell r="A319">
            <v>36844</v>
          </cell>
          <cell r="B319">
            <v>112.1532</v>
          </cell>
        </row>
        <row r="320">
          <cell r="A320">
            <v>36845</v>
          </cell>
          <cell r="B320">
            <v>112.1688</v>
          </cell>
        </row>
        <row r="321">
          <cell r="A321">
            <v>36846</v>
          </cell>
          <cell r="B321">
            <v>112.17440000000001</v>
          </cell>
        </row>
        <row r="322">
          <cell r="A322">
            <v>36847</v>
          </cell>
          <cell r="B322">
            <v>112.18</v>
          </cell>
        </row>
        <row r="323">
          <cell r="A323">
            <v>36848</v>
          </cell>
          <cell r="B323">
            <v>112.18559999999999</v>
          </cell>
        </row>
        <row r="324">
          <cell r="A324">
            <v>36849</v>
          </cell>
          <cell r="B324">
            <v>112.19119999999999</v>
          </cell>
        </row>
        <row r="325">
          <cell r="A325">
            <v>36850</v>
          </cell>
          <cell r="B325">
            <v>112.1968</v>
          </cell>
        </row>
        <row r="326">
          <cell r="A326">
            <v>36851</v>
          </cell>
          <cell r="B326">
            <v>112.2024</v>
          </cell>
        </row>
        <row r="327">
          <cell r="A327">
            <v>36852</v>
          </cell>
          <cell r="B327">
            <v>112.208</v>
          </cell>
        </row>
        <row r="328">
          <cell r="A328">
            <v>36853</v>
          </cell>
          <cell r="B328">
            <v>112.2136</v>
          </cell>
        </row>
        <row r="329">
          <cell r="A329">
            <v>36854</v>
          </cell>
          <cell r="B329">
            <v>112.2192</v>
          </cell>
        </row>
        <row r="330">
          <cell r="A330">
            <v>36855</v>
          </cell>
          <cell r="B330">
            <v>112.22490000000001</v>
          </cell>
        </row>
        <row r="331">
          <cell r="A331">
            <v>36856</v>
          </cell>
          <cell r="B331">
            <v>112.23050000000001</v>
          </cell>
        </row>
        <row r="332">
          <cell r="A332">
            <v>36857</v>
          </cell>
          <cell r="B332">
            <v>112.23609999999999</v>
          </cell>
        </row>
        <row r="333">
          <cell r="A333">
            <v>36858</v>
          </cell>
          <cell r="B333">
            <v>112.24169999999999</v>
          </cell>
        </row>
        <row r="334">
          <cell r="A334">
            <v>36859</v>
          </cell>
          <cell r="B334">
            <v>112.2473</v>
          </cell>
        </row>
        <row r="335">
          <cell r="A335">
            <v>36860</v>
          </cell>
          <cell r="B335">
            <v>112.2529</v>
          </cell>
        </row>
        <row r="336">
          <cell r="A336">
            <v>36861</v>
          </cell>
          <cell r="B336">
            <v>112.2585</v>
          </cell>
        </row>
        <row r="337">
          <cell r="A337">
            <v>36862</v>
          </cell>
          <cell r="B337">
            <v>112.2641</v>
          </cell>
        </row>
        <row r="338">
          <cell r="A338">
            <v>36863</v>
          </cell>
          <cell r="B338">
            <v>112.2697</v>
          </cell>
        </row>
        <row r="339">
          <cell r="A339">
            <v>36864</v>
          </cell>
          <cell r="B339">
            <v>112.2753</v>
          </cell>
        </row>
        <row r="340">
          <cell r="A340">
            <v>36865</v>
          </cell>
          <cell r="B340">
            <v>112.2809</v>
          </cell>
        </row>
        <row r="341">
          <cell r="A341">
            <v>36866</v>
          </cell>
          <cell r="B341">
            <v>112.28660000000001</v>
          </cell>
        </row>
        <row r="342">
          <cell r="A342">
            <v>36867</v>
          </cell>
          <cell r="B342">
            <v>112.29219999999999</v>
          </cell>
        </row>
        <row r="343">
          <cell r="A343">
            <v>36868</v>
          </cell>
          <cell r="B343">
            <v>112.2978</v>
          </cell>
        </row>
        <row r="344">
          <cell r="A344">
            <v>36869</v>
          </cell>
          <cell r="B344">
            <v>112.3034</v>
          </cell>
        </row>
        <row r="345">
          <cell r="A345">
            <v>36870</v>
          </cell>
          <cell r="B345">
            <v>112.309</v>
          </cell>
        </row>
        <row r="346">
          <cell r="A346">
            <v>36871</v>
          </cell>
          <cell r="B346">
            <v>112.3146</v>
          </cell>
        </row>
        <row r="347">
          <cell r="A347">
            <v>36872</v>
          </cell>
          <cell r="B347">
            <v>112.3202</v>
          </cell>
        </row>
        <row r="348">
          <cell r="A348">
            <v>36873</v>
          </cell>
          <cell r="B348">
            <v>112.3258</v>
          </cell>
        </row>
        <row r="349">
          <cell r="A349">
            <v>36874</v>
          </cell>
          <cell r="B349">
            <v>112.3314</v>
          </cell>
        </row>
        <row r="350">
          <cell r="A350">
            <v>36875</v>
          </cell>
          <cell r="B350">
            <v>112.33710000000001</v>
          </cell>
        </row>
        <row r="351">
          <cell r="A351">
            <v>36876</v>
          </cell>
          <cell r="B351">
            <v>112.349</v>
          </cell>
        </row>
        <row r="352">
          <cell r="A352">
            <v>36877</v>
          </cell>
          <cell r="B352">
            <v>112.361</v>
          </cell>
        </row>
        <row r="353">
          <cell r="A353">
            <v>36878</v>
          </cell>
          <cell r="B353">
            <v>112.3729</v>
          </cell>
        </row>
        <row r="354">
          <cell r="A354">
            <v>36879</v>
          </cell>
          <cell r="B354">
            <v>112.3849</v>
          </cell>
        </row>
        <row r="355">
          <cell r="A355">
            <v>36880</v>
          </cell>
          <cell r="B355">
            <v>112.3968</v>
          </cell>
        </row>
        <row r="356">
          <cell r="A356">
            <v>36881</v>
          </cell>
          <cell r="B356">
            <v>112.4088</v>
          </cell>
        </row>
        <row r="357">
          <cell r="A357">
            <v>36882</v>
          </cell>
          <cell r="B357">
            <v>112.4207</v>
          </cell>
        </row>
        <row r="358">
          <cell r="A358">
            <v>36883</v>
          </cell>
          <cell r="B358">
            <v>112.4327</v>
          </cell>
        </row>
        <row r="359">
          <cell r="A359">
            <v>36884</v>
          </cell>
          <cell r="B359">
            <v>112.44459999999999</v>
          </cell>
        </row>
        <row r="360">
          <cell r="A360">
            <v>36885</v>
          </cell>
          <cell r="B360">
            <v>112.45659999999999</v>
          </cell>
        </row>
        <row r="361">
          <cell r="A361">
            <v>36886</v>
          </cell>
          <cell r="B361">
            <v>112.46850000000001</v>
          </cell>
        </row>
        <row r="362">
          <cell r="A362">
            <v>36887</v>
          </cell>
          <cell r="B362">
            <v>112.48050000000001</v>
          </cell>
        </row>
        <row r="363">
          <cell r="A363">
            <v>36888</v>
          </cell>
          <cell r="B363">
            <v>112.4924</v>
          </cell>
        </row>
        <row r="364">
          <cell r="A364">
            <v>36889</v>
          </cell>
          <cell r="B364">
            <v>112.5044</v>
          </cell>
        </row>
        <row r="365">
          <cell r="A365">
            <v>36890</v>
          </cell>
          <cell r="B365">
            <v>112.5163</v>
          </cell>
        </row>
        <row r="366">
          <cell r="A366">
            <v>36891</v>
          </cell>
          <cell r="B366">
            <v>112.5283</v>
          </cell>
        </row>
        <row r="367">
          <cell r="A367">
            <v>36892</v>
          </cell>
          <cell r="B367">
            <v>112.5402</v>
          </cell>
        </row>
        <row r="368">
          <cell r="A368">
            <v>36893</v>
          </cell>
          <cell r="B368">
            <v>112.5522</v>
          </cell>
        </row>
        <row r="369">
          <cell r="A369">
            <v>36894</v>
          </cell>
          <cell r="B369">
            <v>112.5642</v>
          </cell>
        </row>
        <row r="370">
          <cell r="A370">
            <v>36895</v>
          </cell>
          <cell r="B370">
            <v>112.5761</v>
          </cell>
        </row>
        <row r="371">
          <cell r="A371">
            <v>36896</v>
          </cell>
          <cell r="B371">
            <v>112.5881</v>
          </cell>
        </row>
        <row r="372">
          <cell r="A372">
            <v>36897</v>
          </cell>
          <cell r="B372">
            <v>112.6001</v>
          </cell>
        </row>
        <row r="373">
          <cell r="A373">
            <v>36898</v>
          </cell>
          <cell r="B373">
            <v>112.61199999999999</v>
          </cell>
        </row>
        <row r="374">
          <cell r="A374">
            <v>36899</v>
          </cell>
          <cell r="B374">
            <v>112.624</v>
          </cell>
        </row>
        <row r="375">
          <cell r="A375">
            <v>36900</v>
          </cell>
          <cell r="B375">
            <v>112.636</v>
          </cell>
        </row>
        <row r="376">
          <cell r="A376">
            <v>36901</v>
          </cell>
          <cell r="B376">
            <v>112.64790000000001</v>
          </cell>
        </row>
        <row r="377">
          <cell r="A377">
            <v>36902</v>
          </cell>
          <cell r="B377">
            <v>112.65989999999999</v>
          </cell>
        </row>
        <row r="378">
          <cell r="A378">
            <v>36903</v>
          </cell>
          <cell r="B378">
            <v>112.67189999999999</v>
          </cell>
        </row>
        <row r="379">
          <cell r="A379">
            <v>36904</v>
          </cell>
          <cell r="B379">
            <v>112.68389999999999</v>
          </cell>
        </row>
        <row r="380">
          <cell r="A380">
            <v>36905</v>
          </cell>
          <cell r="B380">
            <v>112.69580000000001</v>
          </cell>
        </row>
        <row r="381">
          <cell r="A381">
            <v>36906</v>
          </cell>
          <cell r="B381">
            <v>112.70780000000001</v>
          </cell>
        </row>
        <row r="382">
          <cell r="A382">
            <v>36907</v>
          </cell>
          <cell r="B382">
            <v>112.72450000000001</v>
          </cell>
        </row>
        <row r="383">
          <cell r="A383">
            <v>36908</v>
          </cell>
          <cell r="B383">
            <v>112.74120000000001</v>
          </cell>
        </row>
        <row r="384">
          <cell r="A384">
            <v>36909</v>
          </cell>
          <cell r="B384">
            <v>112.75790000000001</v>
          </cell>
        </row>
        <row r="385">
          <cell r="A385">
            <v>36910</v>
          </cell>
          <cell r="B385">
            <v>112.77460000000001</v>
          </cell>
        </row>
        <row r="386">
          <cell r="A386">
            <v>36911</v>
          </cell>
          <cell r="B386">
            <v>112.79130000000001</v>
          </cell>
        </row>
        <row r="387">
          <cell r="A387">
            <v>36912</v>
          </cell>
          <cell r="B387">
            <v>112.80800000000001</v>
          </cell>
        </row>
        <row r="388">
          <cell r="A388">
            <v>36913</v>
          </cell>
          <cell r="B388">
            <v>112.82470000000001</v>
          </cell>
        </row>
        <row r="389">
          <cell r="A389">
            <v>36914</v>
          </cell>
          <cell r="B389">
            <v>112.84139999999999</v>
          </cell>
        </row>
        <row r="390">
          <cell r="A390">
            <v>36915</v>
          </cell>
          <cell r="B390">
            <v>112.85809999999999</v>
          </cell>
        </row>
        <row r="391">
          <cell r="A391">
            <v>36916</v>
          </cell>
          <cell r="B391">
            <v>112.87479999999999</v>
          </cell>
        </row>
        <row r="392">
          <cell r="A392">
            <v>36917</v>
          </cell>
          <cell r="B392">
            <v>112.89149999999999</v>
          </cell>
        </row>
        <row r="393">
          <cell r="A393">
            <v>36918</v>
          </cell>
          <cell r="B393">
            <v>112.90819999999999</v>
          </cell>
        </row>
        <row r="394">
          <cell r="A394">
            <v>36919</v>
          </cell>
          <cell r="B394">
            <v>112.92489999999999</v>
          </cell>
        </row>
        <row r="395">
          <cell r="A395">
            <v>36920</v>
          </cell>
          <cell r="B395">
            <v>112.94159999999999</v>
          </cell>
        </row>
        <row r="396">
          <cell r="A396">
            <v>36921</v>
          </cell>
          <cell r="B396">
            <v>112.9584</v>
          </cell>
        </row>
        <row r="397">
          <cell r="A397">
            <v>36922</v>
          </cell>
          <cell r="B397">
            <v>112.9751</v>
          </cell>
        </row>
        <row r="398">
          <cell r="A398">
            <v>36923</v>
          </cell>
          <cell r="B398">
            <v>112.9918</v>
          </cell>
        </row>
        <row r="399">
          <cell r="A399">
            <v>36924</v>
          </cell>
          <cell r="B399">
            <v>113.0085</v>
          </cell>
        </row>
        <row r="400">
          <cell r="A400">
            <v>36925</v>
          </cell>
          <cell r="B400">
            <v>113.0253</v>
          </cell>
        </row>
        <row r="401">
          <cell r="A401">
            <v>36926</v>
          </cell>
          <cell r="B401">
            <v>113.042</v>
          </cell>
        </row>
        <row r="402">
          <cell r="A402">
            <v>36927</v>
          </cell>
          <cell r="B402">
            <v>113.05880000000001</v>
          </cell>
        </row>
        <row r="403">
          <cell r="A403">
            <v>36928</v>
          </cell>
          <cell r="B403">
            <v>113.07550000000001</v>
          </cell>
        </row>
        <row r="404">
          <cell r="A404">
            <v>36929</v>
          </cell>
          <cell r="B404">
            <v>113.09220000000001</v>
          </cell>
        </row>
        <row r="405">
          <cell r="A405">
            <v>36930</v>
          </cell>
          <cell r="B405">
            <v>113.10899999999999</v>
          </cell>
        </row>
        <row r="406">
          <cell r="A406">
            <v>36931</v>
          </cell>
          <cell r="B406">
            <v>113.12569999999999</v>
          </cell>
        </row>
        <row r="407">
          <cell r="A407">
            <v>36932</v>
          </cell>
          <cell r="B407">
            <v>113.1425</v>
          </cell>
        </row>
        <row r="408">
          <cell r="A408">
            <v>36933</v>
          </cell>
          <cell r="B408">
            <v>113.1592</v>
          </cell>
        </row>
        <row r="409">
          <cell r="A409">
            <v>36934</v>
          </cell>
          <cell r="B409">
            <v>113.176</v>
          </cell>
        </row>
        <row r="410">
          <cell r="A410">
            <v>36935</v>
          </cell>
          <cell r="B410">
            <v>113.1927</v>
          </cell>
        </row>
        <row r="411">
          <cell r="A411">
            <v>36936</v>
          </cell>
          <cell r="B411">
            <v>113.20950000000001</v>
          </cell>
        </row>
        <row r="412">
          <cell r="A412">
            <v>36937</v>
          </cell>
          <cell r="B412">
            <v>113.22629999999999</v>
          </cell>
        </row>
        <row r="413">
          <cell r="A413">
            <v>36938</v>
          </cell>
          <cell r="B413">
            <v>113.2685</v>
          </cell>
        </row>
        <row r="414">
          <cell r="A414">
            <v>36939</v>
          </cell>
          <cell r="B414">
            <v>113.3108</v>
          </cell>
        </row>
        <row r="415">
          <cell r="A415">
            <v>36940</v>
          </cell>
          <cell r="B415">
            <v>113.3531</v>
          </cell>
        </row>
        <row r="416">
          <cell r="A416">
            <v>36941</v>
          </cell>
          <cell r="B416">
            <v>113.3954</v>
          </cell>
        </row>
        <row r="417">
          <cell r="A417">
            <v>36942</v>
          </cell>
          <cell r="B417">
            <v>113.43770000000001</v>
          </cell>
        </row>
        <row r="418">
          <cell r="A418">
            <v>36943</v>
          </cell>
          <cell r="B418">
            <v>113.48</v>
          </cell>
        </row>
        <row r="419">
          <cell r="A419">
            <v>36944</v>
          </cell>
          <cell r="B419">
            <v>113.5224</v>
          </cell>
        </row>
        <row r="420">
          <cell r="A420">
            <v>36945</v>
          </cell>
          <cell r="B420">
            <v>113.5647</v>
          </cell>
        </row>
        <row r="421">
          <cell r="A421">
            <v>36946</v>
          </cell>
          <cell r="B421">
            <v>113.6071</v>
          </cell>
        </row>
        <row r="422">
          <cell r="A422">
            <v>36947</v>
          </cell>
          <cell r="B422">
            <v>113.6495</v>
          </cell>
        </row>
        <row r="423">
          <cell r="A423">
            <v>36948</v>
          </cell>
          <cell r="B423">
            <v>113.6919</v>
          </cell>
        </row>
        <row r="424">
          <cell r="A424">
            <v>36949</v>
          </cell>
          <cell r="B424">
            <v>113.7343</v>
          </cell>
        </row>
        <row r="425">
          <cell r="A425">
            <v>36950</v>
          </cell>
          <cell r="B425">
            <v>113.77670000000001</v>
          </cell>
        </row>
        <row r="426">
          <cell r="A426">
            <v>36951</v>
          </cell>
          <cell r="B426">
            <v>113.8192</v>
          </cell>
        </row>
        <row r="427">
          <cell r="A427">
            <v>36952</v>
          </cell>
          <cell r="B427">
            <v>113.8617</v>
          </cell>
        </row>
        <row r="428">
          <cell r="A428">
            <v>36953</v>
          </cell>
          <cell r="B428">
            <v>113.9041</v>
          </cell>
        </row>
        <row r="429">
          <cell r="A429">
            <v>36954</v>
          </cell>
          <cell r="B429">
            <v>113.9466</v>
          </cell>
        </row>
        <row r="430">
          <cell r="A430">
            <v>36955</v>
          </cell>
          <cell r="B430">
            <v>113.9892</v>
          </cell>
        </row>
        <row r="431">
          <cell r="A431">
            <v>36956</v>
          </cell>
          <cell r="B431">
            <v>114.0317</v>
          </cell>
        </row>
        <row r="432">
          <cell r="A432">
            <v>36957</v>
          </cell>
          <cell r="B432">
            <v>114.0742</v>
          </cell>
        </row>
        <row r="433">
          <cell r="A433">
            <v>36958</v>
          </cell>
          <cell r="B433">
            <v>114.1168</v>
          </cell>
        </row>
        <row r="434">
          <cell r="A434">
            <v>36959</v>
          </cell>
          <cell r="B434">
            <v>114.15940000000001</v>
          </cell>
        </row>
        <row r="435">
          <cell r="A435">
            <v>36960</v>
          </cell>
          <cell r="B435">
            <v>114.202</v>
          </cell>
        </row>
        <row r="436">
          <cell r="A436">
            <v>36961</v>
          </cell>
          <cell r="B436">
            <v>114.24460000000001</v>
          </cell>
        </row>
        <row r="437">
          <cell r="A437">
            <v>36962</v>
          </cell>
          <cell r="B437">
            <v>114.2872</v>
          </cell>
        </row>
        <row r="438">
          <cell r="A438">
            <v>36963</v>
          </cell>
          <cell r="B438">
            <v>114.32980000000001</v>
          </cell>
        </row>
        <row r="439">
          <cell r="A439">
            <v>36964</v>
          </cell>
          <cell r="B439">
            <v>114.3725</v>
          </cell>
        </row>
        <row r="440">
          <cell r="A440">
            <v>36965</v>
          </cell>
          <cell r="B440">
            <v>114.4152</v>
          </cell>
        </row>
        <row r="441">
          <cell r="A441">
            <v>36966</v>
          </cell>
          <cell r="B441">
            <v>114.4843</v>
          </cell>
        </row>
        <row r="442">
          <cell r="A442">
            <v>36967</v>
          </cell>
          <cell r="B442">
            <v>114.5535</v>
          </cell>
        </row>
        <row r="443">
          <cell r="A443">
            <v>36968</v>
          </cell>
          <cell r="B443">
            <v>114.62269999999999</v>
          </cell>
        </row>
        <row r="444">
          <cell r="A444">
            <v>36969</v>
          </cell>
          <cell r="B444">
            <v>114.69199999999999</v>
          </cell>
        </row>
        <row r="445">
          <cell r="A445">
            <v>36970</v>
          </cell>
          <cell r="B445">
            <v>114.7612</v>
          </cell>
        </row>
        <row r="446">
          <cell r="A446">
            <v>36971</v>
          </cell>
          <cell r="B446">
            <v>114.8306</v>
          </cell>
        </row>
        <row r="447">
          <cell r="A447">
            <v>36972</v>
          </cell>
          <cell r="B447">
            <v>114.9</v>
          </cell>
        </row>
        <row r="448">
          <cell r="A448">
            <v>36973</v>
          </cell>
          <cell r="B448">
            <v>114.96939999999999</v>
          </cell>
        </row>
        <row r="449">
          <cell r="A449">
            <v>36974</v>
          </cell>
          <cell r="B449">
            <v>115.03879999999999</v>
          </cell>
        </row>
        <row r="450">
          <cell r="A450">
            <v>36975</v>
          </cell>
          <cell r="B450">
            <v>115.1083</v>
          </cell>
        </row>
        <row r="451">
          <cell r="A451">
            <v>36976</v>
          </cell>
          <cell r="B451">
            <v>115.17789999999999</v>
          </cell>
        </row>
        <row r="452">
          <cell r="A452">
            <v>36977</v>
          </cell>
          <cell r="B452">
            <v>115.2475</v>
          </cell>
        </row>
        <row r="453">
          <cell r="A453">
            <v>36978</v>
          </cell>
          <cell r="B453">
            <v>115.3171</v>
          </cell>
        </row>
        <row r="454">
          <cell r="A454">
            <v>36979</v>
          </cell>
          <cell r="B454">
            <v>115.38679999999999</v>
          </cell>
        </row>
        <row r="455">
          <cell r="A455">
            <v>36980</v>
          </cell>
          <cell r="B455">
            <v>115.45650000000001</v>
          </cell>
        </row>
        <row r="456">
          <cell r="A456">
            <v>36981</v>
          </cell>
          <cell r="B456">
            <v>115.5262</v>
          </cell>
        </row>
        <row r="457">
          <cell r="A457">
            <v>36982</v>
          </cell>
          <cell r="B457">
            <v>115.596</v>
          </cell>
        </row>
        <row r="458">
          <cell r="A458">
            <v>36983</v>
          </cell>
          <cell r="B458">
            <v>115.66589999999999</v>
          </cell>
        </row>
        <row r="459">
          <cell r="A459">
            <v>36984</v>
          </cell>
          <cell r="B459">
            <v>115.7358</v>
          </cell>
        </row>
        <row r="460">
          <cell r="A460">
            <v>36985</v>
          </cell>
          <cell r="B460">
            <v>115.8057</v>
          </cell>
        </row>
        <row r="461">
          <cell r="A461">
            <v>36986</v>
          </cell>
          <cell r="B461">
            <v>115.87569999999999</v>
          </cell>
        </row>
        <row r="462">
          <cell r="A462">
            <v>36987</v>
          </cell>
          <cell r="B462">
            <v>115.9457</v>
          </cell>
        </row>
        <row r="463">
          <cell r="A463">
            <v>36988</v>
          </cell>
          <cell r="B463">
            <v>116.0157</v>
          </cell>
        </row>
        <row r="464">
          <cell r="A464">
            <v>36989</v>
          </cell>
          <cell r="B464">
            <v>116.08580000000001</v>
          </cell>
        </row>
        <row r="465">
          <cell r="A465">
            <v>36990</v>
          </cell>
          <cell r="B465">
            <v>116.1559</v>
          </cell>
        </row>
        <row r="466">
          <cell r="A466">
            <v>36991</v>
          </cell>
          <cell r="B466">
            <v>116.2261</v>
          </cell>
        </row>
        <row r="467">
          <cell r="A467">
            <v>36992</v>
          </cell>
          <cell r="B467">
            <v>116.2963</v>
          </cell>
        </row>
        <row r="468">
          <cell r="A468">
            <v>36993</v>
          </cell>
          <cell r="B468">
            <v>116.36660000000001</v>
          </cell>
        </row>
        <row r="469">
          <cell r="A469">
            <v>36994</v>
          </cell>
          <cell r="B469">
            <v>116.43689999999999</v>
          </cell>
        </row>
        <row r="470">
          <cell r="A470">
            <v>36995</v>
          </cell>
          <cell r="B470">
            <v>116.5073</v>
          </cell>
        </row>
        <row r="471">
          <cell r="A471">
            <v>36996</v>
          </cell>
          <cell r="B471">
            <v>116.5776</v>
          </cell>
        </row>
        <row r="472">
          <cell r="A472">
            <v>36997</v>
          </cell>
          <cell r="B472">
            <v>116.6347</v>
          </cell>
        </row>
        <row r="473">
          <cell r="A473">
            <v>36998</v>
          </cell>
          <cell r="B473">
            <v>116.6918</v>
          </cell>
        </row>
        <row r="474">
          <cell r="A474">
            <v>36999</v>
          </cell>
          <cell r="B474">
            <v>116.749</v>
          </cell>
        </row>
        <row r="475">
          <cell r="A475">
            <v>37000</v>
          </cell>
          <cell r="B475">
            <v>116.8062</v>
          </cell>
        </row>
        <row r="476">
          <cell r="A476">
            <v>37001</v>
          </cell>
          <cell r="B476">
            <v>116.8634</v>
          </cell>
        </row>
        <row r="477">
          <cell r="A477">
            <v>37002</v>
          </cell>
          <cell r="B477">
            <v>116.92059999999999</v>
          </cell>
        </row>
        <row r="478">
          <cell r="A478">
            <v>37003</v>
          </cell>
          <cell r="B478">
            <v>116.97790000000001</v>
          </cell>
        </row>
        <row r="479">
          <cell r="A479">
            <v>37004</v>
          </cell>
          <cell r="B479">
            <v>117.0352</v>
          </cell>
        </row>
        <row r="480">
          <cell r="A480">
            <v>37005</v>
          </cell>
          <cell r="B480">
            <v>117.0925</v>
          </cell>
        </row>
        <row r="481">
          <cell r="A481">
            <v>37006</v>
          </cell>
          <cell r="B481">
            <v>117.1499</v>
          </cell>
        </row>
        <row r="482">
          <cell r="A482">
            <v>37007</v>
          </cell>
          <cell r="B482">
            <v>117.2073</v>
          </cell>
        </row>
        <row r="483">
          <cell r="A483">
            <v>37008</v>
          </cell>
          <cell r="B483">
            <v>117.2647</v>
          </cell>
        </row>
        <row r="484">
          <cell r="A484">
            <v>37009</v>
          </cell>
          <cell r="B484">
            <v>117.32210000000001</v>
          </cell>
        </row>
        <row r="485">
          <cell r="A485">
            <v>37010</v>
          </cell>
          <cell r="B485">
            <v>117.3796</v>
          </cell>
        </row>
        <row r="486">
          <cell r="A486">
            <v>37011</v>
          </cell>
          <cell r="B486">
            <v>117.4371</v>
          </cell>
        </row>
        <row r="487">
          <cell r="A487">
            <v>37012</v>
          </cell>
          <cell r="B487">
            <v>117.49460000000001</v>
          </cell>
        </row>
        <row r="488">
          <cell r="A488">
            <v>37013</v>
          </cell>
          <cell r="B488">
            <v>117.5522</v>
          </cell>
        </row>
        <row r="489">
          <cell r="A489">
            <v>37014</v>
          </cell>
          <cell r="B489">
            <v>117.60980000000001</v>
          </cell>
        </row>
        <row r="490">
          <cell r="A490">
            <v>37015</v>
          </cell>
          <cell r="B490">
            <v>117.6674</v>
          </cell>
        </row>
        <row r="491">
          <cell r="A491">
            <v>37016</v>
          </cell>
          <cell r="B491">
            <v>117.72499999999999</v>
          </cell>
        </row>
        <row r="492">
          <cell r="A492">
            <v>37017</v>
          </cell>
          <cell r="B492">
            <v>117.78270000000001</v>
          </cell>
        </row>
        <row r="493">
          <cell r="A493">
            <v>37018</v>
          </cell>
          <cell r="B493">
            <v>117.8404</v>
          </cell>
        </row>
        <row r="494">
          <cell r="A494">
            <v>37019</v>
          </cell>
          <cell r="B494">
            <v>117.8981</v>
          </cell>
        </row>
        <row r="495">
          <cell r="A495">
            <v>37020</v>
          </cell>
          <cell r="B495">
            <v>117.9558</v>
          </cell>
        </row>
        <row r="496">
          <cell r="A496">
            <v>37021</v>
          </cell>
          <cell r="B496">
            <v>118.0136</v>
          </cell>
        </row>
        <row r="497">
          <cell r="A497">
            <v>37022</v>
          </cell>
          <cell r="B497">
            <v>118.0714</v>
          </cell>
        </row>
        <row r="498">
          <cell r="A498">
            <v>37023</v>
          </cell>
          <cell r="B498">
            <v>118.1293</v>
          </cell>
        </row>
        <row r="499">
          <cell r="A499">
            <v>37024</v>
          </cell>
          <cell r="B499">
            <v>118.1871</v>
          </cell>
        </row>
        <row r="500">
          <cell r="A500">
            <v>37025</v>
          </cell>
          <cell r="B500">
            <v>118.245</v>
          </cell>
        </row>
        <row r="501">
          <cell r="A501">
            <v>37026</v>
          </cell>
          <cell r="B501">
            <v>118.30289999999999</v>
          </cell>
        </row>
        <row r="502">
          <cell r="A502">
            <v>37027</v>
          </cell>
          <cell r="B502">
            <v>118.34650000000001</v>
          </cell>
        </row>
        <row r="503">
          <cell r="A503">
            <v>37028</v>
          </cell>
          <cell r="B503">
            <v>118.39019999999999</v>
          </cell>
        </row>
        <row r="504">
          <cell r="A504">
            <v>37029</v>
          </cell>
          <cell r="B504">
            <v>118.43389999999999</v>
          </cell>
        </row>
        <row r="505">
          <cell r="A505">
            <v>37030</v>
          </cell>
          <cell r="B505">
            <v>118.4776</v>
          </cell>
        </row>
        <row r="506">
          <cell r="A506">
            <v>37031</v>
          </cell>
          <cell r="B506">
            <v>118.5213</v>
          </cell>
        </row>
        <row r="507">
          <cell r="A507">
            <v>37032</v>
          </cell>
          <cell r="B507">
            <v>118.565</v>
          </cell>
        </row>
        <row r="508">
          <cell r="A508">
            <v>37033</v>
          </cell>
          <cell r="B508">
            <v>118.6087</v>
          </cell>
        </row>
        <row r="509">
          <cell r="A509">
            <v>37034</v>
          </cell>
          <cell r="B509">
            <v>118.6525</v>
          </cell>
        </row>
        <row r="510">
          <cell r="A510">
            <v>37035</v>
          </cell>
          <cell r="B510">
            <v>118.69629999999999</v>
          </cell>
        </row>
        <row r="511">
          <cell r="A511">
            <v>37036</v>
          </cell>
          <cell r="B511">
            <v>118.7401</v>
          </cell>
        </row>
        <row r="512">
          <cell r="A512">
            <v>37037</v>
          </cell>
          <cell r="B512">
            <v>118.7839</v>
          </cell>
        </row>
        <row r="513">
          <cell r="A513">
            <v>37038</v>
          </cell>
          <cell r="B513">
            <v>118.82769999999999</v>
          </cell>
        </row>
        <row r="514">
          <cell r="A514">
            <v>37039</v>
          </cell>
          <cell r="B514">
            <v>118.8715</v>
          </cell>
        </row>
        <row r="515">
          <cell r="A515">
            <v>37040</v>
          </cell>
          <cell r="B515">
            <v>118.91540000000001</v>
          </cell>
        </row>
        <row r="516">
          <cell r="A516">
            <v>37041</v>
          </cell>
          <cell r="B516">
            <v>118.9593</v>
          </cell>
        </row>
        <row r="517">
          <cell r="A517">
            <v>37042</v>
          </cell>
          <cell r="B517">
            <v>119.0031</v>
          </cell>
        </row>
        <row r="518">
          <cell r="A518">
            <v>37043</v>
          </cell>
          <cell r="B518">
            <v>119.047</v>
          </cell>
        </row>
        <row r="519">
          <cell r="A519">
            <v>37044</v>
          </cell>
          <cell r="B519">
            <v>119.09099999999999</v>
          </cell>
        </row>
        <row r="520">
          <cell r="A520">
            <v>37045</v>
          </cell>
          <cell r="B520">
            <v>119.1349</v>
          </cell>
        </row>
        <row r="521">
          <cell r="A521">
            <v>37046</v>
          </cell>
          <cell r="B521">
            <v>119.1788</v>
          </cell>
        </row>
        <row r="522">
          <cell r="A522">
            <v>37047</v>
          </cell>
          <cell r="B522">
            <v>119.22280000000001</v>
          </cell>
        </row>
        <row r="523">
          <cell r="A523">
            <v>37048</v>
          </cell>
          <cell r="B523">
            <v>119.2668</v>
          </cell>
        </row>
        <row r="524">
          <cell r="A524">
            <v>37049</v>
          </cell>
          <cell r="B524">
            <v>119.3108</v>
          </cell>
        </row>
        <row r="525">
          <cell r="A525">
            <v>37050</v>
          </cell>
          <cell r="B525">
            <v>119.3548</v>
          </cell>
        </row>
        <row r="526">
          <cell r="A526">
            <v>37051</v>
          </cell>
          <cell r="B526">
            <v>119.39879999999999</v>
          </cell>
        </row>
        <row r="527">
          <cell r="A527">
            <v>37052</v>
          </cell>
          <cell r="B527">
            <v>119.44289999999999</v>
          </cell>
        </row>
        <row r="528">
          <cell r="A528">
            <v>37053</v>
          </cell>
          <cell r="B528">
            <v>119.48699999999999</v>
          </cell>
        </row>
        <row r="529">
          <cell r="A529">
            <v>37054</v>
          </cell>
          <cell r="B529">
            <v>119.53100000000001</v>
          </cell>
        </row>
        <row r="530">
          <cell r="A530">
            <v>37055</v>
          </cell>
          <cell r="B530">
            <v>119.57510000000001</v>
          </cell>
        </row>
        <row r="531">
          <cell r="A531">
            <v>37056</v>
          </cell>
          <cell r="B531">
            <v>119.6193</v>
          </cell>
        </row>
        <row r="532">
          <cell r="A532">
            <v>37057</v>
          </cell>
          <cell r="B532">
            <v>119.6634</v>
          </cell>
        </row>
        <row r="533">
          <cell r="A533">
            <v>37058</v>
          </cell>
          <cell r="B533">
            <v>119.6801</v>
          </cell>
        </row>
        <row r="534">
          <cell r="A534">
            <v>37059</v>
          </cell>
          <cell r="B534">
            <v>119.6968</v>
          </cell>
        </row>
        <row r="535">
          <cell r="A535">
            <v>37060</v>
          </cell>
          <cell r="B535">
            <v>119.7136</v>
          </cell>
        </row>
        <row r="536">
          <cell r="A536">
            <v>37061</v>
          </cell>
          <cell r="B536">
            <v>119.7303</v>
          </cell>
        </row>
        <row r="537">
          <cell r="A537">
            <v>37062</v>
          </cell>
          <cell r="B537">
            <v>119.747</v>
          </cell>
        </row>
        <row r="538">
          <cell r="A538">
            <v>37063</v>
          </cell>
          <cell r="B538">
            <v>119.7637</v>
          </cell>
        </row>
        <row r="539">
          <cell r="A539">
            <v>37064</v>
          </cell>
          <cell r="B539">
            <v>119.7805</v>
          </cell>
        </row>
        <row r="540">
          <cell r="A540">
            <v>37065</v>
          </cell>
          <cell r="B540">
            <v>119.7972</v>
          </cell>
        </row>
        <row r="541">
          <cell r="A541">
            <v>37066</v>
          </cell>
          <cell r="B541">
            <v>119.81399999999999</v>
          </cell>
        </row>
        <row r="542">
          <cell r="A542">
            <v>37067</v>
          </cell>
          <cell r="B542">
            <v>119.83069999999999</v>
          </cell>
        </row>
        <row r="543">
          <cell r="A543">
            <v>37068</v>
          </cell>
          <cell r="B543">
            <v>119.84739999999999</v>
          </cell>
        </row>
        <row r="544">
          <cell r="A544">
            <v>37069</v>
          </cell>
          <cell r="B544">
            <v>119.8642</v>
          </cell>
        </row>
        <row r="545">
          <cell r="A545">
            <v>37070</v>
          </cell>
          <cell r="B545">
            <v>119.8809</v>
          </cell>
        </row>
        <row r="546">
          <cell r="A546">
            <v>37071</v>
          </cell>
          <cell r="B546">
            <v>119.8977</v>
          </cell>
        </row>
        <row r="547">
          <cell r="A547">
            <v>37072</v>
          </cell>
          <cell r="B547">
            <v>119.9144</v>
          </cell>
        </row>
        <row r="548">
          <cell r="A548">
            <v>37073</v>
          </cell>
          <cell r="B548">
            <v>119.9312</v>
          </cell>
        </row>
        <row r="549">
          <cell r="A549">
            <v>37074</v>
          </cell>
          <cell r="B549">
            <v>119.9479</v>
          </cell>
        </row>
        <row r="550">
          <cell r="A550">
            <v>37075</v>
          </cell>
          <cell r="B550">
            <v>119.96469999999999</v>
          </cell>
        </row>
        <row r="551">
          <cell r="A551">
            <v>37076</v>
          </cell>
          <cell r="B551">
            <v>119.9815</v>
          </cell>
        </row>
        <row r="552">
          <cell r="A552">
            <v>37077</v>
          </cell>
          <cell r="B552">
            <v>119.9982</v>
          </cell>
        </row>
        <row r="553">
          <cell r="A553">
            <v>37078</v>
          </cell>
          <cell r="B553">
            <v>120.015</v>
          </cell>
        </row>
        <row r="554">
          <cell r="A554">
            <v>37079</v>
          </cell>
          <cell r="B554">
            <v>120.0318</v>
          </cell>
        </row>
        <row r="555">
          <cell r="A555">
            <v>37080</v>
          </cell>
          <cell r="B555">
            <v>120.0485</v>
          </cell>
        </row>
        <row r="556">
          <cell r="A556">
            <v>37081</v>
          </cell>
          <cell r="B556">
            <v>120.06529999999999</v>
          </cell>
        </row>
        <row r="557">
          <cell r="A557">
            <v>37082</v>
          </cell>
          <cell r="B557">
            <v>120.0821</v>
          </cell>
        </row>
        <row r="558">
          <cell r="A558">
            <v>37083</v>
          </cell>
          <cell r="B558">
            <v>120.0989</v>
          </cell>
        </row>
        <row r="559">
          <cell r="A559">
            <v>37084</v>
          </cell>
          <cell r="B559">
            <v>120.1156</v>
          </cell>
        </row>
        <row r="560">
          <cell r="A560">
            <v>37085</v>
          </cell>
          <cell r="B560">
            <v>120.1324</v>
          </cell>
        </row>
        <row r="561">
          <cell r="A561">
            <v>37086</v>
          </cell>
          <cell r="B561">
            <v>120.14919999999999</v>
          </cell>
        </row>
        <row r="562">
          <cell r="A562">
            <v>37087</v>
          </cell>
          <cell r="B562">
            <v>120.166</v>
          </cell>
        </row>
        <row r="563">
          <cell r="A563">
            <v>37088</v>
          </cell>
          <cell r="B563">
            <v>120.16759999999999</v>
          </cell>
        </row>
        <row r="564">
          <cell r="A564">
            <v>37089</v>
          </cell>
          <cell r="B564">
            <v>120.1691</v>
          </cell>
        </row>
        <row r="565">
          <cell r="A565">
            <v>37090</v>
          </cell>
          <cell r="B565">
            <v>120.1707</v>
          </cell>
        </row>
        <row r="566">
          <cell r="A566">
            <v>37091</v>
          </cell>
          <cell r="B566">
            <v>120.1722</v>
          </cell>
        </row>
        <row r="567">
          <cell r="A567">
            <v>37092</v>
          </cell>
          <cell r="B567">
            <v>120.1738</v>
          </cell>
        </row>
        <row r="568">
          <cell r="A568">
            <v>37093</v>
          </cell>
          <cell r="B568">
            <v>120.17529999999999</v>
          </cell>
        </row>
        <row r="569">
          <cell r="A569">
            <v>37094</v>
          </cell>
          <cell r="B569">
            <v>120.1769</v>
          </cell>
        </row>
        <row r="570">
          <cell r="A570">
            <v>37095</v>
          </cell>
          <cell r="B570">
            <v>120.1784</v>
          </cell>
        </row>
        <row r="571">
          <cell r="A571">
            <v>37096</v>
          </cell>
          <cell r="B571">
            <v>120.18</v>
          </cell>
        </row>
        <row r="572">
          <cell r="A572">
            <v>37097</v>
          </cell>
          <cell r="B572">
            <v>120.1815</v>
          </cell>
        </row>
        <row r="573">
          <cell r="A573">
            <v>37098</v>
          </cell>
          <cell r="B573">
            <v>120.1831</v>
          </cell>
        </row>
        <row r="574">
          <cell r="A574">
            <v>37099</v>
          </cell>
          <cell r="B574">
            <v>120.1846</v>
          </cell>
        </row>
        <row r="575">
          <cell r="A575">
            <v>37100</v>
          </cell>
          <cell r="B575">
            <v>120.1862</v>
          </cell>
        </row>
        <row r="576">
          <cell r="A576">
            <v>37101</v>
          </cell>
          <cell r="B576">
            <v>120.18770000000001</v>
          </cell>
        </row>
        <row r="577">
          <cell r="A577">
            <v>37102</v>
          </cell>
          <cell r="B577">
            <v>120.1893</v>
          </cell>
        </row>
        <row r="578">
          <cell r="A578">
            <v>37103</v>
          </cell>
          <cell r="B578">
            <v>120.1908</v>
          </cell>
        </row>
        <row r="579">
          <cell r="A579">
            <v>37104</v>
          </cell>
          <cell r="B579">
            <v>120.19240000000001</v>
          </cell>
        </row>
        <row r="580">
          <cell r="A580">
            <v>37105</v>
          </cell>
          <cell r="B580">
            <v>120.1939</v>
          </cell>
        </row>
        <row r="581">
          <cell r="A581">
            <v>37106</v>
          </cell>
          <cell r="B581">
            <v>120.1955</v>
          </cell>
        </row>
        <row r="582">
          <cell r="A582">
            <v>37107</v>
          </cell>
          <cell r="B582">
            <v>120.197</v>
          </cell>
        </row>
        <row r="583">
          <cell r="A583">
            <v>37108</v>
          </cell>
          <cell r="B583">
            <v>120.1986</v>
          </cell>
        </row>
        <row r="584">
          <cell r="A584">
            <v>37109</v>
          </cell>
          <cell r="B584">
            <v>120.20010000000001</v>
          </cell>
        </row>
        <row r="585">
          <cell r="A585">
            <v>37110</v>
          </cell>
          <cell r="B585">
            <v>120.2017</v>
          </cell>
        </row>
        <row r="586">
          <cell r="A586">
            <v>37111</v>
          </cell>
          <cell r="B586">
            <v>120.2032</v>
          </cell>
        </row>
        <row r="587">
          <cell r="A587">
            <v>37112</v>
          </cell>
          <cell r="B587">
            <v>120.20480000000001</v>
          </cell>
        </row>
        <row r="588">
          <cell r="A588">
            <v>37113</v>
          </cell>
          <cell r="B588">
            <v>120.2063</v>
          </cell>
        </row>
        <row r="589">
          <cell r="A589">
            <v>37114</v>
          </cell>
          <cell r="B589">
            <v>120.2079</v>
          </cell>
        </row>
        <row r="590">
          <cell r="A590">
            <v>37115</v>
          </cell>
          <cell r="B590">
            <v>120.2094</v>
          </cell>
        </row>
        <row r="591">
          <cell r="A591">
            <v>37116</v>
          </cell>
          <cell r="B591">
            <v>120.211</v>
          </cell>
        </row>
        <row r="592">
          <cell r="A592">
            <v>37117</v>
          </cell>
          <cell r="B592">
            <v>120.21250000000001</v>
          </cell>
        </row>
        <row r="593">
          <cell r="A593">
            <v>37118</v>
          </cell>
          <cell r="B593">
            <v>120.2141</v>
          </cell>
        </row>
        <row r="594">
          <cell r="A594">
            <v>37119</v>
          </cell>
          <cell r="B594">
            <v>120.2184</v>
          </cell>
        </row>
        <row r="595">
          <cell r="A595">
            <v>37120</v>
          </cell>
          <cell r="B595">
            <v>120.2226</v>
          </cell>
        </row>
        <row r="596">
          <cell r="A596">
            <v>37121</v>
          </cell>
          <cell r="B596">
            <v>120.2269</v>
          </cell>
        </row>
        <row r="597">
          <cell r="A597">
            <v>37122</v>
          </cell>
          <cell r="B597">
            <v>120.2312</v>
          </cell>
        </row>
        <row r="598">
          <cell r="A598">
            <v>37123</v>
          </cell>
          <cell r="B598">
            <v>120.2354</v>
          </cell>
        </row>
        <row r="599">
          <cell r="A599">
            <v>37124</v>
          </cell>
          <cell r="B599">
            <v>120.2397</v>
          </cell>
        </row>
        <row r="600">
          <cell r="A600">
            <v>37125</v>
          </cell>
          <cell r="B600">
            <v>120.2439</v>
          </cell>
        </row>
        <row r="601">
          <cell r="A601">
            <v>37126</v>
          </cell>
          <cell r="B601">
            <v>120.2482</v>
          </cell>
        </row>
        <row r="602">
          <cell r="A602">
            <v>37127</v>
          </cell>
          <cell r="B602">
            <v>120.2525</v>
          </cell>
        </row>
        <row r="603">
          <cell r="A603">
            <v>37128</v>
          </cell>
          <cell r="B603">
            <v>120.2567</v>
          </cell>
        </row>
        <row r="604">
          <cell r="A604">
            <v>37129</v>
          </cell>
          <cell r="B604">
            <v>120.261</v>
          </cell>
        </row>
        <row r="605">
          <cell r="A605">
            <v>37130</v>
          </cell>
          <cell r="B605">
            <v>120.2653</v>
          </cell>
        </row>
        <row r="606">
          <cell r="A606">
            <v>37131</v>
          </cell>
          <cell r="B606">
            <v>120.26949999999999</v>
          </cell>
        </row>
        <row r="607">
          <cell r="A607">
            <v>37132</v>
          </cell>
          <cell r="B607">
            <v>120.27379999999999</v>
          </cell>
        </row>
        <row r="608">
          <cell r="A608">
            <v>37133</v>
          </cell>
          <cell r="B608">
            <v>120.27809999999999</v>
          </cell>
        </row>
        <row r="609">
          <cell r="A609">
            <v>37134</v>
          </cell>
          <cell r="B609">
            <v>120.28230000000001</v>
          </cell>
        </row>
        <row r="610">
          <cell r="A610">
            <v>37135</v>
          </cell>
          <cell r="B610">
            <v>120.28660000000001</v>
          </cell>
        </row>
        <row r="611">
          <cell r="A611">
            <v>37136</v>
          </cell>
          <cell r="B611">
            <v>120.29089999999999</v>
          </cell>
        </row>
        <row r="612">
          <cell r="A612">
            <v>37137</v>
          </cell>
          <cell r="B612">
            <v>120.29510000000001</v>
          </cell>
        </row>
        <row r="613">
          <cell r="A613">
            <v>37138</v>
          </cell>
          <cell r="B613">
            <v>120.29940000000001</v>
          </cell>
        </row>
        <row r="614">
          <cell r="A614">
            <v>37139</v>
          </cell>
          <cell r="B614">
            <v>120.30370000000001</v>
          </cell>
        </row>
        <row r="615">
          <cell r="A615">
            <v>37140</v>
          </cell>
          <cell r="B615">
            <v>120.3079</v>
          </cell>
        </row>
        <row r="616">
          <cell r="A616">
            <v>37141</v>
          </cell>
          <cell r="B616">
            <v>120.3122</v>
          </cell>
        </row>
        <row r="617">
          <cell r="A617">
            <v>37142</v>
          </cell>
          <cell r="B617">
            <v>120.3165</v>
          </cell>
        </row>
        <row r="618">
          <cell r="A618">
            <v>37143</v>
          </cell>
          <cell r="B618">
            <v>120.3207</v>
          </cell>
        </row>
        <row r="619">
          <cell r="A619">
            <v>37144</v>
          </cell>
          <cell r="B619">
            <v>120.325</v>
          </cell>
        </row>
        <row r="620">
          <cell r="A620">
            <v>37145</v>
          </cell>
          <cell r="B620">
            <v>120.3293</v>
          </cell>
        </row>
        <row r="621">
          <cell r="A621">
            <v>37146</v>
          </cell>
          <cell r="B621">
            <v>120.3335</v>
          </cell>
        </row>
        <row r="622">
          <cell r="A622">
            <v>37147</v>
          </cell>
          <cell r="B622">
            <v>120.3378</v>
          </cell>
        </row>
        <row r="623">
          <cell r="A623">
            <v>37148</v>
          </cell>
          <cell r="B623">
            <v>120.3421</v>
          </cell>
        </row>
        <row r="624">
          <cell r="A624">
            <v>37149</v>
          </cell>
          <cell r="B624">
            <v>120.3463</v>
          </cell>
        </row>
        <row r="625">
          <cell r="A625">
            <v>37150</v>
          </cell>
          <cell r="B625">
            <v>120.3567</v>
          </cell>
        </row>
        <row r="626">
          <cell r="A626">
            <v>37151</v>
          </cell>
          <cell r="B626">
            <v>120.36709999999999</v>
          </cell>
        </row>
        <row r="627">
          <cell r="A627">
            <v>37152</v>
          </cell>
          <cell r="B627">
            <v>120.3776</v>
          </cell>
        </row>
        <row r="628">
          <cell r="A628">
            <v>37153</v>
          </cell>
          <cell r="B628">
            <v>120.38800000000001</v>
          </cell>
        </row>
        <row r="629">
          <cell r="A629">
            <v>37154</v>
          </cell>
          <cell r="B629">
            <v>120.3984</v>
          </cell>
        </row>
        <row r="630">
          <cell r="A630">
            <v>37155</v>
          </cell>
          <cell r="B630">
            <v>120.4088</v>
          </cell>
        </row>
        <row r="631">
          <cell r="A631">
            <v>37156</v>
          </cell>
          <cell r="B631">
            <v>120.4192</v>
          </cell>
        </row>
        <row r="632">
          <cell r="A632">
            <v>37157</v>
          </cell>
          <cell r="B632">
            <v>120.4297</v>
          </cell>
        </row>
        <row r="633">
          <cell r="A633">
            <v>37158</v>
          </cell>
          <cell r="B633">
            <v>120.4401</v>
          </cell>
        </row>
        <row r="634">
          <cell r="A634">
            <v>37159</v>
          </cell>
          <cell r="B634">
            <v>120.45050000000001</v>
          </cell>
        </row>
        <row r="635">
          <cell r="A635">
            <v>37160</v>
          </cell>
          <cell r="B635">
            <v>120.4609</v>
          </cell>
        </row>
        <row r="636">
          <cell r="A636">
            <v>37161</v>
          </cell>
          <cell r="B636">
            <v>120.4714</v>
          </cell>
        </row>
        <row r="637">
          <cell r="A637">
            <v>37162</v>
          </cell>
          <cell r="B637">
            <v>120.48180000000001</v>
          </cell>
        </row>
        <row r="638">
          <cell r="A638">
            <v>37163</v>
          </cell>
          <cell r="B638">
            <v>120.4922</v>
          </cell>
        </row>
        <row r="639">
          <cell r="A639">
            <v>37164</v>
          </cell>
          <cell r="B639">
            <v>120.5026</v>
          </cell>
        </row>
        <row r="640">
          <cell r="A640">
            <v>37165</v>
          </cell>
          <cell r="B640">
            <v>120.51309999999999</v>
          </cell>
        </row>
        <row r="641">
          <cell r="A641">
            <v>37166</v>
          </cell>
          <cell r="B641">
            <v>120.5235</v>
          </cell>
        </row>
        <row r="642">
          <cell r="A642">
            <v>37167</v>
          </cell>
          <cell r="B642">
            <v>120.5339</v>
          </cell>
        </row>
        <row r="643">
          <cell r="A643">
            <v>37168</v>
          </cell>
          <cell r="B643">
            <v>120.5444</v>
          </cell>
        </row>
        <row r="644">
          <cell r="A644">
            <v>37169</v>
          </cell>
          <cell r="B644">
            <v>120.5548</v>
          </cell>
        </row>
        <row r="645">
          <cell r="A645">
            <v>37170</v>
          </cell>
          <cell r="B645">
            <v>120.5652</v>
          </cell>
        </row>
        <row r="646">
          <cell r="A646">
            <v>37171</v>
          </cell>
          <cell r="B646">
            <v>120.5757</v>
          </cell>
        </row>
        <row r="647">
          <cell r="A647">
            <v>37172</v>
          </cell>
          <cell r="B647">
            <v>120.5861</v>
          </cell>
        </row>
        <row r="648">
          <cell r="A648">
            <v>37173</v>
          </cell>
          <cell r="B648">
            <v>120.5966</v>
          </cell>
        </row>
        <row r="649">
          <cell r="A649">
            <v>37174</v>
          </cell>
          <cell r="B649">
            <v>120.607</v>
          </cell>
        </row>
        <row r="650">
          <cell r="A650">
            <v>37175</v>
          </cell>
          <cell r="B650">
            <v>120.6174</v>
          </cell>
        </row>
        <row r="651">
          <cell r="A651">
            <v>37176</v>
          </cell>
          <cell r="B651">
            <v>120.6279</v>
          </cell>
        </row>
        <row r="652">
          <cell r="A652">
            <v>37177</v>
          </cell>
          <cell r="B652">
            <v>120.6383</v>
          </cell>
        </row>
        <row r="653">
          <cell r="A653">
            <v>37178</v>
          </cell>
          <cell r="B653">
            <v>120.64879999999999</v>
          </cell>
        </row>
        <row r="654">
          <cell r="A654">
            <v>37179</v>
          </cell>
          <cell r="B654">
            <v>120.6592</v>
          </cell>
        </row>
        <row r="655">
          <cell r="A655">
            <v>37180</v>
          </cell>
          <cell r="B655">
            <v>120.67359999999999</v>
          </cell>
        </row>
        <row r="656">
          <cell r="A656">
            <v>37181</v>
          </cell>
          <cell r="B656">
            <v>120.688</v>
          </cell>
        </row>
        <row r="657">
          <cell r="A657">
            <v>37182</v>
          </cell>
          <cell r="B657">
            <v>120.70229999999999</v>
          </cell>
        </row>
        <row r="658">
          <cell r="A658">
            <v>37183</v>
          </cell>
          <cell r="B658">
            <v>120.7167</v>
          </cell>
        </row>
        <row r="659">
          <cell r="A659">
            <v>37184</v>
          </cell>
          <cell r="B659">
            <v>120.7311</v>
          </cell>
        </row>
        <row r="660">
          <cell r="A660">
            <v>37185</v>
          </cell>
          <cell r="B660">
            <v>120.74550000000001</v>
          </cell>
        </row>
        <row r="661">
          <cell r="A661">
            <v>37186</v>
          </cell>
          <cell r="B661">
            <v>120.7599</v>
          </cell>
        </row>
        <row r="662">
          <cell r="A662">
            <v>37187</v>
          </cell>
          <cell r="B662">
            <v>120.7743</v>
          </cell>
        </row>
        <row r="663">
          <cell r="A663">
            <v>37188</v>
          </cell>
          <cell r="B663">
            <v>120.7886</v>
          </cell>
        </row>
        <row r="664">
          <cell r="A664">
            <v>37189</v>
          </cell>
          <cell r="B664">
            <v>120.803</v>
          </cell>
        </row>
        <row r="665">
          <cell r="A665">
            <v>37190</v>
          </cell>
          <cell r="B665">
            <v>120.81740000000001</v>
          </cell>
        </row>
        <row r="666">
          <cell r="A666">
            <v>37191</v>
          </cell>
          <cell r="B666">
            <v>120.8318</v>
          </cell>
        </row>
        <row r="667">
          <cell r="A667">
            <v>37192</v>
          </cell>
          <cell r="B667">
            <v>120.8462</v>
          </cell>
        </row>
        <row r="668">
          <cell r="A668">
            <v>37193</v>
          </cell>
          <cell r="B668">
            <v>120.86060000000001</v>
          </cell>
        </row>
        <row r="669">
          <cell r="A669">
            <v>37194</v>
          </cell>
          <cell r="B669">
            <v>120.875</v>
          </cell>
        </row>
        <row r="670">
          <cell r="A670">
            <v>37195</v>
          </cell>
          <cell r="B670">
            <v>120.88939999999999</v>
          </cell>
        </row>
        <row r="671">
          <cell r="A671">
            <v>37196</v>
          </cell>
          <cell r="B671">
            <v>120.9038</v>
          </cell>
        </row>
        <row r="672">
          <cell r="A672">
            <v>37197</v>
          </cell>
          <cell r="B672">
            <v>120.9182</v>
          </cell>
        </row>
        <row r="673">
          <cell r="A673">
            <v>37198</v>
          </cell>
          <cell r="B673">
            <v>120.93259999999999</v>
          </cell>
        </row>
        <row r="674">
          <cell r="A674">
            <v>37199</v>
          </cell>
          <cell r="B674">
            <v>120.947</v>
          </cell>
        </row>
        <row r="675">
          <cell r="A675">
            <v>37200</v>
          </cell>
          <cell r="B675">
            <v>120.9614</v>
          </cell>
        </row>
        <row r="676">
          <cell r="A676">
            <v>37201</v>
          </cell>
          <cell r="B676">
            <v>120.9759</v>
          </cell>
        </row>
        <row r="677">
          <cell r="A677">
            <v>37202</v>
          </cell>
          <cell r="B677">
            <v>120.9903</v>
          </cell>
        </row>
        <row r="678">
          <cell r="A678">
            <v>37203</v>
          </cell>
          <cell r="B678">
            <v>121.0047</v>
          </cell>
        </row>
        <row r="679">
          <cell r="A679">
            <v>37204</v>
          </cell>
          <cell r="B679">
            <v>121.01909999999999</v>
          </cell>
        </row>
        <row r="680">
          <cell r="A680">
            <v>37205</v>
          </cell>
          <cell r="B680">
            <v>121.0335</v>
          </cell>
        </row>
        <row r="681">
          <cell r="A681">
            <v>37206</v>
          </cell>
          <cell r="B681">
            <v>121.0479</v>
          </cell>
        </row>
        <row r="682">
          <cell r="A682">
            <v>37207</v>
          </cell>
          <cell r="B682">
            <v>121.0624</v>
          </cell>
        </row>
        <row r="683">
          <cell r="A683">
            <v>37208</v>
          </cell>
          <cell r="B683">
            <v>121.07680000000001</v>
          </cell>
        </row>
        <row r="684">
          <cell r="A684">
            <v>37209</v>
          </cell>
          <cell r="B684">
            <v>121.0912</v>
          </cell>
        </row>
        <row r="685">
          <cell r="A685">
            <v>37210</v>
          </cell>
          <cell r="B685">
            <v>121.1056</v>
          </cell>
        </row>
        <row r="686">
          <cell r="A686">
            <v>37211</v>
          </cell>
          <cell r="B686">
            <v>121.1133</v>
          </cell>
        </row>
        <row r="687">
          <cell r="A687">
            <v>37212</v>
          </cell>
          <cell r="B687">
            <v>121.12090000000001</v>
          </cell>
        </row>
        <row r="688">
          <cell r="A688">
            <v>37213</v>
          </cell>
          <cell r="B688">
            <v>121.12860000000001</v>
          </cell>
        </row>
        <row r="689">
          <cell r="A689">
            <v>37214</v>
          </cell>
          <cell r="B689">
            <v>121.13630000000001</v>
          </cell>
        </row>
        <row r="690">
          <cell r="A690">
            <v>37215</v>
          </cell>
          <cell r="B690">
            <v>121.1439</v>
          </cell>
        </row>
        <row r="691">
          <cell r="A691">
            <v>37216</v>
          </cell>
          <cell r="B691">
            <v>121.1516</v>
          </cell>
        </row>
        <row r="692">
          <cell r="A692">
            <v>37217</v>
          </cell>
          <cell r="B692">
            <v>121.1593</v>
          </cell>
        </row>
        <row r="693">
          <cell r="A693">
            <v>37218</v>
          </cell>
          <cell r="B693">
            <v>121.1669</v>
          </cell>
        </row>
        <row r="694">
          <cell r="A694">
            <v>37219</v>
          </cell>
          <cell r="B694">
            <v>121.1746</v>
          </cell>
        </row>
        <row r="695">
          <cell r="A695">
            <v>37220</v>
          </cell>
          <cell r="B695">
            <v>121.1823</v>
          </cell>
        </row>
        <row r="696">
          <cell r="A696">
            <v>37221</v>
          </cell>
          <cell r="B696">
            <v>121.18989999999999</v>
          </cell>
        </row>
        <row r="697">
          <cell r="A697">
            <v>37222</v>
          </cell>
          <cell r="B697">
            <v>121.19759999999999</v>
          </cell>
        </row>
        <row r="698">
          <cell r="A698">
            <v>37223</v>
          </cell>
          <cell r="B698">
            <v>121.20529999999999</v>
          </cell>
        </row>
        <row r="699">
          <cell r="A699">
            <v>37224</v>
          </cell>
          <cell r="B699">
            <v>121.2129</v>
          </cell>
        </row>
        <row r="700">
          <cell r="A700">
            <v>37225</v>
          </cell>
          <cell r="B700">
            <v>121.2206</v>
          </cell>
        </row>
        <row r="701">
          <cell r="A701">
            <v>37226</v>
          </cell>
          <cell r="B701">
            <v>121.2283</v>
          </cell>
        </row>
        <row r="702">
          <cell r="A702">
            <v>37227</v>
          </cell>
          <cell r="B702">
            <v>121.2359</v>
          </cell>
        </row>
        <row r="703">
          <cell r="A703">
            <v>37228</v>
          </cell>
          <cell r="B703">
            <v>121.2436</v>
          </cell>
        </row>
        <row r="704">
          <cell r="A704">
            <v>37229</v>
          </cell>
          <cell r="B704">
            <v>121.2513</v>
          </cell>
        </row>
        <row r="705">
          <cell r="A705">
            <v>37230</v>
          </cell>
          <cell r="B705">
            <v>121.259</v>
          </cell>
        </row>
        <row r="706">
          <cell r="A706">
            <v>37231</v>
          </cell>
          <cell r="B706">
            <v>121.2666</v>
          </cell>
        </row>
        <row r="707">
          <cell r="A707">
            <v>37232</v>
          </cell>
          <cell r="B707">
            <v>121.2743</v>
          </cell>
        </row>
        <row r="708">
          <cell r="A708">
            <v>37233</v>
          </cell>
          <cell r="B708">
            <v>121.282</v>
          </cell>
        </row>
        <row r="709">
          <cell r="A709">
            <v>37234</v>
          </cell>
          <cell r="B709">
            <v>121.28959999999999</v>
          </cell>
        </row>
        <row r="710">
          <cell r="A710">
            <v>37235</v>
          </cell>
          <cell r="B710">
            <v>121.29730000000001</v>
          </cell>
        </row>
        <row r="711">
          <cell r="A711">
            <v>37236</v>
          </cell>
          <cell r="B711">
            <v>121.30500000000001</v>
          </cell>
        </row>
        <row r="712">
          <cell r="A712">
            <v>37237</v>
          </cell>
          <cell r="B712">
            <v>121.31270000000001</v>
          </cell>
        </row>
        <row r="713">
          <cell r="A713">
            <v>37238</v>
          </cell>
          <cell r="B713">
            <v>121.3203</v>
          </cell>
        </row>
        <row r="714">
          <cell r="A714">
            <v>37239</v>
          </cell>
          <cell r="B714">
            <v>121.328</v>
          </cell>
        </row>
        <row r="715">
          <cell r="A715">
            <v>37240</v>
          </cell>
          <cell r="B715">
            <v>121.3357</v>
          </cell>
        </row>
        <row r="716">
          <cell r="A716">
            <v>37241</v>
          </cell>
          <cell r="B716">
            <v>121.3404</v>
          </cell>
        </row>
        <row r="717">
          <cell r="A717">
            <v>37242</v>
          </cell>
          <cell r="B717">
            <v>121.3451</v>
          </cell>
        </row>
        <row r="718">
          <cell r="A718">
            <v>37243</v>
          </cell>
          <cell r="B718">
            <v>121.3498</v>
          </cell>
        </row>
        <row r="719">
          <cell r="A719">
            <v>37244</v>
          </cell>
          <cell r="B719">
            <v>121.3545</v>
          </cell>
        </row>
        <row r="720">
          <cell r="A720">
            <v>37245</v>
          </cell>
          <cell r="B720">
            <v>121.3592</v>
          </cell>
        </row>
        <row r="721">
          <cell r="A721">
            <v>37246</v>
          </cell>
          <cell r="B721">
            <v>121.3639</v>
          </cell>
        </row>
        <row r="722">
          <cell r="A722">
            <v>37247</v>
          </cell>
          <cell r="B722">
            <v>121.3686</v>
          </cell>
        </row>
        <row r="723">
          <cell r="A723">
            <v>37248</v>
          </cell>
          <cell r="B723">
            <v>121.3733</v>
          </cell>
        </row>
        <row r="724">
          <cell r="A724">
            <v>37249</v>
          </cell>
          <cell r="B724">
            <v>121.378</v>
          </cell>
        </row>
        <row r="725">
          <cell r="A725">
            <v>37250</v>
          </cell>
          <cell r="B725">
            <v>121.3826</v>
          </cell>
        </row>
        <row r="726">
          <cell r="A726">
            <v>37251</v>
          </cell>
          <cell r="B726">
            <v>121.3873</v>
          </cell>
        </row>
        <row r="727">
          <cell r="A727">
            <v>37252</v>
          </cell>
          <cell r="B727">
            <v>121.392</v>
          </cell>
        </row>
        <row r="728">
          <cell r="A728">
            <v>37253</v>
          </cell>
          <cell r="B728">
            <v>121.3967</v>
          </cell>
        </row>
        <row r="729">
          <cell r="A729">
            <v>37254</v>
          </cell>
          <cell r="B729">
            <v>121.4014</v>
          </cell>
        </row>
        <row r="730">
          <cell r="A730">
            <v>37255</v>
          </cell>
          <cell r="B730">
            <v>121.4061</v>
          </cell>
        </row>
        <row r="731">
          <cell r="A731">
            <v>37256</v>
          </cell>
          <cell r="B731">
            <v>121.41079999999999</v>
          </cell>
        </row>
        <row r="732">
          <cell r="A732">
            <v>37257</v>
          </cell>
          <cell r="B732">
            <v>121.41549999999999</v>
          </cell>
        </row>
        <row r="733">
          <cell r="A733">
            <v>37258</v>
          </cell>
          <cell r="B733">
            <v>121.42019999999999</v>
          </cell>
        </row>
        <row r="734">
          <cell r="A734">
            <v>37259</v>
          </cell>
          <cell r="B734">
            <v>121.42489999999999</v>
          </cell>
        </row>
        <row r="735">
          <cell r="A735">
            <v>37260</v>
          </cell>
          <cell r="B735">
            <v>121.42959999999999</v>
          </cell>
        </row>
        <row r="736">
          <cell r="A736">
            <v>37261</v>
          </cell>
          <cell r="B736">
            <v>121.43429999999999</v>
          </cell>
        </row>
        <row r="737">
          <cell r="A737">
            <v>37262</v>
          </cell>
          <cell r="B737">
            <v>121.43899999999999</v>
          </cell>
        </row>
        <row r="738">
          <cell r="A738">
            <v>37263</v>
          </cell>
          <cell r="B738">
            <v>121.44370000000001</v>
          </cell>
        </row>
        <row r="739">
          <cell r="A739">
            <v>37264</v>
          </cell>
          <cell r="B739">
            <v>121.44840000000001</v>
          </cell>
        </row>
        <row r="740">
          <cell r="A740">
            <v>37265</v>
          </cell>
          <cell r="B740">
            <v>121.45310000000001</v>
          </cell>
        </row>
        <row r="741">
          <cell r="A741">
            <v>37266</v>
          </cell>
          <cell r="B741">
            <v>121.45780000000001</v>
          </cell>
        </row>
        <row r="742">
          <cell r="A742">
            <v>37267</v>
          </cell>
          <cell r="B742">
            <v>121.46250000000001</v>
          </cell>
        </row>
        <row r="743">
          <cell r="A743">
            <v>37268</v>
          </cell>
          <cell r="B743">
            <v>121.46720000000001</v>
          </cell>
        </row>
        <row r="744">
          <cell r="A744">
            <v>37269</v>
          </cell>
          <cell r="B744">
            <v>121.47190000000001</v>
          </cell>
        </row>
        <row r="745">
          <cell r="A745">
            <v>37270</v>
          </cell>
          <cell r="B745">
            <v>121.4766</v>
          </cell>
        </row>
        <row r="746">
          <cell r="A746">
            <v>37271</v>
          </cell>
          <cell r="B746">
            <v>121.4813</v>
          </cell>
        </row>
        <row r="747">
          <cell r="A747">
            <v>37272</v>
          </cell>
          <cell r="B747">
            <v>121.49460000000001</v>
          </cell>
        </row>
        <row r="748">
          <cell r="A748">
            <v>37273</v>
          </cell>
          <cell r="B748">
            <v>121.50790000000001</v>
          </cell>
        </row>
        <row r="749">
          <cell r="A749">
            <v>37274</v>
          </cell>
          <cell r="B749">
            <v>121.52119999999999</v>
          </cell>
        </row>
        <row r="750">
          <cell r="A750">
            <v>37275</v>
          </cell>
          <cell r="B750">
            <v>121.53449999999999</v>
          </cell>
        </row>
        <row r="751">
          <cell r="A751">
            <v>37276</v>
          </cell>
          <cell r="B751">
            <v>121.5478</v>
          </cell>
        </row>
        <row r="752">
          <cell r="A752">
            <v>37277</v>
          </cell>
          <cell r="B752">
            <v>121.5611</v>
          </cell>
        </row>
        <row r="753">
          <cell r="A753">
            <v>37278</v>
          </cell>
          <cell r="B753">
            <v>121.5744</v>
          </cell>
        </row>
        <row r="754">
          <cell r="A754">
            <v>37279</v>
          </cell>
          <cell r="B754">
            <v>121.5878</v>
          </cell>
        </row>
        <row r="755">
          <cell r="A755">
            <v>37280</v>
          </cell>
          <cell r="B755">
            <v>121.6011</v>
          </cell>
        </row>
        <row r="756">
          <cell r="A756">
            <v>37281</v>
          </cell>
          <cell r="B756">
            <v>121.6144</v>
          </cell>
        </row>
        <row r="757">
          <cell r="A757">
            <v>37282</v>
          </cell>
          <cell r="B757">
            <v>121.6277</v>
          </cell>
        </row>
        <row r="758">
          <cell r="A758">
            <v>37283</v>
          </cell>
          <cell r="B758">
            <v>121.64100000000001</v>
          </cell>
        </row>
        <row r="759">
          <cell r="A759">
            <v>37284</v>
          </cell>
          <cell r="B759">
            <v>121.65430000000001</v>
          </cell>
        </row>
        <row r="760">
          <cell r="A760">
            <v>37285</v>
          </cell>
          <cell r="B760">
            <v>121.6677</v>
          </cell>
        </row>
        <row r="761">
          <cell r="A761">
            <v>37286</v>
          </cell>
          <cell r="B761">
            <v>121.681</v>
          </cell>
        </row>
        <row r="762">
          <cell r="A762">
            <v>37287</v>
          </cell>
          <cell r="B762">
            <v>121.6943</v>
          </cell>
        </row>
        <row r="763">
          <cell r="A763">
            <v>37288</v>
          </cell>
          <cell r="B763">
            <v>121.7076</v>
          </cell>
        </row>
        <row r="764">
          <cell r="A764">
            <v>37289</v>
          </cell>
          <cell r="B764">
            <v>121.721</v>
          </cell>
        </row>
        <row r="765">
          <cell r="A765">
            <v>37290</v>
          </cell>
          <cell r="B765">
            <v>121.7343</v>
          </cell>
        </row>
        <row r="766">
          <cell r="A766">
            <v>37291</v>
          </cell>
          <cell r="B766">
            <v>121.74760000000001</v>
          </cell>
        </row>
        <row r="767">
          <cell r="A767">
            <v>37292</v>
          </cell>
          <cell r="B767">
            <v>121.76090000000001</v>
          </cell>
        </row>
        <row r="768">
          <cell r="A768">
            <v>37293</v>
          </cell>
          <cell r="B768">
            <v>121.7743</v>
          </cell>
        </row>
        <row r="769">
          <cell r="A769">
            <v>37294</v>
          </cell>
          <cell r="B769">
            <v>121.7876</v>
          </cell>
        </row>
        <row r="770">
          <cell r="A770">
            <v>37295</v>
          </cell>
          <cell r="B770">
            <v>121.8009</v>
          </cell>
        </row>
        <row r="771">
          <cell r="A771">
            <v>37296</v>
          </cell>
          <cell r="B771">
            <v>121.8143</v>
          </cell>
        </row>
        <row r="772">
          <cell r="A772">
            <v>37297</v>
          </cell>
          <cell r="B772">
            <v>121.8276</v>
          </cell>
        </row>
        <row r="773">
          <cell r="A773">
            <v>37298</v>
          </cell>
          <cell r="B773">
            <v>121.84099999999999</v>
          </cell>
        </row>
        <row r="774">
          <cell r="A774">
            <v>37299</v>
          </cell>
          <cell r="B774">
            <v>121.85429999999999</v>
          </cell>
        </row>
        <row r="775">
          <cell r="A775">
            <v>37300</v>
          </cell>
          <cell r="B775">
            <v>121.8676</v>
          </cell>
        </row>
        <row r="776">
          <cell r="A776">
            <v>37301</v>
          </cell>
          <cell r="B776">
            <v>121.881</v>
          </cell>
        </row>
        <row r="777">
          <cell r="A777">
            <v>37302</v>
          </cell>
          <cell r="B777">
            <v>121.8943</v>
          </cell>
        </row>
        <row r="778">
          <cell r="A778">
            <v>37303</v>
          </cell>
          <cell r="B778">
            <v>121.929</v>
          </cell>
        </row>
        <row r="779">
          <cell r="A779">
            <v>37304</v>
          </cell>
          <cell r="B779">
            <v>121.9637</v>
          </cell>
        </row>
        <row r="780">
          <cell r="A780">
            <v>37305</v>
          </cell>
          <cell r="B780">
            <v>121.9984</v>
          </cell>
        </row>
        <row r="781">
          <cell r="A781">
            <v>37306</v>
          </cell>
          <cell r="B781">
            <v>122.0331</v>
          </cell>
        </row>
        <row r="782">
          <cell r="A782">
            <v>37307</v>
          </cell>
          <cell r="B782">
            <v>122.06789999999999</v>
          </cell>
        </row>
        <row r="783">
          <cell r="A783">
            <v>37308</v>
          </cell>
          <cell r="B783">
            <v>122.1026</v>
          </cell>
        </row>
        <row r="784">
          <cell r="A784">
            <v>37309</v>
          </cell>
          <cell r="B784">
            <v>122.1374</v>
          </cell>
        </row>
        <row r="785">
          <cell r="A785">
            <v>37310</v>
          </cell>
          <cell r="B785">
            <v>122.1721</v>
          </cell>
        </row>
        <row r="786">
          <cell r="A786">
            <v>37311</v>
          </cell>
          <cell r="B786">
            <v>122.2069</v>
          </cell>
        </row>
        <row r="787">
          <cell r="A787">
            <v>37312</v>
          </cell>
          <cell r="B787">
            <v>122.24169999999999</v>
          </cell>
        </row>
        <row r="788">
          <cell r="A788">
            <v>37313</v>
          </cell>
          <cell r="B788">
            <v>122.2765</v>
          </cell>
        </row>
        <row r="789">
          <cell r="A789">
            <v>37314</v>
          </cell>
          <cell r="B789">
            <v>122.3113</v>
          </cell>
        </row>
        <row r="790">
          <cell r="A790">
            <v>37315</v>
          </cell>
          <cell r="B790">
            <v>122.34610000000001</v>
          </cell>
        </row>
        <row r="791">
          <cell r="A791">
            <v>37316</v>
          </cell>
          <cell r="B791">
            <v>122.3809</v>
          </cell>
        </row>
        <row r="792">
          <cell r="A792">
            <v>37317</v>
          </cell>
          <cell r="B792">
            <v>122.4157</v>
          </cell>
        </row>
        <row r="793">
          <cell r="A793">
            <v>37318</v>
          </cell>
          <cell r="B793">
            <v>122.45059999999999</v>
          </cell>
        </row>
        <row r="794">
          <cell r="A794">
            <v>37319</v>
          </cell>
          <cell r="B794">
            <v>122.4854</v>
          </cell>
        </row>
        <row r="795">
          <cell r="A795">
            <v>37320</v>
          </cell>
          <cell r="B795">
            <v>122.52030000000001</v>
          </cell>
        </row>
        <row r="796">
          <cell r="A796">
            <v>37321</v>
          </cell>
          <cell r="B796">
            <v>122.5552</v>
          </cell>
        </row>
        <row r="797">
          <cell r="A797">
            <v>37322</v>
          </cell>
          <cell r="B797">
            <v>122.59</v>
          </cell>
        </row>
        <row r="798">
          <cell r="A798">
            <v>37323</v>
          </cell>
          <cell r="B798">
            <v>122.6249</v>
          </cell>
        </row>
        <row r="799">
          <cell r="A799">
            <v>37324</v>
          </cell>
          <cell r="B799">
            <v>122.6598</v>
          </cell>
        </row>
        <row r="800">
          <cell r="A800">
            <v>37325</v>
          </cell>
          <cell r="B800">
            <v>122.6947</v>
          </cell>
        </row>
        <row r="801">
          <cell r="A801">
            <v>37326</v>
          </cell>
          <cell r="B801">
            <v>122.72969999999999</v>
          </cell>
        </row>
        <row r="802">
          <cell r="A802">
            <v>37327</v>
          </cell>
          <cell r="B802">
            <v>122.7646</v>
          </cell>
        </row>
        <row r="803">
          <cell r="A803">
            <v>37328</v>
          </cell>
          <cell r="B803">
            <v>122.79949999999999</v>
          </cell>
        </row>
        <row r="804">
          <cell r="A804">
            <v>37329</v>
          </cell>
          <cell r="B804">
            <v>122.83450000000001</v>
          </cell>
        </row>
        <row r="805">
          <cell r="A805">
            <v>37330</v>
          </cell>
          <cell r="B805">
            <v>122.8695</v>
          </cell>
        </row>
        <row r="806">
          <cell r="A806">
            <v>37331</v>
          </cell>
          <cell r="B806">
            <v>122.9191</v>
          </cell>
        </row>
        <row r="807">
          <cell r="A807">
            <v>37332</v>
          </cell>
          <cell r="B807">
            <v>122.9688</v>
          </cell>
        </row>
        <row r="808">
          <cell r="A808">
            <v>37333</v>
          </cell>
          <cell r="B808">
            <v>123.0185</v>
          </cell>
        </row>
        <row r="809">
          <cell r="A809">
            <v>37334</v>
          </cell>
          <cell r="B809">
            <v>123.0682</v>
          </cell>
        </row>
        <row r="810">
          <cell r="A810">
            <v>37335</v>
          </cell>
          <cell r="B810">
            <v>123.11790000000001</v>
          </cell>
        </row>
        <row r="811">
          <cell r="A811">
            <v>37336</v>
          </cell>
          <cell r="B811">
            <v>123.16759999999999</v>
          </cell>
        </row>
        <row r="812">
          <cell r="A812">
            <v>37337</v>
          </cell>
          <cell r="B812">
            <v>123.2174</v>
          </cell>
        </row>
        <row r="813">
          <cell r="A813">
            <v>37338</v>
          </cell>
          <cell r="B813">
            <v>123.2672</v>
          </cell>
        </row>
        <row r="814">
          <cell r="A814">
            <v>37339</v>
          </cell>
          <cell r="B814">
            <v>123.31699999999999</v>
          </cell>
        </row>
        <row r="815">
          <cell r="A815">
            <v>37340</v>
          </cell>
          <cell r="B815">
            <v>123.3668</v>
          </cell>
        </row>
        <row r="816">
          <cell r="A816">
            <v>37341</v>
          </cell>
          <cell r="B816">
            <v>123.4166</v>
          </cell>
        </row>
        <row r="817">
          <cell r="A817">
            <v>37342</v>
          </cell>
          <cell r="B817">
            <v>123.4665</v>
          </cell>
        </row>
        <row r="818">
          <cell r="A818">
            <v>37343</v>
          </cell>
          <cell r="B818">
            <v>123.5164</v>
          </cell>
        </row>
        <row r="819">
          <cell r="A819">
            <v>37344</v>
          </cell>
          <cell r="B819">
            <v>123.5663</v>
          </cell>
        </row>
        <row r="820">
          <cell r="A820">
            <v>37345</v>
          </cell>
          <cell r="B820">
            <v>123.61620000000001</v>
          </cell>
        </row>
        <row r="821">
          <cell r="A821">
            <v>37346</v>
          </cell>
          <cell r="B821">
            <v>123.6661</v>
          </cell>
        </row>
        <row r="822">
          <cell r="A822">
            <v>37347</v>
          </cell>
          <cell r="B822">
            <v>123.7161</v>
          </cell>
        </row>
        <row r="823">
          <cell r="A823">
            <v>37348</v>
          </cell>
          <cell r="B823">
            <v>123.76609999999999</v>
          </cell>
        </row>
        <row r="824">
          <cell r="A824">
            <v>37349</v>
          </cell>
          <cell r="B824">
            <v>123.81610000000001</v>
          </cell>
        </row>
        <row r="825">
          <cell r="A825">
            <v>37350</v>
          </cell>
          <cell r="B825">
            <v>123.8661</v>
          </cell>
        </row>
        <row r="826">
          <cell r="A826">
            <v>37351</v>
          </cell>
          <cell r="B826">
            <v>123.9161</v>
          </cell>
        </row>
        <row r="827">
          <cell r="A827">
            <v>37352</v>
          </cell>
          <cell r="B827">
            <v>123.9662</v>
          </cell>
        </row>
        <row r="828">
          <cell r="A828">
            <v>37353</v>
          </cell>
          <cell r="B828">
            <v>124.0163</v>
          </cell>
        </row>
        <row r="829">
          <cell r="A829">
            <v>37354</v>
          </cell>
          <cell r="B829">
            <v>124.0664</v>
          </cell>
        </row>
        <row r="830">
          <cell r="A830">
            <v>37355</v>
          </cell>
          <cell r="B830">
            <v>124.1165</v>
          </cell>
        </row>
        <row r="831">
          <cell r="A831">
            <v>37356</v>
          </cell>
          <cell r="B831">
            <v>124.1666</v>
          </cell>
        </row>
        <row r="832">
          <cell r="A832">
            <v>37357</v>
          </cell>
          <cell r="B832">
            <v>124.21680000000001</v>
          </cell>
        </row>
        <row r="833">
          <cell r="A833">
            <v>37358</v>
          </cell>
          <cell r="B833">
            <v>124.267</v>
          </cell>
        </row>
        <row r="834">
          <cell r="A834">
            <v>37359</v>
          </cell>
          <cell r="B834">
            <v>124.3172</v>
          </cell>
        </row>
        <row r="835">
          <cell r="A835">
            <v>37360</v>
          </cell>
          <cell r="B835">
            <v>124.3674</v>
          </cell>
        </row>
        <row r="836">
          <cell r="A836">
            <v>37361</v>
          </cell>
          <cell r="B836">
            <v>124.4177</v>
          </cell>
        </row>
        <row r="837">
          <cell r="A837">
            <v>37362</v>
          </cell>
          <cell r="B837">
            <v>124.447</v>
          </cell>
        </row>
        <row r="838">
          <cell r="A838">
            <v>37363</v>
          </cell>
          <cell r="B838">
            <v>124.4764</v>
          </cell>
        </row>
        <row r="839">
          <cell r="A839">
            <v>37364</v>
          </cell>
          <cell r="B839">
            <v>124.50579999999999</v>
          </cell>
        </row>
        <row r="840">
          <cell r="A840">
            <v>37365</v>
          </cell>
          <cell r="B840">
            <v>124.5351</v>
          </cell>
        </row>
        <row r="841">
          <cell r="A841">
            <v>37366</v>
          </cell>
          <cell r="B841">
            <v>124.5645</v>
          </cell>
        </row>
        <row r="842">
          <cell r="A842">
            <v>37367</v>
          </cell>
          <cell r="B842">
            <v>124.5939</v>
          </cell>
        </row>
        <row r="843">
          <cell r="A843">
            <v>37368</v>
          </cell>
          <cell r="B843">
            <v>124.6233</v>
          </cell>
        </row>
        <row r="844">
          <cell r="A844">
            <v>37369</v>
          </cell>
          <cell r="B844">
            <v>124.6527</v>
          </cell>
        </row>
        <row r="845">
          <cell r="A845">
            <v>37370</v>
          </cell>
          <cell r="B845">
            <v>124.68210000000001</v>
          </cell>
        </row>
        <row r="846">
          <cell r="A846">
            <v>37371</v>
          </cell>
          <cell r="B846">
            <v>124.7115</v>
          </cell>
        </row>
        <row r="847">
          <cell r="A847">
            <v>37372</v>
          </cell>
          <cell r="B847">
            <v>124.7409</v>
          </cell>
        </row>
        <row r="848">
          <cell r="A848">
            <v>37373</v>
          </cell>
          <cell r="B848">
            <v>124.77030000000001</v>
          </cell>
        </row>
        <row r="849">
          <cell r="A849">
            <v>37374</v>
          </cell>
          <cell r="B849">
            <v>124.7997</v>
          </cell>
        </row>
        <row r="850">
          <cell r="A850">
            <v>37375</v>
          </cell>
          <cell r="B850">
            <v>124.8292</v>
          </cell>
        </row>
        <row r="851">
          <cell r="A851">
            <v>37376</v>
          </cell>
          <cell r="B851">
            <v>124.8586</v>
          </cell>
        </row>
        <row r="852">
          <cell r="A852">
            <v>37377</v>
          </cell>
          <cell r="B852">
            <v>124.88809999999999</v>
          </cell>
        </row>
        <row r="853">
          <cell r="A853">
            <v>37378</v>
          </cell>
          <cell r="B853">
            <v>124.9175</v>
          </cell>
        </row>
        <row r="854">
          <cell r="A854">
            <v>37379</v>
          </cell>
          <cell r="B854">
            <v>124.947</v>
          </cell>
        </row>
        <row r="855">
          <cell r="A855">
            <v>37380</v>
          </cell>
          <cell r="B855">
            <v>124.9764</v>
          </cell>
        </row>
        <row r="856">
          <cell r="A856">
            <v>37381</v>
          </cell>
          <cell r="B856">
            <v>125.0059</v>
          </cell>
        </row>
        <row r="857">
          <cell r="A857">
            <v>37382</v>
          </cell>
          <cell r="B857">
            <v>125.0354</v>
          </cell>
        </row>
        <row r="858">
          <cell r="A858">
            <v>37383</v>
          </cell>
          <cell r="B858">
            <v>125.06489999999999</v>
          </cell>
        </row>
        <row r="859">
          <cell r="A859">
            <v>37384</v>
          </cell>
          <cell r="B859">
            <v>125.09439999999999</v>
          </cell>
        </row>
        <row r="860">
          <cell r="A860">
            <v>37385</v>
          </cell>
          <cell r="B860">
            <v>125.12390000000001</v>
          </cell>
        </row>
        <row r="861">
          <cell r="A861">
            <v>37386</v>
          </cell>
          <cell r="B861">
            <v>125.1534</v>
          </cell>
        </row>
        <row r="862">
          <cell r="A862">
            <v>37387</v>
          </cell>
          <cell r="B862">
            <v>125.1829</v>
          </cell>
        </row>
        <row r="863">
          <cell r="A863">
            <v>37388</v>
          </cell>
          <cell r="B863">
            <v>125.2124</v>
          </cell>
        </row>
        <row r="864">
          <cell r="A864">
            <v>37389</v>
          </cell>
          <cell r="B864">
            <v>125.242</v>
          </cell>
        </row>
        <row r="865">
          <cell r="A865">
            <v>37390</v>
          </cell>
          <cell r="B865">
            <v>125.2715</v>
          </cell>
        </row>
        <row r="866">
          <cell r="A866">
            <v>37391</v>
          </cell>
          <cell r="B866">
            <v>125.30110000000001</v>
          </cell>
        </row>
        <row r="867">
          <cell r="A867">
            <v>37392</v>
          </cell>
          <cell r="B867">
            <v>125.3381</v>
          </cell>
        </row>
        <row r="868">
          <cell r="A868">
            <v>37393</v>
          </cell>
          <cell r="B868">
            <v>125.37520000000001</v>
          </cell>
        </row>
        <row r="869">
          <cell r="A869">
            <v>37394</v>
          </cell>
          <cell r="B869">
            <v>125.4122</v>
          </cell>
        </row>
        <row r="870">
          <cell r="A870">
            <v>37395</v>
          </cell>
          <cell r="B870">
            <v>125.44929999999999</v>
          </cell>
        </row>
        <row r="871">
          <cell r="A871">
            <v>37396</v>
          </cell>
          <cell r="B871">
            <v>125.4863</v>
          </cell>
        </row>
        <row r="872">
          <cell r="A872">
            <v>37397</v>
          </cell>
          <cell r="B872">
            <v>125.5234</v>
          </cell>
        </row>
        <row r="873">
          <cell r="A873">
            <v>37398</v>
          </cell>
          <cell r="B873">
            <v>125.5605</v>
          </cell>
        </row>
        <row r="874">
          <cell r="A874">
            <v>37399</v>
          </cell>
          <cell r="B874">
            <v>125.5976</v>
          </cell>
        </row>
        <row r="875">
          <cell r="A875">
            <v>37400</v>
          </cell>
          <cell r="B875">
            <v>125.6347</v>
          </cell>
        </row>
        <row r="876">
          <cell r="A876">
            <v>37401</v>
          </cell>
          <cell r="B876">
            <v>125.6718</v>
          </cell>
        </row>
        <row r="877">
          <cell r="A877">
            <v>37402</v>
          </cell>
          <cell r="B877">
            <v>125.7089</v>
          </cell>
        </row>
        <row r="878">
          <cell r="A878">
            <v>37403</v>
          </cell>
          <cell r="B878">
            <v>125.7461</v>
          </cell>
        </row>
        <row r="879">
          <cell r="A879">
            <v>37404</v>
          </cell>
          <cell r="B879">
            <v>125.78319999999999</v>
          </cell>
        </row>
        <row r="880">
          <cell r="A880">
            <v>37405</v>
          </cell>
          <cell r="B880">
            <v>125.82040000000001</v>
          </cell>
        </row>
        <row r="881">
          <cell r="A881">
            <v>37406</v>
          </cell>
          <cell r="B881">
            <v>125.85760000000001</v>
          </cell>
        </row>
        <row r="882">
          <cell r="A882">
            <v>37407</v>
          </cell>
          <cell r="B882">
            <v>125.8948</v>
          </cell>
        </row>
        <row r="883">
          <cell r="A883">
            <v>37408</v>
          </cell>
          <cell r="B883">
            <v>125.932</v>
          </cell>
        </row>
        <row r="884">
          <cell r="A884">
            <v>37409</v>
          </cell>
          <cell r="B884">
            <v>125.9692</v>
          </cell>
        </row>
        <row r="885">
          <cell r="A885">
            <v>37410</v>
          </cell>
          <cell r="B885">
            <v>126.0064</v>
          </cell>
        </row>
        <row r="886">
          <cell r="A886">
            <v>37411</v>
          </cell>
          <cell r="B886">
            <v>126.0436</v>
          </cell>
        </row>
        <row r="887">
          <cell r="A887">
            <v>37412</v>
          </cell>
          <cell r="B887">
            <v>126.0809</v>
          </cell>
        </row>
        <row r="888">
          <cell r="A888">
            <v>37413</v>
          </cell>
          <cell r="B888">
            <v>126.1181</v>
          </cell>
        </row>
        <row r="889">
          <cell r="A889">
            <v>37414</v>
          </cell>
          <cell r="B889">
            <v>126.1554</v>
          </cell>
        </row>
        <row r="890">
          <cell r="A890">
            <v>37415</v>
          </cell>
          <cell r="B890">
            <v>126.1926</v>
          </cell>
        </row>
        <row r="891">
          <cell r="A891">
            <v>37416</v>
          </cell>
          <cell r="B891">
            <v>126.2299</v>
          </cell>
        </row>
        <row r="892">
          <cell r="A892">
            <v>37417</v>
          </cell>
          <cell r="B892">
            <v>126.2672</v>
          </cell>
        </row>
        <row r="893">
          <cell r="A893">
            <v>37418</v>
          </cell>
          <cell r="B893">
            <v>126.3045</v>
          </cell>
        </row>
        <row r="894">
          <cell r="A894">
            <v>37419</v>
          </cell>
          <cell r="B894">
            <v>126.34180000000001</v>
          </cell>
        </row>
        <row r="895">
          <cell r="A895">
            <v>37420</v>
          </cell>
          <cell r="B895">
            <v>126.3792</v>
          </cell>
        </row>
        <row r="896">
          <cell r="A896">
            <v>37421</v>
          </cell>
          <cell r="B896">
            <v>126.4165</v>
          </cell>
        </row>
        <row r="897">
          <cell r="A897">
            <v>37422</v>
          </cell>
          <cell r="B897">
            <v>126.4539</v>
          </cell>
        </row>
        <row r="898">
          <cell r="A898">
            <v>37423</v>
          </cell>
          <cell r="B898">
            <v>126.4791</v>
          </cell>
        </row>
        <row r="899">
          <cell r="A899">
            <v>37424</v>
          </cell>
          <cell r="B899">
            <v>126.5043</v>
          </cell>
        </row>
        <row r="900">
          <cell r="A900">
            <v>37425</v>
          </cell>
          <cell r="B900">
            <v>126.5296</v>
          </cell>
        </row>
        <row r="901">
          <cell r="A901">
            <v>37426</v>
          </cell>
          <cell r="B901">
            <v>126.5548</v>
          </cell>
        </row>
        <row r="902">
          <cell r="A902">
            <v>37427</v>
          </cell>
          <cell r="B902">
            <v>126.58</v>
          </cell>
        </row>
        <row r="903">
          <cell r="A903">
            <v>37428</v>
          </cell>
          <cell r="B903">
            <v>126.6053</v>
          </cell>
        </row>
        <row r="904">
          <cell r="A904">
            <v>37429</v>
          </cell>
          <cell r="B904">
            <v>126.6305</v>
          </cell>
        </row>
        <row r="905">
          <cell r="A905">
            <v>37430</v>
          </cell>
          <cell r="B905">
            <v>126.6558</v>
          </cell>
        </row>
        <row r="906">
          <cell r="A906">
            <v>37431</v>
          </cell>
          <cell r="B906">
            <v>126.681</v>
          </cell>
        </row>
        <row r="907">
          <cell r="A907">
            <v>37432</v>
          </cell>
          <cell r="B907">
            <v>126.7063</v>
          </cell>
        </row>
        <row r="908">
          <cell r="A908">
            <v>37433</v>
          </cell>
          <cell r="B908">
            <v>126.7316</v>
          </cell>
        </row>
        <row r="909">
          <cell r="A909">
            <v>37434</v>
          </cell>
          <cell r="B909">
            <v>126.7568</v>
          </cell>
        </row>
        <row r="910">
          <cell r="A910">
            <v>37435</v>
          </cell>
          <cell r="B910">
            <v>126.7821</v>
          </cell>
        </row>
        <row r="911">
          <cell r="A911">
            <v>37436</v>
          </cell>
          <cell r="B911">
            <v>126.8074</v>
          </cell>
        </row>
        <row r="912">
          <cell r="A912">
            <v>37437</v>
          </cell>
          <cell r="B912">
            <v>126.8327</v>
          </cell>
        </row>
        <row r="913">
          <cell r="A913">
            <v>37438</v>
          </cell>
          <cell r="B913">
            <v>126.858</v>
          </cell>
        </row>
        <row r="914">
          <cell r="A914">
            <v>37439</v>
          </cell>
          <cell r="B914">
            <v>126.88330000000001</v>
          </cell>
        </row>
        <row r="915">
          <cell r="A915">
            <v>37440</v>
          </cell>
          <cell r="B915">
            <v>126.90860000000001</v>
          </cell>
        </row>
        <row r="916">
          <cell r="A916">
            <v>37441</v>
          </cell>
          <cell r="B916">
            <v>126.93389999999999</v>
          </cell>
        </row>
        <row r="917">
          <cell r="A917">
            <v>37442</v>
          </cell>
          <cell r="B917">
            <v>126.9592</v>
          </cell>
        </row>
        <row r="918">
          <cell r="A918">
            <v>37443</v>
          </cell>
          <cell r="B918">
            <v>126.9845</v>
          </cell>
        </row>
        <row r="919">
          <cell r="A919">
            <v>37444</v>
          </cell>
          <cell r="B919">
            <v>127.0099</v>
          </cell>
        </row>
        <row r="920">
          <cell r="A920">
            <v>37445</v>
          </cell>
          <cell r="B920">
            <v>127.0352</v>
          </cell>
        </row>
        <row r="921">
          <cell r="A921">
            <v>37446</v>
          </cell>
          <cell r="B921">
            <v>127.0605</v>
          </cell>
        </row>
        <row r="922">
          <cell r="A922">
            <v>37447</v>
          </cell>
          <cell r="B922">
            <v>127.0859</v>
          </cell>
        </row>
        <row r="923">
          <cell r="A923">
            <v>37448</v>
          </cell>
          <cell r="B923">
            <v>127.1112</v>
          </cell>
        </row>
        <row r="924">
          <cell r="A924">
            <v>37449</v>
          </cell>
          <cell r="B924">
            <v>127.1365</v>
          </cell>
        </row>
        <row r="925">
          <cell r="A925">
            <v>37450</v>
          </cell>
          <cell r="B925">
            <v>127.1619</v>
          </cell>
        </row>
        <row r="926">
          <cell r="A926">
            <v>37451</v>
          </cell>
          <cell r="B926">
            <v>127.18729999999999</v>
          </cell>
        </row>
        <row r="927">
          <cell r="A927">
            <v>37452</v>
          </cell>
          <cell r="B927">
            <v>127.21259999999999</v>
          </cell>
        </row>
        <row r="928">
          <cell r="A928">
            <v>37453</v>
          </cell>
          <cell r="B928">
            <v>127.2302</v>
          </cell>
        </row>
        <row r="929">
          <cell r="A929">
            <v>37454</v>
          </cell>
          <cell r="B929">
            <v>127.2478</v>
          </cell>
        </row>
        <row r="930">
          <cell r="A930">
            <v>37455</v>
          </cell>
          <cell r="B930">
            <v>127.2654</v>
          </cell>
        </row>
        <row r="931">
          <cell r="A931">
            <v>37456</v>
          </cell>
          <cell r="B931">
            <v>127.2831</v>
          </cell>
        </row>
        <row r="932">
          <cell r="A932">
            <v>37457</v>
          </cell>
          <cell r="B932">
            <v>127.30070000000001</v>
          </cell>
        </row>
        <row r="933">
          <cell r="A933">
            <v>37458</v>
          </cell>
          <cell r="B933">
            <v>127.31829999999999</v>
          </cell>
        </row>
        <row r="934">
          <cell r="A934">
            <v>37459</v>
          </cell>
          <cell r="B934">
            <v>127.3359</v>
          </cell>
        </row>
        <row r="935">
          <cell r="A935">
            <v>37460</v>
          </cell>
          <cell r="B935">
            <v>127.3535</v>
          </cell>
        </row>
        <row r="936">
          <cell r="A936">
            <v>37461</v>
          </cell>
          <cell r="B936">
            <v>127.3712</v>
          </cell>
        </row>
        <row r="937">
          <cell r="A937">
            <v>37462</v>
          </cell>
          <cell r="B937">
            <v>127.3888</v>
          </cell>
        </row>
        <row r="938">
          <cell r="A938">
            <v>37463</v>
          </cell>
          <cell r="B938">
            <v>127.4064</v>
          </cell>
        </row>
        <row r="939">
          <cell r="A939">
            <v>37464</v>
          </cell>
          <cell r="B939">
            <v>127.4241</v>
          </cell>
        </row>
        <row r="940">
          <cell r="A940">
            <v>37465</v>
          </cell>
          <cell r="B940">
            <v>127.4417</v>
          </cell>
        </row>
        <row r="941">
          <cell r="A941">
            <v>37466</v>
          </cell>
          <cell r="B941">
            <v>127.4593</v>
          </cell>
        </row>
        <row r="942">
          <cell r="A942">
            <v>37467</v>
          </cell>
          <cell r="B942">
            <v>127.477</v>
          </cell>
        </row>
        <row r="943">
          <cell r="A943">
            <v>37468</v>
          </cell>
          <cell r="B943">
            <v>127.49460000000001</v>
          </cell>
        </row>
        <row r="944">
          <cell r="A944">
            <v>37469</v>
          </cell>
          <cell r="B944">
            <v>127.5123</v>
          </cell>
        </row>
        <row r="945">
          <cell r="A945">
            <v>37470</v>
          </cell>
          <cell r="B945">
            <v>127.5299</v>
          </cell>
        </row>
        <row r="946">
          <cell r="A946">
            <v>37471</v>
          </cell>
          <cell r="B946">
            <v>127.5476</v>
          </cell>
        </row>
        <row r="947">
          <cell r="A947">
            <v>37472</v>
          </cell>
          <cell r="B947">
            <v>127.5652</v>
          </cell>
        </row>
        <row r="948">
          <cell r="A948">
            <v>37473</v>
          </cell>
          <cell r="B948">
            <v>127.5829</v>
          </cell>
        </row>
        <row r="949">
          <cell r="A949">
            <v>37474</v>
          </cell>
          <cell r="B949">
            <v>127.6006</v>
          </cell>
        </row>
        <row r="950">
          <cell r="A950">
            <v>37475</v>
          </cell>
          <cell r="B950">
            <v>127.6182</v>
          </cell>
        </row>
        <row r="951">
          <cell r="A951">
            <v>37476</v>
          </cell>
          <cell r="B951">
            <v>127.63590000000001</v>
          </cell>
        </row>
        <row r="952">
          <cell r="A952">
            <v>37477</v>
          </cell>
          <cell r="B952">
            <v>127.6536</v>
          </cell>
        </row>
        <row r="953">
          <cell r="A953">
            <v>37478</v>
          </cell>
          <cell r="B953">
            <v>127.6712</v>
          </cell>
        </row>
        <row r="954">
          <cell r="A954">
            <v>37479</v>
          </cell>
          <cell r="B954">
            <v>127.6889</v>
          </cell>
        </row>
        <row r="955">
          <cell r="A955">
            <v>37480</v>
          </cell>
          <cell r="B955">
            <v>127.70659999999999</v>
          </cell>
        </row>
        <row r="956">
          <cell r="A956">
            <v>37481</v>
          </cell>
          <cell r="B956">
            <v>127.7243</v>
          </cell>
        </row>
        <row r="957">
          <cell r="A957">
            <v>37482</v>
          </cell>
          <cell r="B957">
            <v>127.7419</v>
          </cell>
        </row>
        <row r="958">
          <cell r="A958">
            <v>37483</v>
          </cell>
          <cell r="B958">
            <v>127.75960000000001</v>
          </cell>
        </row>
        <row r="959">
          <cell r="A959">
            <v>37484</v>
          </cell>
          <cell r="B959">
            <v>127.7604</v>
          </cell>
        </row>
        <row r="960">
          <cell r="A960">
            <v>37485</v>
          </cell>
          <cell r="B960">
            <v>127.7612</v>
          </cell>
        </row>
        <row r="961">
          <cell r="A961">
            <v>37486</v>
          </cell>
          <cell r="B961">
            <v>127.7621</v>
          </cell>
        </row>
        <row r="962">
          <cell r="A962">
            <v>37487</v>
          </cell>
          <cell r="B962">
            <v>127.7629</v>
          </cell>
        </row>
        <row r="963">
          <cell r="A963">
            <v>37488</v>
          </cell>
          <cell r="B963">
            <v>127.7637</v>
          </cell>
        </row>
        <row r="964">
          <cell r="A964">
            <v>37489</v>
          </cell>
          <cell r="B964">
            <v>127.7645</v>
          </cell>
        </row>
        <row r="965">
          <cell r="A965">
            <v>37490</v>
          </cell>
          <cell r="B965">
            <v>127.7654</v>
          </cell>
        </row>
        <row r="966">
          <cell r="A966">
            <v>37491</v>
          </cell>
          <cell r="B966">
            <v>127.7662</v>
          </cell>
        </row>
        <row r="967">
          <cell r="A967">
            <v>37492</v>
          </cell>
          <cell r="B967">
            <v>127.767</v>
          </cell>
        </row>
        <row r="968">
          <cell r="A968">
            <v>37493</v>
          </cell>
          <cell r="B968">
            <v>127.76779999999999</v>
          </cell>
        </row>
        <row r="969">
          <cell r="A969">
            <v>37494</v>
          </cell>
          <cell r="B969">
            <v>127.7687</v>
          </cell>
        </row>
        <row r="970">
          <cell r="A970">
            <v>37495</v>
          </cell>
          <cell r="B970">
            <v>127.76949999999999</v>
          </cell>
        </row>
        <row r="971">
          <cell r="A971">
            <v>37496</v>
          </cell>
          <cell r="B971">
            <v>127.77030000000001</v>
          </cell>
        </row>
        <row r="972">
          <cell r="A972">
            <v>37497</v>
          </cell>
          <cell r="B972">
            <v>127.7711</v>
          </cell>
        </row>
        <row r="973">
          <cell r="A973">
            <v>37498</v>
          </cell>
          <cell r="B973">
            <v>127.77200000000001</v>
          </cell>
        </row>
        <row r="974">
          <cell r="A974">
            <v>37499</v>
          </cell>
          <cell r="B974">
            <v>127.7728</v>
          </cell>
        </row>
        <row r="975">
          <cell r="A975">
            <v>37500</v>
          </cell>
          <cell r="B975">
            <v>127.7736</v>
          </cell>
        </row>
        <row r="976">
          <cell r="A976">
            <v>37501</v>
          </cell>
          <cell r="B976">
            <v>127.7744</v>
          </cell>
        </row>
        <row r="977">
          <cell r="A977">
            <v>37502</v>
          </cell>
          <cell r="B977">
            <v>127.7753</v>
          </cell>
        </row>
        <row r="978">
          <cell r="A978">
            <v>37503</v>
          </cell>
          <cell r="B978">
            <v>127.7761</v>
          </cell>
        </row>
        <row r="979">
          <cell r="A979">
            <v>37504</v>
          </cell>
          <cell r="B979">
            <v>127.7769</v>
          </cell>
        </row>
        <row r="980">
          <cell r="A980">
            <v>37505</v>
          </cell>
          <cell r="B980">
            <v>127.7777</v>
          </cell>
        </row>
        <row r="981">
          <cell r="A981">
            <v>37506</v>
          </cell>
          <cell r="B981">
            <v>127.7786</v>
          </cell>
        </row>
        <row r="982">
          <cell r="A982">
            <v>37507</v>
          </cell>
          <cell r="B982">
            <v>127.7794</v>
          </cell>
        </row>
        <row r="983">
          <cell r="A983">
            <v>37508</v>
          </cell>
          <cell r="B983">
            <v>127.78019999999999</v>
          </cell>
        </row>
        <row r="984">
          <cell r="A984">
            <v>37509</v>
          </cell>
          <cell r="B984">
            <v>127.78100000000001</v>
          </cell>
        </row>
        <row r="985">
          <cell r="A985">
            <v>37510</v>
          </cell>
          <cell r="B985">
            <v>127.78189999999999</v>
          </cell>
        </row>
        <row r="986">
          <cell r="A986">
            <v>37511</v>
          </cell>
          <cell r="B986">
            <v>127.78270000000001</v>
          </cell>
        </row>
        <row r="987">
          <cell r="A987">
            <v>37512</v>
          </cell>
          <cell r="B987">
            <v>127.7835</v>
          </cell>
        </row>
        <row r="988">
          <cell r="A988">
            <v>37513</v>
          </cell>
          <cell r="B988">
            <v>127.7843</v>
          </cell>
        </row>
        <row r="989">
          <cell r="A989">
            <v>37514</v>
          </cell>
          <cell r="B989">
            <v>127.7852</v>
          </cell>
        </row>
        <row r="990">
          <cell r="A990">
            <v>37515</v>
          </cell>
          <cell r="B990">
            <v>127.789</v>
          </cell>
        </row>
        <row r="991">
          <cell r="A991">
            <v>37516</v>
          </cell>
          <cell r="B991">
            <v>127.7929</v>
          </cell>
        </row>
        <row r="992">
          <cell r="A992">
            <v>37517</v>
          </cell>
          <cell r="B992">
            <v>127.7967</v>
          </cell>
        </row>
        <row r="993">
          <cell r="A993">
            <v>37518</v>
          </cell>
          <cell r="B993">
            <v>127.8005</v>
          </cell>
        </row>
        <row r="994">
          <cell r="A994">
            <v>37519</v>
          </cell>
          <cell r="B994">
            <v>127.8044</v>
          </cell>
        </row>
        <row r="995">
          <cell r="A995">
            <v>37520</v>
          </cell>
          <cell r="B995">
            <v>127.8082</v>
          </cell>
        </row>
        <row r="996">
          <cell r="A996">
            <v>37521</v>
          </cell>
          <cell r="B996">
            <v>127.812</v>
          </cell>
        </row>
        <row r="997">
          <cell r="A997">
            <v>37522</v>
          </cell>
          <cell r="B997">
            <v>127.8159</v>
          </cell>
        </row>
        <row r="998">
          <cell r="A998">
            <v>37523</v>
          </cell>
          <cell r="B998">
            <v>127.8197</v>
          </cell>
        </row>
        <row r="999">
          <cell r="A999">
            <v>37524</v>
          </cell>
          <cell r="B999">
            <v>127.8235</v>
          </cell>
        </row>
        <row r="1000">
          <cell r="A1000">
            <v>37525</v>
          </cell>
          <cell r="B1000">
            <v>127.8274</v>
          </cell>
        </row>
        <row r="1001">
          <cell r="A1001">
            <v>37526</v>
          </cell>
          <cell r="B1001">
            <v>127.8312</v>
          </cell>
        </row>
        <row r="1002">
          <cell r="A1002">
            <v>37527</v>
          </cell>
          <cell r="B1002">
            <v>127.83499999999999</v>
          </cell>
        </row>
        <row r="1003">
          <cell r="A1003">
            <v>37528</v>
          </cell>
          <cell r="B1003">
            <v>127.8389</v>
          </cell>
        </row>
        <row r="1004">
          <cell r="A1004">
            <v>37529</v>
          </cell>
          <cell r="B1004">
            <v>127.84269999999999</v>
          </cell>
        </row>
        <row r="1005">
          <cell r="A1005">
            <v>37530</v>
          </cell>
          <cell r="B1005">
            <v>127.84650000000001</v>
          </cell>
        </row>
        <row r="1006">
          <cell r="A1006">
            <v>37531</v>
          </cell>
          <cell r="B1006">
            <v>127.85039999999999</v>
          </cell>
        </row>
        <row r="1007">
          <cell r="A1007">
            <v>37532</v>
          </cell>
          <cell r="B1007">
            <v>127.85420000000001</v>
          </cell>
        </row>
        <row r="1008">
          <cell r="A1008">
            <v>37533</v>
          </cell>
          <cell r="B1008">
            <v>127.858</v>
          </cell>
        </row>
        <row r="1009">
          <cell r="A1009">
            <v>37534</v>
          </cell>
          <cell r="B1009">
            <v>127.86190000000001</v>
          </cell>
        </row>
        <row r="1010">
          <cell r="A1010">
            <v>37535</v>
          </cell>
          <cell r="B1010">
            <v>127.8657</v>
          </cell>
        </row>
        <row r="1011">
          <cell r="A1011">
            <v>37536</v>
          </cell>
          <cell r="B1011">
            <v>127.8695</v>
          </cell>
        </row>
        <row r="1012">
          <cell r="A1012">
            <v>37537</v>
          </cell>
          <cell r="B1012">
            <v>127.8734</v>
          </cell>
        </row>
        <row r="1013">
          <cell r="A1013">
            <v>37538</v>
          </cell>
          <cell r="B1013">
            <v>127.8772</v>
          </cell>
        </row>
        <row r="1014">
          <cell r="A1014">
            <v>37539</v>
          </cell>
          <cell r="B1014">
            <v>127.881</v>
          </cell>
        </row>
        <row r="1015">
          <cell r="A1015">
            <v>37540</v>
          </cell>
          <cell r="B1015">
            <v>127.8849</v>
          </cell>
        </row>
        <row r="1016">
          <cell r="A1016">
            <v>37541</v>
          </cell>
          <cell r="B1016">
            <v>127.8887</v>
          </cell>
        </row>
        <row r="1017">
          <cell r="A1017">
            <v>37542</v>
          </cell>
          <cell r="B1017">
            <v>127.8925</v>
          </cell>
        </row>
        <row r="1018">
          <cell r="A1018">
            <v>37543</v>
          </cell>
          <cell r="B1018">
            <v>127.8964</v>
          </cell>
        </row>
        <row r="1019">
          <cell r="A1019">
            <v>37544</v>
          </cell>
          <cell r="B1019">
            <v>127.9002</v>
          </cell>
        </row>
        <row r="1020">
          <cell r="A1020">
            <v>37545</v>
          </cell>
          <cell r="B1020">
            <v>127.91500000000001</v>
          </cell>
        </row>
        <row r="1021">
          <cell r="A1021">
            <v>37546</v>
          </cell>
          <cell r="B1021">
            <v>127.9299</v>
          </cell>
        </row>
        <row r="1022">
          <cell r="A1022">
            <v>37547</v>
          </cell>
          <cell r="B1022">
            <v>127.9447</v>
          </cell>
        </row>
        <row r="1023">
          <cell r="A1023">
            <v>37548</v>
          </cell>
          <cell r="B1023">
            <v>127.95950000000001</v>
          </cell>
        </row>
        <row r="1024">
          <cell r="A1024">
            <v>37549</v>
          </cell>
          <cell r="B1024">
            <v>127.9744</v>
          </cell>
        </row>
        <row r="1025">
          <cell r="A1025">
            <v>37550</v>
          </cell>
          <cell r="B1025">
            <v>127.9892</v>
          </cell>
        </row>
        <row r="1026">
          <cell r="A1026">
            <v>37551</v>
          </cell>
          <cell r="B1026">
            <v>128.00399999999999</v>
          </cell>
        </row>
        <row r="1027">
          <cell r="A1027">
            <v>37552</v>
          </cell>
          <cell r="B1027">
            <v>128.0189</v>
          </cell>
        </row>
        <row r="1028">
          <cell r="A1028">
            <v>37553</v>
          </cell>
          <cell r="B1028">
            <v>128.03370000000001</v>
          </cell>
        </row>
        <row r="1029">
          <cell r="A1029">
            <v>37554</v>
          </cell>
          <cell r="B1029">
            <v>128.04849999999999</v>
          </cell>
        </row>
        <row r="1030">
          <cell r="A1030">
            <v>37555</v>
          </cell>
          <cell r="B1030">
            <v>128.0634</v>
          </cell>
        </row>
        <row r="1031">
          <cell r="A1031">
            <v>37556</v>
          </cell>
          <cell r="B1031">
            <v>128.07820000000001</v>
          </cell>
        </row>
        <row r="1032">
          <cell r="A1032">
            <v>37557</v>
          </cell>
          <cell r="B1032">
            <v>128.09309999999999</v>
          </cell>
        </row>
        <row r="1033">
          <cell r="A1033">
            <v>37558</v>
          </cell>
          <cell r="B1033">
            <v>128.1079</v>
          </cell>
        </row>
        <row r="1034">
          <cell r="A1034">
            <v>37559</v>
          </cell>
          <cell r="B1034">
            <v>128.12280000000001</v>
          </cell>
        </row>
        <row r="1035">
          <cell r="A1035">
            <v>37560</v>
          </cell>
          <cell r="B1035">
            <v>128.13759999999999</v>
          </cell>
        </row>
        <row r="1036">
          <cell r="A1036">
            <v>37561</v>
          </cell>
          <cell r="B1036">
            <v>128.1525</v>
          </cell>
        </row>
        <row r="1037">
          <cell r="A1037">
            <v>37562</v>
          </cell>
          <cell r="B1037">
            <v>128.16739999999999</v>
          </cell>
        </row>
        <row r="1038">
          <cell r="A1038">
            <v>37563</v>
          </cell>
          <cell r="B1038">
            <v>128.18219999999999</v>
          </cell>
        </row>
        <row r="1039">
          <cell r="A1039">
            <v>37564</v>
          </cell>
          <cell r="B1039">
            <v>128.19710000000001</v>
          </cell>
        </row>
        <row r="1040">
          <cell r="A1040">
            <v>37565</v>
          </cell>
          <cell r="B1040">
            <v>128.21190000000001</v>
          </cell>
        </row>
        <row r="1041">
          <cell r="A1041">
            <v>37566</v>
          </cell>
          <cell r="B1041">
            <v>128.2268</v>
          </cell>
        </row>
        <row r="1042">
          <cell r="A1042">
            <v>37567</v>
          </cell>
          <cell r="B1042">
            <v>128.24170000000001</v>
          </cell>
        </row>
        <row r="1043">
          <cell r="A1043">
            <v>37568</v>
          </cell>
          <cell r="B1043">
            <v>128.25649999999999</v>
          </cell>
        </row>
        <row r="1044">
          <cell r="A1044">
            <v>37569</v>
          </cell>
          <cell r="B1044">
            <v>128.2714</v>
          </cell>
        </row>
        <row r="1045">
          <cell r="A1045">
            <v>37570</v>
          </cell>
          <cell r="B1045">
            <v>128.28630000000001</v>
          </cell>
        </row>
        <row r="1046">
          <cell r="A1046">
            <v>37571</v>
          </cell>
          <cell r="B1046">
            <v>128.30109999999999</v>
          </cell>
        </row>
        <row r="1047">
          <cell r="A1047">
            <v>37572</v>
          </cell>
          <cell r="B1047">
            <v>128.316</v>
          </cell>
        </row>
        <row r="1048">
          <cell r="A1048">
            <v>37573</v>
          </cell>
          <cell r="B1048">
            <v>128.33090000000001</v>
          </cell>
        </row>
        <row r="1049">
          <cell r="A1049">
            <v>37574</v>
          </cell>
          <cell r="B1049">
            <v>128.3458</v>
          </cell>
        </row>
        <row r="1050">
          <cell r="A1050">
            <v>37575</v>
          </cell>
          <cell r="B1050">
            <v>128.36060000000001</v>
          </cell>
        </row>
        <row r="1051">
          <cell r="A1051">
            <v>37576</v>
          </cell>
          <cell r="B1051">
            <v>128.3845</v>
          </cell>
        </row>
        <row r="1052">
          <cell r="A1052">
            <v>37577</v>
          </cell>
          <cell r="B1052">
            <v>128.4084</v>
          </cell>
        </row>
        <row r="1053">
          <cell r="A1053">
            <v>37578</v>
          </cell>
          <cell r="B1053">
            <v>128.4323</v>
          </cell>
        </row>
        <row r="1054">
          <cell r="A1054">
            <v>37579</v>
          </cell>
          <cell r="B1054">
            <v>128.4562</v>
          </cell>
        </row>
        <row r="1055">
          <cell r="A1055">
            <v>37580</v>
          </cell>
          <cell r="B1055">
            <v>128.48009999999999</v>
          </cell>
        </row>
        <row r="1056">
          <cell r="A1056">
            <v>37581</v>
          </cell>
          <cell r="B1056">
            <v>128.50399999999999</v>
          </cell>
        </row>
        <row r="1057">
          <cell r="A1057">
            <v>37582</v>
          </cell>
          <cell r="B1057">
            <v>128.52799999999999</v>
          </cell>
        </row>
        <row r="1058">
          <cell r="A1058">
            <v>37583</v>
          </cell>
          <cell r="B1058">
            <v>128.55189999999999</v>
          </cell>
        </row>
        <row r="1059">
          <cell r="A1059">
            <v>37584</v>
          </cell>
          <cell r="B1059">
            <v>128.57579999999999</v>
          </cell>
        </row>
        <row r="1060">
          <cell r="A1060">
            <v>37585</v>
          </cell>
          <cell r="B1060">
            <v>128.59979999999999</v>
          </cell>
        </row>
        <row r="1061">
          <cell r="A1061">
            <v>37586</v>
          </cell>
          <cell r="B1061">
            <v>128.62370000000001</v>
          </cell>
        </row>
        <row r="1062">
          <cell r="A1062">
            <v>37587</v>
          </cell>
          <cell r="B1062">
            <v>128.64760000000001</v>
          </cell>
        </row>
        <row r="1063">
          <cell r="A1063">
            <v>37588</v>
          </cell>
          <cell r="B1063">
            <v>128.67160000000001</v>
          </cell>
        </row>
        <row r="1064">
          <cell r="A1064">
            <v>37589</v>
          </cell>
          <cell r="B1064">
            <v>128.69550000000001</v>
          </cell>
        </row>
        <row r="1065">
          <cell r="A1065">
            <v>37590</v>
          </cell>
          <cell r="B1065">
            <v>128.71950000000001</v>
          </cell>
        </row>
        <row r="1066">
          <cell r="A1066">
            <v>37591</v>
          </cell>
          <cell r="B1066">
            <v>128.74350000000001</v>
          </cell>
        </row>
        <row r="1067">
          <cell r="A1067">
            <v>37592</v>
          </cell>
          <cell r="B1067">
            <v>128.76740000000001</v>
          </cell>
        </row>
        <row r="1068">
          <cell r="A1068">
            <v>37593</v>
          </cell>
          <cell r="B1068">
            <v>128.79140000000001</v>
          </cell>
        </row>
        <row r="1069">
          <cell r="A1069">
            <v>37594</v>
          </cell>
          <cell r="B1069">
            <v>128.81540000000001</v>
          </cell>
        </row>
        <row r="1070">
          <cell r="A1070">
            <v>37595</v>
          </cell>
          <cell r="B1070">
            <v>128.83940000000001</v>
          </cell>
        </row>
        <row r="1071">
          <cell r="A1071">
            <v>37596</v>
          </cell>
          <cell r="B1071">
            <v>128.86340000000001</v>
          </cell>
        </row>
        <row r="1072">
          <cell r="A1072">
            <v>37597</v>
          </cell>
          <cell r="B1072">
            <v>128.88730000000001</v>
          </cell>
        </row>
        <row r="1073">
          <cell r="A1073">
            <v>37598</v>
          </cell>
          <cell r="B1073">
            <v>128.91130000000001</v>
          </cell>
        </row>
        <row r="1074">
          <cell r="A1074">
            <v>37599</v>
          </cell>
          <cell r="B1074">
            <v>128.93530000000001</v>
          </cell>
        </row>
        <row r="1075">
          <cell r="A1075">
            <v>37600</v>
          </cell>
          <cell r="B1075">
            <v>128.95930000000001</v>
          </cell>
        </row>
        <row r="1076">
          <cell r="A1076">
            <v>37601</v>
          </cell>
          <cell r="B1076">
            <v>128.98330000000001</v>
          </cell>
        </row>
        <row r="1077">
          <cell r="A1077">
            <v>37602</v>
          </cell>
          <cell r="B1077">
            <v>129.00739999999999</v>
          </cell>
        </row>
        <row r="1078">
          <cell r="A1078">
            <v>37603</v>
          </cell>
          <cell r="B1078">
            <v>129.03139999999999</v>
          </cell>
        </row>
        <row r="1079">
          <cell r="A1079">
            <v>37604</v>
          </cell>
          <cell r="B1079">
            <v>129.05539999999999</v>
          </cell>
        </row>
        <row r="1080">
          <cell r="A1080">
            <v>37605</v>
          </cell>
          <cell r="B1080">
            <v>129.07939999999999</v>
          </cell>
        </row>
        <row r="1081">
          <cell r="A1081">
            <v>37606</v>
          </cell>
          <cell r="B1081">
            <v>129.11179999999999</v>
          </cell>
        </row>
        <row r="1082">
          <cell r="A1082">
            <v>37607</v>
          </cell>
          <cell r="B1082">
            <v>129.14410000000001</v>
          </cell>
        </row>
        <row r="1083">
          <cell r="A1083">
            <v>37608</v>
          </cell>
          <cell r="B1083">
            <v>129.1765</v>
          </cell>
        </row>
        <row r="1084">
          <cell r="A1084">
            <v>37609</v>
          </cell>
          <cell r="B1084">
            <v>129.2089</v>
          </cell>
        </row>
        <row r="1085">
          <cell r="A1085">
            <v>37610</v>
          </cell>
          <cell r="B1085">
            <v>129.2413</v>
          </cell>
        </row>
        <row r="1086">
          <cell r="A1086">
            <v>37611</v>
          </cell>
          <cell r="B1086">
            <v>129.27369999999999</v>
          </cell>
        </row>
        <row r="1087">
          <cell r="A1087">
            <v>37612</v>
          </cell>
          <cell r="B1087">
            <v>129.30609999999999</v>
          </cell>
        </row>
        <row r="1088">
          <cell r="A1088">
            <v>37613</v>
          </cell>
          <cell r="B1088">
            <v>129.33850000000001</v>
          </cell>
        </row>
        <row r="1089">
          <cell r="A1089">
            <v>37614</v>
          </cell>
          <cell r="B1089">
            <v>129.37090000000001</v>
          </cell>
        </row>
        <row r="1090">
          <cell r="A1090">
            <v>37615</v>
          </cell>
          <cell r="B1090">
            <v>129.4033</v>
          </cell>
        </row>
        <row r="1091">
          <cell r="A1091">
            <v>37616</v>
          </cell>
          <cell r="B1091">
            <v>129.4358</v>
          </cell>
        </row>
        <row r="1092">
          <cell r="A1092">
            <v>37617</v>
          </cell>
          <cell r="B1092">
            <v>129.4682</v>
          </cell>
        </row>
        <row r="1093">
          <cell r="A1093">
            <v>37618</v>
          </cell>
          <cell r="B1093">
            <v>129.50069999999999</v>
          </cell>
        </row>
        <row r="1094">
          <cell r="A1094">
            <v>37619</v>
          </cell>
          <cell r="B1094">
            <v>129.53309999999999</v>
          </cell>
        </row>
        <row r="1095">
          <cell r="A1095">
            <v>37620</v>
          </cell>
          <cell r="B1095">
            <v>129.56559999999999</v>
          </cell>
        </row>
        <row r="1096">
          <cell r="A1096">
            <v>37621</v>
          </cell>
          <cell r="B1096">
            <v>129.59809999999999</v>
          </cell>
        </row>
        <row r="1097">
          <cell r="A1097">
            <v>37622</v>
          </cell>
          <cell r="B1097">
            <v>129.63059999999999</v>
          </cell>
        </row>
        <row r="1098">
          <cell r="A1098">
            <v>37623</v>
          </cell>
          <cell r="B1098">
            <v>129.66309999999999</v>
          </cell>
        </row>
        <row r="1099">
          <cell r="A1099">
            <v>37624</v>
          </cell>
          <cell r="B1099">
            <v>129.69560000000001</v>
          </cell>
        </row>
        <row r="1100">
          <cell r="A1100">
            <v>37625</v>
          </cell>
          <cell r="B1100">
            <v>129.72810000000001</v>
          </cell>
        </row>
        <row r="1101">
          <cell r="A1101">
            <v>37626</v>
          </cell>
          <cell r="B1101">
            <v>129.76060000000001</v>
          </cell>
        </row>
        <row r="1102">
          <cell r="A1102">
            <v>37627</v>
          </cell>
          <cell r="B1102">
            <v>129.79310000000001</v>
          </cell>
        </row>
        <row r="1103">
          <cell r="A1103">
            <v>37628</v>
          </cell>
          <cell r="B1103">
            <v>129.82560000000001</v>
          </cell>
        </row>
        <row r="1104">
          <cell r="A1104">
            <v>37629</v>
          </cell>
          <cell r="B1104">
            <v>129.85820000000001</v>
          </cell>
        </row>
        <row r="1105">
          <cell r="A1105">
            <v>37630</v>
          </cell>
          <cell r="B1105">
            <v>129.89070000000001</v>
          </cell>
        </row>
        <row r="1106">
          <cell r="A1106">
            <v>37631</v>
          </cell>
          <cell r="B1106">
            <v>129.92330000000001</v>
          </cell>
        </row>
        <row r="1107">
          <cell r="A1107">
            <v>37632</v>
          </cell>
          <cell r="B1107">
            <v>129.95590000000001</v>
          </cell>
        </row>
        <row r="1108">
          <cell r="A1108">
            <v>37633</v>
          </cell>
          <cell r="B1108">
            <v>129.98840000000001</v>
          </cell>
        </row>
        <row r="1109">
          <cell r="A1109">
            <v>37634</v>
          </cell>
          <cell r="B1109">
            <v>130.02099999999999</v>
          </cell>
        </row>
        <row r="1110">
          <cell r="A1110">
            <v>37635</v>
          </cell>
          <cell r="B1110">
            <v>130.05359999999999</v>
          </cell>
        </row>
        <row r="1111">
          <cell r="A1111">
            <v>37636</v>
          </cell>
          <cell r="B1111">
            <v>130.08619999999999</v>
          </cell>
        </row>
        <row r="1112">
          <cell r="A1112">
            <v>37637</v>
          </cell>
          <cell r="B1112">
            <v>130.0975</v>
          </cell>
        </row>
        <row r="1113">
          <cell r="A1113">
            <v>37638</v>
          </cell>
          <cell r="B1113">
            <v>130.1088</v>
          </cell>
        </row>
        <row r="1114">
          <cell r="A1114">
            <v>37639</v>
          </cell>
          <cell r="B1114">
            <v>130.12010000000001</v>
          </cell>
        </row>
        <row r="1115">
          <cell r="A1115">
            <v>37640</v>
          </cell>
          <cell r="B1115">
            <v>130.13149999999999</v>
          </cell>
        </row>
        <row r="1116">
          <cell r="A1116">
            <v>37641</v>
          </cell>
          <cell r="B1116">
            <v>130.14279999999999</v>
          </cell>
        </row>
        <row r="1117">
          <cell r="A1117">
            <v>37642</v>
          </cell>
          <cell r="B1117">
            <v>130.1541</v>
          </cell>
        </row>
        <row r="1118">
          <cell r="A1118">
            <v>37643</v>
          </cell>
          <cell r="B1118">
            <v>130.16540000000001</v>
          </cell>
        </row>
        <row r="1119">
          <cell r="A1119">
            <v>37644</v>
          </cell>
          <cell r="B1119">
            <v>130.17679999999999</v>
          </cell>
        </row>
        <row r="1120">
          <cell r="A1120">
            <v>37645</v>
          </cell>
          <cell r="B1120">
            <v>130.18809999999999</v>
          </cell>
        </row>
        <row r="1121">
          <cell r="A1121">
            <v>37646</v>
          </cell>
          <cell r="B1121">
            <v>130.1994</v>
          </cell>
        </row>
        <row r="1122">
          <cell r="A1122">
            <v>37647</v>
          </cell>
          <cell r="B1122">
            <v>130.2107</v>
          </cell>
        </row>
        <row r="1123">
          <cell r="A1123">
            <v>37648</v>
          </cell>
          <cell r="B1123">
            <v>130.22200000000001</v>
          </cell>
        </row>
        <row r="1124">
          <cell r="A1124">
            <v>37649</v>
          </cell>
          <cell r="B1124">
            <v>130.23339999999999</v>
          </cell>
        </row>
        <row r="1125">
          <cell r="A1125">
            <v>37650</v>
          </cell>
          <cell r="B1125">
            <v>130.24469999999999</v>
          </cell>
        </row>
        <row r="1126">
          <cell r="A1126">
            <v>37651</v>
          </cell>
          <cell r="B1126">
            <v>130.256</v>
          </cell>
        </row>
        <row r="1127">
          <cell r="A1127">
            <v>37652</v>
          </cell>
          <cell r="B1127">
            <v>130.26740000000001</v>
          </cell>
        </row>
        <row r="1128">
          <cell r="A1128">
            <v>37653</v>
          </cell>
          <cell r="B1128">
            <v>130.27869999999999</v>
          </cell>
        </row>
        <row r="1129">
          <cell r="A1129">
            <v>37654</v>
          </cell>
          <cell r="B1129">
            <v>130.29</v>
          </cell>
        </row>
        <row r="1130">
          <cell r="A1130">
            <v>37655</v>
          </cell>
          <cell r="B1130">
            <v>130.3014</v>
          </cell>
        </row>
        <row r="1131">
          <cell r="A1131">
            <v>37656</v>
          </cell>
          <cell r="B1131">
            <v>130.31270000000001</v>
          </cell>
        </row>
        <row r="1132">
          <cell r="A1132">
            <v>37657</v>
          </cell>
          <cell r="B1132">
            <v>130.32400000000001</v>
          </cell>
        </row>
        <row r="1133">
          <cell r="A1133">
            <v>37658</v>
          </cell>
          <cell r="B1133">
            <v>130.33539999999999</v>
          </cell>
        </row>
        <row r="1134">
          <cell r="A1134">
            <v>37659</v>
          </cell>
          <cell r="B1134">
            <v>130.3467</v>
          </cell>
        </row>
        <row r="1135">
          <cell r="A1135">
            <v>37660</v>
          </cell>
          <cell r="B1135">
            <v>130.358</v>
          </cell>
        </row>
        <row r="1136">
          <cell r="A1136">
            <v>37661</v>
          </cell>
          <cell r="B1136">
            <v>130.36940000000001</v>
          </cell>
        </row>
        <row r="1137">
          <cell r="A1137">
            <v>37662</v>
          </cell>
          <cell r="B1137">
            <v>130.38069999999999</v>
          </cell>
        </row>
        <row r="1138">
          <cell r="A1138">
            <v>37663</v>
          </cell>
          <cell r="B1138">
            <v>130.3921</v>
          </cell>
        </row>
        <row r="1139">
          <cell r="A1139">
            <v>37664</v>
          </cell>
          <cell r="B1139">
            <v>130.4034</v>
          </cell>
        </row>
        <row r="1140">
          <cell r="A1140">
            <v>37665</v>
          </cell>
          <cell r="B1140">
            <v>130.41470000000001</v>
          </cell>
        </row>
        <row r="1141">
          <cell r="A1141">
            <v>37666</v>
          </cell>
          <cell r="B1141">
            <v>130.42609999999999</v>
          </cell>
        </row>
        <row r="1142">
          <cell r="A1142">
            <v>37667</v>
          </cell>
          <cell r="B1142">
            <v>130.4374</v>
          </cell>
        </row>
        <row r="1143">
          <cell r="A1143">
            <v>37668</v>
          </cell>
          <cell r="B1143">
            <v>130.49160000000001</v>
          </cell>
        </row>
        <row r="1144">
          <cell r="A1144">
            <v>37669</v>
          </cell>
          <cell r="B1144">
            <v>130.54580000000001</v>
          </cell>
        </row>
        <row r="1145">
          <cell r="A1145">
            <v>37670</v>
          </cell>
          <cell r="B1145">
            <v>130.6001</v>
          </cell>
        </row>
        <row r="1146">
          <cell r="A1146">
            <v>37671</v>
          </cell>
          <cell r="B1146">
            <v>130.65430000000001</v>
          </cell>
        </row>
        <row r="1147">
          <cell r="A1147">
            <v>37672</v>
          </cell>
          <cell r="B1147">
            <v>130.70859999999999</v>
          </cell>
        </row>
        <row r="1148">
          <cell r="A1148">
            <v>37673</v>
          </cell>
          <cell r="B1148">
            <v>130.7629</v>
          </cell>
        </row>
        <row r="1149">
          <cell r="A1149">
            <v>37674</v>
          </cell>
          <cell r="B1149">
            <v>130.81729999999999</v>
          </cell>
        </row>
        <row r="1150">
          <cell r="A1150">
            <v>37675</v>
          </cell>
          <cell r="B1150">
            <v>130.8716</v>
          </cell>
        </row>
        <row r="1151">
          <cell r="A1151">
            <v>37676</v>
          </cell>
          <cell r="B1151">
            <v>130.92599999999999</v>
          </cell>
        </row>
        <row r="1152">
          <cell r="A1152">
            <v>37677</v>
          </cell>
          <cell r="B1152">
            <v>130.9804</v>
          </cell>
        </row>
        <row r="1153">
          <cell r="A1153">
            <v>37678</v>
          </cell>
          <cell r="B1153">
            <v>131.03479999999999</v>
          </cell>
        </row>
        <row r="1154">
          <cell r="A1154">
            <v>37679</v>
          </cell>
          <cell r="B1154">
            <v>131.08930000000001</v>
          </cell>
        </row>
        <row r="1155">
          <cell r="A1155">
            <v>37680</v>
          </cell>
          <cell r="B1155">
            <v>131.1437</v>
          </cell>
        </row>
        <row r="1156">
          <cell r="A1156">
            <v>37681</v>
          </cell>
          <cell r="B1156">
            <v>131.19820000000001</v>
          </cell>
        </row>
        <row r="1157">
          <cell r="A1157">
            <v>37682</v>
          </cell>
          <cell r="B1157">
            <v>131.25280000000001</v>
          </cell>
        </row>
        <row r="1158">
          <cell r="A1158">
            <v>37683</v>
          </cell>
          <cell r="B1158">
            <v>131.3073</v>
          </cell>
        </row>
        <row r="1159">
          <cell r="A1159">
            <v>37684</v>
          </cell>
          <cell r="B1159">
            <v>131.36189999999999</v>
          </cell>
        </row>
        <row r="1160">
          <cell r="A1160">
            <v>37685</v>
          </cell>
          <cell r="B1160">
            <v>131.41640000000001</v>
          </cell>
        </row>
        <row r="1161">
          <cell r="A1161">
            <v>37686</v>
          </cell>
          <cell r="B1161">
            <v>131.471</v>
          </cell>
        </row>
        <row r="1162">
          <cell r="A1162">
            <v>37687</v>
          </cell>
          <cell r="B1162">
            <v>131.5257</v>
          </cell>
        </row>
        <row r="1163">
          <cell r="A1163">
            <v>37688</v>
          </cell>
          <cell r="B1163">
            <v>131.58029999999999</v>
          </cell>
        </row>
        <row r="1164">
          <cell r="A1164">
            <v>37689</v>
          </cell>
          <cell r="B1164">
            <v>131.63499999999999</v>
          </cell>
        </row>
        <row r="1165">
          <cell r="A1165">
            <v>37690</v>
          </cell>
          <cell r="B1165">
            <v>131.68969999999999</v>
          </cell>
        </row>
        <row r="1166">
          <cell r="A1166">
            <v>37691</v>
          </cell>
          <cell r="B1166">
            <v>131.74440000000001</v>
          </cell>
        </row>
        <row r="1167">
          <cell r="A1167">
            <v>37692</v>
          </cell>
          <cell r="B1167">
            <v>131.79920000000001</v>
          </cell>
        </row>
        <row r="1168">
          <cell r="A1168">
            <v>37693</v>
          </cell>
          <cell r="B1168">
            <v>131.85390000000001</v>
          </cell>
        </row>
        <row r="1169">
          <cell r="A1169">
            <v>37694</v>
          </cell>
          <cell r="B1169">
            <v>131.90870000000001</v>
          </cell>
        </row>
        <row r="1170">
          <cell r="A1170">
            <v>37695</v>
          </cell>
          <cell r="B1170">
            <v>131.96350000000001</v>
          </cell>
        </row>
        <row r="1171">
          <cell r="A1171">
            <v>37696</v>
          </cell>
          <cell r="B1171">
            <v>132.01050000000001</v>
          </cell>
        </row>
        <row r="1172">
          <cell r="A1172">
            <v>37697</v>
          </cell>
          <cell r="B1172">
            <v>132.0575</v>
          </cell>
        </row>
        <row r="1173">
          <cell r="A1173">
            <v>37698</v>
          </cell>
          <cell r="B1173">
            <v>132.1045</v>
          </cell>
        </row>
        <row r="1174">
          <cell r="A1174">
            <v>37699</v>
          </cell>
          <cell r="B1174">
            <v>132.1516</v>
          </cell>
        </row>
        <row r="1175">
          <cell r="A1175">
            <v>37700</v>
          </cell>
          <cell r="B1175">
            <v>132.1987</v>
          </cell>
        </row>
        <row r="1176">
          <cell r="A1176">
            <v>37701</v>
          </cell>
          <cell r="B1176">
            <v>132.2457</v>
          </cell>
        </row>
        <row r="1177">
          <cell r="A1177">
            <v>37702</v>
          </cell>
          <cell r="B1177">
            <v>132.2928</v>
          </cell>
        </row>
        <row r="1178">
          <cell r="A1178">
            <v>37703</v>
          </cell>
          <cell r="B1178">
            <v>132.34</v>
          </cell>
        </row>
        <row r="1179">
          <cell r="A1179">
            <v>37704</v>
          </cell>
          <cell r="B1179">
            <v>132.3871</v>
          </cell>
        </row>
        <row r="1180">
          <cell r="A1180">
            <v>37705</v>
          </cell>
          <cell r="B1180">
            <v>132.4342</v>
          </cell>
        </row>
        <row r="1181">
          <cell r="A1181">
            <v>37706</v>
          </cell>
          <cell r="B1181">
            <v>132.48140000000001</v>
          </cell>
        </row>
        <row r="1182">
          <cell r="A1182">
            <v>37707</v>
          </cell>
          <cell r="B1182">
            <v>132.52860000000001</v>
          </cell>
        </row>
        <row r="1183">
          <cell r="A1183">
            <v>37708</v>
          </cell>
          <cell r="B1183">
            <v>132.57579999999999</v>
          </cell>
        </row>
        <row r="1184">
          <cell r="A1184">
            <v>37709</v>
          </cell>
          <cell r="B1184">
            <v>132.62299999999999</v>
          </cell>
        </row>
        <row r="1185">
          <cell r="A1185">
            <v>37710</v>
          </cell>
          <cell r="B1185">
            <v>132.6703</v>
          </cell>
        </row>
        <row r="1186">
          <cell r="A1186">
            <v>37711</v>
          </cell>
          <cell r="B1186">
            <v>132.7175</v>
          </cell>
        </row>
        <row r="1187">
          <cell r="A1187">
            <v>37712</v>
          </cell>
          <cell r="B1187">
            <v>132.76480000000001</v>
          </cell>
        </row>
        <row r="1188">
          <cell r="A1188">
            <v>37713</v>
          </cell>
          <cell r="B1188">
            <v>132.81209999999999</v>
          </cell>
        </row>
        <row r="1189">
          <cell r="A1189">
            <v>37714</v>
          </cell>
          <cell r="B1189">
            <v>132.85939999999999</v>
          </cell>
        </row>
        <row r="1190">
          <cell r="A1190">
            <v>37715</v>
          </cell>
          <cell r="B1190">
            <v>132.9067</v>
          </cell>
        </row>
        <row r="1191">
          <cell r="A1191">
            <v>37716</v>
          </cell>
          <cell r="B1191">
            <v>132.95400000000001</v>
          </cell>
        </row>
        <row r="1192">
          <cell r="A1192">
            <v>37717</v>
          </cell>
          <cell r="B1192">
            <v>133.00139999999999</v>
          </cell>
        </row>
        <row r="1193">
          <cell r="A1193">
            <v>37718</v>
          </cell>
          <cell r="B1193">
            <v>133.0487</v>
          </cell>
        </row>
        <row r="1194">
          <cell r="A1194">
            <v>37719</v>
          </cell>
          <cell r="B1194">
            <v>133.09610000000001</v>
          </cell>
        </row>
        <row r="1195">
          <cell r="A1195">
            <v>37720</v>
          </cell>
          <cell r="B1195">
            <v>133.14349999999999</v>
          </cell>
        </row>
        <row r="1196">
          <cell r="A1196">
            <v>37721</v>
          </cell>
          <cell r="B1196">
            <v>133.1909</v>
          </cell>
        </row>
        <row r="1197">
          <cell r="A1197">
            <v>37722</v>
          </cell>
          <cell r="B1197">
            <v>133.23840000000001</v>
          </cell>
        </row>
        <row r="1198">
          <cell r="A1198">
            <v>37723</v>
          </cell>
          <cell r="B1198">
            <v>133.28579999999999</v>
          </cell>
        </row>
        <row r="1199">
          <cell r="A1199">
            <v>37724</v>
          </cell>
          <cell r="B1199">
            <v>133.33330000000001</v>
          </cell>
        </row>
        <row r="1200">
          <cell r="A1200">
            <v>37725</v>
          </cell>
          <cell r="B1200">
            <v>133.38079999999999</v>
          </cell>
        </row>
        <row r="1201">
          <cell r="A1201">
            <v>37726</v>
          </cell>
          <cell r="B1201">
            <v>133.42830000000001</v>
          </cell>
        </row>
        <row r="1202">
          <cell r="A1202">
            <v>37727</v>
          </cell>
          <cell r="B1202">
            <v>133.47479999999999</v>
          </cell>
        </row>
        <row r="1203">
          <cell r="A1203">
            <v>37728</v>
          </cell>
          <cell r="B1203">
            <v>133.52119999999999</v>
          </cell>
        </row>
        <row r="1204">
          <cell r="A1204">
            <v>37729</v>
          </cell>
          <cell r="B1204">
            <v>133.5677</v>
          </cell>
        </row>
        <row r="1205">
          <cell r="A1205">
            <v>37730</v>
          </cell>
          <cell r="B1205">
            <v>133.61429999999999</v>
          </cell>
        </row>
        <row r="1206">
          <cell r="A1206">
            <v>37731</v>
          </cell>
          <cell r="B1206">
            <v>133.66079999999999</v>
          </cell>
        </row>
        <row r="1207">
          <cell r="A1207">
            <v>37732</v>
          </cell>
          <cell r="B1207">
            <v>133.7073</v>
          </cell>
        </row>
        <row r="1208">
          <cell r="A1208">
            <v>37733</v>
          </cell>
          <cell r="B1208">
            <v>133.75389999999999</v>
          </cell>
        </row>
        <row r="1209">
          <cell r="A1209">
            <v>37734</v>
          </cell>
          <cell r="B1209">
            <v>133.8005</v>
          </cell>
        </row>
        <row r="1210">
          <cell r="A1210">
            <v>37735</v>
          </cell>
          <cell r="B1210">
            <v>133.84710000000001</v>
          </cell>
        </row>
        <row r="1211">
          <cell r="A1211">
            <v>37736</v>
          </cell>
          <cell r="B1211">
            <v>133.8937</v>
          </cell>
        </row>
        <row r="1212">
          <cell r="A1212">
            <v>37737</v>
          </cell>
          <cell r="B1212">
            <v>133.94030000000001</v>
          </cell>
        </row>
        <row r="1213">
          <cell r="A1213">
            <v>37738</v>
          </cell>
          <cell r="B1213">
            <v>133.98689999999999</v>
          </cell>
        </row>
        <row r="1214">
          <cell r="A1214">
            <v>37739</v>
          </cell>
          <cell r="B1214">
            <v>134.03360000000001</v>
          </cell>
        </row>
        <row r="1215">
          <cell r="A1215">
            <v>37740</v>
          </cell>
          <cell r="B1215">
            <v>134.08029999999999</v>
          </cell>
        </row>
        <row r="1216">
          <cell r="A1216">
            <v>37741</v>
          </cell>
          <cell r="B1216">
            <v>134.12700000000001</v>
          </cell>
        </row>
        <row r="1217">
          <cell r="A1217">
            <v>37742</v>
          </cell>
          <cell r="B1217">
            <v>134.1737</v>
          </cell>
        </row>
        <row r="1218">
          <cell r="A1218">
            <v>37743</v>
          </cell>
          <cell r="B1218">
            <v>134.22040000000001</v>
          </cell>
        </row>
        <row r="1219">
          <cell r="A1219">
            <v>37744</v>
          </cell>
          <cell r="B1219">
            <v>134.2671</v>
          </cell>
        </row>
        <row r="1220">
          <cell r="A1220">
            <v>37745</v>
          </cell>
          <cell r="B1220">
            <v>134.31389999999999</v>
          </cell>
        </row>
        <row r="1221">
          <cell r="A1221">
            <v>37746</v>
          </cell>
          <cell r="B1221">
            <v>134.36070000000001</v>
          </cell>
        </row>
        <row r="1222">
          <cell r="A1222">
            <v>37747</v>
          </cell>
          <cell r="B1222">
            <v>134.4075</v>
          </cell>
        </row>
        <row r="1223">
          <cell r="A1223">
            <v>37748</v>
          </cell>
          <cell r="B1223">
            <v>134.45429999999999</v>
          </cell>
        </row>
        <row r="1224">
          <cell r="A1224">
            <v>37749</v>
          </cell>
          <cell r="B1224">
            <v>134.50110000000001</v>
          </cell>
        </row>
        <row r="1225">
          <cell r="A1225">
            <v>37750</v>
          </cell>
          <cell r="B1225">
            <v>134.5479</v>
          </cell>
        </row>
        <row r="1226">
          <cell r="A1226">
            <v>37751</v>
          </cell>
          <cell r="B1226">
            <v>134.59479999999999</v>
          </cell>
        </row>
        <row r="1227">
          <cell r="A1227">
            <v>37752</v>
          </cell>
          <cell r="B1227">
            <v>134.64169999999999</v>
          </cell>
        </row>
        <row r="1228">
          <cell r="A1228">
            <v>37753</v>
          </cell>
          <cell r="B1228">
            <v>134.6885</v>
          </cell>
        </row>
        <row r="1229">
          <cell r="A1229">
            <v>37754</v>
          </cell>
          <cell r="B1229">
            <v>134.7354</v>
          </cell>
        </row>
        <row r="1230">
          <cell r="A1230">
            <v>37755</v>
          </cell>
          <cell r="B1230">
            <v>134.7824</v>
          </cell>
        </row>
        <row r="1231">
          <cell r="A1231">
            <v>37756</v>
          </cell>
          <cell r="B1231">
            <v>134.82929999999999</v>
          </cell>
        </row>
        <row r="1232">
          <cell r="A1232">
            <v>37757</v>
          </cell>
          <cell r="B1232">
            <v>134.87899999999999</v>
          </cell>
        </row>
        <row r="1233">
          <cell r="A1233">
            <v>37758</v>
          </cell>
          <cell r="B1233">
            <v>134.9288</v>
          </cell>
        </row>
        <row r="1234">
          <cell r="A1234">
            <v>37759</v>
          </cell>
          <cell r="B1234">
            <v>134.9786</v>
          </cell>
        </row>
        <row r="1235">
          <cell r="A1235">
            <v>37760</v>
          </cell>
          <cell r="B1235">
            <v>135.0284</v>
          </cell>
        </row>
        <row r="1236">
          <cell r="A1236">
            <v>37761</v>
          </cell>
          <cell r="B1236">
            <v>135.07820000000001</v>
          </cell>
        </row>
        <row r="1237">
          <cell r="A1237">
            <v>37762</v>
          </cell>
          <cell r="B1237">
            <v>135.12799999999999</v>
          </cell>
        </row>
        <row r="1238">
          <cell r="A1238">
            <v>37763</v>
          </cell>
          <cell r="B1238">
            <v>135.17789999999999</v>
          </cell>
        </row>
        <row r="1239">
          <cell r="A1239">
            <v>37764</v>
          </cell>
          <cell r="B1239">
            <v>135.2277</v>
          </cell>
        </row>
        <row r="1240">
          <cell r="A1240">
            <v>37765</v>
          </cell>
          <cell r="B1240">
            <v>135.27760000000001</v>
          </cell>
        </row>
        <row r="1241">
          <cell r="A1241">
            <v>37766</v>
          </cell>
          <cell r="B1241">
            <v>135.32749999999999</v>
          </cell>
        </row>
        <row r="1242">
          <cell r="A1242">
            <v>37767</v>
          </cell>
          <cell r="B1242">
            <v>135.3775</v>
          </cell>
        </row>
        <row r="1243">
          <cell r="A1243">
            <v>37768</v>
          </cell>
          <cell r="B1243">
            <v>135.42740000000001</v>
          </cell>
        </row>
        <row r="1244">
          <cell r="A1244">
            <v>37769</v>
          </cell>
          <cell r="B1244">
            <v>135.47739999999999</v>
          </cell>
        </row>
        <row r="1245">
          <cell r="A1245">
            <v>37770</v>
          </cell>
          <cell r="B1245">
            <v>135.5273</v>
          </cell>
        </row>
        <row r="1246">
          <cell r="A1246">
            <v>37771</v>
          </cell>
          <cell r="B1246">
            <v>135.57730000000001</v>
          </cell>
        </row>
        <row r="1247">
          <cell r="A1247">
            <v>37772</v>
          </cell>
          <cell r="B1247">
            <v>135.62739999999999</v>
          </cell>
        </row>
        <row r="1248">
          <cell r="A1248">
            <v>37773</v>
          </cell>
          <cell r="B1248">
            <v>135.67740000000001</v>
          </cell>
        </row>
        <row r="1249">
          <cell r="A1249">
            <v>37774</v>
          </cell>
          <cell r="B1249">
            <v>135.72749999999999</v>
          </cell>
        </row>
        <row r="1250">
          <cell r="A1250">
            <v>37775</v>
          </cell>
          <cell r="B1250">
            <v>135.7775</v>
          </cell>
        </row>
        <row r="1251">
          <cell r="A1251">
            <v>37776</v>
          </cell>
          <cell r="B1251">
            <v>135.82759999999999</v>
          </cell>
        </row>
        <row r="1252">
          <cell r="A1252">
            <v>37777</v>
          </cell>
          <cell r="B1252">
            <v>135.8777</v>
          </cell>
        </row>
        <row r="1253">
          <cell r="A1253">
            <v>37778</v>
          </cell>
          <cell r="B1253">
            <v>135.92789999999999</v>
          </cell>
        </row>
        <row r="1254">
          <cell r="A1254">
            <v>37779</v>
          </cell>
          <cell r="B1254">
            <v>135.97800000000001</v>
          </cell>
        </row>
        <row r="1255">
          <cell r="A1255">
            <v>37780</v>
          </cell>
          <cell r="B1255">
            <v>136.0282</v>
          </cell>
        </row>
        <row r="1256">
          <cell r="A1256">
            <v>37781</v>
          </cell>
          <cell r="B1256">
            <v>136.07830000000001</v>
          </cell>
        </row>
        <row r="1257">
          <cell r="A1257">
            <v>37782</v>
          </cell>
          <cell r="B1257">
            <v>136.1285</v>
          </cell>
        </row>
        <row r="1258">
          <cell r="A1258">
            <v>37783</v>
          </cell>
          <cell r="B1258">
            <v>136.1788</v>
          </cell>
        </row>
        <row r="1259">
          <cell r="A1259">
            <v>37784</v>
          </cell>
          <cell r="B1259">
            <v>136.22900000000001</v>
          </cell>
        </row>
        <row r="1260">
          <cell r="A1260">
            <v>37785</v>
          </cell>
          <cell r="B1260">
            <v>136.27930000000001</v>
          </cell>
        </row>
        <row r="1261">
          <cell r="A1261">
            <v>37786</v>
          </cell>
          <cell r="B1261">
            <v>136.3295</v>
          </cell>
        </row>
        <row r="1262">
          <cell r="A1262">
            <v>37787</v>
          </cell>
          <cell r="B1262">
            <v>136.37979999999999</v>
          </cell>
        </row>
        <row r="1263">
          <cell r="A1263">
            <v>37788</v>
          </cell>
          <cell r="B1263">
            <v>136.40199999999999</v>
          </cell>
        </row>
        <row r="1264">
          <cell r="A1264">
            <v>37789</v>
          </cell>
          <cell r="B1264">
            <v>136.42420000000001</v>
          </cell>
        </row>
        <row r="1265">
          <cell r="A1265">
            <v>37790</v>
          </cell>
          <cell r="B1265">
            <v>136.44649999999999</v>
          </cell>
        </row>
        <row r="1266">
          <cell r="A1266">
            <v>37791</v>
          </cell>
          <cell r="B1266">
            <v>136.46870000000001</v>
          </cell>
        </row>
        <row r="1267">
          <cell r="A1267">
            <v>37792</v>
          </cell>
          <cell r="B1267">
            <v>136.49100000000001</v>
          </cell>
        </row>
        <row r="1268">
          <cell r="A1268">
            <v>37793</v>
          </cell>
          <cell r="B1268">
            <v>136.51320000000001</v>
          </cell>
        </row>
        <row r="1269">
          <cell r="A1269">
            <v>37794</v>
          </cell>
          <cell r="B1269">
            <v>136.53540000000001</v>
          </cell>
        </row>
        <row r="1270">
          <cell r="A1270">
            <v>37795</v>
          </cell>
          <cell r="B1270">
            <v>136.55770000000001</v>
          </cell>
        </row>
        <row r="1271">
          <cell r="A1271">
            <v>37796</v>
          </cell>
          <cell r="B1271">
            <v>136.57990000000001</v>
          </cell>
        </row>
        <row r="1272">
          <cell r="A1272">
            <v>37797</v>
          </cell>
          <cell r="B1272">
            <v>136.60220000000001</v>
          </cell>
        </row>
        <row r="1273">
          <cell r="A1273">
            <v>37798</v>
          </cell>
          <cell r="B1273">
            <v>136.62440000000001</v>
          </cell>
        </row>
        <row r="1274">
          <cell r="A1274">
            <v>37799</v>
          </cell>
          <cell r="B1274">
            <v>136.64670000000001</v>
          </cell>
        </row>
        <row r="1275">
          <cell r="A1275">
            <v>37800</v>
          </cell>
          <cell r="B1275">
            <v>136.66900000000001</v>
          </cell>
        </row>
        <row r="1276">
          <cell r="A1276">
            <v>37801</v>
          </cell>
          <cell r="B1276">
            <v>136.69120000000001</v>
          </cell>
        </row>
        <row r="1277">
          <cell r="A1277">
            <v>37802</v>
          </cell>
          <cell r="B1277">
            <v>136.71350000000001</v>
          </cell>
        </row>
        <row r="1278">
          <cell r="A1278">
            <v>37803</v>
          </cell>
          <cell r="B1278">
            <v>136.73580000000001</v>
          </cell>
        </row>
        <row r="1279">
          <cell r="A1279">
            <v>37804</v>
          </cell>
          <cell r="B1279">
            <v>136.75810000000001</v>
          </cell>
        </row>
        <row r="1280">
          <cell r="A1280">
            <v>37805</v>
          </cell>
          <cell r="B1280">
            <v>136.78039999999999</v>
          </cell>
        </row>
        <row r="1281">
          <cell r="A1281">
            <v>37806</v>
          </cell>
          <cell r="B1281">
            <v>136.80269999999999</v>
          </cell>
        </row>
        <row r="1282">
          <cell r="A1282">
            <v>37807</v>
          </cell>
          <cell r="B1282">
            <v>136.82490000000001</v>
          </cell>
        </row>
        <row r="1283">
          <cell r="A1283">
            <v>37808</v>
          </cell>
          <cell r="B1283">
            <v>136.84719999999999</v>
          </cell>
        </row>
        <row r="1284">
          <cell r="A1284">
            <v>37809</v>
          </cell>
          <cell r="B1284">
            <v>136.86949999999999</v>
          </cell>
        </row>
        <row r="1285">
          <cell r="A1285">
            <v>37810</v>
          </cell>
          <cell r="B1285">
            <v>136.89179999999999</v>
          </cell>
        </row>
        <row r="1286">
          <cell r="A1286">
            <v>37811</v>
          </cell>
          <cell r="B1286">
            <v>136.91409999999999</v>
          </cell>
        </row>
        <row r="1287">
          <cell r="A1287">
            <v>37812</v>
          </cell>
          <cell r="B1287">
            <v>136.9365</v>
          </cell>
        </row>
        <row r="1288">
          <cell r="A1288">
            <v>37813</v>
          </cell>
          <cell r="B1288">
            <v>136.9588</v>
          </cell>
        </row>
        <row r="1289">
          <cell r="A1289">
            <v>37814</v>
          </cell>
          <cell r="B1289">
            <v>136.9811</v>
          </cell>
        </row>
        <row r="1290">
          <cell r="A1290">
            <v>37815</v>
          </cell>
          <cell r="B1290">
            <v>137.0034</v>
          </cell>
        </row>
        <row r="1291">
          <cell r="A1291">
            <v>37816</v>
          </cell>
          <cell r="B1291">
            <v>137.0257</v>
          </cell>
        </row>
        <row r="1292">
          <cell r="A1292">
            <v>37817</v>
          </cell>
          <cell r="B1292">
            <v>137.04810000000001</v>
          </cell>
        </row>
        <row r="1293">
          <cell r="A1293">
            <v>37818</v>
          </cell>
          <cell r="B1293">
            <v>137.04589999999999</v>
          </cell>
        </row>
        <row r="1294">
          <cell r="A1294">
            <v>37819</v>
          </cell>
          <cell r="B1294">
            <v>137.0437</v>
          </cell>
        </row>
        <row r="1295">
          <cell r="A1295">
            <v>37820</v>
          </cell>
          <cell r="B1295">
            <v>137.04150000000001</v>
          </cell>
        </row>
        <row r="1296">
          <cell r="A1296">
            <v>37821</v>
          </cell>
          <cell r="B1296">
            <v>137.0393</v>
          </cell>
        </row>
        <row r="1297">
          <cell r="A1297">
            <v>37822</v>
          </cell>
          <cell r="B1297">
            <v>137.03700000000001</v>
          </cell>
        </row>
        <row r="1298">
          <cell r="A1298">
            <v>37823</v>
          </cell>
          <cell r="B1298">
            <v>137.03479999999999</v>
          </cell>
        </row>
        <row r="1299">
          <cell r="A1299">
            <v>37824</v>
          </cell>
          <cell r="B1299">
            <v>137.0326</v>
          </cell>
        </row>
        <row r="1300">
          <cell r="A1300">
            <v>37825</v>
          </cell>
          <cell r="B1300">
            <v>137.03039999999999</v>
          </cell>
        </row>
        <row r="1301">
          <cell r="A1301">
            <v>37826</v>
          </cell>
          <cell r="B1301">
            <v>137.0282</v>
          </cell>
        </row>
        <row r="1302">
          <cell r="A1302">
            <v>37827</v>
          </cell>
          <cell r="B1302">
            <v>137.02600000000001</v>
          </cell>
        </row>
        <row r="1303">
          <cell r="A1303">
            <v>37828</v>
          </cell>
          <cell r="B1303">
            <v>137.02379999999999</v>
          </cell>
        </row>
        <row r="1304">
          <cell r="A1304">
            <v>37829</v>
          </cell>
          <cell r="B1304">
            <v>137.02160000000001</v>
          </cell>
        </row>
        <row r="1305">
          <cell r="A1305">
            <v>37830</v>
          </cell>
          <cell r="B1305">
            <v>137.01939999999999</v>
          </cell>
        </row>
        <row r="1306">
          <cell r="A1306">
            <v>37831</v>
          </cell>
          <cell r="B1306">
            <v>137.0171</v>
          </cell>
        </row>
        <row r="1307">
          <cell r="A1307">
            <v>37832</v>
          </cell>
          <cell r="B1307">
            <v>137.01490000000001</v>
          </cell>
        </row>
        <row r="1308">
          <cell r="A1308">
            <v>37833</v>
          </cell>
          <cell r="B1308">
            <v>137.0127</v>
          </cell>
        </row>
        <row r="1309">
          <cell r="A1309">
            <v>37834</v>
          </cell>
          <cell r="B1309">
            <v>137.01050000000001</v>
          </cell>
        </row>
        <row r="1310">
          <cell r="A1310">
            <v>37835</v>
          </cell>
          <cell r="B1310">
            <v>137.00829999999999</v>
          </cell>
        </row>
        <row r="1311">
          <cell r="A1311">
            <v>37836</v>
          </cell>
          <cell r="B1311">
            <v>137.0061</v>
          </cell>
        </row>
        <row r="1312">
          <cell r="A1312">
            <v>37837</v>
          </cell>
          <cell r="B1312">
            <v>137.00389999999999</v>
          </cell>
        </row>
        <row r="1313">
          <cell r="A1313">
            <v>37838</v>
          </cell>
          <cell r="B1313">
            <v>137.0017</v>
          </cell>
        </row>
        <row r="1314">
          <cell r="A1314">
            <v>37839</v>
          </cell>
          <cell r="B1314">
            <v>136.99950000000001</v>
          </cell>
        </row>
        <row r="1315">
          <cell r="A1315">
            <v>37840</v>
          </cell>
          <cell r="B1315">
            <v>136.9973</v>
          </cell>
        </row>
        <row r="1316">
          <cell r="A1316">
            <v>37841</v>
          </cell>
          <cell r="B1316">
            <v>136.995</v>
          </cell>
        </row>
        <row r="1317">
          <cell r="A1317">
            <v>37842</v>
          </cell>
          <cell r="B1317">
            <v>136.99279999999999</v>
          </cell>
        </row>
        <row r="1318">
          <cell r="A1318">
            <v>37843</v>
          </cell>
          <cell r="B1318">
            <v>136.9906</v>
          </cell>
        </row>
        <row r="1319">
          <cell r="A1319">
            <v>37844</v>
          </cell>
          <cell r="B1319">
            <v>136.98840000000001</v>
          </cell>
        </row>
        <row r="1320">
          <cell r="A1320">
            <v>37845</v>
          </cell>
          <cell r="B1320">
            <v>136.9862</v>
          </cell>
        </row>
        <row r="1321">
          <cell r="A1321">
            <v>37846</v>
          </cell>
          <cell r="B1321">
            <v>136.98400000000001</v>
          </cell>
        </row>
        <row r="1322">
          <cell r="A1322">
            <v>37847</v>
          </cell>
          <cell r="B1322">
            <v>136.98179999999999</v>
          </cell>
        </row>
        <row r="1323">
          <cell r="A1323">
            <v>37848</v>
          </cell>
          <cell r="B1323">
            <v>136.9796</v>
          </cell>
        </row>
        <row r="1324">
          <cell r="A1324">
            <v>37849</v>
          </cell>
          <cell r="B1324">
            <v>136.9734</v>
          </cell>
        </row>
        <row r="1325">
          <cell r="A1325">
            <v>37850</v>
          </cell>
          <cell r="B1325">
            <v>136.96719999999999</v>
          </cell>
        </row>
        <row r="1326">
          <cell r="A1326">
            <v>37851</v>
          </cell>
          <cell r="B1326">
            <v>136.96100000000001</v>
          </cell>
        </row>
        <row r="1327">
          <cell r="A1327">
            <v>37852</v>
          </cell>
          <cell r="B1327">
            <v>136.95480000000001</v>
          </cell>
        </row>
        <row r="1328">
          <cell r="A1328">
            <v>37853</v>
          </cell>
          <cell r="B1328">
            <v>136.9487</v>
          </cell>
        </row>
        <row r="1329">
          <cell r="A1329">
            <v>37854</v>
          </cell>
          <cell r="B1329">
            <v>136.9425</v>
          </cell>
        </row>
        <row r="1330">
          <cell r="A1330">
            <v>37855</v>
          </cell>
          <cell r="B1330">
            <v>136.93629999999999</v>
          </cell>
        </row>
        <row r="1331">
          <cell r="A1331">
            <v>37856</v>
          </cell>
          <cell r="B1331">
            <v>136.93010000000001</v>
          </cell>
        </row>
        <row r="1332">
          <cell r="A1332">
            <v>37857</v>
          </cell>
          <cell r="B1332">
            <v>136.9239</v>
          </cell>
        </row>
        <row r="1333">
          <cell r="A1333">
            <v>37858</v>
          </cell>
          <cell r="B1333">
            <v>136.9177</v>
          </cell>
        </row>
        <row r="1334">
          <cell r="A1334">
            <v>37859</v>
          </cell>
          <cell r="B1334">
            <v>136.91149999999999</v>
          </cell>
        </row>
        <row r="1335">
          <cell r="A1335">
            <v>37860</v>
          </cell>
          <cell r="B1335">
            <v>136.90530000000001</v>
          </cell>
        </row>
        <row r="1336">
          <cell r="A1336">
            <v>37861</v>
          </cell>
          <cell r="B1336">
            <v>136.8991</v>
          </cell>
        </row>
        <row r="1337">
          <cell r="A1337">
            <v>37862</v>
          </cell>
          <cell r="B1337">
            <v>136.893</v>
          </cell>
        </row>
        <row r="1338">
          <cell r="A1338">
            <v>37863</v>
          </cell>
          <cell r="B1338">
            <v>136.88679999999999</v>
          </cell>
        </row>
        <row r="1339">
          <cell r="A1339">
            <v>37864</v>
          </cell>
          <cell r="B1339">
            <v>136.88059999999999</v>
          </cell>
        </row>
        <row r="1340">
          <cell r="A1340">
            <v>37865</v>
          </cell>
          <cell r="B1340">
            <v>136.87440000000001</v>
          </cell>
        </row>
        <row r="1341">
          <cell r="A1341">
            <v>37866</v>
          </cell>
          <cell r="B1341">
            <v>136.8682</v>
          </cell>
        </row>
        <row r="1342">
          <cell r="A1342">
            <v>37867</v>
          </cell>
          <cell r="B1342">
            <v>136.86199999999999</v>
          </cell>
        </row>
        <row r="1343">
          <cell r="A1343">
            <v>37868</v>
          </cell>
          <cell r="B1343">
            <v>136.85579999999999</v>
          </cell>
        </row>
        <row r="1344">
          <cell r="A1344">
            <v>37869</v>
          </cell>
          <cell r="B1344">
            <v>136.84970000000001</v>
          </cell>
        </row>
        <row r="1345">
          <cell r="A1345">
            <v>37870</v>
          </cell>
          <cell r="B1345">
            <v>136.84350000000001</v>
          </cell>
        </row>
        <row r="1346">
          <cell r="A1346">
            <v>37871</v>
          </cell>
          <cell r="B1346">
            <v>136.8373</v>
          </cell>
        </row>
        <row r="1347">
          <cell r="A1347">
            <v>37872</v>
          </cell>
          <cell r="B1347">
            <v>136.83109999999999</v>
          </cell>
        </row>
        <row r="1348">
          <cell r="A1348">
            <v>37873</v>
          </cell>
          <cell r="B1348">
            <v>136.82490000000001</v>
          </cell>
        </row>
        <row r="1349">
          <cell r="A1349">
            <v>37874</v>
          </cell>
          <cell r="B1349">
            <v>136.81870000000001</v>
          </cell>
        </row>
        <row r="1350">
          <cell r="A1350">
            <v>37875</v>
          </cell>
          <cell r="B1350">
            <v>136.8126</v>
          </cell>
        </row>
        <row r="1351">
          <cell r="A1351">
            <v>37876</v>
          </cell>
          <cell r="B1351">
            <v>136.8064</v>
          </cell>
        </row>
        <row r="1352">
          <cell r="A1352">
            <v>37877</v>
          </cell>
          <cell r="B1352">
            <v>136.80019999999999</v>
          </cell>
        </row>
        <row r="1353">
          <cell r="A1353">
            <v>37878</v>
          </cell>
          <cell r="B1353">
            <v>136.79400000000001</v>
          </cell>
        </row>
        <row r="1354">
          <cell r="A1354">
            <v>37879</v>
          </cell>
          <cell r="B1354">
            <v>136.7878</v>
          </cell>
        </row>
        <row r="1355">
          <cell r="A1355">
            <v>37880</v>
          </cell>
          <cell r="B1355">
            <v>136.80189999999999</v>
          </cell>
        </row>
        <row r="1356">
          <cell r="A1356">
            <v>37881</v>
          </cell>
          <cell r="B1356">
            <v>136.816</v>
          </cell>
        </row>
        <row r="1357">
          <cell r="A1357">
            <v>37882</v>
          </cell>
          <cell r="B1357">
            <v>136.83009999999999</v>
          </cell>
        </row>
        <row r="1358">
          <cell r="A1358">
            <v>37883</v>
          </cell>
          <cell r="B1358">
            <v>136.8443</v>
          </cell>
        </row>
        <row r="1359">
          <cell r="A1359">
            <v>37884</v>
          </cell>
          <cell r="B1359">
            <v>136.85839999999999</v>
          </cell>
        </row>
        <row r="1360">
          <cell r="A1360">
            <v>37885</v>
          </cell>
          <cell r="B1360">
            <v>136.8725</v>
          </cell>
        </row>
        <row r="1361">
          <cell r="A1361">
            <v>37886</v>
          </cell>
          <cell r="B1361">
            <v>136.88659999999999</v>
          </cell>
        </row>
        <row r="1362">
          <cell r="A1362">
            <v>37887</v>
          </cell>
          <cell r="B1362">
            <v>136.9007</v>
          </cell>
        </row>
        <row r="1363">
          <cell r="A1363">
            <v>37888</v>
          </cell>
          <cell r="B1363">
            <v>136.91489999999999</v>
          </cell>
        </row>
        <row r="1364">
          <cell r="A1364">
            <v>37889</v>
          </cell>
          <cell r="B1364">
            <v>136.929</v>
          </cell>
        </row>
        <row r="1365">
          <cell r="A1365">
            <v>37890</v>
          </cell>
          <cell r="B1365">
            <v>136.94309999999999</v>
          </cell>
        </row>
        <row r="1366">
          <cell r="A1366">
            <v>37891</v>
          </cell>
          <cell r="B1366">
            <v>136.9573</v>
          </cell>
        </row>
        <row r="1367">
          <cell r="A1367">
            <v>37892</v>
          </cell>
          <cell r="B1367">
            <v>136.97139999999999</v>
          </cell>
        </row>
        <row r="1368">
          <cell r="A1368">
            <v>37893</v>
          </cell>
          <cell r="B1368">
            <v>136.9855</v>
          </cell>
        </row>
        <row r="1369">
          <cell r="A1369">
            <v>37894</v>
          </cell>
          <cell r="B1369">
            <v>136.99969999999999</v>
          </cell>
        </row>
        <row r="1370">
          <cell r="A1370">
            <v>37895</v>
          </cell>
          <cell r="B1370">
            <v>137.0138</v>
          </cell>
        </row>
        <row r="1371">
          <cell r="A1371">
            <v>37896</v>
          </cell>
          <cell r="B1371">
            <v>137.02789999999999</v>
          </cell>
        </row>
        <row r="1372">
          <cell r="A1372">
            <v>37897</v>
          </cell>
          <cell r="B1372">
            <v>137.0421</v>
          </cell>
        </row>
        <row r="1373">
          <cell r="A1373">
            <v>37898</v>
          </cell>
          <cell r="B1373">
            <v>137.05619999999999</v>
          </cell>
        </row>
        <row r="1374">
          <cell r="A1374">
            <v>37899</v>
          </cell>
          <cell r="B1374">
            <v>137.0703</v>
          </cell>
        </row>
        <row r="1375">
          <cell r="A1375">
            <v>37900</v>
          </cell>
          <cell r="B1375">
            <v>137.08449999999999</v>
          </cell>
        </row>
        <row r="1376">
          <cell r="A1376">
            <v>37901</v>
          </cell>
          <cell r="B1376">
            <v>137.0986</v>
          </cell>
        </row>
        <row r="1377">
          <cell r="A1377">
            <v>37902</v>
          </cell>
          <cell r="B1377">
            <v>137.11279999999999</v>
          </cell>
        </row>
        <row r="1378">
          <cell r="A1378">
            <v>37903</v>
          </cell>
          <cell r="B1378">
            <v>137.12690000000001</v>
          </cell>
        </row>
        <row r="1379">
          <cell r="A1379">
            <v>37904</v>
          </cell>
          <cell r="B1379">
            <v>137.14109999999999</v>
          </cell>
        </row>
        <row r="1380">
          <cell r="A1380">
            <v>37905</v>
          </cell>
          <cell r="B1380">
            <v>137.15520000000001</v>
          </cell>
        </row>
        <row r="1381">
          <cell r="A1381">
            <v>37906</v>
          </cell>
          <cell r="B1381">
            <v>137.1694</v>
          </cell>
        </row>
        <row r="1382">
          <cell r="A1382">
            <v>37907</v>
          </cell>
          <cell r="B1382">
            <v>137.18350000000001</v>
          </cell>
        </row>
        <row r="1383">
          <cell r="A1383">
            <v>37908</v>
          </cell>
          <cell r="B1383">
            <v>137.1977</v>
          </cell>
        </row>
        <row r="1384">
          <cell r="A1384">
            <v>37909</v>
          </cell>
          <cell r="B1384">
            <v>137.21180000000001</v>
          </cell>
        </row>
        <row r="1385">
          <cell r="A1385">
            <v>37910</v>
          </cell>
          <cell r="B1385">
            <v>137.22149999999999</v>
          </cell>
        </row>
        <row r="1386">
          <cell r="A1386">
            <v>37911</v>
          </cell>
          <cell r="B1386">
            <v>137.2313</v>
          </cell>
        </row>
        <row r="1387">
          <cell r="A1387">
            <v>37912</v>
          </cell>
          <cell r="B1387">
            <v>137.24100000000001</v>
          </cell>
        </row>
        <row r="1388">
          <cell r="A1388">
            <v>37913</v>
          </cell>
          <cell r="B1388">
            <v>137.25069999999999</v>
          </cell>
        </row>
        <row r="1389">
          <cell r="A1389">
            <v>37914</v>
          </cell>
          <cell r="B1389">
            <v>137.2604</v>
          </cell>
        </row>
        <row r="1390">
          <cell r="A1390">
            <v>37915</v>
          </cell>
          <cell r="B1390">
            <v>137.27019999999999</v>
          </cell>
        </row>
        <row r="1391">
          <cell r="A1391">
            <v>37916</v>
          </cell>
          <cell r="B1391">
            <v>137.2799</v>
          </cell>
        </row>
        <row r="1392">
          <cell r="A1392">
            <v>37917</v>
          </cell>
          <cell r="B1392">
            <v>137.28960000000001</v>
          </cell>
        </row>
        <row r="1393">
          <cell r="A1393">
            <v>37918</v>
          </cell>
          <cell r="B1393">
            <v>137.29939999999999</v>
          </cell>
        </row>
        <row r="1394">
          <cell r="A1394">
            <v>37919</v>
          </cell>
          <cell r="B1394">
            <v>137.3091</v>
          </cell>
        </row>
        <row r="1395">
          <cell r="A1395">
            <v>37920</v>
          </cell>
          <cell r="B1395">
            <v>137.31880000000001</v>
          </cell>
        </row>
        <row r="1396">
          <cell r="A1396">
            <v>37921</v>
          </cell>
          <cell r="B1396">
            <v>137.32859999999999</v>
          </cell>
        </row>
        <row r="1397">
          <cell r="A1397">
            <v>37922</v>
          </cell>
          <cell r="B1397">
            <v>137.3383</v>
          </cell>
        </row>
        <row r="1398">
          <cell r="A1398">
            <v>37923</v>
          </cell>
          <cell r="B1398">
            <v>137.34800000000001</v>
          </cell>
        </row>
        <row r="1399">
          <cell r="A1399">
            <v>37924</v>
          </cell>
          <cell r="B1399">
            <v>137.3578</v>
          </cell>
        </row>
        <row r="1400">
          <cell r="A1400">
            <v>37925</v>
          </cell>
          <cell r="B1400">
            <v>137.36750000000001</v>
          </cell>
        </row>
        <row r="1401">
          <cell r="A1401">
            <v>37926</v>
          </cell>
          <cell r="B1401">
            <v>137.37729999999999</v>
          </cell>
        </row>
        <row r="1402">
          <cell r="A1402">
            <v>37927</v>
          </cell>
          <cell r="B1402">
            <v>137.387</v>
          </cell>
        </row>
        <row r="1403">
          <cell r="A1403">
            <v>37928</v>
          </cell>
          <cell r="B1403">
            <v>137.39670000000001</v>
          </cell>
        </row>
        <row r="1404">
          <cell r="A1404">
            <v>37929</v>
          </cell>
          <cell r="B1404">
            <v>137.40649999999999</v>
          </cell>
        </row>
        <row r="1405">
          <cell r="A1405">
            <v>37930</v>
          </cell>
          <cell r="B1405">
            <v>137.4162</v>
          </cell>
        </row>
        <row r="1406">
          <cell r="A1406">
            <v>37931</v>
          </cell>
          <cell r="B1406">
            <v>137.42599999999999</v>
          </cell>
        </row>
        <row r="1407">
          <cell r="A1407">
            <v>37932</v>
          </cell>
          <cell r="B1407">
            <v>137.4357</v>
          </cell>
        </row>
        <row r="1408">
          <cell r="A1408">
            <v>37933</v>
          </cell>
          <cell r="B1408">
            <v>137.44540000000001</v>
          </cell>
        </row>
        <row r="1409">
          <cell r="A1409">
            <v>37934</v>
          </cell>
          <cell r="B1409">
            <v>137.45519999999999</v>
          </cell>
        </row>
        <row r="1410">
          <cell r="A1410">
            <v>37935</v>
          </cell>
          <cell r="B1410">
            <v>137.4649</v>
          </cell>
        </row>
        <row r="1411">
          <cell r="A1411">
            <v>37936</v>
          </cell>
          <cell r="B1411">
            <v>137.47470000000001</v>
          </cell>
        </row>
        <row r="1412">
          <cell r="A1412">
            <v>37937</v>
          </cell>
          <cell r="B1412">
            <v>137.48439999999999</v>
          </cell>
        </row>
        <row r="1413">
          <cell r="A1413">
            <v>37938</v>
          </cell>
          <cell r="B1413">
            <v>137.49420000000001</v>
          </cell>
        </row>
        <row r="1414">
          <cell r="A1414">
            <v>37939</v>
          </cell>
          <cell r="B1414">
            <v>137.50389999999999</v>
          </cell>
        </row>
        <row r="1415">
          <cell r="A1415">
            <v>37940</v>
          </cell>
          <cell r="B1415">
            <v>137.5137</v>
          </cell>
        </row>
        <row r="1416">
          <cell r="A1416">
            <v>37941</v>
          </cell>
          <cell r="B1416">
            <v>137.5164</v>
          </cell>
        </row>
        <row r="1417">
          <cell r="A1417">
            <v>37942</v>
          </cell>
          <cell r="B1417">
            <v>137.51920000000001</v>
          </cell>
        </row>
        <row r="1418">
          <cell r="A1418">
            <v>37943</v>
          </cell>
          <cell r="B1418">
            <v>137.52189999999999</v>
          </cell>
        </row>
        <row r="1419">
          <cell r="A1419">
            <v>37944</v>
          </cell>
          <cell r="B1419">
            <v>137.5247</v>
          </cell>
        </row>
        <row r="1420">
          <cell r="A1420">
            <v>37945</v>
          </cell>
          <cell r="B1420">
            <v>137.5274</v>
          </cell>
        </row>
        <row r="1421">
          <cell r="A1421">
            <v>37946</v>
          </cell>
          <cell r="B1421">
            <v>137.53020000000001</v>
          </cell>
        </row>
        <row r="1422">
          <cell r="A1422">
            <v>37947</v>
          </cell>
          <cell r="B1422">
            <v>137.53290000000001</v>
          </cell>
        </row>
        <row r="1423">
          <cell r="A1423">
            <v>37948</v>
          </cell>
          <cell r="B1423">
            <v>137.53569999999999</v>
          </cell>
        </row>
        <row r="1424">
          <cell r="A1424">
            <v>37949</v>
          </cell>
          <cell r="B1424">
            <v>137.5384</v>
          </cell>
        </row>
        <row r="1425">
          <cell r="A1425">
            <v>37950</v>
          </cell>
          <cell r="B1425">
            <v>137.5412</v>
          </cell>
        </row>
        <row r="1426">
          <cell r="A1426">
            <v>37951</v>
          </cell>
          <cell r="B1426">
            <v>137.54390000000001</v>
          </cell>
        </row>
        <row r="1427">
          <cell r="A1427">
            <v>37952</v>
          </cell>
          <cell r="B1427">
            <v>137.54669999999999</v>
          </cell>
        </row>
        <row r="1428">
          <cell r="A1428">
            <v>37953</v>
          </cell>
          <cell r="B1428">
            <v>137.54939999999999</v>
          </cell>
        </row>
        <row r="1429">
          <cell r="A1429">
            <v>37954</v>
          </cell>
          <cell r="B1429">
            <v>137.5522</v>
          </cell>
        </row>
        <row r="1430">
          <cell r="A1430">
            <v>37955</v>
          </cell>
          <cell r="B1430">
            <v>137.5549</v>
          </cell>
        </row>
        <row r="1431">
          <cell r="A1431">
            <v>37956</v>
          </cell>
          <cell r="B1431">
            <v>137.55770000000001</v>
          </cell>
        </row>
        <row r="1432">
          <cell r="A1432">
            <v>37957</v>
          </cell>
          <cell r="B1432">
            <v>137.56039999999999</v>
          </cell>
        </row>
        <row r="1433">
          <cell r="A1433">
            <v>37958</v>
          </cell>
          <cell r="B1433">
            <v>137.56319999999999</v>
          </cell>
        </row>
        <row r="1434">
          <cell r="A1434">
            <v>37959</v>
          </cell>
          <cell r="B1434">
            <v>137.5659</v>
          </cell>
        </row>
        <row r="1435">
          <cell r="A1435">
            <v>37960</v>
          </cell>
          <cell r="B1435">
            <v>137.56870000000001</v>
          </cell>
        </row>
        <row r="1436">
          <cell r="A1436">
            <v>37961</v>
          </cell>
          <cell r="B1436">
            <v>137.57149999999999</v>
          </cell>
        </row>
        <row r="1437">
          <cell r="A1437">
            <v>37962</v>
          </cell>
          <cell r="B1437">
            <v>137.57419999999999</v>
          </cell>
        </row>
        <row r="1438">
          <cell r="A1438">
            <v>37963</v>
          </cell>
          <cell r="B1438">
            <v>137.577</v>
          </cell>
        </row>
        <row r="1439">
          <cell r="A1439">
            <v>37964</v>
          </cell>
          <cell r="B1439">
            <v>137.5797</v>
          </cell>
        </row>
        <row r="1440">
          <cell r="A1440">
            <v>37965</v>
          </cell>
          <cell r="B1440">
            <v>137.58250000000001</v>
          </cell>
        </row>
        <row r="1441">
          <cell r="A1441">
            <v>37966</v>
          </cell>
          <cell r="B1441">
            <v>137.58519999999999</v>
          </cell>
        </row>
        <row r="1442">
          <cell r="A1442">
            <v>37967</v>
          </cell>
          <cell r="B1442">
            <v>137.58799999999999</v>
          </cell>
        </row>
        <row r="1443">
          <cell r="A1443">
            <v>37968</v>
          </cell>
          <cell r="B1443">
            <v>137.5907</v>
          </cell>
        </row>
        <row r="1444">
          <cell r="A1444">
            <v>37969</v>
          </cell>
          <cell r="B1444">
            <v>137.59350000000001</v>
          </cell>
        </row>
        <row r="1445">
          <cell r="A1445">
            <v>37970</v>
          </cell>
          <cell r="B1445">
            <v>137.59620000000001</v>
          </cell>
        </row>
        <row r="1446">
          <cell r="A1446">
            <v>37971</v>
          </cell>
          <cell r="B1446">
            <v>137.61170000000001</v>
          </cell>
        </row>
        <row r="1447">
          <cell r="A1447">
            <v>37972</v>
          </cell>
          <cell r="B1447">
            <v>137.62719999999999</v>
          </cell>
        </row>
        <row r="1448">
          <cell r="A1448">
            <v>37973</v>
          </cell>
          <cell r="B1448">
            <v>137.64269999999999</v>
          </cell>
        </row>
        <row r="1449">
          <cell r="A1449">
            <v>37974</v>
          </cell>
          <cell r="B1449">
            <v>137.65819999999999</v>
          </cell>
        </row>
        <row r="1450">
          <cell r="A1450">
            <v>37975</v>
          </cell>
          <cell r="B1450">
            <v>137.6738</v>
          </cell>
        </row>
        <row r="1451">
          <cell r="A1451">
            <v>37976</v>
          </cell>
          <cell r="B1451">
            <v>137.6893</v>
          </cell>
        </row>
        <row r="1452">
          <cell r="A1452">
            <v>37977</v>
          </cell>
          <cell r="B1452">
            <v>137.70480000000001</v>
          </cell>
        </row>
        <row r="1453">
          <cell r="A1453">
            <v>37978</v>
          </cell>
          <cell r="B1453">
            <v>137.72030000000001</v>
          </cell>
        </row>
        <row r="1454">
          <cell r="A1454">
            <v>37979</v>
          </cell>
          <cell r="B1454">
            <v>137.73580000000001</v>
          </cell>
        </row>
        <row r="1455">
          <cell r="A1455">
            <v>37980</v>
          </cell>
          <cell r="B1455">
            <v>137.75139999999999</v>
          </cell>
        </row>
        <row r="1456">
          <cell r="A1456">
            <v>37981</v>
          </cell>
          <cell r="B1456">
            <v>137.76689999999999</v>
          </cell>
        </row>
        <row r="1457">
          <cell r="A1457">
            <v>37982</v>
          </cell>
          <cell r="B1457">
            <v>137.7824</v>
          </cell>
        </row>
        <row r="1458">
          <cell r="A1458">
            <v>37983</v>
          </cell>
          <cell r="B1458">
            <v>137.798</v>
          </cell>
        </row>
        <row r="1459">
          <cell r="A1459">
            <v>37984</v>
          </cell>
          <cell r="B1459">
            <v>137.8135</v>
          </cell>
        </row>
        <row r="1460">
          <cell r="A1460">
            <v>37985</v>
          </cell>
          <cell r="B1460">
            <v>137.82900000000001</v>
          </cell>
        </row>
        <row r="1461">
          <cell r="A1461">
            <v>37986</v>
          </cell>
          <cell r="B1461">
            <v>137.84460000000001</v>
          </cell>
        </row>
        <row r="1462">
          <cell r="A1462">
            <v>37987</v>
          </cell>
          <cell r="B1462">
            <v>137.86009999999999</v>
          </cell>
        </row>
        <row r="1463">
          <cell r="A1463">
            <v>37988</v>
          </cell>
          <cell r="B1463">
            <v>137.87559999999999</v>
          </cell>
        </row>
        <row r="1464">
          <cell r="A1464">
            <v>37989</v>
          </cell>
          <cell r="B1464">
            <v>137.8912</v>
          </cell>
        </row>
        <row r="1465">
          <cell r="A1465">
            <v>37990</v>
          </cell>
          <cell r="B1465">
            <v>137.9067</v>
          </cell>
        </row>
        <row r="1466">
          <cell r="A1466">
            <v>37991</v>
          </cell>
          <cell r="B1466">
            <v>137.92230000000001</v>
          </cell>
        </row>
        <row r="1467">
          <cell r="A1467">
            <v>37992</v>
          </cell>
          <cell r="B1467">
            <v>137.93780000000001</v>
          </cell>
        </row>
        <row r="1468">
          <cell r="A1468">
            <v>37993</v>
          </cell>
          <cell r="B1468">
            <v>137.95330000000001</v>
          </cell>
        </row>
        <row r="1469">
          <cell r="A1469">
            <v>37994</v>
          </cell>
          <cell r="B1469">
            <v>137.96889999999999</v>
          </cell>
        </row>
        <row r="1470">
          <cell r="A1470">
            <v>37995</v>
          </cell>
          <cell r="B1470">
            <v>137.98439999999999</v>
          </cell>
        </row>
        <row r="1471">
          <cell r="A1471">
            <v>37996</v>
          </cell>
          <cell r="B1471">
            <v>138</v>
          </cell>
        </row>
        <row r="1472">
          <cell r="A1472">
            <v>37997</v>
          </cell>
          <cell r="B1472">
            <v>138.01560000000001</v>
          </cell>
        </row>
        <row r="1473">
          <cell r="A1473">
            <v>37998</v>
          </cell>
          <cell r="B1473">
            <v>138.03110000000001</v>
          </cell>
        </row>
        <row r="1474">
          <cell r="A1474">
            <v>37999</v>
          </cell>
          <cell r="B1474">
            <v>138.04669999999999</v>
          </cell>
        </row>
        <row r="1475">
          <cell r="A1475">
            <v>38000</v>
          </cell>
          <cell r="B1475">
            <v>138.06219999999999</v>
          </cell>
        </row>
        <row r="1476">
          <cell r="A1476">
            <v>38001</v>
          </cell>
          <cell r="B1476">
            <v>138.0778</v>
          </cell>
        </row>
        <row r="1477">
          <cell r="A1477">
            <v>38002</v>
          </cell>
          <cell r="B1477">
            <v>138.10489999999999</v>
          </cell>
        </row>
        <row r="1478">
          <cell r="A1478">
            <v>38003</v>
          </cell>
          <cell r="B1478">
            <v>138.13200000000001</v>
          </cell>
        </row>
        <row r="1479">
          <cell r="A1479">
            <v>38004</v>
          </cell>
          <cell r="B1479">
            <v>138.1591</v>
          </cell>
        </row>
        <row r="1480">
          <cell r="A1480">
            <v>38005</v>
          </cell>
          <cell r="B1480">
            <v>138.18620000000001</v>
          </cell>
        </row>
        <row r="1481">
          <cell r="A1481">
            <v>38006</v>
          </cell>
          <cell r="B1481">
            <v>138.2133</v>
          </cell>
        </row>
        <row r="1482">
          <cell r="A1482">
            <v>38007</v>
          </cell>
          <cell r="B1482">
            <v>138.24039999999999</v>
          </cell>
        </row>
        <row r="1483">
          <cell r="A1483">
            <v>38008</v>
          </cell>
          <cell r="B1483">
            <v>138.26750000000001</v>
          </cell>
        </row>
        <row r="1484">
          <cell r="A1484">
            <v>38009</v>
          </cell>
          <cell r="B1484">
            <v>138.29470000000001</v>
          </cell>
        </row>
        <row r="1485">
          <cell r="A1485">
            <v>38010</v>
          </cell>
          <cell r="B1485">
            <v>138.3218</v>
          </cell>
        </row>
        <row r="1486">
          <cell r="A1486">
            <v>38011</v>
          </cell>
          <cell r="B1486">
            <v>138.34889999999999</v>
          </cell>
        </row>
        <row r="1487">
          <cell r="A1487">
            <v>38012</v>
          </cell>
          <cell r="B1487">
            <v>138.37610000000001</v>
          </cell>
        </row>
        <row r="1488">
          <cell r="A1488">
            <v>38013</v>
          </cell>
          <cell r="B1488">
            <v>138.4032</v>
          </cell>
        </row>
        <row r="1489">
          <cell r="A1489">
            <v>38014</v>
          </cell>
          <cell r="B1489">
            <v>138.43039999999999</v>
          </cell>
        </row>
        <row r="1490">
          <cell r="A1490">
            <v>38015</v>
          </cell>
          <cell r="B1490">
            <v>138.45750000000001</v>
          </cell>
        </row>
        <row r="1491">
          <cell r="A1491">
            <v>38016</v>
          </cell>
          <cell r="B1491">
            <v>138.4847</v>
          </cell>
        </row>
        <row r="1492">
          <cell r="A1492">
            <v>38017</v>
          </cell>
          <cell r="B1492">
            <v>138.5119</v>
          </cell>
        </row>
        <row r="1493">
          <cell r="A1493">
            <v>38018</v>
          </cell>
          <cell r="B1493">
            <v>138.53909999999999</v>
          </cell>
        </row>
        <row r="1494">
          <cell r="A1494">
            <v>38019</v>
          </cell>
          <cell r="B1494">
            <v>138.56620000000001</v>
          </cell>
        </row>
        <row r="1495">
          <cell r="A1495">
            <v>38020</v>
          </cell>
          <cell r="B1495">
            <v>138.5934</v>
          </cell>
        </row>
        <row r="1496">
          <cell r="A1496">
            <v>38021</v>
          </cell>
          <cell r="B1496">
            <v>138.6206</v>
          </cell>
        </row>
        <row r="1497">
          <cell r="A1497">
            <v>38022</v>
          </cell>
          <cell r="B1497">
            <v>138.64779999999999</v>
          </cell>
        </row>
        <row r="1498">
          <cell r="A1498">
            <v>38023</v>
          </cell>
          <cell r="B1498">
            <v>138.67500000000001</v>
          </cell>
        </row>
        <row r="1499">
          <cell r="A1499">
            <v>38024</v>
          </cell>
          <cell r="B1499">
            <v>138.7022</v>
          </cell>
        </row>
        <row r="1500">
          <cell r="A1500">
            <v>38025</v>
          </cell>
          <cell r="B1500">
            <v>138.7294</v>
          </cell>
        </row>
        <row r="1501">
          <cell r="A1501">
            <v>38026</v>
          </cell>
          <cell r="B1501">
            <v>138.7567</v>
          </cell>
        </row>
        <row r="1502">
          <cell r="A1502">
            <v>38027</v>
          </cell>
          <cell r="B1502">
            <v>138.78389999999999</v>
          </cell>
        </row>
        <row r="1503">
          <cell r="A1503">
            <v>38028</v>
          </cell>
          <cell r="B1503">
            <v>138.81110000000001</v>
          </cell>
        </row>
        <row r="1504">
          <cell r="A1504">
            <v>38029</v>
          </cell>
          <cell r="B1504">
            <v>138.8383</v>
          </cell>
        </row>
        <row r="1505">
          <cell r="A1505">
            <v>38030</v>
          </cell>
          <cell r="B1505">
            <v>138.8656</v>
          </cell>
        </row>
        <row r="1506">
          <cell r="A1506">
            <v>38031</v>
          </cell>
          <cell r="B1506">
            <v>138.89279999999999</v>
          </cell>
        </row>
        <row r="1507">
          <cell r="A1507">
            <v>38032</v>
          </cell>
          <cell r="B1507">
            <v>138.92009999999999</v>
          </cell>
        </row>
        <row r="1508">
          <cell r="A1508">
            <v>38033</v>
          </cell>
          <cell r="B1508">
            <v>138.96260000000001</v>
          </cell>
        </row>
        <row r="1509">
          <cell r="A1509">
            <v>38034</v>
          </cell>
          <cell r="B1509">
            <v>139.005</v>
          </cell>
        </row>
        <row r="1510">
          <cell r="A1510">
            <v>38035</v>
          </cell>
          <cell r="B1510">
            <v>139.04750000000001</v>
          </cell>
        </row>
        <row r="1511">
          <cell r="A1511">
            <v>38036</v>
          </cell>
          <cell r="B1511">
            <v>139.09</v>
          </cell>
        </row>
        <row r="1512">
          <cell r="A1512">
            <v>38037</v>
          </cell>
          <cell r="B1512">
            <v>139.13249999999999</v>
          </cell>
        </row>
        <row r="1513">
          <cell r="A1513">
            <v>38038</v>
          </cell>
          <cell r="B1513">
            <v>139.17500000000001</v>
          </cell>
        </row>
        <row r="1514">
          <cell r="A1514">
            <v>38039</v>
          </cell>
          <cell r="B1514">
            <v>139.2175</v>
          </cell>
        </row>
        <row r="1515">
          <cell r="A1515">
            <v>38040</v>
          </cell>
          <cell r="B1515">
            <v>139.26009999999999</v>
          </cell>
        </row>
        <row r="1516">
          <cell r="A1516">
            <v>38041</v>
          </cell>
          <cell r="B1516">
            <v>139.30260000000001</v>
          </cell>
        </row>
        <row r="1517">
          <cell r="A1517">
            <v>38042</v>
          </cell>
          <cell r="B1517">
            <v>139.34520000000001</v>
          </cell>
        </row>
        <row r="1518">
          <cell r="A1518">
            <v>38043</v>
          </cell>
          <cell r="B1518">
            <v>139.3878</v>
          </cell>
        </row>
        <row r="1519">
          <cell r="A1519">
            <v>38044</v>
          </cell>
          <cell r="B1519">
            <v>139.43039999999999</v>
          </cell>
        </row>
        <row r="1520">
          <cell r="A1520">
            <v>38045</v>
          </cell>
          <cell r="B1520">
            <v>139.47300000000001</v>
          </cell>
        </row>
        <row r="1521">
          <cell r="A1521">
            <v>38046</v>
          </cell>
          <cell r="B1521">
            <v>139.51560000000001</v>
          </cell>
        </row>
        <row r="1522">
          <cell r="A1522">
            <v>38047</v>
          </cell>
          <cell r="B1522">
            <v>139.5582</v>
          </cell>
        </row>
        <row r="1523">
          <cell r="A1523">
            <v>38048</v>
          </cell>
          <cell r="B1523">
            <v>139.6009</v>
          </cell>
        </row>
        <row r="1524">
          <cell r="A1524">
            <v>38049</v>
          </cell>
          <cell r="B1524">
            <v>139.64359999999999</v>
          </cell>
        </row>
        <row r="1525">
          <cell r="A1525">
            <v>38050</v>
          </cell>
          <cell r="B1525">
            <v>139.68620000000001</v>
          </cell>
        </row>
        <row r="1526">
          <cell r="A1526">
            <v>38051</v>
          </cell>
          <cell r="B1526">
            <v>139.72890000000001</v>
          </cell>
        </row>
        <row r="1527">
          <cell r="A1527">
            <v>38052</v>
          </cell>
          <cell r="B1527">
            <v>139.77160000000001</v>
          </cell>
        </row>
        <row r="1528">
          <cell r="A1528">
            <v>38053</v>
          </cell>
          <cell r="B1528">
            <v>139.8143</v>
          </cell>
        </row>
        <row r="1529">
          <cell r="A1529">
            <v>38054</v>
          </cell>
          <cell r="B1529">
            <v>139.857</v>
          </cell>
        </row>
        <row r="1530">
          <cell r="A1530">
            <v>38055</v>
          </cell>
          <cell r="B1530">
            <v>139.8998</v>
          </cell>
        </row>
        <row r="1531">
          <cell r="A1531">
            <v>38056</v>
          </cell>
          <cell r="B1531">
            <v>139.9425</v>
          </cell>
        </row>
        <row r="1532">
          <cell r="A1532">
            <v>38057</v>
          </cell>
          <cell r="B1532">
            <v>139.9853</v>
          </cell>
        </row>
        <row r="1533">
          <cell r="A1533">
            <v>38058</v>
          </cell>
          <cell r="B1533">
            <v>140.02809999999999</v>
          </cell>
        </row>
        <row r="1534">
          <cell r="A1534">
            <v>38059</v>
          </cell>
          <cell r="B1534">
            <v>140.07089999999999</v>
          </cell>
        </row>
        <row r="1535">
          <cell r="A1535">
            <v>38060</v>
          </cell>
          <cell r="B1535">
            <v>140.11369999999999</v>
          </cell>
        </row>
        <row r="1536">
          <cell r="A1536">
            <v>38061</v>
          </cell>
          <cell r="B1536">
            <v>140.15649999999999</v>
          </cell>
        </row>
        <row r="1537">
          <cell r="A1537">
            <v>38062</v>
          </cell>
          <cell r="B1537">
            <v>140.21039999999999</v>
          </cell>
        </row>
        <row r="1538">
          <cell r="A1538">
            <v>38063</v>
          </cell>
          <cell r="B1538">
            <v>140.26439999999999</v>
          </cell>
        </row>
        <row r="1539">
          <cell r="A1539">
            <v>38064</v>
          </cell>
          <cell r="B1539">
            <v>140.3184</v>
          </cell>
        </row>
        <row r="1540">
          <cell r="A1540">
            <v>38065</v>
          </cell>
          <cell r="B1540">
            <v>140.3724</v>
          </cell>
        </row>
        <row r="1541">
          <cell r="A1541">
            <v>38066</v>
          </cell>
          <cell r="B1541">
            <v>140.4264</v>
          </cell>
        </row>
        <row r="1542">
          <cell r="A1542">
            <v>38067</v>
          </cell>
          <cell r="B1542">
            <v>140.48050000000001</v>
          </cell>
        </row>
        <row r="1543">
          <cell r="A1543">
            <v>38068</v>
          </cell>
          <cell r="B1543">
            <v>140.53450000000001</v>
          </cell>
        </row>
        <row r="1544">
          <cell r="A1544">
            <v>38069</v>
          </cell>
          <cell r="B1544">
            <v>140.58860000000001</v>
          </cell>
        </row>
        <row r="1545">
          <cell r="A1545">
            <v>38070</v>
          </cell>
          <cell r="B1545">
            <v>140.64269999999999</v>
          </cell>
        </row>
        <row r="1546">
          <cell r="A1546">
            <v>38071</v>
          </cell>
          <cell r="B1546">
            <v>140.6969</v>
          </cell>
        </row>
        <row r="1547">
          <cell r="A1547">
            <v>38072</v>
          </cell>
          <cell r="B1547">
            <v>140.751</v>
          </cell>
        </row>
        <row r="1548">
          <cell r="A1548">
            <v>38073</v>
          </cell>
          <cell r="B1548">
            <v>140.80520000000001</v>
          </cell>
        </row>
        <row r="1549">
          <cell r="A1549">
            <v>38074</v>
          </cell>
          <cell r="B1549">
            <v>140.85939999999999</v>
          </cell>
        </row>
        <row r="1550">
          <cell r="A1550">
            <v>38075</v>
          </cell>
          <cell r="B1550">
            <v>140.9136</v>
          </cell>
        </row>
        <row r="1551">
          <cell r="A1551">
            <v>38076</v>
          </cell>
          <cell r="B1551">
            <v>140.96780000000001</v>
          </cell>
        </row>
        <row r="1552">
          <cell r="A1552">
            <v>38077</v>
          </cell>
          <cell r="B1552">
            <v>141.02209999999999</v>
          </cell>
        </row>
        <row r="1553">
          <cell r="A1553">
            <v>38078</v>
          </cell>
          <cell r="B1553">
            <v>141.0763</v>
          </cell>
        </row>
        <row r="1554">
          <cell r="A1554">
            <v>38079</v>
          </cell>
          <cell r="B1554">
            <v>141.13059999999999</v>
          </cell>
        </row>
        <row r="1555">
          <cell r="A1555">
            <v>38080</v>
          </cell>
          <cell r="B1555">
            <v>141.1849</v>
          </cell>
        </row>
        <row r="1556">
          <cell r="A1556">
            <v>38081</v>
          </cell>
          <cell r="B1556">
            <v>141.23929999999999</v>
          </cell>
        </row>
        <row r="1557">
          <cell r="A1557">
            <v>38082</v>
          </cell>
          <cell r="B1557">
            <v>141.2936</v>
          </cell>
        </row>
        <row r="1558">
          <cell r="A1558">
            <v>38083</v>
          </cell>
          <cell r="B1558">
            <v>141.34800000000001</v>
          </cell>
        </row>
        <row r="1559">
          <cell r="A1559">
            <v>38084</v>
          </cell>
          <cell r="B1559">
            <v>141.4024</v>
          </cell>
        </row>
        <row r="1560">
          <cell r="A1560">
            <v>38085</v>
          </cell>
          <cell r="B1560">
            <v>141.45679999999999</v>
          </cell>
        </row>
        <row r="1561">
          <cell r="A1561">
            <v>38086</v>
          </cell>
          <cell r="B1561">
            <v>141.51130000000001</v>
          </cell>
        </row>
        <row r="1562">
          <cell r="A1562">
            <v>38087</v>
          </cell>
          <cell r="B1562">
            <v>141.56569999999999</v>
          </cell>
        </row>
        <row r="1563">
          <cell r="A1563">
            <v>38088</v>
          </cell>
          <cell r="B1563">
            <v>141.62020000000001</v>
          </cell>
        </row>
        <row r="1564">
          <cell r="A1564">
            <v>38089</v>
          </cell>
          <cell r="B1564">
            <v>141.6747</v>
          </cell>
        </row>
        <row r="1565">
          <cell r="A1565">
            <v>38090</v>
          </cell>
          <cell r="B1565">
            <v>141.72929999999999</v>
          </cell>
        </row>
        <row r="1566">
          <cell r="A1566">
            <v>38091</v>
          </cell>
          <cell r="B1566">
            <v>141.78380000000001</v>
          </cell>
        </row>
        <row r="1567">
          <cell r="A1567">
            <v>38092</v>
          </cell>
          <cell r="B1567">
            <v>141.83840000000001</v>
          </cell>
        </row>
        <row r="1568">
          <cell r="A1568">
            <v>38093</v>
          </cell>
          <cell r="B1568">
            <v>141.8845</v>
          </cell>
        </row>
        <row r="1569">
          <cell r="A1569">
            <v>38094</v>
          </cell>
          <cell r="B1569">
            <v>141.9306</v>
          </cell>
        </row>
        <row r="1570">
          <cell r="A1570">
            <v>38095</v>
          </cell>
          <cell r="B1570">
            <v>141.9768</v>
          </cell>
        </row>
        <row r="1571">
          <cell r="A1571">
            <v>38096</v>
          </cell>
          <cell r="B1571">
            <v>142.023</v>
          </cell>
        </row>
        <row r="1572">
          <cell r="A1572">
            <v>38097</v>
          </cell>
          <cell r="B1572">
            <v>142.06909999999999</v>
          </cell>
        </row>
        <row r="1573">
          <cell r="A1573">
            <v>38098</v>
          </cell>
          <cell r="B1573">
            <v>142.11529999999999</v>
          </cell>
        </row>
        <row r="1574">
          <cell r="A1574">
            <v>38099</v>
          </cell>
          <cell r="B1574">
            <v>142.16149999999999</v>
          </cell>
        </row>
        <row r="1575">
          <cell r="A1575">
            <v>38100</v>
          </cell>
          <cell r="B1575">
            <v>142.20769999999999</v>
          </cell>
        </row>
        <row r="1576">
          <cell r="A1576">
            <v>38101</v>
          </cell>
          <cell r="B1576">
            <v>142.25399999999999</v>
          </cell>
        </row>
        <row r="1577">
          <cell r="A1577">
            <v>38102</v>
          </cell>
          <cell r="B1577">
            <v>142.30019999999999</v>
          </cell>
        </row>
        <row r="1578">
          <cell r="A1578">
            <v>38103</v>
          </cell>
          <cell r="B1578">
            <v>142.34649999999999</v>
          </cell>
        </row>
        <row r="1579">
          <cell r="A1579">
            <v>38104</v>
          </cell>
          <cell r="B1579">
            <v>142.39279999999999</v>
          </cell>
        </row>
        <row r="1580">
          <cell r="A1580">
            <v>38105</v>
          </cell>
          <cell r="B1580">
            <v>142.4391</v>
          </cell>
        </row>
        <row r="1581">
          <cell r="A1581">
            <v>38106</v>
          </cell>
          <cell r="B1581">
            <v>142.4854</v>
          </cell>
        </row>
        <row r="1582">
          <cell r="A1582">
            <v>38107</v>
          </cell>
          <cell r="B1582">
            <v>142.5317</v>
          </cell>
        </row>
        <row r="1583">
          <cell r="A1583">
            <v>38108</v>
          </cell>
          <cell r="B1583">
            <v>142.57810000000001</v>
          </cell>
        </row>
        <row r="1584">
          <cell r="A1584">
            <v>38109</v>
          </cell>
          <cell r="B1584">
            <v>142.62440000000001</v>
          </cell>
        </row>
        <row r="1585">
          <cell r="A1585">
            <v>38110</v>
          </cell>
          <cell r="B1585">
            <v>142.67080000000001</v>
          </cell>
        </row>
        <row r="1586">
          <cell r="A1586">
            <v>38111</v>
          </cell>
          <cell r="B1586">
            <v>142.71719999999999</v>
          </cell>
        </row>
        <row r="1587">
          <cell r="A1587">
            <v>38112</v>
          </cell>
          <cell r="B1587">
            <v>142.7636</v>
          </cell>
        </row>
        <row r="1588">
          <cell r="A1588">
            <v>38113</v>
          </cell>
          <cell r="B1588">
            <v>142.81</v>
          </cell>
        </row>
        <row r="1589">
          <cell r="A1589">
            <v>38114</v>
          </cell>
          <cell r="B1589">
            <v>142.85640000000001</v>
          </cell>
        </row>
        <row r="1590">
          <cell r="A1590">
            <v>38115</v>
          </cell>
          <cell r="B1590">
            <v>142.90289999999999</v>
          </cell>
        </row>
        <row r="1591">
          <cell r="A1591">
            <v>38116</v>
          </cell>
          <cell r="B1591">
            <v>142.94929999999999</v>
          </cell>
        </row>
        <row r="1592">
          <cell r="A1592">
            <v>38117</v>
          </cell>
          <cell r="B1592">
            <v>142.9958</v>
          </cell>
        </row>
        <row r="1593">
          <cell r="A1593">
            <v>38118</v>
          </cell>
          <cell r="B1593">
            <v>143.04230000000001</v>
          </cell>
        </row>
        <row r="1594">
          <cell r="A1594">
            <v>38119</v>
          </cell>
          <cell r="B1594">
            <v>143.08879999999999</v>
          </cell>
        </row>
        <row r="1595">
          <cell r="A1595">
            <v>38120</v>
          </cell>
          <cell r="B1595">
            <v>143.1353</v>
          </cell>
        </row>
        <row r="1596">
          <cell r="A1596">
            <v>38121</v>
          </cell>
          <cell r="B1596">
            <v>143.18190000000001</v>
          </cell>
        </row>
        <row r="1597">
          <cell r="A1597">
            <v>38122</v>
          </cell>
          <cell r="B1597">
            <v>143.22839999999999</v>
          </cell>
        </row>
        <row r="1598">
          <cell r="A1598">
            <v>38123</v>
          </cell>
          <cell r="B1598">
            <v>143.24959999999999</v>
          </cell>
        </row>
        <row r="1599">
          <cell r="A1599">
            <v>38124</v>
          </cell>
          <cell r="B1599">
            <v>143.27080000000001</v>
          </cell>
        </row>
        <row r="1600">
          <cell r="A1600">
            <v>38125</v>
          </cell>
          <cell r="B1600">
            <v>143.292</v>
          </cell>
        </row>
        <row r="1601">
          <cell r="A1601">
            <v>38126</v>
          </cell>
          <cell r="B1601">
            <v>143.31319999999999</v>
          </cell>
        </row>
        <row r="1602">
          <cell r="A1602">
            <v>38127</v>
          </cell>
          <cell r="B1602">
            <v>143.33449999999999</v>
          </cell>
        </row>
        <row r="1603">
          <cell r="A1603">
            <v>38128</v>
          </cell>
          <cell r="B1603">
            <v>143.35570000000001</v>
          </cell>
        </row>
        <row r="1604">
          <cell r="A1604">
            <v>38129</v>
          </cell>
          <cell r="B1604">
            <v>143.37690000000001</v>
          </cell>
        </row>
        <row r="1605">
          <cell r="A1605">
            <v>38130</v>
          </cell>
          <cell r="B1605">
            <v>143.3981</v>
          </cell>
        </row>
        <row r="1606">
          <cell r="A1606">
            <v>38131</v>
          </cell>
          <cell r="B1606">
            <v>143.4194</v>
          </cell>
        </row>
        <row r="1607">
          <cell r="A1607">
            <v>38132</v>
          </cell>
          <cell r="B1607">
            <v>143.44059999999999</v>
          </cell>
        </row>
        <row r="1608">
          <cell r="A1608">
            <v>38133</v>
          </cell>
          <cell r="B1608">
            <v>143.46180000000001</v>
          </cell>
        </row>
        <row r="1609">
          <cell r="A1609">
            <v>38134</v>
          </cell>
          <cell r="B1609">
            <v>143.48310000000001</v>
          </cell>
        </row>
        <row r="1610">
          <cell r="A1610">
            <v>38135</v>
          </cell>
          <cell r="B1610">
            <v>143.5043</v>
          </cell>
        </row>
        <row r="1611">
          <cell r="A1611">
            <v>38136</v>
          </cell>
          <cell r="B1611">
            <v>143.5256</v>
          </cell>
        </row>
        <row r="1612">
          <cell r="A1612">
            <v>38137</v>
          </cell>
          <cell r="B1612">
            <v>143.54679999999999</v>
          </cell>
        </row>
        <row r="1613">
          <cell r="A1613">
            <v>38138</v>
          </cell>
          <cell r="B1613">
            <v>143.56809999999999</v>
          </cell>
        </row>
        <row r="1614">
          <cell r="A1614">
            <v>38139</v>
          </cell>
          <cell r="B1614">
            <v>143.58930000000001</v>
          </cell>
        </row>
        <row r="1615">
          <cell r="A1615">
            <v>38140</v>
          </cell>
          <cell r="B1615">
            <v>143.61060000000001</v>
          </cell>
        </row>
        <row r="1616">
          <cell r="A1616">
            <v>38141</v>
          </cell>
          <cell r="B1616">
            <v>143.6319</v>
          </cell>
        </row>
        <row r="1617">
          <cell r="A1617">
            <v>38142</v>
          </cell>
          <cell r="B1617">
            <v>143.65309999999999</v>
          </cell>
        </row>
        <row r="1618">
          <cell r="A1618">
            <v>38143</v>
          </cell>
          <cell r="B1618">
            <v>143.67439999999999</v>
          </cell>
        </row>
        <row r="1619">
          <cell r="A1619">
            <v>38144</v>
          </cell>
          <cell r="B1619">
            <v>143.69569999999999</v>
          </cell>
        </row>
        <row r="1620">
          <cell r="A1620">
            <v>38145</v>
          </cell>
          <cell r="B1620">
            <v>143.71690000000001</v>
          </cell>
        </row>
        <row r="1621">
          <cell r="A1621">
            <v>38146</v>
          </cell>
          <cell r="B1621">
            <v>143.73820000000001</v>
          </cell>
        </row>
        <row r="1622">
          <cell r="A1622">
            <v>38147</v>
          </cell>
          <cell r="B1622">
            <v>143.7595</v>
          </cell>
        </row>
        <row r="1623">
          <cell r="A1623">
            <v>38148</v>
          </cell>
          <cell r="B1623">
            <v>143.7808</v>
          </cell>
        </row>
        <row r="1624">
          <cell r="A1624">
            <v>38149</v>
          </cell>
          <cell r="B1624">
            <v>143.8021</v>
          </cell>
        </row>
        <row r="1625">
          <cell r="A1625">
            <v>38150</v>
          </cell>
          <cell r="B1625">
            <v>143.82339999999999</v>
          </cell>
        </row>
        <row r="1626">
          <cell r="A1626">
            <v>38151</v>
          </cell>
          <cell r="B1626">
            <v>143.84469999999999</v>
          </cell>
        </row>
        <row r="1627">
          <cell r="A1627">
            <v>38152</v>
          </cell>
          <cell r="B1627">
            <v>143.86600000000001</v>
          </cell>
        </row>
        <row r="1628">
          <cell r="A1628">
            <v>38153</v>
          </cell>
          <cell r="B1628">
            <v>143.88730000000001</v>
          </cell>
        </row>
        <row r="1629">
          <cell r="A1629">
            <v>38154</v>
          </cell>
          <cell r="B1629">
            <v>143.90549999999999</v>
          </cell>
        </row>
        <row r="1630">
          <cell r="A1630">
            <v>38155</v>
          </cell>
          <cell r="B1630">
            <v>143.9237</v>
          </cell>
        </row>
        <row r="1631">
          <cell r="A1631">
            <v>38156</v>
          </cell>
          <cell r="B1631">
            <v>143.9419</v>
          </cell>
        </row>
        <row r="1632">
          <cell r="A1632">
            <v>38157</v>
          </cell>
          <cell r="B1632">
            <v>143.96010000000001</v>
          </cell>
        </row>
        <row r="1633">
          <cell r="A1633">
            <v>38158</v>
          </cell>
          <cell r="B1633">
            <v>143.97829999999999</v>
          </cell>
        </row>
        <row r="1634">
          <cell r="A1634">
            <v>38159</v>
          </cell>
          <cell r="B1634">
            <v>143.9965</v>
          </cell>
        </row>
        <row r="1635">
          <cell r="A1635">
            <v>38160</v>
          </cell>
          <cell r="B1635">
            <v>144.0147</v>
          </cell>
        </row>
        <row r="1636">
          <cell r="A1636">
            <v>38161</v>
          </cell>
          <cell r="B1636">
            <v>144.03290000000001</v>
          </cell>
        </row>
        <row r="1637">
          <cell r="A1637">
            <v>38162</v>
          </cell>
          <cell r="B1637">
            <v>144.05109999999999</v>
          </cell>
        </row>
        <row r="1638">
          <cell r="A1638">
            <v>38163</v>
          </cell>
          <cell r="B1638">
            <v>144.0693</v>
          </cell>
        </row>
        <row r="1639">
          <cell r="A1639">
            <v>38164</v>
          </cell>
          <cell r="B1639">
            <v>144.08750000000001</v>
          </cell>
        </row>
        <row r="1640">
          <cell r="A1640">
            <v>38165</v>
          </cell>
          <cell r="B1640">
            <v>144.10579999999999</v>
          </cell>
        </row>
        <row r="1641">
          <cell r="A1641">
            <v>38166</v>
          </cell>
          <cell r="B1641">
            <v>144.124</v>
          </cell>
        </row>
        <row r="1642">
          <cell r="A1642">
            <v>38167</v>
          </cell>
          <cell r="B1642">
            <v>144.1422</v>
          </cell>
        </row>
        <row r="1643">
          <cell r="A1643">
            <v>38168</v>
          </cell>
          <cell r="B1643">
            <v>144.16040000000001</v>
          </cell>
        </row>
        <row r="1644">
          <cell r="A1644">
            <v>38169</v>
          </cell>
          <cell r="B1644">
            <v>144.17869999999999</v>
          </cell>
        </row>
        <row r="1645">
          <cell r="A1645">
            <v>38170</v>
          </cell>
          <cell r="B1645">
            <v>144.1969</v>
          </cell>
        </row>
        <row r="1646">
          <cell r="A1646">
            <v>38171</v>
          </cell>
          <cell r="B1646">
            <v>144.21510000000001</v>
          </cell>
        </row>
        <row r="1647">
          <cell r="A1647">
            <v>38172</v>
          </cell>
          <cell r="B1647">
            <v>144.23330000000001</v>
          </cell>
        </row>
        <row r="1648">
          <cell r="A1648">
            <v>38173</v>
          </cell>
          <cell r="B1648">
            <v>144.2516</v>
          </cell>
        </row>
        <row r="1649">
          <cell r="A1649">
            <v>38174</v>
          </cell>
          <cell r="B1649">
            <v>144.2698</v>
          </cell>
        </row>
        <row r="1650">
          <cell r="A1650">
            <v>38175</v>
          </cell>
          <cell r="B1650">
            <v>144.28809999999999</v>
          </cell>
        </row>
        <row r="1651">
          <cell r="A1651">
            <v>38176</v>
          </cell>
          <cell r="B1651">
            <v>144.30629999999999</v>
          </cell>
        </row>
        <row r="1652">
          <cell r="A1652">
            <v>38177</v>
          </cell>
          <cell r="B1652">
            <v>144.3246</v>
          </cell>
        </row>
        <row r="1653">
          <cell r="A1653">
            <v>38178</v>
          </cell>
          <cell r="B1653">
            <v>144.34280000000001</v>
          </cell>
        </row>
        <row r="1654">
          <cell r="A1654">
            <v>38179</v>
          </cell>
          <cell r="B1654">
            <v>144.36099999999999</v>
          </cell>
        </row>
        <row r="1655">
          <cell r="A1655">
            <v>38180</v>
          </cell>
          <cell r="B1655">
            <v>144.3793</v>
          </cell>
        </row>
        <row r="1656">
          <cell r="A1656">
            <v>38181</v>
          </cell>
          <cell r="B1656">
            <v>144.39760000000001</v>
          </cell>
        </row>
        <row r="1657">
          <cell r="A1657">
            <v>38182</v>
          </cell>
          <cell r="B1657">
            <v>144.41579999999999</v>
          </cell>
        </row>
        <row r="1658">
          <cell r="A1658">
            <v>38183</v>
          </cell>
          <cell r="B1658">
            <v>144.4341</v>
          </cell>
        </row>
        <row r="1659">
          <cell r="A1659">
            <v>38184</v>
          </cell>
          <cell r="B1659">
            <v>144.46199999999999</v>
          </cell>
        </row>
        <row r="1660">
          <cell r="A1660">
            <v>38185</v>
          </cell>
          <cell r="B1660">
            <v>144.48990000000001</v>
          </cell>
        </row>
        <row r="1661">
          <cell r="A1661">
            <v>38186</v>
          </cell>
          <cell r="B1661">
            <v>144.51769999999999</v>
          </cell>
        </row>
        <row r="1662">
          <cell r="A1662">
            <v>38187</v>
          </cell>
          <cell r="B1662">
            <v>144.54560000000001</v>
          </cell>
        </row>
        <row r="1663">
          <cell r="A1663">
            <v>38188</v>
          </cell>
          <cell r="B1663">
            <v>144.5735</v>
          </cell>
        </row>
        <row r="1664">
          <cell r="A1664">
            <v>38189</v>
          </cell>
          <cell r="B1664">
            <v>144.60140000000001</v>
          </cell>
        </row>
        <row r="1665">
          <cell r="A1665">
            <v>38190</v>
          </cell>
          <cell r="B1665">
            <v>144.6293</v>
          </cell>
        </row>
        <row r="1666">
          <cell r="A1666">
            <v>38191</v>
          </cell>
          <cell r="B1666">
            <v>144.65719999999999</v>
          </cell>
        </row>
        <row r="1667">
          <cell r="A1667">
            <v>38192</v>
          </cell>
          <cell r="B1667">
            <v>144.68520000000001</v>
          </cell>
        </row>
        <row r="1668">
          <cell r="A1668">
            <v>38193</v>
          </cell>
          <cell r="B1668">
            <v>144.7131</v>
          </cell>
        </row>
        <row r="1669">
          <cell r="A1669">
            <v>38194</v>
          </cell>
          <cell r="B1669">
            <v>144.74100000000001</v>
          </cell>
        </row>
        <row r="1670">
          <cell r="A1670">
            <v>38195</v>
          </cell>
          <cell r="B1670">
            <v>144.7689</v>
          </cell>
        </row>
        <row r="1671">
          <cell r="A1671">
            <v>38196</v>
          </cell>
          <cell r="B1671">
            <v>144.79689999999999</v>
          </cell>
        </row>
        <row r="1672">
          <cell r="A1672">
            <v>38197</v>
          </cell>
          <cell r="B1672">
            <v>144.82480000000001</v>
          </cell>
        </row>
        <row r="1673">
          <cell r="A1673">
            <v>38198</v>
          </cell>
          <cell r="B1673">
            <v>144.8528</v>
          </cell>
        </row>
        <row r="1674">
          <cell r="A1674">
            <v>38199</v>
          </cell>
          <cell r="B1674">
            <v>144.88069999999999</v>
          </cell>
        </row>
        <row r="1675">
          <cell r="A1675">
            <v>38200</v>
          </cell>
          <cell r="B1675">
            <v>144.90870000000001</v>
          </cell>
        </row>
        <row r="1676">
          <cell r="A1676">
            <v>38201</v>
          </cell>
          <cell r="B1676">
            <v>144.9367</v>
          </cell>
        </row>
        <row r="1677">
          <cell r="A1677">
            <v>38202</v>
          </cell>
          <cell r="B1677">
            <v>144.96459999999999</v>
          </cell>
        </row>
        <row r="1678">
          <cell r="A1678">
            <v>38203</v>
          </cell>
          <cell r="B1678">
            <v>144.99260000000001</v>
          </cell>
        </row>
        <row r="1679">
          <cell r="A1679">
            <v>38204</v>
          </cell>
          <cell r="B1679">
            <v>145.0206</v>
          </cell>
        </row>
        <row r="1680">
          <cell r="A1680">
            <v>38205</v>
          </cell>
          <cell r="B1680">
            <v>145.04859999999999</v>
          </cell>
        </row>
        <row r="1681">
          <cell r="A1681">
            <v>38206</v>
          </cell>
          <cell r="B1681">
            <v>145.07660000000001</v>
          </cell>
        </row>
        <row r="1682">
          <cell r="A1682">
            <v>38207</v>
          </cell>
          <cell r="B1682">
            <v>145.1046</v>
          </cell>
        </row>
        <row r="1683">
          <cell r="A1683">
            <v>38208</v>
          </cell>
          <cell r="B1683">
            <v>145.1326</v>
          </cell>
        </row>
        <row r="1684">
          <cell r="A1684">
            <v>38209</v>
          </cell>
          <cell r="B1684">
            <v>145.16059999999999</v>
          </cell>
        </row>
        <row r="1685">
          <cell r="A1685">
            <v>38210</v>
          </cell>
          <cell r="B1685">
            <v>145.18860000000001</v>
          </cell>
        </row>
        <row r="1686">
          <cell r="A1686">
            <v>38211</v>
          </cell>
          <cell r="B1686">
            <v>145.2166</v>
          </cell>
        </row>
        <row r="1687">
          <cell r="A1687">
            <v>38212</v>
          </cell>
          <cell r="B1687">
            <v>145.24459999999999</v>
          </cell>
        </row>
        <row r="1688">
          <cell r="A1688">
            <v>38213</v>
          </cell>
          <cell r="B1688">
            <v>145.27269999999999</v>
          </cell>
        </row>
        <row r="1689">
          <cell r="A1689">
            <v>38214</v>
          </cell>
          <cell r="B1689">
            <v>145.30070000000001</v>
          </cell>
        </row>
        <row r="1690">
          <cell r="A1690">
            <v>38215</v>
          </cell>
          <cell r="B1690">
            <v>145.29929999999999</v>
          </cell>
        </row>
        <row r="1691">
          <cell r="A1691">
            <v>38216</v>
          </cell>
          <cell r="B1691">
            <v>145.2979</v>
          </cell>
        </row>
        <row r="1692">
          <cell r="A1692">
            <v>38217</v>
          </cell>
          <cell r="B1692">
            <v>145.29650000000001</v>
          </cell>
        </row>
        <row r="1693">
          <cell r="A1693">
            <v>38218</v>
          </cell>
          <cell r="B1693">
            <v>145.29509999999999</v>
          </cell>
        </row>
        <row r="1694">
          <cell r="A1694">
            <v>38219</v>
          </cell>
          <cell r="B1694">
            <v>145.2937</v>
          </cell>
        </row>
        <row r="1695">
          <cell r="A1695">
            <v>38220</v>
          </cell>
          <cell r="B1695">
            <v>145.29230000000001</v>
          </cell>
        </row>
        <row r="1696">
          <cell r="A1696">
            <v>38221</v>
          </cell>
          <cell r="B1696">
            <v>145.29089999999999</v>
          </cell>
        </row>
        <row r="1697">
          <cell r="A1697">
            <v>38222</v>
          </cell>
          <cell r="B1697">
            <v>145.2894</v>
          </cell>
        </row>
        <row r="1698">
          <cell r="A1698">
            <v>38223</v>
          </cell>
          <cell r="B1698">
            <v>145.28800000000001</v>
          </cell>
        </row>
        <row r="1699">
          <cell r="A1699">
            <v>38224</v>
          </cell>
          <cell r="B1699">
            <v>145.28659999999999</v>
          </cell>
        </row>
        <row r="1700">
          <cell r="A1700">
            <v>38225</v>
          </cell>
          <cell r="B1700">
            <v>145.2852</v>
          </cell>
        </row>
        <row r="1701">
          <cell r="A1701">
            <v>38226</v>
          </cell>
          <cell r="B1701">
            <v>145.28380000000001</v>
          </cell>
        </row>
        <row r="1702">
          <cell r="A1702">
            <v>38227</v>
          </cell>
          <cell r="B1702">
            <v>145.2824</v>
          </cell>
        </row>
        <row r="1703">
          <cell r="A1703">
            <v>38228</v>
          </cell>
          <cell r="B1703">
            <v>145.28100000000001</v>
          </cell>
        </row>
        <row r="1704">
          <cell r="A1704">
            <v>38229</v>
          </cell>
          <cell r="B1704">
            <v>145.27959999999999</v>
          </cell>
        </row>
        <row r="1705">
          <cell r="A1705">
            <v>38230</v>
          </cell>
          <cell r="B1705">
            <v>145.2782</v>
          </cell>
        </row>
        <row r="1706">
          <cell r="A1706">
            <v>38231</v>
          </cell>
          <cell r="B1706">
            <v>145.27680000000001</v>
          </cell>
        </row>
        <row r="1707">
          <cell r="A1707">
            <v>38232</v>
          </cell>
          <cell r="B1707">
            <v>145.27539999999999</v>
          </cell>
        </row>
        <row r="1708">
          <cell r="A1708">
            <v>38233</v>
          </cell>
          <cell r="B1708">
            <v>145.274</v>
          </cell>
        </row>
        <row r="1709">
          <cell r="A1709">
            <v>38234</v>
          </cell>
          <cell r="B1709">
            <v>145.27260000000001</v>
          </cell>
        </row>
        <row r="1710">
          <cell r="A1710">
            <v>38235</v>
          </cell>
          <cell r="B1710">
            <v>145.27119999999999</v>
          </cell>
        </row>
        <row r="1711">
          <cell r="A1711">
            <v>38236</v>
          </cell>
          <cell r="B1711">
            <v>145.2698</v>
          </cell>
        </row>
        <row r="1712">
          <cell r="A1712">
            <v>38237</v>
          </cell>
          <cell r="B1712">
            <v>145.26840000000001</v>
          </cell>
        </row>
        <row r="1713">
          <cell r="A1713">
            <v>38238</v>
          </cell>
          <cell r="B1713">
            <v>145.267</v>
          </cell>
        </row>
        <row r="1714">
          <cell r="A1714">
            <v>38239</v>
          </cell>
          <cell r="B1714">
            <v>145.2655</v>
          </cell>
        </row>
        <row r="1715">
          <cell r="A1715">
            <v>38240</v>
          </cell>
          <cell r="B1715">
            <v>145.26410000000001</v>
          </cell>
        </row>
        <row r="1716">
          <cell r="A1716">
            <v>38241</v>
          </cell>
          <cell r="B1716">
            <v>145.2627</v>
          </cell>
        </row>
        <row r="1717">
          <cell r="A1717">
            <v>38242</v>
          </cell>
          <cell r="B1717">
            <v>145.26130000000001</v>
          </cell>
        </row>
        <row r="1718">
          <cell r="A1718">
            <v>38243</v>
          </cell>
          <cell r="B1718">
            <v>145.25989999999999</v>
          </cell>
        </row>
        <row r="1719">
          <cell r="A1719">
            <v>38244</v>
          </cell>
          <cell r="B1719">
            <v>145.2585</v>
          </cell>
        </row>
        <row r="1720">
          <cell r="A1720">
            <v>38245</v>
          </cell>
          <cell r="B1720">
            <v>145.25710000000001</v>
          </cell>
        </row>
        <row r="1721">
          <cell r="A1721">
            <v>38246</v>
          </cell>
          <cell r="B1721">
            <v>145.2586</v>
          </cell>
        </row>
        <row r="1722">
          <cell r="A1722">
            <v>38247</v>
          </cell>
          <cell r="B1722">
            <v>145.26</v>
          </cell>
        </row>
        <row r="1723">
          <cell r="A1723">
            <v>38248</v>
          </cell>
          <cell r="B1723">
            <v>145.26150000000001</v>
          </cell>
        </row>
        <row r="1724">
          <cell r="A1724">
            <v>38249</v>
          </cell>
          <cell r="B1724">
            <v>145.2629</v>
          </cell>
        </row>
        <row r="1725">
          <cell r="A1725">
            <v>38250</v>
          </cell>
          <cell r="B1725">
            <v>145.26439999999999</v>
          </cell>
        </row>
        <row r="1726">
          <cell r="A1726">
            <v>38251</v>
          </cell>
          <cell r="B1726">
            <v>145.26580000000001</v>
          </cell>
        </row>
        <row r="1727">
          <cell r="A1727">
            <v>38252</v>
          </cell>
          <cell r="B1727">
            <v>145.26730000000001</v>
          </cell>
        </row>
        <row r="1728">
          <cell r="A1728">
            <v>38253</v>
          </cell>
          <cell r="B1728">
            <v>145.2687</v>
          </cell>
        </row>
        <row r="1729">
          <cell r="A1729">
            <v>38254</v>
          </cell>
          <cell r="B1729">
            <v>145.27019999999999</v>
          </cell>
        </row>
        <row r="1730">
          <cell r="A1730">
            <v>38255</v>
          </cell>
          <cell r="B1730">
            <v>145.27160000000001</v>
          </cell>
        </row>
        <row r="1731">
          <cell r="A1731">
            <v>38256</v>
          </cell>
          <cell r="B1731">
            <v>145.2731</v>
          </cell>
        </row>
        <row r="1732">
          <cell r="A1732">
            <v>38257</v>
          </cell>
          <cell r="B1732">
            <v>145.27449999999999</v>
          </cell>
        </row>
        <row r="1733">
          <cell r="A1733">
            <v>38258</v>
          </cell>
          <cell r="B1733">
            <v>145.27600000000001</v>
          </cell>
        </row>
        <row r="1734">
          <cell r="A1734">
            <v>38259</v>
          </cell>
          <cell r="B1734">
            <v>145.2774</v>
          </cell>
        </row>
        <row r="1735">
          <cell r="A1735">
            <v>38260</v>
          </cell>
          <cell r="B1735">
            <v>145.27889999999999</v>
          </cell>
        </row>
        <row r="1736">
          <cell r="A1736">
            <v>38261</v>
          </cell>
          <cell r="B1736">
            <v>145.28030000000001</v>
          </cell>
        </row>
        <row r="1737">
          <cell r="A1737">
            <v>38262</v>
          </cell>
          <cell r="B1737">
            <v>145.2818</v>
          </cell>
        </row>
        <row r="1738">
          <cell r="A1738">
            <v>38263</v>
          </cell>
          <cell r="B1738">
            <v>145.28319999999999</v>
          </cell>
        </row>
        <row r="1739">
          <cell r="A1739">
            <v>38264</v>
          </cell>
          <cell r="B1739">
            <v>145.28469999999999</v>
          </cell>
        </row>
        <row r="1740">
          <cell r="A1740">
            <v>38265</v>
          </cell>
          <cell r="B1740">
            <v>145.2861</v>
          </cell>
        </row>
        <row r="1741">
          <cell r="A1741">
            <v>38266</v>
          </cell>
          <cell r="B1741">
            <v>145.2876</v>
          </cell>
        </row>
        <row r="1742">
          <cell r="A1742">
            <v>38267</v>
          </cell>
          <cell r="B1742">
            <v>145.28909999999999</v>
          </cell>
        </row>
        <row r="1743">
          <cell r="A1743">
            <v>38268</v>
          </cell>
          <cell r="B1743">
            <v>145.29050000000001</v>
          </cell>
        </row>
        <row r="1744">
          <cell r="A1744">
            <v>38269</v>
          </cell>
          <cell r="B1744">
            <v>145.292</v>
          </cell>
        </row>
        <row r="1745">
          <cell r="A1745">
            <v>38270</v>
          </cell>
          <cell r="B1745">
            <v>145.29339999999999</v>
          </cell>
        </row>
        <row r="1746">
          <cell r="A1746">
            <v>38271</v>
          </cell>
          <cell r="B1746">
            <v>145.29490000000001</v>
          </cell>
        </row>
        <row r="1747">
          <cell r="A1747">
            <v>38272</v>
          </cell>
          <cell r="B1747">
            <v>145.2963</v>
          </cell>
        </row>
        <row r="1748">
          <cell r="A1748">
            <v>38273</v>
          </cell>
          <cell r="B1748">
            <v>145.2978</v>
          </cell>
        </row>
        <row r="1749">
          <cell r="A1749">
            <v>38274</v>
          </cell>
          <cell r="B1749">
            <v>145.29920000000001</v>
          </cell>
        </row>
        <row r="1750">
          <cell r="A1750">
            <v>38275</v>
          </cell>
          <cell r="B1750">
            <v>145.30070000000001</v>
          </cell>
        </row>
        <row r="1751">
          <cell r="A1751">
            <v>38276</v>
          </cell>
          <cell r="B1751">
            <v>145.31469999999999</v>
          </cell>
        </row>
        <row r="1752">
          <cell r="A1752">
            <v>38277</v>
          </cell>
          <cell r="B1752">
            <v>145.3288</v>
          </cell>
        </row>
        <row r="1753">
          <cell r="A1753">
            <v>38278</v>
          </cell>
          <cell r="B1753">
            <v>145.34280000000001</v>
          </cell>
        </row>
        <row r="1754">
          <cell r="A1754">
            <v>38279</v>
          </cell>
          <cell r="B1754">
            <v>145.3569</v>
          </cell>
        </row>
        <row r="1755">
          <cell r="A1755">
            <v>38280</v>
          </cell>
          <cell r="B1755">
            <v>145.37090000000001</v>
          </cell>
        </row>
        <row r="1756">
          <cell r="A1756">
            <v>38281</v>
          </cell>
          <cell r="B1756">
            <v>145.38499999999999</v>
          </cell>
        </row>
        <row r="1757">
          <cell r="A1757">
            <v>38282</v>
          </cell>
          <cell r="B1757">
            <v>145.399</v>
          </cell>
        </row>
        <row r="1758">
          <cell r="A1758">
            <v>38283</v>
          </cell>
          <cell r="B1758">
            <v>145.41309999999999</v>
          </cell>
        </row>
        <row r="1759">
          <cell r="A1759">
            <v>38284</v>
          </cell>
          <cell r="B1759">
            <v>145.4271</v>
          </cell>
        </row>
        <row r="1760">
          <cell r="A1760">
            <v>38285</v>
          </cell>
          <cell r="B1760">
            <v>145.44120000000001</v>
          </cell>
        </row>
        <row r="1761">
          <cell r="A1761">
            <v>38286</v>
          </cell>
          <cell r="B1761">
            <v>145.45519999999999</v>
          </cell>
        </row>
        <row r="1762">
          <cell r="A1762">
            <v>38287</v>
          </cell>
          <cell r="B1762">
            <v>145.4693</v>
          </cell>
        </row>
        <row r="1763">
          <cell r="A1763">
            <v>38288</v>
          </cell>
          <cell r="B1763">
            <v>145.48330000000001</v>
          </cell>
        </row>
        <row r="1764">
          <cell r="A1764">
            <v>38289</v>
          </cell>
          <cell r="B1764">
            <v>145.4974</v>
          </cell>
        </row>
        <row r="1765">
          <cell r="A1765">
            <v>38290</v>
          </cell>
          <cell r="B1765">
            <v>145.51150000000001</v>
          </cell>
        </row>
        <row r="1766">
          <cell r="A1766">
            <v>38291</v>
          </cell>
          <cell r="B1766">
            <v>145.52549999999999</v>
          </cell>
        </row>
        <row r="1767">
          <cell r="A1767">
            <v>38292</v>
          </cell>
          <cell r="B1767">
            <v>145.53960000000001</v>
          </cell>
        </row>
        <row r="1768">
          <cell r="A1768">
            <v>38293</v>
          </cell>
          <cell r="B1768">
            <v>145.55359999999999</v>
          </cell>
        </row>
        <row r="1769">
          <cell r="A1769">
            <v>38294</v>
          </cell>
          <cell r="B1769">
            <v>145.5677</v>
          </cell>
        </row>
        <row r="1770">
          <cell r="A1770">
            <v>38295</v>
          </cell>
          <cell r="B1770">
            <v>145.58179999999999</v>
          </cell>
        </row>
        <row r="1771">
          <cell r="A1771">
            <v>38296</v>
          </cell>
          <cell r="B1771">
            <v>145.5958</v>
          </cell>
        </row>
        <row r="1772">
          <cell r="A1772">
            <v>38297</v>
          </cell>
          <cell r="B1772">
            <v>145.60990000000001</v>
          </cell>
        </row>
        <row r="1773">
          <cell r="A1773">
            <v>38298</v>
          </cell>
          <cell r="B1773">
            <v>145.624</v>
          </cell>
        </row>
        <row r="1774">
          <cell r="A1774">
            <v>38299</v>
          </cell>
          <cell r="B1774">
            <v>145.63810000000001</v>
          </cell>
        </row>
        <row r="1775">
          <cell r="A1775">
            <v>38300</v>
          </cell>
          <cell r="B1775">
            <v>145.65209999999999</v>
          </cell>
        </row>
        <row r="1776">
          <cell r="A1776">
            <v>38301</v>
          </cell>
          <cell r="B1776">
            <v>145.6662</v>
          </cell>
        </row>
        <row r="1777">
          <cell r="A1777">
            <v>38302</v>
          </cell>
          <cell r="B1777">
            <v>145.68029999999999</v>
          </cell>
        </row>
        <row r="1778">
          <cell r="A1778">
            <v>38303</v>
          </cell>
          <cell r="B1778">
            <v>145.6944</v>
          </cell>
        </row>
        <row r="1779">
          <cell r="A1779">
            <v>38304</v>
          </cell>
          <cell r="B1779">
            <v>145.70840000000001</v>
          </cell>
        </row>
        <row r="1780">
          <cell r="A1780">
            <v>38305</v>
          </cell>
          <cell r="B1780">
            <v>145.7225</v>
          </cell>
        </row>
        <row r="1781">
          <cell r="A1781">
            <v>38306</v>
          </cell>
          <cell r="B1781">
            <v>145.73660000000001</v>
          </cell>
        </row>
        <row r="1782">
          <cell r="A1782">
            <v>38307</v>
          </cell>
          <cell r="B1782">
            <v>145.73609999999999</v>
          </cell>
        </row>
        <row r="1783">
          <cell r="A1783">
            <v>38308</v>
          </cell>
          <cell r="B1783">
            <v>145.73560000000001</v>
          </cell>
        </row>
        <row r="1784">
          <cell r="A1784">
            <v>38309</v>
          </cell>
          <cell r="B1784">
            <v>145.73509999999999</v>
          </cell>
        </row>
        <row r="1785">
          <cell r="A1785">
            <v>38310</v>
          </cell>
          <cell r="B1785">
            <v>145.7347</v>
          </cell>
        </row>
        <row r="1786">
          <cell r="A1786">
            <v>38311</v>
          </cell>
          <cell r="B1786">
            <v>145.73419999999999</v>
          </cell>
        </row>
        <row r="1787">
          <cell r="A1787">
            <v>38312</v>
          </cell>
          <cell r="B1787">
            <v>145.7337</v>
          </cell>
        </row>
        <row r="1788">
          <cell r="A1788">
            <v>38313</v>
          </cell>
          <cell r="B1788">
            <v>145.73320000000001</v>
          </cell>
        </row>
        <row r="1789">
          <cell r="A1789">
            <v>38314</v>
          </cell>
          <cell r="B1789">
            <v>145.73269999999999</v>
          </cell>
        </row>
        <row r="1790">
          <cell r="A1790">
            <v>38315</v>
          </cell>
          <cell r="B1790">
            <v>145.73220000000001</v>
          </cell>
        </row>
        <row r="1791">
          <cell r="A1791">
            <v>38316</v>
          </cell>
          <cell r="B1791">
            <v>145.73169999999999</v>
          </cell>
        </row>
        <row r="1792">
          <cell r="A1792">
            <v>38317</v>
          </cell>
          <cell r="B1792">
            <v>145.7313</v>
          </cell>
        </row>
        <row r="1793">
          <cell r="A1793">
            <v>38318</v>
          </cell>
          <cell r="B1793">
            <v>145.73079999999999</v>
          </cell>
        </row>
        <row r="1794">
          <cell r="A1794">
            <v>38319</v>
          </cell>
          <cell r="B1794">
            <v>145.7303</v>
          </cell>
        </row>
        <row r="1795">
          <cell r="A1795">
            <v>38320</v>
          </cell>
          <cell r="B1795">
            <v>145.72980000000001</v>
          </cell>
        </row>
        <row r="1796">
          <cell r="A1796">
            <v>38321</v>
          </cell>
          <cell r="B1796">
            <v>145.72929999999999</v>
          </cell>
        </row>
        <row r="1797">
          <cell r="A1797">
            <v>38322</v>
          </cell>
          <cell r="B1797">
            <v>145.72880000000001</v>
          </cell>
        </row>
        <row r="1798">
          <cell r="A1798">
            <v>38323</v>
          </cell>
          <cell r="B1798">
            <v>145.72829999999999</v>
          </cell>
        </row>
        <row r="1799">
          <cell r="A1799">
            <v>38324</v>
          </cell>
          <cell r="B1799">
            <v>145.72790000000001</v>
          </cell>
        </row>
        <row r="1800">
          <cell r="A1800">
            <v>38325</v>
          </cell>
          <cell r="B1800">
            <v>145.72739999999999</v>
          </cell>
        </row>
        <row r="1801">
          <cell r="A1801">
            <v>38326</v>
          </cell>
          <cell r="B1801">
            <v>145.7269</v>
          </cell>
        </row>
        <row r="1802">
          <cell r="A1802">
            <v>38327</v>
          </cell>
          <cell r="B1802">
            <v>145.72640000000001</v>
          </cell>
        </row>
        <row r="1803">
          <cell r="A1803">
            <v>38328</v>
          </cell>
          <cell r="B1803">
            <v>145.7259</v>
          </cell>
        </row>
        <row r="1804">
          <cell r="A1804">
            <v>38329</v>
          </cell>
          <cell r="B1804">
            <v>145.72540000000001</v>
          </cell>
        </row>
        <row r="1805">
          <cell r="A1805">
            <v>38330</v>
          </cell>
          <cell r="B1805">
            <v>145.72489999999999</v>
          </cell>
        </row>
        <row r="1806">
          <cell r="A1806">
            <v>38331</v>
          </cell>
          <cell r="B1806">
            <v>145.72450000000001</v>
          </cell>
        </row>
        <row r="1807">
          <cell r="A1807">
            <v>38332</v>
          </cell>
          <cell r="B1807">
            <v>145.72399999999999</v>
          </cell>
        </row>
        <row r="1808">
          <cell r="A1808">
            <v>38333</v>
          </cell>
          <cell r="B1808">
            <v>145.7235</v>
          </cell>
        </row>
        <row r="1809">
          <cell r="A1809">
            <v>38334</v>
          </cell>
          <cell r="B1809">
            <v>145.72300000000001</v>
          </cell>
        </row>
        <row r="1810">
          <cell r="A1810">
            <v>38335</v>
          </cell>
          <cell r="B1810">
            <v>145.7225</v>
          </cell>
        </row>
        <row r="1811">
          <cell r="A1811">
            <v>38336</v>
          </cell>
          <cell r="B1811">
            <v>145.72200000000001</v>
          </cell>
        </row>
        <row r="1812">
          <cell r="A1812">
            <v>38337</v>
          </cell>
          <cell r="B1812">
            <v>145.73509999999999</v>
          </cell>
        </row>
        <row r="1813">
          <cell r="A1813">
            <v>38338</v>
          </cell>
          <cell r="B1813">
            <v>145.7483</v>
          </cell>
        </row>
        <row r="1814">
          <cell r="A1814">
            <v>38339</v>
          </cell>
          <cell r="B1814">
            <v>145.76140000000001</v>
          </cell>
        </row>
        <row r="1815">
          <cell r="A1815">
            <v>38340</v>
          </cell>
          <cell r="B1815">
            <v>145.77459999999999</v>
          </cell>
        </row>
        <row r="1816">
          <cell r="A1816">
            <v>38341</v>
          </cell>
          <cell r="B1816">
            <v>145.7877</v>
          </cell>
        </row>
        <row r="1817">
          <cell r="A1817">
            <v>38342</v>
          </cell>
          <cell r="B1817">
            <v>145.80090000000001</v>
          </cell>
        </row>
        <row r="1818">
          <cell r="A1818">
            <v>38343</v>
          </cell>
          <cell r="B1818">
            <v>145.81399999999999</v>
          </cell>
        </row>
        <row r="1819">
          <cell r="A1819">
            <v>38344</v>
          </cell>
          <cell r="B1819">
            <v>145.8272</v>
          </cell>
        </row>
        <row r="1820">
          <cell r="A1820">
            <v>38345</v>
          </cell>
          <cell r="B1820">
            <v>145.84030000000001</v>
          </cell>
        </row>
        <row r="1821">
          <cell r="A1821">
            <v>38346</v>
          </cell>
          <cell r="B1821">
            <v>145.8535</v>
          </cell>
        </row>
        <row r="1822">
          <cell r="A1822">
            <v>38347</v>
          </cell>
          <cell r="B1822">
            <v>145.86670000000001</v>
          </cell>
        </row>
        <row r="1823">
          <cell r="A1823">
            <v>38348</v>
          </cell>
          <cell r="B1823">
            <v>145.87979999999999</v>
          </cell>
        </row>
        <row r="1824">
          <cell r="A1824">
            <v>38349</v>
          </cell>
          <cell r="B1824">
            <v>145.893</v>
          </cell>
        </row>
        <row r="1825">
          <cell r="A1825">
            <v>38350</v>
          </cell>
          <cell r="B1825">
            <v>145.90610000000001</v>
          </cell>
        </row>
        <row r="1826">
          <cell r="A1826">
            <v>38351</v>
          </cell>
          <cell r="B1826">
            <v>145.91929999999999</v>
          </cell>
        </row>
        <row r="1827">
          <cell r="A1827">
            <v>38352</v>
          </cell>
          <cell r="B1827">
            <v>145.9324</v>
          </cell>
        </row>
        <row r="1828">
          <cell r="A1828">
            <v>38353</v>
          </cell>
          <cell r="B1828">
            <v>145.94560000000001</v>
          </cell>
        </row>
        <row r="1829">
          <cell r="A1829">
            <v>38354</v>
          </cell>
          <cell r="B1829">
            <v>145.9588</v>
          </cell>
        </row>
        <row r="1830">
          <cell r="A1830">
            <v>38355</v>
          </cell>
          <cell r="B1830">
            <v>145.97190000000001</v>
          </cell>
        </row>
        <row r="1831">
          <cell r="A1831">
            <v>38356</v>
          </cell>
          <cell r="B1831">
            <v>145.98509999999999</v>
          </cell>
        </row>
        <row r="1832">
          <cell r="A1832">
            <v>38357</v>
          </cell>
          <cell r="B1832">
            <v>145.9983</v>
          </cell>
        </row>
        <row r="1833">
          <cell r="A1833">
            <v>38358</v>
          </cell>
          <cell r="B1833">
            <v>146.01140000000001</v>
          </cell>
        </row>
        <row r="1834">
          <cell r="A1834">
            <v>38359</v>
          </cell>
          <cell r="B1834">
            <v>146.02459999999999</v>
          </cell>
        </row>
        <row r="1835">
          <cell r="A1835">
            <v>38360</v>
          </cell>
          <cell r="B1835">
            <v>146.0378</v>
          </cell>
        </row>
        <row r="1836">
          <cell r="A1836">
            <v>38361</v>
          </cell>
          <cell r="B1836">
            <v>146.05099999999999</v>
          </cell>
        </row>
        <row r="1837">
          <cell r="A1837">
            <v>38362</v>
          </cell>
          <cell r="B1837">
            <v>146.0641</v>
          </cell>
        </row>
        <row r="1838">
          <cell r="A1838">
            <v>38363</v>
          </cell>
          <cell r="B1838">
            <v>146.07730000000001</v>
          </cell>
        </row>
        <row r="1839">
          <cell r="A1839">
            <v>38364</v>
          </cell>
          <cell r="B1839">
            <v>146.09049999999999</v>
          </cell>
        </row>
        <row r="1840">
          <cell r="A1840">
            <v>38365</v>
          </cell>
          <cell r="B1840">
            <v>146.1037</v>
          </cell>
        </row>
        <row r="1841">
          <cell r="A1841">
            <v>38366</v>
          </cell>
          <cell r="B1841">
            <v>146.11680000000001</v>
          </cell>
        </row>
        <row r="1842">
          <cell r="A1842">
            <v>38367</v>
          </cell>
          <cell r="B1842">
            <v>146.13</v>
          </cell>
        </row>
        <row r="1843">
          <cell r="A1843">
            <v>38368</v>
          </cell>
          <cell r="B1843">
            <v>146.14410000000001</v>
          </cell>
        </row>
        <row r="1844">
          <cell r="A1844">
            <v>38369</v>
          </cell>
          <cell r="B1844">
            <v>146.15819999999999</v>
          </cell>
        </row>
        <row r="1845">
          <cell r="A1845">
            <v>38370</v>
          </cell>
          <cell r="B1845">
            <v>146.17240000000001</v>
          </cell>
        </row>
        <row r="1846">
          <cell r="A1846">
            <v>38371</v>
          </cell>
          <cell r="B1846">
            <v>146.1865</v>
          </cell>
        </row>
        <row r="1847">
          <cell r="A1847">
            <v>38372</v>
          </cell>
          <cell r="B1847">
            <v>146.20060000000001</v>
          </cell>
        </row>
        <row r="1848">
          <cell r="A1848">
            <v>38373</v>
          </cell>
          <cell r="B1848">
            <v>146.21469999999999</v>
          </cell>
        </row>
        <row r="1849">
          <cell r="A1849">
            <v>38374</v>
          </cell>
          <cell r="B1849">
            <v>146.22890000000001</v>
          </cell>
        </row>
        <row r="1850">
          <cell r="A1850">
            <v>38375</v>
          </cell>
          <cell r="B1850">
            <v>146.24299999999999</v>
          </cell>
        </row>
        <row r="1851">
          <cell r="A1851">
            <v>38376</v>
          </cell>
          <cell r="B1851">
            <v>146.25710000000001</v>
          </cell>
        </row>
        <row r="1852">
          <cell r="A1852">
            <v>38377</v>
          </cell>
          <cell r="B1852">
            <v>146.2713</v>
          </cell>
        </row>
        <row r="1853">
          <cell r="A1853">
            <v>38378</v>
          </cell>
          <cell r="B1853">
            <v>146.28540000000001</v>
          </cell>
        </row>
        <row r="1854">
          <cell r="A1854">
            <v>38379</v>
          </cell>
          <cell r="B1854">
            <v>146.29949999999999</v>
          </cell>
        </row>
        <row r="1855">
          <cell r="A1855">
            <v>38380</v>
          </cell>
          <cell r="B1855">
            <v>146.31370000000001</v>
          </cell>
        </row>
        <row r="1856">
          <cell r="A1856">
            <v>38381</v>
          </cell>
          <cell r="B1856">
            <v>146.3278</v>
          </cell>
        </row>
        <row r="1857">
          <cell r="A1857">
            <v>38382</v>
          </cell>
          <cell r="B1857">
            <v>146.34200000000001</v>
          </cell>
        </row>
        <row r="1858">
          <cell r="A1858">
            <v>38383</v>
          </cell>
          <cell r="B1858">
            <v>146.3561</v>
          </cell>
        </row>
        <row r="1859">
          <cell r="A1859">
            <v>38384</v>
          </cell>
          <cell r="B1859">
            <v>146.37020000000001</v>
          </cell>
        </row>
        <row r="1860">
          <cell r="A1860">
            <v>38385</v>
          </cell>
          <cell r="B1860">
            <v>146.3844</v>
          </cell>
        </row>
        <row r="1861">
          <cell r="A1861">
            <v>38386</v>
          </cell>
          <cell r="B1861">
            <v>146.39850000000001</v>
          </cell>
        </row>
        <row r="1862">
          <cell r="A1862">
            <v>38387</v>
          </cell>
          <cell r="B1862">
            <v>146.4127</v>
          </cell>
        </row>
        <row r="1863">
          <cell r="A1863">
            <v>38388</v>
          </cell>
          <cell r="B1863">
            <v>146.42679999999999</v>
          </cell>
        </row>
        <row r="1864">
          <cell r="A1864">
            <v>38389</v>
          </cell>
          <cell r="B1864">
            <v>146.441</v>
          </cell>
        </row>
        <row r="1865">
          <cell r="A1865">
            <v>38390</v>
          </cell>
          <cell r="B1865">
            <v>146.45509999999999</v>
          </cell>
        </row>
        <row r="1866">
          <cell r="A1866">
            <v>38391</v>
          </cell>
          <cell r="B1866">
            <v>146.4693</v>
          </cell>
        </row>
        <row r="1867">
          <cell r="A1867">
            <v>38392</v>
          </cell>
          <cell r="B1867">
            <v>146.48339999999999</v>
          </cell>
        </row>
        <row r="1868">
          <cell r="A1868">
            <v>38393</v>
          </cell>
          <cell r="B1868">
            <v>146.49760000000001</v>
          </cell>
        </row>
        <row r="1869">
          <cell r="A1869">
            <v>38394</v>
          </cell>
          <cell r="B1869">
            <v>146.51169999999999</v>
          </cell>
        </row>
        <row r="1870">
          <cell r="A1870">
            <v>38395</v>
          </cell>
          <cell r="B1870">
            <v>146.52590000000001</v>
          </cell>
        </row>
        <row r="1871">
          <cell r="A1871">
            <v>38396</v>
          </cell>
          <cell r="B1871">
            <v>146.5401</v>
          </cell>
        </row>
        <row r="1872">
          <cell r="A1872">
            <v>38397</v>
          </cell>
          <cell r="B1872">
            <v>146.55420000000001</v>
          </cell>
        </row>
        <row r="1873">
          <cell r="A1873">
            <v>38398</v>
          </cell>
          <cell r="B1873">
            <v>146.5684</v>
          </cell>
        </row>
        <row r="1874">
          <cell r="A1874">
            <v>38399</v>
          </cell>
          <cell r="B1874">
            <v>146.6112</v>
          </cell>
        </row>
        <row r="1875">
          <cell r="A1875">
            <v>38400</v>
          </cell>
          <cell r="B1875">
            <v>146.65389999999999</v>
          </cell>
        </row>
        <row r="1876">
          <cell r="A1876">
            <v>38401</v>
          </cell>
          <cell r="B1876">
            <v>146.69669999999999</v>
          </cell>
        </row>
        <row r="1877">
          <cell r="A1877">
            <v>38402</v>
          </cell>
          <cell r="B1877">
            <v>146.73949999999999</v>
          </cell>
        </row>
        <row r="1878">
          <cell r="A1878">
            <v>38403</v>
          </cell>
          <cell r="B1878">
            <v>146.78229999999999</v>
          </cell>
        </row>
        <row r="1879">
          <cell r="A1879">
            <v>38404</v>
          </cell>
          <cell r="B1879">
            <v>146.82509999999999</v>
          </cell>
        </row>
        <row r="1880">
          <cell r="A1880">
            <v>38405</v>
          </cell>
          <cell r="B1880">
            <v>146.86789999999999</v>
          </cell>
        </row>
        <row r="1881">
          <cell r="A1881">
            <v>38406</v>
          </cell>
          <cell r="B1881">
            <v>146.91079999999999</v>
          </cell>
        </row>
        <row r="1882">
          <cell r="A1882">
            <v>38407</v>
          </cell>
          <cell r="B1882">
            <v>146.95359999999999</v>
          </cell>
        </row>
        <row r="1883">
          <cell r="A1883">
            <v>38408</v>
          </cell>
          <cell r="B1883">
            <v>146.9965</v>
          </cell>
        </row>
        <row r="1884">
          <cell r="A1884">
            <v>38409</v>
          </cell>
          <cell r="B1884">
            <v>147.0394</v>
          </cell>
        </row>
        <row r="1885">
          <cell r="A1885">
            <v>38410</v>
          </cell>
          <cell r="B1885">
            <v>147.0823</v>
          </cell>
        </row>
        <row r="1886">
          <cell r="A1886">
            <v>38411</v>
          </cell>
          <cell r="B1886">
            <v>147.12520000000001</v>
          </cell>
        </row>
        <row r="1887">
          <cell r="A1887">
            <v>38412</v>
          </cell>
          <cell r="B1887">
            <v>147.16810000000001</v>
          </cell>
        </row>
        <row r="1888">
          <cell r="A1888">
            <v>38413</v>
          </cell>
          <cell r="B1888">
            <v>147.21100000000001</v>
          </cell>
        </row>
        <row r="1889">
          <cell r="A1889">
            <v>38414</v>
          </cell>
          <cell r="B1889">
            <v>147.25399999999999</v>
          </cell>
        </row>
        <row r="1890">
          <cell r="A1890">
            <v>38415</v>
          </cell>
          <cell r="B1890">
            <v>147.29689999999999</v>
          </cell>
        </row>
        <row r="1891">
          <cell r="A1891">
            <v>38416</v>
          </cell>
          <cell r="B1891">
            <v>147.3399</v>
          </cell>
        </row>
        <row r="1892">
          <cell r="A1892">
            <v>38417</v>
          </cell>
          <cell r="B1892">
            <v>147.38290000000001</v>
          </cell>
        </row>
        <row r="1893">
          <cell r="A1893">
            <v>38418</v>
          </cell>
          <cell r="B1893">
            <v>147.42590000000001</v>
          </cell>
        </row>
        <row r="1894">
          <cell r="A1894">
            <v>38419</v>
          </cell>
          <cell r="B1894">
            <v>147.46889999999999</v>
          </cell>
        </row>
        <row r="1895">
          <cell r="A1895">
            <v>38420</v>
          </cell>
          <cell r="B1895">
            <v>147.5119</v>
          </cell>
        </row>
        <row r="1896">
          <cell r="A1896">
            <v>38421</v>
          </cell>
          <cell r="B1896">
            <v>147.5549</v>
          </cell>
        </row>
        <row r="1897">
          <cell r="A1897">
            <v>38422</v>
          </cell>
          <cell r="B1897">
            <v>147.59800000000001</v>
          </cell>
        </row>
        <row r="1898">
          <cell r="A1898">
            <v>38423</v>
          </cell>
          <cell r="B1898">
            <v>147.64099999999999</v>
          </cell>
        </row>
        <row r="1899">
          <cell r="A1899">
            <v>38424</v>
          </cell>
          <cell r="B1899">
            <v>147.6841</v>
          </cell>
        </row>
        <row r="1900">
          <cell r="A1900">
            <v>38425</v>
          </cell>
          <cell r="B1900">
            <v>147.72720000000001</v>
          </cell>
        </row>
        <row r="1901">
          <cell r="A1901">
            <v>38426</v>
          </cell>
          <cell r="B1901">
            <v>147.77029999999999</v>
          </cell>
        </row>
        <row r="1902">
          <cell r="A1902">
            <v>38427</v>
          </cell>
          <cell r="B1902">
            <v>147.81870000000001</v>
          </cell>
        </row>
        <row r="1903">
          <cell r="A1903">
            <v>38428</v>
          </cell>
          <cell r="B1903">
            <v>147.86709999999999</v>
          </cell>
        </row>
        <row r="1904">
          <cell r="A1904">
            <v>38429</v>
          </cell>
          <cell r="B1904">
            <v>147.91550000000001</v>
          </cell>
        </row>
        <row r="1905">
          <cell r="A1905">
            <v>38430</v>
          </cell>
          <cell r="B1905">
            <v>147.9639</v>
          </cell>
        </row>
        <row r="1906">
          <cell r="A1906">
            <v>38431</v>
          </cell>
          <cell r="B1906">
            <v>148.01240000000001</v>
          </cell>
        </row>
        <row r="1907">
          <cell r="A1907">
            <v>38432</v>
          </cell>
          <cell r="B1907">
            <v>148.0608</v>
          </cell>
        </row>
        <row r="1908">
          <cell r="A1908">
            <v>38433</v>
          </cell>
          <cell r="B1908">
            <v>148.10929999999999</v>
          </cell>
        </row>
        <row r="1909">
          <cell r="A1909">
            <v>38434</v>
          </cell>
          <cell r="B1909">
            <v>148.15780000000001</v>
          </cell>
        </row>
        <row r="1910">
          <cell r="A1910">
            <v>38435</v>
          </cell>
          <cell r="B1910">
            <v>148.2063</v>
          </cell>
        </row>
        <row r="1911">
          <cell r="A1911">
            <v>38436</v>
          </cell>
          <cell r="B1911">
            <v>148.25479999999999</v>
          </cell>
        </row>
        <row r="1912">
          <cell r="A1912">
            <v>38437</v>
          </cell>
          <cell r="B1912">
            <v>148.30340000000001</v>
          </cell>
        </row>
        <row r="1913">
          <cell r="A1913">
            <v>38438</v>
          </cell>
          <cell r="B1913">
            <v>148.3519</v>
          </cell>
        </row>
        <row r="1914">
          <cell r="A1914">
            <v>38439</v>
          </cell>
          <cell r="B1914">
            <v>148.40049999999999</v>
          </cell>
        </row>
        <row r="1915">
          <cell r="A1915">
            <v>38440</v>
          </cell>
          <cell r="B1915">
            <v>148.44909999999999</v>
          </cell>
        </row>
        <row r="1916">
          <cell r="A1916">
            <v>38441</v>
          </cell>
          <cell r="B1916">
            <v>148.49770000000001</v>
          </cell>
        </row>
        <row r="1917">
          <cell r="A1917">
            <v>38442</v>
          </cell>
          <cell r="B1917">
            <v>148.5463</v>
          </cell>
        </row>
        <row r="1918">
          <cell r="A1918">
            <v>38443</v>
          </cell>
          <cell r="B1918">
            <v>148.595</v>
          </cell>
        </row>
        <row r="1919">
          <cell r="A1919">
            <v>38444</v>
          </cell>
          <cell r="B1919">
            <v>148.64359999999999</v>
          </cell>
        </row>
        <row r="1920">
          <cell r="A1920">
            <v>38445</v>
          </cell>
          <cell r="B1920">
            <v>148.69229999999999</v>
          </cell>
        </row>
        <row r="1921">
          <cell r="A1921">
            <v>38446</v>
          </cell>
          <cell r="B1921">
            <v>148.74100000000001</v>
          </cell>
        </row>
        <row r="1922">
          <cell r="A1922">
            <v>38447</v>
          </cell>
          <cell r="B1922">
            <v>148.78970000000001</v>
          </cell>
        </row>
        <row r="1923">
          <cell r="A1923">
            <v>38448</v>
          </cell>
          <cell r="B1923">
            <v>148.83840000000001</v>
          </cell>
        </row>
        <row r="1924">
          <cell r="A1924">
            <v>38449</v>
          </cell>
          <cell r="B1924">
            <v>148.8871</v>
          </cell>
        </row>
        <row r="1925">
          <cell r="A1925">
            <v>38450</v>
          </cell>
          <cell r="B1925">
            <v>148.9359</v>
          </cell>
        </row>
        <row r="1926">
          <cell r="A1926">
            <v>38451</v>
          </cell>
          <cell r="B1926">
            <v>148.9846</v>
          </cell>
        </row>
        <row r="1927">
          <cell r="A1927">
            <v>38452</v>
          </cell>
          <cell r="B1927">
            <v>149.0334</v>
          </cell>
        </row>
        <row r="1928">
          <cell r="A1928">
            <v>38453</v>
          </cell>
          <cell r="B1928">
            <v>149.0822</v>
          </cell>
        </row>
        <row r="1929">
          <cell r="A1929">
            <v>38454</v>
          </cell>
          <cell r="B1929">
            <v>149.131</v>
          </cell>
        </row>
        <row r="1930">
          <cell r="A1930">
            <v>38455</v>
          </cell>
          <cell r="B1930">
            <v>149.1799</v>
          </cell>
        </row>
        <row r="1931">
          <cell r="A1931">
            <v>38456</v>
          </cell>
          <cell r="B1931">
            <v>149.2287</v>
          </cell>
        </row>
        <row r="1932">
          <cell r="A1932">
            <v>38457</v>
          </cell>
          <cell r="B1932">
            <v>149.27760000000001</v>
          </cell>
        </row>
        <row r="1933">
          <cell r="A1933">
            <v>38458</v>
          </cell>
          <cell r="B1933">
            <v>149.3158</v>
          </cell>
        </row>
        <row r="1934">
          <cell r="A1934">
            <v>38459</v>
          </cell>
          <cell r="B1934">
            <v>149.35400000000001</v>
          </cell>
        </row>
        <row r="1935">
          <cell r="A1935">
            <v>38460</v>
          </cell>
          <cell r="B1935">
            <v>149.3921</v>
          </cell>
        </row>
        <row r="1936">
          <cell r="A1936">
            <v>38461</v>
          </cell>
          <cell r="B1936">
            <v>149.43029999999999</v>
          </cell>
        </row>
        <row r="1937">
          <cell r="A1937">
            <v>38462</v>
          </cell>
          <cell r="B1937">
            <v>149.46860000000001</v>
          </cell>
        </row>
        <row r="1938">
          <cell r="A1938">
            <v>38463</v>
          </cell>
          <cell r="B1938">
            <v>149.5068</v>
          </cell>
        </row>
        <row r="1939">
          <cell r="A1939">
            <v>38464</v>
          </cell>
          <cell r="B1939">
            <v>149.54499999999999</v>
          </cell>
        </row>
        <row r="1940">
          <cell r="A1940">
            <v>38465</v>
          </cell>
          <cell r="B1940">
            <v>149.58330000000001</v>
          </cell>
        </row>
        <row r="1941">
          <cell r="A1941">
            <v>38466</v>
          </cell>
          <cell r="B1941">
            <v>149.6215</v>
          </cell>
        </row>
        <row r="1942">
          <cell r="A1942">
            <v>38467</v>
          </cell>
          <cell r="B1942">
            <v>149.65979999999999</v>
          </cell>
        </row>
        <row r="1943">
          <cell r="A1943">
            <v>38468</v>
          </cell>
          <cell r="B1943">
            <v>149.69800000000001</v>
          </cell>
        </row>
        <row r="1944">
          <cell r="A1944">
            <v>38469</v>
          </cell>
          <cell r="B1944">
            <v>149.7363</v>
          </cell>
        </row>
        <row r="1945">
          <cell r="A1945">
            <v>38470</v>
          </cell>
          <cell r="B1945">
            <v>149.77459999999999</v>
          </cell>
        </row>
        <row r="1946">
          <cell r="A1946">
            <v>38471</v>
          </cell>
          <cell r="B1946">
            <v>149.81290000000001</v>
          </cell>
        </row>
        <row r="1947">
          <cell r="A1947">
            <v>38472</v>
          </cell>
          <cell r="B1947">
            <v>149.85120000000001</v>
          </cell>
        </row>
        <row r="1948">
          <cell r="A1948">
            <v>38473</v>
          </cell>
          <cell r="B1948">
            <v>149.8895</v>
          </cell>
        </row>
        <row r="1949">
          <cell r="A1949">
            <v>38474</v>
          </cell>
          <cell r="B1949">
            <v>149.92789999999999</v>
          </cell>
        </row>
        <row r="1950">
          <cell r="A1950">
            <v>38475</v>
          </cell>
          <cell r="B1950">
            <v>149.96619999999999</v>
          </cell>
        </row>
        <row r="1951">
          <cell r="A1951">
            <v>38476</v>
          </cell>
          <cell r="B1951">
            <v>150.00460000000001</v>
          </cell>
        </row>
        <row r="1952">
          <cell r="A1952">
            <v>38477</v>
          </cell>
          <cell r="B1952">
            <v>150.0429</v>
          </cell>
        </row>
        <row r="1953">
          <cell r="A1953">
            <v>38478</v>
          </cell>
          <cell r="B1953">
            <v>150.0813</v>
          </cell>
        </row>
        <row r="1954">
          <cell r="A1954">
            <v>38479</v>
          </cell>
          <cell r="B1954">
            <v>150.11969999999999</v>
          </cell>
        </row>
        <row r="1955">
          <cell r="A1955">
            <v>38480</v>
          </cell>
          <cell r="B1955">
            <v>150.15799999999999</v>
          </cell>
        </row>
        <row r="1956">
          <cell r="A1956">
            <v>38481</v>
          </cell>
          <cell r="B1956">
            <v>150.19640000000001</v>
          </cell>
        </row>
        <row r="1957">
          <cell r="A1957">
            <v>38482</v>
          </cell>
          <cell r="B1957">
            <v>150.23490000000001</v>
          </cell>
        </row>
        <row r="1958">
          <cell r="A1958">
            <v>38483</v>
          </cell>
          <cell r="B1958">
            <v>150.27330000000001</v>
          </cell>
        </row>
        <row r="1959">
          <cell r="A1959">
            <v>38484</v>
          </cell>
          <cell r="B1959">
            <v>150.3117</v>
          </cell>
        </row>
        <row r="1960">
          <cell r="A1960">
            <v>38485</v>
          </cell>
          <cell r="B1960">
            <v>150.3501</v>
          </cell>
        </row>
        <row r="1961">
          <cell r="A1961">
            <v>38486</v>
          </cell>
          <cell r="B1961">
            <v>150.3886</v>
          </cell>
        </row>
        <row r="1962">
          <cell r="A1962">
            <v>38487</v>
          </cell>
          <cell r="B1962">
            <v>150.42699999999999</v>
          </cell>
        </row>
        <row r="1963">
          <cell r="A1963">
            <v>38488</v>
          </cell>
          <cell r="B1963">
            <v>150.44829999999999</v>
          </cell>
        </row>
        <row r="1964">
          <cell r="A1964">
            <v>38489</v>
          </cell>
          <cell r="B1964">
            <v>150.46960000000001</v>
          </cell>
        </row>
        <row r="1965">
          <cell r="A1965">
            <v>38490</v>
          </cell>
          <cell r="B1965">
            <v>150.49090000000001</v>
          </cell>
        </row>
        <row r="1966">
          <cell r="A1966">
            <v>38491</v>
          </cell>
          <cell r="B1966">
            <v>150.51220000000001</v>
          </cell>
        </row>
        <row r="1967">
          <cell r="A1967">
            <v>38492</v>
          </cell>
          <cell r="B1967">
            <v>150.53360000000001</v>
          </cell>
        </row>
        <row r="1968">
          <cell r="A1968">
            <v>38493</v>
          </cell>
          <cell r="B1968">
            <v>150.5549</v>
          </cell>
        </row>
        <row r="1969">
          <cell r="A1969">
            <v>38494</v>
          </cell>
          <cell r="B1969">
            <v>150.5762</v>
          </cell>
        </row>
        <row r="1970">
          <cell r="A1970">
            <v>38495</v>
          </cell>
          <cell r="B1970">
            <v>150.5975</v>
          </cell>
        </row>
        <row r="1971">
          <cell r="A1971">
            <v>38496</v>
          </cell>
          <cell r="B1971">
            <v>150.6189</v>
          </cell>
        </row>
        <row r="1972">
          <cell r="A1972">
            <v>38497</v>
          </cell>
          <cell r="B1972">
            <v>150.64019999999999</v>
          </cell>
        </row>
        <row r="1973">
          <cell r="A1973">
            <v>38498</v>
          </cell>
          <cell r="B1973">
            <v>150.66149999999999</v>
          </cell>
        </row>
        <row r="1974">
          <cell r="A1974">
            <v>38499</v>
          </cell>
          <cell r="B1974">
            <v>150.68289999999999</v>
          </cell>
        </row>
        <row r="1975">
          <cell r="A1975">
            <v>38500</v>
          </cell>
          <cell r="B1975">
            <v>150.70419999999999</v>
          </cell>
        </row>
        <row r="1976">
          <cell r="A1976">
            <v>38501</v>
          </cell>
          <cell r="B1976">
            <v>150.72559999999999</v>
          </cell>
        </row>
        <row r="1977">
          <cell r="A1977">
            <v>38502</v>
          </cell>
          <cell r="B1977">
            <v>150.74690000000001</v>
          </cell>
        </row>
        <row r="1978">
          <cell r="A1978">
            <v>38503</v>
          </cell>
          <cell r="B1978">
            <v>150.76830000000001</v>
          </cell>
        </row>
        <row r="1979">
          <cell r="A1979">
            <v>38504</v>
          </cell>
          <cell r="B1979">
            <v>150.78960000000001</v>
          </cell>
        </row>
        <row r="1980">
          <cell r="A1980">
            <v>38505</v>
          </cell>
          <cell r="B1980">
            <v>150.81100000000001</v>
          </cell>
        </row>
        <row r="1981">
          <cell r="A1981">
            <v>38506</v>
          </cell>
          <cell r="B1981">
            <v>150.8323</v>
          </cell>
        </row>
        <row r="1982">
          <cell r="A1982">
            <v>38507</v>
          </cell>
          <cell r="B1982">
            <v>150.8537</v>
          </cell>
        </row>
        <row r="1983">
          <cell r="A1983">
            <v>38508</v>
          </cell>
          <cell r="B1983">
            <v>150.8751</v>
          </cell>
        </row>
        <row r="1984">
          <cell r="A1984">
            <v>38509</v>
          </cell>
          <cell r="B1984">
            <v>150.8964</v>
          </cell>
        </row>
        <row r="1985">
          <cell r="A1985">
            <v>38510</v>
          </cell>
          <cell r="B1985">
            <v>150.9178</v>
          </cell>
        </row>
        <row r="1986">
          <cell r="A1986">
            <v>38511</v>
          </cell>
          <cell r="B1986">
            <v>150.9392</v>
          </cell>
        </row>
        <row r="1987">
          <cell r="A1987">
            <v>38512</v>
          </cell>
          <cell r="B1987">
            <v>150.9605</v>
          </cell>
        </row>
        <row r="1988">
          <cell r="A1988">
            <v>38513</v>
          </cell>
          <cell r="B1988">
            <v>150.9819</v>
          </cell>
        </row>
        <row r="1989">
          <cell r="A1989">
            <v>38514</v>
          </cell>
          <cell r="B1989">
            <v>151.0033</v>
          </cell>
        </row>
        <row r="1990">
          <cell r="A1990">
            <v>38515</v>
          </cell>
          <cell r="B1990">
            <v>151.0247</v>
          </cell>
        </row>
        <row r="1991">
          <cell r="A1991">
            <v>38516</v>
          </cell>
          <cell r="B1991">
            <v>151.0461</v>
          </cell>
        </row>
        <row r="1992">
          <cell r="A1992">
            <v>38517</v>
          </cell>
          <cell r="B1992">
            <v>151.0675</v>
          </cell>
        </row>
        <row r="1993">
          <cell r="A1993">
            <v>38518</v>
          </cell>
          <cell r="B1993">
            <v>151.0889</v>
          </cell>
        </row>
        <row r="1994">
          <cell r="A1994">
            <v>38519</v>
          </cell>
          <cell r="B1994">
            <v>151.1095</v>
          </cell>
        </row>
        <row r="1995">
          <cell r="A1995">
            <v>38520</v>
          </cell>
          <cell r="B1995">
            <v>151.1301</v>
          </cell>
        </row>
        <row r="1996">
          <cell r="A1996">
            <v>38521</v>
          </cell>
          <cell r="B1996">
            <v>151.1507</v>
          </cell>
        </row>
        <row r="1997">
          <cell r="A1997">
            <v>38522</v>
          </cell>
          <cell r="B1997">
            <v>151.1713</v>
          </cell>
        </row>
        <row r="1998">
          <cell r="A1998">
            <v>38523</v>
          </cell>
          <cell r="B1998">
            <v>151.19200000000001</v>
          </cell>
        </row>
        <row r="1999">
          <cell r="A1999">
            <v>38524</v>
          </cell>
          <cell r="B1999">
            <v>151.21260000000001</v>
          </cell>
        </row>
        <row r="2000">
          <cell r="A2000">
            <v>38525</v>
          </cell>
          <cell r="B2000">
            <v>151.23320000000001</v>
          </cell>
        </row>
        <row r="2001">
          <cell r="A2001">
            <v>38526</v>
          </cell>
          <cell r="B2001">
            <v>151.25380000000001</v>
          </cell>
        </row>
        <row r="2002">
          <cell r="A2002">
            <v>38527</v>
          </cell>
          <cell r="B2002">
            <v>151.27449999999999</v>
          </cell>
        </row>
        <row r="2003">
          <cell r="A2003">
            <v>38528</v>
          </cell>
          <cell r="B2003">
            <v>151.29509999999999</v>
          </cell>
        </row>
        <row r="2004">
          <cell r="A2004">
            <v>38529</v>
          </cell>
          <cell r="B2004">
            <v>151.31569999999999</v>
          </cell>
        </row>
        <row r="2005">
          <cell r="A2005">
            <v>38530</v>
          </cell>
          <cell r="B2005">
            <v>151.3364</v>
          </cell>
        </row>
        <row r="2006">
          <cell r="A2006">
            <v>38531</v>
          </cell>
          <cell r="B2006">
            <v>151.357</v>
          </cell>
        </row>
        <row r="2007">
          <cell r="A2007">
            <v>38532</v>
          </cell>
          <cell r="B2007">
            <v>151.3777</v>
          </cell>
        </row>
        <row r="2008">
          <cell r="A2008">
            <v>38533</v>
          </cell>
          <cell r="B2008">
            <v>151.39830000000001</v>
          </cell>
        </row>
        <row r="2009">
          <cell r="A2009">
            <v>38534</v>
          </cell>
          <cell r="B2009">
            <v>151.41900000000001</v>
          </cell>
        </row>
        <row r="2010">
          <cell r="A2010">
            <v>38535</v>
          </cell>
          <cell r="B2010">
            <v>151.43960000000001</v>
          </cell>
        </row>
        <row r="2011">
          <cell r="A2011">
            <v>38536</v>
          </cell>
          <cell r="B2011">
            <v>151.46029999999999</v>
          </cell>
        </row>
        <row r="2012">
          <cell r="A2012">
            <v>38537</v>
          </cell>
          <cell r="B2012">
            <v>151.48089999999999</v>
          </cell>
        </row>
        <row r="2013">
          <cell r="A2013">
            <v>38538</v>
          </cell>
          <cell r="B2013">
            <v>151.5016</v>
          </cell>
        </row>
        <row r="2014">
          <cell r="A2014">
            <v>38539</v>
          </cell>
          <cell r="B2014">
            <v>151.5223</v>
          </cell>
        </row>
        <row r="2015">
          <cell r="A2015">
            <v>38540</v>
          </cell>
          <cell r="B2015">
            <v>151.5429</v>
          </cell>
        </row>
        <row r="2016">
          <cell r="A2016">
            <v>38541</v>
          </cell>
          <cell r="B2016">
            <v>151.56360000000001</v>
          </cell>
        </row>
        <row r="2017">
          <cell r="A2017">
            <v>38542</v>
          </cell>
          <cell r="B2017">
            <v>151.58430000000001</v>
          </cell>
        </row>
        <row r="2018">
          <cell r="A2018">
            <v>38543</v>
          </cell>
          <cell r="B2018">
            <v>151.60489999999999</v>
          </cell>
        </row>
        <row r="2019">
          <cell r="A2019">
            <v>38544</v>
          </cell>
          <cell r="B2019">
            <v>151.62559999999999</v>
          </cell>
        </row>
        <row r="2020">
          <cell r="A2020">
            <v>38545</v>
          </cell>
          <cell r="B2020">
            <v>151.6463</v>
          </cell>
        </row>
        <row r="2021">
          <cell r="A2021">
            <v>38546</v>
          </cell>
          <cell r="B2021">
            <v>151.667</v>
          </cell>
        </row>
        <row r="2022">
          <cell r="A2022">
            <v>38547</v>
          </cell>
          <cell r="B2022">
            <v>151.68770000000001</v>
          </cell>
        </row>
        <row r="2023">
          <cell r="A2023">
            <v>38548</v>
          </cell>
          <cell r="B2023">
            <v>151.70840000000001</v>
          </cell>
        </row>
        <row r="2024">
          <cell r="A2024">
            <v>38549</v>
          </cell>
          <cell r="B2024">
            <v>151.72790000000001</v>
          </cell>
        </row>
        <row r="2025">
          <cell r="A2025">
            <v>38550</v>
          </cell>
          <cell r="B2025">
            <v>151.7475</v>
          </cell>
        </row>
        <row r="2026">
          <cell r="A2026">
            <v>38551</v>
          </cell>
          <cell r="B2026">
            <v>151.767</v>
          </cell>
        </row>
        <row r="2027">
          <cell r="A2027">
            <v>38552</v>
          </cell>
          <cell r="B2027">
            <v>151.78659999999999</v>
          </cell>
        </row>
        <row r="2028">
          <cell r="A2028">
            <v>38553</v>
          </cell>
          <cell r="B2028">
            <v>151.80609999999999</v>
          </cell>
        </row>
        <row r="2029">
          <cell r="A2029">
            <v>38554</v>
          </cell>
          <cell r="B2029">
            <v>151.82570000000001</v>
          </cell>
        </row>
        <row r="2030">
          <cell r="A2030">
            <v>38555</v>
          </cell>
          <cell r="B2030">
            <v>151.84520000000001</v>
          </cell>
        </row>
        <row r="2031">
          <cell r="A2031">
            <v>38556</v>
          </cell>
          <cell r="B2031">
            <v>151.8648</v>
          </cell>
        </row>
        <row r="2032">
          <cell r="A2032">
            <v>38557</v>
          </cell>
          <cell r="B2032">
            <v>151.8843</v>
          </cell>
        </row>
        <row r="2033">
          <cell r="A2033">
            <v>38558</v>
          </cell>
          <cell r="B2033">
            <v>151.90389999999999</v>
          </cell>
        </row>
        <row r="2034">
          <cell r="A2034">
            <v>38559</v>
          </cell>
          <cell r="B2034">
            <v>151.92349999999999</v>
          </cell>
        </row>
        <row r="2035">
          <cell r="A2035">
            <v>38560</v>
          </cell>
          <cell r="B2035">
            <v>151.94300000000001</v>
          </cell>
        </row>
        <row r="2036">
          <cell r="A2036">
            <v>38561</v>
          </cell>
          <cell r="B2036">
            <v>151.96260000000001</v>
          </cell>
        </row>
        <row r="2037">
          <cell r="A2037">
            <v>38562</v>
          </cell>
          <cell r="B2037">
            <v>151.98220000000001</v>
          </cell>
        </row>
        <row r="2038">
          <cell r="A2038">
            <v>38563</v>
          </cell>
          <cell r="B2038">
            <v>152.0017</v>
          </cell>
        </row>
        <row r="2039">
          <cell r="A2039">
            <v>38564</v>
          </cell>
          <cell r="B2039">
            <v>152.0213</v>
          </cell>
        </row>
        <row r="2040">
          <cell r="A2040">
            <v>38565</v>
          </cell>
          <cell r="B2040">
            <v>152.04089999999999</v>
          </cell>
        </row>
        <row r="2041">
          <cell r="A2041">
            <v>38566</v>
          </cell>
          <cell r="B2041">
            <v>152.06049999999999</v>
          </cell>
        </row>
        <row r="2042">
          <cell r="A2042">
            <v>38567</v>
          </cell>
          <cell r="B2042">
            <v>152.08000000000001</v>
          </cell>
        </row>
        <row r="2043">
          <cell r="A2043">
            <v>38568</v>
          </cell>
          <cell r="B2043">
            <v>152.09960000000001</v>
          </cell>
        </row>
        <row r="2044">
          <cell r="A2044">
            <v>38569</v>
          </cell>
          <cell r="B2044">
            <v>152.11920000000001</v>
          </cell>
        </row>
        <row r="2045">
          <cell r="A2045">
            <v>38570</v>
          </cell>
          <cell r="B2045">
            <v>152.1388</v>
          </cell>
        </row>
        <row r="2046">
          <cell r="A2046">
            <v>38571</v>
          </cell>
          <cell r="B2046">
            <v>152.1584</v>
          </cell>
        </row>
        <row r="2047">
          <cell r="A2047">
            <v>38572</v>
          </cell>
          <cell r="B2047">
            <v>152.178</v>
          </cell>
        </row>
        <row r="2048">
          <cell r="A2048">
            <v>38573</v>
          </cell>
          <cell r="B2048">
            <v>152.19759999999999</v>
          </cell>
        </row>
        <row r="2049">
          <cell r="A2049">
            <v>38574</v>
          </cell>
          <cell r="B2049">
            <v>152.21719999999999</v>
          </cell>
        </row>
        <row r="2050">
          <cell r="A2050">
            <v>38575</v>
          </cell>
          <cell r="B2050">
            <v>152.23679999999999</v>
          </cell>
        </row>
        <row r="2051">
          <cell r="A2051">
            <v>38576</v>
          </cell>
          <cell r="B2051">
            <v>152.25640000000001</v>
          </cell>
        </row>
        <row r="2052">
          <cell r="A2052">
            <v>38577</v>
          </cell>
          <cell r="B2052">
            <v>152.27600000000001</v>
          </cell>
        </row>
        <row r="2053">
          <cell r="A2053">
            <v>38578</v>
          </cell>
          <cell r="B2053">
            <v>152.29560000000001</v>
          </cell>
        </row>
        <row r="2054">
          <cell r="A2054">
            <v>38579</v>
          </cell>
          <cell r="B2054">
            <v>152.3152</v>
          </cell>
        </row>
        <row r="2055">
          <cell r="A2055">
            <v>38580</v>
          </cell>
          <cell r="B2055">
            <v>152.3177</v>
          </cell>
        </row>
        <row r="2056">
          <cell r="A2056">
            <v>38581</v>
          </cell>
          <cell r="B2056">
            <v>152.3201</v>
          </cell>
        </row>
        <row r="2057">
          <cell r="A2057">
            <v>38582</v>
          </cell>
          <cell r="B2057">
            <v>152.32259999999999</v>
          </cell>
        </row>
        <row r="2058">
          <cell r="A2058">
            <v>38583</v>
          </cell>
          <cell r="B2058">
            <v>152.32499999999999</v>
          </cell>
        </row>
        <row r="2059">
          <cell r="A2059">
            <v>38584</v>
          </cell>
          <cell r="B2059">
            <v>152.32749999999999</v>
          </cell>
        </row>
        <row r="2060">
          <cell r="A2060">
            <v>38585</v>
          </cell>
          <cell r="B2060">
            <v>152.32990000000001</v>
          </cell>
        </row>
        <row r="2061">
          <cell r="A2061">
            <v>38586</v>
          </cell>
          <cell r="B2061">
            <v>152.33240000000001</v>
          </cell>
        </row>
        <row r="2062">
          <cell r="A2062">
            <v>38587</v>
          </cell>
          <cell r="B2062">
            <v>152.3348</v>
          </cell>
        </row>
        <row r="2063">
          <cell r="A2063">
            <v>38588</v>
          </cell>
          <cell r="B2063">
            <v>152.3373</v>
          </cell>
        </row>
        <row r="2064">
          <cell r="A2064">
            <v>38589</v>
          </cell>
          <cell r="B2064">
            <v>152.3398</v>
          </cell>
        </row>
        <row r="2065">
          <cell r="A2065">
            <v>38590</v>
          </cell>
          <cell r="B2065">
            <v>152.34219999999999</v>
          </cell>
        </row>
        <row r="2066">
          <cell r="A2066">
            <v>38591</v>
          </cell>
          <cell r="B2066">
            <v>152.34469999999999</v>
          </cell>
        </row>
        <row r="2067">
          <cell r="A2067">
            <v>38592</v>
          </cell>
          <cell r="B2067">
            <v>152.34710000000001</v>
          </cell>
        </row>
        <row r="2068">
          <cell r="A2068">
            <v>38593</v>
          </cell>
          <cell r="B2068">
            <v>152.34960000000001</v>
          </cell>
        </row>
        <row r="2069">
          <cell r="A2069">
            <v>38594</v>
          </cell>
          <cell r="B2069">
            <v>152.352</v>
          </cell>
        </row>
        <row r="2070">
          <cell r="A2070">
            <v>38595</v>
          </cell>
          <cell r="B2070">
            <v>152.3545</v>
          </cell>
        </row>
        <row r="2071">
          <cell r="A2071">
            <v>38596</v>
          </cell>
          <cell r="B2071">
            <v>152.357</v>
          </cell>
        </row>
        <row r="2072">
          <cell r="A2072">
            <v>38597</v>
          </cell>
          <cell r="B2072">
            <v>152.35939999999999</v>
          </cell>
        </row>
        <row r="2073">
          <cell r="A2073">
            <v>38598</v>
          </cell>
          <cell r="B2073">
            <v>152.36189999999999</v>
          </cell>
        </row>
        <row r="2074">
          <cell r="A2074">
            <v>38599</v>
          </cell>
          <cell r="B2074">
            <v>152.36429999999999</v>
          </cell>
        </row>
        <row r="2075">
          <cell r="A2075">
            <v>38600</v>
          </cell>
          <cell r="B2075">
            <v>152.36680000000001</v>
          </cell>
        </row>
        <row r="2076">
          <cell r="A2076">
            <v>38601</v>
          </cell>
          <cell r="B2076">
            <v>152.36920000000001</v>
          </cell>
        </row>
        <row r="2077">
          <cell r="A2077">
            <v>38602</v>
          </cell>
          <cell r="B2077">
            <v>152.3717</v>
          </cell>
        </row>
        <row r="2078">
          <cell r="A2078">
            <v>38603</v>
          </cell>
          <cell r="B2078">
            <v>152.3742</v>
          </cell>
        </row>
        <row r="2079">
          <cell r="A2079">
            <v>38604</v>
          </cell>
          <cell r="B2079">
            <v>152.3766</v>
          </cell>
        </row>
        <row r="2080">
          <cell r="A2080">
            <v>38605</v>
          </cell>
          <cell r="B2080">
            <v>152.37909999999999</v>
          </cell>
        </row>
        <row r="2081">
          <cell r="A2081">
            <v>38606</v>
          </cell>
          <cell r="B2081">
            <v>152.38149999999999</v>
          </cell>
        </row>
        <row r="2082">
          <cell r="A2082">
            <v>38607</v>
          </cell>
          <cell r="B2082">
            <v>152.38399999999999</v>
          </cell>
        </row>
        <row r="2083">
          <cell r="A2083">
            <v>38608</v>
          </cell>
          <cell r="B2083">
            <v>152.38640000000001</v>
          </cell>
        </row>
        <row r="2084">
          <cell r="A2084">
            <v>38609</v>
          </cell>
          <cell r="B2084">
            <v>152.38890000000001</v>
          </cell>
        </row>
        <row r="2085">
          <cell r="A2085">
            <v>38610</v>
          </cell>
          <cell r="B2085">
            <v>152.3914</v>
          </cell>
        </row>
        <row r="2086">
          <cell r="A2086">
            <v>38611</v>
          </cell>
          <cell r="B2086">
            <v>152.3914</v>
          </cell>
        </row>
        <row r="2087">
          <cell r="A2087">
            <v>38612</v>
          </cell>
          <cell r="B2087">
            <v>152.3914</v>
          </cell>
        </row>
        <row r="2088">
          <cell r="A2088">
            <v>38613</v>
          </cell>
          <cell r="B2088">
            <v>152.3914</v>
          </cell>
        </row>
        <row r="2089">
          <cell r="A2089">
            <v>38614</v>
          </cell>
          <cell r="B2089">
            <v>152.3914</v>
          </cell>
        </row>
        <row r="2090">
          <cell r="A2090">
            <v>38615</v>
          </cell>
          <cell r="B2090">
            <v>152.3914</v>
          </cell>
        </row>
        <row r="2091">
          <cell r="A2091">
            <v>38616</v>
          </cell>
          <cell r="B2091">
            <v>152.3914</v>
          </cell>
        </row>
        <row r="2092">
          <cell r="A2092">
            <v>38617</v>
          </cell>
          <cell r="B2092">
            <v>152.3914</v>
          </cell>
        </row>
        <row r="2093">
          <cell r="A2093">
            <v>38618</v>
          </cell>
          <cell r="B2093">
            <v>152.3914</v>
          </cell>
        </row>
        <row r="2094">
          <cell r="A2094">
            <v>38619</v>
          </cell>
          <cell r="B2094">
            <v>152.3914</v>
          </cell>
        </row>
        <row r="2095">
          <cell r="A2095">
            <v>38620</v>
          </cell>
          <cell r="B2095">
            <v>152.3914</v>
          </cell>
        </row>
        <row r="2096">
          <cell r="A2096">
            <v>38621</v>
          </cell>
          <cell r="B2096">
            <v>152.3914</v>
          </cell>
        </row>
        <row r="2097">
          <cell r="A2097">
            <v>38622</v>
          </cell>
          <cell r="B2097">
            <v>152.3914</v>
          </cell>
        </row>
        <row r="2098">
          <cell r="A2098">
            <v>38623</v>
          </cell>
          <cell r="B2098">
            <v>152.3914</v>
          </cell>
        </row>
        <row r="2099">
          <cell r="A2099">
            <v>38624</v>
          </cell>
          <cell r="B2099">
            <v>152.3914</v>
          </cell>
        </row>
        <row r="2100">
          <cell r="A2100">
            <v>38625</v>
          </cell>
          <cell r="B2100">
            <v>152.3914</v>
          </cell>
        </row>
        <row r="2101">
          <cell r="A2101">
            <v>38626</v>
          </cell>
          <cell r="B2101">
            <v>152.3914</v>
          </cell>
        </row>
        <row r="2102">
          <cell r="A2102">
            <v>38627</v>
          </cell>
          <cell r="B2102">
            <v>152.3914</v>
          </cell>
        </row>
        <row r="2103">
          <cell r="A2103">
            <v>38628</v>
          </cell>
          <cell r="B2103">
            <v>152.3914</v>
          </cell>
        </row>
        <row r="2104">
          <cell r="A2104">
            <v>38629</v>
          </cell>
          <cell r="B2104">
            <v>152.3914</v>
          </cell>
        </row>
        <row r="2105">
          <cell r="A2105">
            <v>38630</v>
          </cell>
          <cell r="B2105">
            <v>152.3914</v>
          </cell>
        </row>
        <row r="2106">
          <cell r="A2106">
            <v>38631</v>
          </cell>
          <cell r="B2106">
            <v>152.3914</v>
          </cell>
        </row>
        <row r="2107">
          <cell r="A2107">
            <v>38632</v>
          </cell>
          <cell r="B2107">
            <v>152.3914</v>
          </cell>
        </row>
        <row r="2108">
          <cell r="A2108">
            <v>38633</v>
          </cell>
          <cell r="B2108">
            <v>152.3914</v>
          </cell>
        </row>
        <row r="2109">
          <cell r="A2109">
            <v>38634</v>
          </cell>
          <cell r="B2109">
            <v>152.3914</v>
          </cell>
        </row>
        <row r="2110">
          <cell r="A2110">
            <v>38635</v>
          </cell>
          <cell r="B2110">
            <v>152.3914</v>
          </cell>
        </row>
        <row r="2111">
          <cell r="A2111">
            <v>38636</v>
          </cell>
          <cell r="B2111">
            <v>152.3914</v>
          </cell>
        </row>
        <row r="2112">
          <cell r="A2112">
            <v>38637</v>
          </cell>
          <cell r="B2112">
            <v>152.3914</v>
          </cell>
        </row>
        <row r="2113">
          <cell r="A2113">
            <v>38638</v>
          </cell>
          <cell r="B2113">
            <v>152.3914</v>
          </cell>
        </row>
        <row r="2114">
          <cell r="A2114">
            <v>38639</v>
          </cell>
          <cell r="B2114">
            <v>152.3914</v>
          </cell>
        </row>
        <row r="2115">
          <cell r="A2115">
            <v>38640</v>
          </cell>
          <cell r="B2115">
            <v>152.3914</v>
          </cell>
        </row>
        <row r="2116">
          <cell r="A2116">
            <v>38641</v>
          </cell>
          <cell r="B2116">
            <v>152.41249999999999</v>
          </cell>
        </row>
        <row r="2117">
          <cell r="A2117">
            <v>38642</v>
          </cell>
          <cell r="B2117">
            <v>152.43360000000001</v>
          </cell>
        </row>
        <row r="2118">
          <cell r="A2118">
            <v>38643</v>
          </cell>
          <cell r="B2118">
            <v>152.4547</v>
          </cell>
        </row>
        <row r="2119">
          <cell r="A2119">
            <v>38644</v>
          </cell>
          <cell r="B2119">
            <v>152.47579999999999</v>
          </cell>
        </row>
        <row r="2120">
          <cell r="A2120">
            <v>38645</v>
          </cell>
          <cell r="B2120">
            <v>152.49690000000001</v>
          </cell>
        </row>
        <row r="2121">
          <cell r="A2121">
            <v>38646</v>
          </cell>
          <cell r="B2121">
            <v>152.518</v>
          </cell>
        </row>
        <row r="2122">
          <cell r="A2122">
            <v>38647</v>
          </cell>
          <cell r="B2122">
            <v>152.53909999999999</v>
          </cell>
        </row>
        <row r="2123">
          <cell r="A2123">
            <v>38648</v>
          </cell>
          <cell r="B2123">
            <v>152.56020000000001</v>
          </cell>
        </row>
        <row r="2124">
          <cell r="A2124">
            <v>38649</v>
          </cell>
          <cell r="B2124">
            <v>152.5814</v>
          </cell>
        </row>
        <row r="2125">
          <cell r="A2125">
            <v>38650</v>
          </cell>
          <cell r="B2125">
            <v>152.60249999999999</v>
          </cell>
        </row>
        <row r="2126">
          <cell r="A2126">
            <v>38651</v>
          </cell>
          <cell r="B2126">
            <v>152.62360000000001</v>
          </cell>
        </row>
        <row r="2127">
          <cell r="A2127">
            <v>38652</v>
          </cell>
          <cell r="B2127">
            <v>152.6447</v>
          </cell>
        </row>
        <row r="2128">
          <cell r="A2128">
            <v>38653</v>
          </cell>
          <cell r="B2128">
            <v>152.66589999999999</v>
          </cell>
        </row>
        <row r="2129">
          <cell r="A2129">
            <v>38654</v>
          </cell>
          <cell r="B2129">
            <v>152.68700000000001</v>
          </cell>
        </row>
        <row r="2130">
          <cell r="A2130">
            <v>38655</v>
          </cell>
          <cell r="B2130">
            <v>152.7081</v>
          </cell>
        </row>
        <row r="2131">
          <cell r="A2131">
            <v>38656</v>
          </cell>
          <cell r="B2131">
            <v>152.72929999999999</v>
          </cell>
        </row>
        <row r="2132">
          <cell r="A2132">
            <v>38657</v>
          </cell>
          <cell r="B2132">
            <v>152.75040000000001</v>
          </cell>
        </row>
        <row r="2133">
          <cell r="A2133">
            <v>38658</v>
          </cell>
          <cell r="B2133">
            <v>152.7715</v>
          </cell>
        </row>
        <row r="2134">
          <cell r="A2134">
            <v>38659</v>
          </cell>
          <cell r="B2134">
            <v>152.7927</v>
          </cell>
        </row>
        <row r="2135">
          <cell r="A2135">
            <v>38660</v>
          </cell>
          <cell r="B2135">
            <v>152.81379999999999</v>
          </cell>
        </row>
        <row r="2136">
          <cell r="A2136">
            <v>38661</v>
          </cell>
          <cell r="B2136">
            <v>152.83500000000001</v>
          </cell>
        </row>
        <row r="2137">
          <cell r="A2137">
            <v>38662</v>
          </cell>
          <cell r="B2137">
            <v>152.8561</v>
          </cell>
        </row>
        <row r="2138">
          <cell r="A2138">
            <v>38663</v>
          </cell>
          <cell r="B2138">
            <v>152.87729999999999</v>
          </cell>
        </row>
        <row r="2139">
          <cell r="A2139">
            <v>38664</v>
          </cell>
          <cell r="B2139">
            <v>152.89850000000001</v>
          </cell>
        </row>
        <row r="2140">
          <cell r="A2140">
            <v>38665</v>
          </cell>
          <cell r="B2140">
            <v>152.9196</v>
          </cell>
        </row>
        <row r="2141">
          <cell r="A2141">
            <v>38666</v>
          </cell>
          <cell r="B2141">
            <v>152.9408</v>
          </cell>
        </row>
        <row r="2142">
          <cell r="A2142">
            <v>38667</v>
          </cell>
          <cell r="B2142">
            <v>152.96199999999999</v>
          </cell>
        </row>
        <row r="2143">
          <cell r="A2143">
            <v>38668</v>
          </cell>
          <cell r="B2143">
            <v>152.98310000000001</v>
          </cell>
        </row>
        <row r="2144">
          <cell r="A2144">
            <v>38669</v>
          </cell>
          <cell r="B2144">
            <v>153.0043</v>
          </cell>
        </row>
        <row r="2145">
          <cell r="A2145">
            <v>38670</v>
          </cell>
          <cell r="B2145">
            <v>153.02549999999999</v>
          </cell>
        </row>
        <row r="2146">
          <cell r="A2146">
            <v>38671</v>
          </cell>
          <cell r="B2146">
            <v>153.04669999999999</v>
          </cell>
        </row>
        <row r="2147">
          <cell r="A2147">
            <v>38672</v>
          </cell>
          <cell r="B2147">
            <v>153.05840000000001</v>
          </cell>
        </row>
        <row r="2148">
          <cell r="A2148">
            <v>38673</v>
          </cell>
          <cell r="B2148">
            <v>153.0701</v>
          </cell>
        </row>
        <row r="2149">
          <cell r="A2149">
            <v>38674</v>
          </cell>
          <cell r="B2149">
            <v>153.08189999999999</v>
          </cell>
        </row>
        <row r="2150">
          <cell r="A2150">
            <v>38675</v>
          </cell>
          <cell r="B2150">
            <v>153.09360000000001</v>
          </cell>
        </row>
        <row r="2151">
          <cell r="A2151">
            <v>38676</v>
          </cell>
          <cell r="B2151">
            <v>153.1053</v>
          </cell>
        </row>
        <row r="2152">
          <cell r="A2152">
            <v>38677</v>
          </cell>
          <cell r="B2152">
            <v>153.11699999999999</v>
          </cell>
        </row>
        <row r="2153">
          <cell r="A2153">
            <v>38678</v>
          </cell>
          <cell r="B2153">
            <v>153.12880000000001</v>
          </cell>
        </row>
        <row r="2154">
          <cell r="A2154">
            <v>38679</v>
          </cell>
          <cell r="B2154">
            <v>153.1405</v>
          </cell>
        </row>
        <row r="2155">
          <cell r="A2155">
            <v>38680</v>
          </cell>
          <cell r="B2155">
            <v>153.15219999999999</v>
          </cell>
        </row>
        <row r="2156">
          <cell r="A2156">
            <v>38681</v>
          </cell>
          <cell r="B2156">
            <v>153.16390000000001</v>
          </cell>
        </row>
        <row r="2157">
          <cell r="A2157">
            <v>38682</v>
          </cell>
          <cell r="B2157">
            <v>153.17570000000001</v>
          </cell>
        </row>
        <row r="2158">
          <cell r="A2158">
            <v>38683</v>
          </cell>
          <cell r="B2158">
            <v>153.1874</v>
          </cell>
        </row>
        <row r="2159">
          <cell r="A2159">
            <v>38684</v>
          </cell>
          <cell r="B2159">
            <v>153.19909999999999</v>
          </cell>
        </row>
        <row r="2160">
          <cell r="A2160">
            <v>38685</v>
          </cell>
          <cell r="B2160">
            <v>153.21090000000001</v>
          </cell>
        </row>
        <row r="2161">
          <cell r="A2161">
            <v>38686</v>
          </cell>
          <cell r="B2161">
            <v>153.2226</v>
          </cell>
        </row>
        <row r="2162">
          <cell r="A2162">
            <v>38687</v>
          </cell>
          <cell r="B2162">
            <v>153.23429999999999</v>
          </cell>
        </row>
        <row r="2163">
          <cell r="A2163">
            <v>38688</v>
          </cell>
          <cell r="B2163">
            <v>153.24610000000001</v>
          </cell>
        </row>
        <row r="2164">
          <cell r="A2164">
            <v>38689</v>
          </cell>
          <cell r="B2164">
            <v>153.2578</v>
          </cell>
        </row>
        <row r="2165">
          <cell r="A2165">
            <v>38690</v>
          </cell>
          <cell r="B2165">
            <v>153.26949999999999</v>
          </cell>
        </row>
        <row r="2166">
          <cell r="A2166">
            <v>38691</v>
          </cell>
          <cell r="B2166">
            <v>153.28129999999999</v>
          </cell>
        </row>
        <row r="2167">
          <cell r="A2167">
            <v>38692</v>
          </cell>
          <cell r="B2167">
            <v>153.29300000000001</v>
          </cell>
        </row>
        <row r="2168">
          <cell r="A2168">
            <v>38693</v>
          </cell>
          <cell r="B2168">
            <v>153.3048</v>
          </cell>
        </row>
        <row r="2169">
          <cell r="A2169">
            <v>38694</v>
          </cell>
          <cell r="B2169">
            <v>153.31649999999999</v>
          </cell>
        </row>
        <row r="2170">
          <cell r="A2170">
            <v>38695</v>
          </cell>
          <cell r="B2170">
            <v>153.32820000000001</v>
          </cell>
        </row>
        <row r="2171">
          <cell r="A2171">
            <v>38696</v>
          </cell>
          <cell r="B2171">
            <v>153.34</v>
          </cell>
        </row>
        <row r="2172">
          <cell r="A2172">
            <v>38697</v>
          </cell>
          <cell r="B2172">
            <v>153.35169999999999</v>
          </cell>
        </row>
        <row r="2173">
          <cell r="A2173">
            <v>38698</v>
          </cell>
          <cell r="B2173">
            <v>153.36349999999999</v>
          </cell>
        </row>
        <row r="2174">
          <cell r="A2174">
            <v>38699</v>
          </cell>
          <cell r="B2174">
            <v>153.37520000000001</v>
          </cell>
        </row>
        <row r="2175">
          <cell r="A2175">
            <v>38700</v>
          </cell>
          <cell r="B2175">
            <v>153.387</v>
          </cell>
        </row>
        <row r="2176">
          <cell r="A2176">
            <v>38701</v>
          </cell>
          <cell r="B2176">
            <v>153.39869999999999</v>
          </cell>
        </row>
        <row r="2177">
          <cell r="A2177">
            <v>38702</v>
          </cell>
          <cell r="B2177">
            <v>153.4041</v>
          </cell>
        </row>
        <row r="2178">
          <cell r="A2178">
            <v>38703</v>
          </cell>
          <cell r="B2178">
            <v>153.40960000000001</v>
          </cell>
        </row>
        <row r="2179">
          <cell r="A2179">
            <v>38704</v>
          </cell>
          <cell r="B2179">
            <v>153.41499999999999</v>
          </cell>
        </row>
        <row r="2180">
          <cell r="A2180">
            <v>38705</v>
          </cell>
          <cell r="B2180">
            <v>153.4205</v>
          </cell>
        </row>
        <row r="2181">
          <cell r="A2181">
            <v>38706</v>
          </cell>
          <cell r="B2181">
            <v>153.42590000000001</v>
          </cell>
        </row>
        <row r="2182">
          <cell r="A2182">
            <v>38707</v>
          </cell>
          <cell r="B2182">
            <v>153.43129999999999</v>
          </cell>
        </row>
        <row r="2183">
          <cell r="A2183">
            <v>38708</v>
          </cell>
          <cell r="B2183">
            <v>153.43680000000001</v>
          </cell>
        </row>
        <row r="2184">
          <cell r="A2184">
            <v>38709</v>
          </cell>
          <cell r="B2184">
            <v>153.44220000000001</v>
          </cell>
        </row>
        <row r="2185">
          <cell r="A2185">
            <v>38710</v>
          </cell>
          <cell r="B2185">
            <v>153.4477</v>
          </cell>
        </row>
        <row r="2186">
          <cell r="A2186">
            <v>38711</v>
          </cell>
          <cell r="B2186">
            <v>153.45310000000001</v>
          </cell>
        </row>
        <row r="2187">
          <cell r="A2187">
            <v>38712</v>
          </cell>
          <cell r="B2187">
            <v>153.45859999999999</v>
          </cell>
        </row>
        <row r="2188">
          <cell r="A2188">
            <v>38713</v>
          </cell>
          <cell r="B2188">
            <v>153.464</v>
          </cell>
        </row>
        <row r="2189">
          <cell r="A2189">
            <v>38714</v>
          </cell>
          <cell r="B2189">
            <v>153.46940000000001</v>
          </cell>
        </row>
        <row r="2190">
          <cell r="A2190">
            <v>38715</v>
          </cell>
          <cell r="B2190">
            <v>153.47489999999999</v>
          </cell>
        </row>
        <row r="2191">
          <cell r="A2191">
            <v>38716</v>
          </cell>
          <cell r="B2191">
            <v>153.4803</v>
          </cell>
        </row>
        <row r="2192">
          <cell r="A2192">
            <v>38717</v>
          </cell>
          <cell r="B2192">
            <v>153.48580000000001</v>
          </cell>
        </row>
        <row r="2193">
          <cell r="A2193">
            <v>38718</v>
          </cell>
          <cell r="B2193">
            <v>153.49119999999999</v>
          </cell>
        </row>
        <row r="2194">
          <cell r="A2194">
            <v>38719</v>
          </cell>
          <cell r="B2194">
            <v>153.4967</v>
          </cell>
        </row>
        <row r="2195">
          <cell r="A2195">
            <v>38720</v>
          </cell>
          <cell r="B2195">
            <v>153.50210000000001</v>
          </cell>
        </row>
        <row r="2196">
          <cell r="A2196">
            <v>38721</v>
          </cell>
          <cell r="B2196">
            <v>153.50749999999999</v>
          </cell>
        </row>
        <row r="2197">
          <cell r="A2197">
            <v>38722</v>
          </cell>
          <cell r="B2197">
            <v>153.51300000000001</v>
          </cell>
        </row>
        <row r="2198">
          <cell r="A2198">
            <v>38723</v>
          </cell>
          <cell r="B2198">
            <v>153.51840000000001</v>
          </cell>
        </row>
        <row r="2199">
          <cell r="A2199">
            <v>38724</v>
          </cell>
          <cell r="B2199">
            <v>153.5239</v>
          </cell>
        </row>
        <row r="2200">
          <cell r="A2200">
            <v>38725</v>
          </cell>
          <cell r="B2200">
            <v>153.52930000000001</v>
          </cell>
        </row>
        <row r="2201">
          <cell r="A2201">
            <v>38726</v>
          </cell>
          <cell r="B2201">
            <v>153.53479999999999</v>
          </cell>
        </row>
        <row r="2202">
          <cell r="A2202">
            <v>38727</v>
          </cell>
          <cell r="B2202">
            <v>153.5402</v>
          </cell>
        </row>
        <row r="2203">
          <cell r="A2203">
            <v>38728</v>
          </cell>
          <cell r="B2203">
            <v>153.54570000000001</v>
          </cell>
        </row>
        <row r="2204">
          <cell r="A2204">
            <v>38729</v>
          </cell>
          <cell r="B2204">
            <v>153.55109999999999</v>
          </cell>
        </row>
        <row r="2205">
          <cell r="A2205">
            <v>38730</v>
          </cell>
          <cell r="B2205">
            <v>153.5565</v>
          </cell>
        </row>
        <row r="2206">
          <cell r="A2206">
            <v>38731</v>
          </cell>
          <cell r="B2206">
            <v>153.56200000000001</v>
          </cell>
        </row>
        <row r="2207">
          <cell r="A2207">
            <v>38732</v>
          </cell>
          <cell r="B2207">
            <v>153.56739999999999</v>
          </cell>
        </row>
        <row r="2208">
          <cell r="A2208">
            <v>38733</v>
          </cell>
          <cell r="B2208">
            <v>153.57089999999999</v>
          </cell>
        </row>
        <row r="2209">
          <cell r="A2209">
            <v>38734</v>
          </cell>
          <cell r="B2209">
            <v>153.57429999999999</v>
          </cell>
        </row>
        <row r="2210">
          <cell r="A2210">
            <v>38735</v>
          </cell>
          <cell r="B2210">
            <v>153.5778</v>
          </cell>
        </row>
        <row r="2211">
          <cell r="A2211">
            <v>38736</v>
          </cell>
          <cell r="B2211">
            <v>153.5813</v>
          </cell>
        </row>
        <row r="2212">
          <cell r="A2212">
            <v>38737</v>
          </cell>
          <cell r="B2212">
            <v>153.5847</v>
          </cell>
        </row>
        <row r="2213">
          <cell r="A2213">
            <v>38738</v>
          </cell>
          <cell r="B2213">
            <v>153.5882</v>
          </cell>
        </row>
        <row r="2214">
          <cell r="A2214">
            <v>38739</v>
          </cell>
          <cell r="B2214">
            <v>153.5917</v>
          </cell>
        </row>
        <row r="2215">
          <cell r="A2215">
            <v>38740</v>
          </cell>
          <cell r="B2215">
            <v>153.5951</v>
          </cell>
        </row>
        <row r="2216">
          <cell r="A2216">
            <v>38741</v>
          </cell>
          <cell r="B2216">
            <v>153.5986</v>
          </cell>
        </row>
        <row r="2217">
          <cell r="A2217">
            <v>38742</v>
          </cell>
          <cell r="B2217">
            <v>153.60210000000001</v>
          </cell>
        </row>
        <row r="2218">
          <cell r="A2218">
            <v>38743</v>
          </cell>
          <cell r="B2218">
            <v>153.60550000000001</v>
          </cell>
        </row>
        <row r="2219">
          <cell r="A2219">
            <v>38744</v>
          </cell>
          <cell r="B2219">
            <v>153.60900000000001</v>
          </cell>
        </row>
        <row r="2220">
          <cell r="A2220">
            <v>38745</v>
          </cell>
          <cell r="B2220">
            <v>153.61250000000001</v>
          </cell>
        </row>
        <row r="2221">
          <cell r="A2221">
            <v>38746</v>
          </cell>
          <cell r="B2221">
            <v>153.61590000000001</v>
          </cell>
        </row>
        <row r="2222">
          <cell r="A2222">
            <v>38747</v>
          </cell>
          <cell r="B2222">
            <v>153.61940000000001</v>
          </cell>
        </row>
        <row r="2223">
          <cell r="A2223">
            <v>38748</v>
          </cell>
          <cell r="B2223">
            <v>153.62289999999999</v>
          </cell>
        </row>
        <row r="2224">
          <cell r="A2224">
            <v>38749</v>
          </cell>
          <cell r="B2224">
            <v>153.62629999999999</v>
          </cell>
        </row>
        <row r="2225">
          <cell r="A2225">
            <v>38750</v>
          </cell>
          <cell r="B2225">
            <v>153.62979999999999</v>
          </cell>
        </row>
        <row r="2226">
          <cell r="A2226">
            <v>38751</v>
          </cell>
          <cell r="B2226">
            <v>153.63329999999999</v>
          </cell>
        </row>
        <row r="2227">
          <cell r="A2227">
            <v>38752</v>
          </cell>
          <cell r="B2227">
            <v>153.63669999999999</v>
          </cell>
        </row>
        <row r="2228">
          <cell r="A2228">
            <v>38753</v>
          </cell>
          <cell r="B2228">
            <v>153.64019999999999</v>
          </cell>
        </row>
        <row r="2229">
          <cell r="A2229">
            <v>38754</v>
          </cell>
          <cell r="B2229">
            <v>153.6437</v>
          </cell>
        </row>
        <row r="2230">
          <cell r="A2230">
            <v>38755</v>
          </cell>
          <cell r="B2230">
            <v>153.64709999999999</v>
          </cell>
        </row>
        <row r="2231">
          <cell r="A2231">
            <v>38756</v>
          </cell>
          <cell r="B2231">
            <v>153.6506</v>
          </cell>
        </row>
        <row r="2232">
          <cell r="A2232">
            <v>38757</v>
          </cell>
          <cell r="B2232">
            <v>153.6541</v>
          </cell>
        </row>
        <row r="2233">
          <cell r="A2233">
            <v>38758</v>
          </cell>
          <cell r="B2233">
            <v>153.6576</v>
          </cell>
        </row>
        <row r="2234">
          <cell r="A2234">
            <v>38759</v>
          </cell>
          <cell r="B2234">
            <v>153.661</v>
          </cell>
        </row>
        <row r="2235">
          <cell r="A2235">
            <v>38760</v>
          </cell>
          <cell r="B2235">
            <v>153.6645</v>
          </cell>
        </row>
        <row r="2236">
          <cell r="A2236">
            <v>38761</v>
          </cell>
          <cell r="B2236">
            <v>153.66800000000001</v>
          </cell>
        </row>
        <row r="2237">
          <cell r="A2237">
            <v>38762</v>
          </cell>
          <cell r="B2237">
            <v>153.67140000000001</v>
          </cell>
        </row>
        <row r="2238">
          <cell r="A2238">
            <v>38763</v>
          </cell>
          <cell r="B2238">
            <v>153.67490000000001</v>
          </cell>
        </row>
        <row r="2239">
          <cell r="A2239">
            <v>38764</v>
          </cell>
          <cell r="B2239">
            <v>153.7045</v>
          </cell>
        </row>
        <row r="2240">
          <cell r="A2240">
            <v>38765</v>
          </cell>
          <cell r="B2240">
            <v>153.73400000000001</v>
          </cell>
        </row>
        <row r="2241">
          <cell r="A2241">
            <v>38766</v>
          </cell>
          <cell r="B2241">
            <v>153.7636</v>
          </cell>
        </row>
        <row r="2242">
          <cell r="A2242">
            <v>38767</v>
          </cell>
          <cell r="B2242">
            <v>153.79320000000001</v>
          </cell>
        </row>
        <row r="2243">
          <cell r="A2243">
            <v>38768</v>
          </cell>
          <cell r="B2243">
            <v>153.8228</v>
          </cell>
        </row>
        <row r="2244">
          <cell r="A2244">
            <v>38769</v>
          </cell>
          <cell r="B2244">
            <v>153.85230000000001</v>
          </cell>
        </row>
        <row r="2245">
          <cell r="A2245">
            <v>38770</v>
          </cell>
          <cell r="B2245">
            <v>153.8819</v>
          </cell>
        </row>
        <row r="2246">
          <cell r="A2246">
            <v>38771</v>
          </cell>
          <cell r="B2246">
            <v>153.91149999999999</v>
          </cell>
        </row>
        <row r="2247">
          <cell r="A2247">
            <v>38772</v>
          </cell>
          <cell r="B2247">
            <v>153.94110000000001</v>
          </cell>
        </row>
        <row r="2248">
          <cell r="A2248">
            <v>38773</v>
          </cell>
          <cell r="B2248">
            <v>153.9708</v>
          </cell>
        </row>
        <row r="2249">
          <cell r="A2249">
            <v>38774</v>
          </cell>
          <cell r="B2249">
            <v>154.00040000000001</v>
          </cell>
        </row>
        <row r="2250">
          <cell r="A2250">
            <v>38775</v>
          </cell>
          <cell r="B2250">
            <v>154.03</v>
          </cell>
        </row>
        <row r="2251">
          <cell r="A2251">
            <v>38776</v>
          </cell>
          <cell r="B2251">
            <v>154.05959999999999</v>
          </cell>
        </row>
        <row r="2252">
          <cell r="A2252">
            <v>38777</v>
          </cell>
          <cell r="B2252">
            <v>154.08930000000001</v>
          </cell>
        </row>
        <row r="2253">
          <cell r="A2253">
            <v>38778</v>
          </cell>
          <cell r="B2253">
            <v>154.1189</v>
          </cell>
        </row>
        <row r="2254">
          <cell r="A2254">
            <v>38779</v>
          </cell>
          <cell r="B2254">
            <v>154.14850000000001</v>
          </cell>
        </row>
        <row r="2255">
          <cell r="A2255">
            <v>38780</v>
          </cell>
          <cell r="B2255">
            <v>154.1782</v>
          </cell>
        </row>
        <row r="2256">
          <cell r="A2256">
            <v>38781</v>
          </cell>
          <cell r="B2256">
            <v>154.2079</v>
          </cell>
        </row>
        <row r="2257">
          <cell r="A2257">
            <v>38782</v>
          </cell>
          <cell r="B2257">
            <v>154.23750000000001</v>
          </cell>
        </row>
        <row r="2258">
          <cell r="A2258">
            <v>38783</v>
          </cell>
          <cell r="B2258">
            <v>154.2672</v>
          </cell>
        </row>
        <row r="2259">
          <cell r="A2259">
            <v>38784</v>
          </cell>
          <cell r="B2259">
            <v>154.29689999999999</v>
          </cell>
        </row>
        <row r="2260">
          <cell r="A2260">
            <v>38785</v>
          </cell>
          <cell r="B2260">
            <v>154.32650000000001</v>
          </cell>
        </row>
        <row r="2261">
          <cell r="A2261">
            <v>38786</v>
          </cell>
          <cell r="B2261">
            <v>154.3562</v>
          </cell>
        </row>
        <row r="2262">
          <cell r="A2262">
            <v>38787</v>
          </cell>
          <cell r="B2262">
            <v>154.38589999999999</v>
          </cell>
        </row>
        <row r="2263">
          <cell r="A2263">
            <v>38788</v>
          </cell>
          <cell r="B2263">
            <v>154.41560000000001</v>
          </cell>
        </row>
        <row r="2264">
          <cell r="A2264">
            <v>38789</v>
          </cell>
          <cell r="B2264">
            <v>154.4453</v>
          </cell>
        </row>
        <row r="2265">
          <cell r="A2265">
            <v>38790</v>
          </cell>
          <cell r="B2265">
            <v>154.47499999999999</v>
          </cell>
        </row>
        <row r="2266">
          <cell r="A2266">
            <v>38791</v>
          </cell>
          <cell r="B2266">
            <v>154.50470000000001</v>
          </cell>
        </row>
        <row r="2267">
          <cell r="A2267">
            <v>38792</v>
          </cell>
          <cell r="B2267">
            <v>154.53749999999999</v>
          </cell>
        </row>
        <row r="2268">
          <cell r="A2268">
            <v>38793</v>
          </cell>
          <cell r="B2268">
            <v>154.5703</v>
          </cell>
        </row>
        <row r="2269">
          <cell r="A2269">
            <v>38794</v>
          </cell>
          <cell r="B2269">
            <v>154.60310000000001</v>
          </cell>
        </row>
        <row r="2270">
          <cell r="A2270">
            <v>38795</v>
          </cell>
          <cell r="B2270">
            <v>154.63589999999999</v>
          </cell>
        </row>
        <row r="2271">
          <cell r="A2271">
            <v>38796</v>
          </cell>
          <cell r="B2271">
            <v>154.6687</v>
          </cell>
        </row>
        <row r="2272">
          <cell r="A2272">
            <v>38797</v>
          </cell>
          <cell r="B2272">
            <v>154.70150000000001</v>
          </cell>
        </row>
        <row r="2273">
          <cell r="A2273">
            <v>38798</v>
          </cell>
          <cell r="B2273">
            <v>154.73439999999999</v>
          </cell>
        </row>
        <row r="2274">
          <cell r="A2274">
            <v>38799</v>
          </cell>
          <cell r="B2274">
            <v>154.7672</v>
          </cell>
        </row>
        <row r="2275">
          <cell r="A2275">
            <v>38800</v>
          </cell>
          <cell r="B2275">
            <v>154.80009999999999</v>
          </cell>
        </row>
        <row r="2276">
          <cell r="A2276">
            <v>38801</v>
          </cell>
          <cell r="B2276">
            <v>154.8329</v>
          </cell>
        </row>
        <row r="2277">
          <cell r="A2277">
            <v>38802</v>
          </cell>
          <cell r="B2277">
            <v>154.86580000000001</v>
          </cell>
        </row>
        <row r="2278">
          <cell r="A2278">
            <v>38803</v>
          </cell>
          <cell r="B2278">
            <v>154.89859999999999</v>
          </cell>
        </row>
        <row r="2279">
          <cell r="A2279">
            <v>38804</v>
          </cell>
          <cell r="B2279">
            <v>154.9315</v>
          </cell>
        </row>
        <row r="2280">
          <cell r="A2280">
            <v>38805</v>
          </cell>
          <cell r="B2280">
            <v>154.96440000000001</v>
          </cell>
        </row>
        <row r="2281">
          <cell r="A2281">
            <v>38806</v>
          </cell>
          <cell r="B2281">
            <v>154.9973</v>
          </cell>
        </row>
        <row r="2282">
          <cell r="A2282">
            <v>38807</v>
          </cell>
          <cell r="B2282">
            <v>155.03020000000001</v>
          </cell>
        </row>
        <row r="2283">
          <cell r="A2283">
            <v>38808</v>
          </cell>
          <cell r="B2283">
            <v>155.06309999999999</v>
          </cell>
        </row>
        <row r="2284">
          <cell r="A2284">
            <v>38809</v>
          </cell>
          <cell r="B2284">
            <v>155.096</v>
          </cell>
        </row>
        <row r="2285">
          <cell r="A2285">
            <v>38810</v>
          </cell>
          <cell r="B2285">
            <v>155.12889999999999</v>
          </cell>
        </row>
        <row r="2286">
          <cell r="A2286">
            <v>38811</v>
          </cell>
          <cell r="B2286">
            <v>155.1618</v>
          </cell>
        </row>
        <row r="2287">
          <cell r="A2287">
            <v>38812</v>
          </cell>
          <cell r="B2287">
            <v>155.19479999999999</v>
          </cell>
        </row>
        <row r="2288">
          <cell r="A2288">
            <v>38813</v>
          </cell>
          <cell r="B2288">
            <v>155.2277</v>
          </cell>
        </row>
        <row r="2289">
          <cell r="A2289">
            <v>38814</v>
          </cell>
          <cell r="B2289">
            <v>155.26060000000001</v>
          </cell>
        </row>
        <row r="2290">
          <cell r="A2290">
            <v>38815</v>
          </cell>
          <cell r="B2290">
            <v>155.2936</v>
          </cell>
        </row>
        <row r="2291">
          <cell r="A2291">
            <v>38816</v>
          </cell>
          <cell r="B2291">
            <v>155.32650000000001</v>
          </cell>
        </row>
        <row r="2292">
          <cell r="A2292">
            <v>38817</v>
          </cell>
          <cell r="B2292">
            <v>155.3595</v>
          </cell>
        </row>
        <row r="2293">
          <cell r="A2293">
            <v>38818</v>
          </cell>
          <cell r="B2293">
            <v>155.39250000000001</v>
          </cell>
        </row>
        <row r="2294">
          <cell r="A2294">
            <v>38819</v>
          </cell>
          <cell r="B2294">
            <v>155.4255</v>
          </cell>
        </row>
        <row r="2295">
          <cell r="A2295">
            <v>38820</v>
          </cell>
          <cell r="B2295">
            <v>155.45840000000001</v>
          </cell>
        </row>
        <row r="2296">
          <cell r="A2296">
            <v>38821</v>
          </cell>
          <cell r="B2296">
            <v>155.4914</v>
          </cell>
        </row>
        <row r="2297">
          <cell r="A2297">
            <v>38822</v>
          </cell>
          <cell r="B2297">
            <v>155.52440000000001</v>
          </cell>
        </row>
        <row r="2298">
          <cell r="A2298">
            <v>38823</v>
          </cell>
          <cell r="B2298">
            <v>155.56059999999999</v>
          </cell>
        </row>
        <row r="2299">
          <cell r="A2299">
            <v>38824</v>
          </cell>
          <cell r="B2299">
            <v>155.5967</v>
          </cell>
        </row>
        <row r="2300">
          <cell r="A2300">
            <v>38825</v>
          </cell>
          <cell r="B2300">
            <v>155.63290000000001</v>
          </cell>
        </row>
        <row r="2301">
          <cell r="A2301">
            <v>38826</v>
          </cell>
          <cell r="B2301">
            <v>155.66909999999999</v>
          </cell>
        </row>
        <row r="2302">
          <cell r="A2302">
            <v>38827</v>
          </cell>
          <cell r="B2302">
            <v>155.70529999999999</v>
          </cell>
        </row>
        <row r="2303">
          <cell r="A2303">
            <v>38828</v>
          </cell>
          <cell r="B2303">
            <v>155.7415</v>
          </cell>
        </row>
        <row r="2304">
          <cell r="A2304">
            <v>38829</v>
          </cell>
          <cell r="B2304">
            <v>155.77770000000001</v>
          </cell>
        </row>
        <row r="2305">
          <cell r="A2305">
            <v>38830</v>
          </cell>
          <cell r="B2305">
            <v>155.81399999999999</v>
          </cell>
        </row>
        <row r="2306">
          <cell r="A2306">
            <v>38831</v>
          </cell>
          <cell r="B2306">
            <v>155.8502</v>
          </cell>
        </row>
        <row r="2307">
          <cell r="A2307">
            <v>38832</v>
          </cell>
          <cell r="B2307">
            <v>155.88640000000001</v>
          </cell>
        </row>
        <row r="2308">
          <cell r="A2308">
            <v>38833</v>
          </cell>
          <cell r="B2308">
            <v>155.92269999999999</v>
          </cell>
        </row>
        <row r="2309">
          <cell r="A2309">
            <v>38834</v>
          </cell>
          <cell r="B2309">
            <v>155.959</v>
          </cell>
        </row>
        <row r="2310">
          <cell r="A2310">
            <v>38835</v>
          </cell>
          <cell r="B2310">
            <v>155.99520000000001</v>
          </cell>
        </row>
        <row r="2311">
          <cell r="A2311">
            <v>38836</v>
          </cell>
          <cell r="B2311">
            <v>156.03149999999999</v>
          </cell>
        </row>
        <row r="2312">
          <cell r="A2312">
            <v>38837</v>
          </cell>
          <cell r="B2312">
            <v>156.06780000000001</v>
          </cell>
        </row>
        <row r="2313">
          <cell r="A2313">
            <v>38838</v>
          </cell>
          <cell r="B2313">
            <v>156.10409999999999</v>
          </cell>
        </row>
        <row r="2314">
          <cell r="A2314">
            <v>38839</v>
          </cell>
          <cell r="B2314">
            <v>156.1404</v>
          </cell>
        </row>
        <row r="2315">
          <cell r="A2315">
            <v>38840</v>
          </cell>
          <cell r="B2315">
            <v>156.17670000000001</v>
          </cell>
        </row>
        <row r="2316">
          <cell r="A2316">
            <v>38841</v>
          </cell>
          <cell r="B2316">
            <v>156.21299999999999</v>
          </cell>
        </row>
        <row r="2317">
          <cell r="A2317">
            <v>38842</v>
          </cell>
          <cell r="B2317">
            <v>156.24930000000001</v>
          </cell>
        </row>
        <row r="2318">
          <cell r="A2318">
            <v>38843</v>
          </cell>
          <cell r="B2318">
            <v>156.28569999999999</v>
          </cell>
        </row>
        <row r="2319">
          <cell r="A2319">
            <v>38844</v>
          </cell>
          <cell r="B2319">
            <v>156.322</v>
          </cell>
        </row>
        <row r="2320">
          <cell r="A2320">
            <v>38845</v>
          </cell>
          <cell r="B2320">
            <v>156.35839999999999</v>
          </cell>
        </row>
        <row r="2321">
          <cell r="A2321">
            <v>38846</v>
          </cell>
          <cell r="B2321">
            <v>156.3947</v>
          </cell>
        </row>
        <row r="2322">
          <cell r="A2322">
            <v>38847</v>
          </cell>
          <cell r="B2322">
            <v>156.43109999999999</v>
          </cell>
        </row>
        <row r="2323">
          <cell r="A2323">
            <v>38848</v>
          </cell>
          <cell r="B2323">
            <v>156.4675</v>
          </cell>
        </row>
        <row r="2324">
          <cell r="A2324">
            <v>38849</v>
          </cell>
          <cell r="B2324">
            <v>156.50389999999999</v>
          </cell>
        </row>
        <row r="2325">
          <cell r="A2325">
            <v>38850</v>
          </cell>
          <cell r="B2325">
            <v>156.5403</v>
          </cell>
        </row>
        <row r="2326">
          <cell r="A2326">
            <v>38851</v>
          </cell>
          <cell r="B2326">
            <v>156.57669999999999</v>
          </cell>
        </row>
        <row r="2327">
          <cell r="A2327">
            <v>38852</v>
          </cell>
          <cell r="B2327">
            <v>156.6131</v>
          </cell>
        </row>
        <row r="2328">
          <cell r="A2328">
            <v>38853</v>
          </cell>
          <cell r="B2328">
            <v>156.63579999999999</v>
          </cell>
        </row>
        <row r="2329">
          <cell r="A2329">
            <v>38854</v>
          </cell>
          <cell r="B2329">
            <v>156.6585</v>
          </cell>
        </row>
        <row r="2330">
          <cell r="A2330">
            <v>38855</v>
          </cell>
          <cell r="B2330">
            <v>156.68119999999999</v>
          </cell>
        </row>
        <row r="2331">
          <cell r="A2331">
            <v>38856</v>
          </cell>
          <cell r="B2331">
            <v>156.7039</v>
          </cell>
        </row>
        <row r="2332">
          <cell r="A2332">
            <v>38857</v>
          </cell>
          <cell r="B2332">
            <v>156.72659999999999</v>
          </cell>
        </row>
        <row r="2333">
          <cell r="A2333">
            <v>38858</v>
          </cell>
          <cell r="B2333">
            <v>156.74930000000001</v>
          </cell>
        </row>
        <row r="2334">
          <cell r="A2334">
            <v>38859</v>
          </cell>
          <cell r="B2334">
            <v>156.77199999999999</v>
          </cell>
        </row>
        <row r="2335">
          <cell r="A2335">
            <v>38860</v>
          </cell>
          <cell r="B2335">
            <v>156.79470000000001</v>
          </cell>
        </row>
        <row r="2336">
          <cell r="A2336">
            <v>38861</v>
          </cell>
          <cell r="B2336">
            <v>156.81739999999999</v>
          </cell>
        </row>
        <row r="2337">
          <cell r="A2337">
            <v>38862</v>
          </cell>
          <cell r="B2337">
            <v>156.84010000000001</v>
          </cell>
        </row>
        <row r="2338">
          <cell r="A2338">
            <v>38863</v>
          </cell>
          <cell r="B2338">
            <v>156.86279999999999</v>
          </cell>
        </row>
        <row r="2339">
          <cell r="A2339">
            <v>38864</v>
          </cell>
          <cell r="B2339">
            <v>156.88550000000001</v>
          </cell>
        </row>
        <row r="2340">
          <cell r="A2340">
            <v>38865</v>
          </cell>
          <cell r="B2340">
            <v>156.9083</v>
          </cell>
        </row>
        <row r="2341">
          <cell r="A2341">
            <v>38866</v>
          </cell>
          <cell r="B2341">
            <v>156.93100000000001</v>
          </cell>
        </row>
        <row r="2342">
          <cell r="A2342">
            <v>38867</v>
          </cell>
          <cell r="B2342">
            <v>156.9537</v>
          </cell>
        </row>
        <row r="2343">
          <cell r="A2343">
            <v>38868</v>
          </cell>
          <cell r="B2343">
            <v>156.97649999999999</v>
          </cell>
        </row>
        <row r="2344">
          <cell r="A2344">
            <v>38869</v>
          </cell>
          <cell r="B2344">
            <v>156.9992</v>
          </cell>
        </row>
        <row r="2345">
          <cell r="A2345">
            <v>38870</v>
          </cell>
          <cell r="B2345">
            <v>157.02189999999999</v>
          </cell>
        </row>
        <row r="2346">
          <cell r="A2346">
            <v>38871</v>
          </cell>
          <cell r="B2346">
            <v>157.04470000000001</v>
          </cell>
        </row>
        <row r="2347">
          <cell r="A2347">
            <v>38872</v>
          </cell>
          <cell r="B2347">
            <v>157.06739999999999</v>
          </cell>
        </row>
        <row r="2348">
          <cell r="A2348">
            <v>38873</v>
          </cell>
          <cell r="B2348">
            <v>157.09020000000001</v>
          </cell>
        </row>
        <row r="2349">
          <cell r="A2349">
            <v>38874</v>
          </cell>
          <cell r="B2349">
            <v>157.1129</v>
          </cell>
        </row>
        <row r="2350">
          <cell r="A2350">
            <v>38875</v>
          </cell>
          <cell r="B2350">
            <v>157.13570000000001</v>
          </cell>
        </row>
        <row r="2351">
          <cell r="A2351">
            <v>38876</v>
          </cell>
          <cell r="B2351">
            <v>157.1584</v>
          </cell>
        </row>
        <row r="2352">
          <cell r="A2352">
            <v>38877</v>
          </cell>
          <cell r="B2352">
            <v>157.18119999999999</v>
          </cell>
        </row>
        <row r="2353">
          <cell r="A2353">
            <v>38878</v>
          </cell>
          <cell r="B2353">
            <v>157.20400000000001</v>
          </cell>
        </row>
        <row r="2354">
          <cell r="A2354">
            <v>38879</v>
          </cell>
          <cell r="B2354">
            <v>157.22669999999999</v>
          </cell>
        </row>
        <row r="2355">
          <cell r="A2355">
            <v>38880</v>
          </cell>
          <cell r="B2355">
            <v>157.24950000000001</v>
          </cell>
        </row>
        <row r="2356">
          <cell r="A2356">
            <v>38881</v>
          </cell>
          <cell r="B2356">
            <v>157.2723</v>
          </cell>
        </row>
        <row r="2357">
          <cell r="A2357">
            <v>38882</v>
          </cell>
          <cell r="B2357">
            <v>157.29509999999999</v>
          </cell>
        </row>
        <row r="2358">
          <cell r="A2358">
            <v>38883</v>
          </cell>
          <cell r="B2358">
            <v>157.31790000000001</v>
          </cell>
        </row>
        <row r="2359">
          <cell r="A2359">
            <v>38884</v>
          </cell>
          <cell r="B2359">
            <v>157.33519999999999</v>
          </cell>
        </row>
        <row r="2360">
          <cell r="A2360">
            <v>38885</v>
          </cell>
          <cell r="B2360">
            <v>157.35249999999999</v>
          </cell>
        </row>
        <row r="2361">
          <cell r="A2361">
            <v>38886</v>
          </cell>
          <cell r="B2361">
            <v>157.36969999999999</v>
          </cell>
        </row>
        <row r="2362">
          <cell r="A2362">
            <v>38887</v>
          </cell>
          <cell r="B2362">
            <v>157.387</v>
          </cell>
        </row>
        <row r="2363">
          <cell r="A2363">
            <v>38888</v>
          </cell>
          <cell r="B2363">
            <v>157.40430000000001</v>
          </cell>
        </row>
        <row r="2364">
          <cell r="A2364">
            <v>38889</v>
          </cell>
          <cell r="B2364">
            <v>157.42160000000001</v>
          </cell>
        </row>
        <row r="2365">
          <cell r="A2365">
            <v>38890</v>
          </cell>
          <cell r="B2365">
            <v>157.43889999999999</v>
          </cell>
        </row>
        <row r="2366">
          <cell r="A2366">
            <v>38891</v>
          </cell>
          <cell r="B2366">
            <v>157.4562</v>
          </cell>
        </row>
        <row r="2367">
          <cell r="A2367">
            <v>38892</v>
          </cell>
          <cell r="B2367">
            <v>157.4735</v>
          </cell>
        </row>
        <row r="2368">
          <cell r="A2368">
            <v>38893</v>
          </cell>
          <cell r="B2368">
            <v>157.49080000000001</v>
          </cell>
        </row>
        <row r="2369">
          <cell r="A2369">
            <v>38894</v>
          </cell>
          <cell r="B2369">
            <v>157.50810000000001</v>
          </cell>
        </row>
        <row r="2370">
          <cell r="A2370">
            <v>38895</v>
          </cell>
          <cell r="B2370">
            <v>157.52539999999999</v>
          </cell>
        </row>
        <row r="2371">
          <cell r="A2371">
            <v>38896</v>
          </cell>
          <cell r="B2371">
            <v>157.5427</v>
          </cell>
        </row>
        <row r="2372">
          <cell r="A2372">
            <v>38897</v>
          </cell>
          <cell r="B2372">
            <v>157.56</v>
          </cell>
        </row>
        <row r="2373">
          <cell r="A2373">
            <v>38898</v>
          </cell>
          <cell r="B2373">
            <v>157.57730000000001</v>
          </cell>
        </row>
        <row r="2374">
          <cell r="A2374">
            <v>38899</v>
          </cell>
          <cell r="B2374">
            <v>157.59460000000001</v>
          </cell>
        </row>
        <row r="2375">
          <cell r="A2375">
            <v>38900</v>
          </cell>
          <cell r="B2375">
            <v>157.61189999999999</v>
          </cell>
        </row>
        <row r="2376">
          <cell r="A2376">
            <v>38901</v>
          </cell>
          <cell r="B2376">
            <v>157.6292</v>
          </cell>
        </row>
        <row r="2377">
          <cell r="A2377">
            <v>38902</v>
          </cell>
          <cell r="B2377">
            <v>157.6465</v>
          </cell>
        </row>
        <row r="2378">
          <cell r="A2378">
            <v>38903</v>
          </cell>
          <cell r="B2378">
            <v>157.66380000000001</v>
          </cell>
        </row>
        <row r="2379">
          <cell r="A2379">
            <v>38904</v>
          </cell>
          <cell r="B2379">
            <v>157.68109999999999</v>
          </cell>
        </row>
        <row r="2380">
          <cell r="A2380">
            <v>38905</v>
          </cell>
          <cell r="B2380">
            <v>157.69839999999999</v>
          </cell>
        </row>
        <row r="2381">
          <cell r="A2381">
            <v>38906</v>
          </cell>
          <cell r="B2381">
            <v>157.7158</v>
          </cell>
        </row>
        <row r="2382">
          <cell r="A2382">
            <v>38907</v>
          </cell>
          <cell r="B2382">
            <v>157.73310000000001</v>
          </cell>
        </row>
        <row r="2383">
          <cell r="A2383">
            <v>38908</v>
          </cell>
          <cell r="B2383">
            <v>157.75040000000001</v>
          </cell>
        </row>
        <row r="2384">
          <cell r="A2384">
            <v>38909</v>
          </cell>
          <cell r="B2384">
            <v>157.76769999999999</v>
          </cell>
        </row>
        <row r="2385">
          <cell r="A2385">
            <v>38910</v>
          </cell>
          <cell r="B2385">
            <v>157.7851</v>
          </cell>
        </row>
        <row r="2386">
          <cell r="A2386">
            <v>38911</v>
          </cell>
          <cell r="B2386">
            <v>157.80240000000001</v>
          </cell>
        </row>
        <row r="2387">
          <cell r="A2387">
            <v>38912</v>
          </cell>
          <cell r="B2387">
            <v>157.81970000000001</v>
          </cell>
        </row>
        <row r="2388">
          <cell r="A2388">
            <v>38913</v>
          </cell>
          <cell r="B2388">
            <v>157.83699999999999</v>
          </cell>
        </row>
        <row r="2389">
          <cell r="A2389">
            <v>38914</v>
          </cell>
          <cell r="B2389">
            <v>157.85230000000001</v>
          </cell>
        </row>
        <row r="2390">
          <cell r="A2390">
            <v>38915</v>
          </cell>
          <cell r="B2390">
            <v>157.86750000000001</v>
          </cell>
        </row>
        <row r="2391">
          <cell r="A2391">
            <v>38916</v>
          </cell>
          <cell r="B2391">
            <v>157.8828</v>
          </cell>
        </row>
        <row r="2392">
          <cell r="A2392">
            <v>38917</v>
          </cell>
          <cell r="B2392">
            <v>157.898</v>
          </cell>
        </row>
        <row r="2393">
          <cell r="A2393">
            <v>38918</v>
          </cell>
          <cell r="B2393">
            <v>157.91329999999999</v>
          </cell>
        </row>
        <row r="2394">
          <cell r="A2394">
            <v>38919</v>
          </cell>
          <cell r="B2394">
            <v>157.92850000000001</v>
          </cell>
        </row>
        <row r="2395">
          <cell r="A2395">
            <v>38920</v>
          </cell>
          <cell r="B2395">
            <v>157.94380000000001</v>
          </cell>
        </row>
        <row r="2396">
          <cell r="A2396">
            <v>38921</v>
          </cell>
          <cell r="B2396">
            <v>157.95910000000001</v>
          </cell>
        </row>
        <row r="2397">
          <cell r="A2397">
            <v>38922</v>
          </cell>
          <cell r="B2397">
            <v>157.9743</v>
          </cell>
        </row>
        <row r="2398">
          <cell r="A2398">
            <v>38923</v>
          </cell>
          <cell r="B2398">
            <v>157.9896</v>
          </cell>
        </row>
        <row r="2399">
          <cell r="A2399">
            <v>38924</v>
          </cell>
          <cell r="B2399">
            <v>158.00489999999999</v>
          </cell>
        </row>
        <row r="2400">
          <cell r="A2400">
            <v>38925</v>
          </cell>
          <cell r="B2400">
            <v>158.02010000000001</v>
          </cell>
        </row>
        <row r="2401">
          <cell r="A2401">
            <v>38926</v>
          </cell>
          <cell r="B2401">
            <v>158.03540000000001</v>
          </cell>
        </row>
        <row r="2402">
          <cell r="A2402">
            <v>38927</v>
          </cell>
          <cell r="B2402">
            <v>158.05070000000001</v>
          </cell>
        </row>
        <row r="2403">
          <cell r="A2403">
            <v>38928</v>
          </cell>
          <cell r="B2403">
            <v>158.0659</v>
          </cell>
        </row>
        <row r="2404">
          <cell r="A2404">
            <v>38929</v>
          </cell>
          <cell r="B2404">
            <v>158.0812</v>
          </cell>
        </row>
        <row r="2405">
          <cell r="A2405">
            <v>38930</v>
          </cell>
          <cell r="B2405">
            <v>158.09649999999999</v>
          </cell>
        </row>
        <row r="2406">
          <cell r="A2406">
            <v>38931</v>
          </cell>
          <cell r="B2406">
            <v>158.11179999999999</v>
          </cell>
        </row>
        <row r="2407">
          <cell r="A2407">
            <v>38932</v>
          </cell>
          <cell r="B2407">
            <v>158.12700000000001</v>
          </cell>
        </row>
        <row r="2408">
          <cell r="A2408">
            <v>38933</v>
          </cell>
          <cell r="B2408">
            <v>158.14230000000001</v>
          </cell>
        </row>
        <row r="2409">
          <cell r="A2409">
            <v>38934</v>
          </cell>
          <cell r="B2409">
            <v>158.1576</v>
          </cell>
        </row>
        <row r="2410">
          <cell r="A2410">
            <v>38935</v>
          </cell>
          <cell r="B2410">
            <v>158.1729</v>
          </cell>
        </row>
        <row r="2411">
          <cell r="A2411">
            <v>38936</v>
          </cell>
          <cell r="B2411">
            <v>158.18819999999999</v>
          </cell>
        </row>
        <row r="2412">
          <cell r="A2412">
            <v>38937</v>
          </cell>
          <cell r="B2412">
            <v>158.20349999999999</v>
          </cell>
        </row>
        <row r="2413">
          <cell r="A2413">
            <v>38938</v>
          </cell>
          <cell r="B2413">
            <v>158.21879999999999</v>
          </cell>
        </row>
        <row r="2414">
          <cell r="A2414">
            <v>38939</v>
          </cell>
          <cell r="B2414">
            <v>158.23400000000001</v>
          </cell>
        </row>
        <row r="2415">
          <cell r="A2415">
            <v>38940</v>
          </cell>
          <cell r="B2415">
            <v>158.24930000000001</v>
          </cell>
        </row>
        <row r="2416">
          <cell r="A2416">
            <v>38941</v>
          </cell>
          <cell r="B2416">
            <v>158.2646</v>
          </cell>
        </row>
        <row r="2417">
          <cell r="A2417">
            <v>38942</v>
          </cell>
          <cell r="B2417">
            <v>158.2799</v>
          </cell>
        </row>
        <row r="2418">
          <cell r="A2418">
            <v>38943</v>
          </cell>
          <cell r="B2418">
            <v>158.29519999999999</v>
          </cell>
        </row>
        <row r="2419">
          <cell r="A2419">
            <v>38944</v>
          </cell>
          <cell r="B2419">
            <v>158.31049999999999</v>
          </cell>
        </row>
        <row r="2420">
          <cell r="A2420">
            <v>38945</v>
          </cell>
          <cell r="B2420">
            <v>158.3314</v>
          </cell>
        </row>
        <row r="2421">
          <cell r="A2421">
            <v>38946</v>
          </cell>
          <cell r="B2421">
            <v>158.35230000000001</v>
          </cell>
        </row>
        <row r="2422">
          <cell r="A2422">
            <v>38947</v>
          </cell>
          <cell r="B2422">
            <v>158.3732</v>
          </cell>
        </row>
        <row r="2423">
          <cell r="A2423">
            <v>38948</v>
          </cell>
          <cell r="B2423">
            <v>158.39410000000001</v>
          </cell>
        </row>
        <row r="2424">
          <cell r="A2424">
            <v>38949</v>
          </cell>
          <cell r="B2424">
            <v>158.41499999999999</v>
          </cell>
        </row>
        <row r="2425">
          <cell r="A2425">
            <v>38950</v>
          </cell>
          <cell r="B2425">
            <v>158.4359</v>
          </cell>
        </row>
        <row r="2426">
          <cell r="A2426">
            <v>38951</v>
          </cell>
          <cell r="B2426">
            <v>158.45679999999999</v>
          </cell>
        </row>
        <row r="2427">
          <cell r="A2427">
            <v>38952</v>
          </cell>
          <cell r="B2427">
            <v>158.4777</v>
          </cell>
        </row>
        <row r="2428">
          <cell r="A2428">
            <v>38953</v>
          </cell>
          <cell r="B2428">
            <v>158.49870000000001</v>
          </cell>
        </row>
        <row r="2429">
          <cell r="A2429">
            <v>38954</v>
          </cell>
          <cell r="B2429">
            <v>158.5196</v>
          </cell>
        </row>
        <row r="2430">
          <cell r="A2430">
            <v>38955</v>
          </cell>
          <cell r="B2430">
            <v>158.54050000000001</v>
          </cell>
        </row>
        <row r="2431">
          <cell r="A2431">
            <v>38956</v>
          </cell>
          <cell r="B2431">
            <v>158.56139999999999</v>
          </cell>
        </row>
        <row r="2432">
          <cell r="A2432">
            <v>38957</v>
          </cell>
          <cell r="B2432">
            <v>158.58240000000001</v>
          </cell>
        </row>
        <row r="2433">
          <cell r="A2433">
            <v>38958</v>
          </cell>
          <cell r="B2433">
            <v>158.60329999999999</v>
          </cell>
        </row>
        <row r="2434">
          <cell r="A2434">
            <v>38959</v>
          </cell>
          <cell r="B2434">
            <v>158.6242</v>
          </cell>
        </row>
        <row r="2435">
          <cell r="A2435">
            <v>38960</v>
          </cell>
          <cell r="B2435">
            <v>158.64519999999999</v>
          </cell>
        </row>
        <row r="2436">
          <cell r="A2436">
            <v>38961</v>
          </cell>
          <cell r="B2436">
            <v>158.6661</v>
          </cell>
        </row>
        <row r="2437">
          <cell r="A2437">
            <v>38962</v>
          </cell>
          <cell r="B2437">
            <v>158.68709999999999</v>
          </cell>
        </row>
        <row r="2438">
          <cell r="A2438">
            <v>38963</v>
          </cell>
          <cell r="B2438">
            <v>158.708</v>
          </cell>
        </row>
        <row r="2439">
          <cell r="A2439">
            <v>38964</v>
          </cell>
          <cell r="B2439">
            <v>158.72900000000001</v>
          </cell>
        </row>
        <row r="2440">
          <cell r="A2440">
            <v>38965</v>
          </cell>
          <cell r="B2440">
            <v>158.7499</v>
          </cell>
        </row>
        <row r="2441">
          <cell r="A2441">
            <v>38966</v>
          </cell>
          <cell r="B2441">
            <v>158.77090000000001</v>
          </cell>
        </row>
        <row r="2442">
          <cell r="A2442">
            <v>38967</v>
          </cell>
          <cell r="B2442">
            <v>158.79179999999999</v>
          </cell>
        </row>
        <row r="2443">
          <cell r="A2443">
            <v>38968</v>
          </cell>
          <cell r="B2443">
            <v>158.81280000000001</v>
          </cell>
        </row>
        <row r="2444">
          <cell r="A2444">
            <v>38969</v>
          </cell>
          <cell r="B2444">
            <v>158.83369999999999</v>
          </cell>
        </row>
        <row r="2445">
          <cell r="A2445">
            <v>38970</v>
          </cell>
          <cell r="B2445">
            <v>158.85470000000001</v>
          </cell>
        </row>
        <row r="2446">
          <cell r="A2446">
            <v>38971</v>
          </cell>
          <cell r="B2446">
            <v>158.87569999999999</v>
          </cell>
        </row>
        <row r="2447">
          <cell r="A2447">
            <v>38972</v>
          </cell>
          <cell r="B2447">
            <v>158.89660000000001</v>
          </cell>
        </row>
        <row r="2448">
          <cell r="A2448">
            <v>38973</v>
          </cell>
          <cell r="B2448">
            <v>158.91759999999999</v>
          </cell>
        </row>
        <row r="2449">
          <cell r="A2449">
            <v>38974</v>
          </cell>
          <cell r="B2449">
            <v>158.93860000000001</v>
          </cell>
        </row>
        <row r="2450">
          <cell r="A2450">
            <v>38975</v>
          </cell>
          <cell r="B2450">
            <v>158.95959999999999</v>
          </cell>
        </row>
        <row r="2451">
          <cell r="A2451">
            <v>38976</v>
          </cell>
          <cell r="B2451">
            <v>158.9802</v>
          </cell>
        </row>
        <row r="2452">
          <cell r="A2452">
            <v>38977</v>
          </cell>
          <cell r="B2452">
            <v>159.0009</v>
          </cell>
        </row>
        <row r="2453">
          <cell r="A2453">
            <v>38978</v>
          </cell>
          <cell r="B2453">
            <v>159.0215</v>
          </cell>
        </row>
        <row r="2454">
          <cell r="A2454">
            <v>38979</v>
          </cell>
          <cell r="B2454">
            <v>159.0421</v>
          </cell>
        </row>
        <row r="2455">
          <cell r="A2455">
            <v>38980</v>
          </cell>
          <cell r="B2455">
            <v>159.06280000000001</v>
          </cell>
        </row>
        <row r="2456">
          <cell r="A2456">
            <v>38981</v>
          </cell>
          <cell r="B2456">
            <v>159.08340000000001</v>
          </cell>
        </row>
        <row r="2457">
          <cell r="A2457">
            <v>38982</v>
          </cell>
          <cell r="B2457">
            <v>159.10400000000001</v>
          </cell>
        </row>
        <row r="2458">
          <cell r="A2458">
            <v>38983</v>
          </cell>
          <cell r="B2458">
            <v>159.12469999999999</v>
          </cell>
        </row>
        <row r="2459">
          <cell r="A2459">
            <v>38984</v>
          </cell>
          <cell r="B2459">
            <v>159.14529999999999</v>
          </cell>
        </row>
        <row r="2460">
          <cell r="A2460">
            <v>38985</v>
          </cell>
          <cell r="B2460">
            <v>159.166</v>
          </cell>
        </row>
        <row r="2461">
          <cell r="A2461">
            <v>38986</v>
          </cell>
          <cell r="B2461">
            <v>159.1866</v>
          </cell>
        </row>
        <row r="2462">
          <cell r="A2462">
            <v>38987</v>
          </cell>
          <cell r="B2462">
            <v>159.2073</v>
          </cell>
        </row>
        <row r="2463">
          <cell r="A2463">
            <v>38988</v>
          </cell>
          <cell r="B2463">
            <v>159.22790000000001</v>
          </cell>
        </row>
        <row r="2464">
          <cell r="A2464">
            <v>38989</v>
          </cell>
          <cell r="B2464">
            <v>159.24860000000001</v>
          </cell>
        </row>
        <row r="2465">
          <cell r="A2465">
            <v>38990</v>
          </cell>
          <cell r="B2465">
            <v>159.26929999999999</v>
          </cell>
        </row>
        <row r="2466">
          <cell r="A2466">
            <v>38991</v>
          </cell>
          <cell r="B2466">
            <v>159.28989999999999</v>
          </cell>
        </row>
        <row r="2467">
          <cell r="A2467">
            <v>38992</v>
          </cell>
          <cell r="B2467">
            <v>159.31059999999999</v>
          </cell>
        </row>
        <row r="2468">
          <cell r="A2468">
            <v>38993</v>
          </cell>
          <cell r="B2468">
            <v>159.3313</v>
          </cell>
        </row>
        <row r="2469">
          <cell r="A2469">
            <v>38994</v>
          </cell>
          <cell r="B2469">
            <v>159.3519</v>
          </cell>
        </row>
        <row r="2470">
          <cell r="A2470">
            <v>38995</v>
          </cell>
          <cell r="B2470">
            <v>159.37260000000001</v>
          </cell>
        </row>
        <row r="2471">
          <cell r="A2471">
            <v>38996</v>
          </cell>
          <cell r="B2471">
            <v>159.39330000000001</v>
          </cell>
        </row>
        <row r="2472">
          <cell r="A2472">
            <v>38997</v>
          </cell>
          <cell r="B2472">
            <v>159.41399999999999</v>
          </cell>
        </row>
        <row r="2473">
          <cell r="A2473">
            <v>38998</v>
          </cell>
          <cell r="B2473">
            <v>159.43469999999999</v>
          </cell>
        </row>
        <row r="2474">
          <cell r="A2474">
            <v>38999</v>
          </cell>
          <cell r="B2474">
            <v>159.4554</v>
          </cell>
        </row>
        <row r="2475">
          <cell r="A2475">
            <v>39000</v>
          </cell>
          <cell r="B2475">
            <v>159.4761</v>
          </cell>
        </row>
        <row r="2476">
          <cell r="A2476">
            <v>39001</v>
          </cell>
          <cell r="B2476">
            <v>159.4967</v>
          </cell>
        </row>
        <row r="2477">
          <cell r="A2477">
            <v>39002</v>
          </cell>
          <cell r="B2477">
            <v>159.51740000000001</v>
          </cell>
        </row>
        <row r="2478">
          <cell r="A2478">
            <v>39003</v>
          </cell>
          <cell r="B2478">
            <v>159.53809999999999</v>
          </cell>
        </row>
        <row r="2479">
          <cell r="A2479">
            <v>39004</v>
          </cell>
          <cell r="B2479">
            <v>159.55879999999999</v>
          </cell>
        </row>
        <row r="2480">
          <cell r="A2480">
            <v>39005</v>
          </cell>
          <cell r="B2480">
            <v>159.5795</v>
          </cell>
        </row>
        <row r="2481">
          <cell r="A2481">
            <v>39006</v>
          </cell>
          <cell r="B2481">
            <v>159.59440000000001</v>
          </cell>
        </row>
        <row r="2482">
          <cell r="A2482">
            <v>39007</v>
          </cell>
          <cell r="B2482">
            <v>159.60929999999999</v>
          </cell>
        </row>
        <row r="2483">
          <cell r="A2483">
            <v>39008</v>
          </cell>
          <cell r="B2483">
            <v>159.6242</v>
          </cell>
        </row>
        <row r="2484">
          <cell r="A2484">
            <v>39009</v>
          </cell>
          <cell r="B2484">
            <v>159.63910000000001</v>
          </cell>
        </row>
        <row r="2485">
          <cell r="A2485">
            <v>39010</v>
          </cell>
          <cell r="B2485">
            <v>159.6541</v>
          </cell>
        </row>
        <row r="2486">
          <cell r="A2486">
            <v>39011</v>
          </cell>
          <cell r="B2486">
            <v>159.66900000000001</v>
          </cell>
        </row>
        <row r="2487">
          <cell r="A2487">
            <v>39012</v>
          </cell>
          <cell r="B2487">
            <v>159.68389999999999</v>
          </cell>
        </row>
        <row r="2488">
          <cell r="A2488">
            <v>39013</v>
          </cell>
          <cell r="B2488">
            <v>159.69880000000001</v>
          </cell>
        </row>
        <row r="2489">
          <cell r="A2489">
            <v>39014</v>
          </cell>
          <cell r="B2489">
            <v>159.71369999999999</v>
          </cell>
        </row>
        <row r="2490">
          <cell r="A2490">
            <v>39015</v>
          </cell>
          <cell r="B2490">
            <v>159.7286</v>
          </cell>
        </row>
        <row r="2491">
          <cell r="A2491">
            <v>39016</v>
          </cell>
          <cell r="B2491">
            <v>159.74359999999999</v>
          </cell>
        </row>
        <row r="2492">
          <cell r="A2492">
            <v>39017</v>
          </cell>
          <cell r="B2492">
            <v>159.7585</v>
          </cell>
        </row>
        <row r="2493">
          <cell r="A2493">
            <v>39018</v>
          </cell>
          <cell r="B2493">
            <v>159.77340000000001</v>
          </cell>
        </row>
        <row r="2494">
          <cell r="A2494">
            <v>39019</v>
          </cell>
          <cell r="B2494">
            <v>159.78829999999999</v>
          </cell>
        </row>
        <row r="2495">
          <cell r="A2495">
            <v>39020</v>
          </cell>
          <cell r="B2495">
            <v>159.80330000000001</v>
          </cell>
        </row>
        <row r="2496">
          <cell r="A2496">
            <v>39021</v>
          </cell>
          <cell r="B2496">
            <v>159.81819999999999</v>
          </cell>
        </row>
        <row r="2497">
          <cell r="A2497">
            <v>39022</v>
          </cell>
          <cell r="B2497">
            <v>159.8331</v>
          </cell>
        </row>
        <row r="2498">
          <cell r="A2498">
            <v>39023</v>
          </cell>
          <cell r="B2498">
            <v>159.84800000000001</v>
          </cell>
        </row>
        <row r="2499">
          <cell r="A2499">
            <v>39024</v>
          </cell>
          <cell r="B2499">
            <v>159.863</v>
          </cell>
        </row>
        <row r="2500">
          <cell r="A2500">
            <v>39025</v>
          </cell>
          <cell r="B2500">
            <v>159.87790000000001</v>
          </cell>
        </row>
        <row r="2501">
          <cell r="A2501">
            <v>39026</v>
          </cell>
          <cell r="B2501">
            <v>159.8929</v>
          </cell>
        </row>
        <row r="2502">
          <cell r="A2502">
            <v>39027</v>
          </cell>
          <cell r="B2502">
            <v>159.90780000000001</v>
          </cell>
        </row>
        <row r="2503">
          <cell r="A2503">
            <v>39028</v>
          </cell>
          <cell r="B2503">
            <v>159.92269999999999</v>
          </cell>
        </row>
        <row r="2504">
          <cell r="A2504">
            <v>39029</v>
          </cell>
          <cell r="B2504">
            <v>159.93770000000001</v>
          </cell>
        </row>
        <row r="2505">
          <cell r="A2505">
            <v>39030</v>
          </cell>
          <cell r="B2505">
            <v>159.95259999999999</v>
          </cell>
        </row>
        <row r="2506">
          <cell r="A2506">
            <v>39031</v>
          </cell>
          <cell r="B2506">
            <v>159.9675</v>
          </cell>
        </row>
        <row r="2507">
          <cell r="A2507">
            <v>39032</v>
          </cell>
          <cell r="B2507">
            <v>159.98249999999999</v>
          </cell>
        </row>
        <row r="2508">
          <cell r="A2508">
            <v>39033</v>
          </cell>
          <cell r="B2508">
            <v>159.9974</v>
          </cell>
        </row>
        <row r="2509">
          <cell r="A2509">
            <v>39034</v>
          </cell>
          <cell r="B2509">
            <v>160.01240000000001</v>
          </cell>
        </row>
        <row r="2510">
          <cell r="A2510">
            <v>39035</v>
          </cell>
          <cell r="B2510">
            <v>160.0273</v>
          </cell>
        </row>
        <row r="2511">
          <cell r="A2511">
            <v>39036</v>
          </cell>
          <cell r="B2511">
            <v>160.04230000000001</v>
          </cell>
        </row>
        <row r="2512">
          <cell r="A2512">
            <v>39037</v>
          </cell>
          <cell r="B2512">
            <v>160.03479999999999</v>
          </cell>
        </row>
        <row r="2513">
          <cell r="A2513">
            <v>39038</v>
          </cell>
          <cell r="B2513">
            <v>160.0274</v>
          </cell>
        </row>
        <row r="2514">
          <cell r="A2514">
            <v>39039</v>
          </cell>
          <cell r="B2514">
            <v>160.01990000000001</v>
          </cell>
        </row>
        <row r="2515">
          <cell r="A2515">
            <v>39040</v>
          </cell>
          <cell r="B2515">
            <v>160.01240000000001</v>
          </cell>
        </row>
        <row r="2516">
          <cell r="A2516">
            <v>39041</v>
          </cell>
          <cell r="B2516">
            <v>160.00489999999999</v>
          </cell>
        </row>
        <row r="2517">
          <cell r="A2517">
            <v>39042</v>
          </cell>
          <cell r="B2517">
            <v>159.9975</v>
          </cell>
        </row>
        <row r="2518">
          <cell r="A2518">
            <v>39043</v>
          </cell>
          <cell r="B2518">
            <v>159.99</v>
          </cell>
        </row>
        <row r="2519">
          <cell r="A2519">
            <v>39044</v>
          </cell>
          <cell r="B2519">
            <v>159.98249999999999</v>
          </cell>
        </row>
        <row r="2520">
          <cell r="A2520">
            <v>39045</v>
          </cell>
          <cell r="B2520">
            <v>159.97499999999999</v>
          </cell>
        </row>
        <row r="2521">
          <cell r="A2521">
            <v>39046</v>
          </cell>
          <cell r="B2521">
            <v>159.9676</v>
          </cell>
        </row>
        <row r="2522">
          <cell r="A2522">
            <v>39047</v>
          </cell>
          <cell r="B2522">
            <v>159.96010000000001</v>
          </cell>
        </row>
        <row r="2523">
          <cell r="A2523">
            <v>39048</v>
          </cell>
          <cell r="B2523">
            <v>159.95259999999999</v>
          </cell>
        </row>
        <row r="2524">
          <cell r="A2524">
            <v>39049</v>
          </cell>
          <cell r="B2524">
            <v>159.9452</v>
          </cell>
        </row>
        <row r="2525">
          <cell r="A2525">
            <v>39050</v>
          </cell>
          <cell r="B2525">
            <v>159.93770000000001</v>
          </cell>
        </row>
        <row r="2526">
          <cell r="A2526">
            <v>39051</v>
          </cell>
          <cell r="B2526">
            <v>159.93020000000001</v>
          </cell>
        </row>
        <row r="2527">
          <cell r="A2527">
            <v>39052</v>
          </cell>
          <cell r="B2527">
            <v>159.9228</v>
          </cell>
        </row>
        <row r="2528">
          <cell r="A2528">
            <v>39053</v>
          </cell>
          <cell r="B2528">
            <v>159.9153</v>
          </cell>
        </row>
        <row r="2529">
          <cell r="A2529">
            <v>39054</v>
          </cell>
          <cell r="B2529">
            <v>159.90780000000001</v>
          </cell>
        </row>
        <row r="2530">
          <cell r="A2530">
            <v>39055</v>
          </cell>
          <cell r="B2530">
            <v>159.90039999999999</v>
          </cell>
        </row>
        <row r="2531">
          <cell r="A2531">
            <v>39056</v>
          </cell>
          <cell r="B2531">
            <v>159.8929</v>
          </cell>
        </row>
        <row r="2532">
          <cell r="A2532">
            <v>39057</v>
          </cell>
          <cell r="B2532">
            <v>159.8854</v>
          </cell>
        </row>
        <row r="2533">
          <cell r="A2533">
            <v>39058</v>
          </cell>
          <cell r="B2533">
            <v>159.87799999999999</v>
          </cell>
        </row>
        <row r="2534">
          <cell r="A2534">
            <v>39059</v>
          </cell>
          <cell r="B2534">
            <v>159.87049999999999</v>
          </cell>
        </row>
        <row r="2535">
          <cell r="A2535">
            <v>39060</v>
          </cell>
          <cell r="B2535">
            <v>159.863</v>
          </cell>
        </row>
        <row r="2536">
          <cell r="A2536">
            <v>39061</v>
          </cell>
          <cell r="B2536">
            <v>159.85560000000001</v>
          </cell>
        </row>
        <row r="2537">
          <cell r="A2537">
            <v>39062</v>
          </cell>
          <cell r="B2537">
            <v>159.84809999999999</v>
          </cell>
        </row>
        <row r="2538">
          <cell r="A2538">
            <v>39063</v>
          </cell>
          <cell r="B2538">
            <v>159.84059999999999</v>
          </cell>
        </row>
        <row r="2539">
          <cell r="A2539">
            <v>39064</v>
          </cell>
          <cell r="B2539">
            <v>159.83320000000001</v>
          </cell>
        </row>
        <row r="2540">
          <cell r="A2540">
            <v>39065</v>
          </cell>
          <cell r="B2540">
            <v>159.82570000000001</v>
          </cell>
        </row>
        <row r="2541">
          <cell r="A2541">
            <v>39066</v>
          </cell>
          <cell r="B2541">
            <v>159.81819999999999</v>
          </cell>
        </row>
        <row r="2542">
          <cell r="A2542">
            <v>39067</v>
          </cell>
          <cell r="B2542">
            <v>159.8306</v>
          </cell>
        </row>
        <row r="2543">
          <cell r="A2543">
            <v>39068</v>
          </cell>
          <cell r="B2543">
            <v>159.84289999999999</v>
          </cell>
        </row>
        <row r="2544">
          <cell r="A2544">
            <v>39069</v>
          </cell>
          <cell r="B2544">
            <v>159.8553</v>
          </cell>
        </row>
        <row r="2545">
          <cell r="A2545">
            <v>39070</v>
          </cell>
          <cell r="B2545">
            <v>159.86760000000001</v>
          </cell>
        </row>
        <row r="2546">
          <cell r="A2546">
            <v>39071</v>
          </cell>
          <cell r="B2546">
            <v>159.88</v>
          </cell>
        </row>
        <row r="2547">
          <cell r="A2547">
            <v>39072</v>
          </cell>
          <cell r="B2547">
            <v>159.89240000000001</v>
          </cell>
        </row>
        <row r="2548">
          <cell r="A2548">
            <v>39073</v>
          </cell>
          <cell r="B2548">
            <v>159.90469999999999</v>
          </cell>
        </row>
        <row r="2549">
          <cell r="A2549">
            <v>39074</v>
          </cell>
          <cell r="B2549">
            <v>159.9171</v>
          </cell>
        </row>
        <row r="2550">
          <cell r="A2550">
            <v>39075</v>
          </cell>
          <cell r="B2550">
            <v>159.92949999999999</v>
          </cell>
        </row>
        <row r="2551">
          <cell r="A2551">
            <v>39076</v>
          </cell>
          <cell r="B2551">
            <v>159.9418</v>
          </cell>
        </row>
        <row r="2552">
          <cell r="A2552">
            <v>39077</v>
          </cell>
          <cell r="B2552">
            <v>159.95419999999999</v>
          </cell>
        </row>
        <row r="2553">
          <cell r="A2553">
            <v>39078</v>
          </cell>
          <cell r="B2553">
            <v>159.9666</v>
          </cell>
        </row>
        <row r="2554">
          <cell r="A2554">
            <v>39079</v>
          </cell>
          <cell r="B2554">
            <v>159.97890000000001</v>
          </cell>
        </row>
        <row r="2555">
          <cell r="A2555">
            <v>39080</v>
          </cell>
          <cell r="B2555">
            <v>159.9913</v>
          </cell>
        </row>
        <row r="2556">
          <cell r="A2556">
            <v>39081</v>
          </cell>
          <cell r="B2556">
            <v>160.00370000000001</v>
          </cell>
        </row>
        <row r="2557">
          <cell r="A2557">
            <v>39082</v>
          </cell>
          <cell r="B2557">
            <v>160.01609999999999</v>
          </cell>
        </row>
        <row r="2558">
          <cell r="A2558">
            <v>39083</v>
          </cell>
          <cell r="B2558">
            <v>160.0284</v>
          </cell>
        </row>
        <row r="2559">
          <cell r="A2559">
            <v>39084</v>
          </cell>
          <cell r="B2559">
            <v>160.04079999999999</v>
          </cell>
        </row>
        <row r="2560">
          <cell r="A2560">
            <v>39085</v>
          </cell>
          <cell r="B2560">
            <v>160.0532</v>
          </cell>
        </row>
        <row r="2561">
          <cell r="A2561">
            <v>39086</v>
          </cell>
          <cell r="B2561">
            <v>160.06559999999999</v>
          </cell>
        </row>
        <row r="2562">
          <cell r="A2562">
            <v>39087</v>
          </cell>
          <cell r="B2562">
            <v>160.0779</v>
          </cell>
        </row>
        <row r="2563">
          <cell r="A2563">
            <v>39088</v>
          </cell>
          <cell r="B2563">
            <v>160.09030000000001</v>
          </cell>
        </row>
        <row r="2564">
          <cell r="A2564">
            <v>39089</v>
          </cell>
          <cell r="B2564">
            <v>160.1027</v>
          </cell>
        </row>
        <row r="2565">
          <cell r="A2565">
            <v>39090</v>
          </cell>
          <cell r="B2565">
            <v>160.11510000000001</v>
          </cell>
        </row>
        <row r="2566">
          <cell r="A2566">
            <v>39091</v>
          </cell>
          <cell r="B2566">
            <v>160.1275</v>
          </cell>
        </row>
        <row r="2567">
          <cell r="A2567">
            <v>39092</v>
          </cell>
          <cell r="B2567">
            <v>160.13980000000001</v>
          </cell>
        </row>
        <row r="2568">
          <cell r="A2568">
            <v>39093</v>
          </cell>
          <cell r="B2568">
            <v>160.15219999999999</v>
          </cell>
        </row>
        <row r="2569">
          <cell r="A2569">
            <v>39094</v>
          </cell>
          <cell r="B2569">
            <v>160.16460000000001</v>
          </cell>
        </row>
        <row r="2570">
          <cell r="A2570">
            <v>39095</v>
          </cell>
          <cell r="B2570">
            <v>160.17699999999999</v>
          </cell>
        </row>
        <row r="2571">
          <cell r="A2571">
            <v>39096</v>
          </cell>
          <cell r="B2571">
            <v>160.18940000000001</v>
          </cell>
        </row>
        <row r="2572">
          <cell r="A2572">
            <v>39097</v>
          </cell>
          <cell r="B2572">
            <v>160.20179999999999</v>
          </cell>
        </row>
        <row r="2573">
          <cell r="A2573">
            <v>39098</v>
          </cell>
          <cell r="B2573">
            <v>160.21369999999999</v>
          </cell>
        </row>
        <row r="2574">
          <cell r="A2574">
            <v>39099</v>
          </cell>
          <cell r="B2574">
            <v>160.22550000000001</v>
          </cell>
        </row>
        <row r="2575">
          <cell r="A2575">
            <v>39100</v>
          </cell>
          <cell r="B2575">
            <v>160.23740000000001</v>
          </cell>
        </row>
        <row r="2576">
          <cell r="A2576">
            <v>39101</v>
          </cell>
          <cell r="B2576">
            <v>160.24930000000001</v>
          </cell>
        </row>
        <row r="2577">
          <cell r="A2577">
            <v>39102</v>
          </cell>
          <cell r="B2577">
            <v>160.2612</v>
          </cell>
        </row>
        <row r="2578">
          <cell r="A2578">
            <v>39103</v>
          </cell>
          <cell r="B2578">
            <v>160.273</v>
          </cell>
        </row>
        <row r="2579">
          <cell r="A2579">
            <v>39104</v>
          </cell>
          <cell r="B2579">
            <v>160.28489999999999</v>
          </cell>
        </row>
        <row r="2580">
          <cell r="A2580">
            <v>39105</v>
          </cell>
          <cell r="B2580">
            <v>160.29679999999999</v>
          </cell>
        </row>
        <row r="2581">
          <cell r="A2581">
            <v>39106</v>
          </cell>
          <cell r="B2581">
            <v>160.30869999999999</v>
          </cell>
        </row>
        <row r="2582">
          <cell r="A2582">
            <v>39107</v>
          </cell>
          <cell r="B2582">
            <v>160.32060000000001</v>
          </cell>
        </row>
        <row r="2583">
          <cell r="A2583">
            <v>39108</v>
          </cell>
          <cell r="B2583">
            <v>160.33240000000001</v>
          </cell>
        </row>
        <row r="2584">
          <cell r="A2584">
            <v>39109</v>
          </cell>
          <cell r="B2584">
            <v>160.3443</v>
          </cell>
        </row>
        <row r="2585">
          <cell r="A2585">
            <v>39110</v>
          </cell>
          <cell r="B2585">
            <v>160.3562</v>
          </cell>
        </row>
        <row r="2586">
          <cell r="A2586">
            <v>39111</v>
          </cell>
          <cell r="B2586">
            <v>160.3681</v>
          </cell>
        </row>
        <row r="2587">
          <cell r="A2587">
            <v>39112</v>
          </cell>
          <cell r="B2587">
            <v>160.38</v>
          </cell>
        </row>
        <row r="2588">
          <cell r="A2588">
            <v>39113</v>
          </cell>
          <cell r="B2588">
            <v>160.39189999999999</v>
          </cell>
        </row>
        <row r="2589">
          <cell r="A2589">
            <v>39114</v>
          </cell>
          <cell r="B2589">
            <v>160.40379999999999</v>
          </cell>
        </row>
        <row r="2590">
          <cell r="A2590">
            <v>39115</v>
          </cell>
          <cell r="B2590">
            <v>160.41560000000001</v>
          </cell>
        </row>
        <row r="2591">
          <cell r="A2591">
            <v>39116</v>
          </cell>
          <cell r="B2591">
            <v>160.42750000000001</v>
          </cell>
        </row>
        <row r="2592">
          <cell r="A2592">
            <v>39117</v>
          </cell>
          <cell r="B2592">
            <v>160.43940000000001</v>
          </cell>
        </row>
        <row r="2593">
          <cell r="A2593">
            <v>39118</v>
          </cell>
          <cell r="B2593">
            <v>160.4513</v>
          </cell>
        </row>
        <row r="2594">
          <cell r="A2594">
            <v>39119</v>
          </cell>
          <cell r="B2594">
            <v>160.4632</v>
          </cell>
        </row>
        <row r="2595">
          <cell r="A2595">
            <v>39120</v>
          </cell>
          <cell r="B2595">
            <v>160.4751</v>
          </cell>
        </row>
        <row r="2596">
          <cell r="A2596">
            <v>39121</v>
          </cell>
          <cell r="B2596">
            <v>160.48699999999999</v>
          </cell>
        </row>
        <row r="2597">
          <cell r="A2597">
            <v>39122</v>
          </cell>
          <cell r="B2597">
            <v>160.49889999999999</v>
          </cell>
        </row>
        <row r="2598">
          <cell r="A2598">
            <v>39123</v>
          </cell>
          <cell r="B2598">
            <v>160.51079999999999</v>
          </cell>
        </row>
        <row r="2599">
          <cell r="A2599">
            <v>39124</v>
          </cell>
          <cell r="B2599">
            <v>160.52269999999999</v>
          </cell>
        </row>
        <row r="2600">
          <cell r="A2600">
            <v>39125</v>
          </cell>
          <cell r="B2600">
            <v>160.53460000000001</v>
          </cell>
        </row>
        <row r="2601">
          <cell r="A2601">
            <v>39126</v>
          </cell>
          <cell r="B2601">
            <v>160.54650000000001</v>
          </cell>
        </row>
        <row r="2602">
          <cell r="A2602">
            <v>39127</v>
          </cell>
          <cell r="B2602">
            <v>160.55840000000001</v>
          </cell>
        </row>
        <row r="2603">
          <cell r="A2603">
            <v>39128</v>
          </cell>
          <cell r="B2603">
            <v>160.5703</v>
          </cell>
        </row>
        <row r="2604">
          <cell r="A2604">
            <v>39129</v>
          </cell>
          <cell r="B2604">
            <v>160.61429999999999</v>
          </cell>
        </row>
        <row r="2605">
          <cell r="A2605">
            <v>39130</v>
          </cell>
          <cell r="B2605">
            <v>160.6583</v>
          </cell>
        </row>
        <row r="2606">
          <cell r="A2606">
            <v>39131</v>
          </cell>
          <cell r="B2606">
            <v>160.70230000000001</v>
          </cell>
        </row>
        <row r="2607">
          <cell r="A2607">
            <v>39132</v>
          </cell>
          <cell r="B2607">
            <v>160.74629999999999</v>
          </cell>
        </row>
        <row r="2608">
          <cell r="A2608">
            <v>39133</v>
          </cell>
          <cell r="B2608">
            <v>160.79040000000001</v>
          </cell>
        </row>
        <row r="2609">
          <cell r="A2609">
            <v>39134</v>
          </cell>
          <cell r="B2609">
            <v>160.83439999999999</v>
          </cell>
        </row>
        <row r="2610">
          <cell r="A2610">
            <v>39135</v>
          </cell>
          <cell r="B2610">
            <v>160.8785</v>
          </cell>
        </row>
        <row r="2611">
          <cell r="A2611">
            <v>39136</v>
          </cell>
          <cell r="B2611">
            <v>160.92259999999999</v>
          </cell>
        </row>
        <row r="2612">
          <cell r="A2612">
            <v>39137</v>
          </cell>
          <cell r="B2612">
            <v>160.9667</v>
          </cell>
        </row>
        <row r="2613">
          <cell r="A2613">
            <v>39138</v>
          </cell>
          <cell r="B2613">
            <v>161.01079999999999</v>
          </cell>
        </row>
        <row r="2614">
          <cell r="A2614">
            <v>39139</v>
          </cell>
          <cell r="B2614">
            <v>161.0549</v>
          </cell>
        </row>
        <row r="2615">
          <cell r="A2615">
            <v>39140</v>
          </cell>
          <cell r="B2615">
            <v>161.09899999999999</v>
          </cell>
        </row>
        <row r="2616">
          <cell r="A2616">
            <v>39141</v>
          </cell>
          <cell r="B2616">
            <v>161.14320000000001</v>
          </cell>
        </row>
        <row r="2617">
          <cell r="A2617">
            <v>39142</v>
          </cell>
          <cell r="B2617">
            <v>161.18729999999999</v>
          </cell>
        </row>
        <row r="2618">
          <cell r="A2618">
            <v>39143</v>
          </cell>
          <cell r="B2618">
            <v>161.23150000000001</v>
          </cell>
        </row>
        <row r="2619">
          <cell r="A2619">
            <v>39144</v>
          </cell>
          <cell r="B2619">
            <v>161.2756</v>
          </cell>
        </row>
        <row r="2620">
          <cell r="A2620">
            <v>39145</v>
          </cell>
          <cell r="B2620">
            <v>161.31979999999999</v>
          </cell>
        </row>
        <row r="2621">
          <cell r="A2621">
            <v>39146</v>
          </cell>
          <cell r="B2621">
            <v>161.364</v>
          </cell>
        </row>
        <row r="2622">
          <cell r="A2622">
            <v>39147</v>
          </cell>
          <cell r="B2622">
            <v>161.40819999999999</v>
          </cell>
        </row>
        <row r="2623">
          <cell r="A2623">
            <v>39148</v>
          </cell>
          <cell r="B2623">
            <v>161.45249999999999</v>
          </cell>
        </row>
        <row r="2624">
          <cell r="A2624">
            <v>39149</v>
          </cell>
          <cell r="B2624">
            <v>161.4967</v>
          </cell>
        </row>
        <row r="2625">
          <cell r="A2625">
            <v>39150</v>
          </cell>
          <cell r="B2625">
            <v>161.541</v>
          </cell>
        </row>
        <row r="2626">
          <cell r="A2626">
            <v>39151</v>
          </cell>
          <cell r="B2626">
            <v>161.58519999999999</v>
          </cell>
        </row>
        <row r="2627">
          <cell r="A2627">
            <v>39152</v>
          </cell>
          <cell r="B2627">
            <v>161.62950000000001</v>
          </cell>
        </row>
        <row r="2628">
          <cell r="A2628">
            <v>39153</v>
          </cell>
          <cell r="B2628">
            <v>161.6738</v>
          </cell>
        </row>
        <row r="2629">
          <cell r="A2629">
            <v>39154</v>
          </cell>
          <cell r="B2629">
            <v>161.71809999999999</v>
          </cell>
        </row>
        <row r="2630">
          <cell r="A2630">
            <v>39155</v>
          </cell>
          <cell r="B2630">
            <v>161.76240000000001</v>
          </cell>
        </row>
        <row r="2631">
          <cell r="A2631">
            <v>39156</v>
          </cell>
          <cell r="B2631">
            <v>161.80670000000001</v>
          </cell>
        </row>
        <row r="2632">
          <cell r="A2632">
            <v>39157</v>
          </cell>
          <cell r="B2632">
            <v>161.8674</v>
          </cell>
        </row>
        <row r="2633">
          <cell r="A2633">
            <v>39158</v>
          </cell>
          <cell r="B2633">
            <v>161.9282</v>
          </cell>
        </row>
        <row r="2634">
          <cell r="A2634">
            <v>39159</v>
          </cell>
          <cell r="B2634">
            <v>161.9889</v>
          </cell>
        </row>
        <row r="2635">
          <cell r="A2635">
            <v>39160</v>
          </cell>
          <cell r="B2635">
            <v>162.0497</v>
          </cell>
        </row>
        <row r="2636">
          <cell r="A2636">
            <v>39161</v>
          </cell>
          <cell r="B2636">
            <v>162.11060000000001</v>
          </cell>
        </row>
        <row r="2637">
          <cell r="A2637">
            <v>39162</v>
          </cell>
          <cell r="B2637">
            <v>162.17140000000001</v>
          </cell>
        </row>
        <row r="2638">
          <cell r="A2638">
            <v>39163</v>
          </cell>
          <cell r="B2638">
            <v>162.23230000000001</v>
          </cell>
        </row>
        <row r="2639">
          <cell r="A2639">
            <v>39164</v>
          </cell>
          <cell r="B2639">
            <v>162.29310000000001</v>
          </cell>
        </row>
        <row r="2640">
          <cell r="A2640">
            <v>39165</v>
          </cell>
          <cell r="B2640">
            <v>162.35409999999999</v>
          </cell>
        </row>
        <row r="2641">
          <cell r="A2641">
            <v>39166</v>
          </cell>
          <cell r="B2641">
            <v>162.41499999999999</v>
          </cell>
        </row>
        <row r="2642">
          <cell r="A2642">
            <v>39167</v>
          </cell>
          <cell r="B2642">
            <v>162.4759</v>
          </cell>
        </row>
        <row r="2643">
          <cell r="A2643">
            <v>39168</v>
          </cell>
          <cell r="B2643">
            <v>162.5369</v>
          </cell>
        </row>
        <row r="2644">
          <cell r="A2644">
            <v>39169</v>
          </cell>
          <cell r="B2644">
            <v>162.59790000000001</v>
          </cell>
        </row>
        <row r="2645">
          <cell r="A2645">
            <v>39170</v>
          </cell>
          <cell r="B2645">
            <v>162.65889999999999</v>
          </cell>
        </row>
        <row r="2646">
          <cell r="A2646">
            <v>39171</v>
          </cell>
          <cell r="B2646">
            <v>162.72</v>
          </cell>
        </row>
        <row r="2647">
          <cell r="A2647">
            <v>39172</v>
          </cell>
          <cell r="B2647">
            <v>162.78110000000001</v>
          </cell>
        </row>
        <row r="2648">
          <cell r="A2648">
            <v>39173</v>
          </cell>
          <cell r="B2648">
            <v>162.84209999999999</v>
          </cell>
        </row>
        <row r="2649">
          <cell r="A2649">
            <v>39174</v>
          </cell>
          <cell r="B2649">
            <v>162.9033</v>
          </cell>
        </row>
        <row r="2650">
          <cell r="A2650">
            <v>39175</v>
          </cell>
          <cell r="B2650">
            <v>162.96440000000001</v>
          </cell>
        </row>
        <row r="2651">
          <cell r="A2651">
            <v>39176</v>
          </cell>
          <cell r="B2651">
            <v>163.0256</v>
          </cell>
        </row>
        <row r="2652">
          <cell r="A2652">
            <v>39177</v>
          </cell>
          <cell r="B2652">
            <v>163.08670000000001</v>
          </cell>
        </row>
        <row r="2653">
          <cell r="A2653">
            <v>39178</v>
          </cell>
          <cell r="B2653">
            <v>163.14789999999999</v>
          </cell>
        </row>
        <row r="2654">
          <cell r="A2654">
            <v>39179</v>
          </cell>
          <cell r="B2654">
            <v>163.20920000000001</v>
          </cell>
        </row>
        <row r="2655">
          <cell r="A2655">
            <v>39180</v>
          </cell>
          <cell r="B2655">
            <v>163.2704</v>
          </cell>
        </row>
        <row r="2656">
          <cell r="A2656">
            <v>39181</v>
          </cell>
          <cell r="B2656">
            <v>163.33170000000001</v>
          </cell>
        </row>
        <row r="2657">
          <cell r="A2657">
            <v>39182</v>
          </cell>
          <cell r="B2657">
            <v>163.393</v>
          </cell>
        </row>
        <row r="2658">
          <cell r="A2658">
            <v>39183</v>
          </cell>
          <cell r="B2658">
            <v>163.45429999999999</v>
          </cell>
        </row>
        <row r="2659">
          <cell r="A2659">
            <v>39184</v>
          </cell>
          <cell r="B2659">
            <v>163.51570000000001</v>
          </cell>
        </row>
        <row r="2660">
          <cell r="A2660">
            <v>39185</v>
          </cell>
          <cell r="B2660">
            <v>163.577</v>
          </cell>
        </row>
        <row r="2661">
          <cell r="A2661">
            <v>39186</v>
          </cell>
          <cell r="B2661">
            <v>163.63839999999999</v>
          </cell>
        </row>
        <row r="2662">
          <cell r="A2662">
            <v>39187</v>
          </cell>
          <cell r="B2662">
            <v>163.69980000000001</v>
          </cell>
        </row>
        <row r="2663">
          <cell r="A2663">
            <v>39188</v>
          </cell>
          <cell r="B2663">
            <v>163.7654</v>
          </cell>
        </row>
        <row r="2664">
          <cell r="A2664">
            <v>39189</v>
          </cell>
          <cell r="B2664">
            <v>163.83109999999999</v>
          </cell>
        </row>
        <row r="2665">
          <cell r="A2665">
            <v>39190</v>
          </cell>
          <cell r="B2665">
            <v>163.89680000000001</v>
          </cell>
        </row>
        <row r="2666">
          <cell r="A2666">
            <v>39191</v>
          </cell>
          <cell r="B2666">
            <v>163.96250000000001</v>
          </cell>
        </row>
        <row r="2667">
          <cell r="A2667">
            <v>39192</v>
          </cell>
          <cell r="B2667">
            <v>164.0283</v>
          </cell>
        </row>
        <row r="2668">
          <cell r="A2668">
            <v>39193</v>
          </cell>
          <cell r="B2668">
            <v>164.09399999999999</v>
          </cell>
        </row>
        <row r="2669">
          <cell r="A2669">
            <v>39194</v>
          </cell>
          <cell r="B2669">
            <v>164.15989999999999</v>
          </cell>
        </row>
        <row r="2670">
          <cell r="A2670">
            <v>39195</v>
          </cell>
          <cell r="B2670">
            <v>164.22569999999999</v>
          </cell>
        </row>
        <row r="2671">
          <cell r="A2671">
            <v>39196</v>
          </cell>
          <cell r="B2671">
            <v>164.29150000000001</v>
          </cell>
        </row>
        <row r="2672">
          <cell r="A2672">
            <v>39197</v>
          </cell>
          <cell r="B2672">
            <v>164.35740000000001</v>
          </cell>
        </row>
        <row r="2673">
          <cell r="A2673">
            <v>39198</v>
          </cell>
          <cell r="B2673">
            <v>164.42330000000001</v>
          </cell>
        </row>
        <row r="2674">
          <cell r="A2674">
            <v>39199</v>
          </cell>
          <cell r="B2674">
            <v>164.48920000000001</v>
          </cell>
        </row>
        <row r="2675">
          <cell r="A2675">
            <v>39200</v>
          </cell>
          <cell r="B2675">
            <v>164.55520000000001</v>
          </cell>
        </row>
        <row r="2676">
          <cell r="A2676">
            <v>39201</v>
          </cell>
          <cell r="B2676">
            <v>164.62119999999999</v>
          </cell>
        </row>
        <row r="2677">
          <cell r="A2677">
            <v>39202</v>
          </cell>
          <cell r="B2677">
            <v>164.68719999999999</v>
          </cell>
        </row>
        <row r="2678">
          <cell r="A2678">
            <v>39203</v>
          </cell>
          <cell r="B2678">
            <v>164.75319999999999</v>
          </cell>
        </row>
        <row r="2679">
          <cell r="A2679">
            <v>39204</v>
          </cell>
          <cell r="B2679">
            <v>164.8193</v>
          </cell>
        </row>
        <row r="2680">
          <cell r="A2680">
            <v>39205</v>
          </cell>
          <cell r="B2680">
            <v>164.8854</v>
          </cell>
        </row>
        <row r="2681">
          <cell r="A2681">
            <v>39206</v>
          </cell>
          <cell r="B2681">
            <v>164.95150000000001</v>
          </cell>
        </row>
        <row r="2682">
          <cell r="A2682">
            <v>39207</v>
          </cell>
          <cell r="B2682">
            <v>165.01769999999999</v>
          </cell>
        </row>
        <row r="2683">
          <cell r="A2683">
            <v>39208</v>
          </cell>
          <cell r="B2683">
            <v>165.0838</v>
          </cell>
        </row>
        <row r="2684">
          <cell r="A2684">
            <v>39209</v>
          </cell>
          <cell r="B2684">
            <v>165.15</v>
          </cell>
        </row>
        <row r="2685">
          <cell r="A2685">
            <v>39210</v>
          </cell>
          <cell r="B2685">
            <v>165.21629999999999</v>
          </cell>
        </row>
        <row r="2686">
          <cell r="A2686">
            <v>39211</v>
          </cell>
          <cell r="B2686">
            <v>165.2825</v>
          </cell>
        </row>
        <row r="2687">
          <cell r="A2687">
            <v>39212</v>
          </cell>
          <cell r="B2687">
            <v>165.34880000000001</v>
          </cell>
        </row>
        <row r="2688">
          <cell r="A2688">
            <v>39213</v>
          </cell>
          <cell r="B2688">
            <v>165.4151</v>
          </cell>
        </row>
        <row r="2689">
          <cell r="A2689">
            <v>39214</v>
          </cell>
          <cell r="B2689">
            <v>165.48140000000001</v>
          </cell>
        </row>
        <row r="2690">
          <cell r="A2690">
            <v>39215</v>
          </cell>
          <cell r="B2690">
            <v>165.5478</v>
          </cell>
        </row>
        <row r="2691">
          <cell r="A2691">
            <v>39216</v>
          </cell>
          <cell r="B2691">
            <v>165.61420000000001</v>
          </cell>
        </row>
        <row r="2692">
          <cell r="A2692">
            <v>39217</v>
          </cell>
          <cell r="B2692">
            <v>165.6806</v>
          </cell>
        </row>
        <row r="2693">
          <cell r="A2693">
            <v>39218</v>
          </cell>
          <cell r="B2693">
            <v>165.7285</v>
          </cell>
        </row>
        <row r="2694">
          <cell r="A2694">
            <v>39219</v>
          </cell>
          <cell r="B2694">
            <v>165.7764</v>
          </cell>
        </row>
        <row r="2695">
          <cell r="A2695">
            <v>39220</v>
          </cell>
          <cell r="B2695">
            <v>165.82429999999999</v>
          </cell>
        </row>
        <row r="2696">
          <cell r="A2696">
            <v>39221</v>
          </cell>
          <cell r="B2696">
            <v>165.8723</v>
          </cell>
        </row>
        <row r="2697">
          <cell r="A2697">
            <v>39222</v>
          </cell>
          <cell r="B2697">
            <v>165.92019999999999</v>
          </cell>
        </row>
        <row r="2698">
          <cell r="A2698">
            <v>39223</v>
          </cell>
          <cell r="B2698">
            <v>165.9682</v>
          </cell>
        </row>
        <row r="2699">
          <cell r="A2699">
            <v>39224</v>
          </cell>
          <cell r="B2699">
            <v>166.01609999999999</v>
          </cell>
        </row>
        <row r="2700">
          <cell r="A2700">
            <v>39225</v>
          </cell>
          <cell r="B2700">
            <v>166.0641</v>
          </cell>
        </row>
        <row r="2701">
          <cell r="A2701">
            <v>39226</v>
          </cell>
          <cell r="B2701">
            <v>166.1121</v>
          </cell>
        </row>
        <row r="2702">
          <cell r="A2702">
            <v>39227</v>
          </cell>
          <cell r="B2702">
            <v>166.1601</v>
          </cell>
        </row>
        <row r="2703">
          <cell r="A2703">
            <v>39228</v>
          </cell>
          <cell r="B2703">
            <v>166.20820000000001</v>
          </cell>
        </row>
        <row r="2704">
          <cell r="A2704">
            <v>39229</v>
          </cell>
          <cell r="B2704">
            <v>166.25620000000001</v>
          </cell>
        </row>
        <row r="2705">
          <cell r="A2705">
            <v>39230</v>
          </cell>
          <cell r="B2705">
            <v>166.30430000000001</v>
          </cell>
        </row>
        <row r="2706">
          <cell r="A2706">
            <v>39231</v>
          </cell>
          <cell r="B2706">
            <v>166.35239999999999</v>
          </cell>
        </row>
        <row r="2707">
          <cell r="A2707">
            <v>39232</v>
          </cell>
          <cell r="B2707">
            <v>166.40039999999999</v>
          </cell>
        </row>
        <row r="2708">
          <cell r="A2708">
            <v>39233</v>
          </cell>
          <cell r="B2708">
            <v>166.4485</v>
          </cell>
        </row>
        <row r="2709">
          <cell r="A2709">
            <v>39234</v>
          </cell>
          <cell r="B2709">
            <v>166.4967</v>
          </cell>
        </row>
        <row r="2710">
          <cell r="A2710">
            <v>39235</v>
          </cell>
          <cell r="B2710">
            <v>166.54480000000001</v>
          </cell>
        </row>
        <row r="2711">
          <cell r="A2711">
            <v>39236</v>
          </cell>
          <cell r="B2711">
            <v>166.59289999999999</v>
          </cell>
        </row>
        <row r="2712">
          <cell r="A2712">
            <v>39237</v>
          </cell>
          <cell r="B2712">
            <v>166.64109999999999</v>
          </cell>
        </row>
        <row r="2713">
          <cell r="A2713">
            <v>39238</v>
          </cell>
          <cell r="B2713">
            <v>166.6893</v>
          </cell>
        </row>
        <row r="2714">
          <cell r="A2714">
            <v>39239</v>
          </cell>
          <cell r="B2714">
            <v>166.73740000000001</v>
          </cell>
        </row>
        <row r="2715">
          <cell r="A2715">
            <v>39240</v>
          </cell>
          <cell r="B2715">
            <v>166.78559999999999</v>
          </cell>
        </row>
        <row r="2716">
          <cell r="A2716">
            <v>39241</v>
          </cell>
          <cell r="B2716">
            <v>166.8339</v>
          </cell>
        </row>
        <row r="2717">
          <cell r="A2717">
            <v>39242</v>
          </cell>
          <cell r="B2717">
            <v>166.88210000000001</v>
          </cell>
        </row>
        <row r="2718">
          <cell r="A2718">
            <v>39243</v>
          </cell>
          <cell r="B2718">
            <v>166.93029999999999</v>
          </cell>
        </row>
        <row r="2719">
          <cell r="A2719">
            <v>39244</v>
          </cell>
          <cell r="B2719">
            <v>166.9786</v>
          </cell>
        </row>
        <row r="2720">
          <cell r="A2720">
            <v>39245</v>
          </cell>
          <cell r="B2720">
            <v>167.02680000000001</v>
          </cell>
        </row>
        <row r="2721">
          <cell r="A2721">
            <v>39246</v>
          </cell>
          <cell r="B2721">
            <v>167.07509999999999</v>
          </cell>
        </row>
        <row r="2722">
          <cell r="A2722">
            <v>39247</v>
          </cell>
          <cell r="B2722">
            <v>167.1234</v>
          </cell>
        </row>
        <row r="2723">
          <cell r="A2723">
            <v>39248</v>
          </cell>
          <cell r="B2723">
            <v>167.17169999999999</v>
          </cell>
        </row>
        <row r="2724">
          <cell r="A2724">
            <v>39249</v>
          </cell>
          <cell r="B2724">
            <v>167.1884</v>
          </cell>
        </row>
        <row r="2725">
          <cell r="A2725">
            <v>39250</v>
          </cell>
          <cell r="B2725">
            <v>167.20509999999999</v>
          </cell>
        </row>
        <row r="2726">
          <cell r="A2726">
            <v>39251</v>
          </cell>
          <cell r="B2726">
            <v>167.2218</v>
          </cell>
        </row>
        <row r="2727">
          <cell r="A2727">
            <v>39252</v>
          </cell>
          <cell r="B2727">
            <v>167.23849999999999</v>
          </cell>
        </row>
        <row r="2728">
          <cell r="A2728">
            <v>39253</v>
          </cell>
          <cell r="B2728">
            <v>167.2552</v>
          </cell>
        </row>
        <row r="2729">
          <cell r="A2729">
            <v>39254</v>
          </cell>
          <cell r="B2729">
            <v>167.27189999999999</v>
          </cell>
        </row>
        <row r="2730">
          <cell r="A2730">
            <v>39255</v>
          </cell>
          <cell r="B2730">
            <v>167.2886</v>
          </cell>
        </row>
        <row r="2731">
          <cell r="A2731">
            <v>39256</v>
          </cell>
          <cell r="B2731">
            <v>167.30529999999999</v>
          </cell>
        </row>
        <row r="2732">
          <cell r="A2732">
            <v>39257</v>
          </cell>
          <cell r="B2732">
            <v>167.322</v>
          </cell>
        </row>
        <row r="2733">
          <cell r="A2733">
            <v>39258</v>
          </cell>
          <cell r="B2733">
            <v>167.33869999999999</v>
          </cell>
        </row>
        <row r="2734">
          <cell r="A2734">
            <v>39259</v>
          </cell>
          <cell r="B2734">
            <v>167.3554</v>
          </cell>
        </row>
        <row r="2735">
          <cell r="A2735">
            <v>39260</v>
          </cell>
          <cell r="B2735">
            <v>167.37209999999999</v>
          </cell>
        </row>
        <row r="2736">
          <cell r="A2736">
            <v>39261</v>
          </cell>
          <cell r="B2736">
            <v>167.3888</v>
          </cell>
        </row>
        <row r="2737">
          <cell r="A2737">
            <v>39262</v>
          </cell>
          <cell r="B2737">
            <v>167.40559999999999</v>
          </cell>
        </row>
        <row r="2738">
          <cell r="A2738">
            <v>39263</v>
          </cell>
          <cell r="B2738">
            <v>167.42230000000001</v>
          </cell>
        </row>
        <row r="2739">
          <cell r="A2739">
            <v>39264</v>
          </cell>
          <cell r="B2739">
            <v>167.43899999999999</v>
          </cell>
        </row>
        <row r="2740">
          <cell r="A2740">
            <v>39265</v>
          </cell>
          <cell r="B2740">
            <v>167.45570000000001</v>
          </cell>
        </row>
        <row r="2741">
          <cell r="A2741">
            <v>39266</v>
          </cell>
          <cell r="B2741">
            <v>167.47239999999999</v>
          </cell>
        </row>
        <row r="2742">
          <cell r="A2742">
            <v>39267</v>
          </cell>
          <cell r="B2742">
            <v>167.48920000000001</v>
          </cell>
        </row>
        <row r="2743">
          <cell r="A2743">
            <v>39268</v>
          </cell>
          <cell r="B2743">
            <v>167.5059</v>
          </cell>
        </row>
        <row r="2744">
          <cell r="A2744">
            <v>39269</v>
          </cell>
          <cell r="B2744">
            <v>167.52260000000001</v>
          </cell>
        </row>
        <row r="2745">
          <cell r="A2745">
            <v>39270</v>
          </cell>
          <cell r="B2745">
            <v>167.5393</v>
          </cell>
        </row>
        <row r="2746">
          <cell r="A2746">
            <v>39271</v>
          </cell>
          <cell r="B2746">
            <v>167.55609999999999</v>
          </cell>
        </row>
        <row r="2747">
          <cell r="A2747">
            <v>39272</v>
          </cell>
          <cell r="B2747">
            <v>167.5728</v>
          </cell>
        </row>
        <row r="2748">
          <cell r="A2748">
            <v>39273</v>
          </cell>
          <cell r="B2748">
            <v>167.58949999999999</v>
          </cell>
        </row>
        <row r="2749">
          <cell r="A2749">
            <v>39274</v>
          </cell>
          <cell r="B2749">
            <v>167.6063</v>
          </cell>
        </row>
        <row r="2750">
          <cell r="A2750">
            <v>39275</v>
          </cell>
          <cell r="B2750">
            <v>167.62299999999999</v>
          </cell>
        </row>
        <row r="2751">
          <cell r="A2751">
            <v>39276</v>
          </cell>
          <cell r="B2751">
            <v>167.6397</v>
          </cell>
        </row>
        <row r="2752">
          <cell r="A2752">
            <v>39277</v>
          </cell>
          <cell r="B2752">
            <v>167.65649999999999</v>
          </cell>
        </row>
        <row r="2753">
          <cell r="A2753">
            <v>39278</v>
          </cell>
          <cell r="B2753">
            <v>167.67320000000001</v>
          </cell>
        </row>
        <row r="2754">
          <cell r="A2754">
            <v>39279</v>
          </cell>
          <cell r="B2754">
            <v>167.6797</v>
          </cell>
        </row>
        <row r="2755">
          <cell r="A2755">
            <v>39280</v>
          </cell>
          <cell r="B2755">
            <v>167.68620000000001</v>
          </cell>
        </row>
        <row r="2756">
          <cell r="A2756">
            <v>39281</v>
          </cell>
          <cell r="B2756">
            <v>167.6927</v>
          </cell>
        </row>
        <row r="2757">
          <cell r="A2757">
            <v>39282</v>
          </cell>
          <cell r="B2757">
            <v>167.69909999999999</v>
          </cell>
        </row>
        <row r="2758">
          <cell r="A2758">
            <v>39283</v>
          </cell>
          <cell r="B2758">
            <v>167.7056</v>
          </cell>
        </row>
        <row r="2759">
          <cell r="A2759">
            <v>39284</v>
          </cell>
          <cell r="B2759">
            <v>167.71209999999999</v>
          </cell>
        </row>
        <row r="2760">
          <cell r="A2760">
            <v>39285</v>
          </cell>
          <cell r="B2760">
            <v>167.71860000000001</v>
          </cell>
        </row>
        <row r="2761">
          <cell r="A2761">
            <v>39286</v>
          </cell>
          <cell r="B2761">
            <v>167.7251</v>
          </cell>
        </row>
        <row r="2762">
          <cell r="A2762">
            <v>39287</v>
          </cell>
          <cell r="B2762">
            <v>167.73159999999999</v>
          </cell>
        </row>
        <row r="2763">
          <cell r="A2763">
            <v>39288</v>
          </cell>
          <cell r="B2763">
            <v>167.7381</v>
          </cell>
        </row>
        <row r="2764">
          <cell r="A2764">
            <v>39289</v>
          </cell>
          <cell r="B2764">
            <v>167.74459999999999</v>
          </cell>
        </row>
        <row r="2765">
          <cell r="A2765">
            <v>39290</v>
          </cell>
          <cell r="B2765">
            <v>167.75110000000001</v>
          </cell>
        </row>
        <row r="2766">
          <cell r="A2766">
            <v>39291</v>
          </cell>
          <cell r="B2766">
            <v>167.75749999999999</v>
          </cell>
        </row>
        <row r="2767">
          <cell r="A2767">
            <v>39292</v>
          </cell>
          <cell r="B2767">
            <v>167.76400000000001</v>
          </cell>
        </row>
        <row r="2768">
          <cell r="A2768">
            <v>39293</v>
          </cell>
          <cell r="B2768">
            <v>167.7705</v>
          </cell>
        </row>
        <row r="2769">
          <cell r="A2769">
            <v>39294</v>
          </cell>
          <cell r="B2769">
            <v>167.77699999999999</v>
          </cell>
        </row>
        <row r="2770">
          <cell r="A2770">
            <v>39295</v>
          </cell>
          <cell r="B2770">
            <v>167.7835</v>
          </cell>
        </row>
        <row r="2771">
          <cell r="A2771">
            <v>39296</v>
          </cell>
          <cell r="B2771">
            <v>167.79</v>
          </cell>
        </row>
        <row r="2772">
          <cell r="A2772">
            <v>39297</v>
          </cell>
          <cell r="B2772">
            <v>167.79650000000001</v>
          </cell>
        </row>
        <row r="2773">
          <cell r="A2773">
            <v>39298</v>
          </cell>
          <cell r="B2773">
            <v>167.803</v>
          </cell>
        </row>
        <row r="2774">
          <cell r="A2774">
            <v>39299</v>
          </cell>
          <cell r="B2774">
            <v>167.80950000000001</v>
          </cell>
        </row>
        <row r="2775">
          <cell r="A2775">
            <v>39300</v>
          </cell>
          <cell r="B2775">
            <v>167.816</v>
          </cell>
        </row>
        <row r="2776">
          <cell r="A2776">
            <v>39301</v>
          </cell>
          <cell r="B2776">
            <v>167.82249999999999</v>
          </cell>
        </row>
        <row r="2777">
          <cell r="A2777">
            <v>39302</v>
          </cell>
          <cell r="B2777">
            <v>167.82900000000001</v>
          </cell>
        </row>
        <row r="2778">
          <cell r="A2778">
            <v>39303</v>
          </cell>
          <cell r="B2778">
            <v>167.83539999999999</v>
          </cell>
        </row>
        <row r="2779">
          <cell r="A2779">
            <v>39304</v>
          </cell>
          <cell r="B2779">
            <v>167.84190000000001</v>
          </cell>
        </row>
        <row r="2780">
          <cell r="A2780">
            <v>39305</v>
          </cell>
          <cell r="B2780">
            <v>167.8484</v>
          </cell>
        </row>
        <row r="2781">
          <cell r="A2781">
            <v>39306</v>
          </cell>
          <cell r="B2781">
            <v>167.85489999999999</v>
          </cell>
        </row>
        <row r="2782">
          <cell r="A2782">
            <v>39307</v>
          </cell>
          <cell r="B2782">
            <v>167.8614</v>
          </cell>
        </row>
        <row r="2783">
          <cell r="A2783">
            <v>39308</v>
          </cell>
          <cell r="B2783">
            <v>167.86789999999999</v>
          </cell>
        </row>
        <row r="2784">
          <cell r="A2784">
            <v>39309</v>
          </cell>
          <cell r="B2784">
            <v>167.87440000000001</v>
          </cell>
        </row>
        <row r="2785">
          <cell r="A2785">
            <v>39310</v>
          </cell>
          <cell r="B2785">
            <v>167.8836</v>
          </cell>
        </row>
        <row r="2786">
          <cell r="A2786">
            <v>39311</v>
          </cell>
          <cell r="B2786">
            <v>167.89279999999999</v>
          </cell>
        </row>
        <row r="2787">
          <cell r="A2787">
            <v>39312</v>
          </cell>
          <cell r="B2787">
            <v>167.90199999999999</v>
          </cell>
        </row>
        <row r="2788">
          <cell r="A2788">
            <v>39313</v>
          </cell>
          <cell r="B2788">
            <v>167.91120000000001</v>
          </cell>
        </row>
        <row r="2789">
          <cell r="A2789">
            <v>39314</v>
          </cell>
          <cell r="B2789">
            <v>167.9204</v>
          </cell>
        </row>
        <row r="2790">
          <cell r="A2790">
            <v>39315</v>
          </cell>
          <cell r="B2790">
            <v>167.92959999999999</v>
          </cell>
        </row>
        <row r="2791">
          <cell r="A2791">
            <v>39316</v>
          </cell>
          <cell r="B2791">
            <v>167.93879999999999</v>
          </cell>
        </row>
        <row r="2792">
          <cell r="A2792">
            <v>39317</v>
          </cell>
          <cell r="B2792">
            <v>167.94800000000001</v>
          </cell>
        </row>
        <row r="2793">
          <cell r="A2793">
            <v>39318</v>
          </cell>
          <cell r="B2793">
            <v>167.9572</v>
          </cell>
        </row>
        <row r="2794">
          <cell r="A2794">
            <v>39319</v>
          </cell>
          <cell r="B2794">
            <v>167.96639999999999</v>
          </cell>
        </row>
        <row r="2795">
          <cell r="A2795">
            <v>39320</v>
          </cell>
          <cell r="B2795">
            <v>167.97559999999999</v>
          </cell>
        </row>
        <row r="2796">
          <cell r="A2796">
            <v>39321</v>
          </cell>
          <cell r="B2796">
            <v>167.98480000000001</v>
          </cell>
        </row>
        <row r="2797">
          <cell r="A2797">
            <v>39322</v>
          </cell>
          <cell r="B2797">
            <v>167.994</v>
          </cell>
        </row>
        <row r="2798">
          <cell r="A2798">
            <v>39323</v>
          </cell>
          <cell r="B2798">
            <v>168.00319999999999</v>
          </cell>
        </row>
        <row r="2799">
          <cell r="A2799">
            <v>39324</v>
          </cell>
          <cell r="B2799">
            <v>168.01240000000001</v>
          </cell>
        </row>
        <row r="2800">
          <cell r="A2800">
            <v>39325</v>
          </cell>
          <cell r="B2800">
            <v>168.02160000000001</v>
          </cell>
        </row>
        <row r="2801">
          <cell r="A2801">
            <v>39326</v>
          </cell>
          <cell r="B2801">
            <v>168.0308</v>
          </cell>
        </row>
        <row r="2802">
          <cell r="A2802">
            <v>39327</v>
          </cell>
          <cell r="B2802">
            <v>168.04</v>
          </cell>
        </row>
        <row r="2803">
          <cell r="A2803">
            <v>39328</v>
          </cell>
          <cell r="B2803">
            <v>168.04929999999999</v>
          </cell>
        </row>
        <row r="2804">
          <cell r="A2804">
            <v>39329</v>
          </cell>
          <cell r="B2804">
            <v>168.05850000000001</v>
          </cell>
        </row>
        <row r="2805">
          <cell r="A2805">
            <v>39330</v>
          </cell>
          <cell r="B2805">
            <v>168.0677</v>
          </cell>
        </row>
        <row r="2806">
          <cell r="A2806">
            <v>39331</v>
          </cell>
          <cell r="B2806">
            <v>168.07689999999999</v>
          </cell>
        </row>
        <row r="2807">
          <cell r="A2807">
            <v>39332</v>
          </cell>
          <cell r="B2807">
            <v>168.08609999999999</v>
          </cell>
        </row>
        <row r="2808">
          <cell r="A2808">
            <v>39333</v>
          </cell>
          <cell r="B2808">
            <v>168.09530000000001</v>
          </cell>
        </row>
        <row r="2809">
          <cell r="A2809">
            <v>39334</v>
          </cell>
          <cell r="B2809">
            <v>168.1045</v>
          </cell>
        </row>
        <row r="2810">
          <cell r="A2810">
            <v>39335</v>
          </cell>
          <cell r="B2810">
            <v>168.11369999999999</v>
          </cell>
        </row>
        <row r="2811">
          <cell r="A2811">
            <v>39336</v>
          </cell>
          <cell r="B2811">
            <v>168.12289999999999</v>
          </cell>
        </row>
        <row r="2812">
          <cell r="A2812">
            <v>39337</v>
          </cell>
          <cell r="B2812">
            <v>168.13210000000001</v>
          </cell>
        </row>
        <row r="2813">
          <cell r="A2813">
            <v>39338</v>
          </cell>
          <cell r="B2813">
            <v>168.1414</v>
          </cell>
        </row>
        <row r="2814">
          <cell r="A2814">
            <v>39339</v>
          </cell>
          <cell r="B2814">
            <v>168.1506</v>
          </cell>
        </row>
        <row r="2815">
          <cell r="A2815">
            <v>39340</v>
          </cell>
          <cell r="B2815">
            <v>168.15979999999999</v>
          </cell>
        </row>
        <row r="2816">
          <cell r="A2816">
            <v>39341</v>
          </cell>
          <cell r="B2816">
            <v>168.1525</v>
          </cell>
        </row>
        <row r="2817">
          <cell r="A2817">
            <v>39342</v>
          </cell>
          <cell r="B2817">
            <v>168.14519999999999</v>
          </cell>
        </row>
        <row r="2818">
          <cell r="A2818">
            <v>39343</v>
          </cell>
          <cell r="B2818">
            <v>168.1379</v>
          </cell>
        </row>
        <row r="2819">
          <cell r="A2819">
            <v>39344</v>
          </cell>
          <cell r="B2819">
            <v>168.13059999999999</v>
          </cell>
        </row>
        <row r="2820">
          <cell r="A2820">
            <v>39345</v>
          </cell>
          <cell r="B2820">
            <v>168.1233</v>
          </cell>
        </row>
        <row r="2821">
          <cell r="A2821">
            <v>39346</v>
          </cell>
          <cell r="B2821">
            <v>168.11609999999999</v>
          </cell>
        </row>
        <row r="2822">
          <cell r="A2822">
            <v>39347</v>
          </cell>
          <cell r="B2822">
            <v>168.1088</v>
          </cell>
        </row>
        <row r="2823">
          <cell r="A2823">
            <v>39348</v>
          </cell>
          <cell r="B2823">
            <v>168.10149999999999</v>
          </cell>
        </row>
        <row r="2824">
          <cell r="A2824">
            <v>39349</v>
          </cell>
          <cell r="B2824">
            <v>168.0942</v>
          </cell>
        </row>
        <row r="2825">
          <cell r="A2825">
            <v>39350</v>
          </cell>
          <cell r="B2825">
            <v>168.08690000000001</v>
          </cell>
        </row>
        <row r="2826">
          <cell r="A2826">
            <v>39351</v>
          </cell>
          <cell r="B2826">
            <v>168.0796</v>
          </cell>
        </row>
        <row r="2827">
          <cell r="A2827">
            <v>39352</v>
          </cell>
          <cell r="B2827">
            <v>168.07230000000001</v>
          </cell>
        </row>
        <row r="2828">
          <cell r="A2828">
            <v>39353</v>
          </cell>
          <cell r="B2828">
            <v>168.065</v>
          </cell>
        </row>
        <row r="2829">
          <cell r="A2829">
            <v>39354</v>
          </cell>
          <cell r="B2829">
            <v>168.05770000000001</v>
          </cell>
        </row>
        <row r="2830">
          <cell r="A2830">
            <v>39355</v>
          </cell>
          <cell r="B2830">
            <v>168.0505</v>
          </cell>
        </row>
        <row r="2831">
          <cell r="A2831">
            <v>39356</v>
          </cell>
          <cell r="B2831">
            <v>168.04320000000001</v>
          </cell>
        </row>
        <row r="2832">
          <cell r="A2832">
            <v>39357</v>
          </cell>
          <cell r="B2832">
            <v>168.0359</v>
          </cell>
        </row>
        <row r="2833">
          <cell r="A2833">
            <v>39358</v>
          </cell>
          <cell r="B2833">
            <v>168.02860000000001</v>
          </cell>
        </row>
        <row r="2834">
          <cell r="A2834">
            <v>39359</v>
          </cell>
          <cell r="B2834">
            <v>168.0213</v>
          </cell>
        </row>
        <row r="2835">
          <cell r="A2835">
            <v>39360</v>
          </cell>
          <cell r="B2835">
            <v>168.01400000000001</v>
          </cell>
        </row>
        <row r="2836">
          <cell r="A2836">
            <v>39361</v>
          </cell>
          <cell r="B2836">
            <v>168.0067</v>
          </cell>
        </row>
        <row r="2837">
          <cell r="A2837">
            <v>39362</v>
          </cell>
          <cell r="B2837">
            <v>167.99950000000001</v>
          </cell>
        </row>
        <row r="2838">
          <cell r="A2838">
            <v>39363</v>
          </cell>
          <cell r="B2838">
            <v>167.9922</v>
          </cell>
        </row>
        <row r="2839">
          <cell r="A2839">
            <v>39364</v>
          </cell>
          <cell r="B2839">
            <v>167.98490000000001</v>
          </cell>
        </row>
        <row r="2840">
          <cell r="A2840">
            <v>39365</v>
          </cell>
          <cell r="B2840">
            <v>167.9776</v>
          </cell>
        </row>
        <row r="2841">
          <cell r="A2841">
            <v>39366</v>
          </cell>
          <cell r="B2841">
            <v>167.97030000000001</v>
          </cell>
        </row>
        <row r="2842">
          <cell r="A2842">
            <v>39367</v>
          </cell>
          <cell r="B2842">
            <v>167.96299999999999</v>
          </cell>
        </row>
        <row r="2843">
          <cell r="A2843">
            <v>39368</v>
          </cell>
          <cell r="B2843">
            <v>167.95580000000001</v>
          </cell>
        </row>
        <row r="2844">
          <cell r="A2844">
            <v>39369</v>
          </cell>
          <cell r="B2844">
            <v>167.9485</v>
          </cell>
        </row>
        <row r="2845">
          <cell r="A2845">
            <v>39370</v>
          </cell>
          <cell r="B2845">
            <v>167.94120000000001</v>
          </cell>
        </row>
        <row r="2846">
          <cell r="A2846">
            <v>39371</v>
          </cell>
          <cell r="B2846">
            <v>167.94550000000001</v>
          </cell>
        </row>
        <row r="2847">
          <cell r="A2847">
            <v>39372</v>
          </cell>
          <cell r="B2847">
            <v>167.94990000000001</v>
          </cell>
        </row>
        <row r="2848">
          <cell r="A2848">
            <v>39373</v>
          </cell>
          <cell r="B2848">
            <v>167.95419999999999</v>
          </cell>
        </row>
        <row r="2849">
          <cell r="A2849">
            <v>39374</v>
          </cell>
          <cell r="B2849">
            <v>167.95849999999999</v>
          </cell>
        </row>
        <row r="2850">
          <cell r="A2850">
            <v>39375</v>
          </cell>
          <cell r="B2850">
            <v>167.96289999999999</v>
          </cell>
        </row>
        <row r="2851">
          <cell r="A2851">
            <v>39376</v>
          </cell>
          <cell r="B2851">
            <v>167.96719999999999</v>
          </cell>
        </row>
        <row r="2852">
          <cell r="A2852">
            <v>39377</v>
          </cell>
          <cell r="B2852">
            <v>167.97149999999999</v>
          </cell>
        </row>
        <row r="2853">
          <cell r="A2853">
            <v>39378</v>
          </cell>
          <cell r="B2853">
            <v>167.9759</v>
          </cell>
        </row>
        <row r="2854">
          <cell r="A2854">
            <v>39379</v>
          </cell>
          <cell r="B2854">
            <v>167.9802</v>
          </cell>
        </row>
        <row r="2855">
          <cell r="A2855">
            <v>39380</v>
          </cell>
          <cell r="B2855">
            <v>167.9845</v>
          </cell>
        </row>
        <row r="2856">
          <cell r="A2856">
            <v>39381</v>
          </cell>
          <cell r="B2856">
            <v>167.9889</v>
          </cell>
        </row>
        <row r="2857">
          <cell r="A2857">
            <v>39382</v>
          </cell>
          <cell r="B2857">
            <v>167.9932</v>
          </cell>
        </row>
        <row r="2858">
          <cell r="A2858">
            <v>39383</v>
          </cell>
          <cell r="B2858">
            <v>167.9975</v>
          </cell>
        </row>
        <row r="2859">
          <cell r="A2859">
            <v>39384</v>
          </cell>
          <cell r="B2859">
            <v>168.00190000000001</v>
          </cell>
        </row>
        <row r="2860">
          <cell r="A2860">
            <v>39385</v>
          </cell>
          <cell r="B2860">
            <v>168.00620000000001</v>
          </cell>
        </row>
        <row r="2861">
          <cell r="A2861">
            <v>39386</v>
          </cell>
          <cell r="B2861">
            <v>168.01050000000001</v>
          </cell>
        </row>
        <row r="2862">
          <cell r="A2862">
            <v>39387</v>
          </cell>
          <cell r="B2862">
            <v>168.01490000000001</v>
          </cell>
        </row>
        <row r="2863">
          <cell r="A2863">
            <v>39388</v>
          </cell>
          <cell r="B2863">
            <v>168.01920000000001</v>
          </cell>
        </row>
        <row r="2864">
          <cell r="A2864">
            <v>39389</v>
          </cell>
          <cell r="B2864">
            <v>168.02350000000001</v>
          </cell>
        </row>
        <row r="2865">
          <cell r="A2865">
            <v>39390</v>
          </cell>
          <cell r="B2865">
            <v>168.02789999999999</v>
          </cell>
        </row>
        <row r="2866">
          <cell r="A2866">
            <v>39391</v>
          </cell>
          <cell r="B2866">
            <v>168.03219999999999</v>
          </cell>
        </row>
        <row r="2867">
          <cell r="A2867">
            <v>39392</v>
          </cell>
          <cell r="B2867">
            <v>168.03649999999999</v>
          </cell>
        </row>
        <row r="2868">
          <cell r="A2868">
            <v>39393</v>
          </cell>
          <cell r="B2868">
            <v>168.04089999999999</v>
          </cell>
        </row>
        <row r="2869">
          <cell r="A2869">
            <v>39394</v>
          </cell>
          <cell r="B2869">
            <v>168.04519999999999</v>
          </cell>
        </row>
        <row r="2870">
          <cell r="A2870">
            <v>39395</v>
          </cell>
          <cell r="B2870">
            <v>168.04949999999999</v>
          </cell>
        </row>
        <row r="2871">
          <cell r="A2871">
            <v>39396</v>
          </cell>
          <cell r="B2871">
            <v>168.0539</v>
          </cell>
        </row>
        <row r="2872">
          <cell r="A2872">
            <v>39397</v>
          </cell>
          <cell r="B2872">
            <v>168.0582</v>
          </cell>
        </row>
        <row r="2873">
          <cell r="A2873">
            <v>39398</v>
          </cell>
          <cell r="B2873">
            <v>168.0625</v>
          </cell>
        </row>
        <row r="2874">
          <cell r="A2874">
            <v>39399</v>
          </cell>
          <cell r="B2874">
            <v>168.0669</v>
          </cell>
        </row>
        <row r="2875">
          <cell r="A2875">
            <v>39400</v>
          </cell>
          <cell r="B2875">
            <v>168.0712</v>
          </cell>
        </row>
        <row r="2876">
          <cell r="A2876">
            <v>39401</v>
          </cell>
          <cell r="B2876">
            <v>168.07560000000001</v>
          </cell>
        </row>
        <row r="2877">
          <cell r="A2877">
            <v>39402</v>
          </cell>
          <cell r="B2877">
            <v>168.0762</v>
          </cell>
        </row>
        <row r="2878">
          <cell r="A2878">
            <v>39403</v>
          </cell>
          <cell r="B2878">
            <v>168.07669999999999</v>
          </cell>
        </row>
        <row r="2879">
          <cell r="A2879">
            <v>39404</v>
          </cell>
          <cell r="B2879">
            <v>168.07730000000001</v>
          </cell>
        </row>
        <row r="2880">
          <cell r="A2880">
            <v>39405</v>
          </cell>
          <cell r="B2880">
            <v>168.0778</v>
          </cell>
        </row>
        <row r="2881">
          <cell r="A2881">
            <v>39406</v>
          </cell>
          <cell r="B2881">
            <v>168.07839999999999</v>
          </cell>
        </row>
        <row r="2882">
          <cell r="A2882">
            <v>39407</v>
          </cell>
          <cell r="B2882">
            <v>168.07900000000001</v>
          </cell>
        </row>
        <row r="2883">
          <cell r="A2883">
            <v>39408</v>
          </cell>
          <cell r="B2883">
            <v>168.0795</v>
          </cell>
        </row>
        <row r="2884">
          <cell r="A2884">
            <v>39409</v>
          </cell>
          <cell r="B2884">
            <v>168.08009999999999</v>
          </cell>
        </row>
        <row r="2885">
          <cell r="A2885">
            <v>39410</v>
          </cell>
          <cell r="B2885">
            <v>168.0806</v>
          </cell>
        </row>
        <row r="2886">
          <cell r="A2886">
            <v>39411</v>
          </cell>
          <cell r="B2886">
            <v>168.0812</v>
          </cell>
        </row>
        <row r="2887">
          <cell r="A2887">
            <v>39412</v>
          </cell>
          <cell r="B2887">
            <v>168.08179999999999</v>
          </cell>
        </row>
        <row r="2888">
          <cell r="A2888">
            <v>39413</v>
          </cell>
          <cell r="B2888">
            <v>168.0823</v>
          </cell>
        </row>
        <row r="2889">
          <cell r="A2889">
            <v>39414</v>
          </cell>
          <cell r="B2889">
            <v>168.0829</v>
          </cell>
        </row>
        <row r="2890">
          <cell r="A2890">
            <v>39415</v>
          </cell>
          <cell r="B2890">
            <v>168.08340000000001</v>
          </cell>
        </row>
        <row r="2891">
          <cell r="A2891">
            <v>39416</v>
          </cell>
          <cell r="B2891">
            <v>168.084</v>
          </cell>
        </row>
        <row r="2892">
          <cell r="A2892">
            <v>39417</v>
          </cell>
          <cell r="B2892">
            <v>168.08459999999999</v>
          </cell>
        </row>
        <row r="2893">
          <cell r="A2893">
            <v>39418</v>
          </cell>
          <cell r="B2893">
            <v>168.08510000000001</v>
          </cell>
        </row>
        <row r="2894">
          <cell r="A2894">
            <v>39419</v>
          </cell>
          <cell r="B2894">
            <v>168.0857</v>
          </cell>
        </row>
        <row r="2895">
          <cell r="A2895">
            <v>39420</v>
          </cell>
          <cell r="B2895">
            <v>168.08619999999999</v>
          </cell>
        </row>
        <row r="2896">
          <cell r="A2896">
            <v>39421</v>
          </cell>
          <cell r="B2896">
            <v>168.08680000000001</v>
          </cell>
        </row>
        <row r="2897">
          <cell r="A2897">
            <v>39422</v>
          </cell>
          <cell r="B2897">
            <v>168.0874</v>
          </cell>
        </row>
        <row r="2898">
          <cell r="A2898">
            <v>39423</v>
          </cell>
          <cell r="B2898">
            <v>168.08789999999999</v>
          </cell>
        </row>
        <row r="2899">
          <cell r="A2899">
            <v>39424</v>
          </cell>
          <cell r="B2899">
            <v>168.08850000000001</v>
          </cell>
        </row>
        <row r="2900">
          <cell r="A2900">
            <v>39425</v>
          </cell>
          <cell r="B2900">
            <v>168.089</v>
          </cell>
        </row>
        <row r="2901">
          <cell r="A2901">
            <v>39426</v>
          </cell>
          <cell r="B2901">
            <v>168.08959999999999</v>
          </cell>
        </row>
        <row r="2902">
          <cell r="A2902">
            <v>39427</v>
          </cell>
          <cell r="B2902">
            <v>168.09020000000001</v>
          </cell>
        </row>
        <row r="2903">
          <cell r="A2903">
            <v>39428</v>
          </cell>
          <cell r="B2903">
            <v>168.0907</v>
          </cell>
        </row>
        <row r="2904">
          <cell r="A2904">
            <v>39429</v>
          </cell>
          <cell r="B2904">
            <v>168.09129999999999</v>
          </cell>
        </row>
        <row r="2905">
          <cell r="A2905">
            <v>39430</v>
          </cell>
          <cell r="B2905">
            <v>168.09180000000001</v>
          </cell>
        </row>
        <row r="2906">
          <cell r="A2906">
            <v>39431</v>
          </cell>
          <cell r="B2906">
            <v>168.0924</v>
          </cell>
        </row>
        <row r="2907">
          <cell r="A2907">
            <v>39432</v>
          </cell>
          <cell r="B2907">
            <v>168.11779999999999</v>
          </cell>
        </row>
        <row r="2908">
          <cell r="A2908">
            <v>39433</v>
          </cell>
          <cell r="B2908">
            <v>168.14330000000001</v>
          </cell>
        </row>
        <row r="2909">
          <cell r="A2909">
            <v>39434</v>
          </cell>
          <cell r="B2909">
            <v>168.1687</v>
          </cell>
        </row>
        <row r="2910">
          <cell r="A2910">
            <v>39435</v>
          </cell>
          <cell r="B2910">
            <v>168.19409999999999</v>
          </cell>
        </row>
        <row r="2911">
          <cell r="A2911">
            <v>39436</v>
          </cell>
          <cell r="B2911">
            <v>168.21960000000001</v>
          </cell>
        </row>
        <row r="2912">
          <cell r="A2912">
            <v>39437</v>
          </cell>
          <cell r="B2912">
            <v>168.245</v>
          </cell>
        </row>
        <row r="2913">
          <cell r="A2913">
            <v>39438</v>
          </cell>
          <cell r="B2913">
            <v>168.2705</v>
          </cell>
        </row>
        <row r="2914">
          <cell r="A2914">
            <v>39439</v>
          </cell>
          <cell r="B2914">
            <v>168.29589999999999</v>
          </cell>
        </row>
        <row r="2915">
          <cell r="A2915">
            <v>39440</v>
          </cell>
          <cell r="B2915">
            <v>168.32140000000001</v>
          </cell>
        </row>
        <row r="2916">
          <cell r="A2916">
            <v>39441</v>
          </cell>
          <cell r="B2916">
            <v>168.3468</v>
          </cell>
        </row>
        <row r="2917">
          <cell r="A2917">
            <v>39442</v>
          </cell>
          <cell r="B2917">
            <v>168.3723</v>
          </cell>
        </row>
        <row r="2918">
          <cell r="A2918">
            <v>39443</v>
          </cell>
          <cell r="B2918">
            <v>168.39779999999999</v>
          </cell>
        </row>
        <row r="2919">
          <cell r="A2919">
            <v>39444</v>
          </cell>
          <cell r="B2919">
            <v>168.42330000000001</v>
          </cell>
        </row>
        <row r="2920">
          <cell r="A2920">
            <v>39445</v>
          </cell>
          <cell r="B2920">
            <v>168.4487</v>
          </cell>
        </row>
        <row r="2921">
          <cell r="A2921">
            <v>39446</v>
          </cell>
          <cell r="B2921">
            <v>168.4742</v>
          </cell>
        </row>
        <row r="2922">
          <cell r="A2922">
            <v>39447</v>
          </cell>
          <cell r="B2922">
            <v>168.49969999999999</v>
          </cell>
        </row>
        <row r="2923">
          <cell r="A2923">
            <v>39448</v>
          </cell>
          <cell r="B2923">
            <v>168.52520000000001</v>
          </cell>
        </row>
        <row r="2924">
          <cell r="A2924">
            <v>39449</v>
          </cell>
          <cell r="B2924">
            <v>168.55070000000001</v>
          </cell>
        </row>
        <row r="2925">
          <cell r="A2925">
            <v>39450</v>
          </cell>
          <cell r="B2925">
            <v>168.5762</v>
          </cell>
        </row>
        <row r="2926">
          <cell r="A2926">
            <v>39451</v>
          </cell>
          <cell r="B2926">
            <v>168.60169999999999</v>
          </cell>
        </row>
        <row r="2927">
          <cell r="A2927">
            <v>39452</v>
          </cell>
          <cell r="B2927">
            <v>168.62719999999999</v>
          </cell>
        </row>
        <row r="2928">
          <cell r="A2928">
            <v>39453</v>
          </cell>
          <cell r="B2928">
            <v>168.65270000000001</v>
          </cell>
        </row>
        <row r="2929">
          <cell r="A2929">
            <v>39454</v>
          </cell>
          <cell r="B2929">
            <v>168.6782</v>
          </cell>
        </row>
        <row r="2930">
          <cell r="A2930">
            <v>39455</v>
          </cell>
          <cell r="B2930">
            <v>168.7037</v>
          </cell>
        </row>
        <row r="2931">
          <cell r="A2931">
            <v>39456</v>
          </cell>
          <cell r="B2931">
            <v>168.72919999999999</v>
          </cell>
        </row>
        <row r="2932">
          <cell r="A2932">
            <v>39457</v>
          </cell>
          <cell r="B2932">
            <v>168.75479999999999</v>
          </cell>
        </row>
        <row r="2933">
          <cell r="A2933">
            <v>39458</v>
          </cell>
          <cell r="B2933">
            <v>168.78030000000001</v>
          </cell>
        </row>
        <row r="2934">
          <cell r="A2934">
            <v>39459</v>
          </cell>
          <cell r="B2934">
            <v>168.8058</v>
          </cell>
        </row>
        <row r="2935">
          <cell r="A2935">
            <v>39460</v>
          </cell>
          <cell r="B2935">
            <v>168.8314</v>
          </cell>
        </row>
        <row r="2936">
          <cell r="A2936">
            <v>39461</v>
          </cell>
          <cell r="B2936">
            <v>168.8569</v>
          </cell>
        </row>
        <row r="2937">
          <cell r="A2937">
            <v>39462</v>
          </cell>
          <cell r="B2937">
            <v>168.88239999999999</v>
          </cell>
        </row>
        <row r="2938">
          <cell r="A2938">
            <v>39463</v>
          </cell>
          <cell r="B2938">
            <v>168.90899999999999</v>
          </cell>
        </row>
        <row r="2939">
          <cell r="A2939">
            <v>39464</v>
          </cell>
          <cell r="B2939">
            <v>168.9357</v>
          </cell>
        </row>
        <row r="2940">
          <cell r="A2940">
            <v>39465</v>
          </cell>
          <cell r="B2940">
            <v>168.9623</v>
          </cell>
        </row>
        <row r="2941">
          <cell r="A2941">
            <v>39466</v>
          </cell>
          <cell r="B2941">
            <v>168.989</v>
          </cell>
        </row>
        <row r="2942">
          <cell r="A2942">
            <v>39467</v>
          </cell>
          <cell r="B2942">
            <v>169.01560000000001</v>
          </cell>
        </row>
        <row r="2943">
          <cell r="A2943">
            <v>39468</v>
          </cell>
          <cell r="B2943">
            <v>169.04230000000001</v>
          </cell>
        </row>
        <row r="2944">
          <cell r="A2944">
            <v>39469</v>
          </cell>
          <cell r="B2944">
            <v>169.06890000000001</v>
          </cell>
        </row>
        <row r="2945">
          <cell r="A2945">
            <v>39470</v>
          </cell>
          <cell r="B2945">
            <v>169.09559999999999</v>
          </cell>
        </row>
        <row r="2946">
          <cell r="A2946">
            <v>39471</v>
          </cell>
          <cell r="B2946">
            <v>169.12219999999999</v>
          </cell>
        </row>
        <row r="2947">
          <cell r="A2947">
            <v>39472</v>
          </cell>
          <cell r="B2947">
            <v>169.1489</v>
          </cell>
        </row>
        <row r="2948">
          <cell r="A2948">
            <v>39473</v>
          </cell>
          <cell r="B2948">
            <v>169.1756</v>
          </cell>
        </row>
        <row r="2949">
          <cell r="A2949">
            <v>39474</v>
          </cell>
          <cell r="B2949">
            <v>169.20230000000001</v>
          </cell>
        </row>
        <row r="2950">
          <cell r="A2950">
            <v>39475</v>
          </cell>
          <cell r="B2950">
            <v>169.22890000000001</v>
          </cell>
        </row>
        <row r="2951">
          <cell r="A2951">
            <v>39476</v>
          </cell>
          <cell r="B2951">
            <v>169.25559999999999</v>
          </cell>
        </row>
        <row r="2952">
          <cell r="A2952">
            <v>39477</v>
          </cell>
          <cell r="B2952">
            <v>169.28229999999999</v>
          </cell>
        </row>
        <row r="2953">
          <cell r="A2953">
            <v>39478</v>
          </cell>
          <cell r="B2953">
            <v>169.309</v>
          </cell>
        </row>
        <row r="2954">
          <cell r="A2954">
            <v>39479</v>
          </cell>
          <cell r="B2954">
            <v>169.3357</v>
          </cell>
        </row>
        <row r="2955">
          <cell r="A2955">
            <v>39480</v>
          </cell>
          <cell r="B2955">
            <v>169.36240000000001</v>
          </cell>
        </row>
        <row r="2956">
          <cell r="A2956">
            <v>39481</v>
          </cell>
          <cell r="B2956">
            <v>169.38910000000001</v>
          </cell>
        </row>
        <row r="2957">
          <cell r="A2957">
            <v>39482</v>
          </cell>
          <cell r="B2957">
            <v>169.41579999999999</v>
          </cell>
        </row>
        <row r="2958">
          <cell r="A2958">
            <v>39483</v>
          </cell>
          <cell r="B2958">
            <v>169.4425</v>
          </cell>
        </row>
        <row r="2959">
          <cell r="A2959">
            <v>39484</v>
          </cell>
          <cell r="B2959">
            <v>169.4693</v>
          </cell>
        </row>
        <row r="2960">
          <cell r="A2960">
            <v>39485</v>
          </cell>
          <cell r="B2960">
            <v>169.49600000000001</v>
          </cell>
        </row>
        <row r="2961">
          <cell r="A2961">
            <v>39486</v>
          </cell>
          <cell r="B2961">
            <v>169.52269999999999</v>
          </cell>
        </row>
        <row r="2962">
          <cell r="A2962">
            <v>39487</v>
          </cell>
          <cell r="B2962">
            <v>169.54939999999999</v>
          </cell>
        </row>
        <row r="2963">
          <cell r="A2963">
            <v>39488</v>
          </cell>
          <cell r="B2963">
            <v>169.5762</v>
          </cell>
        </row>
        <row r="2964">
          <cell r="A2964">
            <v>39489</v>
          </cell>
          <cell r="B2964">
            <v>169.60290000000001</v>
          </cell>
        </row>
        <row r="2965">
          <cell r="A2965">
            <v>39490</v>
          </cell>
          <cell r="B2965">
            <v>169.62970000000001</v>
          </cell>
        </row>
        <row r="2966">
          <cell r="A2966">
            <v>39491</v>
          </cell>
          <cell r="B2966">
            <v>169.65639999999999</v>
          </cell>
        </row>
        <row r="2967">
          <cell r="A2967">
            <v>39492</v>
          </cell>
          <cell r="B2967">
            <v>169.6832</v>
          </cell>
        </row>
        <row r="2968">
          <cell r="A2968">
            <v>39493</v>
          </cell>
          <cell r="B2968">
            <v>169.7099</v>
          </cell>
        </row>
        <row r="2969">
          <cell r="A2969">
            <v>39494</v>
          </cell>
          <cell r="B2969">
            <v>169.77160000000001</v>
          </cell>
        </row>
        <row r="2970">
          <cell r="A2970">
            <v>39495</v>
          </cell>
          <cell r="B2970">
            <v>169.83340000000001</v>
          </cell>
        </row>
        <row r="2971">
          <cell r="A2971">
            <v>39496</v>
          </cell>
          <cell r="B2971">
            <v>169.89510000000001</v>
          </cell>
        </row>
        <row r="2972">
          <cell r="A2972">
            <v>39497</v>
          </cell>
          <cell r="B2972">
            <v>169.95689999999999</v>
          </cell>
        </row>
        <row r="2973">
          <cell r="A2973">
            <v>39498</v>
          </cell>
          <cell r="B2973">
            <v>170.0187</v>
          </cell>
        </row>
        <row r="2974">
          <cell r="A2974">
            <v>39499</v>
          </cell>
          <cell r="B2974">
            <v>170.0805</v>
          </cell>
        </row>
        <row r="2975">
          <cell r="A2975">
            <v>39500</v>
          </cell>
          <cell r="B2975">
            <v>170.14240000000001</v>
          </cell>
        </row>
        <row r="2976">
          <cell r="A2976">
            <v>39501</v>
          </cell>
          <cell r="B2976">
            <v>170.20429999999999</v>
          </cell>
        </row>
        <row r="2977">
          <cell r="A2977">
            <v>39502</v>
          </cell>
          <cell r="B2977">
            <v>170.2662</v>
          </cell>
        </row>
        <row r="2978">
          <cell r="A2978">
            <v>39503</v>
          </cell>
          <cell r="B2978">
            <v>170.32810000000001</v>
          </cell>
        </row>
        <row r="2979">
          <cell r="A2979">
            <v>39504</v>
          </cell>
          <cell r="B2979">
            <v>170.39</v>
          </cell>
        </row>
        <row r="2980">
          <cell r="A2980">
            <v>39505</v>
          </cell>
          <cell r="B2980">
            <v>170.452</v>
          </cell>
        </row>
        <row r="2981">
          <cell r="A2981">
            <v>39506</v>
          </cell>
          <cell r="B2981">
            <v>170.51400000000001</v>
          </cell>
        </row>
        <row r="2982">
          <cell r="A2982">
            <v>39507</v>
          </cell>
          <cell r="B2982">
            <v>170.57599999999999</v>
          </cell>
        </row>
        <row r="2983">
          <cell r="A2983">
            <v>39508</v>
          </cell>
          <cell r="B2983">
            <v>170.63800000000001</v>
          </cell>
        </row>
        <row r="2984">
          <cell r="A2984">
            <v>39509</v>
          </cell>
          <cell r="B2984">
            <v>170.70009999999999</v>
          </cell>
        </row>
        <row r="2985">
          <cell r="A2985">
            <v>39510</v>
          </cell>
          <cell r="B2985">
            <v>170.7621</v>
          </cell>
        </row>
        <row r="2986">
          <cell r="A2986">
            <v>39511</v>
          </cell>
          <cell r="B2986">
            <v>170.82419999999999</v>
          </cell>
        </row>
        <row r="2987">
          <cell r="A2987">
            <v>39512</v>
          </cell>
          <cell r="B2987">
            <v>170.88640000000001</v>
          </cell>
        </row>
        <row r="2988">
          <cell r="A2988">
            <v>39513</v>
          </cell>
          <cell r="B2988">
            <v>170.9485</v>
          </cell>
        </row>
        <row r="2989">
          <cell r="A2989">
            <v>39514</v>
          </cell>
          <cell r="B2989">
            <v>171.01070000000001</v>
          </cell>
        </row>
        <row r="2990">
          <cell r="A2990">
            <v>39515</v>
          </cell>
          <cell r="B2990">
            <v>171.0729</v>
          </cell>
        </row>
        <row r="2991">
          <cell r="A2991">
            <v>39516</v>
          </cell>
          <cell r="B2991">
            <v>171.13509999999999</v>
          </cell>
        </row>
        <row r="2992">
          <cell r="A2992">
            <v>39517</v>
          </cell>
          <cell r="B2992">
            <v>171.19730000000001</v>
          </cell>
        </row>
        <row r="2993">
          <cell r="A2993">
            <v>39518</v>
          </cell>
          <cell r="B2993">
            <v>171.25960000000001</v>
          </cell>
        </row>
        <row r="2994">
          <cell r="A2994">
            <v>39519</v>
          </cell>
          <cell r="B2994">
            <v>171.3218</v>
          </cell>
        </row>
        <row r="2995">
          <cell r="A2995">
            <v>39520</v>
          </cell>
          <cell r="B2995">
            <v>171.38419999999999</v>
          </cell>
        </row>
        <row r="2996">
          <cell r="A2996">
            <v>39521</v>
          </cell>
          <cell r="B2996">
            <v>171.44649999999999</v>
          </cell>
        </row>
        <row r="2997">
          <cell r="A2997">
            <v>39522</v>
          </cell>
          <cell r="B2997">
            <v>171.50880000000001</v>
          </cell>
        </row>
        <row r="2998">
          <cell r="A2998">
            <v>39523</v>
          </cell>
          <cell r="B2998">
            <v>171.5917</v>
          </cell>
        </row>
        <row r="2999">
          <cell r="A2999">
            <v>39524</v>
          </cell>
          <cell r="B2999">
            <v>171.6747</v>
          </cell>
        </row>
        <row r="3000">
          <cell r="A3000">
            <v>39525</v>
          </cell>
          <cell r="B3000">
            <v>171.7577</v>
          </cell>
        </row>
        <row r="3001">
          <cell r="A3001">
            <v>39526</v>
          </cell>
          <cell r="B3001">
            <v>171.8408</v>
          </cell>
        </row>
        <row r="3002">
          <cell r="A3002">
            <v>39527</v>
          </cell>
          <cell r="B3002">
            <v>171.9239</v>
          </cell>
        </row>
        <row r="3003">
          <cell r="A3003">
            <v>39528</v>
          </cell>
          <cell r="B3003">
            <v>172.00700000000001</v>
          </cell>
        </row>
        <row r="3004">
          <cell r="A3004">
            <v>39529</v>
          </cell>
          <cell r="B3004">
            <v>172.09020000000001</v>
          </cell>
        </row>
        <row r="3005">
          <cell r="A3005">
            <v>39530</v>
          </cell>
          <cell r="B3005">
            <v>172.17339999999999</v>
          </cell>
        </row>
        <row r="3006">
          <cell r="A3006">
            <v>39531</v>
          </cell>
          <cell r="B3006">
            <v>172.2567</v>
          </cell>
        </row>
        <row r="3007">
          <cell r="A3007">
            <v>39532</v>
          </cell>
          <cell r="B3007">
            <v>172.34</v>
          </cell>
        </row>
        <row r="3008">
          <cell r="A3008">
            <v>39533</v>
          </cell>
          <cell r="B3008">
            <v>172.42330000000001</v>
          </cell>
        </row>
        <row r="3009">
          <cell r="A3009">
            <v>39534</v>
          </cell>
          <cell r="B3009">
            <v>172.5067</v>
          </cell>
        </row>
        <row r="3010">
          <cell r="A3010">
            <v>39535</v>
          </cell>
          <cell r="B3010">
            <v>172.59010000000001</v>
          </cell>
        </row>
        <row r="3011">
          <cell r="A3011">
            <v>39536</v>
          </cell>
          <cell r="B3011">
            <v>172.67359999999999</v>
          </cell>
        </row>
        <row r="3012">
          <cell r="A3012">
            <v>39537</v>
          </cell>
          <cell r="B3012">
            <v>172.75710000000001</v>
          </cell>
        </row>
        <row r="3013">
          <cell r="A3013">
            <v>39538</v>
          </cell>
          <cell r="B3013">
            <v>172.84059999999999</v>
          </cell>
        </row>
        <row r="3014">
          <cell r="A3014">
            <v>39539</v>
          </cell>
          <cell r="B3014">
            <v>172.92420000000001</v>
          </cell>
        </row>
        <row r="3015">
          <cell r="A3015">
            <v>39540</v>
          </cell>
          <cell r="B3015">
            <v>173.0078</v>
          </cell>
        </row>
        <row r="3016">
          <cell r="A3016">
            <v>39541</v>
          </cell>
          <cell r="B3016">
            <v>173.0915</v>
          </cell>
        </row>
        <row r="3017">
          <cell r="A3017">
            <v>39542</v>
          </cell>
          <cell r="B3017">
            <v>173.17519999999999</v>
          </cell>
        </row>
        <row r="3018">
          <cell r="A3018">
            <v>39543</v>
          </cell>
          <cell r="B3018">
            <v>173.25890000000001</v>
          </cell>
        </row>
        <row r="3019">
          <cell r="A3019">
            <v>39544</v>
          </cell>
          <cell r="B3019">
            <v>173.34270000000001</v>
          </cell>
        </row>
        <row r="3020">
          <cell r="A3020">
            <v>39545</v>
          </cell>
          <cell r="B3020">
            <v>173.4265</v>
          </cell>
        </row>
        <row r="3021">
          <cell r="A3021">
            <v>39546</v>
          </cell>
          <cell r="B3021">
            <v>173.5104</v>
          </cell>
        </row>
        <row r="3022">
          <cell r="A3022">
            <v>39547</v>
          </cell>
          <cell r="B3022">
            <v>173.5943</v>
          </cell>
        </row>
        <row r="3023">
          <cell r="A3023">
            <v>39548</v>
          </cell>
          <cell r="B3023">
            <v>173.6782</v>
          </cell>
        </row>
        <row r="3024">
          <cell r="A3024">
            <v>39549</v>
          </cell>
          <cell r="B3024">
            <v>173.76220000000001</v>
          </cell>
        </row>
        <row r="3025">
          <cell r="A3025">
            <v>39550</v>
          </cell>
          <cell r="B3025">
            <v>173.84630000000001</v>
          </cell>
        </row>
        <row r="3026">
          <cell r="A3026">
            <v>39551</v>
          </cell>
          <cell r="B3026">
            <v>173.93029999999999</v>
          </cell>
        </row>
        <row r="3027">
          <cell r="A3027">
            <v>39552</v>
          </cell>
          <cell r="B3027">
            <v>174.01439999999999</v>
          </cell>
        </row>
        <row r="3028">
          <cell r="A3028">
            <v>39553</v>
          </cell>
          <cell r="B3028">
            <v>174.0986</v>
          </cell>
        </row>
        <row r="3029">
          <cell r="A3029">
            <v>39554</v>
          </cell>
          <cell r="B3029">
            <v>174.1454</v>
          </cell>
        </row>
        <row r="3030">
          <cell r="A3030">
            <v>39555</v>
          </cell>
          <cell r="B3030">
            <v>174.19229999999999</v>
          </cell>
        </row>
        <row r="3031">
          <cell r="A3031">
            <v>39556</v>
          </cell>
          <cell r="B3031">
            <v>174.23910000000001</v>
          </cell>
        </row>
        <row r="3032">
          <cell r="A3032">
            <v>39557</v>
          </cell>
          <cell r="B3032">
            <v>174.286</v>
          </cell>
        </row>
        <row r="3033">
          <cell r="A3033">
            <v>39558</v>
          </cell>
          <cell r="B3033">
            <v>174.33279999999999</v>
          </cell>
        </row>
        <row r="3034">
          <cell r="A3034">
            <v>39559</v>
          </cell>
          <cell r="B3034">
            <v>174.37970000000001</v>
          </cell>
        </row>
        <row r="3035">
          <cell r="A3035">
            <v>39560</v>
          </cell>
          <cell r="B3035">
            <v>174.42660000000001</v>
          </cell>
        </row>
        <row r="3036">
          <cell r="A3036">
            <v>39561</v>
          </cell>
          <cell r="B3036">
            <v>174.4735</v>
          </cell>
        </row>
        <row r="3037">
          <cell r="A3037">
            <v>39562</v>
          </cell>
          <cell r="B3037">
            <v>174.5205</v>
          </cell>
        </row>
        <row r="3038">
          <cell r="A3038">
            <v>39563</v>
          </cell>
          <cell r="B3038">
            <v>174.56739999999999</v>
          </cell>
        </row>
        <row r="3039">
          <cell r="A3039">
            <v>39564</v>
          </cell>
          <cell r="B3039">
            <v>174.61439999999999</v>
          </cell>
        </row>
        <row r="3040">
          <cell r="A3040">
            <v>39565</v>
          </cell>
          <cell r="B3040">
            <v>174.66130000000001</v>
          </cell>
        </row>
        <row r="3041">
          <cell r="A3041">
            <v>39566</v>
          </cell>
          <cell r="B3041">
            <v>174.70830000000001</v>
          </cell>
        </row>
        <row r="3042">
          <cell r="A3042">
            <v>39567</v>
          </cell>
          <cell r="B3042">
            <v>174.75530000000001</v>
          </cell>
        </row>
        <row r="3043">
          <cell r="A3043">
            <v>39568</v>
          </cell>
          <cell r="B3043">
            <v>174.8023</v>
          </cell>
        </row>
        <row r="3044">
          <cell r="A3044">
            <v>39569</v>
          </cell>
          <cell r="B3044">
            <v>174.8493</v>
          </cell>
        </row>
        <row r="3045">
          <cell r="A3045">
            <v>39570</v>
          </cell>
          <cell r="B3045">
            <v>174.8963</v>
          </cell>
        </row>
        <row r="3046">
          <cell r="A3046">
            <v>39571</v>
          </cell>
          <cell r="B3046">
            <v>174.9434</v>
          </cell>
        </row>
        <row r="3047">
          <cell r="A3047">
            <v>39572</v>
          </cell>
          <cell r="B3047">
            <v>174.99039999999999</v>
          </cell>
        </row>
        <row r="3048">
          <cell r="A3048">
            <v>39573</v>
          </cell>
          <cell r="B3048">
            <v>175.03749999999999</v>
          </cell>
        </row>
        <row r="3049">
          <cell r="A3049">
            <v>39574</v>
          </cell>
          <cell r="B3049">
            <v>175.08449999999999</v>
          </cell>
        </row>
        <row r="3050">
          <cell r="A3050">
            <v>39575</v>
          </cell>
          <cell r="B3050">
            <v>175.13159999999999</v>
          </cell>
        </row>
        <row r="3051">
          <cell r="A3051">
            <v>39576</v>
          </cell>
          <cell r="B3051">
            <v>175.17869999999999</v>
          </cell>
        </row>
        <row r="3052">
          <cell r="A3052">
            <v>39577</v>
          </cell>
          <cell r="B3052">
            <v>175.22579999999999</v>
          </cell>
        </row>
        <row r="3053">
          <cell r="A3053">
            <v>39578</v>
          </cell>
          <cell r="B3053">
            <v>175.273</v>
          </cell>
        </row>
        <row r="3054">
          <cell r="A3054">
            <v>39579</v>
          </cell>
          <cell r="B3054">
            <v>175.3201</v>
          </cell>
        </row>
        <row r="3055">
          <cell r="A3055">
            <v>39580</v>
          </cell>
          <cell r="B3055">
            <v>175.3673</v>
          </cell>
        </row>
        <row r="3056">
          <cell r="A3056">
            <v>39581</v>
          </cell>
          <cell r="B3056">
            <v>175.4144</v>
          </cell>
        </row>
        <row r="3057">
          <cell r="A3057">
            <v>39582</v>
          </cell>
          <cell r="B3057">
            <v>175.4616</v>
          </cell>
        </row>
        <row r="3058">
          <cell r="A3058">
            <v>39583</v>
          </cell>
          <cell r="B3058">
            <v>175.50880000000001</v>
          </cell>
        </row>
        <row r="3059">
          <cell r="A3059">
            <v>39584</v>
          </cell>
          <cell r="B3059">
            <v>175.5489</v>
          </cell>
        </row>
        <row r="3060">
          <cell r="A3060">
            <v>39585</v>
          </cell>
          <cell r="B3060">
            <v>175.5889</v>
          </cell>
        </row>
        <row r="3061">
          <cell r="A3061">
            <v>39586</v>
          </cell>
          <cell r="B3061">
            <v>175.62899999999999</v>
          </cell>
        </row>
        <row r="3062">
          <cell r="A3062">
            <v>39587</v>
          </cell>
          <cell r="B3062">
            <v>175.66909999999999</v>
          </cell>
        </row>
        <row r="3063">
          <cell r="A3063">
            <v>39588</v>
          </cell>
          <cell r="B3063">
            <v>175.70920000000001</v>
          </cell>
        </row>
        <row r="3064">
          <cell r="A3064">
            <v>39589</v>
          </cell>
          <cell r="B3064">
            <v>175.74930000000001</v>
          </cell>
        </row>
        <row r="3065">
          <cell r="A3065">
            <v>39590</v>
          </cell>
          <cell r="B3065">
            <v>175.7894</v>
          </cell>
        </row>
        <row r="3066">
          <cell r="A3066">
            <v>39591</v>
          </cell>
          <cell r="B3066">
            <v>175.8295</v>
          </cell>
        </row>
        <row r="3067">
          <cell r="A3067">
            <v>39592</v>
          </cell>
          <cell r="B3067">
            <v>175.86969999999999</v>
          </cell>
        </row>
        <row r="3068">
          <cell r="A3068">
            <v>39593</v>
          </cell>
          <cell r="B3068">
            <v>175.90979999999999</v>
          </cell>
        </row>
        <row r="3069">
          <cell r="A3069">
            <v>39594</v>
          </cell>
          <cell r="B3069">
            <v>175.95</v>
          </cell>
        </row>
        <row r="3070">
          <cell r="A3070">
            <v>39595</v>
          </cell>
          <cell r="B3070">
            <v>175.99010000000001</v>
          </cell>
        </row>
        <row r="3071">
          <cell r="A3071">
            <v>39596</v>
          </cell>
          <cell r="B3071">
            <v>176.03030000000001</v>
          </cell>
        </row>
        <row r="3072">
          <cell r="A3072">
            <v>39597</v>
          </cell>
          <cell r="B3072">
            <v>176.07050000000001</v>
          </cell>
        </row>
        <row r="3073">
          <cell r="A3073">
            <v>39598</v>
          </cell>
          <cell r="B3073">
            <v>176.11070000000001</v>
          </cell>
        </row>
        <row r="3074">
          <cell r="A3074">
            <v>39599</v>
          </cell>
          <cell r="B3074">
            <v>176.15090000000001</v>
          </cell>
        </row>
        <row r="3075">
          <cell r="A3075">
            <v>39600</v>
          </cell>
          <cell r="B3075">
            <v>176.19110000000001</v>
          </cell>
        </row>
        <row r="3076">
          <cell r="A3076">
            <v>39601</v>
          </cell>
          <cell r="B3076">
            <v>176.2313</v>
          </cell>
        </row>
        <row r="3077">
          <cell r="A3077">
            <v>39602</v>
          </cell>
          <cell r="B3077">
            <v>176.2715</v>
          </cell>
        </row>
        <row r="3078">
          <cell r="A3078">
            <v>39603</v>
          </cell>
          <cell r="B3078">
            <v>176.3117</v>
          </cell>
        </row>
        <row r="3079">
          <cell r="A3079">
            <v>39604</v>
          </cell>
          <cell r="B3079">
            <v>176.352</v>
          </cell>
        </row>
        <row r="3080">
          <cell r="A3080">
            <v>39605</v>
          </cell>
          <cell r="B3080">
            <v>176.3922</v>
          </cell>
        </row>
        <row r="3081">
          <cell r="A3081">
            <v>39606</v>
          </cell>
          <cell r="B3081">
            <v>176.4325</v>
          </cell>
        </row>
        <row r="3082">
          <cell r="A3082">
            <v>39607</v>
          </cell>
          <cell r="B3082">
            <v>176.47280000000001</v>
          </cell>
        </row>
        <row r="3083">
          <cell r="A3083">
            <v>39608</v>
          </cell>
          <cell r="B3083">
            <v>176.51300000000001</v>
          </cell>
        </row>
        <row r="3084">
          <cell r="A3084">
            <v>39609</v>
          </cell>
          <cell r="B3084">
            <v>176.55330000000001</v>
          </cell>
        </row>
        <row r="3085">
          <cell r="A3085">
            <v>39610</v>
          </cell>
          <cell r="B3085">
            <v>176.59360000000001</v>
          </cell>
        </row>
        <row r="3086">
          <cell r="A3086">
            <v>39611</v>
          </cell>
          <cell r="B3086">
            <v>176.63390000000001</v>
          </cell>
        </row>
        <row r="3087">
          <cell r="A3087">
            <v>39612</v>
          </cell>
          <cell r="B3087">
            <v>176.67429999999999</v>
          </cell>
        </row>
        <row r="3088">
          <cell r="A3088">
            <v>39613</v>
          </cell>
          <cell r="B3088">
            <v>176.71459999999999</v>
          </cell>
        </row>
        <row r="3089">
          <cell r="A3089">
            <v>39614</v>
          </cell>
          <cell r="B3089">
            <v>176.75489999999999</v>
          </cell>
        </row>
        <row r="3090">
          <cell r="A3090">
            <v>39615</v>
          </cell>
          <cell r="B3090">
            <v>176.80940000000001</v>
          </cell>
        </row>
        <row r="3091">
          <cell r="A3091">
            <v>39616</v>
          </cell>
          <cell r="B3091">
            <v>176.864</v>
          </cell>
        </row>
        <row r="3092">
          <cell r="A3092">
            <v>39617</v>
          </cell>
          <cell r="B3092">
            <v>176.9186</v>
          </cell>
        </row>
        <row r="3093">
          <cell r="A3093">
            <v>39618</v>
          </cell>
          <cell r="B3093">
            <v>176.97319999999999</v>
          </cell>
        </row>
        <row r="3094">
          <cell r="A3094">
            <v>39619</v>
          </cell>
          <cell r="B3094">
            <v>177.02780000000001</v>
          </cell>
        </row>
        <row r="3095">
          <cell r="A3095">
            <v>39620</v>
          </cell>
          <cell r="B3095">
            <v>177.08240000000001</v>
          </cell>
        </row>
        <row r="3096">
          <cell r="A3096">
            <v>39621</v>
          </cell>
          <cell r="B3096">
            <v>177.1371</v>
          </cell>
        </row>
        <row r="3097">
          <cell r="A3097">
            <v>39622</v>
          </cell>
          <cell r="B3097">
            <v>177.1918</v>
          </cell>
        </row>
        <row r="3098">
          <cell r="A3098">
            <v>39623</v>
          </cell>
          <cell r="B3098">
            <v>177.24639999999999</v>
          </cell>
        </row>
        <row r="3099">
          <cell r="A3099">
            <v>39624</v>
          </cell>
          <cell r="B3099">
            <v>177.30119999999999</v>
          </cell>
        </row>
        <row r="3100">
          <cell r="A3100">
            <v>39625</v>
          </cell>
          <cell r="B3100">
            <v>177.35589999999999</v>
          </cell>
        </row>
        <row r="3101">
          <cell r="A3101">
            <v>39626</v>
          </cell>
          <cell r="B3101">
            <v>177.41059999999999</v>
          </cell>
        </row>
        <row r="3102">
          <cell r="A3102">
            <v>39627</v>
          </cell>
          <cell r="B3102">
            <v>177.46539999999999</v>
          </cell>
        </row>
        <row r="3103">
          <cell r="A3103">
            <v>39628</v>
          </cell>
          <cell r="B3103">
            <v>177.52010000000001</v>
          </cell>
        </row>
        <row r="3104">
          <cell r="A3104">
            <v>39629</v>
          </cell>
          <cell r="B3104">
            <v>177.57490000000001</v>
          </cell>
        </row>
        <row r="3105">
          <cell r="A3105">
            <v>39630</v>
          </cell>
          <cell r="B3105">
            <v>177.62970000000001</v>
          </cell>
        </row>
        <row r="3106">
          <cell r="A3106">
            <v>39631</v>
          </cell>
          <cell r="B3106">
            <v>177.68450000000001</v>
          </cell>
        </row>
        <row r="3107">
          <cell r="A3107">
            <v>39632</v>
          </cell>
          <cell r="B3107">
            <v>177.73939999999999</v>
          </cell>
        </row>
        <row r="3108">
          <cell r="A3108">
            <v>39633</v>
          </cell>
          <cell r="B3108">
            <v>177.79419999999999</v>
          </cell>
        </row>
        <row r="3109">
          <cell r="A3109">
            <v>39634</v>
          </cell>
          <cell r="B3109">
            <v>177.84909999999999</v>
          </cell>
        </row>
        <row r="3110">
          <cell r="A3110">
            <v>39635</v>
          </cell>
          <cell r="B3110">
            <v>177.904</v>
          </cell>
        </row>
        <row r="3111">
          <cell r="A3111">
            <v>39636</v>
          </cell>
          <cell r="B3111">
            <v>177.9589</v>
          </cell>
        </row>
        <row r="3112">
          <cell r="A3112">
            <v>39637</v>
          </cell>
          <cell r="B3112">
            <v>178.0138</v>
          </cell>
        </row>
        <row r="3113">
          <cell r="A3113">
            <v>39638</v>
          </cell>
          <cell r="B3113">
            <v>178.06870000000001</v>
          </cell>
        </row>
        <row r="3114">
          <cell r="A3114">
            <v>39639</v>
          </cell>
          <cell r="B3114">
            <v>178.12370000000001</v>
          </cell>
        </row>
        <row r="3115">
          <cell r="A3115">
            <v>39640</v>
          </cell>
          <cell r="B3115">
            <v>178.17869999999999</v>
          </cell>
        </row>
        <row r="3116">
          <cell r="A3116">
            <v>39641</v>
          </cell>
          <cell r="B3116">
            <v>178.2337</v>
          </cell>
        </row>
        <row r="3117">
          <cell r="A3117">
            <v>39642</v>
          </cell>
          <cell r="B3117">
            <v>178.28870000000001</v>
          </cell>
        </row>
        <row r="3118">
          <cell r="A3118">
            <v>39643</v>
          </cell>
          <cell r="B3118">
            <v>178.34370000000001</v>
          </cell>
        </row>
        <row r="3119">
          <cell r="A3119">
            <v>39644</v>
          </cell>
          <cell r="B3119">
            <v>178.39869999999999</v>
          </cell>
        </row>
        <row r="3120">
          <cell r="A3120">
            <v>39645</v>
          </cell>
          <cell r="B3120">
            <v>178.44800000000001</v>
          </cell>
        </row>
        <row r="3121">
          <cell r="A3121">
            <v>39646</v>
          </cell>
          <cell r="B3121">
            <v>178.4973</v>
          </cell>
        </row>
        <row r="3122">
          <cell r="A3122">
            <v>39647</v>
          </cell>
          <cell r="B3122">
            <v>178.54660000000001</v>
          </cell>
        </row>
        <row r="3123">
          <cell r="A3123">
            <v>39648</v>
          </cell>
          <cell r="B3123">
            <v>178.5959</v>
          </cell>
        </row>
        <row r="3124">
          <cell r="A3124">
            <v>39649</v>
          </cell>
          <cell r="B3124">
            <v>178.64529999999999</v>
          </cell>
        </row>
        <row r="3125">
          <cell r="A3125">
            <v>39650</v>
          </cell>
          <cell r="B3125">
            <v>178.69460000000001</v>
          </cell>
        </row>
        <row r="3126">
          <cell r="A3126">
            <v>39651</v>
          </cell>
          <cell r="B3126">
            <v>178.744</v>
          </cell>
        </row>
        <row r="3127">
          <cell r="A3127">
            <v>39652</v>
          </cell>
          <cell r="B3127">
            <v>178.79339999999999</v>
          </cell>
        </row>
        <row r="3128">
          <cell r="A3128">
            <v>39653</v>
          </cell>
          <cell r="B3128">
            <v>178.84280000000001</v>
          </cell>
        </row>
        <row r="3129">
          <cell r="A3129">
            <v>39654</v>
          </cell>
          <cell r="B3129">
            <v>178.8922</v>
          </cell>
        </row>
        <row r="3130">
          <cell r="A3130">
            <v>39655</v>
          </cell>
          <cell r="B3130">
            <v>178.94159999999999</v>
          </cell>
        </row>
        <row r="3131">
          <cell r="A3131">
            <v>39656</v>
          </cell>
          <cell r="B3131">
            <v>178.99100000000001</v>
          </cell>
        </row>
        <row r="3132">
          <cell r="A3132">
            <v>39657</v>
          </cell>
          <cell r="B3132">
            <v>179.04050000000001</v>
          </cell>
        </row>
        <row r="3133">
          <cell r="A3133">
            <v>39658</v>
          </cell>
          <cell r="B3133">
            <v>179.09</v>
          </cell>
        </row>
        <row r="3134">
          <cell r="A3134">
            <v>39659</v>
          </cell>
          <cell r="B3134">
            <v>179.13939999999999</v>
          </cell>
        </row>
        <row r="3135">
          <cell r="A3135">
            <v>39660</v>
          </cell>
          <cell r="B3135">
            <v>179.18889999999999</v>
          </cell>
        </row>
        <row r="3136">
          <cell r="A3136">
            <v>39661</v>
          </cell>
          <cell r="B3136">
            <v>179.23840000000001</v>
          </cell>
        </row>
        <row r="3137">
          <cell r="A3137">
            <v>39662</v>
          </cell>
          <cell r="B3137">
            <v>179.28790000000001</v>
          </cell>
        </row>
        <row r="3138">
          <cell r="A3138">
            <v>39663</v>
          </cell>
          <cell r="B3138">
            <v>179.33750000000001</v>
          </cell>
        </row>
        <row r="3139">
          <cell r="A3139">
            <v>39664</v>
          </cell>
          <cell r="B3139">
            <v>179.387</v>
          </cell>
        </row>
        <row r="3140">
          <cell r="A3140">
            <v>39665</v>
          </cell>
          <cell r="B3140">
            <v>179.4366</v>
          </cell>
        </row>
        <row r="3141">
          <cell r="A3141">
            <v>39666</v>
          </cell>
          <cell r="B3141">
            <v>179.4862</v>
          </cell>
        </row>
        <row r="3142">
          <cell r="A3142">
            <v>39667</v>
          </cell>
          <cell r="B3142">
            <v>179.53569999999999</v>
          </cell>
        </row>
        <row r="3143">
          <cell r="A3143">
            <v>39668</v>
          </cell>
          <cell r="B3143">
            <v>179.58529999999999</v>
          </cell>
        </row>
        <row r="3144">
          <cell r="A3144">
            <v>39669</v>
          </cell>
          <cell r="B3144">
            <v>179.63499999999999</v>
          </cell>
        </row>
        <row r="3145">
          <cell r="A3145">
            <v>39670</v>
          </cell>
          <cell r="B3145">
            <v>179.68459999999999</v>
          </cell>
        </row>
        <row r="3146">
          <cell r="A3146">
            <v>39671</v>
          </cell>
          <cell r="B3146">
            <v>179.73419999999999</v>
          </cell>
        </row>
        <row r="3147">
          <cell r="A3147">
            <v>39672</v>
          </cell>
          <cell r="B3147">
            <v>179.78389999999999</v>
          </cell>
        </row>
        <row r="3148">
          <cell r="A3148">
            <v>39673</v>
          </cell>
          <cell r="B3148">
            <v>179.83349999999999</v>
          </cell>
        </row>
        <row r="3149">
          <cell r="A3149">
            <v>39674</v>
          </cell>
          <cell r="B3149">
            <v>179.88319999999999</v>
          </cell>
        </row>
        <row r="3150">
          <cell r="A3150">
            <v>39675</v>
          </cell>
          <cell r="B3150">
            <v>179.93289999999999</v>
          </cell>
        </row>
        <row r="3151">
          <cell r="A3151">
            <v>39676</v>
          </cell>
          <cell r="B3151">
            <v>179.9607</v>
          </cell>
        </row>
        <row r="3152">
          <cell r="A3152">
            <v>39677</v>
          </cell>
          <cell r="B3152">
            <v>179.98849999999999</v>
          </cell>
        </row>
        <row r="3153">
          <cell r="A3153">
            <v>39678</v>
          </cell>
          <cell r="B3153">
            <v>180.0163</v>
          </cell>
        </row>
        <row r="3154">
          <cell r="A3154">
            <v>39679</v>
          </cell>
          <cell r="B3154">
            <v>180.04409999999999</v>
          </cell>
        </row>
        <row r="3155">
          <cell r="A3155">
            <v>39680</v>
          </cell>
          <cell r="B3155">
            <v>180.0719</v>
          </cell>
        </row>
        <row r="3156">
          <cell r="A3156">
            <v>39681</v>
          </cell>
          <cell r="B3156">
            <v>180.09970000000001</v>
          </cell>
        </row>
        <row r="3157">
          <cell r="A3157">
            <v>39682</v>
          </cell>
          <cell r="B3157">
            <v>180.1276</v>
          </cell>
        </row>
        <row r="3158">
          <cell r="A3158">
            <v>39683</v>
          </cell>
          <cell r="B3158">
            <v>180.15539999999999</v>
          </cell>
        </row>
        <row r="3159">
          <cell r="A3159">
            <v>39684</v>
          </cell>
          <cell r="B3159">
            <v>180.1832</v>
          </cell>
        </row>
        <row r="3160">
          <cell r="A3160">
            <v>39685</v>
          </cell>
          <cell r="B3160">
            <v>180.21109999999999</v>
          </cell>
        </row>
        <row r="3161">
          <cell r="A3161">
            <v>39686</v>
          </cell>
          <cell r="B3161">
            <v>180.2389</v>
          </cell>
        </row>
        <row r="3162">
          <cell r="A3162">
            <v>39687</v>
          </cell>
          <cell r="B3162">
            <v>180.26669999999999</v>
          </cell>
        </row>
        <row r="3163">
          <cell r="A3163">
            <v>39688</v>
          </cell>
          <cell r="B3163">
            <v>180.2946</v>
          </cell>
        </row>
        <row r="3164">
          <cell r="A3164">
            <v>39689</v>
          </cell>
          <cell r="B3164">
            <v>180.32239999999999</v>
          </cell>
        </row>
        <row r="3165">
          <cell r="A3165">
            <v>39690</v>
          </cell>
          <cell r="B3165">
            <v>180.3503</v>
          </cell>
        </row>
        <row r="3166">
          <cell r="A3166">
            <v>39691</v>
          </cell>
          <cell r="B3166">
            <v>180.37819999999999</v>
          </cell>
        </row>
        <row r="3167">
          <cell r="A3167">
            <v>39692</v>
          </cell>
          <cell r="B3167">
            <v>180.40600000000001</v>
          </cell>
        </row>
        <row r="3168">
          <cell r="A3168">
            <v>39693</v>
          </cell>
          <cell r="B3168">
            <v>180.43389999999999</v>
          </cell>
        </row>
        <row r="3169">
          <cell r="A3169">
            <v>39694</v>
          </cell>
          <cell r="B3169">
            <v>180.46180000000001</v>
          </cell>
        </row>
        <row r="3170">
          <cell r="A3170">
            <v>39695</v>
          </cell>
          <cell r="B3170">
            <v>180.4896</v>
          </cell>
        </row>
        <row r="3171">
          <cell r="A3171">
            <v>39696</v>
          </cell>
          <cell r="B3171">
            <v>180.51750000000001</v>
          </cell>
        </row>
        <row r="3172">
          <cell r="A3172">
            <v>39697</v>
          </cell>
          <cell r="B3172">
            <v>180.5454</v>
          </cell>
        </row>
        <row r="3173">
          <cell r="A3173">
            <v>39698</v>
          </cell>
          <cell r="B3173">
            <v>180.57329999999999</v>
          </cell>
        </row>
        <row r="3174">
          <cell r="A3174">
            <v>39699</v>
          </cell>
          <cell r="B3174">
            <v>180.60120000000001</v>
          </cell>
        </row>
        <row r="3175">
          <cell r="A3175">
            <v>39700</v>
          </cell>
          <cell r="B3175">
            <v>180.62909999999999</v>
          </cell>
        </row>
        <row r="3176">
          <cell r="A3176">
            <v>39701</v>
          </cell>
          <cell r="B3176">
            <v>180.65700000000001</v>
          </cell>
        </row>
        <row r="3177">
          <cell r="A3177">
            <v>39702</v>
          </cell>
          <cell r="B3177">
            <v>180.6849</v>
          </cell>
        </row>
        <row r="3178">
          <cell r="A3178">
            <v>39703</v>
          </cell>
          <cell r="B3178">
            <v>180.71279999999999</v>
          </cell>
        </row>
        <row r="3179">
          <cell r="A3179">
            <v>39704</v>
          </cell>
          <cell r="B3179">
            <v>180.7407</v>
          </cell>
        </row>
        <row r="3180">
          <cell r="A3180">
            <v>39705</v>
          </cell>
          <cell r="B3180">
            <v>180.7687</v>
          </cell>
        </row>
        <row r="3181">
          <cell r="A3181">
            <v>39706</v>
          </cell>
          <cell r="B3181">
            <v>180.79660000000001</v>
          </cell>
        </row>
        <row r="3182">
          <cell r="A3182">
            <v>39707</v>
          </cell>
          <cell r="B3182">
            <v>180.80799999999999</v>
          </cell>
        </row>
        <row r="3183">
          <cell r="A3183">
            <v>39708</v>
          </cell>
          <cell r="B3183">
            <v>180.81950000000001</v>
          </cell>
        </row>
        <row r="3184">
          <cell r="A3184">
            <v>39709</v>
          </cell>
          <cell r="B3184">
            <v>180.83090000000001</v>
          </cell>
        </row>
        <row r="3185">
          <cell r="A3185">
            <v>39710</v>
          </cell>
          <cell r="B3185">
            <v>180.8424</v>
          </cell>
        </row>
        <row r="3186">
          <cell r="A3186">
            <v>39711</v>
          </cell>
          <cell r="B3186">
            <v>180.85380000000001</v>
          </cell>
        </row>
        <row r="3187">
          <cell r="A3187">
            <v>39712</v>
          </cell>
          <cell r="B3187">
            <v>180.86529999999999</v>
          </cell>
        </row>
        <row r="3188">
          <cell r="A3188">
            <v>39713</v>
          </cell>
          <cell r="B3188">
            <v>180.8767</v>
          </cell>
        </row>
        <row r="3189">
          <cell r="A3189">
            <v>39714</v>
          </cell>
          <cell r="B3189">
            <v>180.88810000000001</v>
          </cell>
        </row>
        <row r="3190">
          <cell r="A3190">
            <v>39715</v>
          </cell>
          <cell r="B3190">
            <v>180.89959999999999</v>
          </cell>
        </row>
        <row r="3191">
          <cell r="A3191">
            <v>39716</v>
          </cell>
          <cell r="B3191">
            <v>180.911</v>
          </cell>
        </row>
        <row r="3192">
          <cell r="A3192">
            <v>39717</v>
          </cell>
          <cell r="B3192">
            <v>180.92250000000001</v>
          </cell>
        </row>
        <row r="3193">
          <cell r="A3193">
            <v>39718</v>
          </cell>
          <cell r="B3193">
            <v>180.93389999999999</v>
          </cell>
        </row>
        <row r="3194">
          <cell r="A3194">
            <v>39719</v>
          </cell>
          <cell r="B3194">
            <v>180.94540000000001</v>
          </cell>
        </row>
        <row r="3195">
          <cell r="A3195">
            <v>39720</v>
          </cell>
          <cell r="B3195">
            <v>180.95679999999999</v>
          </cell>
        </row>
        <row r="3196">
          <cell r="A3196">
            <v>39721</v>
          </cell>
          <cell r="B3196">
            <v>180.9683</v>
          </cell>
        </row>
        <row r="3197">
          <cell r="A3197">
            <v>39722</v>
          </cell>
          <cell r="B3197">
            <v>180.97970000000001</v>
          </cell>
        </row>
        <row r="3198">
          <cell r="A3198">
            <v>39723</v>
          </cell>
          <cell r="B3198">
            <v>180.99119999999999</v>
          </cell>
        </row>
        <row r="3199">
          <cell r="A3199">
            <v>39724</v>
          </cell>
          <cell r="B3199">
            <v>181.0026</v>
          </cell>
        </row>
        <row r="3200">
          <cell r="A3200">
            <v>39725</v>
          </cell>
          <cell r="B3200">
            <v>181.01410000000001</v>
          </cell>
        </row>
        <row r="3201">
          <cell r="A3201">
            <v>39726</v>
          </cell>
          <cell r="B3201">
            <v>181.02549999999999</v>
          </cell>
        </row>
        <row r="3202">
          <cell r="A3202">
            <v>39727</v>
          </cell>
          <cell r="B3202">
            <v>181.03700000000001</v>
          </cell>
        </row>
        <row r="3203">
          <cell r="A3203">
            <v>39728</v>
          </cell>
          <cell r="B3203">
            <v>181.04839999999999</v>
          </cell>
        </row>
        <row r="3204">
          <cell r="A3204">
            <v>39729</v>
          </cell>
          <cell r="B3204">
            <v>181.0599</v>
          </cell>
        </row>
        <row r="3205">
          <cell r="A3205">
            <v>39730</v>
          </cell>
          <cell r="B3205">
            <v>181.07140000000001</v>
          </cell>
        </row>
        <row r="3206">
          <cell r="A3206">
            <v>39731</v>
          </cell>
          <cell r="B3206">
            <v>181.08279999999999</v>
          </cell>
        </row>
        <row r="3207">
          <cell r="A3207">
            <v>39732</v>
          </cell>
          <cell r="B3207">
            <v>181.0943</v>
          </cell>
        </row>
        <row r="3208">
          <cell r="A3208">
            <v>39733</v>
          </cell>
          <cell r="B3208">
            <v>181.10570000000001</v>
          </cell>
        </row>
        <row r="3209">
          <cell r="A3209">
            <v>39734</v>
          </cell>
          <cell r="B3209">
            <v>181.1172</v>
          </cell>
        </row>
        <row r="3210">
          <cell r="A3210">
            <v>39735</v>
          </cell>
          <cell r="B3210">
            <v>181.12870000000001</v>
          </cell>
        </row>
        <row r="3211">
          <cell r="A3211">
            <v>39736</v>
          </cell>
          <cell r="B3211">
            <v>181.14009999999999</v>
          </cell>
        </row>
        <row r="3212">
          <cell r="A3212">
            <v>39737</v>
          </cell>
          <cell r="B3212">
            <v>181.12899999999999</v>
          </cell>
        </row>
        <row r="3213">
          <cell r="A3213">
            <v>39738</v>
          </cell>
          <cell r="B3213">
            <v>181.11789999999999</v>
          </cell>
        </row>
        <row r="3214">
          <cell r="A3214">
            <v>39739</v>
          </cell>
          <cell r="B3214">
            <v>181.10679999999999</v>
          </cell>
        </row>
        <row r="3215">
          <cell r="A3215">
            <v>39740</v>
          </cell>
          <cell r="B3215">
            <v>181.09569999999999</v>
          </cell>
        </row>
        <row r="3216">
          <cell r="A3216">
            <v>39741</v>
          </cell>
          <cell r="B3216">
            <v>181.08449999999999</v>
          </cell>
        </row>
        <row r="3217">
          <cell r="A3217">
            <v>39742</v>
          </cell>
          <cell r="B3217">
            <v>181.07339999999999</v>
          </cell>
        </row>
        <row r="3218">
          <cell r="A3218">
            <v>39743</v>
          </cell>
          <cell r="B3218">
            <v>181.06229999999999</v>
          </cell>
        </row>
        <row r="3219">
          <cell r="A3219">
            <v>39744</v>
          </cell>
          <cell r="B3219">
            <v>181.05119999999999</v>
          </cell>
        </row>
        <row r="3220">
          <cell r="A3220">
            <v>39745</v>
          </cell>
          <cell r="B3220">
            <v>181.0401</v>
          </cell>
        </row>
        <row r="3221">
          <cell r="A3221">
            <v>39746</v>
          </cell>
          <cell r="B3221">
            <v>181.029</v>
          </cell>
        </row>
        <row r="3222">
          <cell r="A3222">
            <v>39747</v>
          </cell>
          <cell r="B3222">
            <v>181.0179</v>
          </cell>
        </row>
        <row r="3223">
          <cell r="A3223">
            <v>39748</v>
          </cell>
          <cell r="B3223">
            <v>181.0068</v>
          </cell>
        </row>
        <row r="3224">
          <cell r="A3224">
            <v>39749</v>
          </cell>
          <cell r="B3224">
            <v>180.9957</v>
          </cell>
        </row>
        <row r="3225">
          <cell r="A3225">
            <v>39750</v>
          </cell>
          <cell r="B3225">
            <v>180.9846</v>
          </cell>
        </row>
        <row r="3226">
          <cell r="A3226">
            <v>39751</v>
          </cell>
          <cell r="B3226">
            <v>180.9735</v>
          </cell>
        </row>
        <row r="3227">
          <cell r="A3227">
            <v>39752</v>
          </cell>
          <cell r="B3227">
            <v>180.9624</v>
          </cell>
        </row>
        <row r="3228">
          <cell r="A3228">
            <v>39753</v>
          </cell>
          <cell r="B3228">
            <v>180.9513</v>
          </cell>
        </row>
        <row r="3229">
          <cell r="A3229">
            <v>39754</v>
          </cell>
          <cell r="B3229">
            <v>180.9402</v>
          </cell>
        </row>
        <row r="3230">
          <cell r="A3230">
            <v>39755</v>
          </cell>
          <cell r="B3230">
            <v>180.92910000000001</v>
          </cell>
        </row>
        <row r="3231">
          <cell r="A3231">
            <v>39756</v>
          </cell>
          <cell r="B3231">
            <v>180.91800000000001</v>
          </cell>
        </row>
        <row r="3232">
          <cell r="A3232">
            <v>39757</v>
          </cell>
          <cell r="B3232">
            <v>180.90690000000001</v>
          </cell>
        </row>
        <row r="3233">
          <cell r="A3233">
            <v>39758</v>
          </cell>
          <cell r="B3233">
            <v>180.89580000000001</v>
          </cell>
        </row>
        <row r="3234">
          <cell r="A3234">
            <v>39759</v>
          </cell>
          <cell r="B3234">
            <v>180.88470000000001</v>
          </cell>
        </row>
        <row r="3235">
          <cell r="A3235">
            <v>39760</v>
          </cell>
          <cell r="B3235">
            <v>180.87360000000001</v>
          </cell>
        </row>
        <row r="3236">
          <cell r="A3236">
            <v>39761</v>
          </cell>
          <cell r="B3236">
            <v>180.86250000000001</v>
          </cell>
        </row>
        <row r="3237">
          <cell r="A3237">
            <v>39762</v>
          </cell>
          <cell r="B3237">
            <v>180.85140000000001</v>
          </cell>
        </row>
        <row r="3238">
          <cell r="A3238">
            <v>39763</v>
          </cell>
          <cell r="B3238">
            <v>180.84030000000001</v>
          </cell>
        </row>
        <row r="3239">
          <cell r="A3239">
            <v>39764</v>
          </cell>
          <cell r="B3239">
            <v>180.82919999999999</v>
          </cell>
        </row>
        <row r="3240">
          <cell r="A3240">
            <v>39765</v>
          </cell>
          <cell r="B3240">
            <v>180.81809999999999</v>
          </cell>
        </row>
        <row r="3241">
          <cell r="A3241">
            <v>39766</v>
          </cell>
          <cell r="B3241">
            <v>180.80699999999999</v>
          </cell>
        </row>
        <row r="3242">
          <cell r="A3242">
            <v>39767</v>
          </cell>
          <cell r="B3242">
            <v>180.79589999999999</v>
          </cell>
        </row>
        <row r="3243">
          <cell r="A3243">
            <v>39768</v>
          </cell>
          <cell r="B3243">
            <v>180.81700000000001</v>
          </cell>
        </row>
        <row r="3244">
          <cell r="A3244">
            <v>39769</v>
          </cell>
          <cell r="B3244">
            <v>180.83799999999999</v>
          </cell>
        </row>
        <row r="3245">
          <cell r="A3245">
            <v>39770</v>
          </cell>
          <cell r="B3245">
            <v>180.85910000000001</v>
          </cell>
        </row>
        <row r="3246">
          <cell r="A3246">
            <v>39771</v>
          </cell>
          <cell r="B3246">
            <v>180.8801</v>
          </cell>
        </row>
        <row r="3247">
          <cell r="A3247">
            <v>39772</v>
          </cell>
          <cell r="B3247">
            <v>180.90119999999999</v>
          </cell>
        </row>
        <row r="3248">
          <cell r="A3248">
            <v>39773</v>
          </cell>
          <cell r="B3248">
            <v>180.92230000000001</v>
          </cell>
        </row>
        <row r="3249">
          <cell r="A3249">
            <v>39774</v>
          </cell>
          <cell r="B3249">
            <v>180.9434</v>
          </cell>
        </row>
        <row r="3250">
          <cell r="A3250">
            <v>39775</v>
          </cell>
          <cell r="B3250">
            <v>180.96440000000001</v>
          </cell>
        </row>
        <row r="3251">
          <cell r="A3251">
            <v>39776</v>
          </cell>
          <cell r="B3251">
            <v>180.9855</v>
          </cell>
        </row>
        <row r="3252">
          <cell r="A3252">
            <v>39777</v>
          </cell>
          <cell r="B3252">
            <v>181.00659999999999</v>
          </cell>
        </row>
        <row r="3253">
          <cell r="A3253">
            <v>39778</v>
          </cell>
          <cell r="B3253">
            <v>181.02770000000001</v>
          </cell>
        </row>
        <row r="3254">
          <cell r="A3254">
            <v>39779</v>
          </cell>
          <cell r="B3254">
            <v>181.0487</v>
          </cell>
        </row>
        <row r="3255">
          <cell r="A3255">
            <v>39780</v>
          </cell>
          <cell r="B3255">
            <v>181.06979999999999</v>
          </cell>
        </row>
        <row r="3256">
          <cell r="A3256">
            <v>39781</v>
          </cell>
          <cell r="B3256">
            <v>181.0909</v>
          </cell>
        </row>
        <row r="3257">
          <cell r="A3257">
            <v>39782</v>
          </cell>
          <cell r="B3257">
            <v>181.11199999999999</v>
          </cell>
        </row>
        <row r="3258">
          <cell r="A3258">
            <v>39783</v>
          </cell>
          <cell r="B3258">
            <v>181.13310000000001</v>
          </cell>
        </row>
        <row r="3259">
          <cell r="A3259">
            <v>39784</v>
          </cell>
          <cell r="B3259">
            <v>181.1542</v>
          </cell>
        </row>
        <row r="3260">
          <cell r="A3260">
            <v>39785</v>
          </cell>
          <cell r="B3260">
            <v>181.17529999999999</v>
          </cell>
        </row>
        <row r="3261">
          <cell r="A3261">
            <v>39786</v>
          </cell>
          <cell r="B3261">
            <v>181.19640000000001</v>
          </cell>
        </row>
        <row r="3262">
          <cell r="A3262">
            <v>39787</v>
          </cell>
          <cell r="B3262">
            <v>181.2175</v>
          </cell>
        </row>
        <row r="3263">
          <cell r="A3263">
            <v>39788</v>
          </cell>
          <cell r="B3263">
            <v>181.23859999999999</v>
          </cell>
        </row>
        <row r="3264">
          <cell r="A3264">
            <v>39789</v>
          </cell>
          <cell r="B3264">
            <v>181.25970000000001</v>
          </cell>
        </row>
        <row r="3265">
          <cell r="A3265">
            <v>39790</v>
          </cell>
          <cell r="B3265">
            <v>181.2808</v>
          </cell>
        </row>
        <row r="3266">
          <cell r="A3266">
            <v>39791</v>
          </cell>
          <cell r="B3266">
            <v>181.30199999999999</v>
          </cell>
        </row>
        <row r="3267">
          <cell r="A3267">
            <v>39792</v>
          </cell>
          <cell r="B3267">
            <v>181.32310000000001</v>
          </cell>
        </row>
        <row r="3268">
          <cell r="A3268">
            <v>39793</v>
          </cell>
          <cell r="B3268">
            <v>181.3442</v>
          </cell>
        </row>
        <row r="3269">
          <cell r="A3269">
            <v>39794</v>
          </cell>
          <cell r="B3269">
            <v>181.36529999999999</v>
          </cell>
        </row>
        <row r="3270">
          <cell r="A3270">
            <v>39795</v>
          </cell>
          <cell r="B3270">
            <v>181.38640000000001</v>
          </cell>
        </row>
        <row r="3271">
          <cell r="A3271">
            <v>39796</v>
          </cell>
          <cell r="B3271">
            <v>181.4076</v>
          </cell>
        </row>
        <row r="3272">
          <cell r="A3272">
            <v>39797</v>
          </cell>
          <cell r="B3272">
            <v>181.42869999999999</v>
          </cell>
        </row>
        <row r="3273">
          <cell r="A3273">
            <v>39798</v>
          </cell>
          <cell r="B3273">
            <v>181.4451</v>
          </cell>
        </row>
        <row r="3274">
          <cell r="A3274">
            <v>39799</v>
          </cell>
          <cell r="B3274">
            <v>181.4614</v>
          </cell>
        </row>
        <row r="3275">
          <cell r="A3275">
            <v>39800</v>
          </cell>
          <cell r="B3275">
            <v>181.4778</v>
          </cell>
        </row>
        <row r="3276">
          <cell r="A3276">
            <v>39801</v>
          </cell>
          <cell r="B3276">
            <v>181.49420000000001</v>
          </cell>
        </row>
        <row r="3277">
          <cell r="A3277">
            <v>39802</v>
          </cell>
          <cell r="B3277">
            <v>181.51050000000001</v>
          </cell>
        </row>
        <row r="3278">
          <cell r="A3278">
            <v>39803</v>
          </cell>
          <cell r="B3278">
            <v>181.52690000000001</v>
          </cell>
        </row>
        <row r="3279">
          <cell r="A3279">
            <v>39804</v>
          </cell>
          <cell r="B3279">
            <v>181.54329999999999</v>
          </cell>
        </row>
        <row r="3280">
          <cell r="A3280">
            <v>39805</v>
          </cell>
          <cell r="B3280">
            <v>181.55969999999999</v>
          </cell>
        </row>
        <row r="3281">
          <cell r="A3281">
            <v>39806</v>
          </cell>
          <cell r="B3281">
            <v>181.57599999999999</v>
          </cell>
        </row>
        <row r="3282">
          <cell r="A3282">
            <v>39807</v>
          </cell>
          <cell r="B3282">
            <v>181.5924</v>
          </cell>
        </row>
        <row r="3283">
          <cell r="A3283">
            <v>39808</v>
          </cell>
          <cell r="B3283">
            <v>181.6088</v>
          </cell>
        </row>
        <row r="3284">
          <cell r="A3284">
            <v>39809</v>
          </cell>
          <cell r="B3284">
            <v>181.62520000000001</v>
          </cell>
        </row>
        <row r="3285">
          <cell r="A3285">
            <v>39810</v>
          </cell>
          <cell r="B3285">
            <v>181.64160000000001</v>
          </cell>
        </row>
        <row r="3286">
          <cell r="A3286">
            <v>39811</v>
          </cell>
          <cell r="B3286">
            <v>181.65790000000001</v>
          </cell>
        </row>
        <row r="3287">
          <cell r="A3287">
            <v>39812</v>
          </cell>
          <cell r="B3287">
            <v>181.67429999999999</v>
          </cell>
        </row>
        <row r="3288">
          <cell r="A3288">
            <v>39813</v>
          </cell>
          <cell r="B3288">
            <v>181.69069999999999</v>
          </cell>
        </row>
        <row r="3289">
          <cell r="A3289">
            <v>39814</v>
          </cell>
          <cell r="B3289">
            <v>181.7071</v>
          </cell>
        </row>
        <row r="3290">
          <cell r="A3290">
            <v>39815</v>
          </cell>
          <cell r="B3290">
            <v>181.7235</v>
          </cell>
        </row>
        <row r="3291">
          <cell r="A3291">
            <v>39816</v>
          </cell>
          <cell r="B3291">
            <v>181.73990000000001</v>
          </cell>
        </row>
        <row r="3292">
          <cell r="A3292">
            <v>39817</v>
          </cell>
          <cell r="B3292">
            <v>181.75630000000001</v>
          </cell>
        </row>
        <row r="3293">
          <cell r="A3293">
            <v>39818</v>
          </cell>
          <cell r="B3293">
            <v>181.77269999999999</v>
          </cell>
        </row>
        <row r="3294">
          <cell r="A3294">
            <v>39819</v>
          </cell>
          <cell r="B3294">
            <v>181.78909999999999</v>
          </cell>
        </row>
        <row r="3295">
          <cell r="A3295">
            <v>39820</v>
          </cell>
          <cell r="B3295">
            <v>181.80549999999999</v>
          </cell>
        </row>
        <row r="3296">
          <cell r="A3296">
            <v>39821</v>
          </cell>
          <cell r="B3296">
            <v>181.8219</v>
          </cell>
        </row>
        <row r="3297">
          <cell r="A3297">
            <v>39822</v>
          </cell>
          <cell r="B3297">
            <v>181.8383</v>
          </cell>
        </row>
        <row r="3298">
          <cell r="A3298">
            <v>39823</v>
          </cell>
          <cell r="B3298">
            <v>181.85470000000001</v>
          </cell>
        </row>
        <row r="3299">
          <cell r="A3299">
            <v>39824</v>
          </cell>
          <cell r="B3299">
            <v>181.87110000000001</v>
          </cell>
        </row>
        <row r="3300">
          <cell r="A3300">
            <v>39825</v>
          </cell>
          <cell r="B3300">
            <v>181.88749999999999</v>
          </cell>
        </row>
        <row r="3301">
          <cell r="A3301">
            <v>39826</v>
          </cell>
          <cell r="B3301">
            <v>181.90389999999999</v>
          </cell>
        </row>
        <row r="3302">
          <cell r="A3302">
            <v>39827</v>
          </cell>
          <cell r="B3302">
            <v>181.9203</v>
          </cell>
        </row>
        <row r="3303">
          <cell r="A3303">
            <v>39828</v>
          </cell>
          <cell r="B3303">
            <v>181.9367</v>
          </cell>
        </row>
        <row r="3304">
          <cell r="A3304">
            <v>39829</v>
          </cell>
          <cell r="B3304">
            <v>181.96250000000001</v>
          </cell>
        </row>
        <row r="3305">
          <cell r="A3305">
            <v>39830</v>
          </cell>
          <cell r="B3305">
            <v>181.98820000000001</v>
          </cell>
        </row>
        <row r="3306">
          <cell r="A3306">
            <v>39831</v>
          </cell>
          <cell r="B3306">
            <v>182.01400000000001</v>
          </cell>
        </row>
        <row r="3307">
          <cell r="A3307">
            <v>39832</v>
          </cell>
          <cell r="B3307">
            <v>182.03980000000001</v>
          </cell>
        </row>
        <row r="3308">
          <cell r="A3308">
            <v>39833</v>
          </cell>
          <cell r="B3308">
            <v>182.06559999999999</v>
          </cell>
        </row>
        <row r="3309">
          <cell r="A3309">
            <v>39834</v>
          </cell>
          <cell r="B3309">
            <v>182.09139999999999</v>
          </cell>
        </row>
        <row r="3310">
          <cell r="A3310">
            <v>39835</v>
          </cell>
          <cell r="B3310">
            <v>182.1172</v>
          </cell>
        </row>
        <row r="3311">
          <cell r="A3311">
            <v>39836</v>
          </cell>
          <cell r="B3311">
            <v>182.1429</v>
          </cell>
        </row>
        <row r="3312">
          <cell r="A3312">
            <v>39837</v>
          </cell>
          <cell r="B3312">
            <v>182.1687</v>
          </cell>
        </row>
        <row r="3313">
          <cell r="A3313">
            <v>39838</v>
          </cell>
          <cell r="B3313">
            <v>182.19450000000001</v>
          </cell>
        </row>
        <row r="3314">
          <cell r="A3314">
            <v>39839</v>
          </cell>
          <cell r="B3314">
            <v>182.22040000000001</v>
          </cell>
        </row>
        <row r="3315">
          <cell r="A3315">
            <v>39840</v>
          </cell>
          <cell r="B3315">
            <v>182.24619999999999</v>
          </cell>
        </row>
        <row r="3316">
          <cell r="A3316">
            <v>39841</v>
          </cell>
          <cell r="B3316">
            <v>182.27199999999999</v>
          </cell>
        </row>
        <row r="3317">
          <cell r="A3317">
            <v>39842</v>
          </cell>
          <cell r="B3317">
            <v>182.2978</v>
          </cell>
        </row>
        <row r="3318">
          <cell r="A3318">
            <v>39843</v>
          </cell>
          <cell r="B3318">
            <v>182.3236</v>
          </cell>
        </row>
        <row r="3319">
          <cell r="A3319">
            <v>39844</v>
          </cell>
          <cell r="B3319">
            <v>182.3494</v>
          </cell>
        </row>
        <row r="3320">
          <cell r="A3320">
            <v>39845</v>
          </cell>
          <cell r="B3320">
            <v>182.37530000000001</v>
          </cell>
        </row>
        <row r="3321">
          <cell r="A3321">
            <v>39846</v>
          </cell>
          <cell r="B3321">
            <v>182.40110000000001</v>
          </cell>
        </row>
        <row r="3322">
          <cell r="A3322">
            <v>39847</v>
          </cell>
          <cell r="B3322">
            <v>182.42689999999999</v>
          </cell>
        </row>
        <row r="3323">
          <cell r="A3323">
            <v>39848</v>
          </cell>
          <cell r="B3323">
            <v>182.4528</v>
          </cell>
        </row>
        <row r="3324">
          <cell r="A3324">
            <v>39849</v>
          </cell>
          <cell r="B3324">
            <v>182.4786</v>
          </cell>
        </row>
        <row r="3325">
          <cell r="A3325">
            <v>39850</v>
          </cell>
          <cell r="B3325">
            <v>182.5044</v>
          </cell>
        </row>
        <row r="3326">
          <cell r="A3326">
            <v>39851</v>
          </cell>
          <cell r="B3326">
            <v>182.53030000000001</v>
          </cell>
        </row>
        <row r="3327">
          <cell r="A3327">
            <v>39852</v>
          </cell>
          <cell r="B3327">
            <v>182.55619999999999</v>
          </cell>
        </row>
        <row r="3328">
          <cell r="A3328">
            <v>39853</v>
          </cell>
          <cell r="B3328">
            <v>182.58199999999999</v>
          </cell>
        </row>
        <row r="3329">
          <cell r="A3329">
            <v>39854</v>
          </cell>
          <cell r="B3329">
            <v>182.6079</v>
          </cell>
        </row>
        <row r="3330">
          <cell r="A3330">
            <v>39855</v>
          </cell>
          <cell r="B3330">
            <v>182.6337</v>
          </cell>
        </row>
        <row r="3331">
          <cell r="A3331">
            <v>39856</v>
          </cell>
          <cell r="B3331">
            <v>182.65960000000001</v>
          </cell>
        </row>
        <row r="3332">
          <cell r="A3332">
            <v>39857</v>
          </cell>
          <cell r="B3332">
            <v>182.68549999999999</v>
          </cell>
        </row>
        <row r="3333">
          <cell r="A3333">
            <v>39858</v>
          </cell>
          <cell r="B3333">
            <v>182.71129999999999</v>
          </cell>
        </row>
        <row r="3334">
          <cell r="A3334">
            <v>39859</v>
          </cell>
          <cell r="B3334">
            <v>182.7372</v>
          </cell>
        </row>
        <row r="3335">
          <cell r="A3335">
            <v>39860</v>
          </cell>
          <cell r="B3335">
            <v>182.7756</v>
          </cell>
        </row>
        <row r="3336">
          <cell r="A3336">
            <v>39861</v>
          </cell>
          <cell r="B3336">
            <v>182.81399999999999</v>
          </cell>
        </row>
        <row r="3337">
          <cell r="A3337">
            <v>39862</v>
          </cell>
          <cell r="B3337">
            <v>182.85239999999999</v>
          </cell>
        </row>
        <row r="3338">
          <cell r="A3338">
            <v>39863</v>
          </cell>
          <cell r="B3338">
            <v>182.89080000000001</v>
          </cell>
        </row>
        <row r="3339">
          <cell r="A3339">
            <v>39864</v>
          </cell>
          <cell r="B3339">
            <v>182.92930000000001</v>
          </cell>
        </row>
        <row r="3340">
          <cell r="A3340">
            <v>39865</v>
          </cell>
          <cell r="B3340">
            <v>182.96770000000001</v>
          </cell>
        </row>
        <row r="3341">
          <cell r="A3341">
            <v>39866</v>
          </cell>
          <cell r="B3341">
            <v>183.0061</v>
          </cell>
        </row>
        <row r="3342">
          <cell r="A3342">
            <v>39867</v>
          </cell>
          <cell r="B3342">
            <v>183.0446</v>
          </cell>
        </row>
        <row r="3343">
          <cell r="A3343">
            <v>39868</v>
          </cell>
          <cell r="B3343">
            <v>183.0831</v>
          </cell>
        </row>
        <row r="3344">
          <cell r="A3344">
            <v>39869</v>
          </cell>
          <cell r="B3344">
            <v>183.1215</v>
          </cell>
        </row>
        <row r="3345">
          <cell r="A3345">
            <v>39870</v>
          </cell>
          <cell r="B3345">
            <v>183.16</v>
          </cell>
        </row>
        <row r="3346">
          <cell r="A3346">
            <v>39871</v>
          </cell>
          <cell r="B3346">
            <v>183.1985</v>
          </cell>
        </row>
        <row r="3347">
          <cell r="A3347">
            <v>39872</v>
          </cell>
          <cell r="B3347">
            <v>183.23699999999999</v>
          </cell>
        </row>
        <row r="3348">
          <cell r="A3348">
            <v>39873</v>
          </cell>
          <cell r="B3348">
            <v>183.27549999999999</v>
          </cell>
        </row>
        <row r="3349">
          <cell r="A3349">
            <v>39874</v>
          </cell>
          <cell r="B3349">
            <v>183.31399999999999</v>
          </cell>
        </row>
        <row r="3350">
          <cell r="A3350">
            <v>39875</v>
          </cell>
          <cell r="B3350">
            <v>183.35249999999999</v>
          </cell>
        </row>
        <row r="3351">
          <cell r="A3351">
            <v>39876</v>
          </cell>
          <cell r="B3351">
            <v>183.39099999999999</v>
          </cell>
        </row>
        <row r="3352">
          <cell r="A3352">
            <v>39877</v>
          </cell>
          <cell r="B3352">
            <v>183.42959999999999</v>
          </cell>
        </row>
        <row r="3353">
          <cell r="A3353">
            <v>39878</v>
          </cell>
          <cell r="B3353">
            <v>183.46809999999999</v>
          </cell>
        </row>
        <row r="3354">
          <cell r="A3354">
            <v>39879</v>
          </cell>
          <cell r="B3354">
            <v>183.5067</v>
          </cell>
        </row>
        <row r="3355">
          <cell r="A3355">
            <v>39880</v>
          </cell>
          <cell r="B3355">
            <v>183.54519999999999</v>
          </cell>
        </row>
        <row r="3356">
          <cell r="A3356">
            <v>39881</v>
          </cell>
          <cell r="B3356">
            <v>183.5838</v>
          </cell>
        </row>
        <row r="3357">
          <cell r="A3357">
            <v>39882</v>
          </cell>
          <cell r="B3357">
            <v>183.6224</v>
          </cell>
        </row>
        <row r="3358">
          <cell r="A3358">
            <v>39883</v>
          </cell>
          <cell r="B3358">
            <v>183.6609</v>
          </cell>
        </row>
        <row r="3359">
          <cell r="A3359">
            <v>39884</v>
          </cell>
          <cell r="B3359">
            <v>183.6995</v>
          </cell>
        </row>
        <row r="3360">
          <cell r="A3360">
            <v>39885</v>
          </cell>
          <cell r="B3360">
            <v>183.7381</v>
          </cell>
        </row>
        <row r="3361">
          <cell r="A3361">
            <v>39886</v>
          </cell>
          <cell r="B3361">
            <v>183.77670000000001</v>
          </cell>
        </row>
        <row r="3362">
          <cell r="A3362">
            <v>39887</v>
          </cell>
          <cell r="B3362">
            <v>183.81530000000001</v>
          </cell>
        </row>
        <row r="3363">
          <cell r="A3363">
            <v>39888</v>
          </cell>
          <cell r="B3363">
            <v>183.86490000000001</v>
          </cell>
        </row>
        <row r="3364">
          <cell r="A3364">
            <v>39889</v>
          </cell>
          <cell r="B3364">
            <v>183.9145</v>
          </cell>
        </row>
        <row r="3365">
          <cell r="A3365">
            <v>39890</v>
          </cell>
          <cell r="B3365">
            <v>183.96420000000001</v>
          </cell>
        </row>
        <row r="3366">
          <cell r="A3366">
            <v>39891</v>
          </cell>
          <cell r="B3366">
            <v>184.0138</v>
          </cell>
        </row>
        <row r="3367">
          <cell r="A3367">
            <v>39892</v>
          </cell>
          <cell r="B3367">
            <v>184.0635</v>
          </cell>
        </row>
        <row r="3368">
          <cell r="A3368">
            <v>39893</v>
          </cell>
          <cell r="B3368">
            <v>184.1131</v>
          </cell>
        </row>
        <row r="3369">
          <cell r="A3369">
            <v>39894</v>
          </cell>
          <cell r="B3369">
            <v>184.1628</v>
          </cell>
        </row>
        <row r="3370">
          <cell r="A3370">
            <v>39895</v>
          </cell>
          <cell r="B3370">
            <v>184.21250000000001</v>
          </cell>
        </row>
        <row r="3371">
          <cell r="A3371">
            <v>39896</v>
          </cell>
          <cell r="B3371">
            <v>184.26220000000001</v>
          </cell>
        </row>
        <row r="3372">
          <cell r="A3372">
            <v>39897</v>
          </cell>
          <cell r="B3372">
            <v>184.31200000000001</v>
          </cell>
        </row>
        <row r="3373">
          <cell r="A3373">
            <v>39898</v>
          </cell>
          <cell r="B3373">
            <v>184.36170000000001</v>
          </cell>
        </row>
        <row r="3374">
          <cell r="A3374">
            <v>39899</v>
          </cell>
          <cell r="B3374">
            <v>184.41149999999999</v>
          </cell>
        </row>
        <row r="3375">
          <cell r="A3375">
            <v>39900</v>
          </cell>
          <cell r="B3375">
            <v>184.46119999999999</v>
          </cell>
        </row>
        <row r="3376">
          <cell r="A3376">
            <v>39901</v>
          </cell>
          <cell r="B3376">
            <v>184.511</v>
          </cell>
        </row>
        <row r="3377">
          <cell r="A3377">
            <v>39902</v>
          </cell>
          <cell r="B3377">
            <v>184.5608</v>
          </cell>
        </row>
        <row r="3378">
          <cell r="A3378">
            <v>39903</v>
          </cell>
          <cell r="B3378">
            <v>184.61060000000001</v>
          </cell>
        </row>
        <row r="3379">
          <cell r="A3379">
            <v>39904</v>
          </cell>
          <cell r="B3379">
            <v>184.66040000000001</v>
          </cell>
        </row>
        <row r="3380">
          <cell r="A3380">
            <v>39905</v>
          </cell>
          <cell r="B3380">
            <v>184.71029999999999</v>
          </cell>
        </row>
        <row r="3381">
          <cell r="A3381">
            <v>39906</v>
          </cell>
          <cell r="B3381">
            <v>184.76009999999999</v>
          </cell>
        </row>
        <row r="3382">
          <cell r="A3382">
            <v>39907</v>
          </cell>
          <cell r="B3382">
            <v>184.81</v>
          </cell>
        </row>
        <row r="3383">
          <cell r="A3383">
            <v>39908</v>
          </cell>
          <cell r="B3383">
            <v>184.85990000000001</v>
          </cell>
        </row>
        <row r="3384">
          <cell r="A3384">
            <v>39909</v>
          </cell>
          <cell r="B3384">
            <v>184.90969999999999</v>
          </cell>
        </row>
        <row r="3385">
          <cell r="A3385">
            <v>39910</v>
          </cell>
          <cell r="B3385">
            <v>184.95959999999999</v>
          </cell>
        </row>
        <row r="3386">
          <cell r="A3386">
            <v>39911</v>
          </cell>
          <cell r="B3386">
            <v>185.00960000000001</v>
          </cell>
        </row>
        <row r="3387">
          <cell r="A3387">
            <v>39912</v>
          </cell>
          <cell r="B3387">
            <v>185.05950000000001</v>
          </cell>
        </row>
        <row r="3388">
          <cell r="A3388">
            <v>39913</v>
          </cell>
          <cell r="B3388">
            <v>185.10939999999999</v>
          </cell>
        </row>
        <row r="3389">
          <cell r="A3389">
            <v>39914</v>
          </cell>
          <cell r="B3389">
            <v>185.15940000000001</v>
          </cell>
        </row>
        <row r="3390">
          <cell r="A3390">
            <v>39915</v>
          </cell>
          <cell r="B3390">
            <v>185.20939999999999</v>
          </cell>
        </row>
        <row r="3391">
          <cell r="A3391">
            <v>39916</v>
          </cell>
          <cell r="B3391">
            <v>185.2593</v>
          </cell>
        </row>
        <row r="3392">
          <cell r="A3392">
            <v>39917</v>
          </cell>
          <cell r="B3392">
            <v>185.30930000000001</v>
          </cell>
        </row>
        <row r="3393">
          <cell r="A3393">
            <v>39918</v>
          </cell>
          <cell r="B3393">
            <v>185.35929999999999</v>
          </cell>
        </row>
        <row r="3394">
          <cell r="A3394">
            <v>39919</v>
          </cell>
          <cell r="B3394">
            <v>185.39009999999999</v>
          </cell>
        </row>
        <row r="3395">
          <cell r="A3395">
            <v>39920</v>
          </cell>
          <cell r="B3395">
            <v>185.42089999999999</v>
          </cell>
        </row>
        <row r="3396">
          <cell r="A3396">
            <v>39921</v>
          </cell>
          <cell r="B3396">
            <v>185.45179999999999</v>
          </cell>
        </row>
        <row r="3397">
          <cell r="A3397">
            <v>39922</v>
          </cell>
          <cell r="B3397">
            <v>185.48259999999999</v>
          </cell>
        </row>
        <row r="3398">
          <cell r="A3398">
            <v>39923</v>
          </cell>
          <cell r="B3398">
            <v>185.51339999999999</v>
          </cell>
        </row>
        <row r="3399">
          <cell r="A3399">
            <v>39924</v>
          </cell>
          <cell r="B3399">
            <v>185.54429999999999</v>
          </cell>
        </row>
        <row r="3400">
          <cell r="A3400">
            <v>39925</v>
          </cell>
          <cell r="B3400">
            <v>185.57509999999999</v>
          </cell>
        </row>
        <row r="3401">
          <cell r="A3401">
            <v>39926</v>
          </cell>
          <cell r="B3401">
            <v>185.60599999999999</v>
          </cell>
        </row>
        <row r="3402">
          <cell r="A3402">
            <v>39927</v>
          </cell>
          <cell r="B3402">
            <v>185.6369</v>
          </cell>
        </row>
        <row r="3403">
          <cell r="A3403">
            <v>39928</v>
          </cell>
          <cell r="B3403">
            <v>185.6677</v>
          </cell>
        </row>
        <row r="3404">
          <cell r="A3404">
            <v>39929</v>
          </cell>
          <cell r="B3404">
            <v>185.6986</v>
          </cell>
        </row>
        <row r="3405">
          <cell r="A3405">
            <v>39930</v>
          </cell>
          <cell r="B3405">
            <v>185.7295</v>
          </cell>
        </row>
        <row r="3406">
          <cell r="A3406">
            <v>39931</v>
          </cell>
          <cell r="B3406">
            <v>185.7603</v>
          </cell>
        </row>
        <row r="3407">
          <cell r="A3407">
            <v>39932</v>
          </cell>
          <cell r="B3407">
            <v>185.7912</v>
          </cell>
        </row>
        <row r="3408">
          <cell r="A3408">
            <v>39933</v>
          </cell>
          <cell r="B3408">
            <v>185.82210000000001</v>
          </cell>
        </row>
        <row r="3409">
          <cell r="A3409">
            <v>39934</v>
          </cell>
          <cell r="B3409">
            <v>185.85300000000001</v>
          </cell>
        </row>
        <row r="3410">
          <cell r="A3410">
            <v>39935</v>
          </cell>
          <cell r="B3410">
            <v>185.88390000000001</v>
          </cell>
        </row>
        <row r="3411">
          <cell r="A3411">
            <v>39936</v>
          </cell>
          <cell r="B3411">
            <v>185.91480000000001</v>
          </cell>
        </row>
        <row r="3412">
          <cell r="A3412">
            <v>39937</v>
          </cell>
          <cell r="B3412">
            <v>185.94569999999999</v>
          </cell>
        </row>
        <row r="3413">
          <cell r="A3413">
            <v>39938</v>
          </cell>
          <cell r="B3413">
            <v>185.97669999999999</v>
          </cell>
        </row>
        <row r="3414">
          <cell r="A3414">
            <v>39939</v>
          </cell>
          <cell r="B3414">
            <v>186.0076</v>
          </cell>
        </row>
        <row r="3415">
          <cell r="A3415">
            <v>39940</v>
          </cell>
          <cell r="B3415">
            <v>186.0385</v>
          </cell>
        </row>
        <row r="3416">
          <cell r="A3416">
            <v>39941</v>
          </cell>
          <cell r="B3416">
            <v>186.0694</v>
          </cell>
        </row>
        <row r="3417">
          <cell r="A3417">
            <v>39942</v>
          </cell>
          <cell r="B3417">
            <v>186.10040000000001</v>
          </cell>
        </row>
        <row r="3418">
          <cell r="A3418">
            <v>39943</v>
          </cell>
          <cell r="B3418">
            <v>186.13130000000001</v>
          </cell>
        </row>
        <row r="3419">
          <cell r="A3419">
            <v>39944</v>
          </cell>
          <cell r="B3419">
            <v>186.16229999999999</v>
          </cell>
        </row>
        <row r="3420">
          <cell r="A3420">
            <v>39945</v>
          </cell>
          <cell r="B3420">
            <v>186.19319999999999</v>
          </cell>
        </row>
        <row r="3421">
          <cell r="A3421">
            <v>39946</v>
          </cell>
          <cell r="B3421">
            <v>186.2242</v>
          </cell>
        </row>
        <row r="3422">
          <cell r="A3422">
            <v>39947</v>
          </cell>
          <cell r="B3422">
            <v>186.2551</v>
          </cell>
        </row>
        <row r="3423">
          <cell r="A3423">
            <v>39948</v>
          </cell>
          <cell r="B3423">
            <v>186.2861</v>
          </cell>
        </row>
        <row r="3424">
          <cell r="A3424">
            <v>39949</v>
          </cell>
          <cell r="B3424">
            <v>186.30529999999999</v>
          </cell>
        </row>
        <row r="3425">
          <cell r="A3425">
            <v>39950</v>
          </cell>
          <cell r="B3425">
            <v>186.3245</v>
          </cell>
        </row>
        <row r="3426">
          <cell r="A3426">
            <v>39951</v>
          </cell>
          <cell r="B3426">
            <v>186.34370000000001</v>
          </cell>
        </row>
        <row r="3427">
          <cell r="A3427">
            <v>39952</v>
          </cell>
          <cell r="B3427">
            <v>186.3629</v>
          </cell>
        </row>
        <row r="3428">
          <cell r="A3428">
            <v>39953</v>
          </cell>
          <cell r="B3428">
            <v>186.38210000000001</v>
          </cell>
        </row>
        <row r="3429">
          <cell r="A3429">
            <v>39954</v>
          </cell>
          <cell r="B3429">
            <v>186.40129999999999</v>
          </cell>
        </row>
        <row r="3430">
          <cell r="A3430">
            <v>39955</v>
          </cell>
          <cell r="B3430">
            <v>186.4205</v>
          </cell>
        </row>
        <row r="3431">
          <cell r="A3431">
            <v>39956</v>
          </cell>
          <cell r="B3431">
            <v>186.43979999999999</v>
          </cell>
        </row>
        <row r="3432">
          <cell r="A3432">
            <v>39957</v>
          </cell>
          <cell r="B3432">
            <v>186.459</v>
          </cell>
        </row>
        <row r="3433">
          <cell r="A3433">
            <v>39958</v>
          </cell>
          <cell r="B3433">
            <v>186.47819999999999</v>
          </cell>
        </row>
        <row r="3434">
          <cell r="A3434">
            <v>39959</v>
          </cell>
          <cell r="B3434">
            <v>186.4974</v>
          </cell>
        </row>
        <row r="3435">
          <cell r="A3435">
            <v>39960</v>
          </cell>
          <cell r="B3435">
            <v>186.51660000000001</v>
          </cell>
        </row>
        <row r="3436">
          <cell r="A3436">
            <v>39961</v>
          </cell>
          <cell r="B3436">
            <v>186.5359</v>
          </cell>
        </row>
        <row r="3437">
          <cell r="A3437">
            <v>39962</v>
          </cell>
          <cell r="B3437">
            <v>186.55510000000001</v>
          </cell>
        </row>
        <row r="3438">
          <cell r="A3438">
            <v>39963</v>
          </cell>
          <cell r="B3438">
            <v>186.57429999999999</v>
          </cell>
        </row>
        <row r="3439">
          <cell r="A3439">
            <v>39964</v>
          </cell>
          <cell r="B3439">
            <v>186.59350000000001</v>
          </cell>
        </row>
        <row r="3440">
          <cell r="A3440">
            <v>39965</v>
          </cell>
          <cell r="B3440">
            <v>186.61279999999999</v>
          </cell>
        </row>
        <row r="3441">
          <cell r="A3441">
            <v>39966</v>
          </cell>
          <cell r="B3441">
            <v>186.63200000000001</v>
          </cell>
        </row>
        <row r="3442">
          <cell r="A3442">
            <v>39967</v>
          </cell>
          <cell r="B3442">
            <v>186.65119999999999</v>
          </cell>
        </row>
        <row r="3443">
          <cell r="A3443">
            <v>39968</v>
          </cell>
          <cell r="B3443">
            <v>186.6705</v>
          </cell>
        </row>
        <row r="3444">
          <cell r="A3444">
            <v>39969</v>
          </cell>
          <cell r="B3444">
            <v>186.68969999999999</v>
          </cell>
        </row>
        <row r="3445">
          <cell r="A3445">
            <v>39970</v>
          </cell>
          <cell r="B3445">
            <v>186.709</v>
          </cell>
        </row>
        <row r="3446">
          <cell r="A3446">
            <v>39971</v>
          </cell>
          <cell r="B3446">
            <v>186.72819999999999</v>
          </cell>
        </row>
        <row r="3447">
          <cell r="A3447">
            <v>39972</v>
          </cell>
          <cell r="B3447">
            <v>186.7474</v>
          </cell>
        </row>
        <row r="3448">
          <cell r="A3448">
            <v>39973</v>
          </cell>
          <cell r="B3448">
            <v>186.76669999999999</v>
          </cell>
        </row>
        <row r="3449">
          <cell r="A3449">
            <v>39974</v>
          </cell>
          <cell r="B3449">
            <v>186.7859</v>
          </cell>
        </row>
        <row r="3450">
          <cell r="A3450">
            <v>39975</v>
          </cell>
          <cell r="B3450">
            <v>186.80520000000001</v>
          </cell>
        </row>
        <row r="3451">
          <cell r="A3451">
            <v>39976</v>
          </cell>
          <cell r="B3451">
            <v>186.8244</v>
          </cell>
        </row>
        <row r="3452">
          <cell r="A3452">
            <v>39977</v>
          </cell>
          <cell r="B3452">
            <v>186.84370000000001</v>
          </cell>
        </row>
        <row r="3453">
          <cell r="A3453">
            <v>39978</v>
          </cell>
          <cell r="B3453">
            <v>186.863</v>
          </cell>
        </row>
        <row r="3454">
          <cell r="A3454">
            <v>39979</v>
          </cell>
          <cell r="B3454">
            <v>186.88220000000001</v>
          </cell>
        </row>
        <row r="3455">
          <cell r="A3455">
            <v>39980</v>
          </cell>
          <cell r="B3455">
            <v>186.8828</v>
          </cell>
        </row>
        <row r="3456">
          <cell r="A3456">
            <v>39981</v>
          </cell>
          <cell r="B3456">
            <v>186.88339999999999</v>
          </cell>
        </row>
        <row r="3457">
          <cell r="A3457">
            <v>39982</v>
          </cell>
          <cell r="B3457">
            <v>186.88409999999999</v>
          </cell>
        </row>
        <row r="3458">
          <cell r="A3458">
            <v>39983</v>
          </cell>
          <cell r="B3458">
            <v>186.88470000000001</v>
          </cell>
        </row>
        <row r="3459">
          <cell r="A3459">
            <v>39984</v>
          </cell>
          <cell r="B3459">
            <v>186.8853</v>
          </cell>
        </row>
        <row r="3460">
          <cell r="A3460">
            <v>39985</v>
          </cell>
          <cell r="B3460">
            <v>186.88589999999999</v>
          </cell>
        </row>
        <row r="3461">
          <cell r="A3461">
            <v>39986</v>
          </cell>
          <cell r="B3461">
            <v>186.88659999999999</v>
          </cell>
        </row>
        <row r="3462">
          <cell r="A3462">
            <v>39987</v>
          </cell>
          <cell r="B3462">
            <v>186.88720000000001</v>
          </cell>
        </row>
        <row r="3463">
          <cell r="A3463">
            <v>39988</v>
          </cell>
          <cell r="B3463">
            <v>186.8878</v>
          </cell>
        </row>
        <row r="3464">
          <cell r="A3464">
            <v>39989</v>
          </cell>
          <cell r="B3464">
            <v>186.88839999999999</v>
          </cell>
        </row>
        <row r="3465">
          <cell r="A3465">
            <v>39990</v>
          </cell>
          <cell r="B3465">
            <v>186.88910000000001</v>
          </cell>
        </row>
        <row r="3466">
          <cell r="A3466">
            <v>39991</v>
          </cell>
          <cell r="B3466">
            <v>186.8897</v>
          </cell>
        </row>
        <row r="3467">
          <cell r="A3467">
            <v>39992</v>
          </cell>
          <cell r="B3467">
            <v>186.8903</v>
          </cell>
        </row>
        <row r="3468">
          <cell r="A3468">
            <v>39993</v>
          </cell>
          <cell r="B3468">
            <v>186.89089999999999</v>
          </cell>
        </row>
        <row r="3469">
          <cell r="A3469">
            <v>39994</v>
          </cell>
          <cell r="B3469">
            <v>186.89150000000001</v>
          </cell>
        </row>
        <row r="3470">
          <cell r="A3470">
            <v>39995</v>
          </cell>
          <cell r="B3470">
            <v>186.8922</v>
          </cell>
        </row>
        <row r="3471">
          <cell r="A3471">
            <v>39996</v>
          </cell>
          <cell r="B3471">
            <v>186.89279999999999</v>
          </cell>
        </row>
        <row r="3472">
          <cell r="A3472">
            <v>39997</v>
          </cell>
          <cell r="B3472">
            <v>186.89340000000001</v>
          </cell>
        </row>
        <row r="3473">
          <cell r="A3473">
            <v>39998</v>
          </cell>
          <cell r="B3473">
            <v>186.89400000000001</v>
          </cell>
        </row>
        <row r="3474">
          <cell r="A3474">
            <v>39999</v>
          </cell>
          <cell r="B3474">
            <v>186.8947</v>
          </cell>
        </row>
        <row r="3475">
          <cell r="A3475">
            <v>40000</v>
          </cell>
          <cell r="B3475">
            <v>186.89529999999999</v>
          </cell>
        </row>
        <row r="3476">
          <cell r="A3476">
            <v>40001</v>
          </cell>
          <cell r="B3476">
            <v>186.89590000000001</v>
          </cell>
        </row>
        <row r="3477">
          <cell r="A3477">
            <v>40002</v>
          </cell>
          <cell r="B3477">
            <v>186.8965</v>
          </cell>
        </row>
        <row r="3478">
          <cell r="A3478">
            <v>40003</v>
          </cell>
          <cell r="B3478">
            <v>186.8972</v>
          </cell>
        </row>
        <row r="3479">
          <cell r="A3479">
            <v>40004</v>
          </cell>
          <cell r="B3479">
            <v>186.89779999999999</v>
          </cell>
        </row>
        <row r="3480">
          <cell r="A3480">
            <v>40005</v>
          </cell>
          <cell r="B3480">
            <v>186.89840000000001</v>
          </cell>
        </row>
        <row r="3481">
          <cell r="A3481">
            <v>40006</v>
          </cell>
          <cell r="B3481">
            <v>186.899</v>
          </cell>
        </row>
        <row r="3482">
          <cell r="A3482">
            <v>40007</v>
          </cell>
          <cell r="B3482">
            <v>186.89959999999999</v>
          </cell>
        </row>
        <row r="3483">
          <cell r="A3483">
            <v>40008</v>
          </cell>
          <cell r="B3483">
            <v>186.90029999999999</v>
          </cell>
        </row>
        <row r="3484">
          <cell r="A3484">
            <v>40009</v>
          </cell>
          <cell r="B3484">
            <v>186.90090000000001</v>
          </cell>
        </row>
        <row r="3485">
          <cell r="A3485">
            <v>40010</v>
          </cell>
          <cell r="B3485">
            <v>186.8973</v>
          </cell>
        </row>
        <row r="3486">
          <cell r="A3486">
            <v>40011</v>
          </cell>
          <cell r="B3486">
            <v>186.8937</v>
          </cell>
        </row>
        <row r="3487">
          <cell r="A3487">
            <v>40012</v>
          </cell>
          <cell r="B3487">
            <v>186.89</v>
          </cell>
        </row>
        <row r="3488">
          <cell r="A3488">
            <v>40013</v>
          </cell>
          <cell r="B3488">
            <v>186.88640000000001</v>
          </cell>
        </row>
        <row r="3489">
          <cell r="A3489">
            <v>40014</v>
          </cell>
          <cell r="B3489">
            <v>186.8828</v>
          </cell>
        </row>
        <row r="3490">
          <cell r="A3490">
            <v>40015</v>
          </cell>
          <cell r="B3490">
            <v>186.8792</v>
          </cell>
        </row>
        <row r="3491">
          <cell r="A3491">
            <v>40016</v>
          </cell>
          <cell r="B3491">
            <v>186.87559999999999</v>
          </cell>
        </row>
        <row r="3492">
          <cell r="A3492">
            <v>40017</v>
          </cell>
          <cell r="B3492">
            <v>186.87200000000001</v>
          </cell>
        </row>
        <row r="3493">
          <cell r="A3493">
            <v>40018</v>
          </cell>
          <cell r="B3493">
            <v>186.8683</v>
          </cell>
        </row>
        <row r="3494">
          <cell r="A3494">
            <v>40019</v>
          </cell>
          <cell r="B3494">
            <v>186.8647</v>
          </cell>
        </row>
        <row r="3495">
          <cell r="A3495">
            <v>40020</v>
          </cell>
          <cell r="B3495">
            <v>186.86109999999999</v>
          </cell>
        </row>
        <row r="3496">
          <cell r="A3496">
            <v>40021</v>
          </cell>
          <cell r="B3496">
            <v>186.85749999999999</v>
          </cell>
        </row>
        <row r="3497">
          <cell r="A3497">
            <v>40022</v>
          </cell>
          <cell r="B3497">
            <v>186.85390000000001</v>
          </cell>
        </row>
        <row r="3498">
          <cell r="A3498">
            <v>40023</v>
          </cell>
          <cell r="B3498">
            <v>186.8502</v>
          </cell>
        </row>
        <row r="3499">
          <cell r="A3499">
            <v>40024</v>
          </cell>
          <cell r="B3499">
            <v>186.8466</v>
          </cell>
        </row>
        <row r="3500">
          <cell r="A3500">
            <v>40025</v>
          </cell>
          <cell r="B3500">
            <v>186.84299999999999</v>
          </cell>
        </row>
        <row r="3501">
          <cell r="A3501">
            <v>40026</v>
          </cell>
          <cell r="B3501">
            <v>186.83940000000001</v>
          </cell>
        </row>
        <row r="3502">
          <cell r="A3502">
            <v>40027</v>
          </cell>
          <cell r="B3502">
            <v>186.83580000000001</v>
          </cell>
        </row>
        <row r="3503">
          <cell r="A3503">
            <v>40028</v>
          </cell>
          <cell r="B3503">
            <v>186.8322</v>
          </cell>
        </row>
        <row r="3504">
          <cell r="A3504">
            <v>40029</v>
          </cell>
          <cell r="B3504">
            <v>186.82849999999999</v>
          </cell>
        </row>
        <row r="3505">
          <cell r="A3505">
            <v>40030</v>
          </cell>
          <cell r="B3505">
            <v>186.82490000000001</v>
          </cell>
        </row>
        <row r="3506">
          <cell r="A3506">
            <v>40031</v>
          </cell>
          <cell r="B3506">
            <v>186.82130000000001</v>
          </cell>
        </row>
        <row r="3507">
          <cell r="A3507">
            <v>40032</v>
          </cell>
          <cell r="B3507">
            <v>186.8177</v>
          </cell>
        </row>
        <row r="3508">
          <cell r="A3508">
            <v>40033</v>
          </cell>
          <cell r="B3508">
            <v>186.8141</v>
          </cell>
        </row>
        <row r="3509">
          <cell r="A3509">
            <v>40034</v>
          </cell>
          <cell r="B3509">
            <v>186.81049999999999</v>
          </cell>
        </row>
        <row r="3510">
          <cell r="A3510">
            <v>40035</v>
          </cell>
          <cell r="B3510">
            <v>186.80680000000001</v>
          </cell>
        </row>
        <row r="3511">
          <cell r="A3511">
            <v>40036</v>
          </cell>
          <cell r="B3511">
            <v>186.8032</v>
          </cell>
        </row>
        <row r="3512">
          <cell r="A3512">
            <v>40037</v>
          </cell>
          <cell r="B3512">
            <v>186.7996</v>
          </cell>
        </row>
        <row r="3513">
          <cell r="A3513">
            <v>40038</v>
          </cell>
          <cell r="B3513">
            <v>186.79599999999999</v>
          </cell>
        </row>
        <row r="3514">
          <cell r="A3514">
            <v>40039</v>
          </cell>
          <cell r="B3514">
            <v>186.79239999999999</v>
          </cell>
        </row>
        <row r="3515">
          <cell r="A3515">
            <v>40040</v>
          </cell>
          <cell r="B3515">
            <v>186.78880000000001</v>
          </cell>
        </row>
        <row r="3516">
          <cell r="A3516">
            <v>40041</v>
          </cell>
          <cell r="B3516">
            <v>186.78639999999999</v>
          </cell>
        </row>
        <row r="3517">
          <cell r="A3517">
            <v>40042</v>
          </cell>
          <cell r="B3517">
            <v>186.78399999999999</v>
          </cell>
        </row>
        <row r="3518">
          <cell r="A3518">
            <v>40043</v>
          </cell>
          <cell r="B3518">
            <v>186.7816</v>
          </cell>
        </row>
        <row r="3519">
          <cell r="A3519">
            <v>40044</v>
          </cell>
          <cell r="B3519">
            <v>186.7792</v>
          </cell>
        </row>
        <row r="3520">
          <cell r="A3520">
            <v>40045</v>
          </cell>
          <cell r="B3520">
            <v>186.77670000000001</v>
          </cell>
        </row>
        <row r="3521">
          <cell r="A3521">
            <v>40046</v>
          </cell>
          <cell r="B3521">
            <v>186.77430000000001</v>
          </cell>
        </row>
        <row r="3522">
          <cell r="A3522">
            <v>40047</v>
          </cell>
          <cell r="B3522">
            <v>186.77189999999999</v>
          </cell>
        </row>
        <row r="3523">
          <cell r="A3523">
            <v>40048</v>
          </cell>
          <cell r="B3523">
            <v>186.76949999999999</v>
          </cell>
        </row>
        <row r="3524">
          <cell r="A3524">
            <v>40049</v>
          </cell>
          <cell r="B3524">
            <v>186.7671</v>
          </cell>
        </row>
        <row r="3525">
          <cell r="A3525">
            <v>40050</v>
          </cell>
          <cell r="B3525">
            <v>186.7647</v>
          </cell>
        </row>
        <row r="3526">
          <cell r="A3526">
            <v>40051</v>
          </cell>
          <cell r="B3526">
            <v>186.76230000000001</v>
          </cell>
        </row>
        <row r="3527">
          <cell r="A3527">
            <v>40052</v>
          </cell>
          <cell r="B3527">
            <v>186.75989999999999</v>
          </cell>
        </row>
        <row r="3528">
          <cell r="A3528">
            <v>40053</v>
          </cell>
          <cell r="B3528">
            <v>186.75749999999999</v>
          </cell>
        </row>
        <row r="3529">
          <cell r="A3529">
            <v>40054</v>
          </cell>
          <cell r="B3529">
            <v>186.7551</v>
          </cell>
        </row>
        <row r="3530">
          <cell r="A3530">
            <v>40055</v>
          </cell>
          <cell r="B3530">
            <v>186.7526</v>
          </cell>
        </row>
        <row r="3531">
          <cell r="A3531">
            <v>40056</v>
          </cell>
          <cell r="B3531">
            <v>186.75020000000001</v>
          </cell>
        </row>
        <row r="3532">
          <cell r="A3532">
            <v>40057</v>
          </cell>
          <cell r="B3532">
            <v>186.74780000000001</v>
          </cell>
        </row>
        <row r="3533">
          <cell r="A3533">
            <v>40058</v>
          </cell>
          <cell r="B3533">
            <v>186.74539999999999</v>
          </cell>
        </row>
        <row r="3534">
          <cell r="A3534">
            <v>40059</v>
          </cell>
          <cell r="B3534">
            <v>186.74299999999999</v>
          </cell>
        </row>
        <row r="3535">
          <cell r="A3535">
            <v>40060</v>
          </cell>
          <cell r="B3535">
            <v>186.7406</v>
          </cell>
        </row>
        <row r="3536">
          <cell r="A3536">
            <v>40061</v>
          </cell>
          <cell r="B3536">
            <v>186.73820000000001</v>
          </cell>
        </row>
        <row r="3537">
          <cell r="A3537">
            <v>40062</v>
          </cell>
          <cell r="B3537">
            <v>186.73580000000001</v>
          </cell>
        </row>
        <row r="3538">
          <cell r="A3538">
            <v>40063</v>
          </cell>
          <cell r="B3538">
            <v>186.73339999999999</v>
          </cell>
        </row>
        <row r="3539">
          <cell r="A3539">
            <v>40064</v>
          </cell>
          <cell r="B3539">
            <v>186.73099999999999</v>
          </cell>
        </row>
        <row r="3540">
          <cell r="A3540">
            <v>40065</v>
          </cell>
          <cell r="B3540">
            <v>186.7285</v>
          </cell>
        </row>
        <row r="3541">
          <cell r="A3541">
            <v>40066</v>
          </cell>
          <cell r="B3541">
            <v>186.7261</v>
          </cell>
        </row>
        <row r="3542">
          <cell r="A3542">
            <v>40067</v>
          </cell>
          <cell r="B3542">
            <v>186.72370000000001</v>
          </cell>
        </row>
        <row r="3543">
          <cell r="A3543">
            <v>40068</v>
          </cell>
          <cell r="B3543">
            <v>186.72130000000001</v>
          </cell>
        </row>
        <row r="3544">
          <cell r="A3544">
            <v>40069</v>
          </cell>
          <cell r="B3544">
            <v>186.71889999999999</v>
          </cell>
        </row>
        <row r="3545">
          <cell r="A3545">
            <v>40070</v>
          </cell>
          <cell r="B3545">
            <v>186.7165</v>
          </cell>
        </row>
        <row r="3546">
          <cell r="A3546">
            <v>40071</v>
          </cell>
          <cell r="B3546">
            <v>186.7141</v>
          </cell>
        </row>
        <row r="3547">
          <cell r="A3547">
            <v>40072</v>
          </cell>
          <cell r="B3547">
            <v>186.7166</v>
          </cell>
        </row>
        <row r="3548">
          <cell r="A3548">
            <v>40073</v>
          </cell>
          <cell r="B3548">
            <v>186.7191</v>
          </cell>
        </row>
        <row r="3549">
          <cell r="A3549">
            <v>40074</v>
          </cell>
          <cell r="B3549">
            <v>186.7216</v>
          </cell>
        </row>
        <row r="3550">
          <cell r="A3550">
            <v>40075</v>
          </cell>
          <cell r="B3550">
            <v>186.72409999999999</v>
          </cell>
        </row>
        <row r="3551">
          <cell r="A3551">
            <v>40076</v>
          </cell>
          <cell r="B3551">
            <v>186.72649999999999</v>
          </cell>
        </row>
        <row r="3552">
          <cell r="A3552">
            <v>40077</v>
          </cell>
          <cell r="B3552">
            <v>186.72900000000001</v>
          </cell>
        </row>
        <row r="3553">
          <cell r="A3553">
            <v>40078</v>
          </cell>
          <cell r="B3553">
            <v>186.73150000000001</v>
          </cell>
        </row>
        <row r="3554">
          <cell r="A3554">
            <v>40079</v>
          </cell>
          <cell r="B3554">
            <v>186.73400000000001</v>
          </cell>
        </row>
        <row r="3555">
          <cell r="A3555">
            <v>40080</v>
          </cell>
          <cell r="B3555">
            <v>186.73650000000001</v>
          </cell>
        </row>
        <row r="3556">
          <cell r="A3556">
            <v>40081</v>
          </cell>
          <cell r="B3556">
            <v>186.739</v>
          </cell>
        </row>
        <row r="3557">
          <cell r="A3557">
            <v>40082</v>
          </cell>
          <cell r="B3557">
            <v>186.7415</v>
          </cell>
        </row>
        <row r="3558">
          <cell r="A3558">
            <v>40083</v>
          </cell>
          <cell r="B3558">
            <v>186.744</v>
          </cell>
        </row>
        <row r="3559">
          <cell r="A3559">
            <v>40084</v>
          </cell>
          <cell r="B3559">
            <v>186.7465</v>
          </cell>
        </row>
        <row r="3560">
          <cell r="A3560">
            <v>40085</v>
          </cell>
          <cell r="B3560">
            <v>186.74889999999999</v>
          </cell>
        </row>
        <row r="3561">
          <cell r="A3561">
            <v>40086</v>
          </cell>
          <cell r="B3561">
            <v>186.75139999999999</v>
          </cell>
        </row>
        <row r="3562">
          <cell r="A3562">
            <v>40087</v>
          </cell>
          <cell r="B3562">
            <v>186.75389999999999</v>
          </cell>
        </row>
        <row r="3563">
          <cell r="A3563">
            <v>40088</v>
          </cell>
          <cell r="B3563">
            <v>186.75640000000001</v>
          </cell>
        </row>
        <row r="3564">
          <cell r="A3564">
            <v>40089</v>
          </cell>
          <cell r="B3564">
            <v>186.75890000000001</v>
          </cell>
        </row>
        <row r="3565">
          <cell r="A3565">
            <v>40090</v>
          </cell>
          <cell r="B3565">
            <v>186.76140000000001</v>
          </cell>
        </row>
        <row r="3566">
          <cell r="A3566">
            <v>40091</v>
          </cell>
          <cell r="B3566">
            <v>186.76390000000001</v>
          </cell>
        </row>
        <row r="3567">
          <cell r="A3567">
            <v>40092</v>
          </cell>
          <cell r="B3567">
            <v>186.7664</v>
          </cell>
        </row>
        <row r="3568">
          <cell r="A3568">
            <v>40093</v>
          </cell>
          <cell r="B3568">
            <v>186.7689</v>
          </cell>
        </row>
        <row r="3569">
          <cell r="A3569">
            <v>40094</v>
          </cell>
          <cell r="B3569">
            <v>186.7714</v>
          </cell>
        </row>
        <row r="3570">
          <cell r="A3570">
            <v>40095</v>
          </cell>
          <cell r="B3570">
            <v>186.77379999999999</v>
          </cell>
        </row>
        <row r="3571">
          <cell r="A3571">
            <v>40096</v>
          </cell>
          <cell r="B3571">
            <v>186.77629999999999</v>
          </cell>
        </row>
        <row r="3572">
          <cell r="A3572">
            <v>40097</v>
          </cell>
          <cell r="B3572">
            <v>186.77879999999999</v>
          </cell>
        </row>
        <row r="3573">
          <cell r="A3573">
            <v>40098</v>
          </cell>
          <cell r="B3573">
            <v>186.78129999999999</v>
          </cell>
        </row>
        <row r="3574">
          <cell r="A3574">
            <v>40099</v>
          </cell>
          <cell r="B3574">
            <v>186.78380000000001</v>
          </cell>
        </row>
        <row r="3575">
          <cell r="A3575">
            <v>40100</v>
          </cell>
          <cell r="B3575">
            <v>186.78630000000001</v>
          </cell>
        </row>
        <row r="3576">
          <cell r="A3576">
            <v>40101</v>
          </cell>
          <cell r="B3576">
            <v>186.78880000000001</v>
          </cell>
        </row>
        <row r="3577">
          <cell r="A3577">
            <v>40102</v>
          </cell>
          <cell r="B3577">
            <v>186.78219999999999</v>
          </cell>
        </row>
        <row r="3578">
          <cell r="A3578">
            <v>40103</v>
          </cell>
          <cell r="B3578">
            <v>186.77549999999999</v>
          </cell>
        </row>
        <row r="3579">
          <cell r="A3579">
            <v>40104</v>
          </cell>
          <cell r="B3579">
            <v>186.7689</v>
          </cell>
        </row>
        <row r="3580">
          <cell r="A3580">
            <v>40105</v>
          </cell>
          <cell r="B3580">
            <v>186.76230000000001</v>
          </cell>
        </row>
        <row r="3581">
          <cell r="A3581">
            <v>40106</v>
          </cell>
          <cell r="B3581">
            <v>186.75559999999999</v>
          </cell>
        </row>
        <row r="3582">
          <cell r="A3582">
            <v>40107</v>
          </cell>
          <cell r="B3582">
            <v>186.749</v>
          </cell>
        </row>
        <row r="3583">
          <cell r="A3583">
            <v>40108</v>
          </cell>
          <cell r="B3583">
            <v>186.7424</v>
          </cell>
        </row>
        <row r="3584">
          <cell r="A3584">
            <v>40109</v>
          </cell>
          <cell r="B3584">
            <v>186.73580000000001</v>
          </cell>
        </row>
        <row r="3585">
          <cell r="A3585">
            <v>40110</v>
          </cell>
          <cell r="B3585">
            <v>186.72909999999999</v>
          </cell>
        </row>
        <row r="3586">
          <cell r="A3586">
            <v>40111</v>
          </cell>
          <cell r="B3586">
            <v>186.7225</v>
          </cell>
        </row>
        <row r="3587">
          <cell r="A3587">
            <v>40112</v>
          </cell>
          <cell r="B3587">
            <v>186.7159</v>
          </cell>
        </row>
        <row r="3588">
          <cell r="A3588">
            <v>40113</v>
          </cell>
          <cell r="B3588">
            <v>186.70920000000001</v>
          </cell>
        </row>
        <row r="3589">
          <cell r="A3589">
            <v>40114</v>
          </cell>
          <cell r="B3589">
            <v>186.70259999999999</v>
          </cell>
        </row>
        <row r="3590">
          <cell r="A3590">
            <v>40115</v>
          </cell>
          <cell r="B3590">
            <v>186.696</v>
          </cell>
        </row>
        <row r="3591">
          <cell r="A3591">
            <v>40116</v>
          </cell>
          <cell r="B3591">
            <v>186.68940000000001</v>
          </cell>
        </row>
        <row r="3592">
          <cell r="A3592">
            <v>40117</v>
          </cell>
          <cell r="B3592">
            <v>186.68270000000001</v>
          </cell>
        </row>
        <row r="3593">
          <cell r="A3593">
            <v>40118</v>
          </cell>
          <cell r="B3593">
            <v>186.67609999999999</v>
          </cell>
        </row>
        <row r="3594">
          <cell r="A3594">
            <v>40119</v>
          </cell>
          <cell r="B3594">
            <v>186.6695</v>
          </cell>
        </row>
        <row r="3595">
          <cell r="A3595">
            <v>40120</v>
          </cell>
          <cell r="B3595">
            <v>186.6628</v>
          </cell>
        </row>
        <row r="3596">
          <cell r="A3596">
            <v>40121</v>
          </cell>
          <cell r="B3596">
            <v>186.65620000000001</v>
          </cell>
        </row>
        <row r="3597">
          <cell r="A3597">
            <v>40122</v>
          </cell>
          <cell r="B3597">
            <v>186.64959999999999</v>
          </cell>
        </row>
        <row r="3598">
          <cell r="A3598">
            <v>40123</v>
          </cell>
          <cell r="B3598">
            <v>186.643</v>
          </cell>
        </row>
        <row r="3599">
          <cell r="A3599">
            <v>40124</v>
          </cell>
          <cell r="B3599">
            <v>186.63630000000001</v>
          </cell>
        </row>
        <row r="3600">
          <cell r="A3600">
            <v>40125</v>
          </cell>
          <cell r="B3600">
            <v>186.62970000000001</v>
          </cell>
        </row>
        <row r="3601">
          <cell r="A3601">
            <v>40126</v>
          </cell>
          <cell r="B3601">
            <v>186.62309999999999</v>
          </cell>
        </row>
        <row r="3602">
          <cell r="A3602">
            <v>40127</v>
          </cell>
          <cell r="B3602">
            <v>186.6165</v>
          </cell>
        </row>
        <row r="3603">
          <cell r="A3603">
            <v>40128</v>
          </cell>
          <cell r="B3603">
            <v>186.60980000000001</v>
          </cell>
        </row>
        <row r="3604">
          <cell r="A3604">
            <v>40129</v>
          </cell>
          <cell r="B3604">
            <v>186.60319999999999</v>
          </cell>
        </row>
        <row r="3605">
          <cell r="A3605">
            <v>40130</v>
          </cell>
          <cell r="B3605">
            <v>186.5966</v>
          </cell>
        </row>
        <row r="3606">
          <cell r="A3606">
            <v>40131</v>
          </cell>
          <cell r="B3606">
            <v>186.59</v>
          </cell>
        </row>
        <row r="3607">
          <cell r="A3607">
            <v>40132</v>
          </cell>
          <cell r="B3607">
            <v>186.58330000000001</v>
          </cell>
        </row>
        <row r="3608">
          <cell r="A3608">
            <v>40133</v>
          </cell>
          <cell r="B3608">
            <v>186.5752</v>
          </cell>
        </row>
        <row r="3609">
          <cell r="A3609">
            <v>40134</v>
          </cell>
          <cell r="B3609">
            <v>186.56710000000001</v>
          </cell>
        </row>
        <row r="3610">
          <cell r="A3610">
            <v>40135</v>
          </cell>
          <cell r="B3610">
            <v>186.559</v>
          </cell>
        </row>
        <row r="3611">
          <cell r="A3611">
            <v>40136</v>
          </cell>
          <cell r="B3611">
            <v>186.55090000000001</v>
          </cell>
        </row>
        <row r="3612">
          <cell r="A3612">
            <v>40137</v>
          </cell>
          <cell r="B3612">
            <v>186.5429</v>
          </cell>
        </row>
        <row r="3613">
          <cell r="A3613">
            <v>40138</v>
          </cell>
          <cell r="B3613">
            <v>186.53479999999999</v>
          </cell>
        </row>
        <row r="3614">
          <cell r="A3614">
            <v>40139</v>
          </cell>
          <cell r="B3614">
            <v>186.52670000000001</v>
          </cell>
        </row>
        <row r="3615">
          <cell r="A3615">
            <v>40140</v>
          </cell>
          <cell r="B3615">
            <v>186.51859999999999</v>
          </cell>
        </row>
        <row r="3616">
          <cell r="A3616">
            <v>40141</v>
          </cell>
          <cell r="B3616">
            <v>186.51050000000001</v>
          </cell>
        </row>
        <row r="3617">
          <cell r="A3617">
            <v>40142</v>
          </cell>
          <cell r="B3617">
            <v>186.50239999999999</v>
          </cell>
        </row>
        <row r="3618">
          <cell r="A3618">
            <v>40143</v>
          </cell>
          <cell r="B3618">
            <v>186.49430000000001</v>
          </cell>
        </row>
        <row r="3619">
          <cell r="A3619">
            <v>40144</v>
          </cell>
          <cell r="B3619">
            <v>186.4862</v>
          </cell>
        </row>
        <row r="3620">
          <cell r="A3620">
            <v>40145</v>
          </cell>
          <cell r="B3620">
            <v>186.47819999999999</v>
          </cell>
        </row>
        <row r="3621">
          <cell r="A3621">
            <v>40146</v>
          </cell>
          <cell r="B3621">
            <v>186.4701</v>
          </cell>
        </row>
        <row r="3622">
          <cell r="A3622">
            <v>40147</v>
          </cell>
          <cell r="B3622">
            <v>186.46199999999999</v>
          </cell>
        </row>
        <row r="3623">
          <cell r="A3623">
            <v>40148</v>
          </cell>
          <cell r="B3623">
            <v>186.4539</v>
          </cell>
        </row>
        <row r="3624">
          <cell r="A3624">
            <v>40149</v>
          </cell>
          <cell r="B3624">
            <v>186.44579999999999</v>
          </cell>
        </row>
        <row r="3625">
          <cell r="A3625">
            <v>40150</v>
          </cell>
          <cell r="B3625">
            <v>186.43770000000001</v>
          </cell>
        </row>
        <row r="3626">
          <cell r="A3626">
            <v>40151</v>
          </cell>
          <cell r="B3626">
            <v>186.42959999999999</v>
          </cell>
        </row>
        <row r="3627">
          <cell r="A3627">
            <v>40152</v>
          </cell>
          <cell r="B3627">
            <v>186.42160000000001</v>
          </cell>
        </row>
        <row r="3628">
          <cell r="A3628">
            <v>40153</v>
          </cell>
          <cell r="B3628">
            <v>186.4135</v>
          </cell>
        </row>
        <row r="3629">
          <cell r="A3629">
            <v>40154</v>
          </cell>
          <cell r="B3629">
            <v>186.40539999999999</v>
          </cell>
        </row>
        <row r="3630">
          <cell r="A3630">
            <v>40155</v>
          </cell>
          <cell r="B3630">
            <v>186.3973</v>
          </cell>
        </row>
        <row r="3631">
          <cell r="A3631">
            <v>40156</v>
          </cell>
          <cell r="B3631">
            <v>186.38919999999999</v>
          </cell>
        </row>
        <row r="3632">
          <cell r="A3632">
            <v>40157</v>
          </cell>
          <cell r="B3632">
            <v>186.3811</v>
          </cell>
        </row>
        <row r="3633">
          <cell r="A3633">
            <v>40158</v>
          </cell>
          <cell r="B3633">
            <v>186.37309999999999</v>
          </cell>
        </row>
        <row r="3634">
          <cell r="A3634">
            <v>40159</v>
          </cell>
          <cell r="B3634">
            <v>186.36500000000001</v>
          </cell>
        </row>
        <row r="3635">
          <cell r="A3635">
            <v>40160</v>
          </cell>
          <cell r="B3635">
            <v>186.3569</v>
          </cell>
        </row>
        <row r="3636">
          <cell r="A3636">
            <v>40161</v>
          </cell>
          <cell r="B3636">
            <v>186.34880000000001</v>
          </cell>
        </row>
        <row r="3637">
          <cell r="A3637">
            <v>40162</v>
          </cell>
          <cell r="B3637">
            <v>186.3407</v>
          </cell>
        </row>
        <row r="3638">
          <cell r="A3638">
            <v>40163</v>
          </cell>
          <cell r="B3638">
            <v>186.3365</v>
          </cell>
        </row>
        <row r="3639">
          <cell r="A3639">
            <v>40164</v>
          </cell>
          <cell r="B3639">
            <v>186.3323</v>
          </cell>
        </row>
        <row r="3640">
          <cell r="A3640">
            <v>40165</v>
          </cell>
          <cell r="B3640">
            <v>186.32810000000001</v>
          </cell>
        </row>
        <row r="3641">
          <cell r="A3641">
            <v>40166</v>
          </cell>
          <cell r="B3641">
            <v>186.32390000000001</v>
          </cell>
        </row>
        <row r="3642">
          <cell r="A3642">
            <v>40167</v>
          </cell>
          <cell r="B3642">
            <v>186.31970000000001</v>
          </cell>
        </row>
        <row r="3643">
          <cell r="A3643">
            <v>40168</v>
          </cell>
          <cell r="B3643">
            <v>186.31540000000001</v>
          </cell>
        </row>
        <row r="3644">
          <cell r="A3644">
            <v>40169</v>
          </cell>
          <cell r="B3644">
            <v>186.31120000000001</v>
          </cell>
        </row>
        <row r="3645">
          <cell r="A3645">
            <v>40170</v>
          </cell>
          <cell r="B3645">
            <v>186.30699999999999</v>
          </cell>
        </row>
        <row r="3646">
          <cell r="A3646">
            <v>40171</v>
          </cell>
          <cell r="B3646">
            <v>186.30279999999999</v>
          </cell>
        </row>
        <row r="3647">
          <cell r="A3647">
            <v>40172</v>
          </cell>
          <cell r="B3647">
            <v>186.29859999999999</v>
          </cell>
        </row>
        <row r="3648">
          <cell r="A3648">
            <v>40173</v>
          </cell>
          <cell r="B3648">
            <v>186.2944</v>
          </cell>
        </row>
        <row r="3649">
          <cell r="A3649">
            <v>40174</v>
          </cell>
          <cell r="B3649">
            <v>186.2902</v>
          </cell>
        </row>
        <row r="3650">
          <cell r="A3650">
            <v>40175</v>
          </cell>
          <cell r="B3650">
            <v>186.286</v>
          </cell>
        </row>
        <row r="3651">
          <cell r="A3651">
            <v>40176</v>
          </cell>
          <cell r="B3651">
            <v>186.2818</v>
          </cell>
        </row>
        <row r="3652">
          <cell r="A3652">
            <v>40177</v>
          </cell>
          <cell r="B3652">
            <v>186.27760000000001</v>
          </cell>
        </row>
        <row r="3653">
          <cell r="A3653">
            <v>40178</v>
          </cell>
          <cell r="B3653">
            <v>186.27340000000001</v>
          </cell>
        </row>
        <row r="3654">
          <cell r="A3654">
            <v>40179</v>
          </cell>
          <cell r="B3654">
            <v>186.26920000000001</v>
          </cell>
        </row>
        <row r="3655">
          <cell r="A3655">
            <v>40180</v>
          </cell>
          <cell r="B3655">
            <v>186.26499999999999</v>
          </cell>
        </row>
        <row r="3656">
          <cell r="A3656">
            <v>40181</v>
          </cell>
          <cell r="B3656">
            <v>186.26070000000001</v>
          </cell>
        </row>
        <row r="3657">
          <cell r="A3657">
            <v>40182</v>
          </cell>
          <cell r="B3657">
            <v>186.25649999999999</v>
          </cell>
        </row>
        <row r="3658">
          <cell r="A3658">
            <v>40183</v>
          </cell>
          <cell r="B3658">
            <v>186.25229999999999</v>
          </cell>
        </row>
        <row r="3659">
          <cell r="A3659">
            <v>40184</v>
          </cell>
          <cell r="B3659">
            <v>186.24809999999999</v>
          </cell>
        </row>
        <row r="3660">
          <cell r="A3660">
            <v>40185</v>
          </cell>
          <cell r="B3660">
            <v>186.2439</v>
          </cell>
        </row>
        <row r="3661">
          <cell r="A3661">
            <v>40186</v>
          </cell>
          <cell r="B3661">
            <v>186.2397</v>
          </cell>
        </row>
        <row r="3662">
          <cell r="A3662">
            <v>40187</v>
          </cell>
          <cell r="B3662">
            <v>186.2355</v>
          </cell>
        </row>
        <row r="3663">
          <cell r="A3663">
            <v>40188</v>
          </cell>
          <cell r="B3663">
            <v>186.2313</v>
          </cell>
        </row>
        <row r="3664">
          <cell r="A3664">
            <v>40189</v>
          </cell>
          <cell r="B3664">
            <v>186.22710000000001</v>
          </cell>
        </row>
        <row r="3665">
          <cell r="A3665">
            <v>40190</v>
          </cell>
          <cell r="B3665">
            <v>186.22290000000001</v>
          </cell>
        </row>
        <row r="3666">
          <cell r="A3666">
            <v>40191</v>
          </cell>
          <cell r="B3666">
            <v>186.21870000000001</v>
          </cell>
        </row>
        <row r="3667">
          <cell r="A3667">
            <v>40192</v>
          </cell>
          <cell r="B3667">
            <v>186.21449999999999</v>
          </cell>
        </row>
        <row r="3668">
          <cell r="A3668">
            <v>40193</v>
          </cell>
          <cell r="B3668">
            <v>186.21029999999999</v>
          </cell>
        </row>
        <row r="3669">
          <cell r="A3669">
            <v>40194</v>
          </cell>
          <cell r="B3669">
            <v>186.21510000000001</v>
          </cell>
        </row>
        <row r="3670">
          <cell r="A3670">
            <v>40195</v>
          </cell>
          <cell r="B3670">
            <v>186.2199</v>
          </cell>
        </row>
        <row r="3671">
          <cell r="A3671">
            <v>40196</v>
          </cell>
          <cell r="B3671">
            <v>186.22470000000001</v>
          </cell>
        </row>
        <row r="3672">
          <cell r="A3672">
            <v>40197</v>
          </cell>
          <cell r="B3672">
            <v>186.2295</v>
          </cell>
        </row>
        <row r="3673">
          <cell r="A3673">
            <v>40198</v>
          </cell>
          <cell r="B3673">
            <v>186.23429999999999</v>
          </cell>
        </row>
        <row r="3674">
          <cell r="A3674">
            <v>40199</v>
          </cell>
          <cell r="B3674">
            <v>186.23910000000001</v>
          </cell>
        </row>
        <row r="3675">
          <cell r="A3675">
            <v>40200</v>
          </cell>
          <cell r="B3675">
            <v>186.2439</v>
          </cell>
        </row>
        <row r="3676">
          <cell r="A3676">
            <v>40201</v>
          </cell>
          <cell r="B3676">
            <v>186.24870000000001</v>
          </cell>
        </row>
        <row r="3677">
          <cell r="A3677">
            <v>40202</v>
          </cell>
          <cell r="B3677">
            <v>186.2535</v>
          </cell>
        </row>
        <row r="3678">
          <cell r="A3678">
            <v>40203</v>
          </cell>
          <cell r="B3678">
            <v>186.25829999999999</v>
          </cell>
        </row>
        <row r="3679">
          <cell r="A3679">
            <v>40204</v>
          </cell>
          <cell r="B3679">
            <v>186.26310000000001</v>
          </cell>
        </row>
        <row r="3680">
          <cell r="A3680">
            <v>40205</v>
          </cell>
          <cell r="B3680">
            <v>186.268</v>
          </cell>
        </row>
        <row r="3681">
          <cell r="A3681">
            <v>40206</v>
          </cell>
          <cell r="B3681">
            <v>186.27279999999999</v>
          </cell>
        </row>
        <row r="3682">
          <cell r="A3682">
            <v>40207</v>
          </cell>
          <cell r="B3682">
            <v>186.27760000000001</v>
          </cell>
        </row>
        <row r="3683">
          <cell r="A3683">
            <v>40208</v>
          </cell>
          <cell r="B3683">
            <v>186.2824</v>
          </cell>
        </row>
        <row r="3684">
          <cell r="A3684">
            <v>40209</v>
          </cell>
          <cell r="B3684">
            <v>186.28720000000001</v>
          </cell>
        </row>
        <row r="3685">
          <cell r="A3685">
            <v>40210</v>
          </cell>
          <cell r="B3685">
            <v>186.292</v>
          </cell>
        </row>
        <row r="3686">
          <cell r="A3686">
            <v>40211</v>
          </cell>
          <cell r="B3686">
            <v>186.29679999999999</v>
          </cell>
        </row>
        <row r="3687">
          <cell r="A3687">
            <v>40212</v>
          </cell>
          <cell r="B3687">
            <v>186.30160000000001</v>
          </cell>
        </row>
        <row r="3688">
          <cell r="A3688">
            <v>40213</v>
          </cell>
          <cell r="B3688">
            <v>186.3064</v>
          </cell>
        </row>
        <row r="3689">
          <cell r="A3689">
            <v>40214</v>
          </cell>
          <cell r="B3689">
            <v>186.31120000000001</v>
          </cell>
        </row>
        <row r="3690">
          <cell r="A3690">
            <v>40215</v>
          </cell>
          <cell r="B3690">
            <v>186.316</v>
          </cell>
        </row>
        <row r="3691">
          <cell r="A3691">
            <v>40216</v>
          </cell>
          <cell r="B3691">
            <v>186.32079999999999</v>
          </cell>
        </row>
        <row r="3692">
          <cell r="A3692">
            <v>40217</v>
          </cell>
          <cell r="B3692">
            <v>186.32560000000001</v>
          </cell>
        </row>
        <row r="3693">
          <cell r="A3693">
            <v>40218</v>
          </cell>
          <cell r="B3693">
            <v>186.3304</v>
          </cell>
        </row>
        <row r="3694">
          <cell r="A3694">
            <v>40219</v>
          </cell>
          <cell r="B3694">
            <v>186.33519999999999</v>
          </cell>
        </row>
        <row r="3695">
          <cell r="A3695">
            <v>40220</v>
          </cell>
          <cell r="B3695">
            <v>186.34</v>
          </cell>
        </row>
        <row r="3696">
          <cell r="A3696">
            <v>40221</v>
          </cell>
          <cell r="B3696">
            <v>186.34479999999999</v>
          </cell>
        </row>
        <row r="3697">
          <cell r="A3697">
            <v>40222</v>
          </cell>
          <cell r="B3697">
            <v>186.34970000000001</v>
          </cell>
        </row>
        <row r="3698">
          <cell r="A3698">
            <v>40223</v>
          </cell>
          <cell r="B3698">
            <v>186.3545</v>
          </cell>
        </row>
        <row r="3699">
          <cell r="A3699">
            <v>40224</v>
          </cell>
          <cell r="B3699">
            <v>186.35929999999999</v>
          </cell>
        </row>
        <row r="3700">
          <cell r="A3700">
            <v>40225</v>
          </cell>
          <cell r="B3700">
            <v>186.4051</v>
          </cell>
        </row>
        <row r="3701">
          <cell r="A3701">
            <v>40226</v>
          </cell>
          <cell r="B3701">
            <v>186.45089999999999</v>
          </cell>
        </row>
        <row r="3702">
          <cell r="A3702">
            <v>40227</v>
          </cell>
          <cell r="B3702">
            <v>186.4967</v>
          </cell>
        </row>
        <row r="3703">
          <cell r="A3703">
            <v>40228</v>
          </cell>
          <cell r="B3703">
            <v>186.54249999999999</v>
          </cell>
        </row>
        <row r="3704">
          <cell r="A3704">
            <v>40229</v>
          </cell>
          <cell r="B3704">
            <v>186.5883</v>
          </cell>
        </row>
        <row r="3705">
          <cell r="A3705">
            <v>40230</v>
          </cell>
          <cell r="B3705">
            <v>186.63409999999999</v>
          </cell>
        </row>
        <row r="3706">
          <cell r="A3706">
            <v>40231</v>
          </cell>
          <cell r="B3706">
            <v>186.6799</v>
          </cell>
        </row>
        <row r="3707">
          <cell r="A3707">
            <v>40232</v>
          </cell>
          <cell r="B3707">
            <v>186.72579999999999</v>
          </cell>
        </row>
        <row r="3708">
          <cell r="A3708">
            <v>40233</v>
          </cell>
          <cell r="B3708">
            <v>186.77170000000001</v>
          </cell>
        </row>
        <row r="3709">
          <cell r="A3709">
            <v>40234</v>
          </cell>
          <cell r="B3709">
            <v>186.8175</v>
          </cell>
        </row>
        <row r="3710">
          <cell r="A3710">
            <v>40235</v>
          </cell>
          <cell r="B3710">
            <v>186.86340000000001</v>
          </cell>
        </row>
        <row r="3711">
          <cell r="A3711">
            <v>40236</v>
          </cell>
          <cell r="B3711">
            <v>186.9093</v>
          </cell>
        </row>
        <row r="3712">
          <cell r="A3712">
            <v>40237</v>
          </cell>
          <cell r="B3712">
            <v>186.95519999999999</v>
          </cell>
        </row>
        <row r="3713">
          <cell r="A3713">
            <v>40238</v>
          </cell>
          <cell r="B3713">
            <v>187.00110000000001</v>
          </cell>
        </row>
        <row r="3714">
          <cell r="A3714">
            <v>40239</v>
          </cell>
          <cell r="B3714">
            <v>187.0471</v>
          </cell>
        </row>
        <row r="3715">
          <cell r="A3715">
            <v>40240</v>
          </cell>
          <cell r="B3715">
            <v>187.09299999999999</v>
          </cell>
        </row>
        <row r="3716">
          <cell r="A3716">
            <v>40241</v>
          </cell>
          <cell r="B3716">
            <v>187.13900000000001</v>
          </cell>
        </row>
        <row r="3717">
          <cell r="A3717">
            <v>40242</v>
          </cell>
          <cell r="B3717">
            <v>187.1849</v>
          </cell>
        </row>
        <row r="3718">
          <cell r="A3718">
            <v>40243</v>
          </cell>
          <cell r="B3718">
            <v>187.23089999999999</v>
          </cell>
        </row>
        <row r="3719">
          <cell r="A3719">
            <v>40244</v>
          </cell>
          <cell r="B3719">
            <v>187.27690000000001</v>
          </cell>
        </row>
        <row r="3720">
          <cell r="A3720">
            <v>40245</v>
          </cell>
          <cell r="B3720">
            <v>187.3229</v>
          </cell>
        </row>
        <row r="3721">
          <cell r="A3721">
            <v>40246</v>
          </cell>
          <cell r="B3721">
            <v>187.3689</v>
          </cell>
        </row>
        <row r="3722">
          <cell r="A3722">
            <v>40247</v>
          </cell>
          <cell r="B3722">
            <v>187.41489999999999</v>
          </cell>
        </row>
        <row r="3723">
          <cell r="A3723">
            <v>40248</v>
          </cell>
          <cell r="B3723">
            <v>187.46090000000001</v>
          </cell>
        </row>
        <row r="3724">
          <cell r="A3724">
            <v>40249</v>
          </cell>
          <cell r="B3724">
            <v>187.50700000000001</v>
          </cell>
        </row>
        <row r="3725">
          <cell r="A3725">
            <v>40250</v>
          </cell>
          <cell r="B3725">
            <v>187.553</v>
          </cell>
        </row>
        <row r="3726">
          <cell r="A3726">
            <v>40251</v>
          </cell>
          <cell r="B3726">
            <v>187.59909999999999</v>
          </cell>
        </row>
        <row r="3727">
          <cell r="A3727">
            <v>40252</v>
          </cell>
          <cell r="B3727">
            <v>187.64519999999999</v>
          </cell>
        </row>
        <row r="3728">
          <cell r="A3728">
            <v>40253</v>
          </cell>
          <cell r="B3728">
            <v>187.6952</v>
          </cell>
        </row>
        <row r="3729">
          <cell r="A3729">
            <v>40254</v>
          </cell>
          <cell r="B3729">
            <v>187.74529999999999</v>
          </cell>
        </row>
        <row r="3730">
          <cell r="A3730">
            <v>40255</v>
          </cell>
          <cell r="B3730">
            <v>187.7954</v>
          </cell>
        </row>
        <row r="3731">
          <cell r="A3731">
            <v>40256</v>
          </cell>
          <cell r="B3731">
            <v>187.84540000000001</v>
          </cell>
        </row>
        <row r="3732">
          <cell r="A3732">
            <v>40257</v>
          </cell>
          <cell r="B3732">
            <v>187.8955</v>
          </cell>
        </row>
        <row r="3733">
          <cell r="A3733">
            <v>40258</v>
          </cell>
          <cell r="B3733">
            <v>187.94560000000001</v>
          </cell>
        </row>
        <row r="3734">
          <cell r="A3734">
            <v>40259</v>
          </cell>
          <cell r="B3734">
            <v>187.9958</v>
          </cell>
        </row>
        <row r="3735">
          <cell r="A3735">
            <v>40260</v>
          </cell>
          <cell r="B3735">
            <v>188.04589999999999</v>
          </cell>
        </row>
        <row r="3736">
          <cell r="A3736">
            <v>40261</v>
          </cell>
          <cell r="B3736">
            <v>188.096</v>
          </cell>
        </row>
        <row r="3737">
          <cell r="A3737">
            <v>40262</v>
          </cell>
          <cell r="B3737">
            <v>188.14619999999999</v>
          </cell>
        </row>
        <row r="3738">
          <cell r="A3738">
            <v>40263</v>
          </cell>
          <cell r="B3738">
            <v>188.19640000000001</v>
          </cell>
        </row>
        <row r="3739">
          <cell r="A3739">
            <v>40264</v>
          </cell>
          <cell r="B3739">
            <v>188.2466</v>
          </cell>
        </row>
        <row r="3740">
          <cell r="A3740">
            <v>40265</v>
          </cell>
          <cell r="B3740">
            <v>188.29679999999999</v>
          </cell>
        </row>
        <row r="3741">
          <cell r="A3741">
            <v>40266</v>
          </cell>
          <cell r="B3741">
            <v>188.34700000000001</v>
          </cell>
        </row>
        <row r="3742">
          <cell r="A3742">
            <v>40267</v>
          </cell>
          <cell r="B3742">
            <v>188.3972</v>
          </cell>
        </row>
        <row r="3743">
          <cell r="A3743">
            <v>40268</v>
          </cell>
          <cell r="B3743">
            <v>188.44739999999999</v>
          </cell>
        </row>
        <row r="3744">
          <cell r="A3744">
            <v>40269</v>
          </cell>
          <cell r="B3744">
            <v>188.49770000000001</v>
          </cell>
        </row>
        <row r="3745">
          <cell r="A3745">
            <v>40270</v>
          </cell>
          <cell r="B3745">
            <v>188.548</v>
          </cell>
        </row>
        <row r="3746">
          <cell r="A3746">
            <v>40271</v>
          </cell>
          <cell r="B3746">
            <v>188.59819999999999</v>
          </cell>
        </row>
        <row r="3747">
          <cell r="A3747">
            <v>40272</v>
          </cell>
          <cell r="B3747">
            <v>188.64850000000001</v>
          </cell>
        </row>
        <row r="3748">
          <cell r="A3748">
            <v>40273</v>
          </cell>
          <cell r="B3748">
            <v>188.69880000000001</v>
          </cell>
        </row>
        <row r="3749">
          <cell r="A3749">
            <v>40274</v>
          </cell>
          <cell r="B3749">
            <v>188.7492</v>
          </cell>
        </row>
        <row r="3750">
          <cell r="A3750">
            <v>40275</v>
          </cell>
          <cell r="B3750">
            <v>188.79949999999999</v>
          </cell>
        </row>
        <row r="3751">
          <cell r="A3751">
            <v>40276</v>
          </cell>
          <cell r="B3751">
            <v>188.84979999999999</v>
          </cell>
        </row>
        <row r="3752">
          <cell r="A3752">
            <v>40277</v>
          </cell>
          <cell r="B3752">
            <v>188.90020000000001</v>
          </cell>
        </row>
        <row r="3753">
          <cell r="A3753">
            <v>40278</v>
          </cell>
          <cell r="B3753">
            <v>188.95060000000001</v>
          </cell>
        </row>
        <row r="3754">
          <cell r="A3754">
            <v>40279</v>
          </cell>
          <cell r="B3754">
            <v>189.001</v>
          </cell>
        </row>
        <row r="3755">
          <cell r="A3755">
            <v>40280</v>
          </cell>
          <cell r="B3755">
            <v>189.0514</v>
          </cell>
        </row>
        <row r="3756">
          <cell r="A3756">
            <v>40281</v>
          </cell>
          <cell r="B3756">
            <v>189.1018</v>
          </cell>
        </row>
        <row r="3757">
          <cell r="A3757">
            <v>40282</v>
          </cell>
          <cell r="B3757">
            <v>189.15219999999999</v>
          </cell>
        </row>
        <row r="3758">
          <cell r="A3758">
            <v>40283</v>
          </cell>
          <cell r="B3758">
            <v>189.20269999999999</v>
          </cell>
        </row>
        <row r="3759">
          <cell r="A3759">
            <v>40284</v>
          </cell>
          <cell r="B3759">
            <v>189.2184</v>
          </cell>
        </row>
        <row r="3760">
          <cell r="A3760">
            <v>40285</v>
          </cell>
          <cell r="B3760">
            <v>189.23419999999999</v>
          </cell>
        </row>
        <row r="3761">
          <cell r="A3761">
            <v>40286</v>
          </cell>
          <cell r="B3761">
            <v>189.2499</v>
          </cell>
        </row>
        <row r="3762">
          <cell r="A3762">
            <v>40287</v>
          </cell>
          <cell r="B3762">
            <v>189.26570000000001</v>
          </cell>
        </row>
        <row r="3763">
          <cell r="A3763">
            <v>40288</v>
          </cell>
          <cell r="B3763">
            <v>189.28149999999999</v>
          </cell>
        </row>
        <row r="3764">
          <cell r="A3764">
            <v>40289</v>
          </cell>
          <cell r="B3764">
            <v>189.2972</v>
          </cell>
        </row>
        <row r="3765">
          <cell r="A3765">
            <v>40290</v>
          </cell>
          <cell r="B3765">
            <v>189.31299999999999</v>
          </cell>
        </row>
        <row r="3766">
          <cell r="A3766">
            <v>40291</v>
          </cell>
          <cell r="B3766">
            <v>189.3287</v>
          </cell>
        </row>
        <row r="3767">
          <cell r="A3767">
            <v>40292</v>
          </cell>
          <cell r="B3767">
            <v>189.34450000000001</v>
          </cell>
        </row>
        <row r="3768">
          <cell r="A3768">
            <v>40293</v>
          </cell>
          <cell r="B3768">
            <v>189.36019999999999</v>
          </cell>
        </row>
        <row r="3769">
          <cell r="A3769">
            <v>40294</v>
          </cell>
          <cell r="B3769">
            <v>189.376</v>
          </cell>
        </row>
        <row r="3770">
          <cell r="A3770">
            <v>40295</v>
          </cell>
          <cell r="B3770">
            <v>189.39179999999999</v>
          </cell>
        </row>
        <row r="3771">
          <cell r="A3771">
            <v>40296</v>
          </cell>
          <cell r="B3771">
            <v>189.4075</v>
          </cell>
        </row>
        <row r="3772">
          <cell r="A3772">
            <v>40297</v>
          </cell>
          <cell r="B3772">
            <v>189.42330000000001</v>
          </cell>
        </row>
        <row r="3773">
          <cell r="A3773">
            <v>40298</v>
          </cell>
          <cell r="B3773">
            <v>189.4391</v>
          </cell>
        </row>
        <row r="3774">
          <cell r="A3774">
            <v>40299</v>
          </cell>
          <cell r="B3774">
            <v>189.45480000000001</v>
          </cell>
        </row>
        <row r="3775">
          <cell r="A3775">
            <v>40300</v>
          </cell>
          <cell r="B3775">
            <v>189.47059999999999</v>
          </cell>
        </row>
        <row r="3776">
          <cell r="A3776">
            <v>40301</v>
          </cell>
          <cell r="B3776">
            <v>189.4864</v>
          </cell>
        </row>
        <row r="3777">
          <cell r="A3777">
            <v>40302</v>
          </cell>
          <cell r="B3777">
            <v>189.50210000000001</v>
          </cell>
        </row>
        <row r="3778">
          <cell r="A3778">
            <v>40303</v>
          </cell>
          <cell r="B3778">
            <v>189.5179</v>
          </cell>
        </row>
        <row r="3779">
          <cell r="A3779">
            <v>40304</v>
          </cell>
          <cell r="B3779">
            <v>189.53370000000001</v>
          </cell>
        </row>
        <row r="3780">
          <cell r="A3780">
            <v>40305</v>
          </cell>
          <cell r="B3780">
            <v>189.54949999999999</v>
          </cell>
        </row>
        <row r="3781">
          <cell r="A3781">
            <v>40306</v>
          </cell>
          <cell r="B3781">
            <v>189.5652</v>
          </cell>
        </row>
        <row r="3782">
          <cell r="A3782">
            <v>40307</v>
          </cell>
          <cell r="B3782">
            <v>189.58099999999999</v>
          </cell>
        </row>
        <row r="3783">
          <cell r="A3783">
            <v>40308</v>
          </cell>
          <cell r="B3783">
            <v>189.5968</v>
          </cell>
        </row>
        <row r="3784">
          <cell r="A3784">
            <v>40309</v>
          </cell>
          <cell r="B3784">
            <v>189.61259999999999</v>
          </cell>
        </row>
        <row r="3785">
          <cell r="A3785">
            <v>40310</v>
          </cell>
          <cell r="B3785">
            <v>189.6284</v>
          </cell>
        </row>
        <row r="3786">
          <cell r="A3786">
            <v>40311</v>
          </cell>
          <cell r="B3786">
            <v>189.64410000000001</v>
          </cell>
        </row>
        <row r="3787">
          <cell r="A3787">
            <v>40312</v>
          </cell>
          <cell r="B3787">
            <v>189.65989999999999</v>
          </cell>
        </row>
        <row r="3788">
          <cell r="A3788">
            <v>40313</v>
          </cell>
          <cell r="B3788">
            <v>189.67570000000001</v>
          </cell>
        </row>
        <row r="3789">
          <cell r="A3789">
            <v>40314</v>
          </cell>
          <cell r="B3789">
            <v>189.7038</v>
          </cell>
        </row>
        <row r="3790">
          <cell r="A3790">
            <v>40315</v>
          </cell>
          <cell r="B3790">
            <v>189.7319</v>
          </cell>
        </row>
        <row r="3791">
          <cell r="A3791">
            <v>40316</v>
          </cell>
          <cell r="B3791">
            <v>189.76</v>
          </cell>
        </row>
        <row r="3792">
          <cell r="A3792">
            <v>40317</v>
          </cell>
          <cell r="B3792">
            <v>189.78809999999999</v>
          </cell>
        </row>
        <row r="3793">
          <cell r="A3793">
            <v>40318</v>
          </cell>
          <cell r="B3793">
            <v>189.81620000000001</v>
          </cell>
        </row>
        <row r="3794">
          <cell r="A3794">
            <v>40319</v>
          </cell>
          <cell r="B3794">
            <v>189.8443</v>
          </cell>
        </row>
        <row r="3795">
          <cell r="A3795">
            <v>40320</v>
          </cell>
          <cell r="B3795">
            <v>189.8724</v>
          </cell>
        </row>
        <row r="3796">
          <cell r="A3796">
            <v>40321</v>
          </cell>
          <cell r="B3796">
            <v>189.90049999999999</v>
          </cell>
        </row>
        <row r="3797">
          <cell r="A3797">
            <v>40322</v>
          </cell>
          <cell r="B3797">
            <v>189.92859999999999</v>
          </cell>
        </row>
        <row r="3798">
          <cell r="A3798">
            <v>40323</v>
          </cell>
          <cell r="B3798">
            <v>189.95670000000001</v>
          </cell>
        </row>
        <row r="3799">
          <cell r="A3799">
            <v>40324</v>
          </cell>
          <cell r="B3799">
            <v>189.98480000000001</v>
          </cell>
        </row>
        <row r="3800">
          <cell r="A3800">
            <v>40325</v>
          </cell>
          <cell r="B3800">
            <v>190.01300000000001</v>
          </cell>
        </row>
        <row r="3801">
          <cell r="A3801">
            <v>40326</v>
          </cell>
          <cell r="B3801">
            <v>190.0411</v>
          </cell>
        </row>
        <row r="3802">
          <cell r="A3802">
            <v>40327</v>
          </cell>
          <cell r="B3802">
            <v>190.0692</v>
          </cell>
        </row>
        <row r="3803">
          <cell r="A3803">
            <v>40328</v>
          </cell>
          <cell r="B3803">
            <v>190.09739999999999</v>
          </cell>
        </row>
        <row r="3804">
          <cell r="A3804">
            <v>40329</v>
          </cell>
          <cell r="B3804">
            <v>190.12549999999999</v>
          </cell>
        </row>
        <row r="3805">
          <cell r="A3805">
            <v>40330</v>
          </cell>
          <cell r="B3805">
            <v>190.15369999999999</v>
          </cell>
        </row>
        <row r="3806">
          <cell r="A3806">
            <v>40331</v>
          </cell>
          <cell r="B3806">
            <v>190.18180000000001</v>
          </cell>
        </row>
        <row r="3807">
          <cell r="A3807">
            <v>40332</v>
          </cell>
          <cell r="B3807">
            <v>190.21</v>
          </cell>
        </row>
        <row r="3808">
          <cell r="A3808">
            <v>40333</v>
          </cell>
          <cell r="B3808">
            <v>190.23820000000001</v>
          </cell>
        </row>
        <row r="3809">
          <cell r="A3809">
            <v>40334</v>
          </cell>
          <cell r="B3809">
            <v>190.2663</v>
          </cell>
        </row>
        <row r="3810">
          <cell r="A3810">
            <v>40335</v>
          </cell>
          <cell r="B3810">
            <v>190.2945</v>
          </cell>
        </row>
        <row r="3811">
          <cell r="A3811">
            <v>40336</v>
          </cell>
          <cell r="B3811">
            <v>190.3227</v>
          </cell>
        </row>
        <row r="3812">
          <cell r="A3812">
            <v>40337</v>
          </cell>
          <cell r="B3812">
            <v>190.35079999999999</v>
          </cell>
        </row>
        <row r="3813">
          <cell r="A3813">
            <v>40338</v>
          </cell>
          <cell r="B3813">
            <v>190.37899999999999</v>
          </cell>
        </row>
        <row r="3814">
          <cell r="A3814">
            <v>40339</v>
          </cell>
          <cell r="B3814">
            <v>190.40719999999999</v>
          </cell>
        </row>
        <row r="3815">
          <cell r="A3815">
            <v>40340</v>
          </cell>
          <cell r="B3815">
            <v>190.43539999999999</v>
          </cell>
        </row>
        <row r="3816">
          <cell r="A3816">
            <v>40341</v>
          </cell>
          <cell r="B3816">
            <v>190.46360000000001</v>
          </cell>
        </row>
        <row r="3817">
          <cell r="A3817">
            <v>40342</v>
          </cell>
          <cell r="B3817">
            <v>190.49180000000001</v>
          </cell>
        </row>
        <row r="3818">
          <cell r="A3818">
            <v>40343</v>
          </cell>
          <cell r="B3818">
            <v>190.52</v>
          </cell>
        </row>
        <row r="3819">
          <cell r="A3819">
            <v>40344</v>
          </cell>
          <cell r="B3819">
            <v>190.54820000000001</v>
          </cell>
        </row>
        <row r="3820">
          <cell r="A3820">
            <v>40345</v>
          </cell>
          <cell r="B3820">
            <v>190.55449999999999</v>
          </cell>
        </row>
        <row r="3821">
          <cell r="A3821">
            <v>40346</v>
          </cell>
          <cell r="B3821">
            <v>190.5609</v>
          </cell>
        </row>
        <row r="3822">
          <cell r="A3822">
            <v>40347</v>
          </cell>
          <cell r="B3822">
            <v>190.56720000000001</v>
          </cell>
        </row>
        <row r="3823">
          <cell r="A3823">
            <v>40348</v>
          </cell>
          <cell r="B3823">
            <v>190.5736</v>
          </cell>
        </row>
        <row r="3824">
          <cell r="A3824">
            <v>40349</v>
          </cell>
          <cell r="B3824">
            <v>190.57990000000001</v>
          </cell>
        </row>
        <row r="3825">
          <cell r="A3825">
            <v>40350</v>
          </cell>
          <cell r="B3825">
            <v>190.58629999999999</v>
          </cell>
        </row>
        <row r="3826">
          <cell r="A3826">
            <v>40351</v>
          </cell>
          <cell r="B3826">
            <v>190.5926</v>
          </cell>
        </row>
        <row r="3827">
          <cell r="A3827">
            <v>40352</v>
          </cell>
          <cell r="B3827">
            <v>190.59899999999999</v>
          </cell>
        </row>
        <row r="3828">
          <cell r="A3828">
            <v>40353</v>
          </cell>
          <cell r="B3828">
            <v>190.6053</v>
          </cell>
        </row>
        <row r="3829">
          <cell r="A3829">
            <v>40354</v>
          </cell>
          <cell r="B3829">
            <v>190.61170000000001</v>
          </cell>
        </row>
        <row r="3830">
          <cell r="A3830">
            <v>40355</v>
          </cell>
          <cell r="B3830">
            <v>190.61799999999999</v>
          </cell>
        </row>
        <row r="3831">
          <cell r="A3831">
            <v>40356</v>
          </cell>
          <cell r="B3831">
            <v>190.62440000000001</v>
          </cell>
        </row>
        <row r="3832">
          <cell r="A3832">
            <v>40357</v>
          </cell>
          <cell r="B3832">
            <v>190.63069999999999</v>
          </cell>
        </row>
        <row r="3833">
          <cell r="A3833">
            <v>40358</v>
          </cell>
          <cell r="B3833">
            <v>190.6371</v>
          </cell>
        </row>
        <row r="3834">
          <cell r="A3834">
            <v>40359</v>
          </cell>
          <cell r="B3834">
            <v>190.64349999999999</v>
          </cell>
        </row>
        <row r="3835">
          <cell r="A3835">
            <v>40360</v>
          </cell>
          <cell r="B3835">
            <v>190.6498</v>
          </cell>
        </row>
        <row r="3836">
          <cell r="A3836">
            <v>40361</v>
          </cell>
          <cell r="B3836">
            <v>190.65620000000001</v>
          </cell>
        </row>
        <row r="3837">
          <cell r="A3837">
            <v>40362</v>
          </cell>
          <cell r="B3837">
            <v>190.66249999999999</v>
          </cell>
        </row>
        <row r="3838">
          <cell r="A3838">
            <v>40363</v>
          </cell>
          <cell r="B3838">
            <v>190.66890000000001</v>
          </cell>
        </row>
        <row r="3839">
          <cell r="A3839">
            <v>40364</v>
          </cell>
          <cell r="B3839">
            <v>190.67519999999999</v>
          </cell>
        </row>
        <row r="3840">
          <cell r="A3840">
            <v>40365</v>
          </cell>
          <cell r="B3840">
            <v>190.6816</v>
          </cell>
        </row>
        <row r="3841">
          <cell r="A3841">
            <v>40366</v>
          </cell>
          <cell r="B3841">
            <v>190.68790000000001</v>
          </cell>
        </row>
        <row r="3842">
          <cell r="A3842">
            <v>40367</v>
          </cell>
          <cell r="B3842">
            <v>190.6943</v>
          </cell>
        </row>
        <row r="3843">
          <cell r="A3843">
            <v>40368</v>
          </cell>
          <cell r="B3843">
            <v>190.70060000000001</v>
          </cell>
        </row>
        <row r="3844">
          <cell r="A3844">
            <v>40369</v>
          </cell>
          <cell r="B3844">
            <v>190.70699999999999</v>
          </cell>
        </row>
        <row r="3845">
          <cell r="A3845">
            <v>40370</v>
          </cell>
          <cell r="B3845">
            <v>190.7133</v>
          </cell>
        </row>
        <row r="3846">
          <cell r="A3846">
            <v>40371</v>
          </cell>
          <cell r="B3846">
            <v>190.71969999999999</v>
          </cell>
        </row>
        <row r="3847">
          <cell r="A3847">
            <v>40372</v>
          </cell>
          <cell r="B3847">
            <v>190.726</v>
          </cell>
        </row>
        <row r="3848">
          <cell r="A3848">
            <v>40373</v>
          </cell>
          <cell r="B3848">
            <v>190.73240000000001</v>
          </cell>
        </row>
        <row r="3849">
          <cell r="A3849">
            <v>40374</v>
          </cell>
          <cell r="B3849">
            <v>190.73869999999999</v>
          </cell>
        </row>
        <row r="3850">
          <cell r="A3850">
            <v>40375</v>
          </cell>
          <cell r="B3850">
            <v>190.74549999999999</v>
          </cell>
        </row>
        <row r="3851">
          <cell r="A3851">
            <v>40376</v>
          </cell>
          <cell r="B3851">
            <v>190.75219999999999</v>
          </cell>
        </row>
        <row r="3852">
          <cell r="A3852">
            <v>40377</v>
          </cell>
          <cell r="B3852">
            <v>190.75899999999999</v>
          </cell>
        </row>
        <row r="3853">
          <cell r="A3853">
            <v>40378</v>
          </cell>
          <cell r="B3853">
            <v>190.76580000000001</v>
          </cell>
        </row>
        <row r="3854">
          <cell r="A3854">
            <v>40379</v>
          </cell>
          <cell r="B3854">
            <v>190.77250000000001</v>
          </cell>
        </row>
        <row r="3855">
          <cell r="A3855">
            <v>40380</v>
          </cell>
          <cell r="B3855">
            <v>190.77930000000001</v>
          </cell>
        </row>
        <row r="3856">
          <cell r="A3856">
            <v>40381</v>
          </cell>
          <cell r="B3856">
            <v>190.7861</v>
          </cell>
        </row>
        <row r="3857">
          <cell r="A3857">
            <v>40382</v>
          </cell>
          <cell r="B3857">
            <v>190.7928</v>
          </cell>
        </row>
        <row r="3858">
          <cell r="A3858">
            <v>40383</v>
          </cell>
          <cell r="B3858">
            <v>190.7996</v>
          </cell>
        </row>
        <row r="3859">
          <cell r="A3859">
            <v>40384</v>
          </cell>
          <cell r="B3859">
            <v>190.8064</v>
          </cell>
        </row>
        <row r="3860">
          <cell r="A3860">
            <v>40385</v>
          </cell>
          <cell r="B3860">
            <v>190.81309999999999</v>
          </cell>
        </row>
        <row r="3861">
          <cell r="A3861">
            <v>40386</v>
          </cell>
          <cell r="B3861">
            <v>190.81989999999999</v>
          </cell>
        </row>
        <row r="3862">
          <cell r="A3862">
            <v>40387</v>
          </cell>
          <cell r="B3862">
            <v>190.82669999999999</v>
          </cell>
        </row>
        <row r="3863">
          <cell r="A3863">
            <v>40388</v>
          </cell>
          <cell r="B3863">
            <v>190.83340000000001</v>
          </cell>
        </row>
        <row r="3864">
          <cell r="A3864">
            <v>40389</v>
          </cell>
          <cell r="B3864">
            <v>190.84020000000001</v>
          </cell>
        </row>
        <row r="3865">
          <cell r="A3865">
            <v>40390</v>
          </cell>
          <cell r="B3865">
            <v>190.84700000000001</v>
          </cell>
        </row>
        <row r="3866">
          <cell r="A3866">
            <v>40391</v>
          </cell>
          <cell r="B3866">
            <v>190.8537</v>
          </cell>
        </row>
        <row r="3867">
          <cell r="A3867">
            <v>40392</v>
          </cell>
          <cell r="B3867">
            <v>190.8605</v>
          </cell>
        </row>
        <row r="3868">
          <cell r="A3868">
            <v>40393</v>
          </cell>
          <cell r="B3868">
            <v>190.8673</v>
          </cell>
        </row>
        <row r="3869">
          <cell r="A3869">
            <v>40394</v>
          </cell>
          <cell r="B3869">
            <v>190.874</v>
          </cell>
        </row>
        <row r="3870">
          <cell r="A3870">
            <v>40395</v>
          </cell>
          <cell r="B3870">
            <v>190.88079999999999</v>
          </cell>
        </row>
        <row r="3871">
          <cell r="A3871">
            <v>40396</v>
          </cell>
          <cell r="B3871">
            <v>190.88759999999999</v>
          </cell>
        </row>
        <row r="3872">
          <cell r="A3872">
            <v>40397</v>
          </cell>
          <cell r="B3872">
            <v>190.89429999999999</v>
          </cell>
        </row>
        <row r="3873">
          <cell r="A3873">
            <v>40398</v>
          </cell>
          <cell r="B3873">
            <v>190.90110000000001</v>
          </cell>
        </row>
        <row r="3874">
          <cell r="A3874">
            <v>40399</v>
          </cell>
          <cell r="B3874">
            <v>190.90790000000001</v>
          </cell>
        </row>
        <row r="3875">
          <cell r="A3875">
            <v>40400</v>
          </cell>
          <cell r="B3875">
            <v>190.91470000000001</v>
          </cell>
        </row>
        <row r="3876">
          <cell r="A3876">
            <v>40401</v>
          </cell>
          <cell r="B3876">
            <v>190.92140000000001</v>
          </cell>
        </row>
        <row r="3877">
          <cell r="A3877">
            <v>40402</v>
          </cell>
          <cell r="B3877">
            <v>190.9282</v>
          </cell>
        </row>
        <row r="3878">
          <cell r="A3878">
            <v>40403</v>
          </cell>
          <cell r="B3878">
            <v>190.935</v>
          </cell>
        </row>
        <row r="3879">
          <cell r="A3879">
            <v>40404</v>
          </cell>
          <cell r="B3879">
            <v>190.9417</v>
          </cell>
        </row>
        <row r="3880">
          <cell r="A3880">
            <v>40405</v>
          </cell>
          <cell r="B3880">
            <v>190.9485</v>
          </cell>
        </row>
        <row r="3881">
          <cell r="A3881">
            <v>40406</v>
          </cell>
          <cell r="B3881">
            <v>190.946</v>
          </cell>
        </row>
        <row r="3882">
          <cell r="A3882">
            <v>40407</v>
          </cell>
          <cell r="B3882">
            <v>190.9436</v>
          </cell>
        </row>
        <row r="3883">
          <cell r="A3883">
            <v>40408</v>
          </cell>
          <cell r="B3883">
            <v>190.94110000000001</v>
          </cell>
        </row>
        <row r="3884">
          <cell r="A3884">
            <v>40409</v>
          </cell>
          <cell r="B3884">
            <v>190.93860000000001</v>
          </cell>
        </row>
        <row r="3885">
          <cell r="A3885">
            <v>40410</v>
          </cell>
          <cell r="B3885">
            <v>190.93620000000001</v>
          </cell>
        </row>
        <row r="3886">
          <cell r="A3886">
            <v>40411</v>
          </cell>
          <cell r="B3886">
            <v>190.93369999999999</v>
          </cell>
        </row>
        <row r="3887">
          <cell r="A3887">
            <v>40412</v>
          </cell>
          <cell r="B3887">
            <v>190.93129999999999</v>
          </cell>
        </row>
        <row r="3888">
          <cell r="A3888">
            <v>40413</v>
          </cell>
          <cell r="B3888">
            <v>190.9288</v>
          </cell>
        </row>
        <row r="3889">
          <cell r="A3889">
            <v>40414</v>
          </cell>
          <cell r="B3889">
            <v>190.9263</v>
          </cell>
        </row>
        <row r="3890">
          <cell r="A3890">
            <v>40415</v>
          </cell>
          <cell r="B3890">
            <v>190.9239</v>
          </cell>
        </row>
        <row r="3891">
          <cell r="A3891">
            <v>40416</v>
          </cell>
          <cell r="B3891">
            <v>190.92140000000001</v>
          </cell>
        </row>
        <row r="3892">
          <cell r="A3892">
            <v>40417</v>
          </cell>
          <cell r="B3892">
            <v>190.91890000000001</v>
          </cell>
        </row>
        <row r="3893">
          <cell r="A3893">
            <v>40418</v>
          </cell>
          <cell r="B3893">
            <v>190.91650000000001</v>
          </cell>
        </row>
        <row r="3894">
          <cell r="A3894">
            <v>40419</v>
          </cell>
          <cell r="B3894">
            <v>190.91399999999999</v>
          </cell>
        </row>
        <row r="3895">
          <cell r="A3895">
            <v>40420</v>
          </cell>
          <cell r="B3895">
            <v>190.91149999999999</v>
          </cell>
        </row>
        <row r="3896">
          <cell r="A3896">
            <v>40421</v>
          </cell>
          <cell r="B3896">
            <v>190.9091</v>
          </cell>
        </row>
        <row r="3897">
          <cell r="A3897">
            <v>40422</v>
          </cell>
          <cell r="B3897">
            <v>190.9066</v>
          </cell>
        </row>
        <row r="3898">
          <cell r="A3898">
            <v>40423</v>
          </cell>
          <cell r="B3898">
            <v>190.9041</v>
          </cell>
        </row>
        <row r="3899">
          <cell r="A3899">
            <v>40424</v>
          </cell>
          <cell r="B3899">
            <v>190.90170000000001</v>
          </cell>
        </row>
        <row r="3900">
          <cell r="A3900">
            <v>40425</v>
          </cell>
          <cell r="B3900">
            <v>190.89920000000001</v>
          </cell>
        </row>
        <row r="3901">
          <cell r="A3901">
            <v>40426</v>
          </cell>
          <cell r="B3901">
            <v>190.89680000000001</v>
          </cell>
        </row>
        <row r="3902">
          <cell r="A3902">
            <v>40427</v>
          </cell>
          <cell r="B3902">
            <v>190.89429999999999</v>
          </cell>
        </row>
        <row r="3903">
          <cell r="A3903">
            <v>40428</v>
          </cell>
          <cell r="B3903">
            <v>190.89179999999999</v>
          </cell>
        </row>
        <row r="3904">
          <cell r="A3904">
            <v>40429</v>
          </cell>
          <cell r="B3904">
            <v>190.88939999999999</v>
          </cell>
        </row>
        <row r="3905">
          <cell r="A3905">
            <v>40430</v>
          </cell>
          <cell r="B3905">
            <v>190.8869</v>
          </cell>
        </row>
        <row r="3906">
          <cell r="A3906">
            <v>40431</v>
          </cell>
          <cell r="B3906">
            <v>190.8844</v>
          </cell>
        </row>
        <row r="3907">
          <cell r="A3907">
            <v>40432</v>
          </cell>
          <cell r="B3907">
            <v>190.88200000000001</v>
          </cell>
        </row>
        <row r="3908">
          <cell r="A3908">
            <v>40433</v>
          </cell>
          <cell r="B3908">
            <v>190.87950000000001</v>
          </cell>
        </row>
        <row r="3909">
          <cell r="A3909">
            <v>40434</v>
          </cell>
          <cell r="B3909">
            <v>190.87700000000001</v>
          </cell>
        </row>
        <row r="3910">
          <cell r="A3910">
            <v>40435</v>
          </cell>
          <cell r="B3910">
            <v>190.87459999999999</v>
          </cell>
        </row>
        <row r="3911">
          <cell r="A3911">
            <v>40436</v>
          </cell>
          <cell r="B3911">
            <v>190.87209999999999</v>
          </cell>
        </row>
        <row r="3912">
          <cell r="A3912">
            <v>40437</v>
          </cell>
          <cell r="B3912">
            <v>190.87909999999999</v>
          </cell>
        </row>
        <row r="3913">
          <cell r="A3913">
            <v>40438</v>
          </cell>
          <cell r="B3913">
            <v>190.8861</v>
          </cell>
        </row>
        <row r="3914">
          <cell r="A3914">
            <v>40439</v>
          </cell>
          <cell r="B3914">
            <v>190.8931</v>
          </cell>
        </row>
        <row r="3915">
          <cell r="A3915">
            <v>40440</v>
          </cell>
          <cell r="B3915">
            <v>190.90010000000001</v>
          </cell>
        </row>
        <row r="3916">
          <cell r="A3916">
            <v>40441</v>
          </cell>
          <cell r="B3916">
            <v>190.90710000000001</v>
          </cell>
        </row>
        <row r="3917">
          <cell r="A3917">
            <v>40442</v>
          </cell>
          <cell r="B3917">
            <v>190.91409999999999</v>
          </cell>
        </row>
        <row r="3918">
          <cell r="A3918">
            <v>40443</v>
          </cell>
          <cell r="B3918">
            <v>190.9211</v>
          </cell>
        </row>
        <row r="3919">
          <cell r="A3919">
            <v>40444</v>
          </cell>
          <cell r="B3919">
            <v>190.9281</v>
          </cell>
        </row>
        <row r="3920">
          <cell r="A3920">
            <v>40445</v>
          </cell>
          <cell r="B3920">
            <v>190.93510000000001</v>
          </cell>
        </row>
        <row r="3921">
          <cell r="A3921">
            <v>40446</v>
          </cell>
          <cell r="B3921">
            <v>190.94210000000001</v>
          </cell>
        </row>
        <row r="3922">
          <cell r="A3922">
            <v>40447</v>
          </cell>
          <cell r="B3922">
            <v>190.94909999999999</v>
          </cell>
        </row>
        <row r="3923">
          <cell r="A3923">
            <v>40448</v>
          </cell>
          <cell r="B3923">
            <v>190.95609999999999</v>
          </cell>
        </row>
        <row r="3924">
          <cell r="A3924">
            <v>40449</v>
          </cell>
          <cell r="B3924">
            <v>190.9631</v>
          </cell>
        </row>
        <row r="3925">
          <cell r="A3925">
            <v>40450</v>
          </cell>
          <cell r="B3925">
            <v>190.9701</v>
          </cell>
        </row>
        <row r="3926">
          <cell r="A3926">
            <v>40451</v>
          </cell>
          <cell r="B3926">
            <v>190.97710000000001</v>
          </cell>
        </row>
        <row r="3927">
          <cell r="A3927">
            <v>40452</v>
          </cell>
          <cell r="B3927">
            <v>190.98400000000001</v>
          </cell>
        </row>
        <row r="3928">
          <cell r="A3928">
            <v>40453</v>
          </cell>
          <cell r="B3928">
            <v>190.99100000000001</v>
          </cell>
        </row>
        <row r="3929">
          <cell r="A3929">
            <v>40454</v>
          </cell>
          <cell r="B3929">
            <v>190.99799999999999</v>
          </cell>
        </row>
        <row r="3930">
          <cell r="A3930">
            <v>40455</v>
          </cell>
          <cell r="B3930">
            <v>191.005</v>
          </cell>
        </row>
        <row r="3931">
          <cell r="A3931">
            <v>40456</v>
          </cell>
          <cell r="B3931">
            <v>191.012</v>
          </cell>
        </row>
        <row r="3932">
          <cell r="A3932">
            <v>40457</v>
          </cell>
          <cell r="B3932">
            <v>191.01900000000001</v>
          </cell>
        </row>
        <row r="3933">
          <cell r="A3933">
            <v>40458</v>
          </cell>
          <cell r="B3933">
            <v>191.02600000000001</v>
          </cell>
        </row>
        <row r="3934">
          <cell r="A3934">
            <v>40459</v>
          </cell>
          <cell r="B3934">
            <v>191.03299999999999</v>
          </cell>
        </row>
        <row r="3935">
          <cell r="A3935">
            <v>40460</v>
          </cell>
          <cell r="B3935">
            <v>191.04</v>
          </cell>
        </row>
        <row r="3936">
          <cell r="A3936">
            <v>40461</v>
          </cell>
          <cell r="B3936">
            <v>191.0471</v>
          </cell>
        </row>
        <row r="3937">
          <cell r="A3937">
            <v>40462</v>
          </cell>
          <cell r="B3937">
            <v>191.05410000000001</v>
          </cell>
        </row>
        <row r="3938">
          <cell r="A3938">
            <v>40463</v>
          </cell>
          <cell r="B3938">
            <v>191.06110000000001</v>
          </cell>
        </row>
        <row r="3939">
          <cell r="A3939">
            <v>40464</v>
          </cell>
          <cell r="B3939">
            <v>191.06809999999999</v>
          </cell>
        </row>
        <row r="3940">
          <cell r="A3940">
            <v>40465</v>
          </cell>
          <cell r="B3940">
            <v>191.07509999999999</v>
          </cell>
        </row>
        <row r="3941">
          <cell r="A3941">
            <v>40466</v>
          </cell>
          <cell r="B3941">
            <v>191.0821</v>
          </cell>
        </row>
        <row r="3942">
          <cell r="A3942">
            <v>40467</v>
          </cell>
          <cell r="B3942">
            <v>191.0735</v>
          </cell>
        </row>
        <row r="3943">
          <cell r="A3943">
            <v>40468</v>
          </cell>
          <cell r="B3943">
            <v>191.06479999999999</v>
          </cell>
        </row>
        <row r="3944">
          <cell r="A3944">
            <v>40469</v>
          </cell>
          <cell r="B3944">
            <v>191.05619999999999</v>
          </cell>
        </row>
        <row r="3945">
          <cell r="A3945">
            <v>40470</v>
          </cell>
          <cell r="B3945">
            <v>191.04759999999999</v>
          </cell>
        </row>
        <row r="3946">
          <cell r="A3946">
            <v>40471</v>
          </cell>
          <cell r="B3946">
            <v>191.03890000000001</v>
          </cell>
        </row>
        <row r="3947">
          <cell r="A3947">
            <v>40472</v>
          </cell>
          <cell r="B3947">
            <v>191.03030000000001</v>
          </cell>
        </row>
        <row r="3948">
          <cell r="A3948">
            <v>40473</v>
          </cell>
          <cell r="B3948">
            <v>191.02170000000001</v>
          </cell>
        </row>
        <row r="3949">
          <cell r="A3949">
            <v>40474</v>
          </cell>
          <cell r="B3949">
            <v>191.01300000000001</v>
          </cell>
        </row>
        <row r="3950">
          <cell r="A3950">
            <v>40475</v>
          </cell>
          <cell r="B3950">
            <v>191.0044</v>
          </cell>
        </row>
        <row r="3951">
          <cell r="A3951">
            <v>40476</v>
          </cell>
          <cell r="B3951">
            <v>190.9958</v>
          </cell>
        </row>
        <row r="3952">
          <cell r="A3952">
            <v>40477</v>
          </cell>
          <cell r="B3952">
            <v>190.9871</v>
          </cell>
        </row>
        <row r="3953">
          <cell r="A3953">
            <v>40478</v>
          </cell>
          <cell r="B3953">
            <v>190.9785</v>
          </cell>
        </row>
        <row r="3954">
          <cell r="A3954">
            <v>40479</v>
          </cell>
          <cell r="B3954">
            <v>190.9699</v>
          </cell>
        </row>
        <row r="3955">
          <cell r="A3955">
            <v>40480</v>
          </cell>
          <cell r="B3955">
            <v>190.96119999999999</v>
          </cell>
        </row>
        <row r="3956">
          <cell r="A3956">
            <v>40481</v>
          </cell>
          <cell r="B3956">
            <v>190.95259999999999</v>
          </cell>
        </row>
        <row r="3957">
          <cell r="A3957">
            <v>40482</v>
          </cell>
          <cell r="B3957">
            <v>190.94399999999999</v>
          </cell>
        </row>
        <row r="3958">
          <cell r="A3958">
            <v>40483</v>
          </cell>
          <cell r="B3958">
            <v>190.93539999999999</v>
          </cell>
        </row>
        <row r="3959">
          <cell r="A3959">
            <v>40484</v>
          </cell>
          <cell r="B3959">
            <v>190.92670000000001</v>
          </cell>
        </row>
        <row r="3960">
          <cell r="A3960">
            <v>40485</v>
          </cell>
          <cell r="B3960">
            <v>190.91810000000001</v>
          </cell>
        </row>
        <row r="3961">
          <cell r="A3961">
            <v>40486</v>
          </cell>
          <cell r="B3961">
            <v>190.90950000000001</v>
          </cell>
        </row>
        <row r="3962">
          <cell r="A3962">
            <v>40487</v>
          </cell>
          <cell r="B3962">
            <v>190.9008</v>
          </cell>
        </row>
        <row r="3963">
          <cell r="A3963">
            <v>40488</v>
          </cell>
          <cell r="B3963">
            <v>190.8922</v>
          </cell>
        </row>
        <row r="3964">
          <cell r="A3964">
            <v>40489</v>
          </cell>
          <cell r="B3964">
            <v>190.8836</v>
          </cell>
        </row>
        <row r="3965">
          <cell r="A3965">
            <v>40490</v>
          </cell>
          <cell r="B3965">
            <v>190.875</v>
          </cell>
        </row>
        <row r="3966">
          <cell r="A3966">
            <v>40491</v>
          </cell>
          <cell r="B3966">
            <v>190.8663</v>
          </cell>
        </row>
        <row r="3967">
          <cell r="A3967">
            <v>40492</v>
          </cell>
          <cell r="B3967">
            <v>190.85769999999999</v>
          </cell>
        </row>
        <row r="3968">
          <cell r="A3968">
            <v>40493</v>
          </cell>
          <cell r="B3968">
            <v>190.84909999999999</v>
          </cell>
        </row>
        <row r="3969">
          <cell r="A3969">
            <v>40494</v>
          </cell>
          <cell r="B3969">
            <v>190.84049999999999</v>
          </cell>
        </row>
        <row r="3970">
          <cell r="A3970">
            <v>40495</v>
          </cell>
          <cell r="B3970">
            <v>190.83179999999999</v>
          </cell>
        </row>
        <row r="3971">
          <cell r="A3971">
            <v>40496</v>
          </cell>
          <cell r="B3971">
            <v>190.82320000000001</v>
          </cell>
        </row>
        <row r="3972">
          <cell r="A3972">
            <v>40497</v>
          </cell>
          <cell r="B3972">
            <v>190.81460000000001</v>
          </cell>
        </row>
        <row r="3973">
          <cell r="A3973">
            <v>40498</v>
          </cell>
          <cell r="B3973">
            <v>190.80889999999999</v>
          </cell>
        </row>
        <row r="3974">
          <cell r="A3974">
            <v>40499</v>
          </cell>
          <cell r="B3974">
            <v>190.8031</v>
          </cell>
        </row>
        <row r="3975">
          <cell r="A3975">
            <v>40500</v>
          </cell>
          <cell r="B3975">
            <v>190.79740000000001</v>
          </cell>
        </row>
        <row r="3976">
          <cell r="A3976">
            <v>40501</v>
          </cell>
          <cell r="B3976">
            <v>190.79169999999999</v>
          </cell>
        </row>
        <row r="3977">
          <cell r="A3977">
            <v>40502</v>
          </cell>
          <cell r="B3977">
            <v>190.786</v>
          </cell>
        </row>
        <row r="3978">
          <cell r="A3978">
            <v>40503</v>
          </cell>
          <cell r="B3978">
            <v>190.78020000000001</v>
          </cell>
        </row>
        <row r="3979">
          <cell r="A3979">
            <v>40504</v>
          </cell>
          <cell r="B3979">
            <v>190.77449999999999</v>
          </cell>
        </row>
        <row r="3980">
          <cell r="A3980">
            <v>40505</v>
          </cell>
          <cell r="B3980">
            <v>190.7688</v>
          </cell>
        </row>
        <row r="3981">
          <cell r="A3981">
            <v>40506</v>
          </cell>
          <cell r="B3981">
            <v>190.76310000000001</v>
          </cell>
        </row>
        <row r="3982">
          <cell r="A3982">
            <v>40507</v>
          </cell>
          <cell r="B3982">
            <v>190.75729999999999</v>
          </cell>
        </row>
        <row r="3983">
          <cell r="A3983">
            <v>40508</v>
          </cell>
          <cell r="B3983">
            <v>190.7516</v>
          </cell>
        </row>
        <row r="3984">
          <cell r="A3984">
            <v>40509</v>
          </cell>
          <cell r="B3984">
            <v>190.74590000000001</v>
          </cell>
        </row>
        <row r="3985">
          <cell r="A3985">
            <v>40510</v>
          </cell>
          <cell r="B3985">
            <v>190.74019999999999</v>
          </cell>
        </row>
        <row r="3986">
          <cell r="A3986">
            <v>40511</v>
          </cell>
          <cell r="B3986">
            <v>190.73439999999999</v>
          </cell>
        </row>
        <row r="3987">
          <cell r="A3987">
            <v>40512</v>
          </cell>
          <cell r="B3987">
            <v>190.7287</v>
          </cell>
        </row>
        <row r="3988">
          <cell r="A3988">
            <v>40513</v>
          </cell>
          <cell r="B3988">
            <v>190.72300000000001</v>
          </cell>
        </row>
        <row r="3989">
          <cell r="A3989">
            <v>40514</v>
          </cell>
          <cell r="B3989">
            <v>190.71729999999999</v>
          </cell>
        </row>
        <row r="3990">
          <cell r="A3990">
            <v>40515</v>
          </cell>
          <cell r="B3990">
            <v>190.7115</v>
          </cell>
        </row>
        <row r="3991">
          <cell r="A3991">
            <v>40516</v>
          </cell>
          <cell r="B3991">
            <v>190.70580000000001</v>
          </cell>
        </row>
        <row r="3992">
          <cell r="A3992">
            <v>40517</v>
          </cell>
          <cell r="B3992">
            <v>190.70009999999999</v>
          </cell>
        </row>
        <row r="3993">
          <cell r="A3993">
            <v>40518</v>
          </cell>
          <cell r="B3993">
            <v>190.6944</v>
          </cell>
        </row>
        <row r="3994">
          <cell r="A3994">
            <v>40519</v>
          </cell>
          <cell r="B3994">
            <v>190.68860000000001</v>
          </cell>
        </row>
        <row r="3995">
          <cell r="A3995">
            <v>40520</v>
          </cell>
          <cell r="B3995">
            <v>190.68289999999999</v>
          </cell>
        </row>
        <row r="3996">
          <cell r="A3996">
            <v>40521</v>
          </cell>
          <cell r="B3996">
            <v>190.6772</v>
          </cell>
        </row>
        <row r="3997">
          <cell r="A3997">
            <v>40522</v>
          </cell>
          <cell r="B3997">
            <v>190.67150000000001</v>
          </cell>
        </row>
        <row r="3998">
          <cell r="A3998">
            <v>40523</v>
          </cell>
          <cell r="B3998">
            <v>190.66579999999999</v>
          </cell>
        </row>
        <row r="3999">
          <cell r="A3999">
            <v>40524</v>
          </cell>
          <cell r="B3999">
            <v>190.66</v>
          </cell>
        </row>
        <row r="4000">
          <cell r="A4000">
            <v>40525</v>
          </cell>
          <cell r="B4000">
            <v>190.65430000000001</v>
          </cell>
        </row>
        <row r="4001">
          <cell r="A4001">
            <v>40526</v>
          </cell>
          <cell r="B4001">
            <v>190.64859999999999</v>
          </cell>
        </row>
        <row r="4002">
          <cell r="A4002">
            <v>40527</v>
          </cell>
          <cell r="B4002">
            <v>190.6429</v>
          </cell>
        </row>
        <row r="4003">
          <cell r="A4003">
            <v>40528</v>
          </cell>
          <cell r="B4003">
            <v>190.65459999999999</v>
          </cell>
        </row>
        <row r="4004">
          <cell r="A4004">
            <v>40529</v>
          </cell>
          <cell r="B4004">
            <v>190.6662</v>
          </cell>
        </row>
        <row r="4005">
          <cell r="A4005">
            <v>40530</v>
          </cell>
          <cell r="B4005">
            <v>190.67789999999999</v>
          </cell>
        </row>
        <row r="4006">
          <cell r="A4006">
            <v>40531</v>
          </cell>
          <cell r="B4006">
            <v>190.68960000000001</v>
          </cell>
        </row>
        <row r="4007">
          <cell r="A4007">
            <v>40532</v>
          </cell>
          <cell r="B4007">
            <v>190.7013</v>
          </cell>
        </row>
        <row r="4008">
          <cell r="A4008">
            <v>40533</v>
          </cell>
          <cell r="B4008">
            <v>190.71299999999999</v>
          </cell>
        </row>
        <row r="4009">
          <cell r="A4009">
            <v>40534</v>
          </cell>
          <cell r="B4009">
            <v>190.72460000000001</v>
          </cell>
        </row>
        <row r="4010">
          <cell r="A4010">
            <v>40535</v>
          </cell>
          <cell r="B4010">
            <v>190.7363</v>
          </cell>
        </row>
        <row r="4011">
          <cell r="A4011">
            <v>40536</v>
          </cell>
          <cell r="B4011">
            <v>190.74799999999999</v>
          </cell>
        </row>
        <row r="4012">
          <cell r="A4012">
            <v>40537</v>
          </cell>
          <cell r="B4012">
            <v>190.75970000000001</v>
          </cell>
        </row>
        <row r="4013">
          <cell r="A4013">
            <v>40538</v>
          </cell>
          <cell r="B4013">
            <v>190.7714</v>
          </cell>
        </row>
        <row r="4014">
          <cell r="A4014">
            <v>40539</v>
          </cell>
          <cell r="B4014">
            <v>190.78299999999999</v>
          </cell>
        </row>
        <row r="4015">
          <cell r="A4015">
            <v>40540</v>
          </cell>
          <cell r="B4015">
            <v>190.79470000000001</v>
          </cell>
        </row>
        <row r="4016">
          <cell r="A4016">
            <v>40541</v>
          </cell>
          <cell r="B4016">
            <v>190.8064</v>
          </cell>
        </row>
        <row r="4017">
          <cell r="A4017">
            <v>40542</v>
          </cell>
          <cell r="B4017">
            <v>190.81809999999999</v>
          </cell>
        </row>
        <row r="4018">
          <cell r="A4018">
            <v>40543</v>
          </cell>
          <cell r="B4018">
            <v>190.82980000000001</v>
          </cell>
        </row>
        <row r="4019">
          <cell r="A4019">
            <v>40544</v>
          </cell>
          <cell r="B4019">
            <v>190.8415</v>
          </cell>
        </row>
        <row r="4020">
          <cell r="A4020">
            <v>40545</v>
          </cell>
          <cell r="B4020">
            <v>190.85310000000001</v>
          </cell>
        </row>
        <row r="4021">
          <cell r="A4021">
            <v>40546</v>
          </cell>
          <cell r="B4021">
            <v>190.8648</v>
          </cell>
        </row>
        <row r="4022">
          <cell r="A4022">
            <v>40547</v>
          </cell>
          <cell r="B4022">
            <v>190.87649999999999</v>
          </cell>
        </row>
        <row r="4023">
          <cell r="A4023">
            <v>40548</v>
          </cell>
          <cell r="B4023">
            <v>190.88820000000001</v>
          </cell>
        </row>
        <row r="4024">
          <cell r="A4024">
            <v>40549</v>
          </cell>
          <cell r="B4024">
            <v>190.8999</v>
          </cell>
        </row>
        <row r="4025">
          <cell r="A4025">
            <v>40550</v>
          </cell>
          <cell r="B4025">
            <v>190.91159999999999</v>
          </cell>
        </row>
        <row r="4026">
          <cell r="A4026">
            <v>40551</v>
          </cell>
          <cell r="B4026">
            <v>190.92330000000001</v>
          </cell>
        </row>
        <row r="4027">
          <cell r="A4027">
            <v>40552</v>
          </cell>
          <cell r="B4027">
            <v>190.935</v>
          </cell>
        </row>
        <row r="4028">
          <cell r="A4028">
            <v>40553</v>
          </cell>
          <cell r="B4028">
            <v>190.94669999999999</v>
          </cell>
        </row>
        <row r="4029">
          <cell r="A4029">
            <v>40554</v>
          </cell>
          <cell r="B4029">
            <v>190.95830000000001</v>
          </cell>
        </row>
        <row r="4030">
          <cell r="A4030">
            <v>40555</v>
          </cell>
          <cell r="B4030">
            <v>190.97</v>
          </cell>
        </row>
        <row r="4031">
          <cell r="A4031">
            <v>40556</v>
          </cell>
          <cell r="B4031">
            <v>190.98169999999999</v>
          </cell>
        </row>
        <row r="4032">
          <cell r="A4032">
            <v>40557</v>
          </cell>
          <cell r="B4032">
            <v>190.99340000000001</v>
          </cell>
        </row>
        <row r="4033">
          <cell r="A4033">
            <v>40558</v>
          </cell>
          <cell r="B4033">
            <v>191.0051</v>
          </cell>
        </row>
        <row r="4034">
          <cell r="A4034">
            <v>40559</v>
          </cell>
          <cell r="B4034">
            <v>191.04499999999999</v>
          </cell>
        </row>
        <row r="4035">
          <cell r="A4035">
            <v>40560</v>
          </cell>
          <cell r="B4035">
            <v>191.08500000000001</v>
          </cell>
        </row>
        <row r="4036">
          <cell r="A4036">
            <v>40561</v>
          </cell>
          <cell r="B4036">
            <v>191.1249</v>
          </cell>
        </row>
        <row r="4037">
          <cell r="A4037">
            <v>40562</v>
          </cell>
          <cell r="B4037">
            <v>191.16480000000001</v>
          </cell>
        </row>
        <row r="4038">
          <cell r="A4038">
            <v>40563</v>
          </cell>
          <cell r="B4038">
            <v>191.20480000000001</v>
          </cell>
        </row>
        <row r="4039">
          <cell r="A4039">
            <v>40564</v>
          </cell>
          <cell r="B4039">
            <v>191.2448</v>
          </cell>
        </row>
        <row r="4040">
          <cell r="A4040">
            <v>40565</v>
          </cell>
          <cell r="B4040">
            <v>191.28469999999999</v>
          </cell>
        </row>
        <row r="4041">
          <cell r="A4041">
            <v>40566</v>
          </cell>
          <cell r="B4041">
            <v>191.32470000000001</v>
          </cell>
        </row>
        <row r="4042">
          <cell r="A4042">
            <v>40567</v>
          </cell>
          <cell r="B4042">
            <v>191.3647</v>
          </cell>
        </row>
        <row r="4043">
          <cell r="A4043">
            <v>40568</v>
          </cell>
          <cell r="B4043">
            <v>191.40469999999999</v>
          </cell>
        </row>
        <row r="4044">
          <cell r="A4044">
            <v>40569</v>
          </cell>
          <cell r="B4044">
            <v>191.44470000000001</v>
          </cell>
        </row>
        <row r="4045">
          <cell r="A4045">
            <v>40570</v>
          </cell>
          <cell r="B4045">
            <v>191.4847</v>
          </cell>
        </row>
        <row r="4046">
          <cell r="A4046">
            <v>40571</v>
          </cell>
          <cell r="B4046">
            <v>191.5248</v>
          </cell>
        </row>
        <row r="4047">
          <cell r="A4047">
            <v>40572</v>
          </cell>
          <cell r="B4047">
            <v>191.56479999999999</v>
          </cell>
        </row>
        <row r="4048">
          <cell r="A4048">
            <v>40573</v>
          </cell>
          <cell r="B4048">
            <v>191.60480000000001</v>
          </cell>
        </row>
        <row r="4049">
          <cell r="A4049">
            <v>40574</v>
          </cell>
          <cell r="B4049">
            <v>191.64490000000001</v>
          </cell>
        </row>
        <row r="4050">
          <cell r="A4050">
            <v>40575</v>
          </cell>
          <cell r="B4050">
            <v>191.6849</v>
          </cell>
        </row>
        <row r="4051">
          <cell r="A4051">
            <v>40576</v>
          </cell>
          <cell r="B4051">
            <v>191.72499999999999</v>
          </cell>
        </row>
        <row r="4052">
          <cell r="A4052">
            <v>40577</v>
          </cell>
          <cell r="B4052">
            <v>191.76509999999999</v>
          </cell>
        </row>
        <row r="4053">
          <cell r="A4053">
            <v>40578</v>
          </cell>
          <cell r="B4053">
            <v>191.80520000000001</v>
          </cell>
        </row>
        <row r="4054">
          <cell r="A4054">
            <v>40579</v>
          </cell>
          <cell r="B4054">
            <v>191.84530000000001</v>
          </cell>
        </row>
        <row r="4055">
          <cell r="A4055">
            <v>40580</v>
          </cell>
          <cell r="B4055">
            <v>191.8854</v>
          </cell>
        </row>
        <row r="4056">
          <cell r="A4056">
            <v>40581</v>
          </cell>
          <cell r="B4056">
            <v>191.9255</v>
          </cell>
        </row>
        <row r="4057">
          <cell r="A4057">
            <v>40582</v>
          </cell>
          <cell r="B4057">
            <v>191.96559999999999</v>
          </cell>
        </row>
        <row r="4058">
          <cell r="A4058">
            <v>40583</v>
          </cell>
          <cell r="B4058">
            <v>192.00569999999999</v>
          </cell>
        </row>
        <row r="4059">
          <cell r="A4059">
            <v>40584</v>
          </cell>
          <cell r="B4059">
            <v>192.04580000000001</v>
          </cell>
        </row>
        <row r="4060">
          <cell r="A4060">
            <v>40585</v>
          </cell>
          <cell r="B4060">
            <v>192.08600000000001</v>
          </cell>
        </row>
        <row r="4061">
          <cell r="A4061">
            <v>40586</v>
          </cell>
          <cell r="B4061">
            <v>192.12610000000001</v>
          </cell>
        </row>
        <row r="4062">
          <cell r="A4062">
            <v>40587</v>
          </cell>
          <cell r="B4062">
            <v>192.16630000000001</v>
          </cell>
        </row>
        <row r="4063">
          <cell r="A4063">
            <v>40588</v>
          </cell>
          <cell r="B4063">
            <v>192.20650000000001</v>
          </cell>
        </row>
        <row r="4064">
          <cell r="A4064">
            <v>40589</v>
          </cell>
          <cell r="B4064">
            <v>192.2466</v>
          </cell>
        </row>
        <row r="4065">
          <cell r="A4065">
            <v>40590</v>
          </cell>
          <cell r="B4065">
            <v>192.30879999999999</v>
          </cell>
        </row>
        <row r="4066">
          <cell r="A4066">
            <v>40591</v>
          </cell>
          <cell r="B4066">
            <v>192.37100000000001</v>
          </cell>
        </row>
        <row r="4067">
          <cell r="A4067">
            <v>40592</v>
          </cell>
          <cell r="B4067">
            <v>192.4333</v>
          </cell>
        </row>
        <row r="4068">
          <cell r="A4068">
            <v>40593</v>
          </cell>
          <cell r="B4068">
            <v>192.4956</v>
          </cell>
        </row>
        <row r="4069">
          <cell r="A4069">
            <v>40594</v>
          </cell>
          <cell r="B4069">
            <v>192.55779999999999</v>
          </cell>
        </row>
        <row r="4070">
          <cell r="A4070">
            <v>40595</v>
          </cell>
          <cell r="B4070">
            <v>192.62010000000001</v>
          </cell>
        </row>
        <row r="4071">
          <cell r="A4071">
            <v>40596</v>
          </cell>
          <cell r="B4071">
            <v>192.6825</v>
          </cell>
        </row>
        <row r="4072">
          <cell r="A4072">
            <v>40597</v>
          </cell>
          <cell r="B4072">
            <v>192.7448</v>
          </cell>
        </row>
        <row r="4073">
          <cell r="A4073">
            <v>40598</v>
          </cell>
          <cell r="B4073">
            <v>192.80719999999999</v>
          </cell>
        </row>
        <row r="4074">
          <cell r="A4074">
            <v>40599</v>
          </cell>
          <cell r="B4074">
            <v>192.86959999999999</v>
          </cell>
        </row>
        <row r="4075">
          <cell r="A4075">
            <v>40600</v>
          </cell>
          <cell r="B4075">
            <v>192.93199999999999</v>
          </cell>
        </row>
        <row r="4076">
          <cell r="A4076">
            <v>40601</v>
          </cell>
          <cell r="B4076">
            <v>192.99440000000001</v>
          </cell>
        </row>
        <row r="4077">
          <cell r="A4077">
            <v>40602</v>
          </cell>
          <cell r="B4077">
            <v>193.05690000000001</v>
          </cell>
        </row>
        <row r="4078">
          <cell r="A4078">
            <v>40603</v>
          </cell>
          <cell r="B4078">
            <v>193.11930000000001</v>
          </cell>
        </row>
        <row r="4079">
          <cell r="A4079">
            <v>40604</v>
          </cell>
          <cell r="B4079">
            <v>193.18180000000001</v>
          </cell>
        </row>
        <row r="4080">
          <cell r="A4080">
            <v>40605</v>
          </cell>
          <cell r="B4080">
            <v>193.24430000000001</v>
          </cell>
        </row>
        <row r="4081">
          <cell r="A4081">
            <v>40606</v>
          </cell>
          <cell r="B4081">
            <v>193.30690000000001</v>
          </cell>
        </row>
        <row r="4082">
          <cell r="A4082">
            <v>40607</v>
          </cell>
          <cell r="B4082">
            <v>193.36940000000001</v>
          </cell>
        </row>
        <row r="4083">
          <cell r="A4083">
            <v>40608</v>
          </cell>
          <cell r="B4083">
            <v>193.43199999999999</v>
          </cell>
        </row>
        <row r="4084">
          <cell r="A4084">
            <v>40609</v>
          </cell>
          <cell r="B4084">
            <v>193.49459999999999</v>
          </cell>
        </row>
        <row r="4085">
          <cell r="A4085">
            <v>40610</v>
          </cell>
          <cell r="B4085">
            <v>193.55719999999999</v>
          </cell>
        </row>
        <row r="4086">
          <cell r="A4086">
            <v>40611</v>
          </cell>
          <cell r="B4086">
            <v>193.6198</v>
          </cell>
        </row>
        <row r="4087">
          <cell r="A4087">
            <v>40612</v>
          </cell>
          <cell r="B4087">
            <v>193.6825</v>
          </cell>
        </row>
        <row r="4088">
          <cell r="A4088">
            <v>40613</v>
          </cell>
          <cell r="B4088">
            <v>193.74520000000001</v>
          </cell>
        </row>
        <row r="4089">
          <cell r="A4089">
            <v>40614</v>
          </cell>
          <cell r="B4089">
            <v>193.80779999999999</v>
          </cell>
        </row>
        <row r="4090">
          <cell r="A4090">
            <v>40615</v>
          </cell>
          <cell r="B4090">
            <v>193.8706</v>
          </cell>
        </row>
        <row r="4091">
          <cell r="A4091">
            <v>40616</v>
          </cell>
          <cell r="B4091">
            <v>193.9333</v>
          </cell>
        </row>
        <row r="4092">
          <cell r="A4092">
            <v>40617</v>
          </cell>
          <cell r="B4092">
            <v>193.99600000000001</v>
          </cell>
        </row>
        <row r="4093">
          <cell r="A4093">
            <v>40618</v>
          </cell>
          <cell r="B4093">
            <v>194.0334</v>
          </cell>
        </row>
        <row r="4094">
          <cell r="A4094">
            <v>40619</v>
          </cell>
          <cell r="B4094">
            <v>194.07089999999999</v>
          </cell>
        </row>
        <row r="4095">
          <cell r="A4095">
            <v>40620</v>
          </cell>
          <cell r="B4095">
            <v>194.10830000000001</v>
          </cell>
        </row>
        <row r="4096">
          <cell r="A4096">
            <v>40621</v>
          </cell>
          <cell r="B4096">
            <v>194.14580000000001</v>
          </cell>
        </row>
        <row r="4097">
          <cell r="A4097">
            <v>40622</v>
          </cell>
          <cell r="B4097">
            <v>194.1833</v>
          </cell>
        </row>
        <row r="4098">
          <cell r="A4098">
            <v>40623</v>
          </cell>
          <cell r="B4098">
            <v>194.22069999999999</v>
          </cell>
        </row>
        <row r="4099">
          <cell r="A4099">
            <v>40624</v>
          </cell>
          <cell r="B4099">
            <v>194.25819999999999</v>
          </cell>
        </row>
        <row r="4100">
          <cell r="A4100">
            <v>40625</v>
          </cell>
          <cell r="B4100">
            <v>194.29570000000001</v>
          </cell>
        </row>
        <row r="4101">
          <cell r="A4101">
            <v>40626</v>
          </cell>
          <cell r="B4101">
            <v>194.33320000000001</v>
          </cell>
        </row>
        <row r="4102">
          <cell r="A4102">
            <v>40627</v>
          </cell>
          <cell r="B4102">
            <v>194.3707</v>
          </cell>
        </row>
        <row r="4103">
          <cell r="A4103">
            <v>40628</v>
          </cell>
          <cell r="B4103">
            <v>194.40819999999999</v>
          </cell>
        </row>
        <row r="4104">
          <cell r="A4104">
            <v>40629</v>
          </cell>
          <cell r="B4104">
            <v>194.44569999999999</v>
          </cell>
        </row>
        <row r="4105">
          <cell r="A4105">
            <v>40630</v>
          </cell>
          <cell r="B4105">
            <v>194.48330000000001</v>
          </cell>
        </row>
        <row r="4106">
          <cell r="A4106">
            <v>40631</v>
          </cell>
          <cell r="B4106">
            <v>194.52080000000001</v>
          </cell>
        </row>
        <row r="4107">
          <cell r="A4107">
            <v>40632</v>
          </cell>
          <cell r="B4107">
            <v>194.5583</v>
          </cell>
        </row>
        <row r="4108">
          <cell r="A4108">
            <v>40633</v>
          </cell>
          <cell r="B4108">
            <v>194.5959</v>
          </cell>
        </row>
        <row r="4109">
          <cell r="A4109">
            <v>40634</v>
          </cell>
          <cell r="B4109">
            <v>194.63339999999999</v>
          </cell>
        </row>
        <row r="4110">
          <cell r="A4110">
            <v>40635</v>
          </cell>
          <cell r="B4110">
            <v>194.67099999999999</v>
          </cell>
        </row>
        <row r="4111">
          <cell r="A4111">
            <v>40636</v>
          </cell>
          <cell r="B4111">
            <v>194.70859999999999</v>
          </cell>
        </row>
        <row r="4112">
          <cell r="A4112">
            <v>40637</v>
          </cell>
          <cell r="B4112">
            <v>194.74619999999999</v>
          </cell>
        </row>
        <row r="4113">
          <cell r="A4113">
            <v>40638</v>
          </cell>
          <cell r="B4113">
            <v>194.78370000000001</v>
          </cell>
        </row>
        <row r="4114">
          <cell r="A4114">
            <v>40639</v>
          </cell>
          <cell r="B4114">
            <v>194.82130000000001</v>
          </cell>
        </row>
        <row r="4115">
          <cell r="A4115">
            <v>40640</v>
          </cell>
          <cell r="B4115">
            <v>194.85890000000001</v>
          </cell>
        </row>
        <row r="4116">
          <cell r="A4116">
            <v>40641</v>
          </cell>
          <cell r="B4116">
            <v>194.8965</v>
          </cell>
        </row>
        <row r="4117">
          <cell r="A4117">
            <v>40642</v>
          </cell>
          <cell r="B4117">
            <v>194.9341</v>
          </cell>
        </row>
        <row r="4118">
          <cell r="A4118">
            <v>40643</v>
          </cell>
          <cell r="B4118">
            <v>194.9718</v>
          </cell>
        </row>
        <row r="4119">
          <cell r="A4119">
            <v>40644</v>
          </cell>
          <cell r="B4119">
            <v>195.0094</v>
          </cell>
        </row>
        <row r="4120">
          <cell r="A4120">
            <v>40645</v>
          </cell>
          <cell r="B4120">
            <v>195.047</v>
          </cell>
        </row>
        <row r="4121">
          <cell r="A4121">
            <v>40646</v>
          </cell>
          <cell r="B4121">
            <v>195.0847</v>
          </cell>
        </row>
        <row r="4122">
          <cell r="A4122">
            <v>40647</v>
          </cell>
          <cell r="B4122">
            <v>195.1223</v>
          </cell>
        </row>
        <row r="4123">
          <cell r="A4123">
            <v>40648</v>
          </cell>
          <cell r="B4123">
            <v>195.16</v>
          </cell>
        </row>
        <row r="4124">
          <cell r="A4124">
            <v>40649</v>
          </cell>
          <cell r="B4124">
            <v>195.17750000000001</v>
          </cell>
        </row>
        <row r="4125">
          <cell r="A4125">
            <v>40650</v>
          </cell>
          <cell r="B4125">
            <v>195.1951</v>
          </cell>
        </row>
        <row r="4126">
          <cell r="A4126">
            <v>40651</v>
          </cell>
          <cell r="B4126">
            <v>195.21260000000001</v>
          </cell>
        </row>
        <row r="4127">
          <cell r="A4127">
            <v>40652</v>
          </cell>
          <cell r="B4127">
            <v>195.2302</v>
          </cell>
        </row>
        <row r="4128">
          <cell r="A4128">
            <v>40653</v>
          </cell>
          <cell r="B4128">
            <v>195.24770000000001</v>
          </cell>
        </row>
        <row r="4129">
          <cell r="A4129">
            <v>40654</v>
          </cell>
          <cell r="B4129">
            <v>195.2653</v>
          </cell>
        </row>
        <row r="4130">
          <cell r="A4130">
            <v>40655</v>
          </cell>
          <cell r="B4130">
            <v>195.28280000000001</v>
          </cell>
        </row>
        <row r="4131">
          <cell r="A4131">
            <v>40656</v>
          </cell>
          <cell r="B4131">
            <v>195.3004</v>
          </cell>
        </row>
        <row r="4132">
          <cell r="A4132">
            <v>40657</v>
          </cell>
          <cell r="B4132">
            <v>195.31790000000001</v>
          </cell>
        </row>
        <row r="4133">
          <cell r="A4133">
            <v>40658</v>
          </cell>
          <cell r="B4133">
            <v>195.3355</v>
          </cell>
        </row>
        <row r="4134">
          <cell r="A4134">
            <v>40659</v>
          </cell>
          <cell r="B4134">
            <v>195.35300000000001</v>
          </cell>
        </row>
        <row r="4135">
          <cell r="A4135">
            <v>40660</v>
          </cell>
          <cell r="B4135">
            <v>195.3706</v>
          </cell>
        </row>
        <row r="4136">
          <cell r="A4136">
            <v>40661</v>
          </cell>
          <cell r="B4136">
            <v>195.38820000000001</v>
          </cell>
        </row>
        <row r="4137">
          <cell r="A4137">
            <v>40662</v>
          </cell>
          <cell r="B4137">
            <v>195.4057</v>
          </cell>
        </row>
        <row r="4138">
          <cell r="A4138">
            <v>40663</v>
          </cell>
          <cell r="B4138">
            <v>195.42330000000001</v>
          </cell>
        </row>
        <row r="4139">
          <cell r="A4139">
            <v>40664</v>
          </cell>
          <cell r="B4139">
            <v>195.4409</v>
          </cell>
        </row>
        <row r="4140">
          <cell r="A4140">
            <v>40665</v>
          </cell>
          <cell r="B4140">
            <v>195.45840000000001</v>
          </cell>
        </row>
        <row r="4141">
          <cell r="A4141">
            <v>40666</v>
          </cell>
          <cell r="B4141">
            <v>195.476</v>
          </cell>
        </row>
        <row r="4142">
          <cell r="A4142">
            <v>40667</v>
          </cell>
          <cell r="B4142">
            <v>195.49359999999999</v>
          </cell>
        </row>
        <row r="4143">
          <cell r="A4143">
            <v>40668</v>
          </cell>
          <cell r="B4143">
            <v>195.5111</v>
          </cell>
        </row>
        <row r="4144">
          <cell r="A4144">
            <v>40669</v>
          </cell>
          <cell r="B4144">
            <v>195.52869999999999</v>
          </cell>
        </row>
        <row r="4145">
          <cell r="A4145">
            <v>40670</v>
          </cell>
          <cell r="B4145">
            <v>195.5463</v>
          </cell>
        </row>
        <row r="4146">
          <cell r="A4146">
            <v>40671</v>
          </cell>
          <cell r="B4146">
            <v>195.56389999999999</v>
          </cell>
        </row>
        <row r="4147">
          <cell r="A4147">
            <v>40672</v>
          </cell>
          <cell r="B4147">
            <v>195.5814</v>
          </cell>
        </row>
        <row r="4148">
          <cell r="A4148">
            <v>40673</v>
          </cell>
          <cell r="B4148">
            <v>195.59899999999999</v>
          </cell>
        </row>
        <row r="4149">
          <cell r="A4149">
            <v>40674</v>
          </cell>
          <cell r="B4149">
            <v>195.61660000000001</v>
          </cell>
        </row>
        <row r="4150">
          <cell r="A4150">
            <v>40675</v>
          </cell>
          <cell r="B4150">
            <v>195.63419999999999</v>
          </cell>
        </row>
        <row r="4151">
          <cell r="A4151">
            <v>40676</v>
          </cell>
          <cell r="B4151">
            <v>195.65180000000001</v>
          </cell>
        </row>
        <row r="4152">
          <cell r="A4152">
            <v>40677</v>
          </cell>
          <cell r="B4152">
            <v>195.66929999999999</v>
          </cell>
        </row>
        <row r="4153">
          <cell r="A4153">
            <v>40678</v>
          </cell>
          <cell r="B4153">
            <v>195.68690000000001</v>
          </cell>
        </row>
        <row r="4154">
          <cell r="A4154">
            <v>40679</v>
          </cell>
          <cell r="B4154">
            <v>195.69450000000001</v>
          </cell>
        </row>
        <row r="4155">
          <cell r="A4155">
            <v>40680</v>
          </cell>
          <cell r="B4155">
            <v>195.702</v>
          </cell>
        </row>
        <row r="4156">
          <cell r="A4156">
            <v>40681</v>
          </cell>
          <cell r="B4156">
            <v>195.70959999999999</v>
          </cell>
        </row>
        <row r="4157">
          <cell r="A4157">
            <v>40682</v>
          </cell>
          <cell r="B4157">
            <v>195.71719999999999</v>
          </cell>
        </row>
        <row r="4158">
          <cell r="A4158">
            <v>40683</v>
          </cell>
          <cell r="B4158">
            <v>195.72479999999999</v>
          </cell>
        </row>
        <row r="4159">
          <cell r="A4159">
            <v>40684</v>
          </cell>
          <cell r="B4159">
            <v>195.73230000000001</v>
          </cell>
        </row>
        <row r="4160">
          <cell r="A4160">
            <v>40685</v>
          </cell>
          <cell r="B4160">
            <v>195.73990000000001</v>
          </cell>
        </row>
        <row r="4161">
          <cell r="A4161">
            <v>40686</v>
          </cell>
          <cell r="B4161">
            <v>195.7475</v>
          </cell>
        </row>
        <row r="4162">
          <cell r="A4162">
            <v>40687</v>
          </cell>
          <cell r="B4162">
            <v>195.755</v>
          </cell>
        </row>
        <row r="4163">
          <cell r="A4163">
            <v>40688</v>
          </cell>
          <cell r="B4163">
            <v>195.76259999999999</v>
          </cell>
        </row>
        <row r="4164">
          <cell r="A4164">
            <v>40689</v>
          </cell>
          <cell r="B4164">
            <v>195.77019999999999</v>
          </cell>
        </row>
        <row r="4165">
          <cell r="A4165">
            <v>40690</v>
          </cell>
          <cell r="B4165">
            <v>195.77780000000001</v>
          </cell>
        </row>
        <row r="4166">
          <cell r="A4166">
            <v>40691</v>
          </cell>
          <cell r="B4166">
            <v>195.78530000000001</v>
          </cell>
        </row>
        <row r="4167">
          <cell r="A4167">
            <v>40692</v>
          </cell>
          <cell r="B4167">
            <v>195.7929</v>
          </cell>
        </row>
        <row r="4168">
          <cell r="A4168">
            <v>40693</v>
          </cell>
          <cell r="B4168">
            <v>195.8005</v>
          </cell>
        </row>
        <row r="4169">
          <cell r="A4169">
            <v>40694</v>
          </cell>
          <cell r="B4169">
            <v>195.8081</v>
          </cell>
        </row>
        <row r="4170">
          <cell r="A4170">
            <v>40695</v>
          </cell>
          <cell r="B4170">
            <v>195.81559999999999</v>
          </cell>
        </row>
        <row r="4171">
          <cell r="A4171">
            <v>40696</v>
          </cell>
          <cell r="B4171">
            <v>195.82320000000001</v>
          </cell>
        </row>
        <row r="4172">
          <cell r="A4172">
            <v>40697</v>
          </cell>
          <cell r="B4172">
            <v>195.83080000000001</v>
          </cell>
        </row>
        <row r="4173">
          <cell r="A4173">
            <v>40698</v>
          </cell>
          <cell r="B4173">
            <v>195.83840000000001</v>
          </cell>
        </row>
        <row r="4174">
          <cell r="A4174">
            <v>40699</v>
          </cell>
          <cell r="B4174">
            <v>195.8459</v>
          </cell>
        </row>
        <row r="4175">
          <cell r="A4175">
            <v>40700</v>
          </cell>
          <cell r="B4175">
            <v>195.8535</v>
          </cell>
        </row>
        <row r="4176">
          <cell r="A4176">
            <v>40701</v>
          </cell>
          <cell r="B4176">
            <v>195.86109999999999</v>
          </cell>
        </row>
        <row r="4177">
          <cell r="A4177">
            <v>40702</v>
          </cell>
          <cell r="B4177">
            <v>195.86869999999999</v>
          </cell>
        </row>
        <row r="4178">
          <cell r="A4178">
            <v>40703</v>
          </cell>
          <cell r="B4178">
            <v>195.87629999999999</v>
          </cell>
        </row>
        <row r="4179">
          <cell r="A4179">
            <v>40704</v>
          </cell>
          <cell r="B4179">
            <v>195.88380000000001</v>
          </cell>
        </row>
        <row r="4180">
          <cell r="A4180">
            <v>40705</v>
          </cell>
          <cell r="B4180">
            <v>195.8914</v>
          </cell>
        </row>
        <row r="4181">
          <cell r="A4181">
            <v>40706</v>
          </cell>
          <cell r="B4181">
            <v>195.899</v>
          </cell>
        </row>
        <row r="4182">
          <cell r="A4182">
            <v>40707</v>
          </cell>
          <cell r="B4182">
            <v>195.9066</v>
          </cell>
        </row>
        <row r="4183">
          <cell r="A4183">
            <v>40708</v>
          </cell>
          <cell r="B4183">
            <v>195.91409999999999</v>
          </cell>
        </row>
        <row r="4184">
          <cell r="A4184">
            <v>40709</v>
          </cell>
          <cell r="B4184">
            <v>195.92169999999999</v>
          </cell>
        </row>
        <row r="4185">
          <cell r="A4185">
            <v>40710</v>
          </cell>
          <cell r="B4185">
            <v>195.94</v>
          </cell>
        </row>
        <row r="4186">
          <cell r="A4186">
            <v>40711</v>
          </cell>
          <cell r="B4186">
            <v>195.95820000000001</v>
          </cell>
        </row>
        <row r="4187">
          <cell r="A4187">
            <v>40712</v>
          </cell>
          <cell r="B4187">
            <v>195.97649999999999</v>
          </cell>
        </row>
        <row r="4188">
          <cell r="A4188">
            <v>40713</v>
          </cell>
          <cell r="B4188">
            <v>195.9948</v>
          </cell>
        </row>
        <row r="4189">
          <cell r="A4189">
            <v>40714</v>
          </cell>
          <cell r="B4189">
            <v>196.01300000000001</v>
          </cell>
        </row>
        <row r="4190">
          <cell r="A4190">
            <v>40715</v>
          </cell>
          <cell r="B4190">
            <v>196.03129999999999</v>
          </cell>
        </row>
        <row r="4191">
          <cell r="A4191">
            <v>40716</v>
          </cell>
          <cell r="B4191">
            <v>196.0496</v>
          </cell>
        </row>
        <row r="4192">
          <cell r="A4192">
            <v>40717</v>
          </cell>
          <cell r="B4192">
            <v>196.06780000000001</v>
          </cell>
        </row>
        <row r="4193">
          <cell r="A4193">
            <v>40718</v>
          </cell>
          <cell r="B4193">
            <v>196.08609999999999</v>
          </cell>
        </row>
        <row r="4194">
          <cell r="A4194">
            <v>40719</v>
          </cell>
          <cell r="B4194">
            <v>196.1044</v>
          </cell>
        </row>
        <row r="4195">
          <cell r="A4195">
            <v>40720</v>
          </cell>
          <cell r="B4195">
            <v>196.12270000000001</v>
          </cell>
        </row>
        <row r="4196">
          <cell r="A4196">
            <v>40721</v>
          </cell>
          <cell r="B4196">
            <v>196.14089999999999</v>
          </cell>
        </row>
        <row r="4197">
          <cell r="A4197">
            <v>40722</v>
          </cell>
          <cell r="B4197">
            <v>196.1592</v>
          </cell>
        </row>
        <row r="4198">
          <cell r="A4198">
            <v>40723</v>
          </cell>
          <cell r="B4198">
            <v>196.17750000000001</v>
          </cell>
        </row>
        <row r="4199">
          <cell r="A4199">
            <v>40724</v>
          </cell>
          <cell r="B4199">
            <v>196.19579999999999</v>
          </cell>
        </row>
        <row r="4200">
          <cell r="A4200">
            <v>40725</v>
          </cell>
          <cell r="B4200">
            <v>196.2141</v>
          </cell>
        </row>
        <row r="4201">
          <cell r="A4201">
            <v>40726</v>
          </cell>
          <cell r="B4201">
            <v>196.23240000000001</v>
          </cell>
        </row>
        <row r="4202">
          <cell r="A4202">
            <v>40727</v>
          </cell>
          <cell r="B4202">
            <v>196.25069999999999</v>
          </cell>
        </row>
        <row r="4203">
          <cell r="A4203">
            <v>40728</v>
          </cell>
          <cell r="B4203">
            <v>196.26900000000001</v>
          </cell>
        </row>
        <row r="4204">
          <cell r="A4204">
            <v>40729</v>
          </cell>
          <cell r="B4204">
            <v>196.28729999999999</v>
          </cell>
        </row>
        <row r="4205">
          <cell r="A4205">
            <v>40730</v>
          </cell>
          <cell r="B4205">
            <v>196.30549999999999</v>
          </cell>
        </row>
        <row r="4206">
          <cell r="A4206">
            <v>40731</v>
          </cell>
          <cell r="B4206">
            <v>196.32380000000001</v>
          </cell>
        </row>
        <row r="4207">
          <cell r="A4207">
            <v>40732</v>
          </cell>
          <cell r="B4207">
            <v>196.34209999999999</v>
          </cell>
        </row>
        <row r="4208">
          <cell r="A4208">
            <v>40733</v>
          </cell>
          <cell r="B4208">
            <v>196.3604</v>
          </cell>
        </row>
        <row r="4209">
          <cell r="A4209">
            <v>40734</v>
          </cell>
          <cell r="B4209">
            <v>196.37870000000001</v>
          </cell>
        </row>
        <row r="4210">
          <cell r="A4210">
            <v>40735</v>
          </cell>
          <cell r="B4210">
            <v>196.39699999999999</v>
          </cell>
        </row>
        <row r="4211">
          <cell r="A4211">
            <v>40736</v>
          </cell>
          <cell r="B4211">
            <v>196.41540000000001</v>
          </cell>
        </row>
        <row r="4212">
          <cell r="A4212">
            <v>40737</v>
          </cell>
          <cell r="B4212">
            <v>196.43369999999999</v>
          </cell>
        </row>
        <row r="4213">
          <cell r="A4213">
            <v>40738</v>
          </cell>
          <cell r="B4213">
            <v>196.452</v>
          </cell>
        </row>
        <row r="4214">
          <cell r="A4214">
            <v>40739</v>
          </cell>
          <cell r="B4214">
            <v>196.47030000000001</v>
          </cell>
        </row>
        <row r="4215">
          <cell r="A4215">
            <v>40740</v>
          </cell>
          <cell r="B4215">
            <v>196.4905</v>
          </cell>
        </row>
        <row r="4216">
          <cell r="A4216">
            <v>40741</v>
          </cell>
          <cell r="B4216">
            <v>196.51079999999999</v>
          </cell>
        </row>
        <row r="4217">
          <cell r="A4217">
            <v>40742</v>
          </cell>
          <cell r="B4217">
            <v>196.53110000000001</v>
          </cell>
        </row>
        <row r="4218">
          <cell r="A4218">
            <v>40743</v>
          </cell>
          <cell r="B4218">
            <v>196.5513</v>
          </cell>
        </row>
        <row r="4219">
          <cell r="A4219">
            <v>40744</v>
          </cell>
          <cell r="B4219">
            <v>196.57159999999999</v>
          </cell>
        </row>
        <row r="4220">
          <cell r="A4220">
            <v>40745</v>
          </cell>
          <cell r="B4220">
            <v>196.59180000000001</v>
          </cell>
        </row>
        <row r="4221">
          <cell r="A4221">
            <v>40746</v>
          </cell>
          <cell r="B4221">
            <v>196.6121</v>
          </cell>
        </row>
        <row r="4222">
          <cell r="A4222">
            <v>40747</v>
          </cell>
          <cell r="B4222">
            <v>196.63239999999999</v>
          </cell>
        </row>
        <row r="4223">
          <cell r="A4223">
            <v>40748</v>
          </cell>
          <cell r="B4223">
            <v>196.65260000000001</v>
          </cell>
        </row>
        <row r="4224">
          <cell r="A4224">
            <v>40749</v>
          </cell>
          <cell r="B4224">
            <v>196.6729</v>
          </cell>
        </row>
        <row r="4225">
          <cell r="A4225">
            <v>40750</v>
          </cell>
          <cell r="B4225">
            <v>196.69319999999999</v>
          </cell>
        </row>
        <row r="4226">
          <cell r="A4226">
            <v>40751</v>
          </cell>
          <cell r="B4226">
            <v>196.71340000000001</v>
          </cell>
        </row>
        <row r="4227">
          <cell r="A4227">
            <v>40752</v>
          </cell>
          <cell r="B4227">
            <v>196.7337</v>
          </cell>
        </row>
        <row r="4228">
          <cell r="A4228">
            <v>40753</v>
          </cell>
          <cell r="B4228">
            <v>196.75399999999999</v>
          </cell>
        </row>
        <row r="4229">
          <cell r="A4229">
            <v>40754</v>
          </cell>
          <cell r="B4229">
            <v>196.77430000000001</v>
          </cell>
        </row>
        <row r="4230">
          <cell r="A4230">
            <v>40755</v>
          </cell>
          <cell r="B4230">
            <v>196.7945</v>
          </cell>
        </row>
        <row r="4231">
          <cell r="A4231">
            <v>40756</v>
          </cell>
          <cell r="B4231">
            <v>196.81479999999999</v>
          </cell>
        </row>
        <row r="4232">
          <cell r="A4232">
            <v>40757</v>
          </cell>
          <cell r="B4232">
            <v>196.83510000000001</v>
          </cell>
        </row>
        <row r="4233">
          <cell r="A4233">
            <v>40758</v>
          </cell>
          <cell r="B4233">
            <v>196.8554</v>
          </cell>
        </row>
        <row r="4234">
          <cell r="A4234">
            <v>40759</v>
          </cell>
          <cell r="B4234">
            <v>196.87569999999999</v>
          </cell>
        </row>
        <row r="4235">
          <cell r="A4235">
            <v>40760</v>
          </cell>
          <cell r="B4235">
            <v>196.89599999999999</v>
          </cell>
        </row>
        <row r="4236">
          <cell r="A4236">
            <v>40761</v>
          </cell>
          <cell r="B4236">
            <v>196.91630000000001</v>
          </cell>
        </row>
        <row r="4237">
          <cell r="A4237">
            <v>40762</v>
          </cell>
          <cell r="B4237">
            <v>196.9366</v>
          </cell>
        </row>
        <row r="4238">
          <cell r="A4238">
            <v>40763</v>
          </cell>
          <cell r="B4238">
            <v>196.95689999999999</v>
          </cell>
        </row>
        <row r="4239">
          <cell r="A4239">
            <v>40764</v>
          </cell>
          <cell r="B4239">
            <v>196.97720000000001</v>
          </cell>
        </row>
        <row r="4240">
          <cell r="A4240">
            <v>40765</v>
          </cell>
          <cell r="B4240">
            <v>196.9975</v>
          </cell>
        </row>
        <row r="4241">
          <cell r="A4241">
            <v>40766</v>
          </cell>
          <cell r="B4241">
            <v>197.01779999999999</v>
          </cell>
        </row>
        <row r="4242">
          <cell r="A4242">
            <v>40767</v>
          </cell>
          <cell r="B4242">
            <v>197.03809999999999</v>
          </cell>
        </row>
        <row r="4243">
          <cell r="A4243">
            <v>40768</v>
          </cell>
          <cell r="B4243">
            <v>197.05840000000001</v>
          </cell>
        </row>
        <row r="4244">
          <cell r="A4244">
            <v>40769</v>
          </cell>
          <cell r="B4244">
            <v>197.0787</v>
          </cell>
        </row>
        <row r="4245">
          <cell r="A4245">
            <v>40770</v>
          </cell>
          <cell r="B4245">
            <v>197.09899999999999</v>
          </cell>
        </row>
        <row r="4246">
          <cell r="A4246">
            <v>40771</v>
          </cell>
          <cell r="B4246">
            <v>197.1079</v>
          </cell>
        </row>
        <row r="4247">
          <cell r="A4247">
            <v>40772</v>
          </cell>
          <cell r="B4247">
            <v>197.11680000000001</v>
          </cell>
        </row>
        <row r="4248">
          <cell r="A4248">
            <v>40773</v>
          </cell>
          <cell r="B4248">
            <v>197.12569999999999</v>
          </cell>
        </row>
        <row r="4249">
          <cell r="A4249">
            <v>40774</v>
          </cell>
          <cell r="B4249">
            <v>197.13460000000001</v>
          </cell>
        </row>
        <row r="4250">
          <cell r="A4250">
            <v>40775</v>
          </cell>
          <cell r="B4250">
            <v>197.14349999999999</v>
          </cell>
        </row>
        <row r="4251">
          <cell r="A4251">
            <v>40776</v>
          </cell>
          <cell r="B4251">
            <v>197.1524</v>
          </cell>
        </row>
        <row r="4252">
          <cell r="A4252">
            <v>40777</v>
          </cell>
          <cell r="B4252">
            <v>197.16130000000001</v>
          </cell>
        </row>
        <row r="4253">
          <cell r="A4253">
            <v>40778</v>
          </cell>
          <cell r="B4253">
            <v>197.17019999999999</v>
          </cell>
        </row>
        <row r="4254">
          <cell r="A4254">
            <v>40779</v>
          </cell>
          <cell r="B4254">
            <v>197.17910000000001</v>
          </cell>
        </row>
        <row r="4255">
          <cell r="A4255">
            <v>40780</v>
          </cell>
          <cell r="B4255">
            <v>197.18799999999999</v>
          </cell>
        </row>
        <row r="4256">
          <cell r="A4256">
            <v>40781</v>
          </cell>
          <cell r="B4256">
            <v>197.1969</v>
          </cell>
        </row>
        <row r="4257">
          <cell r="A4257">
            <v>40782</v>
          </cell>
          <cell r="B4257">
            <v>197.20580000000001</v>
          </cell>
        </row>
        <row r="4258">
          <cell r="A4258">
            <v>40783</v>
          </cell>
          <cell r="B4258">
            <v>197.21469999999999</v>
          </cell>
        </row>
        <row r="4259">
          <cell r="A4259">
            <v>40784</v>
          </cell>
          <cell r="B4259">
            <v>197.2236</v>
          </cell>
        </row>
        <row r="4260">
          <cell r="A4260">
            <v>40785</v>
          </cell>
          <cell r="B4260">
            <v>197.23249999999999</v>
          </cell>
        </row>
        <row r="4261">
          <cell r="A4261">
            <v>40786</v>
          </cell>
          <cell r="B4261">
            <v>197.2414</v>
          </cell>
        </row>
        <row r="4262">
          <cell r="A4262">
            <v>40787</v>
          </cell>
          <cell r="B4262">
            <v>197.25030000000001</v>
          </cell>
        </row>
        <row r="4263">
          <cell r="A4263">
            <v>40788</v>
          </cell>
          <cell r="B4263">
            <v>197.25919999999999</v>
          </cell>
        </row>
        <row r="4264">
          <cell r="A4264">
            <v>40789</v>
          </cell>
          <cell r="B4264">
            <v>197.2681</v>
          </cell>
        </row>
        <row r="4265">
          <cell r="A4265">
            <v>40790</v>
          </cell>
          <cell r="B4265">
            <v>197.27699999999999</v>
          </cell>
        </row>
        <row r="4266">
          <cell r="A4266">
            <v>40791</v>
          </cell>
          <cell r="B4266">
            <v>197.2859</v>
          </cell>
        </row>
        <row r="4267">
          <cell r="A4267">
            <v>40792</v>
          </cell>
          <cell r="B4267">
            <v>197.29480000000001</v>
          </cell>
        </row>
        <row r="4268">
          <cell r="A4268">
            <v>40793</v>
          </cell>
          <cell r="B4268">
            <v>197.30369999999999</v>
          </cell>
        </row>
        <row r="4269">
          <cell r="A4269">
            <v>40794</v>
          </cell>
          <cell r="B4269">
            <v>197.3126</v>
          </cell>
        </row>
        <row r="4270">
          <cell r="A4270">
            <v>40795</v>
          </cell>
          <cell r="B4270">
            <v>197.32149999999999</v>
          </cell>
        </row>
        <row r="4271">
          <cell r="A4271">
            <v>40796</v>
          </cell>
          <cell r="B4271">
            <v>197.3304</v>
          </cell>
        </row>
        <row r="4272">
          <cell r="A4272">
            <v>40797</v>
          </cell>
          <cell r="B4272">
            <v>197.33930000000001</v>
          </cell>
        </row>
        <row r="4273">
          <cell r="A4273">
            <v>40798</v>
          </cell>
          <cell r="B4273">
            <v>197.34819999999999</v>
          </cell>
        </row>
        <row r="4274">
          <cell r="A4274">
            <v>40799</v>
          </cell>
          <cell r="B4274">
            <v>197.3571</v>
          </cell>
        </row>
        <row r="4275">
          <cell r="A4275">
            <v>40800</v>
          </cell>
          <cell r="B4275">
            <v>197.36600000000001</v>
          </cell>
        </row>
        <row r="4276">
          <cell r="A4276">
            <v>40801</v>
          </cell>
          <cell r="B4276">
            <v>197.3749</v>
          </cell>
        </row>
        <row r="4277">
          <cell r="A4277">
            <v>40802</v>
          </cell>
          <cell r="B4277">
            <v>197.37289999999999</v>
          </cell>
        </row>
        <row r="4278">
          <cell r="A4278">
            <v>40803</v>
          </cell>
          <cell r="B4278">
            <v>197.37100000000001</v>
          </cell>
        </row>
        <row r="4279">
          <cell r="A4279">
            <v>40804</v>
          </cell>
          <cell r="B4279">
            <v>197.369</v>
          </cell>
        </row>
        <row r="4280">
          <cell r="A4280">
            <v>40805</v>
          </cell>
          <cell r="B4280">
            <v>197.36699999999999</v>
          </cell>
        </row>
        <row r="4281">
          <cell r="A4281">
            <v>40806</v>
          </cell>
          <cell r="B4281">
            <v>197.36500000000001</v>
          </cell>
        </row>
        <row r="4282">
          <cell r="A4282">
            <v>40807</v>
          </cell>
          <cell r="B4282">
            <v>197.3631</v>
          </cell>
        </row>
        <row r="4283">
          <cell r="A4283">
            <v>40808</v>
          </cell>
          <cell r="B4283">
            <v>197.36109999999999</v>
          </cell>
        </row>
        <row r="4284">
          <cell r="A4284">
            <v>40809</v>
          </cell>
          <cell r="B4284">
            <v>197.35910000000001</v>
          </cell>
        </row>
        <row r="4285">
          <cell r="A4285">
            <v>40810</v>
          </cell>
          <cell r="B4285">
            <v>197.3571</v>
          </cell>
        </row>
        <row r="4286">
          <cell r="A4286">
            <v>40811</v>
          </cell>
          <cell r="B4286">
            <v>197.3552</v>
          </cell>
        </row>
        <row r="4287">
          <cell r="A4287">
            <v>40812</v>
          </cell>
          <cell r="B4287">
            <v>197.35319999999999</v>
          </cell>
        </row>
        <row r="4288">
          <cell r="A4288">
            <v>40813</v>
          </cell>
          <cell r="B4288">
            <v>197.35120000000001</v>
          </cell>
        </row>
        <row r="4289">
          <cell r="A4289">
            <v>40814</v>
          </cell>
          <cell r="B4289">
            <v>197.3492</v>
          </cell>
        </row>
        <row r="4290">
          <cell r="A4290">
            <v>40815</v>
          </cell>
          <cell r="B4290">
            <v>197.34729999999999</v>
          </cell>
        </row>
        <row r="4291">
          <cell r="A4291">
            <v>40816</v>
          </cell>
          <cell r="B4291">
            <v>197.34530000000001</v>
          </cell>
        </row>
        <row r="4292">
          <cell r="A4292">
            <v>40817</v>
          </cell>
          <cell r="B4292">
            <v>197.3433</v>
          </cell>
        </row>
        <row r="4293">
          <cell r="A4293">
            <v>40818</v>
          </cell>
          <cell r="B4293">
            <v>197.34129999999999</v>
          </cell>
        </row>
        <row r="4294">
          <cell r="A4294">
            <v>40819</v>
          </cell>
          <cell r="B4294">
            <v>197.33940000000001</v>
          </cell>
        </row>
        <row r="4295">
          <cell r="A4295">
            <v>40820</v>
          </cell>
          <cell r="B4295">
            <v>197.3374</v>
          </cell>
        </row>
        <row r="4296">
          <cell r="A4296">
            <v>40821</v>
          </cell>
          <cell r="B4296">
            <v>197.33539999999999</v>
          </cell>
        </row>
        <row r="4297">
          <cell r="A4297">
            <v>40822</v>
          </cell>
          <cell r="B4297">
            <v>197.33340000000001</v>
          </cell>
        </row>
        <row r="4298">
          <cell r="A4298">
            <v>40823</v>
          </cell>
          <cell r="B4298">
            <v>197.33150000000001</v>
          </cell>
        </row>
        <row r="4299">
          <cell r="A4299">
            <v>40824</v>
          </cell>
          <cell r="B4299">
            <v>197.3295</v>
          </cell>
        </row>
        <row r="4300">
          <cell r="A4300">
            <v>40825</v>
          </cell>
          <cell r="B4300">
            <v>197.32749999999999</v>
          </cell>
        </row>
        <row r="4301">
          <cell r="A4301">
            <v>40826</v>
          </cell>
          <cell r="B4301">
            <v>197.32560000000001</v>
          </cell>
        </row>
        <row r="4302">
          <cell r="A4302">
            <v>40827</v>
          </cell>
          <cell r="B4302">
            <v>197.3236</v>
          </cell>
        </row>
        <row r="4303">
          <cell r="A4303">
            <v>40828</v>
          </cell>
          <cell r="B4303">
            <v>197.32159999999999</v>
          </cell>
        </row>
        <row r="4304">
          <cell r="A4304">
            <v>40829</v>
          </cell>
          <cell r="B4304">
            <v>197.31960000000001</v>
          </cell>
        </row>
        <row r="4305">
          <cell r="A4305">
            <v>40830</v>
          </cell>
          <cell r="B4305">
            <v>197.3177</v>
          </cell>
        </row>
        <row r="4306">
          <cell r="A4306">
            <v>40831</v>
          </cell>
          <cell r="B4306">
            <v>197.31569999999999</v>
          </cell>
        </row>
        <row r="4307">
          <cell r="A4307">
            <v>40832</v>
          </cell>
          <cell r="B4307">
            <v>197.33539999999999</v>
          </cell>
        </row>
        <row r="4308">
          <cell r="A4308">
            <v>40833</v>
          </cell>
          <cell r="B4308">
            <v>197.35509999999999</v>
          </cell>
        </row>
        <row r="4309">
          <cell r="A4309">
            <v>40834</v>
          </cell>
          <cell r="B4309">
            <v>197.37479999999999</v>
          </cell>
        </row>
        <row r="4310">
          <cell r="A4310">
            <v>40835</v>
          </cell>
          <cell r="B4310">
            <v>197.39449999999999</v>
          </cell>
        </row>
        <row r="4311">
          <cell r="A4311">
            <v>40836</v>
          </cell>
          <cell r="B4311">
            <v>197.41419999999999</v>
          </cell>
        </row>
        <row r="4312">
          <cell r="A4312">
            <v>40837</v>
          </cell>
          <cell r="B4312">
            <v>197.43389999999999</v>
          </cell>
        </row>
        <row r="4313">
          <cell r="A4313">
            <v>40838</v>
          </cell>
          <cell r="B4313">
            <v>197.4537</v>
          </cell>
        </row>
        <row r="4314">
          <cell r="A4314">
            <v>40839</v>
          </cell>
          <cell r="B4314">
            <v>197.4734</v>
          </cell>
        </row>
        <row r="4315">
          <cell r="A4315">
            <v>40840</v>
          </cell>
          <cell r="B4315">
            <v>197.4931</v>
          </cell>
        </row>
        <row r="4316">
          <cell r="A4316">
            <v>40841</v>
          </cell>
          <cell r="B4316">
            <v>197.5128</v>
          </cell>
        </row>
        <row r="4317">
          <cell r="A4317">
            <v>40842</v>
          </cell>
          <cell r="B4317">
            <v>197.5325</v>
          </cell>
        </row>
        <row r="4318">
          <cell r="A4318">
            <v>40843</v>
          </cell>
          <cell r="B4318">
            <v>197.5523</v>
          </cell>
        </row>
        <row r="4319">
          <cell r="A4319">
            <v>40844</v>
          </cell>
          <cell r="B4319">
            <v>197.572</v>
          </cell>
        </row>
        <row r="4320">
          <cell r="A4320">
            <v>40845</v>
          </cell>
          <cell r="B4320">
            <v>197.5917</v>
          </cell>
        </row>
        <row r="4321">
          <cell r="A4321">
            <v>40846</v>
          </cell>
          <cell r="B4321">
            <v>197.6114</v>
          </cell>
        </row>
        <row r="4322">
          <cell r="A4322">
            <v>40847</v>
          </cell>
          <cell r="B4322">
            <v>197.63120000000001</v>
          </cell>
        </row>
        <row r="4323">
          <cell r="A4323">
            <v>40848</v>
          </cell>
          <cell r="B4323">
            <v>197.65090000000001</v>
          </cell>
        </row>
        <row r="4324">
          <cell r="A4324">
            <v>40849</v>
          </cell>
          <cell r="B4324">
            <v>197.67060000000001</v>
          </cell>
        </row>
        <row r="4325">
          <cell r="A4325">
            <v>40850</v>
          </cell>
          <cell r="B4325">
            <v>197.69040000000001</v>
          </cell>
        </row>
        <row r="4326">
          <cell r="A4326">
            <v>40851</v>
          </cell>
          <cell r="B4326">
            <v>197.71010000000001</v>
          </cell>
        </row>
        <row r="4327">
          <cell r="A4327">
            <v>40852</v>
          </cell>
          <cell r="B4327">
            <v>197.72989999999999</v>
          </cell>
        </row>
        <row r="4328">
          <cell r="A4328">
            <v>40853</v>
          </cell>
          <cell r="B4328">
            <v>197.74959999999999</v>
          </cell>
        </row>
        <row r="4329">
          <cell r="A4329">
            <v>40854</v>
          </cell>
          <cell r="B4329">
            <v>197.76929999999999</v>
          </cell>
        </row>
        <row r="4330">
          <cell r="A4330">
            <v>40855</v>
          </cell>
          <cell r="B4330">
            <v>197.78909999999999</v>
          </cell>
        </row>
        <row r="4331">
          <cell r="A4331">
            <v>40856</v>
          </cell>
          <cell r="B4331">
            <v>197.80879999999999</v>
          </cell>
        </row>
        <row r="4332">
          <cell r="A4332">
            <v>40857</v>
          </cell>
          <cell r="B4332">
            <v>197.82859999999999</v>
          </cell>
        </row>
        <row r="4333">
          <cell r="A4333">
            <v>40858</v>
          </cell>
          <cell r="B4333">
            <v>197.84829999999999</v>
          </cell>
        </row>
        <row r="4334">
          <cell r="A4334">
            <v>40859</v>
          </cell>
          <cell r="B4334">
            <v>197.8681</v>
          </cell>
        </row>
        <row r="4335">
          <cell r="A4335">
            <v>40860</v>
          </cell>
          <cell r="B4335">
            <v>197.8879</v>
          </cell>
        </row>
        <row r="4336">
          <cell r="A4336">
            <v>40861</v>
          </cell>
          <cell r="B4336">
            <v>197.9076</v>
          </cell>
        </row>
        <row r="4337">
          <cell r="A4337">
            <v>40862</v>
          </cell>
          <cell r="B4337">
            <v>197.92740000000001</v>
          </cell>
        </row>
        <row r="4338">
          <cell r="A4338">
            <v>40863</v>
          </cell>
          <cell r="B4338">
            <v>197.93989999999999</v>
          </cell>
        </row>
        <row r="4339">
          <cell r="A4339">
            <v>40864</v>
          </cell>
          <cell r="B4339">
            <v>197.95240000000001</v>
          </cell>
        </row>
        <row r="4340">
          <cell r="A4340">
            <v>40865</v>
          </cell>
          <cell r="B4340">
            <v>197.965</v>
          </cell>
        </row>
        <row r="4341">
          <cell r="A4341">
            <v>40866</v>
          </cell>
          <cell r="B4341">
            <v>197.97749999999999</v>
          </cell>
        </row>
        <row r="4342">
          <cell r="A4342">
            <v>40867</v>
          </cell>
          <cell r="B4342">
            <v>197.99</v>
          </cell>
        </row>
        <row r="4343">
          <cell r="A4343">
            <v>40868</v>
          </cell>
          <cell r="B4343">
            <v>198.0026</v>
          </cell>
        </row>
        <row r="4344">
          <cell r="A4344">
            <v>40869</v>
          </cell>
          <cell r="B4344">
            <v>198.01509999999999</v>
          </cell>
        </row>
        <row r="4345">
          <cell r="A4345">
            <v>40870</v>
          </cell>
          <cell r="B4345">
            <v>198.02760000000001</v>
          </cell>
        </row>
        <row r="4346">
          <cell r="A4346">
            <v>40871</v>
          </cell>
          <cell r="B4346">
            <v>198.0401</v>
          </cell>
        </row>
        <row r="4347">
          <cell r="A4347">
            <v>40872</v>
          </cell>
          <cell r="B4347">
            <v>198.05269999999999</v>
          </cell>
        </row>
        <row r="4348">
          <cell r="A4348">
            <v>40873</v>
          </cell>
          <cell r="B4348">
            <v>198.0652</v>
          </cell>
        </row>
        <row r="4349">
          <cell r="A4349">
            <v>40874</v>
          </cell>
          <cell r="B4349">
            <v>198.07769999999999</v>
          </cell>
        </row>
        <row r="4350">
          <cell r="A4350">
            <v>40875</v>
          </cell>
          <cell r="B4350">
            <v>198.09030000000001</v>
          </cell>
        </row>
        <row r="4351">
          <cell r="A4351">
            <v>40876</v>
          </cell>
          <cell r="B4351">
            <v>198.1028</v>
          </cell>
        </row>
        <row r="4352">
          <cell r="A4352">
            <v>40877</v>
          </cell>
          <cell r="B4352">
            <v>198.11529999999999</v>
          </cell>
        </row>
        <row r="4353">
          <cell r="A4353">
            <v>40878</v>
          </cell>
          <cell r="B4353">
            <v>198.12790000000001</v>
          </cell>
        </row>
        <row r="4354">
          <cell r="A4354">
            <v>40879</v>
          </cell>
          <cell r="B4354">
            <v>198.1404</v>
          </cell>
        </row>
        <row r="4355">
          <cell r="A4355">
            <v>40880</v>
          </cell>
          <cell r="B4355">
            <v>198.15299999999999</v>
          </cell>
        </row>
        <row r="4356">
          <cell r="A4356">
            <v>40881</v>
          </cell>
          <cell r="B4356">
            <v>198.16550000000001</v>
          </cell>
        </row>
        <row r="4357">
          <cell r="A4357">
            <v>40882</v>
          </cell>
          <cell r="B4357">
            <v>198.178</v>
          </cell>
        </row>
        <row r="4358">
          <cell r="A4358">
            <v>40883</v>
          </cell>
          <cell r="B4358">
            <v>198.19059999999999</v>
          </cell>
        </row>
        <row r="4359">
          <cell r="A4359">
            <v>40884</v>
          </cell>
          <cell r="B4359">
            <v>198.20310000000001</v>
          </cell>
        </row>
        <row r="4360">
          <cell r="A4360">
            <v>40885</v>
          </cell>
          <cell r="B4360">
            <v>198.2157</v>
          </cell>
        </row>
        <row r="4361">
          <cell r="A4361">
            <v>40886</v>
          </cell>
          <cell r="B4361">
            <v>198.22819999999999</v>
          </cell>
        </row>
        <row r="4362">
          <cell r="A4362">
            <v>40887</v>
          </cell>
          <cell r="B4362">
            <v>198.2407</v>
          </cell>
        </row>
        <row r="4363">
          <cell r="A4363">
            <v>40888</v>
          </cell>
          <cell r="B4363">
            <v>198.2533</v>
          </cell>
        </row>
        <row r="4364">
          <cell r="A4364">
            <v>40889</v>
          </cell>
          <cell r="B4364">
            <v>198.26580000000001</v>
          </cell>
        </row>
        <row r="4365">
          <cell r="A4365">
            <v>40890</v>
          </cell>
          <cell r="B4365">
            <v>198.2784</v>
          </cell>
        </row>
        <row r="4366">
          <cell r="A4366">
            <v>40891</v>
          </cell>
          <cell r="B4366">
            <v>198.29089999999999</v>
          </cell>
        </row>
        <row r="4367">
          <cell r="A4367">
            <v>40892</v>
          </cell>
          <cell r="B4367">
            <v>198.30350000000001</v>
          </cell>
        </row>
        <row r="4368">
          <cell r="A4368">
            <v>40893</v>
          </cell>
          <cell r="B4368">
            <v>198.3124</v>
          </cell>
        </row>
        <row r="4369">
          <cell r="A4369">
            <v>40894</v>
          </cell>
          <cell r="B4369">
            <v>198.32140000000001</v>
          </cell>
        </row>
        <row r="4370">
          <cell r="A4370">
            <v>40895</v>
          </cell>
          <cell r="B4370">
            <v>198.33029999999999</v>
          </cell>
        </row>
        <row r="4371">
          <cell r="A4371">
            <v>40896</v>
          </cell>
          <cell r="B4371">
            <v>198.33930000000001</v>
          </cell>
        </row>
        <row r="4372">
          <cell r="A4372">
            <v>40897</v>
          </cell>
          <cell r="B4372">
            <v>198.34829999999999</v>
          </cell>
        </row>
        <row r="4373">
          <cell r="A4373">
            <v>40898</v>
          </cell>
          <cell r="B4373">
            <v>198.35720000000001</v>
          </cell>
        </row>
        <row r="4374">
          <cell r="A4374">
            <v>40899</v>
          </cell>
          <cell r="B4374">
            <v>198.36619999999999</v>
          </cell>
        </row>
        <row r="4375">
          <cell r="A4375">
            <v>40900</v>
          </cell>
          <cell r="B4375">
            <v>198.3751</v>
          </cell>
        </row>
        <row r="4376">
          <cell r="A4376">
            <v>40901</v>
          </cell>
          <cell r="B4376">
            <v>198.38409999999999</v>
          </cell>
        </row>
        <row r="4377">
          <cell r="A4377">
            <v>40902</v>
          </cell>
          <cell r="B4377">
            <v>198.393</v>
          </cell>
        </row>
        <row r="4378">
          <cell r="A4378">
            <v>40903</v>
          </cell>
          <cell r="B4378">
            <v>198.40199999999999</v>
          </cell>
        </row>
        <row r="4379">
          <cell r="A4379">
            <v>40904</v>
          </cell>
          <cell r="B4379">
            <v>198.4109</v>
          </cell>
        </row>
        <row r="4380">
          <cell r="A4380">
            <v>40905</v>
          </cell>
          <cell r="B4380">
            <v>198.41990000000001</v>
          </cell>
        </row>
        <row r="4381">
          <cell r="A4381">
            <v>40906</v>
          </cell>
          <cell r="B4381">
            <v>198.4288</v>
          </cell>
        </row>
        <row r="4382">
          <cell r="A4382">
            <v>40907</v>
          </cell>
          <cell r="B4382">
            <v>198.43780000000001</v>
          </cell>
        </row>
        <row r="4383">
          <cell r="A4383">
            <v>40908</v>
          </cell>
          <cell r="B4383">
            <v>198.44669999999999</v>
          </cell>
        </row>
        <row r="4384">
          <cell r="A4384">
            <v>40909</v>
          </cell>
          <cell r="B4384">
            <v>198.45570000000001</v>
          </cell>
        </row>
        <row r="4385">
          <cell r="A4385">
            <v>40910</v>
          </cell>
          <cell r="B4385">
            <v>198.46469999999999</v>
          </cell>
        </row>
        <row r="4386">
          <cell r="A4386">
            <v>40911</v>
          </cell>
          <cell r="B4386">
            <v>198.4736</v>
          </cell>
        </row>
        <row r="4387">
          <cell r="A4387">
            <v>40912</v>
          </cell>
          <cell r="B4387">
            <v>198.48259999999999</v>
          </cell>
        </row>
        <row r="4388">
          <cell r="A4388">
            <v>40913</v>
          </cell>
          <cell r="B4388">
            <v>198.4915</v>
          </cell>
        </row>
        <row r="4389">
          <cell r="A4389">
            <v>40914</v>
          </cell>
          <cell r="B4389">
            <v>198.50049999999999</v>
          </cell>
        </row>
        <row r="4390">
          <cell r="A4390">
            <v>40915</v>
          </cell>
          <cell r="B4390">
            <v>198.5094</v>
          </cell>
        </row>
        <row r="4391">
          <cell r="A4391">
            <v>40916</v>
          </cell>
          <cell r="B4391">
            <v>198.51840000000001</v>
          </cell>
        </row>
        <row r="4392">
          <cell r="A4392">
            <v>40917</v>
          </cell>
          <cell r="B4392">
            <v>198.5274</v>
          </cell>
        </row>
        <row r="4393">
          <cell r="A4393">
            <v>40918</v>
          </cell>
          <cell r="B4393">
            <v>198.53630000000001</v>
          </cell>
        </row>
        <row r="4394">
          <cell r="A4394">
            <v>40919</v>
          </cell>
          <cell r="B4394">
            <v>198.5453</v>
          </cell>
        </row>
        <row r="4395">
          <cell r="A4395">
            <v>40920</v>
          </cell>
          <cell r="B4395">
            <v>198.55420000000001</v>
          </cell>
        </row>
        <row r="4396">
          <cell r="A4396">
            <v>40921</v>
          </cell>
          <cell r="B4396">
            <v>198.56319999999999</v>
          </cell>
        </row>
        <row r="4397">
          <cell r="A4397">
            <v>40922</v>
          </cell>
          <cell r="B4397">
            <v>198.57220000000001</v>
          </cell>
        </row>
        <row r="4398">
          <cell r="A4398">
            <v>40923</v>
          </cell>
          <cell r="B4398">
            <v>198.58109999999999</v>
          </cell>
        </row>
        <row r="4399">
          <cell r="A4399">
            <v>40924</v>
          </cell>
          <cell r="B4399">
            <v>198.608</v>
          </cell>
        </row>
        <row r="4400">
          <cell r="A4400">
            <v>40925</v>
          </cell>
          <cell r="B4400">
            <v>198.63480000000001</v>
          </cell>
        </row>
        <row r="4401">
          <cell r="A4401">
            <v>40926</v>
          </cell>
          <cell r="B4401">
            <v>198.6617</v>
          </cell>
        </row>
        <row r="4402">
          <cell r="A4402">
            <v>40927</v>
          </cell>
          <cell r="B4402">
            <v>198.6885</v>
          </cell>
        </row>
        <row r="4403">
          <cell r="A4403">
            <v>40928</v>
          </cell>
          <cell r="B4403">
            <v>198.71539999999999</v>
          </cell>
        </row>
        <row r="4404">
          <cell r="A4404">
            <v>40929</v>
          </cell>
          <cell r="B4404">
            <v>198.7423</v>
          </cell>
        </row>
        <row r="4405">
          <cell r="A4405">
            <v>40930</v>
          </cell>
          <cell r="B4405">
            <v>198.76910000000001</v>
          </cell>
        </row>
        <row r="4406">
          <cell r="A4406">
            <v>40931</v>
          </cell>
          <cell r="B4406">
            <v>198.79599999999999</v>
          </cell>
        </row>
        <row r="4407">
          <cell r="A4407">
            <v>40932</v>
          </cell>
          <cell r="B4407">
            <v>198.8229</v>
          </cell>
        </row>
        <row r="4408">
          <cell r="A4408">
            <v>40933</v>
          </cell>
          <cell r="B4408">
            <v>198.84979999999999</v>
          </cell>
        </row>
        <row r="4409">
          <cell r="A4409">
            <v>40934</v>
          </cell>
          <cell r="B4409">
            <v>198.8766</v>
          </cell>
        </row>
        <row r="4410">
          <cell r="A4410">
            <v>40935</v>
          </cell>
          <cell r="B4410">
            <v>198.90350000000001</v>
          </cell>
        </row>
        <row r="4411">
          <cell r="A4411">
            <v>40936</v>
          </cell>
          <cell r="B4411">
            <v>198.93039999999999</v>
          </cell>
        </row>
        <row r="4412">
          <cell r="A4412">
            <v>40937</v>
          </cell>
          <cell r="B4412">
            <v>198.9573</v>
          </cell>
        </row>
        <row r="4413">
          <cell r="A4413">
            <v>40938</v>
          </cell>
          <cell r="B4413">
            <v>198.98419999999999</v>
          </cell>
        </row>
        <row r="4414">
          <cell r="A4414">
            <v>40939</v>
          </cell>
          <cell r="B4414">
            <v>199.0111</v>
          </cell>
        </row>
        <row r="4415">
          <cell r="A4415">
            <v>40940</v>
          </cell>
          <cell r="B4415">
            <v>199.03800000000001</v>
          </cell>
        </row>
        <row r="4416">
          <cell r="A4416">
            <v>40941</v>
          </cell>
          <cell r="B4416">
            <v>199.065</v>
          </cell>
        </row>
        <row r="4417">
          <cell r="A4417">
            <v>40942</v>
          </cell>
          <cell r="B4417">
            <v>199.09190000000001</v>
          </cell>
        </row>
        <row r="4418">
          <cell r="A4418">
            <v>40943</v>
          </cell>
          <cell r="B4418">
            <v>199.11879999999999</v>
          </cell>
        </row>
        <row r="4419">
          <cell r="A4419">
            <v>40944</v>
          </cell>
          <cell r="B4419">
            <v>199.14570000000001</v>
          </cell>
        </row>
        <row r="4420">
          <cell r="A4420">
            <v>40945</v>
          </cell>
          <cell r="B4420">
            <v>199.17259999999999</v>
          </cell>
        </row>
        <row r="4421">
          <cell r="A4421">
            <v>40946</v>
          </cell>
          <cell r="B4421">
            <v>199.1996</v>
          </cell>
        </row>
        <row r="4422">
          <cell r="A4422">
            <v>40947</v>
          </cell>
          <cell r="B4422">
            <v>199.22649999999999</v>
          </cell>
        </row>
        <row r="4423">
          <cell r="A4423">
            <v>40948</v>
          </cell>
          <cell r="B4423">
            <v>199.2534</v>
          </cell>
        </row>
        <row r="4424">
          <cell r="A4424">
            <v>40949</v>
          </cell>
          <cell r="B4424">
            <v>199.28039999999999</v>
          </cell>
        </row>
        <row r="4425">
          <cell r="A4425">
            <v>40950</v>
          </cell>
          <cell r="B4425">
            <v>199.3073</v>
          </cell>
        </row>
        <row r="4426">
          <cell r="A4426">
            <v>40951</v>
          </cell>
          <cell r="B4426">
            <v>199.33430000000001</v>
          </cell>
        </row>
        <row r="4427">
          <cell r="A4427">
            <v>40952</v>
          </cell>
          <cell r="B4427">
            <v>199.3612</v>
          </cell>
        </row>
        <row r="4428">
          <cell r="A4428">
            <v>40953</v>
          </cell>
          <cell r="B4428">
            <v>199.38820000000001</v>
          </cell>
        </row>
        <row r="4429">
          <cell r="A4429">
            <v>40954</v>
          </cell>
          <cell r="B4429">
            <v>199.4151</v>
          </cell>
        </row>
        <row r="4430">
          <cell r="A4430">
            <v>40955</v>
          </cell>
          <cell r="B4430">
            <v>199.46510000000001</v>
          </cell>
        </row>
        <row r="4431">
          <cell r="A4431">
            <v>40956</v>
          </cell>
          <cell r="B4431">
            <v>199.51519999999999</v>
          </cell>
        </row>
        <row r="4432">
          <cell r="A4432">
            <v>40957</v>
          </cell>
          <cell r="B4432">
            <v>199.5652</v>
          </cell>
        </row>
        <row r="4433">
          <cell r="A4433">
            <v>40958</v>
          </cell>
          <cell r="B4433">
            <v>199.61529999999999</v>
          </cell>
        </row>
        <row r="4434">
          <cell r="A4434">
            <v>40959</v>
          </cell>
          <cell r="B4434">
            <v>199.6653</v>
          </cell>
        </row>
        <row r="4435">
          <cell r="A4435">
            <v>40960</v>
          </cell>
          <cell r="B4435">
            <v>199.71539999999999</v>
          </cell>
        </row>
        <row r="4436">
          <cell r="A4436">
            <v>40961</v>
          </cell>
          <cell r="B4436">
            <v>199.7655</v>
          </cell>
        </row>
        <row r="4437">
          <cell r="A4437">
            <v>40962</v>
          </cell>
          <cell r="B4437">
            <v>199.81559999999999</v>
          </cell>
        </row>
        <row r="4438">
          <cell r="A4438">
            <v>40963</v>
          </cell>
          <cell r="B4438">
            <v>199.8657</v>
          </cell>
        </row>
        <row r="4439">
          <cell r="A4439">
            <v>40964</v>
          </cell>
          <cell r="B4439">
            <v>199.91589999999999</v>
          </cell>
        </row>
        <row r="4440">
          <cell r="A4440">
            <v>40965</v>
          </cell>
          <cell r="B4440">
            <v>199.96600000000001</v>
          </cell>
        </row>
        <row r="4441">
          <cell r="A4441">
            <v>40966</v>
          </cell>
          <cell r="B4441">
            <v>200.0162</v>
          </cell>
        </row>
        <row r="4442">
          <cell r="A4442">
            <v>40967</v>
          </cell>
          <cell r="B4442">
            <v>200.06639999999999</v>
          </cell>
        </row>
        <row r="4443">
          <cell r="A4443">
            <v>40968</v>
          </cell>
          <cell r="B4443">
            <v>200.1165</v>
          </cell>
        </row>
        <row r="4444">
          <cell r="A4444">
            <v>40969</v>
          </cell>
          <cell r="B4444">
            <v>200.16669999999999</v>
          </cell>
        </row>
        <row r="4445">
          <cell r="A4445">
            <v>40970</v>
          </cell>
          <cell r="B4445">
            <v>200.21700000000001</v>
          </cell>
        </row>
        <row r="4446">
          <cell r="A4446">
            <v>40971</v>
          </cell>
          <cell r="B4446">
            <v>200.2672</v>
          </cell>
        </row>
        <row r="4447">
          <cell r="A4447">
            <v>40972</v>
          </cell>
          <cell r="B4447">
            <v>200.31739999999999</v>
          </cell>
        </row>
        <row r="4448">
          <cell r="A4448">
            <v>40973</v>
          </cell>
          <cell r="B4448">
            <v>200.36770000000001</v>
          </cell>
        </row>
        <row r="4449">
          <cell r="A4449">
            <v>40974</v>
          </cell>
          <cell r="B4449">
            <v>200.4179</v>
          </cell>
        </row>
        <row r="4450">
          <cell r="A4450">
            <v>40975</v>
          </cell>
          <cell r="B4450">
            <v>200.4682</v>
          </cell>
        </row>
        <row r="4451">
          <cell r="A4451">
            <v>40976</v>
          </cell>
          <cell r="B4451">
            <v>200.51849999999999</v>
          </cell>
        </row>
        <row r="4452">
          <cell r="A4452">
            <v>40977</v>
          </cell>
          <cell r="B4452">
            <v>200.56880000000001</v>
          </cell>
        </row>
        <row r="4453">
          <cell r="A4453">
            <v>40978</v>
          </cell>
          <cell r="B4453">
            <v>200.6191</v>
          </cell>
        </row>
        <row r="4454">
          <cell r="A4454">
            <v>40979</v>
          </cell>
          <cell r="B4454">
            <v>200.6694</v>
          </cell>
        </row>
        <row r="4455">
          <cell r="A4455">
            <v>40980</v>
          </cell>
          <cell r="B4455">
            <v>200.71969999999999</v>
          </cell>
        </row>
        <row r="4456">
          <cell r="A4456">
            <v>40981</v>
          </cell>
          <cell r="B4456">
            <v>200.77010000000001</v>
          </cell>
        </row>
        <row r="4457">
          <cell r="A4457">
            <v>40982</v>
          </cell>
          <cell r="B4457">
            <v>200.82050000000001</v>
          </cell>
        </row>
        <row r="4458">
          <cell r="A4458">
            <v>40983</v>
          </cell>
          <cell r="B4458">
            <v>200.8708</v>
          </cell>
        </row>
        <row r="4459">
          <cell r="A4459">
            <v>40984</v>
          </cell>
          <cell r="B4459">
            <v>200.9102</v>
          </cell>
        </row>
        <row r="4460">
          <cell r="A4460">
            <v>40985</v>
          </cell>
          <cell r="B4460">
            <v>200.9496</v>
          </cell>
        </row>
        <row r="4461">
          <cell r="A4461">
            <v>40986</v>
          </cell>
          <cell r="B4461">
            <v>200.98910000000001</v>
          </cell>
        </row>
        <row r="4462">
          <cell r="A4462">
            <v>40987</v>
          </cell>
          <cell r="B4462">
            <v>201.02850000000001</v>
          </cell>
        </row>
        <row r="4463">
          <cell r="A4463">
            <v>40988</v>
          </cell>
          <cell r="B4463">
            <v>201.06790000000001</v>
          </cell>
        </row>
        <row r="4464">
          <cell r="A4464">
            <v>40989</v>
          </cell>
          <cell r="B4464">
            <v>201.10740000000001</v>
          </cell>
        </row>
        <row r="4465">
          <cell r="A4465">
            <v>40990</v>
          </cell>
          <cell r="B4465">
            <v>201.14680000000001</v>
          </cell>
        </row>
        <row r="4466">
          <cell r="A4466">
            <v>40991</v>
          </cell>
          <cell r="B4466">
            <v>201.18629999999999</v>
          </cell>
        </row>
        <row r="4467">
          <cell r="A4467">
            <v>40992</v>
          </cell>
          <cell r="B4467">
            <v>201.22579999999999</v>
          </cell>
        </row>
        <row r="4468">
          <cell r="A4468">
            <v>40993</v>
          </cell>
          <cell r="B4468">
            <v>201.26519999999999</v>
          </cell>
        </row>
        <row r="4469">
          <cell r="A4469">
            <v>40994</v>
          </cell>
          <cell r="B4469">
            <v>201.3047</v>
          </cell>
        </row>
        <row r="4470">
          <cell r="A4470">
            <v>40995</v>
          </cell>
          <cell r="B4470">
            <v>201.3442</v>
          </cell>
        </row>
        <row r="4471">
          <cell r="A4471">
            <v>40996</v>
          </cell>
          <cell r="B4471">
            <v>201.3837</v>
          </cell>
        </row>
        <row r="4472">
          <cell r="A4472">
            <v>40997</v>
          </cell>
          <cell r="B4472">
            <v>201.42320000000001</v>
          </cell>
        </row>
        <row r="4473">
          <cell r="A4473">
            <v>40998</v>
          </cell>
          <cell r="B4473">
            <v>201.46279999999999</v>
          </cell>
        </row>
        <row r="4474">
          <cell r="A4474">
            <v>40999</v>
          </cell>
          <cell r="B4474">
            <v>201.50229999999999</v>
          </cell>
        </row>
        <row r="4475">
          <cell r="A4475">
            <v>41000</v>
          </cell>
          <cell r="B4475">
            <v>201.54179999999999</v>
          </cell>
        </row>
        <row r="4476">
          <cell r="A4476">
            <v>41001</v>
          </cell>
          <cell r="B4476">
            <v>201.5814</v>
          </cell>
        </row>
        <row r="4477">
          <cell r="A4477">
            <v>41002</v>
          </cell>
          <cell r="B4477">
            <v>201.62090000000001</v>
          </cell>
        </row>
        <row r="4478">
          <cell r="A4478">
            <v>41003</v>
          </cell>
          <cell r="B4478">
            <v>201.66050000000001</v>
          </cell>
        </row>
        <row r="4479">
          <cell r="A4479">
            <v>41004</v>
          </cell>
          <cell r="B4479">
            <v>201.7</v>
          </cell>
        </row>
        <row r="4480">
          <cell r="A4480">
            <v>41005</v>
          </cell>
          <cell r="B4480">
            <v>201.7396</v>
          </cell>
        </row>
        <row r="4481">
          <cell r="A4481">
            <v>41006</v>
          </cell>
          <cell r="B4481">
            <v>201.7792</v>
          </cell>
        </row>
        <row r="4482">
          <cell r="A4482">
            <v>41007</v>
          </cell>
          <cell r="B4482">
            <v>201.81880000000001</v>
          </cell>
        </row>
        <row r="4483">
          <cell r="A4483">
            <v>41008</v>
          </cell>
          <cell r="B4483">
            <v>201.85839999999999</v>
          </cell>
        </row>
        <row r="4484">
          <cell r="A4484">
            <v>41009</v>
          </cell>
          <cell r="B4484">
            <v>201.898</v>
          </cell>
        </row>
        <row r="4485">
          <cell r="A4485">
            <v>41010</v>
          </cell>
          <cell r="B4485">
            <v>201.9376</v>
          </cell>
        </row>
        <row r="4486">
          <cell r="A4486">
            <v>41011</v>
          </cell>
          <cell r="B4486">
            <v>201.97720000000001</v>
          </cell>
        </row>
        <row r="4487">
          <cell r="A4487">
            <v>41012</v>
          </cell>
          <cell r="B4487">
            <v>202.01679999999999</v>
          </cell>
        </row>
        <row r="4488">
          <cell r="A4488">
            <v>41013</v>
          </cell>
          <cell r="B4488">
            <v>202.0565</v>
          </cell>
        </row>
        <row r="4489">
          <cell r="A4489">
            <v>41014</v>
          </cell>
          <cell r="B4489">
            <v>202.09610000000001</v>
          </cell>
        </row>
        <row r="4490">
          <cell r="A4490">
            <v>41015</v>
          </cell>
          <cell r="B4490">
            <v>202.10419999999999</v>
          </cell>
        </row>
        <row r="4491">
          <cell r="A4491">
            <v>41016</v>
          </cell>
          <cell r="B4491">
            <v>202.1123</v>
          </cell>
        </row>
        <row r="4492">
          <cell r="A4492">
            <v>41017</v>
          </cell>
          <cell r="B4492">
            <v>202.12029999999999</v>
          </cell>
        </row>
        <row r="4493">
          <cell r="A4493">
            <v>41018</v>
          </cell>
          <cell r="B4493">
            <v>202.1284</v>
          </cell>
        </row>
        <row r="4494">
          <cell r="A4494">
            <v>41019</v>
          </cell>
          <cell r="B4494">
            <v>202.13650000000001</v>
          </cell>
        </row>
        <row r="4495">
          <cell r="A4495">
            <v>41020</v>
          </cell>
          <cell r="B4495">
            <v>202.1446</v>
          </cell>
        </row>
        <row r="4496">
          <cell r="A4496">
            <v>41021</v>
          </cell>
          <cell r="B4496">
            <v>202.15270000000001</v>
          </cell>
        </row>
        <row r="4497">
          <cell r="A4497">
            <v>41022</v>
          </cell>
          <cell r="B4497">
            <v>202.16069999999999</v>
          </cell>
        </row>
        <row r="4498">
          <cell r="A4498">
            <v>41023</v>
          </cell>
          <cell r="B4498">
            <v>202.1688</v>
          </cell>
        </row>
        <row r="4499">
          <cell r="A4499">
            <v>41024</v>
          </cell>
          <cell r="B4499">
            <v>202.17689999999999</v>
          </cell>
        </row>
        <row r="4500">
          <cell r="A4500">
            <v>41025</v>
          </cell>
          <cell r="B4500">
            <v>202.185</v>
          </cell>
        </row>
        <row r="4501">
          <cell r="A4501">
            <v>41026</v>
          </cell>
          <cell r="B4501">
            <v>202.19309999999999</v>
          </cell>
        </row>
        <row r="4502">
          <cell r="A4502">
            <v>41027</v>
          </cell>
          <cell r="B4502">
            <v>202.2012</v>
          </cell>
        </row>
        <row r="4503">
          <cell r="A4503">
            <v>41028</v>
          </cell>
          <cell r="B4503">
            <v>202.20920000000001</v>
          </cell>
        </row>
        <row r="4504">
          <cell r="A4504">
            <v>41029</v>
          </cell>
          <cell r="B4504">
            <v>202.21729999999999</v>
          </cell>
        </row>
        <row r="4505">
          <cell r="A4505">
            <v>41030</v>
          </cell>
          <cell r="B4505">
            <v>202.22540000000001</v>
          </cell>
        </row>
        <row r="4506">
          <cell r="A4506">
            <v>41031</v>
          </cell>
          <cell r="B4506">
            <v>202.23349999999999</v>
          </cell>
        </row>
        <row r="4507">
          <cell r="A4507">
            <v>41032</v>
          </cell>
          <cell r="B4507">
            <v>202.24160000000001</v>
          </cell>
        </row>
        <row r="4508">
          <cell r="A4508">
            <v>41033</v>
          </cell>
          <cell r="B4508">
            <v>202.24969999999999</v>
          </cell>
        </row>
        <row r="4509">
          <cell r="A4509">
            <v>41034</v>
          </cell>
          <cell r="B4509">
            <v>202.2577</v>
          </cell>
        </row>
        <row r="4510">
          <cell r="A4510">
            <v>41035</v>
          </cell>
          <cell r="B4510">
            <v>202.26580000000001</v>
          </cell>
        </row>
        <row r="4511">
          <cell r="A4511">
            <v>41036</v>
          </cell>
          <cell r="B4511">
            <v>202.2739</v>
          </cell>
        </row>
        <row r="4512">
          <cell r="A4512">
            <v>41037</v>
          </cell>
          <cell r="B4512">
            <v>202.28200000000001</v>
          </cell>
        </row>
        <row r="4513">
          <cell r="A4513">
            <v>41038</v>
          </cell>
          <cell r="B4513">
            <v>202.2901</v>
          </cell>
        </row>
        <row r="4514">
          <cell r="A4514">
            <v>41039</v>
          </cell>
          <cell r="B4514">
            <v>202.29820000000001</v>
          </cell>
        </row>
        <row r="4515">
          <cell r="A4515">
            <v>41040</v>
          </cell>
          <cell r="B4515">
            <v>202.30629999999999</v>
          </cell>
        </row>
        <row r="4516">
          <cell r="A4516">
            <v>41041</v>
          </cell>
          <cell r="B4516">
            <v>202.31440000000001</v>
          </cell>
        </row>
        <row r="4517">
          <cell r="A4517">
            <v>41042</v>
          </cell>
          <cell r="B4517">
            <v>202.32239999999999</v>
          </cell>
        </row>
        <row r="4518">
          <cell r="A4518">
            <v>41043</v>
          </cell>
          <cell r="B4518">
            <v>202.3305</v>
          </cell>
        </row>
        <row r="4519">
          <cell r="A4519">
            <v>41044</v>
          </cell>
          <cell r="B4519">
            <v>202.33860000000001</v>
          </cell>
        </row>
        <row r="4520">
          <cell r="A4520">
            <v>41045</v>
          </cell>
          <cell r="B4520">
            <v>202.3477</v>
          </cell>
        </row>
        <row r="4521">
          <cell r="A4521">
            <v>41046</v>
          </cell>
          <cell r="B4521">
            <v>202.3569</v>
          </cell>
        </row>
        <row r="4522">
          <cell r="A4522">
            <v>41047</v>
          </cell>
          <cell r="B4522">
            <v>202.36600000000001</v>
          </cell>
        </row>
        <row r="4523">
          <cell r="A4523">
            <v>41048</v>
          </cell>
          <cell r="B4523">
            <v>202.3751</v>
          </cell>
        </row>
        <row r="4524">
          <cell r="A4524">
            <v>41049</v>
          </cell>
          <cell r="B4524">
            <v>202.3843</v>
          </cell>
        </row>
        <row r="4525">
          <cell r="A4525">
            <v>41050</v>
          </cell>
          <cell r="B4525">
            <v>202.39340000000001</v>
          </cell>
        </row>
        <row r="4526">
          <cell r="A4526">
            <v>41051</v>
          </cell>
          <cell r="B4526">
            <v>202.4025</v>
          </cell>
        </row>
        <row r="4527">
          <cell r="A4527">
            <v>41052</v>
          </cell>
          <cell r="B4527">
            <v>202.4117</v>
          </cell>
        </row>
        <row r="4528">
          <cell r="A4528">
            <v>41053</v>
          </cell>
          <cell r="B4528">
            <v>202.42080000000001</v>
          </cell>
        </row>
        <row r="4529">
          <cell r="A4529">
            <v>41054</v>
          </cell>
          <cell r="B4529">
            <v>202.4299</v>
          </cell>
        </row>
        <row r="4530">
          <cell r="A4530">
            <v>41055</v>
          </cell>
          <cell r="B4530">
            <v>202.4391</v>
          </cell>
        </row>
        <row r="4531">
          <cell r="A4531">
            <v>41056</v>
          </cell>
          <cell r="B4531">
            <v>202.44820000000001</v>
          </cell>
        </row>
        <row r="4532">
          <cell r="A4532">
            <v>41057</v>
          </cell>
          <cell r="B4532">
            <v>202.4573</v>
          </cell>
        </row>
        <row r="4533">
          <cell r="A4533">
            <v>41058</v>
          </cell>
          <cell r="B4533">
            <v>202.4665</v>
          </cell>
        </row>
        <row r="4534">
          <cell r="A4534">
            <v>41059</v>
          </cell>
          <cell r="B4534">
            <v>202.47559999999999</v>
          </cell>
        </row>
        <row r="4535">
          <cell r="A4535">
            <v>41060</v>
          </cell>
          <cell r="B4535">
            <v>202.48480000000001</v>
          </cell>
        </row>
        <row r="4536">
          <cell r="A4536">
            <v>41061</v>
          </cell>
          <cell r="B4536">
            <v>202.4939</v>
          </cell>
        </row>
        <row r="4537">
          <cell r="A4537">
            <v>41062</v>
          </cell>
          <cell r="B4537">
            <v>202.50299999999999</v>
          </cell>
        </row>
        <row r="4538">
          <cell r="A4538">
            <v>41063</v>
          </cell>
          <cell r="B4538">
            <v>202.51220000000001</v>
          </cell>
        </row>
        <row r="4539">
          <cell r="A4539">
            <v>41064</v>
          </cell>
          <cell r="B4539">
            <v>202.5213</v>
          </cell>
        </row>
        <row r="4540">
          <cell r="A4540">
            <v>41065</v>
          </cell>
          <cell r="B4540">
            <v>202.53049999999999</v>
          </cell>
        </row>
        <row r="4541">
          <cell r="A4541">
            <v>41066</v>
          </cell>
          <cell r="B4541">
            <v>202.53960000000001</v>
          </cell>
        </row>
        <row r="4542">
          <cell r="A4542">
            <v>41067</v>
          </cell>
          <cell r="B4542">
            <v>202.5487</v>
          </cell>
        </row>
        <row r="4543">
          <cell r="A4543">
            <v>41068</v>
          </cell>
          <cell r="B4543">
            <v>202.55789999999999</v>
          </cell>
        </row>
        <row r="4544">
          <cell r="A4544">
            <v>41069</v>
          </cell>
          <cell r="B4544">
            <v>202.56700000000001</v>
          </cell>
        </row>
        <row r="4545">
          <cell r="A4545">
            <v>41070</v>
          </cell>
          <cell r="B4545">
            <v>202.5762</v>
          </cell>
        </row>
        <row r="4546">
          <cell r="A4546">
            <v>41071</v>
          </cell>
          <cell r="B4546">
            <v>202.58529999999999</v>
          </cell>
        </row>
        <row r="4547">
          <cell r="A4547">
            <v>41072</v>
          </cell>
          <cell r="B4547">
            <v>202.59440000000001</v>
          </cell>
        </row>
        <row r="4548">
          <cell r="A4548">
            <v>41073</v>
          </cell>
          <cell r="B4548">
            <v>202.6036</v>
          </cell>
        </row>
        <row r="4549">
          <cell r="A4549">
            <v>41074</v>
          </cell>
          <cell r="B4549">
            <v>202.61269999999999</v>
          </cell>
        </row>
        <row r="4550">
          <cell r="A4550">
            <v>41075</v>
          </cell>
          <cell r="B4550">
            <v>202.62190000000001</v>
          </cell>
        </row>
        <row r="4551">
          <cell r="A4551">
            <v>41076</v>
          </cell>
          <cell r="B4551">
            <v>202.6421</v>
          </cell>
        </row>
        <row r="4552">
          <cell r="A4552">
            <v>41077</v>
          </cell>
          <cell r="B4552">
            <v>202.66239999999999</v>
          </cell>
        </row>
        <row r="4553">
          <cell r="A4553">
            <v>41078</v>
          </cell>
          <cell r="B4553">
            <v>202.68260000000001</v>
          </cell>
        </row>
        <row r="4554">
          <cell r="A4554">
            <v>41079</v>
          </cell>
          <cell r="B4554">
            <v>202.7028</v>
          </cell>
        </row>
        <row r="4555">
          <cell r="A4555">
            <v>41080</v>
          </cell>
          <cell r="B4555">
            <v>202.72309999999999</v>
          </cell>
        </row>
        <row r="4556">
          <cell r="A4556">
            <v>41081</v>
          </cell>
          <cell r="B4556">
            <v>202.7433</v>
          </cell>
        </row>
        <row r="4557">
          <cell r="A4557">
            <v>41082</v>
          </cell>
          <cell r="B4557">
            <v>202.7636</v>
          </cell>
        </row>
        <row r="4558">
          <cell r="A4558">
            <v>41083</v>
          </cell>
          <cell r="B4558">
            <v>202.78380000000001</v>
          </cell>
        </row>
        <row r="4559">
          <cell r="A4559">
            <v>41084</v>
          </cell>
          <cell r="B4559">
            <v>202.80410000000001</v>
          </cell>
        </row>
        <row r="4560">
          <cell r="A4560">
            <v>41085</v>
          </cell>
          <cell r="B4560">
            <v>202.82429999999999</v>
          </cell>
        </row>
        <row r="4561">
          <cell r="A4561">
            <v>41086</v>
          </cell>
          <cell r="B4561">
            <v>202.84460000000001</v>
          </cell>
        </row>
        <row r="4562">
          <cell r="A4562">
            <v>41087</v>
          </cell>
          <cell r="B4562">
            <v>202.8648</v>
          </cell>
        </row>
        <row r="4563">
          <cell r="A4563">
            <v>41088</v>
          </cell>
          <cell r="B4563">
            <v>202.88509999999999</v>
          </cell>
        </row>
        <row r="4564">
          <cell r="A4564">
            <v>41089</v>
          </cell>
          <cell r="B4564">
            <v>202.90530000000001</v>
          </cell>
        </row>
        <row r="4565">
          <cell r="A4565">
            <v>41090</v>
          </cell>
          <cell r="B4565">
            <v>202.9256</v>
          </cell>
        </row>
        <row r="4566">
          <cell r="A4566">
            <v>41091</v>
          </cell>
          <cell r="B4566">
            <v>202.94589999999999</v>
          </cell>
        </row>
        <row r="4567">
          <cell r="A4567">
            <v>41092</v>
          </cell>
          <cell r="B4567">
            <v>202.96610000000001</v>
          </cell>
        </row>
        <row r="4568">
          <cell r="A4568">
            <v>41093</v>
          </cell>
          <cell r="B4568">
            <v>202.9864</v>
          </cell>
        </row>
        <row r="4569">
          <cell r="A4569">
            <v>41094</v>
          </cell>
          <cell r="B4569">
            <v>203.0067</v>
          </cell>
        </row>
        <row r="4570">
          <cell r="A4570">
            <v>41095</v>
          </cell>
          <cell r="B4570">
            <v>203.02690000000001</v>
          </cell>
        </row>
        <row r="4571">
          <cell r="A4571">
            <v>41096</v>
          </cell>
          <cell r="B4571">
            <v>203.0472</v>
          </cell>
        </row>
        <row r="4572">
          <cell r="A4572">
            <v>41097</v>
          </cell>
          <cell r="B4572">
            <v>203.0675</v>
          </cell>
        </row>
        <row r="4573">
          <cell r="A4573">
            <v>41098</v>
          </cell>
          <cell r="B4573">
            <v>203.08779999999999</v>
          </cell>
        </row>
        <row r="4574">
          <cell r="A4574">
            <v>41099</v>
          </cell>
          <cell r="B4574">
            <v>203.108</v>
          </cell>
        </row>
        <row r="4575">
          <cell r="A4575">
            <v>41100</v>
          </cell>
          <cell r="B4575">
            <v>203.1283</v>
          </cell>
        </row>
        <row r="4576">
          <cell r="A4576">
            <v>41101</v>
          </cell>
          <cell r="B4576">
            <v>203.14859999999999</v>
          </cell>
        </row>
        <row r="4577">
          <cell r="A4577">
            <v>41102</v>
          </cell>
          <cell r="B4577">
            <v>203.16890000000001</v>
          </cell>
        </row>
        <row r="4578">
          <cell r="A4578">
            <v>41103</v>
          </cell>
          <cell r="B4578">
            <v>203.1892</v>
          </cell>
        </row>
        <row r="4579">
          <cell r="A4579">
            <v>41104</v>
          </cell>
          <cell r="B4579">
            <v>203.20949999999999</v>
          </cell>
        </row>
        <row r="4580">
          <cell r="A4580">
            <v>41105</v>
          </cell>
          <cell r="B4580">
            <v>203.22980000000001</v>
          </cell>
        </row>
        <row r="4581">
          <cell r="A4581">
            <v>41106</v>
          </cell>
          <cell r="B4581">
            <v>203.23500000000001</v>
          </cell>
        </row>
        <row r="4582">
          <cell r="A4582">
            <v>41107</v>
          </cell>
          <cell r="B4582">
            <v>203.24029999999999</v>
          </cell>
        </row>
        <row r="4583">
          <cell r="A4583">
            <v>41108</v>
          </cell>
          <cell r="B4583">
            <v>203.24549999999999</v>
          </cell>
        </row>
        <row r="4584">
          <cell r="A4584">
            <v>41109</v>
          </cell>
          <cell r="B4584">
            <v>203.2508</v>
          </cell>
        </row>
        <row r="4585">
          <cell r="A4585">
            <v>41110</v>
          </cell>
          <cell r="B4585">
            <v>203.256</v>
          </cell>
        </row>
        <row r="4586">
          <cell r="A4586">
            <v>41111</v>
          </cell>
          <cell r="B4586">
            <v>203.26130000000001</v>
          </cell>
        </row>
        <row r="4587">
          <cell r="A4587">
            <v>41112</v>
          </cell>
          <cell r="B4587">
            <v>203.26650000000001</v>
          </cell>
        </row>
        <row r="4588">
          <cell r="A4588">
            <v>41113</v>
          </cell>
          <cell r="B4588">
            <v>203.27170000000001</v>
          </cell>
        </row>
        <row r="4589">
          <cell r="A4589">
            <v>41114</v>
          </cell>
          <cell r="B4589">
            <v>203.27699999999999</v>
          </cell>
        </row>
        <row r="4590">
          <cell r="A4590">
            <v>41115</v>
          </cell>
          <cell r="B4590">
            <v>203.28219999999999</v>
          </cell>
        </row>
        <row r="4591">
          <cell r="A4591">
            <v>41116</v>
          </cell>
          <cell r="B4591">
            <v>203.28749999999999</v>
          </cell>
        </row>
        <row r="4592">
          <cell r="A4592">
            <v>41117</v>
          </cell>
          <cell r="B4592">
            <v>203.2927</v>
          </cell>
        </row>
        <row r="4593">
          <cell r="A4593">
            <v>41118</v>
          </cell>
          <cell r="B4593">
            <v>203.298</v>
          </cell>
        </row>
        <row r="4594">
          <cell r="A4594">
            <v>41119</v>
          </cell>
          <cell r="B4594">
            <v>203.3032</v>
          </cell>
        </row>
        <row r="4595">
          <cell r="A4595">
            <v>41120</v>
          </cell>
          <cell r="B4595">
            <v>203.30850000000001</v>
          </cell>
        </row>
        <row r="4596">
          <cell r="A4596">
            <v>41121</v>
          </cell>
          <cell r="B4596">
            <v>203.31370000000001</v>
          </cell>
        </row>
        <row r="4597">
          <cell r="A4597">
            <v>41122</v>
          </cell>
          <cell r="B4597">
            <v>203.31890000000001</v>
          </cell>
        </row>
        <row r="4598">
          <cell r="A4598">
            <v>41123</v>
          </cell>
          <cell r="B4598">
            <v>203.32419999999999</v>
          </cell>
        </row>
        <row r="4599">
          <cell r="A4599">
            <v>41124</v>
          </cell>
          <cell r="B4599">
            <v>203.32939999999999</v>
          </cell>
        </row>
        <row r="4600">
          <cell r="A4600">
            <v>41125</v>
          </cell>
          <cell r="B4600">
            <v>203.3347</v>
          </cell>
        </row>
        <row r="4601">
          <cell r="A4601">
            <v>41126</v>
          </cell>
          <cell r="B4601">
            <v>203.3399</v>
          </cell>
        </row>
        <row r="4602">
          <cell r="A4602">
            <v>41127</v>
          </cell>
          <cell r="B4602">
            <v>203.34520000000001</v>
          </cell>
        </row>
        <row r="4603">
          <cell r="A4603">
            <v>41128</v>
          </cell>
          <cell r="B4603">
            <v>203.35040000000001</v>
          </cell>
        </row>
        <row r="4604">
          <cell r="A4604">
            <v>41129</v>
          </cell>
          <cell r="B4604">
            <v>203.35570000000001</v>
          </cell>
        </row>
        <row r="4605">
          <cell r="A4605">
            <v>41130</v>
          </cell>
          <cell r="B4605">
            <v>203.36089999999999</v>
          </cell>
        </row>
        <row r="4606">
          <cell r="A4606">
            <v>41131</v>
          </cell>
          <cell r="B4606">
            <v>203.36619999999999</v>
          </cell>
        </row>
        <row r="4607">
          <cell r="A4607">
            <v>41132</v>
          </cell>
          <cell r="B4607">
            <v>203.37139999999999</v>
          </cell>
        </row>
        <row r="4608">
          <cell r="A4608">
            <v>41133</v>
          </cell>
          <cell r="B4608">
            <v>203.3766</v>
          </cell>
        </row>
        <row r="4609">
          <cell r="A4609">
            <v>41134</v>
          </cell>
          <cell r="B4609">
            <v>203.3819</v>
          </cell>
        </row>
        <row r="4610">
          <cell r="A4610">
            <v>41135</v>
          </cell>
          <cell r="B4610">
            <v>203.3871</v>
          </cell>
        </row>
        <row r="4611">
          <cell r="A4611">
            <v>41136</v>
          </cell>
          <cell r="B4611">
            <v>203.39240000000001</v>
          </cell>
        </row>
        <row r="4612">
          <cell r="A4612">
            <v>41137</v>
          </cell>
          <cell r="B4612">
            <v>203.39109999999999</v>
          </cell>
        </row>
        <row r="4613">
          <cell r="A4613">
            <v>41138</v>
          </cell>
          <cell r="B4613">
            <v>203.38980000000001</v>
          </cell>
        </row>
        <row r="4614">
          <cell r="A4614">
            <v>41139</v>
          </cell>
          <cell r="B4614">
            <v>203.38849999999999</v>
          </cell>
        </row>
        <row r="4615">
          <cell r="A4615">
            <v>41140</v>
          </cell>
          <cell r="B4615">
            <v>203.38720000000001</v>
          </cell>
        </row>
        <row r="4616">
          <cell r="A4616">
            <v>41141</v>
          </cell>
          <cell r="B4616">
            <v>203.38579999999999</v>
          </cell>
        </row>
        <row r="4617">
          <cell r="A4617">
            <v>41142</v>
          </cell>
          <cell r="B4617">
            <v>203.3845</v>
          </cell>
        </row>
        <row r="4618">
          <cell r="A4618">
            <v>41143</v>
          </cell>
          <cell r="B4618">
            <v>203.38319999999999</v>
          </cell>
        </row>
        <row r="4619">
          <cell r="A4619">
            <v>41144</v>
          </cell>
          <cell r="B4619">
            <v>203.3819</v>
          </cell>
        </row>
        <row r="4620">
          <cell r="A4620">
            <v>41145</v>
          </cell>
          <cell r="B4620">
            <v>203.38059999999999</v>
          </cell>
        </row>
        <row r="4621">
          <cell r="A4621">
            <v>41146</v>
          </cell>
          <cell r="B4621">
            <v>203.3793</v>
          </cell>
        </row>
        <row r="4622">
          <cell r="A4622">
            <v>41147</v>
          </cell>
          <cell r="B4622">
            <v>203.37799999999999</v>
          </cell>
        </row>
        <row r="4623">
          <cell r="A4623">
            <v>41148</v>
          </cell>
          <cell r="B4623">
            <v>203.3767</v>
          </cell>
        </row>
        <row r="4624">
          <cell r="A4624">
            <v>41149</v>
          </cell>
          <cell r="B4624">
            <v>203.37530000000001</v>
          </cell>
        </row>
        <row r="4625">
          <cell r="A4625">
            <v>41150</v>
          </cell>
          <cell r="B4625">
            <v>203.374</v>
          </cell>
        </row>
        <row r="4626">
          <cell r="A4626">
            <v>41151</v>
          </cell>
          <cell r="B4626">
            <v>203.37270000000001</v>
          </cell>
        </row>
        <row r="4627">
          <cell r="A4627">
            <v>41152</v>
          </cell>
          <cell r="B4627">
            <v>203.37139999999999</v>
          </cell>
        </row>
        <row r="4628">
          <cell r="A4628">
            <v>41153</v>
          </cell>
          <cell r="B4628">
            <v>203.37010000000001</v>
          </cell>
        </row>
        <row r="4629">
          <cell r="A4629">
            <v>41154</v>
          </cell>
          <cell r="B4629">
            <v>203.36879999999999</v>
          </cell>
        </row>
        <row r="4630">
          <cell r="A4630">
            <v>41155</v>
          </cell>
          <cell r="B4630">
            <v>203.36750000000001</v>
          </cell>
        </row>
        <row r="4631">
          <cell r="A4631">
            <v>41156</v>
          </cell>
          <cell r="B4631">
            <v>203.36619999999999</v>
          </cell>
        </row>
        <row r="4632">
          <cell r="A4632">
            <v>41157</v>
          </cell>
          <cell r="B4632">
            <v>203.3648</v>
          </cell>
        </row>
        <row r="4633">
          <cell r="A4633">
            <v>41158</v>
          </cell>
          <cell r="B4633">
            <v>203.36349999999999</v>
          </cell>
        </row>
        <row r="4634">
          <cell r="A4634">
            <v>41159</v>
          </cell>
          <cell r="B4634">
            <v>203.3622</v>
          </cell>
        </row>
        <row r="4635">
          <cell r="A4635">
            <v>41160</v>
          </cell>
          <cell r="B4635">
            <v>203.36089999999999</v>
          </cell>
        </row>
        <row r="4636">
          <cell r="A4636">
            <v>41161</v>
          </cell>
          <cell r="B4636">
            <v>203.3596</v>
          </cell>
        </row>
        <row r="4637">
          <cell r="A4637">
            <v>41162</v>
          </cell>
          <cell r="B4637">
            <v>203.35830000000001</v>
          </cell>
        </row>
        <row r="4638">
          <cell r="A4638">
            <v>41163</v>
          </cell>
          <cell r="B4638">
            <v>203.357</v>
          </cell>
        </row>
        <row r="4639">
          <cell r="A4639">
            <v>41164</v>
          </cell>
          <cell r="B4639">
            <v>203.35570000000001</v>
          </cell>
        </row>
        <row r="4640">
          <cell r="A4640">
            <v>41165</v>
          </cell>
          <cell r="B4640">
            <v>203.35429999999999</v>
          </cell>
        </row>
        <row r="4641">
          <cell r="A4641">
            <v>41166</v>
          </cell>
          <cell r="B4641">
            <v>203.35300000000001</v>
          </cell>
        </row>
        <row r="4642">
          <cell r="A4642">
            <v>41167</v>
          </cell>
          <cell r="B4642">
            <v>203.35169999999999</v>
          </cell>
        </row>
        <row r="4643">
          <cell r="A4643">
            <v>41168</v>
          </cell>
          <cell r="B4643">
            <v>203.3544</v>
          </cell>
        </row>
        <row r="4644">
          <cell r="A4644">
            <v>41169</v>
          </cell>
          <cell r="B4644">
            <v>203.3571</v>
          </cell>
        </row>
        <row r="4645">
          <cell r="A4645">
            <v>41170</v>
          </cell>
          <cell r="B4645">
            <v>203.35980000000001</v>
          </cell>
        </row>
        <row r="4646">
          <cell r="A4646">
            <v>41171</v>
          </cell>
          <cell r="B4646">
            <v>203.36250000000001</v>
          </cell>
        </row>
        <row r="4647">
          <cell r="A4647">
            <v>41172</v>
          </cell>
          <cell r="B4647">
            <v>203.36529999999999</v>
          </cell>
        </row>
        <row r="4648">
          <cell r="A4648">
            <v>41173</v>
          </cell>
          <cell r="B4648">
            <v>203.36799999999999</v>
          </cell>
        </row>
        <row r="4649">
          <cell r="A4649">
            <v>41174</v>
          </cell>
          <cell r="B4649">
            <v>203.3707</v>
          </cell>
        </row>
        <row r="4650">
          <cell r="A4650">
            <v>41175</v>
          </cell>
          <cell r="B4650">
            <v>203.3734</v>
          </cell>
        </row>
        <row r="4651">
          <cell r="A4651">
            <v>41176</v>
          </cell>
          <cell r="B4651">
            <v>203.37610000000001</v>
          </cell>
        </row>
        <row r="4652">
          <cell r="A4652">
            <v>41177</v>
          </cell>
          <cell r="B4652">
            <v>203.37880000000001</v>
          </cell>
        </row>
        <row r="4653">
          <cell r="A4653">
            <v>41178</v>
          </cell>
          <cell r="B4653">
            <v>203.38149999999999</v>
          </cell>
        </row>
        <row r="4654">
          <cell r="A4654">
            <v>41179</v>
          </cell>
          <cell r="B4654">
            <v>203.38419999999999</v>
          </cell>
        </row>
        <row r="4655">
          <cell r="A4655">
            <v>41180</v>
          </cell>
          <cell r="B4655">
            <v>203.3869</v>
          </cell>
        </row>
        <row r="4656">
          <cell r="A4656">
            <v>41181</v>
          </cell>
          <cell r="B4656">
            <v>203.3897</v>
          </cell>
        </row>
        <row r="4657">
          <cell r="A4657">
            <v>41182</v>
          </cell>
          <cell r="B4657">
            <v>203.39240000000001</v>
          </cell>
        </row>
        <row r="4658">
          <cell r="A4658">
            <v>41183</v>
          </cell>
          <cell r="B4658">
            <v>203.39510000000001</v>
          </cell>
        </row>
        <row r="4659">
          <cell r="A4659">
            <v>41184</v>
          </cell>
          <cell r="B4659">
            <v>203.39779999999999</v>
          </cell>
        </row>
        <row r="4660">
          <cell r="A4660">
            <v>41185</v>
          </cell>
          <cell r="B4660">
            <v>203.40049999999999</v>
          </cell>
        </row>
        <row r="4661">
          <cell r="A4661">
            <v>41186</v>
          </cell>
          <cell r="B4661">
            <v>203.4032</v>
          </cell>
        </row>
        <row r="4662">
          <cell r="A4662">
            <v>41187</v>
          </cell>
          <cell r="B4662">
            <v>203.4059</v>
          </cell>
        </row>
        <row r="4663">
          <cell r="A4663">
            <v>41188</v>
          </cell>
          <cell r="B4663">
            <v>203.40860000000001</v>
          </cell>
        </row>
        <row r="4664">
          <cell r="A4664">
            <v>41189</v>
          </cell>
          <cell r="B4664">
            <v>203.41130000000001</v>
          </cell>
        </row>
        <row r="4665">
          <cell r="A4665">
            <v>41190</v>
          </cell>
          <cell r="B4665">
            <v>203.41409999999999</v>
          </cell>
        </row>
        <row r="4666">
          <cell r="A4666">
            <v>41191</v>
          </cell>
          <cell r="B4666">
            <v>203.41679999999999</v>
          </cell>
        </row>
        <row r="4667">
          <cell r="A4667">
            <v>41192</v>
          </cell>
          <cell r="B4667">
            <v>203.4195</v>
          </cell>
        </row>
        <row r="4668">
          <cell r="A4668">
            <v>41193</v>
          </cell>
          <cell r="B4668">
            <v>203.4222</v>
          </cell>
        </row>
        <row r="4669">
          <cell r="A4669">
            <v>41194</v>
          </cell>
          <cell r="B4669">
            <v>203.42490000000001</v>
          </cell>
        </row>
        <row r="4670">
          <cell r="A4670">
            <v>41195</v>
          </cell>
          <cell r="B4670">
            <v>203.42760000000001</v>
          </cell>
        </row>
        <row r="4671">
          <cell r="A4671">
            <v>41196</v>
          </cell>
          <cell r="B4671">
            <v>203.43029999999999</v>
          </cell>
        </row>
        <row r="4672">
          <cell r="A4672">
            <v>41197</v>
          </cell>
          <cell r="B4672">
            <v>203.43299999999999</v>
          </cell>
        </row>
        <row r="4673">
          <cell r="A4673">
            <v>41198</v>
          </cell>
          <cell r="B4673">
            <v>203.452</v>
          </cell>
        </row>
        <row r="4674">
          <cell r="A4674">
            <v>41199</v>
          </cell>
          <cell r="B4674">
            <v>203.471</v>
          </cell>
        </row>
        <row r="4675">
          <cell r="A4675">
            <v>41200</v>
          </cell>
          <cell r="B4675">
            <v>203.49</v>
          </cell>
        </row>
        <row r="4676">
          <cell r="A4676">
            <v>41201</v>
          </cell>
          <cell r="B4676">
            <v>203.50899999999999</v>
          </cell>
        </row>
        <row r="4677">
          <cell r="A4677">
            <v>41202</v>
          </cell>
          <cell r="B4677">
            <v>203.52799999999999</v>
          </cell>
        </row>
        <row r="4678">
          <cell r="A4678">
            <v>41203</v>
          </cell>
          <cell r="B4678">
            <v>203.5471</v>
          </cell>
        </row>
        <row r="4679">
          <cell r="A4679">
            <v>41204</v>
          </cell>
          <cell r="B4679">
            <v>203.56610000000001</v>
          </cell>
        </row>
        <row r="4680">
          <cell r="A4680">
            <v>41205</v>
          </cell>
          <cell r="B4680">
            <v>203.58510000000001</v>
          </cell>
        </row>
        <row r="4681">
          <cell r="A4681">
            <v>41206</v>
          </cell>
          <cell r="B4681">
            <v>203.60409999999999</v>
          </cell>
        </row>
        <row r="4682">
          <cell r="A4682">
            <v>41207</v>
          </cell>
          <cell r="B4682">
            <v>203.62309999999999</v>
          </cell>
        </row>
        <row r="4683">
          <cell r="A4683">
            <v>41208</v>
          </cell>
          <cell r="B4683">
            <v>203.6421</v>
          </cell>
        </row>
        <row r="4684">
          <cell r="A4684">
            <v>41209</v>
          </cell>
          <cell r="B4684">
            <v>203.66120000000001</v>
          </cell>
        </row>
        <row r="4685">
          <cell r="A4685">
            <v>41210</v>
          </cell>
          <cell r="B4685">
            <v>203.68020000000001</v>
          </cell>
        </row>
        <row r="4686">
          <cell r="A4686">
            <v>41211</v>
          </cell>
          <cell r="B4686">
            <v>203.69919999999999</v>
          </cell>
        </row>
        <row r="4687">
          <cell r="A4687">
            <v>41212</v>
          </cell>
          <cell r="B4687">
            <v>203.7182</v>
          </cell>
        </row>
        <row r="4688">
          <cell r="A4688">
            <v>41213</v>
          </cell>
          <cell r="B4688">
            <v>203.7373</v>
          </cell>
        </row>
        <row r="4689">
          <cell r="A4689">
            <v>41214</v>
          </cell>
          <cell r="B4689">
            <v>203.75630000000001</v>
          </cell>
        </row>
        <row r="4690">
          <cell r="A4690">
            <v>41215</v>
          </cell>
          <cell r="B4690">
            <v>203.77529999999999</v>
          </cell>
        </row>
        <row r="4691">
          <cell r="A4691">
            <v>41216</v>
          </cell>
          <cell r="B4691">
            <v>203.7944</v>
          </cell>
        </row>
        <row r="4692">
          <cell r="A4692">
            <v>41217</v>
          </cell>
          <cell r="B4692">
            <v>203.8134</v>
          </cell>
        </row>
        <row r="4693">
          <cell r="A4693">
            <v>41218</v>
          </cell>
          <cell r="B4693">
            <v>203.83250000000001</v>
          </cell>
        </row>
        <row r="4694">
          <cell r="A4694">
            <v>41219</v>
          </cell>
          <cell r="B4694">
            <v>203.85149999999999</v>
          </cell>
        </row>
        <row r="4695">
          <cell r="A4695">
            <v>41220</v>
          </cell>
          <cell r="B4695">
            <v>203.87049999999999</v>
          </cell>
        </row>
        <row r="4696">
          <cell r="A4696">
            <v>41221</v>
          </cell>
          <cell r="B4696">
            <v>203.8896</v>
          </cell>
        </row>
        <row r="4697">
          <cell r="A4697">
            <v>41222</v>
          </cell>
          <cell r="B4697">
            <v>203.90860000000001</v>
          </cell>
        </row>
        <row r="4698">
          <cell r="A4698">
            <v>41223</v>
          </cell>
          <cell r="B4698">
            <v>203.92769999999999</v>
          </cell>
        </row>
        <row r="4699">
          <cell r="A4699">
            <v>41224</v>
          </cell>
          <cell r="B4699">
            <v>203.94669999999999</v>
          </cell>
        </row>
        <row r="4700">
          <cell r="A4700">
            <v>41225</v>
          </cell>
          <cell r="B4700">
            <v>203.9658</v>
          </cell>
        </row>
        <row r="4701">
          <cell r="A4701">
            <v>41226</v>
          </cell>
          <cell r="B4701">
            <v>203.98480000000001</v>
          </cell>
        </row>
        <row r="4702">
          <cell r="A4702">
            <v>41227</v>
          </cell>
          <cell r="B4702">
            <v>204.00389999999999</v>
          </cell>
        </row>
        <row r="4703">
          <cell r="A4703">
            <v>41228</v>
          </cell>
          <cell r="B4703">
            <v>204.023</v>
          </cell>
        </row>
        <row r="4704">
          <cell r="A4704">
            <v>41229</v>
          </cell>
          <cell r="B4704">
            <v>204.03389999999999</v>
          </cell>
        </row>
        <row r="4705">
          <cell r="A4705">
            <v>41230</v>
          </cell>
          <cell r="B4705">
            <v>204.04470000000001</v>
          </cell>
        </row>
        <row r="4706">
          <cell r="A4706">
            <v>41231</v>
          </cell>
          <cell r="B4706">
            <v>204.0556</v>
          </cell>
        </row>
        <row r="4707">
          <cell r="A4707">
            <v>41232</v>
          </cell>
          <cell r="B4707">
            <v>204.06649999999999</v>
          </cell>
        </row>
        <row r="4708">
          <cell r="A4708">
            <v>41233</v>
          </cell>
          <cell r="B4708">
            <v>204.07740000000001</v>
          </cell>
        </row>
        <row r="4709">
          <cell r="A4709">
            <v>41234</v>
          </cell>
          <cell r="B4709">
            <v>204.0882</v>
          </cell>
        </row>
        <row r="4710">
          <cell r="A4710">
            <v>41235</v>
          </cell>
          <cell r="B4710">
            <v>204.09909999999999</v>
          </cell>
        </row>
        <row r="4711">
          <cell r="A4711">
            <v>41236</v>
          </cell>
          <cell r="B4711">
            <v>204.11</v>
          </cell>
        </row>
        <row r="4712">
          <cell r="A4712">
            <v>41237</v>
          </cell>
          <cell r="B4712">
            <v>204.12090000000001</v>
          </cell>
        </row>
        <row r="4713">
          <cell r="A4713">
            <v>41238</v>
          </cell>
          <cell r="B4713">
            <v>204.1318</v>
          </cell>
        </row>
        <row r="4714">
          <cell r="A4714">
            <v>41239</v>
          </cell>
          <cell r="B4714">
            <v>204.14259999999999</v>
          </cell>
        </row>
        <row r="4715">
          <cell r="A4715">
            <v>41240</v>
          </cell>
          <cell r="B4715">
            <v>204.15350000000001</v>
          </cell>
        </row>
        <row r="4716">
          <cell r="A4716">
            <v>41241</v>
          </cell>
          <cell r="B4716">
            <v>204.1644</v>
          </cell>
        </row>
        <row r="4717">
          <cell r="A4717">
            <v>41242</v>
          </cell>
          <cell r="B4717">
            <v>204.17529999999999</v>
          </cell>
        </row>
        <row r="4718">
          <cell r="A4718">
            <v>41243</v>
          </cell>
          <cell r="B4718">
            <v>204.18620000000001</v>
          </cell>
        </row>
        <row r="4719">
          <cell r="A4719">
            <v>41244</v>
          </cell>
          <cell r="B4719">
            <v>204.197</v>
          </cell>
        </row>
        <row r="4720">
          <cell r="A4720">
            <v>41245</v>
          </cell>
          <cell r="B4720">
            <v>204.2079</v>
          </cell>
        </row>
        <row r="4721">
          <cell r="A4721">
            <v>41246</v>
          </cell>
          <cell r="B4721">
            <v>204.21879999999999</v>
          </cell>
        </row>
        <row r="4722">
          <cell r="A4722">
            <v>41247</v>
          </cell>
          <cell r="B4722">
            <v>204.22970000000001</v>
          </cell>
        </row>
        <row r="4723">
          <cell r="A4723">
            <v>41248</v>
          </cell>
          <cell r="B4723">
            <v>204.2406</v>
          </cell>
        </row>
        <row r="4724">
          <cell r="A4724">
            <v>41249</v>
          </cell>
          <cell r="B4724">
            <v>204.25149999999999</v>
          </cell>
        </row>
        <row r="4725">
          <cell r="A4725">
            <v>41250</v>
          </cell>
          <cell r="B4725">
            <v>204.26230000000001</v>
          </cell>
        </row>
        <row r="4726">
          <cell r="A4726">
            <v>41251</v>
          </cell>
          <cell r="B4726">
            <v>204.2732</v>
          </cell>
        </row>
        <row r="4727">
          <cell r="A4727">
            <v>41252</v>
          </cell>
          <cell r="B4727">
            <v>204.2841</v>
          </cell>
        </row>
        <row r="4728">
          <cell r="A4728">
            <v>41253</v>
          </cell>
          <cell r="B4728">
            <v>204.29499999999999</v>
          </cell>
        </row>
        <row r="4729">
          <cell r="A4729">
            <v>41254</v>
          </cell>
          <cell r="B4729">
            <v>204.30590000000001</v>
          </cell>
        </row>
        <row r="4730">
          <cell r="A4730">
            <v>41255</v>
          </cell>
          <cell r="B4730">
            <v>204.3168</v>
          </cell>
        </row>
        <row r="4731">
          <cell r="A4731">
            <v>41256</v>
          </cell>
          <cell r="B4731">
            <v>204.32769999999999</v>
          </cell>
        </row>
        <row r="4732">
          <cell r="A4732">
            <v>41257</v>
          </cell>
          <cell r="B4732">
            <v>204.33850000000001</v>
          </cell>
        </row>
        <row r="4733">
          <cell r="A4733">
            <v>41258</v>
          </cell>
          <cell r="B4733">
            <v>204.3494</v>
          </cell>
        </row>
        <row r="4734">
          <cell r="A4734">
            <v>41259</v>
          </cell>
          <cell r="B4734">
            <v>204.34020000000001</v>
          </cell>
        </row>
        <row r="4735">
          <cell r="A4735">
            <v>41260</v>
          </cell>
          <cell r="B4735">
            <v>204.33090000000001</v>
          </cell>
        </row>
        <row r="4736">
          <cell r="A4736">
            <v>41261</v>
          </cell>
          <cell r="B4736">
            <v>204.32169999999999</v>
          </cell>
        </row>
        <row r="4737">
          <cell r="A4737">
            <v>41262</v>
          </cell>
          <cell r="B4737">
            <v>204.3125</v>
          </cell>
        </row>
        <row r="4738">
          <cell r="A4738">
            <v>41263</v>
          </cell>
          <cell r="B4738">
            <v>204.3032</v>
          </cell>
        </row>
        <row r="4739">
          <cell r="A4739">
            <v>41264</v>
          </cell>
          <cell r="B4739">
            <v>204.29400000000001</v>
          </cell>
        </row>
        <row r="4740">
          <cell r="A4740">
            <v>41265</v>
          </cell>
          <cell r="B4740">
            <v>204.28479999999999</v>
          </cell>
        </row>
        <row r="4741">
          <cell r="A4741">
            <v>41266</v>
          </cell>
          <cell r="B4741">
            <v>204.27549999999999</v>
          </cell>
        </row>
        <row r="4742">
          <cell r="A4742">
            <v>41267</v>
          </cell>
          <cell r="B4742">
            <v>204.2663</v>
          </cell>
        </row>
        <row r="4743">
          <cell r="A4743">
            <v>41268</v>
          </cell>
          <cell r="B4743">
            <v>204.25710000000001</v>
          </cell>
        </row>
        <row r="4744">
          <cell r="A4744">
            <v>41269</v>
          </cell>
          <cell r="B4744">
            <v>204.24780000000001</v>
          </cell>
        </row>
        <row r="4745">
          <cell r="A4745">
            <v>41270</v>
          </cell>
          <cell r="B4745">
            <v>204.23859999999999</v>
          </cell>
        </row>
        <row r="4746">
          <cell r="A4746">
            <v>41271</v>
          </cell>
          <cell r="B4746">
            <v>204.2294</v>
          </cell>
        </row>
        <row r="4747">
          <cell r="A4747">
            <v>41272</v>
          </cell>
          <cell r="B4747">
            <v>204.2201</v>
          </cell>
        </row>
        <row r="4748">
          <cell r="A4748">
            <v>41273</v>
          </cell>
          <cell r="B4748">
            <v>204.21090000000001</v>
          </cell>
        </row>
        <row r="4749">
          <cell r="A4749">
            <v>41274</v>
          </cell>
          <cell r="B4749">
            <v>204.20169999999999</v>
          </cell>
        </row>
        <row r="4750">
          <cell r="A4750">
            <v>41275</v>
          </cell>
          <cell r="B4750">
            <v>204.1925</v>
          </cell>
        </row>
        <row r="4751">
          <cell r="A4751">
            <v>41276</v>
          </cell>
          <cell r="B4751">
            <v>204.1832</v>
          </cell>
        </row>
        <row r="4752">
          <cell r="A4752">
            <v>41277</v>
          </cell>
          <cell r="B4752">
            <v>204.17400000000001</v>
          </cell>
        </row>
        <row r="4753">
          <cell r="A4753">
            <v>41278</v>
          </cell>
          <cell r="B4753">
            <v>204.16480000000001</v>
          </cell>
        </row>
        <row r="4754">
          <cell r="A4754">
            <v>41279</v>
          </cell>
          <cell r="B4754">
            <v>204.15559999999999</v>
          </cell>
        </row>
        <row r="4755">
          <cell r="A4755">
            <v>41280</v>
          </cell>
          <cell r="B4755">
            <v>204.1463</v>
          </cell>
        </row>
        <row r="4756">
          <cell r="A4756">
            <v>41281</v>
          </cell>
          <cell r="B4756">
            <v>204.1371</v>
          </cell>
        </row>
        <row r="4757">
          <cell r="A4757">
            <v>41282</v>
          </cell>
          <cell r="B4757">
            <v>204.12790000000001</v>
          </cell>
        </row>
        <row r="4758">
          <cell r="A4758">
            <v>41283</v>
          </cell>
          <cell r="B4758">
            <v>204.11869999999999</v>
          </cell>
        </row>
        <row r="4759">
          <cell r="A4759">
            <v>41284</v>
          </cell>
          <cell r="B4759">
            <v>204.10939999999999</v>
          </cell>
        </row>
        <row r="4760">
          <cell r="A4760">
            <v>41285</v>
          </cell>
          <cell r="B4760">
            <v>204.1002</v>
          </cell>
        </row>
        <row r="4761">
          <cell r="A4761">
            <v>41286</v>
          </cell>
          <cell r="B4761">
            <v>204.09100000000001</v>
          </cell>
        </row>
        <row r="4762">
          <cell r="A4762">
            <v>41287</v>
          </cell>
          <cell r="B4762">
            <v>204.08179999999999</v>
          </cell>
        </row>
        <row r="4763">
          <cell r="A4763">
            <v>41288</v>
          </cell>
          <cell r="B4763">
            <v>204.07249999999999</v>
          </cell>
        </row>
        <row r="4764">
          <cell r="A4764">
            <v>41289</v>
          </cell>
          <cell r="B4764">
            <v>204.0633</v>
          </cell>
        </row>
        <row r="4765">
          <cell r="A4765">
            <v>41290</v>
          </cell>
          <cell r="B4765">
            <v>204.0692</v>
          </cell>
        </row>
        <row r="4766">
          <cell r="A4766">
            <v>41291</v>
          </cell>
          <cell r="B4766">
            <v>204.07509999999999</v>
          </cell>
        </row>
        <row r="4767">
          <cell r="A4767">
            <v>41292</v>
          </cell>
          <cell r="B4767">
            <v>204.08109999999999</v>
          </cell>
        </row>
        <row r="4768">
          <cell r="A4768">
            <v>41293</v>
          </cell>
          <cell r="B4768">
            <v>204.08699999999999</v>
          </cell>
        </row>
        <row r="4769">
          <cell r="A4769">
            <v>41294</v>
          </cell>
          <cell r="B4769">
            <v>204.09289999999999</v>
          </cell>
        </row>
        <row r="4770">
          <cell r="A4770">
            <v>41295</v>
          </cell>
          <cell r="B4770">
            <v>204.09880000000001</v>
          </cell>
        </row>
        <row r="4771">
          <cell r="A4771">
            <v>41296</v>
          </cell>
          <cell r="B4771">
            <v>204.10480000000001</v>
          </cell>
        </row>
        <row r="4772">
          <cell r="A4772">
            <v>41297</v>
          </cell>
          <cell r="B4772">
            <v>204.11070000000001</v>
          </cell>
        </row>
        <row r="4773">
          <cell r="A4773">
            <v>41298</v>
          </cell>
          <cell r="B4773">
            <v>204.11660000000001</v>
          </cell>
        </row>
        <row r="4774">
          <cell r="A4774">
            <v>41299</v>
          </cell>
          <cell r="B4774">
            <v>204.1225</v>
          </cell>
        </row>
        <row r="4775">
          <cell r="A4775">
            <v>41300</v>
          </cell>
          <cell r="B4775">
            <v>204.1284</v>
          </cell>
        </row>
        <row r="4776">
          <cell r="A4776">
            <v>41301</v>
          </cell>
          <cell r="B4776">
            <v>204.1344</v>
          </cell>
        </row>
        <row r="4777">
          <cell r="A4777">
            <v>41302</v>
          </cell>
          <cell r="B4777">
            <v>204.1403</v>
          </cell>
        </row>
        <row r="4778">
          <cell r="A4778">
            <v>41303</v>
          </cell>
          <cell r="B4778">
            <v>204.14619999999999</v>
          </cell>
        </row>
        <row r="4779">
          <cell r="A4779">
            <v>41304</v>
          </cell>
          <cell r="B4779">
            <v>204.15209999999999</v>
          </cell>
        </row>
        <row r="4780">
          <cell r="A4780">
            <v>41305</v>
          </cell>
          <cell r="B4780">
            <v>204.15809999999999</v>
          </cell>
        </row>
        <row r="4781">
          <cell r="A4781">
            <v>41306</v>
          </cell>
          <cell r="B4781">
            <v>204.16399999999999</v>
          </cell>
        </row>
        <row r="4782">
          <cell r="A4782">
            <v>41307</v>
          </cell>
          <cell r="B4782">
            <v>204.16990000000001</v>
          </cell>
        </row>
        <row r="4783">
          <cell r="A4783">
            <v>41308</v>
          </cell>
          <cell r="B4783">
            <v>204.17580000000001</v>
          </cell>
        </row>
        <row r="4784">
          <cell r="A4784">
            <v>41309</v>
          </cell>
          <cell r="B4784">
            <v>204.18180000000001</v>
          </cell>
        </row>
        <row r="4785">
          <cell r="A4785">
            <v>41310</v>
          </cell>
          <cell r="B4785">
            <v>204.18770000000001</v>
          </cell>
        </row>
        <row r="4786">
          <cell r="A4786">
            <v>41311</v>
          </cell>
          <cell r="B4786">
            <v>204.1936</v>
          </cell>
        </row>
        <row r="4787">
          <cell r="A4787">
            <v>41312</v>
          </cell>
          <cell r="B4787">
            <v>204.1995</v>
          </cell>
        </row>
        <row r="4788">
          <cell r="A4788">
            <v>41313</v>
          </cell>
          <cell r="B4788">
            <v>204.2055</v>
          </cell>
        </row>
        <row r="4789">
          <cell r="A4789">
            <v>41314</v>
          </cell>
          <cell r="B4789">
            <v>204.2114</v>
          </cell>
        </row>
        <row r="4790">
          <cell r="A4790">
            <v>41315</v>
          </cell>
          <cell r="B4790">
            <v>204.21729999999999</v>
          </cell>
        </row>
        <row r="4791">
          <cell r="A4791">
            <v>41316</v>
          </cell>
          <cell r="B4791">
            <v>204.22329999999999</v>
          </cell>
        </row>
        <row r="4792">
          <cell r="A4792">
            <v>41317</v>
          </cell>
          <cell r="B4792">
            <v>204.22919999999999</v>
          </cell>
        </row>
        <row r="4793">
          <cell r="A4793">
            <v>41318</v>
          </cell>
          <cell r="B4793">
            <v>204.23509999999999</v>
          </cell>
        </row>
        <row r="4794">
          <cell r="A4794">
            <v>41319</v>
          </cell>
          <cell r="B4794">
            <v>204.24100000000001</v>
          </cell>
        </row>
        <row r="4795">
          <cell r="A4795">
            <v>41320</v>
          </cell>
          <cell r="B4795">
            <v>204.24700000000001</v>
          </cell>
        </row>
        <row r="4796">
          <cell r="A4796">
            <v>41321</v>
          </cell>
          <cell r="B4796">
            <v>204.2689</v>
          </cell>
        </row>
        <row r="4797">
          <cell r="A4797">
            <v>41322</v>
          </cell>
          <cell r="B4797">
            <v>204.29069999999999</v>
          </cell>
        </row>
        <row r="4798">
          <cell r="A4798">
            <v>41323</v>
          </cell>
          <cell r="B4798">
            <v>204.3126</v>
          </cell>
        </row>
        <row r="4799">
          <cell r="A4799">
            <v>41324</v>
          </cell>
          <cell r="B4799">
            <v>204.33439999999999</v>
          </cell>
        </row>
        <row r="4800">
          <cell r="A4800">
            <v>41325</v>
          </cell>
          <cell r="B4800">
            <v>204.3563</v>
          </cell>
        </row>
        <row r="4801">
          <cell r="A4801">
            <v>41326</v>
          </cell>
          <cell r="B4801">
            <v>204.37809999999999</v>
          </cell>
        </row>
        <row r="4802">
          <cell r="A4802">
            <v>41327</v>
          </cell>
          <cell r="B4802">
            <v>204.4</v>
          </cell>
        </row>
        <row r="4803">
          <cell r="A4803">
            <v>41328</v>
          </cell>
          <cell r="B4803">
            <v>204.42189999999999</v>
          </cell>
        </row>
        <row r="4804">
          <cell r="A4804">
            <v>41329</v>
          </cell>
          <cell r="B4804">
            <v>204.44380000000001</v>
          </cell>
        </row>
        <row r="4805">
          <cell r="A4805">
            <v>41330</v>
          </cell>
          <cell r="B4805">
            <v>204.46559999999999</v>
          </cell>
        </row>
        <row r="4806">
          <cell r="A4806">
            <v>41331</v>
          </cell>
          <cell r="B4806">
            <v>204.48750000000001</v>
          </cell>
        </row>
        <row r="4807">
          <cell r="A4807">
            <v>41332</v>
          </cell>
          <cell r="B4807">
            <v>204.5094</v>
          </cell>
        </row>
        <row r="4808">
          <cell r="A4808">
            <v>41333</v>
          </cell>
          <cell r="B4808">
            <v>204.53129999999999</v>
          </cell>
        </row>
        <row r="4809">
          <cell r="A4809">
            <v>41334</v>
          </cell>
          <cell r="B4809">
            <v>204.5531</v>
          </cell>
        </row>
        <row r="4810">
          <cell r="A4810">
            <v>41335</v>
          </cell>
          <cell r="B4810">
            <v>204.57499999999999</v>
          </cell>
        </row>
        <row r="4811">
          <cell r="A4811">
            <v>41336</v>
          </cell>
          <cell r="B4811">
            <v>204.59690000000001</v>
          </cell>
        </row>
        <row r="4812">
          <cell r="A4812">
            <v>41337</v>
          </cell>
          <cell r="B4812">
            <v>204.61879999999999</v>
          </cell>
        </row>
        <row r="4813">
          <cell r="A4813">
            <v>41338</v>
          </cell>
          <cell r="B4813">
            <v>204.64070000000001</v>
          </cell>
        </row>
        <row r="4814">
          <cell r="A4814">
            <v>41339</v>
          </cell>
          <cell r="B4814">
            <v>204.6626</v>
          </cell>
        </row>
        <row r="4815">
          <cell r="A4815">
            <v>41340</v>
          </cell>
          <cell r="B4815">
            <v>204.68450000000001</v>
          </cell>
        </row>
        <row r="4816">
          <cell r="A4816">
            <v>41341</v>
          </cell>
          <cell r="B4816">
            <v>204.7064</v>
          </cell>
        </row>
        <row r="4817">
          <cell r="A4817">
            <v>41342</v>
          </cell>
          <cell r="B4817">
            <v>204.72829999999999</v>
          </cell>
        </row>
        <row r="4818">
          <cell r="A4818">
            <v>41343</v>
          </cell>
          <cell r="B4818">
            <v>204.75020000000001</v>
          </cell>
        </row>
        <row r="4819">
          <cell r="A4819">
            <v>41344</v>
          </cell>
          <cell r="B4819">
            <v>204.77209999999999</v>
          </cell>
        </row>
        <row r="4820">
          <cell r="A4820">
            <v>41345</v>
          </cell>
          <cell r="B4820">
            <v>204.79400000000001</v>
          </cell>
        </row>
        <row r="4821">
          <cell r="A4821">
            <v>41346</v>
          </cell>
          <cell r="B4821">
            <v>204.8159</v>
          </cell>
        </row>
        <row r="4822">
          <cell r="A4822">
            <v>41347</v>
          </cell>
          <cell r="B4822">
            <v>204.83779999999999</v>
          </cell>
        </row>
        <row r="4823">
          <cell r="A4823">
            <v>41348</v>
          </cell>
          <cell r="B4823">
            <v>204.8597</v>
          </cell>
        </row>
        <row r="4824">
          <cell r="A4824">
            <v>41349</v>
          </cell>
          <cell r="B4824">
            <v>204.8887</v>
          </cell>
        </row>
        <row r="4825">
          <cell r="A4825">
            <v>41350</v>
          </cell>
          <cell r="B4825">
            <v>204.9177</v>
          </cell>
        </row>
        <row r="4826">
          <cell r="A4826">
            <v>41351</v>
          </cell>
          <cell r="B4826">
            <v>204.9468</v>
          </cell>
        </row>
        <row r="4827">
          <cell r="A4827">
            <v>41352</v>
          </cell>
          <cell r="B4827">
            <v>204.97579999999999</v>
          </cell>
        </row>
        <row r="4828">
          <cell r="A4828">
            <v>41353</v>
          </cell>
          <cell r="B4828">
            <v>205.00479999999999</v>
          </cell>
        </row>
        <row r="4829">
          <cell r="A4829">
            <v>41354</v>
          </cell>
          <cell r="B4829">
            <v>205.03389999999999</v>
          </cell>
        </row>
        <row r="4830">
          <cell r="A4830">
            <v>41355</v>
          </cell>
          <cell r="B4830">
            <v>205.06290000000001</v>
          </cell>
        </row>
        <row r="4831">
          <cell r="A4831">
            <v>41356</v>
          </cell>
          <cell r="B4831">
            <v>205.09190000000001</v>
          </cell>
        </row>
        <row r="4832">
          <cell r="A4832">
            <v>41357</v>
          </cell>
          <cell r="B4832">
            <v>205.12100000000001</v>
          </cell>
        </row>
        <row r="4833">
          <cell r="A4833">
            <v>41358</v>
          </cell>
          <cell r="B4833">
            <v>205.15</v>
          </cell>
        </row>
        <row r="4834">
          <cell r="A4834">
            <v>41359</v>
          </cell>
          <cell r="B4834">
            <v>205.17910000000001</v>
          </cell>
        </row>
        <row r="4835">
          <cell r="A4835">
            <v>41360</v>
          </cell>
          <cell r="B4835">
            <v>205.20820000000001</v>
          </cell>
        </row>
        <row r="4836">
          <cell r="A4836">
            <v>41361</v>
          </cell>
          <cell r="B4836">
            <v>205.2372</v>
          </cell>
        </row>
        <row r="4837">
          <cell r="A4837">
            <v>41362</v>
          </cell>
          <cell r="B4837">
            <v>205.2663</v>
          </cell>
        </row>
        <row r="4838">
          <cell r="A4838">
            <v>41363</v>
          </cell>
          <cell r="B4838">
            <v>205.2954</v>
          </cell>
        </row>
        <row r="4839">
          <cell r="A4839">
            <v>41364</v>
          </cell>
          <cell r="B4839">
            <v>205.3244</v>
          </cell>
        </row>
        <row r="4840">
          <cell r="A4840">
            <v>41365</v>
          </cell>
          <cell r="B4840">
            <v>205.3535</v>
          </cell>
        </row>
        <row r="4841">
          <cell r="A4841">
            <v>41366</v>
          </cell>
          <cell r="B4841">
            <v>205.3826</v>
          </cell>
        </row>
        <row r="4842">
          <cell r="A4842">
            <v>41367</v>
          </cell>
          <cell r="B4842">
            <v>205.4117</v>
          </cell>
        </row>
        <row r="4843">
          <cell r="A4843">
            <v>41368</v>
          </cell>
          <cell r="B4843">
            <v>205.4408</v>
          </cell>
        </row>
        <row r="4844">
          <cell r="A4844">
            <v>41369</v>
          </cell>
          <cell r="B4844">
            <v>205.4699</v>
          </cell>
        </row>
        <row r="4845">
          <cell r="A4845">
            <v>41370</v>
          </cell>
          <cell r="B4845">
            <v>205.499</v>
          </cell>
        </row>
        <row r="4846">
          <cell r="A4846">
            <v>41371</v>
          </cell>
          <cell r="B4846">
            <v>205.52809999999999</v>
          </cell>
        </row>
        <row r="4847">
          <cell r="A4847">
            <v>41372</v>
          </cell>
          <cell r="B4847">
            <v>205.55719999999999</v>
          </cell>
        </row>
        <row r="4848">
          <cell r="A4848">
            <v>41373</v>
          </cell>
          <cell r="B4848">
            <v>205.58629999999999</v>
          </cell>
        </row>
        <row r="4849">
          <cell r="A4849">
            <v>41374</v>
          </cell>
          <cell r="B4849">
            <v>205.61539999999999</v>
          </cell>
        </row>
        <row r="4850">
          <cell r="A4850">
            <v>41375</v>
          </cell>
          <cell r="B4850">
            <v>205.6446</v>
          </cell>
        </row>
        <row r="4851">
          <cell r="A4851">
            <v>41376</v>
          </cell>
          <cell r="B4851">
            <v>205.6737</v>
          </cell>
        </row>
        <row r="4852">
          <cell r="A4852">
            <v>41377</v>
          </cell>
          <cell r="B4852">
            <v>205.7028</v>
          </cell>
        </row>
        <row r="4853">
          <cell r="A4853">
            <v>41378</v>
          </cell>
          <cell r="B4853">
            <v>205.7319</v>
          </cell>
        </row>
        <row r="4854">
          <cell r="A4854">
            <v>41379</v>
          </cell>
          <cell r="B4854">
            <v>205.7611</v>
          </cell>
        </row>
        <row r="4855">
          <cell r="A4855">
            <v>41380</v>
          </cell>
          <cell r="B4855">
            <v>205.77549999999999</v>
          </cell>
        </row>
        <row r="4856">
          <cell r="A4856">
            <v>41381</v>
          </cell>
          <cell r="B4856">
            <v>205.78989999999999</v>
          </cell>
        </row>
        <row r="4857">
          <cell r="A4857">
            <v>41382</v>
          </cell>
          <cell r="B4857">
            <v>205.80430000000001</v>
          </cell>
        </row>
        <row r="4858">
          <cell r="A4858">
            <v>41383</v>
          </cell>
          <cell r="B4858">
            <v>205.81870000000001</v>
          </cell>
        </row>
        <row r="4859">
          <cell r="A4859">
            <v>41384</v>
          </cell>
          <cell r="B4859">
            <v>205.8331</v>
          </cell>
        </row>
        <row r="4860">
          <cell r="A4860">
            <v>41385</v>
          </cell>
          <cell r="B4860">
            <v>205.84739999999999</v>
          </cell>
        </row>
        <row r="4861">
          <cell r="A4861">
            <v>41386</v>
          </cell>
          <cell r="B4861">
            <v>205.86179999999999</v>
          </cell>
        </row>
        <row r="4862">
          <cell r="A4862">
            <v>41387</v>
          </cell>
          <cell r="B4862">
            <v>205.87620000000001</v>
          </cell>
        </row>
        <row r="4863">
          <cell r="A4863">
            <v>41388</v>
          </cell>
          <cell r="B4863">
            <v>205.89060000000001</v>
          </cell>
        </row>
        <row r="4864">
          <cell r="A4864">
            <v>41389</v>
          </cell>
          <cell r="B4864">
            <v>205.905</v>
          </cell>
        </row>
        <row r="4865">
          <cell r="A4865">
            <v>41390</v>
          </cell>
          <cell r="B4865">
            <v>205.9194</v>
          </cell>
        </row>
        <row r="4866">
          <cell r="A4866">
            <v>41391</v>
          </cell>
          <cell r="B4866">
            <v>205.93379999999999</v>
          </cell>
        </row>
        <row r="4867">
          <cell r="A4867">
            <v>41392</v>
          </cell>
          <cell r="B4867">
            <v>205.94820000000001</v>
          </cell>
        </row>
        <row r="4868">
          <cell r="A4868">
            <v>41393</v>
          </cell>
          <cell r="B4868">
            <v>205.96260000000001</v>
          </cell>
        </row>
        <row r="4869">
          <cell r="A4869">
            <v>41394</v>
          </cell>
          <cell r="B4869">
            <v>205.977</v>
          </cell>
        </row>
        <row r="4870">
          <cell r="A4870">
            <v>41395</v>
          </cell>
          <cell r="B4870">
            <v>205.9914</v>
          </cell>
        </row>
        <row r="4871">
          <cell r="A4871">
            <v>41396</v>
          </cell>
          <cell r="B4871">
            <v>206.00579999999999</v>
          </cell>
        </row>
        <row r="4872">
          <cell r="A4872">
            <v>41397</v>
          </cell>
          <cell r="B4872">
            <v>206.02029999999999</v>
          </cell>
        </row>
        <row r="4873">
          <cell r="A4873">
            <v>41398</v>
          </cell>
          <cell r="B4873">
            <v>206.03469999999999</v>
          </cell>
        </row>
        <row r="4874">
          <cell r="A4874">
            <v>41399</v>
          </cell>
          <cell r="B4874">
            <v>206.04910000000001</v>
          </cell>
        </row>
        <row r="4875">
          <cell r="A4875">
            <v>41400</v>
          </cell>
          <cell r="B4875">
            <v>206.0635</v>
          </cell>
        </row>
        <row r="4876">
          <cell r="A4876">
            <v>41401</v>
          </cell>
          <cell r="B4876">
            <v>206.0779</v>
          </cell>
        </row>
        <row r="4877">
          <cell r="A4877">
            <v>41402</v>
          </cell>
          <cell r="B4877">
            <v>206.09229999999999</v>
          </cell>
        </row>
        <row r="4878">
          <cell r="A4878">
            <v>41403</v>
          </cell>
          <cell r="B4878">
            <v>206.10669999999999</v>
          </cell>
        </row>
        <row r="4879">
          <cell r="A4879">
            <v>41404</v>
          </cell>
          <cell r="B4879">
            <v>206.12110000000001</v>
          </cell>
        </row>
        <row r="4880">
          <cell r="A4880">
            <v>41405</v>
          </cell>
          <cell r="B4880">
            <v>206.13550000000001</v>
          </cell>
        </row>
        <row r="4881">
          <cell r="A4881">
            <v>41406</v>
          </cell>
          <cell r="B4881">
            <v>206.1499</v>
          </cell>
        </row>
        <row r="4882">
          <cell r="A4882">
            <v>41407</v>
          </cell>
          <cell r="B4882">
            <v>206.1644</v>
          </cell>
        </row>
        <row r="4883">
          <cell r="A4883">
            <v>41408</v>
          </cell>
          <cell r="B4883">
            <v>206.1788</v>
          </cell>
        </row>
        <row r="4884">
          <cell r="A4884">
            <v>41409</v>
          </cell>
          <cell r="B4884">
            <v>206.19319999999999</v>
          </cell>
        </row>
        <row r="4885">
          <cell r="A4885">
            <v>41410</v>
          </cell>
          <cell r="B4885">
            <v>206.2098</v>
          </cell>
        </row>
        <row r="4886">
          <cell r="A4886">
            <v>41411</v>
          </cell>
          <cell r="B4886">
            <v>206.22640000000001</v>
          </cell>
        </row>
        <row r="4887">
          <cell r="A4887">
            <v>41412</v>
          </cell>
          <cell r="B4887">
            <v>206.24299999999999</v>
          </cell>
        </row>
        <row r="4888">
          <cell r="A4888">
            <v>41413</v>
          </cell>
          <cell r="B4888">
            <v>206.25960000000001</v>
          </cell>
        </row>
        <row r="4889">
          <cell r="A4889">
            <v>41414</v>
          </cell>
          <cell r="B4889">
            <v>206.27629999999999</v>
          </cell>
        </row>
        <row r="4890">
          <cell r="A4890">
            <v>41415</v>
          </cell>
          <cell r="B4890">
            <v>206.2929</v>
          </cell>
        </row>
        <row r="4891">
          <cell r="A4891">
            <v>41416</v>
          </cell>
          <cell r="B4891">
            <v>206.30950000000001</v>
          </cell>
        </row>
        <row r="4892">
          <cell r="A4892">
            <v>41417</v>
          </cell>
          <cell r="B4892">
            <v>206.3261</v>
          </cell>
        </row>
        <row r="4893">
          <cell r="A4893">
            <v>41418</v>
          </cell>
          <cell r="B4893">
            <v>206.34270000000001</v>
          </cell>
        </row>
        <row r="4894">
          <cell r="A4894">
            <v>41419</v>
          </cell>
          <cell r="B4894">
            <v>206.35929999999999</v>
          </cell>
        </row>
        <row r="4895">
          <cell r="A4895">
            <v>41420</v>
          </cell>
          <cell r="B4895">
            <v>206.376</v>
          </cell>
        </row>
        <row r="4896">
          <cell r="A4896">
            <v>41421</v>
          </cell>
          <cell r="B4896">
            <v>206.39259999999999</v>
          </cell>
        </row>
        <row r="4897">
          <cell r="A4897">
            <v>41422</v>
          </cell>
          <cell r="B4897">
            <v>206.4092</v>
          </cell>
        </row>
        <row r="4898">
          <cell r="A4898">
            <v>41423</v>
          </cell>
          <cell r="B4898">
            <v>206.42580000000001</v>
          </cell>
        </row>
        <row r="4899">
          <cell r="A4899">
            <v>41424</v>
          </cell>
          <cell r="B4899">
            <v>206.4425</v>
          </cell>
        </row>
        <row r="4900">
          <cell r="A4900">
            <v>41425</v>
          </cell>
          <cell r="B4900">
            <v>206.45910000000001</v>
          </cell>
        </row>
        <row r="4901">
          <cell r="A4901">
            <v>41426</v>
          </cell>
          <cell r="B4901">
            <v>206.47569999999999</v>
          </cell>
        </row>
        <row r="4902">
          <cell r="A4902">
            <v>41427</v>
          </cell>
          <cell r="B4902">
            <v>206.4924</v>
          </cell>
        </row>
        <row r="4903">
          <cell r="A4903">
            <v>41428</v>
          </cell>
          <cell r="B4903">
            <v>206.50899999999999</v>
          </cell>
        </row>
        <row r="4904">
          <cell r="A4904">
            <v>41429</v>
          </cell>
          <cell r="B4904">
            <v>206.5256</v>
          </cell>
        </row>
        <row r="4905">
          <cell r="A4905">
            <v>41430</v>
          </cell>
          <cell r="B4905">
            <v>206.54230000000001</v>
          </cell>
        </row>
        <row r="4906">
          <cell r="A4906">
            <v>41431</v>
          </cell>
          <cell r="B4906">
            <v>206.55889999999999</v>
          </cell>
        </row>
        <row r="4907">
          <cell r="A4907">
            <v>41432</v>
          </cell>
          <cell r="B4907">
            <v>206.57550000000001</v>
          </cell>
        </row>
        <row r="4908">
          <cell r="A4908">
            <v>41433</v>
          </cell>
          <cell r="B4908">
            <v>206.59219999999999</v>
          </cell>
        </row>
        <row r="4909">
          <cell r="A4909">
            <v>41434</v>
          </cell>
          <cell r="B4909">
            <v>206.6088</v>
          </cell>
        </row>
        <row r="4910">
          <cell r="A4910">
            <v>41435</v>
          </cell>
          <cell r="B4910">
            <v>206.62549999999999</v>
          </cell>
        </row>
        <row r="4911">
          <cell r="A4911">
            <v>41436</v>
          </cell>
          <cell r="B4911">
            <v>206.6421</v>
          </cell>
        </row>
        <row r="4912">
          <cell r="A4912">
            <v>41437</v>
          </cell>
          <cell r="B4912">
            <v>206.65870000000001</v>
          </cell>
        </row>
        <row r="4913">
          <cell r="A4913">
            <v>41438</v>
          </cell>
          <cell r="B4913">
            <v>206.6754</v>
          </cell>
        </row>
        <row r="4914">
          <cell r="A4914">
            <v>41439</v>
          </cell>
          <cell r="B4914">
            <v>206.69200000000001</v>
          </cell>
        </row>
        <row r="4915">
          <cell r="A4915">
            <v>41440</v>
          </cell>
          <cell r="B4915">
            <v>206.70869999999999</v>
          </cell>
        </row>
        <row r="4916">
          <cell r="A4916">
            <v>41441</v>
          </cell>
          <cell r="B4916">
            <v>206.72800000000001</v>
          </cell>
        </row>
        <row r="4917">
          <cell r="A4917">
            <v>41442</v>
          </cell>
          <cell r="B4917">
            <v>206.74719999999999</v>
          </cell>
        </row>
        <row r="4918">
          <cell r="A4918">
            <v>41443</v>
          </cell>
          <cell r="B4918">
            <v>206.76650000000001</v>
          </cell>
        </row>
        <row r="4919">
          <cell r="A4919">
            <v>41444</v>
          </cell>
          <cell r="B4919">
            <v>206.78579999999999</v>
          </cell>
        </row>
        <row r="4920">
          <cell r="A4920">
            <v>41445</v>
          </cell>
          <cell r="B4920">
            <v>206.80510000000001</v>
          </cell>
        </row>
        <row r="4921">
          <cell r="A4921">
            <v>41446</v>
          </cell>
          <cell r="B4921">
            <v>206.82429999999999</v>
          </cell>
        </row>
        <row r="4922">
          <cell r="A4922">
            <v>41447</v>
          </cell>
          <cell r="B4922">
            <v>206.84360000000001</v>
          </cell>
        </row>
        <row r="4923">
          <cell r="A4923">
            <v>41448</v>
          </cell>
          <cell r="B4923">
            <v>206.8629</v>
          </cell>
        </row>
        <row r="4924">
          <cell r="A4924">
            <v>41449</v>
          </cell>
          <cell r="B4924">
            <v>206.88220000000001</v>
          </cell>
        </row>
        <row r="4925">
          <cell r="A4925">
            <v>41450</v>
          </cell>
          <cell r="B4925">
            <v>206.9014</v>
          </cell>
        </row>
        <row r="4926">
          <cell r="A4926">
            <v>41451</v>
          </cell>
          <cell r="B4926">
            <v>206.92070000000001</v>
          </cell>
        </row>
        <row r="4927">
          <cell r="A4927">
            <v>41452</v>
          </cell>
          <cell r="B4927">
            <v>206.94</v>
          </cell>
        </row>
        <row r="4928">
          <cell r="A4928">
            <v>41453</v>
          </cell>
          <cell r="B4928">
            <v>206.95930000000001</v>
          </cell>
        </row>
        <row r="4929">
          <cell r="A4929">
            <v>41454</v>
          </cell>
          <cell r="B4929">
            <v>206.9786</v>
          </cell>
        </row>
        <row r="4930">
          <cell r="A4930">
            <v>41455</v>
          </cell>
          <cell r="B4930">
            <v>206.99789999999999</v>
          </cell>
        </row>
        <row r="4931">
          <cell r="A4931">
            <v>41456</v>
          </cell>
          <cell r="B4931">
            <v>207.0172</v>
          </cell>
        </row>
        <row r="4932">
          <cell r="A4932">
            <v>41457</v>
          </cell>
          <cell r="B4932">
            <v>207.03649999999999</v>
          </cell>
        </row>
        <row r="4933">
          <cell r="A4933">
            <v>41458</v>
          </cell>
          <cell r="B4933">
            <v>207.0558</v>
          </cell>
        </row>
        <row r="4934">
          <cell r="A4934">
            <v>41459</v>
          </cell>
          <cell r="B4934">
            <v>207.07509999999999</v>
          </cell>
        </row>
        <row r="4935">
          <cell r="A4935">
            <v>41460</v>
          </cell>
          <cell r="B4935">
            <v>207.09440000000001</v>
          </cell>
        </row>
        <row r="4936">
          <cell r="A4936">
            <v>41461</v>
          </cell>
          <cell r="B4936">
            <v>207.11369999999999</v>
          </cell>
        </row>
        <row r="4937">
          <cell r="A4937">
            <v>41462</v>
          </cell>
          <cell r="B4937">
            <v>207.13300000000001</v>
          </cell>
        </row>
        <row r="4938">
          <cell r="A4938">
            <v>41463</v>
          </cell>
          <cell r="B4938">
            <v>207.1523</v>
          </cell>
        </row>
        <row r="4939">
          <cell r="A4939">
            <v>41464</v>
          </cell>
          <cell r="B4939">
            <v>207.17160000000001</v>
          </cell>
        </row>
        <row r="4940">
          <cell r="A4940">
            <v>41465</v>
          </cell>
          <cell r="B4940">
            <v>207.1909</v>
          </cell>
        </row>
        <row r="4941">
          <cell r="A4941">
            <v>41466</v>
          </cell>
          <cell r="B4941">
            <v>207.21019999999999</v>
          </cell>
        </row>
        <row r="4942">
          <cell r="A4942">
            <v>41467</v>
          </cell>
          <cell r="B4942">
            <v>207.2295</v>
          </cell>
        </row>
        <row r="4943">
          <cell r="A4943">
            <v>41468</v>
          </cell>
          <cell r="B4943">
            <v>207.24879999999999</v>
          </cell>
        </row>
        <row r="4944">
          <cell r="A4944">
            <v>41469</v>
          </cell>
          <cell r="B4944">
            <v>207.26820000000001</v>
          </cell>
        </row>
        <row r="4945">
          <cell r="A4945">
            <v>41470</v>
          </cell>
          <cell r="B4945">
            <v>207.28749999999999</v>
          </cell>
        </row>
        <row r="4946">
          <cell r="A4946">
            <v>41471</v>
          </cell>
          <cell r="B4946">
            <v>207.30289999999999</v>
          </cell>
        </row>
        <row r="4947">
          <cell r="A4947">
            <v>41472</v>
          </cell>
          <cell r="B4947">
            <v>207.31819999999999</v>
          </cell>
        </row>
        <row r="4948">
          <cell r="A4948">
            <v>41473</v>
          </cell>
          <cell r="B4948">
            <v>207.33359999999999</v>
          </cell>
        </row>
        <row r="4949">
          <cell r="A4949">
            <v>41474</v>
          </cell>
          <cell r="B4949">
            <v>207.34899999999999</v>
          </cell>
        </row>
        <row r="4950">
          <cell r="A4950">
            <v>41475</v>
          </cell>
          <cell r="B4950">
            <v>207.36429999999999</v>
          </cell>
        </row>
        <row r="4951">
          <cell r="A4951">
            <v>41476</v>
          </cell>
          <cell r="B4951">
            <v>207.37970000000001</v>
          </cell>
        </row>
        <row r="4952">
          <cell r="A4952">
            <v>41477</v>
          </cell>
          <cell r="B4952">
            <v>207.39510000000001</v>
          </cell>
        </row>
        <row r="4953">
          <cell r="A4953">
            <v>41478</v>
          </cell>
          <cell r="B4953">
            <v>207.41040000000001</v>
          </cell>
        </row>
        <row r="4954">
          <cell r="A4954">
            <v>41479</v>
          </cell>
          <cell r="B4954">
            <v>207.42580000000001</v>
          </cell>
        </row>
        <row r="4955">
          <cell r="A4955">
            <v>41480</v>
          </cell>
          <cell r="B4955">
            <v>207.44120000000001</v>
          </cell>
        </row>
        <row r="4956">
          <cell r="A4956">
            <v>41481</v>
          </cell>
          <cell r="B4956">
            <v>207.45650000000001</v>
          </cell>
        </row>
        <row r="4957">
          <cell r="A4957">
            <v>41482</v>
          </cell>
          <cell r="B4957">
            <v>207.47190000000001</v>
          </cell>
        </row>
        <row r="4958">
          <cell r="A4958">
            <v>41483</v>
          </cell>
          <cell r="B4958">
            <v>207.4873</v>
          </cell>
        </row>
        <row r="4959">
          <cell r="A4959">
            <v>41484</v>
          </cell>
          <cell r="B4959">
            <v>207.5027</v>
          </cell>
        </row>
        <row r="4960">
          <cell r="A4960">
            <v>41485</v>
          </cell>
          <cell r="B4960">
            <v>207.5181</v>
          </cell>
        </row>
        <row r="4961">
          <cell r="A4961">
            <v>41486</v>
          </cell>
          <cell r="B4961">
            <v>207.5334</v>
          </cell>
        </row>
        <row r="4962">
          <cell r="A4962">
            <v>41487</v>
          </cell>
          <cell r="B4962">
            <v>207.5488</v>
          </cell>
        </row>
        <row r="4963">
          <cell r="A4963">
            <v>41488</v>
          </cell>
          <cell r="B4963">
            <v>207.5642</v>
          </cell>
        </row>
        <row r="4964">
          <cell r="A4964">
            <v>41489</v>
          </cell>
          <cell r="B4964">
            <v>207.5796</v>
          </cell>
        </row>
        <row r="4965">
          <cell r="A4965">
            <v>41490</v>
          </cell>
          <cell r="B4965">
            <v>207.595</v>
          </cell>
        </row>
        <row r="4966">
          <cell r="A4966">
            <v>41491</v>
          </cell>
          <cell r="B4966">
            <v>207.6103</v>
          </cell>
        </row>
        <row r="4967">
          <cell r="A4967">
            <v>41492</v>
          </cell>
          <cell r="B4967">
            <v>207.62569999999999</v>
          </cell>
        </row>
        <row r="4968">
          <cell r="A4968">
            <v>41493</v>
          </cell>
          <cell r="B4968">
            <v>207.64109999999999</v>
          </cell>
        </row>
        <row r="4969">
          <cell r="A4969">
            <v>41494</v>
          </cell>
          <cell r="B4969">
            <v>207.65649999999999</v>
          </cell>
        </row>
        <row r="4970">
          <cell r="A4970">
            <v>41495</v>
          </cell>
          <cell r="B4970">
            <v>207.67189999999999</v>
          </cell>
        </row>
        <row r="4971">
          <cell r="A4971">
            <v>41496</v>
          </cell>
          <cell r="B4971">
            <v>207.68729999999999</v>
          </cell>
        </row>
        <row r="4972">
          <cell r="A4972">
            <v>41497</v>
          </cell>
          <cell r="B4972">
            <v>207.70269999999999</v>
          </cell>
        </row>
        <row r="4973">
          <cell r="A4973">
            <v>41498</v>
          </cell>
          <cell r="B4973">
            <v>207.71809999999999</v>
          </cell>
        </row>
        <row r="4974">
          <cell r="A4974">
            <v>41499</v>
          </cell>
          <cell r="B4974">
            <v>207.73349999999999</v>
          </cell>
        </row>
        <row r="4975">
          <cell r="A4975">
            <v>41500</v>
          </cell>
          <cell r="B4975">
            <v>207.74889999999999</v>
          </cell>
        </row>
        <row r="4976">
          <cell r="A4976">
            <v>41501</v>
          </cell>
          <cell r="B4976">
            <v>207.76429999999999</v>
          </cell>
        </row>
        <row r="4977">
          <cell r="A4977">
            <v>41502</v>
          </cell>
          <cell r="B4977">
            <v>207.767</v>
          </cell>
        </row>
        <row r="4978">
          <cell r="A4978">
            <v>41503</v>
          </cell>
          <cell r="B4978">
            <v>207.7697</v>
          </cell>
        </row>
        <row r="4979">
          <cell r="A4979">
            <v>41504</v>
          </cell>
          <cell r="B4979">
            <v>207.7723</v>
          </cell>
        </row>
        <row r="4980">
          <cell r="A4980">
            <v>41505</v>
          </cell>
          <cell r="B4980">
            <v>207.77500000000001</v>
          </cell>
        </row>
        <row r="4981">
          <cell r="A4981">
            <v>41506</v>
          </cell>
          <cell r="B4981">
            <v>207.77770000000001</v>
          </cell>
        </row>
        <row r="4982">
          <cell r="A4982">
            <v>41507</v>
          </cell>
          <cell r="B4982">
            <v>207.78039999999999</v>
          </cell>
        </row>
        <row r="4983">
          <cell r="A4983">
            <v>41508</v>
          </cell>
          <cell r="B4983">
            <v>207.78309999999999</v>
          </cell>
        </row>
        <row r="4984">
          <cell r="A4984">
            <v>41509</v>
          </cell>
          <cell r="B4984">
            <v>207.78569999999999</v>
          </cell>
        </row>
        <row r="4985">
          <cell r="A4985">
            <v>41510</v>
          </cell>
          <cell r="B4985">
            <v>207.7884</v>
          </cell>
        </row>
        <row r="4986">
          <cell r="A4986">
            <v>41511</v>
          </cell>
          <cell r="B4986">
            <v>207.7911</v>
          </cell>
        </row>
        <row r="4987">
          <cell r="A4987">
            <v>41512</v>
          </cell>
          <cell r="B4987">
            <v>207.7938</v>
          </cell>
        </row>
        <row r="4988">
          <cell r="A4988">
            <v>41513</v>
          </cell>
          <cell r="B4988">
            <v>207.79650000000001</v>
          </cell>
        </row>
        <row r="4989">
          <cell r="A4989">
            <v>41514</v>
          </cell>
          <cell r="B4989">
            <v>207.79910000000001</v>
          </cell>
        </row>
        <row r="4990">
          <cell r="A4990">
            <v>41515</v>
          </cell>
          <cell r="B4990">
            <v>207.80179999999999</v>
          </cell>
        </row>
        <row r="4991">
          <cell r="A4991">
            <v>41516</v>
          </cell>
          <cell r="B4991">
            <v>207.80449999999999</v>
          </cell>
        </row>
        <row r="4992">
          <cell r="A4992">
            <v>41517</v>
          </cell>
          <cell r="B4992">
            <v>207.80719999999999</v>
          </cell>
        </row>
        <row r="4993">
          <cell r="A4993">
            <v>41518</v>
          </cell>
          <cell r="B4993">
            <v>207.8099</v>
          </cell>
        </row>
        <row r="4994">
          <cell r="A4994">
            <v>41519</v>
          </cell>
          <cell r="B4994">
            <v>207.8126</v>
          </cell>
        </row>
        <row r="4995">
          <cell r="A4995">
            <v>41520</v>
          </cell>
          <cell r="B4995">
            <v>207.8152</v>
          </cell>
        </row>
        <row r="4996">
          <cell r="A4996">
            <v>41521</v>
          </cell>
          <cell r="B4996">
            <v>207.81790000000001</v>
          </cell>
        </row>
        <row r="4997">
          <cell r="A4997">
            <v>41522</v>
          </cell>
          <cell r="B4997">
            <v>207.82060000000001</v>
          </cell>
        </row>
        <row r="4998">
          <cell r="A4998">
            <v>41523</v>
          </cell>
          <cell r="B4998">
            <v>207.82329999999999</v>
          </cell>
        </row>
        <row r="4999">
          <cell r="A4999">
            <v>41524</v>
          </cell>
          <cell r="B4999">
            <v>207.82599999999999</v>
          </cell>
        </row>
        <row r="5000">
          <cell r="A5000">
            <v>41525</v>
          </cell>
          <cell r="B5000">
            <v>207.82859999999999</v>
          </cell>
        </row>
        <row r="5001">
          <cell r="A5001">
            <v>41526</v>
          </cell>
          <cell r="B5001">
            <v>207.8313</v>
          </cell>
        </row>
        <row r="5002">
          <cell r="A5002">
            <v>41527</v>
          </cell>
          <cell r="B5002">
            <v>207.834</v>
          </cell>
        </row>
        <row r="5003">
          <cell r="A5003">
            <v>41528</v>
          </cell>
          <cell r="B5003">
            <v>207.83670000000001</v>
          </cell>
        </row>
        <row r="5004">
          <cell r="A5004">
            <v>41529</v>
          </cell>
          <cell r="B5004">
            <v>207.83940000000001</v>
          </cell>
        </row>
        <row r="5005">
          <cell r="A5005">
            <v>41530</v>
          </cell>
          <cell r="B5005">
            <v>207.84200000000001</v>
          </cell>
        </row>
        <row r="5006">
          <cell r="A5006">
            <v>41531</v>
          </cell>
          <cell r="B5006">
            <v>207.84469999999999</v>
          </cell>
        </row>
        <row r="5007">
          <cell r="A5007">
            <v>41532</v>
          </cell>
          <cell r="B5007">
            <v>207.84739999999999</v>
          </cell>
        </row>
        <row r="5008">
          <cell r="A5008">
            <v>41533</v>
          </cell>
          <cell r="B5008">
            <v>207.85290000000001</v>
          </cell>
        </row>
        <row r="5009">
          <cell r="A5009">
            <v>41534</v>
          </cell>
          <cell r="B5009">
            <v>207.85849999999999</v>
          </cell>
        </row>
        <row r="5010">
          <cell r="A5010">
            <v>41535</v>
          </cell>
          <cell r="B5010">
            <v>207.864</v>
          </cell>
        </row>
        <row r="5011">
          <cell r="A5011">
            <v>41536</v>
          </cell>
          <cell r="B5011">
            <v>207.86959999999999</v>
          </cell>
        </row>
        <row r="5012">
          <cell r="A5012">
            <v>41537</v>
          </cell>
          <cell r="B5012">
            <v>207.8751</v>
          </cell>
        </row>
        <row r="5013">
          <cell r="A5013">
            <v>41538</v>
          </cell>
          <cell r="B5013">
            <v>207.88059999999999</v>
          </cell>
        </row>
        <row r="5014">
          <cell r="A5014">
            <v>41539</v>
          </cell>
          <cell r="B5014">
            <v>207.8862</v>
          </cell>
        </row>
        <row r="5015">
          <cell r="A5015">
            <v>41540</v>
          </cell>
          <cell r="B5015">
            <v>207.89169999999999</v>
          </cell>
        </row>
        <row r="5016">
          <cell r="A5016">
            <v>41541</v>
          </cell>
          <cell r="B5016">
            <v>207.8973</v>
          </cell>
        </row>
        <row r="5017">
          <cell r="A5017">
            <v>41542</v>
          </cell>
          <cell r="B5017">
            <v>207.90280000000001</v>
          </cell>
        </row>
        <row r="5018">
          <cell r="A5018">
            <v>41543</v>
          </cell>
          <cell r="B5018">
            <v>207.9084</v>
          </cell>
        </row>
        <row r="5019">
          <cell r="A5019">
            <v>41544</v>
          </cell>
          <cell r="B5019">
            <v>207.91390000000001</v>
          </cell>
        </row>
        <row r="5020">
          <cell r="A5020">
            <v>41545</v>
          </cell>
          <cell r="B5020">
            <v>207.9194</v>
          </cell>
        </row>
        <row r="5021">
          <cell r="A5021">
            <v>41546</v>
          </cell>
          <cell r="B5021">
            <v>207.92500000000001</v>
          </cell>
        </row>
        <row r="5022">
          <cell r="A5022">
            <v>41547</v>
          </cell>
          <cell r="B5022">
            <v>207.93049999999999</v>
          </cell>
        </row>
        <row r="5023">
          <cell r="A5023">
            <v>41548</v>
          </cell>
          <cell r="B5023">
            <v>207.93610000000001</v>
          </cell>
        </row>
        <row r="5024">
          <cell r="A5024">
            <v>41549</v>
          </cell>
          <cell r="B5024">
            <v>207.94159999999999</v>
          </cell>
        </row>
        <row r="5025">
          <cell r="A5025">
            <v>41550</v>
          </cell>
          <cell r="B5025">
            <v>207.94720000000001</v>
          </cell>
        </row>
        <row r="5026">
          <cell r="A5026">
            <v>41551</v>
          </cell>
          <cell r="B5026">
            <v>207.95269999999999</v>
          </cell>
        </row>
        <row r="5027">
          <cell r="A5027">
            <v>41552</v>
          </cell>
          <cell r="B5027">
            <v>207.95820000000001</v>
          </cell>
        </row>
        <row r="5028">
          <cell r="A5028">
            <v>41553</v>
          </cell>
          <cell r="B5028">
            <v>207.96379999999999</v>
          </cell>
        </row>
        <row r="5029">
          <cell r="A5029">
            <v>41554</v>
          </cell>
          <cell r="B5029">
            <v>207.9693</v>
          </cell>
        </row>
        <row r="5030">
          <cell r="A5030">
            <v>41555</v>
          </cell>
          <cell r="B5030">
            <v>207.97489999999999</v>
          </cell>
        </row>
        <row r="5031">
          <cell r="A5031">
            <v>41556</v>
          </cell>
          <cell r="B5031">
            <v>207.9804</v>
          </cell>
        </row>
        <row r="5032">
          <cell r="A5032">
            <v>41557</v>
          </cell>
          <cell r="B5032">
            <v>207.98599999999999</v>
          </cell>
        </row>
        <row r="5033">
          <cell r="A5033">
            <v>41558</v>
          </cell>
          <cell r="B5033">
            <v>207.9915</v>
          </cell>
        </row>
        <row r="5034">
          <cell r="A5034">
            <v>41559</v>
          </cell>
          <cell r="B5034">
            <v>207.99700000000001</v>
          </cell>
        </row>
        <row r="5035">
          <cell r="A5035">
            <v>41560</v>
          </cell>
          <cell r="B5035">
            <v>208.0026</v>
          </cell>
        </row>
        <row r="5036">
          <cell r="A5036">
            <v>41561</v>
          </cell>
          <cell r="B5036">
            <v>208.00810000000001</v>
          </cell>
        </row>
        <row r="5037">
          <cell r="A5037">
            <v>41562</v>
          </cell>
          <cell r="B5037">
            <v>208.0137</v>
          </cell>
        </row>
        <row r="5038">
          <cell r="A5038">
            <v>41563</v>
          </cell>
          <cell r="B5038">
            <v>208.03309999999999</v>
          </cell>
        </row>
        <row r="5039">
          <cell r="A5039">
            <v>41564</v>
          </cell>
          <cell r="B5039">
            <v>208.05260000000001</v>
          </cell>
        </row>
        <row r="5040">
          <cell r="A5040">
            <v>41565</v>
          </cell>
          <cell r="B5040">
            <v>208.072</v>
          </cell>
        </row>
        <row r="5041">
          <cell r="A5041">
            <v>41566</v>
          </cell>
          <cell r="B5041">
            <v>208.09139999999999</v>
          </cell>
        </row>
        <row r="5042">
          <cell r="A5042">
            <v>41567</v>
          </cell>
          <cell r="B5042">
            <v>208.11089999999999</v>
          </cell>
        </row>
        <row r="5043">
          <cell r="A5043">
            <v>41568</v>
          </cell>
          <cell r="B5043">
            <v>208.13030000000001</v>
          </cell>
        </row>
        <row r="5044">
          <cell r="A5044">
            <v>41569</v>
          </cell>
          <cell r="B5044">
            <v>208.1498</v>
          </cell>
        </row>
        <row r="5045">
          <cell r="A5045">
            <v>41570</v>
          </cell>
          <cell r="B5045">
            <v>208.16919999999999</v>
          </cell>
        </row>
        <row r="5046">
          <cell r="A5046">
            <v>41571</v>
          </cell>
          <cell r="B5046">
            <v>208.18870000000001</v>
          </cell>
        </row>
        <row r="5047">
          <cell r="A5047">
            <v>41572</v>
          </cell>
          <cell r="B5047">
            <v>208.2081</v>
          </cell>
        </row>
        <row r="5048">
          <cell r="A5048">
            <v>41573</v>
          </cell>
          <cell r="B5048">
            <v>208.2276</v>
          </cell>
        </row>
        <row r="5049">
          <cell r="A5049">
            <v>41574</v>
          </cell>
          <cell r="B5049">
            <v>208.24700000000001</v>
          </cell>
        </row>
        <row r="5050">
          <cell r="A5050">
            <v>41575</v>
          </cell>
          <cell r="B5050">
            <v>208.26650000000001</v>
          </cell>
        </row>
        <row r="5051">
          <cell r="A5051">
            <v>41576</v>
          </cell>
          <cell r="B5051">
            <v>208.2859</v>
          </cell>
        </row>
        <row r="5052">
          <cell r="A5052">
            <v>41577</v>
          </cell>
          <cell r="B5052">
            <v>208.30539999999999</v>
          </cell>
        </row>
        <row r="5053">
          <cell r="A5053">
            <v>41578</v>
          </cell>
          <cell r="B5053">
            <v>208.32480000000001</v>
          </cell>
        </row>
        <row r="5054">
          <cell r="A5054">
            <v>41579</v>
          </cell>
          <cell r="B5054">
            <v>208.3443</v>
          </cell>
        </row>
        <row r="5055">
          <cell r="A5055">
            <v>41580</v>
          </cell>
          <cell r="B5055">
            <v>208.3638</v>
          </cell>
        </row>
        <row r="5056">
          <cell r="A5056">
            <v>41581</v>
          </cell>
          <cell r="B5056">
            <v>208.38319999999999</v>
          </cell>
        </row>
        <row r="5057">
          <cell r="A5057">
            <v>41582</v>
          </cell>
          <cell r="B5057">
            <v>208.40270000000001</v>
          </cell>
        </row>
        <row r="5058">
          <cell r="A5058">
            <v>41583</v>
          </cell>
          <cell r="B5058">
            <v>208.4222</v>
          </cell>
        </row>
        <row r="5059">
          <cell r="A5059">
            <v>41584</v>
          </cell>
          <cell r="B5059">
            <v>208.44159999999999</v>
          </cell>
        </row>
        <row r="5060">
          <cell r="A5060">
            <v>41585</v>
          </cell>
          <cell r="B5060">
            <v>208.46109999999999</v>
          </cell>
        </row>
        <row r="5061">
          <cell r="A5061">
            <v>41586</v>
          </cell>
          <cell r="B5061">
            <v>208.48060000000001</v>
          </cell>
        </row>
        <row r="5062">
          <cell r="A5062">
            <v>41587</v>
          </cell>
          <cell r="B5062">
            <v>208.5</v>
          </cell>
        </row>
        <row r="5063">
          <cell r="A5063">
            <v>41588</v>
          </cell>
          <cell r="B5063">
            <v>208.51949999999999</v>
          </cell>
        </row>
        <row r="5064">
          <cell r="A5064">
            <v>41589</v>
          </cell>
          <cell r="B5064">
            <v>208.53899999999999</v>
          </cell>
        </row>
        <row r="5065">
          <cell r="A5065">
            <v>41590</v>
          </cell>
          <cell r="B5065">
            <v>208.55850000000001</v>
          </cell>
        </row>
        <row r="5066">
          <cell r="A5066">
            <v>41591</v>
          </cell>
          <cell r="B5066">
            <v>208.578</v>
          </cell>
        </row>
        <row r="5067">
          <cell r="A5067">
            <v>41592</v>
          </cell>
          <cell r="B5067">
            <v>208.5975</v>
          </cell>
        </row>
        <row r="5068">
          <cell r="A5068">
            <v>41593</v>
          </cell>
          <cell r="B5068">
            <v>208.61689999999999</v>
          </cell>
        </row>
        <row r="5069">
          <cell r="A5069">
            <v>41594</v>
          </cell>
          <cell r="B5069">
            <v>208.59880000000001</v>
          </cell>
        </row>
        <row r="5070">
          <cell r="A5070">
            <v>41595</v>
          </cell>
          <cell r="B5070">
            <v>208.58070000000001</v>
          </cell>
        </row>
        <row r="5071">
          <cell r="A5071">
            <v>41596</v>
          </cell>
          <cell r="B5071">
            <v>208.5626</v>
          </cell>
        </row>
        <row r="5072">
          <cell r="A5072">
            <v>41597</v>
          </cell>
          <cell r="B5072">
            <v>208.5445</v>
          </cell>
        </row>
        <row r="5073">
          <cell r="A5073">
            <v>41598</v>
          </cell>
          <cell r="B5073">
            <v>208.5264</v>
          </cell>
        </row>
        <row r="5074">
          <cell r="A5074">
            <v>41599</v>
          </cell>
          <cell r="B5074">
            <v>208.50829999999999</v>
          </cell>
        </row>
        <row r="5075">
          <cell r="A5075">
            <v>41600</v>
          </cell>
          <cell r="B5075">
            <v>208.49019999999999</v>
          </cell>
        </row>
        <row r="5076">
          <cell r="A5076">
            <v>41601</v>
          </cell>
          <cell r="B5076">
            <v>208.47210000000001</v>
          </cell>
        </row>
        <row r="5077">
          <cell r="A5077">
            <v>41602</v>
          </cell>
          <cell r="B5077">
            <v>208.45400000000001</v>
          </cell>
        </row>
        <row r="5078">
          <cell r="A5078">
            <v>41603</v>
          </cell>
          <cell r="B5078">
            <v>208.4359</v>
          </cell>
        </row>
        <row r="5079">
          <cell r="A5079">
            <v>41604</v>
          </cell>
          <cell r="B5079">
            <v>208.4179</v>
          </cell>
        </row>
        <row r="5080">
          <cell r="A5080">
            <v>41605</v>
          </cell>
          <cell r="B5080">
            <v>208.3998</v>
          </cell>
        </row>
        <row r="5081">
          <cell r="A5081">
            <v>41606</v>
          </cell>
          <cell r="B5081">
            <v>208.3817</v>
          </cell>
        </row>
        <row r="5082">
          <cell r="A5082">
            <v>41607</v>
          </cell>
          <cell r="B5082">
            <v>208.36359999999999</v>
          </cell>
        </row>
        <row r="5083">
          <cell r="A5083">
            <v>41608</v>
          </cell>
          <cell r="B5083">
            <v>208.34549999999999</v>
          </cell>
        </row>
        <row r="5084">
          <cell r="A5084">
            <v>41609</v>
          </cell>
          <cell r="B5084">
            <v>208.32740000000001</v>
          </cell>
        </row>
        <row r="5085">
          <cell r="A5085">
            <v>41610</v>
          </cell>
          <cell r="B5085">
            <v>208.30940000000001</v>
          </cell>
        </row>
        <row r="5086">
          <cell r="A5086">
            <v>41611</v>
          </cell>
          <cell r="B5086">
            <v>208.29130000000001</v>
          </cell>
        </row>
        <row r="5087">
          <cell r="A5087">
            <v>41612</v>
          </cell>
          <cell r="B5087">
            <v>208.2732</v>
          </cell>
        </row>
        <row r="5088">
          <cell r="A5088">
            <v>41613</v>
          </cell>
          <cell r="B5088">
            <v>208.2551</v>
          </cell>
        </row>
        <row r="5089">
          <cell r="A5089">
            <v>41614</v>
          </cell>
          <cell r="B5089">
            <v>208.2371</v>
          </cell>
        </row>
        <row r="5090">
          <cell r="A5090">
            <v>41615</v>
          </cell>
          <cell r="B5090">
            <v>208.21899999999999</v>
          </cell>
        </row>
        <row r="5091">
          <cell r="A5091">
            <v>41616</v>
          </cell>
          <cell r="B5091">
            <v>208.20089999999999</v>
          </cell>
        </row>
        <row r="5092">
          <cell r="A5092">
            <v>41617</v>
          </cell>
          <cell r="B5092">
            <v>208.18289999999999</v>
          </cell>
        </row>
        <row r="5093">
          <cell r="A5093">
            <v>41618</v>
          </cell>
          <cell r="B5093">
            <v>208.16480000000001</v>
          </cell>
        </row>
        <row r="5094">
          <cell r="A5094">
            <v>41619</v>
          </cell>
          <cell r="B5094">
            <v>208.14670000000001</v>
          </cell>
        </row>
        <row r="5095">
          <cell r="A5095">
            <v>41620</v>
          </cell>
          <cell r="B5095">
            <v>208.12870000000001</v>
          </cell>
        </row>
        <row r="5096">
          <cell r="A5096">
            <v>41621</v>
          </cell>
          <cell r="B5096">
            <v>208.11060000000001</v>
          </cell>
        </row>
        <row r="5097">
          <cell r="A5097">
            <v>41622</v>
          </cell>
          <cell r="B5097">
            <v>208.0926</v>
          </cell>
        </row>
        <row r="5098">
          <cell r="A5098">
            <v>41623</v>
          </cell>
          <cell r="B5098">
            <v>208.0745</v>
          </cell>
        </row>
        <row r="5099">
          <cell r="A5099">
            <v>41624</v>
          </cell>
          <cell r="B5099">
            <v>208.05969999999999</v>
          </cell>
        </row>
        <row r="5100">
          <cell r="A5100">
            <v>41625</v>
          </cell>
          <cell r="B5100">
            <v>208.04490000000001</v>
          </cell>
        </row>
        <row r="5101">
          <cell r="A5101">
            <v>41626</v>
          </cell>
          <cell r="B5101">
            <v>208.03020000000001</v>
          </cell>
        </row>
        <row r="5102">
          <cell r="A5102">
            <v>41627</v>
          </cell>
          <cell r="B5102">
            <v>208.0154</v>
          </cell>
        </row>
        <row r="5103">
          <cell r="A5103">
            <v>41628</v>
          </cell>
          <cell r="B5103">
            <v>208.00059999999999</v>
          </cell>
        </row>
        <row r="5104">
          <cell r="A5104">
            <v>41629</v>
          </cell>
          <cell r="B5104">
            <v>207.98580000000001</v>
          </cell>
        </row>
        <row r="5105">
          <cell r="A5105">
            <v>41630</v>
          </cell>
          <cell r="B5105">
            <v>207.971</v>
          </cell>
        </row>
        <row r="5106">
          <cell r="A5106">
            <v>41631</v>
          </cell>
          <cell r="B5106">
            <v>207.9563</v>
          </cell>
        </row>
        <row r="5107">
          <cell r="A5107">
            <v>41632</v>
          </cell>
          <cell r="B5107">
            <v>207.94149999999999</v>
          </cell>
        </row>
        <row r="5108">
          <cell r="A5108">
            <v>41633</v>
          </cell>
          <cell r="B5108">
            <v>207.92670000000001</v>
          </cell>
        </row>
        <row r="5109">
          <cell r="A5109">
            <v>41634</v>
          </cell>
          <cell r="B5109">
            <v>207.91200000000001</v>
          </cell>
        </row>
        <row r="5110">
          <cell r="A5110">
            <v>41635</v>
          </cell>
          <cell r="B5110">
            <v>207.8972</v>
          </cell>
        </row>
        <row r="5111">
          <cell r="A5111">
            <v>41636</v>
          </cell>
          <cell r="B5111">
            <v>207.88239999999999</v>
          </cell>
        </row>
        <row r="5112">
          <cell r="A5112">
            <v>41637</v>
          </cell>
          <cell r="B5112">
            <v>207.86760000000001</v>
          </cell>
        </row>
        <row r="5113">
          <cell r="A5113">
            <v>41638</v>
          </cell>
          <cell r="B5113">
            <v>207.85290000000001</v>
          </cell>
        </row>
        <row r="5114">
          <cell r="A5114">
            <v>41639</v>
          </cell>
          <cell r="B5114">
            <v>207.8381</v>
          </cell>
        </row>
        <row r="5115">
          <cell r="A5115">
            <v>41640</v>
          </cell>
          <cell r="B5115">
            <v>207.82329999999999</v>
          </cell>
        </row>
        <row r="5116">
          <cell r="A5116">
            <v>41641</v>
          </cell>
          <cell r="B5116">
            <v>207.80860000000001</v>
          </cell>
        </row>
        <row r="5117">
          <cell r="A5117">
            <v>41642</v>
          </cell>
          <cell r="B5117">
            <v>207.7938</v>
          </cell>
        </row>
        <row r="5118">
          <cell r="A5118">
            <v>41643</v>
          </cell>
          <cell r="B5118">
            <v>207.7791</v>
          </cell>
        </row>
        <row r="5119">
          <cell r="A5119">
            <v>41644</v>
          </cell>
          <cell r="B5119">
            <v>207.76429999999999</v>
          </cell>
        </row>
        <row r="5120">
          <cell r="A5120">
            <v>41645</v>
          </cell>
          <cell r="B5120">
            <v>207.74950000000001</v>
          </cell>
        </row>
        <row r="5121">
          <cell r="A5121">
            <v>41646</v>
          </cell>
          <cell r="B5121">
            <v>207.73480000000001</v>
          </cell>
        </row>
        <row r="5122">
          <cell r="A5122">
            <v>41647</v>
          </cell>
          <cell r="B5122">
            <v>207.72</v>
          </cell>
        </row>
        <row r="5123">
          <cell r="A5123">
            <v>41648</v>
          </cell>
          <cell r="B5123">
            <v>207.70529999999999</v>
          </cell>
        </row>
        <row r="5124">
          <cell r="A5124">
            <v>41649</v>
          </cell>
          <cell r="B5124">
            <v>207.69049999999999</v>
          </cell>
        </row>
        <row r="5125">
          <cell r="A5125">
            <v>41650</v>
          </cell>
          <cell r="B5125">
            <v>207.67570000000001</v>
          </cell>
        </row>
        <row r="5126">
          <cell r="A5126">
            <v>41651</v>
          </cell>
          <cell r="B5126">
            <v>207.661</v>
          </cell>
        </row>
        <row r="5127">
          <cell r="A5127">
            <v>41652</v>
          </cell>
          <cell r="B5127">
            <v>207.64619999999999</v>
          </cell>
        </row>
        <row r="5128">
          <cell r="A5128">
            <v>41653</v>
          </cell>
          <cell r="B5128">
            <v>207.63149999999999</v>
          </cell>
        </row>
        <row r="5129">
          <cell r="A5129">
            <v>41654</v>
          </cell>
          <cell r="B5129">
            <v>207.61670000000001</v>
          </cell>
        </row>
        <row r="5130">
          <cell r="A5130">
            <v>41655</v>
          </cell>
          <cell r="B5130">
            <v>207.63409999999999</v>
          </cell>
        </row>
        <row r="5131">
          <cell r="A5131">
            <v>41656</v>
          </cell>
          <cell r="B5131">
            <v>207.6515</v>
          </cell>
        </row>
        <row r="5132">
          <cell r="A5132">
            <v>41657</v>
          </cell>
          <cell r="B5132">
            <v>207.66890000000001</v>
          </cell>
        </row>
        <row r="5133">
          <cell r="A5133">
            <v>41658</v>
          </cell>
          <cell r="B5133">
            <v>207.68629999999999</v>
          </cell>
        </row>
        <row r="5134">
          <cell r="A5134">
            <v>41659</v>
          </cell>
          <cell r="B5134">
            <v>207.7037</v>
          </cell>
        </row>
        <row r="5135">
          <cell r="A5135">
            <v>41660</v>
          </cell>
          <cell r="B5135">
            <v>207.72110000000001</v>
          </cell>
        </row>
        <row r="5136">
          <cell r="A5136">
            <v>41661</v>
          </cell>
          <cell r="B5136">
            <v>207.73849999999999</v>
          </cell>
        </row>
        <row r="5137">
          <cell r="A5137">
            <v>41662</v>
          </cell>
          <cell r="B5137">
            <v>207.7559</v>
          </cell>
        </row>
        <row r="5138">
          <cell r="A5138">
            <v>41663</v>
          </cell>
          <cell r="B5138">
            <v>207.77330000000001</v>
          </cell>
        </row>
        <row r="5139">
          <cell r="A5139">
            <v>41664</v>
          </cell>
          <cell r="B5139">
            <v>207.79069999999999</v>
          </cell>
        </row>
        <row r="5140">
          <cell r="A5140">
            <v>41665</v>
          </cell>
          <cell r="B5140">
            <v>207.8081</v>
          </cell>
        </row>
        <row r="5141">
          <cell r="A5141">
            <v>41666</v>
          </cell>
          <cell r="B5141">
            <v>207.82550000000001</v>
          </cell>
        </row>
        <row r="5142">
          <cell r="A5142">
            <v>41667</v>
          </cell>
          <cell r="B5142">
            <v>207.84289999999999</v>
          </cell>
        </row>
        <row r="5143">
          <cell r="A5143">
            <v>41668</v>
          </cell>
          <cell r="B5143">
            <v>207.8603</v>
          </cell>
        </row>
        <row r="5144">
          <cell r="A5144">
            <v>41669</v>
          </cell>
          <cell r="B5144">
            <v>207.8777</v>
          </cell>
        </row>
        <row r="5145">
          <cell r="A5145">
            <v>41670</v>
          </cell>
          <cell r="B5145">
            <v>207.89510000000001</v>
          </cell>
        </row>
        <row r="5146">
          <cell r="A5146">
            <v>41671</v>
          </cell>
          <cell r="B5146">
            <v>207.91249999999999</v>
          </cell>
        </row>
        <row r="5147">
          <cell r="A5147">
            <v>41672</v>
          </cell>
          <cell r="B5147">
            <v>207.93</v>
          </cell>
        </row>
        <row r="5148">
          <cell r="A5148">
            <v>41673</v>
          </cell>
          <cell r="B5148">
            <v>207.94739999999999</v>
          </cell>
        </row>
        <row r="5149">
          <cell r="A5149">
            <v>41674</v>
          </cell>
          <cell r="B5149">
            <v>207.9648</v>
          </cell>
        </row>
        <row r="5150">
          <cell r="A5150">
            <v>41675</v>
          </cell>
          <cell r="B5150">
            <v>207.98220000000001</v>
          </cell>
        </row>
        <row r="5151">
          <cell r="A5151">
            <v>41676</v>
          </cell>
          <cell r="B5151">
            <v>207.99959999999999</v>
          </cell>
        </row>
        <row r="5152">
          <cell r="A5152">
            <v>41677</v>
          </cell>
          <cell r="B5152">
            <v>208.0171</v>
          </cell>
        </row>
        <row r="5153">
          <cell r="A5153">
            <v>41678</v>
          </cell>
          <cell r="B5153">
            <v>208.03450000000001</v>
          </cell>
        </row>
        <row r="5154">
          <cell r="A5154">
            <v>41679</v>
          </cell>
          <cell r="B5154">
            <v>208.05189999999999</v>
          </cell>
        </row>
        <row r="5155">
          <cell r="A5155">
            <v>41680</v>
          </cell>
          <cell r="B5155">
            <v>208.0693</v>
          </cell>
        </row>
        <row r="5156">
          <cell r="A5156">
            <v>41681</v>
          </cell>
          <cell r="B5156">
            <v>208.08680000000001</v>
          </cell>
        </row>
        <row r="5157">
          <cell r="A5157">
            <v>41682</v>
          </cell>
          <cell r="B5157">
            <v>208.10419999999999</v>
          </cell>
        </row>
        <row r="5158">
          <cell r="A5158">
            <v>41683</v>
          </cell>
          <cell r="B5158">
            <v>208.1216</v>
          </cell>
        </row>
        <row r="5159">
          <cell r="A5159">
            <v>41684</v>
          </cell>
          <cell r="B5159">
            <v>208.13910000000001</v>
          </cell>
        </row>
        <row r="5160">
          <cell r="A5160">
            <v>41685</v>
          </cell>
          <cell r="B5160">
            <v>208.15649999999999</v>
          </cell>
        </row>
        <row r="5161">
          <cell r="A5161">
            <v>41686</v>
          </cell>
          <cell r="B5161">
            <v>208.19280000000001</v>
          </cell>
        </row>
        <row r="5162">
          <cell r="A5162">
            <v>41687</v>
          </cell>
          <cell r="B5162">
            <v>208.22919999999999</v>
          </cell>
        </row>
        <row r="5163">
          <cell r="A5163">
            <v>41688</v>
          </cell>
          <cell r="B5163">
            <v>208.2655</v>
          </cell>
        </row>
        <row r="5164">
          <cell r="A5164">
            <v>41689</v>
          </cell>
          <cell r="B5164">
            <v>208.30189999999999</v>
          </cell>
        </row>
        <row r="5165">
          <cell r="A5165">
            <v>41690</v>
          </cell>
          <cell r="B5165">
            <v>208.3383</v>
          </cell>
        </row>
        <row r="5166">
          <cell r="A5166">
            <v>41691</v>
          </cell>
          <cell r="B5166">
            <v>208.37459999999999</v>
          </cell>
        </row>
        <row r="5167">
          <cell r="A5167">
            <v>41692</v>
          </cell>
          <cell r="B5167">
            <v>208.411</v>
          </cell>
        </row>
        <row r="5168">
          <cell r="A5168">
            <v>41693</v>
          </cell>
          <cell r="B5168">
            <v>208.44739999999999</v>
          </cell>
        </row>
        <row r="5169">
          <cell r="A5169">
            <v>41694</v>
          </cell>
          <cell r="B5169">
            <v>208.4838</v>
          </cell>
        </row>
        <row r="5170">
          <cell r="A5170">
            <v>41695</v>
          </cell>
          <cell r="B5170">
            <v>208.52019999999999</v>
          </cell>
        </row>
        <row r="5171">
          <cell r="A5171">
            <v>41696</v>
          </cell>
          <cell r="B5171">
            <v>208.5566</v>
          </cell>
        </row>
        <row r="5172">
          <cell r="A5172">
            <v>41697</v>
          </cell>
          <cell r="B5172">
            <v>208.59299999999999</v>
          </cell>
        </row>
        <row r="5173">
          <cell r="A5173">
            <v>41698</v>
          </cell>
          <cell r="B5173">
            <v>208.6294</v>
          </cell>
        </row>
        <row r="5174">
          <cell r="A5174">
            <v>41699</v>
          </cell>
          <cell r="B5174">
            <v>208.66589999999999</v>
          </cell>
        </row>
        <row r="5175">
          <cell r="A5175">
            <v>41700</v>
          </cell>
          <cell r="B5175">
            <v>208.70230000000001</v>
          </cell>
        </row>
        <row r="5176">
          <cell r="A5176">
            <v>41701</v>
          </cell>
          <cell r="B5176">
            <v>208.73869999999999</v>
          </cell>
        </row>
        <row r="5177">
          <cell r="A5177">
            <v>41702</v>
          </cell>
          <cell r="B5177">
            <v>208.77520000000001</v>
          </cell>
        </row>
        <row r="5178">
          <cell r="A5178">
            <v>41703</v>
          </cell>
          <cell r="B5178">
            <v>208.8116</v>
          </cell>
        </row>
        <row r="5179">
          <cell r="A5179">
            <v>41704</v>
          </cell>
          <cell r="B5179">
            <v>208.84809999999999</v>
          </cell>
        </row>
        <row r="5180">
          <cell r="A5180">
            <v>41705</v>
          </cell>
          <cell r="B5180">
            <v>208.8845</v>
          </cell>
        </row>
        <row r="5181">
          <cell r="A5181">
            <v>41706</v>
          </cell>
          <cell r="B5181">
            <v>208.92099999999999</v>
          </cell>
        </row>
        <row r="5182">
          <cell r="A5182">
            <v>41707</v>
          </cell>
          <cell r="B5182">
            <v>208.95750000000001</v>
          </cell>
        </row>
        <row r="5183">
          <cell r="A5183">
            <v>41708</v>
          </cell>
          <cell r="B5183">
            <v>208.994</v>
          </cell>
        </row>
        <row r="5184">
          <cell r="A5184">
            <v>41709</v>
          </cell>
          <cell r="B5184">
            <v>209.03049999999999</v>
          </cell>
        </row>
        <row r="5185">
          <cell r="A5185">
            <v>41710</v>
          </cell>
          <cell r="B5185">
            <v>209.0669</v>
          </cell>
        </row>
        <row r="5186">
          <cell r="A5186">
            <v>41711</v>
          </cell>
          <cell r="B5186">
            <v>209.10339999999999</v>
          </cell>
        </row>
        <row r="5187">
          <cell r="A5187">
            <v>41712</v>
          </cell>
          <cell r="B5187">
            <v>209.14</v>
          </cell>
        </row>
        <row r="5188">
          <cell r="A5188">
            <v>41713</v>
          </cell>
          <cell r="B5188">
            <v>209.1765</v>
          </cell>
        </row>
        <row r="5189">
          <cell r="A5189">
            <v>41714</v>
          </cell>
          <cell r="B5189">
            <v>209.21889999999999</v>
          </cell>
        </row>
        <row r="5190">
          <cell r="A5190">
            <v>41715</v>
          </cell>
          <cell r="B5190">
            <v>209.26130000000001</v>
          </cell>
        </row>
        <row r="5191">
          <cell r="A5191">
            <v>41716</v>
          </cell>
          <cell r="B5191">
            <v>209.30369999999999</v>
          </cell>
        </row>
        <row r="5192">
          <cell r="A5192">
            <v>41717</v>
          </cell>
          <cell r="B5192">
            <v>209.34610000000001</v>
          </cell>
        </row>
        <row r="5193">
          <cell r="A5193">
            <v>41718</v>
          </cell>
          <cell r="B5193">
            <v>209.38849999999999</v>
          </cell>
        </row>
        <row r="5194">
          <cell r="A5194">
            <v>41719</v>
          </cell>
          <cell r="B5194">
            <v>209.43090000000001</v>
          </cell>
        </row>
        <row r="5195">
          <cell r="A5195">
            <v>41720</v>
          </cell>
          <cell r="B5195">
            <v>209.47329999999999</v>
          </cell>
        </row>
        <row r="5196">
          <cell r="A5196">
            <v>41721</v>
          </cell>
          <cell r="B5196">
            <v>209.51580000000001</v>
          </cell>
        </row>
        <row r="5197">
          <cell r="A5197">
            <v>41722</v>
          </cell>
          <cell r="B5197">
            <v>209.5582</v>
          </cell>
        </row>
        <row r="5198">
          <cell r="A5198">
            <v>41723</v>
          </cell>
          <cell r="B5198">
            <v>209.60069999999999</v>
          </cell>
        </row>
        <row r="5199">
          <cell r="A5199">
            <v>41724</v>
          </cell>
          <cell r="B5199">
            <v>209.64320000000001</v>
          </cell>
        </row>
        <row r="5200">
          <cell r="A5200">
            <v>41725</v>
          </cell>
          <cell r="B5200">
            <v>209.68559999999999</v>
          </cell>
        </row>
        <row r="5201">
          <cell r="A5201">
            <v>41726</v>
          </cell>
          <cell r="B5201">
            <v>209.72810000000001</v>
          </cell>
        </row>
        <row r="5202">
          <cell r="A5202">
            <v>41727</v>
          </cell>
          <cell r="B5202">
            <v>209.7706</v>
          </cell>
        </row>
        <row r="5203">
          <cell r="A5203">
            <v>41728</v>
          </cell>
          <cell r="B5203">
            <v>209.81309999999999</v>
          </cell>
        </row>
        <row r="5204">
          <cell r="A5204">
            <v>41729</v>
          </cell>
          <cell r="B5204">
            <v>209.85560000000001</v>
          </cell>
        </row>
        <row r="5205">
          <cell r="A5205">
            <v>41730</v>
          </cell>
          <cell r="B5205">
            <v>209.8981</v>
          </cell>
        </row>
        <row r="5206">
          <cell r="A5206">
            <v>41731</v>
          </cell>
          <cell r="B5206">
            <v>209.94069999999999</v>
          </cell>
        </row>
        <row r="5207">
          <cell r="A5207">
            <v>41732</v>
          </cell>
          <cell r="B5207">
            <v>209.98320000000001</v>
          </cell>
        </row>
        <row r="5208">
          <cell r="A5208">
            <v>41733</v>
          </cell>
          <cell r="B5208">
            <v>210.0258</v>
          </cell>
        </row>
        <row r="5209">
          <cell r="A5209">
            <v>41734</v>
          </cell>
          <cell r="B5209">
            <v>210.06829999999999</v>
          </cell>
        </row>
        <row r="5210">
          <cell r="A5210">
            <v>41735</v>
          </cell>
          <cell r="B5210">
            <v>210.11089999999999</v>
          </cell>
        </row>
        <row r="5211">
          <cell r="A5211">
            <v>41736</v>
          </cell>
          <cell r="B5211">
            <v>210.1534</v>
          </cell>
        </row>
        <row r="5212">
          <cell r="A5212">
            <v>41737</v>
          </cell>
          <cell r="B5212">
            <v>210.196</v>
          </cell>
        </row>
        <row r="5213">
          <cell r="A5213">
            <v>41738</v>
          </cell>
          <cell r="B5213">
            <v>210.23859999999999</v>
          </cell>
        </row>
        <row r="5214">
          <cell r="A5214">
            <v>41739</v>
          </cell>
          <cell r="B5214">
            <v>210.28120000000001</v>
          </cell>
        </row>
        <row r="5215">
          <cell r="A5215">
            <v>41740</v>
          </cell>
          <cell r="B5215">
            <v>210.32380000000001</v>
          </cell>
        </row>
        <row r="5216">
          <cell r="A5216">
            <v>41741</v>
          </cell>
          <cell r="B5216">
            <v>210.3664</v>
          </cell>
        </row>
        <row r="5217">
          <cell r="A5217">
            <v>41742</v>
          </cell>
          <cell r="B5217">
            <v>210.40899999999999</v>
          </cell>
        </row>
        <row r="5218">
          <cell r="A5218">
            <v>41743</v>
          </cell>
          <cell r="B5218">
            <v>210.45169999999999</v>
          </cell>
        </row>
        <row r="5219">
          <cell r="A5219">
            <v>41744</v>
          </cell>
          <cell r="B5219">
            <v>210.49430000000001</v>
          </cell>
        </row>
        <row r="5220">
          <cell r="A5220">
            <v>41745</v>
          </cell>
          <cell r="B5220">
            <v>210.52160000000001</v>
          </cell>
        </row>
        <row r="5221">
          <cell r="A5221">
            <v>41746</v>
          </cell>
          <cell r="B5221">
            <v>210.5489</v>
          </cell>
        </row>
        <row r="5222">
          <cell r="A5222">
            <v>41747</v>
          </cell>
          <cell r="B5222">
            <v>210.5762</v>
          </cell>
        </row>
        <row r="5223">
          <cell r="A5223">
            <v>41748</v>
          </cell>
          <cell r="B5223">
            <v>210.6036</v>
          </cell>
        </row>
        <row r="5224">
          <cell r="A5224">
            <v>41749</v>
          </cell>
          <cell r="B5224">
            <v>210.6309</v>
          </cell>
        </row>
        <row r="5225">
          <cell r="A5225">
            <v>41750</v>
          </cell>
          <cell r="B5225">
            <v>210.65819999999999</v>
          </cell>
        </row>
        <row r="5226">
          <cell r="A5226">
            <v>41751</v>
          </cell>
          <cell r="B5226">
            <v>210.68559999999999</v>
          </cell>
        </row>
        <row r="5227">
          <cell r="A5227">
            <v>41752</v>
          </cell>
          <cell r="B5227">
            <v>210.71289999999999</v>
          </cell>
        </row>
        <row r="5228">
          <cell r="A5228">
            <v>41753</v>
          </cell>
          <cell r="B5228">
            <v>210.74019999999999</v>
          </cell>
        </row>
        <row r="5229">
          <cell r="A5229">
            <v>41754</v>
          </cell>
          <cell r="B5229">
            <v>210.76759999999999</v>
          </cell>
        </row>
        <row r="5230">
          <cell r="A5230">
            <v>41755</v>
          </cell>
          <cell r="B5230">
            <v>210.79490000000001</v>
          </cell>
        </row>
        <row r="5231">
          <cell r="A5231">
            <v>41756</v>
          </cell>
          <cell r="B5231">
            <v>210.82230000000001</v>
          </cell>
        </row>
        <row r="5232">
          <cell r="A5232">
            <v>41757</v>
          </cell>
          <cell r="B5232">
            <v>210.84960000000001</v>
          </cell>
        </row>
        <row r="5233">
          <cell r="A5233">
            <v>41758</v>
          </cell>
          <cell r="B5233">
            <v>210.87700000000001</v>
          </cell>
        </row>
        <row r="5234">
          <cell r="A5234">
            <v>41759</v>
          </cell>
          <cell r="B5234">
            <v>210.90440000000001</v>
          </cell>
        </row>
        <row r="5235">
          <cell r="A5235">
            <v>41760</v>
          </cell>
          <cell r="B5235">
            <v>210.93170000000001</v>
          </cell>
        </row>
        <row r="5236">
          <cell r="A5236">
            <v>41761</v>
          </cell>
          <cell r="B5236">
            <v>210.95910000000001</v>
          </cell>
        </row>
        <row r="5237">
          <cell r="A5237">
            <v>41762</v>
          </cell>
          <cell r="B5237">
            <v>210.98650000000001</v>
          </cell>
        </row>
        <row r="5238">
          <cell r="A5238">
            <v>41763</v>
          </cell>
          <cell r="B5238">
            <v>211.0138</v>
          </cell>
        </row>
        <row r="5239">
          <cell r="A5239">
            <v>41764</v>
          </cell>
          <cell r="B5239">
            <v>211.0412</v>
          </cell>
        </row>
        <row r="5240">
          <cell r="A5240">
            <v>41765</v>
          </cell>
          <cell r="B5240">
            <v>211.0686</v>
          </cell>
        </row>
        <row r="5241">
          <cell r="A5241">
            <v>41766</v>
          </cell>
          <cell r="B5241">
            <v>211.096</v>
          </cell>
        </row>
        <row r="5242">
          <cell r="A5242">
            <v>41767</v>
          </cell>
          <cell r="B5242">
            <v>211.1234</v>
          </cell>
        </row>
        <row r="5243">
          <cell r="A5243">
            <v>41768</v>
          </cell>
          <cell r="B5243">
            <v>211.1508</v>
          </cell>
        </row>
        <row r="5244">
          <cell r="A5244">
            <v>41769</v>
          </cell>
          <cell r="B5244">
            <v>211.1782</v>
          </cell>
        </row>
        <row r="5245">
          <cell r="A5245">
            <v>41770</v>
          </cell>
          <cell r="B5245">
            <v>211.2056</v>
          </cell>
        </row>
        <row r="5246">
          <cell r="A5246">
            <v>41771</v>
          </cell>
          <cell r="B5246">
            <v>211.233</v>
          </cell>
        </row>
        <row r="5247">
          <cell r="A5247">
            <v>41772</v>
          </cell>
          <cell r="B5247">
            <v>211.2604</v>
          </cell>
        </row>
        <row r="5248">
          <cell r="A5248">
            <v>41773</v>
          </cell>
          <cell r="B5248">
            <v>211.2878</v>
          </cell>
        </row>
        <row r="5249">
          <cell r="A5249">
            <v>41774</v>
          </cell>
          <cell r="B5249">
            <v>211.3152</v>
          </cell>
        </row>
        <row r="5250">
          <cell r="A5250">
            <v>41775</v>
          </cell>
          <cell r="B5250">
            <v>211.34649999999999</v>
          </cell>
        </row>
        <row r="5251">
          <cell r="A5251">
            <v>41776</v>
          </cell>
          <cell r="B5251">
            <v>211.37780000000001</v>
          </cell>
        </row>
        <row r="5252">
          <cell r="A5252">
            <v>41777</v>
          </cell>
          <cell r="B5252">
            <v>211.4091</v>
          </cell>
        </row>
        <row r="5253">
          <cell r="A5253">
            <v>41778</v>
          </cell>
          <cell r="B5253">
            <v>211.44040000000001</v>
          </cell>
        </row>
        <row r="5254">
          <cell r="A5254">
            <v>41779</v>
          </cell>
          <cell r="B5254">
            <v>211.4717</v>
          </cell>
        </row>
        <row r="5255">
          <cell r="A5255">
            <v>41780</v>
          </cell>
          <cell r="B5255">
            <v>211.50299999999999</v>
          </cell>
        </row>
        <row r="5256">
          <cell r="A5256">
            <v>41781</v>
          </cell>
          <cell r="B5256">
            <v>211.5343</v>
          </cell>
        </row>
        <row r="5257">
          <cell r="A5257">
            <v>41782</v>
          </cell>
          <cell r="B5257">
            <v>211.56559999999999</v>
          </cell>
        </row>
        <row r="5258">
          <cell r="A5258">
            <v>41783</v>
          </cell>
          <cell r="B5258">
            <v>211.59690000000001</v>
          </cell>
        </row>
        <row r="5259">
          <cell r="A5259">
            <v>41784</v>
          </cell>
          <cell r="B5259">
            <v>211.6283</v>
          </cell>
        </row>
        <row r="5260">
          <cell r="A5260">
            <v>41785</v>
          </cell>
          <cell r="B5260">
            <v>211.65960000000001</v>
          </cell>
        </row>
        <row r="5261">
          <cell r="A5261">
            <v>41786</v>
          </cell>
          <cell r="B5261">
            <v>211.6909</v>
          </cell>
        </row>
        <row r="5262">
          <cell r="A5262">
            <v>41787</v>
          </cell>
          <cell r="B5262">
            <v>211.72229999999999</v>
          </cell>
        </row>
        <row r="5263">
          <cell r="A5263">
            <v>41788</v>
          </cell>
          <cell r="B5263">
            <v>211.75360000000001</v>
          </cell>
        </row>
        <row r="5264">
          <cell r="A5264">
            <v>41789</v>
          </cell>
          <cell r="B5264">
            <v>211.785</v>
          </cell>
        </row>
        <row r="5265">
          <cell r="A5265">
            <v>41790</v>
          </cell>
          <cell r="B5265">
            <v>211.81630000000001</v>
          </cell>
        </row>
        <row r="5266">
          <cell r="A5266">
            <v>41791</v>
          </cell>
          <cell r="B5266">
            <v>211.8477</v>
          </cell>
        </row>
        <row r="5267">
          <cell r="A5267">
            <v>41792</v>
          </cell>
          <cell r="B5267">
            <v>211.87909999999999</v>
          </cell>
        </row>
        <row r="5268">
          <cell r="A5268">
            <v>41793</v>
          </cell>
          <cell r="B5268">
            <v>211.91040000000001</v>
          </cell>
        </row>
        <row r="5269">
          <cell r="A5269">
            <v>41794</v>
          </cell>
          <cell r="B5269">
            <v>211.9418</v>
          </cell>
        </row>
        <row r="5270">
          <cell r="A5270">
            <v>41795</v>
          </cell>
          <cell r="B5270">
            <v>211.97319999999999</v>
          </cell>
        </row>
        <row r="5271">
          <cell r="A5271">
            <v>41796</v>
          </cell>
          <cell r="B5271">
            <v>212.00460000000001</v>
          </cell>
        </row>
        <row r="5272">
          <cell r="A5272">
            <v>41797</v>
          </cell>
          <cell r="B5272">
            <v>212.036</v>
          </cell>
        </row>
        <row r="5273">
          <cell r="A5273">
            <v>41798</v>
          </cell>
          <cell r="B5273">
            <v>212.06739999999999</v>
          </cell>
        </row>
        <row r="5274">
          <cell r="A5274">
            <v>41799</v>
          </cell>
          <cell r="B5274">
            <v>212.09880000000001</v>
          </cell>
        </row>
        <row r="5275">
          <cell r="A5275">
            <v>41800</v>
          </cell>
          <cell r="B5275">
            <v>212.1302</v>
          </cell>
        </row>
        <row r="5276">
          <cell r="A5276">
            <v>41801</v>
          </cell>
          <cell r="B5276">
            <v>212.16159999999999</v>
          </cell>
        </row>
        <row r="5277">
          <cell r="A5277">
            <v>41802</v>
          </cell>
          <cell r="B5277">
            <v>212.19300000000001</v>
          </cell>
        </row>
        <row r="5278">
          <cell r="A5278">
            <v>41803</v>
          </cell>
          <cell r="B5278">
            <v>212.2244</v>
          </cell>
        </row>
        <row r="5279">
          <cell r="A5279">
            <v>41804</v>
          </cell>
          <cell r="B5279">
            <v>212.25579999999999</v>
          </cell>
        </row>
        <row r="5280">
          <cell r="A5280">
            <v>41805</v>
          </cell>
          <cell r="B5280">
            <v>212.28720000000001</v>
          </cell>
        </row>
        <row r="5281">
          <cell r="A5281">
            <v>41806</v>
          </cell>
          <cell r="B5281">
            <v>212.3211</v>
          </cell>
        </row>
        <row r="5282">
          <cell r="A5282">
            <v>41807</v>
          </cell>
          <cell r="B5282">
            <v>212.35499999999999</v>
          </cell>
        </row>
        <row r="5283">
          <cell r="A5283">
            <v>41808</v>
          </cell>
          <cell r="B5283">
            <v>212.38890000000001</v>
          </cell>
        </row>
        <row r="5284">
          <cell r="A5284">
            <v>41809</v>
          </cell>
          <cell r="B5284">
            <v>212.4228</v>
          </cell>
        </row>
        <row r="5285">
          <cell r="A5285">
            <v>41810</v>
          </cell>
          <cell r="B5285">
            <v>212.45670000000001</v>
          </cell>
        </row>
        <row r="5286">
          <cell r="A5286">
            <v>41811</v>
          </cell>
          <cell r="B5286">
            <v>212.4906</v>
          </cell>
        </row>
        <row r="5287">
          <cell r="A5287">
            <v>41812</v>
          </cell>
          <cell r="B5287">
            <v>212.52449999999999</v>
          </cell>
        </row>
        <row r="5288">
          <cell r="A5288">
            <v>41813</v>
          </cell>
          <cell r="B5288">
            <v>212.55850000000001</v>
          </cell>
        </row>
        <row r="5289">
          <cell r="A5289">
            <v>41814</v>
          </cell>
          <cell r="B5289">
            <v>212.5924</v>
          </cell>
        </row>
        <row r="5290">
          <cell r="A5290">
            <v>41815</v>
          </cell>
          <cell r="B5290">
            <v>212.62629999999999</v>
          </cell>
        </row>
        <row r="5291">
          <cell r="A5291">
            <v>41816</v>
          </cell>
          <cell r="B5291">
            <v>212.66030000000001</v>
          </cell>
        </row>
        <row r="5292">
          <cell r="A5292">
            <v>41817</v>
          </cell>
          <cell r="B5292">
            <v>212.6942</v>
          </cell>
        </row>
        <row r="5293">
          <cell r="A5293">
            <v>41818</v>
          </cell>
          <cell r="B5293">
            <v>212.72819999999999</v>
          </cell>
        </row>
        <row r="5294">
          <cell r="A5294">
            <v>41819</v>
          </cell>
          <cell r="B5294">
            <v>212.7621</v>
          </cell>
        </row>
        <row r="5295">
          <cell r="A5295">
            <v>41820</v>
          </cell>
          <cell r="B5295">
            <v>212.7961</v>
          </cell>
        </row>
        <row r="5296">
          <cell r="A5296">
            <v>41821</v>
          </cell>
          <cell r="B5296">
            <v>212.83</v>
          </cell>
        </row>
        <row r="5297">
          <cell r="A5297">
            <v>41822</v>
          </cell>
          <cell r="B5297">
            <v>212.864</v>
          </cell>
        </row>
        <row r="5298">
          <cell r="A5298">
            <v>41823</v>
          </cell>
          <cell r="B5298">
            <v>212.898</v>
          </cell>
        </row>
        <row r="5299">
          <cell r="A5299">
            <v>41824</v>
          </cell>
          <cell r="B5299">
            <v>212.93199999999999</v>
          </cell>
        </row>
        <row r="5300">
          <cell r="A5300">
            <v>41825</v>
          </cell>
          <cell r="B5300">
            <v>212.96600000000001</v>
          </cell>
        </row>
        <row r="5301">
          <cell r="A5301">
            <v>41826</v>
          </cell>
          <cell r="B5301">
            <v>213</v>
          </cell>
        </row>
        <row r="5302">
          <cell r="A5302">
            <v>41827</v>
          </cell>
          <cell r="B5302">
            <v>213.03399999999999</v>
          </cell>
        </row>
        <row r="5303">
          <cell r="A5303">
            <v>41828</v>
          </cell>
          <cell r="B5303">
            <v>213.06800000000001</v>
          </cell>
        </row>
        <row r="5304">
          <cell r="A5304">
            <v>41829</v>
          </cell>
          <cell r="B5304">
            <v>213.102</v>
          </cell>
        </row>
        <row r="5305">
          <cell r="A5305">
            <v>41830</v>
          </cell>
          <cell r="B5305">
            <v>213.136</v>
          </cell>
        </row>
        <row r="5306">
          <cell r="A5306">
            <v>41831</v>
          </cell>
          <cell r="B5306">
            <v>213.17</v>
          </cell>
        </row>
        <row r="5307">
          <cell r="A5307">
            <v>41832</v>
          </cell>
          <cell r="B5307">
            <v>213.20410000000001</v>
          </cell>
        </row>
        <row r="5308">
          <cell r="A5308">
            <v>41833</v>
          </cell>
          <cell r="B5308">
            <v>213.2381</v>
          </cell>
        </row>
        <row r="5309">
          <cell r="A5309">
            <v>41834</v>
          </cell>
          <cell r="B5309">
            <v>213.27209999999999</v>
          </cell>
        </row>
        <row r="5310">
          <cell r="A5310">
            <v>41835</v>
          </cell>
          <cell r="B5310">
            <v>213.30619999999999</v>
          </cell>
        </row>
        <row r="5311">
          <cell r="A5311">
            <v>41836</v>
          </cell>
          <cell r="B5311">
            <v>213.3124</v>
          </cell>
        </row>
        <row r="5312">
          <cell r="A5312">
            <v>41837</v>
          </cell>
          <cell r="B5312">
            <v>213.3186</v>
          </cell>
        </row>
        <row r="5313">
          <cell r="A5313">
            <v>41838</v>
          </cell>
          <cell r="B5313">
            <v>213.32480000000001</v>
          </cell>
        </row>
        <row r="5314">
          <cell r="A5314">
            <v>41839</v>
          </cell>
          <cell r="B5314">
            <v>213.33099999999999</v>
          </cell>
        </row>
        <row r="5315">
          <cell r="A5315">
            <v>41840</v>
          </cell>
          <cell r="B5315">
            <v>213.3372</v>
          </cell>
        </row>
        <row r="5316">
          <cell r="A5316">
            <v>41841</v>
          </cell>
          <cell r="B5316">
            <v>213.3433</v>
          </cell>
        </row>
        <row r="5317">
          <cell r="A5317">
            <v>41842</v>
          </cell>
          <cell r="B5317">
            <v>213.34950000000001</v>
          </cell>
        </row>
        <row r="5318">
          <cell r="A5318">
            <v>41843</v>
          </cell>
          <cell r="B5318">
            <v>213.35570000000001</v>
          </cell>
        </row>
        <row r="5319">
          <cell r="A5319">
            <v>41844</v>
          </cell>
          <cell r="B5319">
            <v>213.36189999999999</v>
          </cell>
        </row>
        <row r="5320">
          <cell r="A5320">
            <v>41845</v>
          </cell>
          <cell r="B5320">
            <v>213.3681</v>
          </cell>
        </row>
        <row r="5321">
          <cell r="A5321">
            <v>41846</v>
          </cell>
          <cell r="B5321">
            <v>213.37430000000001</v>
          </cell>
        </row>
        <row r="5322">
          <cell r="A5322">
            <v>41847</v>
          </cell>
          <cell r="B5322">
            <v>213.38050000000001</v>
          </cell>
        </row>
        <row r="5323">
          <cell r="A5323">
            <v>41848</v>
          </cell>
          <cell r="B5323">
            <v>213.38669999999999</v>
          </cell>
        </row>
        <row r="5324">
          <cell r="A5324">
            <v>41849</v>
          </cell>
          <cell r="B5324">
            <v>213.3929</v>
          </cell>
        </row>
        <row r="5325">
          <cell r="A5325">
            <v>41850</v>
          </cell>
          <cell r="B5325">
            <v>213.3991</v>
          </cell>
        </row>
        <row r="5326">
          <cell r="A5326">
            <v>41851</v>
          </cell>
          <cell r="B5326">
            <v>213.40530000000001</v>
          </cell>
        </row>
        <row r="5327">
          <cell r="A5327">
            <v>41852</v>
          </cell>
          <cell r="B5327">
            <v>213.41149999999999</v>
          </cell>
        </row>
        <row r="5328">
          <cell r="A5328">
            <v>41853</v>
          </cell>
          <cell r="B5328">
            <v>213.41759999999999</v>
          </cell>
        </row>
        <row r="5329">
          <cell r="A5329">
            <v>41854</v>
          </cell>
          <cell r="B5329">
            <v>213.4238</v>
          </cell>
        </row>
        <row r="5330">
          <cell r="A5330">
            <v>41855</v>
          </cell>
          <cell r="B5330">
            <v>213.43</v>
          </cell>
        </row>
        <row r="5331">
          <cell r="A5331">
            <v>41856</v>
          </cell>
          <cell r="B5331">
            <v>213.43620000000001</v>
          </cell>
        </row>
        <row r="5332">
          <cell r="A5332">
            <v>41857</v>
          </cell>
          <cell r="B5332">
            <v>213.44239999999999</v>
          </cell>
        </row>
        <row r="5333">
          <cell r="A5333">
            <v>41858</v>
          </cell>
          <cell r="B5333">
            <v>213.4486</v>
          </cell>
        </row>
        <row r="5334">
          <cell r="A5334">
            <v>41859</v>
          </cell>
          <cell r="B5334">
            <v>213.45480000000001</v>
          </cell>
        </row>
        <row r="5335">
          <cell r="A5335">
            <v>41860</v>
          </cell>
          <cell r="B5335">
            <v>213.46100000000001</v>
          </cell>
        </row>
        <row r="5336">
          <cell r="A5336">
            <v>41861</v>
          </cell>
          <cell r="B5336">
            <v>213.46719999999999</v>
          </cell>
        </row>
        <row r="5337">
          <cell r="A5337">
            <v>41862</v>
          </cell>
          <cell r="B5337">
            <v>213.4734</v>
          </cell>
        </row>
        <row r="5338">
          <cell r="A5338">
            <v>41863</v>
          </cell>
          <cell r="B5338">
            <v>213.4796</v>
          </cell>
        </row>
        <row r="5339">
          <cell r="A5339">
            <v>41864</v>
          </cell>
          <cell r="B5339">
            <v>213.48580000000001</v>
          </cell>
        </row>
        <row r="5340">
          <cell r="A5340">
            <v>41865</v>
          </cell>
          <cell r="B5340">
            <v>213.49199999999999</v>
          </cell>
        </row>
        <row r="5341">
          <cell r="A5341">
            <v>41866</v>
          </cell>
          <cell r="B5341">
            <v>213.4982</v>
          </cell>
        </row>
        <row r="5342">
          <cell r="A5342">
            <v>41867</v>
          </cell>
          <cell r="B5342">
            <v>213.5085</v>
          </cell>
        </row>
        <row r="5343">
          <cell r="A5343">
            <v>41868</v>
          </cell>
          <cell r="B5343">
            <v>213.5188</v>
          </cell>
        </row>
        <row r="5344">
          <cell r="A5344">
            <v>41869</v>
          </cell>
          <cell r="B5344">
            <v>213.5292</v>
          </cell>
        </row>
        <row r="5345">
          <cell r="A5345">
            <v>41870</v>
          </cell>
          <cell r="B5345">
            <v>213.5395</v>
          </cell>
        </row>
        <row r="5346">
          <cell r="A5346">
            <v>41871</v>
          </cell>
          <cell r="B5346">
            <v>213.5498</v>
          </cell>
        </row>
        <row r="5347">
          <cell r="A5347">
            <v>41872</v>
          </cell>
          <cell r="B5347">
            <v>213.56010000000001</v>
          </cell>
        </row>
        <row r="5348">
          <cell r="A5348">
            <v>41873</v>
          </cell>
          <cell r="B5348">
            <v>213.57050000000001</v>
          </cell>
        </row>
        <row r="5349">
          <cell r="A5349">
            <v>41874</v>
          </cell>
          <cell r="B5349">
            <v>213.58080000000001</v>
          </cell>
        </row>
        <row r="5350">
          <cell r="A5350">
            <v>41875</v>
          </cell>
          <cell r="B5350">
            <v>213.59110000000001</v>
          </cell>
        </row>
        <row r="5351">
          <cell r="A5351">
            <v>41876</v>
          </cell>
          <cell r="B5351">
            <v>213.60149999999999</v>
          </cell>
        </row>
        <row r="5352">
          <cell r="A5352">
            <v>41877</v>
          </cell>
          <cell r="B5352">
            <v>213.61179999999999</v>
          </cell>
        </row>
        <row r="5353">
          <cell r="A5353">
            <v>41878</v>
          </cell>
          <cell r="B5353">
            <v>213.62209999999999</v>
          </cell>
        </row>
        <row r="5354">
          <cell r="A5354">
            <v>41879</v>
          </cell>
          <cell r="B5354">
            <v>213.63239999999999</v>
          </cell>
        </row>
        <row r="5355">
          <cell r="A5355">
            <v>41880</v>
          </cell>
          <cell r="B5355">
            <v>213.64279999999999</v>
          </cell>
        </row>
        <row r="5356">
          <cell r="A5356">
            <v>41881</v>
          </cell>
          <cell r="B5356">
            <v>213.65309999999999</v>
          </cell>
        </row>
        <row r="5357">
          <cell r="A5357">
            <v>41882</v>
          </cell>
          <cell r="B5357">
            <v>213.6634</v>
          </cell>
        </row>
        <row r="5358">
          <cell r="A5358">
            <v>41883</v>
          </cell>
          <cell r="B5358">
            <v>213.6738</v>
          </cell>
        </row>
        <row r="5359">
          <cell r="A5359">
            <v>41884</v>
          </cell>
          <cell r="B5359">
            <v>213.6841</v>
          </cell>
        </row>
        <row r="5360">
          <cell r="A5360">
            <v>41885</v>
          </cell>
          <cell r="B5360">
            <v>213.6944</v>
          </cell>
        </row>
        <row r="5361">
          <cell r="A5361">
            <v>41886</v>
          </cell>
          <cell r="B5361">
            <v>213.70480000000001</v>
          </cell>
        </row>
        <row r="5362">
          <cell r="A5362">
            <v>41887</v>
          </cell>
          <cell r="B5362">
            <v>213.71510000000001</v>
          </cell>
        </row>
        <row r="5363">
          <cell r="A5363">
            <v>41888</v>
          </cell>
          <cell r="B5363">
            <v>213.72540000000001</v>
          </cell>
        </row>
        <row r="5364">
          <cell r="A5364">
            <v>41889</v>
          </cell>
          <cell r="B5364">
            <v>213.73580000000001</v>
          </cell>
        </row>
        <row r="5365">
          <cell r="A5365">
            <v>41890</v>
          </cell>
          <cell r="B5365">
            <v>213.74610000000001</v>
          </cell>
        </row>
        <row r="5366">
          <cell r="A5366">
            <v>41891</v>
          </cell>
          <cell r="B5366">
            <v>213.75640000000001</v>
          </cell>
        </row>
        <row r="5367">
          <cell r="A5367">
            <v>41892</v>
          </cell>
          <cell r="B5367">
            <v>213.76679999999999</v>
          </cell>
        </row>
        <row r="5368">
          <cell r="A5368">
            <v>41893</v>
          </cell>
          <cell r="B5368">
            <v>213.77709999999999</v>
          </cell>
        </row>
        <row r="5369">
          <cell r="A5369">
            <v>41894</v>
          </cell>
          <cell r="B5369">
            <v>213.78739999999999</v>
          </cell>
        </row>
        <row r="5370">
          <cell r="A5370">
            <v>41895</v>
          </cell>
          <cell r="B5370">
            <v>213.7978</v>
          </cell>
        </row>
        <row r="5371">
          <cell r="A5371">
            <v>41896</v>
          </cell>
          <cell r="B5371">
            <v>213.8081</v>
          </cell>
        </row>
        <row r="5372">
          <cell r="A5372">
            <v>41897</v>
          </cell>
          <cell r="B5372">
            <v>213.8184</v>
          </cell>
        </row>
        <row r="5373">
          <cell r="A5373">
            <v>41898</v>
          </cell>
          <cell r="B5373">
            <v>213.83260000000001</v>
          </cell>
        </row>
        <row r="5374">
          <cell r="A5374">
            <v>41899</v>
          </cell>
          <cell r="B5374">
            <v>213.84690000000001</v>
          </cell>
        </row>
        <row r="5375">
          <cell r="A5375">
            <v>41900</v>
          </cell>
          <cell r="B5375">
            <v>213.86109999999999</v>
          </cell>
        </row>
        <row r="5376">
          <cell r="A5376">
            <v>41901</v>
          </cell>
          <cell r="B5376">
            <v>213.87540000000001</v>
          </cell>
        </row>
        <row r="5377">
          <cell r="A5377">
            <v>41902</v>
          </cell>
          <cell r="B5377">
            <v>213.8896</v>
          </cell>
        </row>
        <row r="5378">
          <cell r="A5378">
            <v>41903</v>
          </cell>
          <cell r="B5378">
            <v>213.90389999999999</v>
          </cell>
        </row>
        <row r="5379">
          <cell r="A5379">
            <v>41904</v>
          </cell>
          <cell r="B5379">
            <v>213.91810000000001</v>
          </cell>
        </row>
        <row r="5380">
          <cell r="A5380">
            <v>41905</v>
          </cell>
          <cell r="B5380">
            <v>213.9324</v>
          </cell>
        </row>
        <row r="5381">
          <cell r="A5381">
            <v>41906</v>
          </cell>
          <cell r="B5381">
            <v>213.94659999999999</v>
          </cell>
        </row>
        <row r="5382">
          <cell r="A5382">
            <v>41907</v>
          </cell>
          <cell r="B5382">
            <v>213.96090000000001</v>
          </cell>
        </row>
        <row r="5383">
          <cell r="A5383">
            <v>41908</v>
          </cell>
          <cell r="B5383">
            <v>213.9751</v>
          </cell>
        </row>
        <row r="5384">
          <cell r="A5384">
            <v>41909</v>
          </cell>
          <cell r="B5384">
            <v>213.98939999999999</v>
          </cell>
        </row>
        <row r="5385">
          <cell r="A5385">
            <v>41910</v>
          </cell>
          <cell r="B5385">
            <v>214.00360000000001</v>
          </cell>
        </row>
        <row r="5386">
          <cell r="A5386">
            <v>41911</v>
          </cell>
          <cell r="B5386">
            <v>214.0179</v>
          </cell>
        </row>
        <row r="5387">
          <cell r="A5387">
            <v>41912</v>
          </cell>
          <cell r="B5387">
            <v>214.03210000000001</v>
          </cell>
        </row>
        <row r="5388">
          <cell r="A5388">
            <v>41913</v>
          </cell>
          <cell r="B5388">
            <v>214.04640000000001</v>
          </cell>
        </row>
        <row r="5389">
          <cell r="A5389">
            <v>41914</v>
          </cell>
          <cell r="B5389">
            <v>214.06059999999999</v>
          </cell>
        </row>
        <row r="5390">
          <cell r="A5390">
            <v>41915</v>
          </cell>
          <cell r="B5390">
            <v>214.07490000000001</v>
          </cell>
        </row>
        <row r="5391">
          <cell r="A5391">
            <v>41916</v>
          </cell>
          <cell r="B5391">
            <v>214.0891</v>
          </cell>
        </row>
        <row r="5392">
          <cell r="A5392">
            <v>41917</v>
          </cell>
          <cell r="B5392">
            <v>214.10339999999999</v>
          </cell>
        </row>
        <row r="5393">
          <cell r="A5393">
            <v>41918</v>
          </cell>
          <cell r="B5393">
            <v>214.11770000000001</v>
          </cell>
        </row>
        <row r="5394">
          <cell r="A5394">
            <v>41919</v>
          </cell>
          <cell r="B5394">
            <v>214.1319</v>
          </cell>
        </row>
        <row r="5395">
          <cell r="A5395">
            <v>41920</v>
          </cell>
          <cell r="B5395">
            <v>214.14619999999999</v>
          </cell>
        </row>
        <row r="5396">
          <cell r="A5396">
            <v>41921</v>
          </cell>
          <cell r="B5396">
            <v>214.16040000000001</v>
          </cell>
        </row>
        <row r="5397">
          <cell r="A5397">
            <v>41922</v>
          </cell>
          <cell r="B5397">
            <v>214.1747</v>
          </cell>
        </row>
        <row r="5398">
          <cell r="A5398">
            <v>41923</v>
          </cell>
          <cell r="B5398">
            <v>214.18899999999999</v>
          </cell>
        </row>
        <row r="5399">
          <cell r="A5399">
            <v>41924</v>
          </cell>
          <cell r="B5399">
            <v>214.20320000000001</v>
          </cell>
        </row>
        <row r="5400">
          <cell r="A5400">
            <v>41925</v>
          </cell>
          <cell r="B5400">
            <v>214.2175</v>
          </cell>
        </row>
        <row r="5401">
          <cell r="A5401">
            <v>41926</v>
          </cell>
          <cell r="B5401">
            <v>214.23179999999999</v>
          </cell>
        </row>
        <row r="5402">
          <cell r="A5402">
            <v>41927</v>
          </cell>
          <cell r="B5402">
            <v>214.24600000000001</v>
          </cell>
        </row>
        <row r="5403">
          <cell r="A5403">
            <v>41928</v>
          </cell>
          <cell r="B5403">
            <v>214.25569999999999</v>
          </cell>
        </row>
        <row r="5404">
          <cell r="A5404">
            <v>41929</v>
          </cell>
          <cell r="B5404">
            <v>214.2653</v>
          </cell>
        </row>
        <row r="5405">
          <cell r="A5405">
            <v>41930</v>
          </cell>
          <cell r="B5405">
            <v>214.27500000000001</v>
          </cell>
        </row>
        <row r="5406">
          <cell r="A5406">
            <v>41931</v>
          </cell>
          <cell r="B5406">
            <v>214.28469999999999</v>
          </cell>
        </row>
        <row r="5407">
          <cell r="A5407">
            <v>41932</v>
          </cell>
          <cell r="B5407">
            <v>214.29429999999999</v>
          </cell>
        </row>
        <row r="5408">
          <cell r="A5408">
            <v>41933</v>
          </cell>
          <cell r="B5408">
            <v>214.304</v>
          </cell>
        </row>
        <row r="5409">
          <cell r="A5409">
            <v>41934</v>
          </cell>
          <cell r="B5409">
            <v>214.31370000000001</v>
          </cell>
        </row>
        <row r="5410">
          <cell r="A5410">
            <v>41935</v>
          </cell>
          <cell r="B5410">
            <v>214.32339999999999</v>
          </cell>
        </row>
        <row r="5411">
          <cell r="A5411">
            <v>41936</v>
          </cell>
          <cell r="B5411">
            <v>214.333</v>
          </cell>
        </row>
        <row r="5412">
          <cell r="A5412">
            <v>41937</v>
          </cell>
          <cell r="B5412">
            <v>214.34270000000001</v>
          </cell>
        </row>
        <row r="5413">
          <cell r="A5413">
            <v>41938</v>
          </cell>
          <cell r="B5413">
            <v>214.35239999999999</v>
          </cell>
        </row>
        <row r="5414">
          <cell r="A5414">
            <v>41939</v>
          </cell>
          <cell r="B5414">
            <v>214.3621</v>
          </cell>
        </row>
        <row r="5415">
          <cell r="A5415">
            <v>41940</v>
          </cell>
          <cell r="B5415">
            <v>214.3717</v>
          </cell>
        </row>
        <row r="5416">
          <cell r="A5416">
            <v>41941</v>
          </cell>
          <cell r="B5416">
            <v>214.38140000000001</v>
          </cell>
        </row>
        <row r="5417">
          <cell r="A5417">
            <v>41942</v>
          </cell>
          <cell r="B5417">
            <v>214.39109999999999</v>
          </cell>
        </row>
        <row r="5418">
          <cell r="A5418">
            <v>41943</v>
          </cell>
          <cell r="B5418">
            <v>214.4008</v>
          </cell>
        </row>
        <row r="5419">
          <cell r="A5419">
            <v>41944</v>
          </cell>
          <cell r="B5419">
            <v>214.41040000000001</v>
          </cell>
        </row>
        <row r="5420">
          <cell r="A5420">
            <v>41945</v>
          </cell>
          <cell r="B5420">
            <v>214.42009999999999</v>
          </cell>
        </row>
        <row r="5421">
          <cell r="A5421">
            <v>41946</v>
          </cell>
          <cell r="B5421">
            <v>214.4298</v>
          </cell>
        </row>
        <row r="5422">
          <cell r="A5422">
            <v>41947</v>
          </cell>
          <cell r="B5422">
            <v>214.43950000000001</v>
          </cell>
        </row>
        <row r="5423">
          <cell r="A5423">
            <v>41948</v>
          </cell>
          <cell r="B5423">
            <v>214.44909999999999</v>
          </cell>
        </row>
        <row r="5424">
          <cell r="A5424">
            <v>41949</v>
          </cell>
          <cell r="B5424">
            <v>214.4588</v>
          </cell>
        </row>
        <row r="5425">
          <cell r="A5425">
            <v>41950</v>
          </cell>
          <cell r="B5425">
            <v>214.46850000000001</v>
          </cell>
        </row>
        <row r="5426">
          <cell r="A5426">
            <v>41951</v>
          </cell>
          <cell r="B5426">
            <v>214.47819999999999</v>
          </cell>
        </row>
        <row r="5427">
          <cell r="A5427">
            <v>41952</v>
          </cell>
          <cell r="B5427">
            <v>214.4879</v>
          </cell>
        </row>
        <row r="5428">
          <cell r="A5428">
            <v>41953</v>
          </cell>
          <cell r="B5428">
            <v>214.4975</v>
          </cell>
        </row>
        <row r="5429">
          <cell r="A5429">
            <v>41954</v>
          </cell>
          <cell r="B5429">
            <v>214.50720000000001</v>
          </cell>
        </row>
        <row r="5430">
          <cell r="A5430">
            <v>41955</v>
          </cell>
          <cell r="B5430">
            <v>214.51689999999999</v>
          </cell>
        </row>
        <row r="5431">
          <cell r="A5431">
            <v>41956</v>
          </cell>
          <cell r="B5431">
            <v>214.5266</v>
          </cell>
        </row>
        <row r="5432">
          <cell r="A5432">
            <v>41957</v>
          </cell>
          <cell r="B5432">
            <v>214.53630000000001</v>
          </cell>
        </row>
        <row r="5433">
          <cell r="A5433">
            <v>41958</v>
          </cell>
          <cell r="B5433">
            <v>214.54589999999999</v>
          </cell>
        </row>
        <row r="5434">
          <cell r="A5434">
            <v>41959</v>
          </cell>
          <cell r="B5434">
            <v>214.5573</v>
          </cell>
        </row>
        <row r="5435">
          <cell r="A5435">
            <v>41960</v>
          </cell>
          <cell r="B5435">
            <v>214.56880000000001</v>
          </cell>
        </row>
        <row r="5436">
          <cell r="A5436">
            <v>41961</v>
          </cell>
          <cell r="B5436">
            <v>214.58019999999999</v>
          </cell>
        </row>
        <row r="5437">
          <cell r="A5437">
            <v>41962</v>
          </cell>
          <cell r="B5437">
            <v>214.5916</v>
          </cell>
        </row>
        <row r="5438">
          <cell r="A5438">
            <v>41963</v>
          </cell>
          <cell r="B5438">
            <v>214.60310000000001</v>
          </cell>
        </row>
        <row r="5439">
          <cell r="A5439">
            <v>41964</v>
          </cell>
          <cell r="B5439">
            <v>214.61449999999999</v>
          </cell>
        </row>
        <row r="5440">
          <cell r="A5440">
            <v>41965</v>
          </cell>
          <cell r="B5440">
            <v>214.6259</v>
          </cell>
        </row>
        <row r="5441">
          <cell r="A5441">
            <v>41966</v>
          </cell>
          <cell r="B5441">
            <v>214.63740000000001</v>
          </cell>
        </row>
        <row r="5442">
          <cell r="A5442">
            <v>41967</v>
          </cell>
          <cell r="B5442">
            <v>214.64879999999999</v>
          </cell>
        </row>
        <row r="5443">
          <cell r="A5443">
            <v>41968</v>
          </cell>
          <cell r="B5443">
            <v>214.66030000000001</v>
          </cell>
        </row>
        <row r="5444">
          <cell r="A5444">
            <v>41969</v>
          </cell>
          <cell r="B5444">
            <v>214.67169999999999</v>
          </cell>
        </row>
        <row r="5445">
          <cell r="A5445">
            <v>41970</v>
          </cell>
          <cell r="B5445">
            <v>214.6831</v>
          </cell>
        </row>
        <row r="5446">
          <cell r="A5446">
            <v>41971</v>
          </cell>
          <cell r="B5446">
            <v>214.69460000000001</v>
          </cell>
        </row>
        <row r="5447">
          <cell r="A5447">
            <v>41972</v>
          </cell>
          <cell r="B5447">
            <v>214.70599999999999</v>
          </cell>
        </row>
        <row r="5448">
          <cell r="A5448">
            <v>41973</v>
          </cell>
          <cell r="B5448">
            <v>214.7175</v>
          </cell>
        </row>
        <row r="5449">
          <cell r="A5449">
            <v>41974</v>
          </cell>
          <cell r="B5449">
            <v>214.72890000000001</v>
          </cell>
        </row>
        <row r="5450">
          <cell r="A5450">
            <v>41975</v>
          </cell>
          <cell r="B5450">
            <v>214.74039999999999</v>
          </cell>
        </row>
        <row r="5451">
          <cell r="A5451">
            <v>41976</v>
          </cell>
          <cell r="B5451">
            <v>214.7518</v>
          </cell>
        </row>
        <row r="5452">
          <cell r="A5452">
            <v>41977</v>
          </cell>
          <cell r="B5452">
            <v>214.76320000000001</v>
          </cell>
        </row>
        <row r="5453">
          <cell r="A5453">
            <v>41978</v>
          </cell>
          <cell r="B5453">
            <v>214.7747</v>
          </cell>
        </row>
        <row r="5454">
          <cell r="A5454">
            <v>41979</v>
          </cell>
          <cell r="B5454">
            <v>214.7861</v>
          </cell>
        </row>
        <row r="5455">
          <cell r="A5455">
            <v>41980</v>
          </cell>
          <cell r="B5455">
            <v>214.79759999999999</v>
          </cell>
        </row>
        <row r="5456">
          <cell r="A5456">
            <v>41981</v>
          </cell>
          <cell r="B5456">
            <v>214.809</v>
          </cell>
        </row>
        <row r="5457">
          <cell r="A5457">
            <v>41982</v>
          </cell>
          <cell r="B5457">
            <v>214.82050000000001</v>
          </cell>
        </row>
        <row r="5458">
          <cell r="A5458">
            <v>41983</v>
          </cell>
          <cell r="B5458">
            <v>214.83189999999999</v>
          </cell>
        </row>
        <row r="5459">
          <cell r="A5459">
            <v>41984</v>
          </cell>
          <cell r="B5459">
            <v>214.8434</v>
          </cell>
        </row>
        <row r="5460">
          <cell r="A5460">
            <v>41985</v>
          </cell>
          <cell r="B5460">
            <v>214.85480000000001</v>
          </cell>
        </row>
        <row r="5461">
          <cell r="A5461">
            <v>41986</v>
          </cell>
          <cell r="B5461">
            <v>214.8663</v>
          </cell>
        </row>
        <row r="5462">
          <cell r="A5462">
            <v>41987</v>
          </cell>
          <cell r="B5462">
            <v>214.8777</v>
          </cell>
        </row>
        <row r="5463">
          <cell r="A5463">
            <v>41988</v>
          </cell>
          <cell r="B5463">
            <v>214.88919999999999</v>
          </cell>
        </row>
        <row r="5464">
          <cell r="A5464">
            <v>41989</v>
          </cell>
          <cell r="B5464">
            <v>214.8982</v>
          </cell>
        </row>
        <row r="5465">
          <cell r="A5465">
            <v>41990</v>
          </cell>
          <cell r="B5465">
            <v>214.90719999999999</v>
          </cell>
        </row>
        <row r="5466">
          <cell r="A5466">
            <v>41991</v>
          </cell>
          <cell r="B5466">
            <v>214.9162</v>
          </cell>
        </row>
        <row r="5467">
          <cell r="A5467">
            <v>41992</v>
          </cell>
          <cell r="B5467">
            <v>214.92519999999999</v>
          </cell>
        </row>
        <row r="5468">
          <cell r="A5468">
            <v>41993</v>
          </cell>
          <cell r="B5468">
            <v>214.9342</v>
          </cell>
        </row>
        <row r="5469">
          <cell r="A5469">
            <v>41994</v>
          </cell>
          <cell r="B5469">
            <v>214.94319999999999</v>
          </cell>
        </row>
        <row r="5470">
          <cell r="A5470">
            <v>41995</v>
          </cell>
          <cell r="B5470">
            <v>214.9522</v>
          </cell>
        </row>
        <row r="5471">
          <cell r="A5471">
            <v>41996</v>
          </cell>
          <cell r="B5471">
            <v>214.96129999999999</v>
          </cell>
        </row>
        <row r="5472">
          <cell r="A5472">
            <v>41997</v>
          </cell>
          <cell r="B5472">
            <v>214.97030000000001</v>
          </cell>
        </row>
        <row r="5473">
          <cell r="A5473">
            <v>41998</v>
          </cell>
          <cell r="B5473">
            <v>214.97929999999999</v>
          </cell>
        </row>
        <row r="5474">
          <cell r="A5474">
            <v>41999</v>
          </cell>
          <cell r="B5474">
            <v>214.98830000000001</v>
          </cell>
        </row>
        <row r="5475">
          <cell r="A5475">
            <v>42000</v>
          </cell>
          <cell r="B5475">
            <v>214.9973</v>
          </cell>
        </row>
        <row r="5476">
          <cell r="A5476">
            <v>42001</v>
          </cell>
          <cell r="B5476">
            <v>215.00630000000001</v>
          </cell>
        </row>
        <row r="5477">
          <cell r="A5477">
            <v>42002</v>
          </cell>
          <cell r="B5477">
            <v>215.0153</v>
          </cell>
        </row>
        <row r="5478">
          <cell r="A5478">
            <v>42003</v>
          </cell>
          <cell r="B5478">
            <v>215.02430000000001</v>
          </cell>
        </row>
        <row r="5479">
          <cell r="A5479">
            <v>42004</v>
          </cell>
          <cell r="B5479">
            <v>215.0333</v>
          </cell>
        </row>
        <row r="5480">
          <cell r="A5480">
            <v>42005</v>
          </cell>
          <cell r="B5480">
            <v>215.04239999999999</v>
          </cell>
        </row>
        <row r="5481">
          <cell r="A5481">
            <v>42006</v>
          </cell>
          <cell r="B5481">
            <v>215.0514</v>
          </cell>
        </row>
        <row r="5482">
          <cell r="A5482">
            <v>42007</v>
          </cell>
          <cell r="B5482">
            <v>215.06039999999999</v>
          </cell>
        </row>
        <row r="5483">
          <cell r="A5483">
            <v>42008</v>
          </cell>
          <cell r="B5483">
            <v>215.0694</v>
          </cell>
        </row>
        <row r="5484">
          <cell r="A5484">
            <v>42009</v>
          </cell>
          <cell r="B5484">
            <v>215.07839999999999</v>
          </cell>
        </row>
        <row r="5485">
          <cell r="A5485">
            <v>42010</v>
          </cell>
          <cell r="B5485">
            <v>215.0874</v>
          </cell>
        </row>
        <row r="5486">
          <cell r="A5486">
            <v>42011</v>
          </cell>
          <cell r="B5486">
            <v>215.09639999999999</v>
          </cell>
        </row>
        <row r="5487">
          <cell r="A5487">
            <v>42012</v>
          </cell>
          <cell r="B5487">
            <v>215.1054</v>
          </cell>
        </row>
        <row r="5488">
          <cell r="A5488">
            <v>42013</v>
          </cell>
          <cell r="B5488">
            <v>215.11449999999999</v>
          </cell>
        </row>
        <row r="5489">
          <cell r="A5489">
            <v>42014</v>
          </cell>
          <cell r="B5489">
            <v>215.12350000000001</v>
          </cell>
        </row>
        <row r="5490">
          <cell r="A5490">
            <v>42015</v>
          </cell>
          <cell r="B5490">
            <v>215.13249999999999</v>
          </cell>
        </row>
        <row r="5491">
          <cell r="A5491">
            <v>42016</v>
          </cell>
          <cell r="B5491">
            <v>215.14150000000001</v>
          </cell>
        </row>
        <row r="5492">
          <cell r="A5492">
            <v>42017</v>
          </cell>
          <cell r="B5492">
            <v>215.15049999999999</v>
          </cell>
        </row>
        <row r="5493">
          <cell r="A5493">
            <v>42018</v>
          </cell>
          <cell r="B5493">
            <v>215.15950000000001</v>
          </cell>
        </row>
        <row r="5494">
          <cell r="A5494">
            <v>42019</v>
          </cell>
          <cell r="B5494">
            <v>215.1686</v>
          </cell>
        </row>
        <row r="5495">
          <cell r="A5495">
            <v>42020</v>
          </cell>
          <cell r="B5495">
            <v>215.18729999999999</v>
          </cell>
        </row>
        <row r="5496">
          <cell r="A5496">
            <v>42021</v>
          </cell>
          <cell r="B5496">
            <v>215.20599999999999</v>
          </cell>
        </row>
        <row r="5497">
          <cell r="A5497">
            <v>42022</v>
          </cell>
          <cell r="B5497">
            <v>215.22479999999999</v>
          </cell>
        </row>
        <row r="5498">
          <cell r="A5498">
            <v>42023</v>
          </cell>
          <cell r="B5498">
            <v>215.24350000000001</v>
          </cell>
        </row>
        <row r="5499">
          <cell r="A5499">
            <v>42024</v>
          </cell>
          <cell r="B5499">
            <v>215.26220000000001</v>
          </cell>
        </row>
        <row r="5500">
          <cell r="A5500">
            <v>42025</v>
          </cell>
          <cell r="B5500">
            <v>215.2809</v>
          </cell>
        </row>
        <row r="5501">
          <cell r="A5501">
            <v>42026</v>
          </cell>
          <cell r="B5501">
            <v>215.2996</v>
          </cell>
        </row>
        <row r="5502">
          <cell r="A5502">
            <v>42027</v>
          </cell>
          <cell r="B5502">
            <v>215.3184</v>
          </cell>
        </row>
        <row r="5503">
          <cell r="A5503">
            <v>42028</v>
          </cell>
          <cell r="B5503">
            <v>215.33709999999999</v>
          </cell>
        </row>
        <row r="5504">
          <cell r="A5504">
            <v>42029</v>
          </cell>
          <cell r="B5504">
            <v>215.35579999999999</v>
          </cell>
        </row>
        <row r="5505">
          <cell r="A5505">
            <v>42030</v>
          </cell>
          <cell r="B5505">
            <v>215.37459999999999</v>
          </cell>
        </row>
        <row r="5506">
          <cell r="A5506">
            <v>42031</v>
          </cell>
          <cell r="B5506">
            <v>215.39330000000001</v>
          </cell>
        </row>
        <row r="5507">
          <cell r="A5507">
            <v>42032</v>
          </cell>
          <cell r="B5507">
            <v>215.41200000000001</v>
          </cell>
        </row>
        <row r="5508">
          <cell r="A5508">
            <v>42033</v>
          </cell>
          <cell r="B5508">
            <v>215.4308</v>
          </cell>
        </row>
        <row r="5509">
          <cell r="A5509">
            <v>42034</v>
          </cell>
          <cell r="B5509">
            <v>215.4495</v>
          </cell>
        </row>
        <row r="5510">
          <cell r="A5510">
            <v>42035</v>
          </cell>
          <cell r="B5510">
            <v>215.4683</v>
          </cell>
        </row>
        <row r="5511">
          <cell r="A5511">
            <v>42036</v>
          </cell>
          <cell r="B5511">
            <v>215.48699999999999</v>
          </cell>
        </row>
        <row r="5512">
          <cell r="A5512">
            <v>42037</v>
          </cell>
          <cell r="B5512">
            <v>215.50569999999999</v>
          </cell>
        </row>
        <row r="5513">
          <cell r="A5513">
            <v>42038</v>
          </cell>
          <cell r="B5513">
            <v>215.52449999999999</v>
          </cell>
        </row>
        <row r="5514">
          <cell r="A5514">
            <v>42039</v>
          </cell>
          <cell r="B5514">
            <v>215.54320000000001</v>
          </cell>
        </row>
        <row r="5515">
          <cell r="A5515">
            <v>42040</v>
          </cell>
          <cell r="B5515">
            <v>215.56200000000001</v>
          </cell>
        </row>
        <row r="5516">
          <cell r="A5516">
            <v>42041</v>
          </cell>
          <cell r="B5516">
            <v>215.58070000000001</v>
          </cell>
        </row>
        <row r="5517">
          <cell r="A5517">
            <v>42042</v>
          </cell>
          <cell r="B5517">
            <v>215.59950000000001</v>
          </cell>
        </row>
        <row r="5518">
          <cell r="A5518">
            <v>42043</v>
          </cell>
          <cell r="B5518">
            <v>215.6182</v>
          </cell>
        </row>
        <row r="5519">
          <cell r="A5519">
            <v>42044</v>
          </cell>
          <cell r="B5519">
            <v>215.637</v>
          </cell>
        </row>
        <row r="5520">
          <cell r="A5520">
            <v>42045</v>
          </cell>
          <cell r="B5520">
            <v>215.6557</v>
          </cell>
        </row>
        <row r="5521">
          <cell r="A5521">
            <v>42046</v>
          </cell>
          <cell r="B5521">
            <v>215.67449999999999</v>
          </cell>
        </row>
        <row r="5522">
          <cell r="A5522">
            <v>42047</v>
          </cell>
          <cell r="B5522">
            <v>215.69329999999999</v>
          </cell>
        </row>
        <row r="5523">
          <cell r="A5523">
            <v>42048</v>
          </cell>
          <cell r="B5523">
            <v>215.71199999999999</v>
          </cell>
        </row>
        <row r="5524">
          <cell r="A5524">
            <v>42049</v>
          </cell>
          <cell r="B5524">
            <v>215.73079999999999</v>
          </cell>
        </row>
        <row r="5525">
          <cell r="A5525">
            <v>42050</v>
          </cell>
          <cell r="B5525">
            <v>215.74959999999999</v>
          </cell>
        </row>
        <row r="5526">
          <cell r="A5526">
            <v>42051</v>
          </cell>
          <cell r="B5526">
            <v>215.7988</v>
          </cell>
        </row>
        <row r="5527">
          <cell r="A5527">
            <v>42052</v>
          </cell>
          <cell r="B5527">
            <v>215.84790000000001</v>
          </cell>
        </row>
        <row r="5528">
          <cell r="A5528">
            <v>42053</v>
          </cell>
          <cell r="B5528">
            <v>215.89709999999999</v>
          </cell>
        </row>
        <row r="5529">
          <cell r="A5529">
            <v>42054</v>
          </cell>
          <cell r="B5529">
            <v>215.94630000000001</v>
          </cell>
        </row>
        <row r="5530">
          <cell r="A5530">
            <v>42055</v>
          </cell>
          <cell r="B5530">
            <v>215.99549999999999</v>
          </cell>
        </row>
        <row r="5531">
          <cell r="A5531">
            <v>42056</v>
          </cell>
          <cell r="B5531">
            <v>216.04470000000001</v>
          </cell>
        </row>
        <row r="5532">
          <cell r="A5532">
            <v>42057</v>
          </cell>
          <cell r="B5532">
            <v>216.09399999999999</v>
          </cell>
        </row>
        <row r="5533">
          <cell r="A5533">
            <v>42058</v>
          </cell>
          <cell r="B5533">
            <v>216.14320000000001</v>
          </cell>
        </row>
        <row r="5534">
          <cell r="A5534">
            <v>42059</v>
          </cell>
          <cell r="B5534">
            <v>216.1925</v>
          </cell>
        </row>
        <row r="5535">
          <cell r="A5535">
            <v>42060</v>
          </cell>
          <cell r="B5535">
            <v>216.24170000000001</v>
          </cell>
        </row>
        <row r="5536">
          <cell r="A5536">
            <v>42061</v>
          </cell>
          <cell r="B5536">
            <v>216.291</v>
          </cell>
        </row>
        <row r="5537">
          <cell r="A5537">
            <v>42062</v>
          </cell>
          <cell r="B5537">
            <v>216.34030000000001</v>
          </cell>
        </row>
        <row r="5538">
          <cell r="A5538">
            <v>42063</v>
          </cell>
          <cell r="B5538">
            <v>216.3896</v>
          </cell>
        </row>
        <row r="5539">
          <cell r="A5539">
            <v>42064</v>
          </cell>
          <cell r="B5539">
            <v>216.43889999999999</v>
          </cell>
        </row>
        <row r="5540">
          <cell r="A5540">
            <v>42065</v>
          </cell>
          <cell r="B5540">
            <v>216.48820000000001</v>
          </cell>
        </row>
        <row r="5541">
          <cell r="A5541">
            <v>42066</v>
          </cell>
          <cell r="B5541">
            <v>216.53749999999999</v>
          </cell>
        </row>
        <row r="5542">
          <cell r="A5542">
            <v>42067</v>
          </cell>
          <cell r="B5542">
            <v>216.58690000000001</v>
          </cell>
        </row>
        <row r="5543">
          <cell r="A5543">
            <v>42068</v>
          </cell>
          <cell r="B5543">
            <v>216.6362</v>
          </cell>
        </row>
        <row r="5544">
          <cell r="A5544">
            <v>42069</v>
          </cell>
          <cell r="B5544">
            <v>216.68559999999999</v>
          </cell>
        </row>
        <row r="5545">
          <cell r="A5545">
            <v>42070</v>
          </cell>
          <cell r="B5545">
            <v>216.73500000000001</v>
          </cell>
        </row>
        <row r="5546">
          <cell r="A5546">
            <v>42071</v>
          </cell>
          <cell r="B5546">
            <v>216.78440000000001</v>
          </cell>
        </row>
        <row r="5547">
          <cell r="A5547">
            <v>42072</v>
          </cell>
          <cell r="B5547">
            <v>216.8338</v>
          </cell>
        </row>
        <row r="5548">
          <cell r="A5548">
            <v>42073</v>
          </cell>
          <cell r="B5548">
            <v>216.88319999999999</v>
          </cell>
        </row>
        <row r="5549">
          <cell r="A5549">
            <v>42074</v>
          </cell>
          <cell r="B5549">
            <v>216.93260000000001</v>
          </cell>
        </row>
        <row r="5550">
          <cell r="A5550">
            <v>42075</v>
          </cell>
          <cell r="B5550">
            <v>216.982</v>
          </cell>
        </row>
        <row r="5551">
          <cell r="A5551">
            <v>42076</v>
          </cell>
          <cell r="B5551">
            <v>217.03149999999999</v>
          </cell>
        </row>
        <row r="5552">
          <cell r="A5552">
            <v>42077</v>
          </cell>
          <cell r="B5552">
            <v>217.08090000000001</v>
          </cell>
        </row>
        <row r="5553">
          <cell r="A5553">
            <v>42078</v>
          </cell>
          <cell r="B5553">
            <v>217.13040000000001</v>
          </cell>
        </row>
        <row r="5554">
          <cell r="A5554">
            <v>42079</v>
          </cell>
          <cell r="B5554">
            <v>217.2105</v>
          </cell>
        </row>
        <row r="5555">
          <cell r="A5555">
            <v>42080</v>
          </cell>
          <cell r="B5555">
            <v>217.29060000000001</v>
          </cell>
        </row>
        <row r="5556">
          <cell r="A5556">
            <v>42081</v>
          </cell>
          <cell r="B5556">
            <v>217.3708</v>
          </cell>
        </row>
        <row r="5557">
          <cell r="A5557">
            <v>42082</v>
          </cell>
          <cell r="B5557">
            <v>217.45099999999999</v>
          </cell>
        </row>
        <row r="5558">
          <cell r="A5558">
            <v>42083</v>
          </cell>
          <cell r="B5558">
            <v>217.53120000000001</v>
          </cell>
        </row>
        <row r="5559">
          <cell r="A5559">
            <v>42084</v>
          </cell>
          <cell r="B5559">
            <v>217.61150000000001</v>
          </cell>
        </row>
        <row r="5560">
          <cell r="A5560">
            <v>42085</v>
          </cell>
          <cell r="B5560">
            <v>217.6917</v>
          </cell>
        </row>
        <row r="5561">
          <cell r="A5561">
            <v>42086</v>
          </cell>
          <cell r="B5561">
            <v>217.77209999999999</v>
          </cell>
        </row>
        <row r="5562">
          <cell r="A5562">
            <v>42087</v>
          </cell>
          <cell r="B5562">
            <v>217.85239999999999</v>
          </cell>
        </row>
        <row r="5563">
          <cell r="A5563">
            <v>42088</v>
          </cell>
          <cell r="B5563">
            <v>217.93279999999999</v>
          </cell>
        </row>
        <row r="5564">
          <cell r="A5564">
            <v>42089</v>
          </cell>
          <cell r="B5564">
            <v>218.01320000000001</v>
          </cell>
        </row>
        <row r="5565">
          <cell r="A5565">
            <v>42090</v>
          </cell>
          <cell r="B5565">
            <v>218.09360000000001</v>
          </cell>
        </row>
        <row r="5566">
          <cell r="A5566">
            <v>42091</v>
          </cell>
          <cell r="B5566">
            <v>218.17410000000001</v>
          </cell>
        </row>
        <row r="5567">
          <cell r="A5567">
            <v>42092</v>
          </cell>
          <cell r="B5567">
            <v>218.25450000000001</v>
          </cell>
        </row>
        <row r="5568">
          <cell r="A5568">
            <v>42093</v>
          </cell>
          <cell r="B5568">
            <v>218.33510000000001</v>
          </cell>
        </row>
        <row r="5569">
          <cell r="A5569">
            <v>42094</v>
          </cell>
          <cell r="B5569">
            <v>218.41560000000001</v>
          </cell>
        </row>
        <row r="5570">
          <cell r="A5570">
            <v>42095</v>
          </cell>
          <cell r="B5570">
            <v>218.49619999999999</v>
          </cell>
        </row>
        <row r="5571">
          <cell r="A5571">
            <v>42096</v>
          </cell>
          <cell r="B5571">
            <v>218.57679999999999</v>
          </cell>
        </row>
        <row r="5572">
          <cell r="A5572">
            <v>42097</v>
          </cell>
          <cell r="B5572">
            <v>218.6574</v>
          </cell>
        </row>
        <row r="5573">
          <cell r="A5573">
            <v>42098</v>
          </cell>
          <cell r="B5573">
            <v>218.7381</v>
          </cell>
        </row>
        <row r="5574">
          <cell r="A5574">
            <v>42099</v>
          </cell>
          <cell r="B5574">
            <v>218.81880000000001</v>
          </cell>
        </row>
        <row r="5575">
          <cell r="A5575">
            <v>42100</v>
          </cell>
          <cell r="B5575">
            <v>218.89949999999999</v>
          </cell>
        </row>
        <row r="5576">
          <cell r="A5576">
            <v>42101</v>
          </cell>
          <cell r="B5576">
            <v>218.9803</v>
          </cell>
        </row>
        <row r="5577">
          <cell r="A5577">
            <v>42102</v>
          </cell>
          <cell r="B5577">
            <v>219.06110000000001</v>
          </cell>
        </row>
        <row r="5578">
          <cell r="A5578">
            <v>42103</v>
          </cell>
          <cell r="B5578">
            <v>219.14189999999999</v>
          </cell>
        </row>
        <row r="5579">
          <cell r="A5579">
            <v>42104</v>
          </cell>
          <cell r="B5579">
            <v>219.2227</v>
          </cell>
        </row>
        <row r="5580">
          <cell r="A5580">
            <v>42105</v>
          </cell>
          <cell r="B5580">
            <v>219.30359999999999</v>
          </cell>
        </row>
        <row r="5581">
          <cell r="A5581">
            <v>42106</v>
          </cell>
          <cell r="B5581">
            <v>219.3845</v>
          </cell>
        </row>
        <row r="5582">
          <cell r="A5582">
            <v>42107</v>
          </cell>
          <cell r="B5582">
            <v>219.46539999999999</v>
          </cell>
        </row>
        <row r="5583">
          <cell r="A5583">
            <v>42108</v>
          </cell>
          <cell r="B5583">
            <v>219.54640000000001</v>
          </cell>
        </row>
        <row r="5584">
          <cell r="A5584">
            <v>42109</v>
          </cell>
          <cell r="B5584">
            <v>219.62739999999999</v>
          </cell>
        </row>
        <row r="5585">
          <cell r="A5585">
            <v>42110</v>
          </cell>
          <cell r="B5585">
            <v>219.6705</v>
          </cell>
        </row>
        <row r="5586">
          <cell r="A5586">
            <v>42111</v>
          </cell>
          <cell r="B5586">
            <v>219.71350000000001</v>
          </cell>
        </row>
        <row r="5587">
          <cell r="A5587">
            <v>42112</v>
          </cell>
          <cell r="B5587">
            <v>219.75659999999999</v>
          </cell>
        </row>
        <row r="5588">
          <cell r="A5588">
            <v>42113</v>
          </cell>
          <cell r="B5588">
            <v>219.7997</v>
          </cell>
        </row>
        <row r="5589">
          <cell r="A5589">
            <v>42114</v>
          </cell>
          <cell r="B5589">
            <v>219.84280000000001</v>
          </cell>
        </row>
        <row r="5590">
          <cell r="A5590">
            <v>42115</v>
          </cell>
          <cell r="B5590">
            <v>219.886</v>
          </cell>
        </row>
        <row r="5591">
          <cell r="A5591">
            <v>42116</v>
          </cell>
          <cell r="B5591">
            <v>219.92910000000001</v>
          </cell>
        </row>
        <row r="5592">
          <cell r="A5592">
            <v>42117</v>
          </cell>
          <cell r="B5592">
            <v>219.97219999999999</v>
          </cell>
        </row>
        <row r="5593">
          <cell r="A5593">
            <v>42118</v>
          </cell>
          <cell r="B5593">
            <v>220.0153</v>
          </cell>
        </row>
        <row r="5594">
          <cell r="A5594">
            <v>42119</v>
          </cell>
          <cell r="B5594">
            <v>220.05850000000001</v>
          </cell>
        </row>
        <row r="5595">
          <cell r="A5595">
            <v>42120</v>
          </cell>
          <cell r="B5595">
            <v>220.10159999999999</v>
          </cell>
        </row>
        <row r="5596">
          <cell r="A5596">
            <v>42121</v>
          </cell>
          <cell r="B5596">
            <v>220.1448</v>
          </cell>
        </row>
        <row r="5597">
          <cell r="A5597">
            <v>42122</v>
          </cell>
          <cell r="B5597">
            <v>220.18799999999999</v>
          </cell>
        </row>
        <row r="5598">
          <cell r="A5598">
            <v>42123</v>
          </cell>
          <cell r="B5598">
            <v>220.2312</v>
          </cell>
        </row>
        <row r="5599">
          <cell r="A5599">
            <v>42124</v>
          </cell>
          <cell r="B5599">
            <v>220.27430000000001</v>
          </cell>
        </row>
        <row r="5600">
          <cell r="A5600">
            <v>42125</v>
          </cell>
          <cell r="B5600">
            <v>220.3175</v>
          </cell>
        </row>
        <row r="5601">
          <cell r="A5601">
            <v>42126</v>
          </cell>
          <cell r="B5601">
            <v>220.36080000000001</v>
          </cell>
        </row>
        <row r="5602">
          <cell r="A5602">
            <v>42127</v>
          </cell>
          <cell r="B5602">
            <v>220.404</v>
          </cell>
        </row>
        <row r="5603">
          <cell r="A5603">
            <v>42128</v>
          </cell>
          <cell r="B5603">
            <v>220.44720000000001</v>
          </cell>
        </row>
        <row r="5604">
          <cell r="A5604">
            <v>42129</v>
          </cell>
          <cell r="B5604">
            <v>220.49039999999999</v>
          </cell>
        </row>
        <row r="5605">
          <cell r="A5605">
            <v>42130</v>
          </cell>
          <cell r="B5605">
            <v>220.53370000000001</v>
          </cell>
        </row>
        <row r="5606">
          <cell r="A5606">
            <v>42131</v>
          </cell>
          <cell r="B5606">
            <v>220.57689999999999</v>
          </cell>
        </row>
        <row r="5607">
          <cell r="A5607">
            <v>42132</v>
          </cell>
          <cell r="B5607">
            <v>220.62020000000001</v>
          </cell>
        </row>
        <row r="5608">
          <cell r="A5608">
            <v>42133</v>
          </cell>
          <cell r="B5608">
            <v>220.6634</v>
          </cell>
        </row>
        <row r="5609">
          <cell r="A5609">
            <v>42134</v>
          </cell>
          <cell r="B5609">
            <v>220.70670000000001</v>
          </cell>
        </row>
        <row r="5610">
          <cell r="A5610">
            <v>42135</v>
          </cell>
          <cell r="B5610">
            <v>220.75</v>
          </cell>
        </row>
        <row r="5611">
          <cell r="A5611">
            <v>42136</v>
          </cell>
          <cell r="B5611">
            <v>220.79329999999999</v>
          </cell>
        </row>
        <row r="5612">
          <cell r="A5612">
            <v>42137</v>
          </cell>
          <cell r="B5612">
            <v>220.8366</v>
          </cell>
        </row>
        <row r="5613">
          <cell r="A5613">
            <v>42138</v>
          </cell>
          <cell r="B5613">
            <v>220.87989999999999</v>
          </cell>
        </row>
        <row r="5614">
          <cell r="A5614">
            <v>42139</v>
          </cell>
          <cell r="B5614">
            <v>220.92320000000001</v>
          </cell>
        </row>
        <row r="5615">
          <cell r="A5615">
            <v>42140</v>
          </cell>
          <cell r="B5615">
            <v>220.9616</v>
          </cell>
        </row>
        <row r="5616">
          <cell r="A5616">
            <v>42141</v>
          </cell>
          <cell r="B5616">
            <v>221</v>
          </cell>
        </row>
        <row r="5617">
          <cell r="A5617">
            <v>42142</v>
          </cell>
          <cell r="B5617">
            <v>221.0384</v>
          </cell>
        </row>
        <row r="5618">
          <cell r="A5618">
            <v>42143</v>
          </cell>
          <cell r="B5618">
            <v>221.07679999999999</v>
          </cell>
        </row>
        <row r="5619">
          <cell r="A5619">
            <v>42144</v>
          </cell>
          <cell r="B5619">
            <v>221.11519999999999</v>
          </cell>
        </row>
        <row r="5620">
          <cell r="A5620">
            <v>42145</v>
          </cell>
          <cell r="B5620">
            <v>221.15360000000001</v>
          </cell>
        </row>
        <row r="5621">
          <cell r="A5621">
            <v>42146</v>
          </cell>
          <cell r="B5621">
            <v>221.19200000000001</v>
          </cell>
        </row>
        <row r="5622">
          <cell r="A5622">
            <v>42147</v>
          </cell>
          <cell r="B5622">
            <v>221.23050000000001</v>
          </cell>
        </row>
        <row r="5623">
          <cell r="A5623">
            <v>42148</v>
          </cell>
          <cell r="B5623">
            <v>221.2689</v>
          </cell>
        </row>
        <row r="5624">
          <cell r="A5624">
            <v>42149</v>
          </cell>
          <cell r="B5624">
            <v>221.3073</v>
          </cell>
        </row>
        <row r="5625">
          <cell r="A5625">
            <v>42150</v>
          </cell>
          <cell r="B5625">
            <v>221.3458</v>
          </cell>
        </row>
        <row r="5626">
          <cell r="A5626">
            <v>42151</v>
          </cell>
          <cell r="B5626">
            <v>221.38419999999999</v>
          </cell>
        </row>
        <row r="5627">
          <cell r="A5627">
            <v>42152</v>
          </cell>
          <cell r="B5627">
            <v>221.42269999999999</v>
          </cell>
        </row>
        <row r="5628">
          <cell r="A5628">
            <v>42153</v>
          </cell>
          <cell r="B5628">
            <v>221.46119999999999</v>
          </cell>
        </row>
        <row r="5629">
          <cell r="A5629">
            <v>42154</v>
          </cell>
          <cell r="B5629">
            <v>221.49959999999999</v>
          </cell>
        </row>
        <row r="5630">
          <cell r="A5630">
            <v>42155</v>
          </cell>
          <cell r="B5630">
            <v>221.53809999999999</v>
          </cell>
        </row>
        <row r="5631">
          <cell r="A5631">
            <v>42156</v>
          </cell>
          <cell r="B5631">
            <v>221.57660000000001</v>
          </cell>
        </row>
        <row r="5632">
          <cell r="A5632">
            <v>42157</v>
          </cell>
          <cell r="B5632">
            <v>221.61510000000001</v>
          </cell>
        </row>
        <row r="5633">
          <cell r="A5633">
            <v>42158</v>
          </cell>
          <cell r="B5633">
            <v>221.65360000000001</v>
          </cell>
        </row>
        <row r="5634">
          <cell r="A5634">
            <v>42159</v>
          </cell>
          <cell r="B5634">
            <v>221.69210000000001</v>
          </cell>
        </row>
        <row r="5635">
          <cell r="A5635">
            <v>42160</v>
          </cell>
          <cell r="B5635">
            <v>221.73060000000001</v>
          </cell>
        </row>
        <row r="5636">
          <cell r="A5636">
            <v>42161</v>
          </cell>
          <cell r="B5636">
            <v>221.76920000000001</v>
          </cell>
        </row>
        <row r="5637">
          <cell r="A5637">
            <v>42162</v>
          </cell>
          <cell r="B5637">
            <v>221.80770000000001</v>
          </cell>
        </row>
        <row r="5638">
          <cell r="A5638">
            <v>42163</v>
          </cell>
          <cell r="B5638">
            <v>221.84620000000001</v>
          </cell>
        </row>
        <row r="5639">
          <cell r="A5639">
            <v>42164</v>
          </cell>
          <cell r="B5639">
            <v>221.88480000000001</v>
          </cell>
        </row>
        <row r="5640">
          <cell r="A5640">
            <v>42165</v>
          </cell>
          <cell r="B5640">
            <v>221.92330000000001</v>
          </cell>
        </row>
        <row r="5641">
          <cell r="A5641">
            <v>42166</v>
          </cell>
          <cell r="B5641">
            <v>221.96190000000001</v>
          </cell>
        </row>
        <row r="5642">
          <cell r="A5642">
            <v>42167</v>
          </cell>
          <cell r="B5642">
            <v>222.00049999999999</v>
          </cell>
        </row>
        <row r="5643">
          <cell r="A5643">
            <v>42168</v>
          </cell>
          <cell r="B5643">
            <v>222.03899999999999</v>
          </cell>
        </row>
        <row r="5644">
          <cell r="A5644">
            <v>42169</v>
          </cell>
          <cell r="B5644">
            <v>222.07759999999999</v>
          </cell>
        </row>
        <row r="5645">
          <cell r="A5645">
            <v>42170</v>
          </cell>
          <cell r="B5645">
            <v>222.11619999999999</v>
          </cell>
        </row>
        <row r="5646">
          <cell r="A5646">
            <v>42171</v>
          </cell>
          <cell r="B5646">
            <v>222.1354</v>
          </cell>
        </row>
        <row r="5647">
          <cell r="A5647">
            <v>42172</v>
          </cell>
          <cell r="B5647">
            <v>222.15469999999999</v>
          </cell>
        </row>
        <row r="5648">
          <cell r="A5648">
            <v>42173</v>
          </cell>
          <cell r="B5648">
            <v>222.1739</v>
          </cell>
        </row>
        <row r="5649">
          <cell r="A5649">
            <v>42174</v>
          </cell>
          <cell r="B5649">
            <v>222.19309999999999</v>
          </cell>
        </row>
        <row r="5650">
          <cell r="A5650">
            <v>42175</v>
          </cell>
          <cell r="B5650">
            <v>222.2123</v>
          </cell>
        </row>
        <row r="5651">
          <cell r="A5651">
            <v>42176</v>
          </cell>
          <cell r="B5651">
            <v>222.23159999999999</v>
          </cell>
        </row>
        <row r="5652">
          <cell r="A5652">
            <v>42177</v>
          </cell>
          <cell r="B5652">
            <v>222.2508</v>
          </cell>
        </row>
        <row r="5653">
          <cell r="A5653">
            <v>42178</v>
          </cell>
          <cell r="B5653">
            <v>222.27010000000001</v>
          </cell>
        </row>
        <row r="5654">
          <cell r="A5654">
            <v>42179</v>
          </cell>
          <cell r="B5654">
            <v>222.2893</v>
          </cell>
        </row>
        <row r="5655">
          <cell r="A5655">
            <v>42180</v>
          </cell>
          <cell r="B5655">
            <v>222.30850000000001</v>
          </cell>
        </row>
        <row r="5656">
          <cell r="A5656">
            <v>42181</v>
          </cell>
          <cell r="B5656">
            <v>222.3278</v>
          </cell>
        </row>
        <row r="5657">
          <cell r="A5657">
            <v>42182</v>
          </cell>
          <cell r="B5657">
            <v>222.34700000000001</v>
          </cell>
        </row>
        <row r="5658">
          <cell r="A5658">
            <v>42183</v>
          </cell>
          <cell r="B5658">
            <v>222.3663</v>
          </cell>
        </row>
        <row r="5659">
          <cell r="A5659">
            <v>42184</v>
          </cell>
          <cell r="B5659">
            <v>222.38550000000001</v>
          </cell>
        </row>
        <row r="5660">
          <cell r="A5660">
            <v>42185</v>
          </cell>
          <cell r="B5660">
            <v>222.40479999999999</v>
          </cell>
        </row>
        <row r="5661">
          <cell r="A5661">
            <v>42186</v>
          </cell>
          <cell r="B5661">
            <v>222.42400000000001</v>
          </cell>
        </row>
        <row r="5662">
          <cell r="A5662">
            <v>42187</v>
          </cell>
          <cell r="B5662">
            <v>222.44329999999999</v>
          </cell>
        </row>
        <row r="5663">
          <cell r="A5663">
            <v>42188</v>
          </cell>
          <cell r="B5663">
            <v>222.46250000000001</v>
          </cell>
        </row>
        <row r="5664">
          <cell r="A5664">
            <v>42189</v>
          </cell>
          <cell r="B5664">
            <v>222.48179999999999</v>
          </cell>
        </row>
        <row r="5665">
          <cell r="A5665">
            <v>42190</v>
          </cell>
          <cell r="B5665">
            <v>222.501</v>
          </cell>
        </row>
        <row r="5666">
          <cell r="A5666">
            <v>42191</v>
          </cell>
          <cell r="B5666">
            <v>222.52029999999999</v>
          </cell>
        </row>
        <row r="5667">
          <cell r="A5667">
            <v>42192</v>
          </cell>
          <cell r="B5667">
            <v>222.53960000000001</v>
          </cell>
        </row>
        <row r="5668">
          <cell r="A5668">
            <v>42193</v>
          </cell>
          <cell r="B5668">
            <v>222.55879999999999</v>
          </cell>
        </row>
        <row r="5669">
          <cell r="A5669">
            <v>42194</v>
          </cell>
          <cell r="B5669">
            <v>222.57810000000001</v>
          </cell>
        </row>
        <row r="5670">
          <cell r="A5670">
            <v>42195</v>
          </cell>
          <cell r="B5670">
            <v>222.59729999999999</v>
          </cell>
        </row>
        <row r="5671">
          <cell r="A5671">
            <v>42196</v>
          </cell>
          <cell r="B5671">
            <v>222.61660000000001</v>
          </cell>
        </row>
        <row r="5672">
          <cell r="A5672">
            <v>42197</v>
          </cell>
          <cell r="B5672">
            <v>222.63589999999999</v>
          </cell>
        </row>
        <row r="5673">
          <cell r="A5673">
            <v>42198</v>
          </cell>
          <cell r="B5673">
            <v>222.65520000000001</v>
          </cell>
        </row>
        <row r="5674">
          <cell r="A5674">
            <v>42199</v>
          </cell>
          <cell r="B5674">
            <v>222.67439999999999</v>
          </cell>
        </row>
        <row r="5675">
          <cell r="A5675">
            <v>42200</v>
          </cell>
          <cell r="B5675">
            <v>222.69370000000001</v>
          </cell>
        </row>
        <row r="5676">
          <cell r="A5676">
            <v>42201</v>
          </cell>
          <cell r="B5676">
            <v>222.70089999999999</v>
          </cell>
        </row>
        <row r="5677">
          <cell r="A5677">
            <v>42202</v>
          </cell>
          <cell r="B5677">
            <v>222.7081</v>
          </cell>
        </row>
        <row r="5678">
          <cell r="A5678">
            <v>42203</v>
          </cell>
          <cell r="B5678">
            <v>222.71520000000001</v>
          </cell>
        </row>
        <row r="5679">
          <cell r="A5679">
            <v>42204</v>
          </cell>
          <cell r="B5679">
            <v>222.72239999999999</v>
          </cell>
        </row>
        <row r="5680">
          <cell r="A5680">
            <v>42205</v>
          </cell>
          <cell r="B5680">
            <v>222.7296</v>
          </cell>
        </row>
        <row r="5681">
          <cell r="A5681">
            <v>42206</v>
          </cell>
          <cell r="B5681">
            <v>222.73679999999999</v>
          </cell>
        </row>
        <row r="5682">
          <cell r="A5682">
            <v>42207</v>
          </cell>
          <cell r="B5682">
            <v>222.744</v>
          </cell>
        </row>
        <row r="5683">
          <cell r="A5683">
            <v>42208</v>
          </cell>
          <cell r="B5683">
            <v>222.75110000000001</v>
          </cell>
        </row>
        <row r="5684">
          <cell r="A5684">
            <v>42209</v>
          </cell>
          <cell r="B5684">
            <v>222.75829999999999</v>
          </cell>
        </row>
        <row r="5685">
          <cell r="A5685">
            <v>42210</v>
          </cell>
          <cell r="B5685">
            <v>222.7655</v>
          </cell>
        </row>
        <row r="5686">
          <cell r="A5686">
            <v>42211</v>
          </cell>
          <cell r="B5686">
            <v>222.77269999999999</v>
          </cell>
        </row>
        <row r="5687">
          <cell r="A5687">
            <v>42212</v>
          </cell>
          <cell r="B5687">
            <v>222.7799</v>
          </cell>
        </row>
        <row r="5688">
          <cell r="A5688">
            <v>42213</v>
          </cell>
          <cell r="B5688">
            <v>222.78710000000001</v>
          </cell>
        </row>
        <row r="5689">
          <cell r="A5689">
            <v>42214</v>
          </cell>
          <cell r="B5689">
            <v>222.79419999999999</v>
          </cell>
        </row>
        <row r="5690">
          <cell r="A5690">
            <v>42215</v>
          </cell>
          <cell r="B5690">
            <v>222.8014</v>
          </cell>
        </row>
        <row r="5691">
          <cell r="A5691">
            <v>42216</v>
          </cell>
          <cell r="B5691">
            <v>222.80860000000001</v>
          </cell>
        </row>
        <row r="5692">
          <cell r="A5692">
            <v>42217</v>
          </cell>
          <cell r="B5692">
            <v>222.8158</v>
          </cell>
        </row>
        <row r="5693">
          <cell r="A5693">
            <v>42218</v>
          </cell>
          <cell r="B5693">
            <v>222.82300000000001</v>
          </cell>
        </row>
        <row r="5694">
          <cell r="A5694">
            <v>42219</v>
          </cell>
          <cell r="B5694">
            <v>222.83019999999999</v>
          </cell>
        </row>
        <row r="5695">
          <cell r="A5695">
            <v>42220</v>
          </cell>
          <cell r="B5695">
            <v>222.8373</v>
          </cell>
        </row>
        <row r="5696">
          <cell r="A5696">
            <v>42221</v>
          </cell>
          <cell r="B5696">
            <v>222.84450000000001</v>
          </cell>
        </row>
        <row r="5697">
          <cell r="A5697">
            <v>42222</v>
          </cell>
          <cell r="B5697">
            <v>222.85169999999999</v>
          </cell>
        </row>
        <row r="5698">
          <cell r="A5698">
            <v>42223</v>
          </cell>
          <cell r="B5698">
            <v>222.85890000000001</v>
          </cell>
        </row>
        <row r="5699">
          <cell r="A5699">
            <v>42224</v>
          </cell>
          <cell r="B5699">
            <v>222.86609999999999</v>
          </cell>
        </row>
        <row r="5700">
          <cell r="A5700">
            <v>42225</v>
          </cell>
          <cell r="B5700">
            <v>222.8733</v>
          </cell>
        </row>
        <row r="5701">
          <cell r="A5701">
            <v>42226</v>
          </cell>
          <cell r="B5701">
            <v>222.88050000000001</v>
          </cell>
        </row>
        <row r="5702">
          <cell r="A5702">
            <v>42227</v>
          </cell>
          <cell r="B5702">
            <v>222.88759999999999</v>
          </cell>
        </row>
        <row r="5703">
          <cell r="A5703">
            <v>42228</v>
          </cell>
          <cell r="B5703">
            <v>222.8948</v>
          </cell>
        </row>
        <row r="5704">
          <cell r="A5704">
            <v>42229</v>
          </cell>
          <cell r="B5704">
            <v>222.90199999999999</v>
          </cell>
        </row>
        <row r="5705">
          <cell r="A5705">
            <v>42230</v>
          </cell>
          <cell r="B5705">
            <v>222.9092</v>
          </cell>
        </row>
        <row r="5706">
          <cell r="A5706">
            <v>42231</v>
          </cell>
          <cell r="B5706">
            <v>222.91640000000001</v>
          </cell>
        </row>
        <row r="5707">
          <cell r="A5707">
            <v>42232</v>
          </cell>
          <cell r="B5707">
            <v>222.93010000000001</v>
          </cell>
        </row>
        <row r="5708">
          <cell r="A5708">
            <v>42233</v>
          </cell>
          <cell r="B5708">
            <v>222.94370000000001</v>
          </cell>
        </row>
        <row r="5709">
          <cell r="A5709">
            <v>42234</v>
          </cell>
          <cell r="B5709">
            <v>222.95740000000001</v>
          </cell>
        </row>
        <row r="5710">
          <cell r="A5710">
            <v>42235</v>
          </cell>
          <cell r="B5710">
            <v>222.971</v>
          </cell>
        </row>
        <row r="5711">
          <cell r="A5711">
            <v>42236</v>
          </cell>
          <cell r="B5711">
            <v>222.9847</v>
          </cell>
        </row>
        <row r="5712">
          <cell r="A5712">
            <v>42237</v>
          </cell>
          <cell r="B5712">
            <v>222.9983</v>
          </cell>
        </row>
        <row r="5713">
          <cell r="A5713">
            <v>42238</v>
          </cell>
          <cell r="B5713">
            <v>223.012</v>
          </cell>
        </row>
        <row r="5714">
          <cell r="A5714">
            <v>42239</v>
          </cell>
          <cell r="B5714">
            <v>223.0256</v>
          </cell>
        </row>
        <row r="5715">
          <cell r="A5715">
            <v>42240</v>
          </cell>
          <cell r="B5715">
            <v>223.0393</v>
          </cell>
        </row>
        <row r="5716">
          <cell r="A5716">
            <v>42241</v>
          </cell>
          <cell r="B5716">
            <v>223.05289999999999</v>
          </cell>
        </row>
        <row r="5717">
          <cell r="A5717">
            <v>42242</v>
          </cell>
          <cell r="B5717">
            <v>223.06659999999999</v>
          </cell>
        </row>
        <row r="5718">
          <cell r="A5718">
            <v>42243</v>
          </cell>
          <cell r="B5718">
            <v>223.08029999999999</v>
          </cell>
        </row>
        <row r="5719">
          <cell r="A5719">
            <v>42244</v>
          </cell>
          <cell r="B5719">
            <v>223.09389999999999</v>
          </cell>
        </row>
        <row r="5720">
          <cell r="A5720">
            <v>42245</v>
          </cell>
          <cell r="B5720">
            <v>223.10759999999999</v>
          </cell>
        </row>
        <row r="5721">
          <cell r="A5721">
            <v>42246</v>
          </cell>
          <cell r="B5721">
            <v>223.12119999999999</v>
          </cell>
        </row>
        <row r="5722">
          <cell r="A5722">
            <v>42247</v>
          </cell>
          <cell r="B5722">
            <v>223.13489999999999</v>
          </cell>
        </row>
        <row r="5723">
          <cell r="A5723">
            <v>42248</v>
          </cell>
          <cell r="B5723">
            <v>223.14859999999999</v>
          </cell>
        </row>
        <row r="5724">
          <cell r="A5724">
            <v>42249</v>
          </cell>
          <cell r="B5724">
            <v>223.16220000000001</v>
          </cell>
        </row>
        <row r="5725">
          <cell r="A5725">
            <v>42250</v>
          </cell>
          <cell r="B5725">
            <v>223.17590000000001</v>
          </cell>
        </row>
        <row r="5726">
          <cell r="A5726">
            <v>42251</v>
          </cell>
          <cell r="B5726">
            <v>223.18960000000001</v>
          </cell>
        </row>
        <row r="5727">
          <cell r="A5727">
            <v>42252</v>
          </cell>
          <cell r="B5727">
            <v>223.20320000000001</v>
          </cell>
        </row>
        <row r="5728">
          <cell r="A5728">
            <v>42253</v>
          </cell>
          <cell r="B5728">
            <v>223.21690000000001</v>
          </cell>
        </row>
        <row r="5729">
          <cell r="A5729">
            <v>42254</v>
          </cell>
          <cell r="B5729">
            <v>223.23060000000001</v>
          </cell>
        </row>
        <row r="5730">
          <cell r="A5730">
            <v>42255</v>
          </cell>
          <cell r="B5730">
            <v>223.24420000000001</v>
          </cell>
        </row>
        <row r="5731">
          <cell r="A5731">
            <v>42256</v>
          </cell>
          <cell r="B5731">
            <v>223.25790000000001</v>
          </cell>
        </row>
        <row r="5732">
          <cell r="A5732">
            <v>42257</v>
          </cell>
          <cell r="B5732">
            <v>223.27160000000001</v>
          </cell>
        </row>
        <row r="5733">
          <cell r="A5733">
            <v>42258</v>
          </cell>
          <cell r="B5733">
            <v>223.2852</v>
          </cell>
        </row>
        <row r="5734">
          <cell r="A5734">
            <v>42259</v>
          </cell>
          <cell r="B5734">
            <v>223.2989</v>
          </cell>
        </row>
        <row r="5735">
          <cell r="A5735">
            <v>42260</v>
          </cell>
          <cell r="B5735">
            <v>223.3126</v>
          </cell>
        </row>
        <row r="5736">
          <cell r="A5736">
            <v>42261</v>
          </cell>
          <cell r="B5736">
            <v>223.3263</v>
          </cell>
        </row>
        <row r="5737">
          <cell r="A5737">
            <v>42262</v>
          </cell>
          <cell r="B5737">
            <v>223.3399</v>
          </cell>
        </row>
        <row r="5738">
          <cell r="A5738">
            <v>42263</v>
          </cell>
          <cell r="B5738">
            <v>223.37559999999999</v>
          </cell>
        </row>
        <row r="5739">
          <cell r="A5739">
            <v>42264</v>
          </cell>
          <cell r="B5739">
            <v>223.41120000000001</v>
          </cell>
        </row>
        <row r="5740">
          <cell r="A5740">
            <v>42265</v>
          </cell>
          <cell r="B5740">
            <v>223.4469</v>
          </cell>
        </row>
        <row r="5741">
          <cell r="A5741">
            <v>42266</v>
          </cell>
          <cell r="B5741">
            <v>223.48249999999999</v>
          </cell>
        </row>
        <row r="5742">
          <cell r="A5742">
            <v>42267</v>
          </cell>
          <cell r="B5742">
            <v>223.51820000000001</v>
          </cell>
        </row>
        <row r="5743">
          <cell r="A5743">
            <v>42268</v>
          </cell>
          <cell r="B5743">
            <v>223.5539</v>
          </cell>
        </row>
        <row r="5744">
          <cell r="A5744">
            <v>42269</v>
          </cell>
          <cell r="B5744">
            <v>223.58959999999999</v>
          </cell>
        </row>
        <row r="5745">
          <cell r="A5745">
            <v>42270</v>
          </cell>
          <cell r="B5745">
            <v>223.62530000000001</v>
          </cell>
        </row>
        <row r="5746">
          <cell r="A5746">
            <v>42271</v>
          </cell>
          <cell r="B5746">
            <v>223.661</v>
          </cell>
        </row>
        <row r="5747">
          <cell r="A5747">
            <v>42272</v>
          </cell>
          <cell r="B5747">
            <v>223.69669999999999</v>
          </cell>
        </row>
        <row r="5748">
          <cell r="A5748">
            <v>42273</v>
          </cell>
          <cell r="B5748">
            <v>223.73240000000001</v>
          </cell>
        </row>
        <row r="5749">
          <cell r="A5749">
            <v>42274</v>
          </cell>
          <cell r="B5749">
            <v>223.7681</v>
          </cell>
        </row>
        <row r="5750">
          <cell r="A5750">
            <v>42275</v>
          </cell>
          <cell r="B5750">
            <v>223.8038</v>
          </cell>
        </row>
        <row r="5751">
          <cell r="A5751">
            <v>42276</v>
          </cell>
          <cell r="B5751">
            <v>223.83949999999999</v>
          </cell>
        </row>
        <row r="5752">
          <cell r="A5752">
            <v>42277</v>
          </cell>
          <cell r="B5752">
            <v>223.87530000000001</v>
          </cell>
        </row>
        <row r="5753">
          <cell r="A5753">
            <v>42278</v>
          </cell>
          <cell r="B5753">
            <v>223.911</v>
          </cell>
        </row>
        <row r="5754">
          <cell r="A5754">
            <v>42279</v>
          </cell>
          <cell r="B5754">
            <v>223.9468</v>
          </cell>
        </row>
        <row r="5755">
          <cell r="A5755">
            <v>42280</v>
          </cell>
          <cell r="B5755">
            <v>223.98249999999999</v>
          </cell>
        </row>
        <row r="5756">
          <cell r="A5756">
            <v>42281</v>
          </cell>
          <cell r="B5756">
            <v>224.01830000000001</v>
          </cell>
        </row>
        <row r="5757">
          <cell r="A5757">
            <v>42282</v>
          </cell>
          <cell r="B5757">
            <v>224.054</v>
          </cell>
        </row>
        <row r="5758">
          <cell r="A5758">
            <v>42283</v>
          </cell>
          <cell r="B5758">
            <v>224.0898</v>
          </cell>
        </row>
        <row r="5759">
          <cell r="A5759">
            <v>42284</v>
          </cell>
          <cell r="B5759">
            <v>224.12559999999999</v>
          </cell>
        </row>
        <row r="5760">
          <cell r="A5760">
            <v>42285</v>
          </cell>
          <cell r="B5760">
            <v>224.16130000000001</v>
          </cell>
        </row>
        <row r="5761">
          <cell r="A5761">
            <v>42286</v>
          </cell>
          <cell r="B5761">
            <v>224.19710000000001</v>
          </cell>
        </row>
        <row r="5762">
          <cell r="A5762">
            <v>42287</v>
          </cell>
          <cell r="B5762">
            <v>224.2329</v>
          </cell>
        </row>
        <row r="5763">
          <cell r="A5763">
            <v>42288</v>
          </cell>
          <cell r="B5763">
            <v>224.2687</v>
          </cell>
        </row>
        <row r="5764">
          <cell r="A5764">
            <v>42289</v>
          </cell>
          <cell r="B5764">
            <v>224.30449999999999</v>
          </cell>
        </row>
        <row r="5765">
          <cell r="A5765">
            <v>42290</v>
          </cell>
          <cell r="B5765">
            <v>224.34030000000001</v>
          </cell>
        </row>
        <row r="5766">
          <cell r="A5766">
            <v>42291</v>
          </cell>
          <cell r="B5766">
            <v>224.37610000000001</v>
          </cell>
        </row>
        <row r="5767">
          <cell r="A5767">
            <v>42292</v>
          </cell>
          <cell r="B5767">
            <v>224.4119</v>
          </cell>
        </row>
        <row r="5768">
          <cell r="A5768">
            <v>42293</v>
          </cell>
          <cell r="B5768">
            <v>224.46379999999999</v>
          </cell>
        </row>
        <row r="5769">
          <cell r="A5769">
            <v>42294</v>
          </cell>
          <cell r="B5769">
            <v>224.51580000000001</v>
          </cell>
        </row>
        <row r="5770">
          <cell r="A5770">
            <v>42295</v>
          </cell>
          <cell r="B5770">
            <v>224.56780000000001</v>
          </cell>
        </row>
        <row r="5771">
          <cell r="A5771">
            <v>42296</v>
          </cell>
          <cell r="B5771">
            <v>224.61969999999999</v>
          </cell>
        </row>
        <row r="5772">
          <cell r="A5772">
            <v>42297</v>
          </cell>
          <cell r="B5772">
            <v>224.67169999999999</v>
          </cell>
        </row>
        <row r="5773">
          <cell r="A5773">
            <v>42298</v>
          </cell>
          <cell r="B5773">
            <v>224.72370000000001</v>
          </cell>
        </row>
        <row r="5774">
          <cell r="A5774">
            <v>42299</v>
          </cell>
          <cell r="B5774">
            <v>224.7757</v>
          </cell>
        </row>
        <row r="5775">
          <cell r="A5775">
            <v>42300</v>
          </cell>
          <cell r="B5775">
            <v>224.8278</v>
          </cell>
        </row>
        <row r="5776">
          <cell r="A5776">
            <v>42301</v>
          </cell>
          <cell r="B5776">
            <v>224.87979999999999</v>
          </cell>
        </row>
        <row r="5777">
          <cell r="A5777">
            <v>42302</v>
          </cell>
          <cell r="B5777">
            <v>224.93180000000001</v>
          </cell>
        </row>
        <row r="5778">
          <cell r="A5778">
            <v>42303</v>
          </cell>
          <cell r="B5778">
            <v>224.98390000000001</v>
          </cell>
        </row>
        <row r="5779">
          <cell r="A5779">
            <v>42304</v>
          </cell>
          <cell r="B5779">
            <v>225.036</v>
          </cell>
        </row>
        <row r="5780">
          <cell r="A5780">
            <v>42305</v>
          </cell>
          <cell r="B5780">
            <v>225.0881</v>
          </cell>
        </row>
        <row r="5781">
          <cell r="A5781">
            <v>42306</v>
          </cell>
          <cell r="B5781">
            <v>225.14019999999999</v>
          </cell>
        </row>
        <row r="5782">
          <cell r="A5782">
            <v>42307</v>
          </cell>
          <cell r="B5782">
            <v>225.19229999999999</v>
          </cell>
        </row>
        <row r="5783">
          <cell r="A5783">
            <v>42308</v>
          </cell>
          <cell r="B5783">
            <v>225.24440000000001</v>
          </cell>
        </row>
        <row r="5784">
          <cell r="A5784">
            <v>42309</v>
          </cell>
          <cell r="B5784">
            <v>225.29650000000001</v>
          </cell>
        </row>
        <row r="5785">
          <cell r="A5785">
            <v>42310</v>
          </cell>
          <cell r="B5785">
            <v>225.34870000000001</v>
          </cell>
        </row>
        <row r="5786">
          <cell r="A5786">
            <v>42311</v>
          </cell>
          <cell r="B5786">
            <v>225.4008</v>
          </cell>
        </row>
        <row r="5787">
          <cell r="A5787">
            <v>42312</v>
          </cell>
          <cell r="B5787">
            <v>225.453</v>
          </cell>
        </row>
        <row r="5788">
          <cell r="A5788">
            <v>42313</v>
          </cell>
          <cell r="B5788">
            <v>225.5052</v>
          </cell>
        </row>
        <row r="5789">
          <cell r="A5789">
            <v>42314</v>
          </cell>
          <cell r="B5789">
            <v>225.5574</v>
          </cell>
        </row>
        <row r="5790">
          <cell r="A5790">
            <v>42315</v>
          </cell>
          <cell r="B5790">
            <v>225.6096</v>
          </cell>
        </row>
        <row r="5791">
          <cell r="A5791">
            <v>42316</v>
          </cell>
          <cell r="B5791">
            <v>225.6618</v>
          </cell>
        </row>
        <row r="5792">
          <cell r="A5792">
            <v>42317</v>
          </cell>
          <cell r="B5792">
            <v>225.714</v>
          </cell>
        </row>
        <row r="5793">
          <cell r="A5793">
            <v>42318</v>
          </cell>
          <cell r="B5793">
            <v>225.7663</v>
          </cell>
        </row>
        <row r="5794">
          <cell r="A5794">
            <v>42319</v>
          </cell>
          <cell r="B5794">
            <v>225.8185</v>
          </cell>
        </row>
        <row r="5795">
          <cell r="A5795">
            <v>42320</v>
          </cell>
          <cell r="B5795">
            <v>225.8708</v>
          </cell>
        </row>
        <row r="5796">
          <cell r="A5796">
            <v>42321</v>
          </cell>
          <cell r="B5796">
            <v>225.92310000000001</v>
          </cell>
        </row>
        <row r="5797">
          <cell r="A5797">
            <v>42322</v>
          </cell>
          <cell r="B5797">
            <v>225.97540000000001</v>
          </cell>
        </row>
        <row r="5798">
          <cell r="A5798">
            <v>42323</v>
          </cell>
          <cell r="B5798">
            <v>226.02770000000001</v>
          </cell>
        </row>
        <row r="5799">
          <cell r="A5799">
            <v>42324</v>
          </cell>
          <cell r="B5799">
            <v>226.0788</v>
          </cell>
        </row>
        <row r="5800">
          <cell r="A5800">
            <v>42325</v>
          </cell>
          <cell r="B5800">
            <v>226.12979999999999</v>
          </cell>
        </row>
        <row r="5801">
          <cell r="A5801">
            <v>42326</v>
          </cell>
          <cell r="B5801">
            <v>226.18090000000001</v>
          </cell>
        </row>
        <row r="5802">
          <cell r="A5802">
            <v>42327</v>
          </cell>
          <cell r="B5802">
            <v>226.232</v>
          </cell>
        </row>
        <row r="5803">
          <cell r="A5803">
            <v>42328</v>
          </cell>
          <cell r="B5803">
            <v>226.28309999999999</v>
          </cell>
        </row>
        <row r="5804">
          <cell r="A5804">
            <v>42329</v>
          </cell>
          <cell r="B5804">
            <v>226.33430000000001</v>
          </cell>
        </row>
        <row r="5805">
          <cell r="A5805">
            <v>42330</v>
          </cell>
          <cell r="B5805">
            <v>226.3854</v>
          </cell>
        </row>
        <row r="5806">
          <cell r="A5806">
            <v>42331</v>
          </cell>
          <cell r="B5806">
            <v>226.4365</v>
          </cell>
        </row>
        <row r="5807">
          <cell r="A5807">
            <v>42332</v>
          </cell>
          <cell r="B5807">
            <v>226.48769999999999</v>
          </cell>
        </row>
        <row r="5808">
          <cell r="A5808">
            <v>42333</v>
          </cell>
          <cell r="B5808">
            <v>226.53890000000001</v>
          </cell>
        </row>
        <row r="5809">
          <cell r="A5809">
            <v>42334</v>
          </cell>
          <cell r="B5809">
            <v>226.59010000000001</v>
          </cell>
        </row>
        <row r="5810">
          <cell r="A5810">
            <v>42335</v>
          </cell>
          <cell r="B5810">
            <v>226.6412</v>
          </cell>
        </row>
        <row r="5811">
          <cell r="A5811">
            <v>42336</v>
          </cell>
          <cell r="B5811">
            <v>226.69239999999999</v>
          </cell>
        </row>
        <row r="5812">
          <cell r="A5812">
            <v>42337</v>
          </cell>
          <cell r="B5812">
            <v>226.74369999999999</v>
          </cell>
        </row>
        <row r="5813">
          <cell r="A5813">
            <v>42338</v>
          </cell>
          <cell r="B5813">
            <v>226.79490000000001</v>
          </cell>
        </row>
        <row r="5814">
          <cell r="A5814">
            <v>42339</v>
          </cell>
          <cell r="B5814">
            <v>226.84610000000001</v>
          </cell>
        </row>
        <row r="5815">
          <cell r="A5815">
            <v>42340</v>
          </cell>
          <cell r="B5815">
            <v>226.8974</v>
          </cell>
        </row>
        <row r="5816">
          <cell r="A5816">
            <v>42341</v>
          </cell>
          <cell r="B5816">
            <v>226.9486</v>
          </cell>
        </row>
        <row r="5817">
          <cell r="A5817">
            <v>42342</v>
          </cell>
          <cell r="B5817">
            <v>226.9999</v>
          </cell>
        </row>
        <row r="5818">
          <cell r="A5818">
            <v>42343</v>
          </cell>
          <cell r="B5818">
            <v>227.05119999999999</v>
          </cell>
        </row>
        <row r="5819">
          <cell r="A5819">
            <v>42344</v>
          </cell>
          <cell r="B5819">
            <v>227.10249999999999</v>
          </cell>
        </row>
        <row r="5820">
          <cell r="A5820">
            <v>42345</v>
          </cell>
          <cell r="B5820">
            <v>227.15379999999999</v>
          </cell>
        </row>
        <row r="5821">
          <cell r="A5821">
            <v>42346</v>
          </cell>
          <cell r="B5821">
            <v>227.20509999999999</v>
          </cell>
        </row>
        <row r="5822">
          <cell r="A5822">
            <v>42347</v>
          </cell>
          <cell r="B5822">
            <v>227.25649999999999</v>
          </cell>
        </row>
        <row r="5823">
          <cell r="A5823">
            <v>42348</v>
          </cell>
          <cell r="B5823">
            <v>227.30779999999999</v>
          </cell>
        </row>
        <row r="5824">
          <cell r="A5824">
            <v>42349</v>
          </cell>
          <cell r="B5824">
            <v>227.35919999999999</v>
          </cell>
        </row>
        <row r="5825">
          <cell r="A5825">
            <v>42350</v>
          </cell>
          <cell r="B5825">
            <v>227.41050000000001</v>
          </cell>
        </row>
        <row r="5826">
          <cell r="A5826">
            <v>42351</v>
          </cell>
          <cell r="B5826">
            <v>227.46190000000001</v>
          </cell>
        </row>
        <row r="5827">
          <cell r="A5827">
            <v>42352</v>
          </cell>
          <cell r="B5827">
            <v>227.51329999999999</v>
          </cell>
        </row>
        <row r="5828">
          <cell r="A5828">
            <v>42353</v>
          </cell>
          <cell r="B5828">
            <v>227.56469999999999</v>
          </cell>
        </row>
        <row r="5829">
          <cell r="A5829">
            <v>42354</v>
          </cell>
          <cell r="B5829">
            <v>227.6086</v>
          </cell>
        </row>
        <row r="5830">
          <cell r="A5830">
            <v>42355</v>
          </cell>
          <cell r="B5830">
            <v>227.6525</v>
          </cell>
        </row>
        <row r="5831">
          <cell r="A5831">
            <v>42356</v>
          </cell>
          <cell r="B5831">
            <v>227.69649999999999</v>
          </cell>
        </row>
        <row r="5832">
          <cell r="A5832">
            <v>42357</v>
          </cell>
          <cell r="B5832">
            <v>227.74039999999999</v>
          </cell>
        </row>
        <row r="5833">
          <cell r="A5833">
            <v>42358</v>
          </cell>
          <cell r="B5833">
            <v>227.78440000000001</v>
          </cell>
        </row>
        <row r="5834">
          <cell r="A5834">
            <v>42359</v>
          </cell>
          <cell r="B5834">
            <v>227.82830000000001</v>
          </cell>
        </row>
        <row r="5835">
          <cell r="A5835">
            <v>42360</v>
          </cell>
          <cell r="B5835">
            <v>227.8723</v>
          </cell>
        </row>
        <row r="5836">
          <cell r="A5836">
            <v>42361</v>
          </cell>
          <cell r="B5836">
            <v>227.91630000000001</v>
          </cell>
        </row>
        <row r="5837">
          <cell r="A5837">
            <v>42362</v>
          </cell>
          <cell r="B5837">
            <v>227.96029999999999</v>
          </cell>
        </row>
        <row r="5838">
          <cell r="A5838">
            <v>42363</v>
          </cell>
          <cell r="B5838">
            <v>228.0043</v>
          </cell>
        </row>
        <row r="5839">
          <cell r="A5839">
            <v>42364</v>
          </cell>
          <cell r="B5839">
            <v>228.04830000000001</v>
          </cell>
        </row>
        <row r="5840">
          <cell r="A5840">
            <v>42365</v>
          </cell>
          <cell r="B5840">
            <v>228.09229999999999</v>
          </cell>
        </row>
        <row r="5841">
          <cell r="A5841">
            <v>42366</v>
          </cell>
          <cell r="B5841">
            <v>228.13630000000001</v>
          </cell>
        </row>
        <row r="5842">
          <cell r="A5842">
            <v>42367</v>
          </cell>
          <cell r="B5842">
            <v>228.18029999999999</v>
          </cell>
        </row>
        <row r="5843">
          <cell r="A5843">
            <v>42368</v>
          </cell>
          <cell r="B5843">
            <v>228.2244</v>
          </cell>
        </row>
        <row r="5844">
          <cell r="A5844">
            <v>42369</v>
          </cell>
          <cell r="B5844">
            <v>228.26840000000001</v>
          </cell>
        </row>
        <row r="5845">
          <cell r="A5845">
            <v>42370</v>
          </cell>
          <cell r="B5845">
            <v>228.3124</v>
          </cell>
        </row>
        <row r="5846">
          <cell r="A5846">
            <v>42371</v>
          </cell>
          <cell r="B5846">
            <v>228.35650000000001</v>
          </cell>
        </row>
        <row r="5847">
          <cell r="A5847">
            <v>42372</v>
          </cell>
          <cell r="B5847">
            <v>228.4006</v>
          </cell>
        </row>
        <row r="5848">
          <cell r="A5848">
            <v>42373</v>
          </cell>
          <cell r="B5848">
            <v>228.44470000000001</v>
          </cell>
        </row>
        <row r="5849">
          <cell r="A5849">
            <v>42374</v>
          </cell>
          <cell r="B5849">
            <v>228.48869999999999</v>
          </cell>
        </row>
        <row r="5850">
          <cell r="A5850">
            <v>42375</v>
          </cell>
          <cell r="B5850">
            <v>228.53280000000001</v>
          </cell>
        </row>
        <row r="5851">
          <cell r="A5851">
            <v>42376</v>
          </cell>
          <cell r="B5851">
            <v>228.57689999999999</v>
          </cell>
        </row>
        <row r="5852">
          <cell r="A5852">
            <v>42377</v>
          </cell>
          <cell r="B5852">
            <v>228.62110000000001</v>
          </cell>
        </row>
        <row r="5853">
          <cell r="A5853">
            <v>42378</v>
          </cell>
          <cell r="B5853">
            <v>228.6652</v>
          </cell>
        </row>
        <row r="5854">
          <cell r="A5854">
            <v>42379</v>
          </cell>
          <cell r="B5854">
            <v>228.70930000000001</v>
          </cell>
        </row>
        <row r="5855">
          <cell r="A5855">
            <v>42380</v>
          </cell>
          <cell r="B5855">
            <v>228.7534</v>
          </cell>
        </row>
        <row r="5856">
          <cell r="A5856">
            <v>42381</v>
          </cell>
          <cell r="B5856">
            <v>228.79759999999999</v>
          </cell>
        </row>
        <row r="5857">
          <cell r="A5857">
            <v>42382</v>
          </cell>
          <cell r="B5857">
            <v>228.84180000000001</v>
          </cell>
        </row>
        <row r="5858">
          <cell r="A5858">
            <v>42383</v>
          </cell>
          <cell r="B5858">
            <v>228.88589999999999</v>
          </cell>
        </row>
        <row r="5859">
          <cell r="A5859">
            <v>42384</v>
          </cell>
          <cell r="B5859">
            <v>228.93010000000001</v>
          </cell>
        </row>
        <row r="5860">
          <cell r="A5860">
            <v>42385</v>
          </cell>
          <cell r="B5860">
            <v>228.97569999999999</v>
          </cell>
        </row>
        <row r="5861">
          <cell r="A5861">
            <v>42386</v>
          </cell>
          <cell r="B5861">
            <v>229.0214</v>
          </cell>
        </row>
        <row r="5862">
          <cell r="A5862">
            <v>42387</v>
          </cell>
          <cell r="B5862">
            <v>229.06710000000001</v>
          </cell>
        </row>
        <row r="5863">
          <cell r="A5863">
            <v>42388</v>
          </cell>
          <cell r="B5863">
            <v>229.11279999999999</v>
          </cell>
        </row>
        <row r="5864">
          <cell r="A5864">
            <v>42389</v>
          </cell>
          <cell r="B5864">
            <v>229.1584</v>
          </cell>
        </row>
        <row r="5865">
          <cell r="A5865">
            <v>42390</v>
          </cell>
          <cell r="B5865">
            <v>229.20410000000001</v>
          </cell>
        </row>
        <row r="5866">
          <cell r="A5866">
            <v>42391</v>
          </cell>
          <cell r="B5866">
            <v>229.24979999999999</v>
          </cell>
        </row>
        <row r="5867">
          <cell r="A5867">
            <v>42392</v>
          </cell>
          <cell r="B5867">
            <v>229.2955</v>
          </cell>
        </row>
        <row r="5868">
          <cell r="A5868">
            <v>42393</v>
          </cell>
          <cell r="B5868">
            <v>229.34129999999999</v>
          </cell>
        </row>
        <row r="5869">
          <cell r="A5869">
            <v>42394</v>
          </cell>
          <cell r="B5869">
            <v>229.387</v>
          </cell>
        </row>
        <row r="5870">
          <cell r="A5870">
            <v>42395</v>
          </cell>
          <cell r="B5870">
            <v>229.43270000000001</v>
          </cell>
        </row>
        <row r="5871">
          <cell r="A5871">
            <v>42396</v>
          </cell>
          <cell r="B5871">
            <v>229.4785</v>
          </cell>
        </row>
        <row r="5872">
          <cell r="A5872">
            <v>42397</v>
          </cell>
          <cell r="B5872">
            <v>229.52430000000001</v>
          </cell>
        </row>
        <row r="5873">
          <cell r="A5873">
            <v>42398</v>
          </cell>
          <cell r="B5873">
            <v>229.57</v>
          </cell>
        </row>
        <row r="5874">
          <cell r="A5874">
            <v>42399</v>
          </cell>
          <cell r="B5874">
            <v>229.61580000000001</v>
          </cell>
        </row>
        <row r="5875">
          <cell r="A5875">
            <v>42400</v>
          </cell>
          <cell r="B5875">
            <v>229.66159999999999</v>
          </cell>
        </row>
        <row r="5876">
          <cell r="A5876">
            <v>42401</v>
          </cell>
          <cell r="B5876">
            <v>229.70740000000001</v>
          </cell>
        </row>
        <row r="5877">
          <cell r="A5877">
            <v>42402</v>
          </cell>
          <cell r="B5877">
            <v>229.75319999999999</v>
          </cell>
        </row>
        <row r="5878">
          <cell r="A5878">
            <v>42403</v>
          </cell>
          <cell r="B5878">
            <v>229.79900000000001</v>
          </cell>
        </row>
        <row r="5879">
          <cell r="A5879">
            <v>42404</v>
          </cell>
          <cell r="B5879">
            <v>229.84479999999999</v>
          </cell>
        </row>
        <row r="5880">
          <cell r="A5880">
            <v>42405</v>
          </cell>
          <cell r="B5880">
            <v>229.89060000000001</v>
          </cell>
        </row>
        <row r="5881">
          <cell r="A5881">
            <v>42406</v>
          </cell>
          <cell r="B5881">
            <v>229.9365</v>
          </cell>
        </row>
        <row r="5882">
          <cell r="A5882">
            <v>42407</v>
          </cell>
          <cell r="B5882">
            <v>229.98230000000001</v>
          </cell>
        </row>
        <row r="5883">
          <cell r="A5883">
            <v>42408</v>
          </cell>
          <cell r="B5883">
            <v>230.0282</v>
          </cell>
        </row>
        <row r="5884">
          <cell r="A5884">
            <v>42409</v>
          </cell>
          <cell r="B5884">
            <v>230.07409999999999</v>
          </cell>
        </row>
        <row r="5885">
          <cell r="A5885">
            <v>42410</v>
          </cell>
          <cell r="B5885">
            <v>230.1199</v>
          </cell>
        </row>
        <row r="5886">
          <cell r="A5886">
            <v>42411</v>
          </cell>
          <cell r="B5886">
            <v>230.16579999999999</v>
          </cell>
        </row>
        <row r="5887">
          <cell r="A5887">
            <v>42412</v>
          </cell>
          <cell r="B5887">
            <v>230.21170000000001</v>
          </cell>
        </row>
        <row r="5888">
          <cell r="A5888">
            <v>42413</v>
          </cell>
          <cell r="B5888">
            <v>230.2576</v>
          </cell>
        </row>
        <row r="5889">
          <cell r="A5889">
            <v>42414</v>
          </cell>
          <cell r="B5889">
            <v>230.30350000000001</v>
          </cell>
        </row>
        <row r="5890">
          <cell r="A5890">
            <v>42415</v>
          </cell>
          <cell r="B5890">
            <v>230.34950000000001</v>
          </cell>
        </row>
        <row r="5891">
          <cell r="A5891">
            <v>42416</v>
          </cell>
          <cell r="B5891">
            <v>230.4513</v>
          </cell>
        </row>
        <row r="5892">
          <cell r="A5892">
            <v>42417</v>
          </cell>
          <cell r="B5892">
            <v>230.5532</v>
          </cell>
        </row>
        <row r="5893">
          <cell r="A5893">
            <v>42418</v>
          </cell>
          <cell r="B5893">
            <v>230.6551</v>
          </cell>
        </row>
        <row r="5894">
          <cell r="A5894">
            <v>42419</v>
          </cell>
          <cell r="B5894">
            <v>230.75710000000001</v>
          </cell>
        </row>
        <row r="5895">
          <cell r="A5895">
            <v>42420</v>
          </cell>
          <cell r="B5895">
            <v>230.85910000000001</v>
          </cell>
        </row>
        <row r="5896">
          <cell r="A5896">
            <v>42421</v>
          </cell>
          <cell r="B5896">
            <v>230.96119999999999</v>
          </cell>
        </row>
        <row r="5897">
          <cell r="A5897">
            <v>42422</v>
          </cell>
          <cell r="B5897">
            <v>231.0633</v>
          </cell>
        </row>
        <row r="5898">
          <cell r="A5898">
            <v>42423</v>
          </cell>
          <cell r="B5898">
            <v>231.16540000000001</v>
          </cell>
        </row>
        <row r="5899">
          <cell r="A5899">
            <v>42424</v>
          </cell>
          <cell r="B5899">
            <v>231.26759999999999</v>
          </cell>
        </row>
        <row r="5900">
          <cell r="A5900">
            <v>42425</v>
          </cell>
          <cell r="B5900">
            <v>231.3699</v>
          </cell>
        </row>
        <row r="5901">
          <cell r="A5901">
            <v>42426</v>
          </cell>
          <cell r="B5901">
            <v>231.47210000000001</v>
          </cell>
        </row>
        <row r="5902">
          <cell r="A5902">
            <v>42427</v>
          </cell>
          <cell r="B5902">
            <v>231.5745</v>
          </cell>
        </row>
        <row r="5903">
          <cell r="A5903">
            <v>42428</v>
          </cell>
          <cell r="B5903">
            <v>231.67679999999999</v>
          </cell>
        </row>
        <row r="5904">
          <cell r="A5904">
            <v>42429</v>
          </cell>
          <cell r="B5904">
            <v>231.77930000000001</v>
          </cell>
        </row>
        <row r="5905">
          <cell r="A5905">
            <v>42430</v>
          </cell>
          <cell r="B5905">
            <v>231.8817</v>
          </cell>
        </row>
        <row r="5906">
          <cell r="A5906">
            <v>42431</v>
          </cell>
          <cell r="B5906">
            <v>231.98419999999999</v>
          </cell>
        </row>
        <row r="5907">
          <cell r="A5907">
            <v>42432</v>
          </cell>
          <cell r="B5907">
            <v>232.08680000000001</v>
          </cell>
        </row>
        <row r="5908">
          <cell r="A5908">
            <v>42433</v>
          </cell>
          <cell r="B5908">
            <v>232.18940000000001</v>
          </cell>
        </row>
        <row r="5909">
          <cell r="A5909">
            <v>42434</v>
          </cell>
          <cell r="B5909">
            <v>232.292</v>
          </cell>
        </row>
        <row r="5910">
          <cell r="A5910">
            <v>42435</v>
          </cell>
          <cell r="B5910">
            <v>232.3947</v>
          </cell>
        </row>
        <row r="5911">
          <cell r="A5911">
            <v>42436</v>
          </cell>
          <cell r="B5911">
            <v>232.4975</v>
          </cell>
        </row>
        <row r="5912">
          <cell r="A5912">
            <v>42437</v>
          </cell>
          <cell r="B5912">
            <v>232.6003</v>
          </cell>
        </row>
        <row r="5913">
          <cell r="A5913">
            <v>42438</v>
          </cell>
          <cell r="B5913">
            <v>232.70310000000001</v>
          </cell>
        </row>
        <row r="5914">
          <cell r="A5914">
            <v>42439</v>
          </cell>
          <cell r="B5914">
            <v>232.80600000000001</v>
          </cell>
        </row>
        <row r="5915">
          <cell r="A5915">
            <v>42440</v>
          </cell>
          <cell r="B5915">
            <v>232.90889999999999</v>
          </cell>
        </row>
        <row r="5916">
          <cell r="A5916">
            <v>42441</v>
          </cell>
          <cell r="B5916">
            <v>233.01179999999999</v>
          </cell>
        </row>
        <row r="5917">
          <cell r="A5917">
            <v>42442</v>
          </cell>
          <cell r="B5917">
            <v>233.11490000000001</v>
          </cell>
        </row>
        <row r="5918">
          <cell r="A5918">
            <v>42443</v>
          </cell>
          <cell r="B5918">
            <v>233.21789999999999</v>
          </cell>
        </row>
        <row r="5919">
          <cell r="A5919">
            <v>42444</v>
          </cell>
          <cell r="B5919">
            <v>233.321</v>
          </cell>
        </row>
        <row r="5920">
          <cell r="A5920">
            <v>42445</v>
          </cell>
          <cell r="B5920">
            <v>233.41669999999999</v>
          </cell>
        </row>
        <row r="5921">
          <cell r="A5921">
            <v>42446</v>
          </cell>
          <cell r="B5921">
            <v>233.51249999999999</v>
          </cell>
        </row>
        <row r="5922">
          <cell r="A5922">
            <v>42447</v>
          </cell>
          <cell r="B5922">
            <v>233.60839999999999</v>
          </cell>
        </row>
        <row r="5923">
          <cell r="A5923">
            <v>42448</v>
          </cell>
          <cell r="B5923">
            <v>233.70419999999999</v>
          </cell>
        </row>
        <row r="5924">
          <cell r="A5924">
            <v>42449</v>
          </cell>
          <cell r="B5924">
            <v>233.80009999999999</v>
          </cell>
        </row>
        <row r="5925">
          <cell r="A5925">
            <v>42450</v>
          </cell>
          <cell r="B5925">
            <v>233.89609999999999</v>
          </cell>
        </row>
        <row r="5926">
          <cell r="A5926">
            <v>42451</v>
          </cell>
          <cell r="B5926">
            <v>233.99209999999999</v>
          </cell>
        </row>
        <row r="5927">
          <cell r="A5927">
            <v>42452</v>
          </cell>
          <cell r="B5927">
            <v>234.0881</v>
          </cell>
        </row>
        <row r="5928">
          <cell r="A5928">
            <v>42453</v>
          </cell>
          <cell r="B5928">
            <v>234.1841</v>
          </cell>
        </row>
        <row r="5929">
          <cell r="A5929">
            <v>42454</v>
          </cell>
          <cell r="B5929">
            <v>234.28020000000001</v>
          </cell>
        </row>
        <row r="5930">
          <cell r="A5930">
            <v>42455</v>
          </cell>
          <cell r="B5930">
            <v>234.37639999999999</v>
          </cell>
        </row>
        <row r="5931">
          <cell r="A5931">
            <v>42456</v>
          </cell>
          <cell r="B5931">
            <v>234.4726</v>
          </cell>
        </row>
        <row r="5932">
          <cell r="A5932">
            <v>42457</v>
          </cell>
          <cell r="B5932">
            <v>234.56880000000001</v>
          </cell>
        </row>
        <row r="5933">
          <cell r="A5933">
            <v>42458</v>
          </cell>
          <cell r="B5933">
            <v>234.66499999999999</v>
          </cell>
        </row>
        <row r="5934">
          <cell r="A5934">
            <v>42459</v>
          </cell>
          <cell r="B5934">
            <v>234.76130000000001</v>
          </cell>
        </row>
        <row r="5935">
          <cell r="A5935">
            <v>42460</v>
          </cell>
          <cell r="B5935">
            <v>234.85769999999999</v>
          </cell>
        </row>
        <row r="5936">
          <cell r="A5936">
            <v>42461</v>
          </cell>
          <cell r="B5936">
            <v>234.95410000000001</v>
          </cell>
        </row>
        <row r="5937">
          <cell r="A5937">
            <v>42462</v>
          </cell>
          <cell r="B5937">
            <v>235.0505</v>
          </cell>
        </row>
        <row r="5938">
          <cell r="A5938">
            <v>42463</v>
          </cell>
          <cell r="B5938">
            <v>235.14689999999999</v>
          </cell>
        </row>
        <row r="5939">
          <cell r="A5939">
            <v>42464</v>
          </cell>
          <cell r="B5939">
            <v>235.24340000000001</v>
          </cell>
        </row>
        <row r="5940">
          <cell r="A5940">
            <v>42465</v>
          </cell>
          <cell r="B5940">
            <v>235.34</v>
          </cell>
        </row>
        <row r="5941">
          <cell r="A5941">
            <v>42466</v>
          </cell>
          <cell r="B5941">
            <v>235.4365</v>
          </cell>
        </row>
        <row r="5942">
          <cell r="A5942">
            <v>42467</v>
          </cell>
          <cell r="B5942">
            <v>235.53319999999999</v>
          </cell>
        </row>
        <row r="5943">
          <cell r="A5943">
            <v>42468</v>
          </cell>
          <cell r="B5943">
            <v>235.62979999999999</v>
          </cell>
        </row>
        <row r="5944">
          <cell r="A5944">
            <v>42469</v>
          </cell>
          <cell r="B5944">
            <v>235.72649999999999</v>
          </cell>
        </row>
        <row r="5945">
          <cell r="A5945">
            <v>42470</v>
          </cell>
          <cell r="B5945">
            <v>235.82320000000001</v>
          </cell>
        </row>
        <row r="5946">
          <cell r="A5946">
            <v>42471</v>
          </cell>
          <cell r="B5946">
            <v>235.92</v>
          </cell>
        </row>
        <row r="5947">
          <cell r="A5947">
            <v>42472</v>
          </cell>
          <cell r="B5947">
            <v>236.01679999999999</v>
          </cell>
        </row>
        <row r="5948">
          <cell r="A5948">
            <v>42473</v>
          </cell>
          <cell r="B5948">
            <v>236.11369999999999</v>
          </cell>
        </row>
        <row r="5949">
          <cell r="A5949">
            <v>42474</v>
          </cell>
          <cell r="B5949">
            <v>236.2106</v>
          </cell>
        </row>
        <row r="5950">
          <cell r="A5950">
            <v>42475</v>
          </cell>
          <cell r="B5950">
            <v>236.3075</v>
          </cell>
        </row>
        <row r="5951">
          <cell r="A5951">
            <v>42476</v>
          </cell>
          <cell r="B5951">
            <v>236.38120000000001</v>
          </cell>
        </row>
        <row r="5952">
          <cell r="A5952">
            <v>42477</v>
          </cell>
          <cell r="B5952">
            <v>236.45490000000001</v>
          </cell>
        </row>
        <row r="5953">
          <cell r="A5953">
            <v>42478</v>
          </cell>
          <cell r="B5953">
            <v>236.52869999999999</v>
          </cell>
        </row>
        <row r="5954">
          <cell r="A5954">
            <v>42479</v>
          </cell>
          <cell r="B5954">
            <v>236.60249999999999</v>
          </cell>
        </row>
        <row r="5955">
          <cell r="A5955">
            <v>42480</v>
          </cell>
          <cell r="B5955">
            <v>236.6763</v>
          </cell>
        </row>
        <row r="5956">
          <cell r="A5956">
            <v>42481</v>
          </cell>
          <cell r="B5956">
            <v>236.7501</v>
          </cell>
        </row>
        <row r="5957">
          <cell r="A5957">
            <v>42482</v>
          </cell>
          <cell r="B5957">
            <v>236.82390000000001</v>
          </cell>
        </row>
        <row r="5958">
          <cell r="A5958">
            <v>42483</v>
          </cell>
          <cell r="B5958">
            <v>236.89779999999999</v>
          </cell>
        </row>
        <row r="5959">
          <cell r="A5959">
            <v>42484</v>
          </cell>
          <cell r="B5959">
            <v>236.9717</v>
          </cell>
        </row>
        <row r="5960">
          <cell r="A5960">
            <v>42485</v>
          </cell>
          <cell r="B5960">
            <v>237.04560000000001</v>
          </cell>
        </row>
        <row r="5961">
          <cell r="A5961">
            <v>42486</v>
          </cell>
          <cell r="B5961">
            <v>237.11959999999999</v>
          </cell>
        </row>
        <row r="5962">
          <cell r="A5962">
            <v>42487</v>
          </cell>
          <cell r="B5962">
            <v>237.1935</v>
          </cell>
        </row>
        <row r="5963">
          <cell r="A5963">
            <v>42488</v>
          </cell>
          <cell r="B5963">
            <v>237.26750000000001</v>
          </cell>
        </row>
        <row r="5964">
          <cell r="A5964">
            <v>42489</v>
          </cell>
          <cell r="B5964">
            <v>237.3415</v>
          </cell>
        </row>
        <row r="5965">
          <cell r="A5965">
            <v>42490</v>
          </cell>
          <cell r="B5965">
            <v>237.41550000000001</v>
          </cell>
        </row>
        <row r="5966">
          <cell r="A5966">
            <v>42491</v>
          </cell>
          <cell r="B5966">
            <v>237.4896</v>
          </cell>
        </row>
        <row r="5967">
          <cell r="A5967">
            <v>42492</v>
          </cell>
          <cell r="B5967">
            <v>237.56370000000001</v>
          </cell>
        </row>
        <row r="5968">
          <cell r="A5968">
            <v>42493</v>
          </cell>
          <cell r="B5968">
            <v>237.6378</v>
          </cell>
        </row>
        <row r="5969">
          <cell r="A5969">
            <v>42494</v>
          </cell>
          <cell r="B5969">
            <v>237.71190000000001</v>
          </cell>
        </row>
        <row r="5970">
          <cell r="A5970">
            <v>42495</v>
          </cell>
          <cell r="B5970">
            <v>237.786</v>
          </cell>
        </row>
        <row r="5971">
          <cell r="A5971">
            <v>42496</v>
          </cell>
          <cell r="B5971">
            <v>237.86019999999999</v>
          </cell>
        </row>
        <row r="5972">
          <cell r="A5972">
            <v>42497</v>
          </cell>
          <cell r="B5972">
            <v>237.93440000000001</v>
          </cell>
        </row>
        <row r="5973">
          <cell r="A5973">
            <v>42498</v>
          </cell>
          <cell r="B5973">
            <v>238.0086</v>
          </cell>
        </row>
        <row r="5974">
          <cell r="A5974">
            <v>42499</v>
          </cell>
          <cell r="B5974">
            <v>238.0829</v>
          </cell>
        </row>
        <row r="5975">
          <cell r="A5975">
            <v>42500</v>
          </cell>
          <cell r="B5975">
            <v>238.15710000000001</v>
          </cell>
        </row>
        <row r="5976">
          <cell r="A5976">
            <v>42501</v>
          </cell>
          <cell r="B5976">
            <v>238.23140000000001</v>
          </cell>
        </row>
        <row r="5977">
          <cell r="A5977">
            <v>42502</v>
          </cell>
          <cell r="B5977">
            <v>238.3057</v>
          </cell>
        </row>
        <row r="5978">
          <cell r="A5978">
            <v>42503</v>
          </cell>
          <cell r="B5978">
            <v>238.3801</v>
          </cell>
        </row>
        <row r="5979">
          <cell r="A5979">
            <v>42504</v>
          </cell>
          <cell r="B5979">
            <v>238.45439999999999</v>
          </cell>
        </row>
        <row r="5980">
          <cell r="A5980">
            <v>42505</v>
          </cell>
          <cell r="B5980">
            <v>238.52879999999999</v>
          </cell>
        </row>
        <row r="5981">
          <cell r="A5981">
            <v>42506</v>
          </cell>
          <cell r="B5981">
            <v>238.56720000000001</v>
          </cell>
        </row>
        <row r="5982">
          <cell r="A5982">
            <v>42507</v>
          </cell>
          <cell r="B5982">
            <v>238.60560000000001</v>
          </cell>
        </row>
        <row r="5983">
          <cell r="A5983">
            <v>42508</v>
          </cell>
          <cell r="B5983">
            <v>238.64400000000001</v>
          </cell>
        </row>
        <row r="5984">
          <cell r="A5984">
            <v>42509</v>
          </cell>
          <cell r="B5984">
            <v>238.6824</v>
          </cell>
        </row>
        <row r="5985">
          <cell r="A5985">
            <v>42510</v>
          </cell>
          <cell r="B5985">
            <v>238.7208</v>
          </cell>
        </row>
        <row r="5986">
          <cell r="A5986">
            <v>42511</v>
          </cell>
          <cell r="B5986">
            <v>238.75919999999999</v>
          </cell>
        </row>
        <row r="5987">
          <cell r="A5987">
            <v>42512</v>
          </cell>
          <cell r="B5987">
            <v>238.79759999999999</v>
          </cell>
        </row>
        <row r="5988">
          <cell r="A5988">
            <v>42513</v>
          </cell>
          <cell r="B5988">
            <v>238.83600000000001</v>
          </cell>
        </row>
        <row r="5989">
          <cell r="A5989">
            <v>42514</v>
          </cell>
          <cell r="B5989">
            <v>238.87440000000001</v>
          </cell>
        </row>
        <row r="5990">
          <cell r="A5990">
            <v>42515</v>
          </cell>
          <cell r="B5990">
            <v>238.91290000000001</v>
          </cell>
        </row>
        <row r="5991">
          <cell r="A5991">
            <v>42516</v>
          </cell>
          <cell r="B5991">
            <v>238.9513</v>
          </cell>
        </row>
        <row r="5992">
          <cell r="A5992">
            <v>42517</v>
          </cell>
          <cell r="B5992">
            <v>238.9898</v>
          </cell>
        </row>
        <row r="5993">
          <cell r="A5993">
            <v>42518</v>
          </cell>
          <cell r="B5993">
            <v>239.0282</v>
          </cell>
        </row>
        <row r="5994">
          <cell r="A5994">
            <v>42519</v>
          </cell>
          <cell r="B5994">
            <v>239.0667</v>
          </cell>
        </row>
        <row r="5995">
          <cell r="A5995">
            <v>42520</v>
          </cell>
          <cell r="B5995">
            <v>239.10509999999999</v>
          </cell>
        </row>
        <row r="5996">
          <cell r="A5996">
            <v>42521</v>
          </cell>
          <cell r="B5996">
            <v>239.14359999999999</v>
          </cell>
        </row>
        <row r="5997">
          <cell r="A5997">
            <v>42522</v>
          </cell>
          <cell r="B5997">
            <v>239.18209999999999</v>
          </cell>
        </row>
        <row r="5998">
          <cell r="A5998">
            <v>42523</v>
          </cell>
          <cell r="B5998">
            <v>239.22059999999999</v>
          </cell>
        </row>
        <row r="5999">
          <cell r="A5999">
            <v>42524</v>
          </cell>
          <cell r="B5999">
            <v>239.25909999999999</v>
          </cell>
        </row>
        <row r="6000">
          <cell r="A6000">
            <v>42525</v>
          </cell>
          <cell r="B6000">
            <v>239.29759999999999</v>
          </cell>
        </row>
        <row r="6001">
          <cell r="A6001">
            <v>42526</v>
          </cell>
          <cell r="B6001">
            <v>239.33609999999999</v>
          </cell>
        </row>
        <row r="6002">
          <cell r="A6002">
            <v>42527</v>
          </cell>
          <cell r="B6002">
            <v>239.37459999999999</v>
          </cell>
        </row>
        <row r="6003">
          <cell r="A6003">
            <v>42528</v>
          </cell>
          <cell r="B6003">
            <v>239.41309999999999</v>
          </cell>
        </row>
        <row r="6004">
          <cell r="A6004">
            <v>42529</v>
          </cell>
          <cell r="B6004">
            <v>239.45160000000001</v>
          </cell>
        </row>
        <row r="6005">
          <cell r="A6005">
            <v>42530</v>
          </cell>
          <cell r="B6005">
            <v>239.49010000000001</v>
          </cell>
        </row>
        <row r="6006">
          <cell r="A6006">
            <v>42531</v>
          </cell>
          <cell r="B6006">
            <v>239.52869999999999</v>
          </cell>
        </row>
        <row r="6007">
          <cell r="A6007">
            <v>42532</v>
          </cell>
          <cell r="B6007">
            <v>239.56720000000001</v>
          </cell>
        </row>
        <row r="6008">
          <cell r="A6008">
            <v>42533</v>
          </cell>
          <cell r="B6008">
            <v>239.60579999999999</v>
          </cell>
        </row>
        <row r="6009">
          <cell r="A6009">
            <v>42534</v>
          </cell>
          <cell r="B6009">
            <v>239.64429999999999</v>
          </cell>
        </row>
        <row r="6010">
          <cell r="A6010">
            <v>42535</v>
          </cell>
          <cell r="B6010">
            <v>239.68289999999999</v>
          </cell>
        </row>
        <row r="6011">
          <cell r="A6011">
            <v>42536</v>
          </cell>
          <cell r="B6011">
            <v>239.72139999999999</v>
          </cell>
        </row>
        <row r="6012">
          <cell r="A6012">
            <v>42537</v>
          </cell>
          <cell r="B6012">
            <v>239.7621</v>
          </cell>
        </row>
        <row r="6013">
          <cell r="A6013">
            <v>42538</v>
          </cell>
          <cell r="B6013">
            <v>239.80269999999999</v>
          </cell>
        </row>
        <row r="6014">
          <cell r="A6014">
            <v>42539</v>
          </cell>
          <cell r="B6014">
            <v>239.8434</v>
          </cell>
        </row>
        <row r="6015">
          <cell r="A6015">
            <v>42540</v>
          </cell>
          <cell r="B6015">
            <v>239.88409999999999</v>
          </cell>
        </row>
        <row r="6016">
          <cell r="A6016">
            <v>42541</v>
          </cell>
          <cell r="B6016">
            <v>239.9247</v>
          </cell>
        </row>
        <row r="6017">
          <cell r="A6017">
            <v>42542</v>
          </cell>
          <cell r="B6017">
            <v>239.96539999999999</v>
          </cell>
        </row>
        <row r="6018">
          <cell r="A6018">
            <v>42543</v>
          </cell>
          <cell r="B6018">
            <v>240.0061</v>
          </cell>
        </row>
        <row r="6019">
          <cell r="A6019">
            <v>42544</v>
          </cell>
          <cell r="B6019">
            <v>240.04679999999999</v>
          </cell>
        </row>
        <row r="6020">
          <cell r="A6020">
            <v>42545</v>
          </cell>
          <cell r="B6020">
            <v>240.08750000000001</v>
          </cell>
        </row>
        <row r="6021">
          <cell r="A6021">
            <v>42546</v>
          </cell>
          <cell r="B6021">
            <v>240.12819999999999</v>
          </cell>
        </row>
        <row r="6022">
          <cell r="A6022">
            <v>42547</v>
          </cell>
          <cell r="B6022">
            <v>240.16900000000001</v>
          </cell>
        </row>
        <row r="6023">
          <cell r="A6023">
            <v>42548</v>
          </cell>
          <cell r="B6023">
            <v>240.2097</v>
          </cell>
        </row>
        <row r="6024">
          <cell r="A6024">
            <v>42549</v>
          </cell>
          <cell r="B6024">
            <v>240.25040000000001</v>
          </cell>
        </row>
        <row r="6025">
          <cell r="A6025">
            <v>42550</v>
          </cell>
          <cell r="B6025">
            <v>240.2912</v>
          </cell>
        </row>
        <row r="6026">
          <cell r="A6026">
            <v>42551</v>
          </cell>
          <cell r="B6026">
            <v>240.33189999999999</v>
          </cell>
        </row>
        <row r="6027">
          <cell r="A6027">
            <v>42552</v>
          </cell>
          <cell r="B6027">
            <v>240.37270000000001</v>
          </cell>
        </row>
        <row r="6028">
          <cell r="A6028">
            <v>42553</v>
          </cell>
          <cell r="B6028">
            <v>240.4134</v>
          </cell>
        </row>
        <row r="6029">
          <cell r="A6029">
            <v>42554</v>
          </cell>
          <cell r="B6029">
            <v>240.45419999999999</v>
          </cell>
        </row>
        <row r="6030">
          <cell r="A6030">
            <v>42555</v>
          </cell>
          <cell r="B6030">
            <v>240.495</v>
          </cell>
        </row>
        <row r="6031">
          <cell r="A6031">
            <v>42556</v>
          </cell>
          <cell r="B6031">
            <v>240.53579999999999</v>
          </cell>
        </row>
        <row r="6032">
          <cell r="A6032">
            <v>42557</v>
          </cell>
          <cell r="B6032">
            <v>240.57660000000001</v>
          </cell>
        </row>
        <row r="6033">
          <cell r="A6033">
            <v>42558</v>
          </cell>
          <cell r="B6033">
            <v>240.6173</v>
          </cell>
        </row>
        <row r="6034">
          <cell r="A6034">
            <v>42559</v>
          </cell>
          <cell r="B6034">
            <v>240.65819999999999</v>
          </cell>
        </row>
        <row r="6035">
          <cell r="A6035">
            <v>42560</v>
          </cell>
          <cell r="B6035">
            <v>240.69900000000001</v>
          </cell>
        </row>
        <row r="6036">
          <cell r="A6036">
            <v>42561</v>
          </cell>
          <cell r="B6036">
            <v>240.7398</v>
          </cell>
        </row>
        <row r="6037">
          <cell r="A6037">
            <v>42562</v>
          </cell>
          <cell r="B6037">
            <v>240.78059999999999</v>
          </cell>
        </row>
        <row r="6038">
          <cell r="A6038">
            <v>42563</v>
          </cell>
          <cell r="B6038">
            <v>240.82140000000001</v>
          </cell>
        </row>
        <row r="6039">
          <cell r="A6039">
            <v>42564</v>
          </cell>
          <cell r="B6039">
            <v>240.8623</v>
          </cell>
        </row>
        <row r="6040">
          <cell r="A6040">
            <v>42565</v>
          </cell>
          <cell r="B6040">
            <v>240.90309999999999</v>
          </cell>
        </row>
        <row r="6041">
          <cell r="A6041">
            <v>42566</v>
          </cell>
          <cell r="B6041">
            <v>240.94399999999999</v>
          </cell>
        </row>
        <row r="6042">
          <cell r="A6042">
            <v>42567</v>
          </cell>
          <cell r="B6042">
            <v>240.9812</v>
          </cell>
        </row>
        <row r="6043">
          <cell r="A6043">
            <v>42568</v>
          </cell>
          <cell r="B6043">
            <v>241.01840000000001</v>
          </cell>
        </row>
        <row r="6044">
          <cell r="A6044">
            <v>42569</v>
          </cell>
          <cell r="B6044">
            <v>241.0557</v>
          </cell>
        </row>
        <row r="6045">
          <cell r="A6045">
            <v>42570</v>
          </cell>
          <cell r="B6045">
            <v>241.09289999999999</v>
          </cell>
        </row>
        <row r="6046">
          <cell r="A6046">
            <v>42571</v>
          </cell>
          <cell r="B6046">
            <v>241.1302</v>
          </cell>
        </row>
        <row r="6047">
          <cell r="A6047">
            <v>42572</v>
          </cell>
          <cell r="B6047">
            <v>241.16739999999999</v>
          </cell>
        </row>
        <row r="6048">
          <cell r="A6048">
            <v>42573</v>
          </cell>
          <cell r="B6048">
            <v>241.2047</v>
          </cell>
        </row>
        <row r="6049">
          <cell r="A6049">
            <v>42574</v>
          </cell>
          <cell r="B6049">
            <v>241.24189999999999</v>
          </cell>
        </row>
        <row r="6050">
          <cell r="A6050">
            <v>42575</v>
          </cell>
          <cell r="B6050">
            <v>241.2792</v>
          </cell>
        </row>
        <row r="6051">
          <cell r="A6051">
            <v>42576</v>
          </cell>
          <cell r="B6051">
            <v>241.31649999999999</v>
          </cell>
        </row>
        <row r="6052">
          <cell r="A6052">
            <v>42577</v>
          </cell>
          <cell r="B6052">
            <v>241.3537</v>
          </cell>
        </row>
        <row r="6053">
          <cell r="A6053">
            <v>42578</v>
          </cell>
          <cell r="B6053">
            <v>241.39099999999999</v>
          </cell>
        </row>
        <row r="6054">
          <cell r="A6054">
            <v>42579</v>
          </cell>
          <cell r="B6054">
            <v>241.42830000000001</v>
          </cell>
        </row>
        <row r="6055">
          <cell r="A6055">
            <v>42580</v>
          </cell>
          <cell r="B6055">
            <v>241.46559999999999</v>
          </cell>
        </row>
        <row r="6056">
          <cell r="A6056">
            <v>42581</v>
          </cell>
          <cell r="B6056">
            <v>241.50290000000001</v>
          </cell>
        </row>
        <row r="6057">
          <cell r="A6057">
            <v>42582</v>
          </cell>
          <cell r="B6057">
            <v>241.5402</v>
          </cell>
        </row>
        <row r="6058">
          <cell r="A6058">
            <v>42583</v>
          </cell>
          <cell r="B6058">
            <v>241.57749999999999</v>
          </cell>
        </row>
        <row r="6059">
          <cell r="A6059">
            <v>42584</v>
          </cell>
          <cell r="B6059">
            <v>241.61490000000001</v>
          </cell>
        </row>
        <row r="6060">
          <cell r="A6060">
            <v>42585</v>
          </cell>
          <cell r="B6060">
            <v>241.65219999999999</v>
          </cell>
        </row>
        <row r="6061">
          <cell r="A6061">
            <v>42586</v>
          </cell>
          <cell r="B6061">
            <v>241.68950000000001</v>
          </cell>
        </row>
        <row r="6062">
          <cell r="A6062">
            <v>42587</v>
          </cell>
          <cell r="B6062">
            <v>241.7269</v>
          </cell>
        </row>
        <row r="6063">
          <cell r="A6063">
            <v>42588</v>
          </cell>
          <cell r="B6063">
            <v>241.76419999999999</v>
          </cell>
        </row>
        <row r="6064">
          <cell r="A6064">
            <v>42589</v>
          </cell>
          <cell r="B6064">
            <v>241.8015</v>
          </cell>
        </row>
        <row r="6065">
          <cell r="A6065">
            <v>42590</v>
          </cell>
          <cell r="B6065">
            <v>241.8389</v>
          </cell>
        </row>
        <row r="6066">
          <cell r="A6066">
            <v>42591</v>
          </cell>
          <cell r="B6066">
            <v>241.87629999999999</v>
          </cell>
        </row>
        <row r="6067">
          <cell r="A6067">
            <v>42592</v>
          </cell>
          <cell r="B6067">
            <v>241.9136</v>
          </cell>
        </row>
        <row r="6068">
          <cell r="A6068">
            <v>42593</v>
          </cell>
          <cell r="B6068">
            <v>241.95099999999999</v>
          </cell>
        </row>
        <row r="6069">
          <cell r="A6069">
            <v>42594</v>
          </cell>
          <cell r="B6069">
            <v>241.98840000000001</v>
          </cell>
        </row>
        <row r="6070">
          <cell r="A6070">
            <v>42595</v>
          </cell>
          <cell r="B6070">
            <v>242.0257</v>
          </cell>
        </row>
        <row r="6071">
          <cell r="A6071">
            <v>42596</v>
          </cell>
          <cell r="B6071">
            <v>242.06309999999999</v>
          </cell>
        </row>
        <row r="6072">
          <cell r="A6072">
            <v>42597</v>
          </cell>
          <cell r="B6072">
            <v>242.10050000000001</v>
          </cell>
        </row>
        <row r="6073">
          <cell r="A6073">
            <v>42598</v>
          </cell>
          <cell r="B6073">
            <v>242.14099999999999</v>
          </cell>
        </row>
        <row r="6074">
          <cell r="A6074">
            <v>42599</v>
          </cell>
          <cell r="B6074">
            <v>242.1815</v>
          </cell>
        </row>
        <row r="6075">
          <cell r="A6075">
            <v>42600</v>
          </cell>
          <cell r="B6075">
            <v>242.22200000000001</v>
          </cell>
        </row>
        <row r="6076">
          <cell r="A6076">
            <v>42601</v>
          </cell>
          <cell r="B6076">
            <v>242.26259999999999</v>
          </cell>
        </row>
        <row r="6077">
          <cell r="A6077">
            <v>42602</v>
          </cell>
          <cell r="B6077">
            <v>242.3031</v>
          </cell>
        </row>
        <row r="6078">
          <cell r="A6078">
            <v>42603</v>
          </cell>
          <cell r="B6078">
            <v>242.34370000000001</v>
          </cell>
        </row>
        <row r="6079">
          <cell r="A6079">
            <v>42604</v>
          </cell>
          <cell r="B6079">
            <v>242.38419999999999</v>
          </cell>
        </row>
        <row r="6080">
          <cell r="A6080">
            <v>42605</v>
          </cell>
          <cell r="B6080">
            <v>242.4248</v>
          </cell>
        </row>
        <row r="6081">
          <cell r="A6081">
            <v>42606</v>
          </cell>
          <cell r="B6081">
            <v>242.46530000000001</v>
          </cell>
        </row>
        <row r="6082">
          <cell r="A6082">
            <v>42607</v>
          </cell>
          <cell r="B6082">
            <v>242.5059</v>
          </cell>
        </row>
        <row r="6083">
          <cell r="A6083">
            <v>42608</v>
          </cell>
          <cell r="B6083">
            <v>242.54650000000001</v>
          </cell>
        </row>
        <row r="6084">
          <cell r="A6084">
            <v>42609</v>
          </cell>
          <cell r="B6084">
            <v>242.58709999999999</v>
          </cell>
        </row>
        <row r="6085">
          <cell r="A6085">
            <v>42610</v>
          </cell>
          <cell r="B6085">
            <v>242.6276</v>
          </cell>
        </row>
        <row r="6086">
          <cell r="A6086">
            <v>42611</v>
          </cell>
          <cell r="B6086">
            <v>242.66820000000001</v>
          </cell>
        </row>
        <row r="6087">
          <cell r="A6087">
            <v>42612</v>
          </cell>
          <cell r="B6087">
            <v>242.7088</v>
          </cell>
        </row>
        <row r="6088">
          <cell r="A6088">
            <v>42613</v>
          </cell>
          <cell r="B6088">
            <v>242.74950000000001</v>
          </cell>
        </row>
        <row r="6089">
          <cell r="A6089">
            <v>42614</v>
          </cell>
          <cell r="B6089">
            <v>242.7901</v>
          </cell>
        </row>
        <row r="6090">
          <cell r="A6090">
            <v>42615</v>
          </cell>
          <cell r="B6090">
            <v>242.83070000000001</v>
          </cell>
        </row>
        <row r="6091">
          <cell r="A6091">
            <v>42616</v>
          </cell>
          <cell r="B6091">
            <v>242.87129999999999</v>
          </cell>
        </row>
        <row r="6092">
          <cell r="A6092">
            <v>42617</v>
          </cell>
          <cell r="B6092">
            <v>242.91200000000001</v>
          </cell>
        </row>
        <row r="6093">
          <cell r="A6093">
            <v>42618</v>
          </cell>
          <cell r="B6093">
            <v>242.95259999999999</v>
          </cell>
        </row>
        <row r="6094">
          <cell r="A6094">
            <v>42619</v>
          </cell>
          <cell r="B6094">
            <v>242.9933</v>
          </cell>
        </row>
        <row r="6095">
          <cell r="A6095">
            <v>42620</v>
          </cell>
          <cell r="B6095">
            <v>243.03389999999999</v>
          </cell>
        </row>
        <row r="6096">
          <cell r="A6096">
            <v>42621</v>
          </cell>
          <cell r="B6096">
            <v>243.0746</v>
          </cell>
        </row>
        <row r="6097">
          <cell r="A6097">
            <v>42622</v>
          </cell>
          <cell r="B6097">
            <v>243.11529999999999</v>
          </cell>
        </row>
        <row r="6098">
          <cell r="A6098">
            <v>42623</v>
          </cell>
          <cell r="B6098">
            <v>243.1559</v>
          </cell>
        </row>
        <row r="6099">
          <cell r="A6099">
            <v>42624</v>
          </cell>
          <cell r="B6099">
            <v>243.19659999999999</v>
          </cell>
        </row>
        <row r="6100">
          <cell r="A6100">
            <v>42625</v>
          </cell>
          <cell r="B6100">
            <v>243.2373</v>
          </cell>
        </row>
        <row r="6101">
          <cell r="A6101">
            <v>42626</v>
          </cell>
          <cell r="B6101">
            <v>243.27799999999999</v>
          </cell>
        </row>
        <row r="6102">
          <cell r="A6102">
            <v>42627</v>
          </cell>
          <cell r="B6102">
            <v>243.31870000000001</v>
          </cell>
        </row>
        <row r="6103">
          <cell r="A6103">
            <v>42628</v>
          </cell>
          <cell r="B6103">
            <v>243.35939999999999</v>
          </cell>
        </row>
        <row r="6104">
          <cell r="A6104">
            <v>42629</v>
          </cell>
          <cell r="B6104">
            <v>243.33340000000001</v>
          </cell>
        </row>
        <row r="6105">
          <cell r="A6105">
            <v>42630</v>
          </cell>
          <cell r="B6105">
            <v>243.3074</v>
          </cell>
        </row>
        <row r="6106">
          <cell r="A6106">
            <v>42631</v>
          </cell>
          <cell r="B6106">
            <v>243.28139999999999</v>
          </cell>
        </row>
        <row r="6107">
          <cell r="A6107">
            <v>42632</v>
          </cell>
          <cell r="B6107">
            <v>243.25540000000001</v>
          </cell>
        </row>
        <row r="6108">
          <cell r="A6108">
            <v>42633</v>
          </cell>
          <cell r="B6108">
            <v>243.2294</v>
          </cell>
        </row>
        <row r="6109">
          <cell r="A6109">
            <v>42634</v>
          </cell>
          <cell r="B6109">
            <v>243.20349999999999</v>
          </cell>
        </row>
        <row r="6110">
          <cell r="A6110">
            <v>42635</v>
          </cell>
          <cell r="B6110">
            <v>243.17750000000001</v>
          </cell>
        </row>
        <row r="6111">
          <cell r="A6111">
            <v>42636</v>
          </cell>
          <cell r="B6111">
            <v>243.1515</v>
          </cell>
        </row>
        <row r="6112">
          <cell r="A6112">
            <v>42637</v>
          </cell>
          <cell r="B6112">
            <v>243.12549999999999</v>
          </cell>
        </row>
        <row r="6113">
          <cell r="A6113">
            <v>42638</v>
          </cell>
          <cell r="B6113">
            <v>243.09950000000001</v>
          </cell>
        </row>
        <row r="6114">
          <cell r="A6114">
            <v>42639</v>
          </cell>
          <cell r="B6114">
            <v>243.0736</v>
          </cell>
        </row>
        <row r="6115">
          <cell r="A6115">
            <v>42640</v>
          </cell>
          <cell r="B6115">
            <v>243.04759999999999</v>
          </cell>
        </row>
        <row r="6116">
          <cell r="A6116">
            <v>42641</v>
          </cell>
          <cell r="B6116">
            <v>243.02160000000001</v>
          </cell>
        </row>
        <row r="6117">
          <cell r="A6117">
            <v>42642</v>
          </cell>
          <cell r="B6117">
            <v>242.9957</v>
          </cell>
        </row>
        <row r="6118">
          <cell r="A6118">
            <v>42643</v>
          </cell>
          <cell r="B6118">
            <v>242.96969999999999</v>
          </cell>
        </row>
        <row r="6119">
          <cell r="A6119">
            <v>42644</v>
          </cell>
          <cell r="B6119">
            <v>242.94380000000001</v>
          </cell>
        </row>
        <row r="6120">
          <cell r="A6120">
            <v>42645</v>
          </cell>
          <cell r="B6120">
            <v>242.9178</v>
          </cell>
        </row>
        <row r="6121">
          <cell r="A6121">
            <v>42646</v>
          </cell>
          <cell r="B6121">
            <v>242.89189999999999</v>
          </cell>
        </row>
        <row r="6122">
          <cell r="A6122">
            <v>42647</v>
          </cell>
          <cell r="B6122">
            <v>242.86590000000001</v>
          </cell>
        </row>
        <row r="6123">
          <cell r="A6123">
            <v>42648</v>
          </cell>
          <cell r="B6123">
            <v>242.84</v>
          </cell>
        </row>
        <row r="6124">
          <cell r="A6124">
            <v>42649</v>
          </cell>
          <cell r="B6124">
            <v>242.81399999999999</v>
          </cell>
        </row>
        <row r="6125">
          <cell r="A6125">
            <v>42650</v>
          </cell>
          <cell r="B6125">
            <v>242.78809999999999</v>
          </cell>
        </row>
        <row r="6126">
          <cell r="A6126">
            <v>42651</v>
          </cell>
          <cell r="B6126">
            <v>242.7621</v>
          </cell>
        </row>
        <row r="6127">
          <cell r="A6127">
            <v>42652</v>
          </cell>
          <cell r="B6127">
            <v>242.7362</v>
          </cell>
        </row>
        <row r="6128">
          <cell r="A6128">
            <v>42653</v>
          </cell>
          <cell r="B6128">
            <v>242.71029999999999</v>
          </cell>
        </row>
        <row r="6129">
          <cell r="A6129">
            <v>42654</v>
          </cell>
          <cell r="B6129">
            <v>242.68430000000001</v>
          </cell>
        </row>
        <row r="6130">
          <cell r="A6130">
            <v>42655</v>
          </cell>
          <cell r="B6130">
            <v>242.6584</v>
          </cell>
        </row>
        <row r="6131">
          <cell r="A6131">
            <v>42656</v>
          </cell>
          <cell r="B6131">
            <v>242.63249999999999</v>
          </cell>
        </row>
        <row r="6132">
          <cell r="A6132">
            <v>42657</v>
          </cell>
          <cell r="B6132">
            <v>242.60659999999999</v>
          </cell>
        </row>
        <row r="6133">
          <cell r="A6133">
            <v>42658</v>
          </cell>
          <cell r="B6133">
            <v>242.5806</v>
          </cell>
        </row>
        <row r="6134">
          <cell r="A6134">
            <v>42659</v>
          </cell>
          <cell r="B6134">
            <v>242.57669999999999</v>
          </cell>
        </row>
        <row r="6135">
          <cell r="A6135">
            <v>42660</v>
          </cell>
          <cell r="B6135">
            <v>242.5728</v>
          </cell>
        </row>
        <row r="6136">
          <cell r="A6136">
            <v>42661</v>
          </cell>
          <cell r="B6136">
            <v>242.56890000000001</v>
          </cell>
        </row>
        <row r="6137">
          <cell r="A6137">
            <v>42662</v>
          </cell>
          <cell r="B6137">
            <v>242.56489999999999</v>
          </cell>
        </row>
        <row r="6138">
          <cell r="A6138">
            <v>42663</v>
          </cell>
          <cell r="B6138">
            <v>242.56100000000001</v>
          </cell>
        </row>
        <row r="6139">
          <cell r="A6139">
            <v>42664</v>
          </cell>
          <cell r="B6139">
            <v>242.55709999999999</v>
          </cell>
        </row>
        <row r="6140">
          <cell r="A6140">
            <v>42665</v>
          </cell>
          <cell r="B6140">
            <v>242.5532</v>
          </cell>
        </row>
        <row r="6141">
          <cell r="A6141">
            <v>42666</v>
          </cell>
          <cell r="B6141">
            <v>242.54929999999999</v>
          </cell>
        </row>
        <row r="6142">
          <cell r="A6142">
            <v>42667</v>
          </cell>
          <cell r="B6142">
            <v>242.5454</v>
          </cell>
        </row>
        <row r="6143">
          <cell r="A6143">
            <v>42668</v>
          </cell>
          <cell r="B6143">
            <v>242.54150000000001</v>
          </cell>
        </row>
        <row r="6144">
          <cell r="A6144">
            <v>42669</v>
          </cell>
          <cell r="B6144">
            <v>242.5376</v>
          </cell>
        </row>
        <row r="6145">
          <cell r="A6145">
            <v>42670</v>
          </cell>
          <cell r="B6145">
            <v>242.53360000000001</v>
          </cell>
        </row>
        <row r="6146">
          <cell r="A6146">
            <v>42671</v>
          </cell>
          <cell r="B6146">
            <v>242.52969999999999</v>
          </cell>
        </row>
        <row r="6147">
          <cell r="A6147">
            <v>42672</v>
          </cell>
          <cell r="B6147">
            <v>242.5258</v>
          </cell>
        </row>
        <row r="6148">
          <cell r="A6148">
            <v>42673</v>
          </cell>
          <cell r="B6148">
            <v>242.52189999999999</v>
          </cell>
        </row>
        <row r="6149">
          <cell r="A6149">
            <v>42674</v>
          </cell>
          <cell r="B6149">
            <v>242.518</v>
          </cell>
        </row>
        <row r="6150">
          <cell r="A6150">
            <v>42675</v>
          </cell>
          <cell r="B6150">
            <v>242.51410000000001</v>
          </cell>
        </row>
        <row r="6151">
          <cell r="A6151">
            <v>42676</v>
          </cell>
          <cell r="B6151">
            <v>242.5102</v>
          </cell>
        </row>
        <row r="6152">
          <cell r="A6152">
            <v>42677</v>
          </cell>
          <cell r="B6152">
            <v>242.50630000000001</v>
          </cell>
        </row>
        <row r="6153">
          <cell r="A6153">
            <v>42678</v>
          </cell>
          <cell r="B6153">
            <v>242.50229999999999</v>
          </cell>
        </row>
        <row r="6154">
          <cell r="A6154">
            <v>42679</v>
          </cell>
          <cell r="B6154">
            <v>242.4984</v>
          </cell>
        </row>
        <row r="6155">
          <cell r="A6155">
            <v>42680</v>
          </cell>
          <cell r="B6155">
            <v>242.49449999999999</v>
          </cell>
        </row>
        <row r="6156">
          <cell r="A6156">
            <v>42681</v>
          </cell>
          <cell r="B6156">
            <v>242.4906</v>
          </cell>
        </row>
        <row r="6157">
          <cell r="A6157">
            <v>42682</v>
          </cell>
          <cell r="B6157">
            <v>242.48670000000001</v>
          </cell>
        </row>
        <row r="6158">
          <cell r="A6158">
            <v>42683</v>
          </cell>
          <cell r="B6158">
            <v>242.4828</v>
          </cell>
        </row>
        <row r="6159">
          <cell r="A6159">
            <v>42684</v>
          </cell>
          <cell r="B6159">
            <v>242.47890000000001</v>
          </cell>
        </row>
        <row r="6160">
          <cell r="A6160">
            <v>42685</v>
          </cell>
          <cell r="B6160">
            <v>242.47499999999999</v>
          </cell>
        </row>
        <row r="6161">
          <cell r="A6161">
            <v>42686</v>
          </cell>
          <cell r="B6161">
            <v>242.471</v>
          </cell>
        </row>
        <row r="6162">
          <cell r="A6162">
            <v>42687</v>
          </cell>
          <cell r="B6162">
            <v>242.46709999999999</v>
          </cell>
        </row>
        <row r="6163">
          <cell r="A6163">
            <v>42688</v>
          </cell>
          <cell r="B6163">
            <v>242.4632</v>
          </cell>
        </row>
        <row r="6164">
          <cell r="A6164">
            <v>42689</v>
          </cell>
          <cell r="B6164">
            <v>242.45930000000001</v>
          </cell>
        </row>
        <row r="6165">
          <cell r="A6165">
            <v>42690</v>
          </cell>
          <cell r="B6165">
            <v>242.45439999999999</v>
          </cell>
        </row>
        <row r="6166">
          <cell r="A6166">
            <v>42691</v>
          </cell>
          <cell r="B6166">
            <v>242.4496</v>
          </cell>
        </row>
        <row r="6167">
          <cell r="A6167">
            <v>42692</v>
          </cell>
          <cell r="B6167">
            <v>242.44470000000001</v>
          </cell>
        </row>
        <row r="6168">
          <cell r="A6168">
            <v>42693</v>
          </cell>
          <cell r="B6168">
            <v>242.43989999999999</v>
          </cell>
        </row>
        <row r="6169">
          <cell r="A6169">
            <v>42694</v>
          </cell>
          <cell r="B6169">
            <v>242.435</v>
          </cell>
        </row>
        <row r="6170">
          <cell r="A6170">
            <v>42695</v>
          </cell>
          <cell r="B6170">
            <v>242.43020000000001</v>
          </cell>
        </row>
        <row r="6171">
          <cell r="A6171">
            <v>42696</v>
          </cell>
          <cell r="B6171">
            <v>242.42529999999999</v>
          </cell>
        </row>
        <row r="6172">
          <cell r="A6172">
            <v>42697</v>
          </cell>
          <cell r="B6172">
            <v>242.4205</v>
          </cell>
        </row>
        <row r="6173">
          <cell r="A6173">
            <v>42698</v>
          </cell>
          <cell r="B6173">
            <v>242.41560000000001</v>
          </cell>
        </row>
        <row r="6174">
          <cell r="A6174">
            <v>42699</v>
          </cell>
          <cell r="B6174">
            <v>242.41079999999999</v>
          </cell>
        </row>
        <row r="6175">
          <cell r="A6175">
            <v>42700</v>
          </cell>
          <cell r="B6175">
            <v>242.4059</v>
          </cell>
        </row>
        <row r="6176">
          <cell r="A6176">
            <v>42701</v>
          </cell>
          <cell r="B6176">
            <v>242.40110000000001</v>
          </cell>
        </row>
        <row r="6177">
          <cell r="A6177">
            <v>42702</v>
          </cell>
          <cell r="B6177">
            <v>242.39619999999999</v>
          </cell>
        </row>
        <row r="6178">
          <cell r="A6178">
            <v>42703</v>
          </cell>
          <cell r="B6178">
            <v>242.3914</v>
          </cell>
        </row>
        <row r="6179">
          <cell r="A6179">
            <v>42704</v>
          </cell>
          <cell r="B6179">
            <v>242.38659999999999</v>
          </cell>
        </row>
        <row r="6180">
          <cell r="A6180">
            <v>42705</v>
          </cell>
          <cell r="B6180">
            <v>242.3817</v>
          </cell>
        </row>
        <row r="6181">
          <cell r="A6181">
            <v>42706</v>
          </cell>
          <cell r="B6181">
            <v>242.37690000000001</v>
          </cell>
        </row>
        <row r="6182">
          <cell r="A6182">
            <v>42707</v>
          </cell>
          <cell r="B6182">
            <v>242.37200000000001</v>
          </cell>
        </row>
        <row r="6183">
          <cell r="A6183">
            <v>42708</v>
          </cell>
          <cell r="B6183">
            <v>242.3672</v>
          </cell>
        </row>
        <row r="6184">
          <cell r="A6184">
            <v>42709</v>
          </cell>
          <cell r="B6184">
            <v>242.3623</v>
          </cell>
        </row>
        <row r="6185">
          <cell r="A6185">
            <v>42710</v>
          </cell>
          <cell r="B6185">
            <v>242.35749999999999</v>
          </cell>
        </row>
        <row r="6186">
          <cell r="A6186">
            <v>42711</v>
          </cell>
          <cell r="B6186">
            <v>242.3526</v>
          </cell>
        </row>
        <row r="6187">
          <cell r="A6187">
            <v>42712</v>
          </cell>
          <cell r="B6187">
            <v>242.34780000000001</v>
          </cell>
        </row>
        <row r="6188">
          <cell r="A6188">
            <v>42713</v>
          </cell>
          <cell r="B6188">
            <v>242.34289999999999</v>
          </cell>
        </row>
        <row r="6189">
          <cell r="A6189">
            <v>42714</v>
          </cell>
          <cell r="B6189">
            <v>242.3381</v>
          </cell>
        </row>
        <row r="6190">
          <cell r="A6190">
            <v>42715</v>
          </cell>
          <cell r="B6190">
            <v>242.33320000000001</v>
          </cell>
        </row>
        <row r="6191">
          <cell r="A6191">
            <v>42716</v>
          </cell>
          <cell r="B6191">
            <v>242.32839999999999</v>
          </cell>
        </row>
        <row r="6192">
          <cell r="A6192">
            <v>42717</v>
          </cell>
          <cell r="B6192">
            <v>242.3235</v>
          </cell>
        </row>
        <row r="6193">
          <cell r="A6193">
            <v>42718</v>
          </cell>
          <cell r="B6193">
            <v>242.31870000000001</v>
          </cell>
        </row>
        <row r="6194">
          <cell r="A6194">
            <v>42719</v>
          </cell>
          <cell r="B6194">
            <v>242.31379999999999</v>
          </cell>
        </row>
        <row r="6195">
          <cell r="A6195">
            <v>42720</v>
          </cell>
          <cell r="B6195">
            <v>242.32239999999999</v>
          </cell>
        </row>
        <row r="6196">
          <cell r="A6196">
            <v>42721</v>
          </cell>
          <cell r="B6196">
            <v>242.33099999999999</v>
          </cell>
        </row>
        <row r="6197">
          <cell r="A6197">
            <v>42722</v>
          </cell>
          <cell r="B6197">
            <v>242.33959999999999</v>
          </cell>
        </row>
        <row r="6198">
          <cell r="A6198">
            <v>42723</v>
          </cell>
          <cell r="B6198">
            <v>242.34819999999999</v>
          </cell>
        </row>
        <row r="6199">
          <cell r="A6199">
            <v>42724</v>
          </cell>
          <cell r="B6199">
            <v>242.35679999999999</v>
          </cell>
        </row>
        <row r="6200">
          <cell r="A6200">
            <v>42725</v>
          </cell>
          <cell r="B6200">
            <v>242.36539999999999</v>
          </cell>
        </row>
        <row r="6201">
          <cell r="A6201">
            <v>42726</v>
          </cell>
          <cell r="B6201">
            <v>242.374</v>
          </cell>
        </row>
        <row r="6202">
          <cell r="A6202">
            <v>42727</v>
          </cell>
          <cell r="B6202">
            <v>242.3826</v>
          </cell>
        </row>
        <row r="6203">
          <cell r="A6203">
            <v>42728</v>
          </cell>
          <cell r="B6203">
            <v>242.3912</v>
          </cell>
        </row>
        <row r="6204">
          <cell r="A6204">
            <v>42729</v>
          </cell>
          <cell r="B6204">
            <v>242.3998</v>
          </cell>
        </row>
        <row r="6205">
          <cell r="A6205">
            <v>42730</v>
          </cell>
          <cell r="B6205">
            <v>242.4083</v>
          </cell>
        </row>
        <row r="6206">
          <cell r="A6206">
            <v>42731</v>
          </cell>
          <cell r="B6206">
            <v>242.4169</v>
          </cell>
        </row>
        <row r="6207">
          <cell r="A6207">
            <v>42732</v>
          </cell>
          <cell r="B6207">
            <v>242.4255</v>
          </cell>
        </row>
        <row r="6208">
          <cell r="A6208">
            <v>42733</v>
          </cell>
          <cell r="B6208">
            <v>242.4341</v>
          </cell>
        </row>
        <row r="6209">
          <cell r="A6209">
            <v>42734</v>
          </cell>
          <cell r="B6209">
            <v>242.4427</v>
          </cell>
        </row>
        <row r="6210">
          <cell r="A6210">
            <v>42735</v>
          </cell>
          <cell r="B6210">
            <v>242.4513</v>
          </cell>
        </row>
        <row r="6211">
          <cell r="A6211">
            <v>42736</v>
          </cell>
          <cell r="B6211">
            <v>242.4599</v>
          </cell>
        </row>
        <row r="6212">
          <cell r="A6212">
            <v>42737</v>
          </cell>
          <cell r="B6212">
            <v>242.46850000000001</v>
          </cell>
        </row>
        <row r="6213">
          <cell r="A6213">
            <v>42738</v>
          </cell>
          <cell r="B6213">
            <v>242.47710000000001</v>
          </cell>
        </row>
        <row r="6214">
          <cell r="A6214">
            <v>42739</v>
          </cell>
          <cell r="B6214">
            <v>242.48570000000001</v>
          </cell>
        </row>
        <row r="6215">
          <cell r="A6215">
            <v>42740</v>
          </cell>
          <cell r="B6215">
            <v>242.49430000000001</v>
          </cell>
        </row>
        <row r="6216">
          <cell r="A6216">
            <v>42741</v>
          </cell>
          <cell r="B6216">
            <v>242.50290000000001</v>
          </cell>
        </row>
        <row r="6217">
          <cell r="A6217">
            <v>42742</v>
          </cell>
          <cell r="B6217">
            <v>242.51150000000001</v>
          </cell>
        </row>
        <row r="6218">
          <cell r="A6218">
            <v>42743</v>
          </cell>
          <cell r="B6218">
            <v>242.52010000000001</v>
          </cell>
        </row>
        <row r="6219">
          <cell r="A6219">
            <v>42744</v>
          </cell>
          <cell r="B6219">
            <v>242.52869999999999</v>
          </cell>
        </row>
        <row r="6220">
          <cell r="A6220">
            <v>42745</v>
          </cell>
          <cell r="B6220">
            <v>242.53729999999999</v>
          </cell>
        </row>
        <row r="6221">
          <cell r="A6221">
            <v>42746</v>
          </cell>
          <cell r="B6221">
            <v>242.54589999999999</v>
          </cell>
        </row>
        <row r="6222">
          <cell r="A6222">
            <v>42747</v>
          </cell>
          <cell r="B6222">
            <v>242.55449999999999</v>
          </cell>
        </row>
        <row r="6223">
          <cell r="A6223">
            <v>42748</v>
          </cell>
          <cell r="B6223">
            <v>242.56309999999999</v>
          </cell>
        </row>
        <row r="6224">
          <cell r="A6224">
            <v>42749</v>
          </cell>
          <cell r="B6224">
            <v>242.57169999999999</v>
          </cell>
        </row>
        <row r="6225">
          <cell r="A6225">
            <v>42750</v>
          </cell>
          <cell r="B6225">
            <v>242.58029999999999</v>
          </cell>
        </row>
        <row r="6226">
          <cell r="A6226">
            <v>42751</v>
          </cell>
          <cell r="B6226">
            <v>242.6131</v>
          </cell>
        </row>
        <row r="6227">
          <cell r="A6227">
            <v>42752</v>
          </cell>
          <cell r="B6227">
            <v>242.64590000000001</v>
          </cell>
        </row>
        <row r="6228">
          <cell r="A6228">
            <v>42753</v>
          </cell>
          <cell r="B6228">
            <v>242.67869999999999</v>
          </cell>
        </row>
        <row r="6229">
          <cell r="A6229">
            <v>42754</v>
          </cell>
          <cell r="B6229">
            <v>242.7115</v>
          </cell>
        </row>
        <row r="6230">
          <cell r="A6230">
            <v>42755</v>
          </cell>
          <cell r="B6230">
            <v>242.74430000000001</v>
          </cell>
        </row>
        <row r="6231">
          <cell r="A6231">
            <v>42756</v>
          </cell>
          <cell r="B6231">
            <v>242.77719999999999</v>
          </cell>
        </row>
        <row r="6232">
          <cell r="A6232">
            <v>42757</v>
          </cell>
          <cell r="B6232">
            <v>242.81</v>
          </cell>
        </row>
        <row r="6233">
          <cell r="A6233">
            <v>42758</v>
          </cell>
          <cell r="B6233">
            <v>242.84280000000001</v>
          </cell>
        </row>
        <row r="6234">
          <cell r="A6234">
            <v>42759</v>
          </cell>
          <cell r="B6234">
            <v>242.87569999999999</v>
          </cell>
        </row>
        <row r="6235">
          <cell r="A6235">
            <v>42760</v>
          </cell>
          <cell r="B6235">
            <v>242.9085</v>
          </cell>
        </row>
        <row r="6236">
          <cell r="A6236">
            <v>42761</v>
          </cell>
          <cell r="B6236">
            <v>242.94130000000001</v>
          </cell>
        </row>
        <row r="6237">
          <cell r="A6237">
            <v>42762</v>
          </cell>
          <cell r="B6237">
            <v>242.9742</v>
          </cell>
        </row>
        <row r="6238">
          <cell r="A6238">
            <v>42763</v>
          </cell>
          <cell r="B6238">
            <v>243.00700000000001</v>
          </cell>
        </row>
        <row r="6239">
          <cell r="A6239">
            <v>42764</v>
          </cell>
          <cell r="B6239">
            <v>243.03989999999999</v>
          </cell>
        </row>
        <row r="6240">
          <cell r="A6240">
            <v>42765</v>
          </cell>
          <cell r="B6240">
            <v>243.0728</v>
          </cell>
        </row>
        <row r="6241">
          <cell r="A6241">
            <v>42766</v>
          </cell>
          <cell r="B6241">
            <v>243.10560000000001</v>
          </cell>
        </row>
        <row r="6242">
          <cell r="A6242">
            <v>42767</v>
          </cell>
          <cell r="B6242">
            <v>243.13849999999999</v>
          </cell>
        </row>
        <row r="6243">
          <cell r="A6243">
            <v>42768</v>
          </cell>
          <cell r="B6243">
            <v>243.17140000000001</v>
          </cell>
        </row>
        <row r="6244">
          <cell r="A6244">
            <v>42769</v>
          </cell>
          <cell r="B6244">
            <v>243.20419999999999</v>
          </cell>
        </row>
        <row r="6245">
          <cell r="A6245">
            <v>42770</v>
          </cell>
          <cell r="B6245">
            <v>243.2371</v>
          </cell>
        </row>
        <row r="6246">
          <cell r="A6246">
            <v>42771</v>
          </cell>
          <cell r="B6246">
            <v>243.27</v>
          </cell>
        </row>
        <row r="6247">
          <cell r="A6247">
            <v>42772</v>
          </cell>
          <cell r="B6247">
            <v>243.30289999999999</v>
          </cell>
        </row>
        <row r="6248">
          <cell r="A6248">
            <v>42773</v>
          </cell>
          <cell r="B6248">
            <v>243.33580000000001</v>
          </cell>
        </row>
        <row r="6249">
          <cell r="A6249">
            <v>42774</v>
          </cell>
          <cell r="B6249">
            <v>243.36869999999999</v>
          </cell>
        </row>
        <row r="6250">
          <cell r="A6250">
            <v>42775</v>
          </cell>
          <cell r="B6250">
            <v>243.4016</v>
          </cell>
        </row>
        <row r="6251">
          <cell r="A6251">
            <v>42776</v>
          </cell>
          <cell r="B6251">
            <v>243.43450000000001</v>
          </cell>
        </row>
        <row r="6252">
          <cell r="A6252">
            <v>42777</v>
          </cell>
          <cell r="B6252">
            <v>243.4674</v>
          </cell>
        </row>
        <row r="6253">
          <cell r="A6253">
            <v>42778</v>
          </cell>
          <cell r="B6253">
            <v>243.50040000000001</v>
          </cell>
        </row>
        <row r="6254">
          <cell r="A6254">
            <v>42779</v>
          </cell>
          <cell r="B6254">
            <v>243.5333</v>
          </cell>
        </row>
        <row r="6255">
          <cell r="A6255">
            <v>42780</v>
          </cell>
          <cell r="B6255">
            <v>243.56620000000001</v>
          </cell>
        </row>
        <row r="6256">
          <cell r="A6256">
            <v>42781</v>
          </cell>
          <cell r="B6256">
            <v>243.59909999999999</v>
          </cell>
        </row>
        <row r="6257">
          <cell r="A6257">
            <v>42782</v>
          </cell>
          <cell r="B6257">
            <v>243.6874</v>
          </cell>
        </row>
        <row r="6258">
          <cell r="A6258">
            <v>42783</v>
          </cell>
          <cell r="B6258">
            <v>243.7757</v>
          </cell>
        </row>
        <row r="6259">
          <cell r="A6259">
            <v>42784</v>
          </cell>
          <cell r="B6259">
            <v>243.86410000000001</v>
          </cell>
        </row>
        <row r="6260">
          <cell r="A6260">
            <v>42785</v>
          </cell>
          <cell r="B6260">
            <v>243.95249999999999</v>
          </cell>
        </row>
        <row r="6261">
          <cell r="A6261">
            <v>42786</v>
          </cell>
          <cell r="B6261">
            <v>244.041</v>
          </cell>
        </row>
        <row r="6262">
          <cell r="A6262">
            <v>42787</v>
          </cell>
          <cell r="B6262">
            <v>244.1294</v>
          </cell>
        </row>
        <row r="6263">
          <cell r="A6263">
            <v>42788</v>
          </cell>
          <cell r="B6263">
            <v>244.21789999999999</v>
          </cell>
        </row>
        <row r="6264">
          <cell r="A6264">
            <v>42789</v>
          </cell>
          <cell r="B6264">
            <v>244.3064</v>
          </cell>
        </row>
        <row r="6265">
          <cell r="A6265">
            <v>42790</v>
          </cell>
          <cell r="B6265">
            <v>244.39500000000001</v>
          </cell>
        </row>
        <row r="6266">
          <cell r="A6266">
            <v>42791</v>
          </cell>
          <cell r="B6266">
            <v>244.4836</v>
          </cell>
        </row>
        <row r="6267">
          <cell r="A6267">
            <v>42792</v>
          </cell>
          <cell r="B6267">
            <v>244.57220000000001</v>
          </cell>
        </row>
        <row r="6268">
          <cell r="A6268">
            <v>42793</v>
          </cell>
          <cell r="B6268">
            <v>244.6609</v>
          </cell>
        </row>
        <row r="6269">
          <cell r="A6269">
            <v>42794</v>
          </cell>
          <cell r="B6269">
            <v>244.74959999999999</v>
          </cell>
        </row>
        <row r="6270">
          <cell r="A6270">
            <v>42795</v>
          </cell>
          <cell r="B6270">
            <v>244.8383</v>
          </cell>
        </row>
        <row r="6271">
          <cell r="A6271">
            <v>42796</v>
          </cell>
          <cell r="B6271">
            <v>244.9271</v>
          </cell>
        </row>
        <row r="6272">
          <cell r="A6272">
            <v>42797</v>
          </cell>
          <cell r="B6272">
            <v>245.01580000000001</v>
          </cell>
        </row>
        <row r="6273">
          <cell r="A6273">
            <v>42798</v>
          </cell>
          <cell r="B6273">
            <v>245.10470000000001</v>
          </cell>
        </row>
        <row r="6274">
          <cell r="A6274">
            <v>42799</v>
          </cell>
          <cell r="B6274">
            <v>245.1935</v>
          </cell>
        </row>
        <row r="6275">
          <cell r="A6275">
            <v>42800</v>
          </cell>
          <cell r="B6275">
            <v>245.2824</v>
          </cell>
        </row>
        <row r="6276">
          <cell r="A6276">
            <v>42801</v>
          </cell>
          <cell r="B6276">
            <v>245.37129999999999</v>
          </cell>
        </row>
        <row r="6277">
          <cell r="A6277">
            <v>42802</v>
          </cell>
          <cell r="B6277">
            <v>245.46029999999999</v>
          </cell>
        </row>
        <row r="6278">
          <cell r="A6278">
            <v>42803</v>
          </cell>
          <cell r="B6278">
            <v>245.54920000000001</v>
          </cell>
        </row>
        <row r="6279">
          <cell r="A6279">
            <v>42804</v>
          </cell>
          <cell r="B6279">
            <v>245.63829999999999</v>
          </cell>
        </row>
        <row r="6280">
          <cell r="A6280">
            <v>42805</v>
          </cell>
          <cell r="B6280">
            <v>245.72730000000001</v>
          </cell>
        </row>
        <row r="6281">
          <cell r="A6281">
            <v>42806</v>
          </cell>
          <cell r="B6281">
            <v>245.81639999999999</v>
          </cell>
        </row>
        <row r="6282">
          <cell r="A6282">
            <v>42807</v>
          </cell>
          <cell r="B6282">
            <v>245.90549999999999</v>
          </cell>
        </row>
        <row r="6283">
          <cell r="A6283">
            <v>42808</v>
          </cell>
          <cell r="B6283">
            <v>245.99459999999999</v>
          </cell>
        </row>
        <row r="6284">
          <cell r="A6284">
            <v>42809</v>
          </cell>
          <cell r="B6284">
            <v>246.0838</v>
          </cell>
        </row>
        <row r="6285">
          <cell r="A6285">
            <v>42810</v>
          </cell>
          <cell r="B6285">
            <v>246.1636</v>
          </cell>
        </row>
        <row r="6286">
          <cell r="A6286">
            <v>42811</v>
          </cell>
          <cell r="B6286">
            <v>246.24340000000001</v>
          </cell>
        </row>
        <row r="6287">
          <cell r="A6287">
            <v>42812</v>
          </cell>
          <cell r="B6287">
            <v>246.32320000000001</v>
          </cell>
        </row>
        <row r="6288">
          <cell r="A6288">
            <v>42813</v>
          </cell>
          <cell r="B6288">
            <v>246.40309999999999</v>
          </cell>
        </row>
        <row r="6289">
          <cell r="A6289">
            <v>42814</v>
          </cell>
          <cell r="B6289">
            <v>246.483</v>
          </cell>
        </row>
        <row r="6290">
          <cell r="A6290">
            <v>42815</v>
          </cell>
          <cell r="B6290">
            <v>246.56290000000001</v>
          </cell>
        </row>
        <row r="6291">
          <cell r="A6291">
            <v>42816</v>
          </cell>
          <cell r="B6291">
            <v>246.64279999999999</v>
          </cell>
        </row>
        <row r="6292">
          <cell r="A6292">
            <v>42817</v>
          </cell>
          <cell r="B6292">
            <v>246.72280000000001</v>
          </cell>
        </row>
        <row r="6293">
          <cell r="A6293">
            <v>42818</v>
          </cell>
          <cell r="B6293">
            <v>246.80279999999999</v>
          </cell>
        </row>
        <row r="6294">
          <cell r="A6294">
            <v>42819</v>
          </cell>
          <cell r="B6294">
            <v>246.8828</v>
          </cell>
        </row>
        <row r="6295">
          <cell r="A6295">
            <v>42820</v>
          </cell>
          <cell r="B6295">
            <v>246.96289999999999</v>
          </cell>
        </row>
        <row r="6296">
          <cell r="A6296">
            <v>42821</v>
          </cell>
          <cell r="B6296">
            <v>247.0429</v>
          </cell>
        </row>
        <row r="6297">
          <cell r="A6297">
            <v>42822</v>
          </cell>
          <cell r="B6297">
            <v>247.12299999999999</v>
          </cell>
        </row>
        <row r="6298">
          <cell r="A6298">
            <v>42823</v>
          </cell>
          <cell r="B6298">
            <v>247.20320000000001</v>
          </cell>
        </row>
        <row r="6299">
          <cell r="A6299">
            <v>42824</v>
          </cell>
          <cell r="B6299">
            <v>247.2833</v>
          </cell>
        </row>
        <row r="6300">
          <cell r="A6300">
            <v>42825</v>
          </cell>
          <cell r="B6300">
            <v>247.36349999999999</v>
          </cell>
        </row>
        <row r="6301">
          <cell r="A6301">
            <v>42826</v>
          </cell>
          <cell r="B6301">
            <v>247.44370000000001</v>
          </cell>
        </row>
        <row r="6302">
          <cell r="A6302">
            <v>42827</v>
          </cell>
          <cell r="B6302">
            <v>247.5239</v>
          </cell>
        </row>
        <row r="6303">
          <cell r="A6303">
            <v>42828</v>
          </cell>
          <cell r="B6303">
            <v>247.60419999999999</v>
          </cell>
        </row>
        <row r="6304">
          <cell r="A6304">
            <v>42829</v>
          </cell>
          <cell r="B6304">
            <v>247.68450000000001</v>
          </cell>
        </row>
        <row r="6305">
          <cell r="A6305">
            <v>42830</v>
          </cell>
          <cell r="B6305">
            <v>247.76480000000001</v>
          </cell>
        </row>
        <row r="6306">
          <cell r="A6306">
            <v>42831</v>
          </cell>
          <cell r="B6306">
            <v>247.8451</v>
          </cell>
        </row>
        <row r="6307">
          <cell r="A6307">
            <v>42832</v>
          </cell>
          <cell r="B6307">
            <v>247.9254</v>
          </cell>
        </row>
        <row r="6308">
          <cell r="A6308">
            <v>42833</v>
          </cell>
          <cell r="B6308">
            <v>248.00579999999999</v>
          </cell>
        </row>
        <row r="6309">
          <cell r="A6309">
            <v>42834</v>
          </cell>
          <cell r="B6309">
            <v>248.08619999999999</v>
          </cell>
        </row>
        <row r="6310">
          <cell r="A6310">
            <v>42835</v>
          </cell>
          <cell r="B6310">
            <v>248.16669999999999</v>
          </cell>
        </row>
        <row r="6311">
          <cell r="A6311">
            <v>42836</v>
          </cell>
          <cell r="B6311">
            <v>248.24709999999999</v>
          </cell>
        </row>
        <row r="6312">
          <cell r="A6312">
            <v>42837</v>
          </cell>
          <cell r="B6312">
            <v>248.32759999999999</v>
          </cell>
        </row>
        <row r="6313">
          <cell r="A6313">
            <v>42838</v>
          </cell>
          <cell r="B6313">
            <v>248.40809999999999</v>
          </cell>
        </row>
        <row r="6314">
          <cell r="A6314">
            <v>42839</v>
          </cell>
          <cell r="B6314">
            <v>248.48869999999999</v>
          </cell>
        </row>
        <row r="6315">
          <cell r="A6315">
            <v>42840</v>
          </cell>
          <cell r="B6315">
            <v>248.5692</v>
          </cell>
        </row>
        <row r="6316">
          <cell r="A6316">
            <v>42841</v>
          </cell>
          <cell r="B6316">
            <v>248.60810000000001</v>
          </cell>
        </row>
        <row r="6317">
          <cell r="A6317">
            <v>42842</v>
          </cell>
          <cell r="B6317">
            <v>248.64689999999999</v>
          </cell>
        </row>
        <row r="6318">
          <cell r="A6318">
            <v>42843</v>
          </cell>
          <cell r="B6318">
            <v>248.6858</v>
          </cell>
        </row>
        <row r="6319">
          <cell r="A6319">
            <v>42844</v>
          </cell>
          <cell r="B6319">
            <v>248.72470000000001</v>
          </cell>
        </row>
        <row r="6320">
          <cell r="A6320">
            <v>42845</v>
          </cell>
          <cell r="B6320">
            <v>248.76349999999999</v>
          </cell>
        </row>
        <row r="6321">
          <cell r="A6321">
            <v>42846</v>
          </cell>
          <cell r="B6321">
            <v>248.80240000000001</v>
          </cell>
        </row>
        <row r="6322">
          <cell r="A6322">
            <v>42847</v>
          </cell>
          <cell r="B6322">
            <v>248.84129999999999</v>
          </cell>
        </row>
        <row r="6323">
          <cell r="A6323">
            <v>42848</v>
          </cell>
          <cell r="B6323">
            <v>248.8802</v>
          </cell>
        </row>
        <row r="6324">
          <cell r="A6324">
            <v>42849</v>
          </cell>
          <cell r="B6324">
            <v>248.91909999999999</v>
          </cell>
        </row>
        <row r="6325">
          <cell r="A6325">
            <v>42850</v>
          </cell>
          <cell r="B6325">
            <v>248.958</v>
          </cell>
        </row>
        <row r="6326">
          <cell r="A6326">
            <v>42851</v>
          </cell>
          <cell r="B6326">
            <v>248.99690000000001</v>
          </cell>
        </row>
        <row r="6327">
          <cell r="A6327">
            <v>42852</v>
          </cell>
          <cell r="B6327">
            <v>249.0359</v>
          </cell>
        </row>
        <row r="6328">
          <cell r="A6328">
            <v>42853</v>
          </cell>
          <cell r="B6328">
            <v>249.07480000000001</v>
          </cell>
        </row>
        <row r="6329">
          <cell r="A6329">
            <v>42854</v>
          </cell>
          <cell r="B6329">
            <v>249.11369999999999</v>
          </cell>
        </row>
        <row r="6330">
          <cell r="A6330">
            <v>42855</v>
          </cell>
          <cell r="B6330">
            <v>249.15270000000001</v>
          </cell>
        </row>
        <row r="6331">
          <cell r="A6331">
            <v>42856</v>
          </cell>
          <cell r="B6331">
            <v>249.19159999999999</v>
          </cell>
        </row>
        <row r="6332">
          <cell r="A6332">
            <v>42857</v>
          </cell>
          <cell r="B6332">
            <v>249.23050000000001</v>
          </cell>
        </row>
        <row r="6333">
          <cell r="A6333">
            <v>42858</v>
          </cell>
          <cell r="B6333">
            <v>249.26949999999999</v>
          </cell>
        </row>
        <row r="6334">
          <cell r="A6334">
            <v>42859</v>
          </cell>
          <cell r="B6334">
            <v>249.30850000000001</v>
          </cell>
        </row>
        <row r="6335">
          <cell r="A6335">
            <v>42860</v>
          </cell>
          <cell r="B6335">
            <v>249.34739999999999</v>
          </cell>
        </row>
        <row r="6336">
          <cell r="A6336">
            <v>42861</v>
          </cell>
          <cell r="B6336">
            <v>249.38640000000001</v>
          </cell>
        </row>
        <row r="6337">
          <cell r="A6337">
            <v>42862</v>
          </cell>
          <cell r="B6337">
            <v>249.4254</v>
          </cell>
        </row>
        <row r="6338">
          <cell r="A6338">
            <v>42863</v>
          </cell>
          <cell r="B6338">
            <v>249.46440000000001</v>
          </cell>
        </row>
        <row r="6339">
          <cell r="A6339">
            <v>42864</v>
          </cell>
          <cell r="B6339">
            <v>249.5034</v>
          </cell>
        </row>
        <row r="6340">
          <cell r="A6340">
            <v>42865</v>
          </cell>
          <cell r="B6340">
            <v>249.54239999999999</v>
          </cell>
        </row>
        <row r="6341">
          <cell r="A6341">
            <v>42866</v>
          </cell>
          <cell r="B6341">
            <v>249.5814</v>
          </cell>
        </row>
        <row r="6342">
          <cell r="A6342">
            <v>42867</v>
          </cell>
          <cell r="B6342">
            <v>249.62039999999999</v>
          </cell>
        </row>
        <row r="6343">
          <cell r="A6343">
            <v>42868</v>
          </cell>
          <cell r="B6343">
            <v>249.65940000000001</v>
          </cell>
        </row>
        <row r="6344">
          <cell r="A6344">
            <v>42869</v>
          </cell>
          <cell r="B6344">
            <v>249.69839999999999</v>
          </cell>
        </row>
        <row r="6345">
          <cell r="A6345">
            <v>42870</v>
          </cell>
          <cell r="B6345">
            <v>249.73750000000001</v>
          </cell>
        </row>
        <row r="6346">
          <cell r="A6346">
            <v>42871</v>
          </cell>
          <cell r="B6346">
            <v>249.77529999999999</v>
          </cell>
        </row>
        <row r="6347">
          <cell r="A6347">
            <v>42872</v>
          </cell>
          <cell r="B6347">
            <v>249.81309999999999</v>
          </cell>
        </row>
        <row r="6348">
          <cell r="A6348">
            <v>42873</v>
          </cell>
          <cell r="B6348">
            <v>249.85079999999999</v>
          </cell>
        </row>
        <row r="6349">
          <cell r="A6349">
            <v>42874</v>
          </cell>
          <cell r="B6349">
            <v>249.8886</v>
          </cell>
        </row>
        <row r="6350">
          <cell r="A6350">
            <v>42875</v>
          </cell>
          <cell r="B6350">
            <v>249.9264</v>
          </cell>
        </row>
        <row r="6351">
          <cell r="A6351">
            <v>42876</v>
          </cell>
          <cell r="B6351">
            <v>249.96430000000001</v>
          </cell>
        </row>
        <row r="6352">
          <cell r="A6352">
            <v>42877</v>
          </cell>
          <cell r="B6352">
            <v>250.00210000000001</v>
          </cell>
        </row>
        <row r="6353">
          <cell r="A6353">
            <v>42878</v>
          </cell>
          <cell r="B6353">
            <v>250.03989999999999</v>
          </cell>
        </row>
        <row r="6354">
          <cell r="A6354">
            <v>42879</v>
          </cell>
          <cell r="B6354">
            <v>250.07769999999999</v>
          </cell>
        </row>
        <row r="6355">
          <cell r="A6355">
            <v>42880</v>
          </cell>
          <cell r="B6355">
            <v>250.1155</v>
          </cell>
        </row>
        <row r="6356">
          <cell r="A6356">
            <v>42881</v>
          </cell>
          <cell r="B6356">
            <v>250.1534</v>
          </cell>
        </row>
        <row r="6357">
          <cell r="A6357">
            <v>42882</v>
          </cell>
          <cell r="B6357">
            <v>250.19120000000001</v>
          </cell>
        </row>
        <row r="6358">
          <cell r="A6358">
            <v>42883</v>
          </cell>
          <cell r="B6358">
            <v>250.22909999999999</v>
          </cell>
        </row>
        <row r="6359">
          <cell r="A6359">
            <v>42884</v>
          </cell>
          <cell r="B6359">
            <v>250.26689999999999</v>
          </cell>
        </row>
        <row r="6360">
          <cell r="A6360">
            <v>42885</v>
          </cell>
          <cell r="B6360">
            <v>250.3048</v>
          </cell>
        </row>
        <row r="6361">
          <cell r="A6361">
            <v>42886</v>
          </cell>
          <cell r="B6361">
            <v>250.3426</v>
          </cell>
        </row>
        <row r="6362">
          <cell r="A6362">
            <v>42887</v>
          </cell>
          <cell r="B6362">
            <v>250.38050000000001</v>
          </cell>
        </row>
        <row r="6363">
          <cell r="A6363">
            <v>42888</v>
          </cell>
          <cell r="B6363">
            <v>250.41839999999999</v>
          </cell>
        </row>
        <row r="6364">
          <cell r="A6364">
            <v>42889</v>
          </cell>
          <cell r="B6364">
            <v>250.4563</v>
          </cell>
        </row>
        <row r="6365">
          <cell r="A6365">
            <v>42890</v>
          </cell>
          <cell r="B6365">
            <v>250.4941</v>
          </cell>
        </row>
        <row r="6366">
          <cell r="A6366">
            <v>42891</v>
          </cell>
          <cell r="B6366">
            <v>250.53200000000001</v>
          </cell>
        </row>
        <row r="6367">
          <cell r="A6367">
            <v>42892</v>
          </cell>
          <cell r="B6367">
            <v>250.56989999999999</v>
          </cell>
        </row>
        <row r="6368">
          <cell r="A6368">
            <v>42893</v>
          </cell>
          <cell r="B6368">
            <v>250.6078</v>
          </cell>
        </row>
        <row r="6369">
          <cell r="A6369">
            <v>42894</v>
          </cell>
          <cell r="B6369">
            <v>250.64570000000001</v>
          </cell>
        </row>
        <row r="6370">
          <cell r="A6370">
            <v>42895</v>
          </cell>
          <cell r="B6370">
            <v>250.68369999999999</v>
          </cell>
        </row>
        <row r="6371">
          <cell r="A6371">
            <v>42896</v>
          </cell>
          <cell r="B6371">
            <v>250.7216</v>
          </cell>
        </row>
        <row r="6372">
          <cell r="A6372">
            <v>42897</v>
          </cell>
          <cell r="B6372">
            <v>250.7595</v>
          </cell>
        </row>
        <row r="6373">
          <cell r="A6373">
            <v>42898</v>
          </cell>
          <cell r="B6373">
            <v>250.79740000000001</v>
          </cell>
        </row>
        <row r="6374">
          <cell r="A6374">
            <v>42899</v>
          </cell>
          <cell r="B6374">
            <v>250.83539999999999</v>
          </cell>
        </row>
        <row r="6375">
          <cell r="A6375">
            <v>42900</v>
          </cell>
          <cell r="B6375">
            <v>250.8733</v>
          </cell>
        </row>
        <row r="6376">
          <cell r="A6376">
            <v>42901</v>
          </cell>
          <cell r="B6376">
            <v>250.91130000000001</v>
          </cell>
        </row>
        <row r="6377">
          <cell r="A6377">
            <v>42902</v>
          </cell>
          <cell r="B6377">
            <v>250.93049999999999</v>
          </cell>
        </row>
        <row r="6378">
          <cell r="A6378">
            <v>42903</v>
          </cell>
          <cell r="B6378">
            <v>250.94970000000001</v>
          </cell>
        </row>
        <row r="6379">
          <cell r="A6379">
            <v>42904</v>
          </cell>
          <cell r="B6379">
            <v>250.96889999999999</v>
          </cell>
        </row>
        <row r="6380">
          <cell r="A6380">
            <v>42905</v>
          </cell>
          <cell r="B6380">
            <v>250.98820000000001</v>
          </cell>
        </row>
        <row r="6381">
          <cell r="A6381">
            <v>42906</v>
          </cell>
          <cell r="B6381">
            <v>251.00739999999999</v>
          </cell>
        </row>
        <row r="6382">
          <cell r="A6382">
            <v>42907</v>
          </cell>
          <cell r="B6382">
            <v>251.0266</v>
          </cell>
        </row>
        <row r="6383">
          <cell r="A6383">
            <v>42908</v>
          </cell>
          <cell r="B6383">
            <v>251.04580000000001</v>
          </cell>
        </row>
        <row r="6384">
          <cell r="A6384">
            <v>42909</v>
          </cell>
          <cell r="B6384">
            <v>251.0651</v>
          </cell>
        </row>
        <row r="6385">
          <cell r="A6385">
            <v>42910</v>
          </cell>
          <cell r="B6385">
            <v>251.08430000000001</v>
          </cell>
        </row>
        <row r="6386">
          <cell r="A6386">
            <v>42911</v>
          </cell>
          <cell r="B6386">
            <v>251.1035</v>
          </cell>
        </row>
        <row r="6387">
          <cell r="A6387">
            <v>42912</v>
          </cell>
          <cell r="B6387">
            <v>251.12270000000001</v>
          </cell>
        </row>
        <row r="6388">
          <cell r="A6388">
            <v>42913</v>
          </cell>
          <cell r="B6388">
            <v>251.142</v>
          </cell>
        </row>
        <row r="6389">
          <cell r="A6389">
            <v>42914</v>
          </cell>
          <cell r="B6389">
            <v>251.16120000000001</v>
          </cell>
        </row>
        <row r="6390">
          <cell r="A6390">
            <v>42915</v>
          </cell>
          <cell r="B6390">
            <v>251.18039999999999</v>
          </cell>
        </row>
        <row r="6391">
          <cell r="A6391">
            <v>42916</v>
          </cell>
          <cell r="B6391">
            <v>251.19970000000001</v>
          </cell>
        </row>
        <row r="6392">
          <cell r="A6392">
            <v>42917</v>
          </cell>
          <cell r="B6392">
            <v>251.21889999999999</v>
          </cell>
        </row>
        <row r="6393">
          <cell r="A6393">
            <v>42918</v>
          </cell>
          <cell r="B6393">
            <v>251.23820000000001</v>
          </cell>
        </row>
        <row r="6394">
          <cell r="A6394">
            <v>42919</v>
          </cell>
          <cell r="B6394">
            <v>251.25739999999999</v>
          </cell>
        </row>
        <row r="6395">
          <cell r="A6395">
            <v>42920</v>
          </cell>
          <cell r="B6395">
            <v>251.2766</v>
          </cell>
        </row>
        <row r="6396">
          <cell r="A6396">
            <v>42921</v>
          </cell>
          <cell r="B6396">
            <v>251.29589999999999</v>
          </cell>
        </row>
        <row r="6397">
          <cell r="A6397">
            <v>42922</v>
          </cell>
          <cell r="B6397">
            <v>251.3151</v>
          </cell>
        </row>
        <row r="6398">
          <cell r="A6398">
            <v>42923</v>
          </cell>
          <cell r="B6398">
            <v>251.33439999999999</v>
          </cell>
        </row>
        <row r="6399">
          <cell r="A6399">
            <v>42924</v>
          </cell>
          <cell r="B6399">
            <v>251.3536</v>
          </cell>
        </row>
        <row r="6400">
          <cell r="A6400">
            <v>42925</v>
          </cell>
          <cell r="B6400">
            <v>251.37289999999999</v>
          </cell>
        </row>
        <row r="6401">
          <cell r="A6401">
            <v>42926</v>
          </cell>
          <cell r="B6401">
            <v>251.3921</v>
          </cell>
        </row>
        <row r="6402">
          <cell r="A6402">
            <v>42927</v>
          </cell>
          <cell r="B6402">
            <v>251.41139999999999</v>
          </cell>
        </row>
        <row r="6403">
          <cell r="A6403">
            <v>42928</v>
          </cell>
          <cell r="B6403">
            <v>251.4306</v>
          </cell>
        </row>
        <row r="6404">
          <cell r="A6404">
            <v>42929</v>
          </cell>
          <cell r="B6404">
            <v>251.44990000000001</v>
          </cell>
        </row>
        <row r="6405">
          <cell r="A6405">
            <v>42930</v>
          </cell>
          <cell r="B6405">
            <v>251.4691</v>
          </cell>
        </row>
        <row r="6406">
          <cell r="A6406">
            <v>42931</v>
          </cell>
          <cell r="B6406">
            <v>251.48840000000001</v>
          </cell>
        </row>
        <row r="6407">
          <cell r="A6407">
            <v>42932</v>
          </cell>
          <cell r="B6407">
            <v>251.4973</v>
          </cell>
        </row>
        <row r="6408">
          <cell r="A6408">
            <v>42933</v>
          </cell>
          <cell r="B6408">
            <v>251.50620000000001</v>
          </cell>
        </row>
        <row r="6409">
          <cell r="A6409">
            <v>42934</v>
          </cell>
          <cell r="B6409">
            <v>251.51519999999999</v>
          </cell>
        </row>
        <row r="6410">
          <cell r="A6410">
            <v>42935</v>
          </cell>
          <cell r="B6410">
            <v>251.5241</v>
          </cell>
        </row>
        <row r="6411">
          <cell r="A6411">
            <v>42936</v>
          </cell>
          <cell r="B6411">
            <v>251.53299999999999</v>
          </cell>
        </row>
        <row r="6412">
          <cell r="A6412">
            <v>42937</v>
          </cell>
          <cell r="B6412">
            <v>251.5419</v>
          </cell>
        </row>
        <row r="6413">
          <cell r="A6413">
            <v>42938</v>
          </cell>
          <cell r="B6413">
            <v>251.55080000000001</v>
          </cell>
        </row>
        <row r="6414">
          <cell r="A6414">
            <v>42939</v>
          </cell>
          <cell r="B6414">
            <v>251.5598</v>
          </cell>
        </row>
        <row r="6415">
          <cell r="A6415">
            <v>42940</v>
          </cell>
          <cell r="B6415">
            <v>251.56870000000001</v>
          </cell>
        </row>
        <row r="6416">
          <cell r="A6416">
            <v>42941</v>
          </cell>
          <cell r="B6416">
            <v>251.57759999999999</v>
          </cell>
        </row>
        <row r="6417">
          <cell r="A6417">
            <v>42942</v>
          </cell>
          <cell r="B6417">
            <v>251.5865</v>
          </cell>
        </row>
        <row r="6418">
          <cell r="A6418">
            <v>42943</v>
          </cell>
          <cell r="B6418">
            <v>251.59540000000001</v>
          </cell>
        </row>
        <row r="6419">
          <cell r="A6419">
            <v>42944</v>
          </cell>
          <cell r="B6419">
            <v>251.6044</v>
          </cell>
        </row>
        <row r="6420">
          <cell r="A6420">
            <v>42945</v>
          </cell>
          <cell r="B6420">
            <v>251.61330000000001</v>
          </cell>
        </row>
        <row r="6421">
          <cell r="A6421">
            <v>42946</v>
          </cell>
          <cell r="B6421">
            <v>251.62219999999999</v>
          </cell>
        </row>
        <row r="6422">
          <cell r="A6422">
            <v>42947</v>
          </cell>
          <cell r="B6422">
            <v>251.6311</v>
          </cell>
        </row>
        <row r="6423">
          <cell r="A6423">
            <v>42948</v>
          </cell>
          <cell r="B6423">
            <v>251.64009999999999</v>
          </cell>
        </row>
        <row r="6424">
          <cell r="A6424">
            <v>42949</v>
          </cell>
          <cell r="B6424">
            <v>251.649</v>
          </cell>
        </row>
        <row r="6425">
          <cell r="A6425">
            <v>42950</v>
          </cell>
          <cell r="B6425">
            <v>251.65790000000001</v>
          </cell>
        </row>
        <row r="6426">
          <cell r="A6426">
            <v>42951</v>
          </cell>
          <cell r="B6426">
            <v>251.66679999999999</v>
          </cell>
        </row>
        <row r="6427">
          <cell r="A6427">
            <v>42952</v>
          </cell>
          <cell r="B6427">
            <v>251.67580000000001</v>
          </cell>
        </row>
        <row r="6428">
          <cell r="A6428">
            <v>42953</v>
          </cell>
          <cell r="B6428">
            <v>251.68469999999999</v>
          </cell>
        </row>
        <row r="6429">
          <cell r="A6429">
            <v>42954</v>
          </cell>
          <cell r="B6429">
            <v>251.6936</v>
          </cell>
        </row>
        <row r="6430">
          <cell r="A6430">
            <v>42955</v>
          </cell>
          <cell r="B6430">
            <v>251.70249999999999</v>
          </cell>
        </row>
        <row r="6431">
          <cell r="A6431">
            <v>42956</v>
          </cell>
          <cell r="B6431">
            <v>251.7115</v>
          </cell>
        </row>
        <row r="6432">
          <cell r="A6432">
            <v>42957</v>
          </cell>
          <cell r="B6432">
            <v>251.72040000000001</v>
          </cell>
        </row>
        <row r="6433">
          <cell r="A6433">
            <v>42958</v>
          </cell>
          <cell r="B6433">
            <v>251.72929999999999</v>
          </cell>
        </row>
        <row r="6434">
          <cell r="A6434">
            <v>42959</v>
          </cell>
          <cell r="B6434">
            <v>251.73830000000001</v>
          </cell>
        </row>
        <row r="6435">
          <cell r="A6435">
            <v>42960</v>
          </cell>
          <cell r="B6435">
            <v>251.74719999999999</v>
          </cell>
        </row>
        <row r="6436">
          <cell r="A6436">
            <v>42961</v>
          </cell>
          <cell r="B6436">
            <v>251.7561</v>
          </cell>
        </row>
        <row r="6437">
          <cell r="A6437">
            <v>42962</v>
          </cell>
          <cell r="B6437">
            <v>251.76499999999999</v>
          </cell>
        </row>
        <row r="6438">
          <cell r="A6438">
            <v>42963</v>
          </cell>
          <cell r="B6438">
            <v>251.76089999999999</v>
          </cell>
        </row>
        <row r="6439">
          <cell r="A6439">
            <v>42964</v>
          </cell>
          <cell r="B6439">
            <v>251.7569</v>
          </cell>
        </row>
        <row r="6440">
          <cell r="A6440">
            <v>42965</v>
          </cell>
          <cell r="B6440">
            <v>251.75280000000001</v>
          </cell>
        </row>
        <row r="6441">
          <cell r="A6441">
            <v>42966</v>
          </cell>
          <cell r="B6441">
            <v>251.74879999999999</v>
          </cell>
        </row>
        <row r="6442">
          <cell r="A6442">
            <v>42967</v>
          </cell>
          <cell r="B6442">
            <v>251.74469999999999</v>
          </cell>
        </row>
        <row r="6443">
          <cell r="A6443">
            <v>42968</v>
          </cell>
          <cell r="B6443">
            <v>251.7406</v>
          </cell>
        </row>
        <row r="6444">
          <cell r="A6444">
            <v>42969</v>
          </cell>
          <cell r="B6444">
            <v>251.73660000000001</v>
          </cell>
        </row>
        <row r="6445">
          <cell r="A6445">
            <v>42970</v>
          </cell>
          <cell r="B6445">
            <v>251.73249999999999</v>
          </cell>
        </row>
        <row r="6446">
          <cell r="A6446">
            <v>42971</v>
          </cell>
          <cell r="B6446">
            <v>251.72839999999999</v>
          </cell>
        </row>
        <row r="6447">
          <cell r="A6447">
            <v>42972</v>
          </cell>
          <cell r="B6447">
            <v>251.7244</v>
          </cell>
        </row>
        <row r="6448">
          <cell r="A6448">
            <v>42973</v>
          </cell>
          <cell r="B6448">
            <v>251.72030000000001</v>
          </cell>
        </row>
        <row r="6449">
          <cell r="A6449">
            <v>42974</v>
          </cell>
          <cell r="B6449">
            <v>251.71629999999999</v>
          </cell>
        </row>
        <row r="6450">
          <cell r="A6450">
            <v>42975</v>
          </cell>
          <cell r="B6450">
            <v>251.7122</v>
          </cell>
        </row>
        <row r="6451">
          <cell r="A6451">
            <v>42976</v>
          </cell>
          <cell r="B6451">
            <v>251.7081</v>
          </cell>
        </row>
        <row r="6452">
          <cell r="A6452">
            <v>42977</v>
          </cell>
          <cell r="B6452">
            <v>251.70410000000001</v>
          </cell>
        </row>
        <row r="6453">
          <cell r="A6453">
            <v>42978</v>
          </cell>
          <cell r="B6453">
            <v>251.7</v>
          </cell>
        </row>
        <row r="6454">
          <cell r="A6454">
            <v>42979</v>
          </cell>
          <cell r="B6454">
            <v>251.696</v>
          </cell>
        </row>
        <row r="6455">
          <cell r="A6455">
            <v>42980</v>
          </cell>
          <cell r="B6455">
            <v>251.6919</v>
          </cell>
        </row>
        <row r="6456">
          <cell r="A6456">
            <v>42981</v>
          </cell>
          <cell r="B6456">
            <v>251.68780000000001</v>
          </cell>
        </row>
        <row r="6457">
          <cell r="A6457">
            <v>42982</v>
          </cell>
          <cell r="B6457">
            <v>251.68379999999999</v>
          </cell>
        </row>
        <row r="6458">
          <cell r="A6458">
            <v>42983</v>
          </cell>
          <cell r="B6458">
            <v>251.6797</v>
          </cell>
        </row>
        <row r="6459">
          <cell r="A6459">
            <v>42984</v>
          </cell>
          <cell r="B6459">
            <v>251.67570000000001</v>
          </cell>
        </row>
        <row r="6460">
          <cell r="A6460">
            <v>42985</v>
          </cell>
          <cell r="B6460">
            <v>251.67160000000001</v>
          </cell>
        </row>
        <row r="6461">
          <cell r="A6461">
            <v>42986</v>
          </cell>
          <cell r="B6461">
            <v>251.66749999999999</v>
          </cell>
        </row>
        <row r="6462">
          <cell r="A6462">
            <v>42987</v>
          </cell>
          <cell r="B6462">
            <v>251.6635</v>
          </cell>
        </row>
        <row r="6463">
          <cell r="A6463">
            <v>42988</v>
          </cell>
          <cell r="B6463">
            <v>251.65940000000001</v>
          </cell>
        </row>
        <row r="6464">
          <cell r="A6464">
            <v>42989</v>
          </cell>
          <cell r="B6464">
            <v>251.65539999999999</v>
          </cell>
        </row>
        <row r="6465">
          <cell r="A6465">
            <v>42990</v>
          </cell>
          <cell r="B6465">
            <v>251.65129999999999</v>
          </cell>
        </row>
        <row r="6466">
          <cell r="A6466">
            <v>42991</v>
          </cell>
          <cell r="B6466">
            <v>251.6472</v>
          </cell>
        </row>
        <row r="6467">
          <cell r="A6467">
            <v>42992</v>
          </cell>
          <cell r="B6467">
            <v>251.64320000000001</v>
          </cell>
        </row>
        <row r="6468">
          <cell r="A6468">
            <v>42993</v>
          </cell>
          <cell r="B6468">
            <v>251.63910000000001</v>
          </cell>
        </row>
        <row r="6469">
          <cell r="A6469">
            <v>42994</v>
          </cell>
          <cell r="B6469">
            <v>251.6508</v>
          </cell>
        </row>
        <row r="6470">
          <cell r="A6470">
            <v>42995</v>
          </cell>
          <cell r="B6470">
            <v>251.6626</v>
          </cell>
        </row>
        <row r="6471">
          <cell r="A6471">
            <v>42996</v>
          </cell>
          <cell r="B6471">
            <v>251.67429999999999</v>
          </cell>
        </row>
        <row r="6472">
          <cell r="A6472">
            <v>42997</v>
          </cell>
          <cell r="B6472">
            <v>251.68600000000001</v>
          </cell>
        </row>
        <row r="6473">
          <cell r="A6473">
            <v>42998</v>
          </cell>
          <cell r="B6473">
            <v>251.6978</v>
          </cell>
        </row>
        <row r="6474">
          <cell r="A6474">
            <v>42999</v>
          </cell>
          <cell r="B6474">
            <v>251.70949999999999</v>
          </cell>
        </row>
        <row r="6475">
          <cell r="A6475">
            <v>43000</v>
          </cell>
          <cell r="B6475">
            <v>251.72130000000001</v>
          </cell>
        </row>
        <row r="6476">
          <cell r="A6476">
            <v>43001</v>
          </cell>
          <cell r="B6476">
            <v>251.733</v>
          </cell>
        </row>
        <row r="6477">
          <cell r="A6477">
            <v>43002</v>
          </cell>
          <cell r="B6477">
            <v>251.74469999999999</v>
          </cell>
        </row>
        <row r="6478">
          <cell r="A6478">
            <v>43003</v>
          </cell>
          <cell r="B6478">
            <v>251.75649999999999</v>
          </cell>
        </row>
        <row r="6479">
          <cell r="A6479">
            <v>43004</v>
          </cell>
          <cell r="B6479">
            <v>251.76820000000001</v>
          </cell>
        </row>
        <row r="6480">
          <cell r="A6480">
            <v>43005</v>
          </cell>
          <cell r="B6480">
            <v>251.78</v>
          </cell>
        </row>
        <row r="6481">
          <cell r="A6481">
            <v>43006</v>
          </cell>
          <cell r="B6481">
            <v>251.79169999999999</v>
          </cell>
        </row>
        <row r="6482">
          <cell r="A6482">
            <v>43007</v>
          </cell>
          <cell r="B6482">
            <v>251.80340000000001</v>
          </cell>
        </row>
        <row r="6483">
          <cell r="A6483">
            <v>43008</v>
          </cell>
          <cell r="B6483">
            <v>251.8152</v>
          </cell>
        </row>
        <row r="6484">
          <cell r="A6484">
            <v>43009</v>
          </cell>
          <cell r="B6484">
            <v>251.82689999999999</v>
          </cell>
        </row>
        <row r="6485">
          <cell r="A6485">
            <v>43010</v>
          </cell>
          <cell r="B6485">
            <v>251.83869999999999</v>
          </cell>
        </row>
        <row r="6486">
          <cell r="A6486">
            <v>43011</v>
          </cell>
          <cell r="B6486">
            <v>251.85040000000001</v>
          </cell>
        </row>
        <row r="6487">
          <cell r="A6487">
            <v>43012</v>
          </cell>
          <cell r="B6487">
            <v>251.8622</v>
          </cell>
        </row>
        <row r="6488">
          <cell r="A6488">
            <v>43013</v>
          </cell>
          <cell r="B6488">
            <v>251.87389999999999</v>
          </cell>
        </row>
        <row r="6489">
          <cell r="A6489">
            <v>43014</v>
          </cell>
          <cell r="B6489">
            <v>251.88570000000001</v>
          </cell>
        </row>
        <row r="6490">
          <cell r="A6490">
            <v>43015</v>
          </cell>
          <cell r="B6490">
            <v>251.8974</v>
          </cell>
        </row>
        <row r="6491">
          <cell r="A6491">
            <v>43016</v>
          </cell>
          <cell r="B6491">
            <v>251.9091</v>
          </cell>
        </row>
        <row r="6492">
          <cell r="A6492">
            <v>43017</v>
          </cell>
          <cell r="B6492">
            <v>251.92089999999999</v>
          </cell>
        </row>
        <row r="6493">
          <cell r="A6493">
            <v>43018</v>
          </cell>
          <cell r="B6493">
            <v>251.93260000000001</v>
          </cell>
        </row>
        <row r="6494">
          <cell r="A6494">
            <v>43019</v>
          </cell>
          <cell r="B6494">
            <v>251.9444</v>
          </cell>
        </row>
        <row r="6495">
          <cell r="A6495">
            <v>43020</v>
          </cell>
          <cell r="B6495">
            <v>251.95609999999999</v>
          </cell>
        </row>
        <row r="6496">
          <cell r="A6496">
            <v>43021</v>
          </cell>
          <cell r="B6496">
            <v>251.96789999999999</v>
          </cell>
        </row>
        <row r="6497">
          <cell r="A6497">
            <v>43022</v>
          </cell>
          <cell r="B6497">
            <v>251.9796</v>
          </cell>
        </row>
        <row r="6498">
          <cell r="A6498">
            <v>43023</v>
          </cell>
          <cell r="B6498">
            <v>251.9914</v>
          </cell>
        </row>
        <row r="6499">
          <cell r="A6499">
            <v>43024</v>
          </cell>
          <cell r="B6499">
            <v>251.99469999999999</v>
          </cell>
        </row>
        <row r="6500">
          <cell r="A6500">
            <v>43025</v>
          </cell>
          <cell r="B6500">
            <v>251.99789999999999</v>
          </cell>
        </row>
        <row r="6501">
          <cell r="A6501">
            <v>43026</v>
          </cell>
          <cell r="B6501">
            <v>252.00120000000001</v>
          </cell>
        </row>
        <row r="6502">
          <cell r="A6502">
            <v>43027</v>
          </cell>
          <cell r="B6502">
            <v>252.0044</v>
          </cell>
        </row>
        <row r="6503">
          <cell r="A6503">
            <v>43028</v>
          </cell>
          <cell r="B6503">
            <v>252.0077</v>
          </cell>
        </row>
        <row r="6504">
          <cell r="A6504">
            <v>43029</v>
          </cell>
          <cell r="B6504">
            <v>252.01089999999999</v>
          </cell>
        </row>
        <row r="6505">
          <cell r="A6505">
            <v>43030</v>
          </cell>
          <cell r="B6505">
            <v>252.01419999999999</v>
          </cell>
        </row>
        <row r="6506">
          <cell r="A6506">
            <v>43031</v>
          </cell>
          <cell r="B6506">
            <v>252.01740000000001</v>
          </cell>
        </row>
        <row r="6507">
          <cell r="A6507">
            <v>43032</v>
          </cell>
          <cell r="B6507">
            <v>252.02070000000001</v>
          </cell>
        </row>
        <row r="6508">
          <cell r="A6508">
            <v>43033</v>
          </cell>
          <cell r="B6508">
            <v>252.0239</v>
          </cell>
        </row>
        <row r="6509">
          <cell r="A6509">
            <v>43034</v>
          </cell>
          <cell r="B6509">
            <v>252.02719999999999</v>
          </cell>
        </row>
        <row r="6510">
          <cell r="A6510">
            <v>43035</v>
          </cell>
          <cell r="B6510">
            <v>252.03039999999999</v>
          </cell>
        </row>
        <row r="6511">
          <cell r="A6511">
            <v>43036</v>
          </cell>
          <cell r="B6511">
            <v>252.03370000000001</v>
          </cell>
        </row>
        <row r="6512">
          <cell r="A6512">
            <v>43037</v>
          </cell>
          <cell r="B6512">
            <v>252.0369</v>
          </cell>
        </row>
        <row r="6513">
          <cell r="A6513">
            <v>43038</v>
          </cell>
          <cell r="B6513">
            <v>252.0402</v>
          </cell>
        </row>
        <row r="6514">
          <cell r="A6514">
            <v>43039</v>
          </cell>
          <cell r="B6514">
            <v>252.04339999999999</v>
          </cell>
        </row>
        <row r="6515">
          <cell r="A6515">
            <v>43040</v>
          </cell>
          <cell r="B6515">
            <v>252.04669999999999</v>
          </cell>
        </row>
        <row r="6516">
          <cell r="A6516">
            <v>43041</v>
          </cell>
          <cell r="B6516">
            <v>252.04990000000001</v>
          </cell>
        </row>
        <row r="6517">
          <cell r="A6517">
            <v>43042</v>
          </cell>
          <cell r="B6517">
            <v>252.0532</v>
          </cell>
        </row>
        <row r="6518">
          <cell r="A6518">
            <v>43043</v>
          </cell>
          <cell r="B6518">
            <v>252.0564</v>
          </cell>
        </row>
        <row r="6519">
          <cell r="A6519">
            <v>43044</v>
          </cell>
          <cell r="B6519">
            <v>252.05969999999999</v>
          </cell>
        </row>
        <row r="6520">
          <cell r="A6520">
            <v>43045</v>
          </cell>
          <cell r="B6520">
            <v>252.06290000000001</v>
          </cell>
        </row>
        <row r="6521">
          <cell r="A6521">
            <v>43046</v>
          </cell>
          <cell r="B6521">
            <v>252.06620000000001</v>
          </cell>
        </row>
        <row r="6522">
          <cell r="A6522">
            <v>43047</v>
          </cell>
          <cell r="B6522">
            <v>252.0694</v>
          </cell>
        </row>
        <row r="6523">
          <cell r="A6523">
            <v>43048</v>
          </cell>
          <cell r="B6523">
            <v>252.0727</v>
          </cell>
        </row>
        <row r="6524">
          <cell r="A6524">
            <v>43049</v>
          </cell>
          <cell r="B6524">
            <v>252.07589999999999</v>
          </cell>
        </row>
        <row r="6525">
          <cell r="A6525">
            <v>43050</v>
          </cell>
          <cell r="B6525">
            <v>252.07919999999999</v>
          </cell>
        </row>
        <row r="6526">
          <cell r="A6526">
            <v>43051</v>
          </cell>
          <cell r="B6526">
            <v>252.08240000000001</v>
          </cell>
        </row>
        <row r="6527">
          <cell r="A6527">
            <v>43052</v>
          </cell>
          <cell r="B6527">
            <v>252.0857</v>
          </cell>
        </row>
        <row r="6528">
          <cell r="A6528">
            <v>43053</v>
          </cell>
          <cell r="B6528">
            <v>252.0889</v>
          </cell>
        </row>
        <row r="6529">
          <cell r="A6529">
            <v>43054</v>
          </cell>
          <cell r="B6529">
            <v>252.09219999999999</v>
          </cell>
        </row>
        <row r="6530">
          <cell r="A6530">
            <v>43055</v>
          </cell>
          <cell r="B6530">
            <v>252.09389999999999</v>
          </cell>
        </row>
        <row r="6531">
          <cell r="A6531">
            <v>43056</v>
          </cell>
          <cell r="B6531">
            <v>252.09559999999999</v>
          </cell>
        </row>
        <row r="6532">
          <cell r="A6532">
            <v>43057</v>
          </cell>
          <cell r="B6532">
            <v>252.09719999999999</v>
          </cell>
        </row>
        <row r="6533">
          <cell r="A6533">
            <v>43058</v>
          </cell>
          <cell r="B6533">
            <v>252.09889999999999</v>
          </cell>
        </row>
        <row r="6534">
          <cell r="A6534">
            <v>43059</v>
          </cell>
          <cell r="B6534">
            <v>252.10059999999999</v>
          </cell>
        </row>
        <row r="6535">
          <cell r="A6535">
            <v>43060</v>
          </cell>
          <cell r="B6535">
            <v>252.10230000000001</v>
          </cell>
        </row>
        <row r="6536">
          <cell r="A6536">
            <v>43061</v>
          </cell>
          <cell r="B6536">
            <v>252.10400000000001</v>
          </cell>
        </row>
        <row r="6537">
          <cell r="A6537">
            <v>43062</v>
          </cell>
          <cell r="B6537">
            <v>252.10560000000001</v>
          </cell>
        </row>
        <row r="6538">
          <cell r="A6538">
            <v>43063</v>
          </cell>
          <cell r="B6538">
            <v>252.10730000000001</v>
          </cell>
        </row>
        <row r="6539">
          <cell r="A6539">
            <v>43064</v>
          </cell>
          <cell r="B6539">
            <v>252.10900000000001</v>
          </cell>
        </row>
        <row r="6540">
          <cell r="A6540">
            <v>43065</v>
          </cell>
          <cell r="B6540">
            <v>252.11070000000001</v>
          </cell>
        </row>
        <row r="6541">
          <cell r="A6541">
            <v>43066</v>
          </cell>
          <cell r="B6541">
            <v>252.11240000000001</v>
          </cell>
        </row>
        <row r="6542">
          <cell r="A6542">
            <v>43067</v>
          </cell>
          <cell r="B6542">
            <v>252.114</v>
          </cell>
        </row>
        <row r="6543">
          <cell r="A6543">
            <v>43068</v>
          </cell>
          <cell r="B6543">
            <v>252.1157</v>
          </cell>
        </row>
        <row r="6544">
          <cell r="A6544">
            <v>43069</v>
          </cell>
          <cell r="B6544">
            <v>252.1174</v>
          </cell>
        </row>
        <row r="6545">
          <cell r="A6545">
            <v>43070</v>
          </cell>
          <cell r="B6545">
            <v>252.1191</v>
          </cell>
        </row>
        <row r="6546">
          <cell r="A6546">
            <v>43071</v>
          </cell>
          <cell r="B6546">
            <v>252.1208</v>
          </cell>
        </row>
        <row r="6547">
          <cell r="A6547">
            <v>43072</v>
          </cell>
          <cell r="B6547">
            <v>252.1224</v>
          </cell>
        </row>
        <row r="6548">
          <cell r="A6548">
            <v>43073</v>
          </cell>
          <cell r="B6548">
            <v>252.1241</v>
          </cell>
        </row>
        <row r="6549">
          <cell r="A6549">
            <v>43074</v>
          </cell>
          <cell r="B6549">
            <v>252.1258</v>
          </cell>
        </row>
        <row r="6550">
          <cell r="A6550">
            <v>43075</v>
          </cell>
          <cell r="B6550">
            <v>252.1275</v>
          </cell>
        </row>
        <row r="6551">
          <cell r="A6551">
            <v>43076</v>
          </cell>
          <cell r="B6551">
            <v>252.1292</v>
          </cell>
        </row>
        <row r="6552">
          <cell r="A6552">
            <v>43077</v>
          </cell>
          <cell r="B6552">
            <v>252.1309</v>
          </cell>
        </row>
        <row r="6553">
          <cell r="A6553">
            <v>43078</v>
          </cell>
          <cell r="B6553">
            <v>252.13249999999999</v>
          </cell>
        </row>
        <row r="6554">
          <cell r="A6554">
            <v>43079</v>
          </cell>
          <cell r="B6554">
            <v>252.13419999999999</v>
          </cell>
        </row>
        <row r="6555">
          <cell r="A6555">
            <v>43080</v>
          </cell>
          <cell r="B6555">
            <v>252.13589999999999</v>
          </cell>
        </row>
        <row r="6556">
          <cell r="A6556">
            <v>43081</v>
          </cell>
          <cell r="B6556">
            <v>252.13759999999999</v>
          </cell>
        </row>
        <row r="6557">
          <cell r="A6557">
            <v>43082</v>
          </cell>
          <cell r="B6557">
            <v>252.13929999999999</v>
          </cell>
        </row>
        <row r="6558">
          <cell r="A6558">
            <v>43083</v>
          </cell>
          <cell r="B6558">
            <v>252.14089999999999</v>
          </cell>
        </row>
        <row r="6559">
          <cell r="A6559">
            <v>43084</v>
          </cell>
          <cell r="B6559">
            <v>252.14259999999999</v>
          </cell>
        </row>
        <row r="6560">
          <cell r="A6560">
            <v>43085</v>
          </cell>
          <cell r="B6560">
            <v>252.15719999999999</v>
          </cell>
        </row>
        <row r="6561">
          <cell r="A6561">
            <v>43086</v>
          </cell>
          <cell r="B6561">
            <v>252.17189999999999</v>
          </cell>
        </row>
        <row r="6562">
          <cell r="A6562">
            <v>43087</v>
          </cell>
          <cell r="B6562">
            <v>252.1865</v>
          </cell>
        </row>
        <row r="6563">
          <cell r="A6563">
            <v>43088</v>
          </cell>
          <cell r="B6563">
            <v>252.2011</v>
          </cell>
        </row>
        <row r="6564">
          <cell r="A6564">
            <v>43089</v>
          </cell>
          <cell r="B6564">
            <v>252.2157</v>
          </cell>
        </row>
        <row r="6565">
          <cell r="A6565">
            <v>43090</v>
          </cell>
          <cell r="B6565">
            <v>252.2304</v>
          </cell>
        </row>
        <row r="6566">
          <cell r="A6566">
            <v>43091</v>
          </cell>
          <cell r="B6566">
            <v>252.245</v>
          </cell>
        </row>
        <row r="6567">
          <cell r="A6567">
            <v>43092</v>
          </cell>
          <cell r="B6567">
            <v>252.25960000000001</v>
          </cell>
        </row>
        <row r="6568">
          <cell r="A6568">
            <v>43093</v>
          </cell>
          <cell r="B6568">
            <v>252.27430000000001</v>
          </cell>
        </row>
        <row r="6569">
          <cell r="A6569">
            <v>43094</v>
          </cell>
          <cell r="B6569">
            <v>252.28890000000001</v>
          </cell>
        </row>
        <row r="6570">
          <cell r="A6570">
            <v>43095</v>
          </cell>
          <cell r="B6570">
            <v>252.30359999999999</v>
          </cell>
        </row>
        <row r="6571">
          <cell r="A6571">
            <v>43096</v>
          </cell>
          <cell r="B6571">
            <v>252.31819999999999</v>
          </cell>
        </row>
        <row r="6572">
          <cell r="A6572">
            <v>43097</v>
          </cell>
          <cell r="B6572">
            <v>252.33279999999999</v>
          </cell>
        </row>
        <row r="6573">
          <cell r="A6573">
            <v>43098</v>
          </cell>
          <cell r="B6573">
            <v>252.3475</v>
          </cell>
        </row>
        <row r="6574">
          <cell r="A6574">
            <v>43099</v>
          </cell>
          <cell r="B6574">
            <v>252.3621</v>
          </cell>
        </row>
        <row r="6575">
          <cell r="A6575">
            <v>43100</v>
          </cell>
          <cell r="B6575">
            <v>252.3767</v>
          </cell>
        </row>
        <row r="6576">
          <cell r="A6576">
            <v>43101</v>
          </cell>
          <cell r="B6576">
            <v>252.3914</v>
          </cell>
        </row>
        <row r="6577">
          <cell r="A6577">
            <v>43102</v>
          </cell>
          <cell r="B6577">
            <v>252.40600000000001</v>
          </cell>
        </row>
        <row r="6578">
          <cell r="A6578">
            <v>43103</v>
          </cell>
          <cell r="B6578">
            <v>252.42070000000001</v>
          </cell>
        </row>
        <row r="6579">
          <cell r="A6579">
            <v>43104</v>
          </cell>
          <cell r="B6579">
            <v>252.43530000000001</v>
          </cell>
        </row>
        <row r="6580">
          <cell r="A6580">
            <v>43105</v>
          </cell>
          <cell r="B6580">
            <v>252.45</v>
          </cell>
        </row>
        <row r="6581">
          <cell r="A6581">
            <v>43106</v>
          </cell>
          <cell r="B6581">
            <v>252.46459999999999</v>
          </cell>
        </row>
        <row r="6582">
          <cell r="A6582">
            <v>43107</v>
          </cell>
          <cell r="B6582">
            <v>252.47929999999999</v>
          </cell>
        </row>
        <row r="6583">
          <cell r="A6583">
            <v>43108</v>
          </cell>
          <cell r="B6583">
            <v>252.4939</v>
          </cell>
        </row>
        <row r="6584">
          <cell r="A6584">
            <v>43109</v>
          </cell>
          <cell r="B6584">
            <v>252.5085</v>
          </cell>
        </row>
        <row r="6585">
          <cell r="A6585">
            <v>43110</v>
          </cell>
          <cell r="B6585">
            <v>252.5232</v>
          </cell>
        </row>
        <row r="6586">
          <cell r="A6586">
            <v>43111</v>
          </cell>
          <cell r="B6586">
            <v>252.5378</v>
          </cell>
        </row>
        <row r="6587">
          <cell r="A6587">
            <v>43112</v>
          </cell>
          <cell r="B6587">
            <v>252.55250000000001</v>
          </cell>
        </row>
        <row r="6588">
          <cell r="A6588">
            <v>43113</v>
          </cell>
          <cell r="B6588">
            <v>252.56720000000001</v>
          </cell>
        </row>
        <row r="6589">
          <cell r="A6589">
            <v>43114</v>
          </cell>
          <cell r="B6589">
            <v>252.58179999999999</v>
          </cell>
        </row>
        <row r="6590">
          <cell r="A6590">
            <v>43115</v>
          </cell>
          <cell r="B6590">
            <v>252.59649999999999</v>
          </cell>
        </row>
        <row r="6591">
          <cell r="A6591">
            <v>43116</v>
          </cell>
          <cell r="B6591">
            <v>252.62739999999999</v>
          </cell>
        </row>
        <row r="6592">
          <cell r="A6592">
            <v>43117</v>
          </cell>
          <cell r="B6592">
            <v>252.6583</v>
          </cell>
        </row>
        <row r="6593">
          <cell r="A6593">
            <v>43118</v>
          </cell>
          <cell r="B6593">
            <v>252.6892</v>
          </cell>
        </row>
        <row r="6594">
          <cell r="A6594">
            <v>43119</v>
          </cell>
          <cell r="B6594">
            <v>252.7201</v>
          </cell>
        </row>
        <row r="6595">
          <cell r="A6595">
            <v>43120</v>
          </cell>
          <cell r="B6595">
            <v>252.75110000000001</v>
          </cell>
        </row>
        <row r="6596">
          <cell r="A6596">
            <v>43121</v>
          </cell>
          <cell r="B6596">
            <v>252.78200000000001</v>
          </cell>
        </row>
        <row r="6597">
          <cell r="A6597">
            <v>43122</v>
          </cell>
          <cell r="B6597">
            <v>252.81290000000001</v>
          </cell>
        </row>
        <row r="6598">
          <cell r="A6598">
            <v>43123</v>
          </cell>
          <cell r="B6598">
            <v>252.84389999999999</v>
          </cell>
        </row>
        <row r="6599">
          <cell r="A6599">
            <v>43124</v>
          </cell>
          <cell r="B6599">
            <v>252.87479999999999</v>
          </cell>
        </row>
        <row r="6600">
          <cell r="A6600">
            <v>43125</v>
          </cell>
          <cell r="B6600">
            <v>252.9057</v>
          </cell>
        </row>
        <row r="6601">
          <cell r="A6601">
            <v>43126</v>
          </cell>
          <cell r="B6601">
            <v>252.9367</v>
          </cell>
        </row>
        <row r="6602">
          <cell r="A6602">
            <v>43127</v>
          </cell>
          <cell r="B6602">
            <v>252.9676</v>
          </cell>
        </row>
        <row r="6603">
          <cell r="A6603">
            <v>43128</v>
          </cell>
          <cell r="B6603">
            <v>252.99860000000001</v>
          </cell>
        </row>
        <row r="6604">
          <cell r="A6604">
            <v>43129</v>
          </cell>
          <cell r="B6604">
            <v>253.02950000000001</v>
          </cell>
        </row>
        <row r="6605">
          <cell r="A6605">
            <v>43130</v>
          </cell>
          <cell r="B6605">
            <v>253.06049999999999</v>
          </cell>
        </row>
        <row r="6606">
          <cell r="A6606">
            <v>43131</v>
          </cell>
          <cell r="B6606">
            <v>253.0915</v>
          </cell>
        </row>
        <row r="6607">
          <cell r="A6607">
            <v>43132</v>
          </cell>
          <cell r="B6607">
            <v>253.1224</v>
          </cell>
        </row>
        <row r="6608">
          <cell r="A6608">
            <v>43133</v>
          </cell>
          <cell r="B6608">
            <v>253.1534</v>
          </cell>
        </row>
        <row r="6609">
          <cell r="A6609">
            <v>43134</v>
          </cell>
          <cell r="B6609">
            <v>253.18440000000001</v>
          </cell>
        </row>
        <row r="6610">
          <cell r="A6610">
            <v>43135</v>
          </cell>
          <cell r="B6610">
            <v>253.21539999999999</v>
          </cell>
        </row>
        <row r="6611">
          <cell r="A6611">
            <v>43136</v>
          </cell>
          <cell r="B6611">
            <v>253.24629999999999</v>
          </cell>
        </row>
        <row r="6612">
          <cell r="A6612">
            <v>43137</v>
          </cell>
          <cell r="B6612">
            <v>253.2773</v>
          </cell>
        </row>
        <row r="6613">
          <cell r="A6613">
            <v>43138</v>
          </cell>
          <cell r="B6613">
            <v>253.3083</v>
          </cell>
        </row>
        <row r="6614">
          <cell r="A6614">
            <v>43139</v>
          </cell>
          <cell r="B6614">
            <v>253.33930000000001</v>
          </cell>
        </row>
        <row r="6615">
          <cell r="A6615">
            <v>43140</v>
          </cell>
          <cell r="B6615">
            <v>253.37029999999999</v>
          </cell>
        </row>
        <row r="6616">
          <cell r="A6616">
            <v>43141</v>
          </cell>
          <cell r="B6616">
            <v>253.40129999999999</v>
          </cell>
        </row>
        <row r="6617">
          <cell r="A6617">
            <v>43142</v>
          </cell>
          <cell r="B6617">
            <v>253.4323</v>
          </cell>
        </row>
        <row r="6618">
          <cell r="A6618">
            <v>43143</v>
          </cell>
          <cell r="B6618">
            <v>253.4633</v>
          </cell>
        </row>
        <row r="6619">
          <cell r="A6619">
            <v>43144</v>
          </cell>
          <cell r="B6619">
            <v>253.49430000000001</v>
          </cell>
        </row>
        <row r="6620">
          <cell r="A6620">
            <v>43145</v>
          </cell>
          <cell r="B6620">
            <v>253.52529999999999</v>
          </cell>
        </row>
        <row r="6621">
          <cell r="A6621">
            <v>43146</v>
          </cell>
          <cell r="B6621">
            <v>253.5564</v>
          </cell>
        </row>
        <row r="6622">
          <cell r="A6622">
            <v>43147</v>
          </cell>
          <cell r="B6622">
            <v>253.61330000000001</v>
          </cell>
        </row>
        <row r="6623">
          <cell r="A6623">
            <v>43148</v>
          </cell>
          <cell r="B6623">
            <v>253.67019999999999</v>
          </cell>
        </row>
        <row r="6624">
          <cell r="A6624">
            <v>43149</v>
          </cell>
          <cell r="B6624">
            <v>253.72710000000001</v>
          </cell>
        </row>
        <row r="6625">
          <cell r="A6625">
            <v>43150</v>
          </cell>
          <cell r="B6625">
            <v>253.78399999999999</v>
          </cell>
        </row>
        <row r="6626">
          <cell r="A6626">
            <v>43151</v>
          </cell>
          <cell r="B6626">
            <v>253.8409</v>
          </cell>
        </row>
        <row r="6627">
          <cell r="A6627">
            <v>43152</v>
          </cell>
          <cell r="B6627">
            <v>253.89789999999999</v>
          </cell>
        </row>
        <row r="6628">
          <cell r="A6628">
            <v>43153</v>
          </cell>
          <cell r="B6628">
            <v>253.95480000000001</v>
          </cell>
        </row>
        <row r="6629">
          <cell r="A6629">
            <v>43154</v>
          </cell>
          <cell r="B6629">
            <v>254.01179999999999</v>
          </cell>
        </row>
        <row r="6630">
          <cell r="A6630">
            <v>43155</v>
          </cell>
          <cell r="B6630">
            <v>254.06880000000001</v>
          </cell>
        </row>
        <row r="6631">
          <cell r="A6631">
            <v>43156</v>
          </cell>
          <cell r="B6631">
            <v>254.1258</v>
          </cell>
        </row>
        <row r="6632">
          <cell r="A6632">
            <v>43157</v>
          </cell>
          <cell r="B6632">
            <v>254.18279999999999</v>
          </cell>
        </row>
        <row r="6633">
          <cell r="A6633">
            <v>43158</v>
          </cell>
          <cell r="B6633">
            <v>254.2398</v>
          </cell>
        </row>
        <row r="6634">
          <cell r="A6634">
            <v>43159</v>
          </cell>
          <cell r="B6634">
            <v>254.29679999999999</v>
          </cell>
        </row>
        <row r="6635">
          <cell r="A6635">
            <v>43160</v>
          </cell>
          <cell r="B6635">
            <v>254.35380000000001</v>
          </cell>
        </row>
        <row r="6636">
          <cell r="A6636">
            <v>43161</v>
          </cell>
          <cell r="B6636">
            <v>254.4109</v>
          </cell>
        </row>
        <row r="6637">
          <cell r="A6637">
            <v>43162</v>
          </cell>
          <cell r="B6637">
            <v>254.46799999999999</v>
          </cell>
        </row>
        <row r="6638">
          <cell r="A6638">
            <v>43163</v>
          </cell>
          <cell r="B6638">
            <v>254.52510000000001</v>
          </cell>
        </row>
        <row r="6639">
          <cell r="A6639">
            <v>43164</v>
          </cell>
          <cell r="B6639">
            <v>254.5822</v>
          </cell>
        </row>
        <row r="6640">
          <cell r="A6640">
            <v>43165</v>
          </cell>
          <cell r="B6640">
            <v>254.63929999999999</v>
          </cell>
        </row>
        <row r="6641">
          <cell r="A6641">
            <v>43166</v>
          </cell>
          <cell r="B6641">
            <v>254.69640000000001</v>
          </cell>
        </row>
        <row r="6642">
          <cell r="A6642">
            <v>43167</v>
          </cell>
          <cell r="B6642">
            <v>254.7535</v>
          </cell>
        </row>
        <row r="6643">
          <cell r="A6643">
            <v>43168</v>
          </cell>
          <cell r="B6643">
            <v>254.8107</v>
          </cell>
        </row>
        <row r="6644">
          <cell r="A6644">
            <v>43169</v>
          </cell>
          <cell r="B6644">
            <v>254.86779999999999</v>
          </cell>
        </row>
        <row r="6645">
          <cell r="A6645">
            <v>43170</v>
          </cell>
          <cell r="B6645">
            <v>254.92500000000001</v>
          </cell>
        </row>
        <row r="6646">
          <cell r="A6646">
            <v>43171</v>
          </cell>
          <cell r="B6646">
            <v>254.98220000000001</v>
          </cell>
        </row>
        <row r="6647">
          <cell r="A6647">
            <v>43172</v>
          </cell>
          <cell r="B6647">
            <v>255.0394</v>
          </cell>
        </row>
        <row r="6648">
          <cell r="A6648">
            <v>43173</v>
          </cell>
          <cell r="B6648">
            <v>255.0966</v>
          </cell>
        </row>
        <row r="6649">
          <cell r="A6649">
            <v>43174</v>
          </cell>
          <cell r="B6649">
            <v>255.15379999999999</v>
          </cell>
        </row>
        <row r="6650">
          <cell r="A6650">
            <v>43175</v>
          </cell>
          <cell r="B6650">
            <v>255.21199999999999</v>
          </cell>
        </row>
        <row r="6651">
          <cell r="A6651">
            <v>43176</v>
          </cell>
          <cell r="B6651">
            <v>255.27029999999999</v>
          </cell>
        </row>
        <row r="6652">
          <cell r="A6652">
            <v>43177</v>
          </cell>
          <cell r="B6652">
            <v>255.32859999999999</v>
          </cell>
        </row>
        <row r="6653">
          <cell r="A6653">
            <v>43178</v>
          </cell>
          <cell r="B6653">
            <v>255.38679999999999</v>
          </cell>
        </row>
        <row r="6654">
          <cell r="A6654">
            <v>43179</v>
          </cell>
          <cell r="B6654">
            <v>255.4451</v>
          </cell>
        </row>
        <row r="6655">
          <cell r="A6655">
            <v>43180</v>
          </cell>
          <cell r="B6655">
            <v>255.5034</v>
          </cell>
        </row>
        <row r="6656">
          <cell r="A6656">
            <v>43181</v>
          </cell>
          <cell r="B6656">
            <v>255.5617</v>
          </cell>
        </row>
        <row r="6657">
          <cell r="A6657">
            <v>43182</v>
          </cell>
          <cell r="B6657">
            <v>255.62010000000001</v>
          </cell>
        </row>
        <row r="6658">
          <cell r="A6658">
            <v>43183</v>
          </cell>
          <cell r="B6658">
            <v>255.67840000000001</v>
          </cell>
        </row>
        <row r="6659">
          <cell r="A6659">
            <v>43184</v>
          </cell>
          <cell r="B6659">
            <v>255.73679999999999</v>
          </cell>
        </row>
        <row r="6660">
          <cell r="A6660">
            <v>43185</v>
          </cell>
          <cell r="B6660">
            <v>255.79519999999999</v>
          </cell>
        </row>
        <row r="6661">
          <cell r="A6661">
            <v>43186</v>
          </cell>
          <cell r="B6661">
            <v>255.8535</v>
          </cell>
        </row>
        <row r="6662">
          <cell r="A6662">
            <v>43187</v>
          </cell>
          <cell r="B6662">
            <v>255.9119</v>
          </cell>
        </row>
        <row r="6663">
          <cell r="A6663">
            <v>43188</v>
          </cell>
          <cell r="B6663">
            <v>255.97040000000001</v>
          </cell>
        </row>
        <row r="6664">
          <cell r="A6664">
            <v>43189</v>
          </cell>
          <cell r="B6664">
            <v>256.02879999999999</v>
          </cell>
        </row>
        <row r="6665">
          <cell r="A6665">
            <v>43190</v>
          </cell>
          <cell r="B6665">
            <v>256.0872</v>
          </cell>
        </row>
        <row r="6666">
          <cell r="A6666">
            <v>43191</v>
          </cell>
          <cell r="B6666">
            <v>256.14569999999998</v>
          </cell>
        </row>
        <row r="6667">
          <cell r="A6667">
            <v>43192</v>
          </cell>
          <cell r="B6667">
            <v>256.20409999999998</v>
          </cell>
        </row>
        <row r="6668">
          <cell r="A6668">
            <v>43193</v>
          </cell>
          <cell r="B6668">
            <v>256.26260000000002</v>
          </cell>
        </row>
        <row r="6669">
          <cell r="A6669">
            <v>43194</v>
          </cell>
          <cell r="B6669">
            <v>256.3211</v>
          </cell>
        </row>
        <row r="6670">
          <cell r="A6670">
            <v>43195</v>
          </cell>
          <cell r="B6670">
            <v>256.37959999999998</v>
          </cell>
        </row>
        <row r="6671">
          <cell r="A6671">
            <v>43196</v>
          </cell>
          <cell r="B6671">
            <v>256.43810000000002</v>
          </cell>
        </row>
        <row r="6672">
          <cell r="A6672">
            <v>43197</v>
          </cell>
          <cell r="B6672">
            <v>256.49669999999998</v>
          </cell>
        </row>
        <row r="6673">
          <cell r="A6673">
            <v>43198</v>
          </cell>
          <cell r="B6673">
            <v>256.55520000000001</v>
          </cell>
        </row>
        <row r="6674">
          <cell r="A6674">
            <v>43199</v>
          </cell>
          <cell r="B6674">
            <v>256.61380000000003</v>
          </cell>
        </row>
        <row r="6675">
          <cell r="A6675">
            <v>43200</v>
          </cell>
          <cell r="B6675">
            <v>256.67230000000001</v>
          </cell>
        </row>
        <row r="6676">
          <cell r="A6676">
            <v>43201</v>
          </cell>
          <cell r="B6676">
            <v>256.73090000000002</v>
          </cell>
        </row>
        <row r="6677">
          <cell r="A6677">
            <v>43202</v>
          </cell>
          <cell r="B6677">
            <v>256.78949999999998</v>
          </cell>
        </row>
        <row r="6678">
          <cell r="A6678">
            <v>43203</v>
          </cell>
          <cell r="B6678">
            <v>256.84809999999999</v>
          </cell>
        </row>
        <row r="6679">
          <cell r="A6679">
            <v>43204</v>
          </cell>
          <cell r="B6679">
            <v>256.90679999999998</v>
          </cell>
        </row>
        <row r="6680">
          <cell r="A6680">
            <v>43205</v>
          </cell>
          <cell r="B6680">
            <v>256.96539999999999</v>
          </cell>
        </row>
        <row r="6681">
          <cell r="A6681">
            <v>43206</v>
          </cell>
          <cell r="B6681">
            <v>256.98590000000002</v>
          </cell>
        </row>
        <row r="6682">
          <cell r="A6682">
            <v>43207</v>
          </cell>
          <cell r="B6682">
            <v>257.00650000000002</v>
          </cell>
        </row>
        <row r="6683">
          <cell r="A6683">
            <v>43208</v>
          </cell>
          <cell r="B6683">
            <v>257.02699999999999</v>
          </cell>
        </row>
        <row r="6684">
          <cell r="A6684">
            <v>43209</v>
          </cell>
          <cell r="B6684">
            <v>257.04750000000001</v>
          </cell>
        </row>
        <row r="6685">
          <cell r="A6685">
            <v>43210</v>
          </cell>
          <cell r="B6685">
            <v>257.06810000000002</v>
          </cell>
        </row>
        <row r="6686">
          <cell r="A6686">
            <v>43211</v>
          </cell>
          <cell r="B6686">
            <v>257.08859999999999</v>
          </cell>
        </row>
        <row r="6687">
          <cell r="A6687">
            <v>43212</v>
          </cell>
          <cell r="B6687">
            <v>257.10919999999999</v>
          </cell>
        </row>
        <row r="6688">
          <cell r="A6688">
            <v>43213</v>
          </cell>
          <cell r="B6688">
            <v>257.12970000000001</v>
          </cell>
        </row>
        <row r="6689">
          <cell r="A6689">
            <v>43214</v>
          </cell>
          <cell r="B6689">
            <v>257.15030000000002</v>
          </cell>
        </row>
        <row r="6690">
          <cell r="A6690">
            <v>43215</v>
          </cell>
          <cell r="B6690">
            <v>257.17079999999999</v>
          </cell>
        </row>
        <row r="6691">
          <cell r="A6691">
            <v>43216</v>
          </cell>
          <cell r="B6691">
            <v>257.19139999999999</v>
          </cell>
        </row>
        <row r="6692">
          <cell r="A6692">
            <v>43217</v>
          </cell>
          <cell r="B6692">
            <v>257.21190000000001</v>
          </cell>
        </row>
        <row r="6693">
          <cell r="A6693">
            <v>43218</v>
          </cell>
          <cell r="B6693">
            <v>257.23250000000002</v>
          </cell>
        </row>
        <row r="6694">
          <cell r="A6694">
            <v>43219</v>
          </cell>
          <cell r="B6694">
            <v>257.25299999999999</v>
          </cell>
        </row>
        <row r="6695">
          <cell r="A6695">
            <v>43220</v>
          </cell>
          <cell r="B6695">
            <v>257.27359999999999</v>
          </cell>
        </row>
        <row r="6696">
          <cell r="A6696">
            <v>43221</v>
          </cell>
          <cell r="B6696">
            <v>257.29410000000001</v>
          </cell>
        </row>
        <row r="6697">
          <cell r="A6697">
            <v>43222</v>
          </cell>
          <cell r="B6697">
            <v>257.31470000000002</v>
          </cell>
        </row>
        <row r="6698">
          <cell r="A6698">
            <v>43223</v>
          </cell>
          <cell r="B6698">
            <v>257.33530000000002</v>
          </cell>
        </row>
        <row r="6699">
          <cell r="A6699">
            <v>43224</v>
          </cell>
          <cell r="B6699">
            <v>257.35579999999999</v>
          </cell>
        </row>
        <row r="6700">
          <cell r="A6700">
            <v>43225</v>
          </cell>
          <cell r="B6700">
            <v>257.37639999999999</v>
          </cell>
        </row>
        <row r="6701">
          <cell r="A6701">
            <v>43226</v>
          </cell>
          <cell r="B6701">
            <v>257.39690000000002</v>
          </cell>
        </row>
        <row r="6702">
          <cell r="A6702">
            <v>43227</v>
          </cell>
          <cell r="B6702">
            <v>257.41750000000002</v>
          </cell>
        </row>
        <row r="6703">
          <cell r="A6703">
            <v>43228</v>
          </cell>
          <cell r="B6703">
            <v>257.43810000000002</v>
          </cell>
        </row>
        <row r="6704">
          <cell r="A6704">
            <v>43229</v>
          </cell>
          <cell r="B6704">
            <v>257.45870000000002</v>
          </cell>
        </row>
        <row r="6705">
          <cell r="A6705">
            <v>43230</v>
          </cell>
          <cell r="B6705">
            <v>257.47919999999999</v>
          </cell>
        </row>
        <row r="6706">
          <cell r="A6706">
            <v>43231</v>
          </cell>
          <cell r="B6706">
            <v>257.49979999999999</v>
          </cell>
        </row>
        <row r="6707">
          <cell r="A6707">
            <v>43232</v>
          </cell>
          <cell r="B6707">
            <v>257.5204</v>
          </cell>
        </row>
        <row r="6708">
          <cell r="A6708">
            <v>43233</v>
          </cell>
          <cell r="B6708">
            <v>257.541</v>
          </cell>
        </row>
        <row r="6709">
          <cell r="A6709">
            <v>43234</v>
          </cell>
          <cell r="B6709">
            <v>257.56150000000002</v>
          </cell>
        </row>
        <row r="6710">
          <cell r="A6710">
            <v>43235</v>
          </cell>
          <cell r="B6710">
            <v>257.58210000000003</v>
          </cell>
        </row>
        <row r="6711">
          <cell r="A6711">
            <v>43236</v>
          </cell>
          <cell r="B6711">
            <v>257.62020000000001</v>
          </cell>
        </row>
        <row r="6712">
          <cell r="A6712">
            <v>43237</v>
          </cell>
          <cell r="B6712">
            <v>257.65839999999997</v>
          </cell>
        </row>
        <row r="6713">
          <cell r="A6713">
            <v>43238</v>
          </cell>
          <cell r="B6713">
            <v>257.69650000000001</v>
          </cell>
        </row>
        <row r="6714">
          <cell r="A6714">
            <v>43239</v>
          </cell>
          <cell r="B6714">
            <v>257.73469999999998</v>
          </cell>
        </row>
        <row r="6715">
          <cell r="A6715">
            <v>43240</v>
          </cell>
          <cell r="B6715">
            <v>257.77280000000002</v>
          </cell>
        </row>
        <row r="6716">
          <cell r="A6716">
            <v>43241</v>
          </cell>
          <cell r="B6716">
            <v>257.81099999999998</v>
          </cell>
        </row>
        <row r="6717">
          <cell r="A6717">
            <v>43242</v>
          </cell>
          <cell r="B6717">
            <v>257.8492</v>
          </cell>
        </row>
        <row r="6718">
          <cell r="A6718">
            <v>43243</v>
          </cell>
          <cell r="B6718">
            <v>257.88740000000001</v>
          </cell>
        </row>
        <row r="6719">
          <cell r="A6719">
            <v>43244</v>
          </cell>
          <cell r="B6719">
            <v>257.9255</v>
          </cell>
        </row>
        <row r="6720">
          <cell r="A6720">
            <v>43245</v>
          </cell>
          <cell r="B6720">
            <v>257.96370000000002</v>
          </cell>
        </row>
        <row r="6721">
          <cell r="A6721">
            <v>43246</v>
          </cell>
          <cell r="B6721">
            <v>258.00189999999998</v>
          </cell>
        </row>
        <row r="6722">
          <cell r="A6722">
            <v>43247</v>
          </cell>
          <cell r="B6722">
            <v>258.0401</v>
          </cell>
        </row>
        <row r="6723">
          <cell r="A6723">
            <v>43248</v>
          </cell>
          <cell r="B6723">
            <v>258.07830000000001</v>
          </cell>
        </row>
        <row r="6724">
          <cell r="A6724">
            <v>43249</v>
          </cell>
          <cell r="B6724">
            <v>258.11649999999997</v>
          </cell>
        </row>
        <row r="6725">
          <cell r="A6725">
            <v>43250</v>
          </cell>
          <cell r="B6725">
            <v>258.15469999999999</v>
          </cell>
        </row>
        <row r="6726">
          <cell r="A6726">
            <v>43251</v>
          </cell>
          <cell r="B6726">
            <v>258.19299999999998</v>
          </cell>
        </row>
        <row r="6727">
          <cell r="A6727">
            <v>43252</v>
          </cell>
          <cell r="B6727">
            <v>258.2312</v>
          </cell>
        </row>
        <row r="6728">
          <cell r="A6728">
            <v>43253</v>
          </cell>
          <cell r="B6728">
            <v>258.26940000000002</v>
          </cell>
        </row>
        <row r="6729">
          <cell r="A6729">
            <v>43254</v>
          </cell>
          <cell r="B6729">
            <v>258.30770000000001</v>
          </cell>
        </row>
        <row r="6730">
          <cell r="A6730">
            <v>43255</v>
          </cell>
          <cell r="B6730">
            <v>258.34589999999997</v>
          </cell>
        </row>
        <row r="6731">
          <cell r="A6731">
            <v>43256</v>
          </cell>
          <cell r="B6731">
            <v>258.38420000000002</v>
          </cell>
        </row>
        <row r="6732">
          <cell r="A6732">
            <v>43257</v>
          </cell>
          <cell r="B6732">
            <v>258.42239999999998</v>
          </cell>
        </row>
        <row r="6733">
          <cell r="A6733">
            <v>43258</v>
          </cell>
          <cell r="B6733">
            <v>258.46069999999997</v>
          </cell>
        </row>
        <row r="6734">
          <cell r="A6734">
            <v>43259</v>
          </cell>
          <cell r="B6734">
            <v>258.49889999999999</v>
          </cell>
        </row>
        <row r="6735">
          <cell r="A6735">
            <v>43260</v>
          </cell>
          <cell r="B6735">
            <v>258.53719999999998</v>
          </cell>
        </row>
        <row r="6736">
          <cell r="A6736">
            <v>43261</v>
          </cell>
          <cell r="B6736">
            <v>258.57549999999998</v>
          </cell>
        </row>
        <row r="6737">
          <cell r="A6737">
            <v>43262</v>
          </cell>
          <cell r="B6737">
            <v>258.61380000000003</v>
          </cell>
        </row>
        <row r="6738">
          <cell r="A6738">
            <v>43263</v>
          </cell>
          <cell r="B6738">
            <v>258.65210000000002</v>
          </cell>
        </row>
        <row r="6739">
          <cell r="A6739">
            <v>43264</v>
          </cell>
          <cell r="B6739">
            <v>258.69040000000001</v>
          </cell>
        </row>
        <row r="6740">
          <cell r="A6740">
            <v>43265</v>
          </cell>
          <cell r="B6740">
            <v>258.7287</v>
          </cell>
        </row>
        <row r="6741">
          <cell r="A6741">
            <v>43266</v>
          </cell>
          <cell r="B6741">
            <v>258.767</v>
          </cell>
        </row>
        <row r="6742">
          <cell r="A6742">
            <v>43267</v>
          </cell>
          <cell r="B6742">
            <v>258.7885</v>
          </cell>
        </row>
        <row r="6743">
          <cell r="A6743">
            <v>43268</v>
          </cell>
          <cell r="B6743">
            <v>258.81009999999998</v>
          </cell>
        </row>
        <row r="6744">
          <cell r="A6744">
            <v>43269</v>
          </cell>
          <cell r="B6744">
            <v>258.83159999999998</v>
          </cell>
        </row>
        <row r="6745">
          <cell r="A6745">
            <v>43270</v>
          </cell>
          <cell r="B6745">
            <v>258.85320000000002</v>
          </cell>
        </row>
        <row r="6746">
          <cell r="A6746">
            <v>43271</v>
          </cell>
          <cell r="B6746">
            <v>258.87470000000002</v>
          </cell>
        </row>
        <row r="6747">
          <cell r="A6747">
            <v>43272</v>
          </cell>
          <cell r="B6747">
            <v>258.8963</v>
          </cell>
        </row>
        <row r="6748">
          <cell r="A6748">
            <v>43273</v>
          </cell>
          <cell r="B6748">
            <v>258.9178</v>
          </cell>
        </row>
        <row r="6749">
          <cell r="A6749">
            <v>43274</v>
          </cell>
          <cell r="B6749">
            <v>258.93939999999998</v>
          </cell>
        </row>
        <row r="6750">
          <cell r="A6750">
            <v>43275</v>
          </cell>
          <cell r="B6750">
            <v>258.96089999999998</v>
          </cell>
        </row>
        <row r="6751">
          <cell r="A6751">
            <v>43276</v>
          </cell>
          <cell r="B6751">
            <v>258.98250000000002</v>
          </cell>
        </row>
        <row r="6752">
          <cell r="A6752">
            <v>43277</v>
          </cell>
          <cell r="B6752">
            <v>259.00400000000002</v>
          </cell>
        </row>
        <row r="6753">
          <cell r="A6753">
            <v>43278</v>
          </cell>
          <cell r="B6753">
            <v>259.0256</v>
          </cell>
        </row>
        <row r="6754">
          <cell r="A6754">
            <v>43279</v>
          </cell>
          <cell r="B6754">
            <v>259.0471</v>
          </cell>
        </row>
        <row r="6755">
          <cell r="A6755">
            <v>43280</v>
          </cell>
          <cell r="B6755">
            <v>259.06869999999998</v>
          </cell>
        </row>
        <row r="6756">
          <cell r="A6756">
            <v>43281</v>
          </cell>
          <cell r="B6756">
            <v>259.09030000000001</v>
          </cell>
        </row>
        <row r="6757">
          <cell r="A6757">
            <v>43282</v>
          </cell>
          <cell r="B6757">
            <v>259.11180000000002</v>
          </cell>
        </row>
        <row r="6758">
          <cell r="A6758">
            <v>43283</v>
          </cell>
          <cell r="B6758">
            <v>259.13339999999999</v>
          </cell>
        </row>
        <row r="6759">
          <cell r="A6759">
            <v>43284</v>
          </cell>
          <cell r="B6759">
            <v>259.15499999999997</v>
          </cell>
        </row>
        <row r="6760">
          <cell r="A6760">
            <v>43285</v>
          </cell>
          <cell r="B6760">
            <v>259.17649999999998</v>
          </cell>
        </row>
        <row r="6761">
          <cell r="A6761">
            <v>43286</v>
          </cell>
          <cell r="B6761">
            <v>259.19810000000001</v>
          </cell>
        </row>
        <row r="6762">
          <cell r="A6762">
            <v>43287</v>
          </cell>
          <cell r="B6762">
            <v>259.21969999999999</v>
          </cell>
        </row>
        <row r="6763">
          <cell r="A6763">
            <v>43288</v>
          </cell>
          <cell r="B6763">
            <v>259.24119999999999</v>
          </cell>
        </row>
        <row r="6764">
          <cell r="A6764">
            <v>43289</v>
          </cell>
          <cell r="B6764">
            <v>259.26280000000003</v>
          </cell>
        </row>
        <row r="6765">
          <cell r="A6765">
            <v>43290</v>
          </cell>
          <cell r="B6765">
            <v>259.28440000000001</v>
          </cell>
        </row>
        <row r="6766">
          <cell r="A6766">
            <v>43291</v>
          </cell>
          <cell r="B6766">
            <v>259.30599999999998</v>
          </cell>
        </row>
        <row r="6767">
          <cell r="A6767">
            <v>43292</v>
          </cell>
          <cell r="B6767">
            <v>259.32760000000002</v>
          </cell>
        </row>
        <row r="6768">
          <cell r="A6768">
            <v>43293</v>
          </cell>
          <cell r="B6768">
            <v>259.3492</v>
          </cell>
        </row>
        <row r="6769">
          <cell r="A6769">
            <v>43294</v>
          </cell>
          <cell r="B6769">
            <v>259.3707</v>
          </cell>
        </row>
        <row r="6770">
          <cell r="A6770">
            <v>43295</v>
          </cell>
          <cell r="B6770">
            <v>259.39229999999998</v>
          </cell>
        </row>
        <row r="6771">
          <cell r="A6771">
            <v>43296</v>
          </cell>
          <cell r="B6771">
            <v>259.41390000000001</v>
          </cell>
        </row>
        <row r="6772">
          <cell r="A6772">
            <v>43297</v>
          </cell>
          <cell r="B6772">
            <v>259.4264</v>
          </cell>
        </row>
        <row r="6773">
          <cell r="A6773">
            <v>43298</v>
          </cell>
          <cell r="B6773">
            <v>259.43900000000002</v>
          </cell>
        </row>
        <row r="6774">
          <cell r="A6774">
            <v>43299</v>
          </cell>
          <cell r="B6774">
            <v>259.45150000000001</v>
          </cell>
        </row>
        <row r="6775">
          <cell r="A6775">
            <v>43300</v>
          </cell>
          <cell r="B6775">
            <v>259.46409999999997</v>
          </cell>
        </row>
        <row r="6776">
          <cell r="A6776">
            <v>43301</v>
          </cell>
          <cell r="B6776">
            <v>259.47660000000002</v>
          </cell>
        </row>
        <row r="6777">
          <cell r="A6777">
            <v>43302</v>
          </cell>
          <cell r="B6777">
            <v>259.48919999999998</v>
          </cell>
        </row>
        <row r="6778">
          <cell r="A6778">
            <v>43303</v>
          </cell>
          <cell r="B6778">
            <v>259.50170000000003</v>
          </cell>
        </row>
        <row r="6779">
          <cell r="A6779">
            <v>43304</v>
          </cell>
          <cell r="B6779">
            <v>259.51429999999999</v>
          </cell>
        </row>
        <row r="6780">
          <cell r="A6780">
            <v>43305</v>
          </cell>
          <cell r="B6780">
            <v>259.52679999999998</v>
          </cell>
        </row>
        <row r="6781">
          <cell r="A6781">
            <v>43306</v>
          </cell>
          <cell r="B6781">
            <v>259.5394</v>
          </cell>
        </row>
        <row r="6782">
          <cell r="A6782">
            <v>43307</v>
          </cell>
          <cell r="B6782">
            <v>259.55189999999999</v>
          </cell>
        </row>
        <row r="6783">
          <cell r="A6783">
            <v>43308</v>
          </cell>
          <cell r="B6783">
            <v>259.56450000000001</v>
          </cell>
        </row>
        <row r="6784">
          <cell r="A6784">
            <v>43309</v>
          </cell>
          <cell r="B6784">
            <v>259.577</v>
          </cell>
        </row>
        <row r="6785">
          <cell r="A6785">
            <v>43310</v>
          </cell>
          <cell r="B6785">
            <v>259.58960000000002</v>
          </cell>
        </row>
        <row r="6786">
          <cell r="A6786">
            <v>43311</v>
          </cell>
          <cell r="B6786">
            <v>259.60210000000001</v>
          </cell>
        </row>
        <row r="6787">
          <cell r="A6787">
            <v>43312</v>
          </cell>
          <cell r="B6787">
            <v>259.61470000000003</v>
          </cell>
        </row>
        <row r="6788">
          <cell r="A6788">
            <v>43313</v>
          </cell>
          <cell r="B6788">
            <v>259.62720000000002</v>
          </cell>
        </row>
        <row r="6789">
          <cell r="A6789">
            <v>43314</v>
          </cell>
          <cell r="B6789">
            <v>259.63979999999998</v>
          </cell>
        </row>
        <row r="6790">
          <cell r="A6790">
            <v>43315</v>
          </cell>
          <cell r="B6790">
            <v>259.65230000000003</v>
          </cell>
        </row>
        <row r="6791">
          <cell r="A6791">
            <v>43316</v>
          </cell>
          <cell r="B6791">
            <v>259.66489999999999</v>
          </cell>
        </row>
        <row r="6792">
          <cell r="A6792">
            <v>43317</v>
          </cell>
          <cell r="B6792">
            <v>259.67739999999998</v>
          </cell>
        </row>
        <row r="6793">
          <cell r="A6793">
            <v>43318</v>
          </cell>
          <cell r="B6793">
            <v>259.69</v>
          </cell>
        </row>
        <row r="6794">
          <cell r="A6794">
            <v>43319</v>
          </cell>
          <cell r="B6794">
            <v>259.70249999999999</v>
          </cell>
        </row>
        <row r="6795">
          <cell r="A6795">
            <v>43320</v>
          </cell>
          <cell r="B6795">
            <v>259.71510000000001</v>
          </cell>
        </row>
        <row r="6796">
          <cell r="A6796">
            <v>43321</v>
          </cell>
          <cell r="B6796">
            <v>259.72770000000003</v>
          </cell>
        </row>
        <row r="6797">
          <cell r="A6797">
            <v>43322</v>
          </cell>
          <cell r="B6797">
            <v>259.74020000000002</v>
          </cell>
        </row>
        <row r="6798">
          <cell r="A6798">
            <v>43323</v>
          </cell>
          <cell r="B6798">
            <v>259.75279999999998</v>
          </cell>
        </row>
        <row r="6799">
          <cell r="A6799">
            <v>43324</v>
          </cell>
          <cell r="B6799">
            <v>259.76530000000002</v>
          </cell>
        </row>
        <row r="6800">
          <cell r="A6800">
            <v>43325</v>
          </cell>
          <cell r="B6800">
            <v>259.77789999999999</v>
          </cell>
        </row>
        <row r="6801">
          <cell r="A6801">
            <v>43326</v>
          </cell>
          <cell r="B6801">
            <v>259.79050000000001</v>
          </cell>
        </row>
        <row r="6802">
          <cell r="A6802">
            <v>43327</v>
          </cell>
          <cell r="B6802">
            <v>259.803</v>
          </cell>
        </row>
        <row r="6803">
          <cell r="A6803">
            <v>43328</v>
          </cell>
          <cell r="B6803">
            <v>259.7921</v>
          </cell>
        </row>
        <row r="6804">
          <cell r="A6804">
            <v>43329</v>
          </cell>
          <cell r="B6804">
            <v>259.78120000000001</v>
          </cell>
        </row>
        <row r="6805">
          <cell r="A6805">
            <v>43330</v>
          </cell>
          <cell r="B6805">
            <v>259.77030000000002</v>
          </cell>
        </row>
        <row r="6806">
          <cell r="A6806">
            <v>43331</v>
          </cell>
          <cell r="B6806">
            <v>259.75940000000003</v>
          </cell>
        </row>
        <row r="6807">
          <cell r="A6807">
            <v>43332</v>
          </cell>
          <cell r="B6807">
            <v>259.74849999999998</v>
          </cell>
        </row>
        <row r="6808">
          <cell r="A6808">
            <v>43333</v>
          </cell>
          <cell r="B6808">
            <v>259.73759999999999</v>
          </cell>
        </row>
        <row r="6809">
          <cell r="A6809">
            <v>43334</v>
          </cell>
          <cell r="B6809">
            <v>259.72669999999999</v>
          </cell>
        </row>
        <row r="6810">
          <cell r="A6810">
            <v>43335</v>
          </cell>
          <cell r="B6810">
            <v>259.7158</v>
          </cell>
        </row>
        <row r="6811">
          <cell r="A6811">
            <v>43336</v>
          </cell>
          <cell r="B6811">
            <v>259.70490000000001</v>
          </cell>
        </row>
        <row r="6812">
          <cell r="A6812">
            <v>43337</v>
          </cell>
          <cell r="B6812">
            <v>259.69400000000002</v>
          </cell>
        </row>
        <row r="6813">
          <cell r="A6813">
            <v>43338</v>
          </cell>
          <cell r="B6813">
            <v>259.68310000000002</v>
          </cell>
        </row>
        <row r="6814">
          <cell r="A6814">
            <v>43339</v>
          </cell>
          <cell r="B6814">
            <v>259.67219999999998</v>
          </cell>
        </row>
        <row r="6815">
          <cell r="A6815">
            <v>43340</v>
          </cell>
          <cell r="B6815">
            <v>259.66129999999998</v>
          </cell>
        </row>
        <row r="6816">
          <cell r="A6816">
            <v>43341</v>
          </cell>
          <cell r="B6816">
            <v>259.65039999999999</v>
          </cell>
        </row>
        <row r="6817">
          <cell r="A6817">
            <v>43342</v>
          </cell>
          <cell r="B6817">
            <v>259.6395</v>
          </cell>
        </row>
        <row r="6818">
          <cell r="A6818">
            <v>43343</v>
          </cell>
          <cell r="B6818">
            <v>259.62860000000001</v>
          </cell>
        </row>
        <row r="6819">
          <cell r="A6819">
            <v>43344</v>
          </cell>
          <cell r="B6819">
            <v>259.61770000000001</v>
          </cell>
        </row>
        <row r="6820">
          <cell r="A6820">
            <v>43345</v>
          </cell>
          <cell r="B6820">
            <v>259.60680000000002</v>
          </cell>
        </row>
        <row r="6821">
          <cell r="A6821">
            <v>43346</v>
          </cell>
          <cell r="B6821">
            <v>259.59589999999997</v>
          </cell>
        </row>
        <row r="6822">
          <cell r="A6822">
            <v>43347</v>
          </cell>
          <cell r="B6822">
            <v>259.58510000000001</v>
          </cell>
        </row>
        <row r="6823">
          <cell r="A6823">
            <v>43348</v>
          </cell>
          <cell r="B6823">
            <v>259.57420000000002</v>
          </cell>
        </row>
        <row r="6824">
          <cell r="A6824">
            <v>43349</v>
          </cell>
          <cell r="B6824">
            <v>259.56330000000003</v>
          </cell>
        </row>
        <row r="6825">
          <cell r="A6825">
            <v>43350</v>
          </cell>
          <cell r="B6825">
            <v>259.55239999999998</v>
          </cell>
        </row>
        <row r="6826">
          <cell r="A6826">
            <v>43351</v>
          </cell>
          <cell r="B6826">
            <v>259.54149999999998</v>
          </cell>
        </row>
        <row r="6827">
          <cell r="A6827">
            <v>43352</v>
          </cell>
          <cell r="B6827">
            <v>259.53059999999999</v>
          </cell>
        </row>
        <row r="6828">
          <cell r="A6828">
            <v>43353</v>
          </cell>
          <cell r="B6828">
            <v>259.5197</v>
          </cell>
        </row>
        <row r="6829">
          <cell r="A6829">
            <v>43354</v>
          </cell>
          <cell r="B6829">
            <v>259.50880000000001</v>
          </cell>
        </row>
        <row r="6830">
          <cell r="A6830">
            <v>43355</v>
          </cell>
          <cell r="B6830">
            <v>259.49790000000002</v>
          </cell>
        </row>
        <row r="6831">
          <cell r="A6831">
            <v>43356</v>
          </cell>
          <cell r="B6831">
            <v>259.48700000000002</v>
          </cell>
        </row>
        <row r="6832">
          <cell r="A6832">
            <v>43357</v>
          </cell>
          <cell r="B6832">
            <v>259.47609999999997</v>
          </cell>
        </row>
        <row r="6833">
          <cell r="A6833">
            <v>43358</v>
          </cell>
          <cell r="B6833">
            <v>259.46530000000001</v>
          </cell>
        </row>
        <row r="6834">
          <cell r="A6834">
            <v>43359</v>
          </cell>
          <cell r="B6834">
            <v>259.47570000000002</v>
          </cell>
        </row>
        <row r="6835">
          <cell r="A6835">
            <v>43360</v>
          </cell>
          <cell r="B6835">
            <v>259.48599999999999</v>
          </cell>
        </row>
        <row r="6836">
          <cell r="A6836">
            <v>43361</v>
          </cell>
          <cell r="B6836">
            <v>259.49639999999999</v>
          </cell>
        </row>
        <row r="6837">
          <cell r="A6837">
            <v>43362</v>
          </cell>
          <cell r="B6837">
            <v>259.5068</v>
          </cell>
        </row>
        <row r="6838">
          <cell r="A6838">
            <v>43363</v>
          </cell>
          <cell r="B6838">
            <v>259.5172</v>
          </cell>
        </row>
        <row r="6839">
          <cell r="A6839">
            <v>43364</v>
          </cell>
          <cell r="B6839">
            <v>259.52749999999997</v>
          </cell>
        </row>
        <row r="6840">
          <cell r="A6840">
            <v>43365</v>
          </cell>
          <cell r="B6840">
            <v>259.53789999999998</v>
          </cell>
        </row>
        <row r="6841">
          <cell r="A6841">
            <v>43366</v>
          </cell>
          <cell r="B6841">
            <v>259.54829999999998</v>
          </cell>
        </row>
        <row r="6842">
          <cell r="A6842">
            <v>43367</v>
          </cell>
          <cell r="B6842">
            <v>259.55869999999999</v>
          </cell>
        </row>
        <row r="6843">
          <cell r="A6843">
            <v>43368</v>
          </cell>
          <cell r="B6843">
            <v>259.56900000000002</v>
          </cell>
        </row>
        <row r="6844">
          <cell r="A6844">
            <v>43369</v>
          </cell>
          <cell r="B6844">
            <v>259.57940000000002</v>
          </cell>
        </row>
        <row r="6845">
          <cell r="A6845">
            <v>43370</v>
          </cell>
          <cell r="B6845">
            <v>259.58980000000003</v>
          </cell>
        </row>
        <row r="6846">
          <cell r="A6846">
            <v>43371</v>
          </cell>
          <cell r="B6846">
            <v>259.60019999999997</v>
          </cell>
        </row>
        <row r="6847">
          <cell r="A6847">
            <v>43372</v>
          </cell>
          <cell r="B6847">
            <v>259.61059999999998</v>
          </cell>
        </row>
        <row r="6848">
          <cell r="A6848">
            <v>43373</v>
          </cell>
          <cell r="B6848">
            <v>259.62090000000001</v>
          </cell>
        </row>
        <row r="6849">
          <cell r="A6849">
            <v>43374</v>
          </cell>
          <cell r="B6849">
            <v>259.63130000000001</v>
          </cell>
        </row>
        <row r="6850">
          <cell r="A6850">
            <v>43375</v>
          </cell>
          <cell r="B6850">
            <v>259.64170000000001</v>
          </cell>
        </row>
        <row r="6851">
          <cell r="A6851">
            <v>43376</v>
          </cell>
          <cell r="B6851">
            <v>259.65210000000002</v>
          </cell>
        </row>
        <row r="6852">
          <cell r="A6852">
            <v>43377</v>
          </cell>
          <cell r="B6852">
            <v>259.66250000000002</v>
          </cell>
        </row>
        <row r="6853">
          <cell r="A6853">
            <v>43378</v>
          </cell>
          <cell r="B6853">
            <v>259.6728</v>
          </cell>
        </row>
        <row r="6854">
          <cell r="A6854">
            <v>43379</v>
          </cell>
          <cell r="B6854">
            <v>259.6832</v>
          </cell>
        </row>
        <row r="6855">
          <cell r="A6855">
            <v>43380</v>
          </cell>
          <cell r="B6855">
            <v>259.6936</v>
          </cell>
        </row>
        <row r="6856">
          <cell r="A6856">
            <v>43381</v>
          </cell>
          <cell r="B6856">
            <v>259.70400000000001</v>
          </cell>
        </row>
        <row r="6857">
          <cell r="A6857">
            <v>43382</v>
          </cell>
          <cell r="B6857">
            <v>259.71440000000001</v>
          </cell>
        </row>
        <row r="6858">
          <cell r="A6858">
            <v>43383</v>
          </cell>
          <cell r="B6858">
            <v>259.72469999999998</v>
          </cell>
        </row>
        <row r="6859">
          <cell r="A6859">
            <v>43384</v>
          </cell>
          <cell r="B6859">
            <v>259.73509999999999</v>
          </cell>
        </row>
        <row r="6860">
          <cell r="A6860">
            <v>43385</v>
          </cell>
          <cell r="B6860">
            <v>259.74549999999999</v>
          </cell>
        </row>
        <row r="6861">
          <cell r="A6861">
            <v>43386</v>
          </cell>
          <cell r="B6861">
            <v>259.7559</v>
          </cell>
        </row>
        <row r="6862">
          <cell r="A6862">
            <v>43387</v>
          </cell>
          <cell r="B6862">
            <v>259.7663</v>
          </cell>
        </row>
        <row r="6863">
          <cell r="A6863">
            <v>43388</v>
          </cell>
          <cell r="B6863">
            <v>259.77670000000001</v>
          </cell>
        </row>
        <row r="6864">
          <cell r="A6864">
            <v>43389</v>
          </cell>
          <cell r="B6864">
            <v>259.7901</v>
          </cell>
        </row>
        <row r="6865">
          <cell r="A6865">
            <v>43390</v>
          </cell>
          <cell r="B6865">
            <v>259.80349999999999</v>
          </cell>
        </row>
        <row r="6866">
          <cell r="A6866">
            <v>43391</v>
          </cell>
          <cell r="B6866">
            <v>259.81689999999998</v>
          </cell>
        </row>
        <row r="6867">
          <cell r="A6867">
            <v>43392</v>
          </cell>
          <cell r="B6867">
            <v>259.83030000000002</v>
          </cell>
        </row>
        <row r="6868">
          <cell r="A6868">
            <v>43393</v>
          </cell>
          <cell r="B6868">
            <v>259.84370000000001</v>
          </cell>
        </row>
        <row r="6869">
          <cell r="A6869">
            <v>43394</v>
          </cell>
          <cell r="B6869">
            <v>259.8571</v>
          </cell>
        </row>
        <row r="6870">
          <cell r="A6870">
            <v>43395</v>
          </cell>
          <cell r="B6870">
            <v>259.87049999999999</v>
          </cell>
        </row>
        <row r="6871">
          <cell r="A6871">
            <v>43396</v>
          </cell>
          <cell r="B6871">
            <v>259.88389999999998</v>
          </cell>
        </row>
        <row r="6872">
          <cell r="A6872">
            <v>43397</v>
          </cell>
          <cell r="B6872">
            <v>259.89729999999997</v>
          </cell>
        </row>
        <row r="6873">
          <cell r="A6873">
            <v>43398</v>
          </cell>
          <cell r="B6873">
            <v>259.91070000000002</v>
          </cell>
        </row>
        <row r="6874">
          <cell r="A6874">
            <v>43399</v>
          </cell>
          <cell r="B6874">
            <v>259.92410000000001</v>
          </cell>
        </row>
        <row r="6875">
          <cell r="A6875">
            <v>43400</v>
          </cell>
          <cell r="B6875">
            <v>259.9375</v>
          </cell>
        </row>
        <row r="6876">
          <cell r="A6876">
            <v>43401</v>
          </cell>
          <cell r="B6876">
            <v>259.95089999999999</v>
          </cell>
        </row>
        <row r="6877">
          <cell r="A6877">
            <v>43402</v>
          </cell>
          <cell r="B6877">
            <v>259.96429999999998</v>
          </cell>
        </row>
        <row r="6878">
          <cell r="A6878">
            <v>43403</v>
          </cell>
          <cell r="B6878">
            <v>259.97770000000003</v>
          </cell>
        </row>
        <row r="6879">
          <cell r="A6879">
            <v>43404</v>
          </cell>
          <cell r="B6879">
            <v>259.99110000000002</v>
          </cell>
        </row>
        <row r="6880">
          <cell r="A6880">
            <v>43405</v>
          </cell>
          <cell r="B6880">
            <v>260.00459999999998</v>
          </cell>
        </row>
        <row r="6881">
          <cell r="A6881">
            <v>43406</v>
          </cell>
          <cell r="B6881">
            <v>260.01799999999997</v>
          </cell>
        </row>
        <row r="6882">
          <cell r="A6882">
            <v>43407</v>
          </cell>
          <cell r="B6882">
            <v>260.03140000000002</v>
          </cell>
        </row>
        <row r="6883">
          <cell r="A6883">
            <v>43408</v>
          </cell>
          <cell r="B6883">
            <v>260.04480000000001</v>
          </cell>
        </row>
        <row r="6884">
          <cell r="A6884">
            <v>43409</v>
          </cell>
          <cell r="B6884">
            <v>260.0582</v>
          </cell>
        </row>
        <row r="6885">
          <cell r="A6885">
            <v>43410</v>
          </cell>
          <cell r="B6885">
            <v>260.07159999999999</v>
          </cell>
        </row>
        <row r="6886">
          <cell r="A6886">
            <v>43411</v>
          </cell>
          <cell r="B6886">
            <v>260.08499999999998</v>
          </cell>
        </row>
        <row r="6887">
          <cell r="A6887">
            <v>43412</v>
          </cell>
          <cell r="B6887">
            <v>260.09840000000003</v>
          </cell>
        </row>
        <row r="6888">
          <cell r="A6888">
            <v>43413</v>
          </cell>
          <cell r="B6888">
            <v>260.11180000000002</v>
          </cell>
        </row>
        <row r="6889">
          <cell r="A6889">
            <v>43414</v>
          </cell>
          <cell r="B6889">
            <v>260.12529999999998</v>
          </cell>
        </row>
        <row r="6890">
          <cell r="A6890">
            <v>43415</v>
          </cell>
          <cell r="B6890">
            <v>260.13869999999997</v>
          </cell>
        </row>
        <row r="6891">
          <cell r="A6891">
            <v>43416</v>
          </cell>
          <cell r="B6891">
            <v>260.15210000000002</v>
          </cell>
        </row>
        <row r="6892">
          <cell r="A6892">
            <v>43417</v>
          </cell>
          <cell r="B6892">
            <v>260.16550000000001</v>
          </cell>
        </row>
        <row r="6893">
          <cell r="A6893">
            <v>43418</v>
          </cell>
          <cell r="B6893">
            <v>260.1789</v>
          </cell>
        </row>
        <row r="6894">
          <cell r="A6894">
            <v>43419</v>
          </cell>
          <cell r="B6894">
            <v>260.19229999999999</v>
          </cell>
        </row>
        <row r="6895">
          <cell r="A6895">
            <v>43420</v>
          </cell>
          <cell r="B6895">
            <v>260.20269999999999</v>
          </cell>
        </row>
        <row r="6896">
          <cell r="A6896">
            <v>43421</v>
          </cell>
          <cell r="B6896">
            <v>260.2131</v>
          </cell>
        </row>
        <row r="6897">
          <cell r="A6897">
            <v>43422</v>
          </cell>
          <cell r="B6897">
            <v>260.2235</v>
          </cell>
        </row>
        <row r="6898">
          <cell r="A6898">
            <v>43423</v>
          </cell>
          <cell r="B6898">
            <v>260.23390000000001</v>
          </cell>
        </row>
        <row r="6899">
          <cell r="A6899">
            <v>43424</v>
          </cell>
          <cell r="B6899">
            <v>260.24430000000001</v>
          </cell>
        </row>
        <row r="6900">
          <cell r="A6900">
            <v>43425</v>
          </cell>
          <cell r="B6900">
            <v>260.25470000000001</v>
          </cell>
        </row>
        <row r="6901">
          <cell r="A6901">
            <v>43426</v>
          </cell>
          <cell r="B6901">
            <v>260.26510000000002</v>
          </cell>
        </row>
        <row r="6902">
          <cell r="A6902">
            <v>43427</v>
          </cell>
          <cell r="B6902">
            <v>260.27550000000002</v>
          </cell>
        </row>
        <row r="6903">
          <cell r="A6903">
            <v>43428</v>
          </cell>
          <cell r="B6903">
            <v>260.28590000000003</v>
          </cell>
        </row>
        <row r="6904">
          <cell r="A6904">
            <v>43429</v>
          </cell>
          <cell r="B6904">
            <v>260.29629999999997</v>
          </cell>
        </row>
        <row r="6905">
          <cell r="A6905">
            <v>43430</v>
          </cell>
          <cell r="B6905">
            <v>260.30669999999998</v>
          </cell>
        </row>
        <row r="6906">
          <cell r="A6906">
            <v>43431</v>
          </cell>
          <cell r="B6906">
            <v>260.31709999999998</v>
          </cell>
        </row>
        <row r="6907">
          <cell r="A6907">
            <v>43432</v>
          </cell>
          <cell r="B6907">
            <v>260.32760000000002</v>
          </cell>
        </row>
        <row r="6908">
          <cell r="A6908">
            <v>43433</v>
          </cell>
          <cell r="B6908">
            <v>260.33800000000002</v>
          </cell>
        </row>
        <row r="6909">
          <cell r="A6909">
            <v>43434</v>
          </cell>
          <cell r="B6909">
            <v>260.34840000000003</v>
          </cell>
        </row>
        <row r="6910">
          <cell r="A6910">
            <v>43435</v>
          </cell>
          <cell r="B6910">
            <v>260.35879999999997</v>
          </cell>
        </row>
        <row r="6911">
          <cell r="A6911">
            <v>43436</v>
          </cell>
          <cell r="B6911">
            <v>260.36919999999998</v>
          </cell>
        </row>
        <row r="6912">
          <cell r="A6912">
            <v>43437</v>
          </cell>
          <cell r="B6912">
            <v>260.37959999999998</v>
          </cell>
        </row>
        <row r="6913">
          <cell r="A6913">
            <v>43438</v>
          </cell>
          <cell r="B6913">
            <v>260.39</v>
          </cell>
        </row>
        <row r="6914">
          <cell r="A6914">
            <v>43439</v>
          </cell>
          <cell r="B6914">
            <v>260.40039999999999</v>
          </cell>
        </row>
        <row r="6915">
          <cell r="A6915">
            <v>43440</v>
          </cell>
          <cell r="B6915">
            <v>260.41079999999999</v>
          </cell>
        </row>
        <row r="6916">
          <cell r="A6916">
            <v>43441</v>
          </cell>
          <cell r="B6916">
            <v>260.4212</v>
          </cell>
        </row>
        <row r="6917">
          <cell r="A6917">
            <v>43442</v>
          </cell>
          <cell r="B6917">
            <v>260.4316</v>
          </cell>
        </row>
        <row r="6918">
          <cell r="A6918">
            <v>43443</v>
          </cell>
          <cell r="B6918">
            <v>260.44209999999998</v>
          </cell>
        </row>
        <row r="6919">
          <cell r="A6919">
            <v>43444</v>
          </cell>
          <cell r="B6919">
            <v>260.45249999999999</v>
          </cell>
        </row>
        <row r="6920">
          <cell r="A6920">
            <v>43445</v>
          </cell>
          <cell r="B6920">
            <v>260.46289999999999</v>
          </cell>
        </row>
        <row r="6921">
          <cell r="A6921">
            <v>43446</v>
          </cell>
          <cell r="B6921">
            <v>260.47329999999999</v>
          </cell>
        </row>
        <row r="6922">
          <cell r="A6922">
            <v>43447</v>
          </cell>
          <cell r="B6922">
            <v>260.4837</v>
          </cell>
        </row>
        <row r="6923">
          <cell r="A6923">
            <v>43448</v>
          </cell>
          <cell r="B6923">
            <v>260.4941</v>
          </cell>
        </row>
        <row r="6924">
          <cell r="A6924">
            <v>43449</v>
          </cell>
          <cell r="B6924">
            <v>260.50450000000001</v>
          </cell>
        </row>
        <row r="6925">
          <cell r="A6925">
            <v>43450</v>
          </cell>
          <cell r="B6925">
            <v>260.51459999999997</v>
          </cell>
        </row>
        <row r="6926">
          <cell r="A6926">
            <v>43451</v>
          </cell>
          <cell r="B6926">
            <v>260.5247</v>
          </cell>
        </row>
        <row r="6927">
          <cell r="A6927">
            <v>43452</v>
          </cell>
          <cell r="B6927">
            <v>260.53469999999999</v>
          </cell>
        </row>
        <row r="6928">
          <cell r="A6928">
            <v>43453</v>
          </cell>
          <cell r="B6928">
            <v>260.54480000000001</v>
          </cell>
        </row>
        <row r="6929">
          <cell r="A6929">
            <v>43454</v>
          </cell>
          <cell r="B6929">
            <v>260.55489999999998</v>
          </cell>
        </row>
        <row r="6930">
          <cell r="A6930">
            <v>43455</v>
          </cell>
          <cell r="B6930">
            <v>260.565</v>
          </cell>
        </row>
        <row r="6931">
          <cell r="A6931">
            <v>43456</v>
          </cell>
          <cell r="B6931">
            <v>260.57510000000002</v>
          </cell>
        </row>
        <row r="6932">
          <cell r="A6932">
            <v>43457</v>
          </cell>
          <cell r="B6932">
            <v>260.58510000000001</v>
          </cell>
        </row>
        <row r="6933">
          <cell r="A6933">
            <v>43458</v>
          </cell>
          <cell r="B6933">
            <v>260.59519999999998</v>
          </cell>
        </row>
        <row r="6934">
          <cell r="A6934">
            <v>43459</v>
          </cell>
          <cell r="B6934">
            <v>260.6053</v>
          </cell>
        </row>
        <row r="6935">
          <cell r="A6935">
            <v>43460</v>
          </cell>
          <cell r="B6935">
            <v>260.61540000000002</v>
          </cell>
        </row>
        <row r="6936">
          <cell r="A6936">
            <v>43461</v>
          </cell>
          <cell r="B6936">
            <v>260.62549999999999</v>
          </cell>
        </row>
        <row r="6937">
          <cell r="A6937">
            <v>43462</v>
          </cell>
          <cell r="B6937">
            <v>260.63549999999998</v>
          </cell>
        </row>
        <row r="6938">
          <cell r="A6938">
            <v>43463</v>
          </cell>
          <cell r="B6938">
            <v>260.6456</v>
          </cell>
        </row>
        <row r="6939">
          <cell r="A6939">
            <v>43464</v>
          </cell>
          <cell r="B6939">
            <v>260.65570000000002</v>
          </cell>
        </row>
        <row r="6940">
          <cell r="A6940">
            <v>43465</v>
          </cell>
          <cell r="B6940">
            <v>260.66579999999999</v>
          </cell>
        </row>
        <row r="6941">
          <cell r="A6941">
            <v>43466</v>
          </cell>
          <cell r="B6941">
            <v>260.67590000000001</v>
          </cell>
        </row>
        <row r="6942">
          <cell r="A6942">
            <v>43467</v>
          </cell>
          <cell r="B6942">
            <v>260.68599999999998</v>
          </cell>
        </row>
        <row r="6943">
          <cell r="A6943">
            <v>43468</v>
          </cell>
          <cell r="B6943">
            <v>260.6961</v>
          </cell>
        </row>
        <row r="6944">
          <cell r="A6944">
            <v>43469</v>
          </cell>
          <cell r="B6944">
            <v>260.70609999999999</v>
          </cell>
        </row>
        <row r="6945">
          <cell r="A6945">
            <v>43470</v>
          </cell>
          <cell r="B6945">
            <v>260.71620000000001</v>
          </cell>
        </row>
        <row r="6946">
          <cell r="A6946">
            <v>43471</v>
          </cell>
          <cell r="B6946">
            <v>260.72629999999998</v>
          </cell>
        </row>
        <row r="6947">
          <cell r="A6947">
            <v>43472</v>
          </cell>
          <cell r="B6947">
            <v>260.7364</v>
          </cell>
        </row>
        <row r="6948">
          <cell r="A6948">
            <v>43473</v>
          </cell>
          <cell r="B6948">
            <v>260.74650000000003</v>
          </cell>
        </row>
        <row r="6949">
          <cell r="A6949">
            <v>43474</v>
          </cell>
          <cell r="B6949">
            <v>260.75659999999999</v>
          </cell>
        </row>
        <row r="6950">
          <cell r="A6950">
            <v>43475</v>
          </cell>
          <cell r="B6950">
            <v>260.76670000000001</v>
          </cell>
        </row>
        <row r="6951">
          <cell r="A6951">
            <v>43476</v>
          </cell>
          <cell r="B6951">
            <v>260.77670000000001</v>
          </cell>
        </row>
        <row r="6952">
          <cell r="A6952">
            <v>43477</v>
          </cell>
          <cell r="B6952">
            <v>260.78680000000003</v>
          </cell>
        </row>
        <row r="6953">
          <cell r="A6953">
            <v>43478</v>
          </cell>
          <cell r="B6953">
            <v>260.79689999999999</v>
          </cell>
        </row>
        <row r="6954">
          <cell r="A6954">
            <v>43479</v>
          </cell>
          <cell r="B6954">
            <v>260.80700000000002</v>
          </cell>
        </row>
        <row r="6955">
          <cell r="A6955">
            <v>43480</v>
          </cell>
          <cell r="B6955">
            <v>260.81709999999998</v>
          </cell>
        </row>
        <row r="6956">
          <cell r="A6956">
            <v>43481</v>
          </cell>
          <cell r="B6956">
            <v>260.84230000000002</v>
          </cell>
        </row>
        <row r="6957">
          <cell r="A6957">
            <v>43482</v>
          </cell>
          <cell r="B6957">
            <v>260.86750000000001</v>
          </cell>
        </row>
        <row r="6958">
          <cell r="A6958">
            <v>43483</v>
          </cell>
          <cell r="B6958">
            <v>260.89269999999999</v>
          </cell>
        </row>
        <row r="6959">
          <cell r="A6959">
            <v>43484</v>
          </cell>
          <cell r="B6959">
            <v>260.91789999999997</v>
          </cell>
        </row>
        <row r="6960">
          <cell r="A6960">
            <v>43485</v>
          </cell>
          <cell r="B6960">
            <v>260.94310000000002</v>
          </cell>
        </row>
        <row r="6961">
          <cell r="A6961">
            <v>43486</v>
          </cell>
          <cell r="B6961">
            <v>260.96839999999997</v>
          </cell>
        </row>
        <row r="6962">
          <cell r="A6962">
            <v>43487</v>
          </cell>
          <cell r="B6962">
            <v>260.99360000000001</v>
          </cell>
        </row>
        <row r="6963">
          <cell r="A6963">
            <v>43488</v>
          </cell>
          <cell r="B6963">
            <v>261.0188</v>
          </cell>
        </row>
        <row r="6964">
          <cell r="A6964">
            <v>43489</v>
          </cell>
          <cell r="B6964">
            <v>261.04399999999998</v>
          </cell>
        </row>
        <row r="6965">
          <cell r="A6965">
            <v>43490</v>
          </cell>
          <cell r="B6965">
            <v>261.06920000000002</v>
          </cell>
        </row>
        <row r="6966">
          <cell r="A6966">
            <v>43491</v>
          </cell>
          <cell r="B6966">
            <v>261.09449999999998</v>
          </cell>
        </row>
        <row r="6967">
          <cell r="A6967">
            <v>43492</v>
          </cell>
          <cell r="B6967">
            <v>261.11970000000002</v>
          </cell>
        </row>
        <row r="6968">
          <cell r="A6968">
            <v>43493</v>
          </cell>
          <cell r="B6968">
            <v>261.14490000000001</v>
          </cell>
        </row>
        <row r="6969">
          <cell r="A6969">
            <v>43494</v>
          </cell>
          <cell r="B6969">
            <v>261.17020000000002</v>
          </cell>
        </row>
        <row r="6970">
          <cell r="A6970">
            <v>43495</v>
          </cell>
          <cell r="B6970">
            <v>261.19540000000001</v>
          </cell>
        </row>
        <row r="6971">
          <cell r="A6971">
            <v>43496</v>
          </cell>
          <cell r="B6971">
            <v>261.22070000000002</v>
          </cell>
        </row>
        <row r="6972">
          <cell r="A6972">
            <v>43497</v>
          </cell>
          <cell r="B6972">
            <v>261.24590000000001</v>
          </cell>
        </row>
        <row r="6973">
          <cell r="A6973">
            <v>43498</v>
          </cell>
          <cell r="B6973">
            <v>261.27109999999999</v>
          </cell>
        </row>
        <row r="6974">
          <cell r="A6974">
            <v>43499</v>
          </cell>
          <cell r="B6974">
            <v>261.29640000000001</v>
          </cell>
        </row>
        <row r="6975">
          <cell r="A6975">
            <v>43500</v>
          </cell>
          <cell r="B6975">
            <v>261.32159999999999</v>
          </cell>
        </row>
        <row r="6976">
          <cell r="A6976">
            <v>43501</v>
          </cell>
          <cell r="B6976">
            <v>261.34690000000001</v>
          </cell>
        </row>
        <row r="6977">
          <cell r="A6977">
            <v>43502</v>
          </cell>
          <cell r="B6977">
            <v>261.37209999999999</v>
          </cell>
        </row>
        <row r="6978">
          <cell r="A6978">
            <v>43503</v>
          </cell>
          <cell r="B6978">
            <v>261.3974</v>
          </cell>
        </row>
        <row r="6979">
          <cell r="A6979">
            <v>43504</v>
          </cell>
          <cell r="B6979">
            <v>261.42270000000002</v>
          </cell>
        </row>
        <row r="6980">
          <cell r="A6980">
            <v>43505</v>
          </cell>
          <cell r="B6980">
            <v>261.4479</v>
          </cell>
        </row>
        <row r="6981">
          <cell r="A6981">
            <v>43506</v>
          </cell>
          <cell r="B6981">
            <v>261.47320000000002</v>
          </cell>
        </row>
        <row r="6982">
          <cell r="A6982">
            <v>43507</v>
          </cell>
          <cell r="B6982">
            <v>261.49849999999998</v>
          </cell>
        </row>
        <row r="6983">
          <cell r="A6983">
            <v>43508</v>
          </cell>
          <cell r="B6983">
            <v>261.52370000000002</v>
          </cell>
        </row>
        <row r="6984">
          <cell r="A6984">
            <v>43509</v>
          </cell>
          <cell r="B6984">
            <v>261.54899999999998</v>
          </cell>
        </row>
        <row r="6985">
          <cell r="A6985">
            <v>43510</v>
          </cell>
          <cell r="B6985">
            <v>261.57429999999999</v>
          </cell>
        </row>
        <row r="6986">
          <cell r="A6986">
            <v>43511</v>
          </cell>
          <cell r="B6986">
            <v>261.59960000000001</v>
          </cell>
        </row>
        <row r="6987">
          <cell r="A6987">
            <v>43512</v>
          </cell>
          <cell r="B6987">
            <v>261.65550000000002</v>
          </cell>
        </row>
        <row r="6988">
          <cell r="A6988">
            <v>43513</v>
          </cell>
          <cell r="B6988">
            <v>261.71140000000003</v>
          </cell>
        </row>
        <row r="6989">
          <cell r="A6989">
            <v>43514</v>
          </cell>
          <cell r="B6989">
            <v>261.76729999999998</v>
          </cell>
        </row>
        <row r="6990">
          <cell r="A6990">
            <v>43515</v>
          </cell>
          <cell r="B6990">
            <v>261.82330000000002</v>
          </cell>
        </row>
        <row r="6991">
          <cell r="A6991">
            <v>43516</v>
          </cell>
          <cell r="B6991">
            <v>261.87920000000003</v>
          </cell>
        </row>
        <row r="6992">
          <cell r="A6992">
            <v>43517</v>
          </cell>
          <cell r="B6992">
            <v>261.93520000000001</v>
          </cell>
        </row>
        <row r="6993">
          <cell r="A6993">
            <v>43518</v>
          </cell>
          <cell r="B6993">
            <v>261.99110000000002</v>
          </cell>
        </row>
        <row r="6994">
          <cell r="A6994">
            <v>43519</v>
          </cell>
          <cell r="B6994">
            <v>262.0471</v>
          </cell>
        </row>
        <row r="6995">
          <cell r="A6995">
            <v>43520</v>
          </cell>
          <cell r="B6995">
            <v>262.10309999999998</v>
          </cell>
        </row>
        <row r="6996">
          <cell r="A6996">
            <v>43521</v>
          </cell>
          <cell r="B6996">
            <v>262.15910000000002</v>
          </cell>
        </row>
        <row r="6997">
          <cell r="A6997">
            <v>43522</v>
          </cell>
          <cell r="B6997">
            <v>262.21510000000001</v>
          </cell>
        </row>
        <row r="6998">
          <cell r="A6998">
            <v>43523</v>
          </cell>
          <cell r="B6998">
            <v>262.27109999999999</v>
          </cell>
        </row>
        <row r="6999">
          <cell r="A6999">
            <v>43524</v>
          </cell>
          <cell r="B6999">
            <v>262.3272</v>
          </cell>
        </row>
        <row r="7000">
          <cell r="A7000">
            <v>43525</v>
          </cell>
          <cell r="B7000">
            <v>262.38319999999999</v>
          </cell>
        </row>
        <row r="7001">
          <cell r="A7001">
            <v>43526</v>
          </cell>
          <cell r="B7001">
            <v>262.4393</v>
          </cell>
        </row>
        <row r="7002">
          <cell r="A7002">
            <v>43527</v>
          </cell>
          <cell r="B7002">
            <v>262.49540000000002</v>
          </cell>
        </row>
        <row r="7003">
          <cell r="A7003">
            <v>43528</v>
          </cell>
          <cell r="B7003">
            <v>262.5514</v>
          </cell>
        </row>
        <row r="7004">
          <cell r="A7004">
            <v>43529</v>
          </cell>
          <cell r="B7004">
            <v>262.60750000000002</v>
          </cell>
        </row>
        <row r="7005">
          <cell r="A7005">
            <v>43530</v>
          </cell>
          <cell r="B7005">
            <v>262.66370000000001</v>
          </cell>
        </row>
        <row r="7006">
          <cell r="A7006">
            <v>43531</v>
          </cell>
          <cell r="B7006">
            <v>262.71980000000002</v>
          </cell>
        </row>
        <row r="7007">
          <cell r="A7007">
            <v>43532</v>
          </cell>
          <cell r="B7007">
            <v>262.77589999999998</v>
          </cell>
        </row>
        <row r="7008">
          <cell r="A7008">
            <v>43533</v>
          </cell>
          <cell r="B7008">
            <v>262.83210000000003</v>
          </cell>
        </row>
        <row r="7009">
          <cell r="A7009">
            <v>43534</v>
          </cell>
          <cell r="B7009">
            <v>262.88819999999998</v>
          </cell>
        </row>
        <row r="7010">
          <cell r="A7010">
            <v>43535</v>
          </cell>
          <cell r="B7010">
            <v>262.94439999999997</v>
          </cell>
        </row>
        <row r="7011">
          <cell r="A7011">
            <v>43536</v>
          </cell>
          <cell r="B7011">
            <v>263.00060000000002</v>
          </cell>
        </row>
        <row r="7012">
          <cell r="A7012">
            <v>43537</v>
          </cell>
          <cell r="B7012">
            <v>263.05680000000001</v>
          </cell>
        </row>
        <row r="7013">
          <cell r="A7013">
            <v>43538</v>
          </cell>
          <cell r="B7013">
            <v>263.113</v>
          </cell>
        </row>
        <row r="7014">
          <cell r="A7014">
            <v>43539</v>
          </cell>
          <cell r="B7014">
            <v>263.16919999999999</v>
          </cell>
        </row>
        <row r="7015">
          <cell r="A7015">
            <v>43540</v>
          </cell>
          <cell r="B7015">
            <v>263.21749999999997</v>
          </cell>
        </row>
        <row r="7016">
          <cell r="A7016">
            <v>43541</v>
          </cell>
          <cell r="B7016">
            <v>263.26569999999998</v>
          </cell>
        </row>
        <row r="7017">
          <cell r="A7017">
            <v>43542</v>
          </cell>
          <cell r="B7017">
            <v>263.31400000000002</v>
          </cell>
        </row>
        <row r="7018">
          <cell r="A7018">
            <v>43543</v>
          </cell>
          <cell r="B7018">
            <v>263.3623</v>
          </cell>
        </row>
        <row r="7019">
          <cell r="A7019">
            <v>43544</v>
          </cell>
          <cell r="B7019">
            <v>263.41059999999999</v>
          </cell>
        </row>
        <row r="7020">
          <cell r="A7020">
            <v>43545</v>
          </cell>
          <cell r="B7020">
            <v>263.45890000000003</v>
          </cell>
        </row>
        <row r="7021">
          <cell r="A7021">
            <v>43546</v>
          </cell>
          <cell r="B7021">
            <v>263.50720000000001</v>
          </cell>
        </row>
        <row r="7022">
          <cell r="A7022">
            <v>43547</v>
          </cell>
          <cell r="B7022">
            <v>263.55549999999999</v>
          </cell>
        </row>
        <row r="7023">
          <cell r="A7023">
            <v>43548</v>
          </cell>
          <cell r="B7023">
            <v>263.60379999999998</v>
          </cell>
        </row>
        <row r="7024">
          <cell r="A7024">
            <v>43549</v>
          </cell>
          <cell r="B7024">
            <v>263.65219999999999</v>
          </cell>
        </row>
        <row r="7025">
          <cell r="A7025">
            <v>43550</v>
          </cell>
          <cell r="B7025">
            <v>263.70049999999998</v>
          </cell>
        </row>
        <row r="7026">
          <cell r="A7026">
            <v>43551</v>
          </cell>
          <cell r="B7026">
            <v>263.74889999999999</v>
          </cell>
        </row>
        <row r="7027">
          <cell r="A7027">
            <v>43552</v>
          </cell>
          <cell r="B7027">
            <v>263.79719999999998</v>
          </cell>
        </row>
        <row r="7028">
          <cell r="A7028">
            <v>43553</v>
          </cell>
          <cell r="B7028">
            <v>263.84559999999999</v>
          </cell>
        </row>
        <row r="7029">
          <cell r="A7029">
            <v>43554</v>
          </cell>
          <cell r="B7029">
            <v>263.89400000000001</v>
          </cell>
        </row>
        <row r="7030">
          <cell r="A7030">
            <v>43555</v>
          </cell>
          <cell r="B7030">
            <v>263.94240000000002</v>
          </cell>
        </row>
        <row r="7031">
          <cell r="A7031">
            <v>43556</v>
          </cell>
          <cell r="B7031">
            <v>263.99079999999998</v>
          </cell>
        </row>
        <row r="7032">
          <cell r="A7032">
            <v>43557</v>
          </cell>
          <cell r="B7032">
            <v>264.03919999999999</v>
          </cell>
        </row>
        <row r="7033">
          <cell r="A7033">
            <v>43558</v>
          </cell>
          <cell r="B7033">
            <v>264.08760000000001</v>
          </cell>
        </row>
        <row r="7034">
          <cell r="A7034">
            <v>43559</v>
          </cell>
          <cell r="B7034">
            <v>264.13600000000002</v>
          </cell>
        </row>
        <row r="7035">
          <cell r="A7035">
            <v>43560</v>
          </cell>
          <cell r="B7035">
            <v>264.18439999999998</v>
          </cell>
        </row>
        <row r="7036">
          <cell r="A7036">
            <v>43561</v>
          </cell>
          <cell r="B7036">
            <v>264.23289999999997</v>
          </cell>
        </row>
        <row r="7037">
          <cell r="A7037">
            <v>43562</v>
          </cell>
          <cell r="B7037">
            <v>264.28129999999999</v>
          </cell>
        </row>
        <row r="7038">
          <cell r="A7038">
            <v>43563</v>
          </cell>
          <cell r="B7038">
            <v>264.32979999999998</v>
          </cell>
        </row>
        <row r="7039">
          <cell r="A7039">
            <v>43564</v>
          </cell>
          <cell r="B7039">
            <v>264.37830000000002</v>
          </cell>
        </row>
        <row r="7040">
          <cell r="A7040">
            <v>43565</v>
          </cell>
          <cell r="B7040">
            <v>264.42669999999998</v>
          </cell>
        </row>
        <row r="7041">
          <cell r="A7041">
            <v>43566</v>
          </cell>
          <cell r="B7041">
            <v>264.47519999999997</v>
          </cell>
        </row>
        <row r="7042">
          <cell r="A7042">
            <v>43567</v>
          </cell>
          <cell r="B7042">
            <v>264.52370000000002</v>
          </cell>
        </row>
        <row r="7043">
          <cell r="A7043">
            <v>43568</v>
          </cell>
          <cell r="B7043">
            <v>264.57220000000001</v>
          </cell>
        </row>
        <row r="7044">
          <cell r="A7044">
            <v>43569</v>
          </cell>
          <cell r="B7044">
            <v>264.6207</v>
          </cell>
        </row>
        <row r="7045">
          <cell r="A7045">
            <v>43570</v>
          </cell>
          <cell r="B7045">
            <v>264.66930000000002</v>
          </cell>
        </row>
        <row r="7046">
          <cell r="A7046">
            <v>43571</v>
          </cell>
          <cell r="B7046">
            <v>264.7072</v>
          </cell>
        </row>
        <row r="7047">
          <cell r="A7047">
            <v>43572</v>
          </cell>
          <cell r="B7047">
            <v>264.745</v>
          </cell>
        </row>
        <row r="7048">
          <cell r="A7048">
            <v>43573</v>
          </cell>
          <cell r="B7048">
            <v>264.78289999999998</v>
          </cell>
        </row>
        <row r="7049">
          <cell r="A7049">
            <v>43574</v>
          </cell>
          <cell r="B7049">
            <v>264.82080000000002</v>
          </cell>
        </row>
        <row r="7050">
          <cell r="A7050">
            <v>43575</v>
          </cell>
          <cell r="B7050">
            <v>264.85860000000002</v>
          </cell>
        </row>
        <row r="7051">
          <cell r="A7051">
            <v>43576</v>
          </cell>
          <cell r="B7051">
            <v>264.8965</v>
          </cell>
        </row>
        <row r="7052">
          <cell r="A7052">
            <v>43577</v>
          </cell>
          <cell r="B7052">
            <v>264.93439999999998</v>
          </cell>
        </row>
        <row r="7053">
          <cell r="A7053">
            <v>43578</v>
          </cell>
          <cell r="B7053">
            <v>264.97230000000002</v>
          </cell>
        </row>
        <row r="7054">
          <cell r="A7054">
            <v>43579</v>
          </cell>
          <cell r="B7054">
            <v>265.0102</v>
          </cell>
        </row>
        <row r="7055">
          <cell r="A7055">
            <v>43580</v>
          </cell>
          <cell r="B7055">
            <v>265.04809999999998</v>
          </cell>
        </row>
        <row r="7056">
          <cell r="A7056">
            <v>43581</v>
          </cell>
          <cell r="B7056">
            <v>265.08600000000001</v>
          </cell>
        </row>
        <row r="7057">
          <cell r="A7057">
            <v>43582</v>
          </cell>
          <cell r="B7057">
            <v>265.12389999999999</v>
          </cell>
        </row>
        <row r="7058">
          <cell r="A7058">
            <v>43583</v>
          </cell>
          <cell r="B7058">
            <v>265.1619</v>
          </cell>
        </row>
        <row r="7059">
          <cell r="A7059">
            <v>43584</v>
          </cell>
          <cell r="B7059">
            <v>265.19979999999998</v>
          </cell>
        </row>
        <row r="7060">
          <cell r="A7060">
            <v>43585</v>
          </cell>
          <cell r="B7060">
            <v>265.23770000000002</v>
          </cell>
        </row>
        <row r="7061">
          <cell r="A7061">
            <v>43586</v>
          </cell>
          <cell r="B7061">
            <v>265.27569999999997</v>
          </cell>
        </row>
        <row r="7062">
          <cell r="A7062">
            <v>43587</v>
          </cell>
          <cell r="B7062">
            <v>265.31360000000001</v>
          </cell>
        </row>
        <row r="7063">
          <cell r="A7063">
            <v>43588</v>
          </cell>
          <cell r="B7063">
            <v>265.35160000000002</v>
          </cell>
        </row>
        <row r="7064">
          <cell r="A7064">
            <v>43589</v>
          </cell>
          <cell r="B7064">
            <v>265.3895</v>
          </cell>
        </row>
        <row r="7065">
          <cell r="A7065">
            <v>43590</v>
          </cell>
          <cell r="B7065">
            <v>265.42750000000001</v>
          </cell>
        </row>
        <row r="7066">
          <cell r="A7066">
            <v>43591</v>
          </cell>
          <cell r="B7066">
            <v>265.46539999999999</v>
          </cell>
        </row>
        <row r="7067">
          <cell r="A7067">
            <v>43592</v>
          </cell>
          <cell r="B7067">
            <v>265.5034</v>
          </cell>
        </row>
        <row r="7068">
          <cell r="A7068">
            <v>43593</v>
          </cell>
          <cell r="B7068">
            <v>265.54140000000001</v>
          </cell>
        </row>
        <row r="7069">
          <cell r="A7069">
            <v>43594</v>
          </cell>
          <cell r="B7069">
            <v>265.57940000000002</v>
          </cell>
        </row>
        <row r="7070">
          <cell r="A7070">
            <v>43595</v>
          </cell>
          <cell r="B7070">
            <v>265.61739999999998</v>
          </cell>
        </row>
        <row r="7071">
          <cell r="A7071">
            <v>43596</v>
          </cell>
          <cell r="B7071">
            <v>265.65539999999999</v>
          </cell>
        </row>
        <row r="7072">
          <cell r="A7072">
            <v>43597</v>
          </cell>
          <cell r="B7072">
            <v>265.6934</v>
          </cell>
        </row>
        <row r="7073">
          <cell r="A7073">
            <v>43598</v>
          </cell>
          <cell r="B7073">
            <v>265.73140000000001</v>
          </cell>
        </row>
        <row r="7074">
          <cell r="A7074">
            <v>43599</v>
          </cell>
          <cell r="B7074">
            <v>265.76940000000002</v>
          </cell>
        </row>
        <row r="7075">
          <cell r="A7075">
            <v>43600</v>
          </cell>
          <cell r="B7075">
            <v>265.80739999999997</v>
          </cell>
        </row>
        <row r="7076">
          <cell r="A7076">
            <v>43601</v>
          </cell>
          <cell r="B7076">
            <v>265.85019999999997</v>
          </cell>
        </row>
        <row r="7077">
          <cell r="A7077">
            <v>43602</v>
          </cell>
          <cell r="B7077">
            <v>265.8929</v>
          </cell>
        </row>
        <row r="7078">
          <cell r="A7078">
            <v>43603</v>
          </cell>
          <cell r="B7078">
            <v>265.9357</v>
          </cell>
        </row>
        <row r="7079">
          <cell r="A7079">
            <v>43604</v>
          </cell>
          <cell r="B7079">
            <v>265.9785</v>
          </cell>
        </row>
        <row r="7080">
          <cell r="A7080">
            <v>43605</v>
          </cell>
          <cell r="B7080">
            <v>266.0213</v>
          </cell>
        </row>
        <row r="7081">
          <cell r="A7081">
            <v>43606</v>
          </cell>
          <cell r="B7081">
            <v>266.0641</v>
          </cell>
        </row>
        <row r="7082">
          <cell r="A7082">
            <v>43607</v>
          </cell>
          <cell r="B7082">
            <v>266.1069</v>
          </cell>
        </row>
        <row r="7083">
          <cell r="A7083">
            <v>43608</v>
          </cell>
          <cell r="B7083">
            <v>266.1497</v>
          </cell>
        </row>
        <row r="7084">
          <cell r="A7084">
            <v>43609</v>
          </cell>
          <cell r="B7084">
            <v>266.19260000000003</v>
          </cell>
        </row>
        <row r="7085">
          <cell r="A7085">
            <v>43610</v>
          </cell>
          <cell r="B7085">
            <v>266.23540000000003</v>
          </cell>
        </row>
        <row r="7086">
          <cell r="A7086">
            <v>43611</v>
          </cell>
          <cell r="B7086">
            <v>266.27820000000003</v>
          </cell>
        </row>
        <row r="7087">
          <cell r="A7087">
            <v>43612</v>
          </cell>
          <cell r="B7087">
            <v>266.3211</v>
          </cell>
        </row>
        <row r="7088">
          <cell r="A7088">
            <v>43613</v>
          </cell>
          <cell r="B7088">
            <v>266.3639</v>
          </cell>
        </row>
        <row r="7089">
          <cell r="A7089">
            <v>43614</v>
          </cell>
          <cell r="B7089">
            <v>266.40679999999998</v>
          </cell>
        </row>
        <row r="7090">
          <cell r="A7090">
            <v>43615</v>
          </cell>
          <cell r="B7090">
            <v>266.44970000000001</v>
          </cell>
        </row>
        <row r="7091">
          <cell r="A7091">
            <v>43616</v>
          </cell>
          <cell r="B7091">
            <v>266.49250000000001</v>
          </cell>
        </row>
        <row r="7092">
          <cell r="A7092">
            <v>43617</v>
          </cell>
          <cell r="B7092">
            <v>266.53539999999998</v>
          </cell>
        </row>
        <row r="7093">
          <cell r="A7093">
            <v>43618</v>
          </cell>
          <cell r="B7093">
            <v>266.57830000000001</v>
          </cell>
        </row>
        <row r="7094">
          <cell r="A7094">
            <v>43619</v>
          </cell>
          <cell r="B7094">
            <v>266.62119999999999</v>
          </cell>
        </row>
        <row r="7095">
          <cell r="A7095">
            <v>43620</v>
          </cell>
          <cell r="B7095">
            <v>266.66410000000002</v>
          </cell>
        </row>
        <row r="7096">
          <cell r="A7096">
            <v>43621</v>
          </cell>
          <cell r="B7096">
            <v>266.70699999999999</v>
          </cell>
        </row>
        <row r="7097">
          <cell r="A7097">
            <v>43622</v>
          </cell>
          <cell r="B7097">
            <v>266.74990000000003</v>
          </cell>
        </row>
        <row r="7098">
          <cell r="A7098">
            <v>43623</v>
          </cell>
          <cell r="B7098">
            <v>266.7928</v>
          </cell>
        </row>
        <row r="7099">
          <cell r="A7099">
            <v>43624</v>
          </cell>
          <cell r="B7099">
            <v>266.83580000000001</v>
          </cell>
        </row>
        <row r="7100">
          <cell r="A7100">
            <v>43625</v>
          </cell>
          <cell r="B7100">
            <v>266.87869999999998</v>
          </cell>
        </row>
        <row r="7101">
          <cell r="A7101">
            <v>43626</v>
          </cell>
          <cell r="B7101">
            <v>266.92160000000001</v>
          </cell>
        </row>
        <row r="7102">
          <cell r="A7102">
            <v>43627</v>
          </cell>
          <cell r="B7102">
            <v>266.96460000000002</v>
          </cell>
        </row>
        <row r="7103">
          <cell r="A7103">
            <v>43628</v>
          </cell>
          <cell r="B7103">
            <v>267.00749999999999</v>
          </cell>
        </row>
        <row r="7104">
          <cell r="A7104">
            <v>43629</v>
          </cell>
          <cell r="B7104">
            <v>267.0505</v>
          </cell>
        </row>
        <row r="7105">
          <cell r="A7105">
            <v>43630</v>
          </cell>
          <cell r="B7105">
            <v>267.09350000000001</v>
          </cell>
        </row>
        <row r="7106">
          <cell r="A7106">
            <v>43631</v>
          </cell>
          <cell r="B7106">
            <v>267.13639999999998</v>
          </cell>
        </row>
        <row r="7107">
          <cell r="A7107">
            <v>43632</v>
          </cell>
          <cell r="B7107">
            <v>267.16399999999999</v>
          </cell>
        </row>
        <row r="7108">
          <cell r="A7108">
            <v>43633</v>
          </cell>
          <cell r="B7108">
            <v>267.19150000000002</v>
          </cell>
        </row>
        <row r="7109">
          <cell r="A7109">
            <v>43634</v>
          </cell>
          <cell r="B7109">
            <v>267.21910000000003</v>
          </cell>
        </row>
        <row r="7110">
          <cell r="A7110">
            <v>43635</v>
          </cell>
          <cell r="B7110">
            <v>267.24669999999998</v>
          </cell>
        </row>
        <row r="7111">
          <cell r="A7111">
            <v>43636</v>
          </cell>
          <cell r="B7111">
            <v>267.27420000000001</v>
          </cell>
        </row>
        <row r="7112">
          <cell r="A7112">
            <v>43637</v>
          </cell>
          <cell r="B7112">
            <v>267.30180000000001</v>
          </cell>
        </row>
        <row r="7113">
          <cell r="A7113">
            <v>43638</v>
          </cell>
          <cell r="B7113">
            <v>267.32940000000002</v>
          </cell>
        </row>
        <row r="7114">
          <cell r="A7114">
            <v>43639</v>
          </cell>
          <cell r="B7114">
            <v>267.35700000000003</v>
          </cell>
        </row>
        <row r="7115">
          <cell r="A7115">
            <v>43640</v>
          </cell>
          <cell r="B7115">
            <v>267.38459999999998</v>
          </cell>
        </row>
        <row r="7116">
          <cell r="A7116">
            <v>43641</v>
          </cell>
          <cell r="B7116">
            <v>267.41219999999998</v>
          </cell>
        </row>
        <row r="7117">
          <cell r="A7117">
            <v>43642</v>
          </cell>
          <cell r="B7117">
            <v>267.43970000000002</v>
          </cell>
        </row>
        <row r="7118">
          <cell r="A7118">
            <v>43643</v>
          </cell>
          <cell r="B7118">
            <v>267.46730000000002</v>
          </cell>
        </row>
        <row r="7119">
          <cell r="A7119">
            <v>43644</v>
          </cell>
          <cell r="B7119">
            <v>267.49489999999997</v>
          </cell>
        </row>
        <row r="7120">
          <cell r="A7120">
            <v>43645</v>
          </cell>
          <cell r="B7120">
            <v>267.52249999999998</v>
          </cell>
        </row>
        <row r="7121">
          <cell r="A7121">
            <v>43646</v>
          </cell>
          <cell r="B7121">
            <v>267.55009999999999</v>
          </cell>
        </row>
        <row r="7122">
          <cell r="A7122">
            <v>43647</v>
          </cell>
          <cell r="B7122">
            <v>267.57769999999999</v>
          </cell>
        </row>
        <row r="7123">
          <cell r="A7123">
            <v>43648</v>
          </cell>
          <cell r="B7123">
            <v>267.60539999999997</v>
          </cell>
        </row>
        <row r="7124">
          <cell r="A7124">
            <v>43649</v>
          </cell>
          <cell r="B7124">
            <v>267.63299999999998</v>
          </cell>
        </row>
        <row r="7125">
          <cell r="A7125">
            <v>43650</v>
          </cell>
          <cell r="B7125">
            <v>267.66059999999999</v>
          </cell>
        </row>
        <row r="7126">
          <cell r="A7126">
            <v>43651</v>
          </cell>
          <cell r="B7126">
            <v>267.68819999999999</v>
          </cell>
        </row>
        <row r="7127">
          <cell r="A7127">
            <v>43652</v>
          </cell>
          <cell r="B7127">
            <v>267.7158</v>
          </cell>
        </row>
        <row r="7128">
          <cell r="A7128">
            <v>43653</v>
          </cell>
          <cell r="B7128">
            <v>267.74340000000001</v>
          </cell>
        </row>
        <row r="7129">
          <cell r="A7129">
            <v>43654</v>
          </cell>
          <cell r="B7129">
            <v>267.77109999999999</v>
          </cell>
        </row>
        <row r="7130">
          <cell r="A7130">
            <v>43655</v>
          </cell>
          <cell r="B7130">
            <v>267.7987</v>
          </cell>
        </row>
        <row r="7131">
          <cell r="A7131">
            <v>43656</v>
          </cell>
          <cell r="B7131">
            <v>267.8263</v>
          </cell>
        </row>
        <row r="7132">
          <cell r="A7132">
            <v>43657</v>
          </cell>
          <cell r="B7132">
            <v>267.85399999999998</v>
          </cell>
        </row>
        <row r="7133">
          <cell r="A7133">
            <v>43658</v>
          </cell>
          <cell r="B7133">
            <v>267.88159999999999</v>
          </cell>
        </row>
        <row r="7134">
          <cell r="A7134">
            <v>43659</v>
          </cell>
          <cell r="B7134">
            <v>267.9092</v>
          </cell>
        </row>
        <row r="7135">
          <cell r="A7135">
            <v>43660</v>
          </cell>
          <cell r="B7135">
            <v>267.93689999999998</v>
          </cell>
        </row>
        <row r="7136">
          <cell r="A7136">
            <v>43661</v>
          </cell>
          <cell r="B7136">
            <v>267.96449999999999</v>
          </cell>
        </row>
        <row r="7137">
          <cell r="A7137">
            <v>43662</v>
          </cell>
          <cell r="B7137">
            <v>267.98779999999999</v>
          </cell>
        </row>
        <row r="7138">
          <cell r="A7138">
            <v>43663</v>
          </cell>
          <cell r="B7138">
            <v>268.0111</v>
          </cell>
        </row>
        <row r="7139">
          <cell r="A7139">
            <v>43664</v>
          </cell>
          <cell r="B7139">
            <v>268.03440000000001</v>
          </cell>
        </row>
        <row r="7140">
          <cell r="A7140">
            <v>43665</v>
          </cell>
          <cell r="B7140">
            <v>268.05770000000001</v>
          </cell>
        </row>
        <row r="7141">
          <cell r="A7141">
            <v>43666</v>
          </cell>
          <cell r="B7141">
            <v>268.08109999999999</v>
          </cell>
        </row>
        <row r="7142">
          <cell r="A7142">
            <v>43667</v>
          </cell>
          <cell r="B7142">
            <v>268.1044</v>
          </cell>
        </row>
        <row r="7143">
          <cell r="A7143">
            <v>43668</v>
          </cell>
          <cell r="B7143">
            <v>268.1277</v>
          </cell>
        </row>
        <row r="7144">
          <cell r="A7144">
            <v>43669</v>
          </cell>
          <cell r="B7144">
            <v>268.15100000000001</v>
          </cell>
        </row>
        <row r="7145">
          <cell r="A7145">
            <v>43670</v>
          </cell>
          <cell r="B7145">
            <v>268.17430000000002</v>
          </cell>
        </row>
        <row r="7146">
          <cell r="A7146">
            <v>43671</v>
          </cell>
          <cell r="B7146">
            <v>268.1977</v>
          </cell>
        </row>
        <row r="7147">
          <cell r="A7147">
            <v>43672</v>
          </cell>
          <cell r="B7147">
            <v>268.221</v>
          </cell>
        </row>
        <row r="7148">
          <cell r="A7148">
            <v>43673</v>
          </cell>
          <cell r="B7148">
            <v>268.24430000000001</v>
          </cell>
        </row>
        <row r="7149">
          <cell r="A7149">
            <v>43674</v>
          </cell>
          <cell r="B7149">
            <v>268.26769999999999</v>
          </cell>
        </row>
        <row r="7150">
          <cell r="A7150">
            <v>43675</v>
          </cell>
          <cell r="B7150">
            <v>268.291</v>
          </cell>
        </row>
        <row r="7151">
          <cell r="A7151">
            <v>43676</v>
          </cell>
          <cell r="B7151">
            <v>268.3143</v>
          </cell>
        </row>
        <row r="7152">
          <cell r="A7152">
            <v>43677</v>
          </cell>
          <cell r="B7152">
            <v>268.33769999999998</v>
          </cell>
        </row>
        <row r="7153">
          <cell r="A7153">
            <v>43678</v>
          </cell>
          <cell r="B7153">
            <v>268.36099999999999</v>
          </cell>
        </row>
        <row r="7154">
          <cell r="A7154">
            <v>43679</v>
          </cell>
          <cell r="B7154">
            <v>268.38440000000003</v>
          </cell>
        </row>
        <row r="7155">
          <cell r="A7155">
            <v>43680</v>
          </cell>
          <cell r="B7155">
            <v>268.40769999999998</v>
          </cell>
        </row>
        <row r="7156">
          <cell r="A7156">
            <v>43681</v>
          </cell>
          <cell r="B7156">
            <v>268.43110000000001</v>
          </cell>
        </row>
        <row r="7157">
          <cell r="A7157">
            <v>43682</v>
          </cell>
          <cell r="B7157">
            <v>268.45440000000002</v>
          </cell>
        </row>
        <row r="7158">
          <cell r="A7158">
            <v>43683</v>
          </cell>
          <cell r="B7158">
            <v>268.4778</v>
          </cell>
        </row>
        <row r="7159">
          <cell r="A7159">
            <v>43684</v>
          </cell>
          <cell r="B7159">
            <v>268.50110000000001</v>
          </cell>
        </row>
        <row r="7160">
          <cell r="A7160">
            <v>43685</v>
          </cell>
          <cell r="B7160">
            <v>268.52449999999999</v>
          </cell>
        </row>
        <row r="7161">
          <cell r="A7161">
            <v>43686</v>
          </cell>
          <cell r="B7161">
            <v>268.5478</v>
          </cell>
        </row>
        <row r="7162">
          <cell r="A7162">
            <v>43687</v>
          </cell>
          <cell r="B7162">
            <v>268.57119999999998</v>
          </cell>
        </row>
        <row r="7163">
          <cell r="A7163">
            <v>43688</v>
          </cell>
          <cell r="B7163">
            <v>268.59449999999998</v>
          </cell>
        </row>
        <row r="7164">
          <cell r="A7164">
            <v>43689</v>
          </cell>
          <cell r="B7164">
            <v>268.61790000000002</v>
          </cell>
        </row>
        <row r="7165">
          <cell r="A7165">
            <v>43690</v>
          </cell>
          <cell r="B7165">
            <v>268.6413</v>
          </cell>
        </row>
        <row r="7166">
          <cell r="A7166">
            <v>43691</v>
          </cell>
          <cell r="B7166">
            <v>268.66460000000001</v>
          </cell>
        </row>
        <row r="7167">
          <cell r="A7167">
            <v>43692</v>
          </cell>
          <cell r="B7167">
            <v>268.68799999999999</v>
          </cell>
        </row>
        <row r="7168">
          <cell r="A7168">
            <v>43693</v>
          </cell>
          <cell r="B7168">
            <v>268.70699999999999</v>
          </cell>
        </row>
        <row r="7169">
          <cell r="A7169">
            <v>43694</v>
          </cell>
          <cell r="B7169">
            <v>268.72609999999997</v>
          </cell>
        </row>
        <row r="7170">
          <cell r="A7170">
            <v>43695</v>
          </cell>
          <cell r="B7170">
            <v>268.74509999999998</v>
          </cell>
        </row>
        <row r="7171">
          <cell r="A7171">
            <v>43696</v>
          </cell>
          <cell r="B7171">
            <v>268.76420000000002</v>
          </cell>
        </row>
        <row r="7172">
          <cell r="A7172">
            <v>43697</v>
          </cell>
          <cell r="B7172">
            <v>268.7833</v>
          </cell>
        </row>
        <row r="7173">
          <cell r="A7173">
            <v>43698</v>
          </cell>
          <cell r="B7173">
            <v>268.8023</v>
          </cell>
        </row>
        <row r="7174">
          <cell r="A7174">
            <v>43699</v>
          </cell>
          <cell r="B7174">
            <v>268.82139999999998</v>
          </cell>
        </row>
        <row r="7175">
          <cell r="A7175">
            <v>43700</v>
          </cell>
          <cell r="B7175">
            <v>268.84039999999999</v>
          </cell>
        </row>
        <row r="7176">
          <cell r="A7176">
            <v>43701</v>
          </cell>
          <cell r="B7176">
            <v>268.85950000000003</v>
          </cell>
        </row>
        <row r="7177">
          <cell r="A7177">
            <v>43702</v>
          </cell>
          <cell r="B7177">
            <v>268.87849999999997</v>
          </cell>
        </row>
        <row r="7178">
          <cell r="A7178">
            <v>43703</v>
          </cell>
          <cell r="B7178">
            <v>268.89760000000001</v>
          </cell>
        </row>
        <row r="7179">
          <cell r="A7179">
            <v>43704</v>
          </cell>
          <cell r="B7179">
            <v>268.91669999999999</v>
          </cell>
        </row>
        <row r="7180">
          <cell r="A7180">
            <v>43705</v>
          </cell>
          <cell r="B7180">
            <v>268.9357</v>
          </cell>
        </row>
        <row r="7181">
          <cell r="A7181">
            <v>43706</v>
          </cell>
          <cell r="B7181">
            <v>268.95479999999998</v>
          </cell>
        </row>
        <row r="7182">
          <cell r="A7182">
            <v>43707</v>
          </cell>
          <cell r="B7182">
            <v>268.97390000000001</v>
          </cell>
        </row>
        <row r="7183">
          <cell r="A7183">
            <v>43708</v>
          </cell>
          <cell r="B7183">
            <v>268.99290000000002</v>
          </cell>
        </row>
        <row r="7184">
          <cell r="A7184">
            <v>43709</v>
          </cell>
          <cell r="B7184">
            <v>269.012</v>
          </cell>
        </row>
        <row r="7185">
          <cell r="A7185">
            <v>43710</v>
          </cell>
          <cell r="B7185">
            <v>269.03109999999998</v>
          </cell>
        </row>
        <row r="7186">
          <cell r="A7186">
            <v>43711</v>
          </cell>
          <cell r="B7186">
            <v>269.05009999999999</v>
          </cell>
        </row>
        <row r="7187">
          <cell r="A7187">
            <v>43712</v>
          </cell>
          <cell r="B7187">
            <v>269.06920000000002</v>
          </cell>
        </row>
        <row r="7188">
          <cell r="A7188">
            <v>43713</v>
          </cell>
          <cell r="B7188">
            <v>269.0883</v>
          </cell>
        </row>
        <row r="7189">
          <cell r="A7189">
            <v>43714</v>
          </cell>
          <cell r="B7189">
            <v>269.10739999999998</v>
          </cell>
        </row>
        <row r="7190">
          <cell r="A7190">
            <v>43715</v>
          </cell>
          <cell r="B7190">
            <v>269.12639999999999</v>
          </cell>
        </row>
        <row r="7191">
          <cell r="A7191">
            <v>43716</v>
          </cell>
          <cell r="B7191">
            <v>269.14550000000003</v>
          </cell>
        </row>
        <row r="7192">
          <cell r="A7192">
            <v>43717</v>
          </cell>
          <cell r="B7192">
            <v>269.16460000000001</v>
          </cell>
        </row>
        <row r="7193">
          <cell r="A7193">
            <v>43718</v>
          </cell>
          <cell r="B7193">
            <v>269.18369999999999</v>
          </cell>
        </row>
        <row r="7194">
          <cell r="A7194">
            <v>43719</v>
          </cell>
          <cell r="B7194">
            <v>269.20280000000002</v>
          </cell>
        </row>
        <row r="7195">
          <cell r="A7195">
            <v>43720</v>
          </cell>
          <cell r="B7195">
            <v>269.22190000000001</v>
          </cell>
        </row>
        <row r="7196">
          <cell r="A7196">
            <v>43721</v>
          </cell>
          <cell r="B7196">
            <v>269.24090000000001</v>
          </cell>
        </row>
        <row r="7197">
          <cell r="A7197">
            <v>43722</v>
          </cell>
          <cell r="B7197">
            <v>269.26</v>
          </cell>
        </row>
        <row r="7198">
          <cell r="A7198">
            <v>43723</v>
          </cell>
          <cell r="B7198">
            <v>269.27910000000003</v>
          </cell>
        </row>
        <row r="7199">
          <cell r="A7199">
            <v>43724</v>
          </cell>
          <cell r="B7199">
            <v>269.28719999999998</v>
          </cell>
        </row>
        <row r="7200">
          <cell r="A7200">
            <v>43725</v>
          </cell>
          <cell r="B7200">
            <v>269.29520000000002</v>
          </cell>
        </row>
        <row r="7201">
          <cell r="A7201">
            <v>43726</v>
          </cell>
          <cell r="B7201">
            <v>269.30329999999998</v>
          </cell>
        </row>
        <row r="7202">
          <cell r="A7202">
            <v>43727</v>
          </cell>
          <cell r="B7202">
            <v>269.31139999999999</v>
          </cell>
        </row>
        <row r="7203">
          <cell r="A7203">
            <v>43728</v>
          </cell>
          <cell r="B7203">
            <v>269.31950000000001</v>
          </cell>
        </row>
        <row r="7204">
          <cell r="A7204">
            <v>43729</v>
          </cell>
          <cell r="B7204">
            <v>269.32760000000002</v>
          </cell>
        </row>
        <row r="7205">
          <cell r="A7205">
            <v>43730</v>
          </cell>
          <cell r="B7205">
            <v>269.3356</v>
          </cell>
        </row>
        <row r="7206">
          <cell r="A7206">
            <v>43731</v>
          </cell>
          <cell r="B7206">
            <v>269.34370000000001</v>
          </cell>
        </row>
        <row r="7207">
          <cell r="A7207">
            <v>43732</v>
          </cell>
          <cell r="B7207">
            <v>269.35180000000003</v>
          </cell>
        </row>
        <row r="7208">
          <cell r="A7208">
            <v>43733</v>
          </cell>
          <cell r="B7208">
            <v>269.35989999999998</v>
          </cell>
        </row>
        <row r="7209">
          <cell r="A7209">
            <v>43734</v>
          </cell>
          <cell r="B7209">
            <v>269.36790000000002</v>
          </cell>
        </row>
        <row r="7210">
          <cell r="A7210">
            <v>43735</v>
          </cell>
          <cell r="B7210">
            <v>269.37599999999998</v>
          </cell>
        </row>
        <row r="7211">
          <cell r="A7211">
            <v>43736</v>
          </cell>
          <cell r="B7211">
            <v>269.38409999999999</v>
          </cell>
        </row>
        <row r="7212">
          <cell r="A7212">
            <v>43737</v>
          </cell>
          <cell r="B7212">
            <v>269.3922</v>
          </cell>
        </row>
        <row r="7213">
          <cell r="A7213">
            <v>43738</v>
          </cell>
          <cell r="B7213">
            <v>269.40019999999998</v>
          </cell>
        </row>
        <row r="7214">
          <cell r="A7214">
            <v>43739</v>
          </cell>
          <cell r="B7214">
            <v>269.4083</v>
          </cell>
        </row>
        <row r="7215">
          <cell r="A7215">
            <v>43740</v>
          </cell>
          <cell r="B7215">
            <v>269.41640000000001</v>
          </cell>
        </row>
        <row r="7216">
          <cell r="A7216">
            <v>43741</v>
          </cell>
          <cell r="B7216">
            <v>269.42450000000002</v>
          </cell>
        </row>
        <row r="7217">
          <cell r="A7217">
            <v>43742</v>
          </cell>
          <cell r="B7217">
            <v>269.43259999999998</v>
          </cell>
        </row>
        <row r="7218">
          <cell r="A7218">
            <v>43743</v>
          </cell>
          <cell r="B7218">
            <v>269.44060000000002</v>
          </cell>
        </row>
        <row r="7219">
          <cell r="A7219">
            <v>43744</v>
          </cell>
          <cell r="B7219">
            <v>269.44869999999997</v>
          </cell>
        </row>
        <row r="7220">
          <cell r="A7220">
            <v>43745</v>
          </cell>
          <cell r="B7220">
            <v>269.45679999999999</v>
          </cell>
        </row>
        <row r="7221">
          <cell r="A7221">
            <v>43746</v>
          </cell>
          <cell r="B7221">
            <v>269.4649</v>
          </cell>
        </row>
        <row r="7222">
          <cell r="A7222">
            <v>43747</v>
          </cell>
          <cell r="B7222">
            <v>269.47300000000001</v>
          </cell>
        </row>
        <row r="7223">
          <cell r="A7223">
            <v>43748</v>
          </cell>
          <cell r="B7223">
            <v>269.48099999999999</v>
          </cell>
        </row>
        <row r="7224">
          <cell r="A7224">
            <v>43749</v>
          </cell>
          <cell r="B7224">
            <v>269.48910000000001</v>
          </cell>
        </row>
        <row r="7225">
          <cell r="A7225">
            <v>43750</v>
          </cell>
          <cell r="B7225">
            <v>269.49720000000002</v>
          </cell>
        </row>
        <row r="7226">
          <cell r="A7226">
            <v>43751</v>
          </cell>
          <cell r="B7226">
            <v>269.50529999999998</v>
          </cell>
        </row>
        <row r="7227">
          <cell r="A7227">
            <v>43752</v>
          </cell>
          <cell r="B7227">
            <v>269.51339999999999</v>
          </cell>
        </row>
        <row r="7228">
          <cell r="A7228">
            <v>43753</v>
          </cell>
          <cell r="B7228">
            <v>269.5215</v>
          </cell>
        </row>
        <row r="7229">
          <cell r="A7229">
            <v>43754</v>
          </cell>
          <cell r="B7229">
            <v>269.54149999999998</v>
          </cell>
        </row>
        <row r="7230">
          <cell r="A7230">
            <v>43755</v>
          </cell>
          <cell r="B7230">
            <v>269.56150000000002</v>
          </cell>
        </row>
        <row r="7231">
          <cell r="A7231">
            <v>43756</v>
          </cell>
          <cell r="B7231">
            <v>269.58139999999997</v>
          </cell>
        </row>
        <row r="7232">
          <cell r="A7232">
            <v>43757</v>
          </cell>
          <cell r="B7232">
            <v>269.60140000000001</v>
          </cell>
        </row>
        <row r="7233">
          <cell r="A7233">
            <v>43758</v>
          </cell>
          <cell r="B7233">
            <v>269.62139999999999</v>
          </cell>
        </row>
        <row r="7234">
          <cell r="A7234">
            <v>43759</v>
          </cell>
          <cell r="B7234">
            <v>269.64139999999998</v>
          </cell>
        </row>
        <row r="7235">
          <cell r="A7235">
            <v>43760</v>
          </cell>
          <cell r="B7235">
            <v>269.66140000000001</v>
          </cell>
        </row>
        <row r="7236">
          <cell r="A7236">
            <v>43761</v>
          </cell>
          <cell r="B7236">
            <v>269.68130000000002</v>
          </cell>
        </row>
        <row r="7237">
          <cell r="A7237">
            <v>43762</v>
          </cell>
          <cell r="B7237">
            <v>269.7013</v>
          </cell>
        </row>
        <row r="7238">
          <cell r="A7238">
            <v>43763</v>
          </cell>
          <cell r="B7238">
            <v>269.72129999999999</v>
          </cell>
        </row>
        <row r="7239">
          <cell r="A7239">
            <v>43764</v>
          </cell>
          <cell r="B7239">
            <v>269.74130000000002</v>
          </cell>
        </row>
        <row r="7240">
          <cell r="A7240">
            <v>43765</v>
          </cell>
          <cell r="B7240">
            <v>269.76130000000001</v>
          </cell>
        </row>
        <row r="7241">
          <cell r="A7241">
            <v>43766</v>
          </cell>
          <cell r="B7241">
            <v>269.78129999999999</v>
          </cell>
        </row>
        <row r="7242">
          <cell r="A7242">
            <v>43767</v>
          </cell>
          <cell r="B7242">
            <v>269.80130000000003</v>
          </cell>
        </row>
        <row r="7243">
          <cell r="A7243">
            <v>43768</v>
          </cell>
          <cell r="B7243">
            <v>269.82130000000001</v>
          </cell>
        </row>
        <row r="7244">
          <cell r="A7244">
            <v>43769</v>
          </cell>
          <cell r="B7244">
            <v>269.84129999999999</v>
          </cell>
        </row>
        <row r="7245">
          <cell r="A7245">
            <v>43770</v>
          </cell>
          <cell r="B7245">
            <v>269.86130000000003</v>
          </cell>
        </row>
        <row r="7246">
          <cell r="A7246">
            <v>43771</v>
          </cell>
          <cell r="B7246">
            <v>269.88130000000001</v>
          </cell>
        </row>
        <row r="7247">
          <cell r="A7247">
            <v>43772</v>
          </cell>
          <cell r="B7247">
            <v>269.90129999999999</v>
          </cell>
        </row>
        <row r="7248">
          <cell r="A7248">
            <v>43773</v>
          </cell>
          <cell r="B7248">
            <v>269.92129999999997</v>
          </cell>
        </row>
        <row r="7249">
          <cell r="A7249">
            <v>43774</v>
          </cell>
          <cell r="B7249">
            <v>269.94130000000001</v>
          </cell>
        </row>
        <row r="7250">
          <cell r="A7250">
            <v>43775</v>
          </cell>
          <cell r="B7250">
            <v>269.96129999999999</v>
          </cell>
        </row>
        <row r="7251">
          <cell r="A7251">
            <v>43776</v>
          </cell>
          <cell r="B7251">
            <v>269.98129999999998</v>
          </cell>
        </row>
        <row r="7252">
          <cell r="A7252">
            <v>43777</v>
          </cell>
          <cell r="B7252">
            <v>270.00130000000001</v>
          </cell>
        </row>
        <row r="7253">
          <cell r="A7253">
            <v>43778</v>
          </cell>
          <cell r="B7253">
            <v>270.0213</v>
          </cell>
        </row>
        <row r="7254">
          <cell r="A7254">
            <v>43779</v>
          </cell>
          <cell r="B7254">
            <v>270.04129999999998</v>
          </cell>
        </row>
        <row r="7255">
          <cell r="A7255">
            <v>43780</v>
          </cell>
          <cell r="B7255">
            <v>270.06130000000002</v>
          </cell>
        </row>
        <row r="7256">
          <cell r="A7256">
            <v>43781</v>
          </cell>
          <cell r="B7256">
            <v>270.0813</v>
          </cell>
        </row>
        <row r="7257">
          <cell r="A7257">
            <v>43782</v>
          </cell>
          <cell r="B7257">
            <v>270.10140000000001</v>
          </cell>
        </row>
        <row r="7258">
          <cell r="A7258">
            <v>43783</v>
          </cell>
          <cell r="B7258">
            <v>270.12139999999999</v>
          </cell>
        </row>
        <row r="7259">
          <cell r="A7259">
            <v>43784</v>
          </cell>
          <cell r="B7259">
            <v>270.14139999999998</v>
          </cell>
        </row>
        <row r="7260">
          <cell r="A7260">
            <v>43785</v>
          </cell>
          <cell r="B7260">
            <v>270.1558</v>
          </cell>
        </row>
        <row r="7261">
          <cell r="A7261">
            <v>43786</v>
          </cell>
          <cell r="B7261">
            <v>270.17020000000002</v>
          </cell>
        </row>
        <row r="7262">
          <cell r="A7262">
            <v>43787</v>
          </cell>
          <cell r="B7262">
            <v>270.18459999999999</v>
          </cell>
        </row>
        <row r="7263">
          <cell r="A7263">
            <v>43788</v>
          </cell>
          <cell r="B7263">
            <v>270.19900000000001</v>
          </cell>
        </row>
        <row r="7264">
          <cell r="A7264">
            <v>43789</v>
          </cell>
          <cell r="B7264">
            <v>270.21339999999998</v>
          </cell>
        </row>
        <row r="7265">
          <cell r="A7265">
            <v>43790</v>
          </cell>
          <cell r="B7265">
            <v>270.2278</v>
          </cell>
        </row>
        <row r="7266">
          <cell r="A7266">
            <v>43791</v>
          </cell>
          <cell r="B7266">
            <v>270.24220000000003</v>
          </cell>
        </row>
        <row r="7267">
          <cell r="A7267">
            <v>43792</v>
          </cell>
          <cell r="B7267">
            <v>270.25659999999999</v>
          </cell>
        </row>
        <row r="7268">
          <cell r="A7268">
            <v>43793</v>
          </cell>
          <cell r="B7268">
            <v>270.27100000000002</v>
          </cell>
        </row>
        <row r="7269">
          <cell r="A7269">
            <v>43794</v>
          </cell>
          <cell r="B7269">
            <v>270.28539999999998</v>
          </cell>
        </row>
        <row r="7270">
          <cell r="A7270">
            <v>43795</v>
          </cell>
          <cell r="B7270">
            <v>270.2998</v>
          </cell>
        </row>
        <row r="7271">
          <cell r="A7271">
            <v>43796</v>
          </cell>
          <cell r="B7271">
            <v>270.31420000000003</v>
          </cell>
        </row>
        <row r="7272">
          <cell r="A7272">
            <v>43797</v>
          </cell>
          <cell r="B7272">
            <v>270.32859999999999</v>
          </cell>
        </row>
        <row r="7273">
          <cell r="A7273">
            <v>43798</v>
          </cell>
          <cell r="B7273">
            <v>270.34300000000002</v>
          </cell>
        </row>
        <row r="7274">
          <cell r="A7274">
            <v>43799</v>
          </cell>
          <cell r="B7274">
            <v>270.35739999999998</v>
          </cell>
        </row>
        <row r="7275">
          <cell r="A7275">
            <v>43800</v>
          </cell>
          <cell r="B7275">
            <v>270.37180000000001</v>
          </cell>
        </row>
        <row r="7276">
          <cell r="A7276">
            <v>43801</v>
          </cell>
          <cell r="B7276">
            <v>270.38619999999997</v>
          </cell>
        </row>
        <row r="7277">
          <cell r="A7277">
            <v>43802</v>
          </cell>
          <cell r="B7277">
            <v>270.40069999999997</v>
          </cell>
        </row>
        <row r="7278">
          <cell r="A7278">
            <v>43803</v>
          </cell>
          <cell r="B7278">
            <v>270.4151</v>
          </cell>
        </row>
        <row r="7279">
          <cell r="A7279">
            <v>43804</v>
          </cell>
          <cell r="B7279">
            <v>270.42950000000002</v>
          </cell>
        </row>
        <row r="7280">
          <cell r="A7280">
            <v>43805</v>
          </cell>
          <cell r="B7280">
            <v>270.44389999999999</v>
          </cell>
        </row>
        <row r="7281">
          <cell r="A7281">
            <v>43806</v>
          </cell>
          <cell r="B7281">
            <v>270.45830000000001</v>
          </cell>
        </row>
        <row r="7282">
          <cell r="A7282">
            <v>43807</v>
          </cell>
          <cell r="B7282">
            <v>270.47269999999997</v>
          </cell>
        </row>
        <row r="7283">
          <cell r="A7283">
            <v>43808</v>
          </cell>
          <cell r="B7283">
            <v>270.4871</v>
          </cell>
        </row>
        <row r="7284">
          <cell r="A7284">
            <v>43809</v>
          </cell>
          <cell r="B7284">
            <v>270.50150000000002</v>
          </cell>
        </row>
        <row r="7285">
          <cell r="A7285">
            <v>43810</v>
          </cell>
          <cell r="B7285">
            <v>270.51600000000002</v>
          </cell>
        </row>
        <row r="7286">
          <cell r="A7286">
            <v>43811</v>
          </cell>
          <cell r="B7286">
            <v>270.53039999999999</v>
          </cell>
        </row>
        <row r="7287">
          <cell r="A7287">
            <v>43812</v>
          </cell>
          <cell r="B7287">
            <v>270.54480000000001</v>
          </cell>
        </row>
        <row r="7288">
          <cell r="A7288">
            <v>43813</v>
          </cell>
          <cell r="B7288">
            <v>270.55919999999998</v>
          </cell>
        </row>
        <row r="7289">
          <cell r="A7289">
            <v>43814</v>
          </cell>
          <cell r="B7289">
            <v>270.5736</v>
          </cell>
        </row>
        <row r="7290">
          <cell r="A7290">
            <v>43815</v>
          </cell>
          <cell r="B7290">
            <v>270.58229999999998</v>
          </cell>
        </row>
        <row r="7291">
          <cell r="A7291">
            <v>43816</v>
          </cell>
          <cell r="B7291">
            <v>270.59100000000001</v>
          </cell>
        </row>
        <row r="7292">
          <cell r="A7292">
            <v>43817</v>
          </cell>
          <cell r="B7292">
            <v>270.59980000000002</v>
          </cell>
        </row>
        <row r="7293">
          <cell r="A7293">
            <v>43818</v>
          </cell>
          <cell r="B7293">
            <v>270.60849999999999</v>
          </cell>
        </row>
        <row r="7294">
          <cell r="A7294">
            <v>43819</v>
          </cell>
          <cell r="B7294">
            <v>270.61720000000003</v>
          </cell>
        </row>
        <row r="7295">
          <cell r="A7295">
            <v>43820</v>
          </cell>
          <cell r="B7295">
            <v>270.6259</v>
          </cell>
        </row>
        <row r="7296">
          <cell r="A7296">
            <v>43821</v>
          </cell>
          <cell r="B7296">
            <v>270.63470000000001</v>
          </cell>
        </row>
        <row r="7297">
          <cell r="A7297">
            <v>43822</v>
          </cell>
          <cell r="B7297">
            <v>270.64339999999999</v>
          </cell>
        </row>
        <row r="7298">
          <cell r="A7298">
            <v>43823</v>
          </cell>
          <cell r="B7298">
            <v>270.65210000000002</v>
          </cell>
        </row>
        <row r="7299">
          <cell r="A7299">
            <v>43824</v>
          </cell>
          <cell r="B7299">
            <v>270.66090000000003</v>
          </cell>
        </row>
        <row r="7300">
          <cell r="A7300">
            <v>43825</v>
          </cell>
          <cell r="B7300">
            <v>270.6696</v>
          </cell>
        </row>
        <row r="7301">
          <cell r="A7301">
            <v>43826</v>
          </cell>
          <cell r="B7301">
            <v>270.67829999999998</v>
          </cell>
        </row>
        <row r="7302">
          <cell r="A7302">
            <v>43827</v>
          </cell>
          <cell r="B7302">
            <v>270.68700000000001</v>
          </cell>
        </row>
        <row r="7303">
          <cell r="A7303">
            <v>43828</v>
          </cell>
          <cell r="B7303">
            <v>270.69580000000002</v>
          </cell>
        </row>
        <row r="7304">
          <cell r="A7304">
            <v>43829</v>
          </cell>
          <cell r="B7304">
            <v>270.7045</v>
          </cell>
        </row>
        <row r="7305">
          <cell r="A7305">
            <v>43830</v>
          </cell>
          <cell r="B7305">
            <v>270.71319999999997</v>
          </cell>
        </row>
        <row r="7306">
          <cell r="A7306">
            <v>43831</v>
          </cell>
          <cell r="B7306">
            <v>270.72190000000001</v>
          </cell>
        </row>
        <row r="7307">
          <cell r="A7307">
            <v>43832</v>
          </cell>
          <cell r="B7307">
            <v>270.73070000000001</v>
          </cell>
        </row>
        <row r="7308">
          <cell r="A7308">
            <v>43833</v>
          </cell>
          <cell r="B7308">
            <v>270.73939999999999</v>
          </cell>
        </row>
        <row r="7309">
          <cell r="A7309">
            <v>43834</v>
          </cell>
          <cell r="B7309">
            <v>270.74810000000002</v>
          </cell>
        </row>
        <row r="7310">
          <cell r="A7310">
            <v>43835</v>
          </cell>
          <cell r="B7310">
            <v>270.75689999999997</v>
          </cell>
        </row>
        <row r="7311">
          <cell r="A7311">
            <v>43836</v>
          </cell>
          <cell r="B7311">
            <v>270.76560000000001</v>
          </cell>
        </row>
        <row r="7312">
          <cell r="A7312">
            <v>43837</v>
          </cell>
          <cell r="B7312">
            <v>270.77429999999998</v>
          </cell>
        </row>
        <row r="7313">
          <cell r="A7313">
            <v>43838</v>
          </cell>
          <cell r="B7313">
            <v>270.78309999999999</v>
          </cell>
        </row>
        <row r="7314">
          <cell r="A7314">
            <v>43839</v>
          </cell>
          <cell r="B7314">
            <v>270.79180000000002</v>
          </cell>
        </row>
        <row r="7315">
          <cell r="A7315">
            <v>43840</v>
          </cell>
          <cell r="B7315">
            <v>270.8005</v>
          </cell>
        </row>
        <row r="7316">
          <cell r="A7316">
            <v>43841</v>
          </cell>
          <cell r="B7316">
            <v>270.80919999999998</v>
          </cell>
        </row>
        <row r="7317">
          <cell r="A7317">
            <v>43842</v>
          </cell>
          <cell r="B7317">
            <v>270.81799999999998</v>
          </cell>
        </row>
        <row r="7318">
          <cell r="A7318">
            <v>43843</v>
          </cell>
          <cell r="B7318">
            <v>270.82670000000002</v>
          </cell>
        </row>
        <row r="7319">
          <cell r="A7319">
            <v>43844</v>
          </cell>
          <cell r="B7319">
            <v>270.83539999999999</v>
          </cell>
        </row>
        <row r="7320">
          <cell r="A7320">
            <v>43845</v>
          </cell>
          <cell r="B7320">
            <v>270.8442</v>
          </cell>
        </row>
        <row r="7321">
          <cell r="A7321">
            <v>43846</v>
          </cell>
          <cell r="B7321">
            <v>270.86689999999999</v>
          </cell>
        </row>
        <row r="7322">
          <cell r="A7322">
            <v>43847</v>
          </cell>
          <cell r="B7322">
            <v>270.88959999999997</v>
          </cell>
        </row>
        <row r="7323">
          <cell r="A7323">
            <v>43848</v>
          </cell>
          <cell r="B7323">
            <v>270.91230000000002</v>
          </cell>
        </row>
        <row r="7324">
          <cell r="A7324">
            <v>43849</v>
          </cell>
          <cell r="B7324">
            <v>270.935</v>
          </cell>
        </row>
        <row r="7325">
          <cell r="A7325">
            <v>43850</v>
          </cell>
          <cell r="B7325">
            <v>270.95769999999999</v>
          </cell>
        </row>
        <row r="7326">
          <cell r="A7326">
            <v>43851</v>
          </cell>
          <cell r="B7326">
            <v>270.98039999999997</v>
          </cell>
        </row>
        <row r="7327">
          <cell r="A7327">
            <v>43852</v>
          </cell>
          <cell r="B7327">
            <v>271.00310000000002</v>
          </cell>
        </row>
        <row r="7328">
          <cell r="A7328">
            <v>43853</v>
          </cell>
          <cell r="B7328">
            <v>271.0258</v>
          </cell>
        </row>
        <row r="7329">
          <cell r="A7329">
            <v>43854</v>
          </cell>
          <cell r="B7329">
            <v>271.04849999999999</v>
          </cell>
        </row>
        <row r="7330">
          <cell r="A7330">
            <v>43855</v>
          </cell>
          <cell r="B7330">
            <v>271.07119999999998</v>
          </cell>
        </row>
        <row r="7331">
          <cell r="A7331">
            <v>43856</v>
          </cell>
          <cell r="B7331">
            <v>271.09390000000002</v>
          </cell>
        </row>
        <row r="7332">
          <cell r="A7332">
            <v>43857</v>
          </cell>
          <cell r="B7332">
            <v>271.11660000000001</v>
          </cell>
        </row>
        <row r="7333">
          <cell r="A7333">
            <v>43858</v>
          </cell>
          <cell r="B7333">
            <v>271.13929999999999</v>
          </cell>
        </row>
        <row r="7334">
          <cell r="A7334">
            <v>43859</v>
          </cell>
          <cell r="B7334">
            <v>271.16199999999998</v>
          </cell>
        </row>
        <row r="7335">
          <cell r="A7335">
            <v>43860</v>
          </cell>
          <cell r="B7335">
            <v>271.18470000000002</v>
          </cell>
        </row>
        <row r="7336">
          <cell r="A7336">
            <v>43861</v>
          </cell>
          <cell r="B7336">
            <v>271.20740000000001</v>
          </cell>
        </row>
        <row r="7337">
          <cell r="A7337">
            <v>43862</v>
          </cell>
          <cell r="B7337">
            <v>271.23009999999999</v>
          </cell>
        </row>
        <row r="7338">
          <cell r="A7338">
            <v>43863</v>
          </cell>
          <cell r="B7338">
            <v>271.25290000000001</v>
          </cell>
        </row>
        <row r="7339">
          <cell r="A7339">
            <v>43864</v>
          </cell>
          <cell r="B7339">
            <v>271.2756</v>
          </cell>
        </row>
        <row r="7340">
          <cell r="A7340">
            <v>43865</v>
          </cell>
          <cell r="B7340">
            <v>271.29829999999998</v>
          </cell>
        </row>
        <row r="7341">
          <cell r="A7341">
            <v>43866</v>
          </cell>
          <cell r="B7341">
            <v>271.32100000000003</v>
          </cell>
        </row>
        <row r="7342">
          <cell r="A7342">
            <v>43867</v>
          </cell>
          <cell r="B7342">
            <v>271.34379999999999</v>
          </cell>
        </row>
        <row r="7343">
          <cell r="A7343">
            <v>43868</v>
          </cell>
          <cell r="B7343">
            <v>271.36649999999997</v>
          </cell>
        </row>
        <row r="7344">
          <cell r="A7344">
            <v>43869</v>
          </cell>
          <cell r="B7344">
            <v>271.38920000000002</v>
          </cell>
        </row>
        <row r="7345">
          <cell r="A7345">
            <v>43870</v>
          </cell>
          <cell r="B7345">
            <v>271.41199999999998</v>
          </cell>
        </row>
        <row r="7346">
          <cell r="A7346">
            <v>43871</v>
          </cell>
          <cell r="B7346">
            <v>271.43470000000002</v>
          </cell>
        </row>
        <row r="7347">
          <cell r="A7347">
            <v>43872</v>
          </cell>
          <cell r="B7347">
            <v>271.45740000000001</v>
          </cell>
        </row>
        <row r="7348">
          <cell r="A7348">
            <v>43873</v>
          </cell>
          <cell r="B7348">
            <v>271.48020000000002</v>
          </cell>
        </row>
        <row r="7349">
          <cell r="A7349">
            <v>43874</v>
          </cell>
          <cell r="B7349">
            <v>271.50290000000001</v>
          </cell>
        </row>
        <row r="7350">
          <cell r="A7350">
            <v>43875</v>
          </cell>
          <cell r="B7350">
            <v>271.52569999999997</v>
          </cell>
        </row>
        <row r="7351">
          <cell r="A7351">
            <v>43876</v>
          </cell>
          <cell r="B7351">
            <v>271.54840000000002</v>
          </cell>
        </row>
        <row r="7352">
          <cell r="A7352">
            <v>43877</v>
          </cell>
          <cell r="B7352">
            <v>271.58760000000001</v>
          </cell>
        </row>
        <row r="7353">
          <cell r="A7353">
            <v>43878</v>
          </cell>
          <cell r="B7353">
            <v>271.62689999999998</v>
          </cell>
        </row>
        <row r="7354">
          <cell r="A7354">
            <v>43879</v>
          </cell>
          <cell r="B7354">
            <v>271.6662</v>
          </cell>
        </row>
        <row r="7355">
          <cell r="A7355">
            <v>43880</v>
          </cell>
          <cell r="B7355">
            <v>271.7054</v>
          </cell>
        </row>
        <row r="7356">
          <cell r="A7356">
            <v>43881</v>
          </cell>
          <cell r="B7356">
            <v>271.74470000000002</v>
          </cell>
        </row>
        <row r="7357">
          <cell r="A7357">
            <v>43882</v>
          </cell>
          <cell r="B7357">
            <v>271.78399999999999</v>
          </cell>
        </row>
        <row r="7358">
          <cell r="A7358">
            <v>43883</v>
          </cell>
          <cell r="B7358">
            <v>271.82330000000002</v>
          </cell>
        </row>
        <row r="7359">
          <cell r="A7359">
            <v>43884</v>
          </cell>
          <cell r="B7359">
            <v>271.86250000000001</v>
          </cell>
        </row>
        <row r="7360">
          <cell r="A7360">
            <v>43885</v>
          </cell>
          <cell r="B7360">
            <v>271.90179999999998</v>
          </cell>
        </row>
        <row r="7361">
          <cell r="A7361">
            <v>43886</v>
          </cell>
          <cell r="B7361">
            <v>271.94110000000001</v>
          </cell>
        </row>
        <row r="7362">
          <cell r="A7362">
            <v>43887</v>
          </cell>
          <cell r="B7362">
            <v>271.98039999999997</v>
          </cell>
        </row>
        <row r="7363">
          <cell r="A7363">
            <v>43888</v>
          </cell>
          <cell r="B7363">
            <v>272.01979999999998</v>
          </cell>
        </row>
        <row r="7364">
          <cell r="A7364">
            <v>43889</v>
          </cell>
          <cell r="B7364">
            <v>272.0591</v>
          </cell>
        </row>
        <row r="7365">
          <cell r="A7365">
            <v>43890</v>
          </cell>
          <cell r="B7365">
            <v>272.09840000000003</v>
          </cell>
        </row>
        <row r="7366">
          <cell r="A7366">
            <v>43891</v>
          </cell>
          <cell r="B7366">
            <v>272.1377</v>
          </cell>
        </row>
        <row r="7367">
          <cell r="A7367">
            <v>43892</v>
          </cell>
          <cell r="B7367">
            <v>272.1771</v>
          </cell>
        </row>
        <row r="7368">
          <cell r="A7368">
            <v>43893</v>
          </cell>
          <cell r="B7368">
            <v>272.21640000000002</v>
          </cell>
        </row>
        <row r="7369">
          <cell r="A7369">
            <v>43894</v>
          </cell>
          <cell r="B7369">
            <v>272.25569999999999</v>
          </cell>
        </row>
        <row r="7370">
          <cell r="A7370">
            <v>43895</v>
          </cell>
          <cell r="B7370">
            <v>272.29509999999999</v>
          </cell>
        </row>
        <row r="7371">
          <cell r="A7371">
            <v>43896</v>
          </cell>
          <cell r="B7371">
            <v>272.33440000000002</v>
          </cell>
        </row>
        <row r="7372">
          <cell r="A7372">
            <v>43897</v>
          </cell>
          <cell r="B7372">
            <v>272.37380000000002</v>
          </cell>
        </row>
        <row r="7373">
          <cell r="A7373">
            <v>43898</v>
          </cell>
          <cell r="B7373">
            <v>272.41320000000002</v>
          </cell>
        </row>
        <row r="7374">
          <cell r="A7374">
            <v>43899</v>
          </cell>
          <cell r="B7374">
            <v>272.45249999999999</v>
          </cell>
        </row>
        <row r="7375">
          <cell r="A7375">
            <v>43900</v>
          </cell>
          <cell r="B7375">
            <v>272.49189999999999</v>
          </cell>
        </row>
        <row r="7376">
          <cell r="A7376">
            <v>43901</v>
          </cell>
          <cell r="B7376">
            <v>272.53129999999999</v>
          </cell>
        </row>
        <row r="7377">
          <cell r="A7377">
            <v>43902</v>
          </cell>
          <cell r="B7377">
            <v>272.57069999999999</v>
          </cell>
        </row>
        <row r="7378">
          <cell r="A7378">
            <v>43903</v>
          </cell>
          <cell r="B7378">
            <v>272.61009999999999</v>
          </cell>
        </row>
        <row r="7379">
          <cell r="A7379">
            <v>43904</v>
          </cell>
          <cell r="B7379">
            <v>272.64949999999999</v>
          </cell>
        </row>
        <row r="7380">
          <cell r="A7380">
            <v>43905</v>
          </cell>
          <cell r="B7380">
            <v>272.68889999999999</v>
          </cell>
        </row>
        <row r="7381">
          <cell r="A7381">
            <v>43906</v>
          </cell>
          <cell r="B7381">
            <v>272.74759999999998</v>
          </cell>
        </row>
        <row r="7382">
          <cell r="A7382">
            <v>43907</v>
          </cell>
          <cell r="B7382">
            <v>272.8064</v>
          </cell>
        </row>
        <row r="7383">
          <cell r="A7383">
            <v>43908</v>
          </cell>
          <cell r="B7383">
            <v>272.86520000000002</v>
          </cell>
        </row>
        <row r="7384">
          <cell r="A7384">
            <v>43909</v>
          </cell>
          <cell r="B7384">
            <v>272.92399999999998</v>
          </cell>
        </row>
        <row r="7385">
          <cell r="A7385">
            <v>43910</v>
          </cell>
          <cell r="B7385">
            <v>272.9828</v>
          </cell>
        </row>
        <row r="7386">
          <cell r="A7386">
            <v>43911</v>
          </cell>
          <cell r="B7386">
            <v>273.04160000000002</v>
          </cell>
        </row>
        <row r="7387">
          <cell r="A7387">
            <v>43912</v>
          </cell>
          <cell r="B7387">
            <v>273.10039999999998</v>
          </cell>
        </row>
        <row r="7388">
          <cell r="A7388">
            <v>43913</v>
          </cell>
          <cell r="B7388">
            <v>273.1592</v>
          </cell>
        </row>
        <row r="7389">
          <cell r="A7389">
            <v>43914</v>
          </cell>
          <cell r="B7389">
            <v>273.21809999999999</v>
          </cell>
        </row>
        <row r="7390">
          <cell r="A7390">
            <v>43915</v>
          </cell>
          <cell r="B7390">
            <v>273.27690000000001</v>
          </cell>
        </row>
        <row r="7391">
          <cell r="A7391">
            <v>43916</v>
          </cell>
          <cell r="B7391">
            <v>273.33580000000001</v>
          </cell>
        </row>
        <row r="7392">
          <cell r="A7392">
            <v>43917</v>
          </cell>
          <cell r="B7392">
            <v>273.3947</v>
          </cell>
        </row>
        <row r="7393">
          <cell r="A7393">
            <v>43918</v>
          </cell>
          <cell r="B7393">
            <v>273.45359999999999</v>
          </cell>
        </row>
        <row r="7394">
          <cell r="A7394">
            <v>43919</v>
          </cell>
          <cell r="B7394">
            <v>273.51249999999999</v>
          </cell>
        </row>
        <row r="7395">
          <cell r="A7395">
            <v>43920</v>
          </cell>
          <cell r="B7395">
            <v>273.57139999999998</v>
          </cell>
        </row>
        <row r="7396">
          <cell r="A7396">
            <v>43921</v>
          </cell>
          <cell r="B7396">
            <v>273.63040000000001</v>
          </cell>
        </row>
        <row r="7397">
          <cell r="A7397">
            <v>43922</v>
          </cell>
          <cell r="B7397">
            <v>273.6893</v>
          </cell>
        </row>
        <row r="7398">
          <cell r="A7398">
            <v>43923</v>
          </cell>
          <cell r="B7398">
            <v>273.74829999999997</v>
          </cell>
        </row>
        <row r="7399">
          <cell r="A7399">
            <v>43924</v>
          </cell>
          <cell r="B7399">
            <v>273.80720000000002</v>
          </cell>
        </row>
        <row r="7400">
          <cell r="A7400">
            <v>43925</v>
          </cell>
          <cell r="B7400">
            <v>273.86619999999999</v>
          </cell>
        </row>
        <row r="7401">
          <cell r="A7401">
            <v>43926</v>
          </cell>
          <cell r="B7401">
            <v>273.92520000000002</v>
          </cell>
        </row>
        <row r="7402">
          <cell r="A7402">
            <v>43927</v>
          </cell>
          <cell r="B7402">
            <v>273.98419999999999</v>
          </cell>
        </row>
        <row r="7403">
          <cell r="A7403">
            <v>43928</v>
          </cell>
          <cell r="B7403">
            <v>274.04329999999999</v>
          </cell>
        </row>
        <row r="7404">
          <cell r="A7404">
            <v>43929</v>
          </cell>
          <cell r="B7404">
            <v>274.10230000000001</v>
          </cell>
        </row>
        <row r="7405">
          <cell r="A7405">
            <v>43930</v>
          </cell>
          <cell r="B7405">
            <v>274.16129999999998</v>
          </cell>
        </row>
        <row r="7406">
          <cell r="A7406">
            <v>43931</v>
          </cell>
          <cell r="B7406">
            <v>274.22039999999998</v>
          </cell>
        </row>
        <row r="7407">
          <cell r="A7407">
            <v>43932</v>
          </cell>
          <cell r="B7407">
            <v>274.27949999999998</v>
          </cell>
        </row>
        <row r="7408">
          <cell r="A7408">
            <v>43933</v>
          </cell>
          <cell r="B7408">
            <v>274.33859999999999</v>
          </cell>
        </row>
        <row r="7409">
          <cell r="A7409">
            <v>43934</v>
          </cell>
          <cell r="B7409">
            <v>274.39769999999999</v>
          </cell>
        </row>
        <row r="7410">
          <cell r="A7410">
            <v>43935</v>
          </cell>
          <cell r="B7410">
            <v>274.45679999999999</v>
          </cell>
        </row>
        <row r="7411">
          <cell r="A7411">
            <v>43936</v>
          </cell>
          <cell r="B7411">
            <v>274.51589999999999</v>
          </cell>
        </row>
        <row r="7412">
          <cell r="A7412">
            <v>43937</v>
          </cell>
          <cell r="B7412">
            <v>274.56790000000001</v>
          </cell>
        </row>
        <row r="7413">
          <cell r="A7413">
            <v>43938</v>
          </cell>
          <cell r="B7413">
            <v>274.61989999999997</v>
          </cell>
        </row>
        <row r="7414">
          <cell r="A7414">
            <v>43939</v>
          </cell>
          <cell r="B7414">
            <v>274.67200000000003</v>
          </cell>
        </row>
        <row r="7415">
          <cell r="A7415">
            <v>43940</v>
          </cell>
          <cell r="B7415">
            <v>274.72399999999999</v>
          </cell>
        </row>
        <row r="7416">
          <cell r="A7416">
            <v>43941</v>
          </cell>
          <cell r="B7416">
            <v>274.77609999999999</v>
          </cell>
        </row>
        <row r="7417">
          <cell r="A7417">
            <v>43942</v>
          </cell>
          <cell r="B7417">
            <v>274.82810000000001</v>
          </cell>
        </row>
        <row r="7418">
          <cell r="A7418">
            <v>43943</v>
          </cell>
          <cell r="B7418">
            <v>274.8802</v>
          </cell>
        </row>
        <row r="7419">
          <cell r="A7419">
            <v>43944</v>
          </cell>
          <cell r="B7419">
            <v>274.9323</v>
          </cell>
        </row>
        <row r="7420">
          <cell r="A7420">
            <v>43945</v>
          </cell>
          <cell r="B7420">
            <v>274.98439999999999</v>
          </cell>
        </row>
        <row r="7421">
          <cell r="A7421">
            <v>43946</v>
          </cell>
          <cell r="B7421">
            <v>275.03649999999999</v>
          </cell>
        </row>
        <row r="7422">
          <cell r="A7422">
            <v>43947</v>
          </cell>
          <cell r="B7422">
            <v>275.08859999999999</v>
          </cell>
        </row>
        <row r="7423">
          <cell r="A7423">
            <v>43948</v>
          </cell>
          <cell r="B7423">
            <v>275.14069999999998</v>
          </cell>
        </row>
        <row r="7424">
          <cell r="A7424">
            <v>43949</v>
          </cell>
          <cell r="B7424">
            <v>275.19290000000001</v>
          </cell>
        </row>
        <row r="7425">
          <cell r="A7425">
            <v>43950</v>
          </cell>
          <cell r="B7425">
            <v>275.245</v>
          </cell>
        </row>
        <row r="7426">
          <cell r="A7426">
            <v>43951</v>
          </cell>
          <cell r="B7426">
            <v>275.29719999999998</v>
          </cell>
        </row>
        <row r="7427">
          <cell r="A7427">
            <v>43952</v>
          </cell>
          <cell r="B7427">
            <v>275.34930000000003</v>
          </cell>
        </row>
        <row r="7428">
          <cell r="A7428">
            <v>43953</v>
          </cell>
          <cell r="B7428">
            <v>275.4015</v>
          </cell>
        </row>
        <row r="7429">
          <cell r="A7429">
            <v>43954</v>
          </cell>
          <cell r="B7429">
            <v>275.45370000000003</v>
          </cell>
        </row>
        <row r="7430">
          <cell r="A7430">
            <v>43955</v>
          </cell>
          <cell r="B7430">
            <v>275.5059</v>
          </cell>
        </row>
        <row r="7431">
          <cell r="A7431">
            <v>43956</v>
          </cell>
          <cell r="B7431">
            <v>275.55810000000002</v>
          </cell>
        </row>
        <row r="7432">
          <cell r="A7432">
            <v>43957</v>
          </cell>
          <cell r="B7432">
            <v>275.6103</v>
          </cell>
        </row>
        <row r="7433">
          <cell r="A7433">
            <v>43958</v>
          </cell>
          <cell r="B7433">
            <v>275.66250000000002</v>
          </cell>
        </row>
        <row r="7434">
          <cell r="A7434">
            <v>43959</v>
          </cell>
          <cell r="B7434">
            <v>275.71469999999999</v>
          </cell>
        </row>
        <row r="7435">
          <cell r="A7435">
            <v>43960</v>
          </cell>
          <cell r="B7435">
            <v>275.767</v>
          </cell>
        </row>
        <row r="7436">
          <cell r="A7436">
            <v>43961</v>
          </cell>
          <cell r="B7436">
            <v>275.81920000000002</v>
          </cell>
        </row>
        <row r="7437">
          <cell r="A7437">
            <v>43962</v>
          </cell>
          <cell r="B7437">
            <v>275.87150000000003</v>
          </cell>
        </row>
        <row r="7438">
          <cell r="A7438">
            <v>43963</v>
          </cell>
          <cell r="B7438">
            <v>275.92380000000003</v>
          </cell>
        </row>
        <row r="7439">
          <cell r="A7439">
            <v>43964</v>
          </cell>
          <cell r="B7439">
            <v>275.976</v>
          </cell>
        </row>
        <row r="7440">
          <cell r="A7440">
            <v>43965</v>
          </cell>
          <cell r="B7440">
            <v>276.0283</v>
          </cell>
        </row>
        <row r="7441">
          <cell r="A7441">
            <v>43966</v>
          </cell>
          <cell r="B7441">
            <v>276.0806</v>
          </cell>
        </row>
        <row r="7442">
          <cell r="A7442">
            <v>43967</v>
          </cell>
          <cell r="B7442">
            <v>276.09480000000002</v>
          </cell>
        </row>
        <row r="7443">
          <cell r="A7443">
            <v>43968</v>
          </cell>
          <cell r="B7443">
            <v>276.10910000000001</v>
          </cell>
        </row>
        <row r="7444">
          <cell r="A7444">
            <v>43969</v>
          </cell>
          <cell r="B7444">
            <v>276.12329999999997</v>
          </cell>
        </row>
        <row r="7445">
          <cell r="A7445">
            <v>43970</v>
          </cell>
          <cell r="B7445">
            <v>276.13760000000002</v>
          </cell>
        </row>
        <row r="7446">
          <cell r="A7446">
            <v>43971</v>
          </cell>
          <cell r="B7446">
            <v>276.15179999999998</v>
          </cell>
        </row>
        <row r="7447">
          <cell r="A7447">
            <v>43972</v>
          </cell>
          <cell r="B7447">
            <v>276.166</v>
          </cell>
        </row>
        <row r="7448">
          <cell r="A7448">
            <v>43973</v>
          </cell>
          <cell r="B7448">
            <v>276.18029999999999</v>
          </cell>
        </row>
        <row r="7449">
          <cell r="A7449">
            <v>43974</v>
          </cell>
          <cell r="B7449">
            <v>276.19450000000001</v>
          </cell>
        </row>
        <row r="7450">
          <cell r="A7450">
            <v>43975</v>
          </cell>
          <cell r="B7450">
            <v>276.2088</v>
          </cell>
        </row>
        <row r="7451">
          <cell r="A7451">
            <v>43976</v>
          </cell>
          <cell r="B7451">
            <v>276.22300000000001</v>
          </cell>
        </row>
        <row r="7452">
          <cell r="A7452">
            <v>43977</v>
          </cell>
          <cell r="B7452">
            <v>276.2373</v>
          </cell>
        </row>
        <row r="7453">
          <cell r="A7453">
            <v>43978</v>
          </cell>
          <cell r="B7453">
            <v>276.25150000000002</v>
          </cell>
        </row>
        <row r="7454">
          <cell r="A7454">
            <v>43979</v>
          </cell>
          <cell r="B7454">
            <v>276.26580000000001</v>
          </cell>
        </row>
        <row r="7455">
          <cell r="A7455">
            <v>43980</v>
          </cell>
          <cell r="B7455">
            <v>276.27999999999997</v>
          </cell>
        </row>
        <row r="7456">
          <cell r="A7456">
            <v>43981</v>
          </cell>
          <cell r="B7456">
            <v>276.29430000000002</v>
          </cell>
        </row>
        <row r="7457">
          <cell r="A7457">
            <v>43982</v>
          </cell>
          <cell r="B7457">
            <v>276.30849999999998</v>
          </cell>
        </row>
        <row r="7458">
          <cell r="A7458">
            <v>43983</v>
          </cell>
          <cell r="B7458">
            <v>276.32279999999997</v>
          </cell>
        </row>
        <row r="7459">
          <cell r="A7459">
            <v>43984</v>
          </cell>
          <cell r="B7459">
            <v>276.33699999999999</v>
          </cell>
        </row>
        <row r="7460">
          <cell r="A7460">
            <v>43985</v>
          </cell>
          <cell r="B7460">
            <v>276.35129999999998</v>
          </cell>
        </row>
        <row r="7461">
          <cell r="A7461">
            <v>43986</v>
          </cell>
          <cell r="B7461">
            <v>276.3655</v>
          </cell>
        </row>
        <row r="7462">
          <cell r="A7462">
            <v>43987</v>
          </cell>
          <cell r="B7462">
            <v>276.37979999999999</v>
          </cell>
        </row>
        <row r="7463">
          <cell r="A7463">
            <v>43988</v>
          </cell>
          <cell r="B7463">
            <v>276.39400000000001</v>
          </cell>
        </row>
        <row r="7464">
          <cell r="A7464">
            <v>43989</v>
          </cell>
          <cell r="B7464">
            <v>276.4083</v>
          </cell>
        </row>
        <row r="7465">
          <cell r="A7465">
            <v>43990</v>
          </cell>
          <cell r="B7465">
            <v>276.42250000000001</v>
          </cell>
        </row>
        <row r="7466">
          <cell r="A7466">
            <v>43991</v>
          </cell>
          <cell r="B7466">
            <v>276.43680000000001</v>
          </cell>
        </row>
        <row r="7467">
          <cell r="A7467">
            <v>43992</v>
          </cell>
          <cell r="B7467">
            <v>276.45100000000002</v>
          </cell>
        </row>
        <row r="7468">
          <cell r="A7468">
            <v>43993</v>
          </cell>
          <cell r="B7468">
            <v>276.46530000000001</v>
          </cell>
        </row>
        <row r="7469">
          <cell r="A7469">
            <v>43994</v>
          </cell>
          <cell r="B7469">
            <v>276.4796</v>
          </cell>
        </row>
        <row r="7470">
          <cell r="A7470">
            <v>43995</v>
          </cell>
          <cell r="B7470">
            <v>276.49380000000002</v>
          </cell>
        </row>
        <row r="7471">
          <cell r="A7471">
            <v>43996</v>
          </cell>
          <cell r="B7471">
            <v>276.50810000000001</v>
          </cell>
        </row>
        <row r="7472">
          <cell r="A7472">
            <v>43997</v>
          </cell>
          <cell r="B7472">
            <v>276.52229999999997</v>
          </cell>
        </row>
        <row r="7473">
          <cell r="A7473">
            <v>43998</v>
          </cell>
          <cell r="B7473">
            <v>276.49279999999999</v>
          </cell>
        </row>
        <row r="7474">
          <cell r="A7474">
            <v>43999</v>
          </cell>
          <cell r="B7474">
            <v>276.46319999999997</v>
          </cell>
        </row>
        <row r="7475">
          <cell r="A7475">
            <v>44000</v>
          </cell>
          <cell r="B7475">
            <v>276.43369999999999</v>
          </cell>
        </row>
        <row r="7476">
          <cell r="A7476">
            <v>44001</v>
          </cell>
          <cell r="B7476">
            <v>276.4042</v>
          </cell>
        </row>
        <row r="7477">
          <cell r="A7477">
            <v>44002</v>
          </cell>
          <cell r="B7477">
            <v>276.37459999999999</v>
          </cell>
        </row>
        <row r="7478">
          <cell r="A7478">
            <v>44003</v>
          </cell>
          <cell r="B7478">
            <v>276.3451</v>
          </cell>
        </row>
        <row r="7479">
          <cell r="A7479">
            <v>44004</v>
          </cell>
          <cell r="B7479">
            <v>276.31560000000002</v>
          </cell>
        </row>
        <row r="7480">
          <cell r="A7480">
            <v>44005</v>
          </cell>
          <cell r="B7480">
            <v>276.28609999999998</v>
          </cell>
        </row>
        <row r="7481">
          <cell r="A7481">
            <v>44006</v>
          </cell>
          <cell r="B7481">
            <v>276.25650000000002</v>
          </cell>
        </row>
        <row r="7482">
          <cell r="A7482">
            <v>44007</v>
          </cell>
          <cell r="B7482">
            <v>276.22699999999998</v>
          </cell>
        </row>
        <row r="7483">
          <cell r="A7483">
            <v>44008</v>
          </cell>
          <cell r="B7483">
            <v>276.19749999999999</v>
          </cell>
        </row>
        <row r="7484">
          <cell r="A7484">
            <v>44009</v>
          </cell>
          <cell r="B7484">
            <v>276.16800000000001</v>
          </cell>
        </row>
        <row r="7485">
          <cell r="A7485">
            <v>44010</v>
          </cell>
          <cell r="B7485">
            <v>276.13850000000002</v>
          </cell>
        </row>
        <row r="7486">
          <cell r="A7486">
            <v>44011</v>
          </cell>
          <cell r="B7486">
            <v>276.10899999999998</v>
          </cell>
        </row>
        <row r="7487">
          <cell r="A7487">
            <v>44012</v>
          </cell>
          <cell r="B7487">
            <v>276.0795</v>
          </cell>
        </row>
        <row r="7488">
          <cell r="A7488">
            <v>44013</v>
          </cell>
          <cell r="B7488">
            <v>276.05</v>
          </cell>
        </row>
        <row r="7489">
          <cell r="A7489">
            <v>44014</v>
          </cell>
          <cell r="B7489">
            <v>276.02050000000003</v>
          </cell>
        </row>
        <row r="7490">
          <cell r="A7490">
            <v>44015</v>
          </cell>
          <cell r="B7490">
            <v>275.99099999999999</v>
          </cell>
        </row>
        <row r="7491">
          <cell r="A7491">
            <v>44016</v>
          </cell>
          <cell r="B7491">
            <v>275.96159999999998</v>
          </cell>
        </row>
        <row r="7492">
          <cell r="A7492">
            <v>44017</v>
          </cell>
          <cell r="B7492">
            <v>275.93209999999999</v>
          </cell>
        </row>
        <row r="7493">
          <cell r="A7493">
            <v>44018</v>
          </cell>
          <cell r="B7493">
            <v>275.90260000000001</v>
          </cell>
        </row>
        <row r="7494">
          <cell r="A7494">
            <v>44019</v>
          </cell>
          <cell r="B7494">
            <v>275.87310000000002</v>
          </cell>
        </row>
        <row r="7495">
          <cell r="A7495">
            <v>44020</v>
          </cell>
          <cell r="B7495">
            <v>275.84359999999998</v>
          </cell>
        </row>
        <row r="7496">
          <cell r="A7496">
            <v>44021</v>
          </cell>
          <cell r="B7496">
            <v>275.81420000000003</v>
          </cell>
        </row>
        <row r="7497">
          <cell r="A7497">
            <v>44022</v>
          </cell>
          <cell r="B7497">
            <v>275.78469999999999</v>
          </cell>
        </row>
        <row r="7498">
          <cell r="A7498">
            <v>44023</v>
          </cell>
          <cell r="B7498">
            <v>275.7552</v>
          </cell>
        </row>
        <row r="7499">
          <cell r="A7499">
            <v>44024</v>
          </cell>
          <cell r="B7499">
            <v>275.72579999999999</v>
          </cell>
        </row>
        <row r="7500">
          <cell r="A7500">
            <v>44025</v>
          </cell>
          <cell r="B7500">
            <v>275.69630000000001</v>
          </cell>
        </row>
        <row r="7501">
          <cell r="A7501">
            <v>44026</v>
          </cell>
          <cell r="B7501">
            <v>275.6669</v>
          </cell>
        </row>
        <row r="7502">
          <cell r="A7502">
            <v>44027</v>
          </cell>
          <cell r="B7502">
            <v>275.63740000000001</v>
          </cell>
        </row>
        <row r="7503">
          <cell r="A7503">
            <v>44028</v>
          </cell>
          <cell r="B7503">
            <v>275.6035</v>
          </cell>
        </row>
        <row r="7504">
          <cell r="A7504">
            <v>44029</v>
          </cell>
          <cell r="B7504">
            <v>275.56970000000001</v>
          </cell>
        </row>
        <row r="7505">
          <cell r="A7505">
            <v>44030</v>
          </cell>
          <cell r="B7505">
            <v>275.53590000000003</v>
          </cell>
        </row>
        <row r="7506">
          <cell r="A7506">
            <v>44031</v>
          </cell>
          <cell r="B7506">
            <v>275.50200000000001</v>
          </cell>
        </row>
        <row r="7507">
          <cell r="A7507">
            <v>44032</v>
          </cell>
          <cell r="B7507">
            <v>275.46820000000002</v>
          </cell>
        </row>
        <row r="7508">
          <cell r="A7508">
            <v>44033</v>
          </cell>
          <cell r="B7508">
            <v>275.43439999999998</v>
          </cell>
        </row>
        <row r="7509">
          <cell r="A7509">
            <v>44034</v>
          </cell>
          <cell r="B7509">
            <v>275.40050000000002</v>
          </cell>
        </row>
        <row r="7510">
          <cell r="A7510">
            <v>44035</v>
          </cell>
          <cell r="B7510">
            <v>275.36669999999998</v>
          </cell>
        </row>
        <row r="7511">
          <cell r="A7511">
            <v>44036</v>
          </cell>
          <cell r="B7511">
            <v>275.3329</v>
          </cell>
        </row>
        <row r="7512">
          <cell r="A7512">
            <v>44037</v>
          </cell>
          <cell r="B7512">
            <v>275.29910000000001</v>
          </cell>
        </row>
        <row r="7513">
          <cell r="A7513">
            <v>44038</v>
          </cell>
          <cell r="B7513">
            <v>275.26530000000002</v>
          </cell>
        </row>
        <row r="7514">
          <cell r="A7514">
            <v>44039</v>
          </cell>
          <cell r="B7514">
            <v>275.23149999999998</v>
          </cell>
        </row>
        <row r="7515">
          <cell r="A7515">
            <v>44040</v>
          </cell>
          <cell r="B7515">
            <v>275.1977</v>
          </cell>
        </row>
        <row r="7516">
          <cell r="A7516">
            <v>44041</v>
          </cell>
          <cell r="B7516">
            <v>275.16390000000001</v>
          </cell>
        </row>
        <row r="7517">
          <cell r="A7517">
            <v>44042</v>
          </cell>
          <cell r="B7517">
            <v>275.13010000000003</v>
          </cell>
        </row>
        <row r="7518">
          <cell r="A7518">
            <v>44043</v>
          </cell>
          <cell r="B7518">
            <v>275.09629999999999</v>
          </cell>
        </row>
        <row r="7519">
          <cell r="A7519">
            <v>44044</v>
          </cell>
          <cell r="B7519">
            <v>275.0625</v>
          </cell>
        </row>
        <row r="7520">
          <cell r="A7520">
            <v>44045</v>
          </cell>
          <cell r="B7520">
            <v>275.02870000000001</v>
          </cell>
        </row>
        <row r="7521">
          <cell r="A7521">
            <v>44046</v>
          </cell>
          <cell r="B7521">
            <v>274.995</v>
          </cell>
        </row>
        <row r="7522">
          <cell r="A7522">
            <v>44047</v>
          </cell>
          <cell r="B7522">
            <v>274.96120000000002</v>
          </cell>
        </row>
        <row r="7523">
          <cell r="A7523">
            <v>44048</v>
          </cell>
          <cell r="B7523">
            <v>274.92739999999998</v>
          </cell>
        </row>
        <row r="7524">
          <cell r="A7524">
            <v>44049</v>
          </cell>
          <cell r="B7524">
            <v>274.89370000000002</v>
          </cell>
        </row>
        <row r="7525">
          <cell r="A7525">
            <v>44050</v>
          </cell>
          <cell r="B7525">
            <v>274.85989999999998</v>
          </cell>
        </row>
        <row r="7526">
          <cell r="A7526">
            <v>44051</v>
          </cell>
          <cell r="B7526">
            <v>274.8261</v>
          </cell>
        </row>
        <row r="7527">
          <cell r="A7527">
            <v>44052</v>
          </cell>
          <cell r="B7527">
            <v>274.79239999999999</v>
          </cell>
        </row>
        <row r="7528">
          <cell r="A7528">
            <v>44053</v>
          </cell>
          <cell r="B7528">
            <v>274.7586</v>
          </cell>
        </row>
        <row r="7529">
          <cell r="A7529">
            <v>44054</v>
          </cell>
          <cell r="B7529">
            <v>274.72489999999999</v>
          </cell>
        </row>
        <row r="7530">
          <cell r="A7530">
            <v>44055</v>
          </cell>
          <cell r="B7530">
            <v>274.69119999999998</v>
          </cell>
        </row>
        <row r="7531">
          <cell r="A7531">
            <v>44056</v>
          </cell>
          <cell r="B7531">
            <v>274.6574</v>
          </cell>
        </row>
        <row r="7532">
          <cell r="A7532">
            <v>44057</v>
          </cell>
          <cell r="B7532">
            <v>274.62369999999999</v>
          </cell>
        </row>
        <row r="7533">
          <cell r="A7533">
            <v>44058</v>
          </cell>
          <cell r="B7533">
            <v>274.58999999999997</v>
          </cell>
        </row>
        <row r="7534">
          <cell r="A7534">
            <v>44059</v>
          </cell>
          <cell r="B7534">
            <v>274.58999999999997</v>
          </cell>
        </row>
        <row r="7535">
          <cell r="A7535">
            <v>44060</v>
          </cell>
          <cell r="B7535">
            <v>274.58999999999997</v>
          </cell>
        </row>
        <row r="7536">
          <cell r="A7536">
            <v>44061</v>
          </cell>
          <cell r="B7536">
            <v>274.58999999999997</v>
          </cell>
        </row>
        <row r="7537">
          <cell r="A7537">
            <v>44062</v>
          </cell>
          <cell r="B7537">
            <v>274.58999999999997</v>
          </cell>
        </row>
        <row r="7538">
          <cell r="A7538">
            <v>44063</v>
          </cell>
          <cell r="B7538">
            <v>274.58999999999997</v>
          </cell>
        </row>
        <row r="7539">
          <cell r="A7539">
            <v>44064</v>
          </cell>
          <cell r="B7539">
            <v>274.58999999999997</v>
          </cell>
        </row>
        <row r="7540">
          <cell r="A7540">
            <v>44065</v>
          </cell>
          <cell r="B7540">
            <v>274.58999999999997</v>
          </cell>
        </row>
        <row r="7541">
          <cell r="A7541">
            <v>44066</v>
          </cell>
          <cell r="B7541">
            <v>274.58999999999997</v>
          </cell>
        </row>
        <row r="7542">
          <cell r="A7542">
            <v>44067</v>
          </cell>
          <cell r="B7542">
            <v>274.58999999999997</v>
          </cell>
        </row>
        <row r="7543">
          <cell r="A7543">
            <v>44068</v>
          </cell>
          <cell r="B7543">
            <v>274.58999999999997</v>
          </cell>
        </row>
        <row r="7544">
          <cell r="A7544">
            <v>44069</v>
          </cell>
          <cell r="B7544">
            <v>274.58999999999997</v>
          </cell>
        </row>
        <row r="7545">
          <cell r="A7545">
            <v>44070</v>
          </cell>
          <cell r="B7545">
            <v>274.58999999999997</v>
          </cell>
        </row>
        <row r="7546">
          <cell r="A7546">
            <v>44071</v>
          </cell>
          <cell r="B7546">
            <v>274.58999999999997</v>
          </cell>
        </row>
        <row r="7547">
          <cell r="A7547">
            <v>44072</v>
          </cell>
          <cell r="B7547">
            <v>274.58999999999997</v>
          </cell>
        </row>
        <row r="7548">
          <cell r="A7548">
            <v>44073</v>
          </cell>
          <cell r="B7548">
            <v>274.58999999999997</v>
          </cell>
        </row>
        <row r="7549">
          <cell r="A7549">
            <v>44074</v>
          </cell>
          <cell r="B7549">
            <v>274.58999999999997</v>
          </cell>
        </row>
        <row r="7550">
          <cell r="A7550">
            <v>44075</v>
          </cell>
          <cell r="B7550">
            <v>274.58999999999997</v>
          </cell>
        </row>
        <row r="7551">
          <cell r="A7551">
            <v>44076</v>
          </cell>
          <cell r="B7551">
            <v>274.58999999999997</v>
          </cell>
        </row>
        <row r="7552">
          <cell r="A7552">
            <v>44077</v>
          </cell>
          <cell r="B7552">
            <v>274.58999999999997</v>
          </cell>
        </row>
        <row r="7553">
          <cell r="A7553">
            <v>44078</v>
          </cell>
          <cell r="B7553">
            <v>274.58999999999997</v>
          </cell>
        </row>
        <row r="7554">
          <cell r="A7554">
            <v>44079</v>
          </cell>
          <cell r="B7554">
            <v>274.58999999999997</v>
          </cell>
        </row>
        <row r="7555">
          <cell r="A7555">
            <v>44080</v>
          </cell>
          <cell r="B7555">
            <v>274.58999999999997</v>
          </cell>
        </row>
        <row r="7556">
          <cell r="A7556">
            <v>44081</v>
          </cell>
          <cell r="B7556">
            <v>274.58999999999997</v>
          </cell>
        </row>
        <row r="7557">
          <cell r="A7557">
            <v>44082</v>
          </cell>
          <cell r="B7557">
            <v>274.58999999999997</v>
          </cell>
        </row>
        <row r="7558">
          <cell r="A7558">
            <v>44083</v>
          </cell>
          <cell r="B7558">
            <v>274.58999999999997</v>
          </cell>
        </row>
        <row r="7559">
          <cell r="A7559">
            <v>44084</v>
          </cell>
          <cell r="B7559">
            <v>274.58999999999997</v>
          </cell>
        </row>
        <row r="7560">
          <cell r="A7560">
            <v>44085</v>
          </cell>
          <cell r="B7560">
            <v>274.58999999999997</v>
          </cell>
        </row>
        <row r="7561">
          <cell r="A7561">
            <v>44086</v>
          </cell>
          <cell r="B7561">
            <v>274.58999999999997</v>
          </cell>
        </row>
        <row r="7562">
          <cell r="A7562">
            <v>44087</v>
          </cell>
          <cell r="B7562">
            <v>274.58999999999997</v>
          </cell>
        </row>
        <row r="7563">
          <cell r="A7563">
            <v>44088</v>
          </cell>
          <cell r="B7563">
            <v>274.58999999999997</v>
          </cell>
        </row>
        <row r="7564">
          <cell r="A7564">
            <v>44089</v>
          </cell>
          <cell r="B7564">
            <v>274.58999999999997</v>
          </cell>
        </row>
        <row r="7565">
          <cell r="A7565">
            <v>44090</v>
          </cell>
          <cell r="B7565">
            <v>274.58909999999997</v>
          </cell>
        </row>
        <row r="7566">
          <cell r="A7566">
            <v>44091</v>
          </cell>
          <cell r="B7566">
            <v>274.58819999999997</v>
          </cell>
        </row>
        <row r="7567">
          <cell r="A7567">
            <v>44092</v>
          </cell>
          <cell r="B7567">
            <v>274.58730000000003</v>
          </cell>
        </row>
        <row r="7568">
          <cell r="A7568">
            <v>44093</v>
          </cell>
          <cell r="B7568">
            <v>274.58629999999999</v>
          </cell>
        </row>
        <row r="7569">
          <cell r="A7569">
            <v>44094</v>
          </cell>
          <cell r="B7569">
            <v>274.58539999999999</v>
          </cell>
        </row>
        <row r="7570">
          <cell r="A7570">
            <v>44095</v>
          </cell>
          <cell r="B7570">
            <v>274.58449999999999</v>
          </cell>
        </row>
        <row r="7571">
          <cell r="A7571">
            <v>44096</v>
          </cell>
          <cell r="B7571">
            <v>274.58359999999999</v>
          </cell>
        </row>
        <row r="7572">
          <cell r="A7572">
            <v>44097</v>
          </cell>
          <cell r="B7572">
            <v>274.58269999999999</v>
          </cell>
        </row>
        <row r="7573">
          <cell r="A7573">
            <v>44098</v>
          </cell>
          <cell r="B7573">
            <v>274.58179999999999</v>
          </cell>
        </row>
        <row r="7574">
          <cell r="A7574">
            <v>44099</v>
          </cell>
          <cell r="B7574">
            <v>274.58080000000001</v>
          </cell>
        </row>
        <row r="7575">
          <cell r="A7575">
            <v>44100</v>
          </cell>
          <cell r="B7575">
            <v>274.57990000000001</v>
          </cell>
        </row>
        <row r="7576">
          <cell r="A7576">
            <v>44101</v>
          </cell>
          <cell r="B7576">
            <v>274.57900000000001</v>
          </cell>
        </row>
        <row r="7577">
          <cell r="A7577">
            <v>44102</v>
          </cell>
          <cell r="B7577">
            <v>274.57810000000001</v>
          </cell>
        </row>
        <row r="7578">
          <cell r="A7578">
            <v>44103</v>
          </cell>
          <cell r="B7578">
            <v>274.5772</v>
          </cell>
        </row>
        <row r="7579">
          <cell r="A7579">
            <v>44104</v>
          </cell>
          <cell r="B7579">
            <v>274.5763</v>
          </cell>
        </row>
        <row r="7580">
          <cell r="A7580">
            <v>44105</v>
          </cell>
          <cell r="B7580">
            <v>274.5754</v>
          </cell>
        </row>
        <row r="7581">
          <cell r="A7581">
            <v>44106</v>
          </cell>
          <cell r="B7581">
            <v>274.57440000000003</v>
          </cell>
        </row>
        <row r="7582">
          <cell r="A7582">
            <v>44107</v>
          </cell>
          <cell r="B7582">
            <v>274.57350000000002</v>
          </cell>
        </row>
        <row r="7583">
          <cell r="A7583">
            <v>44108</v>
          </cell>
          <cell r="B7583">
            <v>274.57260000000002</v>
          </cell>
        </row>
        <row r="7584">
          <cell r="A7584">
            <v>44109</v>
          </cell>
          <cell r="B7584">
            <v>274.57170000000002</v>
          </cell>
        </row>
        <row r="7585">
          <cell r="A7585">
            <v>44110</v>
          </cell>
          <cell r="B7585">
            <v>274.57080000000002</v>
          </cell>
        </row>
        <row r="7586">
          <cell r="A7586">
            <v>44111</v>
          </cell>
          <cell r="B7586">
            <v>274.56990000000002</v>
          </cell>
        </row>
        <row r="7587">
          <cell r="A7587">
            <v>44112</v>
          </cell>
          <cell r="B7587">
            <v>274.56889999999999</v>
          </cell>
        </row>
        <row r="7588">
          <cell r="A7588">
            <v>44113</v>
          </cell>
          <cell r="B7588">
            <v>274.56799999999998</v>
          </cell>
        </row>
        <row r="7589">
          <cell r="A7589">
            <v>44114</v>
          </cell>
          <cell r="B7589">
            <v>274.56709999999998</v>
          </cell>
        </row>
        <row r="7590">
          <cell r="A7590">
            <v>44115</v>
          </cell>
          <cell r="B7590">
            <v>274.56619999999998</v>
          </cell>
        </row>
        <row r="7591">
          <cell r="A7591">
            <v>44116</v>
          </cell>
          <cell r="B7591">
            <v>274.56529999999998</v>
          </cell>
        </row>
        <row r="7592">
          <cell r="A7592">
            <v>44117</v>
          </cell>
          <cell r="B7592">
            <v>274.56439999999998</v>
          </cell>
        </row>
        <row r="7593">
          <cell r="A7593">
            <v>44118</v>
          </cell>
          <cell r="B7593">
            <v>274.56349999999998</v>
          </cell>
        </row>
        <row r="7594">
          <cell r="A7594">
            <v>44119</v>
          </cell>
          <cell r="B7594">
            <v>274.5625</v>
          </cell>
        </row>
        <row r="7595">
          <cell r="A7595">
            <v>44120</v>
          </cell>
          <cell r="B7595">
            <v>274.5908</v>
          </cell>
        </row>
        <row r="7596">
          <cell r="A7596">
            <v>44121</v>
          </cell>
          <cell r="B7596">
            <v>274.6191</v>
          </cell>
        </row>
        <row r="7597">
          <cell r="A7597">
            <v>44122</v>
          </cell>
          <cell r="B7597">
            <v>274.6474</v>
          </cell>
        </row>
        <row r="7598">
          <cell r="A7598">
            <v>44123</v>
          </cell>
          <cell r="B7598">
            <v>274.67570000000001</v>
          </cell>
        </row>
        <row r="7599">
          <cell r="A7599">
            <v>44124</v>
          </cell>
          <cell r="B7599">
            <v>274.70400000000001</v>
          </cell>
        </row>
        <row r="7600">
          <cell r="A7600">
            <v>44125</v>
          </cell>
          <cell r="B7600">
            <v>274.73230000000001</v>
          </cell>
        </row>
        <row r="7601">
          <cell r="A7601">
            <v>44126</v>
          </cell>
          <cell r="B7601">
            <v>274.76060000000001</v>
          </cell>
        </row>
        <row r="7602">
          <cell r="A7602">
            <v>44127</v>
          </cell>
          <cell r="B7602">
            <v>274.78899999999999</v>
          </cell>
        </row>
        <row r="7603">
          <cell r="A7603">
            <v>44128</v>
          </cell>
          <cell r="B7603">
            <v>274.81729999999999</v>
          </cell>
        </row>
        <row r="7604">
          <cell r="A7604">
            <v>44129</v>
          </cell>
          <cell r="B7604">
            <v>274.84559999999999</v>
          </cell>
        </row>
        <row r="7605">
          <cell r="A7605">
            <v>44130</v>
          </cell>
          <cell r="B7605">
            <v>274.87389999999999</v>
          </cell>
        </row>
        <row r="7606">
          <cell r="A7606">
            <v>44131</v>
          </cell>
          <cell r="B7606">
            <v>274.90230000000003</v>
          </cell>
        </row>
        <row r="7607">
          <cell r="A7607">
            <v>44132</v>
          </cell>
          <cell r="B7607">
            <v>274.93060000000003</v>
          </cell>
        </row>
        <row r="7608">
          <cell r="A7608">
            <v>44133</v>
          </cell>
          <cell r="B7608">
            <v>274.95890000000003</v>
          </cell>
        </row>
        <row r="7609">
          <cell r="A7609">
            <v>44134</v>
          </cell>
          <cell r="B7609">
            <v>274.9873</v>
          </cell>
        </row>
        <row r="7610">
          <cell r="A7610">
            <v>44135</v>
          </cell>
          <cell r="B7610">
            <v>275.01560000000001</v>
          </cell>
        </row>
        <row r="7611">
          <cell r="A7611">
            <v>44136</v>
          </cell>
          <cell r="B7611">
            <v>275.04399999999998</v>
          </cell>
        </row>
        <row r="7612">
          <cell r="A7612">
            <v>44137</v>
          </cell>
          <cell r="B7612">
            <v>275.07229999999998</v>
          </cell>
        </row>
        <row r="7613">
          <cell r="A7613">
            <v>44138</v>
          </cell>
          <cell r="B7613">
            <v>275.10070000000002</v>
          </cell>
        </row>
        <row r="7614">
          <cell r="A7614">
            <v>44139</v>
          </cell>
          <cell r="B7614">
            <v>275.12900000000002</v>
          </cell>
        </row>
        <row r="7615">
          <cell r="A7615">
            <v>44140</v>
          </cell>
          <cell r="B7615">
            <v>275.1574</v>
          </cell>
        </row>
        <row r="7616">
          <cell r="A7616">
            <v>44141</v>
          </cell>
          <cell r="B7616">
            <v>275.1857</v>
          </cell>
        </row>
        <row r="7617">
          <cell r="A7617">
            <v>44142</v>
          </cell>
          <cell r="B7617">
            <v>275.21409999999997</v>
          </cell>
        </row>
        <row r="7618">
          <cell r="A7618">
            <v>44143</v>
          </cell>
          <cell r="B7618">
            <v>275.24250000000001</v>
          </cell>
        </row>
        <row r="7619">
          <cell r="A7619">
            <v>44144</v>
          </cell>
          <cell r="B7619">
            <v>275.27080000000001</v>
          </cell>
        </row>
        <row r="7620">
          <cell r="A7620">
            <v>44145</v>
          </cell>
          <cell r="B7620">
            <v>275.29919999999998</v>
          </cell>
        </row>
        <row r="7621">
          <cell r="A7621">
            <v>44146</v>
          </cell>
          <cell r="B7621">
            <v>275.32760000000002</v>
          </cell>
        </row>
        <row r="7622">
          <cell r="A7622">
            <v>44147</v>
          </cell>
          <cell r="B7622">
            <v>275.35599999999999</v>
          </cell>
        </row>
        <row r="7623">
          <cell r="A7623">
            <v>44148</v>
          </cell>
          <cell r="B7623">
            <v>275.3843</v>
          </cell>
        </row>
        <row r="7624">
          <cell r="A7624">
            <v>44149</v>
          </cell>
          <cell r="B7624">
            <v>275.41269999999997</v>
          </cell>
        </row>
        <row r="7625">
          <cell r="A7625">
            <v>44150</v>
          </cell>
          <cell r="B7625">
            <v>275.44110000000001</v>
          </cell>
        </row>
        <row r="7626">
          <cell r="A7626">
            <v>44151</v>
          </cell>
          <cell r="B7626">
            <v>275.43560000000002</v>
          </cell>
        </row>
        <row r="7627">
          <cell r="A7627">
            <v>44152</v>
          </cell>
          <cell r="B7627">
            <v>275.43009999999998</v>
          </cell>
        </row>
        <row r="7628">
          <cell r="A7628">
            <v>44153</v>
          </cell>
          <cell r="B7628">
            <v>275.4246</v>
          </cell>
        </row>
        <row r="7629">
          <cell r="A7629">
            <v>44154</v>
          </cell>
          <cell r="B7629">
            <v>275.41910000000001</v>
          </cell>
        </row>
        <row r="7630">
          <cell r="A7630">
            <v>44155</v>
          </cell>
          <cell r="B7630">
            <v>275.4135</v>
          </cell>
        </row>
        <row r="7631">
          <cell r="A7631">
            <v>44156</v>
          </cell>
          <cell r="B7631">
            <v>275.40800000000002</v>
          </cell>
        </row>
        <row r="7632">
          <cell r="A7632">
            <v>44157</v>
          </cell>
          <cell r="B7632">
            <v>275.40249999999997</v>
          </cell>
        </row>
        <row r="7633">
          <cell r="A7633">
            <v>44158</v>
          </cell>
          <cell r="B7633">
            <v>275.39699999999999</v>
          </cell>
        </row>
        <row r="7634">
          <cell r="A7634">
            <v>44159</v>
          </cell>
          <cell r="B7634">
            <v>275.39150000000001</v>
          </cell>
        </row>
        <row r="7635">
          <cell r="A7635">
            <v>44160</v>
          </cell>
          <cell r="B7635">
            <v>275.38600000000002</v>
          </cell>
        </row>
        <row r="7636">
          <cell r="A7636">
            <v>44161</v>
          </cell>
          <cell r="B7636">
            <v>275.38049999999998</v>
          </cell>
        </row>
        <row r="7637">
          <cell r="A7637">
            <v>44162</v>
          </cell>
          <cell r="B7637">
            <v>275.375</v>
          </cell>
        </row>
        <row r="7638">
          <cell r="A7638">
            <v>44163</v>
          </cell>
          <cell r="B7638">
            <v>275.36950000000002</v>
          </cell>
        </row>
        <row r="7639">
          <cell r="A7639">
            <v>44164</v>
          </cell>
          <cell r="B7639">
            <v>275.36399999999998</v>
          </cell>
        </row>
        <row r="7640">
          <cell r="A7640">
            <v>44165</v>
          </cell>
          <cell r="B7640">
            <v>275.35849999999999</v>
          </cell>
        </row>
        <row r="7641">
          <cell r="A7641">
            <v>44166</v>
          </cell>
          <cell r="B7641">
            <v>275.35289999999998</v>
          </cell>
        </row>
        <row r="7642">
          <cell r="A7642">
            <v>44167</v>
          </cell>
          <cell r="B7642">
            <v>275.34739999999999</v>
          </cell>
        </row>
        <row r="7643">
          <cell r="A7643">
            <v>44168</v>
          </cell>
          <cell r="B7643">
            <v>275.34190000000001</v>
          </cell>
        </row>
        <row r="7644">
          <cell r="A7644">
            <v>44169</v>
          </cell>
          <cell r="B7644">
            <v>275.33640000000003</v>
          </cell>
        </row>
        <row r="7645">
          <cell r="A7645">
            <v>44170</v>
          </cell>
          <cell r="B7645">
            <v>275.33089999999999</v>
          </cell>
        </row>
        <row r="7646">
          <cell r="A7646">
            <v>44171</v>
          </cell>
          <cell r="B7646">
            <v>275.3254</v>
          </cell>
        </row>
        <row r="7647">
          <cell r="A7647">
            <v>44172</v>
          </cell>
          <cell r="B7647">
            <v>275.31990000000002</v>
          </cell>
        </row>
        <row r="7648">
          <cell r="A7648">
            <v>44173</v>
          </cell>
          <cell r="B7648">
            <v>275.31439999999998</v>
          </cell>
        </row>
        <row r="7649">
          <cell r="A7649">
            <v>44174</v>
          </cell>
          <cell r="B7649">
            <v>275.30889999999999</v>
          </cell>
        </row>
        <row r="7650">
          <cell r="A7650">
            <v>44175</v>
          </cell>
          <cell r="B7650">
            <v>275.30340000000001</v>
          </cell>
        </row>
        <row r="7651">
          <cell r="A7651">
            <v>44176</v>
          </cell>
          <cell r="B7651">
            <v>275.29790000000003</v>
          </cell>
        </row>
        <row r="7652">
          <cell r="A7652">
            <v>44177</v>
          </cell>
          <cell r="B7652">
            <v>275.29239999999999</v>
          </cell>
        </row>
        <row r="7653">
          <cell r="A7653">
            <v>44178</v>
          </cell>
          <cell r="B7653">
            <v>275.28680000000003</v>
          </cell>
        </row>
        <row r="7654">
          <cell r="A7654">
            <v>44179</v>
          </cell>
          <cell r="B7654">
            <v>275.28129999999999</v>
          </cell>
        </row>
        <row r="7655">
          <cell r="A7655">
            <v>44180</v>
          </cell>
          <cell r="B7655">
            <v>275.2758</v>
          </cell>
        </row>
        <row r="7656">
          <cell r="A7656">
            <v>44181</v>
          </cell>
          <cell r="B7656">
            <v>275.26249999999999</v>
          </cell>
        </row>
        <row r="7657">
          <cell r="A7657">
            <v>44182</v>
          </cell>
          <cell r="B7657">
            <v>275.2491</v>
          </cell>
        </row>
        <row r="7658">
          <cell r="A7658">
            <v>44183</v>
          </cell>
          <cell r="B7658">
            <v>275.23579999999998</v>
          </cell>
        </row>
        <row r="7659">
          <cell r="A7659">
            <v>44184</v>
          </cell>
          <cell r="B7659">
            <v>275.22250000000003</v>
          </cell>
        </row>
        <row r="7660">
          <cell r="A7660">
            <v>44185</v>
          </cell>
          <cell r="B7660">
            <v>275.20920000000001</v>
          </cell>
        </row>
        <row r="7661">
          <cell r="A7661">
            <v>44186</v>
          </cell>
          <cell r="B7661">
            <v>275.19580000000002</v>
          </cell>
        </row>
        <row r="7662">
          <cell r="A7662">
            <v>44187</v>
          </cell>
          <cell r="B7662">
            <v>275.1825</v>
          </cell>
        </row>
        <row r="7663">
          <cell r="A7663">
            <v>44188</v>
          </cell>
          <cell r="B7663">
            <v>275.16919999999999</v>
          </cell>
        </row>
        <row r="7664">
          <cell r="A7664">
            <v>44189</v>
          </cell>
          <cell r="B7664">
            <v>275.15589999999997</v>
          </cell>
        </row>
        <row r="7665">
          <cell r="A7665">
            <v>44190</v>
          </cell>
          <cell r="B7665">
            <v>275.14249999999998</v>
          </cell>
        </row>
        <row r="7666">
          <cell r="A7666">
            <v>44191</v>
          </cell>
          <cell r="B7666">
            <v>275.12920000000003</v>
          </cell>
        </row>
        <row r="7667">
          <cell r="A7667">
            <v>44192</v>
          </cell>
          <cell r="B7667">
            <v>275.11590000000001</v>
          </cell>
        </row>
        <row r="7668">
          <cell r="A7668">
            <v>44193</v>
          </cell>
          <cell r="B7668">
            <v>275.1026</v>
          </cell>
        </row>
        <row r="7669">
          <cell r="A7669">
            <v>44194</v>
          </cell>
          <cell r="B7669">
            <v>275.08920000000001</v>
          </cell>
        </row>
        <row r="7670">
          <cell r="A7670">
            <v>44195</v>
          </cell>
          <cell r="B7670">
            <v>275.07589999999999</v>
          </cell>
        </row>
        <row r="7671">
          <cell r="A7671">
            <v>44196</v>
          </cell>
          <cell r="B7671">
            <v>275.06259999999997</v>
          </cell>
        </row>
        <row r="7672">
          <cell r="A7672">
            <v>44197</v>
          </cell>
          <cell r="B7672">
            <v>275.04930000000002</v>
          </cell>
        </row>
        <row r="7673">
          <cell r="A7673">
            <v>44198</v>
          </cell>
          <cell r="B7673">
            <v>275.036</v>
          </cell>
        </row>
        <row r="7674">
          <cell r="A7674">
            <v>44199</v>
          </cell>
          <cell r="B7674">
            <v>275.02269999999999</v>
          </cell>
        </row>
        <row r="7675">
          <cell r="A7675">
            <v>44200</v>
          </cell>
          <cell r="B7675">
            <v>275.0093</v>
          </cell>
        </row>
        <row r="7676">
          <cell r="A7676">
            <v>44201</v>
          </cell>
          <cell r="B7676">
            <v>274.99599999999998</v>
          </cell>
        </row>
        <row r="7677">
          <cell r="A7677">
            <v>44202</v>
          </cell>
          <cell r="B7677">
            <v>274.98270000000002</v>
          </cell>
        </row>
        <row r="7678">
          <cell r="A7678">
            <v>44203</v>
          </cell>
          <cell r="B7678">
            <v>274.96940000000001</v>
          </cell>
        </row>
        <row r="7679">
          <cell r="A7679">
            <v>44204</v>
          </cell>
          <cell r="B7679">
            <v>274.95609999999999</v>
          </cell>
        </row>
        <row r="7680">
          <cell r="A7680">
            <v>44205</v>
          </cell>
          <cell r="B7680">
            <v>274.94279999999998</v>
          </cell>
        </row>
        <row r="7681">
          <cell r="A7681">
            <v>44206</v>
          </cell>
          <cell r="B7681">
            <v>274.92939999999999</v>
          </cell>
        </row>
        <row r="7682">
          <cell r="A7682">
            <v>44207</v>
          </cell>
          <cell r="B7682">
            <v>274.91609999999997</v>
          </cell>
        </row>
        <row r="7683">
          <cell r="A7683">
            <v>44208</v>
          </cell>
          <cell r="B7683">
            <v>274.90280000000001</v>
          </cell>
        </row>
        <row r="7684">
          <cell r="A7684">
            <v>44209</v>
          </cell>
          <cell r="B7684">
            <v>274.8895</v>
          </cell>
        </row>
        <row r="7685">
          <cell r="A7685">
            <v>44210</v>
          </cell>
          <cell r="B7685">
            <v>274.87619999999998</v>
          </cell>
        </row>
        <row r="7686">
          <cell r="A7686">
            <v>44211</v>
          </cell>
          <cell r="B7686">
            <v>274.86290000000002</v>
          </cell>
        </row>
        <row r="7687">
          <cell r="A7687">
            <v>44212</v>
          </cell>
          <cell r="B7687">
            <v>274.8965</v>
          </cell>
        </row>
        <row r="7688">
          <cell r="A7688">
            <v>44213</v>
          </cell>
          <cell r="B7688">
            <v>274.93020000000001</v>
          </cell>
        </row>
        <row r="7689">
          <cell r="A7689">
            <v>44214</v>
          </cell>
          <cell r="B7689">
            <v>274.96379999999999</v>
          </cell>
        </row>
        <row r="7690">
          <cell r="A7690">
            <v>44215</v>
          </cell>
          <cell r="B7690">
            <v>274.99740000000003</v>
          </cell>
        </row>
        <row r="7691">
          <cell r="A7691">
            <v>44216</v>
          </cell>
          <cell r="B7691">
            <v>275.03109999999998</v>
          </cell>
        </row>
        <row r="7692">
          <cell r="A7692">
            <v>44217</v>
          </cell>
          <cell r="B7692">
            <v>275.06470000000002</v>
          </cell>
        </row>
        <row r="7693">
          <cell r="A7693">
            <v>44218</v>
          </cell>
          <cell r="B7693">
            <v>275.09840000000003</v>
          </cell>
        </row>
        <row r="7694">
          <cell r="A7694">
            <v>44219</v>
          </cell>
          <cell r="B7694">
            <v>275.13209999999998</v>
          </cell>
        </row>
        <row r="7695">
          <cell r="A7695">
            <v>44220</v>
          </cell>
          <cell r="B7695">
            <v>275.16570000000002</v>
          </cell>
        </row>
        <row r="7696">
          <cell r="A7696">
            <v>44221</v>
          </cell>
          <cell r="B7696">
            <v>275.19940000000003</v>
          </cell>
        </row>
        <row r="7697">
          <cell r="A7697">
            <v>44222</v>
          </cell>
          <cell r="B7697">
            <v>275.23309999999998</v>
          </cell>
        </row>
        <row r="7698">
          <cell r="A7698">
            <v>44223</v>
          </cell>
          <cell r="B7698">
            <v>275.26670000000001</v>
          </cell>
        </row>
        <row r="7699">
          <cell r="A7699">
            <v>44224</v>
          </cell>
          <cell r="B7699">
            <v>275.30040000000002</v>
          </cell>
        </row>
        <row r="7700">
          <cell r="A7700">
            <v>44225</v>
          </cell>
          <cell r="B7700">
            <v>275.33409999999998</v>
          </cell>
        </row>
        <row r="7701">
          <cell r="A7701">
            <v>44226</v>
          </cell>
          <cell r="B7701">
            <v>275.36779999999999</v>
          </cell>
        </row>
        <row r="7702">
          <cell r="A7702">
            <v>44227</v>
          </cell>
          <cell r="B7702">
            <v>275.4015</v>
          </cell>
        </row>
        <row r="7703">
          <cell r="A7703">
            <v>44228</v>
          </cell>
          <cell r="B7703">
            <v>275.43520000000001</v>
          </cell>
        </row>
        <row r="7704">
          <cell r="A7704">
            <v>44229</v>
          </cell>
          <cell r="B7704">
            <v>275.46890000000002</v>
          </cell>
        </row>
        <row r="7705">
          <cell r="A7705">
            <v>44230</v>
          </cell>
          <cell r="B7705">
            <v>275.50259999999997</v>
          </cell>
        </row>
        <row r="7706">
          <cell r="A7706">
            <v>44231</v>
          </cell>
          <cell r="B7706">
            <v>275.53629999999998</v>
          </cell>
        </row>
        <row r="7707">
          <cell r="A7707">
            <v>44232</v>
          </cell>
          <cell r="B7707">
            <v>275.57</v>
          </cell>
        </row>
        <row r="7708">
          <cell r="A7708">
            <v>44233</v>
          </cell>
          <cell r="B7708">
            <v>275.6037</v>
          </cell>
        </row>
        <row r="7709">
          <cell r="A7709">
            <v>44234</v>
          </cell>
          <cell r="B7709">
            <v>275.63749999999999</v>
          </cell>
        </row>
        <row r="7710">
          <cell r="A7710">
            <v>44235</v>
          </cell>
          <cell r="B7710">
            <v>275.6712</v>
          </cell>
        </row>
        <row r="7711">
          <cell r="A7711">
            <v>44236</v>
          </cell>
          <cell r="B7711">
            <v>275.70490000000001</v>
          </cell>
        </row>
        <row r="7712">
          <cell r="A7712">
            <v>44237</v>
          </cell>
          <cell r="B7712">
            <v>275.73860000000002</v>
          </cell>
        </row>
        <row r="7713">
          <cell r="A7713">
            <v>44238</v>
          </cell>
          <cell r="B7713">
            <v>275.7724</v>
          </cell>
        </row>
        <row r="7714">
          <cell r="A7714">
            <v>44239</v>
          </cell>
          <cell r="B7714">
            <v>275.80610000000001</v>
          </cell>
        </row>
        <row r="7715">
          <cell r="A7715">
            <v>44240</v>
          </cell>
          <cell r="B7715">
            <v>275.8399</v>
          </cell>
        </row>
        <row r="7716">
          <cell r="A7716">
            <v>44241</v>
          </cell>
          <cell r="B7716">
            <v>275.87360000000001</v>
          </cell>
        </row>
        <row r="7717">
          <cell r="A7717">
            <v>44242</v>
          </cell>
          <cell r="B7717">
            <v>275.9074</v>
          </cell>
        </row>
        <row r="7718">
          <cell r="A7718">
            <v>44243</v>
          </cell>
          <cell r="B7718">
            <v>275.9477</v>
          </cell>
        </row>
        <row r="7719">
          <cell r="A7719">
            <v>44244</v>
          </cell>
          <cell r="B7719">
            <v>275.988</v>
          </cell>
        </row>
        <row r="7720">
          <cell r="A7720">
            <v>44245</v>
          </cell>
          <cell r="B7720">
            <v>276.02839999999998</v>
          </cell>
        </row>
        <row r="7721">
          <cell r="A7721">
            <v>44246</v>
          </cell>
          <cell r="B7721">
            <v>276.06869999999998</v>
          </cell>
        </row>
        <row r="7722">
          <cell r="A7722">
            <v>44247</v>
          </cell>
          <cell r="B7722">
            <v>276.10910000000001</v>
          </cell>
        </row>
        <row r="7723">
          <cell r="A7723">
            <v>44248</v>
          </cell>
          <cell r="B7723">
            <v>276.14940000000001</v>
          </cell>
        </row>
        <row r="7724">
          <cell r="A7724">
            <v>44249</v>
          </cell>
          <cell r="B7724">
            <v>276.18979999999999</v>
          </cell>
        </row>
        <row r="7725">
          <cell r="A7725">
            <v>44250</v>
          </cell>
          <cell r="B7725">
            <v>276.23009999999999</v>
          </cell>
        </row>
        <row r="7726">
          <cell r="A7726">
            <v>44251</v>
          </cell>
          <cell r="B7726">
            <v>276.27050000000003</v>
          </cell>
        </row>
        <row r="7727">
          <cell r="A7727">
            <v>44252</v>
          </cell>
          <cell r="B7727">
            <v>276.3109</v>
          </cell>
        </row>
        <row r="7728">
          <cell r="A7728">
            <v>44253</v>
          </cell>
          <cell r="B7728">
            <v>276.35129999999998</v>
          </cell>
        </row>
        <row r="7729">
          <cell r="A7729">
            <v>44254</v>
          </cell>
          <cell r="B7729">
            <v>276.39159999999998</v>
          </cell>
        </row>
        <row r="7730">
          <cell r="A7730">
            <v>44255</v>
          </cell>
          <cell r="B7730">
            <v>276.43200000000002</v>
          </cell>
        </row>
        <row r="7731">
          <cell r="A7731">
            <v>44256</v>
          </cell>
          <cell r="B7731">
            <v>276.47239999999999</v>
          </cell>
        </row>
        <row r="7732">
          <cell r="A7732">
            <v>44257</v>
          </cell>
          <cell r="B7732">
            <v>276.51280000000003</v>
          </cell>
        </row>
        <row r="7733">
          <cell r="A7733">
            <v>44258</v>
          </cell>
          <cell r="B7733">
            <v>276.5532</v>
          </cell>
        </row>
        <row r="7734">
          <cell r="A7734">
            <v>44259</v>
          </cell>
          <cell r="B7734">
            <v>276.59370000000001</v>
          </cell>
        </row>
        <row r="7735">
          <cell r="A7735">
            <v>44260</v>
          </cell>
          <cell r="B7735">
            <v>276.63409999999999</v>
          </cell>
        </row>
        <row r="7736">
          <cell r="A7736">
            <v>44261</v>
          </cell>
          <cell r="B7736">
            <v>276.67450000000002</v>
          </cell>
        </row>
        <row r="7737">
          <cell r="A7737">
            <v>44262</v>
          </cell>
          <cell r="B7737">
            <v>276.7149</v>
          </cell>
        </row>
        <row r="7738">
          <cell r="A7738">
            <v>44263</v>
          </cell>
          <cell r="B7738">
            <v>276.75540000000001</v>
          </cell>
        </row>
        <row r="7739">
          <cell r="A7739">
            <v>44264</v>
          </cell>
          <cell r="B7739">
            <v>276.79579999999999</v>
          </cell>
        </row>
        <row r="7740">
          <cell r="A7740">
            <v>44265</v>
          </cell>
          <cell r="B7740">
            <v>276.83629999999999</v>
          </cell>
        </row>
        <row r="7741">
          <cell r="A7741">
            <v>44266</v>
          </cell>
          <cell r="B7741">
            <v>276.87670000000003</v>
          </cell>
        </row>
        <row r="7742">
          <cell r="A7742">
            <v>44267</v>
          </cell>
          <cell r="B7742">
            <v>276.91719999999998</v>
          </cell>
        </row>
        <row r="7743">
          <cell r="A7743">
            <v>44268</v>
          </cell>
          <cell r="B7743">
            <v>276.95769999999999</v>
          </cell>
        </row>
        <row r="7744">
          <cell r="A7744">
            <v>44269</v>
          </cell>
          <cell r="B7744">
            <v>276.99810000000002</v>
          </cell>
        </row>
        <row r="7745">
          <cell r="A7745">
            <v>44270</v>
          </cell>
          <cell r="B7745">
            <v>277.03859999999997</v>
          </cell>
        </row>
        <row r="7746">
          <cell r="A7746">
            <v>44271</v>
          </cell>
          <cell r="B7746">
            <v>277.09559999999999</v>
          </cell>
        </row>
        <row r="7747">
          <cell r="A7747">
            <v>44272</v>
          </cell>
          <cell r="B7747">
            <v>277.15260000000001</v>
          </cell>
        </row>
        <row r="7748">
          <cell r="A7748">
            <v>44273</v>
          </cell>
          <cell r="B7748">
            <v>277.2097</v>
          </cell>
        </row>
        <row r="7749">
          <cell r="A7749">
            <v>44274</v>
          </cell>
          <cell r="B7749">
            <v>277.26670000000001</v>
          </cell>
        </row>
        <row r="7750">
          <cell r="A7750">
            <v>44275</v>
          </cell>
          <cell r="B7750">
            <v>277.32380000000001</v>
          </cell>
        </row>
        <row r="7751">
          <cell r="A7751">
            <v>44276</v>
          </cell>
          <cell r="B7751">
            <v>277.3809</v>
          </cell>
        </row>
        <row r="7752">
          <cell r="A7752">
            <v>44277</v>
          </cell>
          <cell r="B7752">
            <v>277.43799999999999</v>
          </cell>
        </row>
        <row r="7753">
          <cell r="A7753">
            <v>44278</v>
          </cell>
          <cell r="B7753">
            <v>277.49509999999998</v>
          </cell>
        </row>
        <row r="7754">
          <cell r="A7754">
            <v>44279</v>
          </cell>
          <cell r="B7754">
            <v>277.55220000000003</v>
          </cell>
        </row>
        <row r="7755">
          <cell r="A7755">
            <v>44280</v>
          </cell>
          <cell r="B7755">
            <v>277.60930000000002</v>
          </cell>
        </row>
        <row r="7756">
          <cell r="A7756">
            <v>44281</v>
          </cell>
          <cell r="B7756">
            <v>277.66649999999998</v>
          </cell>
        </row>
        <row r="7757">
          <cell r="A7757">
            <v>44282</v>
          </cell>
          <cell r="B7757">
            <v>277.72359999999998</v>
          </cell>
        </row>
        <row r="7758">
          <cell r="A7758">
            <v>44283</v>
          </cell>
          <cell r="B7758">
            <v>277.7808</v>
          </cell>
        </row>
        <row r="7759">
          <cell r="A7759">
            <v>44284</v>
          </cell>
          <cell r="B7759">
            <v>277.83789999999999</v>
          </cell>
        </row>
        <row r="7760">
          <cell r="A7760">
            <v>44285</v>
          </cell>
          <cell r="B7760">
            <v>277.89510000000001</v>
          </cell>
        </row>
        <row r="7761">
          <cell r="A7761">
            <v>44286</v>
          </cell>
          <cell r="B7761">
            <v>277.95229999999998</v>
          </cell>
        </row>
        <row r="7762">
          <cell r="A7762">
            <v>44287</v>
          </cell>
          <cell r="B7762">
            <v>278.0095</v>
          </cell>
        </row>
        <row r="7763">
          <cell r="A7763">
            <v>44288</v>
          </cell>
          <cell r="B7763">
            <v>278.06670000000003</v>
          </cell>
        </row>
        <row r="7764">
          <cell r="A7764">
            <v>44289</v>
          </cell>
          <cell r="B7764">
            <v>278.12400000000002</v>
          </cell>
        </row>
        <row r="7765">
          <cell r="A7765">
            <v>44290</v>
          </cell>
          <cell r="B7765">
            <v>278.18119999999999</v>
          </cell>
        </row>
        <row r="7766">
          <cell r="A7766">
            <v>44291</v>
          </cell>
          <cell r="B7766">
            <v>278.23849999999999</v>
          </cell>
        </row>
        <row r="7767">
          <cell r="A7767">
            <v>44292</v>
          </cell>
          <cell r="B7767">
            <v>278.29570000000001</v>
          </cell>
        </row>
        <row r="7768">
          <cell r="A7768">
            <v>44293</v>
          </cell>
          <cell r="B7768">
            <v>278.35300000000001</v>
          </cell>
        </row>
        <row r="7769">
          <cell r="A7769">
            <v>44294</v>
          </cell>
          <cell r="B7769">
            <v>278.41030000000001</v>
          </cell>
        </row>
        <row r="7770">
          <cell r="A7770">
            <v>44295</v>
          </cell>
          <cell r="B7770">
            <v>278.4676</v>
          </cell>
        </row>
        <row r="7771">
          <cell r="A7771">
            <v>44296</v>
          </cell>
          <cell r="B7771">
            <v>278.5249</v>
          </cell>
        </row>
        <row r="7772">
          <cell r="A7772">
            <v>44297</v>
          </cell>
          <cell r="B7772">
            <v>278.5822</v>
          </cell>
        </row>
        <row r="7773">
          <cell r="A7773">
            <v>44298</v>
          </cell>
          <cell r="B7773">
            <v>278.63959999999997</v>
          </cell>
        </row>
        <row r="7774">
          <cell r="A7774">
            <v>44299</v>
          </cell>
          <cell r="B7774">
            <v>278.69690000000003</v>
          </cell>
        </row>
        <row r="7775">
          <cell r="A7775">
            <v>44300</v>
          </cell>
          <cell r="B7775">
            <v>278.7543</v>
          </cell>
        </row>
        <row r="7776">
          <cell r="A7776">
            <v>44301</v>
          </cell>
          <cell r="B7776">
            <v>278.8116</v>
          </cell>
        </row>
        <row r="7777">
          <cell r="A7777">
            <v>44302</v>
          </cell>
          <cell r="B7777">
            <v>278.85890000000001</v>
          </cell>
        </row>
        <row r="7778">
          <cell r="A7778">
            <v>44303</v>
          </cell>
          <cell r="B7778">
            <v>278.90620000000001</v>
          </cell>
        </row>
        <row r="7779">
          <cell r="A7779">
            <v>44304</v>
          </cell>
          <cell r="B7779">
            <v>278.95350000000002</v>
          </cell>
        </row>
        <row r="7780">
          <cell r="A7780">
            <v>44305</v>
          </cell>
          <cell r="B7780">
            <v>279.00080000000003</v>
          </cell>
        </row>
        <row r="7781">
          <cell r="A7781">
            <v>44306</v>
          </cell>
          <cell r="B7781">
            <v>279.04809999999998</v>
          </cell>
        </row>
        <row r="7782">
          <cell r="A7782">
            <v>44307</v>
          </cell>
          <cell r="B7782">
            <v>279.09539999999998</v>
          </cell>
        </row>
        <row r="7783">
          <cell r="A7783">
            <v>44308</v>
          </cell>
          <cell r="B7783">
            <v>279.14269999999999</v>
          </cell>
        </row>
        <row r="7784">
          <cell r="A7784">
            <v>44309</v>
          </cell>
          <cell r="B7784">
            <v>279.19009999999997</v>
          </cell>
        </row>
        <row r="7785">
          <cell r="A7785">
            <v>44310</v>
          </cell>
          <cell r="B7785">
            <v>279.23739999999998</v>
          </cell>
        </row>
        <row r="7786">
          <cell r="A7786">
            <v>44311</v>
          </cell>
          <cell r="B7786">
            <v>279.28480000000002</v>
          </cell>
        </row>
        <row r="7787">
          <cell r="A7787">
            <v>44312</v>
          </cell>
          <cell r="B7787">
            <v>279.33210000000003</v>
          </cell>
        </row>
        <row r="7788">
          <cell r="A7788">
            <v>44313</v>
          </cell>
          <cell r="B7788">
            <v>279.37950000000001</v>
          </cell>
        </row>
        <row r="7789">
          <cell r="A7789">
            <v>44314</v>
          </cell>
          <cell r="B7789">
            <v>279.42689999999999</v>
          </cell>
        </row>
        <row r="7790">
          <cell r="A7790">
            <v>44315</v>
          </cell>
          <cell r="B7790">
            <v>279.47430000000003</v>
          </cell>
        </row>
        <row r="7791">
          <cell r="A7791">
            <v>44316</v>
          </cell>
          <cell r="B7791">
            <v>279.52170000000001</v>
          </cell>
        </row>
        <row r="7792">
          <cell r="A7792">
            <v>44317</v>
          </cell>
          <cell r="B7792">
            <v>279.56909999999999</v>
          </cell>
        </row>
        <row r="7793">
          <cell r="A7793">
            <v>44318</v>
          </cell>
          <cell r="B7793">
            <v>279.61649999999997</v>
          </cell>
        </row>
        <row r="7794">
          <cell r="A7794">
            <v>44319</v>
          </cell>
          <cell r="B7794">
            <v>279.66390000000001</v>
          </cell>
        </row>
        <row r="7795">
          <cell r="A7795">
            <v>44320</v>
          </cell>
          <cell r="B7795">
            <v>279.71129999999999</v>
          </cell>
        </row>
        <row r="7796">
          <cell r="A7796">
            <v>44321</v>
          </cell>
          <cell r="B7796">
            <v>279.75880000000001</v>
          </cell>
        </row>
        <row r="7797">
          <cell r="A7797">
            <v>44322</v>
          </cell>
          <cell r="B7797">
            <v>279.80619999999999</v>
          </cell>
        </row>
        <row r="7798">
          <cell r="A7798">
            <v>44323</v>
          </cell>
          <cell r="B7798">
            <v>279.85359999999997</v>
          </cell>
        </row>
        <row r="7799">
          <cell r="A7799">
            <v>44324</v>
          </cell>
          <cell r="B7799">
            <v>279.90109999999999</v>
          </cell>
        </row>
        <row r="7800">
          <cell r="A7800">
            <v>44325</v>
          </cell>
          <cell r="B7800">
            <v>279.9486</v>
          </cell>
        </row>
        <row r="7801">
          <cell r="A7801">
            <v>44326</v>
          </cell>
          <cell r="B7801">
            <v>279.99599999999998</v>
          </cell>
        </row>
        <row r="7802">
          <cell r="A7802">
            <v>44327</v>
          </cell>
          <cell r="B7802">
            <v>280.04349999999999</v>
          </cell>
        </row>
        <row r="7803">
          <cell r="A7803">
            <v>44328</v>
          </cell>
          <cell r="B7803">
            <v>280.09100000000001</v>
          </cell>
        </row>
        <row r="7804">
          <cell r="A7804">
            <v>44329</v>
          </cell>
          <cell r="B7804">
            <v>280.13850000000002</v>
          </cell>
        </row>
        <row r="7805">
          <cell r="A7805">
            <v>44330</v>
          </cell>
          <cell r="B7805">
            <v>280.18599999999998</v>
          </cell>
        </row>
        <row r="7806">
          <cell r="A7806">
            <v>44331</v>
          </cell>
          <cell r="B7806">
            <v>280.23349999999999</v>
          </cell>
        </row>
        <row r="7807">
          <cell r="A7807">
            <v>44332</v>
          </cell>
          <cell r="B7807">
            <v>280.2867</v>
          </cell>
        </row>
        <row r="7808">
          <cell r="A7808">
            <v>44333</v>
          </cell>
          <cell r="B7808">
            <v>280.3399</v>
          </cell>
        </row>
        <row r="7809">
          <cell r="A7809">
            <v>44334</v>
          </cell>
          <cell r="B7809">
            <v>280.3931</v>
          </cell>
        </row>
        <row r="7810">
          <cell r="A7810">
            <v>44335</v>
          </cell>
          <cell r="B7810">
            <v>280.44630000000001</v>
          </cell>
        </row>
        <row r="7811">
          <cell r="A7811">
            <v>44336</v>
          </cell>
          <cell r="B7811">
            <v>280.49950000000001</v>
          </cell>
        </row>
        <row r="7812">
          <cell r="A7812">
            <v>44337</v>
          </cell>
          <cell r="B7812">
            <v>280.55270000000002</v>
          </cell>
        </row>
        <row r="7813">
          <cell r="A7813">
            <v>44338</v>
          </cell>
          <cell r="B7813">
            <v>280.60599999999999</v>
          </cell>
        </row>
        <row r="7814">
          <cell r="A7814">
            <v>44339</v>
          </cell>
          <cell r="B7814">
            <v>280.6592</v>
          </cell>
        </row>
        <row r="7815">
          <cell r="A7815">
            <v>44340</v>
          </cell>
          <cell r="B7815">
            <v>280.71249999999998</v>
          </cell>
        </row>
        <row r="7816">
          <cell r="A7816">
            <v>44341</v>
          </cell>
          <cell r="B7816">
            <v>280.76580000000001</v>
          </cell>
        </row>
        <row r="7817">
          <cell r="A7817">
            <v>44342</v>
          </cell>
          <cell r="B7817">
            <v>280.81909999999999</v>
          </cell>
        </row>
        <row r="7818">
          <cell r="A7818">
            <v>44343</v>
          </cell>
          <cell r="B7818">
            <v>280.87240000000003</v>
          </cell>
        </row>
        <row r="7819">
          <cell r="A7819">
            <v>44344</v>
          </cell>
          <cell r="B7819">
            <v>280.92570000000001</v>
          </cell>
        </row>
        <row r="7820">
          <cell r="A7820">
            <v>44345</v>
          </cell>
          <cell r="B7820">
            <v>280.97899999999998</v>
          </cell>
        </row>
        <row r="7821">
          <cell r="A7821">
            <v>44346</v>
          </cell>
          <cell r="B7821">
            <v>281.03230000000002</v>
          </cell>
        </row>
        <row r="7822">
          <cell r="A7822">
            <v>44347</v>
          </cell>
          <cell r="B7822">
            <v>281.0856</v>
          </cell>
        </row>
        <row r="7823">
          <cell r="A7823">
            <v>44348</v>
          </cell>
          <cell r="B7823">
            <v>281.13900000000001</v>
          </cell>
        </row>
        <row r="7824">
          <cell r="A7824">
            <v>44349</v>
          </cell>
          <cell r="B7824">
            <v>281.19229999999999</v>
          </cell>
        </row>
        <row r="7825">
          <cell r="A7825">
            <v>44350</v>
          </cell>
          <cell r="B7825">
            <v>281.2457</v>
          </cell>
        </row>
        <row r="7826">
          <cell r="A7826">
            <v>44351</v>
          </cell>
          <cell r="B7826">
            <v>281.29910000000001</v>
          </cell>
        </row>
        <row r="7827">
          <cell r="A7827">
            <v>44352</v>
          </cell>
          <cell r="B7827">
            <v>281.35250000000002</v>
          </cell>
        </row>
        <row r="7828">
          <cell r="A7828">
            <v>44353</v>
          </cell>
          <cell r="B7828">
            <v>281.40589999999997</v>
          </cell>
        </row>
        <row r="7829">
          <cell r="A7829">
            <v>44354</v>
          </cell>
          <cell r="B7829">
            <v>281.45929999999998</v>
          </cell>
        </row>
        <row r="7830">
          <cell r="A7830">
            <v>44355</v>
          </cell>
          <cell r="B7830">
            <v>281.5127</v>
          </cell>
        </row>
        <row r="7831">
          <cell r="A7831">
            <v>44356</v>
          </cell>
          <cell r="B7831">
            <v>281.56610000000001</v>
          </cell>
        </row>
        <row r="7832">
          <cell r="A7832">
            <v>44357</v>
          </cell>
          <cell r="B7832">
            <v>281.61950000000002</v>
          </cell>
        </row>
        <row r="7833">
          <cell r="A7833">
            <v>44358</v>
          </cell>
          <cell r="B7833">
            <v>281.673</v>
          </cell>
        </row>
        <row r="7834">
          <cell r="A7834">
            <v>44359</v>
          </cell>
          <cell r="B7834">
            <v>281.72640000000001</v>
          </cell>
        </row>
        <row r="7835">
          <cell r="A7835">
            <v>44360</v>
          </cell>
          <cell r="B7835">
            <v>281.7799</v>
          </cell>
        </row>
        <row r="7836">
          <cell r="A7836">
            <v>44361</v>
          </cell>
          <cell r="B7836">
            <v>281.83339999999998</v>
          </cell>
        </row>
        <row r="7837">
          <cell r="A7837">
            <v>44362</v>
          </cell>
          <cell r="B7837">
            <v>281.88690000000003</v>
          </cell>
        </row>
        <row r="7838">
          <cell r="A7838">
            <v>44363</v>
          </cell>
          <cell r="B7838">
            <v>281.98039999999997</v>
          </cell>
        </row>
        <row r="7839">
          <cell r="A7839">
            <v>44364</v>
          </cell>
          <cell r="B7839">
            <v>282.07400000000001</v>
          </cell>
        </row>
        <row r="7840">
          <cell r="A7840">
            <v>44365</v>
          </cell>
          <cell r="B7840">
            <v>282.16750000000002</v>
          </cell>
        </row>
        <row r="7841">
          <cell r="A7841">
            <v>44366</v>
          </cell>
          <cell r="B7841">
            <v>282.2611</v>
          </cell>
        </row>
        <row r="7842">
          <cell r="A7842">
            <v>44367</v>
          </cell>
          <cell r="B7842">
            <v>282.35480000000001</v>
          </cell>
        </row>
        <row r="7843">
          <cell r="A7843">
            <v>44368</v>
          </cell>
          <cell r="B7843">
            <v>282.44839999999999</v>
          </cell>
        </row>
        <row r="7844">
          <cell r="A7844">
            <v>44369</v>
          </cell>
          <cell r="B7844">
            <v>282.5421</v>
          </cell>
        </row>
        <row r="7845">
          <cell r="A7845">
            <v>44370</v>
          </cell>
          <cell r="B7845">
            <v>282.63589999999999</v>
          </cell>
        </row>
        <row r="7846">
          <cell r="A7846">
            <v>44371</v>
          </cell>
          <cell r="B7846">
            <v>282.7296</v>
          </cell>
        </row>
        <row r="7847">
          <cell r="A7847">
            <v>44372</v>
          </cell>
          <cell r="B7847">
            <v>282.82339999999999</v>
          </cell>
        </row>
        <row r="7848">
          <cell r="A7848">
            <v>44373</v>
          </cell>
          <cell r="B7848">
            <v>282.91719999999998</v>
          </cell>
        </row>
        <row r="7849">
          <cell r="A7849">
            <v>44374</v>
          </cell>
          <cell r="B7849">
            <v>283.0111</v>
          </cell>
        </row>
        <row r="7850">
          <cell r="A7850">
            <v>44375</v>
          </cell>
          <cell r="B7850">
            <v>283.10500000000002</v>
          </cell>
        </row>
        <row r="7851">
          <cell r="A7851">
            <v>44376</v>
          </cell>
          <cell r="B7851">
            <v>283.19889999999998</v>
          </cell>
        </row>
        <row r="7852">
          <cell r="A7852">
            <v>44377</v>
          </cell>
          <cell r="B7852">
            <v>283.2928</v>
          </cell>
        </row>
        <row r="7853">
          <cell r="A7853">
            <v>44378</v>
          </cell>
          <cell r="B7853">
            <v>283.38679999999999</v>
          </cell>
        </row>
        <row r="7854">
          <cell r="A7854">
            <v>44379</v>
          </cell>
          <cell r="B7854">
            <v>283.48079999999999</v>
          </cell>
        </row>
        <row r="7855">
          <cell r="A7855">
            <v>44380</v>
          </cell>
          <cell r="B7855">
            <v>283.57490000000001</v>
          </cell>
        </row>
        <row r="7856">
          <cell r="A7856">
            <v>44381</v>
          </cell>
          <cell r="B7856">
            <v>283.66890000000001</v>
          </cell>
        </row>
        <row r="7857">
          <cell r="A7857">
            <v>44382</v>
          </cell>
          <cell r="B7857">
            <v>283.76299999999998</v>
          </cell>
        </row>
        <row r="7858">
          <cell r="A7858">
            <v>44383</v>
          </cell>
          <cell r="B7858">
            <v>283.85719999999998</v>
          </cell>
        </row>
        <row r="7859">
          <cell r="A7859">
            <v>44384</v>
          </cell>
          <cell r="B7859">
            <v>283.9513</v>
          </cell>
        </row>
        <row r="7860">
          <cell r="A7860">
            <v>44385</v>
          </cell>
          <cell r="B7860">
            <v>284.0455</v>
          </cell>
        </row>
        <row r="7861">
          <cell r="A7861">
            <v>44386</v>
          </cell>
          <cell r="B7861">
            <v>284.1397</v>
          </cell>
        </row>
        <row r="7862">
          <cell r="A7862">
            <v>44387</v>
          </cell>
          <cell r="B7862">
            <v>284.23399999999998</v>
          </cell>
        </row>
        <row r="7863">
          <cell r="A7863">
            <v>44388</v>
          </cell>
          <cell r="B7863">
            <v>284.32830000000001</v>
          </cell>
        </row>
        <row r="7864">
          <cell r="A7864">
            <v>44389</v>
          </cell>
          <cell r="B7864">
            <v>284.42259999999999</v>
          </cell>
        </row>
        <row r="7865">
          <cell r="A7865">
            <v>44390</v>
          </cell>
          <cell r="B7865">
            <v>284.517</v>
          </cell>
        </row>
        <row r="7866">
          <cell r="A7866">
            <v>44391</v>
          </cell>
          <cell r="B7866">
            <v>284.6114</v>
          </cell>
        </row>
        <row r="7867">
          <cell r="A7867">
            <v>44392</v>
          </cell>
          <cell r="B7867">
            <v>284.70580000000001</v>
          </cell>
        </row>
        <row r="7868">
          <cell r="A7868">
            <v>44393</v>
          </cell>
          <cell r="B7868">
            <v>284.70119999999997</v>
          </cell>
        </row>
        <row r="7869">
          <cell r="A7869">
            <v>44394</v>
          </cell>
          <cell r="B7869">
            <v>284.69659999999999</v>
          </cell>
        </row>
        <row r="7870">
          <cell r="A7870">
            <v>44395</v>
          </cell>
          <cell r="B7870">
            <v>284.69200000000001</v>
          </cell>
        </row>
        <row r="7871">
          <cell r="A7871">
            <v>44396</v>
          </cell>
          <cell r="B7871">
            <v>284.68740000000003</v>
          </cell>
        </row>
        <row r="7872">
          <cell r="A7872">
            <v>44397</v>
          </cell>
          <cell r="B7872">
            <v>284.68279999999999</v>
          </cell>
        </row>
        <row r="7873">
          <cell r="A7873">
            <v>44398</v>
          </cell>
          <cell r="B7873">
            <v>284.6782</v>
          </cell>
        </row>
        <row r="7874">
          <cell r="A7874">
            <v>44399</v>
          </cell>
          <cell r="B7874">
            <v>284.67360000000002</v>
          </cell>
        </row>
        <row r="7875">
          <cell r="A7875">
            <v>44400</v>
          </cell>
          <cell r="B7875">
            <v>284.66910000000001</v>
          </cell>
        </row>
        <row r="7876">
          <cell r="A7876">
            <v>44401</v>
          </cell>
          <cell r="B7876">
            <v>284.66449999999998</v>
          </cell>
        </row>
        <row r="7877">
          <cell r="A7877">
            <v>44402</v>
          </cell>
          <cell r="B7877">
            <v>284.65989999999999</v>
          </cell>
        </row>
        <row r="7878">
          <cell r="A7878">
            <v>44403</v>
          </cell>
          <cell r="B7878">
            <v>284.65530000000001</v>
          </cell>
        </row>
        <row r="7879">
          <cell r="A7879">
            <v>44404</v>
          </cell>
          <cell r="B7879">
            <v>284.65069999999997</v>
          </cell>
        </row>
        <row r="7880">
          <cell r="A7880">
            <v>44405</v>
          </cell>
          <cell r="B7880">
            <v>284.64609999999999</v>
          </cell>
        </row>
        <row r="7881">
          <cell r="A7881">
            <v>44406</v>
          </cell>
          <cell r="B7881">
            <v>284.64150000000001</v>
          </cell>
        </row>
        <row r="7882">
          <cell r="A7882">
            <v>44407</v>
          </cell>
          <cell r="B7882">
            <v>284.63690000000003</v>
          </cell>
        </row>
        <row r="7883">
          <cell r="A7883">
            <v>44408</v>
          </cell>
          <cell r="B7883">
            <v>284.63229999999999</v>
          </cell>
        </row>
        <row r="7884">
          <cell r="A7884">
            <v>44409</v>
          </cell>
          <cell r="B7884">
            <v>284.6277</v>
          </cell>
        </row>
        <row r="7885">
          <cell r="A7885">
            <v>44410</v>
          </cell>
          <cell r="B7885">
            <v>284.62310000000002</v>
          </cell>
        </row>
        <row r="7886">
          <cell r="A7886">
            <v>44411</v>
          </cell>
          <cell r="B7886">
            <v>284.61849999999998</v>
          </cell>
        </row>
        <row r="7887">
          <cell r="A7887">
            <v>44412</v>
          </cell>
          <cell r="B7887">
            <v>284.61399999999998</v>
          </cell>
        </row>
        <row r="7888">
          <cell r="A7888">
            <v>44413</v>
          </cell>
          <cell r="B7888">
            <v>284.60939999999999</v>
          </cell>
        </row>
        <row r="7889">
          <cell r="A7889">
            <v>44414</v>
          </cell>
          <cell r="B7889">
            <v>284.60480000000001</v>
          </cell>
        </row>
        <row r="7890">
          <cell r="A7890">
            <v>44415</v>
          </cell>
          <cell r="B7890">
            <v>284.60019999999997</v>
          </cell>
        </row>
        <row r="7891">
          <cell r="A7891">
            <v>44416</v>
          </cell>
          <cell r="B7891">
            <v>284.59559999999999</v>
          </cell>
        </row>
        <row r="7892">
          <cell r="A7892">
            <v>44417</v>
          </cell>
          <cell r="B7892">
            <v>284.59100000000001</v>
          </cell>
        </row>
        <row r="7893">
          <cell r="A7893">
            <v>44418</v>
          </cell>
          <cell r="B7893">
            <v>284.58640000000003</v>
          </cell>
        </row>
        <row r="7894">
          <cell r="A7894">
            <v>44419</v>
          </cell>
          <cell r="B7894">
            <v>284.58179999999999</v>
          </cell>
        </row>
        <row r="7895">
          <cell r="A7895">
            <v>44420</v>
          </cell>
          <cell r="B7895">
            <v>284.5772</v>
          </cell>
        </row>
        <row r="7896">
          <cell r="A7896">
            <v>44421</v>
          </cell>
          <cell r="B7896">
            <v>284.57260000000002</v>
          </cell>
        </row>
        <row r="7897">
          <cell r="A7897">
            <v>44422</v>
          </cell>
          <cell r="B7897">
            <v>284.56799999999998</v>
          </cell>
        </row>
        <row r="7898">
          <cell r="A7898">
            <v>44423</v>
          </cell>
          <cell r="B7898">
            <v>284.5634</v>
          </cell>
        </row>
        <row r="7899">
          <cell r="A7899">
            <v>44424</v>
          </cell>
          <cell r="B7899">
            <v>284.59269999999998</v>
          </cell>
        </row>
        <row r="7900">
          <cell r="A7900">
            <v>44425</v>
          </cell>
          <cell r="B7900">
            <v>284.62209999999999</v>
          </cell>
        </row>
        <row r="7901">
          <cell r="A7901">
            <v>44426</v>
          </cell>
          <cell r="B7901">
            <v>284.65140000000002</v>
          </cell>
        </row>
        <row r="7902">
          <cell r="A7902">
            <v>44427</v>
          </cell>
          <cell r="B7902">
            <v>284.6807</v>
          </cell>
        </row>
        <row r="7903">
          <cell r="A7903">
            <v>44428</v>
          </cell>
          <cell r="B7903">
            <v>284.71010000000001</v>
          </cell>
        </row>
        <row r="7904">
          <cell r="A7904">
            <v>44429</v>
          </cell>
          <cell r="B7904">
            <v>284.73939999999999</v>
          </cell>
        </row>
        <row r="7905">
          <cell r="A7905">
            <v>44430</v>
          </cell>
          <cell r="B7905">
            <v>284.7688</v>
          </cell>
        </row>
        <row r="7906">
          <cell r="A7906">
            <v>44431</v>
          </cell>
          <cell r="B7906">
            <v>284.79809999999998</v>
          </cell>
        </row>
        <row r="7907">
          <cell r="A7907">
            <v>44432</v>
          </cell>
          <cell r="B7907">
            <v>284.82749999999999</v>
          </cell>
        </row>
        <row r="7908">
          <cell r="A7908">
            <v>44433</v>
          </cell>
          <cell r="B7908">
            <v>284.85680000000002</v>
          </cell>
        </row>
        <row r="7909">
          <cell r="A7909">
            <v>44434</v>
          </cell>
          <cell r="B7909">
            <v>284.88619999999997</v>
          </cell>
        </row>
        <row r="7910">
          <cell r="A7910">
            <v>44435</v>
          </cell>
          <cell r="B7910">
            <v>284.91550000000001</v>
          </cell>
        </row>
        <row r="7911">
          <cell r="A7911">
            <v>44436</v>
          </cell>
          <cell r="B7911">
            <v>284.94490000000002</v>
          </cell>
        </row>
        <row r="7912">
          <cell r="A7912">
            <v>44437</v>
          </cell>
          <cell r="B7912">
            <v>284.97430000000003</v>
          </cell>
        </row>
        <row r="7913">
          <cell r="A7913">
            <v>44438</v>
          </cell>
          <cell r="B7913">
            <v>285.00369999999998</v>
          </cell>
        </row>
        <row r="7914">
          <cell r="A7914">
            <v>44439</v>
          </cell>
          <cell r="B7914">
            <v>285.03300000000002</v>
          </cell>
        </row>
        <row r="7915">
          <cell r="A7915">
            <v>44440</v>
          </cell>
          <cell r="B7915">
            <v>285.06240000000003</v>
          </cell>
        </row>
        <row r="7916">
          <cell r="A7916">
            <v>44441</v>
          </cell>
          <cell r="B7916">
            <v>285.09179999999998</v>
          </cell>
        </row>
        <row r="7917">
          <cell r="A7917">
            <v>44442</v>
          </cell>
          <cell r="B7917">
            <v>285.12119999999999</v>
          </cell>
        </row>
        <row r="7918">
          <cell r="A7918">
            <v>44443</v>
          </cell>
          <cell r="B7918">
            <v>285.1506</v>
          </cell>
        </row>
        <row r="7919">
          <cell r="A7919">
            <v>44444</v>
          </cell>
          <cell r="B7919">
            <v>285.17989999999998</v>
          </cell>
        </row>
        <row r="7920">
          <cell r="A7920">
            <v>44445</v>
          </cell>
          <cell r="B7920">
            <v>285.20929999999998</v>
          </cell>
        </row>
        <row r="7921">
          <cell r="A7921">
            <v>44446</v>
          </cell>
          <cell r="B7921">
            <v>285.23869999999999</v>
          </cell>
        </row>
        <row r="7922">
          <cell r="A7922">
            <v>44447</v>
          </cell>
          <cell r="B7922">
            <v>285.2681</v>
          </cell>
        </row>
        <row r="7923">
          <cell r="A7923">
            <v>44448</v>
          </cell>
          <cell r="B7923">
            <v>285.29750000000001</v>
          </cell>
        </row>
        <row r="7924">
          <cell r="A7924">
            <v>44449</v>
          </cell>
          <cell r="B7924">
            <v>285.32690000000002</v>
          </cell>
        </row>
        <row r="7925">
          <cell r="A7925">
            <v>44450</v>
          </cell>
          <cell r="B7925">
            <v>285.35629999999998</v>
          </cell>
        </row>
        <row r="7926">
          <cell r="A7926">
            <v>44451</v>
          </cell>
          <cell r="B7926">
            <v>285.38580000000002</v>
          </cell>
        </row>
        <row r="7927">
          <cell r="A7927">
            <v>44452</v>
          </cell>
          <cell r="B7927">
            <v>285.41520000000003</v>
          </cell>
        </row>
        <row r="7928">
          <cell r="A7928">
            <v>44453</v>
          </cell>
          <cell r="B7928">
            <v>285.44459999999998</v>
          </cell>
        </row>
        <row r="7929">
          <cell r="A7929">
            <v>44454</v>
          </cell>
          <cell r="B7929">
            <v>285.47399999999999</v>
          </cell>
        </row>
        <row r="7930">
          <cell r="A7930">
            <v>44455</v>
          </cell>
          <cell r="B7930">
            <v>285.51670000000001</v>
          </cell>
        </row>
        <row r="7931">
          <cell r="A7931">
            <v>44456</v>
          </cell>
          <cell r="B7931">
            <v>285.55950000000001</v>
          </cell>
        </row>
        <row r="7932">
          <cell r="A7932">
            <v>44457</v>
          </cell>
          <cell r="B7932">
            <v>285.60219999999998</v>
          </cell>
        </row>
        <row r="7933">
          <cell r="A7933">
            <v>44458</v>
          </cell>
          <cell r="B7933">
            <v>285.64499999999998</v>
          </cell>
        </row>
        <row r="7934">
          <cell r="A7934">
            <v>44459</v>
          </cell>
          <cell r="B7934">
            <v>285.68770000000001</v>
          </cell>
        </row>
        <row r="7935">
          <cell r="A7935">
            <v>44460</v>
          </cell>
          <cell r="B7935">
            <v>285.73050000000001</v>
          </cell>
        </row>
        <row r="7936">
          <cell r="A7936">
            <v>44461</v>
          </cell>
          <cell r="B7936">
            <v>285.77319999999997</v>
          </cell>
        </row>
        <row r="7937">
          <cell r="A7937">
            <v>44462</v>
          </cell>
          <cell r="B7937">
            <v>285.81599999999997</v>
          </cell>
        </row>
        <row r="7938">
          <cell r="A7938">
            <v>44463</v>
          </cell>
          <cell r="B7938">
            <v>285.85879999999997</v>
          </cell>
        </row>
        <row r="7939">
          <cell r="A7939">
            <v>44464</v>
          </cell>
          <cell r="B7939">
            <v>285.90159999999997</v>
          </cell>
        </row>
        <row r="7940">
          <cell r="A7940">
            <v>44465</v>
          </cell>
          <cell r="B7940">
            <v>285.94439999999997</v>
          </cell>
        </row>
        <row r="7941">
          <cell r="A7941">
            <v>44466</v>
          </cell>
          <cell r="B7941">
            <v>285.98719999999997</v>
          </cell>
        </row>
        <row r="7942">
          <cell r="A7942">
            <v>44467</v>
          </cell>
          <cell r="B7942">
            <v>286.02999999999997</v>
          </cell>
        </row>
        <row r="7943">
          <cell r="A7943">
            <v>44468</v>
          </cell>
          <cell r="B7943">
            <v>286.07279999999997</v>
          </cell>
        </row>
        <row r="7944">
          <cell r="A7944">
            <v>44469</v>
          </cell>
          <cell r="B7944">
            <v>286.11559999999997</v>
          </cell>
        </row>
        <row r="7945">
          <cell r="A7945">
            <v>44470</v>
          </cell>
          <cell r="B7945">
            <v>286.15839999999997</v>
          </cell>
        </row>
        <row r="7946">
          <cell r="A7946">
            <v>44471</v>
          </cell>
          <cell r="B7946">
            <v>286.2013</v>
          </cell>
        </row>
        <row r="7947">
          <cell r="A7947">
            <v>44472</v>
          </cell>
          <cell r="B7947">
            <v>286.2441</v>
          </cell>
        </row>
        <row r="7948">
          <cell r="A7948">
            <v>44473</v>
          </cell>
          <cell r="B7948">
            <v>286.2869</v>
          </cell>
        </row>
        <row r="7949">
          <cell r="A7949">
            <v>44474</v>
          </cell>
          <cell r="B7949">
            <v>286.32979999999998</v>
          </cell>
        </row>
        <row r="7950">
          <cell r="A7950">
            <v>44475</v>
          </cell>
          <cell r="B7950">
            <v>286.37259999999998</v>
          </cell>
        </row>
        <row r="7951">
          <cell r="A7951">
            <v>44476</v>
          </cell>
          <cell r="B7951">
            <v>286.41550000000001</v>
          </cell>
        </row>
        <row r="7952">
          <cell r="A7952">
            <v>44477</v>
          </cell>
          <cell r="B7952">
            <v>286.45839999999998</v>
          </cell>
        </row>
        <row r="7953">
          <cell r="A7953">
            <v>44478</v>
          </cell>
          <cell r="B7953">
            <v>286.50119999999998</v>
          </cell>
        </row>
        <row r="7954">
          <cell r="A7954">
            <v>44479</v>
          </cell>
          <cell r="B7954">
            <v>286.54410000000001</v>
          </cell>
        </row>
        <row r="7955">
          <cell r="A7955">
            <v>44480</v>
          </cell>
          <cell r="B7955">
            <v>286.58699999999999</v>
          </cell>
        </row>
        <row r="7956">
          <cell r="A7956">
            <v>44481</v>
          </cell>
          <cell r="B7956">
            <v>286.62990000000002</v>
          </cell>
        </row>
        <row r="7957">
          <cell r="A7957">
            <v>44482</v>
          </cell>
          <cell r="B7957">
            <v>286.6728</v>
          </cell>
        </row>
        <row r="7958">
          <cell r="A7958">
            <v>44483</v>
          </cell>
          <cell r="B7958">
            <v>286.71570000000003</v>
          </cell>
        </row>
        <row r="7959">
          <cell r="A7959">
            <v>44484</v>
          </cell>
          <cell r="B7959">
            <v>286.7586</v>
          </cell>
        </row>
        <row r="7960">
          <cell r="A7960">
            <v>44485</v>
          </cell>
          <cell r="B7960">
            <v>286.7937</v>
          </cell>
        </row>
        <row r="7961">
          <cell r="A7961">
            <v>44486</v>
          </cell>
          <cell r="B7961">
            <v>286.8288</v>
          </cell>
        </row>
        <row r="7962">
          <cell r="A7962">
            <v>44487</v>
          </cell>
          <cell r="B7962">
            <v>286.8639</v>
          </cell>
        </row>
        <row r="7963">
          <cell r="A7963">
            <v>44488</v>
          </cell>
          <cell r="B7963">
            <v>286.899</v>
          </cell>
        </row>
        <row r="7964">
          <cell r="A7964">
            <v>44489</v>
          </cell>
          <cell r="B7964">
            <v>286.9341</v>
          </cell>
        </row>
        <row r="7965">
          <cell r="A7965">
            <v>44490</v>
          </cell>
          <cell r="B7965">
            <v>286.9692</v>
          </cell>
        </row>
        <row r="7966">
          <cell r="A7966">
            <v>44491</v>
          </cell>
          <cell r="B7966">
            <v>287.0043</v>
          </cell>
        </row>
        <row r="7967">
          <cell r="A7967">
            <v>44492</v>
          </cell>
          <cell r="B7967">
            <v>287.0394</v>
          </cell>
        </row>
        <row r="7968">
          <cell r="A7968">
            <v>44493</v>
          </cell>
          <cell r="B7968">
            <v>287.0745</v>
          </cell>
        </row>
        <row r="7969">
          <cell r="A7969">
            <v>44494</v>
          </cell>
          <cell r="B7969">
            <v>287.10969999999998</v>
          </cell>
        </row>
        <row r="7970">
          <cell r="A7970">
            <v>44495</v>
          </cell>
          <cell r="B7970">
            <v>287.14479999999998</v>
          </cell>
        </row>
        <row r="7971">
          <cell r="A7971">
            <v>44496</v>
          </cell>
          <cell r="B7971">
            <v>287.17989999999998</v>
          </cell>
        </row>
        <row r="7972">
          <cell r="A7972">
            <v>44497</v>
          </cell>
          <cell r="B7972">
            <v>287.21510000000001</v>
          </cell>
        </row>
        <row r="7973">
          <cell r="A7973">
            <v>44498</v>
          </cell>
          <cell r="B7973">
            <v>287.25020000000001</v>
          </cell>
        </row>
        <row r="7974">
          <cell r="A7974">
            <v>44499</v>
          </cell>
          <cell r="B7974">
            <v>287.28530000000001</v>
          </cell>
        </row>
        <row r="7975">
          <cell r="A7975">
            <v>44500</v>
          </cell>
          <cell r="B7975">
            <v>287.32049999999998</v>
          </cell>
        </row>
        <row r="7976">
          <cell r="A7976">
            <v>44501</v>
          </cell>
          <cell r="B7976">
            <v>287.35570000000001</v>
          </cell>
        </row>
        <row r="7977">
          <cell r="A7977">
            <v>44502</v>
          </cell>
          <cell r="B7977">
            <v>287.39080000000001</v>
          </cell>
        </row>
        <row r="7978">
          <cell r="A7978">
            <v>44503</v>
          </cell>
          <cell r="B7978">
            <v>287.42599999999999</v>
          </cell>
        </row>
        <row r="7979">
          <cell r="A7979">
            <v>44504</v>
          </cell>
          <cell r="B7979">
            <v>287.46109999999999</v>
          </cell>
        </row>
        <row r="7980">
          <cell r="A7980">
            <v>44505</v>
          </cell>
          <cell r="B7980">
            <v>287.49630000000002</v>
          </cell>
        </row>
        <row r="7981">
          <cell r="A7981">
            <v>44506</v>
          </cell>
          <cell r="B7981">
            <v>287.53149999999999</v>
          </cell>
        </row>
        <row r="7982">
          <cell r="A7982">
            <v>44507</v>
          </cell>
          <cell r="B7982">
            <v>287.56670000000003</v>
          </cell>
        </row>
        <row r="7983">
          <cell r="A7983">
            <v>44508</v>
          </cell>
          <cell r="B7983">
            <v>287.6019</v>
          </cell>
        </row>
        <row r="7984">
          <cell r="A7984">
            <v>44509</v>
          </cell>
          <cell r="B7984">
            <v>287.63709999999998</v>
          </cell>
        </row>
        <row r="7985">
          <cell r="A7985">
            <v>44510</v>
          </cell>
          <cell r="B7985">
            <v>287.67219999999998</v>
          </cell>
        </row>
        <row r="7986">
          <cell r="A7986">
            <v>44511</v>
          </cell>
          <cell r="B7986">
            <v>287.70740000000001</v>
          </cell>
        </row>
        <row r="7987">
          <cell r="A7987">
            <v>44512</v>
          </cell>
          <cell r="B7987">
            <v>287.74259999999998</v>
          </cell>
        </row>
        <row r="7988">
          <cell r="A7988">
            <v>44513</v>
          </cell>
          <cell r="B7988">
            <v>287.77789999999999</v>
          </cell>
        </row>
        <row r="7989">
          <cell r="A7989">
            <v>44514</v>
          </cell>
          <cell r="B7989">
            <v>287.81310000000002</v>
          </cell>
        </row>
        <row r="7990">
          <cell r="A7990">
            <v>44515</v>
          </cell>
          <cell r="B7990">
            <v>287.84829999999999</v>
          </cell>
        </row>
        <row r="7991">
          <cell r="A7991">
            <v>44516</v>
          </cell>
          <cell r="B7991">
            <v>287.84930000000003</v>
          </cell>
        </row>
        <row r="7992">
          <cell r="A7992">
            <v>44517</v>
          </cell>
          <cell r="B7992">
            <v>287.85019999999997</v>
          </cell>
        </row>
        <row r="7993">
          <cell r="A7993">
            <v>44518</v>
          </cell>
          <cell r="B7993">
            <v>287.85120000000001</v>
          </cell>
        </row>
        <row r="7994">
          <cell r="A7994">
            <v>44519</v>
          </cell>
          <cell r="B7994">
            <v>287.85210000000001</v>
          </cell>
        </row>
        <row r="7995">
          <cell r="A7995">
            <v>44520</v>
          </cell>
          <cell r="B7995">
            <v>287.85309999999998</v>
          </cell>
        </row>
        <row r="7996">
          <cell r="A7996">
            <v>44521</v>
          </cell>
          <cell r="B7996">
            <v>287.85410000000002</v>
          </cell>
        </row>
        <row r="7997">
          <cell r="A7997">
            <v>44522</v>
          </cell>
          <cell r="B7997">
            <v>287.85500000000002</v>
          </cell>
        </row>
        <row r="7998">
          <cell r="A7998">
            <v>44523</v>
          </cell>
          <cell r="B7998">
            <v>287.85599999999999</v>
          </cell>
        </row>
        <row r="7999">
          <cell r="A7999">
            <v>44524</v>
          </cell>
          <cell r="B7999">
            <v>287.8569</v>
          </cell>
        </row>
        <row r="8000">
          <cell r="A8000">
            <v>44525</v>
          </cell>
          <cell r="B8000">
            <v>287.85789999999997</v>
          </cell>
        </row>
        <row r="8001">
          <cell r="A8001">
            <v>44526</v>
          </cell>
          <cell r="B8001">
            <v>287.85890000000001</v>
          </cell>
        </row>
        <row r="8002">
          <cell r="A8002">
            <v>44527</v>
          </cell>
          <cell r="B8002">
            <v>287.85980000000001</v>
          </cell>
        </row>
        <row r="8003">
          <cell r="A8003">
            <v>44528</v>
          </cell>
          <cell r="B8003">
            <v>287.86079999999998</v>
          </cell>
        </row>
        <row r="8004">
          <cell r="A8004">
            <v>44529</v>
          </cell>
          <cell r="B8004">
            <v>287.86169999999998</v>
          </cell>
        </row>
        <row r="8005">
          <cell r="A8005">
            <v>44530</v>
          </cell>
          <cell r="B8005">
            <v>287.86270000000002</v>
          </cell>
        </row>
        <row r="8006">
          <cell r="A8006">
            <v>44531</v>
          </cell>
          <cell r="B8006">
            <v>287.86369999999999</v>
          </cell>
        </row>
        <row r="8007">
          <cell r="A8007">
            <v>44532</v>
          </cell>
          <cell r="B8007">
            <v>287.8646</v>
          </cell>
        </row>
        <row r="8008">
          <cell r="A8008">
            <v>44533</v>
          </cell>
          <cell r="B8008">
            <v>287.86559999999997</v>
          </cell>
        </row>
        <row r="8009">
          <cell r="A8009">
            <v>44534</v>
          </cell>
          <cell r="B8009">
            <v>287.86649999999997</v>
          </cell>
        </row>
        <row r="8010">
          <cell r="A8010">
            <v>44535</v>
          </cell>
          <cell r="B8010">
            <v>287.86750000000001</v>
          </cell>
        </row>
        <row r="8011">
          <cell r="A8011">
            <v>44536</v>
          </cell>
          <cell r="B8011">
            <v>287.86840000000001</v>
          </cell>
        </row>
        <row r="8012">
          <cell r="A8012">
            <v>44537</v>
          </cell>
          <cell r="B8012">
            <v>287.86939999999998</v>
          </cell>
        </row>
        <row r="8013">
          <cell r="A8013">
            <v>44538</v>
          </cell>
          <cell r="B8013">
            <v>287.87040000000002</v>
          </cell>
        </row>
        <row r="8014">
          <cell r="A8014">
            <v>44539</v>
          </cell>
          <cell r="B8014">
            <v>287.87130000000002</v>
          </cell>
        </row>
        <row r="8015">
          <cell r="A8015">
            <v>44540</v>
          </cell>
          <cell r="B8015">
            <v>287.8723</v>
          </cell>
        </row>
        <row r="8016">
          <cell r="A8016">
            <v>44541</v>
          </cell>
          <cell r="B8016">
            <v>287.8732</v>
          </cell>
        </row>
        <row r="8017">
          <cell r="A8017">
            <v>44542</v>
          </cell>
          <cell r="B8017">
            <v>287.87419999999997</v>
          </cell>
        </row>
        <row r="8018">
          <cell r="A8018">
            <v>44543</v>
          </cell>
          <cell r="B8018">
            <v>287.87520000000001</v>
          </cell>
        </row>
        <row r="8019">
          <cell r="A8019">
            <v>44544</v>
          </cell>
          <cell r="B8019">
            <v>287.87610000000001</v>
          </cell>
        </row>
        <row r="8020">
          <cell r="A8020">
            <v>44545</v>
          </cell>
          <cell r="B8020">
            <v>287.87709999999998</v>
          </cell>
        </row>
        <row r="8021">
          <cell r="A8021">
            <v>44546</v>
          </cell>
          <cell r="B8021">
            <v>287.92340000000002</v>
          </cell>
        </row>
        <row r="8022">
          <cell r="A8022">
            <v>44547</v>
          </cell>
          <cell r="B8022">
            <v>287.96969999999999</v>
          </cell>
        </row>
        <row r="8023">
          <cell r="A8023">
            <v>44548</v>
          </cell>
          <cell r="B8023">
            <v>288.01609999999999</v>
          </cell>
        </row>
        <row r="8024">
          <cell r="A8024">
            <v>44549</v>
          </cell>
          <cell r="B8024">
            <v>288.06240000000003</v>
          </cell>
        </row>
        <row r="8025">
          <cell r="A8025">
            <v>44550</v>
          </cell>
          <cell r="B8025">
            <v>288.10879999999997</v>
          </cell>
        </row>
        <row r="8026">
          <cell r="A8026">
            <v>44551</v>
          </cell>
          <cell r="B8026">
            <v>288.1551</v>
          </cell>
        </row>
        <row r="8027">
          <cell r="A8027">
            <v>44552</v>
          </cell>
          <cell r="B8027">
            <v>288.20150000000001</v>
          </cell>
        </row>
        <row r="8028">
          <cell r="A8028">
            <v>44553</v>
          </cell>
          <cell r="B8028">
            <v>288.24790000000002</v>
          </cell>
        </row>
        <row r="8029">
          <cell r="A8029">
            <v>44554</v>
          </cell>
          <cell r="B8029">
            <v>288.29419999999999</v>
          </cell>
        </row>
        <row r="8030">
          <cell r="A8030">
            <v>44555</v>
          </cell>
          <cell r="B8030">
            <v>288.34059999999999</v>
          </cell>
        </row>
        <row r="8031">
          <cell r="A8031">
            <v>44556</v>
          </cell>
          <cell r="B8031">
            <v>288.387</v>
          </cell>
        </row>
        <row r="8032">
          <cell r="A8032">
            <v>44557</v>
          </cell>
          <cell r="B8032">
            <v>288.43340000000001</v>
          </cell>
        </row>
        <row r="8033">
          <cell r="A8033">
            <v>44558</v>
          </cell>
          <cell r="B8033">
            <v>288.47980000000001</v>
          </cell>
        </row>
        <row r="8034">
          <cell r="A8034">
            <v>44559</v>
          </cell>
          <cell r="B8034">
            <v>288.52629999999999</v>
          </cell>
        </row>
        <row r="8035">
          <cell r="A8035">
            <v>44560</v>
          </cell>
          <cell r="B8035">
            <v>288.5727</v>
          </cell>
        </row>
        <row r="8036">
          <cell r="A8036">
            <v>44561</v>
          </cell>
          <cell r="B8036">
            <v>288.6191</v>
          </cell>
        </row>
        <row r="8037">
          <cell r="A8037">
            <v>44562</v>
          </cell>
          <cell r="B8037">
            <v>288.66559999999998</v>
          </cell>
        </row>
        <row r="8038">
          <cell r="A8038">
            <v>44563</v>
          </cell>
          <cell r="B8038">
            <v>288.71199999999999</v>
          </cell>
        </row>
        <row r="8039">
          <cell r="A8039">
            <v>44564</v>
          </cell>
          <cell r="B8039">
            <v>288.75850000000003</v>
          </cell>
        </row>
        <row r="8040">
          <cell r="A8040">
            <v>44565</v>
          </cell>
          <cell r="B8040">
            <v>288.80489999999998</v>
          </cell>
        </row>
        <row r="8041">
          <cell r="A8041">
            <v>44566</v>
          </cell>
          <cell r="B8041">
            <v>288.85140000000001</v>
          </cell>
        </row>
        <row r="8042">
          <cell r="A8042">
            <v>44567</v>
          </cell>
          <cell r="B8042">
            <v>288.89789999999999</v>
          </cell>
        </row>
        <row r="8043">
          <cell r="A8043">
            <v>44568</v>
          </cell>
          <cell r="B8043">
            <v>288.9443</v>
          </cell>
        </row>
        <row r="8044">
          <cell r="A8044">
            <v>44569</v>
          </cell>
          <cell r="B8044">
            <v>288.99079999999998</v>
          </cell>
        </row>
        <row r="8045">
          <cell r="A8045">
            <v>44570</v>
          </cell>
          <cell r="B8045">
            <v>289.03730000000002</v>
          </cell>
        </row>
        <row r="8046">
          <cell r="A8046">
            <v>44571</v>
          </cell>
          <cell r="B8046">
            <v>289.0838</v>
          </cell>
        </row>
        <row r="8047">
          <cell r="A8047">
            <v>44572</v>
          </cell>
          <cell r="B8047">
            <v>289.13040000000001</v>
          </cell>
        </row>
        <row r="8048">
          <cell r="A8048">
            <v>44573</v>
          </cell>
          <cell r="B8048">
            <v>289.17689999999999</v>
          </cell>
        </row>
        <row r="8049">
          <cell r="A8049">
            <v>44574</v>
          </cell>
          <cell r="B8049">
            <v>289.22340000000003</v>
          </cell>
        </row>
        <row r="8050">
          <cell r="A8050">
            <v>44575</v>
          </cell>
          <cell r="B8050">
            <v>289.26990000000001</v>
          </cell>
        </row>
        <row r="8051">
          <cell r="A8051">
            <v>44576</v>
          </cell>
          <cell r="B8051">
            <v>289.31650000000002</v>
          </cell>
        </row>
        <row r="8052">
          <cell r="A8052">
            <v>44577</v>
          </cell>
          <cell r="B8052">
            <v>289.38440000000003</v>
          </cell>
        </row>
        <row r="8053">
          <cell r="A8053">
            <v>44578</v>
          </cell>
          <cell r="B8053">
            <v>289.45229999999998</v>
          </cell>
        </row>
        <row r="8054">
          <cell r="A8054">
            <v>44579</v>
          </cell>
          <cell r="B8054">
            <v>289.52019999999999</v>
          </cell>
        </row>
        <row r="8055">
          <cell r="A8055">
            <v>44580</v>
          </cell>
          <cell r="B8055">
            <v>289.58819999999997</v>
          </cell>
        </row>
        <row r="8056">
          <cell r="A8056">
            <v>44581</v>
          </cell>
          <cell r="B8056">
            <v>289.65609999999998</v>
          </cell>
        </row>
        <row r="8057">
          <cell r="A8057">
            <v>44582</v>
          </cell>
          <cell r="B8057">
            <v>289.72410000000002</v>
          </cell>
        </row>
        <row r="8058">
          <cell r="A8058">
            <v>44583</v>
          </cell>
          <cell r="B8058">
            <v>289.7921</v>
          </cell>
        </row>
        <row r="8059">
          <cell r="A8059">
            <v>44584</v>
          </cell>
          <cell r="B8059">
            <v>289.86009999999999</v>
          </cell>
        </row>
        <row r="8060">
          <cell r="A8060">
            <v>44585</v>
          </cell>
          <cell r="B8060">
            <v>289.92809999999997</v>
          </cell>
        </row>
        <row r="8061">
          <cell r="A8061">
            <v>44586</v>
          </cell>
          <cell r="B8061">
            <v>289.99610000000001</v>
          </cell>
        </row>
        <row r="8062">
          <cell r="A8062">
            <v>44587</v>
          </cell>
          <cell r="B8062">
            <v>290.06420000000003</v>
          </cell>
        </row>
        <row r="8063">
          <cell r="A8063">
            <v>44588</v>
          </cell>
          <cell r="B8063">
            <v>290.13220000000001</v>
          </cell>
        </row>
        <row r="8064">
          <cell r="A8064">
            <v>44589</v>
          </cell>
          <cell r="B8064">
            <v>290.20030000000003</v>
          </cell>
        </row>
        <row r="8065">
          <cell r="A8065">
            <v>44590</v>
          </cell>
          <cell r="B8065">
            <v>290.26839999999999</v>
          </cell>
        </row>
        <row r="8066">
          <cell r="A8066">
            <v>44591</v>
          </cell>
          <cell r="B8066">
            <v>290.3365</v>
          </cell>
        </row>
        <row r="8067">
          <cell r="A8067">
            <v>44592</v>
          </cell>
          <cell r="B8067">
            <v>290.40469999999999</v>
          </cell>
        </row>
        <row r="8068">
          <cell r="A8068">
            <v>44593</v>
          </cell>
          <cell r="B8068">
            <v>290.47280000000001</v>
          </cell>
        </row>
        <row r="8069">
          <cell r="A8069">
            <v>44594</v>
          </cell>
          <cell r="B8069">
            <v>290.541</v>
          </cell>
        </row>
        <row r="8070">
          <cell r="A8070">
            <v>44595</v>
          </cell>
          <cell r="B8070">
            <v>290.60910000000001</v>
          </cell>
        </row>
        <row r="8071">
          <cell r="A8071">
            <v>44596</v>
          </cell>
          <cell r="B8071">
            <v>290.6773</v>
          </cell>
        </row>
        <row r="8072">
          <cell r="A8072">
            <v>44597</v>
          </cell>
          <cell r="B8072">
            <v>290.74549999999999</v>
          </cell>
        </row>
        <row r="8073">
          <cell r="A8073">
            <v>44598</v>
          </cell>
          <cell r="B8073">
            <v>290.81380000000001</v>
          </cell>
        </row>
        <row r="8074">
          <cell r="A8074">
            <v>44599</v>
          </cell>
          <cell r="B8074">
            <v>290.88200000000001</v>
          </cell>
        </row>
        <row r="8075">
          <cell r="A8075">
            <v>44600</v>
          </cell>
          <cell r="B8075">
            <v>290.95030000000003</v>
          </cell>
        </row>
        <row r="8076">
          <cell r="A8076">
            <v>44601</v>
          </cell>
          <cell r="B8076">
            <v>291.01850000000002</v>
          </cell>
        </row>
        <row r="8077">
          <cell r="A8077">
            <v>44602</v>
          </cell>
          <cell r="B8077">
            <v>291.08679999999998</v>
          </cell>
        </row>
        <row r="8078">
          <cell r="A8078">
            <v>44603</v>
          </cell>
          <cell r="B8078">
            <v>291.1551</v>
          </cell>
        </row>
        <row r="8079">
          <cell r="A8079">
            <v>44604</v>
          </cell>
          <cell r="B8079">
            <v>291.2235</v>
          </cell>
        </row>
        <row r="8080">
          <cell r="A8080">
            <v>44605</v>
          </cell>
          <cell r="B8080">
            <v>291.29180000000002</v>
          </cell>
        </row>
        <row r="8081">
          <cell r="A8081">
            <v>44606</v>
          </cell>
          <cell r="B8081">
            <v>291.36009999999999</v>
          </cell>
        </row>
        <row r="8082">
          <cell r="A8082">
            <v>44607</v>
          </cell>
          <cell r="B8082">
            <v>291.42849999999999</v>
          </cell>
        </row>
        <row r="8083">
          <cell r="A8083">
            <v>44608</v>
          </cell>
          <cell r="B8083">
            <v>291.60090000000002</v>
          </cell>
        </row>
        <row r="8084">
          <cell r="A8084">
            <v>44609</v>
          </cell>
          <cell r="B8084">
            <v>291.77350000000001</v>
          </cell>
        </row>
        <row r="8085">
          <cell r="A8085">
            <v>44610</v>
          </cell>
          <cell r="B8085">
            <v>291.9461</v>
          </cell>
        </row>
        <row r="8086">
          <cell r="A8086">
            <v>44611</v>
          </cell>
          <cell r="B8086">
            <v>292.11880000000002</v>
          </cell>
        </row>
        <row r="8087">
          <cell r="A8087">
            <v>44612</v>
          </cell>
          <cell r="B8087">
            <v>292.29169999999999</v>
          </cell>
        </row>
        <row r="8088">
          <cell r="A8088">
            <v>44613</v>
          </cell>
          <cell r="B8088">
            <v>292.46460000000002</v>
          </cell>
        </row>
        <row r="8089">
          <cell r="A8089">
            <v>44614</v>
          </cell>
          <cell r="B8089">
            <v>292.6377</v>
          </cell>
        </row>
        <row r="8090">
          <cell r="A8090">
            <v>44615</v>
          </cell>
          <cell r="B8090">
            <v>292.81079999999997</v>
          </cell>
        </row>
        <row r="8091">
          <cell r="A8091">
            <v>44616</v>
          </cell>
          <cell r="B8091">
            <v>292.98410000000001</v>
          </cell>
        </row>
        <row r="8092">
          <cell r="A8092">
            <v>44617</v>
          </cell>
          <cell r="B8092">
            <v>293.1574</v>
          </cell>
        </row>
        <row r="8093">
          <cell r="A8093">
            <v>44618</v>
          </cell>
          <cell r="B8093">
            <v>293.33089999999999</v>
          </cell>
        </row>
        <row r="8094">
          <cell r="A8094">
            <v>44619</v>
          </cell>
          <cell r="B8094">
            <v>293.50439999999998</v>
          </cell>
        </row>
        <row r="8095">
          <cell r="A8095">
            <v>44620</v>
          </cell>
          <cell r="B8095">
            <v>293.67809999999997</v>
          </cell>
        </row>
        <row r="8096">
          <cell r="A8096">
            <v>44621</v>
          </cell>
          <cell r="B8096">
            <v>293.8519</v>
          </cell>
        </row>
        <row r="8097">
          <cell r="A8097">
            <v>44622</v>
          </cell>
          <cell r="B8097">
            <v>294.02569999999997</v>
          </cell>
        </row>
        <row r="8098">
          <cell r="A8098">
            <v>44623</v>
          </cell>
          <cell r="B8098">
            <v>294.19970000000001</v>
          </cell>
        </row>
        <row r="8099">
          <cell r="A8099">
            <v>44624</v>
          </cell>
          <cell r="B8099">
            <v>294.37380000000002</v>
          </cell>
        </row>
        <row r="8100">
          <cell r="A8100">
            <v>44625</v>
          </cell>
          <cell r="B8100">
            <v>294.54790000000003</v>
          </cell>
        </row>
        <row r="8101">
          <cell r="A8101">
            <v>44626</v>
          </cell>
          <cell r="B8101">
            <v>294.72219999999999</v>
          </cell>
        </row>
        <row r="8102">
          <cell r="A8102">
            <v>44627</v>
          </cell>
          <cell r="B8102">
            <v>294.89659999999998</v>
          </cell>
        </row>
        <row r="8103">
          <cell r="A8103">
            <v>44628</v>
          </cell>
          <cell r="B8103">
            <v>295.0711</v>
          </cell>
        </row>
        <row r="8104">
          <cell r="A8104">
            <v>44629</v>
          </cell>
          <cell r="B8104">
            <v>295.2457</v>
          </cell>
        </row>
        <row r="8105">
          <cell r="A8105">
            <v>44630</v>
          </cell>
          <cell r="B8105">
            <v>295.42039999999997</v>
          </cell>
        </row>
        <row r="8106">
          <cell r="A8106">
            <v>44631</v>
          </cell>
          <cell r="B8106">
            <v>295.5951</v>
          </cell>
        </row>
        <row r="8107">
          <cell r="A8107">
            <v>44632</v>
          </cell>
          <cell r="B8107">
            <v>295.77</v>
          </cell>
        </row>
        <row r="8108">
          <cell r="A8108">
            <v>44633</v>
          </cell>
          <cell r="B8108">
            <v>295.94499999999999</v>
          </cell>
        </row>
        <row r="8109">
          <cell r="A8109">
            <v>44634</v>
          </cell>
          <cell r="B8109">
            <v>296.12009999999998</v>
          </cell>
        </row>
        <row r="8110">
          <cell r="A8110">
            <v>44635</v>
          </cell>
          <cell r="B8110">
            <v>296.29539999999997</v>
          </cell>
        </row>
        <row r="8111">
          <cell r="A8111">
            <v>44636</v>
          </cell>
          <cell r="B8111">
            <v>296.45</v>
          </cell>
        </row>
        <row r="8112">
          <cell r="A8112">
            <v>44637</v>
          </cell>
          <cell r="B8112">
            <v>296.6046</v>
          </cell>
        </row>
        <row r="8113">
          <cell r="A8113">
            <v>44638</v>
          </cell>
          <cell r="B8113">
            <v>296.75940000000003</v>
          </cell>
        </row>
        <row r="8114">
          <cell r="A8114">
            <v>44639</v>
          </cell>
          <cell r="B8114">
            <v>296.91419999999999</v>
          </cell>
        </row>
        <row r="8115">
          <cell r="A8115">
            <v>44640</v>
          </cell>
          <cell r="B8115">
            <v>297.06909999999999</v>
          </cell>
        </row>
        <row r="8116">
          <cell r="A8116">
            <v>44641</v>
          </cell>
          <cell r="B8116">
            <v>297.22410000000002</v>
          </cell>
        </row>
        <row r="8117">
          <cell r="A8117">
            <v>44642</v>
          </cell>
          <cell r="B8117">
            <v>297.37909999999999</v>
          </cell>
        </row>
        <row r="8118">
          <cell r="A8118">
            <v>44643</v>
          </cell>
          <cell r="B8118">
            <v>297.53429999999997</v>
          </cell>
        </row>
        <row r="8119">
          <cell r="A8119">
            <v>44644</v>
          </cell>
          <cell r="B8119">
            <v>297.68950000000001</v>
          </cell>
        </row>
        <row r="8120">
          <cell r="A8120">
            <v>44645</v>
          </cell>
          <cell r="B8120">
            <v>297.84480000000002</v>
          </cell>
        </row>
        <row r="8121">
          <cell r="A8121">
            <v>44646</v>
          </cell>
          <cell r="B8121">
            <v>298.00020000000001</v>
          </cell>
        </row>
        <row r="8122">
          <cell r="A8122">
            <v>44647</v>
          </cell>
          <cell r="B8122">
            <v>298.15570000000002</v>
          </cell>
        </row>
        <row r="8123">
          <cell r="A8123">
            <v>44648</v>
          </cell>
          <cell r="B8123">
            <v>298.31119999999999</v>
          </cell>
        </row>
        <row r="8124">
          <cell r="A8124">
            <v>44649</v>
          </cell>
          <cell r="B8124">
            <v>298.46679999999998</v>
          </cell>
        </row>
        <row r="8125">
          <cell r="A8125">
            <v>44650</v>
          </cell>
          <cell r="B8125">
            <v>298.62259999999998</v>
          </cell>
        </row>
        <row r="8126">
          <cell r="A8126">
            <v>44651</v>
          </cell>
          <cell r="B8126">
            <v>298.77839999999998</v>
          </cell>
        </row>
        <row r="8127">
          <cell r="A8127">
            <v>44652</v>
          </cell>
          <cell r="B8127">
            <v>298.93419999999998</v>
          </cell>
        </row>
        <row r="8128">
          <cell r="A8128">
            <v>44653</v>
          </cell>
          <cell r="B8128">
            <v>299.09019999999998</v>
          </cell>
        </row>
        <row r="8129">
          <cell r="A8129">
            <v>44654</v>
          </cell>
          <cell r="B8129">
            <v>299.24619999999999</v>
          </cell>
        </row>
        <row r="8130">
          <cell r="A8130">
            <v>44655</v>
          </cell>
          <cell r="B8130">
            <v>299.40230000000003</v>
          </cell>
        </row>
        <row r="8131">
          <cell r="A8131">
            <v>44656</v>
          </cell>
          <cell r="B8131">
            <v>299.55849999999998</v>
          </cell>
        </row>
        <row r="8132">
          <cell r="A8132">
            <v>44657</v>
          </cell>
          <cell r="B8132">
            <v>299.71480000000003</v>
          </cell>
        </row>
        <row r="8133">
          <cell r="A8133">
            <v>44658</v>
          </cell>
          <cell r="B8133">
            <v>299.87119999999999</v>
          </cell>
        </row>
        <row r="8134">
          <cell r="A8134">
            <v>44659</v>
          </cell>
          <cell r="B8134">
            <v>300.02760000000001</v>
          </cell>
        </row>
        <row r="8135">
          <cell r="A8135">
            <v>44660</v>
          </cell>
          <cell r="B8135">
            <v>300.1841</v>
          </cell>
        </row>
        <row r="8136">
          <cell r="A8136">
            <v>44661</v>
          </cell>
          <cell r="B8136">
            <v>300.3408</v>
          </cell>
        </row>
        <row r="8137">
          <cell r="A8137">
            <v>44662</v>
          </cell>
          <cell r="B8137">
            <v>300.49740000000003</v>
          </cell>
        </row>
        <row r="8138">
          <cell r="A8138">
            <v>44663</v>
          </cell>
          <cell r="B8138">
            <v>300.6542</v>
          </cell>
        </row>
        <row r="8139">
          <cell r="A8139">
            <v>44664</v>
          </cell>
          <cell r="B8139">
            <v>300.81110000000001</v>
          </cell>
        </row>
        <row r="8140">
          <cell r="A8140">
            <v>44665</v>
          </cell>
          <cell r="B8140">
            <v>300.96800000000002</v>
          </cell>
        </row>
        <row r="8141">
          <cell r="A8141">
            <v>44666</v>
          </cell>
          <cell r="B8141">
            <v>301.125</v>
          </cell>
        </row>
        <row r="8142">
          <cell r="A8142">
            <v>44667</v>
          </cell>
          <cell r="B8142">
            <v>301.22489999999999</v>
          </cell>
        </row>
        <row r="8143">
          <cell r="A8143">
            <v>44668</v>
          </cell>
          <cell r="B8143">
            <v>301.32479999999998</v>
          </cell>
        </row>
        <row r="8144">
          <cell r="A8144">
            <v>44669</v>
          </cell>
          <cell r="B8144">
            <v>301.4248</v>
          </cell>
        </row>
        <row r="8145">
          <cell r="A8145">
            <v>44670</v>
          </cell>
          <cell r="B8145">
            <v>301.52480000000003</v>
          </cell>
        </row>
        <row r="8146">
          <cell r="A8146">
            <v>44671</v>
          </cell>
          <cell r="B8146">
            <v>301.62479999999999</v>
          </cell>
        </row>
        <row r="8147">
          <cell r="A8147">
            <v>44672</v>
          </cell>
          <cell r="B8147">
            <v>301.72489999999999</v>
          </cell>
        </row>
        <row r="8148">
          <cell r="A8148">
            <v>44673</v>
          </cell>
          <cell r="B8148">
            <v>301.82490000000001</v>
          </cell>
        </row>
        <row r="8149">
          <cell r="A8149">
            <v>44674</v>
          </cell>
          <cell r="B8149">
            <v>301.92509999999999</v>
          </cell>
        </row>
        <row r="8150">
          <cell r="A8150">
            <v>44675</v>
          </cell>
          <cell r="B8150">
            <v>302.02519999999998</v>
          </cell>
        </row>
        <row r="8151">
          <cell r="A8151">
            <v>44676</v>
          </cell>
          <cell r="B8151">
            <v>302.12540000000001</v>
          </cell>
        </row>
        <row r="8152">
          <cell r="A8152">
            <v>44677</v>
          </cell>
          <cell r="B8152">
            <v>302.22559999999999</v>
          </cell>
        </row>
        <row r="8153">
          <cell r="A8153">
            <v>44678</v>
          </cell>
          <cell r="B8153">
            <v>302.32589999999999</v>
          </cell>
        </row>
        <row r="8154">
          <cell r="A8154">
            <v>44679</v>
          </cell>
          <cell r="B8154">
            <v>302.42619999999999</v>
          </cell>
        </row>
        <row r="8155">
          <cell r="A8155">
            <v>44680</v>
          </cell>
          <cell r="B8155">
            <v>302.5265</v>
          </cell>
        </row>
        <row r="8156">
          <cell r="A8156">
            <v>44681</v>
          </cell>
          <cell r="B8156">
            <v>302.62689999999998</v>
          </cell>
        </row>
        <row r="8157">
          <cell r="A8157">
            <v>44682</v>
          </cell>
          <cell r="B8157">
            <v>302.72730000000001</v>
          </cell>
        </row>
        <row r="8158">
          <cell r="A8158">
            <v>44683</v>
          </cell>
          <cell r="B8158">
            <v>302.82769999999999</v>
          </cell>
        </row>
        <row r="8159">
          <cell r="A8159">
            <v>44684</v>
          </cell>
          <cell r="B8159">
            <v>302.9282</v>
          </cell>
        </row>
        <row r="8160">
          <cell r="A8160">
            <v>44685</v>
          </cell>
          <cell r="B8160">
            <v>303.02859999999998</v>
          </cell>
        </row>
        <row r="8161">
          <cell r="A8161">
            <v>44686</v>
          </cell>
          <cell r="B8161">
            <v>303.12920000000003</v>
          </cell>
        </row>
        <row r="8162">
          <cell r="A8162">
            <v>44687</v>
          </cell>
          <cell r="B8162">
            <v>303.22969999999998</v>
          </cell>
        </row>
        <row r="8163">
          <cell r="A8163">
            <v>44688</v>
          </cell>
          <cell r="B8163">
            <v>303.33030000000002</v>
          </cell>
        </row>
        <row r="8164">
          <cell r="A8164">
            <v>44689</v>
          </cell>
          <cell r="B8164">
            <v>303.43090000000001</v>
          </cell>
        </row>
        <row r="8165">
          <cell r="A8165">
            <v>44690</v>
          </cell>
          <cell r="B8165">
            <v>303.53160000000003</v>
          </cell>
        </row>
        <row r="8166">
          <cell r="A8166">
            <v>44691</v>
          </cell>
          <cell r="B8166">
            <v>303.63229999999999</v>
          </cell>
        </row>
        <row r="8167">
          <cell r="A8167">
            <v>44692</v>
          </cell>
          <cell r="B8167">
            <v>303.733</v>
          </cell>
        </row>
        <row r="8168">
          <cell r="A8168">
            <v>44693</v>
          </cell>
          <cell r="B8168">
            <v>303.8338</v>
          </cell>
        </row>
        <row r="8169">
          <cell r="A8169">
            <v>44694</v>
          </cell>
          <cell r="B8169">
            <v>303.93459999999999</v>
          </cell>
        </row>
        <row r="8170">
          <cell r="A8170">
            <v>44695</v>
          </cell>
          <cell r="B8170">
            <v>304.03539999999998</v>
          </cell>
        </row>
        <row r="8171">
          <cell r="A8171">
            <v>44696</v>
          </cell>
          <cell r="B8171">
            <v>304.13630000000001</v>
          </cell>
        </row>
        <row r="8172">
          <cell r="A8172">
            <v>44697</v>
          </cell>
          <cell r="B8172">
            <v>304.25819999999999</v>
          </cell>
        </row>
        <row r="8173">
          <cell r="A8173">
            <v>44698</v>
          </cell>
          <cell r="B8173">
            <v>304.38010000000003</v>
          </cell>
        </row>
        <row r="8174">
          <cell r="A8174">
            <v>44699</v>
          </cell>
          <cell r="B8174">
            <v>304.50209999999998</v>
          </cell>
        </row>
        <row r="8175">
          <cell r="A8175">
            <v>44700</v>
          </cell>
          <cell r="B8175">
            <v>304.62419999999997</v>
          </cell>
        </row>
        <row r="8176">
          <cell r="A8176">
            <v>44701</v>
          </cell>
          <cell r="B8176">
            <v>304.74630000000002</v>
          </cell>
        </row>
        <row r="8177">
          <cell r="A8177">
            <v>44702</v>
          </cell>
          <cell r="B8177">
            <v>304.86840000000001</v>
          </cell>
        </row>
        <row r="8178">
          <cell r="A8178">
            <v>44703</v>
          </cell>
          <cell r="B8178">
            <v>304.99059999999997</v>
          </cell>
        </row>
        <row r="8179">
          <cell r="A8179">
            <v>44704</v>
          </cell>
          <cell r="B8179">
            <v>305.11290000000002</v>
          </cell>
        </row>
        <row r="8180">
          <cell r="A8180">
            <v>44705</v>
          </cell>
          <cell r="B8180">
            <v>305.23520000000002</v>
          </cell>
        </row>
        <row r="8181">
          <cell r="A8181">
            <v>44706</v>
          </cell>
          <cell r="B8181">
            <v>305.35750000000002</v>
          </cell>
        </row>
        <row r="8182">
          <cell r="A8182">
            <v>44707</v>
          </cell>
          <cell r="B8182">
            <v>305.47989999999999</v>
          </cell>
        </row>
        <row r="8183">
          <cell r="A8183">
            <v>44708</v>
          </cell>
          <cell r="B8183">
            <v>305.60230000000001</v>
          </cell>
        </row>
        <row r="8184">
          <cell r="A8184">
            <v>44709</v>
          </cell>
          <cell r="B8184">
            <v>305.72480000000002</v>
          </cell>
        </row>
        <row r="8185">
          <cell r="A8185">
            <v>44710</v>
          </cell>
          <cell r="B8185">
            <v>305.84739999999999</v>
          </cell>
        </row>
        <row r="8186">
          <cell r="A8186">
            <v>44711</v>
          </cell>
          <cell r="B8186">
            <v>305.9699</v>
          </cell>
        </row>
        <row r="8187">
          <cell r="A8187">
            <v>44712</v>
          </cell>
          <cell r="B8187">
            <v>306.0926</v>
          </cell>
        </row>
        <row r="8188">
          <cell r="A8188">
            <v>44713</v>
          </cell>
          <cell r="B8188">
            <v>306.21530000000001</v>
          </cell>
        </row>
        <row r="8189">
          <cell r="A8189">
            <v>44714</v>
          </cell>
          <cell r="B8189">
            <v>306.33800000000002</v>
          </cell>
        </row>
        <row r="8190">
          <cell r="A8190">
            <v>44715</v>
          </cell>
          <cell r="B8190">
            <v>306.46080000000001</v>
          </cell>
        </row>
        <row r="8191">
          <cell r="A8191">
            <v>44716</v>
          </cell>
          <cell r="B8191">
            <v>306.58359999999999</v>
          </cell>
        </row>
        <row r="8192">
          <cell r="A8192">
            <v>44717</v>
          </cell>
          <cell r="B8192">
            <v>306.70650000000001</v>
          </cell>
        </row>
        <row r="8193">
          <cell r="A8193">
            <v>44718</v>
          </cell>
          <cell r="B8193">
            <v>306.82940000000002</v>
          </cell>
        </row>
        <row r="8194">
          <cell r="A8194">
            <v>44719</v>
          </cell>
          <cell r="B8194">
            <v>306.95240000000001</v>
          </cell>
        </row>
        <row r="8195">
          <cell r="A8195">
            <v>44720</v>
          </cell>
          <cell r="B8195">
            <v>307.0754</v>
          </cell>
        </row>
        <row r="8196">
          <cell r="A8196">
            <v>44721</v>
          </cell>
          <cell r="B8196">
            <v>307.19850000000002</v>
          </cell>
        </row>
        <row r="8197">
          <cell r="A8197">
            <v>44722</v>
          </cell>
          <cell r="B8197">
            <v>307.32159999999999</v>
          </cell>
        </row>
        <row r="8198">
          <cell r="A8198">
            <v>44723</v>
          </cell>
          <cell r="B8198">
            <v>307.44479999999999</v>
          </cell>
        </row>
        <row r="8199">
          <cell r="A8199">
            <v>44724</v>
          </cell>
          <cell r="B8199">
            <v>307.56799999999998</v>
          </cell>
        </row>
        <row r="8200">
          <cell r="A8200">
            <v>44725</v>
          </cell>
          <cell r="B8200">
            <v>307.69130000000001</v>
          </cell>
        </row>
        <row r="8201">
          <cell r="A8201">
            <v>44726</v>
          </cell>
          <cell r="B8201">
            <v>307.81459999999998</v>
          </cell>
        </row>
        <row r="8202">
          <cell r="A8202">
            <v>44727</v>
          </cell>
          <cell r="B8202">
            <v>307.93799999999999</v>
          </cell>
        </row>
        <row r="8203">
          <cell r="A8203">
            <v>44728</v>
          </cell>
          <cell r="B8203">
            <v>308.02390000000003</v>
          </cell>
        </row>
        <row r="8204">
          <cell r="A8204">
            <v>44729</v>
          </cell>
          <cell r="B8204">
            <v>308.10980000000001</v>
          </cell>
        </row>
        <row r="8205">
          <cell r="A8205">
            <v>44730</v>
          </cell>
          <cell r="B8205">
            <v>308.19569999999999</v>
          </cell>
        </row>
        <row r="8206">
          <cell r="A8206">
            <v>44731</v>
          </cell>
          <cell r="B8206">
            <v>308.28160000000003</v>
          </cell>
        </row>
        <row r="8207">
          <cell r="A8207">
            <v>44732</v>
          </cell>
          <cell r="B8207">
            <v>308.36759999999998</v>
          </cell>
        </row>
        <row r="8208">
          <cell r="A8208">
            <v>44733</v>
          </cell>
          <cell r="B8208">
            <v>308.45359999999999</v>
          </cell>
        </row>
        <row r="8209">
          <cell r="A8209">
            <v>44734</v>
          </cell>
          <cell r="B8209">
            <v>308.53960000000001</v>
          </cell>
        </row>
        <row r="8210">
          <cell r="A8210">
            <v>44735</v>
          </cell>
          <cell r="B8210">
            <v>308.62569999999999</v>
          </cell>
        </row>
        <row r="8211">
          <cell r="A8211">
            <v>44736</v>
          </cell>
          <cell r="B8211">
            <v>308.71170000000001</v>
          </cell>
        </row>
        <row r="8212">
          <cell r="A8212">
            <v>44737</v>
          </cell>
          <cell r="B8212">
            <v>308.7978</v>
          </cell>
        </row>
        <row r="8213">
          <cell r="A8213">
            <v>44738</v>
          </cell>
          <cell r="B8213">
            <v>308.88389999999998</v>
          </cell>
        </row>
        <row r="8214">
          <cell r="A8214">
            <v>44739</v>
          </cell>
          <cell r="B8214">
            <v>308.9701</v>
          </cell>
        </row>
        <row r="8215">
          <cell r="A8215">
            <v>44740</v>
          </cell>
          <cell r="B8215">
            <v>309.05619999999999</v>
          </cell>
        </row>
        <row r="8216">
          <cell r="A8216">
            <v>44741</v>
          </cell>
          <cell r="B8216">
            <v>309.14240000000001</v>
          </cell>
        </row>
        <row r="8217">
          <cell r="A8217">
            <v>44742</v>
          </cell>
          <cell r="B8217">
            <v>309.22859999999997</v>
          </cell>
        </row>
        <row r="8218">
          <cell r="A8218">
            <v>44743</v>
          </cell>
          <cell r="B8218">
            <v>309.31490000000002</v>
          </cell>
        </row>
        <row r="8219">
          <cell r="A8219">
            <v>44744</v>
          </cell>
          <cell r="B8219">
            <v>309.40109999999999</v>
          </cell>
        </row>
        <row r="8220">
          <cell r="A8220">
            <v>44745</v>
          </cell>
          <cell r="B8220">
            <v>309.48739999999998</v>
          </cell>
        </row>
        <row r="8221">
          <cell r="A8221">
            <v>44746</v>
          </cell>
          <cell r="B8221">
            <v>309.57369999999997</v>
          </cell>
        </row>
        <row r="8222">
          <cell r="A8222">
            <v>44747</v>
          </cell>
          <cell r="B8222">
            <v>309.66000000000003</v>
          </cell>
        </row>
        <row r="8223">
          <cell r="A8223">
            <v>44748</v>
          </cell>
          <cell r="B8223">
            <v>309.74639999999999</v>
          </cell>
        </row>
        <row r="8224">
          <cell r="A8224">
            <v>44749</v>
          </cell>
          <cell r="B8224">
            <v>309.83280000000002</v>
          </cell>
        </row>
        <row r="8225">
          <cell r="A8225">
            <v>44750</v>
          </cell>
          <cell r="B8225">
            <v>309.91919999999999</v>
          </cell>
        </row>
        <row r="8226">
          <cell r="A8226">
            <v>44751</v>
          </cell>
          <cell r="B8226">
            <v>310.00560000000002</v>
          </cell>
        </row>
        <row r="8227">
          <cell r="A8227">
            <v>44752</v>
          </cell>
          <cell r="B8227">
            <v>310.09210000000002</v>
          </cell>
        </row>
        <row r="8228">
          <cell r="A8228">
            <v>44753</v>
          </cell>
          <cell r="B8228">
            <v>310.17849999999999</v>
          </cell>
        </row>
        <row r="8229">
          <cell r="A8229">
            <v>44754</v>
          </cell>
          <cell r="B8229">
            <v>310.26499999999999</v>
          </cell>
        </row>
        <row r="8230">
          <cell r="A8230">
            <v>44755</v>
          </cell>
          <cell r="B8230">
            <v>310.35160000000002</v>
          </cell>
        </row>
        <row r="8231">
          <cell r="A8231">
            <v>44756</v>
          </cell>
          <cell r="B8231">
            <v>310.43810000000002</v>
          </cell>
        </row>
        <row r="8232">
          <cell r="A8232">
            <v>44757</v>
          </cell>
          <cell r="B8232">
            <v>310.5247</v>
          </cell>
        </row>
        <row r="8233">
          <cell r="A8233">
            <v>44758</v>
          </cell>
          <cell r="B8233">
            <v>310.57569999999998</v>
          </cell>
        </row>
        <row r="8234">
          <cell r="A8234">
            <v>44759</v>
          </cell>
          <cell r="B8234">
            <v>310.6266</v>
          </cell>
        </row>
        <row r="8235">
          <cell r="A8235">
            <v>44760</v>
          </cell>
          <cell r="B8235">
            <v>310.67759999999998</v>
          </cell>
        </row>
        <row r="8236">
          <cell r="A8236">
            <v>44761</v>
          </cell>
          <cell r="B8236">
            <v>310.72859999999997</v>
          </cell>
        </row>
        <row r="8237">
          <cell r="A8237">
            <v>44762</v>
          </cell>
          <cell r="B8237">
            <v>310.77960000000002</v>
          </cell>
        </row>
        <row r="8238">
          <cell r="A8238">
            <v>44763</v>
          </cell>
          <cell r="B8238">
            <v>310.8306</v>
          </cell>
        </row>
        <row r="8239">
          <cell r="A8239">
            <v>44764</v>
          </cell>
          <cell r="B8239">
            <v>310.88159999999999</v>
          </cell>
        </row>
        <row r="8240">
          <cell r="A8240">
            <v>44765</v>
          </cell>
          <cell r="B8240">
            <v>310.93259999999998</v>
          </cell>
        </row>
        <row r="8241">
          <cell r="A8241">
            <v>44766</v>
          </cell>
          <cell r="B8241">
            <v>310.98360000000002</v>
          </cell>
        </row>
        <row r="8242">
          <cell r="A8242">
            <v>44767</v>
          </cell>
          <cell r="B8242">
            <v>311.03469999999999</v>
          </cell>
        </row>
        <row r="8243">
          <cell r="A8243">
            <v>44768</v>
          </cell>
          <cell r="B8243">
            <v>311.08569999999997</v>
          </cell>
        </row>
        <row r="8244">
          <cell r="A8244">
            <v>44769</v>
          </cell>
          <cell r="B8244">
            <v>311.13679999999999</v>
          </cell>
        </row>
        <row r="8245">
          <cell r="A8245">
            <v>44770</v>
          </cell>
          <cell r="B8245">
            <v>311.18779999999998</v>
          </cell>
        </row>
        <row r="8246">
          <cell r="A8246">
            <v>44771</v>
          </cell>
          <cell r="B8246">
            <v>311.2389</v>
          </cell>
        </row>
        <row r="8247">
          <cell r="A8247">
            <v>44772</v>
          </cell>
          <cell r="B8247">
            <v>311.29000000000002</v>
          </cell>
        </row>
        <row r="8248">
          <cell r="A8248">
            <v>44773</v>
          </cell>
          <cell r="B8248">
            <v>311.34109999999998</v>
          </cell>
        </row>
        <row r="8249">
          <cell r="A8249">
            <v>44774</v>
          </cell>
          <cell r="B8249">
            <v>311.3922</v>
          </cell>
        </row>
        <row r="8250">
          <cell r="A8250">
            <v>44775</v>
          </cell>
          <cell r="B8250">
            <v>311.44330000000002</v>
          </cell>
        </row>
        <row r="8251">
          <cell r="A8251">
            <v>44776</v>
          </cell>
          <cell r="B8251">
            <v>311.49439999999998</v>
          </cell>
        </row>
        <row r="8252">
          <cell r="A8252">
            <v>44777</v>
          </cell>
          <cell r="B8252">
            <v>311.5455</v>
          </cell>
        </row>
        <row r="8253">
          <cell r="A8253">
            <v>44778</v>
          </cell>
          <cell r="B8253">
            <v>311.59660000000002</v>
          </cell>
        </row>
        <row r="8254">
          <cell r="A8254">
            <v>44779</v>
          </cell>
          <cell r="B8254">
            <v>311.64780000000002</v>
          </cell>
        </row>
        <row r="8255">
          <cell r="A8255">
            <v>44780</v>
          </cell>
          <cell r="B8255">
            <v>311.69889999999998</v>
          </cell>
        </row>
        <row r="8256">
          <cell r="A8256">
            <v>44781</v>
          </cell>
          <cell r="B8256">
            <v>311.75009999999997</v>
          </cell>
        </row>
        <row r="8257">
          <cell r="A8257">
            <v>44782</v>
          </cell>
          <cell r="B8257">
            <v>311.80119999999999</v>
          </cell>
        </row>
        <row r="8258">
          <cell r="A8258">
            <v>44783</v>
          </cell>
          <cell r="B8258">
            <v>311.85239999999999</v>
          </cell>
        </row>
        <row r="8259">
          <cell r="A8259">
            <v>44784</v>
          </cell>
          <cell r="B8259">
            <v>311.90359999999998</v>
          </cell>
        </row>
        <row r="8260">
          <cell r="A8260">
            <v>44785</v>
          </cell>
          <cell r="B8260">
            <v>311.95479999999998</v>
          </cell>
        </row>
        <row r="8261">
          <cell r="A8261">
            <v>44786</v>
          </cell>
          <cell r="B8261">
            <v>312.00599999999997</v>
          </cell>
        </row>
        <row r="8262">
          <cell r="A8262">
            <v>44787</v>
          </cell>
          <cell r="B8262">
            <v>312.05720000000002</v>
          </cell>
        </row>
        <row r="8263">
          <cell r="A8263">
            <v>44788</v>
          </cell>
          <cell r="B8263">
            <v>312.10840000000002</v>
          </cell>
        </row>
        <row r="8264">
          <cell r="A8264">
            <v>44789</v>
          </cell>
          <cell r="B8264">
            <v>312.18959999999998</v>
          </cell>
        </row>
        <row r="8265">
          <cell r="A8265">
            <v>44790</v>
          </cell>
          <cell r="B8265">
            <v>312.27089999999998</v>
          </cell>
        </row>
        <row r="8266">
          <cell r="A8266">
            <v>44791</v>
          </cell>
          <cell r="B8266">
            <v>312.35219999999998</v>
          </cell>
        </row>
        <row r="8267">
          <cell r="A8267">
            <v>44792</v>
          </cell>
          <cell r="B8267">
            <v>312.43349999999998</v>
          </cell>
        </row>
        <row r="8268">
          <cell r="A8268">
            <v>44793</v>
          </cell>
          <cell r="B8268">
            <v>312.51479999999998</v>
          </cell>
        </row>
        <row r="8269">
          <cell r="A8269">
            <v>44794</v>
          </cell>
          <cell r="B8269">
            <v>312.59609999999998</v>
          </cell>
        </row>
        <row r="8270">
          <cell r="A8270">
            <v>44795</v>
          </cell>
          <cell r="B8270">
            <v>312.67750000000001</v>
          </cell>
        </row>
        <row r="8271">
          <cell r="A8271">
            <v>44796</v>
          </cell>
          <cell r="B8271">
            <v>312.75889999999998</v>
          </cell>
        </row>
        <row r="8272">
          <cell r="A8272">
            <v>44797</v>
          </cell>
          <cell r="B8272">
            <v>312.84030000000001</v>
          </cell>
        </row>
        <row r="8273">
          <cell r="A8273">
            <v>44798</v>
          </cell>
          <cell r="B8273">
            <v>312.92169999999999</v>
          </cell>
        </row>
        <row r="8274">
          <cell r="A8274">
            <v>44799</v>
          </cell>
          <cell r="B8274">
            <v>313.00310000000002</v>
          </cell>
        </row>
        <row r="8275">
          <cell r="A8275">
            <v>44800</v>
          </cell>
          <cell r="B8275">
            <v>313.08460000000002</v>
          </cell>
        </row>
        <row r="8276">
          <cell r="A8276">
            <v>44801</v>
          </cell>
          <cell r="B8276">
            <v>313.16609999999997</v>
          </cell>
        </row>
        <row r="8277">
          <cell r="A8277">
            <v>44802</v>
          </cell>
          <cell r="B8277">
            <v>313.24759999999998</v>
          </cell>
        </row>
        <row r="8278">
          <cell r="A8278">
            <v>44803</v>
          </cell>
          <cell r="B8278">
            <v>313.32909999999998</v>
          </cell>
        </row>
        <row r="8279">
          <cell r="A8279">
            <v>44804</v>
          </cell>
          <cell r="B8279">
            <v>313.41070000000002</v>
          </cell>
        </row>
        <row r="8280">
          <cell r="A8280">
            <v>44805</v>
          </cell>
          <cell r="B8280">
            <v>313.49220000000003</v>
          </cell>
        </row>
        <row r="8281">
          <cell r="A8281">
            <v>44806</v>
          </cell>
          <cell r="B8281">
            <v>313.57380000000001</v>
          </cell>
        </row>
        <row r="8282">
          <cell r="A8282">
            <v>44807</v>
          </cell>
          <cell r="B8282">
            <v>313.65539999999999</v>
          </cell>
        </row>
        <row r="8283">
          <cell r="A8283">
            <v>44808</v>
          </cell>
          <cell r="B8283">
            <v>313.7371</v>
          </cell>
        </row>
        <row r="8284">
          <cell r="A8284">
            <v>44809</v>
          </cell>
          <cell r="B8284">
            <v>313.81869999999998</v>
          </cell>
        </row>
        <row r="8285">
          <cell r="A8285">
            <v>44810</v>
          </cell>
          <cell r="B8285">
            <v>313.90039999999999</v>
          </cell>
        </row>
        <row r="8286">
          <cell r="A8286">
            <v>44811</v>
          </cell>
          <cell r="B8286">
            <v>313.9821</v>
          </cell>
        </row>
        <row r="8287">
          <cell r="A8287">
            <v>44812</v>
          </cell>
          <cell r="B8287">
            <v>314.06380000000001</v>
          </cell>
        </row>
        <row r="8288">
          <cell r="A8288">
            <v>44813</v>
          </cell>
          <cell r="B8288">
            <v>314.1456</v>
          </cell>
        </row>
        <row r="8289">
          <cell r="A8289">
            <v>44814</v>
          </cell>
          <cell r="B8289">
            <v>314.22730000000001</v>
          </cell>
        </row>
        <row r="8290">
          <cell r="A8290">
            <v>44815</v>
          </cell>
          <cell r="B8290">
            <v>314.3091</v>
          </cell>
        </row>
        <row r="8291">
          <cell r="A8291">
            <v>44816</v>
          </cell>
          <cell r="B8291">
            <v>314.39089999999999</v>
          </cell>
        </row>
        <row r="8292">
          <cell r="A8292">
            <v>44817</v>
          </cell>
          <cell r="B8292">
            <v>314.47280000000001</v>
          </cell>
        </row>
        <row r="8293">
          <cell r="A8293">
            <v>44818</v>
          </cell>
          <cell r="B8293">
            <v>314.55459999999999</v>
          </cell>
        </row>
        <row r="8294">
          <cell r="A8294">
            <v>44819</v>
          </cell>
          <cell r="B8294">
            <v>314.63650000000001</v>
          </cell>
        </row>
        <row r="8295">
          <cell r="A8295">
            <v>44820</v>
          </cell>
          <cell r="B8295">
            <v>314.74299999999999</v>
          </cell>
        </row>
        <row r="8296">
          <cell r="A8296">
            <v>44821</v>
          </cell>
          <cell r="B8296">
            <v>314.8494</v>
          </cell>
        </row>
        <row r="8297">
          <cell r="A8297">
            <v>44822</v>
          </cell>
          <cell r="B8297">
            <v>314.95600000000002</v>
          </cell>
        </row>
        <row r="8298">
          <cell r="A8298">
            <v>44823</v>
          </cell>
          <cell r="B8298">
            <v>315.0625</v>
          </cell>
        </row>
        <row r="8299">
          <cell r="A8299">
            <v>44824</v>
          </cell>
          <cell r="B8299">
            <v>315.16910000000001</v>
          </cell>
        </row>
        <row r="8300">
          <cell r="A8300">
            <v>44825</v>
          </cell>
          <cell r="B8300">
            <v>315.2758</v>
          </cell>
        </row>
        <row r="8301">
          <cell r="A8301">
            <v>44826</v>
          </cell>
          <cell r="B8301">
            <v>315.38240000000002</v>
          </cell>
        </row>
        <row r="8302">
          <cell r="A8302">
            <v>44827</v>
          </cell>
          <cell r="B8302">
            <v>315.48910000000001</v>
          </cell>
        </row>
        <row r="8303">
          <cell r="A8303">
            <v>44828</v>
          </cell>
          <cell r="B8303">
            <v>315.59589999999997</v>
          </cell>
        </row>
        <row r="8304">
          <cell r="A8304">
            <v>44829</v>
          </cell>
          <cell r="B8304">
            <v>315.70260000000002</v>
          </cell>
        </row>
        <row r="8305">
          <cell r="A8305">
            <v>44830</v>
          </cell>
          <cell r="B8305">
            <v>315.80950000000001</v>
          </cell>
        </row>
        <row r="8306">
          <cell r="A8306">
            <v>44831</v>
          </cell>
          <cell r="B8306">
            <v>315.91629999999998</v>
          </cell>
        </row>
        <row r="8307">
          <cell r="A8307">
            <v>44832</v>
          </cell>
          <cell r="B8307">
            <v>316.02319999999997</v>
          </cell>
        </row>
        <row r="8308">
          <cell r="A8308">
            <v>44833</v>
          </cell>
          <cell r="B8308">
            <v>316.13010000000003</v>
          </cell>
        </row>
        <row r="8309">
          <cell r="A8309">
            <v>44834</v>
          </cell>
          <cell r="B8309">
            <v>316.2371</v>
          </cell>
        </row>
        <row r="8310">
          <cell r="A8310">
            <v>44835</v>
          </cell>
          <cell r="B8310">
            <v>316.34410000000003</v>
          </cell>
        </row>
        <row r="8311">
          <cell r="A8311">
            <v>44836</v>
          </cell>
          <cell r="B8311">
            <v>316.4511</v>
          </cell>
        </row>
        <row r="8312">
          <cell r="A8312">
            <v>44837</v>
          </cell>
          <cell r="B8312">
            <v>316.5582</v>
          </cell>
        </row>
        <row r="8313">
          <cell r="A8313">
            <v>44838</v>
          </cell>
          <cell r="B8313">
            <v>316.6653</v>
          </cell>
        </row>
        <row r="8314">
          <cell r="A8314">
            <v>44839</v>
          </cell>
          <cell r="B8314">
            <v>316.7724</v>
          </cell>
        </row>
        <row r="8315">
          <cell r="A8315">
            <v>44840</v>
          </cell>
          <cell r="B8315">
            <v>316.87959999999998</v>
          </cell>
        </row>
        <row r="8316">
          <cell r="A8316">
            <v>44841</v>
          </cell>
          <cell r="B8316">
            <v>316.98680000000002</v>
          </cell>
        </row>
        <row r="8317">
          <cell r="A8317">
            <v>44842</v>
          </cell>
          <cell r="B8317">
            <v>317.09399999999999</v>
          </cell>
        </row>
        <row r="8318">
          <cell r="A8318">
            <v>44843</v>
          </cell>
          <cell r="B8318">
            <v>317.2013</v>
          </cell>
        </row>
        <row r="8319">
          <cell r="A8319">
            <v>44844</v>
          </cell>
          <cell r="B8319">
            <v>317.30860000000001</v>
          </cell>
        </row>
        <row r="8320">
          <cell r="A8320">
            <v>44845</v>
          </cell>
          <cell r="B8320">
            <v>317.416</v>
          </cell>
        </row>
        <row r="8321">
          <cell r="A8321">
            <v>44846</v>
          </cell>
          <cell r="B8321">
            <v>317.52339999999998</v>
          </cell>
        </row>
        <row r="8322">
          <cell r="A8322">
            <v>44847</v>
          </cell>
          <cell r="B8322">
            <v>317.63080000000002</v>
          </cell>
        </row>
        <row r="8323">
          <cell r="A8323">
            <v>44848</v>
          </cell>
          <cell r="B8323">
            <v>317.73829999999998</v>
          </cell>
        </row>
        <row r="8324">
          <cell r="A8324">
            <v>44849</v>
          </cell>
          <cell r="B8324">
            <v>317.8458</v>
          </cell>
        </row>
        <row r="8325">
          <cell r="A8325">
            <v>44850</v>
          </cell>
          <cell r="B8325">
            <v>317.94069999999999</v>
          </cell>
        </row>
        <row r="8326">
          <cell r="A8326">
            <v>44851</v>
          </cell>
          <cell r="B8326">
            <v>318.03570000000002</v>
          </cell>
        </row>
        <row r="8327">
          <cell r="A8327">
            <v>44852</v>
          </cell>
          <cell r="B8327">
            <v>318.13069999999999</v>
          </cell>
        </row>
        <row r="8328">
          <cell r="A8328">
            <v>44853</v>
          </cell>
          <cell r="B8328">
            <v>318.22570000000002</v>
          </cell>
        </row>
        <row r="8329">
          <cell r="A8329">
            <v>44854</v>
          </cell>
          <cell r="B8329">
            <v>318.32069999999999</v>
          </cell>
        </row>
        <row r="8330">
          <cell r="A8330">
            <v>44855</v>
          </cell>
          <cell r="B8330">
            <v>318.41579999999999</v>
          </cell>
        </row>
        <row r="8331">
          <cell r="A8331">
            <v>44856</v>
          </cell>
          <cell r="B8331">
            <v>318.51089999999999</v>
          </cell>
        </row>
        <row r="8332">
          <cell r="A8332">
            <v>44857</v>
          </cell>
          <cell r="B8332">
            <v>318.60599999999999</v>
          </cell>
        </row>
        <row r="8333">
          <cell r="A8333">
            <v>44858</v>
          </cell>
          <cell r="B8333">
            <v>318.70119999999997</v>
          </cell>
        </row>
        <row r="8334">
          <cell r="A8334">
            <v>44859</v>
          </cell>
          <cell r="B8334">
            <v>318.79629999999997</v>
          </cell>
        </row>
        <row r="8335">
          <cell r="A8335">
            <v>44860</v>
          </cell>
          <cell r="B8335">
            <v>318.89159999999998</v>
          </cell>
        </row>
        <row r="8336">
          <cell r="A8336">
            <v>44861</v>
          </cell>
          <cell r="B8336">
            <v>318.98680000000002</v>
          </cell>
        </row>
        <row r="8337">
          <cell r="A8337">
            <v>44862</v>
          </cell>
          <cell r="B8337">
            <v>319.08210000000003</v>
          </cell>
        </row>
        <row r="8338">
          <cell r="A8338">
            <v>44863</v>
          </cell>
          <cell r="B8338">
            <v>319.17739999999998</v>
          </cell>
        </row>
        <row r="8339">
          <cell r="A8339">
            <v>44864</v>
          </cell>
          <cell r="B8339">
            <v>319.27269999999999</v>
          </cell>
        </row>
        <row r="8340">
          <cell r="A8340">
            <v>44865</v>
          </cell>
          <cell r="B8340">
            <v>319.36799999999999</v>
          </cell>
        </row>
        <row r="8341">
          <cell r="A8341">
            <v>44866</v>
          </cell>
          <cell r="B8341">
            <v>319.46339999999998</v>
          </cell>
        </row>
        <row r="8342">
          <cell r="A8342">
            <v>44867</v>
          </cell>
          <cell r="B8342">
            <v>319.55880000000002</v>
          </cell>
        </row>
        <row r="8343">
          <cell r="A8343">
            <v>44868</v>
          </cell>
          <cell r="B8343">
            <v>319.65429999999998</v>
          </cell>
        </row>
        <row r="8344">
          <cell r="A8344">
            <v>44869</v>
          </cell>
          <cell r="B8344">
            <v>319.74970000000002</v>
          </cell>
        </row>
        <row r="8345">
          <cell r="A8345">
            <v>44870</v>
          </cell>
          <cell r="B8345">
            <v>319.84519999999998</v>
          </cell>
        </row>
        <row r="8346">
          <cell r="A8346">
            <v>44871</v>
          </cell>
          <cell r="B8346">
            <v>319.94080000000002</v>
          </cell>
        </row>
        <row r="8347">
          <cell r="A8347">
            <v>44872</v>
          </cell>
          <cell r="B8347">
            <v>320.03629999999998</v>
          </cell>
        </row>
        <row r="8348">
          <cell r="A8348">
            <v>44873</v>
          </cell>
          <cell r="B8348">
            <v>320.13189999999997</v>
          </cell>
        </row>
        <row r="8349">
          <cell r="A8349">
            <v>44874</v>
          </cell>
          <cell r="B8349">
            <v>320.22750000000002</v>
          </cell>
        </row>
        <row r="8350">
          <cell r="A8350">
            <v>44875</v>
          </cell>
          <cell r="B8350">
            <v>320.32310000000001</v>
          </cell>
        </row>
        <row r="8351">
          <cell r="A8351">
            <v>44876</v>
          </cell>
          <cell r="B8351">
            <v>320.41879999999998</v>
          </cell>
        </row>
        <row r="8352">
          <cell r="A8352">
            <v>44877</v>
          </cell>
          <cell r="B8352">
            <v>320.5145</v>
          </cell>
        </row>
        <row r="8353">
          <cell r="A8353">
            <v>44878</v>
          </cell>
          <cell r="B8353">
            <v>320.61020000000002</v>
          </cell>
        </row>
        <row r="8354">
          <cell r="A8354">
            <v>44879</v>
          </cell>
          <cell r="B8354">
            <v>320.70600000000002</v>
          </cell>
        </row>
        <row r="8355">
          <cell r="A8355">
            <v>44880</v>
          </cell>
          <cell r="B8355">
            <v>320.80180000000001</v>
          </cell>
        </row>
        <row r="8356">
          <cell r="A8356">
            <v>44881</v>
          </cell>
          <cell r="B8356">
            <v>320.87849999999997</v>
          </cell>
        </row>
        <row r="8357">
          <cell r="A8357">
            <v>44882</v>
          </cell>
          <cell r="B8357">
            <v>320.95530000000002</v>
          </cell>
        </row>
        <row r="8358">
          <cell r="A8358">
            <v>44883</v>
          </cell>
          <cell r="B8358">
            <v>321.03199999999998</v>
          </cell>
        </row>
        <row r="8359">
          <cell r="A8359">
            <v>44884</v>
          </cell>
          <cell r="B8359">
            <v>321.10879999999997</v>
          </cell>
        </row>
        <row r="8360">
          <cell r="A8360">
            <v>44885</v>
          </cell>
          <cell r="B8360">
            <v>321.18560000000002</v>
          </cell>
        </row>
        <row r="8361">
          <cell r="A8361">
            <v>44886</v>
          </cell>
          <cell r="B8361">
            <v>321.26240000000001</v>
          </cell>
        </row>
        <row r="8362">
          <cell r="A8362">
            <v>44887</v>
          </cell>
          <cell r="B8362">
            <v>321.33929999999998</v>
          </cell>
        </row>
        <row r="8363">
          <cell r="A8363">
            <v>44888</v>
          </cell>
          <cell r="B8363">
            <v>321.41609999999997</v>
          </cell>
        </row>
        <row r="8364">
          <cell r="A8364">
            <v>44889</v>
          </cell>
          <cell r="B8364">
            <v>321.49299999999999</v>
          </cell>
        </row>
        <row r="8365">
          <cell r="A8365">
            <v>44890</v>
          </cell>
          <cell r="B8365">
            <v>321.56990000000002</v>
          </cell>
        </row>
        <row r="8366">
          <cell r="A8366">
            <v>44891</v>
          </cell>
          <cell r="B8366">
            <v>321.64679999999998</v>
          </cell>
        </row>
        <row r="8367">
          <cell r="A8367">
            <v>44892</v>
          </cell>
          <cell r="B8367">
            <v>321.72370000000001</v>
          </cell>
        </row>
        <row r="8368">
          <cell r="A8368">
            <v>44893</v>
          </cell>
          <cell r="B8368">
            <v>321.80070000000001</v>
          </cell>
        </row>
        <row r="8369">
          <cell r="A8369">
            <v>44894</v>
          </cell>
          <cell r="B8369">
            <v>321.87759999999997</v>
          </cell>
        </row>
        <row r="8370">
          <cell r="A8370">
            <v>44895</v>
          </cell>
          <cell r="B8370">
            <v>321.95460000000003</v>
          </cell>
        </row>
        <row r="8371">
          <cell r="A8371">
            <v>44896</v>
          </cell>
          <cell r="B8371">
            <v>322.03160000000003</v>
          </cell>
        </row>
        <row r="8372">
          <cell r="A8372">
            <v>44897</v>
          </cell>
          <cell r="B8372">
            <v>322.10860000000002</v>
          </cell>
        </row>
        <row r="8373">
          <cell r="A8373">
            <v>44898</v>
          </cell>
          <cell r="B8373">
            <v>322.1857</v>
          </cell>
        </row>
        <row r="8374">
          <cell r="A8374">
            <v>44899</v>
          </cell>
          <cell r="B8374">
            <v>322.2627</v>
          </cell>
        </row>
        <row r="8375">
          <cell r="A8375">
            <v>44900</v>
          </cell>
          <cell r="B8375">
            <v>322.33980000000003</v>
          </cell>
        </row>
        <row r="8376">
          <cell r="A8376">
            <v>44901</v>
          </cell>
          <cell r="B8376">
            <v>322.4169</v>
          </cell>
        </row>
        <row r="8377">
          <cell r="A8377">
            <v>44902</v>
          </cell>
          <cell r="B8377">
            <v>322.49400000000003</v>
          </cell>
        </row>
        <row r="8378">
          <cell r="A8378">
            <v>44903</v>
          </cell>
          <cell r="B8378">
            <v>322.5711</v>
          </cell>
        </row>
        <row r="8379">
          <cell r="A8379">
            <v>44904</v>
          </cell>
          <cell r="B8379">
            <v>322.64830000000001</v>
          </cell>
        </row>
        <row r="8380">
          <cell r="A8380">
            <v>44905</v>
          </cell>
          <cell r="B8380">
            <v>322.72550000000001</v>
          </cell>
        </row>
        <row r="8381">
          <cell r="A8381">
            <v>44906</v>
          </cell>
          <cell r="B8381">
            <v>322.80259999999998</v>
          </cell>
        </row>
        <row r="8382">
          <cell r="A8382">
            <v>44907</v>
          </cell>
          <cell r="B8382">
            <v>322.87979999999999</v>
          </cell>
        </row>
        <row r="8383">
          <cell r="A8383">
            <v>44908</v>
          </cell>
          <cell r="B8383">
            <v>322.95710000000003</v>
          </cell>
        </row>
        <row r="8384">
          <cell r="A8384">
            <v>44909</v>
          </cell>
          <cell r="B8384">
            <v>323.03429999999997</v>
          </cell>
        </row>
        <row r="8385">
          <cell r="A8385">
            <v>44910</v>
          </cell>
          <cell r="B8385">
            <v>323.11160000000001</v>
          </cell>
        </row>
        <row r="8386">
          <cell r="A8386">
            <v>44911</v>
          </cell>
          <cell r="B8386">
            <v>323.19159999999999</v>
          </cell>
        </row>
        <row r="8387">
          <cell r="A8387">
            <v>44912</v>
          </cell>
          <cell r="B8387">
            <v>323.2715</v>
          </cell>
        </row>
        <row r="8388">
          <cell r="A8388">
            <v>44913</v>
          </cell>
          <cell r="B8388">
            <v>323.35149999999999</v>
          </cell>
        </row>
        <row r="8389">
          <cell r="A8389">
            <v>44914</v>
          </cell>
          <cell r="B8389">
            <v>323.4316</v>
          </cell>
        </row>
        <row r="8390">
          <cell r="A8390">
            <v>44915</v>
          </cell>
          <cell r="B8390">
            <v>323.51159999999999</v>
          </cell>
        </row>
        <row r="8391">
          <cell r="A8391">
            <v>44916</v>
          </cell>
          <cell r="B8391">
            <v>323.5917</v>
          </cell>
        </row>
        <row r="8392">
          <cell r="A8392">
            <v>44917</v>
          </cell>
          <cell r="B8392">
            <v>323.67169999999999</v>
          </cell>
        </row>
        <row r="8393">
          <cell r="A8393">
            <v>44918</v>
          </cell>
          <cell r="B8393">
            <v>323.7518</v>
          </cell>
        </row>
        <row r="8394">
          <cell r="A8394">
            <v>44919</v>
          </cell>
          <cell r="B8394">
            <v>323.83190000000002</v>
          </cell>
        </row>
        <row r="8395">
          <cell r="A8395">
            <v>44920</v>
          </cell>
          <cell r="B8395">
            <v>323.91210000000001</v>
          </cell>
        </row>
        <row r="8396">
          <cell r="A8396">
            <v>44921</v>
          </cell>
          <cell r="B8396">
            <v>323.99220000000003</v>
          </cell>
        </row>
        <row r="8397">
          <cell r="A8397">
            <v>44922</v>
          </cell>
          <cell r="B8397">
            <v>324.07240000000002</v>
          </cell>
        </row>
        <row r="8398">
          <cell r="A8398">
            <v>44923</v>
          </cell>
          <cell r="B8398">
            <v>324.15260000000001</v>
          </cell>
        </row>
        <row r="8399">
          <cell r="A8399">
            <v>44924</v>
          </cell>
          <cell r="B8399">
            <v>324.2328</v>
          </cell>
        </row>
        <row r="8400">
          <cell r="A8400">
            <v>44925</v>
          </cell>
          <cell r="B8400">
            <v>324.31310000000002</v>
          </cell>
        </row>
        <row r="8401">
          <cell r="A8401">
            <v>44926</v>
          </cell>
          <cell r="B8401">
            <v>324.39330000000001</v>
          </cell>
        </row>
        <row r="8402">
          <cell r="A8402">
            <v>44927</v>
          </cell>
          <cell r="B8402">
            <v>324.47359999999998</v>
          </cell>
        </row>
        <row r="8403">
          <cell r="A8403">
            <v>44928</v>
          </cell>
          <cell r="B8403">
            <v>324.5539</v>
          </cell>
        </row>
        <row r="8404">
          <cell r="A8404">
            <v>44929</v>
          </cell>
          <cell r="B8404">
            <v>324.63420000000002</v>
          </cell>
        </row>
        <row r="8405">
          <cell r="A8405">
            <v>44930</v>
          </cell>
          <cell r="B8405">
            <v>324.71449999999999</v>
          </cell>
        </row>
        <row r="8406">
          <cell r="A8406">
            <v>44931</v>
          </cell>
          <cell r="B8406">
            <v>324.79489999999998</v>
          </cell>
        </row>
        <row r="8407">
          <cell r="A8407">
            <v>44932</v>
          </cell>
          <cell r="B8407">
            <v>324.87529999999998</v>
          </cell>
        </row>
        <row r="8408">
          <cell r="A8408">
            <v>44933</v>
          </cell>
          <cell r="B8408">
            <v>324.95569999999998</v>
          </cell>
        </row>
        <row r="8409">
          <cell r="A8409">
            <v>44934</v>
          </cell>
          <cell r="B8409">
            <v>325.03609999999998</v>
          </cell>
        </row>
        <row r="8410">
          <cell r="A8410">
            <v>44935</v>
          </cell>
          <cell r="B8410">
            <v>325.11649999999997</v>
          </cell>
        </row>
        <row r="8411">
          <cell r="A8411">
            <v>44936</v>
          </cell>
          <cell r="B8411">
            <v>325.197</v>
          </cell>
        </row>
        <row r="8412">
          <cell r="A8412">
            <v>44937</v>
          </cell>
          <cell r="B8412">
            <v>325.27749999999997</v>
          </cell>
        </row>
        <row r="8413">
          <cell r="A8413">
            <v>44938</v>
          </cell>
          <cell r="B8413">
            <v>325.358</v>
          </cell>
        </row>
        <row r="8414">
          <cell r="A8414">
            <v>44939</v>
          </cell>
          <cell r="B8414">
            <v>325.43849999999998</v>
          </cell>
        </row>
        <row r="8415">
          <cell r="A8415">
            <v>44940</v>
          </cell>
          <cell r="B8415">
            <v>325.51900000000001</v>
          </cell>
        </row>
        <row r="8416">
          <cell r="A8416">
            <v>44941</v>
          </cell>
          <cell r="B8416">
            <v>325.59960000000001</v>
          </cell>
        </row>
        <row r="8417">
          <cell r="A8417">
            <v>44942</v>
          </cell>
          <cell r="B8417">
            <v>325.73110000000003</v>
          </cell>
        </row>
        <row r="8418">
          <cell r="A8418">
            <v>44943</v>
          </cell>
          <cell r="B8418">
            <v>325.86270000000002</v>
          </cell>
        </row>
        <row r="8419">
          <cell r="A8419">
            <v>44944</v>
          </cell>
          <cell r="B8419">
            <v>325.99439999999998</v>
          </cell>
        </row>
        <row r="8420">
          <cell r="A8420">
            <v>44945</v>
          </cell>
          <cell r="B8420">
            <v>326.12610000000001</v>
          </cell>
        </row>
        <row r="8421">
          <cell r="A8421">
            <v>44946</v>
          </cell>
          <cell r="B8421">
            <v>326.25779999999997</v>
          </cell>
        </row>
        <row r="8422">
          <cell r="A8422">
            <v>44947</v>
          </cell>
          <cell r="B8422">
            <v>326.38959999999997</v>
          </cell>
        </row>
        <row r="8423">
          <cell r="A8423">
            <v>44948</v>
          </cell>
          <cell r="B8423">
            <v>326.5215</v>
          </cell>
        </row>
        <row r="8424">
          <cell r="A8424">
            <v>44949</v>
          </cell>
          <cell r="B8424">
            <v>326.65339999999998</v>
          </cell>
        </row>
        <row r="8425">
          <cell r="A8425">
            <v>44950</v>
          </cell>
          <cell r="B8425">
            <v>326.78539999999998</v>
          </cell>
        </row>
        <row r="8426">
          <cell r="A8426">
            <v>44951</v>
          </cell>
          <cell r="B8426">
            <v>326.91739999999999</v>
          </cell>
        </row>
        <row r="8427">
          <cell r="A8427">
            <v>44952</v>
          </cell>
          <cell r="B8427">
            <v>327.04950000000002</v>
          </cell>
        </row>
        <row r="8428">
          <cell r="A8428">
            <v>44953</v>
          </cell>
          <cell r="B8428">
            <v>327.1816</v>
          </cell>
        </row>
        <row r="8429">
          <cell r="A8429">
            <v>44954</v>
          </cell>
          <cell r="B8429">
            <v>327.31380000000001</v>
          </cell>
        </row>
        <row r="8430">
          <cell r="A8430">
            <v>44955</v>
          </cell>
          <cell r="B8430">
            <v>327.44600000000003</v>
          </cell>
        </row>
        <row r="8431">
          <cell r="A8431">
            <v>44956</v>
          </cell>
          <cell r="B8431">
            <v>327.57830000000001</v>
          </cell>
        </row>
        <row r="8432">
          <cell r="A8432">
            <v>44957</v>
          </cell>
          <cell r="B8432">
            <v>327.7106</v>
          </cell>
        </row>
        <row r="8433">
          <cell r="A8433">
            <v>44958</v>
          </cell>
          <cell r="B8433">
            <v>327.84300000000002</v>
          </cell>
        </row>
        <row r="8434">
          <cell r="A8434">
            <v>44959</v>
          </cell>
          <cell r="B8434">
            <v>327.97550000000001</v>
          </cell>
        </row>
        <row r="8435">
          <cell r="A8435">
            <v>44960</v>
          </cell>
          <cell r="B8435">
            <v>328.108</v>
          </cell>
        </row>
        <row r="8436">
          <cell r="A8436">
            <v>44961</v>
          </cell>
          <cell r="B8436">
            <v>328.2405</v>
          </cell>
        </row>
        <row r="8437">
          <cell r="A8437">
            <v>44962</v>
          </cell>
          <cell r="B8437">
            <v>328.37310000000002</v>
          </cell>
        </row>
        <row r="8438">
          <cell r="A8438">
            <v>44963</v>
          </cell>
          <cell r="B8438">
            <v>328.50580000000002</v>
          </cell>
        </row>
        <row r="8439">
          <cell r="A8439">
            <v>44964</v>
          </cell>
          <cell r="B8439">
            <v>328.63850000000002</v>
          </cell>
        </row>
        <row r="8440">
          <cell r="A8440">
            <v>44965</v>
          </cell>
          <cell r="B8440">
            <v>328.7713</v>
          </cell>
        </row>
        <row r="8441">
          <cell r="A8441">
            <v>44966</v>
          </cell>
          <cell r="B8441">
            <v>328.90410000000003</v>
          </cell>
        </row>
        <row r="8442">
          <cell r="A8442">
            <v>44967</v>
          </cell>
          <cell r="B8442">
            <v>329.03699999999998</v>
          </cell>
        </row>
        <row r="8443">
          <cell r="A8443">
            <v>44968</v>
          </cell>
          <cell r="B8443">
            <v>329.16989999999998</v>
          </cell>
        </row>
        <row r="8444">
          <cell r="A8444">
            <v>44969</v>
          </cell>
          <cell r="B8444">
            <v>329.30290000000002</v>
          </cell>
        </row>
        <row r="8445">
          <cell r="A8445">
            <v>44970</v>
          </cell>
          <cell r="B8445">
            <v>329.4359</v>
          </cell>
        </row>
        <row r="8446">
          <cell r="A8446">
            <v>44971</v>
          </cell>
          <cell r="B8446">
            <v>329.56900000000002</v>
          </cell>
        </row>
        <row r="8447">
          <cell r="A8447">
            <v>44972</v>
          </cell>
          <cell r="B8447">
            <v>329.7022</v>
          </cell>
        </row>
        <row r="8448">
          <cell r="A8448">
            <v>44973</v>
          </cell>
          <cell r="B8448">
            <v>329.91</v>
          </cell>
        </row>
        <row r="8449">
          <cell r="A8449">
            <v>44974</v>
          </cell>
          <cell r="B8449">
            <v>330.11799999999999</v>
          </cell>
        </row>
        <row r="8450">
          <cell r="A8450">
            <v>44975</v>
          </cell>
          <cell r="B8450">
            <v>330.32600000000002</v>
          </cell>
        </row>
        <row r="8451">
          <cell r="A8451">
            <v>44976</v>
          </cell>
          <cell r="B8451">
            <v>330.53429999999997</v>
          </cell>
        </row>
        <row r="8452">
          <cell r="A8452">
            <v>44977</v>
          </cell>
          <cell r="B8452">
            <v>330.74259999999998</v>
          </cell>
        </row>
        <row r="8453">
          <cell r="A8453">
            <v>44978</v>
          </cell>
          <cell r="B8453">
            <v>330.9511</v>
          </cell>
        </row>
        <row r="8454">
          <cell r="A8454">
            <v>44979</v>
          </cell>
          <cell r="B8454">
            <v>331.15969999999999</v>
          </cell>
        </row>
        <row r="8455">
          <cell r="A8455">
            <v>44980</v>
          </cell>
          <cell r="B8455">
            <v>331.36840000000001</v>
          </cell>
        </row>
        <row r="8456">
          <cell r="A8456">
            <v>44981</v>
          </cell>
          <cell r="B8456">
            <v>331.57729999999998</v>
          </cell>
        </row>
        <row r="8457">
          <cell r="A8457">
            <v>44982</v>
          </cell>
          <cell r="B8457">
            <v>331.78629999999998</v>
          </cell>
        </row>
        <row r="8458">
          <cell r="A8458">
            <v>44983</v>
          </cell>
          <cell r="B8458">
            <v>331.99540000000002</v>
          </cell>
        </row>
        <row r="8459">
          <cell r="A8459">
            <v>44984</v>
          </cell>
          <cell r="B8459">
            <v>332.2047</v>
          </cell>
        </row>
        <row r="8460">
          <cell r="A8460">
            <v>44985</v>
          </cell>
          <cell r="B8460">
            <v>332.41410000000002</v>
          </cell>
        </row>
        <row r="8461">
          <cell r="A8461">
            <v>44986</v>
          </cell>
          <cell r="B8461">
            <v>332.62360000000001</v>
          </cell>
        </row>
        <row r="8462">
          <cell r="A8462">
            <v>44987</v>
          </cell>
          <cell r="B8462">
            <v>332.83330000000001</v>
          </cell>
        </row>
        <row r="8463">
          <cell r="A8463">
            <v>44988</v>
          </cell>
          <cell r="B8463">
            <v>333.04309999999998</v>
          </cell>
        </row>
        <row r="8464">
          <cell r="A8464">
            <v>44989</v>
          </cell>
          <cell r="B8464">
            <v>333.25299999999999</v>
          </cell>
        </row>
        <row r="8465">
          <cell r="A8465">
            <v>44990</v>
          </cell>
          <cell r="B8465">
            <v>333.46300000000002</v>
          </cell>
        </row>
        <row r="8466">
          <cell r="A8466">
            <v>44991</v>
          </cell>
          <cell r="B8466">
            <v>333.67320000000001</v>
          </cell>
        </row>
        <row r="8467">
          <cell r="A8467">
            <v>44992</v>
          </cell>
          <cell r="B8467">
            <v>333.88350000000003</v>
          </cell>
        </row>
        <row r="8468">
          <cell r="A8468">
            <v>44993</v>
          </cell>
          <cell r="B8468">
            <v>334.09399999999999</v>
          </cell>
        </row>
        <row r="8469">
          <cell r="A8469">
            <v>44994</v>
          </cell>
          <cell r="B8469">
            <v>334.30459999999999</v>
          </cell>
        </row>
        <row r="8470">
          <cell r="A8470">
            <v>44995</v>
          </cell>
          <cell r="B8470">
            <v>334.51530000000002</v>
          </cell>
        </row>
        <row r="8471">
          <cell r="A8471">
            <v>44996</v>
          </cell>
          <cell r="B8471">
            <v>334.72620000000001</v>
          </cell>
        </row>
        <row r="8472">
          <cell r="A8472">
            <v>44997</v>
          </cell>
          <cell r="B8472">
            <v>334.93709999999999</v>
          </cell>
        </row>
        <row r="8473">
          <cell r="A8473">
            <v>44998</v>
          </cell>
          <cell r="B8473">
            <v>335.14830000000001</v>
          </cell>
        </row>
        <row r="8474">
          <cell r="A8474">
            <v>44999</v>
          </cell>
          <cell r="B8474">
            <v>335.35950000000003</v>
          </cell>
        </row>
        <row r="8475">
          <cell r="A8475">
            <v>45000</v>
          </cell>
          <cell r="B8475">
            <v>335.57089999999999</v>
          </cell>
        </row>
        <row r="8476">
          <cell r="A8476">
            <v>45001</v>
          </cell>
          <cell r="B8476">
            <v>335.74919999999997</v>
          </cell>
        </row>
        <row r="8477">
          <cell r="A8477">
            <v>45002</v>
          </cell>
          <cell r="B8477">
            <v>335.92750000000001</v>
          </cell>
        </row>
        <row r="8478">
          <cell r="A8478">
            <v>45003</v>
          </cell>
          <cell r="B8478">
            <v>336.10599999999999</v>
          </cell>
        </row>
        <row r="8479">
          <cell r="A8479">
            <v>45004</v>
          </cell>
          <cell r="B8479">
            <v>336.28449999999998</v>
          </cell>
        </row>
        <row r="8480">
          <cell r="A8480">
            <v>45005</v>
          </cell>
          <cell r="B8480">
            <v>336.46319999999997</v>
          </cell>
        </row>
        <row r="8481">
          <cell r="A8481">
            <v>45006</v>
          </cell>
          <cell r="B8481">
            <v>336.64190000000002</v>
          </cell>
        </row>
        <row r="8482">
          <cell r="A8482">
            <v>45007</v>
          </cell>
          <cell r="B8482">
            <v>336.82069999999999</v>
          </cell>
        </row>
        <row r="8483">
          <cell r="A8483">
            <v>45008</v>
          </cell>
          <cell r="B8483">
            <v>336.99970000000002</v>
          </cell>
        </row>
        <row r="8484">
          <cell r="A8484">
            <v>45009</v>
          </cell>
          <cell r="B8484">
            <v>337.17869999999999</v>
          </cell>
        </row>
        <row r="8485">
          <cell r="A8485">
            <v>45010</v>
          </cell>
          <cell r="B8485">
            <v>337.3578</v>
          </cell>
        </row>
        <row r="8486">
          <cell r="A8486">
            <v>45011</v>
          </cell>
          <cell r="B8486">
            <v>337.53699999999998</v>
          </cell>
        </row>
        <row r="8487">
          <cell r="A8487">
            <v>45012</v>
          </cell>
          <cell r="B8487">
            <v>337.71629999999999</v>
          </cell>
        </row>
        <row r="8488">
          <cell r="A8488">
            <v>45013</v>
          </cell>
          <cell r="B8488">
            <v>337.89569999999998</v>
          </cell>
        </row>
        <row r="8489">
          <cell r="A8489">
            <v>45014</v>
          </cell>
          <cell r="B8489">
            <v>338.0752</v>
          </cell>
        </row>
        <row r="8490">
          <cell r="A8490">
            <v>45015</v>
          </cell>
          <cell r="B8490">
            <v>338.25479999999999</v>
          </cell>
        </row>
        <row r="8491">
          <cell r="A8491">
            <v>45016</v>
          </cell>
          <cell r="B8491">
            <v>338.43450000000001</v>
          </cell>
        </row>
        <row r="8492">
          <cell r="A8492">
            <v>45017</v>
          </cell>
          <cell r="B8492">
            <v>338.61430000000001</v>
          </cell>
        </row>
        <row r="8493">
          <cell r="A8493">
            <v>45018</v>
          </cell>
          <cell r="B8493">
            <v>338.79419999999999</v>
          </cell>
        </row>
        <row r="8494">
          <cell r="A8494">
            <v>45019</v>
          </cell>
          <cell r="B8494">
            <v>338.9742</v>
          </cell>
        </row>
        <row r="8495">
          <cell r="A8495">
            <v>45020</v>
          </cell>
          <cell r="B8495">
            <v>339.15429999999998</v>
          </cell>
        </row>
        <row r="8496">
          <cell r="A8496">
            <v>45021</v>
          </cell>
          <cell r="B8496">
            <v>339.33440000000002</v>
          </cell>
        </row>
        <row r="8497">
          <cell r="A8497">
            <v>45022</v>
          </cell>
          <cell r="B8497">
            <v>339.5147</v>
          </cell>
        </row>
        <row r="8498">
          <cell r="A8498">
            <v>45023</v>
          </cell>
          <cell r="B8498">
            <v>339.69499999999999</v>
          </cell>
        </row>
        <row r="8499">
          <cell r="A8499">
            <v>45024</v>
          </cell>
          <cell r="B8499">
            <v>339.87549999999999</v>
          </cell>
        </row>
        <row r="8500">
          <cell r="A8500">
            <v>45025</v>
          </cell>
          <cell r="B8500">
            <v>340.05610000000001</v>
          </cell>
        </row>
        <row r="8501">
          <cell r="A8501">
            <v>45026</v>
          </cell>
          <cell r="B8501">
            <v>340.23669999999998</v>
          </cell>
        </row>
        <row r="8502">
          <cell r="A8502">
            <v>45027</v>
          </cell>
          <cell r="B8502">
            <v>340.41739999999999</v>
          </cell>
        </row>
        <row r="8503">
          <cell r="A8503">
            <v>45028</v>
          </cell>
          <cell r="B8503">
            <v>340.59829999999999</v>
          </cell>
        </row>
        <row r="8504">
          <cell r="A8504">
            <v>45029</v>
          </cell>
          <cell r="B8504">
            <v>340.7792</v>
          </cell>
        </row>
        <row r="8505">
          <cell r="A8505">
            <v>45030</v>
          </cell>
          <cell r="B8505">
            <v>340.96019999999999</v>
          </cell>
        </row>
        <row r="8506">
          <cell r="A8506">
            <v>45031</v>
          </cell>
          <cell r="B8506">
            <v>341.14139999999998</v>
          </cell>
        </row>
        <row r="8507">
          <cell r="A8507">
            <v>45032</v>
          </cell>
          <cell r="B8507">
            <v>341.2602</v>
          </cell>
        </row>
        <row r="8508">
          <cell r="A8508">
            <v>45033</v>
          </cell>
          <cell r="B8508">
            <v>341.37900000000002</v>
          </cell>
        </row>
        <row r="8509">
          <cell r="A8509">
            <v>45034</v>
          </cell>
          <cell r="B8509">
            <v>341.49790000000002</v>
          </cell>
        </row>
        <row r="8510">
          <cell r="A8510">
            <v>45035</v>
          </cell>
          <cell r="B8510">
            <v>341.61680000000001</v>
          </cell>
        </row>
        <row r="8511">
          <cell r="A8511">
            <v>45036</v>
          </cell>
          <cell r="B8511">
            <v>341.73579999999998</v>
          </cell>
        </row>
        <row r="8512">
          <cell r="A8512">
            <v>45037</v>
          </cell>
          <cell r="B8512">
            <v>341.85480000000001</v>
          </cell>
        </row>
        <row r="8513">
          <cell r="A8513">
            <v>45038</v>
          </cell>
          <cell r="B8513">
            <v>341.97390000000001</v>
          </cell>
        </row>
        <row r="8514">
          <cell r="A8514">
            <v>45039</v>
          </cell>
          <cell r="B8514">
            <v>342.09289999999999</v>
          </cell>
        </row>
        <row r="8515">
          <cell r="A8515">
            <v>45040</v>
          </cell>
          <cell r="B8515">
            <v>342.21210000000002</v>
          </cell>
        </row>
        <row r="8516">
          <cell r="A8516">
            <v>45041</v>
          </cell>
          <cell r="B8516">
            <v>342.33120000000002</v>
          </cell>
        </row>
        <row r="8517">
          <cell r="A8517">
            <v>45042</v>
          </cell>
          <cell r="B8517">
            <v>342.45049999999998</v>
          </cell>
        </row>
        <row r="8518">
          <cell r="A8518">
            <v>45043</v>
          </cell>
          <cell r="B8518">
            <v>342.56970000000001</v>
          </cell>
        </row>
        <row r="8519">
          <cell r="A8519">
            <v>45044</v>
          </cell>
          <cell r="B8519">
            <v>342.68900000000002</v>
          </cell>
        </row>
        <row r="8520">
          <cell r="A8520">
            <v>45045</v>
          </cell>
          <cell r="B8520">
            <v>342.80829999999997</v>
          </cell>
        </row>
        <row r="8521">
          <cell r="A8521">
            <v>45046</v>
          </cell>
          <cell r="B8521">
            <v>342.92770000000002</v>
          </cell>
        </row>
        <row r="8522">
          <cell r="A8522">
            <v>45047</v>
          </cell>
          <cell r="B8522">
            <v>343.0471</v>
          </cell>
        </row>
        <row r="8523">
          <cell r="A8523">
            <v>45048</v>
          </cell>
          <cell r="B8523">
            <v>343.16660000000002</v>
          </cell>
        </row>
        <row r="8524">
          <cell r="A8524">
            <v>45049</v>
          </cell>
          <cell r="B8524">
            <v>343.28609999999998</v>
          </cell>
        </row>
        <row r="8525">
          <cell r="A8525">
            <v>45050</v>
          </cell>
          <cell r="B8525">
            <v>343.40559999999999</v>
          </cell>
        </row>
        <row r="8526">
          <cell r="A8526">
            <v>45051</v>
          </cell>
          <cell r="B8526">
            <v>343.52519999999998</v>
          </cell>
        </row>
        <row r="8527">
          <cell r="A8527">
            <v>45052</v>
          </cell>
          <cell r="B8527">
            <v>343.64490000000001</v>
          </cell>
        </row>
        <row r="8528">
          <cell r="A8528">
            <v>45053</v>
          </cell>
          <cell r="B8528">
            <v>343.7645</v>
          </cell>
        </row>
        <row r="8529">
          <cell r="A8529">
            <v>45054</v>
          </cell>
          <cell r="B8529">
            <v>343.88420000000002</v>
          </cell>
        </row>
        <row r="8530">
          <cell r="A8530">
            <v>45055</v>
          </cell>
          <cell r="B8530">
            <v>344.00400000000002</v>
          </cell>
        </row>
        <row r="8531">
          <cell r="A8531">
            <v>45056</v>
          </cell>
          <cell r="B8531">
            <v>344.12380000000002</v>
          </cell>
        </row>
        <row r="8532">
          <cell r="A8532">
            <v>45057</v>
          </cell>
          <cell r="B8532">
            <v>344.24360000000001</v>
          </cell>
        </row>
        <row r="8533">
          <cell r="A8533">
            <v>45058</v>
          </cell>
          <cell r="B8533">
            <v>344.36349999999999</v>
          </cell>
        </row>
        <row r="8534">
          <cell r="A8534">
            <v>45059</v>
          </cell>
          <cell r="B8534">
            <v>344.48340000000002</v>
          </cell>
        </row>
        <row r="8535">
          <cell r="A8535">
            <v>45060</v>
          </cell>
          <cell r="B8535">
            <v>344.60340000000002</v>
          </cell>
        </row>
        <row r="8536">
          <cell r="A8536">
            <v>45061</v>
          </cell>
          <cell r="B8536">
            <v>344.72340000000003</v>
          </cell>
        </row>
        <row r="8537">
          <cell r="A8537">
            <v>45062</v>
          </cell>
          <cell r="B8537">
            <v>344.8098</v>
          </cell>
        </row>
        <row r="8538">
          <cell r="A8538">
            <v>45063</v>
          </cell>
          <cell r="B8538">
            <v>344.89620000000002</v>
          </cell>
        </row>
        <row r="8539">
          <cell r="A8539">
            <v>45064</v>
          </cell>
          <cell r="B8539">
            <v>344.98270000000002</v>
          </cell>
        </row>
        <row r="8540">
          <cell r="A8540">
            <v>45065</v>
          </cell>
          <cell r="B8540">
            <v>345.06920000000002</v>
          </cell>
        </row>
        <row r="8541">
          <cell r="A8541">
            <v>45066</v>
          </cell>
          <cell r="B8541">
            <v>345.15570000000002</v>
          </cell>
        </row>
        <row r="8542">
          <cell r="A8542">
            <v>45067</v>
          </cell>
          <cell r="B8542">
            <v>345.24220000000003</v>
          </cell>
        </row>
        <row r="8543">
          <cell r="A8543">
            <v>45068</v>
          </cell>
          <cell r="B8543">
            <v>345.32870000000003</v>
          </cell>
        </row>
        <row r="8544">
          <cell r="A8544">
            <v>45069</v>
          </cell>
          <cell r="B8544">
            <v>345.4153</v>
          </cell>
        </row>
        <row r="8545">
          <cell r="A8545">
            <v>45070</v>
          </cell>
          <cell r="B8545">
            <v>345.50189999999998</v>
          </cell>
        </row>
        <row r="8546">
          <cell r="A8546">
            <v>45071</v>
          </cell>
          <cell r="B8546">
            <v>345.58850000000001</v>
          </cell>
        </row>
        <row r="8547">
          <cell r="A8547">
            <v>45072</v>
          </cell>
          <cell r="B8547">
            <v>345.67509999999999</v>
          </cell>
        </row>
        <row r="8548">
          <cell r="A8548">
            <v>45073</v>
          </cell>
          <cell r="B8548">
            <v>345.76179999999999</v>
          </cell>
        </row>
        <row r="8549">
          <cell r="A8549">
            <v>45074</v>
          </cell>
          <cell r="B8549">
            <v>345.84840000000003</v>
          </cell>
        </row>
        <row r="8550">
          <cell r="A8550">
            <v>45075</v>
          </cell>
          <cell r="B8550">
            <v>345.93509999999998</v>
          </cell>
        </row>
        <row r="8551">
          <cell r="A8551">
            <v>45076</v>
          </cell>
          <cell r="B8551">
            <v>346.02179999999998</v>
          </cell>
        </row>
        <row r="8552">
          <cell r="A8552">
            <v>45077</v>
          </cell>
          <cell r="B8552">
            <v>346.10860000000002</v>
          </cell>
        </row>
        <row r="8553">
          <cell r="A8553">
            <v>45078</v>
          </cell>
          <cell r="B8553">
            <v>346.19529999999997</v>
          </cell>
        </row>
        <row r="8554">
          <cell r="A8554">
            <v>45079</v>
          </cell>
          <cell r="B8554">
            <v>346.28210000000001</v>
          </cell>
        </row>
        <row r="8555">
          <cell r="A8555">
            <v>45080</v>
          </cell>
          <cell r="B8555">
            <v>346.3689</v>
          </cell>
        </row>
        <row r="8556">
          <cell r="A8556">
            <v>45081</v>
          </cell>
          <cell r="B8556">
            <v>346.45569999999998</v>
          </cell>
        </row>
        <row r="8557">
          <cell r="A8557">
            <v>45082</v>
          </cell>
          <cell r="B8557">
            <v>346.54259999999999</v>
          </cell>
        </row>
        <row r="8558">
          <cell r="A8558">
            <v>45083</v>
          </cell>
          <cell r="B8558">
            <v>346.62950000000001</v>
          </cell>
        </row>
        <row r="8559">
          <cell r="A8559">
            <v>45084</v>
          </cell>
          <cell r="B8559">
            <v>346.71629999999999</v>
          </cell>
        </row>
        <row r="8560">
          <cell r="A8560">
            <v>45085</v>
          </cell>
          <cell r="B8560">
            <v>346.80329999999998</v>
          </cell>
        </row>
        <row r="8561">
          <cell r="A8561">
            <v>45086</v>
          </cell>
          <cell r="B8561">
            <v>346.89019999999999</v>
          </cell>
        </row>
        <row r="8562">
          <cell r="A8562">
            <v>45087</v>
          </cell>
          <cell r="B8562">
            <v>346.97710000000001</v>
          </cell>
        </row>
        <row r="8563">
          <cell r="A8563">
            <v>45088</v>
          </cell>
          <cell r="B8563">
            <v>347.0641</v>
          </cell>
        </row>
        <row r="8564">
          <cell r="A8564">
            <v>45089</v>
          </cell>
          <cell r="B8564">
            <v>347.15109999999999</v>
          </cell>
        </row>
        <row r="8565">
          <cell r="A8565">
            <v>45090</v>
          </cell>
          <cell r="B8565">
            <v>347.23809999999997</v>
          </cell>
        </row>
        <row r="8566">
          <cell r="A8566">
            <v>45091</v>
          </cell>
          <cell r="B8566">
            <v>347.3252</v>
          </cell>
        </row>
        <row r="8567">
          <cell r="A8567">
            <v>45092</v>
          </cell>
          <cell r="B8567">
            <v>347.41219999999998</v>
          </cell>
        </row>
        <row r="8568">
          <cell r="A8568">
            <v>45093</v>
          </cell>
          <cell r="B8568">
            <v>347.46190000000001</v>
          </cell>
        </row>
        <row r="8569">
          <cell r="A8569">
            <v>45094</v>
          </cell>
          <cell r="B8569">
            <v>347.51159999999999</v>
          </cell>
        </row>
        <row r="8570">
          <cell r="A8570">
            <v>45095</v>
          </cell>
          <cell r="B8570">
            <v>347.56130000000002</v>
          </cell>
        </row>
        <row r="8571">
          <cell r="A8571">
            <v>45096</v>
          </cell>
          <cell r="B8571">
            <v>347.61099999999999</v>
          </cell>
        </row>
        <row r="8572">
          <cell r="A8572">
            <v>45097</v>
          </cell>
          <cell r="B8572">
            <v>347.66070000000002</v>
          </cell>
        </row>
        <row r="8573">
          <cell r="A8573">
            <v>45098</v>
          </cell>
          <cell r="B8573">
            <v>347.71050000000002</v>
          </cell>
        </row>
        <row r="8574">
          <cell r="A8574">
            <v>45099</v>
          </cell>
          <cell r="B8574">
            <v>347.7602</v>
          </cell>
        </row>
        <row r="8575">
          <cell r="A8575">
            <v>45100</v>
          </cell>
          <cell r="B8575">
            <v>347.80990000000003</v>
          </cell>
        </row>
        <row r="8576">
          <cell r="A8576">
            <v>45101</v>
          </cell>
          <cell r="B8576">
            <v>347.85969999999998</v>
          </cell>
        </row>
        <row r="8577">
          <cell r="A8577">
            <v>45102</v>
          </cell>
          <cell r="B8577">
            <v>347.90940000000001</v>
          </cell>
        </row>
        <row r="8578">
          <cell r="A8578">
            <v>45103</v>
          </cell>
          <cell r="B8578">
            <v>347.95920000000001</v>
          </cell>
        </row>
        <row r="8579">
          <cell r="A8579">
            <v>45104</v>
          </cell>
          <cell r="B8579">
            <v>348.00900000000001</v>
          </cell>
        </row>
        <row r="8580">
          <cell r="A8580">
            <v>45105</v>
          </cell>
          <cell r="B8580">
            <v>348.05880000000002</v>
          </cell>
        </row>
        <row r="8581">
          <cell r="A8581">
            <v>45106</v>
          </cell>
          <cell r="B8581">
            <v>348.10849999999999</v>
          </cell>
        </row>
        <row r="8582">
          <cell r="A8582">
            <v>45107</v>
          </cell>
          <cell r="B8582">
            <v>348.1583</v>
          </cell>
        </row>
        <row r="8583">
          <cell r="A8583">
            <v>45108</v>
          </cell>
          <cell r="B8583">
            <v>348.2081</v>
          </cell>
        </row>
        <row r="8584">
          <cell r="A8584">
            <v>45109</v>
          </cell>
          <cell r="B8584">
            <v>348.25790000000001</v>
          </cell>
        </row>
        <row r="8585">
          <cell r="A8585">
            <v>45110</v>
          </cell>
          <cell r="B8585">
            <v>348.30779999999999</v>
          </cell>
        </row>
        <row r="8586">
          <cell r="A8586">
            <v>45111</v>
          </cell>
          <cell r="B8586">
            <v>348.35759999999999</v>
          </cell>
        </row>
        <row r="8587">
          <cell r="A8587">
            <v>45112</v>
          </cell>
          <cell r="B8587">
            <v>348.4074</v>
          </cell>
        </row>
        <row r="8588">
          <cell r="A8588">
            <v>45113</v>
          </cell>
          <cell r="B8588">
            <v>348.4572</v>
          </cell>
        </row>
        <row r="8589">
          <cell r="A8589">
            <v>45114</v>
          </cell>
          <cell r="B8589">
            <v>348.50709999999998</v>
          </cell>
        </row>
        <row r="8590">
          <cell r="A8590">
            <v>45115</v>
          </cell>
          <cell r="B8590">
            <v>348.55689999999998</v>
          </cell>
        </row>
        <row r="8591">
          <cell r="A8591">
            <v>45116</v>
          </cell>
          <cell r="B8591">
            <v>348.60680000000002</v>
          </cell>
        </row>
        <row r="8592">
          <cell r="A8592">
            <v>45117</v>
          </cell>
          <cell r="B8592">
            <v>348.65660000000003</v>
          </cell>
        </row>
        <row r="8593">
          <cell r="A8593">
            <v>45118</v>
          </cell>
          <cell r="B8593">
            <v>348.70650000000001</v>
          </cell>
        </row>
        <row r="8594">
          <cell r="A8594">
            <v>45119</v>
          </cell>
          <cell r="B8594">
            <v>348.75639999999999</v>
          </cell>
        </row>
        <row r="8595">
          <cell r="A8595">
            <v>45120</v>
          </cell>
          <cell r="B8595">
            <v>348.80630000000002</v>
          </cell>
        </row>
        <row r="8596">
          <cell r="A8596">
            <v>45121</v>
          </cell>
          <cell r="B8596">
            <v>348.8562</v>
          </cell>
        </row>
        <row r="8597">
          <cell r="A8597">
            <v>45122</v>
          </cell>
          <cell r="B8597">
            <v>348.90609999999998</v>
          </cell>
        </row>
        <row r="8598">
          <cell r="A8598">
            <v>45123</v>
          </cell>
          <cell r="B8598">
            <v>348.93979999999999</v>
          </cell>
        </row>
        <row r="8599">
          <cell r="A8599">
            <v>45124</v>
          </cell>
          <cell r="B8599">
            <v>348.9735</v>
          </cell>
        </row>
        <row r="8600">
          <cell r="A8600">
            <v>45125</v>
          </cell>
          <cell r="B8600">
            <v>349.00729999999999</v>
          </cell>
        </row>
        <row r="8601">
          <cell r="A8601">
            <v>45126</v>
          </cell>
          <cell r="B8601">
            <v>349.041</v>
          </cell>
        </row>
        <row r="8602">
          <cell r="A8602">
            <v>45127</v>
          </cell>
          <cell r="B8602">
            <v>349.07470000000001</v>
          </cell>
        </row>
        <row r="8603">
          <cell r="A8603">
            <v>45128</v>
          </cell>
          <cell r="B8603">
            <v>349.10840000000002</v>
          </cell>
        </row>
        <row r="8604">
          <cell r="A8604">
            <v>45129</v>
          </cell>
          <cell r="B8604">
            <v>349.1422</v>
          </cell>
        </row>
        <row r="8605">
          <cell r="A8605">
            <v>45130</v>
          </cell>
          <cell r="B8605">
            <v>349.17590000000001</v>
          </cell>
        </row>
        <row r="8606">
          <cell r="A8606">
            <v>45131</v>
          </cell>
          <cell r="B8606">
            <v>349.2097</v>
          </cell>
        </row>
        <row r="8607">
          <cell r="A8607">
            <v>45132</v>
          </cell>
          <cell r="B8607">
            <v>349.24340000000001</v>
          </cell>
        </row>
        <row r="8608">
          <cell r="A8608">
            <v>45133</v>
          </cell>
          <cell r="B8608">
            <v>349.27719999999999</v>
          </cell>
        </row>
        <row r="8609">
          <cell r="A8609">
            <v>45134</v>
          </cell>
          <cell r="B8609">
            <v>349.3109</v>
          </cell>
        </row>
        <row r="8610">
          <cell r="A8610">
            <v>45135</v>
          </cell>
          <cell r="B8610">
            <v>349.34469999999999</v>
          </cell>
        </row>
        <row r="8611">
          <cell r="A8611">
            <v>45136</v>
          </cell>
          <cell r="B8611">
            <v>349.3784</v>
          </cell>
        </row>
        <row r="8612">
          <cell r="A8612">
            <v>45137</v>
          </cell>
          <cell r="B8612">
            <v>349.41219999999998</v>
          </cell>
        </row>
        <row r="8613">
          <cell r="A8613">
            <v>45138</v>
          </cell>
          <cell r="B8613">
            <v>349.44600000000003</v>
          </cell>
        </row>
        <row r="8614">
          <cell r="A8614">
            <v>45139</v>
          </cell>
          <cell r="B8614">
            <v>349.47969999999998</v>
          </cell>
        </row>
        <row r="8615">
          <cell r="A8615">
            <v>45140</v>
          </cell>
          <cell r="B8615">
            <v>349.51350000000002</v>
          </cell>
        </row>
        <row r="8616">
          <cell r="A8616">
            <v>45141</v>
          </cell>
          <cell r="B8616">
            <v>349.54730000000001</v>
          </cell>
        </row>
        <row r="8617">
          <cell r="A8617">
            <v>45142</v>
          </cell>
          <cell r="B8617">
            <v>349.58100000000002</v>
          </cell>
        </row>
        <row r="8618">
          <cell r="A8618">
            <v>45143</v>
          </cell>
          <cell r="B8618">
            <v>349.6148</v>
          </cell>
        </row>
        <row r="8619">
          <cell r="A8619">
            <v>45144</v>
          </cell>
          <cell r="B8619">
            <v>349.64859999999999</v>
          </cell>
        </row>
        <row r="8620">
          <cell r="A8620">
            <v>45145</v>
          </cell>
          <cell r="B8620">
            <v>349.68239999999997</v>
          </cell>
        </row>
        <row r="8621">
          <cell r="A8621">
            <v>45146</v>
          </cell>
          <cell r="B8621">
            <v>349.71620000000001</v>
          </cell>
        </row>
        <row r="8622">
          <cell r="A8622">
            <v>45147</v>
          </cell>
          <cell r="B8622">
            <v>349.75</v>
          </cell>
        </row>
        <row r="8623">
          <cell r="A8623">
            <v>45148</v>
          </cell>
          <cell r="B8623">
            <v>349.78379999999999</v>
          </cell>
        </row>
        <row r="8624">
          <cell r="A8624">
            <v>45149</v>
          </cell>
          <cell r="B8624">
            <v>349.81760000000003</v>
          </cell>
        </row>
        <row r="8625">
          <cell r="A8625">
            <v>45150</v>
          </cell>
          <cell r="B8625">
            <v>349.85140000000001</v>
          </cell>
        </row>
        <row r="8626">
          <cell r="A8626">
            <v>45151</v>
          </cell>
          <cell r="B8626">
            <v>349.8852</v>
          </cell>
        </row>
        <row r="8627">
          <cell r="A8627">
            <v>45152</v>
          </cell>
          <cell r="B8627">
            <v>349.91899999999998</v>
          </cell>
        </row>
        <row r="8628">
          <cell r="A8628">
            <v>45153</v>
          </cell>
          <cell r="B8628">
            <v>349.95280000000002</v>
          </cell>
        </row>
        <row r="8629">
          <cell r="A8629">
            <v>45154</v>
          </cell>
          <cell r="B8629">
            <v>350.00909999999999</v>
          </cell>
        </row>
        <row r="8630">
          <cell r="A8630">
            <v>45155</v>
          </cell>
          <cell r="B8630">
            <v>350.06540000000001</v>
          </cell>
        </row>
        <row r="8631">
          <cell r="A8631">
            <v>45156</v>
          </cell>
          <cell r="B8631">
            <v>350.12180000000001</v>
          </cell>
        </row>
        <row r="8632">
          <cell r="A8632">
            <v>45157</v>
          </cell>
          <cell r="B8632">
            <v>350.17809999999997</v>
          </cell>
        </row>
        <row r="8633">
          <cell r="A8633">
            <v>45158</v>
          </cell>
          <cell r="B8633">
            <v>350.23439999999999</v>
          </cell>
        </row>
        <row r="8634">
          <cell r="A8634">
            <v>45159</v>
          </cell>
          <cell r="B8634">
            <v>350.29079999999999</v>
          </cell>
        </row>
        <row r="8635">
          <cell r="A8635">
            <v>45160</v>
          </cell>
          <cell r="B8635">
            <v>350.34710000000001</v>
          </cell>
        </row>
        <row r="8636">
          <cell r="A8636">
            <v>45161</v>
          </cell>
          <cell r="B8636">
            <v>350.40350000000001</v>
          </cell>
        </row>
        <row r="8637">
          <cell r="A8637">
            <v>45162</v>
          </cell>
          <cell r="B8637">
            <v>350.4599</v>
          </cell>
        </row>
        <row r="8638">
          <cell r="A8638">
            <v>45163</v>
          </cell>
          <cell r="B8638">
            <v>350.5163</v>
          </cell>
        </row>
        <row r="8639">
          <cell r="A8639">
            <v>45164</v>
          </cell>
          <cell r="B8639">
            <v>350.5727</v>
          </cell>
        </row>
        <row r="8640">
          <cell r="A8640">
            <v>45165</v>
          </cell>
          <cell r="B8640">
            <v>350.62909999999999</v>
          </cell>
        </row>
        <row r="8641">
          <cell r="A8641">
            <v>45166</v>
          </cell>
          <cell r="B8641">
            <v>350.68549999999999</v>
          </cell>
        </row>
        <row r="8642">
          <cell r="A8642">
            <v>45167</v>
          </cell>
          <cell r="B8642">
            <v>350.74189999999999</v>
          </cell>
        </row>
        <row r="8643">
          <cell r="A8643">
            <v>45168</v>
          </cell>
          <cell r="B8643">
            <v>350.79840000000002</v>
          </cell>
        </row>
        <row r="8644">
          <cell r="A8644">
            <v>45169</v>
          </cell>
          <cell r="B8644">
            <v>350.85480000000001</v>
          </cell>
        </row>
        <row r="8645">
          <cell r="A8645">
            <v>45170</v>
          </cell>
          <cell r="B8645">
            <v>350.91129999999998</v>
          </cell>
        </row>
        <row r="8646">
          <cell r="A8646">
            <v>45171</v>
          </cell>
          <cell r="B8646">
            <v>350.96769999999998</v>
          </cell>
        </row>
        <row r="8647">
          <cell r="A8647">
            <v>45172</v>
          </cell>
          <cell r="B8647">
            <v>351.02420000000001</v>
          </cell>
        </row>
        <row r="8648">
          <cell r="A8648">
            <v>45173</v>
          </cell>
          <cell r="B8648">
            <v>351.08069999999998</v>
          </cell>
        </row>
        <row r="8649">
          <cell r="A8649">
            <v>45174</v>
          </cell>
          <cell r="B8649">
            <v>351.13720000000001</v>
          </cell>
        </row>
        <row r="8650">
          <cell r="A8650">
            <v>45175</v>
          </cell>
          <cell r="B8650">
            <v>351.19369999999998</v>
          </cell>
        </row>
        <row r="8651">
          <cell r="A8651">
            <v>45176</v>
          </cell>
          <cell r="B8651">
            <v>351.25020000000001</v>
          </cell>
        </row>
        <row r="8652">
          <cell r="A8652">
            <v>45177</v>
          </cell>
          <cell r="B8652">
            <v>351.30669999999998</v>
          </cell>
        </row>
        <row r="8653">
          <cell r="A8653">
            <v>45178</v>
          </cell>
          <cell r="B8653">
            <v>351.36320000000001</v>
          </cell>
        </row>
        <row r="8654">
          <cell r="A8654">
            <v>45179</v>
          </cell>
          <cell r="B8654">
            <v>351.41980000000001</v>
          </cell>
        </row>
        <row r="8655">
          <cell r="A8655">
            <v>45180</v>
          </cell>
          <cell r="B8655">
            <v>351.47629999999998</v>
          </cell>
        </row>
        <row r="8656">
          <cell r="A8656">
            <v>45181</v>
          </cell>
          <cell r="B8656">
            <v>351.53289999999998</v>
          </cell>
        </row>
        <row r="8657">
          <cell r="A8657">
            <v>45182</v>
          </cell>
          <cell r="B8657">
            <v>351.58940000000001</v>
          </cell>
        </row>
        <row r="8658">
          <cell r="A8658">
            <v>45183</v>
          </cell>
          <cell r="B8658">
            <v>351.64600000000002</v>
          </cell>
        </row>
        <row r="8659">
          <cell r="A8659">
            <v>45184</v>
          </cell>
          <cell r="B8659">
            <v>351.70260000000002</v>
          </cell>
        </row>
        <row r="8660">
          <cell r="A8660">
            <v>45185</v>
          </cell>
          <cell r="B8660">
            <v>351.78440000000001</v>
          </cell>
        </row>
        <row r="8661">
          <cell r="A8661">
            <v>45186</v>
          </cell>
          <cell r="B8661">
            <v>351.86619999999999</v>
          </cell>
        </row>
        <row r="8662">
          <cell r="A8662">
            <v>45187</v>
          </cell>
          <cell r="B8662">
            <v>351.94799999999998</v>
          </cell>
        </row>
        <row r="8663">
          <cell r="A8663">
            <v>45188</v>
          </cell>
          <cell r="B8663">
            <v>352.0299</v>
          </cell>
        </row>
        <row r="8664">
          <cell r="A8664">
            <v>45189</v>
          </cell>
          <cell r="B8664">
            <v>352.11169999999998</v>
          </cell>
        </row>
        <row r="8665">
          <cell r="A8665">
            <v>45190</v>
          </cell>
          <cell r="B8665">
            <v>352.1936</v>
          </cell>
        </row>
        <row r="8666">
          <cell r="A8666">
            <v>45191</v>
          </cell>
          <cell r="B8666">
            <v>352.27550000000002</v>
          </cell>
        </row>
        <row r="8667">
          <cell r="A8667">
            <v>45192</v>
          </cell>
          <cell r="B8667">
            <v>352.35739999999998</v>
          </cell>
        </row>
        <row r="8668">
          <cell r="A8668">
            <v>45193</v>
          </cell>
          <cell r="B8668">
            <v>352.43939999999998</v>
          </cell>
        </row>
        <row r="8669">
          <cell r="A8669">
            <v>45194</v>
          </cell>
          <cell r="B8669">
            <v>352.5213</v>
          </cell>
        </row>
        <row r="8670">
          <cell r="A8670">
            <v>45195</v>
          </cell>
          <cell r="B8670">
            <v>352.60329999999999</v>
          </cell>
        </row>
        <row r="8671">
          <cell r="A8671">
            <v>45196</v>
          </cell>
          <cell r="B8671">
            <v>352.68529999999998</v>
          </cell>
        </row>
        <row r="8672">
          <cell r="A8672">
            <v>45197</v>
          </cell>
          <cell r="B8672">
            <v>352.76729999999998</v>
          </cell>
        </row>
        <row r="8673">
          <cell r="A8673">
            <v>45198</v>
          </cell>
          <cell r="B8673">
            <v>352.8494</v>
          </cell>
        </row>
        <row r="8674">
          <cell r="A8674">
            <v>45199</v>
          </cell>
          <cell r="B8674">
            <v>352.9314</v>
          </cell>
        </row>
        <row r="8675">
          <cell r="A8675">
            <v>45200</v>
          </cell>
          <cell r="B8675">
            <v>353.01350000000002</v>
          </cell>
        </row>
        <row r="8676">
          <cell r="A8676">
            <v>45201</v>
          </cell>
          <cell r="B8676">
            <v>353.09559999999999</v>
          </cell>
        </row>
        <row r="8677">
          <cell r="A8677">
            <v>45202</v>
          </cell>
          <cell r="B8677">
            <v>353.17770000000002</v>
          </cell>
        </row>
        <row r="8678">
          <cell r="A8678">
            <v>45203</v>
          </cell>
          <cell r="B8678">
            <v>353.25979999999998</v>
          </cell>
        </row>
        <row r="8679">
          <cell r="A8679">
            <v>45204</v>
          </cell>
          <cell r="B8679">
            <v>353.34199999999998</v>
          </cell>
        </row>
        <row r="8680">
          <cell r="A8680">
            <v>45205</v>
          </cell>
          <cell r="B8680">
            <v>353.42410000000001</v>
          </cell>
        </row>
        <row r="8681">
          <cell r="A8681">
            <v>45206</v>
          </cell>
          <cell r="B8681">
            <v>353.50630000000001</v>
          </cell>
        </row>
        <row r="8682">
          <cell r="A8682">
            <v>45207</v>
          </cell>
          <cell r="B8682">
            <v>353.58850000000001</v>
          </cell>
        </row>
        <row r="8683">
          <cell r="A8683">
            <v>45208</v>
          </cell>
          <cell r="B8683">
            <v>353.67079999999999</v>
          </cell>
        </row>
        <row r="8684">
          <cell r="A8684">
            <v>45209</v>
          </cell>
          <cell r="B8684">
            <v>353.75299999999999</v>
          </cell>
        </row>
        <row r="8685">
          <cell r="A8685">
            <v>45210</v>
          </cell>
          <cell r="B8685">
            <v>353.83530000000002</v>
          </cell>
        </row>
        <row r="8686">
          <cell r="A8686">
            <v>45211</v>
          </cell>
          <cell r="B8686">
            <v>353.91759999999999</v>
          </cell>
        </row>
        <row r="8687">
          <cell r="A8687">
            <v>45212</v>
          </cell>
          <cell r="B8687">
            <v>353.99990000000003</v>
          </cell>
        </row>
        <row r="8688">
          <cell r="A8688">
            <v>45213</v>
          </cell>
          <cell r="B8688">
            <v>354.0822</v>
          </cell>
        </row>
        <row r="8689">
          <cell r="A8689">
            <v>45214</v>
          </cell>
          <cell r="B8689">
            <v>354.16449999999998</v>
          </cell>
        </row>
        <row r="8690">
          <cell r="A8690">
            <v>45215</v>
          </cell>
          <cell r="B8690">
            <v>354.226</v>
          </cell>
        </row>
        <row r="8691">
          <cell r="A8691">
            <v>45216</v>
          </cell>
          <cell r="B8691">
            <v>354.2876</v>
          </cell>
        </row>
        <row r="8692">
          <cell r="A8692">
            <v>45217</v>
          </cell>
          <cell r="B8692">
            <v>354.34910000000002</v>
          </cell>
        </row>
        <row r="8693">
          <cell r="A8693">
            <v>45218</v>
          </cell>
          <cell r="B8693">
            <v>354.41070000000002</v>
          </cell>
        </row>
        <row r="8694">
          <cell r="A8694">
            <v>45219</v>
          </cell>
          <cell r="B8694">
            <v>354.47230000000002</v>
          </cell>
        </row>
        <row r="8695">
          <cell r="A8695">
            <v>45220</v>
          </cell>
          <cell r="B8695">
            <v>354.53390000000002</v>
          </cell>
        </row>
        <row r="8696">
          <cell r="A8696">
            <v>45221</v>
          </cell>
          <cell r="B8696">
            <v>354.59550000000002</v>
          </cell>
        </row>
        <row r="8697">
          <cell r="A8697">
            <v>45222</v>
          </cell>
          <cell r="B8697">
            <v>354.65710000000001</v>
          </cell>
        </row>
        <row r="8698">
          <cell r="A8698">
            <v>45223</v>
          </cell>
          <cell r="B8698">
            <v>354.71870000000001</v>
          </cell>
        </row>
        <row r="8699">
          <cell r="A8699">
            <v>45224</v>
          </cell>
          <cell r="B8699">
            <v>354.78030000000001</v>
          </cell>
        </row>
        <row r="8700">
          <cell r="A8700">
            <v>45225</v>
          </cell>
          <cell r="B8700">
            <v>354.84190000000001</v>
          </cell>
        </row>
        <row r="8701">
          <cell r="A8701">
            <v>45226</v>
          </cell>
          <cell r="B8701">
            <v>354.90359999999998</v>
          </cell>
        </row>
        <row r="8702">
          <cell r="A8702">
            <v>45227</v>
          </cell>
          <cell r="B8702">
            <v>354.96530000000001</v>
          </cell>
        </row>
        <row r="8703">
          <cell r="A8703">
            <v>45228</v>
          </cell>
          <cell r="B8703">
            <v>355.02690000000001</v>
          </cell>
        </row>
        <row r="8704">
          <cell r="A8704">
            <v>45229</v>
          </cell>
          <cell r="B8704">
            <v>355.08859999999999</v>
          </cell>
        </row>
        <row r="8705">
          <cell r="A8705">
            <v>45230</v>
          </cell>
          <cell r="B8705">
            <v>355.15030000000002</v>
          </cell>
        </row>
        <row r="8706">
          <cell r="A8706">
            <v>45231</v>
          </cell>
          <cell r="B8706">
            <v>355.21199999999999</v>
          </cell>
        </row>
        <row r="8707">
          <cell r="A8707">
            <v>45232</v>
          </cell>
          <cell r="B8707">
            <v>355.27370000000002</v>
          </cell>
        </row>
        <row r="8708">
          <cell r="A8708">
            <v>45233</v>
          </cell>
          <cell r="B8708">
            <v>355.33539999999999</v>
          </cell>
        </row>
        <row r="8709">
          <cell r="A8709">
            <v>45234</v>
          </cell>
          <cell r="B8709">
            <v>355.3972</v>
          </cell>
        </row>
        <row r="8710">
          <cell r="A8710">
            <v>45235</v>
          </cell>
          <cell r="B8710">
            <v>355.45890000000003</v>
          </cell>
        </row>
        <row r="8711">
          <cell r="A8711">
            <v>45236</v>
          </cell>
          <cell r="B8711">
            <v>355.52069999999998</v>
          </cell>
        </row>
        <row r="8712">
          <cell r="A8712">
            <v>45237</v>
          </cell>
          <cell r="B8712">
            <v>355.58249999999998</v>
          </cell>
        </row>
        <row r="8713">
          <cell r="A8713">
            <v>45238</v>
          </cell>
          <cell r="B8713">
            <v>355.64420000000001</v>
          </cell>
        </row>
        <row r="8714">
          <cell r="A8714">
            <v>45239</v>
          </cell>
          <cell r="B8714">
            <v>355.70600000000002</v>
          </cell>
        </row>
        <row r="8715">
          <cell r="A8715">
            <v>45240</v>
          </cell>
          <cell r="B8715">
            <v>355.76780000000002</v>
          </cell>
        </row>
        <row r="8716">
          <cell r="A8716">
            <v>45241</v>
          </cell>
          <cell r="B8716">
            <v>355.82960000000003</v>
          </cell>
        </row>
        <row r="8717">
          <cell r="A8717">
            <v>45242</v>
          </cell>
          <cell r="B8717">
            <v>355.89150000000001</v>
          </cell>
        </row>
        <row r="8718">
          <cell r="A8718">
            <v>45243</v>
          </cell>
          <cell r="B8718">
            <v>355.95330000000001</v>
          </cell>
        </row>
        <row r="8719">
          <cell r="A8719">
            <v>45244</v>
          </cell>
          <cell r="B8719">
            <v>356.01510000000002</v>
          </cell>
        </row>
        <row r="8720">
          <cell r="A8720">
            <v>45245</v>
          </cell>
          <cell r="B8720">
            <v>356.077</v>
          </cell>
        </row>
        <row r="8721">
          <cell r="A8721">
            <v>45246</v>
          </cell>
          <cell r="B8721">
            <v>356.10660000000001</v>
          </cell>
        </row>
        <row r="8722">
          <cell r="A8722">
            <v>45247</v>
          </cell>
          <cell r="B8722">
            <v>356.13630000000001</v>
          </cell>
        </row>
        <row r="8723">
          <cell r="A8723">
            <v>45248</v>
          </cell>
          <cell r="B8723">
            <v>356.16590000000002</v>
          </cell>
        </row>
        <row r="8724">
          <cell r="A8724">
            <v>45249</v>
          </cell>
          <cell r="B8724">
            <v>356.19560000000001</v>
          </cell>
        </row>
        <row r="8725">
          <cell r="A8725">
            <v>45250</v>
          </cell>
          <cell r="B8725">
            <v>356.22519999999997</v>
          </cell>
        </row>
        <row r="8726">
          <cell r="A8726">
            <v>45251</v>
          </cell>
          <cell r="B8726">
            <v>356.25490000000002</v>
          </cell>
        </row>
        <row r="8727">
          <cell r="A8727">
            <v>45252</v>
          </cell>
          <cell r="B8727">
            <v>356.28449999999998</v>
          </cell>
        </row>
        <row r="8728">
          <cell r="A8728">
            <v>45253</v>
          </cell>
          <cell r="B8728">
            <v>356.31420000000003</v>
          </cell>
        </row>
        <row r="8729">
          <cell r="A8729">
            <v>45254</v>
          </cell>
          <cell r="B8729">
            <v>356.34379999999999</v>
          </cell>
        </row>
        <row r="8730">
          <cell r="A8730">
            <v>45255</v>
          </cell>
          <cell r="B8730">
            <v>356.37349999999998</v>
          </cell>
        </row>
        <row r="8731">
          <cell r="A8731">
            <v>45256</v>
          </cell>
          <cell r="B8731">
            <v>356.40309999999999</v>
          </cell>
        </row>
        <row r="8732">
          <cell r="A8732">
            <v>45257</v>
          </cell>
          <cell r="B8732">
            <v>356.43279999999999</v>
          </cell>
        </row>
        <row r="8733">
          <cell r="A8733">
            <v>45258</v>
          </cell>
          <cell r="B8733">
            <v>356.46249999999998</v>
          </cell>
        </row>
        <row r="8734">
          <cell r="A8734">
            <v>45259</v>
          </cell>
          <cell r="B8734">
            <v>356.49209999999999</v>
          </cell>
        </row>
        <row r="8735">
          <cell r="A8735">
            <v>45260</v>
          </cell>
          <cell r="B8735">
            <v>356.52179999999998</v>
          </cell>
        </row>
        <row r="8736">
          <cell r="A8736">
            <v>45261</v>
          </cell>
          <cell r="B8736">
            <v>356.55149999999998</v>
          </cell>
        </row>
        <row r="8737">
          <cell r="A8737">
            <v>45262</v>
          </cell>
          <cell r="B8737">
            <v>356.58120000000002</v>
          </cell>
        </row>
        <row r="8738">
          <cell r="A8738">
            <v>45263</v>
          </cell>
          <cell r="B8738">
            <v>356.61079999999998</v>
          </cell>
        </row>
        <row r="8739">
          <cell r="A8739">
            <v>45264</v>
          </cell>
          <cell r="B8739">
            <v>356.64049999999997</v>
          </cell>
        </row>
        <row r="8740">
          <cell r="A8740">
            <v>45265</v>
          </cell>
          <cell r="B8740">
            <v>356.67020000000002</v>
          </cell>
        </row>
        <row r="8741">
          <cell r="A8741">
            <v>45266</v>
          </cell>
          <cell r="B8741">
            <v>356.69990000000001</v>
          </cell>
        </row>
        <row r="8742">
          <cell r="A8742">
            <v>45267</v>
          </cell>
          <cell r="B8742">
            <v>356.7296</v>
          </cell>
        </row>
        <row r="8743">
          <cell r="A8743">
            <v>45268</v>
          </cell>
          <cell r="B8743">
            <v>356.7593</v>
          </cell>
        </row>
        <row r="8744">
          <cell r="A8744">
            <v>45269</v>
          </cell>
          <cell r="B8744">
            <v>356.78899999999999</v>
          </cell>
        </row>
        <row r="8745">
          <cell r="A8745">
            <v>45270</v>
          </cell>
          <cell r="B8745">
            <v>356.81869999999998</v>
          </cell>
        </row>
        <row r="8746">
          <cell r="A8746">
            <v>45271</v>
          </cell>
          <cell r="B8746">
            <v>356.84840000000003</v>
          </cell>
        </row>
        <row r="8747">
          <cell r="A8747">
            <v>45272</v>
          </cell>
          <cell r="B8747">
            <v>356.87810000000002</v>
          </cell>
        </row>
        <row r="8748">
          <cell r="A8748">
            <v>45273</v>
          </cell>
          <cell r="B8748">
            <v>356.90780000000001</v>
          </cell>
        </row>
        <row r="8749">
          <cell r="A8749">
            <v>45274</v>
          </cell>
          <cell r="B8749">
            <v>356.9375</v>
          </cell>
        </row>
        <row r="8750">
          <cell r="A8750">
            <v>45275</v>
          </cell>
          <cell r="B8750">
            <v>356.96719999999999</v>
          </cell>
        </row>
        <row r="8751">
          <cell r="A8751">
            <v>45276</v>
          </cell>
          <cell r="B8751">
            <v>356.10660000000001</v>
          </cell>
        </row>
        <row r="8752">
          <cell r="A8752">
            <v>45277</v>
          </cell>
          <cell r="B8752">
            <v>356.13630000000001</v>
          </cell>
        </row>
        <row r="8753">
          <cell r="A8753">
            <v>45278</v>
          </cell>
          <cell r="B8753">
            <v>356.16590000000002</v>
          </cell>
        </row>
        <row r="8754">
          <cell r="A8754">
            <v>45279</v>
          </cell>
          <cell r="B8754">
            <v>356.19560000000001</v>
          </cell>
        </row>
        <row r="8755">
          <cell r="A8755">
            <v>45280</v>
          </cell>
          <cell r="B8755">
            <v>356.22519999999997</v>
          </cell>
        </row>
        <row r="8756">
          <cell r="A8756">
            <v>45281</v>
          </cell>
          <cell r="B8756">
            <v>356.25490000000002</v>
          </cell>
        </row>
        <row r="8757">
          <cell r="A8757">
            <v>45282</v>
          </cell>
          <cell r="B8757">
            <v>356.28449999999998</v>
          </cell>
        </row>
        <row r="8758">
          <cell r="A8758">
            <v>45283</v>
          </cell>
          <cell r="B8758">
            <v>356.31420000000003</v>
          </cell>
        </row>
        <row r="8759">
          <cell r="A8759">
            <v>45284</v>
          </cell>
          <cell r="B8759">
            <v>356.34379999999999</v>
          </cell>
        </row>
        <row r="8760">
          <cell r="A8760">
            <v>45285</v>
          </cell>
          <cell r="B8760">
            <v>356.37349999999998</v>
          </cell>
        </row>
        <row r="8761">
          <cell r="A8761">
            <v>45286</v>
          </cell>
          <cell r="B8761">
            <v>356.40309999999999</v>
          </cell>
        </row>
        <row r="8762">
          <cell r="A8762">
            <v>45287</v>
          </cell>
          <cell r="B8762">
            <v>356.43279999999999</v>
          </cell>
        </row>
        <row r="8763">
          <cell r="A8763">
            <v>45288</v>
          </cell>
          <cell r="B8763">
            <v>356.46249999999998</v>
          </cell>
        </row>
        <row r="8764">
          <cell r="A8764">
            <v>45289</v>
          </cell>
          <cell r="B8764">
            <v>356.49209999999999</v>
          </cell>
        </row>
        <row r="8765">
          <cell r="A8765">
            <v>45290</v>
          </cell>
          <cell r="B8765">
            <v>356.52179999999998</v>
          </cell>
        </row>
        <row r="8766">
          <cell r="A8766">
            <v>45291</v>
          </cell>
          <cell r="B8766">
            <v>356.55149999999998</v>
          </cell>
        </row>
        <row r="8767">
          <cell r="A8767">
            <v>45292</v>
          </cell>
          <cell r="B8767">
            <v>356.58120000000002</v>
          </cell>
        </row>
        <row r="8768">
          <cell r="A8768">
            <v>45293</v>
          </cell>
          <cell r="B8768">
            <v>356.61079999999998</v>
          </cell>
        </row>
        <row r="8769">
          <cell r="A8769">
            <v>45294</v>
          </cell>
          <cell r="B8769">
            <v>356.64049999999997</v>
          </cell>
        </row>
        <row r="8770">
          <cell r="A8770">
            <v>45295</v>
          </cell>
          <cell r="B8770">
            <v>356.67020000000002</v>
          </cell>
        </row>
        <row r="8771">
          <cell r="A8771">
            <v>45296</v>
          </cell>
          <cell r="B8771">
            <v>356.69990000000001</v>
          </cell>
        </row>
        <row r="8772">
          <cell r="A8772">
            <v>45297</v>
          </cell>
          <cell r="B8772">
            <v>356.7296</v>
          </cell>
        </row>
        <row r="8773">
          <cell r="A8773">
            <v>45298</v>
          </cell>
          <cell r="B8773">
            <v>356.7593</v>
          </cell>
        </row>
        <row r="8774">
          <cell r="A8774">
            <v>45299</v>
          </cell>
          <cell r="B8774">
            <v>356.78899999999999</v>
          </cell>
        </row>
        <row r="8775">
          <cell r="A8775">
            <v>45300</v>
          </cell>
          <cell r="B8775">
            <v>356.81869999999998</v>
          </cell>
        </row>
        <row r="8776">
          <cell r="A8776">
            <v>45301</v>
          </cell>
          <cell r="B8776">
            <v>356.84840000000003</v>
          </cell>
        </row>
        <row r="8777">
          <cell r="A8777">
            <v>45302</v>
          </cell>
          <cell r="B8777">
            <v>356.87810000000002</v>
          </cell>
        </row>
        <row r="8778">
          <cell r="A8778">
            <v>45303</v>
          </cell>
          <cell r="B8778">
            <v>356.90780000000001</v>
          </cell>
        </row>
        <row r="8779">
          <cell r="A8779">
            <v>45304</v>
          </cell>
          <cell r="B8779">
            <v>356.9375</v>
          </cell>
        </row>
        <row r="8780">
          <cell r="A8780">
            <v>45305</v>
          </cell>
          <cell r="B8780">
            <v>356.96719999999999</v>
          </cell>
        </row>
        <row r="8781">
          <cell r="A8781">
            <v>45306</v>
          </cell>
          <cell r="B8781">
            <v>360.25880000000001</v>
          </cell>
        </row>
        <row r="8782">
          <cell r="A8782">
            <v>45307</v>
          </cell>
          <cell r="B8782">
            <v>360.20659999999998</v>
          </cell>
        </row>
        <row r="8783">
          <cell r="A8783">
            <v>45308</v>
          </cell>
          <cell r="B8783">
            <v>360.15449999999998</v>
          </cell>
        </row>
        <row r="8784">
          <cell r="A8784">
            <v>45309</v>
          </cell>
          <cell r="B8784">
            <v>360.10230000000001</v>
          </cell>
        </row>
        <row r="8785">
          <cell r="A8785">
            <v>45310</v>
          </cell>
          <cell r="B8785">
            <v>360.05009999999999</v>
          </cell>
        </row>
        <row r="8786">
          <cell r="A8786">
            <v>45311</v>
          </cell>
          <cell r="B8786">
            <v>359.99799999999999</v>
          </cell>
        </row>
        <row r="8787">
          <cell r="A8787">
            <v>45312</v>
          </cell>
          <cell r="B8787">
            <v>359.94589999999999</v>
          </cell>
        </row>
        <row r="8788">
          <cell r="A8788">
            <v>45313</v>
          </cell>
          <cell r="B8788">
            <v>359.89370000000002</v>
          </cell>
        </row>
        <row r="8789">
          <cell r="A8789">
            <v>45314</v>
          </cell>
          <cell r="B8789">
            <v>359.84160000000003</v>
          </cell>
        </row>
        <row r="8790">
          <cell r="A8790">
            <v>45315</v>
          </cell>
          <cell r="B8790">
            <v>359.78949999999998</v>
          </cell>
        </row>
        <row r="8791">
          <cell r="A8791">
            <v>45316</v>
          </cell>
          <cell r="B8791">
            <v>359.73739999999998</v>
          </cell>
        </row>
        <row r="8792">
          <cell r="A8792">
            <v>45317</v>
          </cell>
          <cell r="B8792">
            <v>359.68529999999998</v>
          </cell>
        </row>
        <row r="8793">
          <cell r="A8793">
            <v>45318</v>
          </cell>
          <cell r="B8793">
            <v>359.63319999999999</v>
          </cell>
        </row>
        <row r="8794">
          <cell r="A8794">
            <v>45319</v>
          </cell>
          <cell r="B8794">
            <v>359.58109999999999</v>
          </cell>
        </row>
        <row r="8795">
          <cell r="A8795">
            <v>45320</v>
          </cell>
          <cell r="B8795">
            <v>359.529</v>
          </cell>
        </row>
        <row r="8796">
          <cell r="A8796">
            <v>45321</v>
          </cell>
          <cell r="B8796">
            <v>359.47699999999998</v>
          </cell>
        </row>
        <row r="8797">
          <cell r="A8797">
            <v>45322</v>
          </cell>
          <cell r="B8797">
            <v>359.42489999999998</v>
          </cell>
        </row>
        <row r="8798">
          <cell r="A8798">
            <v>45323</v>
          </cell>
          <cell r="B8798">
            <v>359.37290000000002</v>
          </cell>
        </row>
        <row r="8799">
          <cell r="A8799">
            <v>45324</v>
          </cell>
          <cell r="B8799">
            <v>359.32080000000002</v>
          </cell>
        </row>
        <row r="8800">
          <cell r="A8800">
            <v>45325</v>
          </cell>
          <cell r="B8800">
            <v>359.2688</v>
          </cell>
        </row>
        <row r="8801">
          <cell r="A8801">
            <v>45326</v>
          </cell>
          <cell r="B8801">
            <v>359.2167</v>
          </cell>
        </row>
        <row r="8802">
          <cell r="A8802">
            <v>45327</v>
          </cell>
          <cell r="B8802">
            <v>359.16469999999998</v>
          </cell>
        </row>
        <row r="8803">
          <cell r="A8803">
            <v>45328</v>
          </cell>
          <cell r="B8803">
            <v>359.11270000000002</v>
          </cell>
        </row>
        <row r="8804">
          <cell r="A8804">
            <v>45329</v>
          </cell>
          <cell r="B8804">
            <v>359.0607</v>
          </cell>
        </row>
        <row r="8805">
          <cell r="A8805">
            <v>45330</v>
          </cell>
          <cell r="B8805">
            <v>359.00869999999998</v>
          </cell>
        </row>
        <row r="8806">
          <cell r="A8806">
            <v>45331</v>
          </cell>
          <cell r="B8806">
            <v>358.95670000000001</v>
          </cell>
        </row>
        <row r="8807">
          <cell r="A8807">
            <v>45332</v>
          </cell>
          <cell r="B8807">
            <v>358.90469999999999</v>
          </cell>
        </row>
        <row r="8808">
          <cell r="A8808">
            <v>45333</v>
          </cell>
          <cell r="B8808">
            <v>358.85270000000003</v>
          </cell>
        </row>
        <row r="8809">
          <cell r="A8809">
            <v>45334</v>
          </cell>
          <cell r="B8809">
            <v>358.80079999999998</v>
          </cell>
        </row>
        <row r="8810">
          <cell r="A8810">
            <v>45335</v>
          </cell>
          <cell r="B8810">
            <v>358.74880000000002</v>
          </cell>
        </row>
        <row r="8811">
          <cell r="A8811">
            <v>45336</v>
          </cell>
          <cell r="B8811">
            <v>358.6968</v>
          </cell>
        </row>
        <row r="8812">
          <cell r="A8812">
            <v>45337</v>
          </cell>
          <cell r="B8812">
            <v>358.64490000000001</v>
          </cell>
        </row>
        <row r="8813">
          <cell r="A8813">
            <v>45338</v>
          </cell>
          <cell r="B8813">
            <v>360.37259999999998</v>
          </cell>
        </row>
        <row r="8814">
          <cell r="A8814">
            <v>45339</v>
          </cell>
          <cell r="B8814">
            <v>360.4864</v>
          </cell>
        </row>
        <row r="8815">
          <cell r="A8815">
            <v>45340</v>
          </cell>
          <cell r="B8815">
            <v>360.6003</v>
          </cell>
        </row>
        <row r="8816">
          <cell r="A8816">
            <v>45341</v>
          </cell>
          <cell r="B8816">
            <v>360.71420000000001</v>
          </cell>
        </row>
        <row r="8817">
          <cell r="A8817">
            <v>45342</v>
          </cell>
          <cell r="B8817">
            <v>360.82810000000001</v>
          </cell>
        </row>
        <row r="8818">
          <cell r="A8818">
            <v>45343</v>
          </cell>
          <cell r="B8818">
            <v>360.94200000000001</v>
          </cell>
        </row>
        <row r="8819">
          <cell r="A8819">
            <v>45344</v>
          </cell>
          <cell r="B8819">
            <v>361.05599999999998</v>
          </cell>
        </row>
        <row r="8820">
          <cell r="A8820">
            <v>45345</v>
          </cell>
          <cell r="B8820">
            <v>361.17009999999999</v>
          </cell>
        </row>
        <row r="8821">
          <cell r="A8821">
            <v>45346</v>
          </cell>
          <cell r="B8821">
            <v>361.2842</v>
          </cell>
        </row>
        <row r="8822">
          <cell r="A8822">
            <v>45347</v>
          </cell>
          <cell r="B8822">
            <v>361.39830000000001</v>
          </cell>
        </row>
        <row r="8823">
          <cell r="A8823">
            <v>45348</v>
          </cell>
          <cell r="B8823">
            <v>361.51240000000001</v>
          </cell>
        </row>
        <row r="8824">
          <cell r="A8824">
            <v>45349</v>
          </cell>
          <cell r="B8824">
            <v>361.6266</v>
          </cell>
        </row>
        <row r="8825">
          <cell r="A8825">
            <v>45350</v>
          </cell>
          <cell r="B8825">
            <v>361.74079999999998</v>
          </cell>
        </row>
        <row r="8826">
          <cell r="A8826">
            <v>45351</v>
          </cell>
          <cell r="B8826">
            <v>361.85509999999999</v>
          </cell>
        </row>
        <row r="8827">
          <cell r="A8827">
            <v>45352</v>
          </cell>
          <cell r="B8827">
            <v>361.96929999999998</v>
          </cell>
        </row>
        <row r="8828">
          <cell r="A8828">
            <v>45353</v>
          </cell>
          <cell r="B8828">
            <v>362.08370000000002</v>
          </cell>
        </row>
        <row r="8829">
          <cell r="A8829">
            <v>45354</v>
          </cell>
          <cell r="B8829">
            <v>362.19799999999998</v>
          </cell>
        </row>
        <row r="8830">
          <cell r="A8830">
            <v>45355</v>
          </cell>
          <cell r="B8830">
            <v>362.31240000000003</v>
          </cell>
        </row>
        <row r="8831">
          <cell r="A8831">
            <v>45356</v>
          </cell>
          <cell r="B8831">
            <v>362.42689999999999</v>
          </cell>
        </row>
        <row r="8832">
          <cell r="A8832">
            <v>45357</v>
          </cell>
          <cell r="B8832">
            <v>362.54129999999998</v>
          </cell>
        </row>
        <row r="8833">
          <cell r="A8833">
            <v>45358</v>
          </cell>
          <cell r="B8833">
            <v>362.6558</v>
          </cell>
        </row>
        <row r="8834">
          <cell r="A8834">
            <v>45359</v>
          </cell>
          <cell r="B8834">
            <v>362.7704</v>
          </cell>
        </row>
        <row r="8835">
          <cell r="A8835">
            <v>45360</v>
          </cell>
          <cell r="B8835">
            <v>362.88499999999999</v>
          </cell>
        </row>
        <row r="8836">
          <cell r="A8836">
            <v>45361</v>
          </cell>
          <cell r="B8836">
            <v>362.99959999999999</v>
          </cell>
        </row>
        <row r="8837">
          <cell r="A8837">
            <v>45362</v>
          </cell>
          <cell r="B8837">
            <v>363.11419999999998</v>
          </cell>
        </row>
        <row r="8838">
          <cell r="A8838">
            <v>45363</v>
          </cell>
          <cell r="B8838">
            <v>363.22890000000001</v>
          </cell>
        </row>
        <row r="8839">
          <cell r="A8839">
            <v>45364</v>
          </cell>
          <cell r="B8839">
            <v>363.34359999999998</v>
          </cell>
        </row>
        <row r="8840">
          <cell r="A8840">
            <v>45365</v>
          </cell>
          <cell r="B8840">
            <v>363.45839999999998</v>
          </cell>
        </row>
        <row r="8841">
          <cell r="A8841">
            <v>45366</v>
          </cell>
          <cell r="B8841">
            <v>363.57319999999999</v>
          </cell>
        </row>
        <row r="8842">
          <cell r="A8842">
            <v>45367</v>
          </cell>
          <cell r="B8842">
            <v>363.7004</v>
          </cell>
        </row>
        <row r="8843">
          <cell r="A8843">
            <v>45368</v>
          </cell>
          <cell r="B8843">
            <v>363.82760000000002</v>
          </cell>
        </row>
        <row r="8844">
          <cell r="A8844">
            <v>45369</v>
          </cell>
          <cell r="B8844">
            <v>363.95479999999998</v>
          </cell>
        </row>
        <row r="8845">
          <cell r="A8845">
            <v>45370</v>
          </cell>
          <cell r="B8845">
            <v>364.08210000000003</v>
          </cell>
        </row>
        <row r="8846">
          <cell r="A8846">
            <v>45371</v>
          </cell>
          <cell r="B8846">
            <v>364.20949999999999</v>
          </cell>
        </row>
        <row r="8847">
          <cell r="A8847">
            <v>45372</v>
          </cell>
          <cell r="B8847">
            <v>364.33690000000001</v>
          </cell>
        </row>
        <row r="8848">
          <cell r="A8848">
            <v>45373</v>
          </cell>
          <cell r="B8848">
            <v>364.46429999999998</v>
          </cell>
        </row>
        <row r="8849">
          <cell r="A8849">
            <v>45374</v>
          </cell>
          <cell r="B8849">
            <v>364.59179999999998</v>
          </cell>
        </row>
        <row r="8850">
          <cell r="A8850">
            <v>45375</v>
          </cell>
          <cell r="B8850">
            <v>364.71929999999998</v>
          </cell>
        </row>
        <row r="8851">
          <cell r="A8851">
            <v>45376</v>
          </cell>
          <cell r="B8851">
            <v>364.84690000000001</v>
          </cell>
        </row>
        <row r="8852">
          <cell r="A8852">
            <v>45377</v>
          </cell>
          <cell r="B8852">
            <v>364.97449999999998</v>
          </cell>
        </row>
        <row r="8853">
          <cell r="A8853">
            <v>45378</v>
          </cell>
          <cell r="B8853">
            <v>365.10210000000001</v>
          </cell>
        </row>
        <row r="8854">
          <cell r="A8854">
            <v>45379</v>
          </cell>
          <cell r="B8854">
            <v>365.22989999999999</v>
          </cell>
        </row>
        <row r="8855">
          <cell r="A8855">
            <v>45380</v>
          </cell>
          <cell r="B8855">
            <v>365.35759999999999</v>
          </cell>
        </row>
        <row r="8856">
          <cell r="A8856">
            <v>45381</v>
          </cell>
          <cell r="B8856">
            <v>365.48540000000003</v>
          </cell>
        </row>
        <row r="8857">
          <cell r="A8857">
            <v>45382</v>
          </cell>
          <cell r="B8857">
            <v>365.61320000000001</v>
          </cell>
        </row>
        <row r="8858">
          <cell r="A8858">
            <v>45383</v>
          </cell>
          <cell r="B8858">
            <v>365.74110000000002</v>
          </cell>
        </row>
        <row r="8859">
          <cell r="A8859">
            <v>45384</v>
          </cell>
          <cell r="B8859">
            <v>365.86900000000003</v>
          </cell>
        </row>
        <row r="8860">
          <cell r="A8860">
            <v>45385</v>
          </cell>
          <cell r="B8860">
            <v>365.99700000000001</v>
          </cell>
        </row>
        <row r="8861">
          <cell r="A8861">
            <v>45386</v>
          </cell>
          <cell r="B8861">
            <v>366.125</v>
          </cell>
        </row>
        <row r="8862">
          <cell r="A8862">
            <v>45387</v>
          </cell>
          <cell r="B8862">
            <v>366.25310000000002</v>
          </cell>
        </row>
        <row r="8863">
          <cell r="A8863">
            <v>45388</v>
          </cell>
          <cell r="B8863">
            <v>366.38119999999998</v>
          </cell>
        </row>
        <row r="8864">
          <cell r="A8864">
            <v>45389</v>
          </cell>
          <cell r="B8864">
            <v>366.5093</v>
          </cell>
        </row>
        <row r="8865">
          <cell r="A8865">
            <v>45390</v>
          </cell>
          <cell r="B8865">
            <v>366.63749999999999</v>
          </cell>
        </row>
        <row r="8866">
          <cell r="A8866">
            <v>45391</v>
          </cell>
          <cell r="B8866">
            <v>366.76580000000001</v>
          </cell>
        </row>
        <row r="8867">
          <cell r="A8867">
            <v>45392</v>
          </cell>
          <cell r="B8867">
            <v>366.89409999999998</v>
          </cell>
        </row>
        <row r="8868">
          <cell r="A8868">
            <v>45393</v>
          </cell>
          <cell r="B8868">
            <v>367.0224</v>
          </cell>
        </row>
        <row r="8869">
          <cell r="A8869">
            <v>45394</v>
          </cell>
          <cell r="B8869">
            <v>367.1508</v>
          </cell>
        </row>
        <row r="8870">
          <cell r="A8870">
            <v>45395</v>
          </cell>
          <cell r="B8870">
            <v>367.2792</v>
          </cell>
        </row>
        <row r="8871">
          <cell r="A8871">
            <v>45396</v>
          </cell>
          <cell r="B8871">
            <v>367.4076</v>
          </cell>
        </row>
        <row r="8872">
          <cell r="A8872">
            <v>45397</v>
          </cell>
          <cell r="B8872">
            <v>367.53609999999998</v>
          </cell>
        </row>
        <row r="8873">
          <cell r="A8873">
            <v>45398</v>
          </cell>
          <cell r="B8873">
            <v>367.6216</v>
          </cell>
        </row>
        <row r="8874">
          <cell r="A8874">
            <v>45399</v>
          </cell>
          <cell r="B8874">
            <v>367.70710000000003</v>
          </cell>
        </row>
        <row r="8875">
          <cell r="A8875">
            <v>45400</v>
          </cell>
          <cell r="B8875">
            <v>367.79259999999999</v>
          </cell>
        </row>
        <row r="8876">
          <cell r="A8876">
            <v>45401</v>
          </cell>
          <cell r="B8876">
            <v>367.87810000000002</v>
          </cell>
        </row>
        <row r="8877">
          <cell r="A8877">
            <v>45402</v>
          </cell>
          <cell r="B8877">
            <v>367.96359999999999</v>
          </cell>
        </row>
        <row r="8878">
          <cell r="A8878">
            <v>45403</v>
          </cell>
          <cell r="B8878">
            <v>368.04919999999998</v>
          </cell>
        </row>
        <row r="8879">
          <cell r="A8879">
            <v>45404</v>
          </cell>
          <cell r="B8879">
            <v>368.13479999999998</v>
          </cell>
        </row>
        <row r="8880">
          <cell r="A8880">
            <v>45405</v>
          </cell>
          <cell r="B8880">
            <v>368.22039999999998</v>
          </cell>
        </row>
        <row r="8881">
          <cell r="A8881">
            <v>45406</v>
          </cell>
          <cell r="B8881">
            <v>368.30599999999998</v>
          </cell>
        </row>
        <row r="8882">
          <cell r="A8882">
            <v>45407</v>
          </cell>
          <cell r="B8882">
            <v>368.39170000000001</v>
          </cell>
        </row>
        <row r="8883">
          <cell r="A8883">
            <v>45408</v>
          </cell>
          <cell r="B8883">
            <v>368.47739999999999</v>
          </cell>
        </row>
        <row r="8884">
          <cell r="A8884">
            <v>45409</v>
          </cell>
          <cell r="B8884">
            <v>368.56299999999999</v>
          </cell>
        </row>
        <row r="8885">
          <cell r="A8885">
            <v>45410</v>
          </cell>
          <cell r="B8885">
            <v>368.64879999999999</v>
          </cell>
        </row>
        <row r="8886">
          <cell r="A8886">
            <v>45411</v>
          </cell>
          <cell r="B8886">
            <v>368.73450000000003</v>
          </cell>
        </row>
        <row r="8887">
          <cell r="A8887">
            <v>45412</v>
          </cell>
          <cell r="B8887">
            <v>368.8202</v>
          </cell>
        </row>
        <row r="8888">
          <cell r="A8888">
            <v>45413</v>
          </cell>
          <cell r="B8888">
            <v>368.90600000000001</v>
          </cell>
        </row>
        <row r="8889">
          <cell r="A8889">
            <v>45414</v>
          </cell>
          <cell r="B8889">
            <v>368.99180000000001</v>
          </cell>
        </row>
        <row r="8890">
          <cell r="A8890">
            <v>45415</v>
          </cell>
          <cell r="B8890">
            <v>369.07760000000002</v>
          </cell>
        </row>
        <row r="8891">
          <cell r="A8891">
            <v>45416</v>
          </cell>
          <cell r="B8891">
            <v>369.16340000000002</v>
          </cell>
        </row>
        <row r="8892">
          <cell r="A8892">
            <v>45417</v>
          </cell>
          <cell r="B8892">
            <v>369.24930000000001</v>
          </cell>
        </row>
        <row r="8893">
          <cell r="A8893">
            <v>45418</v>
          </cell>
          <cell r="B8893">
            <v>369.33510000000001</v>
          </cell>
        </row>
        <row r="8894">
          <cell r="A8894">
            <v>45419</v>
          </cell>
          <cell r="B8894">
            <v>369.42099999999999</v>
          </cell>
        </row>
        <row r="8895">
          <cell r="A8895">
            <v>45420</v>
          </cell>
          <cell r="B8895">
            <v>369.50689999999997</v>
          </cell>
        </row>
        <row r="8896">
          <cell r="A8896">
            <v>45421</v>
          </cell>
          <cell r="B8896">
            <v>369.59289999999999</v>
          </cell>
        </row>
        <row r="8897">
          <cell r="A8897">
            <v>45422</v>
          </cell>
          <cell r="B8897">
            <v>369.67880000000002</v>
          </cell>
        </row>
        <row r="8898">
          <cell r="A8898">
            <v>45423</v>
          </cell>
          <cell r="B8898">
            <v>369.76479999999998</v>
          </cell>
        </row>
        <row r="8899">
          <cell r="A8899">
            <v>45424</v>
          </cell>
          <cell r="B8899">
            <v>369.85079999999999</v>
          </cell>
        </row>
        <row r="8900">
          <cell r="A8900">
            <v>45425</v>
          </cell>
          <cell r="B8900">
            <v>369.93680000000001</v>
          </cell>
        </row>
        <row r="8901">
          <cell r="A8901">
            <v>45426</v>
          </cell>
          <cell r="B8901">
            <v>370.02280000000002</v>
          </cell>
        </row>
        <row r="8902">
          <cell r="A8902">
            <v>45427</v>
          </cell>
          <cell r="B8902">
            <v>370.10890000000001</v>
          </cell>
        </row>
        <row r="8903">
          <cell r="A8903">
            <v>45428</v>
          </cell>
          <cell r="B8903">
            <v>370.17910000000001</v>
          </cell>
        </row>
        <row r="8904">
          <cell r="A8904">
            <v>45429</v>
          </cell>
          <cell r="B8904">
            <v>370.24939999999998</v>
          </cell>
        </row>
        <row r="8905">
          <cell r="A8905">
            <v>45430</v>
          </cell>
          <cell r="B8905">
            <v>370.31970000000001</v>
          </cell>
        </row>
        <row r="8906">
          <cell r="A8906">
            <v>45431</v>
          </cell>
          <cell r="B8906">
            <v>370.38990000000001</v>
          </cell>
        </row>
        <row r="8907">
          <cell r="A8907">
            <v>45432</v>
          </cell>
          <cell r="B8907">
            <v>370.46019999999999</v>
          </cell>
        </row>
        <row r="8908">
          <cell r="A8908">
            <v>45433</v>
          </cell>
          <cell r="B8908">
            <v>370.53050000000002</v>
          </cell>
        </row>
        <row r="8909">
          <cell r="A8909">
            <v>45434</v>
          </cell>
          <cell r="B8909">
            <v>370.60090000000002</v>
          </cell>
        </row>
        <row r="8910">
          <cell r="A8910">
            <v>45435</v>
          </cell>
          <cell r="B8910">
            <v>370.6712</v>
          </cell>
        </row>
        <row r="8911">
          <cell r="A8911">
            <v>45436</v>
          </cell>
          <cell r="B8911">
            <v>370.74149999999997</v>
          </cell>
        </row>
        <row r="8912">
          <cell r="A8912">
            <v>45437</v>
          </cell>
          <cell r="B8912">
            <v>370.81189999999998</v>
          </cell>
        </row>
        <row r="8913">
          <cell r="A8913">
            <v>45438</v>
          </cell>
          <cell r="B8913">
            <v>370.88229999999999</v>
          </cell>
        </row>
        <row r="8914">
          <cell r="A8914">
            <v>45439</v>
          </cell>
          <cell r="B8914">
            <v>370.95269999999999</v>
          </cell>
        </row>
        <row r="8915">
          <cell r="A8915">
            <v>45440</v>
          </cell>
          <cell r="B8915">
            <v>371.0231</v>
          </cell>
        </row>
        <row r="8916">
          <cell r="A8916">
            <v>45441</v>
          </cell>
          <cell r="B8916">
            <v>371.09350000000001</v>
          </cell>
        </row>
        <row r="8917">
          <cell r="A8917">
            <v>45442</v>
          </cell>
          <cell r="B8917">
            <v>371.16390000000001</v>
          </cell>
        </row>
        <row r="8918">
          <cell r="A8918">
            <v>45443</v>
          </cell>
          <cell r="B8918">
            <v>371.23430000000002</v>
          </cell>
        </row>
        <row r="8919">
          <cell r="A8919">
            <v>45444</v>
          </cell>
          <cell r="B8919">
            <v>371.3048</v>
          </cell>
        </row>
        <row r="8920">
          <cell r="A8920">
            <v>45445</v>
          </cell>
          <cell r="B8920">
            <v>371.37529999999998</v>
          </cell>
        </row>
        <row r="8921">
          <cell r="A8921">
            <v>45446</v>
          </cell>
          <cell r="B8921">
            <v>371.44569999999999</v>
          </cell>
        </row>
        <row r="8922">
          <cell r="A8922">
            <v>45447</v>
          </cell>
          <cell r="B8922">
            <v>371.51620000000003</v>
          </cell>
        </row>
        <row r="8923">
          <cell r="A8923">
            <v>45448</v>
          </cell>
          <cell r="B8923">
            <v>371.58670000000001</v>
          </cell>
        </row>
        <row r="8924">
          <cell r="A8924">
            <v>45449</v>
          </cell>
          <cell r="B8924">
            <v>371.65730000000002</v>
          </cell>
        </row>
        <row r="8925">
          <cell r="A8925">
            <v>45450</v>
          </cell>
          <cell r="B8925">
            <v>371.7278</v>
          </cell>
        </row>
        <row r="8926">
          <cell r="A8926">
            <v>45451</v>
          </cell>
          <cell r="B8926">
            <v>371.79829999999998</v>
          </cell>
        </row>
        <row r="8927">
          <cell r="A8927">
            <v>45452</v>
          </cell>
          <cell r="B8927">
            <v>371.8689</v>
          </cell>
        </row>
        <row r="8928">
          <cell r="A8928">
            <v>45453</v>
          </cell>
          <cell r="B8928">
            <v>371.93950000000001</v>
          </cell>
        </row>
        <row r="8929">
          <cell r="A8929">
            <v>45454</v>
          </cell>
          <cell r="B8929">
            <v>372.01010000000002</v>
          </cell>
        </row>
        <row r="8930">
          <cell r="A8930">
            <v>45455</v>
          </cell>
          <cell r="B8930">
            <v>372.08069999999998</v>
          </cell>
        </row>
        <row r="8931">
          <cell r="A8931">
            <v>45456</v>
          </cell>
          <cell r="B8931">
            <v>372.15129999999999</v>
          </cell>
        </row>
        <row r="8932">
          <cell r="A8932">
            <v>45457</v>
          </cell>
          <cell r="B8932">
            <v>372.22190000000001</v>
          </cell>
        </row>
        <row r="8933">
          <cell r="A8933">
            <v>45458</v>
          </cell>
          <cell r="B8933">
            <v>372.29250000000002</v>
          </cell>
        </row>
        <row r="8934">
          <cell r="A8934">
            <v>45459</v>
          </cell>
          <cell r="B8934">
            <v>372.3458</v>
          </cell>
        </row>
        <row r="8935">
          <cell r="A8935">
            <v>45460</v>
          </cell>
          <cell r="B8935">
            <v>372.399</v>
          </cell>
        </row>
        <row r="8936">
          <cell r="A8936">
            <v>45461</v>
          </cell>
          <cell r="B8936">
            <v>372.45229999999998</v>
          </cell>
        </row>
        <row r="8937">
          <cell r="A8937">
            <v>45462</v>
          </cell>
          <cell r="B8937">
            <v>372.50560000000002</v>
          </cell>
        </row>
        <row r="8938">
          <cell r="A8938">
            <v>45463</v>
          </cell>
          <cell r="B8938">
            <v>372.55880000000002</v>
          </cell>
        </row>
        <row r="8939">
          <cell r="A8939">
            <v>45464</v>
          </cell>
          <cell r="B8939">
            <v>372.6121</v>
          </cell>
        </row>
        <row r="8940">
          <cell r="A8940">
            <v>45465</v>
          </cell>
          <cell r="B8940">
            <v>372.66539999999998</v>
          </cell>
        </row>
        <row r="8941">
          <cell r="A8941">
            <v>45466</v>
          </cell>
          <cell r="B8941">
            <v>372.71870000000001</v>
          </cell>
        </row>
        <row r="8942">
          <cell r="A8942">
            <v>45467</v>
          </cell>
          <cell r="B8942">
            <v>372.77199999999999</v>
          </cell>
        </row>
        <row r="8943">
          <cell r="A8943">
            <v>45468</v>
          </cell>
          <cell r="B8943">
            <v>372.8254</v>
          </cell>
        </row>
        <row r="8944">
          <cell r="A8944">
            <v>45469</v>
          </cell>
          <cell r="B8944">
            <v>372.87869999999998</v>
          </cell>
        </row>
        <row r="8945">
          <cell r="A8945">
            <v>45470</v>
          </cell>
          <cell r="B8945">
            <v>372.93200000000002</v>
          </cell>
        </row>
        <row r="8946">
          <cell r="A8946">
            <v>45471</v>
          </cell>
          <cell r="B8946">
            <v>372.98540000000003</v>
          </cell>
        </row>
        <row r="8947">
          <cell r="A8947">
            <v>45472</v>
          </cell>
          <cell r="B8947">
            <v>373.03870000000001</v>
          </cell>
        </row>
        <row r="8948">
          <cell r="A8948">
            <v>45473</v>
          </cell>
          <cell r="B8948">
            <v>373.09210000000002</v>
          </cell>
        </row>
        <row r="8949">
          <cell r="A8949">
            <v>45474</v>
          </cell>
          <cell r="B8949">
            <v>373.1454</v>
          </cell>
        </row>
        <row r="8950">
          <cell r="A8950">
            <v>45475</v>
          </cell>
          <cell r="B8950">
            <v>373.19880000000001</v>
          </cell>
        </row>
        <row r="8951">
          <cell r="A8951">
            <v>45476</v>
          </cell>
          <cell r="B8951">
            <v>373.25220000000002</v>
          </cell>
        </row>
        <row r="8952">
          <cell r="A8952">
            <v>45477</v>
          </cell>
          <cell r="B8952">
            <v>373.30560000000003</v>
          </cell>
        </row>
        <row r="8953">
          <cell r="A8953">
            <v>45478</v>
          </cell>
          <cell r="B8953">
            <v>373.35899999999998</v>
          </cell>
        </row>
        <row r="8954">
          <cell r="A8954">
            <v>45479</v>
          </cell>
          <cell r="B8954">
            <v>373.41239999999999</v>
          </cell>
        </row>
        <row r="8955">
          <cell r="A8955">
            <v>45480</v>
          </cell>
          <cell r="B8955">
            <v>373.4658</v>
          </cell>
        </row>
        <row r="8956">
          <cell r="A8956">
            <v>45481</v>
          </cell>
          <cell r="B8956">
            <v>373.51920000000001</v>
          </cell>
        </row>
        <row r="8957">
          <cell r="A8957">
            <v>45482</v>
          </cell>
          <cell r="B8957">
            <v>373.57260000000002</v>
          </cell>
        </row>
        <row r="8958">
          <cell r="A8958">
            <v>45483</v>
          </cell>
          <cell r="B8958">
            <v>373.62610000000001</v>
          </cell>
        </row>
        <row r="8959">
          <cell r="A8959">
            <v>45484</v>
          </cell>
          <cell r="B8959">
            <v>373.67950000000002</v>
          </cell>
        </row>
        <row r="8960">
          <cell r="A8960">
            <v>45485</v>
          </cell>
          <cell r="B8960">
            <v>373.733</v>
          </cell>
        </row>
        <row r="8961">
          <cell r="A8961">
            <v>45486</v>
          </cell>
          <cell r="B8961">
            <v>373.78640000000001</v>
          </cell>
        </row>
        <row r="8962">
          <cell r="A8962">
            <v>45487</v>
          </cell>
          <cell r="B8962">
            <v>373.8399</v>
          </cell>
        </row>
        <row r="8963">
          <cell r="A8963">
            <v>45488</v>
          </cell>
          <cell r="B8963">
            <v>373.89339999999999</v>
          </cell>
        </row>
        <row r="8964">
          <cell r="A8964">
            <v>45489</v>
          </cell>
          <cell r="B8964">
            <v>373.93189999999998</v>
          </cell>
        </row>
        <row r="8965">
          <cell r="A8965">
            <v>45490</v>
          </cell>
          <cell r="B8965">
            <v>373.97050000000002</v>
          </cell>
        </row>
        <row r="8966">
          <cell r="A8966">
            <v>45491</v>
          </cell>
          <cell r="B8966">
            <v>374.00900000000001</v>
          </cell>
        </row>
        <row r="8967">
          <cell r="A8967">
            <v>45492</v>
          </cell>
          <cell r="B8967">
            <v>374.04759999999999</v>
          </cell>
        </row>
        <row r="8968">
          <cell r="A8968">
            <v>45493</v>
          </cell>
          <cell r="B8968">
            <v>374.08609999999999</v>
          </cell>
        </row>
        <row r="8969">
          <cell r="A8969">
            <v>45494</v>
          </cell>
          <cell r="B8969">
            <v>374.12470000000002</v>
          </cell>
        </row>
        <row r="8970">
          <cell r="A8970">
            <v>45495</v>
          </cell>
          <cell r="B8970">
            <v>374.16320000000002</v>
          </cell>
        </row>
        <row r="8971">
          <cell r="A8971">
            <v>45496</v>
          </cell>
          <cell r="B8971">
            <v>374.20179999999999</v>
          </cell>
        </row>
        <row r="8972">
          <cell r="A8972">
            <v>45497</v>
          </cell>
          <cell r="B8972">
            <v>374.24040000000002</v>
          </cell>
        </row>
        <row r="8973">
          <cell r="A8973">
            <v>45498</v>
          </cell>
          <cell r="B8973">
            <v>374.27890000000002</v>
          </cell>
        </row>
        <row r="8974">
          <cell r="A8974">
            <v>45499</v>
          </cell>
          <cell r="B8974">
            <v>374.3175</v>
          </cell>
        </row>
        <row r="8975">
          <cell r="A8975">
            <v>45500</v>
          </cell>
          <cell r="B8975">
            <v>374.35610000000003</v>
          </cell>
        </row>
        <row r="8976">
          <cell r="A8976">
            <v>45501</v>
          </cell>
          <cell r="B8976">
            <v>374.3947</v>
          </cell>
        </row>
        <row r="8977">
          <cell r="A8977">
            <v>45502</v>
          </cell>
          <cell r="B8977">
            <v>374.43329999999997</v>
          </cell>
        </row>
        <row r="8978">
          <cell r="A8978">
            <v>45503</v>
          </cell>
          <cell r="B8978">
            <v>374.47190000000001</v>
          </cell>
        </row>
        <row r="8979">
          <cell r="A8979">
            <v>45504</v>
          </cell>
          <cell r="B8979">
            <v>374.5104</v>
          </cell>
        </row>
        <row r="8980">
          <cell r="A8980">
            <v>45505</v>
          </cell>
          <cell r="B8980">
            <v>374.54899999999998</v>
          </cell>
        </row>
        <row r="8981">
          <cell r="A8981">
            <v>45506</v>
          </cell>
          <cell r="B8981">
            <v>374.58769999999998</v>
          </cell>
        </row>
        <row r="8982">
          <cell r="A8982">
            <v>45507</v>
          </cell>
          <cell r="B8982">
            <v>374.62630000000001</v>
          </cell>
        </row>
        <row r="8983">
          <cell r="A8983">
            <v>45508</v>
          </cell>
          <cell r="B8983">
            <v>374.66489999999999</v>
          </cell>
        </row>
        <row r="8984">
          <cell r="A8984">
            <v>45509</v>
          </cell>
          <cell r="B8984">
            <v>374.70350000000002</v>
          </cell>
        </row>
        <row r="8985">
          <cell r="A8985">
            <v>45510</v>
          </cell>
          <cell r="B8985">
            <v>374.74209999999999</v>
          </cell>
        </row>
        <row r="8986">
          <cell r="A8986">
            <v>45511</v>
          </cell>
          <cell r="B8986">
            <v>374.78070000000002</v>
          </cell>
        </row>
        <row r="8987">
          <cell r="A8987">
            <v>45512</v>
          </cell>
          <cell r="B8987">
            <v>374.81939999999997</v>
          </cell>
        </row>
        <row r="8988">
          <cell r="A8988">
            <v>45513</v>
          </cell>
          <cell r="B8988">
            <v>374.858</v>
          </cell>
        </row>
        <row r="8989">
          <cell r="A8989">
            <v>45514</v>
          </cell>
          <cell r="B8989">
            <v>374.89659999999998</v>
          </cell>
        </row>
        <row r="8990">
          <cell r="A8990">
            <v>45515</v>
          </cell>
          <cell r="B8990">
            <v>374.93529999999998</v>
          </cell>
        </row>
        <row r="8991">
          <cell r="A8991">
            <v>45516</v>
          </cell>
          <cell r="B8991">
            <v>374.97390000000001</v>
          </cell>
        </row>
        <row r="8992">
          <cell r="A8992">
            <v>45517</v>
          </cell>
          <cell r="B8992">
            <v>375.01260000000002</v>
          </cell>
        </row>
        <row r="8993">
          <cell r="A8993">
            <v>45518</v>
          </cell>
          <cell r="B8993">
            <v>375.05119999999999</v>
          </cell>
        </row>
        <row r="8994">
          <cell r="A8994">
            <v>45519</v>
          </cell>
          <cell r="B8994">
            <v>375.0899</v>
          </cell>
        </row>
        <row r="8995">
          <cell r="A8995">
            <v>45520</v>
          </cell>
          <cell r="B8995">
            <v>375.11410000000001</v>
          </cell>
        </row>
        <row r="8996">
          <cell r="A8996">
            <v>45521</v>
          </cell>
          <cell r="B8996">
            <v>375.13830000000002</v>
          </cell>
        </row>
        <row r="8997">
          <cell r="A8997">
            <v>45522</v>
          </cell>
          <cell r="B8997">
            <v>375.16239999999999</v>
          </cell>
        </row>
        <row r="8998">
          <cell r="A8998">
            <v>45523</v>
          </cell>
          <cell r="B8998">
            <v>375.1866</v>
          </cell>
        </row>
        <row r="8999">
          <cell r="A8999">
            <v>45524</v>
          </cell>
          <cell r="B8999">
            <v>375.21080000000001</v>
          </cell>
        </row>
        <row r="9000">
          <cell r="A9000">
            <v>45525</v>
          </cell>
          <cell r="B9000">
            <v>375.23500000000001</v>
          </cell>
        </row>
        <row r="9001">
          <cell r="A9001">
            <v>45526</v>
          </cell>
          <cell r="B9001">
            <v>375.25920000000002</v>
          </cell>
        </row>
        <row r="9002">
          <cell r="A9002">
            <v>45527</v>
          </cell>
          <cell r="B9002">
            <v>375.28339999999997</v>
          </cell>
        </row>
        <row r="9003">
          <cell r="A9003">
            <v>45528</v>
          </cell>
          <cell r="B9003">
            <v>375.3075</v>
          </cell>
        </row>
        <row r="9004">
          <cell r="A9004">
            <v>45529</v>
          </cell>
          <cell r="B9004">
            <v>375.33170000000001</v>
          </cell>
        </row>
        <row r="9005">
          <cell r="A9005">
            <v>45530</v>
          </cell>
          <cell r="B9005">
            <v>375.35590000000002</v>
          </cell>
        </row>
        <row r="9006">
          <cell r="A9006">
            <v>45531</v>
          </cell>
          <cell r="B9006">
            <v>375.38010000000003</v>
          </cell>
        </row>
        <row r="9007">
          <cell r="A9007">
            <v>45532</v>
          </cell>
          <cell r="B9007">
            <v>375.40429999999998</v>
          </cell>
        </row>
        <row r="9008">
          <cell r="A9008">
            <v>45533</v>
          </cell>
          <cell r="B9008">
            <v>375.42849999999999</v>
          </cell>
        </row>
        <row r="9009">
          <cell r="A9009">
            <v>45534</v>
          </cell>
          <cell r="B9009">
            <v>375.45269999999999</v>
          </cell>
        </row>
        <row r="9010">
          <cell r="A9010">
            <v>45535</v>
          </cell>
          <cell r="B9010">
            <v>375.4769</v>
          </cell>
        </row>
        <row r="9011">
          <cell r="A9011">
            <v>45536</v>
          </cell>
          <cell r="B9011">
            <v>375.50110000000001</v>
          </cell>
        </row>
        <row r="9012">
          <cell r="A9012">
            <v>45537</v>
          </cell>
          <cell r="B9012">
            <v>375.52530000000002</v>
          </cell>
        </row>
        <row r="9013">
          <cell r="A9013">
            <v>45538</v>
          </cell>
          <cell r="B9013">
            <v>375.54950000000002</v>
          </cell>
        </row>
        <row r="9014">
          <cell r="A9014">
            <v>45539</v>
          </cell>
          <cell r="B9014">
            <v>375.57369999999997</v>
          </cell>
        </row>
        <row r="9015">
          <cell r="A9015">
            <v>45540</v>
          </cell>
          <cell r="B9015">
            <v>375.59789999999998</v>
          </cell>
        </row>
        <row r="9016">
          <cell r="A9016">
            <v>45541</v>
          </cell>
          <cell r="B9016">
            <v>375.62209999999999</v>
          </cell>
        </row>
        <row r="9017">
          <cell r="A9017">
            <v>45542</v>
          </cell>
          <cell r="B9017">
            <v>375.6463</v>
          </cell>
        </row>
        <row r="9018">
          <cell r="A9018">
            <v>45543</v>
          </cell>
          <cell r="B9018">
            <v>375.67059999999998</v>
          </cell>
        </row>
        <row r="9019">
          <cell r="A9019">
            <v>45544</v>
          </cell>
          <cell r="B9019">
            <v>375.69479999999999</v>
          </cell>
        </row>
        <row r="9020">
          <cell r="A9020">
            <v>45545</v>
          </cell>
          <cell r="B9020">
            <v>375.71899999999999</v>
          </cell>
        </row>
        <row r="9021">
          <cell r="A9021">
            <v>45546</v>
          </cell>
          <cell r="B9021">
            <v>375.7432</v>
          </cell>
        </row>
        <row r="9022">
          <cell r="A9022">
            <v>45547</v>
          </cell>
          <cell r="B9022">
            <v>375.76740000000001</v>
          </cell>
        </row>
        <row r="9023">
          <cell r="A9023">
            <v>45548</v>
          </cell>
          <cell r="B9023">
            <v>375.79160000000002</v>
          </cell>
        </row>
        <row r="9024">
          <cell r="A9024">
            <v>45549</v>
          </cell>
          <cell r="B9024">
            <v>375.8159</v>
          </cell>
        </row>
        <row r="9025">
          <cell r="A9025">
            <v>45550</v>
          </cell>
          <cell r="B9025">
            <v>375.84010000000001</v>
          </cell>
        </row>
        <row r="9026">
          <cell r="A9026">
            <v>45551</v>
          </cell>
          <cell r="B9026">
            <v>375.84010000000001</v>
          </cell>
        </row>
        <row r="9027">
          <cell r="A9027">
            <v>45552</v>
          </cell>
          <cell r="B9027">
            <v>375.84010000000001</v>
          </cell>
        </row>
        <row r="9028">
          <cell r="A9028">
            <v>45553</v>
          </cell>
          <cell r="B9028">
            <v>375.84010000000001</v>
          </cell>
        </row>
        <row r="9029">
          <cell r="A9029">
            <v>45554</v>
          </cell>
          <cell r="B9029">
            <v>375.84010000000001</v>
          </cell>
        </row>
        <row r="9030">
          <cell r="A9030">
            <v>45555</v>
          </cell>
          <cell r="B9030">
            <v>375.84010000000001</v>
          </cell>
        </row>
        <row r="9031">
          <cell r="A9031">
            <v>45556</v>
          </cell>
          <cell r="B9031">
            <v>375.84010000000001</v>
          </cell>
        </row>
        <row r="9032">
          <cell r="A9032">
            <v>45557</v>
          </cell>
          <cell r="B9032">
            <v>375.84010000000001</v>
          </cell>
        </row>
        <row r="9033">
          <cell r="A9033">
            <v>45558</v>
          </cell>
          <cell r="B9033">
            <v>375.84010000000001</v>
          </cell>
        </row>
        <row r="9034">
          <cell r="A9034">
            <v>45559</v>
          </cell>
          <cell r="B9034">
            <v>375.84010000000001</v>
          </cell>
        </row>
        <row r="9035">
          <cell r="A9035">
            <v>45560</v>
          </cell>
          <cell r="B9035">
            <v>375.84010000000001</v>
          </cell>
        </row>
        <row r="9036">
          <cell r="A9036">
            <v>45561</v>
          </cell>
          <cell r="B9036">
            <v>375.84010000000001</v>
          </cell>
        </row>
        <row r="9037">
          <cell r="A9037">
            <v>45562</v>
          </cell>
          <cell r="B9037">
            <v>375.84010000000001</v>
          </cell>
        </row>
        <row r="9038">
          <cell r="A9038">
            <v>45563</v>
          </cell>
          <cell r="B9038">
            <v>375.84010000000001</v>
          </cell>
        </row>
        <row r="9039">
          <cell r="A9039">
            <v>45564</v>
          </cell>
          <cell r="B9039">
            <v>375.84010000000001</v>
          </cell>
        </row>
        <row r="9040">
          <cell r="A9040">
            <v>45565</v>
          </cell>
          <cell r="B9040">
            <v>375.84010000000001</v>
          </cell>
        </row>
        <row r="9041">
          <cell r="A9041">
            <v>45566</v>
          </cell>
          <cell r="B9041">
            <v>375.84010000000001</v>
          </cell>
        </row>
        <row r="9042">
          <cell r="A9042">
            <v>45567</v>
          </cell>
          <cell r="B9042">
            <v>375.84010000000001</v>
          </cell>
        </row>
        <row r="9043">
          <cell r="A9043">
            <v>45568</v>
          </cell>
          <cell r="B9043">
            <v>375.84010000000001</v>
          </cell>
        </row>
        <row r="9044">
          <cell r="A9044">
            <v>45569</v>
          </cell>
          <cell r="B9044">
            <v>375.84010000000001</v>
          </cell>
        </row>
        <row r="9045">
          <cell r="A9045">
            <v>45570</v>
          </cell>
          <cell r="B9045">
            <v>375.84010000000001</v>
          </cell>
        </row>
        <row r="9046">
          <cell r="A9046">
            <v>45571</v>
          </cell>
          <cell r="B9046">
            <v>375.84010000000001</v>
          </cell>
        </row>
        <row r="9047">
          <cell r="A9047">
            <v>45572</v>
          </cell>
          <cell r="B9047">
            <v>375.84010000000001</v>
          </cell>
        </row>
        <row r="9048">
          <cell r="A9048">
            <v>45573</v>
          </cell>
          <cell r="B9048">
            <v>375.84010000000001</v>
          </cell>
        </row>
        <row r="9049">
          <cell r="A9049">
            <v>45574</v>
          </cell>
          <cell r="B9049">
            <v>375.84010000000001</v>
          </cell>
        </row>
        <row r="9050">
          <cell r="A9050">
            <v>45575</v>
          </cell>
          <cell r="B9050">
            <v>375.84010000000001</v>
          </cell>
        </row>
        <row r="9051">
          <cell r="A9051">
            <v>45576</v>
          </cell>
          <cell r="B9051">
            <v>375.84010000000001</v>
          </cell>
        </row>
        <row r="9052">
          <cell r="A9052">
            <v>45577</v>
          </cell>
          <cell r="B9052">
            <v>375.84010000000001</v>
          </cell>
        </row>
        <row r="9053">
          <cell r="A9053">
            <v>45578</v>
          </cell>
          <cell r="B9053">
            <v>375.84010000000001</v>
          </cell>
        </row>
        <row r="9054">
          <cell r="A9054">
            <v>45579</v>
          </cell>
          <cell r="B9054">
            <v>375.84010000000001</v>
          </cell>
        </row>
        <row r="9055">
          <cell r="A9055">
            <v>45580</v>
          </cell>
          <cell r="B9055">
            <v>375.84010000000001</v>
          </cell>
        </row>
        <row r="9056">
          <cell r="A9056">
            <v>45581</v>
          </cell>
          <cell r="B9056">
            <v>375.86919999999998</v>
          </cell>
        </row>
        <row r="9057">
          <cell r="A9057">
            <v>45582</v>
          </cell>
          <cell r="B9057">
            <v>375.89819999999997</v>
          </cell>
        </row>
        <row r="9058">
          <cell r="A9058">
            <v>45583</v>
          </cell>
          <cell r="B9058">
            <v>375.9273</v>
          </cell>
        </row>
        <row r="9059">
          <cell r="A9059">
            <v>45584</v>
          </cell>
          <cell r="B9059">
            <v>375.95639999999997</v>
          </cell>
        </row>
        <row r="9060">
          <cell r="A9060">
            <v>45585</v>
          </cell>
          <cell r="B9060">
            <v>375.98540000000003</v>
          </cell>
        </row>
        <row r="9061">
          <cell r="A9061">
            <v>45586</v>
          </cell>
          <cell r="B9061">
            <v>376.0145</v>
          </cell>
        </row>
        <row r="9062">
          <cell r="A9062">
            <v>45587</v>
          </cell>
          <cell r="B9062">
            <v>376.04360000000003</v>
          </cell>
        </row>
        <row r="9063">
          <cell r="A9063">
            <v>45588</v>
          </cell>
          <cell r="B9063">
            <v>376.0727</v>
          </cell>
        </row>
        <row r="9064">
          <cell r="A9064">
            <v>45589</v>
          </cell>
          <cell r="B9064">
            <v>376.10180000000003</v>
          </cell>
        </row>
        <row r="9065">
          <cell r="A9065">
            <v>45590</v>
          </cell>
          <cell r="B9065">
            <v>376.13080000000002</v>
          </cell>
        </row>
        <row r="9066">
          <cell r="A9066">
            <v>45591</v>
          </cell>
          <cell r="B9066">
            <v>376.15989999999999</v>
          </cell>
        </row>
        <row r="9067">
          <cell r="A9067">
            <v>45592</v>
          </cell>
          <cell r="B9067">
            <v>376.18900000000002</v>
          </cell>
        </row>
        <row r="9068">
          <cell r="A9068">
            <v>45593</v>
          </cell>
          <cell r="B9068">
            <v>376.21809999999999</v>
          </cell>
        </row>
        <row r="9069">
          <cell r="A9069">
            <v>45594</v>
          </cell>
          <cell r="B9069">
            <v>376.24720000000002</v>
          </cell>
        </row>
        <row r="9070">
          <cell r="A9070">
            <v>45595</v>
          </cell>
          <cell r="B9070">
            <v>376.27629999999999</v>
          </cell>
        </row>
        <row r="9071">
          <cell r="A9071">
            <v>45596</v>
          </cell>
          <cell r="B9071">
            <v>376.30540000000002</v>
          </cell>
        </row>
        <row r="9072">
          <cell r="A9072">
            <v>45597</v>
          </cell>
          <cell r="B9072">
            <v>376.33449999999999</v>
          </cell>
        </row>
        <row r="9073">
          <cell r="A9073">
            <v>45598</v>
          </cell>
          <cell r="B9073">
            <v>376.36360000000002</v>
          </cell>
        </row>
        <row r="9074">
          <cell r="A9074">
            <v>45599</v>
          </cell>
          <cell r="B9074">
            <v>376.39269999999999</v>
          </cell>
        </row>
        <row r="9075">
          <cell r="A9075">
            <v>45600</v>
          </cell>
          <cell r="B9075">
            <v>376.42180000000002</v>
          </cell>
        </row>
        <row r="9076">
          <cell r="A9076">
            <v>45601</v>
          </cell>
          <cell r="B9076">
            <v>376.45089999999999</v>
          </cell>
        </row>
        <row r="9077">
          <cell r="A9077">
            <v>45602</v>
          </cell>
          <cell r="B9077">
            <v>376.48</v>
          </cell>
        </row>
        <row r="9078">
          <cell r="A9078">
            <v>45603</v>
          </cell>
          <cell r="B9078">
            <v>376.50909999999999</v>
          </cell>
        </row>
        <row r="9079">
          <cell r="A9079">
            <v>45604</v>
          </cell>
          <cell r="B9079">
            <v>376.53820000000002</v>
          </cell>
        </row>
        <row r="9080">
          <cell r="A9080">
            <v>45605</v>
          </cell>
          <cell r="B9080">
            <v>376.56740000000002</v>
          </cell>
        </row>
        <row r="9081">
          <cell r="A9081">
            <v>45606</v>
          </cell>
          <cell r="B9081">
            <v>376.59649999999999</v>
          </cell>
        </row>
        <row r="9082">
          <cell r="A9082">
            <v>45607</v>
          </cell>
          <cell r="B9082">
            <v>376.62560000000002</v>
          </cell>
        </row>
        <row r="9083">
          <cell r="A9083">
            <v>45608</v>
          </cell>
          <cell r="B9083">
            <v>376.65469999999999</v>
          </cell>
        </row>
        <row r="9084">
          <cell r="A9084">
            <v>45609</v>
          </cell>
          <cell r="B9084">
            <v>376.68389999999999</v>
          </cell>
        </row>
        <row r="9085">
          <cell r="A9085">
            <v>45610</v>
          </cell>
          <cell r="B9085">
            <v>376.71300000000002</v>
          </cell>
        </row>
        <row r="9086">
          <cell r="A9086">
            <v>45611</v>
          </cell>
          <cell r="B9086">
            <v>376.74209999999999</v>
          </cell>
        </row>
        <row r="9087">
          <cell r="A9087">
            <v>45612</v>
          </cell>
          <cell r="B9087">
            <v>376.72579999999999</v>
          </cell>
        </row>
        <row r="9088">
          <cell r="A9088">
            <v>45613</v>
          </cell>
          <cell r="B9088">
            <v>376.70940000000002</v>
          </cell>
        </row>
        <row r="9089">
          <cell r="A9089">
            <v>45614</v>
          </cell>
          <cell r="B9089">
            <v>376.69310000000002</v>
          </cell>
        </row>
        <row r="9090">
          <cell r="A9090">
            <v>45615</v>
          </cell>
          <cell r="B9090">
            <v>376.67680000000001</v>
          </cell>
        </row>
        <row r="9091">
          <cell r="A9091">
            <v>45616</v>
          </cell>
          <cell r="B9091">
            <v>376.66039999999998</v>
          </cell>
        </row>
        <row r="9092">
          <cell r="A9092">
            <v>45617</v>
          </cell>
          <cell r="B9092">
            <v>376.64409999999998</v>
          </cell>
        </row>
        <row r="9093">
          <cell r="A9093">
            <v>45618</v>
          </cell>
          <cell r="B9093">
            <v>376.62779999999998</v>
          </cell>
        </row>
        <row r="9094">
          <cell r="A9094">
            <v>45619</v>
          </cell>
          <cell r="B9094">
            <v>376.6114</v>
          </cell>
        </row>
        <row r="9095">
          <cell r="A9095">
            <v>45620</v>
          </cell>
          <cell r="B9095">
            <v>376.5951</v>
          </cell>
        </row>
        <row r="9096">
          <cell r="A9096">
            <v>45621</v>
          </cell>
          <cell r="B9096">
            <v>376.5788</v>
          </cell>
        </row>
        <row r="9097">
          <cell r="A9097">
            <v>45622</v>
          </cell>
          <cell r="B9097">
            <v>376.56240000000003</v>
          </cell>
        </row>
        <row r="9098">
          <cell r="A9098">
            <v>45623</v>
          </cell>
          <cell r="B9098">
            <v>376.54610000000002</v>
          </cell>
        </row>
        <row r="9099">
          <cell r="A9099">
            <v>45624</v>
          </cell>
          <cell r="B9099">
            <v>376.52980000000002</v>
          </cell>
        </row>
        <row r="9100">
          <cell r="A9100">
            <v>45625</v>
          </cell>
          <cell r="B9100">
            <v>376.51350000000002</v>
          </cell>
        </row>
        <row r="9101">
          <cell r="A9101">
            <v>45626</v>
          </cell>
          <cell r="B9101">
            <v>376.49709999999999</v>
          </cell>
        </row>
        <row r="9102">
          <cell r="A9102">
            <v>45627</v>
          </cell>
          <cell r="B9102">
            <v>376.48079999999999</v>
          </cell>
        </row>
        <row r="9103">
          <cell r="A9103">
            <v>45628</v>
          </cell>
          <cell r="B9103">
            <v>376.46449999999999</v>
          </cell>
        </row>
        <row r="9104">
          <cell r="A9104">
            <v>45629</v>
          </cell>
          <cell r="B9104">
            <v>376.44819999999999</v>
          </cell>
        </row>
        <row r="9105">
          <cell r="A9105">
            <v>45630</v>
          </cell>
          <cell r="B9105">
            <v>376.43180000000001</v>
          </cell>
        </row>
        <row r="9106">
          <cell r="A9106">
            <v>45631</v>
          </cell>
          <cell r="B9106">
            <v>376.41550000000001</v>
          </cell>
        </row>
        <row r="9107">
          <cell r="A9107">
            <v>45632</v>
          </cell>
          <cell r="B9107">
            <v>376.39920000000001</v>
          </cell>
        </row>
        <row r="9108">
          <cell r="A9108">
            <v>45633</v>
          </cell>
          <cell r="B9108">
            <v>376.38290000000001</v>
          </cell>
        </row>
        <row r="9109">
          <cell r="A9109">
            <v>45634</v>
          </cell>
          <cell r="B9109">
            <v>376.36660000000001</v>
          </cell>
        </row>
        <row r="9110">
          <cell r="A9110">
            <v>45635</v>
          </cell>
          <cell r="B9110">
            <v>376.35019999999997</v>
          </cell>
        </row>
        <row r="9111">
          <cell r="A9111">
            <v>45636</v>
          </cell>
          <cell r="B9111">
            <v>376.33390000000003</v>
          </cell>
        </row>
        <row r="9112">
          <cell r="A9112">
            <v>45637</v>
          </cell>
          <cell r="B9112">
            <v>376.31760000000003</v>
          </cell>
        </row>
        <row r="9113">
          <cell r="A9113">
            <v>45638</v>
          </cell>
          <cell r="B9113">
            <v>376.30130000000003</v>
          </cell>
        </row>
        <row r="9114">
          <cell r="A9114">
            <v>45639</v>
          </cell>
          <cell r="B9114">
            <v>376.28500000000003</v>
          </cell>
        </row>
        <row r="9115">
          <cell r="A9115">
            <v>45640</v>
          </cell>
          <cell r="B9115">
            <v>376.26870000000002</v>
          </cell>
        </row>
        <row r="9116">
          <cell r="A9116">
            <v>45641</v>
          </cell>
          <cell r="B9116">
            <v>376.25229999999999</v>
          </cell>
        </row>
        <row r="9117">
          <cell r="A9117">
            <v>45642</v>
          </cell>
          <cell r="B9117">
            <v>376.28500000000003</v>
          </cell>
        </row>
        <row r="9118">
          <cell r="A9118">
            <v>45643</v>
          </cell>
          <cell r="B9118">
            <v>376.31779999999998</v>
          </cell>
        </row>
        <row r="9119">
          <cell r="A9119">
            <v>45644</v>
          </cell>
          <cell r="B9119">
            <v>376.35050000000001</v>
          </cell>
        </row>
        <row r="9120">
          <cell r="A9120">
            <v>45645</v>
          </cell>
          <cell r="B9120">
            <v>376.38319999999999</v>
          </cell>
        </row>
        <row r="9121">
          <cell r="A9121">
            <v>45646</v>
          </cell>
          <cell r="B9121">
            <v>376.416</v>
          </cell>
        </row>
        <row r="9122">
          <cell r="A9122">
            <v>45647</v>
          </cell>
          <cell r="B9122">
            <v>376.44869999999997</v>
          </cell>
        </row>
        <row r="9123">
          <cell r="A9123">
            <v>45648</v>
          </cell>
          <cell r="B9123">
            <v>376.48149999999998</v>
          </cell>
        </row>
        <row r="9124">
          <cell r="A9124">
            <v>45649</v>
          </cell>
          <cell r="B9124">
            <v>376.51420000000002</v>
          </cell>
        </row>
        <row r="9125">
          <cell r="A9125">
            <v>45650</v>
          </cell>
          <cell r="B9125">
            <v>376.54700000000003</v>
          </cell>
        </row>
        <row r="9126">
          <cell r="A9126">
            <v>45651</v>
          </cell>
          <cell r="B9126">
            <v>376.5797</v>
          </cell>
        </row>
        <row r="9127">
          <cell r="A9127">
            <v>45652</v>
          </cell>
          <cell r="B9127">
            <v>376.61250000000001</v>
          </cell>
        </row>
        <row r="9128">
          <cell r="A9128">
            <v>45653</v>
          </cell>
          <cell r="B9128">
            <v>376.64519999999999</v>
          </cell>
        </row>
        <row r="9129">
          <cell r="A9129">
            <v>45654</v>
          </cell>
          <cell r="B9129">
            <v>376.678</v>
          </cell>
        </row>
        <row r="9130">
          <cell r="A9130">
            <v>45655</v>
          </cell>
          <cell r="B9130">
            <v>376.71069999999997</v>
          </cell>
        </row>
        <row r="9131">
          <cell r="A9131">
            <v>45656</v>
          </cell>
          <cell r="B9131">
            <v>376.74349999999998</v>
          </cell>
        </row>
        <row r="9132">
          <cell r="A9132">
            <v>45657</v>
          </cell>
          <cell r="B9132">
            <v>376.77629999999999</v>
          </cell>
        </row>
        <row r="9133">
          <cell r="A9133">
            <v>45658</v>
          </cell>
          <cell r="B9133">
            <v>376.8091</v>
          </cell>
        </row>
        <row r="9134">
          <cell r="A9134">
            <v>45659</v>
          </cell>
          <cell r="B9134">
            <v>376.84179999999998</v>
          </cell>
        </row>
        <row r="9135">
          <cell r="A9135">
            <v>45660</v>
          </cell>
          <cell r="B9135">
            <v>376.87459999999999</v>
          </cell>
        </row>
        <row r="9136">
          <cell r="A9136">
            <v>45661</v>
          </cell>
          <cell r="B9136">
            <v>376.9074</v>
          </cell>
        </row>
        <row r="9137">
          <cell r="A9137">
            <v>45662</v>
          </cell>
          <cell r="B9137">
            <v>376.9402</v>
          </cell>
        </row>
        <row r="9138">
          <cell r="A9138">
            <v>45663</v>
          </cell>
          <cell r="B9138">
            <v>376.97300000000001</v>
          </cell>
        </row>
        <row r="9139">
          <cell r="A9139">
            <v>45664</v>
          </cell>
          <cell r="B9139">
            <v>377.00580000000002</v>
          </cell>
        </row>
        <row r="9140">
          <cell r="A9140">
            <v>45665</v>
          </cell>
          <cell r="B9140">
            <v>377.0385</v>
          </cell>
        </row>
        <row r="9141">
          <cell r="A9141">
            <v>45666</v>
          </cell>
          <cell r="B9141">
            <v>377.07130000000001</v>
          </cell>
        </row>
        <row r="9142">
          <cell r="A9142">
            <v>45667</v>
          </cell>
          <cell r="B9142">
            <v>377.10410000000002</v>
          </cell>
        </row>
        <row r="9143">
          <cell r="A9143">
            <v>45668</v>
          </cell>
          <cell r="B9143">
            <v>377.13690000000003</v>
          </cell>
        </row>
        <row r="9144">
          <cell r="A9144">
            <v>45669</v>
          </cell>
          <cell r="B9144">
            <v>377.16980000000001</v>
          </cell>
        </row>
        <row r="9145">
          <cell r="A9145">
            <v>45670</v>
          </cell>
          <cell r="B9145">
            <v>377.20260000000002</v>
          </cell>
        </row>
        <row r="9146">
          <cell r="A9146">
            <v>45671</v>
          </cell>
          <cell r="B9146">
            <v>377.23540000000003</v>
          </cell>
        </row>
        <row r="9147">
          <cell r="A9147">
            <v>45672</v>
          </cell>
          <cell r="B9147">
            <v>377.26819999999998</v>
          </cell>
        </row>
        <row r="9148">
          <cell r="A9148">
            <v>45673</v>
          </cell>
          <cell r="B9148">
            <v>377.32409999999999</v>
          </cell>
        </row>
        <row r="9149">
          <cell r="A9149">
            <v>45674</v>
          </cell>
          <cell r="B9149">
            <v>377.37990000000002</v>
          </cell>
        </row>
        <row r="9150">
          <cell r="A9150">
            <v>45675</v>
          </cell>
          <cell r="B9150">
            <v>377.43579999999997</v>
          </cell>
        </row>
        <row r="9151">
          <cell r="A9151">
            <v>45676</v>
          </cell>
          <cell r="B9151">
            <v>377.49169999999998</v>
          </cell>
        </row>
        <row r="9152">
          <cell r="A9152">
            <v>45677</v>
          </cell>
          <cell r="B9152">
            <v>377.54759999999999</v>
          </cell>
        </row>
        <row r="9153">
          <cell r="A9153">
            <v>45678</v>
          </cell>
          <cell r="B9153">
            <v>377.6035</v>
          </cell>
        </row>
        <row r="9154">
          <cell r="A9154">
            <v>45679</v>
          </cell>
          <cell r="B9154">
            <v>377.65940000000001</v>
          </cell>
        </row>
        <row r="9155">
          <cell r="A9155">
            <v>45680</v>
          </cell>
          <cell r="B9155">
            <v>377.71530000000001</v>
          </cell>
        </row>
        <row r="9156">
          <cell r="A9156">
            <v>45681</v>
          </cell>
          <cell r="B9156">
            <v>377.77120000000002</v>
          </cell>
        </row>
        <row r="9157">
          <cell r="A9157">
            <v>45682</v>
          </cell>
          <cell r="B9157">
            <v>377.82709999999997</v>
          </cell>
        </row>
        <row r="9158">
          <cell r="A9158">
            <v>45683</v>
          </cell>
          <cell r="B9158">
            <v>377.88310000000001</v>
          </cell>
        </row>
        <row r="9159">
          <cell r="A9159">
            <v>45684</v>
          </cell>
          <cell r="B9159">
            <v>377.93900000000002</v>
          </cell>
        </row>
        <row r="9160">
          <cell r="A9160">
            <v>45685</v>
          </cell>
          <cell r="B9160">
            <v>377.995</v>
          </cell>
        </row>
        <row r="9161">
          <cell r="A9161">
            <v>45686</v>
          </cell>
          <cell r="B9161">
            <v>378.05099999999999</v>
          </cell>
        </row>
        <row r="9162">
          <cell r="A9162">
            <v>45687</v>
          </cell>
          <cell r="B9162">
            <v>378.1069</v>
          </cell>
        </row>
        <row r="9163">
          <cell r="A9163">
            <v>45688</v>
          </cell>
          <cell r="B9163">
            <v>378.16289999999998</v>
          </cell>
        </row>
        <row r="9164">
          <cell r="A9164">
            <v>45689</v>
          </cell>
          <cell r="B9164">
            <v>378.21890000000002</v>
          </cell>
        </row>
        <row r="9165">
          <cell r="A9165">
            <v>45690</v>
          </cell>
          <cell r="B9165">
            <v>378.2749</v>
          </cell>
        </row>
        <row r="9166">
          <cell r="A9166">
            <v>45691</v>
          </cell>
          <cell r="B9166">
            <v>378.33089999999999</v>
          </cell>
        </row>
        <row r="9167">
          <cell r="A9167">
            <v>45692</v>
          </cell>
          <cell r="B9167">
            <v>378.38690000000003</v>
          </cell>
        </row>
        <row r="9168">
          <cell r="A9168">
            <v>45693</v>
          </cell>
          <cell r="B9168">
            <v>378.44290000000001</v>
          </cell>
        </row>
        <row r="9169">
          <cell r="A9169">
            <v>45694</v>
          </cell>
          <cell r="B9169">
            <v>378.49900000000002</v>
          </cell>
        </row>
        <row r="9170">
          <cell r="A9170">
            <v>45695</v>
          </cell>
          <cell r="B9170">
            <v>378.55500000000001</v>
          </cell>
        </row>
        <row r="9171">
          <cell r="A9171">
            <v>45696</v>
          </cell>
          <cell r="B9171">
            <v>378.61110000000002</v>
          </cell>
        </row>
        <row r="9172">
          <cell r="A9172">
            <v>45697</v>
          </cell>
          <cell r="B9172">
            <v>378.6671</v>
          </cell>
        </row>
        <row r="9173">
          <cell r="A9173">
            <v>45698</v>
          </cell>
          <cell r="B9173">
            <v>378.72320000000002</v>
          </cell>
        </row>
        <row r="9174">
          <cell r="A9174">
            <v>45699</v>
          </cell>
          <cell r="B9174">
            <v>378.77929999999998</v>
          </cell>
        </row>
        <row r="9175">
          <cell r="A9175">
            <v>45700</v>
          </cell>
          <cell r="B9175">
            <v>378.83530000000002</v>
          </cell>
        </row>
        <row r="9176">
          <cell r="A9176">
            <v>45701</v>
          </cell>
          <cell r="B9176">
            <v>378.89139999999998</v>
          </cell>
        </row>
        <row r="9177">
          <cell r="A9177">
            <v>45702</v>
          </cell>
          <cell r="B9177">
            <v>378.94749999999999</v>
          </cell>
        </row>
        <row r="9178">
          <cell r="A9178">
            <v>45703</v>
          </cell>
          <cell r="B9178">
            <v>379.00360000000001</v>
          </cell>
        </row>
        <row r="9179">
          <cell r="A9179">
            <v>45704</v>
          </cell>
          <cell r="B9179">
            <v>379.13029999999998</v>
          </cell>
        </row>
        <row r="9180">
          <cell r="A9180">
            <v>45705</v>
          </cell>
          <cell r="B9180">
            <v>379.25700000000001</v>
          </cell>
        </row>
        <row r="9181">
          <cell r="A9181">
            <v>45706</v>
          </cell>
          <cell r="B9181">
            <v>379.38369999999998</v>
          </cell>
        </row>
        <row r="9182">
          <cell r="A9182">
            <v>45707</v>
          </cell>
          <cell r="B9182">
            <v>379.51049999999998</v>
          </cell>
        </row>
        <row r="9183">
          <cell r="A9183">
            <v>45708</v>
          </cell>
          <cell r="B9183">
            <v>379.63729999999998</v>
          </cell>
        </row>
        <row r="9184">
          <cell r="A9184">
            <v>45709</v>
          </cell>
          <cell r="B9184">
            <v>379.76420000000002</v>
          </cell>
        </row>
        <row r="9185">
          <cell r="A9185">
            <v>45710</v>
          </cell>
          <cell r="B9185">
            <v>379.89109999999999</v>
          </cell>
        </row>
        <row r="9186">
          <cell r="A9186">
            <v>45711</v>
          </cell>
          <cell r="B9186">
            <v>380.0181</v>
          </cell>
        </row>
        <row r="9187">
          <cell r="A9187">
            <v>45712</v>
          </cell>
          <cell r="B9187">
            <v>380.14510000000001</v>
          </cell>
        </row>
        <row r="9188">
          <cell r="A9188">
            <v>45713</v>
          </cell>
          <cell r="B9188">
            <v>380.27210000000002</v>
          </cell>
        </row>
        <row r="9189">
          <cell r="A9189">
            <v>45714</v>
          </cell>
          <cell r="B9189">
            <v>380.39920000000001</v>
          </cell>
        </row>
        <row r="9190">
          <cell r="A9190">
            <v>45715</v>
          </cell>
          <cell r="B9190">
            <v>380.52640000000002</v>
          </cell>
        </row>
        <row r="9191">
          <cell r="A9191">
            <v>45716</v>
          </cell>
          <cell r="B9191">
            <v>380.65350000000001</v>
          </cell>
        </row>
        <row r="9192">
          <cell r="A9192">
            <v>45717</v>
          </cell>
          <cell r="B9192">
            <v>380.7808</v>
          </cell>
        </row>
        <row r="9193">
          <cell r="A9193">
            <v>45718</v>
          </cell>
          <cell r="B9193">
            <v>380.90800000000002</v>
          </cell>
        </row>
        <row r="9194">
          <cell r="A9194">
            <v>45719</v>
          </cell>
          <cell r="B9194">
            <v>381.03530000000001</v>
          </cell>
        </row>
        <row r="9195">
          <cell r="A9195">
            <v>45720</v>
          </cell>
          <cell r="B9195">
            <v>381.16269999999997</v>
          </cell>
        </row>
        <row r="9196">
          <cell r="A9196">
            <v>45721</v>
          </cell>
          <cell r="B9196">
            <v>381.29</v>
          </cell>
        </row>
        <row r="9197">
          <cell r="A9197">
            <v>45722</v>
          </cell>
          <cell r="B9197">
            <v>381.41750000000002</v>
          </cell>
        </row>
        <row r="9198">
          <cell r="A9198">
            <v>45723</v>
          </cell>
          <cell r="B9198">
            <v>381.54489999999998</v>
          </cell>
        </row>
        <row r="9199">
          <cell r="A9199">
            <v>45724</v>
          </cell>
          <cell r="B9199">
            <v>381.67239999999998</v>
          </cell>
        </row>
        <row r="9200">
          <cell r="A9200">
            <v>45725</v>
          </cell>
          <cell r="B9200">
            <v>381.8</v>
          </cell>
        </row>
        <row r="9201">
          <cell r="A9201">
            <v>45726</v>
          </cell>
          <cell r="B9201">
            <v>381.92759999999998</v>
          </cell>
        </row>
        <row r="9202">
          <cell r="A9202">
            <v>45727</v>
          </cell>
          <cell r="B9202">
            <v>382.05520000000001</v>
          </cell>
        </row>
        <row r="9203">
          <cell r="A9203">
            <v>45728</v>
          </cell>
          <cell r="B9203">
            <v>382.18290000000002</v>
          </cell>
        </row>
        <row r="9204">
          <cell r="A9204">
            <v>45729</v>
          </cell>
          <cell r="B9204">
            <v>382.3107</v>
          </cell>
        </row>
        <row r="9205">
          <cell r="A9205">
            <v>45730</v>
          </cell>
          <cell r="B9205">
            <v>382.4384</v>
          </cell>
        </row>
        <row r="9206">
          <cell r="A9206">
            <v>45731</v>
          </cell>
          <cell r="B9206">
            <v>382.56619999999998</v>
          </cell>
        </row>
        <row r="9207">
          <cell r="A9207">
            <v>45732</v>
          </cell>
          <cell r="B9207">
            <v>382.70609999999999</v>
          </cell>
        </row>
        <row r="9208">
          <cell r="A9208">
            <v>45733</v>
          </cell>
          <cell r="B9208">
            <v>382.84609999999998</v>
          </cell>
        </row>
        <row r="9209">
          <cell r="A9209">
            <v>45734</v>
          </cell>
          <cell r="B9209">
            <v>382.98610000000002</v>
          </cell>
        </row>
        <row r="9210">
          <cell r="A9210">
            <v>45735</v>
          </cell>
          <cell r="B9210">
            <v>383.12619999999998</v>
          </cell>
        </row>
        <row r="9211">
          <cell r="A9211">
            <v>45736</v>
          </cell>
          <cell r="B9211">
            <v>383.2663</v>
          </cell>
        </row>
        <row r="9212">
          <cell r="A9212">
            <v>45737</v>
          </cell>
          <cell r="B9212">
            <v>383.40649999999999</v>
          </cell>
        </row>
        <row r="9213">
          <cell r="A9213">
            <v>45738</v>
          </cell>
          <cell r="B9213">
            <v>383.54669999999999</v>
          </cell>
        </row>
        <row r="9214">
          <cell r="A9214">
            <v>45739</v>
          </cell>
          <cell r="B9214">
            <v>383.68700000000001</v>
          </cell>
        </row>
        <row r="9215">
          <cell r="A9215">
            <v>45740</v>
          </cell>
          <cell r="B9215">
            <v>383.82729999999998</v>
          </cell>
        </row>
        <row r="9216">
          <cell r="A9216">
            <v>45741</v>
          </cell>
          <cell r="B9216">
            <v>383.96769999999998</v>
          </cell>
        </row>
        <row r="9217">
          <cell r="A9217">
            <v>45742</v>
          </cell>
          <cell r="B9217">
            <v>384.10809999999998</v>
          </cell>
        </row>
        <row r="9218">
          <cell r="A9218">
            <v>45743</v>
          </cell>
          <cell r="B9218">
            <v>384.24860000000001</v>
          </cell>
        </row>
        <row r="9219">
          <cell r="A9219">
            <v>45744</v>
          </cell>
          <cell r="B9219">
            <v>384.38909999999998</v>
          </cell>
        </row>
        <row r="9220">
          <cell r="A9220">
            <v>45745</v>
          </cell>
          <cell r="B9220">
            <v>384.52969999999999</v>
          </cell>
        </row>
        <row r="9221">
          <cell r="A9221">
            <v>45746</v>
          </cell>
          <cell r="B9221">
            <v>384.6703</v>
          </cell>
        </row>
        <row r="9222">
          <cell r="A9222">
            <v>45747</v>
          </cell>
          <cell r="B9222">
            <v>384.81099999999998</v>
          </cell>
        </row>
        <row r="9223">
          <cell r="A9223">
            <v>45748</v>
          </cell>
          <cell r="B9223">
            <v>384.95170000000002</v>
          </cell>
        </row>
        <row r="9224">
          <cell r="A9224">
            <v>45749</v>
          </cell>
          <cell r="B9224">
            <v>385.09249999999997</v>
          </cell>
        </row>
        <row r="9225">
          <cell r="A9225">
            <v>45750</v>
          </cell>
          <cell r="B9225">
            <v>385.23340000000002</v>
          </cell>
        </row>
        <row r="9226">
          <cell r="A9226">
            <v>45751</v>
          </cell>
          <cell r="B9226">
            <v>385.37430000000001</v>
          </cell>
        </row>
        <row r="9227">
          <cell r="A9227">
            <v>45752</v>
          </cell>
          <cell r="B9227">
            <v>385.51519999999999</v>
          </cell>
        </row>
        <row r="9228">
          <cell r="A9228">
            <v>45753</v>
          </cell>
          <cell r="B9228">
            <v>385.65620000000001</v>
          </cell>
        </row>
        <row r="9229">
          <cell r="A9229">
            <v>45754</v>
          </cell>
          <cell r="B9229">
            <v>385.79719999999998</v>
          </cell>
        </row>
        <row r="9230">
          <cell r="A9230">
            <v>45755</v>
          </cell>
          <cell r="B9230">
            <v>385.93830000000003</v>
          </cell>
        </row>
        <row r="9231">
          <cell r="A9231">
            <v>45756</v>
          </cell>
          <cell r="B9231">
            <v>386.0795</v>
          </cell>
        </row>
        <row r="9232">
          <cell r="A9232">
            <v>45757</v>
          </cell>
          <cell r="B9232">
            <v>386.22070000000002</v>
          </cell>
        </row>
        <row r="9233">
          <cell r="A9233">
            <v>45758</v>
          </cell>
          <cell r="B9233">
            <v>386.36189999999999</v>
          </cell>
        </row>
        <row r="9234">
          <cell r="A9234">
            <v>45759</v>
          </cell>
          <cell r="B9234">
            <v>386.50319999999999</v>
          </cell>
        </row>
        <row r="9235">
          <cell r="A9235">
            <v>45760</v>
          </cell>
          <cell r="B9235">
            <v>386.64460000000003</v>
          </cell>
        </row>
        <row r="9236">
          <cell r="A9236">
            <v>45761</v>
          </cell>
          <cell r="B9236">
            <v>386.786</v>
          </cell>
        </row>
        <row r="9237">
          <cell r="A9237">
            <v>45762</v>
          </cell>
          <cell r="B9237">
            <v>386.92750000000001</v>
          </cell>
        </row>
        <row r="9238">
          <cell r="A9238">
            <v>45763</v>
          </cell>
          <cell r="B9238">
            <v>386.99439999999998</v>
          </cell>
        </row>
        <row r="9239">
          <cell r="A9239">
            <v>45764</v>
          </cell>
          <cell r="B9239">
            <v>387.06130000000002</v>
          </cell>
        </row>
        <row r="9240">
          <cell r="A9240">
            <v>45765</v>
          </cell>
          <cell r="B9240">
            <v>387.12819999999999</v>
          </cell>
        </row>
        <row r="9241">
          <cell r="A9241">
            <v>45766</v>
          </cell>
          <cell r="B9241">
            <v>387.1952</v>
          </cell>
        </row>
        <row r="9242">
          <cell r="A9242">
            <v>45767</v>
          </cell>
          <cell r="B9242">
            <v>387.26209999999998</v>
          </cell>
        </row>
        <row r="9243">
          <cell r="A9243">
            <v>45768</v>
          </cell>
          <cell r="B9243">
            <v>387.32909999999998</v>
          </cell>
        </row>
        <row r="9244">
          <cell r="A9244">
            <v>45769</v>
          </cell>
          <cell r="B9244">
            <v>387.39600000000002</v>
          </cell>
        </row>
        <row r="9245">
          <cell r="A9245">
            <v>45770</v>
          </cell>
          <cell r="B9245">
            <v>387.46300000000002</v>
          </cell>
        </row>
        <row r="9246">
          <cell r="A9246">
            <v>45771</v>
          </cell>
          <cell r="B9246">
            <v>387.53</v>
          </cell>
        </row>
        <row r="9247">
          <cell r="A9247">
            <v>45772</v>
          </cell>
          <cell r="B9247">
            <v>387.59699999999998</v>
          </cell>
        </row>
        <row r="9248">
          <cell r="A9248">
            <v>45773</v>
          </cell>
          <cell r="B9248">
            <v>387.66399999999999</v>
          </cell>
        </row>
        <row r="9249">
          <cell r="A9249">
            <v>45774</v>
          </cell>
          <cell r="B9249">
            <v>387.73110000000003</v>
          </cell>
        </row>
        <row r="9250">
          <cell r="A9250">
            <v>45775</v>
          </cell>
          <cell r="B9250">
            <v>387.79809999999998</v>
          </cell>
        </row>
        <row r="9251">
          <cell r="A9251">
            <v>45776</v>
          </cell>
          <cell r="B9251">
            <v>387.86509999999998</v>
          </cell>
        </row>
        <row r="9252">
          <cell r="A9252">
            <v>45777</v>
          </cell>
          <cell r="B9252">
            <v>387.93220000000002</v>
          </cell>
        </row>
        <row r="9253">
          <cell r="A9253">
            <v>45778</v>
          </cell>
          <cell r="B9253">
            <v>387.99930000000001</v>
          </cell>
        </row>
        <row r="9254">
          <cell r="A9254">
            <v>45779</v>
          </cell>
          <cell r="B9254">
            <v>388.06639999999999</v>
          </cell>
        </row>
        <row r="9255">
          <cell r="A9255">
            <v>45780</v>
          </cell>
          <cell r="B9255">
            <v>388.13350000000003</v>
          </cell>
        </row>
        <row r="9256">
          <cell r="A9256">
            <v>45781</v>
          </cell>
          <cell r="B9256">
            <v>388.20060000000001</v>
          </cell>
        </row>
        <row r="9257">
          <cell r="A9257">
            <v>45782</v>
          </cell>
          <cell r="B9257">
            <v>388.26769999999999</v>
          </cell>
        </row>
        <row r="9258">
          <cell r="A9258">
            <v>45783</v>
          </cell>
          <cell r="B9258">
            <v>388.33479999999997</v>
          </cell>
        </row>
        <row r="9259">
          <cell r="A9259">
            <v>45784</v>
          </cell>
          <cell r="B9259">
            <v>388.40199999999999</v>
          </cell>
        </row>
        <row r="9260">
          <cell r="A9260">
            <v>45785</v>
          </cell>
          <cell r="B9260">
            <v>388.46910000000003</v>
          </cell>
        </row>
        <row r="9261">
          <cell r="A9261">
            <v>45786</v>
          </cell>
          <cell r="B9261">
            <v>388.53629999999998</v>
          </cell>
        </row>
        <row r="9262">
          <cell r="A9262">
            <v>45787</v>
          </cell>
          <cell r="B9262">
            <v>388.6035</v>
          </cell>
        </row>
        <row r="9263">
          <cell r="A9263">
            <v>45788</v>
          </cell>
          <cell r="B9263">
            <v>388.67059999999998</v>
          </cell>
        </row>
        <row r="9264">
          <cell r="A9264">
            <v>45789</v>
          </cell>
          <cell r="B9264">
            <v>388.73790000000002</v>
          </cell>
        </row>
        <row r="9265">
          <cell r="A9265">
            <v>45790</v>
          </cell>
          <cell r="B9265">
            <v>388.80509999999998</v>
          </cell>
        </row>
        <row r="9266">
          <cell r="A9266">
            <v>45791</v>
          </cell>
          <cell r="B9266">
            <v>388.8723</v>
          </cell>
        </row>
        <row r="9267">
          <cell r="A9267">
            <v>45792</v>
          </cell>
          <cell r="B9267">
            <v>388.93950000000001</v>
          </cell>
        </row>
        <row r="9268">
          <cell r="A9268">
            <v>45793</v>
          </cell>
          <cell r="B9268">
            <v>389.02199999999999</v>
          </cell>
        </row>
        <row r="9269">
          <cell r="A9269">
            <v>45794</v>
          </cell>
          <cell r="B9269">
            <v>389.1046</v>
          </cell>
        </row>
        <row r="9270">
          <cell r="A9270">
            <v>45795</v>
          </cell>
          <cell r="B9270">
            <v>389.18720000000002</v>
          </cell>
        </row>
        <row r="9271">
          <cell r="A9271">
            <v>45796</v>
          </cell>
          <cell r="B9271">
            <v>389.26979999999998</v>
          </cell>
        </row>
        <row r="9272">
          <cell r="A9272">
            <v>45797</v>
          </cell>
          <cell r="B9272">
            <v>389.35239999999999</v>
          </cell>
        </row>
        <row r="9273">
          <cell r="A9273">
            <v>45798</v>
          </cell>
          <cell r="B9273">
            <v>389.435</v>
          </cell>
        </row>
        <row r="9274">
          <cell r="A9274">
            <v>45799</v>
          </cell>
          <cell r="B9274">
            <v>389.51769999999999</v>
          </cell>
        </row>
        <row r="9275">
          <cell r="A9275">
            <v>45800</v>
          </cell>
          <cell r="B9275">
            <v>389.6003</v>
          </cell>
        </row>
        <row r="9276">
          <cell r="A9276">
            <v>45801</v>
          </cell>
          <cell r="B9276">
            <v>389.68299999999999</v>
          </cell>
        </row>
        <row r="9277">
          <cell r="A9277">
            <v>45802</v>
          </cell>
          <cell r="B9277">
            <v>389.76569999999998</v>
          </cell>
        </row>
        <row r="9278">
          <cell r="A9278">
            <v>45803</v>
          </cell>
          <cell r="B9278">
            <v>389.84840000000003</v>
          </cell>
        </row>
        <row r="9279">
          <cell r="A9279">
            <v>45804</v>
          </cell>
          <cell r="B9279">
            <v>389.93119999999999</v>
          </cell>
        </row>
        <row r="9280">
          <cell r="A9280">
            <v>45805</v>
          </cell>
          <cell r="B9280">
            <v>390.01389999999998</v>
          </cell>
        </row>
        <row r="9281">
          <cell r="A9281">
            <v>45806</v>
          </cell>
          <cell r="B9281">
            <v>390.0967</v>
          </cell>
        </row>
        <row r="9282">
          <cell r="A9282">
            <v>45807</v>
          </cell>
          <cell r="B9282">
            <v>390.17950000000002</v>
          </cell>
        </row>
        <row r="9283">
          <cell r="A9283">
            <v>45808</v>
          </cell>
          <cell r="B9283">
            <v>390.26229999999998</v>
          </cell>
        </row>
        <row r="9284">
          <cell r="A9284">
            <v>45809</v>
          </cell>
          <cell r="B9284">
            <v>390.3451</v>
          </cell>
        </row>
        <row r="9285">
          <cell r="A9285">
            <v>45810</v>
          </cell>
          <cell r="B9285">
            <v>390.428</v>
          </cell>
        </row>
        <row r="9286">
          <cell r="A9286">
            <v>45811</v>
          </cell>
          <cell r="B9286">
            <v>390.51080000000002</v>
          </cell>
        </row>
        <row r="9287">
          <cell r="A9287">
            <v>45812</v>
          </cell>
          <cell r="B9287">
            <v>390.59370000000001</v>
          </cell>
        </row>
        <row r="9288">
          <cell r="A9288">
            <v>45813</v>
          </cell>
          <cell r="B9288">
            <v>390.67660000000001</v>
          </cell>
        </row>
        <row r="9289">
          <cell r="A9289">
            <v>45814</v>
          </cell>
          <cell r="B9289">
            <v>390.7595</v>
          </cell>
        </row>
        <row r="9290">
          <cell r="A9290">
            <v>45815</v>
          </cell>
          <cell r="B9290">
            <v>390.8424</v>
          </cell>
        </row>
        <row r="9291">
          <cell r="A9291">
            <v>45816</v>
          </cell>
          <cell r="B9291">
            <v>390.92540000000002</v>
          </cell>
        </row>
        <row r="9292">
          <cell r="A9292">
            <v>45817</v>
          </cell>
          <cell r="B9292">
            <v>391.00830000000002</v>
          </cell>
        </row>
        <row r="9293">
          <cell r="A9293">
            <v>45818</v>
          </cell>
          <cell r="B9293">
            <v>391.09129999999999</v>
          </cell>
        </row>
        <row r="9294">
          <cell r="A9294">
            <v>45819</v>
          </cell>
          <cell r="B9294">
            <v>391.17430000000002</v>
          </cell>
        </row>
        <row r="9295">
          <cell r="A9295">
            <v>45820</v>
          </cell>
          <cell r="B9295">
            <v>391.25729999999999</v>
          </cell>
        </row>
        <row r="9296">
          <cell r="A9296">
            <v>45821</v>
          </cell>
          <cell r="B9296">
            <v>391.34039999999999</v>
          </cell>
        </row>
        <row r="9297">
          <cell r="A9297">
            <v>45822</v>
          </cell>
          <cell r="B9297">
            <v>391.42340000000002</v>
          </cell>
        </row>
        <row r="9298">
          <cell r="A9298">
            <v>45823</v>
          </cell>
          <cell r="B9298">
            <v>391.50650000000002</v>
          </cell>
        </row>
        <row r="9299">
          <cell r="A9299">
            <v>45824</v>
          </cell>
          <cell r="B9299">
            <v>391.54820000000001</v>
          </cell>
        </row>
        <row r="9300">
          <cell r="A9300">
            <v>45825</v>
          </cell>
          <cell r="B9300">
            <v>391.5899</v>
          </cell>
        </row>
        <row r="9301">
          <cell r="A9301">
            <v>45826</v>
          </cell>
          <cell r="B9301">
            <v>391.63159999999999</v>
          </cell>
        </row>
        <row r="9302">
          <cell r="A9302">
            <v>45827</v>
          </cell>
          <cell r="B9302">
            <v>391.67329999999998</v>
          </cell>
        </row>
        <row r="9303">
          <cell r="A9303">
            <v>45828</v>
          </cell>
          <cell r="B9303">
            <v>391.71499999999997</v>
          </cell>
        </row>
        <row r="9304">
          <cell r="A9304">
            <v>45829</v>
          </cell>
          <cell r="B9304">
            <v>391.75670000000002</v>
          </cell>
        </row>
        <row r="9305">
          <cell r="A9305">
            <v>45830</v>
          </cell>
          <cell r="B9305">
            <v>391.79849999999999</v>
          </cell>
        </row>
        <row r="9306">
          <cell r="A9306">
            <v>45831</v>
          </cell>
          <cell r="B9306">
            <v>391.84019999999998</v>
          </cell>
        </row>
        <row r="9307">
          <cell r="A9307">
            <v>45832</v>
          </cell>
          <cell r="B9307">
            <v>391.88189999999997</v>
          </cell>
        </row>
        <row r="9308">
          <cell r="A9308">
            <v>45833</v>
          </cell>
          <cell r="B9308">
            <v>391.9237</v>
          </cell>
        </row>
        <row r="9309">
          <cell r="A9309">
            <v>45834</v>
          </cell>
          <cell r="B9309">
            <v>391.96539999999999</v>
          </cell>
        </row>
        <row r="9310">
          <cell r="A9310">
            <v>45835</v>
          </cell>
          <cell r="B9310">
            <v>392.00709999999998</v>
          </cell>
        </row>
        <row r="9311">
          <cell r="A9311">
            <v>45836</v>
          </cell>
          <cell r="B9311">
            <v>392.0489</v>
          </cell>
        </row>
        <row r="9312">
          <cell r="A9312">
            <v>45837</v>
          </cell>
          <cell r="B9312">
            <v>392.09070000000003</v>
          </cell>
        </row>
        <row r="9313">
          <cell r="A9313">
            <v>45838</v>
          </cell>
          <cell r="B9313">
            <v>392.13240000000002</v>
          </cell>
        </row>
        <row r="9314">
          <cell r="A9314">
            <v>45839</v>
          </cell>
          <cell r="B9314">
            <v>392.17419999999998</v>
          </cell>
        </row>
        <row r="9315">
          <cell r="A9315">
            <v>45840</v>
          </cell>
          <cell r="B9315">
            <v>392.21589999999998</v>
          </cell>
        </row>
        <row r="9316">
          <cell r="A9316">
            <v>45841</v>
          </cell>
          <cell r="B9316">
            <v>392.2577</v>
          </cell>
        </row>
        <row r="9317">
          <cell r="A9317">
            <v>45842</v>
          </cell>
          <cell r="B9317">
            <v>392.29950000000002</v>
          </cell>
        </row>
        <row r="9318">
          <cell r="A9318">
            <v>45843</v>
          </cell>
          <cell r="B9318">
            <v>392.34129999999999</v>
          </cell>
        </row>
        <row r="9319">
          <cell r="A9319">
            <v>45844</v>
          </cell>
          <cell r="B9319">
            <v>392.38310000000001</v>
          </cell>
        </row>
        <row r="9320">
          <cell r="A9320">
            <v>45845</v>
          </cell>
          <cell r="B9320">
            <v>392.4248</v>
          </cell>
        </row>
        <row r="9321">
          <cell r="A9321">
            <v>45846</v>
          </cell>
          <cell r="B9321">
            <v>392.46660000000003</v>
          </cell>
        </row>
        <row r="9322">
          <cell r="A9322">
            <v>45847</v>
          </cell>
          <cell r="B9322">
            <v>392.50839999999999</v>
          </cell>
        </row>
        <row r="9323">
          <cell r="A9323">
            <v>45848</v>
          </cell>
          <cell r="B9323">
            <v>392.55020000000002</v>
          </cell>
        </row>
        <row r="9324">
          <cell r="A9324">
            <v>45849</v>
          </cell>
          <cell r="B9324">
            <v>392.59199999999998</v>
          </cell>
        </row>
        <row r="9325">
          <cell r="A9325">
            <v>45850</v>
          </cell>
          <cell r="B9325">
            <v>392.63389999999998</v>
          </cell>
        </row>
        <row r="9326">
          <cell r="A9326">
            <v>45851</v>
          </cell>
          <cell r="B9326">
            <v>392.67570000000001</v>
          </cell>
        </row>
        <row r="9327">
          <cell r="A9327">
            <v>45852</v>
          </cell>
          <cell r="B9327">
            <v>392.71749999999997</v>
          </cell>
        </row>
        <row r="9328">
          <cell r="A9328">
            <v>45853</v>
          </cell>
          <cell r="B9328">
            <v>392.7593</v>
          </cell>
        </row>
        <row r="9329">
          <cell r="A9329">
            <v>45854</v>
          </cell>
          <cell r="B9329">
            <v>392.77199999999999</v>
          </cell>
        </row>
        <row r="9330">
          <cell r="A9330">
            <v>45855</v>
          </cell>
          <cell r="B9330">
            <v>392.78460000000001</v>
          </cell>
        </row>
        <row r="9331">
          <cell r="A9331">
            <v>45856</v>
          </cell>
          <cell r="B9331">
            <v>392.79730000000001</v>
          </cell>
        </row>
        <row r="9332">
          <cell r="A9332">
            <v>45857</v>
          </cell>
          <cell r="B9332">
            <v>392.81</v>
          </cell>
        </row>
        <row r="9333">
          <cell r="A9333">
            <v>45858</v>
          </cell>
          <cell r="B9333">
            <v>392.82260000000002</v>
          </cell>
        </row>
        <row r="9334">
          <cell r="A9334">
            <v>45859</v>
          </cell>
          <cell r="B9334">
            <v>392.83530000000002</v>
          </cell>
        </row>
        <row r="9335">
          <cell r="A9335">
            <v>45860</v>
          </cell>
          <cell r="B9335">
            <v>392.84800000000001</v>
          </cell>
        </row>
        <row r="9336">
          <cell r="A9336">
            <v>45861</v>
          </cell>
          <cell r="B9336">
            <v>392.86059999999998</v>
          </cell>
        </row>
        <row r="9337">
          <cell r="A9337">
            <v>45862</v>
          </cell>
          <cell r="B9337">
            <v>392.87329999999997</v>
          </cell>
        </row>
        <row r="9338">
          <cell r="A9338">
            <v>45863</v>
          </cell>
          <cell r="B9338">
            <v>392.88600000000002</v>
          </cell>
        </row>
        <row r="9339">
          <cell r="A9339">
            <v>45864</v>
          </cell>
          <cell r="B9339">
            <v>392.89859999999999</v>
          </cell>
        </row>
        <row r="9340">
          <cell r="A9340">
            <v>45865</v>
          </cell>
          <cell r="B9340">
            <v>392.91129999999998</v>
          </cell>
        </row>
        <row r="9341">
          <cell r="A9341">
            <v>45866</v>
          </cell>
          <cell r="B9341">
            <v>392.92399999999998</v>
          </cell>
        </row>
        <row r="9342">
          <cell r="A9342">
            <v>45867</v>
          </cell>
          <cell r="B9342">
            <v>392.9366</v>
          </cell>
        </row>
        <row r="9343">
          <cell r="A9343">
            <v>45868</v>
          </cell>
          <cell r="B9343">
            <v>392.94929999999999</v>
          </cell>
        </row>
        <row r="9344">
          <cell r="A9344">
            <v>45869</v>
          </cell>
          <cell r="B9344">
            <v>392.96199999999999</v>
          </cell>
        </row>
        <row r="9345">
          <cell r="A9345">
            <v>45870</v>
          </cell>
          <cell r="B9345">
            <v>392.97460000000001</v>
          </cell>
        </row>
        <row r="9346">
          <cell r="A9346">
            <v>45871</v>
          </cell>
          <cell r="B9346">
            <v>392.9873</v>
          </cell>
        </row>
        <row r="9347">
          <cell r="A9347">
            <v>45872</v>
          </cell>
          <cell r="B9347">
            <v>393</v>
          </cell>
        </row>
        <row r="9348">
          <cell r="A9348">
            <v>45873</v>
          </cell>
          <cell r="B9348">
            <v>393.01260000000002</v>
          </cell>
        </row>
        <row r="9349">
          <cell r="A9349">
            <v>45874</v>
          </cell>
          <cell r="B9349">
            <v>393.02530000000002</v>
          </cell>
        </row>
        <row r="9350">
          <cell r="A9350">
            <v>45875</v>
          </cell>
          <cell r="B9350">
            <v>393.03800000000001</v>
          </cell>
        </row>
        <row r="9351">
          <cell r="A9351">
            <v>45876</v>
          </cell>
          <cell r="B9351">
            <v>393.05070000000001</v>
          </cell>
        </row>
        <row r="9352">
          <cell r="A9352">
            <v>45877</v>
          </cell>
          <cell r="B9352">
            <v>393.06330000000003</v>
          </cell>
        </row>
        <row r="9353">
          <cell r="A9353">
            <v>45878</v>
          </cell>
          <cell r="B9353">
            <v>393.07600000000002</v>
          </cell>
        </row>
        <row r="9354">
          <cell r="A9354">
            <v>45879</v>
          </cell>
          <cell r="B9354">
            <v>393.08870000000002</v>
          </cell>
        </row>
        <row r="9355">
          <cell r="A9355">
            <v>45880</v>
          </cell>
          <cell r="B9355">
            <v>393.10140000000001</v>
          </cell>
        </row>
        <row r="9356">
          <cell r="A9356">
            <v>45881</v>
          </cell>
          <cell r="B9356">
            <v>393.11399999999998</v>
          </cell>
        </row>
        <row r="9357">
          <cell r="A9357">
            <v>45882</v>
          </cell>
          <cell r="B9357">
            <v>393.12670000000003</v>
          </cell>
        </row>
        <row r="9358">
          <cell r="A9358">
            <v>45883</v>
          </cell>
          <cell r="B9358">
            <v>393.13940000000002</v>
          </cell>
        </row>
        <row r="9359">
          <cell r="A9359">
            <v>45884</v>
          </cell>
          <cell r="B9359">
            <v>393.15210000000002</v>
          </cell>
        </row>
        <row r="9360">
          <cell r="A9360">
            <v>45885</v>
          </cell>
          <cell r="B9360">
            <v>393.18759999999997</v>
          </cell>
        </row>
        <row r="9361">
          <cell r="A9361">
            <v>45886</v>
          </cell>
          <cell r="B9361">
            <v>393.22300000000001</v>
          </cell>
        </row>
        <row r="9362">
          <cell r="A9362">
            <v>45887</v>
          </cell>
          <cell r="B9362">
            <v>393.25850000000003</v>
          </cell>
        </row>
        <row r="9363">
          <cell r="A9363">
            <v>45888</v>
          </cell>
          <cell r="B9363">
            <v>393.29399999999998</v>
          </cell>
        </row>
        <row r="9364">
          <cell r="A9364">
            <v>45889</v>
          </cell>
          <cell r="B9364">
            <v>393.32940000000002</v>
          </cell>
        </row>
        <row r="9365">
          <cell r="A9365">
            <v>45890</v>
          </cell>
          <cell r="B9365">
            <v>393.36489999999998</v>
          </cell>
        </row>
        <row r="9366">
          <cell r="A9366">
            <v>45891</v>
          </cell>
          <cell r="B9366">
            <v>393.40039999999999</v>
          </cell>
        </row>
        <row r="9367">
          <cell r="A9367">
            <v>45892</v>
          </cell>
          <cell r="B9367">
            <v>393.4359</v>
          </cell>
        </row>
        <row r="9368">
          <cell r="A9368">
            <v>45893</v>
          </cell>
          <cell r="B9368">
            <v>393.47140000000002</v>
          </cell>
        </row>
        <row r="9369">
          <cell r="A9369">
            <v>45894</v>
          </cell>
          <cell r="B9369">
            <v>393.50689999999997</v>
          </cell>
        </row>
        <row r="9370">
          <cell r="A9370">
            <v>45895</v>
          </cell>
          <cell r="B9370">
            <v>393.54239999999999</v>
          </cell>
        </row>
        <row r="9371">
          <cell r="A9371">
            <v>45896</v>
          </cell>
          <cell r="B9371">
            <v>393.5779</v>
          </cell>
        </row>
        <row r="9372">
          <cell r="A9372">
            <v>45897</v>
          </cell>
          <cell r="B9372">
            <v>393.61340000000001</v>
          </cell>
        </row>
        <row r="9373">
          <cell r="A9373">
            <v>45898</v>
          </cell>
          <cell r="B9373">
            <v>393.64890000000003</v>
          </cell>
        </row>
        <row r="9374">
          <cell r="A9374">
            <v>45899</v>
          </cell>
          <cell r="B9374">
            <v>393.68439999999998</v>
          </cell>
        </row>
        <row r="9375">
          <cell r="A9375">
            <v>45900</v>
          </cell>
          <cell r="B9375">
            <v>393.7199</v>
          </cell>
        </row>
        <row r="9376">
          <cell r="A9376">
            <v>45901</v>
          </cell>
          <cell r="B9376">
            <v>393.75540000000001</v>
          </cell>
        </row>
        <row r="9377">
          <cell r="A9377">
            <v>45902</v>
          </cell>
          <cell r="B9377">
            <v>393.79090000000002</v>
          </cell>
        </row>
        <row r="9378">
          <cell r="A9378">
            <v>45903</v>
          </cell>
          <cell r="B9378">
            <v>393.82639999999998</v>
          </cell>
        </row>
        <row r="9379">
          <cell r="A9379">
            <v>45904</v>
          </cell>
          <cell r="B9379">
            <v>393.86200000000002</v>
          </cell>
        </row>
        <row r="9380">
          <cell r="A9380">
            <v>45905</v>
          </cell>
          <cell r="B9380">
            <v>393.89749999999998</v>
          </cell>
        </row>
        <row r="9381">
          <cell r="A9381">
            <v>45906</v>
          </cell>
          <cell r="B9381">
            <v>393.93299999999999</v>
          </cell>
        </row>
        <row r="9382">
          <cell r="A9382">
            <v>45907</v>
          </cell>
          <cell r="B9382">
            <v>393.96850000000001</v>
          </cell>
        </row>
        <row r="9383">
          <cell r="A9383">
            <v>45908</v>
          </cell>
          <cell r="B9383">
            <v>394.00409999999999</v>
          </cell>
        </row>
        <row r="9384">
          <cell r="A9384">
            <v>45909</v>
          </cell>
          <cell r="B9384">
            <v>394.03960000000001</v>
          </cell>
        </row>
        <row r="9385">
          <cell r="A9385">
            <v>45910</v>
          </cell>
          <cell r="B9385">
            <v>394.0752</v>
          </cell>
        </row>
        <row r="9386">
          <cell r="A9386">
            <v>45911</v>
          </cell>
          <cell r="B9386">
            <v>394.11070000000001</v>
          </cell>
        </row>
        <row r="9387">
          <cell r="A9387">
            <v>45912</v>
          </cell>
          <cell r="B9387">
            <v>394.1463</v>
          </cell>
        </row>
        <row r="9388">
          <cell r="A9388">
            <v>45913</v>
          </cell>
          <cell r="B9388">
            <v>394.18180000000001</v>
          </cell>
        </row>
        <row r="9389">
          <cell r="A9389">
            <v>45914</v>
          </cell>
          <cell r="B9389">
            <v>394.2174</v>
          </cell>
        </row>
        <row r="9390">
          <cell r="A9390">
            <v>45915</v>
          </cell>
          <cell r="B9390">
            <v>394.25290000000001</v>
          </cell>
        </row>
        <row r="9391">
          <cell r="A9391">
            <v>45916</v>
          </cell>
          <cell r="B9391">
            <v>394.27780000000001</v>
          </cell>
        </row>
        <row r="9392">
          <cell r="A9392">
            <v>45917</v>
          </cell>
          <cell r="B9392">
            <v>394.30279999999999</v>
          </cell>
        </row>
        <row r="9393">
          <cell r="A9393">
            <v>45918</v>
          </cell>
          <cell r="B9393">
            <v>394.32769999999999</v>
          </cell>
        </row>
        <row r="9394">
          <cell r="A9394">
            <v>45919</v>
          </cell>
          <cell r="B9394">
            <v>394.35270000000003</v>
          </cell>
        </row>
        <row r="9395">
          <cell r="A9395">
            <v>45920</v>
          </cell>
          <cell r="B9395">
            <v>394.37759999999997</v>
          </cell>
        </row>
        <row r="9396">
          <cell r="A9396">
            <v>45921</v>
          </cell>
          <cell r="B9396">
            <v>394.40260000000001</v>
          </cell>
        </row>
        <row r="9397">
          <cell r="A9397">
            <v>45922</v>
          </cell>
          <cell r="B9397">
            <v>394.42759999999998</v>
          </cell>
        </row>
        <row r="9398">
          <cell r="A9398">
            <v>45923</v>
          </cell>
          <cell r="B9398">
            <v>394.45249999999999</v>
          </cell>
        </row>
        <row r="9399">
          <cell r="A9399">
            <v>45924</v>
          </cell>
          <cell r="B9399">
            <v>394.47750000000002</v>
          </cell>
        </row>
        <row r="9400">
          <cell r="A9400">
            <v>45925</v>
          </cell>
          <cell r="B9400">
            <v>394.50240000000002</v>
          </cell>
        </row>
        <row r="9401">
          <cell r="A9401">
            <v>45926</v>
          </cell>
          <cell r="B9401">
            <v>394.5274</v>
          </cell>
        </row>
        <row r="9402">
          <cell r="A9402">
            <v>45927</v>
          </cell>
          <cell r="B9402">
            <v>394.55239999999998</v>
          </cell>
        </row>
        <row r="9403">
          <cell r="A9403">
            <v>45928</v>
          </cell>
          <cell r="B9403">
            <v>394.57729999999998</v>
          </cell>
        </row>
        <row r="9404">
          <cell r="A9404">
            <v>45929</v>
          </cell>
          <cell r="B9404">
            <v>394.60230000000001</v>
          </cell>
        </row>
        <row r="9405">
          <cell r="A9405">
            <v>45930</v>
          </cell>
          <cell r="B9405">
            <v>394.62729999999999</v>
          </cell>
        </row>
        <row r="9406">
          <cell r="A9406">
            <v>45931</v>
          </cell>
          <cell r="B9406">
            <v>394.65219999999999</v>
          </cell>
        </row>
        <row r="9407">
          <cell r="A9407">
            <v>45932</v>
          </cell>
          <cell r="B9407">
            <v>394.67720000000003</v>
          </cell>
        </row>
        <row r="9408">
          <cell r="A9408">
            <v>45933</v>
          </cell>
          <cell r="B9408">
            <v>394.7022</v>
          </cell>
        </row>
        <row r="9409">
          <cell r="A9409">
            <v>45934</v>
          </cell>
          <cell r="B9409">
            <v>394.72719999999998</v>
          </cell>
        </row>
        <row r="9410">
          <cell r="A9410">
            <v>45935</v>
          </cell>
          <cell r="B9410">
            <v>394.75209999999998</v>
          </cell>
        </row>
        <row r="9411">
          <cell r="A9411">
            <v>45936</v>
          </cell>
          <cell r="B9411">
            <v>394.77710000000002</v>
          </cell>
        </row>
        <row r="9412">
          <cell r="A9412">
            <v>45937</v>
          </cell>
          <cell r="B9412">
            <v>394.8021</v>
          </cell>
        </row>
        <row r="9413">
          <cell r="A9413">
            <v>45938</v>
          </cell>
          <cell r="B9413">
            <v>394.82709999999997</v>
          </cell>
        </row>
        <row r="9414">
          <cell r="A9414">
            <v>45939</v>
          </cell>
          <cell r="B9414">
            <v>394.85210000000001</v>
          </cell>
        </row>
        <row r="9415">
          <cell r="A9415">
            <v>45940</v>
          </cell>
          <cell r="B9415">
            <v>394.87700000000001</v>
          </cell>
        </row>
        <row r="9416">
          <cell r="A9416">
            <v>45941</v>
          </cell>
          <cell r="B9416">
            <v>394.90199999999999</v>
          </cell>
        </row>
        <row r="9417">
          <cell r="A9417">
            <v>45942</v>
          </cell>
          <cell r="B9417">
            <v>394.92700000000002</v>
          </cell>
        </row>
        <row r="9418">
          <cell r="A9418">
            <v>45943</v>
          </cell>
          <cell r="B9418">
            <v>394.952</v>
          </cell>
        </row>
        <row r="9419">
          <cell r="A9419">
            <v>45944</v>
          </cell>
          <cell r="B9419">
            <v>394.97699999999998</v>
          </cell>
        </row>
        <row r="9420">
          <cell r="A9420">
            <v>45945</v>
          </cell>
          <cell r="B9420">
            <v>395.00200000000001</v>
          </cell>
        </row>
        <row r="9421">
          <cell r="A9421">
            <v>45946</v>
          </cell>
          <cell r="B9421">
            <v>395.04270000000002</v>
          </cell>
        </row>
        <row r="9422">
          <cell r="A9422">
            <v>45947</v>
          </cell>
          <cell r="B9422">
            <v>395.08339999999998</v>
          </cell>
        </row>
        <row r="9423">
          <cell r="A9423">
            <v>45948</v>
          </cell>
          <cell r="B9423">
            <v>395.1241</v>
          </cell>
        </row>
        <row r="9424">
          <cell r="A9424">
            <v>45949</v>
          </cell>
          <cell r="B9424">
            <v>395.16489999999999</v>
          </cell>
        </row>
        <row r="9425">
          <cell r="A9425">
            <v>45950</v>
          </cell>
          <cell r="B9425">
            <v>395.2056</v>
          </cell>
        </row>
        <row r="9426">
          <cell r="A9426">
            <v>45951</v>
          </cell>
          <cell r="B9426">
            <v>395.24630000000002</v>
          </cell>
        </row>
        <row r="9427">
          <cell r="A9427">
            <v>45952</v>
          </cell>
          <cell r="B9427">
            <v>395.28710000000001</v>
          </cell>
        </row>
        <row r="9428">
          <cell r="A9428">
            <v>45953</v>
          </cell>
          <cell r="B9428">
            <v>395.32780000000002</v>
          </cell>
        </row>
        <row r="9429">
          <cell r="A9429">
            <v>45954</v>
          </cell>
          <cell r="B9429">
            <v>395.36860000000001</v>
          </cell>
        </row>
        <row r="9430">
          <cell r="A9430">
            <v>45955</v>
          </cell>
          <cell r="B9430">
            <v>395.40929999999997</v>
          </cell>
        </row>
        <row r="9431">
          <cell r="A9431">
            <v>45956</v>
          </cell>
          <cell r="B9431">
            <v>395.45010000000002</v>
          </cell>
        </row>
        <row r="9432">
          <cell r="A9432">
            <v>45957</v>
          </cell>
          <cell r="B9432">
            <v>395.49079999999998</v>
          </cell>
        </row>
        <row r="9433">
          <cell r="A9433">
            <v>45958</v>
          </cell>
          <cell r="B9433">
            <v>395.53160000000003</v>
          </cell>
        </row>
        <row r="9434">
          <cell r="A9434">
            <v>45959</v>
          </cell>
          <cell r="B9434">
            <v>395.57229999999998</v>
          </cell>
        </row>
        <row r="9435">
          <cell r="A9435">
            <v>45960</v>
          </cell>
          <cell r="B9435">
            <v>395.61309999999997</v>
          </cell>
        </row>
        <row r="9436">
          <cell r="A9436">
            <v>45961</v>
          </cell>
          <cell r="B9436">
            <v>395.65390000000002</v>
          </cell>
        </row>
        <row r="9437">
          <cell r="A9437">
            <v>45962</v>
          </cell>
          <cell r="B9437">
            <v>395.69470000000001</v>
          </cell>
        </row>
        <row r="9438">
          <cell r="A9438">
            <v>45963</v>
          </cell>
          <cell r="B9438">
            <v>395.73540000000003</v>
          </cell>
        </row>
        <row r="9439">
          <cell r="A9439">
            <v>45964</v>
          </cell>
          <cell r="B9439">
            <v>395.77620000000002</v>
          </cell>
        </row>
        <row r="9440">
          <cell r="A9440">
            <v>45965</v>
          </cell>
          <cell r="B9440">
            <v>395.81700000000001</v>
          </cell>
        </row>
        <row r="9441">
          <cell r="A9441">
            <v>45966</v>
          </cell>
          <cell r="B9441">
            <v>395.8578</v>
          </cell>
        </row>
        <row r="9442">
          <cell r="A9442">
            <v>45967</v>
          </cell>
          <cell r="B9442">
            <v>395.89859999999999</v>
          </cell>
        </row>
        <row r="9443">
          <cell r="A9443">
            <v>45968</v>
          </cell>
          <cell r="B9443">
            <v>395.93939999999998</v>
          </cell>
        </row>
        <row r="9444">
          <cell r="A9444">
            <v>45969</v>
          </cell>
          <cell r="B9444">
            <v>395.98020000000002</v>
          </cell>
        </row>
        <row r="9445">
          <cell r="A9445">
            <v>45970</v>
          </cell>
          <cell r="B9445">
            <v>396.02100000000002</v>
          </cell>
        </row>
        <row r="9446">
          <cell r="A9446">
            <v>45971</v>
          </cell>
          <cell r="B9446">
            <v>396.06189999999998</v>
          </cell>
        </row>
        <row r="9447">
          <cell r="A9447">
            <v>45972</v>
          </cell>
          <cell r="B9447">
            <v>396.10270000000003</v>
          </cell>
        </row>
        <row r="9448">
          <cell r="A9448">
            <v>45973</v>
          </cell>
          <cell r="B9448">
            <v>396.14350000000002</v>
          </cell>
        </row>
        <row r="9449">
          <cell r="A9449">
            <v>45974</v>
          </cell>
          <cell r="B9449">
            <v>396.18430000000001</v>
          </cell>
        </row>
        <row r="9450">
          <cell r="A9450">
            <v>45975</v>
          </cell>
          <cell r="B9450">
            <v>396.22519999999997</v>
          </cell>
        </row>
        <row r="9451">
          <cell r="A9451">
            <v>45976</v>
          </cell>
          <cell r="B9451">
            <v>396.26600000000002</v>
          </cell>
        </row>
        <row r="9452">
          <cell r="A9452">
            <v>45977</v>
          </cell>
          <cell r="B9452">
            <v>386.74731165595642</v>
          </cell>
        </row>
        <row r="9453">
          <cell r="A9453">
            <v>45978</v>
          </cell>
          <cell r="B9453">
            <v>386.74980655846872</v>
          </cell>
        </row>
        <row r="9454">
          <cell r="A9454">
            <v>45979</v>
          </cell>
          <cell r="B9454">
            <v>386.7684863776127</v>
          </cell>
        </row>
        <row r="9455">
          <cell r="A9455">
            <v>45980</v>
          </cell>
          <cell r="B9455">
            <v>386.78716709898237</v>
          </cell>
        </row>
        <row r="9456">
          <cell r="A9456">
            <v>45981</v>
          </cell>
          <cell r="B9456">
            <v>386.80584872262142</v>
          </cell>
        </row>
        <row r="9457">
          <cell r="A9457">
            <v>45982</v>
          </cell>
          <cell r="B9457">
            <v>386.82453124857335</v>
          </cell>
        </row>
        <row r="9458">
          <cell r="A9458">
            <v>45983</v>
          </cell>
          <cell r="B9458">
            <v>386.84321467688187</v>
          </cell>
        </row>
        <row r="9459">
          <cell r="A9459">
            <v>45984</v>
          </cell>
          <cell r="B9459">
            <v>386.86189900759052</v>
          </cell>
        </row>
        <row r="9460">
          <cell r="A9460">
            <v>45985</v>
          </cell>
          <cell r="B9460">
            <v>386.88058424074273</v>
          </cell>
        </row>
        <row r="9461">
          <cell r="A9461">
            <v>45986</v>
          </cell>
          <cell r="B9461">
            <v>386.89927037638233</v>
          </cell>
        </row>
        <row r="9462">
          <cell r="A9462">
            <v>45987</v>
          </cell>
          <cell r="B9462">
            <v>386.91795741455269</v>
          </cell>
        </row>
        <row r="9463">
          <cell r="A9463">
            <v>45988</v>
          </cell>
          <cell r="B9463">
            <v>386.93664535529751</v>
          </cell>
        </row>
        <row r="9464">
          <cell r="A9464">
            <v>45989</v>
          </cell>
          <cell r="B9464">
            <v>386.95533419866035</v>
          </cell>
        </row>
        <row r="9465">
          <cell r="A9465">
            <v>45990</v>
          </cell>
          <cell r="B9465">
            <v>386.97402394468492</v>
          </cell>
        </row>
        <row r="9466">
          <cell r="A9466">
            <v>45991</v>
          </cell>
          <cell r="B9466">
            <v>386.99271459341469</v>
          </cell>
        </row>
        <row r="9467">
          <cell r="A9467">
            <v>45992</v>
          </cell>
          <cell r="B9467">
            <v>387.01140614489333</v>
          </cell>
        </row>
        <row r="9468">
          <cell r="A9468">
            <v>45993</v>
          </cell>
          <cell r="B9468">
            <v>387.03009859916426</v>
          </cell>
        </row>
        <row r="9469">
          <cell r="A9469">
            <v>45994</v>
          </cell>
          <cell r="B9469">
            <v>387.04879195627137</v>
          </cell>
        </row>
        <row r="9470">
          <cell r="A9470">
            <v>45995</v>
          </cell>
          <cell r="B9470">
            <v>387.06748621625809</v>
          </cell>
        </row>
        <row r="9471">
          <cell r="A9471">
            <v>45996</v>
          </cell>
          <cell r="B9471">
            <v>387.08618137916807</v>
          </cell>
        </row>
        <row r="9472">
          <cell r="A9472">
            <v>45997</v>
          </cell>
          <cell r="B9472">
            <v>387.10487744504491</v>
          </cell>
        </row>
        <row r="9473">
          <cell r="A9473">
            <v>45998</v>
          </cell>
          <cell r="B9473">
            <v>387.12357441393232</v>
          </cell>
        </row>
        <row r="9474">
          <cell r="A9474">
            <v>45999</v>
          </cell>
          <cell r="B9474">
            <v>387.14227228587367</v>
          </cell>
        </row>
        <row r="9475">
          <cell r="A9475">
            <v>46000</v>
          </cell>
          <cell r="B9475">
            <v>387.16097106091291</v>
          </cell>
        </row>
        <row r="9476">
          <cell r="A9476">
            <v>46001</v>
          </cell>
          <cell r="B9476">
            <v>387.17967073909335</v>
          </cell>
        </row>
        <row r="9477">
          <cell r="A9477">
            <v>46002</v>
          </cell>
          <cell r="B9477">
            <v>387.19837132045876</v>
          </cell>
        </row>
        <row r="9478">
          <cell r="A9478">
            <v>46003</v>
          </cell>
          <cell r="B9478">
            <v>387.21707280505279</v>
          </cell>
        </row>
        <row r="9479">
          <cell r="A9479">
            <v>46004</v>
          </cell>
          <cell r="B9479">
            <v>387.23577519291905</v>
          </cell>
        </row>
        <row r="9480">
          <cell r="A9480">
            <v>46005</v>
          </cell>
          <cell r="B9480">
            <v>387.25447848410107</v>
          </cell>
        </row>
        <row r="9481">
          <cell r="A9481">
            <v>46006</v>
          </cell>
          <cell r="B9481">
            <v>387.27318267864257</v>
          </cell>
        </row>
        <row r="9482">
          <cell r="A9482">
            <v>46007</v>
          </cell>
          <cell r="B9482">
            <v>387.29188777658715</v>
          </cell>
        </row>
        <row r="9483">
          <cell r="A9483">
            <v>46008</v>
          </cell>
          <cell r="B9483">
            <v>387.31059377797845</v>
          </cell>
        </row>
        <row r="9484">
          <cell r="A9484">
            <v>46009</v>
          </cell>
          <cell r="B9484">
            <v>387.33368680928959</v>
          </cell>
        </row>
        <row r="9485">
          <cell r="A9485">
            <v>46010</v>
          </cell>
          <cell r="B9485">
            <v>387.35678121750112</v>
          </cell>
        </row>
        <row r="9486">
          <cell r="A9486">
            <v>46011</v>
          </cell>
          <cell r="B9486">
            <v>387.37987700269503</v>
          </cell>
        </row>
        <row r="9487">
          <cell r="A9487">
            <v>46012</v>
          </cell>
          <cell r="B9487">
            <v>387.4029741649536</v>
          </cell>
        </row>
        <row r="9488">
          <cell r="A9488">
            <v>46013</v>
          </cell>
          <cell r="B9488">
            <v>387.42607270435872</v>
          </cell>
        </row>
        <row r="9489">
          <cell r="A9489">
            <v>46014</v>
          </cell>
          <cell r="B9489">
            <v>387.44917262099267</v>
          </cell>
        </row>
        <row r="9490">
          <cell r="A9490">
            <v>46015</v>
          </cell>
          <cell r="B9490">
            <v>387.47227391493755</v>
          </cell>
        </row>
        <row r="9491">
          <cell r="A9491">
            <v>46016</v>
          </cell>
          <cell r="B9491">
            <v>387.49537658627543</v>
          </cell>
        </row>
        <row r="9492">
          <cell r="A9492">
            <v>46017</v>
          </cell>
          <cell r="B9492">
            <v>387.51848063508839</v>
          </cell>
        </row>
        <row r="9493">
          <cell r="A9493">
            <v>46018</v>
          </cell>
          <cell r="B9493">
            <v>387.54158606145859</v>
          </cell>
        </row>
        <row r="9494">
          <cell r="A9494">
            <v>46019</v>
          </cell>
          <cell r="B9494">
            <v>387.5646928654682</v>
          </cell>
        </row>
        <row r="9495">
          <cell r="A9495">
            <v>46020</v>
          </cell>
          <cell r="B9495">
            <v>387.58780104719949</v>
          </cell>
        </row>
        <row r="9496">
          <cell r="A9496">
            <v>46021</v>
          </cell>
          <cell r="B9496">
            <v>387.61091060673436</v>
          </cell>
        </row>
        <row r="9497">
          <cell r="A9497">
            <v>46022</v>
          </cell>
          <cell r="B9497">
            <v>387.63402154415508</v>
          </cell>
        </row>
        <row r="9498">
          <cell r="A9498">
            <v>46023</v>
          </cell>
          <cell r="B9498">
            <v>387.65713385954376</v>
          </cell>
        </row>
        <row r="9499">
          <cell r="A9499">
            <v>46024</v>
          </cell>
          <cell r="B9499">
            <v>387.68024755298262</v>
          </cell>
        </row>
        <row r="9500">
          <cell r="A9500">
            <v>46025</v>
          </cell>
          <cell r="B9500">
            <v>387.70336262455373</v>
          </cell>
        </row>
        <row r="9501">
          <cell r="A9501">
            <v>46026</v>
          </cell>
          <cell r="B9501">
            <v>387.72647907433941</v>
          </cell>
        </row>
        <row r="9502">
          <cell r="A9502">
            <v>46027</v>
          </cell>
          <cell r="B9502">
            <v>387.74959690242173</v>
          </cell>
        </row>
        <row r="9503">
          <cell r="A9503">
            <v>46028</v>
          </cell>
          <cell r="B9503">
            <v>387.77271610888295</v>
          </cell>
        </row>
        <row r="9504">
          <cell r="A9504">
            <v>46029</v>
          </cell>
          <cell r="B9504">
            <v>387.79583669380509</v>
          </cell>
        </row>
        <row r="9505">
          <cell r="A9505">
            <v>46030</v>
          </cell>
          <cell r="B9505">
            <v>387.81895865727057</v>
          </cell>
        </row>
        <row r="9506">
          <cell r="A9506">
            <v>46031</v>
          </cell>
          <cell r="B9506">
            <v>387.84208199936137</v>
          </cell>
        </row>
        <row r="9507">
          <cell r="A9507">
            <v>46032</v>
          </cell>
          <cell r="B9507">
            <v>387.86520672015979</v>
          </cell>
        </row>
        <row r="9508">
          <cell r="A9508">
            <v>46033</v>
          </cell>
          <cell r="B9508">
            <v>387.88833281974809</v>
          </cell>
        </row>
        <row r="9509">
          <cell r="A9509">
            <v>46034</v>
          </cell>
          <cell r="B9509">
            <v>387.91146029820834</v>
          </cell>
        </row>
        <row r="9510">
          <cell r="A9510">
            <v>46035</v>
          </cell>
          <cell r="B9510">
            <v>387.93458915562286</v>
          </cell>
        </row>
        <row r="9511">
          <cell r="A9511">
            <v>46036</v>
          </cell>
          <cell r="B9511">
            <v>387.95771939207384</v>
          </cell>
        </row>
        <row r="9512">
          <cell r="A9512">
            <v>46037</v>
          </cell>
          <cell r="B9512">
            <v>387.98085100764342</v>
          </cell>
        </row>
        <row r="9513">
          <cell r="A9513">
            <v>46038</v>
          </cell>
          <cell r="B9513">
            <v>388.00398400241403</v>
          </cell>
        </row>
        <row r="9514">
          <cell r="A9514">
            <v>46039</v>
          </cell>
          <cell r="B9514">
            <v>388.02711837646768</v>
          </cell>
        </row>
        <row r="9515">
          <cell r="A9515">
            <v>46040</v>
          </cell>
          <cell r="B9515">
            <v>388.02129670338002</v>
          </cell>
        </row>
        <row r="9516">
          <cell r="A9516">
            <v>46041</v>
          </cell>
          <cell r="B9516">
            <v>388.01547511763641</v>
          </cell>
        </row>
        <row r="9517">
          <cell r="A9517">
            <v>46042</v>
          </cell>
          <cell r="B9517">
            <v>388.00965361923556</v>
          </cell>
        </row>
        <row r="9518">
          <cell r="A9518">
            <v>46043</v>
          </cell>
          <cell r="B9518">
            <v>388.00383220817622</v>
          </cell>
        </row>
        <row r="9519">
          <cell r="A9519">
            <v>46044</v>
          </cell>
          <cell r="B9519">
            <v>387.99801088445702</v>
          </cell>
        </row>
        <row r="9520">
          <cell r="A9520">
            <v>46045</v>
          </cell>
          <cell r="B9520">
            <v>387.99218964807676</v>
          </cell>
        </row>
        <row r="9521">
          <cell r="A9521">
            <v>46046</v>
          </cell>
          <cell r="B9521">
            <v>387.98636849903392</v>
          </cell>
        </row>
        <row r="9522">
          <cell r="A9522">
            <v>46047</v>
          </cell>
          <cell r="B9522">
            <v>387.9805474373274</v>
          </cell>
        </row>
        <row r="9523">
          <cell r="A9523">
            <v>46048</v>
          </cell>
          <cell r="B9523">
            <v>387.9747264629558</v>
          </cell>
        </row>
        <row r="9524">
          <cell r="A9524">
            <v>46049</v>
          </cell>
          <cell r="B9524">
            <v>387.96890557591774</v>
          </cell>
        </row>
        <row r="9525">
          <cell r="A9525">
            <v>46050</v>
          </cell>
          <cell r="B9525">
            <v>387.96308477621204</v>
          </cell>
        </row>
        <row r="9526">
          <cell r="A9526">
            <v>46051</v>
          </cell>
          <cell r="B9526">
            <v>387.95726406383733</v>
          </cell>
        </row>
        <row r="9527">
          <cell r="A9527">
            <v>46052</v>
          </cell>
          <cell r="B9527">
            <v>387.9514434387923</v>
          </cell>
        </row>
        <row r="9528">
          <cell r="A9528">
            <v>46053</v>
          </cell>
          <cell r="B9528">
            <v>387.94562290107564</v>
          </cell>
        </row>
        <row r="9529">
          <cell r="A9529">
            <v>46054</v>
          </cell>
          <cell r="B9529">
            <v>387.93980245068599</v>
          </cell>
        </row>
        <row r="9530">
          <cell r="A9530">
            <v>46055</v>
          </cell>
          <cell r="B9530">
            <v>387.9339820876221</v>
          </cell>
        </row>
        <row r="9531">
          <cell r="A9531">
            <v>46056</v>
          </cell>
          <cell r="B9531">
            <v>387.92816181188272</v>
          </cell>
        </row>
        <row r="9532">
          <cell r="A9532">
            <v>46057</v>
          </cell>
          <cell r="B9532">
            <v>387.92234162346642</v>
          </cell>
        </row>
        <row r="9533">
          <cell r="A9533">
            <v>46058</v>
          </cell>
          <cell r="B9533">
            <v>387.91652152237197</v>
          </cell>
        </row>
        <row r="9534">
          <cell r="A9534">
            <v>46059</v>
          </cell>
          <cell r="B9534">
            <v>387.91070150859804</v>
          </cell>
        </row>
        <row r="9535">
          <cell r="A9535">
            <v>46060</v>
          </cell>
          <cell r="B9535">
            <v>387.90488158214328</v>
          </cell>
        </row>
        <row r="9536">
          <cell r="A9536">
            <v>46061</v>
          </cell>
          <cell r="B9536">
            <v>387.89906174300637</v>
          </cell>
        </row>
        <row r="9537">
          <cell r="A9537">
            <v>46062</v>
          </cell>
          <cell r="B9537">
            <v>387.89324199118607</v>
          </cell>
        </row>
        <row r="9538">
          <cell r="A9538">
            <v>46063</v>
          </cell>
          <cell r="B9538">
            <v>387.88742232668108</v>
          </cell>
        </row>
        <row r="9539">
          <cell r="A9539">
            <v>46064</v>
          </cell>
          <cell r="B9539">
            <v>387.88160274949001</v>
          </cell>
        </row>
        <row r="9540">
          <cell r="A9540">
            <v>46065</v>
          </cell>
          <cell r="B9540">
            <v>387.87578325961158</v>
          </cell>
        </row>
        <row r="9541">
          <cell r="A9541">
            <v>46066</v>
          </cell>
          <cell r="B9541">
            <v>387.86996385704458</v>
          </cell>
        </row>
        <row r="9542">
          <cell r="A9542">
            <v>46067</v>
          </cell>
          <cell r="B9542">
            <v>387.86414454178754</v>
          </cell>
        </row>
        <row r="9543">
          <cell r="A9543">
            <v>46068</v>
          </cell>
          <cell r="B9543">
            <v>387.8583253138392</v>
          </cell>
        </row>
        <row r="9544">
          <cell r="A9544">
            <v>46069</v>
          </cell>
          <cell r="B9544">
            <v>387.85250617319826</v>
          </cell>
        </row>
        <row r="9545">
          <cell r="A9545">
            <v>46070</v>
          </cell>
          <cell r="B9545">
            <v>387.84687482989864</v>
          </cell>
        </row>
        <row r="9546">
          <cell r="A9546">
            <v>46071</v>
          </cell>
          <cell r="B9546">
            <v>387.84124356836213</v>
          </cell>
        </row>
        <row r="9547">
          <cell r="A9547">
            <v>46072</v>
          </cell>
          <cell r="B9547">
            <v>387.83561238858749</v>
          </cell>
        </row>
        <row r="9548">
          <cell r="A9548">
            <v>46073</v>
          </cell>
          <cell r="B9548">
            <v>387.82998129057364</v>
          </cell>
        </row>
        <row r="9549">
          <cell r="A9549">
            <v>46074</v>
          </cell>
          <cell r="B9549">
            <v>387.82435027431933</v>
          </cell>
        </row>
        <row r="9550">
          <cell r="A9550">
            <v>46075</v>
          </cell>
          <cell r="B9550">
            <v>387.81871933982336</v>
          </cell>
        </row>
        <row r="9551">
          <cell r="A9551">
            <v>46076</v>
          </cell>
          <cell r="B9551">
            <v>387.8130884870846</v>
          </cell>
        </row>
        <row r="9552">
          <cell r="A9552">
            <v>46077</v>
          </cell>
          <cell r="B9552">
            <v>387.80745771610179</v>
          </cell>
        </row>
        <row r="9553">
          <cell r="A9553">
            <v>46078</v>
          </cell>
          <cell r="B9553">
            <v>387.80182702687381</v>
          </cell>
        </row>
        <row r="9554">
          <cell r="A9554">
            <v>46079</v>
          </cell>
          <cell r="B9554">
            <v>387.79619641939945</v>
          </cell>
        </row>
        <row r="9555">
          <cell r="A9555">
            <v>46080</v>
          </cell>
          <cell r="B9555">
            <v>387.79056589367752</v>
          </cell>
        </row>
        <row r="9556">
          <cell r="A9556">
            <v>46081</v>
          </cell>
          <cell r="B9556">
            <v>387.78493544970678</v>
          </cell>
        </row>
        <row r="9557">
          <cell r="A9557">
            <v>46082</v>
          </cell>
          <cell r="B9557">
            <v>387.77930508748614</v>
          </cell>
        </row>
        <row r="9558">
          <cell r="A9558">
            <v>46083</v>
          </cell>
          <cell r="B9558">
            <v>387.77367480701434</v>
          </cell>
        </row>
        <row r="9559">
          <cell r="A9559">
            <v>46084</v>
          </cell>
          <cell r="B9559">
            <v>387.76804460829021</v>
          </cell>
        </row>
        <row r="9560">
          <cell r="A9560">
            <v>46085</v>
          </cell>
          <cell r="B9560">
            <v>387.7624144913126</v>
          </cell>
        </row>
        <row r="9561">
          <cell r="A9561">
            <v>46086</v>
          </cell>
          <cell r="B9561">
            <v>387.75678445608031</v>
          </cell>
        </row>
        <row r="9562">
          <cell r="A9562">
            <v>46087</v>
          </cell>
          <cell r="B9562">
            <v>387.7511545025921</v>
          </cell>
        </row>
        <row r="9563">
          <cell r="A9563">
            <v>46088</v>
          </cell>
          <cell r="B9563">
            <v>387.74552463084683</v>
          </cell>
        </row>
        <row r="9564">
          <cell r="A9564">
            <v>46089</v>
          </cell>
          <cell r="B9564">
            <v>387.73989484084331</v>
          </cell>
        </row>
        <row r="9565">
          <cell r="A9565">
            <v>46090</v>
          </cell>
          <cell r="B9565">
            <v>387.73426513258039</v>
          </cell>
        </row>
        <row r="9566">
          <cell r="A9566">
            <v>46091</v>
          </cell>
          <cell r="B9566">
            <v>387.72863550605678</v>
          </cell>
        </row>
        <row r="9567">
          <cell r="A9567">
            <v>46092</v>
          </cell>
          <cell r="B9567">
            <v>387.72300596127138</v>
          </cell>
        </row>
        <row r="9568">
          <cell r="A9568">
            <v>46093</v>
          </cell>
          <cell r="B9568">
            <v>387.71737649822296</v>
          </cell>
        </row>
        <row r="9569">
          <cell r="A9569">
            <v>46094</v>
          </cell>
          <cell r="B9569">
            <v>387.71174711691037</v>
          </cell>
        </row>
        <row r="9570">
          <cell r="A9570">
            <v>46095</v>
          </cell>
          <cell r="B9570">
            <v>387.70611781733237</v>
          </cell>
        </row>
        <row r="9571">
          <cell r="A9571">
            <v>46096</v>
          </cell>
          <cell r="B9571">
            <v>387.70048859948787</v>
          </cell>
        </row>
        <row r="9572">
          <cell r="A9572">
            <v>46097</v>
          </cell>
          <cell r="B9572">
            <v>387.69485946337556</v>
          </cell>
        </row>
        <row r="9573">
          <cell r="A9573">
            <v>46098</v>
          </cell>
          <cell r="B9573">
            <v>387.68923040899432</v>
          </cell>
        </row>
        <row r="9574">
          <cell r="A9574">
            <v>46099</v>
          </cell>
          <cell r="B9574">
            <v>387.683601436343</v>
          </cell>
        </row>
        <row r="9575">
          <cell r="A9575">
            <v>46100</v>
          </cell>
          <cell r="B9575">
            <v>387.67797254542035</v>
          </cell>
        </row>
        <row r="9576">
          <cell r="A9576">
            <v>46101</v>
          </cell>
          <cell r="B9576">
            <v>387.6992148368135</v>
          </cell>
        </row>
        <row r="9577">
          <cell r="A9577">
            <v>46102</v>
          </cell>
          <cell r="B9577">
            <v>387.72045829214937</v>
          </cell>
        </row>
        <row r="9578">
          <cell r="A9578">
            <v>46103</v>
          </cell>
          <cell r="B9578">
            <v>387.7417029114917</v>
          </cell>
        </row>
        <row r="9579">
          <cell r="A9579">
            <v>46104</v>
          </cell>
          <cell r="B9579">
            <v>387.76294869490431</v>
          </cell>
        </row>
        <row r="9580">
          <cell r="A9580">
            <v>46105</v>
          </cell>
          <cell r="B9580">
            <v>387.78419564245098</v>
          </cell>
        </row>
        <row r="9581">
          <cell r="A9581">
            <v>46106</v>
          </cell>
          <cell r="B9581">
            <v>387.80544375419544</v>
          </cell>
        </row>
        <row r="9582">
          <cell r="A9582">
            <v>46107</v>
          </cell>
          <cell r="B9582">
            <v>387.82669303020151</v>
          </cell>
        </row>
        <row r="9583">
          <cell r="A9583">
            <v>46108</v>
          </cell>
          <cell r="B9583">
            <v>387.84794347053293</v>
          </cell>
        </row>
        <row r="9584">
          <cell r="A9584">
            <v>46109</v>
          </cell>
          <cell r="B9584">
            <v>387.86919507525357</v>
          </cell>
        </row>
        <row r="9585">
          <cell r="A9585">
            <v>46110</v>
          </cell>
          <cell r="B9585">
            <v>387.89044784442729</v>
          </cell>
        </row>
        <row r="9586">
          <cell r="A9586">
            <v>46111</v>
          </cell>
          <cell r="B9586">
            <v>387.91170177811779</v>
          </cell>
        </row>
        <row r="9587">
          <cell r="A9587">
            <v>46112</v>
          </cell>
          <cell r="B9587">
            <v>387.93295687638886</v>
          </cell>
        </row>
        <row r="9588">
          <cell r="A9588">
            <v>46113</v>
          </cell>
          <cell r="B9588">
            <v>387.95421313930444</v>
          </cell>
        </row>
        <row r="9589">
          <cell r="A9589">
            <v>46114</v>
          </cell>
          <cell r="B9589">
            <v>387.97547056692821</v>
          </cell>
        </row>
        <row r="9590">
          <cell r="A9590">
            <v>46115</v>
          </cell>
          <cell r="B9590">
            <v>387.99672915932399</v>
          </cell>
        </row>
        <row r="9591">
          <cell r="A9591">
            <v>46116</v>
          </cell>
          <cell r="B9591">
            <v>388.01798891655579</v>
          </cell>
        </row>
        <row r="9592">
          <cell r="A9592">
            <v>46117</v>
          </cell>
          <cell r="B9592">
            <v>388.03924983868723</v>
          </cell>
        </row>
        <row r="9593">
          <cell r="A9593">
            <v>46118</v>
          </cell>
          <cell r="B9593">
            <v>388.06051192578218</v>
          </cell>
        </row>
        <row r="9594">
          <cell r="A9594">
            <v>46119</v>
          </cell>
          <cell r="B9594">
            <v>388.08177517790455</v>
          </cell>
        </row>
        <row r="9595">
          <cell r="A9595">
            <v>46120</v>
          </cell>
          <cell r="B9595">
            <v>388.1030395951181</v>
          </cell>
        </row>
        <row r="9596">
          <cell r="A9596">
            <v>46121</v>
          </cell>
          <cell r="B9596">
            <v>388.12430517748663</v>
          </cell>
        </row>
        <row r="9597">
          <cell r="A9597">
            <v>46122</v>
          </cell>
          <cell r="B9597">
            <v>388.14557192507414</v>
          </cell>
        </row>
        <row r="9598">
          <cell r="A9598">
            <v>46123</v>
          </cell>
          <cell r="B9598">
            <v>388.16683983794439</v>
          </cell>
        </row>
        <row r="9599">
          <cell r="A9599">
            <v>46124</v>
          </cell>
          <cell r="B9599">
            <v>388.18810891616118</v>
          </cell>
        </row>
        <row r="9600">
          <cell r="A9600">
            <v>46125</v>
          </cell>
          <cell r="B9600">
            <v>388.20937915978851</v>
          </cell>
        </row>
        <row r="9601">
          <cell r="A9601">
            <v>46126</v>
          </cell>
          <cell r="B9601">
            <v>388.23065056889004</v>
          </cell>
        </row>
        <row r="9602">
          <cell r="A9602">
            <v>46127</v>
          </cell>
          <cell r="B9602">
            <v>388.25192314352978</v>
          </cell>
        </row>
        <row r="9603">
          <cell r="A9603">
            <v>46128</v>
          </cell>
          <cell r="B9603">
            <v>388.27319688377156</v>
          </cell>
        </row>
        <row r="9604">
          <cell r="A9604">
            <v>46129</v>
          </cell>
          <cell r="B9604">
            <v>388.29447178967911</v>
          </cell>
        </row>
        <row r="9605">
          <cell r="A9605">
            <v>46130</v>
          </cell>
          <cell r="B9605">
            <v>388.31574786131654</v>
          </cell>
        </row>
        <row r="9606">
          <cell r="A9606">
            <v>46131</v>
          </cell>
          <cell r="B9606">
            <v>388.33702509874757</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ORFIN"/>
      <sheetName val="Hoja1"/>
    </sheetNames>
    <sheetDataSet>
      <sheetData sheetId="0">
        <row r="1">
          <cell r="A1" t="str">
            <v>Fecha</v>
          </cell>
          <cell r="B1" t="str">
            <v>UVR</v>
          </cell>
        </row>
        <row r="2">
          <cell r="A2">
            <v>36526</v>
          </cell>
          <cell r="B2">
            <v>103.3396</v>
          </cell>
        </row>
        <row r="3">
          <cell r="A3">
            <v>36527</v>
          </cell>
          <cell r="B3">
            <v>103.3556</v>
          </cell>
        </row>
        <row r="4">
          <cell r="A4">
            <v>36528</v>
          </cell>
          <cell r="B4">
            <v>103.3715</v>
          </cell>
        </row>
        <row r="5">
          <cell r="A5">
            <v>36529</v>
          </cell>
          <cell r="B5">
            <v>103.3875</v>
          </cell>
        </row>
        <row r="6">
          <cell r="A6">
            <v>36530</v>
          </cell>
          <cell r="B6">
            <v>103.40349999999999</v>
          </cell>
        </row>
        <row r="7">
          <cell r="A7">
            <v>36531</v>
          </cell>
          <cell r="B7">
            <v>103.4195</v>
          </cell>
        </row>
        <row r="8">
          <cell r="A8">
            <v>36532</v>
          </cell>
          <cell r="B8">
            <v>103.4354</v>
          </cell>
        </row>
        <row r="9">
          <cell r="A9">
            <v>36533</v>
          </cell>
          <cell r="B9">
            <v>103.45140000000001</v>
          </cell>
        </row>
        <row r="10">
          <cell r="A10">
            <v>36534</v>
          </cell>
          <cell r="B10">
            <v>103.4674</v>
          </cell>
        </row>
        <row r="11">
          <cell r="A11">
            <v>36535</v>
          </cell>
          <cell r="B11">
            <v>103.4834</v>
          </cell>
        </row>
        <row r="12">
          <cell r="A12">
            <v>36536</v>
          </cell>
          <cell r="B12">
            <v>103.49939999999999</v>
          </cell>
        </row>
        <row r="13">
          <cell r="A13">
            <v>36537</v>
          </cell>
          <cell r="B13">
            <v>103.5153</v>
          </cell>
        </row>
        <row r="14">
          <cell r="A14">
            <v>36538</v>
          </cell>
          <cell r="B14">
            <v>103.5313</v>
          </cell>
        </row>
        <row r="15">
          <cell r="A15">
            <v>36539</v>
          </cell>
          <cell r="B15">
            <v>103.54730000000001</v>
          </cell>
        </row>
        <row r="16">
          <cell r="A16">
            <v>36540</v>
          </cell>
          <cell r="B16">
            <v>103.5633</v>
          </cell>
        </row>
        <row r="17">
          <cell r="A17">
            <v>36541</v>
          </cell>
          <cell r="B17">
            <v>103.581</v>
          </cell>
        </row>
        <row r="18">
          <cell r="A18">
            <v>36542</v>
          </cell>
          <cell r="B18">
            <v>103.5986</v>
          </cell>
        </row>
        <row r="19">
          <cell r="A19">
            <v>36543</v>
          </cell>
          <cell r="B19">
            <v>103.6163</v>
          </cell>
        </row>
        <row r="20">
          <cell r="A20">
            <v>36544</v>
          </cell>
          <cell r="B20">
            <v>103.634</v>
          </cell>
        </row>
        <row r="21">
          <cell r="A21">
            <v>36545</v>
          </cell>
          <cell r="B21">
            <v>103.6516</v>
          </cell>
        </row>
        <row r="22">
          <cell r="A22">
            <v>36546</v>
          </cell>
          <cell r="B22">
            <v>103.66930000000001</v>
          </cell>
        </row>
        <row r="23">
          <cell r="A23">
            <v>36547</v>
          </cell>
          <cell r="B23">
            <v>103.687</v>
          </cell>
        </row>
        <row r="24">
          <cell r="A24">
            <v>36548</v>
          </cell>
          <cell r="B24">
            <v>103.7047</v>
          </cell>
        </row>
        <row r="25">
          <cell r="A25">
            <v>36549</v>
          </cell>
          <cell r="B25">
            <v>103.72239999999999</v>
          </cell>
        </row>
        <row r="26">
          <cell r="A26">
            <v>36550</v>
          </cell>
          <cell r="B26">
            <v>103.74</v>
          </cell>
        </row>
        <row r="27">
          <cell r="A27">
            <v>36551</v>
          </cell>
          <cell r="B27">
            <v>103.7577</v>
          </cell>
        </row>
        <row r="28">
          <cell r="A28">
            <v>36552</v>
          </cell>
          <cell r="B28">
            <v>103.7754</v>
          </cell>
        </row>
        <row r="29">
          <cell r="A29">
            <v>36553</v>
          </cell>
          <cell r="B29">
            <v>103.7931</v>
          </cell>
        </row>
        <row r="30">
          <cell r="A30">
            <v>36554</v>
          </cell>
          <cell r="B30">
            <v>103.8108</v>
          </cell>
        </row>
        <row r="31">
          <cell r="A31">
            <v>36555</v>
          </cell>
          <cell r="B31">
            <v>103.82850000000001</v>
          </cell>
        </row>
        <row r="32">
          <cell r="A32">
            <v>36556</v>
          </cell>
          <cell r="B32">
            <v>103.8462</v>
          </cell>
        </row>
        <row r="33">
          <cell r="A33">
            <v>36557</v>
          </cell>
          <cell r="B33">
            <v>103.8639</v>
          </cell>
        </row>
        <row r="34">
          <cell r="A34">
            <v>36558</v>
          </cell>
          <cell r="B34">
            <v>103.8817</v>
          </cell>
        </row>
        <row r="35">
          <cell r="A35">
            <v>36559</v>
          </cell>
          <cell r="B35">
            <v>103.8994</v>
          </cell>
        </row>
        <row r="36">
          <cell r="A36">
            <v>36560</v>
          </cell>
          <cell r="B36">
            <v>103.9171</v>
          </cell>
        </row>
        <row r="37">
          <cell r="A37">
            <v>36561</v>
          </cell>
          <cell r="B37">
            <v>103.9348</v>
          </cell>
        </row>
        <row r="38">
          <cell r="A38">
            <v>36562</v>
          </cell>
          <cell r="B38">
            <v>103.9525</v>
          </cell>
        </row>
        <row r="39">
          <cell r="A39">
            <v>36563</v>
          </cell>
          <cell r="B39">
            <v>103.97029999999999</v>
          </cell>
        </row>
        <row r="40">
          <cell r="A40">
            <v>36564</v>
          </cell>
          <cell r="B40">
            <v>103.988</v>
          </cell>
        </row>
        <row r="41">
          <cell r="A41">
            <v>36565</v>
          </cell>
          <cell r="B41">
            <v>104.0057</v>
          </cell>
        </row>
        <row r="42">
          <cell r="A42">
            <v>36566</v>
          </cell>
          <cell r="B42">
            <v>104.0235</v>
          </cell>
        </row>
        <row r="43">
          <cell r="A43">
            <v>36567</v>
          </cell>
          <cell r="B43">
            <v>104.0412</v>
          </cell>
        </row>
        <row r="44">
          <cell r="A44">
            <v>36568</v>
          </cell>
          <cell r="B44">
            <v>104.05889999999999</v>
          </cell>
        </row>
        <row r="45">
          <cell r="A45">
            <v>36569</v>
          </cell>
          <cell r="B45">
            <v>104.0767</v>
          </cell>
        </row>
        <row r="46">
          <cell r="A46">
            <v>36570</v>
          </cell>
          <cell r="B46">
            <v>104.09439999999999</v>
          </cell>
        </row>
        <row r="47">
          <cell r="A47">
            <v>36571</v>
          </cell>
          <cell r="B47">
            <v>104.1122</v>
          </cell>
        </row>
        <row r="48">
          <cell r="A48">
            <v>36572</v>
          </cell>
          <cell r="B48">
            <v>104.15819999999999</v>
          </cell>
        </row>
        <row r="49">
          <cell r="A49">
            <v>36573</v>
          </cell>
          <cell r="B49">
            <v>104.2043</v>
          </cell>
        </row>
        <row r="50">
          <cell r="A50">
            <v>36574</v>
          </cell>
          <cell r="B50">
            <v>104.2503</v>
          </cell>
        </row>
        <row r="51">
          <cell r="A51">
            <v>36575</v>
          </cell>
          <cell r="B51">
            <v>104.29640000000001</v>
          </cell>
        </row>
        <row r="52">
          <cell r="A52">
            <v>36577</v>
          </cell>
          <cell r="B52">
            <v>104.3887</v>
          </cell>
        </row>
        <row r="53">
          <cell r="A53">
            <v>36578</v>
          </cell>
          <cell r="B53">
            <v>104.4348</v>
          </cell>
        </row>
        <row r="54">
          <cell r="A54">
            <v>36579</v>
          </cell>
          <cell r="B54">
            <v>104.48099999999999</v>
          </cell>
        </row>
        <row r="55">
          <cell r="A55">
            <v>36580</v>
          </cell>
          <cell r="B55">
            <v>104.52719999999999</v>
          </cell>
        </row>
        <row r="56">
          <cell r="A56">
            <v>36581</v>
          </cell>
          <cell r="B56">
            <v>104.57340000000001</v>
          </cell>
        </row>
        <row r="57">
          <cell r="A57">
            <v>36582</v>
          </cell>
          <cell r="B57">
            <v>104.61960000000001</v>
          </cell>
        </row>
        <row r="58">
          <cell r="A58">
            <v>36583</v>
          </cell>
          <cell r="B58">
            <v>104.66589999999999</v>
          </cell>
        </row>
        <row r="59">
          <cell r="A59">
            <v>36584</v>
          </cell>
          <cell r="B59">
            <v>104.71210000000001</v>
          </cell>
        </row>
        <row r="60">
          <cell r="A60">
            <v>36585</v>
          </cell>
          <cell r="B60">
            <v>104.75839999999999</v>
          </cell>
        </row>
        <row r="61">
          <cell r="A61">
            <v>36586</v>
          </cell>
          <cell r="B61">
            <v>104.8047</v>
          </cell>
        </row>
        <row r="62">
          <cell r="A62">
            <v>36587</v>
          </cell>
          <cell r="B62">
            <v>104.8511</v>
          </cell>
        </row>
        <row r="63">
          <cell r="A63">
            <v>36588</v>
          </cell>
          <cell r="B63">
            <v>104.8974</v>
          </cell>
        </row>
        <row r="64">
          <cell r="A64">
            <v>36589</v>
          </cell>
          <cell r="B64">
            <v>104.9438</v>
          </cell>
        </row>
        <row r="65">
          <cell r="A65">
            <v>36590</v>
          </cell>
          <cell r="B65">
            <v>104.9902</v>
          </cell>
        </row>
        <row r="66">
          <cell r="A66">
            <v>36591</v>
          </cell>
          <cell r="B66">
            <v>105.03660000000001</v>
          </cell>
        </row>
        <row r="67">
          <cell r="A67">
            <v>36592</v>
          </cell>
          <cell r="B67">
            <v>105.083</v>
          </cell>
        </row>
        <row r="68">
          <cell r="A68">
            <v>36593</v>
          </cell>
          <cell r="B68">
            <v>105.12949999999999</v>
          </cell>
        </row>
        <row r="69">
          <cell r="A69">
            <v>36594</v>
          </cell>
          <cell r="B69">
            <v>105.176</v>
          </cell>
        </row>
        <row r="70">
          <cell r="A70">
            <v>36595</v>
          </cell>
          <cell r="B70">
            <v>105.2225</v>
          </cell>
        </row>
        <row r="71">
          <cell r="A71">
            <v>36596</v>
          </cell>
          <cell r="B71">
            <v>105.26900000000001</v>
          </cell>
        </row>
        <row r="72">
          <cell r="A72">
            <v>36597</v>
          </cell>
          <cell r="B72">
            <v>105.3155</v>
          </cell>
        </row>
        <row r="73">
          <cell r="A73">
            <v>36598</v>
          </cell>
          <cell r="B73">
            <v>105.3621</v>
          </cell>
        </row>
        <row r="74">
          <cell r="A74">
            <v>36599</v>
          </cell>
          <cell r="B74">
            <v>105.40860000000001</v>
          </cell>
        </row>
        <row r="75">
          <cell r="A75">
            <v>36600</v>
          </cell>
          <cell r="B75">
            <v>105.4552</v>
          </cell>
        </row>
        <row r="76">
          <cell r="A76">
            <v>36601</v>
          </cell>
          <cell r="B76">
            <v>105.5326</v>
          </cell>
        </row>
        <row r="77">
          <cell r="A77">
            <v>36602</v>
          </cell>
          <cell r="B77">
            <v>105.61</v>
          </cell>
        </row>
        <row r="78">
          <cell r="A78">
            <v>36603</v>
          </cell>
          <cell r="B78">
            <v>105.6875</v>
          </cell>
        </row>
        <row r="79">
          <cell r="A79">
            <v>36604</v>
          </cell>
          <cell r="B79">
            <v>105.7651</v>
          </cell>
        </row>
        <row r="80">
          <cell r="A80">
            <v>36605</v>
          </cell>
          <cell r="B80">
            <v>105.84269999999999</v>
          </cell>
        </row>
        <row r="81">
          <cell r="A81">
            <v>36606</v>
          </cell>
          <cell r="B81">
            <v>105.9204</v>
          </cell>
        </row>
        <row r="82">
          <cell r="A82">
            <v>36607</v>
          </cell>
          <cell r="B82">
            <v>105.99809999999999</v>
          </cell>
        </row>
        <row r="83">
          <cell r="A83">
            <v>36608</v>
          </cell>
          <cell r="B83">
            <v>106.0759</v>
          </cell>
        </row>
        <row r="84">
          <cell r="A84">
            <v>36609</v>
          </cell>
          <cell r="B84">
            <v>106.1537</v>
          </cell>
        </row>
        <row r="85">
          <cell r="A85">
            <v>36610</v>
          </cell>
          <cell r="B85">
            <v>106.2316</v>
          </cell>
        </row>
        <row r="86">
          <cell r="A86">
            <v>36611</v>
          </cell>
          <cell r="B86">
            <v>106.3095</v>
          </cell>
        </row>
        <row r="87">
          <cell r="A87">
            <v>36612</v>
          </cell>
          <cell r="B87">
            <v>106.38760000000001</v>
          </cell>
        </row>
        <row r="88">
          <cell r="A88">
            <v>36613</v>
          </cell>
          <cell r="B88">
            <v>106.46559999999999</v>
          </cell>
        </row>
        <row r="89">
          <cell r="A89">
            <v>36614</v>
          </cell>
          <cell r="B89">
            <v>106.5437</v>
          </cell>
        </row>
        <row r="90">
          <cell r="A90">
            <v>36615</v>
          </cell>
          <cell r="B90">
            <v>106.6219</v>
          </cell>
        </row>
        <row r="91">
          <cell r="A91">
            <v>36616</v>
          </cell>
          <cell r="B91">
            <v>106.7002</v>
          </cell>
        </row>
        <row r="92">
          <cell r="A92">
            <v>36617</v>
          </cell>
          <cell r="B92">
            <v>106.77849999999999</v>
          </cell>
        </row>
        <row r="93">
          <cell r="A93">
            <v>36618</v>
          </cell>
          <cell r="B93">
            <v>106.85680000000001</v>
          </cell>
        </row>
        <row r="94">
          <cell r="A94">
            <v>36619</v>
          </cell>
          <cell r="B94">
            <v>106.93519999999999</v>
          </cell>
        </row>
        <row r="95">
          <cell r="A95">
            <v>36620</v>
          </cell>
          <cell r="B95">
            <v>107.0137</v>
          </cell>
        </row>
        <row r="96">
          <cell r="A96">
            <v>36621</v>
          </cell>
          <cell r="B96">
            <v>107.09220000000001</v>
          </cell>
        </row>
        <row r="97">
          <cell r="A97">
            <v>36622</v>
          </cell>
          <cell r="B97">
            <v>107.1708</v>
          </cell>
        </row>
        <row r="98">
          <cell r="A98">
            <v>36623</v>
          </cell>
          <cell r="B98">
            <v>107.2495</v>
          </cell>
        </row>
        <row r="99">
          <cell r="A99">
            <v>36624</v>
          </cell>
          <cell r="B99">
            <v>107.3282</v>
          </cell>
        </row>
        <row r="100">
          <cell r="A100">
            <v>36625</v>
          </cell>
          <cell r="B100">
            <v>107.40689999999999</v>
          </cell>
        </row>
        <row r="101">
          <cell r="A101">
            <v>36626</v>
          </cell>
          <cell r="B101">
            <v>107.48569999999999</v>
          </cell>
        </row>
        <row r="102">
          <cell r="A102">
            <v>36627</v>
          </cell>
          <cell r="B102">
            <v>107.5646</v>
          </cell>
        </row>
        <row r="103">
          <cell r="A103">
            <v>36628</v>
          </cell>
          <cell r="B103">
            <v>107.6435</v>
          </cell>
        </row>
        <row r="104">
          <cell r="A104">
            <v>36629</v>
          </cell>
          <cell r="B104">
            <v>107.7225</v>
          </cell>
        </row>
        <row r="105">
          <cell r="A105">
            <v>36630</v>
          </cell>
          <cell r="B105">
            <v>107.80159999999999</v>
          </cell>
        </row>
        <row r="106">
          <cell r="A106">
            <v>36631</v>
          </cell>
          <cell r="B106">
            <v>107.8807</v>
          </cell>
        </row>
        <row r="107">
          <cell r="A107">
            <v>36632</v>
          </cell>
          <cell r="B107">
            <v>107.9417</v>
          </cell>
        </row>
        <row r="108">
          <cell r="A108">
            <v>36633</v>
          </cell>
          <cell r="B108">
            <v>108.0027</v>
          </cell>
        </row>
        <row r="109">
          <cell r="A109">
            <v>36634</v>
          </cell>
          <cell r="B109">
            <v>108.0638</v>
          </cell>
        </row>
        <row r="110">
          <cell r="A110">
            <v>36635</v>
          </cell>
          <cell r="B110">
            <v>108.1249</v>
          </cell>
        </row>
        <row r="111">
          <cell r="A111">
            <v>36636</v>
          </cell>
          <cell r="B111">
            <v>108.18600000000001</v>
          </cell>
        </row>
        <row r="112">
          <cell r="A112">
            <v>36637</v>
          </cell>
          <cell r="B112">
            <v>108.24720000000001</v>
          </cell>
        </row>
        <row r="113">
          <cell r="A113">
            <v>36638</v>
          </cell>
          <cell r="B113">
            <v>108.30840000000001</v>
          </cell>
        </row>
        <row r="114">
          <cell r="A114">
            <v>36639</v>
          </cell>
          <cell r="B114">
            <v>108.36960000000001</v>
          </cell>
        </row>
        <row r="115">
          <cell r="A115">
            <v>36640</v>
          </cell>
          <cell r="B115">
            <v>108.4308</v>
          </cell>
        </row>
        <row r="116">
          <cell r="A116">
            <v>36641</v>
          </cell>
          <cell r="B116">
            <v>108.49209999999999</v>
          </cell>
        </row>
        <row r="117">
          <cell r="A117">
            <v>36642</v>
          </cell>
          <cell r="B117">
            <v>108.5535</v>
          </cell>
        </row>
        <row r="118">
          <cell r="A118">
            <v>36643</v>
          </cell>
          <cell r="B118">
            <v>108.61490000000001</v>
          </cell>
        </row>
        <row r="119">
          <cell r="A119">
            <v>36644</v>
          </cell>
          <cell r="B119">
            <v>108.6763</v>
          </cell>
        </row>
        <row r="120">
          <cell r="A120">
            <v>36645</v>
          </cell>
          <cell r="B120">
            <v>108.7377</v>
          </cell>
        </row>
        <row r="121">
          <cell r="A121">
            <v>36646</v>
          </cell>
          <cell r="B121">
            <v>108.7992</v>
          </cell>
        </row>
        <row r="122">
          <cell r="A122">
            <v>36647</v>
          </cell>
          <cell r="B122">
            <v>108.86069999999999</v>
          </cell>
        </row>
        <row r="123">
          <cell r="A123">
            <v>36648</v>
          </cell>
          <cell r="B123">
            <v>108.9222</v>
          </cell>
        </row>
        <row r="124">
          <cell r="A124">
            <v>36649</v>
          </cell>
          <cell r="B124">
            <v>108.9838</v>
          </cell>
        </row>
        <row r="125">
          <cell r="A125">
            <v>36650</v>
          </cell>
          <cell r="B125">
            <v>109.0454</v>
          </cell>
        </row>
        <row r="126">
          <cell r="A126">
            <v>36651</v>
          </cell>
          <cell r="B126">
            <v>109.1071</v>
          </cell>
        </row>
        <row r="127">
          <cell r="A127">
            <v>36652</v>
          </cell>
          <cell r="B127">
            <v>109.1687</v>
          </cell>
        </row>
        <row r="128">
          <cell r="A128">
            <v>36653</v>
          </cell>
          <cell r="B128">
            <v>109.23050000000001</v>
          </cell>
        </row>
        <row r="129">
          <cell r="A129">
            <v>36654</v>
          </cell>
          <cell r="B129">
            <v>109.29219999999999</v>
          </cell>
        </row>
        <row r="130">
          <cell r="A130">
            <v>36655</v>
          </cell>
          <cell r="B130">
            <v>109.354</v>
          </cell>
        </row>
        <row r="131">
          <cell r="A131">
            <v>36656</v>
          </cell>
          <cell r="B131">
            <v>109.4158</v>
          </cell>
        </row>
        <row r="132">
          <cell r="A132">
            <v>36657</v>
          </cell>
          <cell r="B132">
            <v>109.4777</v>
          </cell>
        </row>
        <row r="133">
          <cell r="A133">
            <v>36658</v>
          </cell>
          <cell r="B133">
            <v>109.53959999999999</v>
          </cell>
        </row>
        <row r="134">
          <cell r="A134">
            <v>36659</v>
          </cell>
          <cell r="B134">
            <v>109.6015</v>
          </cell>
        </row>
        <row r="135">
          <cell r="A135">
            <v>36660</v>
          </cell>
          <cell r="B135">
            <v>109.6635</v>
          </cell>
        </row>
        <row r="136">
          <cell r="A136">
            <v>36661</v>
          </cell>
          <cell r="B136">
            <v>109.7255</v>
          </cell>
        </row>
        <row r="137">
          <cell r="A137">
            <v>36662</v>
          </cell>
          <cell r="B137">
            <v>109.7607</v>
          </cell>
        </row>
        <row r="138">
          <cell r="A138">
            <v>36663</v>
          </cell>
          <cell r="B138">
            <v>109.79600000000001</v>
          </cell>
        </row>
        <row r="139">
          <cell r="A139">
            <v>36664</v>
          </cell>
          <cell r="B139">
            <v>109.8312</v>
          </cell>
        </row>
        <row r="140">
          <cell r="A140">
            <v>36665</v>
          </cell>
          <cell r="B140">
            <v>109.8665</v>
          </cell>
        </row>
        <row r="141">
          <cell r="A141">
            <v>36666</v>
          </cell>
          <cell r="B141">
            <v>109.90170000000001</v>
          </cell>
        </row>
        <row r="142">
          <cell r="A142">
            <v>36667</v>
          </cell>
          <cell r="B142">
            <v>109.937</v>
          </cell>
        </row>
        <row r="143">
          <cell r="A143">
            <v>36668</v>
          </cell>
          <cell r="B143">
            <v>109.9723</v>
          </cell>
        </row>
        <row r="144">
          <cell r="A144">
            <v>36669</v>
          </cell>
          <cell r="B144">
            <v>110.0076</v>
          </cell>
        </row>
        <row r="145">
          <cell r="A145">
            <v>36670</v>
          </cell>
          <cell r="B145">
            <v>110.0429</v>
          </cell>
        </row>
        <row r="146">
          <cell r="A146">
            <v>36671</v>
          </cell>
          <cell r="B146">
            <v>110.0783</v>
          </cell>
        </row>
        <row r="147">
          <cell r="A147">
            <v>36672</v>
          </cell>
          <cell r="B147">
            <v>110.11360000000001</v>
          </cell>
        </row>
        <row r="148">
          <cell r="A148">
            <v>36673</v>
          </cell>
          <cell r="B148">
            <v>110.1489</v>
          </cell>
        </row>
        <row r="149">
          <cell r="A149">
            <v>36674</v>
          </cell>
          <cell r="B149">
            <v>110.18429999999999</v>
          </cell>
        </row>
        <row r="150">
          <cell r="A150">
            <v>36675</v>
          </cell>
          <cell r="B150">
            <v>110.2197</v>
          </cell>
        </row>
        <row r="151">
          <cell r="A151">
            <v>36676</v>
          </cell>
          <cell r="B151">
            <v>110.2551</v>
          </cell>
        </row>
        <row r="152">
          <cell r="A152">
            <v>36677</v>
          </cell>
          <cell r="B152">
            <v>110.29049999999999</v>
          </cell>
        </row>
        <row r="153">
          <cell r="A153">
            <v>36678</v>
          </cell>
          <cell r="B153">
            <v>110.3259</v>
          </cell>
        </row>
        <row r="154">
          <cell r="A154">
            <v>36679</v>
          </cell>
          <cell r="B154">
            <v>110.3613</v>
          </cell>
        </row>
        <row r="155">
          <cell r="A155">
            <v>36680</v>
          </cell>
          <cell r="B155">
            <v>110.3967</v>
          </cell>
        </row>
        <row r="156">
          <cell r="A156">
            <v>36681</v>
          </cell>
          <cell r="B156">
            <v>110.43219999999999</v>
          </cell>
        </row>
        <row r="157">
          <cell r="A157">
            <v>36682</v>
          </cell>
          <cell r="B157">
            <v>110.4676</v>
          </cell>
        </row>
        <row r="158">
          <cell r="A158">
            <v>36683</v>
          </cell>
          <cell r="B158">
            <v>110.5031</v>
          </cell>
        </row>
        <row r="159">
          <cell r="A159">
            <v>36684</v>
          </cell>
          <cell r="B159">
            <v>110.5385</v>
          </cell>
        </row>
        <row r="160">
          <cell r="A160">
            <v>36685</v>
          </cell>
          <cell r="B160">
            <v>110.574</v>
          </cell>
        </row>
        <row r="161">
          <cell r="A161">
            <v>36686</v>
          </cell>
          <cell r="B161">
            <v>110.6095</v>
          </cell>
        </row>
        <row r="162">
          <cell r="A162">
            <v>36687</v>
          </cell>
          <cell r="B162">
            <v>110.645</v>
          </cell>
        </row>
        <row r="163">
          <cell r="A163">
            <v>36688</v>
          </cell>
          <cell r="B163">
            <v>110.6806</v>
          </cell>
        </row>
        <row r="164">
          <cell r="A164">
            <v>36689</v>
          </cell>
          <cell r="B164">
            <v>110.7161</v>
          </cell>
        </row>
        <row r="165">
          <cell r="A165">
            <v>36690</v>
          </cell>
          <cell r="B165">
            <v>110.7516</v>
          </cell>
        </row>
        <row r="166">
          <cell r="A166">
            <v>36691</v>
          </cell>
          <cell r="B166">
            <v>110.7872</v>
          </cell>
        </row>
        <row r="167">
          <cell r="A167">
            <v>36692</v>
          </cell>
          <cell r="B167">
            <v>110.8228</v>
          </cell>
        </row>
        <row r="168">
          <cell r="A168">
            <v>36693</v>
          </cell>
          <cell r="B168">
            <v>110.842</v>
          </cell>
        </row>
        <row r="169">
          <cell r="A169">
            <v>36694</v>
          </cell>
          <cell r="B169">
            <v>110.86109999999999</v>
          </cell>
        </row>
        <row r="170">
          <cell r="A170">
            <v>36695</v>
          </cell>
          <cell r="B170">
            <v>110.88030000000001</v>
          </cell>
        </row>
        <row r="171">
          <cell r="A171">
            <v>36696</v>
          </cell>
          <cell r="B171">
            <v>110.8995</v>
          </cell>
        </row>
        <row r="172">
          <cell r="A172">
            <v>36697</v>
          </cell>
          <cell r="B172">
            <v>110.9186</v>
          </cell>
        </row>
        <row r="173">
          <cell r="A173">
            <v>36698</v>
          </cell>
          <cell r="B173">
            <v>110.9378</v>
          </cell>
        </row>
        <row r="174">
          <cell r="A174">
            <v>36699</v>
          </cell>
          <cell r="B174">
            <v>110.95699999999999</v>
          </cell>
        </row>
        <row r="175">
          <cell r="A175">
            <v>36700</v>
          </cell>
          <cell r="B175">
            <v>110.97620000000001</v>
          </cell>
        </row>
        <row r="176">
          <cell r="A176">
            <v>36701</v>
          </cell>
          <cell r="B176">
            <v>110.9954</v>
          </cell>
        </row>
        <row r="177">
          <cell r="A177">
            <v>36702</v>
          </cell>
          <cell r="B177">
            <v>111.0146</v>
          </cell>
        </row>
        <row r="178">
          <cell r="A178">
            <v>36703</v>
          </cell>
          <cell r="B178">
            <v>111.0338</v>
          </cell>
        </row>
        <row r="179">
          <cell r="A179">
            <v>36704</v>
          </cell>
          <cell r="B179">
            <v>111.053</v>
          </cell>
        </row>
        <row r="180">
          <cell r="A180">
            <v>36705</v>
          </cell>
          <cell r="B180">
            <v>111.0722</v>
          </cell>
        </row>
        <row r="181">
          <cell r="A181">
            <v>36706</v>
          </cell>
          <cell r="B181">
            <v>111.09139999999999</v>
          </cell>
        </row>
        <row r="182">
          <cell r="A182">
            <v>36707</v>
          </cell>
          <cell r="B182">
            <v>111.11060000000001</v>
          </cell>
        </row>
        <row r="183">
          <cell r="A183">
            <v>36708</v>
          </cell>
          <cell r="B183">
            <v>111.1298</v>
          </cell>
        </row>
        <row r="184">
          <cell r="A184">
            <v>36709</v>
          </cell>
          <cell r="B184">
            <v>111.149</v>
          </cell>
        </row>
        <row r="185">
          <cell r="A185">
            <v>36710</v>
          </cell>
          <cell r="B185">
            <v>111.1682</v>
          </cell>
        </row>
        <row r="186">
          <cell r="A186">
            <v>36711</v>
          </cell>
          <cell r="B186">
            <v>111.1874</v>
          </cell>
        </row>
        <row r="187">
          <cell r="A187">
            <v>36712</v>
          </cell>
          <cell r="B187">
            <v>111.2067</v>
          </cell>
        </row>
        <row r="188">
          <cell r="A188">
            <v>36713</v>
          </cell>
          <cell r="B188">
            <v>111.2259</v>
          </cell>
        </row>
        <row r="189">
          <cell r="A189">
            <v>36714</v>
          </cell>
          <cell r="B189">
            <v>111.24509999999999</v>
          </cell>
        </row>
        <row r="190">
          <cell r="A190">
            <v>36715</v>
          </cell>
          <cell r="B190">
            <v>111.26430000000001</v>
          </cell>
        </row>
        <row r="191">
          <cell r="A191">
            <v>36716</v>
          </cell>
          <cell r="B191">
            <v>111.28360000000001</v>
          </cell>
        </row>
        <row r="192">
          <cell r="A192">
            <v>36717</v>
          </cell>
          <cell r="B192">
            <v>111.3028</v>
          </cell>
        </row>
        <row r="193">
          <cell r="A193">
            <v>36718</v>
          </cell>
          <cell r="B193">
            <v>111.32210000000001</v>
          </cell>
        </row>
        <row r="194">
          <cell r="A194">
            <v>36719</v>
          </cell>
          <cell r="B194">
            <v>111.3413</v>
          </cell>
        </row>
        <row r="195">
          <cell r="A195">
            <v>36720</v>
          </cell>
          <cell r="B195">
            <v>111.36060000000001</v>
          </cell>
        </row>
        <row r="196">
          <cell r="A196">
            <v>36721</v>
          </cell>
          <cell r="B196">
            <v>111.3798</v>
          </cell>
        </row>
        <row r="197">
          <cell r="A197">
            <v>36722</v>
          </cell>
          <cell r="B197">
            <v>111.3991</v>
          </cell>
        </row>
        <row r="198">
          <cell r="A198">
            <v>36723</v>
          </cell>
          <cell r="B198">
            <v>111.3984</v>
          </cell>
        </row>
        <row r="199">
          <cell r="A199">
            <v>36724</v>
          </cell>
          <cell r="B199">
            <v>111.3977</v>
          </cell>
        </row>
        <row r="200">
          <cell r="A200">
            <v>36725</v>
          </cell>
          <cell r="B200">
            <v>111.3969</v>
          </cell>
        </row>
        <row r="201">
          <cell r="A201">
            <v>36726</v>
          </cell>
          <cell r="B201">
            <v>111.39619999999999</v>
          </cell>
        </row>
        <row r="202">
          <cell r="A202">
            <v>36727</v>
          </cell>
          <cell r="B202">
            <v>111.3955</v>
          </cell>
        </row>
        <row r="203">
          <cell r="A203">
            <v>36728</v>
          </cell>
          <cell r="B203">
            <v>111.3948</v>
          </cell>
        </row>
        <row r="204">
          <cell r="A204">
            <v>36729</v>
          </cell>
          <cell r="B204">
            <v>111.39409999999999</v>
          </cell>
        </row>
        <row r="205">
          <cell r="A205">
            <v>36730</v>
          </cell>
          <cell r="B205">
            <v>111.3933</v>
          </cell>
        </row>
        <row r="206">
          <cell r="A206">
            <v>36731</v>
          </cell>
          <cell r="B206">
            <v>111.3926</v>
          </cell>
        </row>
        <row r="207">
          <cell r="A207">
            <v>36732</v>
          </cell>
          <cell r="B207">
            <v>111.39190000000001</v>
          </cell>
        </row>
        <row r="208">
          <cell r="A208">
            <v>36733</v>
          </cell>
          <cell r="B208">
            <v>111.3912</v>
          </cell>
        </row>
        <row r="209">
          <cell r="A209">
            <v>36734</v>
          </cell>
          <cell r="B209">
            <v>111.3905</v>
          </cell>
        </row>
        <row r="210">
          <cell r="A210">
            <v>36735</v>
          </cell>
          <cell r="B210">
            <v>111.38979999999999</v>
          </cell>
        </row>
        <row r="211">
          <cell r="A211">
            <v>36736</v>
          </cell>
          <cell r="B211">
            <v>111.389</v>
          </cell>
        </row>
        <row r="212">
          <cell r="A212">
            <v>36737</v>
          </cell>
          <cell r="B212">
            <v>111.3883</v>
          </cell>
        </row>
        <row r="213">
          <cell r="A213">
            <v>36738</v>
          </cell>
          <cell r="B213">
            <v>111.38760000000001</v>
          </cell>
        </row>
        <row r="214">
          <cell r="A214">
            <v>36739</v>
          </cell>
          <cell r="B214">
            <v>111.3869</v>
          </cell>
        </row>
        <row r="215">
          <cell r="A215">
            <v>36740</v>
          </cell>
          <cell r="B215">
            <v>111.3862</v>
          </cell>
        </row>
        <row r="216">
          <cell r="A216">
            <v>36741</v>
          </cell>
          <cell r="B216">
            <v>111.3854</v>
          </cell>
        </row>
        <row r="217">
          <cell r="A217">
            <v>36742</v>
          </cell>
          <cell r="B217">
            <v>111.3847</v>
          </cell>
        </row>
        <row r="218">
          <cell r="A218">
            <v>36743</v>
          </cell>
          <cell r="B218">
            <v>111.384</v>
          </cell>
        </row>
        <row r="219">
          <cell r="A219">
            <v>36744</v>
          </cell>
          <cell r="B219">
            <v>111.38330000000001</v>
          </cell>
        </row>
        <row r="220">
          <cell r="A220">
            <v>36745</v>
          </cell>
          <cell r="B220">
            <v>111.3826</v>
          </cell>
        </row>
        <row r="221">
          <cell r="A221">
            <v>36746</v>
          </cell>
          <cell r="B221">
            <v>111.3819</v>
          </cell>
        </row>
        <row r="222">
          <cell r="A222">
            <v>36747</v>
          </cell>
          <cell r="B222">
            <v>111.3811</v>
          </cell>
        </row>
        <row r="223">
          <cell r="A223">
            <v>36748</v>
          </cell>
          <cell r="B223">
            <v>111.38039999999999</v>
          </cell>
        </row>
        <row r="224">
          <cell r="A224">
            <v>36749</v>
          </cell>
          <cell r="B224">
            <v>111.3797</v>
          </cell>
        </row>
        <row r="225">
          <cell r="A225">
            <v>36750</v>
          </cell>
          <cell r="B225">
            <v>111.379</v>
          </cell>
        </row>
        <row r="226">
          <cell r="A226">
            <v>36751</v>
          </cell>
          <cell r="B226">
            <v>111.3783</v>
          </cell>
        </row>
        <row r="227">
          <cell r="A227">
            <v>36752</v>
          </cell>
          <cell r="B227">
            <v>111.3775</v>
          </cell>
        </row>
        <row r="228">
          <cell r="A228">
            <v>36753</v>
          </cell>
          <cell r="B228">
            <v>111.3768</v>
          </cell>
        </row>
        <row r="229">
          <cell r="A229">
            <v>36754</v>
          </cell>
          <cell r="B229">
            <v>111.3754</v>
          </cell>
        </row>
        <row r="230">
          <cell r="A230">
            <v>36755</v>
          </cell>
          <cell r="B230">
            <v>111.37390000000001</v>
          </cell>
        </row>
        <row r="231">
          <cell r="A231">
            <v>36756</v>
          </cell>
          <cell r="B231">
            <v>111.3725</v>
          </cell>
        </row>
        <row r="232">
          <cell r="A232">
            <v>36757</v>
          </cell>
          <cell r="B232">
            <v>111.3711</v>
          </cell>
        </row>
        <row r="233">
          <cell r="A233">
            <v>36758</v>
          </cell>
          <cell r="B233">
            <v>111.36960000000001</v>
          </cell>
        </row>
        <row r="234">
          <cell r="A234">
            <v>36759</v>
          </cell>
          <cell r="B234">
            <v>111.3682</v>
          </cell>
        </row>
        <row r="235">
          <cell r="A235">
            <v>36760</v>
          </cell>
          <cell r="B235">
            <v>111.36669999999999</v>
          </cell>
        </row>
        <row r="236">
          <cell r="A236">
            <v>36761</v>
          </cell>
          <cell r="B236">
            <v>111.3653</v>
          </cell>
        </row>
        <row r="237">
          <cell r="A237">
            <v>36762</v>
          </cell>
          <cell r="B237">
            <v>111.3639</v>
          </cell>
        </row>
        <row r="238">
          <cell r="A238">
            <v>36763</v>
          </cell>
          <cell r="B238">
            <v>111.36239999999999</v>
          </cell>
        </row>
        <row r="239">
          <cell r="A239">
            <v>36764</v>
          </cell>
          <cell r="B239">
            <v>111.361</v>
          </cell>
        </row>
        <row r="240">
          <cell r="A240">
            <v>36765</v>
          </cell>
          <cell r="B240">
            <v>111.3596</v>
          </cell>
        </row>
        <row r="241">
          <cell r="A241">
            <v>36766</v>
          </cell>
          <cell r="B241">
            <v>111.35809999999999</v>
          </cell>
        </row>
        <row r="242">
          <cell r="A242">
            <v>36767</v>
          </cell>
          <cell r="B242">
            <v>111.3567</v>
          </cell>
        </row>
        <row r="243">
          <cell r="A243">
            <v>36768</v>
          </cell>
          <cell r="B243">
            <v>111.3552</v>
          </cell>
        </row>
        <row r="244">
          <cell r="A244">
            <v>36769</v>
          </cell>
          <cell r="B244">
            <v>111.35380000000001</v>
          </cell>
        </row>
        <row r="245">
          <cell r="A245">
            <v>36770</v>
          </cell>
          <cell r="B245">
            <v>111.3524</v>
          </cell>
        </row>
        <row r="246">
          <cell r="A246">
            <v>36771</v>
          </cell>
          <cell r="B246">
            <v>111.3509</v>
          </cell>
        </row>
        <row r="247">
          <cell r="A247">
            <v>36772</v>
          </cell>
          <cell r="B247">
            <v>111.34950000000001</v>
          </cell>
        </row>
        <row r="248">
          <cell r="A248">
            <v>36773</v>
          </cell>
          <cell r="B248">
            <v>111.3481</v>
          </cell>
        </row>
        <row r="249">
          <cell r="A249">
            <v>36774</v>
          </cell>
          <cell r="B249">
            <v>111.3466</v>
          </cell>
        </row>
        <row r="250">
          <cell r="A250">
            <v>36775</v>
          </cell>
          <cell r="B250">
            <v>111.34520000000001</v>
          </cell>
        </row>
        <row r="251">
          <cell r="A251">
            <v>36776</v>
          </cell>
          <cell r="B251">
            <v>111.3437</v>
          </cell>
        </row>
        <row r="252">
          <cell r="A252">
            <v>36777</v>
          </cell>
          <cell r="B252">
            <v>111.34229999999999</v>
          </cell>
        </row>
        <row r="253">
          <cell r="A253">
            <v>36778</v>
          </cell>
          <cell r="B253">
            <v>111.3409</v>
          </cell>
        </row>
        <row r="254">
          <cell r="A254">
            <v>36779</v>
          </cell>
          <cell r="B254">
            <v>111.3394</v>
          </cell>
        </row>
        <row r="255">
          <cell r="A255">
            <v>36780</v>
          </cell>
          <cell r="B255">
            <v>111.33799999999999</v>
          </cell>
        </row>
        <row r="256">
          <cell r="A256">
            <v>36781</v>
          </cell>
          <cell r="B256">
            <v>111.3366</v>
          </cell>
        </row>
        <row r="257">
          <cell r="A257">
            <v>36782</v>
          </cell>
          <cell r="B257">
            <v>111.3351</v>
          </cell>
        </row>
        <row r="258">
          <cell r="A258">
            <v>36783</v>
          </cell>
          <cell r="B258">
            <v>111.33369999999999</v>
          </cell>
        </row>
        <row r="259">
          <cell r="A259">
            <v>36784</v>
          </cell>
          <cell r="B259">
            <v>111.3322</v>
          </cell>
        </row>
        <row r="260">
          <cell r="A260">
            <v>36785</v>
          </cell>
          <cell r="B260">
            <v>111.3441</v>
          </cell>
        </row>
        <row r="261">
          <cell r="A261">
            <v>36786</v>
          </cell>
          <cell r="B261">
            <v>111.35590000000001</v>
          </cell>
        </row>
        <row r="262">
          <cell r="A262">
            <v>36787</v>
          </cell>
          <cell r="B262">
            <v>111.3678</v>
          </cell>
        </row>
        <row r="263">
          <cell r="A263">
            <v>36788</v>
          </cell>
          <cell r="B263">
            <v>111.3796</v>
          </cell>
        </row>
        <row r="264">
          <cell r="A264">
            <v>36789</v>
          </cell>
          <cell r="B264">
            <v>111.39149999999999</v>
          </cell>
        </row>
        <row r="265">
          <cell r="A265">
            <v>36790</v>
          </cell>
          <cell r="B265">
            <v>111.4034</v>
          </cell>
        </row>
        <row r="266">
          <cell r="A266">
            <v>36791</v>
          </cell>
          <cell r="B266">
            <v>111.4152</v>
          </cell>
        </row>
        <row r="267">
          <cell r="A267">
            <v>36792</v>
          </cell>
          <cell r="B267">
            <v>111.4271</v>
          </cell>
        </row>
        <row r="268">
          <cell r="A268">
            <v>36793</v>
          </cell>
          <cell r="B268">
            <v>111.43899999999999</v>
          </cell>
        </row>
        <row r="269">
          <cell r="A269">
            <v>36794</v>
          </cell>
          <cell r="B269">
            <v>111.4508</v>
          </cell>
        </row>
        <row r="270">
          <cell r="A270">
            <v>36795</v>
          </cell>
          <cell r="B270">
            <v>111.4627</v>
          </cell>
        </row>
        <row r="271">
          <cell r="A271">
            <v>36796</v>
          </cell>
          <cell r="B271">
            <v>111.4746</v>
          </cell>
        </row>
        <row r="272">
          <cell r="A272">
            <v>36797</v>
          </cell>
          <cell r="B272">
            <v>111.4864</v>
          </cell>
        </row>
        <row r="273">
          <cell r="A273">
            <v>36798</v>
          </cell>
          <cell r="B273">
            <v>111.4983</v>
          </cell>
        </row>
        <row r="274">
          <cell r="A274">
            <v>36799</v>
          </cell>
          <cell r="B274">
            <v>111.5102</v>
          </cell>
        </row>
        <row r="275">
          <cell r="A275">
            <v>36800</v>
          </cell>
          <cell r="B275">
            <v>111.52209999999999</v>
          </cell>
        </row>
        <row r="276">
          <cell r="A276">
            <v>36801</v>
          </cell>
          <cell r="B276">
            <v>111.5339</v>
          </cell>
        </row>
        <row r="277">
          <cell r="A277">
            <v>36802</v>
          </cell>
          <cell r="B277">
            <v>111.5458</v>
          </cell>
        </row>
        <row r="278">
          <cell r="A278">
            <v>36803</v>
          </cell>
          <cell r="B278">
            <v>111.5577</v>
          </cell>
        </row>
        <row r="279">
          <cell r="A279">
            <v>36804</v>
          </cell>
          <cell r="B279">
            <v>111.56959999999999</v>
          </cell>
        </row>
        <row r="280">
          <cell r="A280">
            <v>36805</v>
          </cell>
          <cell r="B280">
            <v>111.58150000000001</v>
          </cell>
        </row>
        <row r="281">
          <cell r="A281">
            <v>36806</v>
          </cell>
          <cell r="B281">
            <v>111.5933</v>
          </cell>
        </row>
        <row r="282">
          <cell r="A282">
            <v>36807</v>
          </cell>
          <cell r="B282">
            <v>111.6052</v>
          </cell>
        </row>
        <row r="283">
          <cell r="A283">
            <v>36808</v>
          </cell>
          <cell r="B283">
            <v>111.61709999999999</v>
          </cell>
        </row>
        <row r="284">
          <cell r="A284">
            <v>36809</v>
          </cell>
          <cell r="B284">
            <v>111.629</v>
          </cell>
        </row>
        <row r="285">
          <cell r="A285">
            <v>36810</v>
          </cell>
          <cell r="B285">
            <v>111.6409</v>
          </cell>
        </row>
        <row r="286">
          <cell r="A286">
            <v>36811</v>
          </cell>
          <cell r="B286">
            <v>111.6528</v>
          </cell>
        </row>
        <row r="287">
          <cell r="A287">
            <v>36812</v>
          </cell>
          <cell r="B287">
            <v>111.6647</v>
          </cell>
        </row>
        <row r="288">
          <cell r="A288">
            <v>36813</v>
          </cell>
          <cell r="B288">
            <v>111.67659999999999</v>
          </cell>
        </row>
        <row r="289">
          <cell r="A289">
            <v>36814</v>
          </cell>
          <cell r="B289">
            <v>111.6885</v>
          </cell>
        </row>
        <row r="290">
          <cell r="A290">
            <v>36815</v>
          </cell>
          <cell r="B290">
            <v>111.70399999999999</v>
          </cell>
        </row>
        <row r="291">
          <cell r="A291">
            <v>36816</v>
          </cell>
          <cell r="B291">
            <v>111.71939999999999</v>
          </cell>
        </row>
        <row r="292">
          <cell r="A292">
            <v>36817</v>
          </cell>
          <cell r="B292">
            <v>111.7349</v>
          </cell>
        </row>
        <row r="293">
          <cell r="A293">
            <v>36818</v>
          </cell>
          <cell r="B293">
            <v>111.7504</v>
          </cell>
        </row>
        <row r="294">
          <cell r="A294">
            <v>36819</v>
          </cell>
          <cell r="B294">
            <v>111.7658</v>
          </cell>
        </row>
        <row r="295">
          <cell r="A295">
            <v>36820</v>
          </cell>
          <cell r="B295">
            <v>111.7813</v>
          </cell>
        </row>
        <row r="296">
          <cell r="A296">
            <v>36821</v>
          </cell>
          <cell r="B296">
            <v>111.7968</v>
          </cell>
        </row>
        <row r="297">
          <cell r="A297">
            <v>36822</v>
          </cell>
          <cell r="B297">
            <v>111.8122</v>
          </cell>
        </row>
        <row r="298">
          <cell r="A298">
            <v>36823</v>
          </cell>
          <cell r="B298">
            <v>111.82769999999999</v>
          </cell>
        </row>
        <row r="299">
          <cell r="A299">
            <v>36824</v>
          </cell>
          <cell r="B299">
            <v>111.8432</v>
          </cell>
        </row>
        <row r="300">
          <cell r="A300">
            <v>36825</v>
          </cell>
          <cell r="B300">
            <v>111.8587</v>
          </cell>
        </row>
        <row r="301">
          <cell r="A301">
            <v>36826</v>
          </cell>
          <cell r="B301">
            <v>111.8742</v>
          </cell>
        </row>
        <row r="302">
          <cell r="A302">
            <v>36827</v>
          </cell>
          <cell r="B302">
            <v>111.8896</v>
          </cell>
        </row>
        <row r="303">
          <cell r="A303">
            <v>36828</v>
          </cell>
          <cell r="B303">
            <v>111.9051</v>
          </cell>
        </row>
        <row r="304">
          <cell r="A304">
            <v>36829</v>
          </cell>
          <cell r="B304">
            <v>111.92059999999999</v>
          </cell>
        </row>
        <row r="305">
          <cell r="A305">
            <v>36830</v>
          </cell>
          <cell r="B305">
            <v>111.9361</v>
          </cell>
        </row>
        <row r="306">
          <cell r="A306">
            <v>36831</v>
          </cell>
          <cell r="B306">
            <v>111.9516</v>
          </cell>
        </row>
        <row r="307">
          <cell r="A307">
            <v>36832</v>
          </cell>
          <cell r="B307">
            <v>111.9671</v>
          </cell>
        </row>
        <row r="308">
          <cell r="A308">
            <v>36833</v>
          </cell>
          <cell r="B308">
            <v>111.98260000000001</v>
          </cell>
        </row>
        <row r="309">
          <cell r="A309">
            <v>36834</v>
          </cell>
          <cell r="B309">
            <v>111.99809999999999</v>
          </cell>
        </row>
        <row r="310">
          <cell r="A310">
            <v>36835</v>
          </cell>
          <cell r="B310">
            <v>112.0136</v>
          </cell>
        </row>
        <row r="311">
          <cell r="A311">
            <v>36836</v>
          </cell>
          <cell r="B311">
            <v>112.0291</v>
          </cell>
        </row>
        <row r="312">
          <cell r="A312">
            <v>36837</v>
          </cell>
          <cell r="B312">
            <v>112.0446</v>
          </cell>
        </row>
        <row r="313">
          <cell r="A313">
            <v>36838</v>
          </cell>
          <cell r="B313">
            <v>112.06010000000001</v>
          </cell>
        </row>
        <row r="314">
          <cell r="A314">
            <v>36839</v>
          </cell>
          <cell r="B314">
            <v>112.07559999999999</v>
          </cell>
        </row>
        <row r="315">
          <cell r="A315">
            <v>36840</v>
          </cell>
          <cell r="B315">
            <v>112.0912</v>
          </cell>
        </row>
        <row r="316">
          <cell r="A316">
            <v>36841</v>
          </cell>
          <cell r="B316">
            <v>112.1067</v>
          </cell>
        </row>
        <row r="317">
          <cell r="A317">
            <v>36842</v>
          </cell>
          <cell r="B317">
            <v>112.12220000000001</v>
          </cell>
        </row>
        <row r="318">
          <cell r="A318">
            <v>36843</v>
          </cell>
          <cell r="B318">
            <v>112.1377</v>
          </cell>
        </row>
        <row r="319">
          <cell r="A319">
            <v>36844</v>
          </cell>
          <cell r="B319">
            <v>112.1532</v>
          </cell>
        </row>
        <row r="320">
          <cell r="A320">
            <v>36845</v>
          </cell>
          <cell r="B320">
            <v>112.1688</v>
          </cell>
        </row>
        <row r="321">
          <cell r="A321">
            <v>36846</v>
          </cell>
          <cell r="B321">
            <v>112.17440000000001</v>
          </cell>
        </row>
        <row r="322">
          <cell r="A322">
            <v>36847</v>
          </cell>
          <cell r="B322">
            <v>112.18</v>
          </cell>
        </row>
        <row r="323">
          <cell r="A323">
            <v>36848</v>
          </cell>
          <cell r="B323">
            <v>112.18559999999999</v>
          </cell>
        </row>
        <row r="324">
          <cell r="A324">
            <v>36849</v>
          </cell>
          <cell r="B324">
            <v>112.19119999999999</v>
          </cell>
        </row>
        <row r="325">
          <cell r="A325">
            <v>36850</v>
          </cell>
          <cell r="B325">
            <v>112.1968</v>
          </cell>
        </row>
        <row r="326">
          <cell r="A326">
            <v>36851</v>
          </cell>
          <cell r="B326">
            <v>112.2024</v>
          </cell>
        </row>
        <row r="327">
          <cell r="A327">
            <v>36852</v>
          </cell>
          <cell r="B327">
            <v>112.208</v>
          </cell>
        </row>
        <row r="328">
          <cell r="A328">
            <v>36853</v>
          </cell>
          <cell r="B328">
            <v>112.2136</v>
          </cell>
        </row>
        <row r="329">
          <cell r="A329">
            <v>36854</v>
          </cell>
          <cell r="B329">
            <v>112.2192</v>
          </cell>
        </row>
        <row r="330">
          <cell r="A330">
            <v>36855</v>
          </cell>
          <cell r="B330">
            <v>112.22490000000001</v>
          </cell>
        </row>
        <row r="331">
          <cell r="A331">
            <v>36856</v>
          </cell>
          <cell r="B331">
            <v>112.23050000000001</v>
          </cell>
        </row>
        <row r="332">
          <cell r="A332">
            <v>36857</v>
          </cell>
          <cell r="B332">
            <v>112.23609999999999</v>
          </cell>
        </row>
        <row r="333">
          <cell r="A333">
            <v>36858</v>
          </cell>
          <cell r="B333">
            <v>112.24169999999999</v>
          </cell>
        </row>
        <row r="334">
          <cell r="A334">
            <v>36859</v>
          </cell>
          <cell r="B334">
            <v>112.2473</v>
          </cell>
        </row>
        <row r="335">
          <cell r="A335">
            <v>36860</v>
          </cell>
          <cell r="B335">
            <v>112.2529</v>
          </cell>
        </row>
        <row r="336">
          <cell r="A336">
            <v>36861</v>
          </cell>
          <cell r="B336">
            <v>112.2585</v>
          </cell>
        </row>
        <row r="337">
          <cell r="A337">
            <v>36862</v>
          </cell>
          <cell r="B337">
            <v>112.2641</v>
          </cell>
        </row>
        <row r="338">
          <cell r="A338">
            <v>36863</v>
          </cell>
          <cell r="B338">
            <v>112.2697</v>
          </cell>
        </row>
        <row r="339">
          <cell r="A339">
            <v>36864</v>
          </cell>
          <cell r="B339">
            <v>112.2753</v>
          </cell>
        </row>
        <row r="340">
          <cell r="A340">
            <v>36865</v>
          </cell>
          <cell r="B340">
            <v>112.2809</v>
          </cell>
        </row>
        <row r="341">
          <cell r="A341">
            <v>36866</v>
          </cell>
          <cell r="B341">
            <v>112.28660000000001</v>
          </cell>
        </row>
        <row r="342">
          <cell r="A342">
            <v>36867</v>
          </cell>
          <cell r="B342">
            <v>112.29219999999999</v>
          </cell>
        </row>
        <row r="343">
          <cell r="A343">
            <v>36868</v>
          </cell>
          <cell r="B343">
            <v>112.2978</v>
          </cell>
        </row>
        <row r="344">
          <cell r="A344">
            <v>36869</v>
          </cell>
          <cell r="B344">
            <v>112.3034</v>
          </cell>
        </row>
        <row r="345">
          <cell r="A345">
            <v>36870</v>
          </cell>
          <cell r="B345">
            <v>112.309</v>
          </cell>
        </row>
        <row r="346">
          <cell r="A346">
            <v>36871</v>
          </cell>
          <cell r="B346">
            <v>112.3146</v>
          </cell>
        </row>
        <row r="347">
          <cell r="A347">
            <v>36872</v>
          </cell>
          <cell r="B347">
            <v>112.3202</v>
          </cell>
        </row>
        <row r="348">
          <cell r="A348">
            <v>36873</v>
          </cell>
          <cell r="B348">
            <v>112.3258</v>
          </cell>
        </row>
        <row r="349">
          <cell r="A349">
            <v>36874</v>
          </cell>
          <cell r="B349">
            <v>112.3314</v>
          </cell>
        </row>
        <row r="350">
          <cell r="A350">
            <v>36875</v>
          </cell>
          <cell r="B350">
            <v>112.33710000000001</v>
          </cell>
        </row>
        <row r="351">
          <cell r="A351">
            <v>36876</v>
          </cell>
          <cell r="B351">
            <v>112.349</v>
          </cell>
        </row>
        <row r="352">
          <cell r="A352">
            <v>36877</v>
          </cell>
          <cell r="B352">
            <v>112.361</v>
          </cell>
        </row>
        <row r="353">
          <cell r="A353">
            <v>36878</v>
          </cell>
          <cell r="B353">
            <v>112.3729</v>
          </cell>
        </row>
        <row r="354">
          <cell r="A354">
            <v>36879</v>
          </cell>
          <cell r="B354">
            <v>112.3849</v>
          </cell>
        </row>
        <row r="355">
          <cell r="A355">
            <v>36880</v>
          </cell>
          <cell r="B355">
            <v>112.3968</v>
          </cell>
        </row>
        <row r="356">
          <cell r="A356">
            <v>36881</v>
          </cell>
          <cell r="B356">
            <v>112.4088</v>
          </cell>
        </row>
        <row r="357">
          <cell r="A357">
            <v>36882</v>
          </cell>
          <cell r="B357">
            <v>112.4207</v>
          </cell>
        </row>
        <row r="358">
          <cell r="A358">
            <v>36883</v>
          </cell>
          <cell r="B358">
            <v>112.4327</v>
          </cell>
        </row>
        <row r="359">
          <cell r="A359">
            <v>36884</v>
          </cell>
          <cell r="B359">
            <v>112.44459999999999</v>
          </cell>
        </row>
        <row r="360">
          <cell r="A360">
            <v>36885</v>
          </cell>
          <cell r="B360">
            <v>112.45659999999999</v>
          </cell>
        </row>
        <row r="361">
          <cell r="A361">
            <v>36886</v>
          </cell>
          <cell r="B361">
            <v>112.46850000000001</v>
          </cell>
        </row>
        <row r="362">
          <cell r="A362">
            <v>36887</v>
          </cell>
          <cell r="B362">
            <v>112.48050000000001</v>
          </cell>
        </row>
        <row r="363">
          <cell r="A363">
            <v>36888</v>
          </cell>
          <cell r="B363">
            <v>112.4924</v>
          </cell>
        </row>
        <row r="364">
          <cell r="A364">
            <v>36889</v>
          </cell>
          <cell r="B364">
            <v>112.5044</v>
          </cell>
        </row>
        <row r="365">
          <cell r="A365">
            <v>36890</v>
          </cell>
          <cell r="B365">
            <v>112.5163</v>
          </cell>
        </row>
        <row r="366">
          <cell r="A366">
            <v>36891</v>
          </cell>
          <cell r="B366">
            <v>112.5283</v>
          </cell>
        </row>
        <row r="367">
          <cell r="A367">
            <v>36892</v>
          </cell>
          <cell r="B367">
            <v>112.5402</v>
          </cell>
        </row>
        <row r="368">
          <cell r="A368">
            <v>36893</v>
          </cell>
          <cell r="B368">
            <v>112.5522</v>
          </cell>
        </row>
        <row r="369">
          <cell r="A369">
            <v>36894</v>
          </cell>
          <cell r="B369">
            <v>112.5642</v>
          </cell>
        </row>
        <row r="370">
          <cell r="A370">
            <v>36895</v>
          </cell>
          <cell r="B370">
            <v>112.5761</v>
          </cell>
        </row>
        <row r="371">
          <cell r="A371">
            <v>36896</v>
          </cell>
          <cell r="B371">
            <v>112.5881</v>
          </cell>
        </row>
        <row r="372">
          <cell r="A372">
            <v>36897</v>
          </cell>
          <cell r="B372">
            <v>112.6001</v>
          </cell>
        </row>
        <row r="373">
          <cell r="A373">
            <v>36898</v>
          </cell>
          <cell r="B373">
            <v>112.61199999999999</v>
          </cell>
        </row>
        <row r="374">
          <cell r="A374">
            <v>36899</v>
          </cell>
          <cell r="B374">
            <v>112.624</v>
          </cell>
        </row>
        <row r="375">
          <cell r="A375">
            <v>36900</v>
          </cell>
          <cell r="B375">
            <v>112.636</v>
          </cell>
        </row>
        <row r="376">
          <cell r="A376">
            <v>36901</v>
          </cell>
          <cell r="B376">
            <v>112.64790000000001</v>
          </cell>
        </row>
        <row r="377">
          <cell r="A377">
            <v>36902</v>
          </cell>
          <cell r="B377">
            <v>112.65989999999999</v>
          </cell>
        </row>
        <row r="378">
          <cell r="A378">
            <v>36903</v>
          </cell>
          <cell r="B378">
            <v>112.67189999999999</v>
          </cell>
        </row>
        <row r="379">
          <cell r="A379">
            <v>36904</v>
          </cell>
          <cell r="B379">
            <v>112.68389999999999</v>
          </cell>
        </row>
        <row r="380">
          <cell r="A380">
            <v>36905</v>
          </cell>
          <cell r="B380">
            <v>112.69580000000001</v>
          </cell>
        </row>
        <row r="381">
          <cell r="A381">
            <v>36906</v>
          </cell>
          <cell r="B381">
            <v>112.70780000000001</v>
          </cell>
        </row>
        <row r="382">
          <cell r="A382">
            <v>36907</v>
          </cell>
          <cell r="B382">
            <v>112.72450000000001</v>
          </cell>
        </row>
        <row r="383">
          <cell r="A383">
            <v>36908</v>
          </cell>
          <cell r="B383">
            <v>112.74120000000001</v>
          </cell>
        </row>
        <row r="384">
          <cell r="A384">
            <v>36909</v>
          </cell>
          <cell r="B384">
            <v>112.75790000000001</v>
          </cell>
        </row>
        <row r="385">
          <cell r="A385">
            <v>36910</v>
          </cell>
          <cell r="B385">
            <v>112.77460000000001</v>
          </cell>
        </row>
        <row r="386">
          <cell r="A386">
            <v>36911</v>
          </cell>
          <cell r="B386">
            <v>112.79130000000001</v>
          </cell>
        </row>
        <row r="387">
          <cell r="A387">
            <v>36912</v>
          </cell>
          <cell r="B387">
            <v>112.80800000000001</v>
          </cell>
        </row>
        <row r="388">
          <cell r="A388">
            <v>36913</v>
          </cell>
          <cell r="B388">
            <v>112.82470000000001</v>
          </cell>
        </row>
        <row r="389">
          <cell r="A389">
            <v>36914</v>
          </cell>
          <cell r="B389">
            <v>112.84139999999999</v>
          </cell>
        </row>
        <row r="390">
          <cell r="A390">
            <v>36915</v>
          </cell>
          <cell r="B390">
            <v>112.85809999999999</v>
          </cell>
        </row>
        <row r="391">
          <cell r="A391">
            <v>36916</v>
          </cell>
          <cell r="B391">
            <v>112.87479999999999</v>
          </cell>
        </row>
        <row r="392">
          <cell r="A392">
            <v>36917</v>
          </cell>
          <cell r="B392">
            <v>112.89149999999999</v>
          </cell>
        </row>
        <row r="393">
          <cell r="A393">
            <v>36918</v>
          </cell>
          <cell r="B393">
            <v>112.90819999999999</v>
          </cell>
        </row>
        <row r="394">
          <cell r="A394">
            <v>36919</v>
          </cell>
          <cell r="B394">
            <v>112.92489999999999</v>
          </cell>
        </row>
        <row r="395">
          <cell r="A395">
            <v>36920</v>
          </cell>
          <cell r="B395">
            <v>112.94159999999999</v>
          </cell>
        </row>
        <row r="396">
          <cell r="A396">
            <v>36921</v>
          </cell>
          <cell r="B396">
            <v>112.9584</v>
          </cell>
        </row>
        <row r="397">
          <cell r="A397">
            <v>36922</v>
          </cell>
          <cell r="B397">
            <v>112.9751</v>
          </cell>
        </row>
        <row r="398">
          <cell r="A398">
            <v>36923</v>
          </cell>
          <cell r="B398">
            <v>112.9918</v>
          </cell>
        </row>
        <row r="399">
          <cell r="A399">
            <v>36924</v>
          </cell>
          <cell r="B399">
            <v>113.0085</v>
          </cell>
        </row>
        <row r="400">
          <cell r="A400">
            <v>36925</v>
          </cell>
          <cell r="B400">
            <v>113.0253</v>
          </cell>
        </row>
        <row r="401">
          <cell r="A401">
            <v>36926</v>
          </cell>
          <cell r="B401">
            <v>113.042</v>
          </cell>
        </row>
        <row r="402">
          <cell r="A402">
            <v>36927</v>
          </cell>
          <cell r="B402">
            <v>113.05880000000001</v>
          </cell>
        </row>
        <row r="403">
          <cell r="A403">
            <v>36928</v>
          </cell>
          <cell r="B403">
            <v>113.07550000000001</v>
          </cell>
        </row>
        <row r="404">
          <cell r="A404">
            <v>36929</v>
          </cell>
          <cell r="B404">
            <v>113.09220000000001</v>
          </cell>
        </row>
        <row r="405">
          <cell r="A405">
            <v>36930</v>
          </cell>
          <cell r="B405">
            <v>113.10899999999999</v>
          </cell>
        </row>
        <row r="406">
          <cell r="A406">
            <v>36931</v>
          </cell>
          <cell r="B406">
            <v>113.12569999999999</v>
          </cell>
        </row>
        <row r="407">
          <cell r="A407">
            <v>36932</v>
          </cell>
          <cell r="B407">
            <v>113.1425</v>
          </cell>
        </row>
        <row r="408">
          <cell r="A408">
            <v>36933</v>
          </cell>
          <cell r="B408">
            <v>113.1592</v>
          </cell>
        </row>
        <row r="409">
          <cell r="A409">
            <v>36934</v>
          </cell>
          <cell r="B409">
            <v>113.176</v>
          </cell>
        </row>
        <row r="410">
          <cell r="A410">
            <v>36935</v>
          </cell>
          <cell r="B410">
            <v>113.1927</v>
          </cell>
        </row>
        <row r="411">
          <cell r="A411">
            <v>36936</v>
          </cell>
          <cell r="B411">
            <v>113.20950000000001</v>
          </cell>
        </row>
        <row r="412">
          <cell r="A412">
            <v>36937</v>
          </cell>
          <cell r="B412">
            <v>113.22629999999999</v>
          </cell>
        </row>
        <row r="413">
          <cell r="A413">
            <v>36938</v>
          </cell>
          <cell r="B413">
            <v>113.2685</v>
          </cell>
        </row>
        <row r="414">
          <cell r="A414">
            <v>36939</v>
          </cell>
          <cell r="B414">
            <v>113.3108</v>
          </cell>
        </row>
        <row r="415">
          <cell r="A415">
            <v>36940</v>
          </cell>
          <cell r="B415">
            <v>113.3531</v>
          </cell>
        </row>
        <row r="416">
          <cell r="A416">
            <v>36941</v>
          </cell>
          <cell r="B416">
            <v>113.3954</v>
          </cell>
        </row>
        <row r="417">
          <cell r="A417">
            <v>36942</v>
          </cell>
          <cell r="B417">
            <v>113.43770000000001</v>
          </cell>
        </row>
        <row r="418">
          <cell r="A418">
            <v>36943</v>
          </cell>
          <cell r="B418">
            <v>113.48</v>
          </cell>
        </row>
        <row r="419">
          <cell r="A419">
            <v>36944</v>
          </cell>
          <cell r="B419">
            <v>113.5224</v>
          </cell>
        </row>
        <row r="420">
          <cell r="A420">
            <v>36945</v>
          </cell>
          <cell r="B420">
            <v>113.5647</v>
          </cell>
        </row>
        <row r="421">
          <cell r="A421">
            <v>36946</v>
          </cell>
          <cell r="B421">
            <v>113.6071</v>
          </cell>
        </row>
        <row r="422">
          <cell r="A422">
            <v>36947</v>
          </cell>
          <cell r="B422">
            <v>113.6495</v>
          </cell>
        </row>
        <row r="423">
          <cell r="A423">
            <v>36948</v>
          </cell>
          <cell r="B423">
            <v>113.6919</v>
          </cell>
        </row>
        <row r="424">
          <cell r="A424">
            <v>36949</v>
          </cell>
          <cell r="B424">
            <v>113.7343</v>
          </cell>
        </row>
        <row r="425">
          <cell r="A425">
            <v>36950</v>
          </cell>
          <cell r="B425">
            <v>113.77670000000001</v>
          </cell>
        </row>
        <row r="426">
          <cell r="A426">
            <v>36951</v>
          </cell>
          <cell r="B426">
            <v>113.8192</v>
          </cell>
        </row>
        <row r="427">
          <cell r="A427">
            <v>36952</v>
          </cell>
          <cell r="B427">
            <v>113.8617</v>
          </cell>
        </row>
        <row r="428">
          <cell r="A428">
            <v>36953</v>
          </cell>
          <cell r="B428">
            <v>113.9041</v>
          </cell>
        </row>
        <row r="429">
          <cell r="A429">
            <v>36954</v>
          </cell>
          <cell r="B429">
            <v>113.9466</v>
          </cell>
        </row>
        <row r="430">
          <cell r="A430">
            <v>36955</v>
          </cell>
          <cell r="B430">
            <v>113.9892</v>
          </cell>
        </row>
        <row r="431">
          <cell r="A431">
            <v>36956</v>
          </cell>
          <cell r="B431">
            <v>114.0317</v>
          </cell>
        </row>
        <row r="432">
          <cell r="A432">
            <v>36957</v>
          </cell>
          <cell r="B432">
            <v>114.0742</v>
          </cell>
        </row>
        <row r="433">
          <cell r="A433">
            <v>36958</v>
          </cell>
          <cell r="B433">
            <v>114.1168</v>
          </cell>
        </row>
        <row r="434">
          <cell r="A434">
            <v>36959</v>
          </cell>
          <cell r="B434">
            <v>114.15940000000001</v>
          </cell>
        </row>
        <row r="435">
          <cell r="A435">
            <v>36960</v>
          </cell>
          <cell r="B435">
            <v>114.202</v>
          </cell>
        </row>
        <row r="436">
          <cell r="A436">
            <v>36961</v>
          </cell>
          <cell r="B436">
            <v>114.24460000000001</v>
          </cell>
        </row>
        <row r="437">
          <cell r="A437">
            <v>36962</v>
          </cell>
          <cell r="B437">
            <v>114.2872</v>
          </cell>
        </row>
        <row r="438">
          <cell r="A438">
            <v>36963</v>
          </cell>
          <cell r="B438">
            <v>114.32980000000001</v>
          </cell>
        </row>
        <row r="439">
          <cell r="A439">
            <v>36964</v>
          </cell>
          <cell r="B439">
            <v>114.3725</v>
          </cell>
        </row>
        <row r="440">
          <cell r="A440">
            <v>36965</v>
          </cell>
          <cell r="B440">
            <v>114.4152</v>
          </cell>
        </row>
        <row r="441">
          <cell r="A441">
            <v>36966</v>
          </cell>
          <cell r="B441">
            <v>114.4843</v>
          </cell>
        </row>
        <row r="442">
          <cell r="A442">
            <v>36967</v>
          </cell>
          <cell r="B442">
            <v>114.5535</v>
          </cell>
        </row>
        <row r="443">
          <cell r="A443">
            <v>36968</v>
          </cell>
          <cell r="B443">
            <v>114.62269999999999</v>
          </cell>
        </row>
        <row r="444">
          <cell r="A444">
            <v>36969</v>
          </cell>
          <cell r="B444">
            <v>114.69199999999999</v>
          </cell>
        </row>
        <row r="445">
          <cell r="A445">
            <v>36970</v>
          </cell>
          <cell r="B445">
            <v>114.7612</v>
          </cell>
        </row>
        <row r="446">
          <cell r="A446">
            <v>36971</v>
          </cell>
          <cell r="B446">
            <v>114.8306</v>
          </cell>
        </row>
        <row r="447">
          <cell r="A447">
            <v>36972</v>
          </cell>
          <cell r="B447">
            <v>114.9</v>
          </cell>
        </row>
        <row r="448">
          <cell r="A448">
            <v>36973</v>
          </cell>
          <cell r="B448">
            <v>114.96939999999999</v>
          </cell>
        </row>
        <row r="449">
          <cell r="A449">
            <v>36974</v>
          </cell>
          <cell r="B449">
            <v>115.03879999999999</v>
          </cell>
        </row>
        <row r="450">
          <cell r="A450">
            <v>36975</v>
          </cell>
          <cell r="B450">
            <v>115.1083</v>
          </cell>
        </row>
        <row r="451">
          <cell r="A451">
            <v>36976</v>
          </cell>
          <cell r="B451">
            <v>115.17789999999999</v>
          </cell>
        </row>
        <row r="452">
          <cell r="A452">
            <v>36977</v>
          </cell>
          <cell r="B452">
            <v>115.2475</v>
          </cell>
        </row>
        <row r="453">
          <cell r="A453">
            <v>36978</v>
          </cell>
          <cell r="B453">
            <v>115.3171</v>
          </cell>
        </row>
        <row r="454">
          <cell r="A454">
            <v>36979</v>
          </cell>
          <cell r="B454">
            <v>115.38679999999999</v>
          </cell>
        </row>
        <row r="455">
          <cell r="A455">
            <v>36980</v>
          </cell>
          <cell r="B455">
            <v>115.45650000000001</v>
          </cell>
        </row>
        <row r="456">
          <cell r="A456">
            <v>36981</v>
          </cell>
          <cell r="B456">
            <v>115.5262</v>
          </cell>
        </row>
        <row r="457">
          <cell r="A457">
            <v>36982</v>
          </cell>
          <cell r="B457">
            <v>115.596</v>
          </cell>
        </row>
        <row r="458">
          <cell r="A458">
            <v>36983</v>
          </cell>
          <cell r="B458">
            <v>115.66589999999999</v>
          </cell>
        </row>
        <row r="459">
          <cell r="A459">
            <v>36984</v>
          </cell>
          <cell r="B459">
            <v>115.7358</v>
          </cell>
        </row>
        <row r="460">
          <cell r="A460">
            <v>36985</v>
          </cell>
          <cell r="B460">
            <v>115.8057</v>
          </cell>
        </row>
        <row r="461">
          <cell r="A461">
            <v>36986</v>
          </cell>
          <cell r="B461">
            <v>115.87569999999999</v>
          </cell>
        </row>
        <row r="462">
          <cell r="A462">
            <v>36987</v>
          </cell>
          <cell r="B462">
            <v>115.9457</v>
          </cell>
        </row>
        <row r="463">
          <cell r="A463">
            <v>36988</v>
          </cell>
          <cell r="B463">
            <v>116.0157</v>
          </cell>
        </row>
        <row r="464">
          <cell r="A464">
            <v>36989</v>
          </cell>
          <cell r="B464">
            <v>116.08580000000001</v>
          </cell>
        </row>
        <row r="465">
          <cell r="A465">
            <v>36990</v>
          </cell>
          <cell r="B465">
            <v>116.1559</v>
          </cell>
        </row>
        <row r="466">
          <cell r="A466">
            <v>36991</v>
          </cell>
          <cell r="B466">
            <v>116.2261</v>
          </cell>
        </row>
        <row r="467">
          <cell r="A467">
            <v>36992</v>
          </cell>
          <cell r="B467">
            <v>116.2963</v>
          </cell>
        </row>
        <row r="468">
          <cell r="A468">
            <v>36993</v>
          </cell>
          <cell r="B468">
            <v>116.36660000000001</v>
          </cell>
        </row>
        <row r="469">
          <cell r="A469">
            <v>36994</v>
          </cell>
          <cell r="B469">
            <v>116.43689999999999</v>
          </cell>
        </row>
        <row r="470">
          <cell r="A470">
            <v>36995</v>
          </cell>
          <cell r="B470">
            <v>116.5073</v>
          </cell>
        </row>
        <row r="471">
          <cell r="A471">
            <v>36996</v>
          </cell>
          <cell r="B471">
            <v>116.5776</v>
          </cell>
        </row>
        <row r="472">
          <cell r="A472">
            <v>36997</v>
          </cell>
          <cell r="B472">
            <v>116.6347</v>
          </cell>
        </row>
        <row r="473">
          <cell r="A473">
            <v>36998</v>
          </cell>
          <cell r="B473">
            <v>116.6918</v>
          </cell>
        </row>
        <row r="474">
          <cell r="A474">
            <v>36999</v>
          </cell>
          <cell r="B474">
            <v>116.749</v>
          </cell>
        </row>
        <row r="475">
          <cell r="A475">
            <v>37000</v>
          </cell>
          <cell r="B475">
            <v>116.8062</v>
          </cell>
        </row>
        <row r="476">
          <cell r="A476">
            <v>37001</v>
          </cell>
          <cell r="B476">
            <v>116.8634</v>
          </cell>
        </row>
        <row r="477">
          <cell r="A477">
            <v>37002</v>
          </cell>
          <cell r="B477">
            <v>116.92059999999999</v>
          </cell>
        </row>
        <row r="478">
          <cell r="A478">
            <v>37003</v>
          </cell>
          <cell r="B478">
            <v>116.97790000000001</v>
          </cell>
        </row>
        <row r="479">
          <cell r="A479">
            <v>37004</v>
          </cell>
          <cell r="B479">
            <v>117.0352</v>
          </cell>
        </row>
        <row r="480">
          <cell r="A480">
            <v>37005</v>
          </cell>
          <cell r="B480">
            <v>117.0925</v>
          </cell>
        </row>
        <row r="481">
          <cell r="A481">
            <v>37006</v>
          </cell>
          <cell r="B481">
            <v>117.1499</v>
          </cell>
        </row>
        <row r="482">
          <cell r="A482">
            <v>37007</v>
          </cell>
          <cell r="B482">
            <v>117.2073</v>
          </cell>
        </row>
        <row r="483">
          <cell r="A483">
            <v>37008</v>
          </cell>
          <cell r="B483">
            <v>117.2647</v>
          </cell>
        </row>
        <row r="484">
          <cell r="A484">
            <v>37009</v>
          </cell>
          <cell r="B484">
            <v>117.32210000000001</v>
          </cell>
        </row>
        <row r="485">
          <cell r="A485">
            <v>37010</v>
          </cell>
          <cell r="B485">
            <v>117.3796</v>
          </cell>
        </row>
        <row r="486">
          <cell r="A486">
            <v>37011</v>
          </cell>
          <cell r="B486">
            <v>117.4371</v>
          </cell>
        </row>
        <row r="487">
          <cell r="A487">
            <v>37012</v>
          </cell>
          <cell r="B487">
            <v>117.49460000000001</v>
          </cell>
        </row>
        <row r="488">
          <cell r="A488">
            <v>37013</v>
          </cell>
          <cell r="B488">
            <v>117.5522</v>
          </cell>
        </row>
        <row r="489">
          <cell r="A489">
            <v>37014</v>
          </cell>
          <cell r="B489">
            <v>117.60980000000001</v>
          </cell>
        </row>
        <row r="490">
          <cell r="A490">
            <v>37015</v>
          </cell>
          <cell r="B490">
            <v>117.6674</v>
          </cell>
        </row>
        <row r="491">
          <cell r="A491">
            <v>37016</v>
          </cell>
          <cell r="B491">
            <v>117.72499999999999</v>
          </cell>
        </row>
        <row r="492">
          <cell r="A492">
            <v>37017</v>
          </cell>
          <cell r="B492">
            <v>117.78270000000001</v>
          </cell>
        </row>
        <row r="493">
          <cell r="A493">
            <v>37018</v>
          </cell>
          <cell r="B493">
            <v>117.8404</v>
          </cell>
        </row>
        <row r="494">
          <cell r="A494">
            <v>37019</v>
          </cell>
          <cell r="B494">
            <v>117.8981</v>
          </cell>
        </row>
        <row r="495">
          <cell r="A495">
            <v>37020</v>
          </cell>
          <cell r="B495">
            <v>117.9558</v>
          </cell>
        </row>
        <row r="496">
          <cell r="A496">
            <v>37021</v>
          </cell>
          <cell r="B496">
            <v>118.0136</v>
          </cell>
        </row>
        <row r="497">
          <cell r="A497">
            <v>37022</v>
          </cell>
          <cell r="B497">
            <v>118.0714</v>
          </cell>
        </row>
        <row r="498">
          <cell r="A498">
            <v>37023</v>
          </cell>
          <cell r="B498">
            <v>118.1293</v>
          </cell>
        </row>
        <row r="499">
          <cell r="A499">
            <v>37024</v>
          </cell>
          <cell r="B499">
            <v>118.1871</v>
          </cell>
        </row>
        <row r="500">
          <cell r="A500">
            <v>37025</v>
          </cell>
          <cell r="B500">
            <v>118.245</v>
          </cell>
        </row>
        <row r="501">
          <cell r="A501">
            <v>37026</v>
          </cell>
          <cell r="B501">
            <v>118.30289999999999</v>
          </cell>
        </row>
        <row r="502">
          <cell r="A502">
            <v>37027</v>
          </cell>
          <cell r="B502">
            <v>118.34650000000001</v>
          </cell>
        </row>
        <row r="503">
          <cell r="A503">
            <v>37028</v>
          </cell>
          <cell r="B503">
            <v>118.39019999999999</v>
          </cell>
        </row>
        <row r="504">
          <cell r="A504">
            <v>37029</v>
          </cell>
          <cell r="B504">
            <v>118.43389999999999</v>
          </cell>
        </row>
        <row r="505">
          <cell r="A505">
            <v>37030</v>
          </cell>
          <cell r="B505">
            <v>118.4776</v>
          </cell>
        </row>
        <row r="506">
          <cell r="A506">
            <v>37031</v>
          </cell>
          <cell r="B506">
            <v>118.5213</v>
          </cell>
        </row>
        <row r="507">
          <cell r="A507">
            <v>37032</v>
          </cell>
          <cell r="B507">
            <v>118.565</v>
          </cell>
        </row>
        <row r="508">
          <cell r="A508">
            <v>37033</v>
          </cell>
          <cell r="B508">
            <v>118.6087</v>
          </cell>
        </row>
        <row r="509">
          <cell r="A509">
            <v>37034</v>
          </cell>
          <cell r="B509">
            <v>118.6525</v>
          </cell>
        </row>
        <row r="510">
          <cell r="A510">
            <v>37035</v>
          </cell>
          <cell r="B510">
            <v>118.69629999999999</v>
          </cell>
        </row>
        <row r="511">
          <cell r="A511">
            <v>37036</v>
          </cell>
          <cell r="B511">
            <v>118.7401</v>
          </cell>
        </row>
        <row r="512">
          <cell r="A512">
            <v>37037</v>
          </cell>
          <cell r="B512">
            <v>118.7839</v>
          </cell>
        </row>
        <row r="513">
          <cell r="A513">
            <v>37038</v>
          </cell>
          <cell r="B513">
            <v>118.82769999999999</v>
          </cell>
        </row>
        <row r="514">
          <cell r="A514">
            <v>37039</v>
          </cell>
          <cell r="B514">
            <v>118.8715</v>
          </cell>
        </row>
        <row r="515">
          <cell r="A515">
            <v>37040</v>
          </cell>
          <cell r="B515">
            <v>118.91540000000001</v>
          </cell>
        </row>
        <row r="516">
          <cell r="A516">
            <v>37041</v>
          </cell>
          <cell r="B516">
            <v>118.9593</v>
          </cell>
        </row>
        <row r="517">
          <cell r="A517">
            <v>37042</v>
          </cell>
          <cell r="B517">
            <v>119.0031</v>
          </cell>
        </row>
        <row r="518">
          <cell r="A518">
            <v>37043</v>
          </cell>
          <cell r="B518">
            <v>119.047</v>
          </cell>
        </row>
        <row r="519">
          <cell r="A519">
            <v>37044</v>
          </cell>
          <cell r="B519">
            <v>119.09099999999999</v>
          </cell>
        </row>
        <row r="520">
          <cell r="A520">
            <v>37045</v>
          </cell>
          <cell r="B520">
            <v>119.1349</v>
          </cell>
        </row>
        <row r="521">
          <cell r="A521">
            <v>37046</v>
          </cell>
          <cell r="B521">
            <v>119.1788</v>
          </cell>
        </row>
        <row r="522">
          <cell r="A522">
            <v>37047</v>
          </cell>
          <cell r="B522">
            <v>119.22280000000001</v>
          </cell>
        </row>
        <row r="523">
          <cell r="A523">
            <v>37048</v>
          </cell>
          <cell r="B523">
            <v>119.2668</v>
          </cell>
        </row>
        <row r="524">
          <cell r="A524">
            <v>37049</v>
          </cell>
          <cell r="B524">
            <v>119.3108</v>
          </cell>
        </row>
        <row r="525">
          <cell r="A525">
            <v>37050</v>
          </cell>
          <cell r="B525">
            <v>119.3548</v>
          </cell>
        </row>
        <row r="526">
          <cell r="A526">
            <v>37051</v>
          </cell>
          <cell r="B526">
            <v>119.39879999999999</v>
          </cell>
        </row>
        <row r="527">
          <cell r="A527">
            <v>37052</v>
          </cell>
          <cell r="B527">
            <v>119.44289999999999</v>
          </cell>
        </row>
        <row r="528">
          <cell r="A528">
            <v>37053</v>
          </cell>
          <cell r="B528">
            <v>119.48699999999999</v>
          </cell>
        </row>
        <row r="529">
          <cell r="A529">
            <v>37054</v>
          </cell>
          <cell r="B529">
            <v>119.53100000000001</v>
          </cell>
        </row>
        <row r="530">
          <cell r="A530">
            <v>37055</v>
          </cell>
          <cell r="B530">
            <v>119.57510000000001</v>
          </cell>
        </row>
        <row r="531">
          <cell r="A531">
            <v>37056</v>
          </cell>
          <cell r="B531">
            <v>119.6193</v>
          </cell>
        </row>
        <row r="532">
          <cell r="A532">
            <v>37057</v>
          </cell>
          <cell r="B532">
            <v>119.6634</v>
          </cell>
        </row>
        <row r="533">
          <cell r="A533">
            <v>37058</v>
          </cell>
          <cell r="B533">
            <v>119.6801</v>
          </cell>
        </row>
        <row r="534">
          <cell r="A534">
            <v>37059</v>
          </cell>
          <cell r="B534">
            <v>119.6968</v>
          </cell>
        </row>
        <row r="535">
          <cell r="A535">
            <v>37060</v>
          </cell>
          <cell r="B535">
            <v>119.7136</v>
          </cell>
        </row>
        <row r="536">
          <cell r="A536">
            <v>37061</v>
          </cell>
          <cell r="B536">
            <v>119.7303</v>
          </cell>
        </row>
        <row r="537">
          <cell r="A537">
            <v>37062</v>
          </cell>
          <cell r="B537">
            <v>119.747</v>
          </cell>
        </row>
        <row r="538">
          <cell r="A538">
            <v>37063</v>
          </cell>
          <cell r="B538">
            <v>119.7637</v>
          </cell>
        </row>
        <row r="539">
          <cell r="A539">
            <v>37064</v>
          </cell>
          <cell r="B539">
            <v>119.7805</v>
          </cell>
        </row>
        <row r="540">
          <cell r="A540">
            <v>37065</v>
          </cell>
          <cell r="B540">
            <v>119.7972</v>
          </cell>
        </row>
        <row r="541">
          <cell r="A541">
            <v>37066</v>
          </cell>
          <cell r="B541">
            <v>119.81399999999999</v>
          </cell>
        </row>
        <row r="542">
          <cell r="A542">
            <v>37067</v>
          </cell>
          <cell r="B542">
            <v>119.83069999999999</v>
          </cell>
        </row>
        <row r="543">
          <cell r="A543">
            <v>37068</v>
          </cell>
          <cell r="B543">
            <v>119.84739999999999</v>
          </cell>
        </row>
        <row r="544">
          <cell r="A544">
            <v>37069</v>
          </cell>
          <cell r="B544">
            <v>119.8642</v>
          </cell>
        </row>
        <row r="545">
          <cell r="A545">
            <v>37070</v>
          </cell>
          <cell r="B545">
            <v>119.8809</v>
          </cell>
        </row>
        <row r="546">
          <cell r="A546">
            <v>37071</v>
          </cell>
          <cell r="B546">
            <v>119.8977</v>
          </cell>
        </row>
        <row r="547">
          <cell r="A547">
            <v>37072</v>
          </cell>
          <cell r="B547">
            <v>119.9144</v>
          </cell>
        </row>
        <row r="548">
          <cell r="A548">
            <v>37073</v>
          </cell>
          <cell r="B548">
            <v>119.9312</v>
          </cell>
        </row>
        <row r="549">
          <cell r="A549">
            <v>37074</v>
          </cell>
          <cell r="B549">
            <v>119.9479</v>
          </cell>
        </row>
        <row r="550">
          <cell r="A550">
            <v>37075</v>
          </cell>
          <cell r="B550">
            <v>119.96469999999999</v>
          </cell>
        </row>
        <row r="551">
          <cell r="A551">
            <v>37076</v>
          </cell>
          <cell r="B551">
            <v>119.9815</v>
          </cell>
        </row>
        <row r="552">
          <cell r="A552">
            <v>37077</v>
          </cell>
          <cell r="B552">
            <v>119.9982</v>
          </cell>
        </row>
        <row r="553">
          <cell r="A553">
            <v>37078</v>
          </cell>
          <cell r="B553">
            <v>120.015</v>
          </cell>
        </row>
        <row r="554">
          <cell r="A554">
            <v>37079</v>
          </cell>
          <cell r="B554">
            <v>120.0318</v>
          </cell>
        </row>
        <row r="555">
          <cell r="A555">
            <v>37080</v>
          </cell>
          <cell r="B555">
            <v>120.0485</v>
          </cell>
        </row>
        <row r="556">
          <cell r="A556">
            <v>37081</v>
          </cell>
          <cell r="B556">
            <v>120.06529999999999</v>
          </cell>
        </row>
        <row r="557">
          <cell r="A557">
            <v>37082</v>
          </cell>
          <cell r="B557">
            <v>120.0821</v>
          </cell>
        </row>
        <row r="558">
          <cell r="A558">
            <v>37083</v>
          </cell>
          <cell r="B558">
            <v>120.0989</v>
          </cell>
        </row>
        <row r="559">
          <cell r="A559">
            <v>37084</v>
          </cell>
          <cell r="B559">
            <v>120.1156</v>
          </cell>
        </row>
        <row r="560">
          <cell r="A560">
            <v>37085</v>
          </cell>
          <cell r="B560">
            <v>120.1324</v>
          </cell>
        </row>
        <row r="561">
          <cell r="A561">
            <v>37086</v>
          </cell>
          <cell r="B561">
            <v>120.14919999999999</v>
          </cell>
        </row>
        <row r="562">
          <cell r="A562">
            <v>37087</v>
          </cell>
          <cell r="B562">
            <v>120.166</v>
          </cell>
        </row>
        <row r="563">
          <cell r="A563">
            <v>37088</v>
          </cell>
          <cell r="B563">
            <v>120.16759999999999</v>
          </cell>
        </row>
        <row r="564">
          <cell r="A564">
            <v>37089</v>
          </cell>
          <cell r="B564">
            <v>120.1691</v>
          </cell>
        </row>
        <row r="565">
          <cell r="A565">
            <v>37090</v>
          </cell>
          <cell r="B565">
            <v>120.1707</v>
          </cell>
        </row>
        <row r="566">
          <cell r="A566">
            <v>37091</v>
          </cell>
          <cell r="B566">
            <v>120.1722</v>
          </cell>
        </row>
        <row r="567">
          <cell r="A567">
            <v>37092</v>
          </cell>
          <cell r="B567">
            <v>120.1738</v>
          </cell>
        </row>
        <row r="568">
          <cell r="A568">
            <v>37093</v>
          </cell>
          <cell r="B568">
            <v>120.17529999999999</v>
          </cell>
        </row>
        <row r="569">
          <cell r="A569">
            <v>37094</v>
          </cell>
          <cell r="B569">
            <v>120.1769</v>
          </cell>
        </row>
        <row r="570">
          <cell r="A570">
            <v>37095</v>
          </cell>
          <cell r="B570">
            <v>120.1784</v>
          </cell>
        </row>
        <row r="571">
          <cell r="A571">
            <v>37096</v>
          </cell>
          <cell r="B571">
            <v>120.18</v>
          </cell>
        </row>
        <row r="572">
          <cell r="A572">
            <v>37097</v>
          </cell>
          <cell r="B572">
            <v>120.1815</v>
          </cell>
        </row>
        <row r="573">
          <cell r="A573">
            <v>37098</v>
          </cell>
          <cell r="B573">
            <v>120.1831</v>
          </cell>
        </row>
        <row r="574">
          <cell r="A574">
            <v>37099</v>
          </cell>
          <cell r="B574">
            <v>120.1846</v>
          </cell>
        </row>
        <row r="575">
          <cell r="A575">
            <v>37100</v>
          </cell>
          <cell r="B575">
            <v>120.1862</v>
          </cell>
        </row>
        <row r="576">
          <cell r="A576">
            <v>37101</v>
          </cell>
          <cell r="B576">
            <v>120.18770000000001</v>
          </cell>
        </row>
        <row r="577">
          <cell r="A577">
            <v>37102</v>
          </cell>
          <cell r="B577">
            <v>120.1893</v>
          </cell>
        </row>
        <row r="578">
          <cell r="A578">
            <v>37103</v>
          </cell>
          <cell r="B578">
            <v>120.1908</v>
          </cell>
        </row>
        <row r="579">
          <cell r="A579">
            <v>37104</v>
          </cell>
          <cell r="B579">
            <v>120.19240000000001</v>
          </cell>
        </row>
        <row r="580">
          <cell r="A580">
            <v>37105</v>
          </cell>
          <cell r="B580">
            <v>120.1939</v>
          </cell>
        </row>
        <row r="581">
          <cell r="A581">
            <v>37106</v>
          </cell>
          <cell r="B581">
            <v>120.1955</v>
          </cell>
        </row>
        <row r="582">
          <cell r="A582">
            <v>37107</v>
          </cell>
          <cell r="B582">
            <v>120.197</v>
          </cell>
        </row>
        <row r="583">
          <cell r="A583">
            <v>37108</v>
          </cell>
          <cell r="B583">
            <v>120.1986</v>
          </cell>
        </row>
        <row r="584">
          <cell r="A584">
            <v>37109</v>
          </cell>
          <cell r="B584">
            <v>120.20010000000001</v>
          </cell>
        </row>
        <row r="585">
          <cell r="A585">
            <v>37110</v>
          </cell>
          <cell r="B585">
            <v>120.2017</v>
          </cell>
        </row>
        <row r="586">
          <cell r="A586">
            <v>37111</v>
          </cell>
          <cell r="B586">
            <v>120.2032</v>
          </cell>
        </row>
        <row r="587">
          <cell r="A587">
            <v>37112</v>
          </cell>
          <cell r="B587">
            <v>120.20480000000001</v>
          </cell>
        </row>
        <row r="588">
          <cell r="A588">
            <v>37113</v>
          </cell>
          <cell r="B588">
            <v>120.2063</v>
          </cell>
        </row>
        <row r="589">
          <cell r="A589">
            <v>37114</v>
          </cell>
          <cell r="B589">
            <v>120.2079</v>
          </cell>
        </row>
        <row r="590">
          <cell r="A590">
            <v>37115</v>
          </cell>
          <cell r="B590">
            <v>120.2094</v>
          </cell>
        </row>
        <row r="591">
          <cell r="A591">
            <v>37116</v>
          </cell>
          <cell r="B591">
            <v>120.211</v>
          </cell>
        </row>
        <row r="592">
          <cell r="A592">
            <v>37117</v>
          </cell>
          <cell r="B592">
            <v>120.21250000000001</v>
          </cell>
        </row>
        <row r="593">
          <cell r="A593">
            <v>37118</v>
          </cell>
          <cell r="B593">
            <v>120.2141</v>
          </cell>
        </row>
        <row r="594">
          <cell r="A594">
            <v>37119</v>
          </cell>
          <cell r="B594">
            <v>120.2184</v>
          </cell>
        </row>
        <row r="595">
          <cell r="A595">
            <v>37120</v>
          </cell>
          <cell r="B595">
            <v>120.2226</v>
          </cell>
        </row>
        <row r="596">
          <cell r="A596">
            <v>37121</v>
          </cell>
          <cell r="B596">
            <v>120.2269</v>
          </cell>
        </row>
        <row r="597">
          <cell r="A597">
            <v>37122</v>
          </cell>
          <cell r="B597">
            <v>120.2312</v>
          </cell>
        </row>
        <row r="598">
          <cell r="A598">
            <v>37123</v>
          </cell>
          <cell r="B598">
            <v>120.2354</v>
          </cell>
        </row>
        <row r="599">
          <cell r="A599">
            <v>37124</v>
          </cell>
          <cell r="B599">
            <v>120.2397</v>
          </cell>
        </row>
        <row r="600">
          <cell r="A600">
            <v>37125</v>
          </cell>
          <cell r="B600">
            <v>120.2439</v>
          </cell>
        </row>
        <row r="601">
          <cell r="A601">
            <v>37126</v>
          </cell>
          <cell r="B601">
            <v>120.2482</v>
          </cell>
        </row>
        <row r="602">
          <cell r="A602">
            <v>37127</v>
          </cell>
          <cell r="B602">
            <v>120.2525</v>
          </cell>
        </row>
        <row r="603">
          <cell r="A603">
            <v>37128</v>
          </cell>
          <cell r="B603">
            <v>120.2567</v>
          </cell>
        </row>
        <row r="604">
          <cell r="A604">
            <v>37129</v>
          </cell>
          <cell r="B604">
            <v>120.261</v>
          </cell>
        </row>
        <row r="605">
          <cell r="A605">
            <v>37130</v>
          </cell>
          <cell r="B605">
            <v>120.2653</v>
          </cell>
        </row>
        <row r="606">
          <cell r="A606">
            <v>37131</v>
          </cell>
          <cell r="B606">
            <v>120.26949999999999</v>
          </cell>
        </row>
        <row r="607">
          <cell r="A607">
            <v>37132</v>
          </cell>
          <cell r="B607">
            <v>120.27379999999999</v>
          </cell>
        </row>
        <row r="608">
          <cell r="A608">
            <v>37133</v>
          </cell>
          <cell r="B608">
            <v>120.27809999999999</v>
          </cell>
        </row>
        <row r="609">
          <cell r="A609">
            <v>37134</v>
          </cell>
          <cell r="B609">
            <v>120.28230000000001</v>
          </cell>
        </row>
        <row r="610">
          <cell r="A610">
            <v>37135</v>
          </cell>
          <cell r="B610">
            <v>120.28660000000001</v>
          </cell>
        </row>
        <row r="611">
          <cell r="A611">
            <v>37136</v>
          </cell>
          <cell r="B611">
            <v>120.29089999999999</v>
          </cell>
        </row>
        <row r="612">
          <cell r="A612">
            <v>37137</v>
          </cell>
          <cell r="B612">
            <v>120.29510000000001</v>
          </cell>
        </row>
        <row r="613">
          <cell r="A613">
            <v>37138</v>
          </cell>
          <cell r="B613">
            <v>120.29940000000001</v>
          </cell>
        </row>
        <row r="614">
          <cell r="A614">
            <v>37139</v>
          </cell>
          <cell r="B614">
            <v>120.30370000000001</v>
          </cell>
        </row>
        <row r="615">
          <cell r="A615">
            <v>37140</v>
          </cell>
          <cell r="B615">
            <v>120.3079</v>
          </cell>
        </row>
        <row r="616">
          <cell r="A616">
            <v>37141</v>
          </cell>
          <cell r="B616">
            <v>120.3122</v>
          </cell>
        </row>
        <row r="617">
          <cell r="A617">
            <v>37142</v>
          </cell>
          <cell r="B617">
            <v>120.3165</v>
          </cell>
        </row>
        <row r="618">
          <cell r="A618">
            <v>37143</v>
          </cell>
          <cell r="B618">
            <v>120.3207</v>
          </cell>
        </row>
        <row r="619">
          <cell r="A619">
            <v>37144</v>
          </cell>
          <cell r="B619">
            <v>120.325</v>
          </cell>
        </row>
        <row r="620">
          <cell r="A620">
            <v>37145</v>
          </cell>
          <cell r="B620">
            <v>120.3293</v>
          </cell>
        </row>
        <row r="621">
          <cell r="A621">
            <v>37146</v>
          </cell>
          <cell r="B621">
            <v>120.3335</v>
          </cell>
        </row>
        <row r="622">
          <cell r="A622">
            <v>37147</v>
          </cell>
          <cell r="B622">
            <v>120.3378</v>
          </cell>
        </row>
        <row r="623">
          <cell r="A623">
            <v>37148</v>
          </cell>
          <cell r="B623">
            <v>120.3421</v>
          </cell>
        </row>
        <row r="624">
          <cell r="A624">
            <v>37149</v>
          </cell>
          <cell r="B624">
            <v>120.3463</v>
          </cell>
        </row>
        <row r="625">
          <cell r="A625">
            <v>37150</v>
          </cell>
          <cell r="B625">
            <v>120.3567</v>
          </cell>
        </row>
        <row r="626">
          <cell r="A626">
            <v>37151</v>
          </cell>
          <cell r="B626">
            <v>120.36709999999999</v>
          </cell>
        </row>
        <row r="627">
          <cell r="A627">
            <v>37152</v>
          </cell>
          <cell r="B627">
            <v>120.3776</v>
          </cell>
        </row>
        <row r="628">
          <cell r="A628">
            <v>37153</v>
          </cell>
          <cell r="B628">
            <v>120.38800000000001</v>
          </cell>
        </row>
        <row r="629">
          <cell r="A629">
            <v>37154</v>
          </cell>
          <cell r="B629">
            <v>120.3984</v>
          </cell>
        </row>
        <row r="630">
          <cell r="A630">
            <v>37155</v>
          </cell>
          <cell r="B630">
            <v>120.4088</v>
          </cell>
        </row>
        <row r="631">
          <cell r="A631">
            <v>37156</v>
          </cell>
          <cell r="B631">
            <v>120.4192</v>
          </cell>
        </row>
        <row r="632">
          <cell r="A632">
            <v>37157</v>
          </cell>
          <cell r="B632">
            <v>120.4297</v>
          </cell>
        </row>
        <row r="633">
          <cell r="A633">
            <v>37158</v>
          </cell>
          <cell r="B633">
            <v>120.4401</v>
          </cell>
        </row>
        <row r="634">
          <cell r="A634">
            <v>37159</v>
          </cell>
          <cell r="B634">
            <v>120.45050000000001</v>
          </cell>
        </row>
        <row r="635">
          <cell r="A635">
            <v>37160</v>
          </cell>
          <cell r="B635">
            <v>120.4609</v>
          </cell>
        </row>
        <row r="636">
          <cell r="A636">
            <v>37161</v>
          </cell>
          <cell r="B636">
            <v>120.4714</v>
          </cell>
        </row>
        <row r="637">
          <cell r="A637">
            <v>37162</v>
          </cell>
          <cell r="B637">
            <v>120.48180000000001</v>
          </cell>
        </row>
        <row r="638">
          <cell r="A638">
            <v>37163</v>
          </cell>
          <cell r="B638">
            <v>120.4922</v>
          </cell>
        </row>
        <row r="639">
          <cell r="A639">
            <v>37164</v>
          </cell>
          <cell r="B639">
            <v>120.5026</v>
          </cell>
        </row>
        <row r="640">
          <cell r="A640">
            <v>37165</v>
          </cell>
          <cell r="B640">
            <v>120.51309999999999</v>
          </cell>
        </row>
        <row r="641">
          <cell r="A641">
            <v>37166</v>
          </cell>
          <cell r="B641">
            <v>120.5235</v>
          </cell>
        </row>
        <row r="642">
          <cell r="A642">
            <v>37167</v>
          </cell>
          <cell r="B642">
            <v>120.5339</v>
          </cell>
        </row>
        <row r="643">
          <cell r="A643">
            <v>37168</v>
          </cell>
          <cell r="B643">
            <v>120.5444</v>
          </cell>
        </row>
        <row r="644">
          <cell r="A644">
            <v>37169</v>
          </cell>
          <cell r="B644">
            <v>120.5548</v>
          </cell>
        </row>
        <row r="645">
          <cell r="A645">
            <v>37170</v>
          </cell>
          <cell r="B645">
            <v>120.5652</v>
          </cell>
        </row>
        <row r="646">
          <cell r="A646">
            <v>37171</v>
          </cell>
          <cell r="B646">
            <v>120.5757</v>
          </cell>
        </row>
        <row r="647">
          <cell r="A647">
            <v>37172</v>
          </cell>
          <cell r="B647">
            <v>120.5861</v>
          </cell>
        </row>
        <row r="648">
          <cell r="A648">
            <v>37173</v>
          </cell>
          <cell r="B648">
            <v>120.5966</v>
          </cell>
        </row>
        <row r="649">
          <cell r="A649">
            <v>37174</v>
          </cell>
          <cell r="B649">
            <v>120.607</v>
          </cell>
        </row>
        <row r="650">
          <cell r="A650">
            <v>37175</v>
          </cell>
          <cell r="B650">
            <v>120.6174</v>
          </cell>
        </row>
        <row r="651">
          <cell r="A651">
            <v>37176</v>
          </cell>
          <cell r="B651">
            <v>120.6279</v>
          </cell>
        </row>
        <row r="652">
          <cell r="A652">
            <v>37177</v>
          </cell>
          <cell r="B652">
            <v>120.6383</v>
          </cell>
        </row>
        <row r="653">
          <cell r="A653">
            <v>37178</v>
          </cell>
          <cell r="B653">
            <v>120.64879999999999</v>
          </cell>
        </row>
        <row r="654">
          <cell r="A654">
            <v>37179</v>
          </cell>
          <cell r="B654">
            <v>120.6592</v>
          </cell>
        </row>
        <row r="655">
          <cell r="A655">
            <v>37180</v>
          </cell>
          <cell r="B655">
            <v>120.67359999999999</v>
          </cell>
        </row>
        <row r="656">
          <cell r="A656">
            <v>37181</v>
          </cell>
          <cell r="B656">
            <v>120.688</v>
          </cell>
        </row>
        <row r="657">
          <cell r="A657">
            <v>37182</v>
          </cell>
          <cell r="B657">
            <v>120.70229999999999</v>
          </cell>
        </row>
        <row r="658">
          <cell r="A658">
            <v>37183</v>
          </cell>
          <cell r="B658">
            <v>120.7167</v>
          </cell>
        </row>
        <row r="659">
          <cell r="A659">
            <v>37184</v>
          </cell>
          <cell r="B659">
            <v>120.7311</v>
          </cell>
        </row>
        <row r="660">
          <cell r="A660">
            <v>37185</v>
          </cell>
          <cell r="B660">
            <v>120.74550000000001</v>
          </cell>
        </row>
        <row r="661">
          <cell r="A661">
            <v>37186</v>
          </cell>
          <cell r="B661">
            <v>120.7599</v>
          </cell>
        </row>
        <row r="662">
          <cell r="A662">
            <v>37187</v>
          </cell>
          <cell r="B662">
            <v>120.7743</v>
          </cell>
        </row>
        <row r="663">
          <cell r="A663">
            <v>37188</v>
          </cell>
          <cell r="B663">
            <v>120.7886</v>
          </cell>
        </row>
        <row r="664">
          <cell r="A664">
            <v>37189</v>
          </cell>
          <cell r="B664">
            <v>120.803</v>
          </cell>
        </row>
        <row r="665">
          <cell r="A665">
            <v>37190</v>
          </cell>
          <cell r="B665">
            <v>120.81740000000001</v>
          </cell>
        </row>
        <row r="666">
          <cell r="A666">
            <v>37191</v>
          </cell>
          <cell r="B666">
            <v>120.8318</v>
          </cell>
        </row>
        <row r="667">
          <cell r="A667">
            <v>37192</v>
          </cell>
          <cell r="B667">
            <v>120.8462</v>
          </cell>
        </row>
        <row r="668">
          <cell r="A668">
            <v>37193</v>
          </cell>
          <cell r="B668">
            <v>120.86060000000001</v>
          </cell>
        </row>
        <row r="669">
          <cell r="A669">
            <v>37194</v>
          </cell>
          <cell r="B669">
            <v>120.875</v>
          </cell>
        </row>
        <row r="670">
          <cell r="A670">
            <v>37195</v>
          </cell>
          <cell r="B670">
            <v>120.88939999999999</v>
          </cell>
        </row>
        <row r="671">
          <cell r="A671">
            <v>37196</v>
          </cell>
          <cell r="B671">
            <v>120.9038</v>
          </cell>
        </row>
        <row r="672">
          <cell r="A672">
            <v>37197</v>
          </cell>
          <cell r="B672">
            <v>120.9182</v>
          </cell>
        </row>
        <row r="673">
          <cell r="A673">
            <v>37198</v>
          </cell>
          <cell r="B673">
            <v>120.93259999999999</v>
          </cell>
        </row>
        <row r="674">
          <cell r="A674">
            <v>37199</v>
          </cell>
          <cell r="B674">
            <v>120.947</v>
          </cell>
        </row>
        <row r="675">
          <cell r="A675">
            <v>37200</v>
          </cell>
          <cell r="B675">
            <v>120.9614</v>
          </cell>
        </row>
        <row r="676">
          <cell r="A676">
            <v>37201</v>
          </cell>
          <cell r="B676">
            <v>120.9759</v>
          </cell>
        </row>
        <row r="677">
          <cell r="A677">
            <v>37202</v>
          </cell>
          <cell r="B677">
            <v>120.9903</v>
          </cell>
        </row>
        <row r="678">
          <cell r="A678">
            <v>37203</v>
          </cell>
          <cell r="B678">
            <v>121.0047</v>
          </cell>
        </row>
        <row r="679">
          <cell r="A679">
            <v>37204</v>
          </cell>
          <cell r="B679">
            <v>121.01909999999999</v>
          </cell>
        </row>
        <row r="680">
          <cell r="A680">
            <v>37205</v>
          </cell>
          <cell r="B680">
            <v>121.0335</v>
          </cell>
        </row>
        <row r="681">
          <cell r="A681">
            <v>37206</v>
          </cell>
          <cell r="B681">
            <v>121.0479</v>
          </cell>
        </row>
        <row r="682">
          <cell r="A682">
            <v>37207</v>
          </cell>
          <cell r="B682">
            <v>121.0624</v>
          </cell>
        </row>
        <row r="683">
          <cell r="A683">
            <v>37208</v>
          </cell>
          <cell r="B683">
            <v>121.07680000000001</v>
          </cell>
        </row>
        <row r="684">
          <cell r="A684">
            <v>37209</v>
          </cell>
          <cell r="B684">
            <v>121.0912</v>
          </cell>
        </row>
        <row r="685">
          <cell r="A685">
            <v>37210</v>
          </cell>
          <cell r="B685">
            <v>121.1056</v>
          </cell>
        </row>
        <row r="686">
          <cell r="A686">
            <v>37211</v>
          </cell>
          <cell r="B686">
            <v>121.1133</v>
          </cell>
        </row>
        <row r="687">
          <cell r="A687">
            <v>37212</v>
          </cell>
          <cell r="B687">
            <v>121.12090000000001</v>
          </cell>
        </row>
        <row r="688">
          <cell r="A688">
            <v>37213</v>
          </cell>
          <cell r="B688">
            <v>121.12860000000001</v>
          </cell>
        </row>
        <row r="689">
          <cell r="A689">
            <v>37214</v>
          </cell>
          <cell r="B689">
            <v>121.13630000000001</v>
          </cell>
        </row>
        <row r="690">
          <cell r="A690">
            <v>37215</v>
          </cell>
          <cell r="B690">
            <v>121.1439</v>
          </cell>
        </row>
        <row r="691">
          <cell r="A691">
            <v>37216</v>
          </cell>
          <cell r="B691">
            <v>121.1516</v>
          </cell>
        </row>
        <row r="692">
          <cell r="A692">
            <v>37217</v>
          </cell>
          <cell r="B692">
            <v>121.1593</v>
          </cell>
        </row>
        <row r="693">
          <cell r="A693">
            <v>37218</v>
          </cell>
          <cell r="B693">
            <v>121.1669</v>
          </cell>
        </row>
        <row r="694">
          <cell r="A694">
            <v>37219</v>
          </cell>
          <cell r="B694">
            <v>121.1746</v>
          </cell>
        </row>
        <row r="695">
          <cell r="A695">
            <v>37220</v>
          </cell>
          <cell r="B695">
            <v>121.1823</v>
          </cell>
        </row>
        <row r="696">
          <cell r="A696">
            <v>37221</v>
          </cell>
          <cell r="B696">
            <v>121.18989999999999</v>
          </cell>
        </row>
        <row r="697">
          <cell r="A697">
            <v>37222</v>
          </cell>
          <cell r="B697">
            <v>121.19759999999999</v>
          </cell>
        </row>
        <row r="698">
          <cell r="A698">
            <v>37223</v>
          </cell>
          <cell r="B698">
            <v>121.20529999999999</v>
          </cell>
        </row>
        <row r="699">
          <cell r="A699">
            <v>37224</v>
          </cell>
          <cell r="B699">
            <v>121.2129</v>
          </cell>
        </row>
        <row r="700">
          <cell r="A700">
            <v>37225</v>
          </cell>
          <cell r="B700">
            <v>121.2206</v>
          </cell>
        </row>
        <row r="701">
          <cell r="A701">
            <v>37226</v>
          </cell>
          <cell r="B701">
            <v>121.2283</v>
          </cell>
        </row>
        <row r="702">
          <cell r="A702">
            <v>37227</v>
          </cell>
          <cell r="B702">
            <v>121.2359</v>
          </cell>
        </row>
        <row r="703">
          <cell r="A703">
            <v>37228</v>
          </cell>
          <cell r="B703">
            <v>121.2436</v>
          </cell>
        </row>
        <row r="704">
          <cell r="A704">
            <v>37229</v>
          </cell>
          <cell r="B704">
            <v>121.2513</v>
          </cell>
        </row>
        <row r="705">
          <cell r="A705">
            <v>37230</v>
          </cell>
          <cell r="B705">
            <v>121.259</v>
          </cell>
        </row>
        <row r="706">
          <cell r="A706">
            <v>37231</v>
          </cell>
          <cell r="B706">
            <v>121.2666</v>
          </cell>
        </row>
        <row r="707">
          <cell r="A707">
            <v>37232</v>
          </cell>
          <cell r="B707">
            <v>121.2743</v>
          </cell>
        </row>
        <row r="708">
          <cell r="A708">
            <v>37233</v>
          </cell>
          <cell r="B708">
            <v>121.282</v>
          </cell>
        </row>
        <row r="709">
          <cell r="A709">
            <v>37234</v>
          </cell>
          <cell r="B709">
            <v>121.28959999999999</v>
          </cell>
        </row>
        <row r="710">
          <cell r="A710">
            <v>37235</v>
          </cell>
          <cell r="B710">
            <v>121.29730000000001</v>
          </cell>
        </row>
        <row r="711">
          <cell r="A711">
            <v>37236</v>
          </cell>
          <cell r="B711">
            <v>121.30500000000001</v>
          </cell>
        </row>
        <row r="712">
          <cell r="A712">
            <v>37237</v>
          </cell>
          <cell r="B712">
            <v>121.31270000000001</v>
          </cell>
        </row>
        <row r="713">
          <cell r="A713">
            <v>37238</v>
          </cell>
          <cell r="B713">
            <v>121.3203</v>
          </cell>
        </row>
        <row r="714">
          <cell r="A714">
            <v>37239</v>
          </cell>
          <cell r="B714">
            <v>121.328</v>
          </cell>
        </row>
        <row r="715">
          <cell r="A715">
            <v>37240</v>
          </cell>
          <cell r="B715">
            <v>121.3357</v>
          </cell>
        </row>
        <row r="716">
          <cell r="A716">
            <v>37241</v>
          </cell>
          <cell r="B716">
            <v>121.3404</v>
          </cell>
        </row>
        <row r="717">
          <cell r="A717">
            <v>37242</v>
          </cell>
          <cell r="B717">
            <v>121.3451</v>
          </cell>
        </row>
        <row r="718">
          <cell r="A718">
            <v>37243</v>
          </cell>
          <cell r="B718">
            <v>121.3498</v>
          </cell>
        </row>
        <row r="719">
          <cell r="A719">
            <v>37244</v>
          </cell>
          <cell r="B719">
            <v>121.3545</v>
          </cell>
        </row>
        <row r="720">
          <cell r="A720">
            <v>37245</v>
          </cell>
          <cell r="B720">
            <v>121.3592</v>
          </cell>
        </row>
        <row r="721">
          <cell r="A721">
            <v>37246</v>
          </cell>
          <cell r="B721">
            <v>121.3639</v>
          </cell>
        </row>
        <row r="722">
          <cell r="A722">
            <v>37247</v>
          </cell>
          <cell r="B722">
            <v>121.3686</v>
          </cell>
        </row>
        <row r="723">
          <cell r="A723">
            <v>37248</v>
          </cell>
          <cell r="B723">
            <v>121.3733</v>
          </cell>
        </row>
        <row r="724">
          <cell r="A724">
            <v>37249</v>
          </cell>
          <cell r="B724">
            <v>121.378</v>
          </cell>
        </row>
        <row r="725">
          <cell r="A725">
            <v>37250</v>
          </cell>
          <cell r="B725">
            <v>121.3826</v>
          </cell>
        </row>
        <row r="726">
          <cell r="A726">
            <v>37251</v>
          </cell>
          <cell r="B726">
            <v>121.3873</v>
          </cell>
        </row>
        <row r="727">
          <cell r="A727">
            <v>37252</v>
          </cell>
          <cell r="B727">
            <v>121.392</v>
          </cell>
        </row>
        <row r="728">
          <cell r="A728">
            <v>37253</v>
          </cell>
          <cell r="B728">
            <v>121.3967</v>
          </cell>
        </row>
        <row r="729">
          <cell r="A729">
            <v>37254</v>
          </cell>
          <cell r="B729">
            <v>121.4014</v>
          </cell>
        </row>
        <row r="730">
          <cell r="A730">
            <v>37255</v>
          </cell>
          <cell r="B730">
            <v>121.4061</v>
          </cell>
        </row>
        <row r="731">
          <cell r="A731">
            <v>37256</v>
          </cell>
          <cell r="B731">
            <v>121.41079999999999</v>
          </cell>
        </row>
        <row r="732">
          <cell r="A732">
            <v>37257</v>
          </cell>
          <cell r="B732">
            <v>121.41549999999999</v>
          </cell>
        </row>
        <row r="733">
          <cell r="A733">
            <v>37258</v>
          </cell>
          <cell r="B733">
            <v>121.42019999999999</v>
          </cell>
        </row>
        <row r="734">
          <cell r="A734">
            <v>37259</v>
          </cell>
          <cell r="B734">
            <v>121.42489999999999</v>
          </cell>
        </row>
        <row r="735">
          <cell r="A735">
            <v>37260</v>
          </cell>
          <cell r="B735">
            <v>121.42959999999999</v>
          </cell>
        </row>
        <row r="736">
          <cell r="A736">
            <v>37261</v>
          </cell>
          <cell r="B736">
            <v>121.43429999999999</v>
          </cell>
        </row>
        <row r="737">
          <cell r="A737">
            <v>37262</v>
          </cell>
          <cell r="B737">
            <v>121.43899999999999</v>
          </cell>
        </row>
        <row r="738">
          <cell r="A738">
            <v>37263</v>
          </cell>
          <cell r="B738">
            <v>121.44370000000001</v>
          </cell>
        </row>
        <row r="739">
          <cell r="A739">
            <v>37264</v>
          </cell>
          <cell r="B739">
            <v>121.44840000000001</v>
          </cell>
        </row>
        <row r="740">
          <cell r="A740">
            <v>37265</v>
          </cell>
          <cell r="B740">
            <v>121.45310000000001</v>
          </cell>
        </row>
        <row r="741">
          <cell r="A741">
            <v>37266</v>
          </cell>
          <cell r="B741">
            <v>121.45780000000001</v>
          </cell>
        </row>
        <row r="742">
          <cell r="A742">
            <v>37267</v>
          </cell>
          <cell r="B742">
            <v>121.46250000000001</v>
          </cell>
        </row>
        <row r="743">
          <cell r="A743">
            <v>37268</v>
          </cell>
          <cell r="B743">
            <v>121.46720000000001</v>
          </cell>
        </row>
        <row r="744">
          <cell r="A744">
            <v>37269</v>
          </cell>
          <cell r="B744">
            <v>121.47190000000001</v>
          </cell>
        </row>
        <row r="745">
          <cell r="A745">
            <v>37270</v>
          </cell>
          <cell r="B745">
            <v>121.4766</v>
          </cell>
        </row>
        <row r="746">
          <cell r="A746">
            <v>37271</v>
          </cell>
          <cell r="B746">
            <v>121.4813</v>
          </cell>
        </row>
        <row r="747">
          <cell r="A747">
            <v>37272</v>
          </cell>
          <cell r="B747">
            <v>121.49460000000001</v>
          </cell>
        </row>
        <row r="748">
          <cell r="A748">
            <v>37273</v>
          </cell>
          <cell r="B748">
            <v>121.50790000000001</v>
          </cell>
        </row>
        <row r="749">
          <cell r="A749">
            <v>37274</v>
          </cell>
          <cell r="B749">
            <v>121.52119999999999</v>
          </cell>
        </row>
        <row r="750">
          <cell r="A750">
            <v>37275</v>
          </cell>
          <cell r="B750">
            <v>121.53449999999999</v>
          </cell>
        </row>
        <row r="751">
          <cell r="A751">
            <v>37276</v>
          </cell>
          <cell r="B751">
            <v>121.5478</v>
          </cell>
        </row>
        <row r="752">
          <cell r="A752">
            <v>37277</v>
          </cell>
          <cell r="B752">
            <v>121.5611</v>
          </cell>
        </row>
        <row r="753">
          <cell r="A753">
            <v>37278</v>
          </cell>
          <cell r="B753">
            <v>121.5744</v>
          </cell>
        </row>
        <row r="754">
          <cell r="A754">
            <v>37279</v>
          </cell>
          <cell r="B754">
            <v>121.5878</v>
          </cell>
        </row>
        <row r="755">
          <cell r="A755">
            <v>37280</v>
          </cell>
          <cell r="B755">
            <v>121.6011</v>
          </cell>
        </row>
        <row r="756">
          <cell r="A756">
            <v>37281</v>
          </cell>
          <cell r="B756">
            <v>121.6144</v>
          </cell>
        </row>
        <row r="757">
          <cell r="A757">
            <v>37282</v>
          </cell>
          <cell r="B757">
            <v>121.6277</v>
          </cell>
        </row>
        <row r="758">
          <cell r="A758">
            <v>37283</v>
          </cell>
          <cell r="B758">
            <v>121.64100000000001</v>
          </cell>
        </row>
        <row r="759">
          <cell r="A759">
            <v>37284</v>
          </cell>
          <cell r="B759">
            <v>121.65430000000001</v>
          </cell>
        </row>
        <row r="760">
          <cell r="A760">
            <v>37285</v>
          </cell>
          <cell r="B760">
            <v>121.6677</v>
          </cell>
        </row>
        <row r="761">
          <cell r="A761">
            <v>37286</v>
          </cell>
          <cell r="B761">
            <v>121.681</v>
          </cell>
        </row>
        <row r="762">
          <cell r="A762">
            <v>37287</v>
          </cell>
          <cell r="B762">
            <v>121.6943</v>
          </cell>
        </row>
        <row r="763">
          <cell r="A763">
            <v>37288</v>
          </cell>
          <cell r="B763">
            <v>121.7076</v>
          </cell>
        </row>
        <row r="764">
          <cell r="A764">
            <v>37289</v>
          </cell>
          <cell r="B764">
            <v>121.721</v>
          </cell>
        </row>
        <row r="765">
          <cell r="A765">
            <v>37290</v>
          </cell>
          <cell r="B765">
            <v>121.7343</v>
          </cell>
        </row>
        <row r="766">
          <cell r="A766">
            <v>37291</v>
          </cell>
          <cell r="B766">
            <v>121.74760000000001</v>
          </cell>
        </row>
        <row r="767">
          <cell r="A767">
            <v>37292</v>
          </cell>
          <cell r="B767">
            <v>121.76090000000001</v>
          </cell>
        </row>
        <row r="768">
          <cell r="A768">
            <v>37293</v>
          </cell>
          <cell r="B768">
            <v>121.7743</v>
          </cell>
        </row>
        <row r="769">
          <cell r="A769">
            <v>37294</v>
          </cell>
          <cell r="B769">
            <v>121.7876</v>
          </cell>
        </row>
        <row r="770">
          <cell r="A770">
            <v>37295</v>
          </cell>
          <cell r="B770">
            <v>121.8009</v>
          </cell>
        </row>
        <row r="771">
          <cell r="A771">
            <v>37296</v>
          </cell>
          <cell r="B771">
            <v>121.8143</v>
          </cell>
        </row>
        <row r="772">
          <cell r="A772">
            <v>37297</v>
          </cell>
          <cell r="B772">
            <v>121.8276</v>
          </cell>
        </row>
        <row r="773">
          <cell r="A773">
            <v>37298</v>
          </cell>
          <cell r="B773">
            <v>121.84099999999999</v>
          </cell>
        </row>
        <row r="774">
          <cell r="A774">
            <v>37299</v>
          </cell>
          <cell r="B774">
            <v>121.85429999999999</v>
          </cell>
        </row>
        <row r="775">
          <cell r="A775">
            <v>37300</v>
          </cell>
          <cell r="B775">
            <v>121.8676</v>
          </cell>
        </row>
        <row r="776">
          <cell r="A776">
            <v>37301</v>
          </cell>
          <cell r="B776">
            <v>121.881</v>
          </cell>
        </row>
        <row r="777">
          <cell r="A777">
            <v>37302</v>
          </cell>
          <cell r="B777">
            <v>121.8943</v>
          </cell>
        </row>
        <row r="778">
          <cell r="A778">
            <v>37303</v>
          </cell>
          <cell r="B778">
            <v>121.929</v>
          </cell>
        </row>
        <row r="779">
          <cell r="A779">
            <v>37304</v>
          </cell>
          <cell r="B779">
            <v>121.9637</v>
          </cell>
        </row>
        <row r="780">
          <cell r="A780">
            <v>37305</v>
          </cell>
          <cell r="B780">
            <v>121.9984</v>
          </cell>
        </row>
        <row r="781">
          <cell r="A781">
            <v>37306</v>
          </cell>
          <cell r="B781">
            <v>122.0331</v>
          </cell>
        </row>
        <row r="782">
          <cell r="A782">
            <v>37307</v>
          </cell>
          <cell r="B782">
            <v>122.06789999999999</v>
          </cell>
        </row>
        <row r="783">
          <cell r="A783">
            <v>37308</v>
          </cell>
          <cell r="B783">
            <v>122.1026</v>
          </cell>
        </row>
        <row r="784">
          <cell r="A784">
            <v>37309</v>
          </cell>
          <cell r="B784">
            <v>122.1374</v>
          </cell>
        </row>
        <row r="785">
          <cell r="A785">
            <v>37310</v>
          </cell>
          <cell r="B785">
            <v>122.1721</v>
          </cell>
        </row>
        <row r="786">
          <cell r="A786">
            <v>37311</v>
          </cell>
          <cell r="B786">
            <v>122.2069</v>
          </cell>
        </row>
        <row r="787">
          <cell r="A787">
            <v>37312</v>
          </cell>
          <cell r="B787">
            <v>122.24169999999999</v>
          </cell>
        </row>
        <row r="788">
          <cell r="A788">
            <v>37313</v>
          </cell>
          <cell r="B788">
            <v>122.2765</v>
          </cell>
        </row>
        <row r="789">
          <cell r="A789">
            <v>37314</v>
          </cell>
          <cell r="B789">
            <v>122.3113</v>
          </cell>
        </row>
        <row r="790">
          <cell r="A790">
            <v>37315</v>
          </cell>
          <cell r="B790">
            <v>122.34610000000001</v>
          </cell>
        </row>
        <row r="791">
          <cell r="A791">
            <v>37316</v>
          </cell>
          <cell r="B791">
            <v>122.3809</v>
          </cell>
        </row>
        <row r="792">
          <cell r="A792">
            <v>37317</v>
          </cell>
          <cell r="B792">
            <v>122.4157</v>
          </cell>
        </row>
        <row r="793">
          <cell r="A793">
            <v>37318</v>
          </cell>
          <cell r="B793">
            <v>122.45059999999999</v>
          </cell>
        </row>
        <row r="794">
          <cell r="A794">
            <v>37319</v>
          </cell>
          <cell r="B794">
            <v>122.4854</v>
          </cell>
        </row>
        <row r="795">
          <cell r="A795">
            <v>37320</v>
          </cell>
          <cell r="B795">
            <v>122.52030000000001</v>
          </cell>
        </row>
        <row r="796">
          <cell r="A796">
            <v>37321</v>
          </cell>
          <cell r="B796">
            <v>122.5552</v>
          </cell>
        </row>
        <row r="797">
          <cell r="A797">
            <v>37322</v>
          </cell>
          <cell r="B797">
            <v>122.59</v>
          </cell>
        </row>
        <row r="798">
          <cell r="A798">
            <v>37323</v>
          </cell>
          <cell r="B798">
            <v>122.6249</v>
          </cell>
        </row>
        <row r="799">
          <cell r="A799">
            <v>37324</v>
          </cell>
          <cell r="B799">
            <v>122.6598</v>
          </cell>
        </row>
        <row r="800">
          <cell r="A800">
            <v>37325</v>
          </cell>
          <cell r="B800">
            <v>122.6947</v>
          </cell>
        </row>
        <row r="801">
          <cell r="A801">
            <v>37326</v>
          </cell>
          <cell r="B801">
            <v>122.72969999999999</v>
          </cell>
        </row>
        <row r="802">
          <cell r="A802">
            <v>37327</v>
          </cell>
          <cell r="B802">
            <v>122.7646</v>
          </cell>
        </row>
        <row r="803">
          <cell r="A803">
            <v>37328</v>
          </cell>
          <cell r="B803">
            <v>122.79949999999999</v>
          </cell>
        </row>
        <row r="804">
          <cell r="A804">
            <v>37329</v>
          </cell>
          <cell r="B804">
            <v>122.83450000000001</v>
          </cell>
        </row>
        <row r="805">
          <cell r="A805">
            <v>37330</v>
          </cell>
          <cell r="B805">
            <v>122.8695</v>
          </cell>
        </row>
        <row r="806">
          <cell r="A806">
            <v>37331</v>
          </cell>
          <cell r="B806">
            <v>122.9191</v>
          </cell>
        </row>
        <row r="807">
          <cell r="A807">
            <v>37332</v>
          </cell>
          <cell r="B807">
            <v>122.9688</v>
          </cell>
        </row>
        <row r="808">
          <cell r="A808">
            <v>37333</v>
          </cell>
          <cell r="B808">
            <v>123.0185</v>
          </cell>
        </row>
        <row r="809">
          <cell r="A809">
            <v>37334</v>
          </cell>
          <cell r="B809">
            <v>123.0682</v>
          </cell>
        </row>
        <row r="810">
          <cell r="A810">
            <v>37335</v>
          </cell>
          <cell r="B810">
            <v>123.11790000000001</v>
          </cell>
        </row>
        <row r="811">
          <cell r="A811">
            <v>37336</v>
          </cell>
          <cell r="B811">
            <v>123.16759999999999</v>
          </cell>
        </row>
        <row r="812">
          <cell r="A812">
            <v>37337</v>
          </cell>
          <cell r="B812">
            <v>123.2174</v>
          </cell>
        </row>
        <row r="813">
          <cell r="A813">
            <v>37338</v>
          </cell>
          <cell r="B813">
            <v>123.2672</v>
          </cell>
        </row>
        <row r="814">
          <cell r="A814">
            <v>37339</v>
          </cell>
          <cell r="B814">
            <v>123.31699999999999</v>
          </cell>
        </row>
        <row r="815">
          <cell r="A815">
            <v>37340</v>
          </cell>
          <cell r="B815">
            <v>123.3668</v>
          </cell>
        </row>
        <row r="816">
          <cell r="A816">
            <v>37341</v>
          </cell>
          <cell r="B816">
            <v>123.4166</v>
          </cell>
        </row>
        <row r="817">
          <cell r="A817">
            <v>37342</v>
          </cell>
          <cell r="B817">
            <v>123.4665</v>
          </cell>
        </row>
        <row r="818">
          <cell r="A818">
            <v>37343</v>
          </cell>
          <cell r="B818">
            <v>123.5164</v>
          </cell>
        </row>
        <row r="819">
          <cell r="A819">
            <v>37344</v>
          </cell>
          <cell r="B819">
            <v>123.5663</v>
          </cell>
        </row>
        <row r="820">
          <cell r="A820">
            <v>37345</v>
          </cell>
          <cell r="B820">
            <v>123.61620000000001</v>
          </cell>
        </row>
        <row r="821">
          <cell r="A821">
            <v>37346</v>
          </cell>
          <cell r="B821">
            <v>123.6661</v>
          </cell>
        </row>
        <row r="822">
          <cell r="A822">
            <v>37347</v>
          </cell>
          <cell r="B822">
            <v>123.7161</v>
          </cell>
        </row>
        <row r="823">
          <cell r="A823">
            <v>37348</v>
          </cell>
          <cell r="B823">
            <v>123.76609999999999</v>
          </cell>
        </row>
        <row r="824">
          <cell r="A824">
            <v>37349</v>
          </cell>
          <cell r="B824">
            <v>123.81610000000001</v>
          </cell>
        </row>
        <row r="825">
          <cell r="A825">
            <v>37350</v>
          </cell>
          <cell r="B825">
            <v>123.8661</v>
          </cell>
        </row>
        <row r="826">
          <cell r="A826">
            <v>37351</v>
          </cell>
          <cell r="B826">
            <v>123.9161</v>
          </cell>
        </row>
        <row r="827">
          <cell r="A827">
            <v>37352</v>
          </cell>
          <cell r="B827">
            <v>123.9662</v>
          </cell>
        </row>
        <row r="828">
          <cell r="A828">
            <v>37353</v>
          </cell>
          <cell r="B828">
            <v>124.0163</v>
          </cell>
        </row>
        <row r="829">
          <cell r="A829">
            <v>37354</v>
          </cell>
          <cell r="B829">
            <v>124.0664</v>
          </cell>
        </row>
        <row r="830">
          <cell r="A830">
            <v>37355</v>
          </cell>
          <cell r="B830">
            <v>124.1165</v>
          </cell>
        </row>
        <row r="831">
          <cell r="A831">
            <v>37356</v>
          </cell>
          <cell r="B831">
            <v>124.1666</v>
          </cell>
        </row>
        <row r="832">
          <cell r="A832">
            <v>37357</v>
          </cell>
          <cell r="B832">
            <v>124.21680000000001</v>
          </cell>
        </row>
        <row r="833">
          <cell r="A833">
            <v>37358</v>
          </cell>
          <cell r="B833">
            <v>124.267</v>
          </cell>
        </row>
        <row r="834">
          <cell r="A834">
            <v>37359</v>
          </cell>
          <cell r="B834">
            <v>124.3172</v>
          </cell>
        </row>
        <row r="835">
          <cell r="A835">
            <v>37360</v>
          </cell>
          <cell r="B835">
            <v>124.3674</v>
          </cell>
        </row>
        <row r="836">
          <cell r="A836">
            <v>37361</v>
          </cell>
          <cell r="B836">
            <v>124.4177</v>
          </cell>
        </row>
        <row r="837">
          <cell r="A837">
            <v>37362</v>
          </cell>
          <cell r="B837">
            <v>124.447</v>
          </cell>
        </row>
        <row r="838">
          <cell r="A838">
            <v>37363</v>
          </cell>
          <cell r="B838">
            <v>124.4764</v>
          </cell>
        </row>
        <row r="839">
          <cell r="A839">
            <v>37364</v>
          </cell>
          <cell r="B839">
            <v>124.50579999999999</v>
          </cell>
        </row>
        <row r="840">
          <cell r="A840">
            <v>37365</v>
          </cell>
          <cell r="B840">
            <v>124.5351</v>
          </cell>
        </row>
        <row r="841">
          <cell r="A841">
            <v>37366</v>
          </cell>
          <cell r="B841">
            <v>124.5645</v>
          </cell>
        </row>
        <row r="842">
          <cell r="A842">
            <v>37367</v>
          </cell>
          <cell r="B842">
            <v>124.5939</v>
          </cell>
        </row>
        <row r="843">
          <cell r="A843">
            <v>37368</v>
          </cell>
          <cell r="B843">
            <v>124.6233</v>
          </cell>
        </row>
        <row r="844">
          <cell r="A844">
            <v>37369</v>
          </cell>
          <cell r="B844">
            <v>124.6527</v>
          </cell>
        </row>
        <row r="845">
          <cell r="A845">
            <v>37370</v>
          </cell>
          <cell r="B845">
            <v>124.68210000000001</v>
          </cell>
        </row>
        <row r="846">
          <cell r="A846">
            <v>37371</v>
          </cell>
          <cell r="B846">
            <v>124.7115</v>
          </cell>
        </row>
        <row r="847">
          <cell r="A847">
            <v>37372</v>
          </cell>
          <cell r="B847">
            <v>124.7409</v>
          </cell>
        </row>
        <row r="848">
          <cell r="A848">
            <v>37373</v>
          </cell>
          <cell r="B848">
            <v>124.77030000000001</v>
          </cell>
        </row>
        <row r="849">
          <cell r="A849">
            <v>37374</v>
          </cell>
          <cell r="B849">
            <v>124.7997</v>
          </cell>
        </row>
        <row r="850">
          <cell r="A850">
            <v>37375</v>
          </cell>
          <cell r="B850">
            <v>124.8292</v>
          </cell>
        </row>
        <row r="851">
          <cell r="A851">
            <v>37376</v>
          </cell>
          <cell r="B851">
            <v>124.8586</v>
          </cell>
        </row>
        <row r="852">
          <cell r="A852">
            <v>37377</v>
          </cell>
          <cell r="B852">
            <v>124.88809999999999</v>
          </cell>
        </row>
        <row r="853">
          <cell r="A853">
            <v>37378</v>
          </cell>
          <cell r="B853">
            <v>124.9175</v>
          </cell>
        </row>
        <row r="854">
          <cell r="A854">
            <v>37379</v>
          </cell>
          <cell r="B854">
            <v>124.947</v>
          </cell>
        </row>
        <row r="855">
          <cell r="A855">
            <v>37380</v>
          </cell>
          <cell r="B855">
            <v>124.9764</v>
          </cell>
        </row>
        <row r="856">
          <cell r="A856">
            <v>37381</v>
          </cell>
          <cell r="B856">
            <v>125.0059</v>
          </cell>
        </row>
        <row r="857">
          <cell r="A857">
            <v>37382</v>
          </cell>
          <cell r="B857">
            <v>125.0354</v>
          </cell>
        </row>
        <row r="858">
          <cell r="A858">
            <v>37383</v>
          </cell>
          <cell r="B858">
            <v>125.06489999999999</v>
          </cell>
        </row>
        <row r="859">
          <cell r="A859">
            <v>37384</v>
          </cell>
          <cell r="B859">
            <v>125.09439999999999</v>
          </cell>
        </row>
        <row r="860">
          <cell r="A860">
            <v>37385</v>
          </cell>
          <cell r="B860">
            <v>125.12390000000001</v>
          </cell>
        </row>
        <row r="861">
          <cell r="A861">
            <v>37386</v>
          </cell>
          <cell r="B861">
            <v>125.1534</v>
          </cell>
        </row>
        <row r="862">
          <cell r="A862">
            <v>37387</v>
          </cell>
          <cell r="B862">
            <v>125.1829</v>
          </cell>
        </row>
        <row r="863">
          <cell r="A863">
            <v>37388</v>
          </cell>
          <cell r="B863">
            <v>125.2124</v>
          </cell>
        </row>
        <row r="864">
          <cell r="A864">
            <v>37389</v>
          </cell>
          <cell r="B864">
            <v>125.242</v>
          </cell>
        </row>
        <row r="865">
          <cell r="A865">
            <v>37390</v>
          </cell>
          <cell r="B865">
            <v>125.2715</v>
          </cell>
        </row>
        <row r="866">
          <cell r="A866">
            <v>37391</v>
          </cell>
          <cell r="B866">
            <v>125.30110000000001</v>
          </cell>
        </row>
        <row r="867">
          <cell r="A867">
            <v>37392</v>
          </cell>
          <cell r="B867">
            <v>125.3381</v>
          </cell>
        </row>
        <row r="868">
          <cell r="A868">
            <v>37393</v>
          </cell>
          <cell r="B868">
            <v>125.37520000000001</v>
          </cell>
        </row>
        <row r="869">
          <cell r="A869">
            <v>37394</v>
          </cell>
          <cell r="B869">
            <v>125.4122</v>
          </cell>
        </row>
        <row r="870">
          <cell r="A870">
            <v>37395</v>
          </cell>
          <cell r="B870">
            <v>125.44929999999999</v>
          </cell>
        </row>
        <row r="871">
          <cell r="A871">
            <v>37396</v>
          </cell>
          <cell r="B871">
            <v>125.4863</v>
          </cell>
        </row>
        <row r="872">
          <cell r="A872">
            <v>37397</v>
          </cell>
          <cell r="B872">
            <v>125.5234</v>
          </cell>
        </row>
        <row r="873">
          <cell r="A873">
            <v>37398</v>
          </cell>
          <cell r="B873">
            <v>125.5605</v>
          </cell>
        </row>
        <row r="874">
          <cell r="A874">
            <v>37399</v>
          </cell>
          <cell r="B874">
            <v>125.5976</v>
          </cell>
        </row>
        <row r="875">
          <cell r="A875">
            <v>37400</v>
          </cell>
          <cell r="B875">
            <v>125.6347</v>
          </cell>
        </row>
        <row r="876">
          <cell r="A876">
            <v>37401</v>
          </cell>
          <cell r="B876">
            <v>125.6718</v>
          </cell>
        </row>
        <row r="877">
          <cell r="A877">
            <v>37402</v>
          </cell>
          <cell r="B877">
            <v>125.7089</v>
          </cell>
        </row>
        <row r="878">
          <cell r="A878">
            <v>37403</v>
          </cell>
          <cell r="B878">
            <v>125.7461</v>
          </cell>
        </row>
        <row r="879">
          <cell r="A879">
            <v>37404</v>
          </cell>
          <cell r="B879">
            <v>125.78319999999999</v>
          </cell>
        </row>
        <row r="880">
          <cell r="A880">
            <v>37405</v>
          </cell>
          <cell r="B880">
            <v>125.82040000000001</v>
          </cell>
        </row>
        <row r="881">
          <cell r="A881">
            <v>37406</v>
          </cell>
          <cell r="B881">
            <v>125.85760000000001</v>
          </cell>
        </row>
        <row r="882">
          <cell r="A882">
            <v>37407</v>
          </cell>
          <cell r="B882">
            <v>125.8948</v>
          </cell>
        </row>
        <row r="883">
          <cell r="A883">
            <v>37408</v>
          </cell>
          <cell r="B883">
            <v>125.932</v>
          </cell>
        </row>
        <row r="884">
          <cell r="A884">
            <v>37409</v>
          </cell>
          <cell r="B884">
            <v>125.9692</v>
          </cell>
        </row>
        <row r="885">
          <cell r="A885">
            <v>37410</v>
          </cell>
          <cell r="B885">
            <v>126.0064</v>
          </cell>
        </row>
        <row r="886">
          <cell r="A886">
            <v>37411</v>
          </cell>
          <cell r="B886">
            <v>126.0436</v>
          </cell>
        </row>
        <row r="887">
          <cell r="A887">
            <v>37412</v>
          </cell>
          <cell r="B887">
            <v>126.0809</v>
          </cell>
        </row>
        <row r="888">
          <cell r="A888">
            <v>37413</v>
          </cell>
          <cell r="B888">
            <v>126.1181</v>
          </cell>
        </row>
        <row r="889">
          <cell r="A889">
            <v>37414</v>
          </cell>
          <cell r="B889">
            <v>126.1554</v>
          </cell>
        </row>
        <row r="890">
          <cell r="A890">
            <v>37415</v>
          </cell>
          <cell r="B890">
            <v>126.1926</v>
          </cell>
        </row>
        <row r="891">
          <cell r="A891">
            <v>37416</v>
          </cell>
          <cell r="B891">
            <v>126.2299</v>
          </cell>
        </row>
        <row r="892">
          <cell r="A892">
            <v>37417</v>
          </cell>
          <cell r="B892">
            <v>126.2672</v>
          </cell>
        </row>
        <row r="893">
          <cell r="A893">
            <v>37418</v>
          </cell>
          <cell r="B893">
            <v>126.3045</v>
          </cell>
        </row>
        <row r="894">
          <cell r="A894">
            <v>37419</v>
          </cell>
          <cell r="B894">
            <v>126.34180000000001</v>
          </cell>
        </row>
        <row r="895">
          <cell r="A895">
            <v>37420</v>
          </cell>
          <cell r="B895">
            <v>126.3792</v>
          </cell>
        </row>
        <row r="896">
          <cell r="A896">
            <v>37421</v>
          </cell>
          <cell r="B896">
            <v>126.4165</v>
          </cell>
        </row>
        <row r="897">
          <cell r="A897">
            <v>37422</v>
          </cell>
          <cell r="B897">
            <v>126.4539</v>
          </cell>
        </row>
        <row r="898">
          <cell r="A898">
            <v>37423</v>
          </cell>
          <cell r="B898">
            <v>126.4791</v>
          </cell>
        </row>
        <row r="899">
          <cell r="A899">
            <v>37424</v>
          </cell>
          <cell r="B899">
            <v>126.5043</v>
          </cell>
        </row>
        <row r="900">
          <cell r="A900">
            <v>37425</v>
          </cell>
          <cell r="B900">
            <v>126.5296</v>
          </cell>
        </row>
        <row r="901">
          <cell r="A901">
            <v>37426</v>
          </cell>
          <cell r="B901">
            <v>126.5548</v>
          </cell>
        </row>
        <row r="902">
          <cell r="A902">
            <v>37427</v>
          </cell>
          <cell r="B902">
            <v>126.58</v>
          </cell>
        </row>
        <row r="903">
          <cell r="A903">
            <v>37428</v>
          </cell>
          <cell r="B903">
            <v>126.6053</v>
          </cell>
        </row>
        <row r="904">
          <cell r="A904">
            <v>37429</v>
          </cell>
          <cell r="B904">
            <v>126.6305</v>
          </cell>
        </row>
        <row r="905">
          <cell r="A905">
            <v>37430</v>
          </cell>
          <cell r="B905">
            <v>126.6558</v>
          </cell>
        </row>
        <row r="906">
          <cell r="A906">
            <v>37431</v>
          </cell>
          <cell r="B906">
            <v>126.681</v>
          </cell>
        </row>
        <row r="907">
          <cell r="A907">
            <v>37432</v>
          </cell>
          <cell r="B907">
            <v>126.7063</v>
          </cell>
        </row>
        <row r="908">
          <cell r="A908">
            <v>37433</v>
          </cell>
          <cell r="B908">
            <v>126.7316</v>
          </cell>
        </row>
        <row r="909">
          <cell r="A909">
            <v>37434</v>
          </cell>
          <cell r="B909">
            <v>126.7568</v>
          </cell>
        </row>
        <row r="910">
          <cell r="A910">
            <v>37435</v>
          </cell>
          <cell r="B910">
            <v>126.7821</v>
          </cell>
        </row>
        <row r="911">
          <cell r="A911">
            <v>37436</v>
          </cell>
          <cell r="B911">
            <v>126.8074</v>
          </cell>
        </row>
        <row r="912">
          <cell r="A912">
            <v>37437</v>
          </cell>
          <cell r="B912">
            <v>126.8327</v>
          </cell>
        </row>
        <row r="913">
          <cell r="A913">
            <v>37438</v>
          </cell>
          <cell r="B913">
            <v>126.858</v>
          </cell>
        </row>
        <row r="914">
          <cell r="A914">
            <v>37439</v>
          </cell>
          <cell r="B914">
            <v>126.88330000000001</v>
          </cell>
        </row>
        <row r="915">
          <cell r="A915">
            <v>37440</v>
          </cell>
          <cell r="B915">
            <v>126.90860000000001</v>
          </cell>
        </row>
        <row r="916">
          <cell r="A916">
            <v>37441</v>
          </cell>
          <cell r="B916">
            <v>126.93389999999999</v>
          </cell>
        </row>
        <row r="917">
          <cell r="A917">
            <v>37442</v>
          </cell>
          <cell r="B917">
            <v>126.9592</v>
          </cell>
        </row>
        <row r="918">
          <cell r="A918">
            <v>37443</v>
          </cell>
          <cell r="B918">
            <v>126.9845</v>
          </cell>
        </row>
        <row r="919">
          <cell r="A919">
            <v>37444</v>
          </cell>
          <cell r="B919">
            <v>127.0099</v>
          </cell>
        </row>
        <row r="920">
          <cell r="A920">
            <v>37445</v>
          </cell>
          <cell r="B920">
            <v>127.0352</v>
          </cell>
        </row>
        <row r="921">
          <cell r="A921">
            <v>37446</v>
          </cell>
          <cell r="B921">
            <v>127.0605</v>
          </cell>
        </row>
        <row r="922">
          <cell r="A922">
            <v>37447</v>
          </cell>
          <cell r="B922">
            <v>127.0859</v>
          </cell>
        </row>
        <row r="923">
          <cell r="A923">
            <v>37448</v>
          </cell>
          <cell r="B923">
            <v>127.1112</v>
          </cell>
        </row>
        <row r="924">
          <cell r="A924">
            <v>37449</v>
          </cell>
          <cell r="B924">
            <v>127.1365</v>
          </cell>
        </row>
        <row r="925">
          <cell r="A925">
            <v>37450</v>
          </cell>
          <cell r="B925">
            <v>127.1619</v>
          </cell>
        </row>
        <row r="926">
          <cell r="A926">
            <v>37451</v>
          </cell>
          <cell r="B926">
            <v>127.18729999999999</v>
          </cell>
        </row>
        <row r="927">
          <cell r="A927">
            <v>37452</v>
          </cell>
          <cell r="B927">
            <v>127.21259999999999</v>
          </cell>
        </row>
        <row r="928">
          <cell r="A928">
            <v>37453</v>
          </cell>
          <cell r="B928">
            <v>127.2302</v>
          </cell>
        </row>
        <row r="929">
          <cell r="A929">
            <v>37454</v>
          </cell>
          <cell r="B929">
            <v>127.2478</v>
          </cell>
        </row>
        <row r="930">
          <cell r="A930">
            <v>37455</v>
          </cell>
          <cell r="B930">
            <v>127.2654</v>
          </cell>
        </row>
        <row r="931">
          <cell r="A931">
            <v>37456</v>
          </cell>
          <cell r="B931">
            <v>127.2831</v>
          </cell>
        </row>
        <row r="932">
          <cell r="A932">
            <v>37457</v>
          </cell>
          <cell r="B932">
            <v>127.30070000000001</v>
          </cell>
        </row>
        <row r="933">
          <cell r="A933">
            <v>37458</v>
          </cell>
          <cell r="B933">
            <v>127.31829999999999</v>
          </cell>
        </row>
        <row r="934">
          <cell r="A934">
            <v>37459</v>
          </cell>
          <cell r="B934">
            <v>127.3359</v>
          </cell>
        </row>
        <row r="935">
          <cell r="A935">
            <v>37460</v>
          </cell>
          <cell r="B935">
            <v>127.3535</v>
          </cell>
        </row>
        <row r="936">
          <cell r="A936">
            <v>37461</v>
          </cell>
          <cell r="B936">
            <v>127.3712</v>
          </cell>
        </row>
        <row r="937">
          <cell r="A937">
            <v>37462</v>
          </cell>
          <cell r="B937">
            <v>127.3888</v>
          </cell>
        </row>
        <row r="938">
          <cell r="A938">
            <v>37463</v>
          </cell>
          <cell r="B938">
            <v>127.4064</v>
          </cell>
        </row>
        <row r="939">
          <cell r="A939">
            <v>37464</v>
          </cell>
          <cell r="B939">
            <v>127.4241</v>
          </cell>
        </row>
        <row r="940">
          <cell r="A940">
            <v>37465</v>
          </cell>
          <cell r="B940">
            <v>127.4417</v>
          </cell>
        </row>
        <row r="941">
          <cell r="A941">
            <v>37466</v>
          </cell>
          <cell r="B941">
            <v>127.4593</v>
          </cell>
        </row>
        <row r="942">
          <cell r="A942">
            <v>37467</v>
          </cell>
          <cell r="B942">
            <v>127.477</v>
          </cell>
        </row>
        <row r="943">
          <cell r="A943">
            <v>37468</v>
          </cell>
          <cell r="B943">
            <v>127.49460000000001</v>
          </cell>
        </row>
        <row r="944">
          <cell r="A944">
            <v>37469</v>
          </cell>
          <cell r="B944">
            <v>127.5123</v>
          </cell>
        </row>
        <row r="945">
          <cell r="A945">
            <v>37470</v>
          </cell>
          <cell r="B945">
            <v>127.5299</v>
          </cell>
        </row>
        <row r="946">
          <cell r="A946">
            <v>37471</v>
          </cell>
          <cell r="B946">
            <v>127.5476</v>
          </cell>
        </row>
        <row r="947">
          <cell r="A947">
            <v>37472</v>
          </cell>
          <cell r="B947">
            <v>127.5652</v>
          </cell>
        </row>
        <row r="948">
          <cell r="A948">
            <v>37473</v>
          </cell>
          <cell r="B948">
            <v>127.5829</v>
          </cell>
        </row>
        <row r="949">
          <cell r="A949">
            <v>37474</v>
          </cell>
          <cell r="B949">
            <v>127.6006</v>
          </cell>
        </row>
        <row r="950">
          <cell r="A950">
            <v>37475</v>
          </cell>
          <cell r="B950">
            <v>127.6182</v>
          </cell>
        </row>
        <row r="951">
          <cell r="A951">
            <v>37476</v>
          </cell>
          <cell r="B951">
            <v>127.63590000000001</v>
          </cell>
        </row>
        <row r="952">
          <cell r="A952">
            <v>37477</v>
          </cell>
          <cell r="B952">
            <v>127.6536</v>
          </cell>
        </row>
        <row r="953">
          <cell r="A953">
            <v>37478</v>
          </cell>
          <cell r="B953">
            <v>127.6712</v>
          </cell>
        </row>
        <row r="954">
          <cell r="A954">
            <v>37479</v>
          </cell>
          <cell r="B954">
            <v>127.6889</v>
          </cell>
        </row>
        <row r="955">
          <cell r="A955">
            <v>37480</v>
          </cell>
          <cell r="B955">
            <v>127.70659999999999</v>
          </cell>
        </row>
        <row r="956">
          <cell r="A956">
            <v>37481</v>
          </cell>
          <cell r="B956">
            <v>127.7243</v>
          </cell>
        </row>
        <row r="957">
          <cell r="A957">
            <v>37482</v>
          </cell>
          <cell r="B957">
            <v>127.7419</v>
          </cell>
        </row>
        <row r="958">
          <cell r="A958">
            <v>37483</v>
          </cell>
          <cell r="B958">
            <v>127.75960000000001</v>
          </cell>
        </row>
        <row r="959">
          <cell r="A959">
            <v>37484</v>
          </cell>
          <cell r="B959">
            <v>127.7604</v>
          </cell>
        </row>
        <row r="960">
          <cell r="A960">
            <v>37485</v>
          </cell>
          <cell r="B960">
            <v>127.7612</v>
          </cell>
        </row>
        <row r="961">
          <cell r="A961">
            <v>37486</v>
          </cell>
          <cell r="B961">
            <v>127.7621</v>
          </cell>
        </row>
        <row r="962">
          <cell r="A962">
            <v>37487</v>
          </cell>
          <cell r="B962">
            <v>127.7629</v>
          </cell>
        </row>
        <row r="963">
          <cell r="A963">
            <v>37488</v>
          </cell>
          <cell r="B963">
            <v>127.7637</v>
          </cell>
        </row>
        <row r="964">
          <cell r="A964">
            <v>37489</v>
          </cell>
          <cell r="B964">
            <v>127.7645</v>
          </cell>
        </row>
        <row r="965">
          <cell r="A965">
            <v>37490</v>
          </cell>
          <cell r="B965">
            <v>127.7654</v>
          </cell>
        </row>
        <row r="966">
          <cell r="A966">
            <v>37491</v>
          </cell>
          <cell r="B966">
            <v>127.7662</v>
          </cell>
        </row>
        <row r="967">
          <cell r="A967">
            <v>37492</v>
          </cell>
          <cell r="B967">
            <v>127.767</v>
          </cell>
        </row>
        <row r="968">
          <cell r="A968">
            <v>37493</v>
          </cell>
          <cell r="B968">
            <v>127.76779999999999</v>
          </cell>
        </row>
        <row r="969">
          <cell r="A969">
            <v>37494</v>
          </cell>
          <cell r="B969">
            <v>127.7687</v>
          </cell>
        </row>
        <row r="970">
          <cell r="A970">
            <v>37495</v>
          </cell>
          <cell r="B970">
            <v>127.76949999999999</v>
          </cell>
        </row>
        <row r="971">
          <cell r="A971">
            <v>37496</v>
          </cell>
          <cell r="B971">
            <v>127.77030000000001</v>
          </cell>
        </row>
        <row r="972">
          <cell r="A972">
            <v>37497</v>
          </cell>
          <cell r="B972">
            <v>127.7711</v>
          </cell>
        </row>
        <row r="973">
          <cell r="A973">
            <v>37498</v>
          </cell>
          <cell r="B973">
            <v>127.77200000000001</v>
          </cell>
        </row>
        <row r="974">
          <cell r="A974">
            <v>37499</v>
          </cell>
          <cell r="B974">
            <v>127.7728</v>
          </cell>
        </row>
        <row r="975">
          <cell r="A975">
            <v>37500</v>
          </cell>
          <cell r="B975">
            <v>127.7736</v>
          </cell>
        </row>
        <row r="976">
          <cell r="A976">
            <v>37501</v>
          </cell>
          <cell r="B976">
            <v>127.7744</v>
          </cell>
        </row>
        <row r="977">
          <cell r="A977">
            <v>37502</v>
          </cell>
          <cell r="B977">
            <v>127.7753</v>
          </cell>
        </row>
        <row r="978">
          <cell r="A978">
            <v>37503</v>
          </cell>
          <cell r="B978">
            <v>127.7761</v>
          </cell>
        </row>
        <row r="979">
          <cell r="A979">
            <v>37504</v>
          </cell>
          <cell r="B979">
            <v>127.7769</v>
          </cell>
        </row>
        <row r="980">
          <cell r="A980">
            <v>37505</v>
          </cell>
          <cell r="B980">
            <v>127.7777</v>
          </cell>
        </row>
        <row r="981">
          <cell r="A981">
            <v>37506</v>
          </cell>
          <cell r="B981">
            <v>127.7786</v>
          </cell>
        </row>
        <row r="982">
          <cell r="A982">
            <v>37507</v>
          </cell>
          <cell r="B982">
            <v>127.7794</v>
          </cell>
        </row>
        <row r="983">
          <cell r="A983">
            <v>37508</v>
          </cell>
          <cell r="B983">
            <v>127.78019999999999</v>
          </cell>
        </row>
        <row r="984">
          <cell r="A984">
            <v>37509</v>
          </cell>
          <cell r="B984">
            <v>127.78100000000001</v>
          </cell>
        </row>
        <row r="985">
          <cell r="A985">
            <v>37510</v>
          </cell>
          <cell r="B985">
            <v>127.78189999999999</v>
          </cell>
        </row>
        <row r="986">
          <cell r="A986">
            <v>37511</v>
          </cell>
          <cell r="B986">
            <v>127.78270000000001</v>
          </cell>
        </row>
        <row r="987">
          <cell r="A987">
            <v>37512</v>
          </cell>
          <cell r="B987">
            <v>127.7835</v>
          </cell>
        </row>
        <row r="988">
          <cell r="A988">
            <v>37513</v>
          </cell>
          <cell r="B988">
            <v>127.7843</v>
          </cell>
        </row>
        <row r="989">
          <cell r="A989">
            <v>37514</v>
          </cell>
          <cell r="B989">
            <v>127.7852</v>
          </cell>
        </row>
        <row r="990">
          <cell r="A990">
            <v>37515</v>
          </cell>
          <cell r="B990">
            <v>127.789</v>
          </cell>
        </row>
        <row r="991">
          <cell r="A991">
            <v>37516</v>
          </cell>
          <cell r="B991">
            <v>127.7929</v>
          </cell>
        </row>
        <row r="992">
          <cell r="A992">
            <v>37517</v>
          </cell>
          <cell r="B992">
            <v>127.7967</v>
          </cell>
        </row>
        <row r="993">
          <cell r="A993">
            <v>37518</v>
          </cell>
          <cell r="B993">
            <v>127.8005</v>
          </cell>
        </row>
        <row r="994">
          <cell r="A994">
            <v>37519</v>
          </cell>
          <cell r="B994">
            <v>127.8044</v>
          </cell>
        </row>
        <row r="995">
          <cell r="A995">
            <v>37520</v>
          </cell>
          <cell r="B995">
            <v>127.8082</v>
          </cell>
        </row>
        <row r="996">
          <cell r="A996">
            <v>37521</v>
          </cell>
          <cell r="B996">
            <v>127.812</v>
          </cell>
        </row>
        <row r="997">
          <cell r="A997">
            <v>37522</v>
          </cell>
          <cell r="B997">
            <v>127.8159</v>
          </cell>
        </row>
        <row r="998">
          <cell r="A998">
            <v>37523</v>
          </cell>
          <cell r="B998">
            <v>127.8197</v>
          </cell>
        </row>
        <row r="999">
          <cell r="A999">
            <v>37524</v>
          </cell>
          <cell r="B999">
            <v>127.8235</v>
          </cell>
        </row>
        <row r="1000">
          <cell r="A1000">
            <v>37525</v>
          </cell>
          <cell r="B1000">
            <v>127.8274</v>
          </cell>
        </row>
        <row r="1001">
          <cell r="A1001">
            <v>37526</v>
          </cell>
          <cell r="B1001">
            <v>127.8312</v>
          </cell>
        </row>
        <row r="1002">
          <cell r="A1002">
            <v>37527</v>
          </cell>
          <cell r="B1002">
            <v>127.83499999999999</v>
          </cell>
        </row>
        <row r="1003">
          <cell r="A1003">
            <v>37528</v>
          </cell>
          <cell r="B1003">
            <v>127.8389</v>
          </cell>
        </row>
        <row r="1004">
          <cell r="A1004">
            <v>37529</v>
          </cell>
          <cell r="B1004">
            <v>127.84269999999999</v>
          </cell>
        </row>
        <row r="1005">
          <cell r="A1005">
            <v>37530</v>
          </cell>
          <cell r="B1005">
            <v>127.84650000000001</v>
          </cell>
        </row>
        <row r="1006">
          <cell r="A1006">
            <v>37531</v>
          </cell>
          <cell r="B1006">
            <v>127.85039999999999</v>
          </cell>
        </row>
        <row r="1007">
          <cell r="A1007">
            <v>37532</v>
          </cell>
          <cell r="B1007">
            <v>127.85420000000001</v>
          </cell>
        </row>
        <row r="1008">
          <cell r="A1008">
            <v>37533</v>
          </cell>
          <cell r="B1008">
            <v>127.858</v>
          </cell>
        </row>
        <row r="1009">
          <cell r="A1009">
            <v>37534</v>
          </cell>
          <cell r="B1009">
            <v>127.86190000000001</v>
          </cell>
        </row>
        <row r="1010">
          <cell r="A1010">
            <v>37535</v>
          </cell>
          <cell r="B1010">
            <v>127.8657</v>
          </cell>
        </row>
        <row r="1011">
          <cell r="A1011">
            <v>37536</v>
          </cell>
          <cell r="B1011">
            <v>127.8695</v>
          </cell>
        </row>
        <row r="1012">
          <cell r="A1012">
            <v>37537</v>
          </cell>
          <cell r="B1012">
            <v>127.8734</v>
          </cell>
        </row>
        <row r="1013">
          <cell r="A1013">
            <v>37538</v>
          </cell>
          <cell r="B1013">
            <v>127.8772</v>
          </cell>
        </row>
        <row r="1014">
          <cell r="A1014">
            <v>37539</v>
          </cell>
          <cell r="B1014">
            <v>127.881</v>
          </cell>
        </row>
        <row r="1015">
          <cell r="A1015">
            <v>37540</v>
          </cell>
          <cell r="B1015">
            <v>127.8849</v>
          </cell>
        </row>
        <row r="1016">
          <cell r="A1016">
            <v>37541</v>
          </cell>
          <cell r="B1016">
            <v>127.8887</v>
          </cell>
        </row>
        <row r="1017">
          <cell r="A1017">
            <v>37542</v>
          </cell>
          <cell r="B1017">
            <v>127.8925</v>
          </cell>
        </row>
        <row r="1018">
          <cell r="A1018">
            <v>37543</v>
          </cell>
          <cell r="B1018">
            <v>127.8964</v>
          </cell>
        </row>
        <row r="1019">
          <cell r="A1019">
            <v>37544</v>
          </cell>
          <cell r="B1019">
            <v>127.9002</v>
          </cell>
        </row>
        <row r="1020">
          <cell r="A1020">
            <v>37545</v>
          </cell>
          <cell r="B1020">
            <v>127.91500000000001</v>
          </cell>
        </row>
        <row r="1021">
          <cell r="A1021">
            <v>37546</v>
          </cell>
          <cell r="B1021">
            <v>127.9299</v>
          </cell>
        </row>
        <row r="1022">
          <cell r="A1022">
            <v>37547</v>
          </cell>
          <cell r="B1022">
            <v>127.9447</v>
          </cell>
        </row>
        <row r="1023">
          <cell r="A1023">
            <v>37548</v>
          </cell>
          <cell r="B1023">
            <v>127.95950000000001</v>
          </cell>
        </row>
        <row r="1024">
          <cell r="A1024">
            <v>37549</v>
          </cell>
          <cell r="B1024">
            <v>127.9744</v>
          </cell>
        </row>
        <row r="1025">
          <cell r="A1025">
            <v>37550</v>
          </cell>
          <cell r="B1025">
            <v>127.9892</v>
          </cell>
        </row>
        <row r="1026">
          <cell r="A1026">
            <v>37551</v>
          </cell>
          <cell r="B1026">
            <v>128.00399999999999</v>
          </cell>
        </row>
        <row r="1027">
          <cell r="A1027">
            <v>37552</v>
          </cell>
          <cell r="B1027">
            <v>128.0189</v>
          </cell>
        </row>
        <row r="1028">
          <cell r="A1028">
            <v>37553</v>
          </cell>
          <cell r="B1028">
            <v>128.03370000000001</v>
          </cell>
        </row>
        <row r="1029">
          <cell r="A1029">
            <v>37554</v>
          </cell>
          <cell r="B1029">
            <v>128.04849999999999</v>
          </cell>
        </row>
        <row r="1030">
          <cell r="A1030">
            <v>37555</v>
          </cell>
          <cell r="B1030">
            <v>128.0634</v>
          </cell>
        </row>
        <row r="1031">
          <cell r="A1031">
            <v>37556</v>
          </cell>
          <cell r="B1031">
            <v>128.07820000000001</v>
          </cell>
        </row>
        <row r="1032">
          <cell r="A1032">
            <v>37557</v>
          </cell>
          <cell r="B1032">
            <v>128.09309999999999</v>
          </cell>
        </row>
        <row r="1033">
          <cell r="A1033">
            <v>37558</v>
          </cell>
          <cell r="B1033">
            <v>128.1079</v>
          </cell>
        </row>
        <row r="1034">
          <cell r="A1034">
            <v>37559</v>
          </cell>
          <cell r="B1034">
            <v>128.12280000000001</v>
          </cell>
        </row>
        <row r="1035">
          <cell r="A1035">
            <v>37560</v>
          </cell>
          <cell r="B1035">
            <v>128.13759999999999</v>
          </cell>
        </row>
        <row r="1036">
          <cell r="A1036">
            <v>37561</v>
          </cell>
          <cell r="B1036">
            <v>128.1525</v>
          </cell>
        </row>
        <row r="1037">
          <cell r="A1037">
            <v>37562</v>
          </cell>
          <cell r="B1037">
            <v>128.16739999999999</v>
          </cell>
        </row>
        <row r="1038">
          <cell r="A1038">
            <v>37563</v>
          </cell>
          <cell r="B1038">
            <v>128.18219999999999</v>
          </cell>
        </row>
        <row r="1039">
          <cell r="A1039">
            <v>37564</v>
          </cell>
          <cell r="B1039">
            <v>128.19710000000001</v>
          </cell>
        </row>
        <row r="1040">
          <cell r="A1040">
            <v>37565</v>
          </cell>
          <cell r="B1040">
            <v>128.21190000000001</v>
          </cell>
        </row>
        <row r="1041">
          <cell r="A1041">
            <v>37566</v>
          </cell>
          <cell r="B1041">
            <v>128.2268</v>
          </cell>
        </row>
        <row r="1042">
          <cell r="A1042">
            <v>37567</v>
          </cell>
          <cell r="B1042">
            <v>128.24170000000001</v>
          </cell>
        </row>
        <row r="1043">
          <cell r="A1043">
            <v>37568</v>
          </cell>
          <cell r="B1043">
            <v>128.25649999999999</v>
          </cell>
        </row>
        <row r="1044">
          <cell r="A1044">
            <v>37569</v>
          </cell>
          <cell r="B1044">
            <v>128.2714</v>
          </cell>
        </row>
        <row r="1045">
          <cell r="A1045">
            <v>37570</v>
          </cell>
          <cell r="B1045">
            <v>128.28630000000001</v>
          </cell>
        </row>
        <row r="1046">
          <cell r="A1046">
            <v>37571</v>
          </cell>
          <cell r="B1046">
            <v>128.30109999999999</v>
          </cell>
        </row>
        <row r="1047">
          <cell r="A1047">
            <v>37572</v>
          </cell>
          <cell r="B1047">
            <v>128.316</v>
          </cell>
        </row>
        <row r="1048">
          <cell r="A1048">
            <v>37573</v>
          </cell>
          <cell r="B1048">
            <v>128.33090000000001</v>
          </cell>
        </row>
        <row r="1049">
          <cell r="A1049">
            <v>37574</v>
          </cell>
          <cell r="B1049">
            <v>128.3458</v>
          </cell>
        </row>
        <row r="1050">
          <cell r="A1050">
            <v>37575</v>
          </cell>
          <cell r="B1050">
            <v>128.36060000000001</v>
          </cell>
        </row>
        <row r="1051">
          <cell r="A1051">
            <v>37576</v>
          </cell>
          <cell r="B1051">
            <v>128.3845</v>
          </cell>
        </row>
        <row r="1052">
          <cell r="A1052">
            <v>37577</v>
          </cell>
          <cell r="B1052">
            <v>128.4084</v>
          </cell>
        </row>
        <row r="1053">
          <cell r="A1053">
            <v>37578</v>
          </cell>
          <cell r="B1053">
            <v>128.4323</v>
          </cell>
        </row>
        <row r="1054">
          <cell r="A1054">
            <v>37579</v>
          </cell>
          <cell r="B1054">
            <v>128.4562</v>
          </cell>
        </row>
        <row r="1055">
          <cell r="A1055">
            <v>37580</v>
          </cell>
          <cell r="B1055">
            <v>128.48009999999999</v>
          </cell>
        </row>
        <row r="1056">
          <cell r="A1056">
            <v>37581</v>
          </cell>
          <cell r="B1056">
            <v>128.50399999999999</v>
          </cell>
        </row>
        <row r="1057">
          <cell r="A1057">
            <v>37582</v>
          </cell>
          <cell r="B1057">
            <v>128.52799999999999</v>
          </cell>
        </row>
        <row r="1058">
          <cell r="A1058">
            <v>37583</v>
          </cell>
          <cell r="B1058">
            <v>128.55189999999999</v>
          </cell>
        </row>
        <row r="1059">
          <cell r="A1059">
            <v>37584</v>
          </cell>
          <cell r="B1059">
            <v>128.57579999999999</v>
          </cell>
        </row>
        <row r="1060">
          <cell r="A1060">
            <v>37585</v>
          </cell>
          <cell r="B1060">
            <v>128.59979999999999</v>
          </cell>
        </row>
        <row r="1061">
          <cell r="A1061">
            <v>37586</v>
          </cell>
          <cell r="B1061">
            <v>128.62370000000001</v>
          </cell>
        </row>
        <row r="1062">
          <cell r="A1062">
            <v>37587</v>
          </cell>
          <cell r="B1062">
            <v>128.64760000000001</v>
          </cell>
        </row>
        <row r="1063">
          <cell r="A1063">
            <v>37588</v>
          </cell>
          <cell r="B1063">
            <v>128.67160000000001</v>
          </cell>
        </row>
        <row r="1064">
          <cell r="A1064">
            <v>37589</v>
          </cell>
          <cell r="B1064">
            <v>128.69550000000001</v>
          </cell>
        </row>
        <row r="1065">
          <cell r="A1065">
            <v>37590</v>
          </cell>
          <cell r="B1065">
            <v>128.71950000000001</v>
          </cell>
        </row>
        <row r="1066">
          <cell r="A1066">
            <v>37591</v>
          </cell>
          <cell r="B1066">
            <v>128.74350000000001</v>
          </cell>
        </row>
        <row r="1067">
          <cell r="A1067">
            <v>37592</v>
          </cell>
          <cell r="B1067">
            <v>128.76740000000001</v>
          </cell>
        </row>
        <row r="1068">
          <cell r="A1068">
            <v>37593</v>
          </cell>
          <cell r="B1068">
            <v>128.79140000000001</v>
          </cell>
        </row>
        <row r="1069">
          <cell r="A1069">
            <v>37594</v>
          </cell>
          <cell r="B1069">
            <v>128.81540000000001</v>
          </cell>
        </row>
        <row r="1070">
          <cell r="A1070">
            <v>37595</v>
          </cell>
          <cell r="B1070">
            <v>128.83940000000001</v>
          </cell>
        </row>
        <row r="1071">
          <cell r="A1071">
            <v>37596</v>
          </cell>
          <cell r="B1071">
            <v>128.86340000000001</v>
          </cell>
        </row>
        <row r="1072">
          <cell r="A1072">
            <v>37597</v>
          </cell>
          <cell r="B1072">
            <v>128.88730000000001</v>
          </cell>
        </row>
        <row r="1073">
          <cell r="A1073">
            <v>37598</v>
          </cell>
          <cell r="B1073">
            <v>128.91130000000001</v>
          </cell>
        </row>
        <row r="1074">
          <cell r="A1074">
            <v>37599</v>
          </cell>
          <cell r="B1074">
            <v>128.93530000000001</v>
          </cell>
        </row>
        <row r="1075">
          <cell r="A1075">
            <v>37600</v>
          </cell>
          <cell r="B1075">
            <v>128.95930000000001</v>
          </cell>
        </row>
        <row r="1076">
          <cell r="A1076">
            <v>37601</v>
          </cell>
          <cell r="B1076">
            <v>128.98330000000001</v>
          </cell>
        </row>
        <row r="1077">
          <cell r="A1077">
            <v>37602</v>
          </cell>
          <cell r="B1077">
            <v>129.00739999999999</v>
          </cell>
        </row>
        <row r="1078">
          <cell r="A1078">
            <v>37603</v>
          </cell>
          <cell r="B1078">
            <v>129.03139999999999</v>
          </cell>
        </row>
        <row r="1079">
          <cell r="A1079">
            <v>37604</v>
          </cell>
          <cell r="B1079">
            <v>129.05539999999999</v>
          </cell>
        </row>
        <row r="1080">
          <cell r="A1080">
            <v>37605</v>
          </cell>
          <cell r="B1080">
            <v>129.07939999999999</v>
          </cell>
        </row>
        <row r="1081">
          <cell r="A1081">
            <v>37606</v>
          </cell>
          <cell r="B1081">
            <v>129.11179999999999</v>
          </cell>
        </row>
        <row r="1082">
          <cell r="A1082">
            <v>37607</v>
          </cell>
          <cell r="B1082">
            <v>129.14410000000001</v>
          </cell>
        </row>
        <row r="1083">
          <cell r="A1083">
            <v>37608</v>
          </cell>
          <cell r="B1083">
            <v>129.1765</v>
          </cell>
        </row>
        <row r="1084">
          <cell r="A1084">
            <v>37609</v>
          </cell>
          <cell r="B1084">
            <v>129.2089</v>
          </cell>
        </row>
        <row r="1085">
          <cell r="A1085">
            <v>37610</v>
          </cell>
          <cell r="B1085">
            <v>129.2413</v>
          </cell>
        </row>
        <row r="1086">
          <cell r="A1086">
            <v>37611</v>
          </cell>
          <cell r="B1086">
            <v>129.27369999999999</v>
          </cell>
        </row>
        <row r="1087">
          <cell r="A1087">
            <v>37612</v>
          </cell>
          <cell r="B1087">
            <v>129.30609999999999</v>
          </cell>
        </row>
        <row r="1088">
          <cell r="A1088">
            <v>37613</v>
          </cell>
          <cell r="B1088">
            <v>129.33850000000001</v>
          </cell>
        </row>
        <row r="1089">
          <cell r="A1089">
            <v>37614</v>
          </cell>
          <cell r="B1089">
            <v>129.37090000000001</v>
          </cell>
        </row>
        <row r="1090">
          <cell r="A1090">
            <v>37615</v>
          </cell>
          <cell r="B1090">
            <v>129.4033</v>
          </cell>
        </row>
        <row r="1091">
          <cell r="A1091">
            <v>37616</v>
          </cell>
          <cell r="B1091">
            <v>129.4358</v>
          </cell>
        </row>
        <row r="1092">
          <cell r="A1092">
            <v>37617</v>
          </cell>
          <cell r="B1092">
            <v>129.4682</v>
          </cell>
        </row>
        <row r="1093">
          <cell r="A1093">
            <v>37618</v>
          </cell>
          <cell r="B1093">
            <v>129.50069999999999</v>
          </cell>
        </row>
        <row r="1094">
          <cell r="A1094">
            <v>37619</v>
          </cell>
          <cell r="B1094">
            <v>129.53309999999999</v>
          </cell>
        </row>
        <row r="1095">
          <cell r="A1095">
            <v>37620</v>
          </cell>
          <cell r="B1095">
            <v>129.56559999999999</v>
          </cell>
        </row>
        <row r="1096">
          <cell r="A1096">
            <v>37621</v>
          </cell>
          <cell r="B1096">
            <v>129.59809999999999</v>
          </cell>
        </row>
        <row r="1097">
          <cell r="A1097">
            <v>37622</v>
          </cell>
          <cell r="B1097">
            <v>129.63059999999999</v>
          </cell>
        </row>
        <row r="1098">
          <cell r="A1098">
            <v>37623</v>
          </cell>
          <cell r="B1098">
            <v>129.66309999999999</v>
          </cell>
        </row>
        <row r="1099">
          <cell r="A1099">
            <v>37624</v>
          </cell>
          <cell r="B1099">
            <v>129.69560000000001</v>
          </cell>
        </row>
        <row r="1100">
          <cell r="A1100">
            <v>37625</v>
          </cell>
          <cell r="B1100">
            <v>129.72810000000001</v>
          </cell>
        </row>
        <row r="1101">
          <cell r="A1101">
            <v>37626</v>
          </cell>
          <cell r="B1101">
            <v>129.76060000000001</v>
          </cell>
        </row>
        <row r="1102">
          <cell r="A1102">
            <v>37627</v>
          </cell>
          <cell r="B1102">
            <v>129.79310000000001</v>
          </cell>
        </row>
        <row r="1103">
          <cell r="A1103">
            <v>37628</v>
          </cell>
          <cell r="B1103">
            <v>129.82560000000001</v>
          </cell>
        </row>
        <row r="1104">
          <cell r="A1104">
            <v>37629</v>
          </cell>
          <cell r="B1104">
            <v>129.85820000000001</v>
          </cell>
        </row>
        <row r="1105">
          <cell r="A1105">
            <v>37630</v>
          </cell>
          <cell r="B1105">
            <v>129.89070000000001</v>
          </cell>
        </row>
        <row r="1106">
          <cell r="A1106">
            <v>37631</v>
          </cell>
          <cell r="B1106">
            <v>129.92330000000001</v>
          </cell>
        </row>
        <row r="1107">
          <cell r="A1107">
            <v>37632</v>
          </cell>
          <cell r="B1107">
            <v>129.95590000000001</v>
          </cell>
        </row>
        <row r="1108">
          <cell r="A1108">
            <v>37633</v>
          </cell>
          <cell r="B1108">
            <v>129.98840000000001</v>
          </cell>
        </row>
        <row r="1109">
          <cell r="A1109">
            <v>37634</v>
          </cell>
          <cell r="B1109">
            <v>130.02099999999999</v>
          </cell>
        </row>
        <row r="1110">
          <cell r="A1110">
            <v>37635</v>
          </cell>
          <cell r="B1110">
            <v>130.05359999999999</v>
          </cell>
        </row>
        <row r="1111">
          <cell r="A1111">
            <v>37636</v>
          </cell>
          <cell r="B1111">
            <v>130.08619999999999</v>
          </cell>
        </row>
        <row r="1112">
          <cell r="A1112">
            <v>37637</v>
          </cell>
          <cell r="B1112">
            <v>130.0975</v>
          </cell>
        </row>
        <row r="1113">
          <cell r="A1113">
            <v>37638</v>
          </cell>
          <cell r="B1113">
            <v>130.1088</v>
          </cell>
        </row>
        <row r="1114">
          <cell r="A1114">
            <v>37639</v>
          </cell>
          <cell r="B1114">
            <v>130.12010000000001</v>
          </cell>
        </row>
        <row r="1115">
          <cell r="A1115">
            <v>37640</v>
          </cell>
          <cell r="B1115">
            <v>130.13149999999999</v>
          </cell>
        </row>
        <row r="1116">
          <cell r="A1116">
            <v>37641</v>
          </cell>
          <cell r="B1116">
            <v>130.14279999999999</v>
          </cell>
        </row>
        <row r="1117">
          <cell r="A1117">
            <v>37642</v>
          </cell>
          <cell r="B1117">
            <v>130.1541</v>
          </cell>
        </row>
        <row r="1118">
          <cell r="A1118">
            <v>37643</v>
          </cell>
          <cell r="B1118">
            <v>130.16540000000001</v>
          </cell>
        </row>
        <row r="1119">
          <cell r="A1119">
            <v>37644</v>
          </cell>
          <cell r="B1119">
            <v>130.17679999999999</v>
          </cell>
        </row>
        <row r="1120">
          <cell r="A1120">
            <v>37645</v>
          </cell>
          <cell r="B1120">
            <v>130.18809999999999</v>
          </cell>
        </row>
        <row r="1121">
          <cell r="A1121">
            <v>37646</v>
          </cell>
          <cell r="B1121">
            <v>130.1994</v>
          </cell>
        </row>
        <row r="1122">
          <cell r="A1122">
            <v>37647</v>
          </cell>
          <cell r="B1122">
            <v>130.2107</v>
          </cell>
        </row>
        <row r="1123">
          <cell r="A1123">
            <v>37648</v>
          </cell>
          <cell r="B1123">
            <v>130.22200000000001</v>
          </cell>
        </row>
        <row r="1124">
          <cell r="A1124">
            <v>37649</v>
          </cell>
          <cell r="B1124">
            <v>130.23339999999999</v>
          </cell>
        </row>
        <row r="1125">
          <cell r="A1125">
            <v>37650</v>
          </cell>
          <cell r="B1125">
            <v>130.24469999999999</v>
          </cell>
        </row>
        <row r="1126">
          <cell r="A1126">
            <v>37651</v>
          </cell>
          <cell r="B1126">
            <v>130.256</v>
          </cell>
        </row>
        <row r="1127">
          <cell r="A1127">
            <v>37652</v>
          </cell>
          <cell r="B1127">
            <v>130.26740000000001</v>
          </cell>
        </row>
        <row r="1128">
          <cell r="A1128">
            <v>37653</v>
          </cell>
          <cell r="B1128">
            <v>130.27869999999999</v>
          </cell>
        </row>
        <row r="1129">
          <cell r="A1129">
            <v>37654</v>
          </cell>
          <cell r="B1129">
            <v>130.29</v>
          </cell>
        </row>
        <row r="1130">
          <cell r="A1130">
            <v>37655</v>
          </cell>
          <cell r="B1130">
            <v>130.3014</v>
          </cell>
        </row>
        <row r="1131">
          <cell r="A1131">
            <v>37656</v>
          </cell>
          <cell r="B1131">
            <v>130.31270000000001</v>
          </cell>
        </row>
        <row r="1132">
          <cell r="A1132">
            <v>37657</v>
          </cell>
          <cell r="B1132">
            <v>130.32400000000001</v>
          </cell>
        </row>
        <row r="1133">
          <cell r="A1133">
            <v>37658</v>
          </cell>
          <cell r="B1133">
            <v>130.33539999999999</v>
          </cell>
        </row>
        <row r="1134">
          <cell r="A1134">
            <v>37659</v>
          </cell>
          <cell r="B1134">
            <v>130.3467</v>
          </cell>
        </row>
        <row r="1135">
          <cell r="A1135">
            <v>37660</v>
          </cell>
          <cell r="B1135">
            <v>130.358</v>
          </cell>
        </row>
        <row r="1136">
          <cell r="A1136">
            <v>37661</v>
          </cell>
          <cell r="B1136">
            <v>130.36940000000001</v>
          </cell>
        </row>
        <row r="1137">
          <cell r="A1137">
            <v>37662</v>
          </cell>
          <cell r="B1137">
            <v>130.38069999999999</v>
          </cell>
        </row>
        <row r="1138">
          <cell r="A1138">
            <v>37663</v>
          </cell>
          <cell r="B1138">
            <v>130.3921</v>
          </cell>
        </row>
        <row r="1139">
          <cell r="A1139">
            <v>37664</v>
          </cell>
          <cell r="B1139">
            <v>130.4034</v>
          </cell>
        </row>
        <row r="1140">
          <cell r="A1140">
            <v>37665</v>
          </cell>
          <cell r="B1140">
            <v>130.41470000000001</v>
          </cell>
        </row>
        <row r="1141">
          <cell r="A1141">
            <v>37666</v>
          </cell>
          <cell r="B1141">
            <v>130.42609999999999</v>
          </cell>
        </row>
        <row r="1142">
          <cell r="A1142">
            <v>37667</v>
          </cell>
          <cell r="B1142">
            <v>130.4374</v>
          </cell>
        </row>
        <row r="1143">
          <cell r="A1143">
            <v>37668</v>
          </cell>
          <cell r="B1143">
            <v>130.49160000000001</v>
          </cell>
        </row>
        <row r="1144">
          <cell r="A1144">
            <v>37669</v>
          </cell>
          <cell r="B1144">
            <v>130.54580000000001</v>
          </cell>
        </row>
        <row r="1145">
          <cell r="A1145">
            <v>37670</v>
          </cell>
          <cell r="B1145">
            <v>130.6001</v>
          </cell>
        </row>
        <row r="1146">
          <cell r="A1146">
            <v>37671</v>
          </cell>
          <cell r="B1146">
            <v>130.65430000000001</v>
          </cell>
        </row>
        <row r="1147">
          <cell r="A1147">
            <v>37672</v>
          </cell>
          <cell r="B1147">
            <v>130.70859999999999</v>
          </cell>
        </row>
        <row r="1148">
          <cell r="A1148">
            <v>37673</v>
          </cell>
          <cell r="B1148">
            <v>130.7629</v>
          </cell>
        </row>
        <row r="1149">
          <cell r="A1149">
            <v>37674</v>
          </cell>
          <cell r="B1149">
            <v>130.81729999999999</v>
          </cell>
        </row>
        <row r="1150">
          <cell r="A1150">
            <v>37675</v>
          </cell>
          <cell r="B1150">
            <v>130.8716</v>
          </cell>
        </row>
        <row r="1151">
          <cell r="A1151">
            <v>37676</v>
          </cell>
          <cell r="B1151">
            <v>130.92599999999999</v>
          </cell>
        </row>
        <row r="1152">
          <cell r="A1152">
            <v>37677</v>
          </cell>
          <cell r="B1152">
            <v>130.9804</v>
          </cell>
        </row>
        <row r="1153">
          <cell r="A1153">
            <v>37678</v>
          </cell>
          <cell r="B1153">
            <v>131.03479999999999</v>
          </cell>
        </row>
        <row r="1154">
          <cell r="A1154">
            <v>37679</v>
          </cell>
          <cell r="B1154">
            <v>131.08930000000001</v>
          </cell>
        </row>
        <row r="1155">
          <cell r="A1155">
            <v>37680</v>
          </cell>
          <cell r="B1155">
            <v>131.1437</v>
          </cell>
        </row>
        <row r="1156">
          <cell r="A1156">
            <v>37681</v>
          </cell>
          <cell r="B1156">
            <v>131.19820000000001</v>
          </cell>
        </row>
        <row r="1157">
          <cell r="A1157">
            <v>37682</v>
          </cell>
          <cell r="B1157">
            <v>131.25280000000001</v>
          </cell>
        </row>
        <row r="1158">
          <cell r="A1158">
            <v>37683</v>
          </cell>
          <cell r="B1158">
            <v>131.3073</v>
          </cell>
        </row>
        <row r="1159">
          <cell r="A1159">
            <v>37684</v>
          </cell>
          <cell r="B1159">
            <v>131.36189999999999</v>
          </cell>
        </row>
        <row r="1160">
          <cell r="A1160">
            <v>37685</v>
          </cell>
          <cell r="B1160">
            <v>131.41640000000001</v>
          </cell>
        </row>
        <row r="1161">
          <cell r="A1161">
            <v>37686</v>
          </cell>
          <cell r="B1161">
            <v>131.471</v>
          </cell>
        </row>
        <row r="1162">
          <cell r="A1162">
            <v>37687</v>
          </cell>
          <cell r="B1162">
            <v>131.5257</v>
          </cell>
        </row>
        <row r="1163">
          <cell r="A1163">
            <v>37688</v>
          </cell>
          <cell r="B1163">
            <v>131.58029999999999</v>
          </cell>
        </row>
        <row r="1164">
          <cell r="A1164">
            <v>37689</v>
          </cell>
          <cell r="B1164">
            <v>131.63499999999999</v>
          </cell>
        </row>
        <row r="1165">
          <cell r="A1165">
            <v>37690</v>
          </cell>
          <cell r="B1165">
            <v>131.68969999999999</v>
          </cell>
        </row>
        <row r="1166">
          <cell r="A1166">
            <v>37691</v>
          </cell>
          <cell r="B1166">
            <v>131.74440000000001</v>
          </cell>
        </row>
        <row r="1167">
          <cell r="A1167">
            <v>37692</v>
          </cell>
          <cell r="B1167">
            <v>131.79920000000001</v>
          </cell>
        </row>
        <row r="1168">
          <cell r="A1168">
            <v>37693</v>
          </cell>
          <cell r="B1168">
            <v>131.85390000000001</v>
          </cell>
        </row>
        <row r="1169">
          <cell r="A1169">
            <v>37694</v>
          </cell>
          <cell r="B1169">
            <v>131.90870000000001</v>
          </cell>
        </row>
        <row r="1170">
          <cell r="A1170">
            <v>37695</v>
          </cell>
          <cell r="B1170">
            <v>131.96350000000001</v>
          </cell>
        </row>
        <row r="1171">
          <cell r="A1171">
            <v>37696</v>
          </cell>
          <cell r="B1171">
            <v>132.01050000000001</v>
          </cell>
        </row>
        <row r="1172">
          <cell r="A1172">
            <v>37697</v>
          </cell>
          <cell r="B1172">
            <v>132.0575</v>
          </cell>
        </row>
        <row r="1173">
          <cell r="A1173">
            <v>37698</v>
          </cell>
          <cell r="B1173">
            <v>132.1045</v>
          </cell>
        </row>
        <row r="1174">
          <cell r="A1174">
            <v>37699</v>
          </cell>
          <cell r="B1174">
            <v>132.1516</v>
          </cell>
        </row>
        <row r="1175">
          <cell r="A1175">
            <v>37700</v>
          </cell>
          <cell r="B1175">
            <v>132.1987</v>
          </cell>
        </row>
        <row r="1176">
          <cell r="A1176">
            <v>37701</v>
          </cell>
          <cell r="B1176">
            <v>132.2457</v>
          </cell>
        </row>
        <row r="1177">
          <cell r="A1177">
            <v>37702</v>
          </cell>
          <cell r="B1177">
            <v>132.2928</v>
          </cell>
        </row>
        <row r="1178">
          <cell r="A1178">
            <v>37703</v>
          </cell>
          <cell r="B1178">
            <v>132.34</v>
          </cell>
        </row>
        <row r="1179">
          <cell r="A1179">
            <v>37704</v>
          </cell>
          <cell r="B1179">
            <v>132.3871</v>
          </cell>
        </row>
        <row r="1180">
          <cell r="A1180">
            <v>37705</v>
          </cell>
          <cell r="B1180">
            <v>132.4342</v>
          </cell>
        </row>
        <row r="1181">
          <cell r="A1181">
            <v>37706</v>
          </cell>
          <cell r="B1181">
            <v>132.48140000000001</v>
          </cell>
        </row>
        <row r="1182">
          <cell r="A1182">
            <v>37707</v>
          </cell>
          <cell r="B1182">
            <v>132.52860000000001</v>
          </cell>
        </row>
        <row r="1183">
          <cell r="A1183">
            <v>37708</v>
          </cell>
          <cell r="B1183">
            <v>132.57579999999999</v>
          </cell>
        </row>
        <row r="1184">
          <cell r="A1184">
            <v>37709</v>
          </cell>
          <cell r="B1184">
            <v>132.62299999999999</v>
          </cell>
        </row>
        <row r="1185">
          <cell r="A1185">
            <v>37710</v>
          </cell>
          <cell r="B1185">
            <v>132.6703</v>
          </cell>
        </row>
        <row r="1186">
          <cell r="A1186">
            <v>37711</v>
          </cell>
          <cell r="B1186">
            <v>132.7175</v>
          </cell>
        </row>
        <row r="1187">
          <cell r="A1187">
            <v>37712</v>
          </cell>
          <cell r="B1187">
            <v>132.76480000000001</v>
          </cell>
        </row>
        <row r="1188">
          <cell r="A1188">
            <v>37713</v>
          </cell>
          <cell r="B1188">
            <v>132.81209999999999</v>
          </cell>
        </row>
        <row r="1189">
          <cell r="A1189">
            <v>37714</v>
          </cell>
          <cell r="B1189">
            <v>132.85939999999999</v>
          </cell>
        </row>
        <row r="1190">
          <cell r="A1190">
            <v>37715</v>
          </cell>
          <cell r="B1190">
            <v>132.9067</v>
          </cell>
        </row>
        <row r="1191">
          <cell r="A1191">
            <v>37716</v>
          </cell>
          <cell r="B1191">
            <v>132.95400000000001</v>
          </cell>
        </row>
        <row r="1192">
          <cell r="A1192">
            <v>37717</v>
          </cell>
          <cell r="B1192">
            <v>133.00139999999999</v>
          </cell>
        </row>
        <row r="1193">
          <cell r="A1193">
            <v>37718</v>
          </cell>
          <cell r="B1193">
            <v>133.0487</v>
          </cell>
        </row>
        <row r="1194">
          <cell r="A1194">
            <v>37719</v>
          </cell>
          <cell r="B1194">
            <v>133.09610000000001</v>
          </cell>
        </row>
        <row r="1195">
          <cell r="A1195">
            <v>37720</v>
          </cell>
          <cell r="B1195">
            <v>133.14349999999999</v>
          </cell>
        </row>
        <row r="1196">
          <cell r="A1196">
            <v>37721</v>
          </cell>
          <cell r="B1196">
            <v>133.1909</v>
          </cell>
        </row>
        <row r="1197">
          <cell r="A1197">
            <v>37722</v>
          </cell>
          <cell r="B1197">
            <v>133.23840000000001</v>
          </cell>
        </row>
        <row r="1198">
          <cell r="A1198">
            <v>37723</v>
          </cell>
          <cell r="B1198">
            <v>133.28579999999999</v>
          </cell>
        </row>
        <row r="1199">
          <cell r="A1199">
            <v>37724</v>
          </cell>
          <cell r="B1199">
            <v>133.33330000000001</v>
          </cell>
        </row>
        <row r="1200">
          <cell r="A1200">
            <v>37725</v>
          </cell>
          <cell r="B1200">
            <v>133.38079999999999</v>
          </cell>
        </row>
        <row r="1201">
          <cell r="A1201">
            <v>37726</v>
          </cell>
          <cell r="B1201">
            <v>133.42830000000001</v>
          </cell>
        </row>
        <row r="1202">
          <cell r="A1202">
            <v>37727</v>
          </cell>
          <cell r="B1202">
            <v>133.47479999999999</v>
          </cell>
        </row>
        <row r="1203">
          <cell r="A1203">
            <v>37728</v>
          </cell>
          <cell r="B1203">
            <v>133.52119999999999</v>
          </cell>
        </row>
        <row r="1204">
          <cell r="A1204">
            <v>37729</v>
          </cell>
          <cell r="B1204">
            <v>133.5677</v>
          </cell>
        </row>
        <row r="1205">
          <cell r="A1205">
            <v>37730</v>
          </cell>
          <cell r="B1205">
            <v>133.61429999999999</v>
          </cell>
        </row>
        <row r="1206">
          <cell r="A1206">
            <v>37731</v>
          </cell>
          <cell r="B1206">
            <v>133.66079999999999</v>
          </cell>
        </row>
        <row r="1207">
          <cell r="A1207">
            <v>37732</v>
          </cell>
          <cell r="B1207">
            <v>133.7073</v>
          </cell>
        </row>
        <row r="1208">
          <cell r="A1208">
            <v>37733</v>
          </cell>
          <cell r="B1208">
            <v>133.75389999999999</v>
          </cell>
        </row>
        <row r="1209">
          <cell r="A1209">
            <v>37734</v>
          </cell>
          <cell r="B1209">
            <v>133.8005</v>
          </cell>
        </row>
        <row r="1210">
          <cell r="A1210">
            <v>37735</v>
          </cell>
          <cell r="B1210">
            <v>133.84710000000001</v>
          </cell>
        </row>
        <row r="1211">
          <cell r="A1211">
            <v>37736</v>
          </cell>
          <cell r="B1211">
            <v>133.8937</v>
          </cell>
        </row>
        <row r="1212">
          <cell r="A1212">
            <v>37737</v>
          </cell>
          <cell r="B1212">
            <v>133.94030000000001</v>
          </cell>
        </row>
        <row r="1213">
          <cell r="A1213">
            <v>37738</v>
          </cell>
          <cell r="B1213">
            <v>133.98689999999999</v>
          </cell>
        </row>
        <row r="1214">
          <cell r="A1214">
            <v>37739</v>
          </cell>
          <cell r="B1214">
            <v>134.03360000000001</v>
          </cell>
        </row>
        <row r="1215">
          <cell r="A1215">
            <v>37740</v>
          </cell>
          <cell r="B1215">
            <v>134.08029999999999</v>
          </cell>
        </row>
        <row r="1216">
          <cell r="A1216">
            <v>37741</v>
          </cell>
          <cell r="B1216">
            <v>134.12700000000001</v>
          </cell>
        </row>
        <row r="1217">
          <cell r="A1217">
            <v>37742</v>
          </cell>
          <cell r="B1217">
            <v>134.1737</v>
          </cell>
        </row>
        <row r="1218">
          <cell r="A1218">
            <v>37743</v>
          </cell>
          <cell r="B1218">
            <v>134.22040000000001</v>
          </cell>
        </row>
        <row r="1219">
          <cell r="A1219">
            <v>37744</v>
          </cell>
          <cell r="B1219">
            <v>134.2671</v>
          </cell>
        </row>
        <row r="1220">
          <cell r="A1220">
            <v>37745</v>
          </cell>
          <cell r="B1220">
            <v>134.31389999999999</v>
          </cell>
        </row>
        <row r="1221">
          <cell r="A1221">
            <v>37746</v>
          </cell>
          <cell r="B1221">
            <v>134.36070000000001</v>
          </cell>
        </row>
        <row r="1222">
          <cell r="A1222">
            <v>37747</v>
          </cell>
          <cell r="B1222">
            <v>134.4075</v>
          </cell>
        </row>
        <row r="1223">
          <cell r="A1223">
            <v>37748</v>
          </cell>
          <cell r="B1223">
            <v>134.45429999999999</v>
          </cell>
        </row>
        <row r="1224">
          <cell r="A1224">
            <v>37749</v>
          </cell>
          <cell r="B1224">
            <v>134.50110000000001</v>
          </cell>
        </row>
        <row r="1225">
          <cell r="A1225">
            <v>37750</v>
          </cell>
          <cell r="B1225">
            <v>134.5479</v>
          </cell>
        </row>
        <row r="1226">
          <cell r="A1226">
            <v>37751</v>
          </cell>
          <cell r="B1226">
            <v>134.59479999999999</v>
          </cell>
        </row>
        <row r="1227">
          <cell r="A1227">
            <v>37752</v>
          </cell>
          <cell r="B1227">
            <v>134.64169999999999</v>
          </cell>
        </row>
        <row r="1228">
          <cell r="A1228">
            <v>37753</v>
          </cell>
          <cell r="B1228">
            <v>134.6885</v>
          </cell>
        </row>
        <row r="1229">
          <cell r="A1229">
            <v>37754</v>
          </cell>
          <cell r="B1229">
            <v>134.7354</v>
          </cell>
        </row>
        <row r="1230">
          <cell r="A1230">
            <v>37755</v>
          </cell>
          <cell r="B1230">
            <v>134.7824</v>
          </cell>
        </row>
        <row r="1231">
          <cell r="A1231">
            <v>37756</v>
          </cell>
          <cell r="B1231">
            <v>134.82929999999999</v>
          </cell>
        </row>
        <row r="1232">
          <cell r="A1232">
            <v>37757</v>
          </cell>
          <cell r="B1232">
            <v>134.87899999999999</v>
          </cell>
        </row>
        <row r="1233">
          <cell r="A1233">
            <v>37758</v>
          </cell>
          <cell r="B1233">
            <v>134.9288</v>
          </cell>
        </row>
        <row r="1234">
          <cell r="A1234">
            <v>37759</v>
          </cell>
          <cell r="B1234">
            <v>134.9786</v>
          </cell>
        </row>
        <row r="1235">
          <cell r="A1235">
            <v>37760</v>
          </cell>
          <cell r="B1235">
            <v>135.0284</v>
          </cell>
        </row>
        <row r="1236">
          <cell r="A1236">
            <v>37761</v>
          </cell>
          <cell r="B1236">
            <v>135.07820000000001</v>
          </cell>
        </row>
        <row r="1237">
          <cell r="A1237">
            <v>37762</v>
          </cell>
          <cell r="B1237">
            <v>135.12799999999999</v>
          </cell>
        </row>
        <row r="1238">
          <cell r="A1238">
            <v>37763</v>
          </cell>
          <cell r="B1238">
            <v>135.17789999999999</v>
          </cell>
        </row>
        <row r="1239">
          <cell r="A1239">
            <v>37764</v>
          </cell>
          <cell r="B1239">
            <v>135.2277</v>
          </cell>
        </row>
        <row r="1240">
          <cell r="A1240">
            <v>37765</v>
          </cell>
          <cell r="B1240">
            <v>135.27760000000001</v>
          </cell>
        </row>
        <row r="1241">
          <cell r="A1241">
            <v>37766</v>
          </cell>
          <cell r="B1241">
            <v>135.32749999999999</v>
          </cell>
        </row>
        <row r="1242">
          <cell r="A1242">
            <v>37767</v>
          </cell>
          <cell r="B1242">
            <v>135.3775</v>
          </cell>
        </row>
        <row r="1243">
          <cell r="A1243">
            <v>37768</v>
          </cell>
          <cell r="B1243">
            <v>135.42740000000001</v>
          </cell>
        </row>
        <row r="1244">
          <cell r="A1244">
            <v>37769</v>
          </cell>
          <cell r="B1244">
            <v>135.47739999999999</v>
          </cell>
        </row>
        <row r="1245">
          <cell r="A1245">
            <v>37770</v>
          </cell>
          <cell r="B1245">
            <v>135.5273</v>
          </cell>
        </row>
        <row r="1246">
          <cell r="A1246">
            <v>37771</v>
          </cell>
          <cell r="B1246">
            <v>135.57730000000001</v>
          </cell>
        </row>
        <row r="1247">
          <cell r="A1247">
            <v>37772</v>
          </cell>
          <cell r="B1247">
            <v>135.62739999999999</v>
          </cell>
        </row>
        <row r="1248">
          <cell r="A1248">
            <v>37773</v>
          </cell>
          <cell r="B1248">
            <v>135.67740000000001</v>
          </cell>
        </row>
        <row r="1249">
          <cell r="A1249">
            <v>37774</v>
          </cell>
          <cell r="B1249">
            <v>135.72749999999999</v>
          </cell>
        </row>
        <row r="1250">
          <cell r="A1250">
            <v>37775</v>
          </cell>
          <cell r="B1250">
            <v>135.7775</v>
          </cell>
        </row>
        <row r="1251">
          <cell r="A1251">
            <v>37776</v>
          </cell>
          <cell r="B1251">
            <v>135.82759999999999</v>
          </cell>
        </row>
        <row r="1252">
          <cell r="A1252">
            <v>37777</v>
          </cell>
          <cell r="B1252">
            <v>135.8777</v>
          </cell>
        </row>
        <row r="1253">
          <cell r="A1253">
            <v>37778</v>
          </cell>
          <cell r="B1253">
            <v>135.92789999999999</v>
          </cell>
        </row>
        <row r="1254">
          <cell r="A1254">
            <v>37779</v>
          </cell>
          <cell r="B1254">
            <v>135.97800000000001</v>
          </cell>
        </row>
        <row r="1255">
          <cell r="A1255">
            <v>37780</v>
          </cell>
          <cell r="B1255">
            <v>136.0282</v>
          </cell>
        </row>
        <row r="1256">
          <cell r="A1256">
            <v>37781</v>
          </cell>
          <cell r="B1256">
            <v>136.07830000000001</v>
          </cell>
        </row>
        <row r="1257">
          <cell r="A1257">
            <v>37782</v>
          </cell>
          <cell r="B1257">
            <v>136.1285</v>
          </cell>
        </row>
        <row r="1258">
          <cell r="A1258">
            <v>37783</v>
          </cell>
          <cell r="B1258">
            <v>136.1788</v>
          </cell>
        </row>
        <row r="1259">
          <cell r="A1259">
            <v>37784</v>
          </cell>
          <cell r="B1259">
            <v>136.22900000000001</v>
          </cell>
        </row>
        <row r="1260">
          <cell r="A1260">
            <v>37785</v>
          </cell>
          <cell r="B1260">
            <v>136.27930000000001</v>
          </cell>
        </row>
        <row r="1261">
          <cell r="A1261">
            <v>37786</v>
          </cell>
          <cell r="B1261">
            <v>136.3295</v>
          </cell>
        </row>
        <row r="1262">
          <cell r="A1262">
            <v>37787</v>
          </cell>
          <cell r="B1262">
            <v>136.37979999999999</v>
          </cell>
        </row>
        <row r="1263">
          <cell r="A1263">
            <v>37788</v>
          </cell>
          <cell r="B1263">
            <v>136.40199999999999</v>
          </cell>
        </row>
        <row r="1264">
          <cell r="A1264">
            <v>37789</v>
          </cell>
          <cell r="B1264">
            <v>136.42420000000001</v>
          </cell>
        </row>
        <row r="1265">
          <cell r="A1265">
            <v>37790</v>
          </cell>
          <cell r="B1265">
            <v>136.44649999999999</v>
          </cell>
        </row>
        <row r="1266">
          <cell r="A1266">
            <v>37791</v>
          </cell>
          <cell r="B1266">
            <v>136.46870000000001</v>
          </cell>
        </row>
        <row r="1267">
          <cell r="A1267">
            <v>37792</v>
          </cell>
          <cell r="B1267">
            <v>136.49100000000001</v>
          </cell>
        </row>
        <row r="1268">
          <cell r="A1268">
            <v>37793</v>
          </cell>
          <cell r="B1268">
            <v>136.51320000000001</v>
          </cell>
        </row>
        <row r="1269">
          <cell r="A1269">
            <v>37794</v>
          </cell>
          <cell r="B1269">
            <v>136.53540000000001</v>
          </cell>
        </row>
        <row r="1270">
          <cell r="A1270">
            <v>37795</v>
          </cell>
          <cell r="B1270">
            <v>136.55770000000001</v>
          </cell>
        </row>
        <row r="1271">
          <cell r="A1271">
            <v>37796</v>
          </cell>
          <cell r="B1271">
            <v>136.57990000000001</v>
          </cell>
        </row>
        <row r="1272">
          <cell r="A1272">
            <v>37797</v>
          </cell>
          <cell r="B1272">
            <v>136.60220000000001</v>
          </cell>
        </row>
        <row r="1273">
          <cell r="A1273">
            <v>37798</v>
          </cell>
          <cell r="B1273">
            <v>136.62440000000001</v>
          </cell>
        </row>
        <row r="1274">
          <cell r="A1274">
            <v>37799</v>
          </cell>
          <cell r="B1274">
            <v>136.64670000000001</v>
          </cell>
        </row>
        <row r="1275">
          <cell r="A1275">
            <v>37800</v>
          </cell>
          <cell r="B1275">
            <v>136.66900000000001</v>
          </cell>
        </row>
        <row r="1276">
          <cell r="A1276">
            <v>37801</v>
          </cell>
          <cell r="B1276">
            <v>136.69120000000001</v>
          </cell>
        </row>
        <row r="1277">
          <cell r="A1277">
            <v>37802</v>
          </cell>
          <cell r="B1277">
            <v>136.71350000000001</v>
          </cell>
        </row>
        <row r="1278">
          <cell r="A1278">
            <v>37803</v>
          </cell>
          <cell r="B1278">
            <v>136.73580000000001</v>
          </cell>
        </row>
        <row r="1279">
          <cell r="A1279">
            <v>37804</v>
          </cell>
          <cell r="B1279">
            <v>136.75810000000001</v>
          </cell>
        </row>
        <row r="1280">
          <cell r="A1280">
            <v>37805</v>
          </cell>
          <cell r="B1280">
            <v>136.78039999999999</v>
          </cell>
        </row>
        <row r="1281">
          <cell r="A1281">
            <v>37806</v>
          </cell>
          <cell r="B1281">
            <v>136.80269999999999</v>
          </cell>
        </row>
        <row r="1282">
          <cell r="A1282">
            <v>37807</v>
          </cell>
          <cell r="B1282">
            <v>136.82490000000001</v>
          </cell>
        </row>
        <row r="1283">
          <cell r="A1283">
            <v>37808</v>
          </cell>
          <cell r="B1283">
            <v>136.84719999999999</v>
          </cell>
        </row>
        <row r="1284">
          <cell r="A1284">
            <v>37809</v>
          </cell>
          <cell r="B1284">
            <v>136.86949999999999</v>
          </cell>
        </row>
        <row r="1285">
          <cell r="A1285">
            <v>37810</v>
          </cell>
          <cell r="B1285">
            <v>136.89179999999999</v>
          </cell>
        </row>
        <row r="1286">
          <cell r="A1286">
            <v>37811</v>
          </cell>
          <cell r="B1286">
            <v>136.91409999999999</v>
          </cell>
        </row>
        <row r="1287">
          <cell r="A1287">
            <v>37812</v>
          </cell>
          <cell r="B1287">
            <v>136.9365</v>
          </cell>
        </row>
        <row r="1288">
          <cell r="A1288">
            <v>37813</v>
          </cell>
          <cell r="B1288">
            <v>136.9588</v>
          </cell>
        </row>
        <row r="1289">
          <cell r="A1289">
            <v>37814</v>
          </cell>
          <cell r="B1289">
            <v>136.9811</v>
          </cell>
        </row>
        <row r="1290">
          <cell r="A1290">
            <v>37815</v>
          </cell>
          <cell r="B1290">
            <v>137.0034</v>
          </cell>
        </row>
        <row r="1291">
          <cell r="A1291">
            <v>37816</v>
          </cell>
          <cell r="B1291">
            <v>137.0257</v>
          </cell>
        </row>
        <row r="1292">
          <cell r="A1292">
            <v>37817</v>
          </cell>
          <cell r="B1292">
            <v>137.04810000000001</v>
          </cell>
        </row>
        <row r="1293">
          <cell r="A1293">
            <v>37818</v>
          </cell>
          <cell r="B1293">
            <v>137.04589999999999</v>
          </cell>
        </row>
        <row r="1294">
          <cell r="A1294">
            <v>37819</v>
          </cell>
          <cell r="B1294">
            <v>137.0437</v>
          </cell>
        </row>
        <row r="1295">
          <cell r="A1295">
            <v>37820</v>
          </cell>
          <cell r="B1295">
            <v>137.04150000000001</v>
          </cell>
        </row>
        <row r="1296">
          <cell r="A1296">
            <v>37821</v>
          </cell>
          <cell r="B1296">
            <v>137.0393</v>
          </cell>
        </row>
        <row r="1297">
          <cell r="A1297">
            <v>37822</v>
          </cell>
          <cell r="B1297">
            <v>137.03700000000001</v>
          </cell>
        </row>
        <row r="1298">
          <cell r="A1298">
            <v>37823</v>
          </cell>
          <cell r="B1298">
            <v>137.03479999999999</v>
          </cell>
        </row>
        <row r="1299">
          <cell r="A1299">
            <v>37824</v>
          </cell>
          <cell r="B1299">
            <v>137.0326</v>
          </cell>
        </row>
        <row r="1300">
          <cell r="A1300">
            <v>37825</v>
          </cell>
          <cell r="B1300">
            <v>137.03039999999999</v>
          </cell>
        </row>
        <row r="1301">
          <cell r="A1301">
            <v>37826</v>
          </cell>
          <cell r="B1301">
            <v>137.0282</v>
          </cell>
        </row>
        <row r="1302">
          <cell r="A1302">
            <v>37827</v>
          </cell>
          <cell r="B1302">
            <v>137.02600000000001</v>
          </cell>
        </row>
        <row r="1303">
          <cell r="A1303">
            <v>37828</v>
          </cell>
          <cell r="B1303">
            <v>137.02379999999999</v>
          </cell>
        </row>
        <row r="1304">
          <cell r="A1304">
            <v>37829</v>
          </cell>
          <cell r="B1304">
            <v>137.02160000000001</v>
          </cell>
        </row>
        <row r="1305">
          <cell r="A1305">
            <v>37830</v>
          </cell>
          <cell r="B1305">
            <v>137.01939999999999</v>
          </cell>
        </row>
        <row r="1306">
          <cell r="A1306">
            <v>37831</v>
          </cell>
          <cell r="B1306">
            <v>137.0171</v>
          </cell>
        </row>
        <row r="1307">
          <cell r="A1307">
            <v>37832</v>
          </cell>
          <cell r="B1307">
            <v>137.01490000000001</v>
          </cell>
        </row>
        <row r="1308">
          <cell r="A1308">
            <v>37833</v>
          </cell>
          <cell r="B1308">
            <v>137.0127</v>
          </cell>
        </row>
        <row r="1309">
          <cell r="A1309">
            <v>37834</v>
          </cell>
          <cell r="B1309">
            <v>137.01050000000001</v>
          </cell>
        </row>
        <row r="1310">
          <cell r="A1310">
            <v>37835</v>
          </cell>
          <cell r="B1310">
            <v>137.00829999999999</v>
          </cell>
        </row>
        <row r="1311">
          <cell r="A1311">
            <v>37836</v>
          </cell>
          <cell r="B1311">
            <v>137.0061</v>
          </cell>
        </row>
        <row r="1312">
          <cell r="A1312">
            <v>37837</v>
          </cell>
          <cell r="B1312">
            <v>137.00389999999999</v>
          </cell>
        </row>
        <row r="1313">
          <cell r="A1313">
            <v>37838</v>
          </cell>
          <cell r="B1313">
            <v>137.0017</v>
          </cell>
        </row>
        <row r="1314">
          <cell r="A1314">
            <v>37839</v>
          </cell>
          <cell r="B1314">
            <v>136.99950000000001</v>
          </cell>
        </row>
        <row r="1315">
          <cell r="A1315">
            <v>37840</v>
          </cell>
          <cell r="B1315">
            <v>136.9973</v>
          </cell>
        </row>
        <row r="1316">
          <cell r="A1316">
            <v>37841</v>
          </cell>
          <cell r="B1316">
            <v>136.995</v>
          </cell>
        </row>
        <row r="1317">
          <cell r="A1317">
            <v>37842</v>
          </cell>
          <cell r="B1317">
            <v>136.99279999999999</v>
          </cell>
        </row>
        <row r="1318">
          <cell r="A1318">
            <v>37843</v>
          </cell>
          <cell r="B1318">
            <v>136.9906</v>
          </cell>
        </row>
        <row r="1319">
          <cell r="A1319">
            <v>37844</v>
          </cell>
          <cell r="B1319">
            <v>136.98840000000001</v>
          </cell>
        </row>
        <row r="1320">
          <cell r="A1320">
            <v>37845</v>
          </cell>
          <cell r="B1320">
            <v>136.9862</v>
          </cell>
        </row>
        <row r="1321">
          <cell r="A1321">
            <v>37846</v>
          </cell>
          <cell r="B1321">
            <v>136.98400000000001</v>
          </cell>
        </row>
        <row r="1322">
          <cell r="A1322">
            <v>37847</v>
          </cell>
          <cell r="B1322">
            <v>136.98179999999999</v>
          </cell>
        </row>
        <row r="1323">
          <cell r="A1323">
            <v>37848</v>
          </cell>
          <cell r="B1323">
            <v>136.9796</v>
          </cell>
        </row>
        <row r="1324">
          <cell r="A1324">
            <v>37849</v>
          </cell>
          <cell r="B1324">
            <v>136.9734</v>
          </cell>
        </row>
        <row r="1325">
          <cell r="A1325">
            <v>37850</v>
          </cell>
          <cell r="B1325">
            <v>136.96719999999999</v>
          </cell>
        </row>
        <row r="1326">
          <cell r="A1326">
            <v>37851</v>
          </cell>
          <cell r="B1326">
            <v>136.96100000000001</v>
          </cell>
        </row>
        <row r="1327">
          <cell r="A1327">
            <v>37852</v>
          </cell>
          <cell r="B1327">
            <v>136.95480000000001</v>
          </cell>
        </row>
        <row r="1328">
          <cell r="A1328">
            <v>37853</v>
          </cell>
          <cell r="B1328">
            <v>136.9487</v>
          </cell>
        </row>
        <row r="1329">
          <cell r="A1329">
            <v>37854</v>
          </cell>
          <cell r="B1329">
            <v>136.9425</v>
          </cell>
        </row>
        <row r="1330">
          <cell r="A1330">
            <v>37855</v>
          </cell>
          <cell r="B1330">
            <v>136.93629999999999</v>
          </cell>
        </row>
        <row r="1331">
          <cell r="A1331">
            <v>37856</v>
          </cell>
          <cell r="B1331">
            <v>136.93010000000001</v>
          </cell>
        </row>
        <row r="1332">
          <cell r="A1332">
            <v>37857</v>
          </cell>
          <cell r="B1332">
            <v>136.9239</v>
          </cell>
        </row>
        <row r="1333">
          <cell r="A1333">
            <v>37858</v>
          </cell>
          <cell r="B1333">
            <v>136.9177</v>
          </cell>
        </row>
        <row r="1334">
          <cell r="A1334">
            <v>37859</v>
          </cell>
          <cell r="B1334">
            <v>136.91149999999999</v>
          </cell>
        </row>
        <row r="1335">
          <cell r="A1335">
            <v>37860</v>
          </cell>
          <cell r="B1335">
            <v>136.90530000000001</v>
          </cell>
        </row>
        <row r="1336">
          <cell r="A1336">
            <v>37861</v>
          </cell>
          <cell r="B1336">
            <v>136.8991</v>
          </cell>
        </row>
        <row r="1337">
          <cell r="A1337">
            <v>37862</v>
          </cell>
          <cell r="B1337">
            <v>136.893</v>
          </cell>
        </row>
        <row r="1338">
          <cell r="A1338">
            <v>37863</v>
          </cell>
          <cell r="B1338">
            <v>136.88679999999999</v>
          </cell>
        </row>
        <row r="1339">
          <cell r="A1339">
            <v>37864</v>
          </cell>
          <cell r="B1339">
            <v>136.88059999999999</v>
          </cell>
        </row>
        <row r="1340">
          <cell r="A1340">
            <v>37865</v>
          </cell>
          <cell r="B1340">
            <v>136.87440000000001</v>
          </cell>
        </row>
        <row r="1341">
          <cell r="A1341">
            <v>37866</v>
          </cell>
          <cell r="B1341">
            <v>136.8682</v>
          </cell>
        </row>
        <row r="1342">
          <cell r="A1342">
            <v>37867</v>
          </cell>
          <cell r="B1342">
            <v>136.86199999999999</v>
          </cell>
        </row>
        <row r="1343">
          <cell r="A1343">
            <v>37868</v>
          </cell>
          <cell r="B1343">
            <v>136.85579999999999</v>
          </cell>
        </row>
        <row r="1344">
          <cell r="A1344">
            <v>37869</v>
          </cell>
          <cell r="B1344">
            <v>136.84970000000001</v>
          </cell>
        </row>
        <row r="1345">
          <cell r="A1345">
            <v>37870</v>
          </cell>
          <cell r="B1345">
            <v>136.84350000000001</v>
          </cell>
        </row>
        <row r="1346">
          <cell r="A1346">
            <v>37871</v>
          </cell>
          <cell r="B1346">
            <v>136.8373</v>
          </cell>
        </row>
        <row r="1347">
          <cell r="A1347">
            <v>37872</v>
          </cell>
          <cell r="B1347">
            <v>136.83109999999999</v>
          </cell>
        </row>
        <row r="1348">
          <cell r="A1348">
            <v>37873</v>
          </cell>
          <cell r="B1348">
            <v>136.82490000000001</v>
          </cell>
        </row>
        <row r="1349">
          <cell r="A1349">
            <v>37874</v>
          </cell>
          <cell r="B1349">
            <v>136.81870000000001</v>
          </cell>
        </row>
        <row r="1350">
          <cell r="A1350">
            <v>37875</v>
          </cell>
          <cell r="B1350">
            <v>136.8126</v>
          </cell>
        </row>
        <row r="1351">
          <cell r="A1351">
            <v>37876</v>
          </cell>
          <cell r="B1351">
            <v>136.8064</v>
          </cell>
        </row>
        <row r="1352">
          <cell r="A1352">
            <v>37877</v>
          </cell>
          <cell r="B1352">
            <v>136.80019999999999</v>
          </cell>
        </row>
        <row r="1353">
          <cell r="A1353">
            <v>37878</v>
          </cell>
          <cell r="B1353">
            <v>136.79400000000001</v>
          </cell>
        </row>
        <row r="1354">
          <cell r="A1354">
            <v>37879</v>
          </cell>
          <cell r="B1354">
            <v>136.7878</v>
          </cell>
        </row>
        <row r="1355">
          <cell r="A1355">
            <v>37880</v>
          </cell>
          <cell r="B1355">
            <v>136.80189999999999</v>
          </cell>
        </row>
        <row r="1356">
          <cell r="A1356">
            <v>37881</v>
          </cell>
          <cell r="B1356">
            <v>136.816</v>
          </cell>
        </row>
        <row r="1357">
          <cell r="A1357">
            <v>37882</v>
          </cell>
          <cell r="B1357">
            <v>136.83009999999999</v>
          </cell>
        </row>
        <row r="1358">
          <cell r="A1358">
            <v>37883</v>
          </cell>
          <cell r="B1358">
            <v>136.8443</v>
          </cell>
        </row>
        <row r="1359">
          <cell r="A1359">
            <v>37884</v>
          </cell>
          <cell r="B1359">
            <v>136.85839999999999</v>
          </cell>
        </row>
        <row r="1360">
          <cell r="A1360">
            <v>37885</v>
          </cell>
          <cell r="B1360">
            <v>136.8725</v>
          </cell>
        </row>
        <row r="1361">
          <cell r="A1361">
            <v>37886</v>
          </cell>
          <cell r="B1361">
            <v>136.88659999999999</v>
          </cell>
        </row>
        <row r="1362">
          <cell r="A1362">
            <v>37887</v>
          </cell>
          <cell r="B1362">
            <v>136.9007</v>
          </cell>
        </row>
        <row r="1363">
          <cell r="A1363">
            <v>37888</v>
          </cell>
          <cell r="B1363">
            <v>136.91489999999999</v>
          </cell>
        </row>
        <row r="1364">
          <cell r="A1364">
            <v>37889</v>
          </cell>
          <cell r="B1364">
            <v>136.929</v>
          </cell>
        </row>
        <row r="1365">
          <cell r="A1365">
            <v>37890</v>
          </cell>
          <cell r="B1365">
            <v>136.94309999999999</v>
          </cell>
        </row>
        <row r="1366">
          <cell r="A1366">
            <v>37891</v>
          </cell>
          <cell r="B1366">
            <v>136.9573</v>
          </cell>
        </row>
        <row r="1367">
          <cell r="A1367">
            <v>37892</v>
          </cell>
          <cell r="B1367">
            <v>136.97139999999999</v>
          </cell>
        </row>
        <row r="1368">
          <cell r="A1368">
            <v>37893</v>
          </cell>
          <cell r="B1368">
            <v>136.9855</v>
          </cell>
        </row>
        <row r="1369">
          <cell r="A1369">
            <v>37894</v>
          </cell>
          <cell r="B1369">
            <v>136.99969999999999</v>
          </cell>
        </row>
        <row r="1370">
          <cell r="A1370">
            <v>37895</v>
          </cell>
          <cell r="B1370">
            <v>137.0138</v>
          </cell>
        </row>
        <row r="1371">
          <cell r="A1371">
            <v>37896</v>
          </cell>
          <cell r="B1371">
            <v>137.02789999999999</v>
          </cell>
        </row>
        <row r="1372">
          <cell r="A1372">
            <v>37897</v>
          </cell>
          <cell r="B1372">
            <v>137.0421</v>
          </cell>
        </row>
        <row r="1373">
          <cell r="A1373">
            <v>37898</v>
          </cell>
          <cell r="B1373">
            <v>137.05619999999999</v>
          </cell>
        </row>
        <row r="1374">
          <cell r="A1374">
            <v>37899</v>
          </cell>
          <cell r="B1374">
            <v>137.0703</v>
          </cell>
        </row>
        <row r="1375">
          <cell r="A1375">
            <v>37900</v>
          </cell>
          <cell r="B1375">
            <v>137.08449999999999</v>
          </cell>
        </row>
        <row r="1376">
          <cell r="A1376">
            <v>37901</v>
          </cell>
          <cell r="B1376">
            <v>137.0986</v>
          </cell>
        </row>
        <row r="1377">
          <cell r="A1377">
            <v>37902</v>
          </cell>
          <cell r="B1377">
            <v>137.11279999999999</v>
          </cell>
        </row>
        <row r="1378">
          <cell r="A1378">
            <v>37903</v>
          </cell>
          <cell r="B1378">
            <v>137.12690000000001</v>
          </cell>
        </row>
        <row r="1379">
          <cell r="A1379">
            <v>37904</v>
          </cell>
          <cell r="B1379">
            <v>137.14109999999999</v>
          </cell>
        </row>
        <row r="1380">
          <cell r="A1380">
            <v>37905</v>
          </cell>
          <cell r="B1380">
            <v>137.15520000000001</v>
          </cell>
        </row>
        <row r="1381">
          <cell r="A1381">
            <v>37906</v>
          </cell>
          <cell r="B1381">
            <v>137.1694</v>
          </cell>
        </row>
        <row r="1382">
          <cell r="A1382">
            <v>37907</v>
          </cell>
          <cell r="B1382">
            <v>137.18350000000001</v>
          </cell>
        </row>
        <row r="1383">
          <cell r="A1383">
            <v>37908</v>
          </cell>
          <cell r="B1383">
            <v>137.1977</v>
          </cell>
        </row>
        <row r="1384">
          <cell r="A1384">
            <v>37909</v>
          </cell>
          <cell r="B1384">
            <v>137.21180000000001</v>
          </cell>
        </row>
        <row r="1385">
          <cell r="A1385">
            <v>37910</v>
          </cell>
          <cell r="B1385">
            <v>137.22149999999999</v>
          </cell>
        </row>
        <row r="1386">
          <cell r="A1386">
            <v>37911</v>
          </cell>
          <cell r="B1386">
            <v>137.2313</v>
          </cell>
        </row>
        <row r="1387">
          <cell r="A1387">
            <v>37912</v>
          </cell>
          <cell r="B1387">
            <v>137.24100000000001</v>
          </cell>
        </row>
        <row r="1388">
          <cell r="A1388">
            <v>37913</v>
          </cell>
          <cell r="B1388">
            <v>137.25069999999999</v>
          </cell>
        </row>
        <row r="1389">
          <cell r="A1389">
            <v>37914</v>
          </cell>
          <cell r="B1389">
            <v>137.2604</v>
          </cell>
        </row>
        <row r="1390">
          <cell r="A1390">
            <v>37915</v>
          </cell>
          <cell r="B1390">
            <v>137.27019999999999</v>
          </cell>
        </row>
        <row r="1391">
          <cell r="A1391">
            <v>37916</v>
          </cell>
          <cell r="B1391">
            <v>137.2799</v>
          </cell>
        </row>
        <row r="1392">
          <cell r="A1392">
            <v>37917</v>
          </cell>
          <cell r="B1392">
            <v>137.28960000000001</v>
          </cell>
        </row>
        <row r="1393">
          <cell r="A1393">
            <v>37918</v>
          </cell>
          <cell r="B1393">
            <v>137.29939999999999</v>
          </cell>
        </row>
        <row r="1394">
          <cell r="A1394">
            <v>37919</v>
          </cell>
          <cell r="B1394">
            <v>137.3091</v>
          </cell>
        </row>
        <row r="1395">
          <cell r="A1395">
            <v>37920</v>
          </cell>
          <cell r="B1395">
            <v>137.31880000000001</v>
          </cell>
        </row>
        <row r="1396">
          <cell r="A1396">
            <v>37921</v>
          </cell>
          <cell r="B1396">
            <v>137.32859999999999</v>
          </cell>
        </row>
        <row r="1397">
          <cell r="A1397">
            <v>37922</v>
          </cell>
          <cell r="B1397">
            <v>137.3383</v>
          </cell>
        </row>
        <row r="1398">
          <cell r="A1398">
            <v>37923</v>
          </cell>
          <cell r="B1398">
            <v>137.34800000000001</v>
          </cell>
        </row>
        <row r="1399">
          <cell r="A1399">
            <v>37924</v>
          </cell>
          <cell r="B1399">
            <v>137.3578</v>
          </cell>
        </row>
        <row r="1400">
          <cell r="A1400">
            <v>37925</v>
          </cell>
          <cell r="B1400">
            <v>137.36750000000001</v>
          </cell>
        </row>
        <row r="1401">
          <cell r="A1401">
            <v>37926</v>
          </cell>
          <cell r="B1401">
            <v>137.37729999999999</v>
          </cell>
        </row>
        <row r="1402">
          <cell r="A1402">
            <v>37927</v>
          </cell>
          <cell r="B1402">
            <v>137.387</v>
          </cell>
        </row>
        <row r="1403">
          <cell r="A1403">
            <v>37928</v>
          </cell>
          <cell r="B1403">
            <v>137.39670000000001</v>
          </cell>
        </row>
        <row r="1404">
          <cell r="A1404">
            <v>37929</v>
          </cell>
          <cell r="B1404">
            <v>137.40649999999999</v>
          </cell>
        </row>
        <row r="1405">
          <cell r="A1405">
            <v>37930</v>
          </cell>
          <cell r="B1405">
            <v>137.4162</v>
          </cell>
        </row>
        <row r="1406">
          <cell r="A1406">
            <v>37931</v>
          </cell>
          <cell r="B1406">
            <v>137.42599999999999</v>
          </cell>
        </row>
        <row r="1407">
          <cell r="A1407">
            <v>37932</v>
          </cell>
          <cell r="B1407">
            <v>137.4357</v>
          </cell>
        </row>
        <row r="1408">
          <cell r="A1408">
            <v>37933</v>
          </cell>
          <cell r="B1408">
            <v>137.44540000000001</v>
          </cell>
        </row>
        <row r="1409">
          <cell r="A1409">
            <v>37934</v>
          </cell>
          <cell r="B1409">
            <v>137.45519999999999</v>
          </cell>
        </row>
        <row r="1410">
          <cell r="A1410">
            <v>37935</v>
          </cell>
          <cell r="B1410">
            <v>137.4649</v>
          </cell>
        </row>
        <row r="1411">
          <cell r="A1411">
            <v>37936</v>
          </cell>
          <cell r="B1411">
            <v>137.47470000000001</v>
          </cell>
        </row>
        <row r="1412">
          <cell r="A1412">
            <v>37937</v>
          </cell>
          <cell r="B1412">
            <v>137.48439999999999</v>
          </cell>
        </row>
        <row r="1413">
          <cell r="A1413">
            <v>37938</v>
          </cell>
          <cell r="B1413">
            <v>137.49420000000001</v>
          </cell>
        </row>
        <row r="1414">
          <cell r="A1414">
            <v>37939</v>
          </cell>
          <cell r="B1414">
            <v>137.50389999999999</v>
          </cell>
        </row>
        <row r="1415">
          <cell r="A1415">
            <v>37940</v>
          </cell>
          <cell r="B1415">
            <v>137.5137</v>
          </cell>
        </row>
        <row r="1416">
          <cell r="A1416">
            <v>37941</v>
          </cell>
          <cell r="B1416">
            <v>137.5164</v>
          </cell>
        </row>
        <row r="1417">
          <cell r="A1417">
            <v>37942</v>
          </cell>
          <cell r="B1417">
            <v>137.51920000000001</v>
          </cell>
        </row>
        <row r="1418">
          <cell r="A1418">
            <v>37943</v>
          </cell>
          <cell r="B1418">
            <v>137.52189999999999</v>
          </cell>
        </row>
        <row r="1419">
          <cell r="A1419">
            <v>37944</v>
          </cell>
          <cell r="B1419">
            <v>137.5247</v>
          </cell>
        </row>
        <row r="1420">
          <cell r="A1420">
            <v>37945</v>
          </cell>
          <cell r="B1420">
            <v>137.5274</v>
          </cell>
        </row>
        <row r="1421">
          <cell r="A1421">
            <v>37946</v>
          </cell>
          <cell r="B1421">
            <v>137.53020000000001</v>
          </cell>
        </row>
        <row r="1422">
          <cell r="A1422">
            <v>37947</v>
          </cell>
          <cell r="B1422">
            <v>137.53290000000001</v>
          </cell>
        </row>
        <row r="1423">
          <cell r="A1423">
            <v>37948</v>
          </cell>
          <cell r="B1423">
            <v>137.53569999999999</v>
          </cell>
        </row>
        <row r="1424">
          <cell r="A1424">
            <v>37949</v>
          </cell>
          <cell r="B1424">
            <v>137.5384</v>
          </cell>
        </row>
        <row r="1425">
          <cell r="A1425">
            <v>37950</v>
          </cell>
          <cell r="B1425">
            <v>137.5412</v>
          </cell>
        </row>
        <row r="1426">
          <cell r="A1426">
            <v>37951</v>
          </cell>
          <cell r="B1426">
            <v>137.54390000000001</v>
          </cell>
        </row>
        <row r="1427">
          <cell r="A1427">
            <v>37952</v>
          </cell>
          <cell r="B1427">
            <v>137.54669999999999</v>
          </cell>
        </row>
        <row r="1428">
          <cell r="A1428">
            <v>37953</v>
          </cell>
          <cell r="B1428">
            <v>137.54939999999999</v>
          </cell>
        </row>
        <row r="1429">
          <cell r="A1429">
            <v>37954</v>
          </cell>
          <cell r="B1429">
            <v>137.5522</v>
          </cell>
        </row>
        <row r="1430">
          <cell r="A1430">
            <v>37955</v>
          </cell>
          <cell r="B1430">
            <v>137.5549</v>
          </cell>
        </row>
        <row r="1431">
          <cell r="A1431">
            <v>37956</v>
          </cell>
          <cell r="B1431">
            <v>137.55770000000001</v>
          </cell>
        </row>
        <row r="1432">
          <cell r="A1432">
            <v>37957</v>
          </cell>
          <cell r="B1432">
            <v>137.56039999999999</v>
          </cell>
        </row>
        <row r="1433">
          <cell r="A1433">
            <v>37958</v>
          </cell>
          <cell r="B1433">
            <v>137.56319999999999</v>
          </cell>
        </row>
        <row r="1434">
          <cell r="A1434">
            <v>37959</v>
          </cell>
          <cell r="B1434">
            <v>137.5659</v>
          </cell>
        </row>
        <row r="1435">
          <cell r="A1435">
            <v>37960</v>
          </cell>
          <cell r="B1435">
            <v>137.56870000000001</v>
          </cell>
        </row>
        <row r="1436">
          <cell r="A1436">
            <v>37961</v>
          </cell>
          <cell r="B1436">
            <v>137.57149999999999</v>
          </cell>
        </row>
        <row r="1437">
          <cell r="A1437">
            <v>37962</v>
          </cell>
          <cell r="B1437">
            <v>137.57419999999999</v>
          </cell>
        </row>
        <row r="1438">
          <cell r="A1438">
            <v>37963</v>
          </cell>
          <cell r="B1438">
            <v>137.577</v>
          </cell>
        </row>
        <row r="1439">
          <cell r="A1439">
            <v>37964</v>
          </cell>
          <cell r="B1439">
            <v>137.5797</v>
          </cell>
        </row>
        <row r="1440">
          <cell r="A1440">
            <v>37965</v>
          </cell>
          <cell r="B1440">
            <v>137.58250000000001</v>
          </cell>
        </row>
        <row r="1441">
          <cell r="A1441">
            <v>37966</v>
          </cell>
          <cell r="B1441">
            <v>137.58519999999999</v>
          </cell>
        </row>
        <row r="1442">
          <cell r="A1442">
            <v>37967</v>
          </cell>
          <cell r="B1442">
            <v>137.58799999999999</v>
          </cell>
        </row>
        <row r="1443">
          <cell r="A1443">
            <v>37968</v>
          </cell>
          <cell r="B1443">
            <v>137.5907</v>
          </cell>
        </row>
        <row r="1444">
          <cell r="A1444">
            <v>37969</v>
          </cell>
          <cell r="B1444">
            <v>137.59350000000001</v>
          </cell>
        </row>
        <row r="1445">
          <cell r="A1445">
            <v>37970</v>
          </cell>
          <cell r="B1445">
            <v>137.59620000000001</v>
          </cell>
        </row>
        <row r="1446">
          <cell r="A1446">
            <v>37971</v>
          </cell>
          <cell r="B1446">
            <v>137.61170000000001</v>
          </cell>
        </row>
        <row r="1447">
          <cell r="A1447">
            <v>37972</v>
          </cell>
          <cell r="B1447">
            <v>137.62719999999999</v>
          </cell>
        </row>
        <row r="1448">
          <cell r="A1448">
            <v>37973</v>
          </cell>
          <cell r="B1448">
            <v>137.64269999999999</v>
          </cell>
        </row>
        <row r="1449">
          <cell r="A1449">
            <v>37974</v>
          </cell>
          <cell r="B1449">
            <v>137.65819999999999</v>
          </cell>
        </row>
        <row r="1450">
          <cell r="A1450">
            <v>37975</v>
          </cell>
          <cell r="B1450">
            <v>137.6738</v>
          </cell>
        </row>
        <row r="1451">
          <cell r="A1451">
            <v>37976</v>
          </cell>
          <cell r="B1451">
            <v>137.6893</v>
          </cell>
        </row>
        <row r="1452">
          <cell r="A1452">
            <v>37977</v>
          </cell>
          <cell r="B1452">
            <v>137.70480000000001</v>
          </cell>
        </row>
        <row r="1453">
          <cell r="A1453">
            <v>37978</v>
          </cell>
          <cell r="B1453">
            <v>137.72030000000001</v>
          </cell>
        </row>
        <row r="1454">
          <cell r="A1454">
            <v>37979</v>
          </cell>
          <cell r="B1454">
            <v>137.73580000000001</v>
          </cell>
        </row>
        <row r="1455">
          <cell r="A1455">
            <v>37980</v>
          </cell>
          <cell r="B1455">
            <v>137.75139999999999</v>
          </cell>
        </row>
        <row r="1456">
          <cell r="A1456">
            <v>37981</v>
          </cell>
          <cell r="B1456">
            <v>137.76689999999999</v>
          </cell>
        </row>
        <row r="1457">
          <cell r="A1457">
            <v>37982</v>
          </cell>
          <cell r="B1457">
            <v>137.7824</v>
          </cell>
        </row>
        <row r="1458">
          <cell r="A1458">
            <v>37983</v>
          </cell>
          <cell r="B1458">
            <v>137.798</v>
          </cell>
        </row>
        <row r="1459">
          <cell r="A1459">
            <v>37984</v>
          </cell>
          <cell r="B1459">
            <v>137.8135</v>
          </cell>
        </row>
        <row r="1460">
          <cell r="A1460">
            <v>37985</v>
          </cell>
          <cell r="B1460">
            <v>137.82900000000001</v>
          </cell>
        </row>
        <row r="1461">
          <cell r="A1461">
            <v>37986</v>
          </cell>
          <cell r="B1461">
            <v>137.84460000000001</v>
          </cell>
        </row>
        <row r="1462">
          <cell r="A1462">
            <v>37987</v>
          </cell>
          <cell r="B1462">
            <v>137.86009999999999</v>
          </cell>
        </row>
        <row r="1463">
          <cell r="A1463">
            <v>37988</v>
          </cell>
          <cell r="B1463">
            <v>137.87559999999999</v>
          </cell>
        </row>
        <row r="1464">
          <cell r="A1464">
            <v>37989</v>
          </cell>
          <cell r="B1464">
            <v>137.8912</v>
          </cell>
        </row>
        <row r="1465">
          <cell r="A1465">
            <v>37990</v>
          </cell>
          <cell r="B1465">
            <v>137.9067</v>
          </cell>
        </row>
        <row r="1466">
          <cell r="A1466">
            <v>37991</v>
          </cell>
          <cell r="B1466">
            <v>137.92230000000001</v>
          </cell>
        </row>
        <row r="1467">
          <cell r="A1467">
            <v>37992</v>
          </cell>
          <cell r="B1467">
            <v>137.93780000000001</v>
          </cell>
        </row>
        <row r="1468">
          <cell r="A1468">
            <v>37993</v>
          </cell>
          <cell r="B1468">
            <v>137.95330000000001</v>
          </cell>
        </row>
        <row r="1469">
          <cell r="A1469">
            <v>37994</v>
          </cell>
          <cell r="B1469">
            <v>137.96889999999999</v>
          </cell>
        </row>
        <row r="1470">
          <cell r="A1470">
            <v>37995</v>
          </cell>
          <cell r="B1470">
            <v>137.98439999999999</v>
          </cell>
        </row>
        <row r="1471">
          <cell r="A1471">
            <v>37996</v>
          </cell>
          <cell r="B1471">
            <v>138</v>
          </cell>
        </row>
        <row r="1472">
          <cell r="A1472">
            <v>37997</v>
          </cell>
          <cell r="B1472">
            <v>138.01560000000001</v>
          </cell>
        </row>
        <row r="1473">
          <cell r="A1473">
            <v>37998</v>
          </cell>
          <cell r="B1473">
            <v>138.03110000000001</v>
          </cell>
        </row>
        <row r="1474">
          <cell r="A1474">
            <v>37999</v>
          </cell>
          <cell r="B1474">
            <v>138.04669999999999</v>
          </cell>
        </row>
        <row r="1475">
          <cell r="A1475">
            <v>38000</v>
          </cell>
          <cell r="B1475">
            <v>138.06219999999999</v>
          </cell>
        </row>
        <row r="1476">
          <cell r="A1476">
            <v>38001</v>
          </cell>
          <cell r="B1476">
            <v>138.0778</v>
          </cell>
        </row>
        <row r="1477">
          <cell r="A1477">
            <v>38002</v>
          </cell>
          <cell r="B1477">
            <v>138.10489999999999</v>
          </cell>
        </row>
        <row r="1478">
          <cell r="A1478">
            <v>38003</v>
          </cell>
          <cell r="B1478">
            <v>138.13200000000001</v>
          </cell>
        </row>
        <row r="1479">
          <cell r="A1479">
            <v>38004</v>
          </cell>
          <cell r="B1479">
            <v>138.1591</v>
          </cell>
        </row>
        <row r="1480">
          <cell r="A1480">
            <v>38005</v>
          </cell>
          <cell r="B1480">
            <v>138.18620000000001</v>
          </cell>
        </row>
        <row r="1481">
          <cell r="A1481">
            <v>38006</v>
          </cell>
          <cell r="B1481">
            <v>138.2133</v>
          </cell>
        </row>
        <row r="1482">
          <cell r="A1482">
            <v>38007</v>
          </cell>
          <cell r="B1482">
            <v>138.24039999999999</v>
          </cell>
        </row>
        <row r="1483">
          <cell r="A1483">
            <v>38008</v>
          </cell>
          <cell r="B1483">
            <v>138.26750000000001</v>
          </cell>
        </row>
        <row r="1484">
          <cell r="A1484">
            <v>38009</v>
          </cell>
          <cell r="B1484">
            <v>138.29470000000001</v>
          </cell>
        </row>
        <row r="1485">
          <cell r="A1485">
            <v>38010</v>
          </cell>
          <cell r="B1485">
            <v>138.3218</v>
          </cell>
        </row>
        <row r="1486">
          <cell r="A1486">
            <v>38011</v>
          </cell>
          <cell r="B1486">
            <v>138.34889999999999</v>
          </cell>
        </row>
        <row r="1487">
          <cell r="A1487">
            <v>38012</v>
          </cell>
          <cell r="B1487">
            <v>138.37610000000001</v>
          </cell>
        </row>
        <row r="1488">
          <cell r="A1488">
            <v>38013</v>
          </cell>
          <cell r="B1488">
            <v>138.4032</v>
          </cell>
        </row>
        <row r="1489">
          <cell r="A1489">
            <v>38014</v>
          </cell>
          <cell r="B1489">
            <v>138.43039999999999</v>
          </cell>
        </row>
        <row r="1490">
          <cell r="A1490">
            <v>38015</v>
          </cell>
          <cell r="B1490">
            <v>138.45750000000001</v>
          </cell>
        </row>
        <row r="1491">
          <cell r="A1491">
            <v>38016</v>
          </cell>
          <cell r="B1491">
            <v>138.4847</v>
          </cell>
        </row>
        <row r="1492">
          <cell r="A1492">
            <v>38017</v>
          </cell>
          <cell r="B1492">
            <v>138.5119</v>
          </cell>
        </row>
        <row r="1493">
          <cell r="A1493">
            <v>38018</v>
          </cell>
          <cell r="B1493">
            <v>138.53909999999999</v>
          </cell>
        </row>
        <row r="1494">
          <cell r="A1494">
            <v>38019</v>
          </cell>
          <cell r="B1494">
            <v>138.56620000000001</v>
          </cell>
        </row>
        <row r="1495">
          <cell r="A1495">
            <v>38020</v>
          </cell>
          <cell r="B1495">
            <v>138.5934</v>
          </cell>
        </row>
        <row r="1496">
          <cell r="A1496">
            <v>38021</v>
          </cell>
          <cell r="B1496">
            <v>138.6206</v>
          </cell>
        </row>
        <row r="1497">
          <cell r="A1497">
            <v>38022</v>
          </cell>
          <cell r="B1497">
            <v>138.64779999999999</v>
          </cell>
        </row>
        <row r="1498">
          <cell r="A1498">
            <v>38023</v>
          </cell>
          <cell r="B1498">
            <v>138.67500000000001</v>
          </cell>
        </row>
        <row r="1499">
          <cell r="A1499">
            <v>38024</v>
          </cell>
          <cell r="B1499">
            <v>138.7022</v>
          </cell>
        </row>
        <row r="1500">
          <cell r="A1500">
            <v>38025</v>
          </cell>
          <cell r="B1500">
            <v>138.7294</v>
          </cell>
        </row>
        <row r="1501">
          <cell r="A1501">
            <v>38026</v>
          </cell>
          <cell r="B1501">
            <v>138.7567</v>
          </cell>
        </row>
        <row r="1502">
          <cell r="A1502">
            <v>38027</v>
          </cell>
          <cell r="B1502">
            <v>138.78389999999999</v>
          </cell>
        </row>
        <row r="1503">
          <cell r="A1503">
            <v>38028</v>
          </cell>
          <cell r="B1503">
            <v>138.81110000000001</v>
          </cell>
        </row>
        <row r="1504">
          <cell r="A1504">
            <v>38029</v>
          </cell>
          <cell r="B1504">
            <v>138.8383</v>
          </cell>
        </row>
        <row r="1505">
          <cell r="A1505">
            <v>38030</v>
          </cell>
          <cell r="B1505">
            <v>138.8656</v>
          </cell>
        </row>
        <row r="1506">
          <cell r="A1506">
            <v>38031</v>
          </cell>
          <cell r="B1506">
            <v>138.89279999999999</v>
          </cell>
        </row>
        <row r="1507">
          <cell r="A1507">
            <v>38032</v>
          </cell>
          <cell r="B1507">
            <v>138.92009999999999</v>
          </cell>
        </row>
        <row r="1508">
          <cell r="A1508">
            <v>38033</v>
          </cell>
          <cell r="B1508">
            <v>138.96260000000001</v>
          </cell>
        </row>
        <row r="1509">
          <cell r="A1509">
            <v>38034</v>
          </cell>
          <cell r="B1509">
            <v>139.005</v>
          </cell>
        </row>
        <row r="1510">
          <cell r="A1510">
            <v>38035</v>
          </cell>
          <cell r="B1510">
            <v>139.04750000000001</v>
          </cell>
        </row>
        <row r="1511">
          <cell r="A1511">
            <v>38036</v>
          </cell>
          <cell r="B1511">
            <v>139.09</v>
          </cell>
        </row>
        <row r="1512">
          <cell r="A1512">
            <v>38037</v>
          </cell>
          <cell r="B1512">
            <v>139.13249999999999</v>
          </cell>
        </row>
        <row r="1513">
          <cell r="A1513">
            <v>38038</v>
          </cell>
          <cell r="B1513">
            <v>139.17500000000001</v>
          </cell>
        </row>
        <row r="1514">
          <cell r="A1514">
            <v>38039</v>
          </cell>
          <cell r="B1514">
            <v>139.2175</v>
          </cell>
        </row>
        <row r="1515">
          <cell r="A1515">
            <v>38040</v>
          </cell>
          <cell r="B1515">
            <v>139.26009999999999</v>
          </cell>
        </row>
        <row r="1516">
          <cell r="A1516">
            <v>38041</v>
          </cell>
          <cell r="B1516">
            <v>139.30260000000001</v>
          </cell>
        </row>
        <row r="1517">
          <cell r="A1517">
            <v>38042</v>
          </cell>
          <cell r="B1517">
            <v>139.34520000000001</v>
          </cell>
        </row>
        <row r="1518">
          <cell r="A1518">
            <v>38043</v>
          </cell>
          <cell r="B1518">
            <v>139.3878</v>
          </cell>
        </row>
        <row r="1519">
          <cell r="A1519">
            <v>38044</v>
          </cell>
          <cell r="B1519">
            <v>139.43039999999999</v>
          </cell>
        </row>
        <row r="1520">
          <cell r="A1520">
            <v>38045</v>
          </cell>
          <cell r="B1520">
            <v>139.47300000000001</v>
          </cell>
        </row>
        <row r="1521">
          <cell r="A1521">
            <v>38046</v>
          </cell>
          <cell r="B1521">
            <v>139.51560000000001</v>
          </cell>
        </row>
        <row r="1522">
          <cell r="A1522">
            <v>38047</v>
          </cell>
          <cell r="B1522">
            <v>139.5582</v>
          </cell>
        </row>
        <row r="1523">
          <cell r="A1523">
            <v>38048</v>
          </cell>
          <cell r="B1523">
            <v>139.6009</v>
          </cell>
        </row>
        <row r="1524">
          <cell r="A1524">
            <v>38049</v>
          </cell>
          <cell r="B1524">
            <v>139.64359999999999</v>
          </cell>
        </row>
        <row r="1525">
          <cell r="A1525">
            <v>38050</v>
          </cell>
          <cell r="B1525">
            <v>139.68620000000001</v>
          </cell>
        </row>
        <row r="1526">
          <cell r="A1526">
            <v>38051</v>
          </cell>
          <cell r="B1526">
            <v>139.72890000000001</v>
          </cell>
        </row>
        <row r="1527">
          <cell r="A1527">
            <v>38052</v>
          </cell>
          <cell r="B1527">
            <v>139.77160000000001</v>
          </cell>
        </row>
        <row r="1528">
          <cell r="A1528">
            <v>38053</v>
          </cell>
          <cell r="B1528">
            <v>139.8143</v>
          </cell>
        </row>
        <row r="1529">
          <cell r="A1529">
            <v>38054</v>
          </cell>
          <cell r="B1529">
            <v>139.857</v>
          </cell>
        </row>
        <row r="1530">
          <cell r="A1530">
            <v>38055</v>
          </cell>
          <cell r="B1530">
            <v>139.8998</v>
          </cell>
        </row>
        <row r="1531">
          <cell r="A1531">
            <v>38056</v>
          </cell>
          <cell r="B1531">
            <v>139.9425</v>
          </cell>
        </row>
        <row r="1532">
          <cell r="A1532">
            <v>38057</v>
          </cell>
          <cell r="B1532">
            <v>139.9853</v>
          </cell>
        </row>
        <row r="1533">
          <cell r="A1533">
            <v>38058</v>
          </cell>
          <cell r="B1533">
            <v>140.02809999999999</v>
          </cell>
        </row>
        <row r="1534">
          <cell r="A1534">
            <v>38059</v>
          </cell>
          <cell r="B1534">
            <v>140.07089999999999</v>
          </cell>
        </row>
        <row r="1535">
          <cell r="A1535">
            <v>38060</v>
          </cell>
          <cell r="B1535">
            <v>140.11369999999999</v>
          </cell>
        </row>
        <row r="1536">
          <cell r="A1536">
            <v>38061</v>
          </cell>
          <cell r="B1536">
            <v>140.15649999999999</v>
          </cell>
        </row>
        <row r="1537">
          <cell r="A1537">
            <v>38062</v>
          </cell>
          <cell r="B1537">
            <v>140.21039999999999</v>
          </cell>
        </row>
        <row r="1538">
          <cell r="A1538">
            <v>38063</v>
          </cell>
          <cell r="B1538">
            <v>140.26439999999999</v>
          </cell>
        </row>
        <row r="1539">
          <cell r="A1539">
            <v>38064</v>
          </cell>
          <cell r="B1539">
            <v>140.3184</v>
          </cell>
        </row>
        <row r="1540">
          <cell r="A1540">
            <v>38065</v>
          </cell>
          <cell r="B1540">
            <v>140.3724</v>
          </cell>
        </row>
        <row r="1541">
          <cell r="A1541">
            <v>38066</v>
          </cell>
          <cell r="B1541">
            <v>140.4264</v>
          </cell>
        </row>
        <row r="1542">
          <cell r="A1542">
            <v>38067</v>
          </cell>
          <cell r="B1542">
            <v>140.48050000000001</v>
          </cell>
        </row>
        <row r="1543">
          <cell r="A1543">
            <v>38068</v>
          </cell>
          <cell r="B1543">
            <v>140.53450000000001</v>
          </cell>
        </row>
        <row r="1544">
          <cell r="A1544">
            <v>38069</v>
          </cell>
          <cell r="B1544">
            <v>140.58860000000001</v>
          </cell>
        </row>
        <row r="1545">
          <cell r="A1545">
            <v>38070</v>
          </cell>
          <cell r="B1545">
            <v>140.64269999999999</v>
          </cell>
        </row>
        <row r="1546">
          <cell r="A1546">
            <v>38071</v>
          </cell>
          <cell r="B1546">
            <v>140.6969</v>
          </cell>
        </row>
        <row r="1547">
          <cell r="A1547">
            <v>38072</v>
          </cell>
          <cell r="B1547">
            <v>140.751</v>
          </cell>
        </row>
        <row r="1548">
          <cell r="A1548">
            <v>38073</v>
          </cell>
          <cell r="B1548">
            <v>140.80520000000001</v>
          </cell>
        </row>
        <row r="1549">
          <cell r="A1549">
            <v>38074</v>
          </cell>
          <cell r="B1549">
            <v>140.85939999999999</v>
          </cell>
        </row>
        <row r="1550">
          <cell r="A1550">
            <v>38075</v>
          </cell>
          <cell r="B1550">
            <v>140.9136</v>
          </cell>
        </row>
        <row r="1551">
          <cell r="A1551">
            <v>38076</v>
          </cell>
          <cell r="B1551">
            <v>140.96780000000001</v>
          </cell>
        </row>
        <row r="1552">
          <cell r="A1552">
            <v>38077</v>
          </cell>
          <cell r="B1552">
            <v>141.02209999999999</v>
          </cell>
        </row>
        <row r="1553">
          <cell r="A1553">
            <v>38078</v>
          </cell>
          <cell r="B1553">
            <v>141.0763</v>
          </cell>
        </row>
        <row r="1554">
          <cell r="A1554">
            <v>38079</v>
          </cell>
          <cell r="B1554">
            <v>141.13059999999999</v>
          </cell>
        </row>
        <row r="1555">
          <cell r="A1555">
            <v>38080</v>
          </cell>
          <cell r="B1555">
            <v>141.1849</v>
          </cell>
        </row>
        <row r="1556">
          <cell r="A1556">
            <v>38081</v>
          </cell>
          <cell r="B1556">
            <v>141.23929999999999</v>
          </cell>
        </row>
        <row r="1557">
          <cell r="A1557">
            <v>38082</v>
          </cell>
          <cell r="B1557">
            <v>141.2936</v>
          </cell>
        </row>
        <row r="1558">
          <cell r="A1558">
            <v>38083</v>
          </cell>
          <cell r="B1558">
            <v>141.34800000000001</v>
          </cell>
        </row>
        <row r="1559">
          <cell r="A1559">
            <v>38084</v>
          </cell>
          <cell r="B1559">
            <v>141.4024</v>
          </cell>
        </row>
        <row r="1560">
          <cell r="A1560">
            <v>38085</v>
          </cell>
          <cell r="B1560">
            <v>141.45679999999999</v>
          </cell>
        </row>
        <row r="1561">
          <cell r="A1561">
            <v>38086</v>
          </cell>
          <cell r="B1561">
            <v>141.51130000000001</v>
          </cell>
        </row>
        <row r="1562">
          <cell r="A1562">
            <v>38087</v>
          </cell>
          <cell r="B1562">
            <v>141.56569999999999</v>
          </cell>
        </row>
        <row r="1563">
          <cell r="A1563">
            <v>38088</v>
          </cell>
          <cell r="B1563">
            <v>141.62020000000001</v>
          </cell>
        </row>
        <row r="1564">
          <cell r="A1564">
            <v>38089</v>
          </cell>
          <cell r="B1564">
            <v>141.6747</v>
          </cell>
        </row>
        <row r="1565">
          <cell r="A1565">
            <v>38090</v>
          </cell>
          <cell r="B1565">
            <v>141.72929999999999</v>
          </cell>
        </row>
        <row r="1566">
          <cell r="A1566">
            <v>38091</v>
          </cell>
          <cell r="B1566">
            <v>141.78380000000001</v>
          </cell>
        </row>
        <row r="1567">
          <cell r="A1567">
            <v>38092</v>
          </cell>
          <cell r="B1567">
            <v>141.83840000000001</v>
          </cell>
        </row>
        <row r="1568">
          <cell r="A1568">
            <v>38093</v>
          </cell>
          <cell r="B1568">
            <v>141.8845</v>
          </cell>
        </row>
        <row r="1569">
          <cell r="A1569">
            <v>38094</v>
          </cell>
          <cell r="B1569">
            <v>141.9306</v>
          </cell>
        </row>
        <row r="1570">
          <cell r="A1570">
            <v>38095</v>
          </cell>
          <cell r="B1570">
            <v>141.9768</v>
          </cell>
        </row>
        <row r="1571">
          <cell r="A1571">
            <v>38096</v>
          </cell>
          <cell r="B1571">
            <v>142.023</v>
          </cell>
        </row>
        <row r="1572">
          <cell r="A1572">
            <v>38097</v>
          </cell>
          <cell r="B1572">
            <v>142.06909999999999</v>
          </cell>
        </row>
        <row r="1573">
          <cell r="A1573">
            <v>38098</v>
          </cell>
          <cell r="B1573">
            <v>142.11529999999999</v>
          </cell>
        </row>
        <row r="1574">
          <cell r="A1574">
            <v>38099</v>
          </cell>
          <cell r="B1574">
            <v>142.16149999999999</v>
          </cell>
        </row>
        <row r="1575">
          <cell r="A1575">
            <v>38100</v>
          </cell>
          <cell r="B1575">
            <v>142.20769999999999</v>
          </cell>
        </row>
        <row r="1576">
          <cell r="A1576">
            <v>38101</v>
          </cell>
          <cell r="B1576">
            <v>142.25399999999999</v>
          </cell>
        </row>
        <row r="1577">
          <cell r="A1577">
            <v>38102</v>
          </cell>
          <cell r="B1577">
            <v>142.30019999999999</v>
          </cell>
        </row>
        <row r="1578">
          <cell r="A1578">
            <v>38103</v>
          </cell>
          <cell r="B1578">
            <v>142.34649999999999</v>
          </cell>
        </row>
        <row r="1579">
          <cell r="A1579">
            <v>38104</v>
          </cell>
          <cell r="B1579">
            <v>142.39279999999999</v>
          </cell>
        </row>
        <row r="1580">
          <cell r="A1580">
            <v>38105</v>
          </cell>
          <cell r="B1580">
            <v>142.4391</v>
          </cell>
        </row>
        <row r="1581">
          <cell r="A1581">
            <v>38106</v>
          </cell>
          <cell r="B1581">
            <v>142.4854</v>
          </cell>
        </row>
        <row r="1582">
          <cell r="A1582">
            <v>38107</v>
          </cell>
          <cell r="B1582">
            <v>142.5317</v>
          </cell>
        </row>
        <row r="1583">
          <cell r="A1583">
            <v>38108</v>
          </cell>
          <cell r="B1583">
            <v>142.57810000000001</v>
          </cell>
        </row>
        <row r="1584">
          <cell r="A1584">
            <v>38109</v>
          </cell>
          <cell r="B1584">
            <v>142.62440000000001</v>
          </cell>
        </row>
        <row r="1585">
          <cell r="A1585">
            <v>38110</v>
          </cell>
          <cell r="B1585">
            <v>142.67080000000001</v>
          </cell>
        </row>
        <row r="1586">
          <cell r="A1586">
            <v>38111</v>
          </cell>
          <cell r="B1586">
            <v>142.71719999999999</v>
          </cell>
        </row>
        <row r="1587">
          <cell r="A1587">
            <v>38112</v>
          </cell>
          <cell r="B1587">
            <v>142.7636</v>
          </cell>
        </row>
        <row r="1588">
          <cell r="A1588">
            <v>38113</v>
          </cell>
          <cell r="B1588">
            <v>142.81</v>
          </cell>
        </row>
        <row r="1589">
          <cell r="A1589">
            <v>38114</v>
          </cell>
          <cell r="B1589">
            <v>142.85640000000001</v>
          </cell>
        </row>
        <row r="1590">
          <cell r="A1590">
            <v>38115</v>
          </cell>
          <cell r="B1590">
            <v>142.90289999999999</v>
          </cell>
        </row>
        <row r="1591">
          <cell r="A1591">
            <v>38116</v>
          </cell>
          <cell r="B1591">
            <v>142.94929999999999</v>
          </cell>
        </row>
        <row r="1592">
          <cell r="A1592">
            <v>38117</v>
          </cell>
          <cell r="B1592">
            <v>142.9958</v>
          </cell>
        </row>
        <row r="1593">
          <cell r="A1593">
            <v>38118</v>
          </cell>
          <cell r="B1593">
            <v>143.04230000000001</v>
          </cell>
        </row>
        <row r="1594">
          <cell r="A1594">
            <v>38119</v>
          </cell>
          <cell r="B1594">
            <v>143.08879999999999</v>
          </cell>
        </row>
        <row r="1595">
          <cell r="A1595">
            <v>38120</v>
          </cell>
          <cell r="B1595">
            <v>143.1353</v>
          </cell>
        </row>
        <row r="1596">
          <cell r="A1596">
            <v>38121</v>
          </cell>
          <cell r="B1596">
            <v>143.18190000000001</v>
          </cell>
        </row>
        <row r="1597">
          <cell r="A1597">
            <v>38122</v>
          </cell>
          <cell r="B1597">
            <v>143.22839999999999</v>
          </cell>
        </row>
        <row r="1598">
          <cell r="A1598">
            <v>38123</v>
          </cell>
          <cell r="B1598">
            <v>143.24959999999999</v>
          </cell>
        </row>
        <row r="1599">
          <cell r="A1599">
            <v>38124</v>
          </cell>
          <cell r="B1599">
            <v>143.27080000000001</v>
          </cell>
        </row>
        <row r="1600">
          <cell r="A1600">
            <v>38125</v>
          </cell>
          <cell r="B1600">
            <v>143.292</v>
          </cell>
        </row>
        <row r="1601">
          <cell r="A1601">
            <v>38126</v>
          </cell>
          <cell r="B1601">
            <v>143.31319999999999</v>
          </cell>
        </row>
        <row r="1602">
          <cell r="A1602">
            <v>38127</v>
          </cell>
          <cell r="B1602">
            <v>143.33449999999999</v>
          </cell>
        </row>
        <row r="1603">
          <cell r="A1603">
            <v>38128</v>
          </cell>
          <cell r="B1603">
            <v>143.35570000000001</v>
          </cell>
        </row>
        <row r="1604">
          <cell r="A1604">
            <v>38129</v>
          </cell>
          <cell r="B1604">
            <v>143.37690000000001</v>
          </cell>
        </row>
        <row r="1605">
          <cell r="A1605">
            <v>38130</v>
          </cell>
          <cell r="B1605">
            <v>143.3981</v>
          </cell>
        </row>
        <row r="1606">
          <cell r="A1606">
            <v>38131</v>
          </cell>
          <cell r="B1606">
            <v>143.4194</v>
          </cell>
        </row>
        <row r="1607">
          <cell r="A1607">
            <v>38132</v>
          </cell>
          <cell r="B1607">
            <v>143.44059999999999</v>
          </cell>
        </row>
        <row r="1608">
          <cell r="A1608">
            <v>38133</v>
          </cell>
          <cell r="B1608">
            <v>143.46180000000001</v>
          </cell>
        </row>
        <row r="1609">
          <cell r="A1609">
            <v>38134</v>
          </cell>
          <cell r="B1609">
            <v>143.48310000000001</v>
          </cell>
        </row>
        <row r="1610">
          <cell r="A1610">
            <v>38135</v>
          </cell>
          <cell r="B1610">
            <v>143.5043</v>
          </cell>
        </row>
        <row r="1611">
          <cell r="A1611">
            <v>38136</v>
          </cell>
          <cell r="B1611">
            <v>143.5256</v>
          </cell>
        </row>
        <row r="1612">
          <cell r="A1612">
            <v>38137</v>
          </cell>
          <cell r="B1612">
            <v>143.54679999999999</v>
          </cell>
        </row>
        <row r="1613">
          <cell r="A1613">
            <v>38138</v>
          </cell>
          <cell r="B1613">
            <v>143.56809999999999</v>
          </cell>
        </row>
        <row r="1614">
          <cell r="A1614">
            <v>38139</v>
          </cell>
          <cell r="B1614">
            <v>143.58930000000001</v>
          </cell>
        </row>
        <row r="1615">
          <cell r="A1615">
            <v>38140</v>
          </cell>
          <cell r="B1615">
            <v>143.61060000000001</v>
          </cell>
        </row>
        <row r="1616">
          <cell r="A1616">
            <v>38141</v>
          </cell>
          <cell r="B1616">
            <v>143.6319</v>
          </cell>
        </row>
        <row r="1617">
          <cell r="A1617">
            <v>38142</v>
          </cell>
          <cell r="B1617">
            <v>143.65309999999999</v>
          </cell>
        </row>
        <row r="1618">
          <cell r="A1618">
            <v>38143</v>
          </cell>
          <cell r="B1618">
            <v>143.67439999999999</v>
          </cell>
        </row>
        <row r="1619">
          <cell r="A1619">
            <v>38144</v>
          </cell>
          <cell r="B1619">
            <v>143.69569999999999</v>
          </cell>
        </row>
        <row r="1620">
          <cell r="A1620">
            <v>38145</v>
          </cell>
          <cell r="B1620">
            <v>143.71690000000001</v>
          </cell>
        </row>
        <row r="1621">
          <cell r="A1621">
            <v>38146</v>
          </cell>
          <cell r="B1621">
            <v>143.73820000000001</v>
          </cell>
        </row>
        <row r="1622">
          <cell r="A1622">
            <v>38147</v>
          </cell>
          <cell r="B1622">
            <v>143.7595</v>
          </cell>
        </row>
        <row r="1623">
          <cell r="A1623">
            <v>38148</v>
          </cell>
          <cell r="B1623">
            <v>143.7808</v>
          </cell>
        </row>
        <row r="1624">
          <cell r="A1624">
            <v>38149</v>
          </cell>
          <cell r="B1624">
            <v>143.8021</v>
          </cell>
        </row>
        <row r="1625">
          <cell r="A1625">
            <v>38150</v>
          </cell>
          <cell r="B1625">
            <v>143.82339999999999</v>
          </cell>
        </row>
        <row r="1626">
          <cell r="A1626">
            <v>38151</v>
          </cell>
          <cell r="B1626">
            <v>143.84469999999999</v>
          </cell>
        </row>
        <row r="1627">
          <cell r="A1627">
            <v>38152</v>
          </cell>
          <cell r="B1627">
            <v>143.86600000000001</v>
          </cell>
        </row>
        <row r="1628">
          <cell r="A1628">
            <v>38153</v>
          </cell>
          <cell r="B1628">
            <v>143.88730000000001</v>
          </cell>
        </row>
        <row r="1629">
          <cell r="A1629">
            <v>38154</v>
          </cell>
          <cell r="B1629">
            <v>143.90549999999999</v>
          </cell>
        </row>
        <row r="1630">
          <cell r="A1630">
            <v>38155</v>
          </cell>
          <cell r="B1630">
            <v>143.9237</v>
          </cell>
        </row>
        <row r="1631">
          <cell r="A1631">
            <v>38156</v>
          </cell>
          <cell r="B1631">
            <v>143.9419</v>
          </cell>
        </row>
        <row r="1632">
          <cell r="A1632">
            <v>38157</v>
          </cell>
          <cell r="B1632">
            <v>143.96010000000001</v>
          </cell>
        </row>
        <row r="1633">
          <cell r="A1633">
            <v>38158</v>
          </cell>
          <cell r="B1633">
            <v>143.97829999999999</v>
          </cell>
        </row>
        <row r="1634">
          <cell r="A1634">
            <v>38159</v>
          </cell>
          <cell r="B1634">
            <v>143.9965</v>
          </cell>
        </row>
        <row r="1635">
          <cell r="A1635">
            <v>38160</v>
          </cell>
          <cell r="B1635">
            <v>144.0147</v>
          </cell>
        </row>
        <row r="1636">
          <cell r="A1636">
            <v>38161</v>
          </cell>
          <cell r="B1636">
            <v>144.03290000000001</v>
          </cell>
        </row>
        <row r="1637">
          <cell r="A1637">
            <v>38162</v>
          </cell>
          <cell r="B1637">
            <v>144.05109999999999</v>
          </cell>
        </row>
        <row r="1638">
          <cell r="A1638">
            <v>38163</v>
          </cell>
          <cell r="B1638">
            <v>144.0693</v>
          </cell>
        </row>
        <row r="1639">
          <cell r="A1639">
            <v>38164</v>
          </cell>
          <cell r="B1639">
            <v>144.08750000000001</v>
          </cell>
        </row>
        <row r="1640">
          <cell r="A1640">
            <v>38165</v>
          </cell>
          <cell r="B1640">
            <v>144.10579999999999</v>
          </cell>
        </row>
        <row r="1641">
          <cell r="A1641">
            <v>38166</v>
          </cell>
          <cell r="B1641">
            <v>144.124</v>
          </cell>
        </row>
        <row r="1642">
          <cell r="A1642">
            <v>38167</v>
          </cell>
          <cell r="B1642">
            <v>144.1422</v>
          </cell>
        </row>
        <row r="1643">
          <cell r="A1643">
            <v>38168</v>
          </cell>
          <cell r="B1643">
            <v>144.16040000000001</v>
          </cell>
        </row>
        <row r="1644">
          <cell r="A1644">
            <v>38169</v>
          </cell>
          <cell r="B1644">
            <v>144.17869999999999</v>
          </cell>
        </row>
        <row r="1645">
          <cell r="A1645">
            <v>38170</v>
          </cell>
          <cell r="B1645">
            <v>144.1969</v>
          </cell>
        </row>
        <row r="1646">
          <cell r="A1646">
            <v>38171</v>
          </cell>
          <cell r="B1646">
            <v>144.21510000000001</v>
          </cell>
        </row>
        <row r="1647">
          <cell r="A1647">
            <v>38172</v>
          </cell>
          <cell r="B1647">
            <v>144.23330000000001</v>
          </cell>
        </row>
        <row r="1648">
          <cell r="A1648">
            <v>38173</v>
          </cell>
          <cell r="B1648">
            <v>144.2516</v>
          </cell>
        </row>
        <row r="1649">
          <cell r="A1649">
            <v>38174</v>
          </cell>
          <cell r="B1649">
            <v>144.2698</v>
          </cell>
        </row>
        <row r="1650">
          <cell r="A1650">
            <v>38175</v>
          </cell>
          <cell r="B1650">
            <v>144.28809999999999</v>
          </cell>
        </row>
        <row r="1651">
          <cell r="A1651">
            <v>38176</v>
          </cell>
          <cell r="B1651">
            <v>144.30629999999999</v>
          </cell>
        </row>
        <row r="1652">
          <cell r="A1652">
            <v>38177</v>
          </cell>
          <cell r="B1652">
            <v>144.3246</v>
          </cell>
        </row>
        <row r="1653">
          <cell r="A1653">
            <v>38178</v>
          </cell>
          <cell r="B1653">
            <v>144.34280000000001</v>
          </cell>
        </row>
        <row r="1654">
          <cell r="A1654">
            <v>38179</v>
          </cell>
          <cell r="B1654">
            <v>144.36099999999999</v>
          </cell>
        </row>
        <row r="1655">
          <cell r="A1655">
            <v>38180</v>
          </cell>
          <cell r="B1655">
            <v>144.3793</v>
          </cell>
        </row>
        <row r="1656">
          <cell r="A1656">
            <v>38181</v>
          </cell>
          <cell r="B1656">
            <v>144.39760000000001</v>
          </cell>
        </row>
        <row r="1657">
          <cell r="A1657">
            <v>38182</v>
          </cell>
          <cell r="B1657">
            <v>144.41579999999999</v>
          </cell>
        </row>
        <row r="1658">
          <cell r="A1658">
            <v>38183</v>
          </cell>
          <cell r="B1658">
            <v>144.4341</v>
          </cell>
        </row>
        <row r="1659">
          <cell r="A1659">
            <v>38184</v>
          </cell>
          <cell r="B1659">
            <v>144.46199999999999</v>
          </cell>
        </row>
        <row r="1660">
          <cell r="A1660">
            <v>38185</v>
          </cell>
          <cell r="B1660">
            <v>144.48990000000001</v>
          </cell>
        </row>
        <row r="1661">
          <cell r="A1661">
            <v>38186</v>
          </cell>
          <cell r="B1661">
            <v>144.51769999999999</v>
          </cell>
        </row>
        <row r="1662">
          <cell r="A1662">
            <v>38187</v>
          </cell>
          <cell r="B1662">
            <v>144.54560000000001</v>
          </cell>
        </row>
        <row r="1663">
          <cell r="A1663">
            <v>38188</v>
          </cell>
          <cell r="B1663">
            <v>144.5735</v>
          </cell>
        </row>
        <row r="1664">
          <cell r="A1664">
            <v>38189</v>
          </cell>
          <cell r="B1664">
            <v>144.60140000000001</v>
          </cell>
        </row>
        <row r="1665">
          <cell r="A1665">
            <v>38190</v>
          </cell>
          <cell r="B1665">
            <v>144.6293</v>
          </cell>
        </row>
        <row r="1666">
          <cell r="A1666">
            <v>38191</v>
          </cell>
          <cell r="B1666">
            <v>144.65719999999999</v>
          </cell>
        </row>
        <row r="1667">
          <cell r="A1667">
            <v>38192</v>
          </cell>
          <cell r="B1667">
            <v>144.68520000000001</v>
          </cell>
        </row>
        <row r="1668">
          <cell r="A1668">
            <v>38193</v>
          </cell>
          <cell r="B1668">
            <v>144.7131</v>
          </cell>
        </row>
        <row r="1669">
          <cell r="A1669">
            <v>38194</v>
          </cell>
          <cell r="B1669">
            <v>144.74100000000001</v>
          </cell>
        </row>
        <row r="1670">
          <cell r="A1670">
            <v>38195</v>
          </cell>
          <cell r="B1670">
            <v>144.7689</v>
          </cell>
        </row>
        <row r="1671">
          <cell r="A1671">
            <v>38196</v>
          </cell>
          <cell r="B1671">
            <v>144.79689999999999</v>
          </cell>
        </row>
        <row r="1672">
          <cell r="A1672">
            <v>38197</v>
          </cell>
          <cell r="B1672">
            <v>144.82480000000001</v>
          </cell>
        </row>
        <row r="1673">
          <cell r="A1673">
            <v>38198</v>
          </cell>
          <cell r="B1673">
            <v>144.8528</v>
          </cell>
        </row>
        <row r="1674">
          <cell r="A1674">
            <v>38199</v>
          </cell>
          <cell r="B1674">
            <v>144.88069999999999</v>
          </cell>
        </row>
        <row r="1675">
          <cell r="A1675">
            <v>38200</v>
          </cell>
          <cell r="B1675">
            <v>144.90870000000001</v>
          </cell>
        </row>
        <row r="1676">
          <cell r="A1676">
            <v>38201</v>
          </cell>
          <cell r="B1676">
            <v>144.9367</v>
          </cell>
        </row>
        <row r="1677">
          <cell r="A1677">
            <v>38202</v>
          </cell>
          <cell r="B1677">
            <v>144.96459999999999</v>
          </cell>
        </row>
        <row r="1678">
          <cell r="A1678">
            <v>38203</v>
          </cell>
          <cell r="B1678">
            <v>144.99260000000001</v>
          </cell>
        </row>
        <row r="1679">
          <cell r="A1679">
            <v>38204</v>
          </cell>
          <cell r="B1679">
            <v>145.0206</v>
          </cell>
        </row>
        <row r="1680">
          <cell r="A1680">
            <v>38205</v>
          </cell>
          <cell r="B1680">
            <v>145.04859999999999</v>
          </cell>
        </row>
        <row r="1681">
          <cell r="A1681">
            <v>38206</v>
          </cell>
          <cell r="B1681">
            <v>145.07660000000001</v>
          </cell>
        </row>
        <row r="1682">
          <cell r="A1682">
            <v>38207</v>
          </cell>
          <cell r="B1682">
            <v>145.1046</v>
          </cell>
        </row>
        <row r="1683">
          <cell r="A1683">
            <v>38208</v>
          </cell>
          <cell r="B1683">
            <v>145.1326</v>
          </cell>
        </row>
        <row r="1684">
          <cell r="A1684">
            <v>38209</v>
          </cell>
          <cell r="B1684">
            <v>145.16059999999999</v>
          </cell>
        </row>
        <row r="1685">
          <cell r="A1685">
            <v>38210</v>
          </cell>
          <cell r="B1685">
            <v>145.18860000000001</v>
          </cell>
        </row>
        <row r="1686">
          <cell r="A1686">
            <v>38211</v>
          </cell>
          <cell r="B1686">
            <v>145.2166</v>
          </cell>
        </row>
        <row r="1687">
          <cell r="A1687">
            <v>38212</v>
          </cell>
          <cell r="B1687">
            <v>145.24459999999999</v>
          </cell>
        </row>
        <row r="1688">
          <cell r="A1688">
            <v>38213</v>
          </cell>
          <cell r="B1688">
            <v>145.27269999999999</v>
          </cell>
        </row>
        <row r="1689">
          <cell r="A1689">
            <v>38214</v>
          </cell>
          <cell r="B1689">
            <v>145.30070000000001</v>
          </cell>
        </row>
        <row r="1690">
          <cell r="A1690">
            <v>38215</v>
          </cell>
          <cell r="B1690">
            <v>145.29929999999999</v>
          </cell>
        </row>
        <row r="1691">
          <cell r="A1691">
            <v>38216</v>
          </cell>
          <cell r="B1691">
            <v>145.2979</v>
          </cell>
        </row>
        <row r="1692">
          <cell r="A1692">
            <v>38217</v>
          </cell>
          <cell r="B1692">
            <v>145.29650000000001</v>
          </cell>
        </row>
        <row r="1693">
          <cell r="A1693">
            <v>38218</v>
          </cell>
          <cell r="B1693">
            <v>145.29509999999999</v>
          </cell>
        </row>
        <row r="1694">
          <cell r="A1694">
            <v>38219</v>
          </cell>
          <cell r="B1694">
            <v>145.2937</v>
          </cell>
        </row>
        <row r="1695">
          <cell r="A1695">
            <v>38220</v>
          </cell>
          <cell r="B1695">
            <v>145.29230000000001</v>
          </cell>
        </row>
        <row r="1696">
          <cell r="A1696">
            <v>38221</v>
          </cell>
          <cell r="B1696">
            <v>145.29089999999999</v>
          </cell>
        </row>
        <row r="1697">
          <cell r="A1697">
            <v>38222</v>
          </cell>
          <cell r="B1697">
            <v>145.2894</v>
          </cell>
        </row>
        <row r="1698">
          <cell r="A1698">
            <v>38223</v>
          </cell>
          <cell r="B1698">
            <v>145.28800000000001</v>
          </cell>
        </row>
        <row r="1699">
          <cell r="A1699">
            <v>38224</v>
          </cell>
          <cell r="B1699">
            <v>145.28659999999999</v>
          </cell>
        </row>
        <row r="1700">
          <cell r="A1700">
            <v>38225</v>
          </cell>
          <cell r="B1700">
            <v>145.2852</v>
          </cell>
        </row>
        <row r="1701">
          <cell r="A1701">
            <v>38226</v>
          </cell>
          <cell r="B1701">
            <v>145.28380000000001</v>
          </cell>
        </row>
        <row r="1702">
          <cell r="A1702">
            <v>38227</v>
          </cell>
          <cell r="B1702">
            <v>145.2824</v>
          </cell>
        </row>
        <row r="1703">
          <cell r="A1703">
            <v>38228</v>
          </cell>
          <cell r="B1703">
            <v>145.28100000000001</v>
          </cell>
        </row>
        <row r="1704">
          <cell r="A1704">
            <v>38229</v>
          </cell>
          <cell r="B1704">
            <v>145.27959999999999</v>
          </cell>
        </row>
        <row r="1705">
          <cell r="A1705">
            <v>38230</v>
          </cell>
          <cell r="B1705">
            <v>145.2782</v>
          </cell>
        </row>
        <row r="1706">
          <cell r="A1706">
            <v>38231</v>
          </cell>
          <cell r="B1706">
            <v>145.27680000000001</v>
          </cell>
        </row>
        <row r="1707">
          <cell r="A1707">
            <v>38232</v>
          </cell>
          <cell r="B1707">
            <v>145.27539999999999</v>
          </cell>
        </row>
        <row r="1708">
          <cell r="A1708">
            <v>38233</v>
          </cell>
          <cell r="B1708">
            <v>145.274</v>
          </cell>
        </row>
        <row r="1709">
          <cell r="A1709">
            <v>38234</v>
          </cell>
          <cell r="B1709">
            <v>145.27260000000001</v>
          </cell>
        </row>
        <row r="1710">
          <cell r="A1710">
            <v>38235</v>
          </cell>
          <cell r="B1710">
            <v>145.27119999999999</v>
          </cell>
        </row>
        <row r="1711">
          <cell r="A1711">
            <v>38236</v>
          </cell>
          <cell r="B1711">
            <v>145.2698</v>
          </cell>
        </row>
        <row r="1712">
          <cell r="A1712">
            <v>38237</v>
          </cell>
          <cell r="B1712">
            <v>145.26840000000001</v>
          </cell>
        </row>
        <row r="1713">
          <cell r="A1713">
            <v>38238</v>
          </cell>
          <cell r="B1713">
            <v>145.267</v>
          </cell>
        </row>
        <row r="1714">
          <cell r="A1714">
            <v>38239</v>
          </cell>
          <cell r="B1714">
            <v>145.2655</v>
          </cell>
        </row>
        <row r="1715">
          <cell r="A1715">
            <v>38240</v>
          </cell>
          <cell r="B1715">
            <v>145.26410000000001</v>
          </cell>
        </row>
        <row r="1716">
          <cell r="A1716">
            <v>38241</v>
          </cell>
          <cell r="B1716">
            <v>145.2627</v>
          </cell>
        </row>
        <row r="1717">
          <cell r="A1717">
            <v>38242</v>
          </cell>
          <cell r="B1717">
            <v>145.26130000000001</v>
          </cell>
        </row>
        <row r="1718">
          <cell r="A1718">
            <v>38243</v>
          </cell>
          <cell r="B1718">
            <v>145.25989999999999</v>
          </cell>
        </row>
        <row r="1719">
          <cell r="A1719">
            <v>38244</v>
          </cell>
          <cell r="B1719">
            <v>145.2585</v>
          </cell>
        </row>
        <row r="1720">
          <cell r="A1720">
            <v>38245</v>
          </cell>
          <cell r="B1720">
            <v>145.25710000000001</v>
          </cell>
        </row>
        <row r="1721">
          <cell r="A1721">
            <v>38246</v>
          </cell>
          <cell r="B1721">
            <v>145.2586</v>
          </cell>
        </row>
        <row r="1722">
          <cell r="A1722">
            <v>38247</v>
          </cell>
          <cell r="B1722">
            <v>145.26</v>
          </cell>
        </row>
        <row r="1723">
          <cell r="A1723">
            <v>38248</v>
          </cell>
          <cell r="B1723">
            <v>145.26150000000001</v>
          </cell>
        </row>
        <row r="1724">
          <cell r="A1724">
            <v>38249</v>
          </cell>
          <cell r="B1724">
            <v>145.2629</v>
          </cell>
        </row>
        <row r="1725">
          <cell r="A1725">
            <v>38250</v>
          </cell>
          <cell r="B1725">
            <v>145.26439999999999</v>
          </cell>
        </row>
        <row r="1726">
          <cell r="A1726">
            <v>38251</v>
          </cell>
          <cell r="B1726">
            <v>145.26580000000001</v>
          </cell>
        </row>
        <row r="1727">
          <cell r="A1727">
            <v>38252</v>
          </cell>
          <cell r="B1727">
            <v>145.26730000000001</v>
          </cell>
        </row>
        <row r="1728">
          <cell r="A1728">
            <v>38253</v>
          </cell>
          <cell r="B1728">
            <v>145.2687</v>
          </cell>
        </row>
        <row r="1729">
          <cell r="A1729">
            <v>38254</v>
          </cell>
          <cell r="B1729">
            <v>145.27019999999999</v>
          </cell>
        </row>
        <row r="1730">
          <cell r="A1730">
            <v>38255</v>
          </cell>
          <cell r="B1730">
            <v>145.27160000000001</v>
          </cell>
        </row>
        <row r="1731">
          <cell r="A1731">
            <v>38256</v>
          </cell>
          <cell r="B1731">
            <v>145.2731</v>
          </cell>
        </row>
        <row r="1732">
          <cell r="A1732">
            <v>38257</v>
          </cell>
          <cell r="B1732">
            <v>145.27449999999999</v>
          </cell>
        </row>
        <row r="1733">
          <cell r="A1733">
            <v>38258</v>
          </cell>
          <cell r="B1733">
            <v>145.27600000000001</v>
          </cell>
        </row>
        <row r="1734">
          <cell r="A1734">
            <v>38259</v>
          </cell>
          <cell r="B1734">
            <v>145.2774</v>
          </cell>
        </row>
        <row r="1735">
          <cell r="A1735">
            <v>38260</v>
          </cell>
          <cell r="B1735">
            <v>145.27889999999999</v>
          </cell>
        </row>
        <row r="1736">
          <cell r="A1736">
            <v>38261</v>
          </cell>
          <cell r="B1736">
            <v>145.28030000000001</v>
          </cell>
        </row>
        <row r="1737">
          <cell r="A1737">
            <v>38262</v>
          </cell>
          <cell r="B1737">
            <v>145.2818</v>
          </cell>
        </row>
        <row r="1738">
          <cell r="A1738">
            <v>38263</v>
          </cell>
          <cell r="B1738">
            <v>145.28319999999999</v>
          </cell>
        </row>
        <row r="1739">
          <cell r="A1739">
            <v>38264</v>
          </cell>
          <cell r="B1739">
            <v>145.28469999999999</v>
          </cell>
        </row>
        <row r="1740">
          <cell r="A1740">
            <v>38265</v>
          </cell>
          <cell r="B1740">
            <v>145.2861</v>
          </cell>
        </row>
        <row r="1741">
          <cell r="A1741">
            <v>38266</v>
          </cell>
          <cell r="B1741">
            <v>145.2876</v>
          </cell>
        </row>
        <row r="1742">
          <cell r="A1742">
            <v>38267</v>
          </cell>
          <cell r="B1742">
            <v>145.28909999999999</v>
          </cell>
        </row>
        <row r="1743">
          <cell r="A1743">
            <v>38268</v>
          </cell>
          <cell r="B1743">
            <v>145.29050000000001</v>
          </cell>
        </row>
        <row r="1744">
          <cell r="A1744">
            <v>38269</v>
          </cell>
          <cell r="B1744">
            <v>145.292</v>
          </cell>
        </row>
        <row r="1745">
          <cell r="A1745">
            <v>38270</v>
          </cell>
          <cell r="B1745">
            <v>145.29339999999999</v>
          </cell>
        </row>
        <row r="1746">
          <cell r="A1746">
            <v>38271</v>
          </cell>
          <cell r="B1746">
            <v>145.29490000000001</v>
          </cell>
        </row>
        <row r="1747">
          <cell r="A1747">
            <v>38272</v>
          </cell>
          <cell r="B1747">
            <v>145.2963</v>
          </cell>
        </row>
        <row r="1748">
          <cell r="A1748">
            <v>38273</v>
          </cell>
          <cell r="B1748">
            <v>145.2978</v>
          </cell>
        </row>
        <row r="1749">
          <cell r="A1749">
            <v>38274</v>
          </cell>
          <cell r="B1749">
            <v>145.29920000000001</v>
          </cell>
        </row>
        <row r="1750">
          <cell r="A1750">
            <v>38275</v>
          </cell>
          <cell r="B1750">
            <v>145.30070000000001</v>
          </cell>
        </row>
        <row r="1751">
          <cell r="A1751">
            <v>38276</v>
          </cell>
          <cell r="B1751">
            <v>145.31469999999999</v>
          </cell>
        </row>
        <row r="1752">
          <cell r="A1752">
            <v>38277</v>
          </cell>
          <cell r="B1752">
            <v>145.3288</v>
          </cell>
        </row>
        <row r="1753">
          <cell r="A1753">
            <v>38278</v>
          </cell>
          <cell r="B1753">
            <v>145.34280000000001</v>
          </cell>
        </row>
        <row r="1754">
          <cell r="A1754">
            <v>38279</v>
          </cell>
          <cell r="B1754">
            <v>145.3569</v>
          </cell>
        </row>
        <row r="1755">
          <cell r="A1755">
            <v>38280</v>
          </cell>
          <cell r="B1755">
            <v>145.37090000000001</v>
          </cell>
        </row>
        <row r="1756">
          <cell r="A1756">
            <v>38281</v>
          </cell>
          <cell r="B1756">
            <v>145.38499999999999</v>
          </cell>
        </row>
        <row r="1757">
          <cell r="A1757">
            <v>38282</v>
          </cell>
          <cell r="B1757">
            <v>145.399</v>
          </cell>
        </row>
        <row r="1758">
          <cell r="A1758">
            <v>38283</v>
          </cell>
          <cell r="B1758">
            <v>145.41309999999999</v>
          </cell>
        </row>
        <row r="1759">
          <cell r="A1759">
            <v>38284</v>
          </cell>
          <cell r="B1759">
            <v>145.4271</v>
          </cell>
        </row>
        <row r="1760">
          <cell r="A1760">
            <v>38285</v>
          </cell>
          <cell r="B1760">
            <v>145.44120000000001</v>
          </cell>
        </row>
        <row r="1761">
          <cell r="A1761">
            <v>38286</v>
          </cell>
          <cell r="B1761">
            <v>145.45519999999999</v>
          </cell>
        </row>
        <row r="1762">
          <cell r="A1762">
            <v>38287</v>
          </cell>
          <cell r="B1762">
            <v>145.4693</v>
          </cell>
        </row>
        <row r="1763">
          <cell r="A1763">
            <v>38288</v>
          </cell>
          <cell r="B1763">
            <v>145.48330000000001</v>
          </cell>
        </row>
        <row r="1764">
          <cell r="A1764">
            <v>38289</v>
          </cell>
          <cell r="B1764">
            <v>145.4974</v>
          </cell>
        </row>
        <row r="1765">
          <cell r="A1765">
            <v>38290</v>
          </cell>
          <cell r="B1765">
            <v>145.51150000000001</v>
          </cell>
        </row>
        <row r="1766">
          <cell r="A1766">
            <v>38291</v>
          </cell>
          <cell r="B1766">
            <v>145.52549999999999</v>
          </cell>
        </row>
        <row r="1767">
          <cell r="A1767">
            <v>38292</v>
          </cell>
          <cell r="B1767">
            <v>145.53960000000001</v>
          </cell>
        </row>
        <row r="1768">
          <cell r="A1768">
            <v>38293</v>
          </cell>
          <cell r="B1768">
            <v>145.55359999999999</v>
          </cell>
        </row>
        <row r="1769">
          <cell r="A1769">
            <v>38294</v>
          </cell>
          <cell r="B1769">
            <v>145.5677</v>
          </cell>
        </row>
        <row r="1770">
          <cell r="A1770">
            <v>38295</v>
          </cell>
          <cell r="B1770">
            <v>145.58179999999999</v>
          </cell>
        </row>
        <row r="1771">
          <cell r="A1771">
            <v>38296</v>
          </cell>
          <cell r="B1771">
            <v>145.5958</v>
          </cell>
        </row>
        <row r="1772">
          <cell r="A1772">
            <v>38297</v>
          </cell>
          <cell r="B1772">
            <v>145.60990000000001</v>
          </cell>
        </row>
        <row r="1773">
          <cell r="A1773">
            <v>38298</v>
          </cell>
          <cell r="B1773">
            <v>145.624</v>
          </cell>
        </row>
        <row r="1774">
          <cell r="A1774">
            <v>38299</v>
          </cell>
          <cell r="B1774">
            <v>145.63810000000001</v>
          </cell>
        </row>
        <row r="1775">
          <cell r="A1775">
            <v>38300</v>
          </cell>
          <cell r="B1775">
            <v>145.65209999999999</v>
          </cell>
        </row>
        <row r="1776">
          <cell r="A1776">
            <v>38301</v>
          </cell>
          <cell r="B1776">
            <v>145.6662</v>
          </cell>
        </row>
        <row r="1777">
          <cell r="A1777">
            <v>38302</v>
          </cell>
          <cell r="B1777">
            <v>145.68029999999999</v>
          </cell>
        </row>
        <row r="1778">
          <cell r="A1778">
            <v>38303</v>
          </cell>
          <cell r="B1778">
            <v>145.6944</v>
          </cell>
        </row>
        <row r="1779">
          <cell r="A1779">
            <v>38304</v>
          </cell>
          <cell r="B1779">
            <v>145.70840000000001</v>
          </cell>
        </row>
        <row r="1780">
          <cell r="A1780">
            <v>38305</v>
          </cell>
          <cell r="B1780">
            <v>145.7225</v>
          </cell>
        </row>
        <row r="1781">
          <cell r="A1781">
            <v>38306</v>
          </cell>
          <cell r="B1781">
            <v>145.73660000000001</v>
          </cell>
        </row>
        <row r="1782">
          <cell r="A1782">
            <v>38307</v>
          </cell>
          <cell r="B1782">
            <v>145.73609999999999</v>
          </cell>
        </row>
        <row r="1783">
          <cell r="A1783">
            <v>38308</v>
          </cell>
          <cell r="B1783">
            <v>145.73560000000001</v>
          </cell>
        </row>
        <row r="1784">
          <cell r="A1784">
            <v>38309</v>
          </cell>
          <cell r="B1784">
            <v>145.73509999999999</v>
          </cell>
        </row>
        <row r="1785">
          <cell r="A1785">
            <v>38310</v>
          </cell>
          <cell r="B1785">
            <v>145.7347</v>
          </cell>
        </row>
        <row r="1786">
          <cell r="A1786">
            <v>38311</v>
          </cell>
          <cell r="B1786">
            <v>145.73419999999999</v>
          </cell>
        </row>
        <row r="1787">
          <cell r="A1787">
            <v>38312</v>
          </cell>
          <cell r="B1787">
            <v>145.7337</v>
          </cell>
        </row>
        <row r="1788">
          <cell r="A1788">
            <v>38313</v>
          </cell>
          <cell r="B1788">
            <v>145.73320000000001</v>
          </cell>
        </row>
        <row r="1789">
          <cell r="A1789">
            <v>38314</v>
          </cell>
          <cell r="B1789">
            <v>145.73269999999999</v>
          </cell>
        </row>
        <row r="1790">
          <cell r="A1790">
            <v>38315</v>
          </cell>
          <cell r="B1790">
            <v>145.73220000000001</v>
          </cell>
        </row>
        <row r="1791">
          <cell r="A1791">
            <v>38316</v>
          </cell>
          <cell r="B1791">
            <v>145.73169999999999</v>
          </cell>
        </row>
        <row r="1792">
          <cell r="A1792">
            <v>38317</v>
          </cell>
          <cell r="B1792">
            <v>145.7313</v>
          </cell>
        </row>
        <row r="1793">
          <cell r="A1793">
            <v>38318</v>
          </cell>
          <cell r="B1793">
            <v>145.73079999999999</v>
          </cell>
        </row>
        <row r="1794">
          <cell r="A1794">
            <v>38319</v>
          </cell>
          <cell r="B1794">
            <v>145.7303</v>
          </cell>
        </row>
        <row r="1795">
          <cell r="A1795">
            <v>38320</v>
          </cell>
          <cell r="B1795">
            <v>145.72980000000001</v>
          </cell>
        </row>
        <row r="1796">
          <cell r="A1796">
            <v>38321</v>
          </cell>
          <cell r="B1796">
            <v>145.72929999999999</v>
          </cell>
        </row>
        <row r="1797">
          <cell r="A1797">
            <v>38322</v>
          </cell>
          <cell r="B1797">
            <v>145.72880000000001</v>
          </cell>
        </row>
        <row r="1798">
          <cell r="A1798">
            <v>38323</v>
          </cell>
          <cell r="B1798">
            <v>145.72829999999999</v>
          </cell>
        </row>
        <row r="1799">
          <cell r="A1799">
            <v>38324</v>
          </cell>
          <cell r="B1799">
            <v>145.72790000000001</v>
          </cell>
        </row>
        <row r="1800">
          <cell r="A1800">
            <v>38325</v>
          </cell>
          <cell r="B1800">
            <v>145.72739999999999</v>
          </cell>
        </row>
        <row r="1801">
          <cell r="A1801">
            <v>38326</v>
          </cell>
          <cell r="B1801">
            <v>145.7269</v>
          </cell>
        </row>
        <row r="1802">
          <cell r="A1802">
            <v>38327</v>
          </cell>
          <cell r="B1802">
            <v>145.72640000000001</v>
          </cell>
        </row>
        <row r="1803">
          <cell r="A1803">
            <v>38328</v>
          </cell>
          <cell r="B1803">
            <v>145.7259</v>
          </cell>
        </row>
        <row r="1804">
          <cell r="A1804">
            <v>38329</v>
          </cell>
          <cell r="B1804">
            <v>145.72540000000001</v>
          </cell>
        </row>
        <row r="1805">
          <cell r="A1805">
            <v>38330</v>
          </cell>
          <cell r="B1805">
            <v>145.72489999999999</v>
          </cell>
        </row>
        <row r="1806">
          <cell r="A1806">
            <v>38331</v>
          </cell>
          <cell r="B1806">
            <v>145.72450000000001</v>
          </cell>
        </row>
        <row r="1807">
          <cell r="A1807">
            <v>38332</v>
          </cell>
          <cell r="B1807">
            <v>145.72399999999999</v>
          </cell>
        </row>
        <row r="1808">
          <cell r="A1808">
            <v>38333</v>
          </cell>
          <cell r="B1808">
            <v>145.7235</v>
          </cell>
        </row>
        <row r="1809">
          <cell r="A1809">
            <v>38334</v>
          </cell>
          <cell r="B1809">
            <v>145.72300000000001</v>
          </cell>
        </row>
        <row r="1810">
          <cell r="A1810">
            <v>38335</v>
          </cell>
          <cell r="B1810">
            <v>145.7225</v>
          </cell>
        </row>
        <row r="1811">
          <cell r="A1811">
            <v>38336</v>
          </cell>
          <cell r="B1811">
            <v>145.72200000000001</v>
          </cell>
        </row>
        <row r="1812">
          <cell r="A1812">
            <v>38337</v>
          </cell>
          <cell r="B1812">
            <v>145.73509999999999</v>
          </cell>
        </row>
        <row r="1813">
          <cell r="A1813">
            <v>38338</v>
          </cell>
          <cell r="B1813">
            <v>145.7483</v>
          </cell>
        </row>
        <row r="1814">
          <cell r="A1814">
            <v>38339</v>
          </cell>
          <cell r="B1814">
            <v>145.76140000000001</v>
          </cell>
        </row>
        <row r="1815">
          <cell r="A1815">
            <v>38340</v>
          </cell>
          <cell r="B1815">
            <v>145.77459999999999</v>
          </cell>
        </row>
        <row r="1816">
          <cell r="A1816">
            <v>38341</v>
          </cell>
          <cell r="B1816">
            <v>145.7877</v>
          </cell>
        </row>
        <row r="1817">
          <cell r="A1817">
            <v>38342</v>
          </cell>
          <cell r="B1817">
            <v>145.80090000000001</v>
          </cell>
        </row>
        <row r="1818">
          <cell r="A1818">
            <v>38343</v>
          </cell>
          <cell r="B1818">
            <v>145.81399999999999</v>
          </cell>
        </row>
        <row r="1819">
          <cell r="A1819">
            <v>38344</v>
          </cell>
          <cell r="B1819">
            <v>145.8272</v>
          </cell>
        </row>
        <row r="1820">
          <cell r="A1820">
            <v>38345</v>
          </cell>
          <cell r="B1820">
            <v>145.84030000000001</v>
          </cell>
        </row>
        <row r="1821">
          <cell r="A1821">
            <v>38346</v>
          </cell>
          <cell r="B1821">
            <v>145.8535</v>
          </cell>
        </row>
        <row r="1822">
          <cell r="A1822">
            <v>38347</v>
          </cell>
          <cell r="B1822">
            <v>145.86670000000001</v>
          </cell>
        </row>
        <row r="1823">
          <cell r="A1823">
            <v>38348</v>
          </cell>
          <cell r="B1823">
            <v>145.87979999999999</v>
          </cell>
        </row>
        <row r="1824">
          <cell r="A1824">
            <v>38349</v>
          </cell>
          <cell r="B1824">
            <v>145.893</v>
          </cell>
        </row>
        <row r="1825">
          <cell r="A1825">
            <v>38350</v>
          </cell>
          <cell r="B1825">
            <v>145.90610000000001</v>
          </cell>
        </row>
        <row r="1826">
          <cell r="A1826">
            <v>38351</v>
          </cell>
          <cell r="B1826">
            <v>145.91929999999999</v>
          </cell>
        </row>
        <row r="1827">
          <cell r="A1827">
            <v>38352</v>
          </cell>
          <cell r="B1827">
            <v>145.9324</v>
          </cell>
        </row>
        <row r="1828">
          <cell r="A1828">
            <v>38353</v>
          </cell>
          <cell r="B1828">
            <v>145.94560000000001</v>
          </cell>
        </row>
        <row r="1829">
          <cell r="A1829">
            <v>38354</v>
          </cell>
          <cell r="B1829">
            <v>145.9588</v>
          </cell>
        </row>
        <row r="1830">
          <cell r="A1830">
            <v>38355</v>
          </cell>
          <cell r="B1830">
            <v>145.97190000000001</v>
          </cell>
        </row>
        <row r="1831">
          <cell r="A1831">
            <v>38356</v>
          </cell>
          <cell r="B1831">
            <v>145.98509999999999</v>
          </cell>
        </row>
        <row r="1832">
          <cell r="A1832">
            <v>38357</v>
          </cell>
          <cell r="B1832">
            <v>145.9983</v>
          </cell>
        </row>
        <row r="1833">
          <cell r="A1833">
            <v>38358</v>
          </cell>
          <cell r="B1833">
            <v>146.01140000000001</v>
          </cell>
        </row>
        <row r="1834">
          <cell r="A1834">
            <v>38359</v>
          </cell>
          <cell r="B1834">
            <v>146.02459999999999</v>
          </cell>
        </row>
        <row r="1835">
          <cell r="A1835">
            <v>38360</v>
          </cell>
          <cell r="B1835">
            <v>146.0378</v>
          </cell>
        </row>
        <row r="1836">
          <cell r="A1836">
            <v>38361</v>
          </cell>
          <cell r="B1836">
            <v>146.05099999999999</v>
          </cell>
        </row>
        <row r="1837">
          <cell r="A1837">
            <v>38362</v>
          </cell>
          <cell r="B1837">
            <v>146.0641</v>
          </cell>
        </row>
        <row r="1838">
          <cell r="A1838">
            <v>38363</v>
          </cell>
          <cell r="B1838">
            <v>146.07730000000001</v>
          </cell>
        </row>
        <row r="1839">
          <cell r="A1839">
            <v>38364</v>
          </cell>
          <cell r="B1839">
            <v>146.09049999999999</v>
          </cell>
        </row>
        <row r="1840">
          <cell r="A1840">
            <v>38365</v>
          </cell>
          <cell r="B1840">
            <v>146.1037</v>
          </cell>
        </row>
        <row r="1841">
          <cell r="A1841">
            <v>38366</v>
          </cell>
          <cell r="B1841">
            <v>146.11680000000001</v>
          </cell>
        </row>
        <row r="1842">
          <cell r="A1842">
            <v>38367</v>
          </cell>
          <cell r="B1842">
            <v>146.13</v>
          </cell>
        </row>
        <row r="1843">
          <cell r="A1843">
            <v>38368</v>
          </cell>
          <cell r="B1843">
            <v>146.14410000000001</v>
          </cell>
        </row>
        <row r="1844">
          <cell r="A1844">
            <v>38369</v>
          </cell>
          <cell r="B1844">
            <v>146.15819999999999</v>
          </cell>
        </row>
        <row r="1845">
          <cell r="A1845">
            <v>38370</v>
          </cell>
          <cell r="B1845">
            <v>146.17240000000001</v>
          </cell>
        </row>
        <row r="1846">
          <cell r="A1846">
            <v>38371</v>
          </cell>
          <cell r="B1846">
            <v>146.1865</v>
          </cell>
        </row>
        <row r="1847">
          <cell r="A1847">
            <v>38372</v>
          </cell>
          <cell r="B1847">
            <v>146.20060000000001</v>
          </cell>
        </row>
        <row r="1848">
          <cell r="A1848">
            <v>38373</v>
          </cell>
          <cell r="B1848">
            <v>146.21469999999999</v>
          </cell>
        </row>
        <row r="1849">
          <cell r="A1849">
            <v>38374</v>
          </cell>
          <cell r="B1849">
            <v>146.22890000000001</v>
          </cell>
        </row>
        <row r="1850">
          <cell r="A1850">
            <v>38375</v>
          </cell>
          <cell r="B1850">
            <v>146.24299999999999</v>
          </cell>
        </row>
        <row r="1851">
          <cell r="A1851">
            <v>38376</v>
          </cell>
          <cell r="B1851">
            <v>146.25710000000001</v>
          </cell>
        </row>
        <row r="1852">
          <cell r="A1852">
            <v>38377</v>
          </cell>
          <cell r="B1852">
            <v>146.2713</v>
          </cell>
        </row>
        <row r="1853">
          <cell r="A1853">
            <v>38378</v>
          </cell>
          <cell r="B1853">
            <v>146.28540000000001</v>
          </cell>
        </row>
        <row r="1854">
          <cell r="A1854">
            <v>38379</v>
          </cell>
          <cell r="B1854">
            <v>146.29949999999999</v>
          </cell>
        </row>
        <row r="1855">
          <cell r="A1855">
            <v>38380</v>
          </cell>
          <cell r="B1855">
            <v>146.31370000000001</v>
          </cell>
        </row>
        <row r="1856">
          <cell r="A1856">
            <v>38381</v>
          </cell>
          <cell r="B1856">
            <v>146.3278</v>
          </cell>
        </row>
        <row r="1857">
          <cell r="A1857">
            <v>38382</v>
          </cell>
          <cell r="B1857">
            <v>146.34200000000001</v>
          </cell>
        </row>
        <row r="1858">
          <cell r="A1858">
            <v>38383</v>
          </cell>
          <cell r="B1858">
            <v>146.3561</v>
          </cell>
        </row>
        <row r="1859">
          <cell r="A1859">
            <v>38384</v>
          </cell>
          <cell r="B1859">
            <v>146.37020000000001</v>
          </cell>
        </row>
        <row r="1860">
          <cell r="A1860">
            <v>38385</v>
          </cell>
          <cell r="B1860">
            <v>146.3844</v>
          </cell>
        </row>
        <row r="1861">
          <cell r="A1861">
            <v>38386</v>
          </cell>
          <cell r="B1861">
            <v>146.39850000000001</v>
          </cell>
        </row>
        <row r="1862">
          <cell r="A1862">
            <v>38387</v>
          </cell>
          <cell r="B1862">
            <v>146.4127</v>
          </cell>
        </row>
        <row r="1863">
          <cell r="A1863">
            <v>38388</v>
          </cell>
          <cell r="B1863">
            <v>146.42679999999999</v>
          </cell>
        </row>
        <row r="1864">
          <cell r="A1864">
            <v>38389</v>
          </cell>
          <cell r="B1864">
            <v>146.441</v>
          </cell>
        </row>
        <row r="1865">
          <cell r="A1865">
            <v>38390</v>
          </cell>
          <cell r="B1865">
            <v>146.45509999999999</v>
          </cell>
        </row>
        <row r="1866">
          <cell r="A1866">
            <v>38391</v>
          </cell>
          <cell r="B1866">
            <v>146.4693</v>
          </cell>
        </row>
        <row r="1867">
          <cell r="A1867">
            <v>38392</v>
          </cell>
          <cell r="B1867">
            <v>146.48339999999999</v>
          </cell>
        </row>
        <row r="1868">
          <cell r="A1868">
            <v>38393</v>
          </cell>
          <cell r="B1868">
            <v>146.49760000000001</v>
          </cell>
        </row>
        <row r="1869">
          <cell r="A1869">
            <v>38394</v>
          </cell>
          <cell r="B1869">
            <v>146.51169999999999</v>
          </cell>
        </row>
        <row r="1870">
          <cell r="A1870">
            <v>38395</v>
          </cell>
          <cell r="B1870">
            <v>146.52590000000001</v>
          </cell>
        </row>
        <row r="1871">
          <cell r="A1871">
            <v>38396</v>
          </cell>
          <cell r="B1871">
            <v>146.5401</v>
          </cell>
        </row>
        <row r="1872">
          <cell r="A1872">
            <v>38397</v>
          </cell>
          <cell r="B1872">
            <v>146.55420000000001</v>
          </cell>
        </row>
        <row r="1873">
          <cell r="A1873">
            <v>38398</v>
          </cell>
          <cell r="B1873">
            <v>146.5684</v>
          </cell>
        </row>
        <row r="1874">
          <cell r="A1874">
            <v>38399</v>
          </cell>
          <cell r="B1874">
            <v>146.6112</v>
          </cell>
        </row>
        <row r="1875">
          <cell r="A1875">
            <v>38400</v>
          </cell>
          <cell r="B1875">
            <v>146.65389999999999</v>
          </cell>
        </row>
        <row r="1876">
          <cell r="A1876">
            <v>38401</v>
          </cell>
          <cell r="B1876">
            <v>146.69669999999999</v>
          </cell>
        </row>
        <row r="1877">
          <cell r="A1877">
            <v>38402</v>
          </cell>
          <cell r="B1877">
            <v>146.73949999999999</v>
          </cell>
        </row>
        <row r="1878">
          <cell r="A1878">
            <v>38403</v>
          </cell>
          <cell r="B1878">
            <v>146.78229999999999</v>
          </cell>
        </row>
        <row r="1879">
          <cell r="A1879">
            <v>38404</v>
          </cell>
          <cell r="B1879">
            <v>146.82509999999999</v>
          </cell>
        </row>
        <row r="1880">
          <cell r="A1880">
            <v>38405</v>
          </cell>
          <cell r="B1880">
            <v>146.86789999999999</v>
          </cell>
        </row>
        <row r="1881">
          <cell r="A1881">
            <v>38406</v>
          </cell>
          <cell r="B1881">
            <v>146.91079999999999</v>
          </cell>
        </row>
        <row r="1882">
          <cell r="A1882">
            <v>38407</v>
          </cell>
          <cell r="B1882">
            <v>146.95359999999999</v>
          </cell>
        </row>
        <row r="1883">
          <cell r="A1883">
            <v>38408</v>
          </cell>
          <cell r="B1883">
            <v>146.9965</v>
          </cell>
        </row>
        <row r="1884">
          <cell r="A1884">
            <v>38409</v>
          </cell>
          <cell r="B1884">
            <v>147.0394</v>
          </cell>
        </row>
        <row r="1885">
          <cell r="A1885">
            <v>38410</v>
          </cell>
          <cell r="B1885">
            <v>147.0823</v>
          </cell>
        </row>
        <row r="1886">
          <cell r="A1886">
            <v>38411</v>
          </cell>
          <cell r="B1886">
            <v>147.12520000000001</v>
          </cell>
        </row>
        <row r="1887">
          <cell r="A1887">
            <v>38412</v>
          </cell>
          <cell r="B1887">
            <v>147.16810000000001</v>
          </cell>
        </row>
        <row r="1888">
          <cell r="A1888">
            <v>38413</v>
          </cell>
          <cell r="B1888">
            <v>147.21100000000001</v>
          </cell>
        </row>
        <row r="1889">
          <cell r="A1889">
            <v>38414</v>
          </cell>
          <cell r="B1889">
            <v>147.25399999999999</v>
          </cell>
        </row>
        <row r="1890">
          <cell r="A1890">
            <v>38415</v>
          </cell>
          <cell r="B1890">
            <v>147.29689999999999</v>
          </cell>
        </row>
        <row r="1891">
          <cell r="A1891">
            <v>38416</v>
          </cell>
          <cell r="B1891">
            <v>147.3399</v>
          </cell>
        </row>
        <row r="1892">
          <cell r="A1892">
            <v>38417</v>
          </cell>
          <cell r="B1892">
            <v>147.38290000000001</v>
          </cell>
        </row>
        <row r="1893">
          <cell r="A1893">
            <v>38418</v>
          </cell>
          <cell r="B1893">
            <v>147.42590000000001</v>
          </cell>
        </row>
        <row r="1894">
          <cell r="A1894">
            <v>38419</v>
          </cell>
          <cell r="B1894">
            <v>147.46889999999999</v>
          </cell>
        </row>
        <row r="1895">
          <cell r="A1895">
            <v>38420</v>
          </cell>
          <cell r="B1895">
            <v>147.5119</v>
          </cell>
        </row>
        <row r="1896">
          <cell r="A1896">
            <v>38421</v>
          </cell>
          <cell r="B1896">
            <v>147.5549</v>
          </cell>
        </row>
        <row r="1897">
          <cell r="A1897">
            <v>38422</v>
          </cell>
          <cell r="B1897">
            <v>147.59800000000001</v>
          </cell>
        </row>
        <row r="1898">
          <cell r="A1898">
            <v>38423</v>
          </cell>
          <cell r="B1898">
            <v>147.64099999999999</v>
          </cell>
        </row>
        <row r="1899">
          <cell r="A1899">
            <v>38424</v>
          </cell>
          <cell r="B1899">
            <v>147.6841</v>
          </cell>
        </row>
        <row r="1900">
          <cell r="A1900">
            <v>38425</v>
          </cell>
          <cell r="B1900">
            <v>147.72720000000001</v>
          </cell>
        </row>
        <row r="1901">
          <cell r="A1901">
            <v>38426</v>
          </cell>
          <cell r="B1901">
            <v>147.77029999999999</v>
          </cell>
        </row>
        <row r="1902">
          <cell r="A1902">
            <v>38427</v>
          </cell>
          <cell r="B1902">
            <v>147.81870000000001</v>
          </cell>
        </row>
        <row r="1903">
          <cell r="A1903">
            <v>38428</v>
          </cell>
          <cell r="B1903">
            <v>147.86709999999999</v>
          </cell>
        </row>
        <row r="1904">
          <cell r="A1904">
            <v>38429</v>
          </cell>
          <cell r="B1904">
            <v>147.91550000000001</v>
          </cell>
        </row>
        <row r="1905">
          <cell r="A1905">
            <v>38430</v>
          </cell>
          <cell r="B1905">
            <v>147.9639</v>
          </cell>
        </row>
        <row r="1906">
          <cell r="A1906">
            <v>38431</v>
          </cell>
          <cell r="B1906">
            <v>148.01240000000001</v>
          </cell>
        </row>
        <row r="1907">
          <cell r="A1907">
            <v>38432</v>
          </cell>
          <cell r="B1907">
            <v>148.0608</v>
          </cell>
        </row>
        <row r="1908">
          <cell r="A1908">
            <v>38433</v>
          </cell>
          <cell r="B1908">
            <v>148.10929999999999</v>
          </cell>
        </row>
        <row r="1909">
          <cell r="A1909">
            <v>38434</v>
          </cell>
          <cell r="B1909">
            <v>148.15780000000001</v>
          </cell>
        </row>
        <row r="1910">
          <cell r="A1910">
            <v>38435</v>
          </cell>
          <cell r="B1910">
            <v>148.2063</v>
          </cell>
        </row>
        <row r="1911">
          <cell r="A1911">
            <v>38436</v>
          </cell>
          <cell r="B1911">
            <v>148.25479999999999</v>
          </cell>
        </row>
        <row r="1912">
          <cell r="A1912">
            <v>38437</v>
          </cell>
          <cell r="B1912">
            <v>148.30340000000001</v>
          </cell>
        </row>
        <row r="1913">
          <cell r="A1913">
            <v>38438</v>
          </cell>
          <cell r="B1913">
            <v>148.3519</v>
          </cell>
        </row>
        <row r="1914">
          <cell r="A1914">
            <v>38439</v>
          </cell>
          <cell r="B1914">
            <v>148.40049999999999</v>
          </cell>
        </row>
        <row r="1915">
          <cell r="A1915">
            <v>38440</v>
          </cell>
          <cell r="B1915">
            <v>148.44909999999999</v>
          </cell>
        </row>
        <row r="1916">
          <cell r="A1916">
            <v>38441</v>
          </cell>
          <cell r="B1916">
            <v>148.49770000000001</v>
          </cell>
        </row>
        <row r="1917">
          <cell r="A1917">
            <v>38442</v>
          </cell>
          <cell r="B1917">
            <v>148.5463</v>
          </cell>
        </row>
        <row r="1918">
          <cell r="A1918">
            <v>38443</v>
          </cell>
          <cell r="B1918">
            <v>148.595</v>
          </cell>
        </row>
        <row r="1919">
          <cell r="A1919">
            <v>38444</v>
          </cell>
          <cell r="B1919">
            <v>148.64359999999999</v>
          </cell>
        </row>
        <row r="1920">
          <cell r="A1920">
            <v>38445</v>
          </cell>
          <cell r="B1920">
            <v>148.69229999999999</v>
          </cell>
        </row>
        <row r="1921">
          <cell r="A1921">
            <v>38446</v>
          </cell>
          <cell r="B1921">
            <v>148.74100000000001</v>
          </cell>
        </row>
        <row r="1922">
          <cell r="A1922">
            <v>38447</v>
          </cell>
          <cell r="B1922">
            <v>148.78970000000001</v>
          </cell>
        </row>
        <row r="1923">
          <cell r="A1923">
            <v>38448</v>
          </cell>
          <cell r="B1923">
            <v>148.83840000000001</v>
          </cell>
        </row>
        <row r="1924">
          <cell r="A1924">
            <v>38449</v>
          </cell>
          <cell r="B1924">
            <v>148.8871</v>
          </cell>
        </row>
        <row r="1925">
          <cell r="A1925">
            <v>38450</v>
          </cell>
          <cell r="B1925">
            <v>148.9359</v>
          </cell>
        </row>
        <row r="1926">
          <cell r="A1926">
            <v>38451</v>
          </cell>
          <cell r="B1926">
            <v>148.9846</v>
          </cell>
        </row>
        <row r="1927">
          <cell r="A1927">
            <v>38452</v>
          </cell>
          <cell r="B1927">
            <v>149.0334</v>
          </cell>
        </row>
        <row r="1928">
          <cell r="A1928">
            <v>38453</v>
          </cell>
          <cell r="B1928">
            <v>149.0822</v>
          </cell>
        </row>
        <row r="1929">
          <cell r="A1929">
            <v>38454</v>
          </cell>
          <cell r="B1929">
            <v>149.131</v>
          </cell>
        </row>
        <row r="1930">
          <cell r="A1930">
            <v>38455</v>
          </cell>
          <cell r="B1930">
            <v>149.1799</v>
          </cell>
        </row>
        <row r="1931">
          <cell r="A1931">
            <v>38456</v>
          </cell>
          <cell r="B1931">
            <v>149.2287</v>
          </cell>
        </row>
        <row r="1932">
          <cell r="A1932">
            <v>38457</v>
          </cell>
          <cell r="B1932">
            <v>149.27760000000001</v>
          </cell>
        </row>
        <row r="1933">
          <cell r="A1933">
            <v>38458</v>
          </cell>
          <cell r="B1933">
            <v>149.3158</v>
          </cell>
        </row>
        <row r="1934">
          <cell r="A1934">
            <v>38459</v>
          </cell>
          <cell r="B1934">
            <v>149.35400000000001</v>
          </cell>
        </row>
        <row r="1935">
          <cell r="A1935">
            <v>38460</v>
          </cell>
          <cell r="B1935">
            <v>149.3921</v>
          </cell>
        </row>
        <row r="1936">
          <cell r="A1936">
            <v>38461</v>
          </cell>
          <cell r="B1936">
            <v>149.43029999999999</v>
          </cell>
        </row>
        <row r="1937">
          <cell r="A1937">
            <v>38462</v>
          </cell>
          <cell r="B1937">
            <v>149.46860000000001</v>
          </cell>
        </row>
        <row r="1938">
          <cell r="A1938">
            <v>38463</v>
          </cell>
          <cell r="B1938">
            <v>149.5068</v>
          </cell>
        </row>
        <row r="1939">
          <cell r="A1939">
            <v>38464</v>
          </cell>
          <cell r="B1939">
            <v>149.54499999999999</v>
          </cell>
        </row>
        <row r="1940">
          <cell r="A1940">
            <v>38465</v>
          </cell>
          <cell r="B1940">
            <v>149.58330000000001</v>
          </cell>
        </row>
        <row r="1941">
          <cell r="A1941">
            <v>38466</v>
          </cell>
          <cell r="B1941">
            <v>149.6215</v>
          </cell>
        </row>
        <row r="1942">
          <cell r="A1942">
            <v>38467</v>
          </cell>
          <cell r="B1942">
            <v>149.65979999999999</v>
          </cell>
        </row>
        <row r="1943">
          <cell r="A1943">
            <v>38468</v>
          </cell>
          <cell r="B1943">
            <v>149.69800000000001</v>
          </cell>
        </row>
        <row r="1944">
          <cell r="A1944">
            <v>38469</v>
          </cell>
          <cell r="B1944">
            <v>149.7363</v>
          </cell>
        </row>
        <row r="1945">
          <cell r="A1945">
            <v>38470</v>
          </cell>
          <cell r="B1945">
            <v>149.77459999999999</v>
          </cell>
        </row>
        <row r="1946">
          <cell r="A1946">
            <v>38471</v>
          </cell>
          <cell r="B1946">
            <v>149.81290000000001</v>
          </cell>
        </row>
        <row r="1947">
          <cell r="A1947">
            <v>38472</v>
          </cell>
          <cell r="B1947">
            <v>149.85120000000001</v>
          </cell>
        </row>
        <row r="1948">
          <cell r="A1948">
            <v>38473</v>
          </cell>
          <cell r="B1948">
            <v>149.8895</v>
          </cell>
        </row>
        <row r="1949">
          <cell r="A1949">
            <v>38474</v>
          </cell>
          <cell r="B1949">
            <v>149.92789999999999</v>
          </cell>
        </row>
        <row r="1950">
          <cell r="A1950">
            <v>38475</v>
          </cell>
          <cell r="B1950">
            <v>149.96619999999999</v>
          </cell>
        </row>
        <row r="1951">
          <cell r="A1951">
            <v>38476</v>
          </cell>
          <cell r="B1951">
            <v>150.00460000000001</v>
          </cell>
        </row>
        <row r="1952">
          <cell r="A1952">
            <v>38477</v>
          </cell>
          <cell r="B1952">
            <v>150.0429</v>
          </cell>
        </row>
        <row r="1953">
          <cell r="A1953">
            <v>38478</v>
          </cell>
          <cell r="B1953">
            <v>150.0813</v>
          </cell>
        </row>
        <row r="1954">
          <cell r="A1954">
            <v>38479</v>
          </cell>
          <cell r="B1954">
            <v>150.11969999999999</v>
          </cell>
        </row>
        <row r="1955">
          <cell r="A1955">
            <v>38480</v>
          </cell>
          <cell r="B1955">
            <v>150.15799999999999</v>
          </cell>
        </row>
        <row r="1956">
          <cell r="A1956">
            <v>38481</v>
          </cell>
          <cell r="B1956">
            <v>150.19640000000001</v>
          </cell>
        </row>
        <row r="1957">
          <cell r="A1957">
            <v>38482</v>
          </cell>
          <cell r="B1957">
            <v>150.23490000000001</v>
          </cell>
        </row>
        <row r="1958">
          <cell r="A1958">
            <v>38483</v>
          </cell>
          <cell r="B1958">
            <v>150.27330000000001</v>
          </cell>
        </row>
        <row r="1959">
          <cell r="A1959">
            <v>38484</v>
          </cell>
          <cell r="B1959">
            <v>150.3117</v>
          </cell>
        </row>
        <row r="1960">
          <cell r="A1960">
            <v>38485</v>
          </cell>
          <cell r="B1960">
            <v>150.3501</v>
          </cell>
        </row>
        <row r="1961">
          <cell r="A1961">
            <v>38486</v>
          </cell>
          <cell r="B1961">
            <v>150.3886</v>
          </cell>
        </row>
        <row r="1962">
          <cell r="A1962">
            <v>38487</v>
          </cell>
          <cell r="B1962">
            <v>150.42699999999999</v>
          </cell>
        </row>
        <row r="1963">
          <cell r="A1963">
            <v>38488</v>
          </cell>
          <cell r="B1963">
            <v>150.44829999999999</v>
          </cell>
        </row>
        <row r="1964">
          <cell r="A1964">
            <v>38489</v>
          </cell>
          <cell r="B1964">
            <v>150.46960000000001</v>
          </cell>
        </row>
        <row r="1965">
          <cell r="A1965">
            <v>38490</v>
          </cell>
          <cell r="B1965">
            <v>150.49090000000001</v>
          </cell>
        </row>
        <row r="1966">
          <cell r="A1966">
            <v>38491</v>
          </cell>
          <cell r="B1966">
            <v>150.51220000000001</v>
          </cell>
        </row>
        <row r="1967">
          <cell r="A1967">
            <v>38492</v>
          </cell>
          <cell r="B1967">
            <v>150.53360000000001</v>
          </cell>
        </row>
        <row r="1968">
          <cell r="A1968">
            <v>38493</v>
          </cell>
          <cell r="B1968">
            <v>150.5549</v>
          </cell>
        </row>
        <row r="1969">
          <cell r="A1969">
            <v>38494</v>
          </cell>
          <cell r="B1969">
            <v>150.5762</v>
          </cell>
        </row>
        <row r="1970">
          <cell r="A1970">
            <v>38495</v>
          </cell>
          <cell r="B1970">
            <v>150.5975</v>
          </cell>
        </row>
        <row r="1971">
          <cell r="A1971">
            <v>38496</v>
          </cell>
          <cell r="B1971">
            <v>150.6189</v>
          </cell>
        </row>
        <row r="1972">
          <cell r="A1972">
            <v>38497</v>
          </cell>
          <cell r="B1972">
            <v>150.64019999999999</v>
          </cell>
        </row>
        <row r="1973">
          <cell r="A1973">
            <v>38498</v>
          </cell>
          <cell r="B1973">
            <v>150.66149999999999</v>
          </cell>
        </row>
        <row r="1974">
          <cell r="A1974">
            <v>38499</v>
          </cell>
          <cell r="B1974">
            <v>150.68289999999999</v>
          </cell>
        </row>
        <row r="1975">
          <cell r="A1975">
            <v>38500</v>
          </cell>
          <cell r="B1975">
            <v>150.70419999999999</v>
          </cell>
        </row>
        <row r="1976">
          <cell r="A1976">
            <v>38501</v>
          </cell>
          <cell r="B1976">
            <v>150.72559999999999</v>
          </cell>
        </row>
        <row r="1977">
          <cell r="A1977">
            <v>38502</v>
          </cell>
          <cell r="B1977">
            <v>150.74690000000001</v>
          </cell>
        </row>
        <row r="1978">
          <cell r="A1978">
            <v>38503</v>
          </cell>
          <cell r="B1978">
            <v>150.76830000000001</v>
          </cell>
        </row>
        <row r="1979">
          <cell r="A1979">
            <v>38504</v>
          </cell>
          <cell r="B1979">
            <v>150.78960000000001</v>
          </cell>
        </row>
        <row r="1980">
          <cell r="A1980">
            <v>38505</v>
          </cell>
          <cell r="B1980">
            <v>150.81100000000001</v>
          </cell>
        </row>
        <row r="1981">
          <cell r="A1981">
            <v>38506</v>
          </cell>
          <cell r="B1981">
            <v>150.8323</v>
          </cell>
        </row>
        <row r="1982">
          <cell r="A1982">
            <v>38507</v>
          </cell>
          <cell r="B1982">
            <v>150.8537</v>
          </cell>
        </row>
        <row r="1983">
          <cell r="A1983">
            <v>38508</v>
          </cell>
          <cell r="B1983">
            <v>150.8751</v>
          </cell>
        </row>
        <row r="1984">
          <cell r="A1984">
            <v>38509</v>
          </cell>
          <cell r="B1984">
            <v>150.8964</v>
          </cell>
        </row>
        <row r="1985">
          <cell r="A1985">
            <v>38510</v>
          </cell>
          <cell r="B1985">
            <v>150.9178</v>
          </cell>
        </row>
        <row r="1986">
          <cell r="A1986">
            <v>38511</v>
          </cell>
          <cell r="B1986">
            <v>150.9392</v>
          </cell>
        </row>
        <row r="1987">
          <cell r="A1987">
            <v>38512</v>
          </cell>
          <cell r="B1987">
            <v>150.9605</v>
          </cell>
        </row>
        <row r="1988">
          <cell r="A1988">
            <v>38513</v>
          </cell>
          <cell r="B1988">
            <v>150.9819</v>
          </cell>
        </row>
        <row r="1989">
          <cell r="A1989">
            <v>38514</v>
          </cell>
          <cell r="B1989">
            <v>151.0033</v>
          </cell>
        </row>
        <row r="1990">
          <cell r="A1990">
            <v>38515</v>
          </cell>
          <cell r="B1990">
            <v>151.0247</v>
          </cell>
        </row>
        <row r="1991">
          <cell r="A1991">
            <v>38516</v>
          </cell>
          <cell r="B1991">
            <v>151.0461</v>
          </cell>
        </row>
        <row r="1992">
          <cell r="A1992">
            <v>38517</v>
          </cell>
          <cell r="B1992">
            <v>151.0675</v>
          </cell>
        </row>
        <row r="1993">
          <cell r="A1993">
            <v>38518</v>
          </cell>
          <cell r="B1993">
            <v>151.0889</v>
          </cell>
        </row>
        <row r="1994">
          <cell r="A1994">
            <v>38519</v>
          </cell>
          <cell r="B1994">
            <v>151.1095</v>
          </cell>
        </row>
        <row r="1995">
          <cell r="A1995">
            <v>38520</v>
          </cell>
          <cell r="B1995">
            <v>151.1301</v>
          </cell>
        </row>
        <row r="1996">
          <cell r="A1996">
            <v>38521</v>
          </cell>
          <cell r="B1996">
            <v>151.1507</v>
          </cell>
        </row>
        <row r="1997">
          <cell r="A1997">
            <v>38522</v>
          </cell>
          <cell r="B1997">
            <v>151.1713</v>
          </cell>
        </row>
        <row r="1998">
          <cell r="A1998">
            <v>38523</v>
          </cell>
          <cell r="B1998">
            <v>151.19200000000001</v>
          </cell>
        </row>
        <row r="1999">
          <cell r="A1999">
            <v>38524</v>
          </cell>
          <cell r="B1999">
            <v>151.21260000000001</v>
          </cell>
        </row>
        <row r="2000">
          <cell r="A2000">
            <v>38525</v>
          </cell>
          <cell r="B2000">
            <v>151.23320000000001</v>
          </cell>
        </row>
        <row r="2001">
          <cell r="A2001">
            <v>38526</v>
          </cell>
          <cell r="B2001">
            <v>151.25380000000001</v>
          </cell>
        </row>
        <row r="2002">
          <cell r="A2002">
            <v>38527</v>
          </cell>
          <cell r="B2002">
            <v>151.27449999999999</v>
          </cell>
        </row>
        <row r="2003">
          <cell r="A2003">
            <v>38528</v>
          </cell>
          <cell r="B2003">
            <v>151.29509999999999</v>
          </cell>
        </row>
        <row r="2004">
          <cell r="A2004">
            <v>38529</v>
          </cell>
          <cell r="B2004">
            <v>151.31569999999999</v>
          </cell>
        </row>
        <row r="2005">
          <cell r="A2005">
            <v>38530</v>
          </cell>
          <cell r="B2005">
            <v>151.3364</v>
          </cell>
        </row>
        <row r="2006">
          <cell r="A2006">
            <v>38531</v>
          </cell>
          <cell r="B2006">
            <v>151.357</v>
          </cell>
        </row>
        <row r="2007">
          <cell r="A2007">
            <v>38532</v>
          </cell>
          <cell r="B2007">
            <v>151.3777</v>
          </cell>
        </row>
        <row r="2008">
          <cell r="A2008">
            <v>38533</v>
          </cell>
          <cell r="B2008">
            <v>151.39830000000001</v>
          </cell>
        </row>
        <row r="2009">
          <cell r="A2009">
            <v>38534</v>
          </cell>
          <cell r="B2009">
            <v>151.41900000000001</v>
          </cell>
        </row>
        <row r="2010">
          <cell r="A2010">
            <v>38535</v>
          </cell>
          <cell r="B2010">
            <v>151.43960000000001</v>
          </cell>
        </row>
        <row r="2011">
          <cell r="A2011">
            <v>38536</v>
          </cell>
          <cell r="B2011">
            <v>151.46029999999999</v>
          </cell>
        </row>
        <row r="2012">
          <cell r="A2012">
            <v>38537</v>
          </cell>
          <cell r="B2012">
            <v>151.48089999999999</v>
          </cell>
        </row>
        <row r="2013">
          <cell r="A2013">
            <v>38538</v>
          </cell>
          <cell r="B2013">
            <v>151.5016</v>
          </cell>
        </row>
        <row r="2014">
          <cell r="A2014">
            <v>38539</v>
          </cell>
          <cell r="B2014">
            <v>151.5223</v>
          </cell>
        </row>
        <row r="2015">
          <cell r="A2015">
            <v>38540</v>
          </cell>
          <cell r="B2015">
            <v>151.5429</v>
          </cell>
        </row>
        <row r="2016">
          <cell r="A2016">
            <v>38541</v>
          </cell>
          <cell r="B2016">
            <v>151.56360000000001</v>
          </cell>
        </row>
        <row r="2017">
          <cell r="A2017">
            <v>38542</v>
          </cell>
          <cell r="B2017">
            <v>151.58430000000001</v>
          </cell>
        </row>
        <row r="2018">
          <cell r="A2018">
            <v>38543</v>
          </cell>
          <cell r="B2018">
            <v>151.60489999999999</v>
          </cell>
        </row>
        <row r="2019">
          <cell r="A2019">
            <v>38544</v>
          </cell>
          <cell r="B2019">
            <v>151.62559999999999</v>
          </cell>
        </row>
        <row r="2020">
          <cell r="A2020">
            <v>38545</v>
          </cell>
          <cell r="B2020">
            <v>151.6463</v>
          </cell>
        </row>
        <row r="2021">
          <cell r="A2021">
            <v>38546</v>
          </cell>
          <cell r="B2021">
            <v>151.667</v>
          </cell>
        </row>
        <row r="2022">
          <cell r="A2022">
            <v>38547</v>
          </cell>
          <cell r="B2022">
            <v>151.68770000000001</v>
          </cell>
        </row>
        <row r="2023">
          <cell r="A2023">
            <v>38548</v>
          </cell>
          <cell r="B2023">
            <v>151.70840000000001</v>
          </cell>
        </row>
        <row r="2024">
          <cell r="A2024">
            <v>38549</v>
          </cell>
          <cell r="B2024">
            <v>151.72790000000001</v>
          </cell>
        </row>
        <row r="2025">
          <cell r="A2025">
            <v>38550</v>
          </cell>
          <cell r="B2025">
            <v>151.7475</v>
          </cell>
        </row>
        <row r="2026">
          <cell r="A2026">
            <v>38551</v>
          </cell>
          <cell r="B2026">
            <v>151.767</v>
          </cell>
        </row>
        <row r="2027">
          <cell r="A2027">
            <v>38552</v>
          </cell>
          <cell r="B2027">
            <v>151.78659999999999</v>
          </cell>
        </row>
        <row r="2028">
          <cell r="A2028">
            <v>38553</v>
          </cell>
          <cell r="B2028">
            <v>151.80609999999999</v>
          </cell>
        </row>
        <row r="2029">
          <cell r="A2029">
            <v>38554</v>
          </cell>
          <cell r="B2029">
            <v>151.82570000000001</v>
          </cell>
        </row>
        <row r="2030">
          <cell r="A2030">
            <v>38555</v>
          </cell>
          <cell r="B2030">
            <v>151.84520000000001</v>
          </cell>
        </row>
        <row r="2031">
          <cell r="A2031">
            <v>38556</v>
          </cell>
          <cell r="B2031">
            <v>151.8648</v>
          </cell>
        </row>
        <row r="2032">
          <cell r="A2032">
            <v>38557</v>
          </cell>
          <cell r="B2032">
            <v>151.8843</v>
          </cell>
        </row>
        <row r="2033">
          <cell r="A2033">
            <v>38558</v>
          </cell>
          <cell r="B2033">
            <v>151.90389999999999</v>
          </cell>
        </row>
        <row r="2034">
          <cell r="A2034">
            <v>38559</v>
          </cell>
          <cell r="B2034">
            <v>151.92349999999999</v>
          </cell>
        </row>
        <row r="2035">
          <cell r="A2035">
            <v>38560</v>
          </cell>
          <cell r="B2035">
            <v>151.94300000000001</v>
          </cell>
        </row>
        <row r="2036">
          <cell r="A2036">
            <v>38561</v>
          </cell>
          <cell r="B2036">
            <v>151.96260000000001</v>
          </cell>
        </row>
        <row r="2037">
          <cell r="A2037">
            <v>38562</v>
          </cell>
          <cell r="B2037">
            <v>151.98220000000001</v>
          </cell>
        </row>
        <row r="2038">
          <cell r="A2038">
            <v>38563</v>
          </cell>
          <cell r="B2038">
            <v>152.0017</v>
          </cell>
        </row>
        <row r="2039">
          <cell r="A2039">
            <v>38564</v>
          </cell>
          <cell r="B2039">
            <v>152.0213</v>
          </cell>
        </row>
        <row r="2040">
          <cell r="A2040">
            <v>38565</v>
          </cell>
          <cell r="B2040">
            <v>152.04089999999999</v>
          </cell>
        </row>
        <row r="2041">
          <cell r="A2041">
            <v>38566</v>
          </cell>
          <cell r="B2041">
            <v>152.06049999999999</v>
          </cell>
        </row>
        <row r="2042">
          <cell r="A2042">
            <v>38567</v>
          </cell>
          <cell r="B2042">
            <v>152.08000000000001</v>
          </cell>
        </row>
        <row r="2043">
          <cell r="A2043">
            <v>38568</v>
          </cell>
          <cell r="B2043">
            <v>152.09960000000001</v>
          </cell>
        </row>
        <row r="2044">
          <cell r="A2044">
            <v>38569</v>
          </cell>
          <cell r="B2044">
            <v>152.11920000000001</v>
          </cell>
        </row>
        <row r="2045">
          <cell r="A2045">
            <v>38570</v>
          </cell>
          <cell r="B2045">
            <v>152.1388</v>
          </cell>
        </row>
        <row r="2046">
          <cell r="A2046">
            <v>38571</v>
          </cell>
          <cell r="B2046">
            <v>152.1584</v>
          </cell>
        </row>
        <row r="2047">
          <cell r="A2047">
            <v>38572</v>
          </cell>
          <cell r="B2047">
            <v>152.178</v>
          </cell>
        </row>
        <row r="2048">
          <cell r="A2048">
            <v>38573</v>
          </cell>
          <cell r="B2048">
            <v>152.19759999999999</v>
          </cell>
        </row>
        <row r="2049">
          <cell r="A2049">
            <v>38574</v>
          </cell>
          <cell r="B2049">
            <v>152.21719999999999</v>
          </cell>
        </row>
        <row r="2050">
          <cell r="A2050">
            <v>38575</v>
          </cell>
          <cell r="B2050">
            <v>152.23679999999999</v>
          </cell>
        </row>
        <row r="2051">
          <cell r="A2051">
            <v>38576</v>
          </cell>
          <cell r="B2051">
            <v>152.25640000000001</v>
          </cell>
        </row>
        <row r="2052">
          <cell r="A2052">
            <v>38577</v>
          </cell>
          <cell r="B2052">
            <v>152.27600000000001</v>
          </cell>
        </row>
        <row r="2053">
          <cell r="A2053">
            <v>38578</v>
          </cell>
          <cell r="B2053">
            <v>152.29560000000001</v>
          </cell>
        </row>
        <row r="2054">
          <cell r="A2054">
            <v>38579</v>
          </cell>
          <cell r="B2054">
            <v>152.3152</v>
          </cell>
        </row>
        <row r="2055">
          <cell r="A2055">
            <v>38580</v>
          </cell>
          <cell r="B2055">
            <v>152.3177</v>
          </cell>
        </row>
        <row r="2056">
          <cell r="A2056">
            <v>38581</v>
          </cell>
          <cell r="B2056">
            <v>152.3201</v>
          </cell>
        </row>
        <row r="2057">
          <cell r="A2057">
            <v>38582</v>
          </cell>
          <cell r="B2057">
            <v>152.32259999999999</v>
          </cell>
        </row>
        <row r="2058">
          <cell r="A2058">
            <v>38583</v>
          </cell>
          <cell r="B2058">
            <v>152.32499999999999</v>
          </cell>
        </row>
        <row r="2059">
          <cell r="A2059">
            <v>38584</v>
          </cell>
          <cell r="B2059">
            <v>152.32749999999999</v>
          </cell>
        </row>
        <row r="2060">
          <cell r="A2060">
            <v>38585</v>
          </cell>
          <cell r="B2060">
            <v>152.32990000000001</v>
          </cell>
        </row>
        <row r="2061">
          <cell r="A2061">
            <v>38586</v>
          </cell>
          <cell r="B2061">
            <v>152.33240000000001</v>
          </cell>
        </row>
        <row r="2062">
          <cell r="A2062">
            <v>38587</v>
          </cell>
          <cell r="B2062">
            <v>152.3348</v>
          </cell>
        </row>
        <row r="2063">
          <cell r="A2063">
            <v>38588</v>
          </cell>
          <cell r="B2063">
            <v>152.3373</v>
          </cell>
        </row>
        <row r="2064">
          <cell r="A2064">
            <v>38589</v>
          </cell>
          <cell r="B2064">
            <v>152.3398</v>
          </cell>
        </row>
        <row r="2065">
          <cell r="A2065">
            <v>38590</v>
          </cell>
          <cell r="B2065">
            <v>152.34219999999999</v>
          </cell>
        </row>
        <row r="2066">
          <cell r="A2066">
            <v>38591</v>
          </cell>
          <cell r="B2066">
            <v>152.34469999999999</v>
          </cell>
        </row>
        <row r="2067">
          <cell r="A2067">
            <v>38592</v>
          </cell>
          <cell r="B2067">
            <v>152.34710000000001</v>
          </cell>
        </row>
        <row r="2068">
          <cell r="A2068">
            <v>38593</v>
          </cell>
          <cell r="B2068">
            <v>152.34960000000001</v>
          </cell>
        </row>
        <row r="2069">
          <cell r="A2069">
            <v>38594</v>
          </cell>
          <cell r="B2069">
            <v>152.352</v>
          </cell>
        </row>
        <row r="2070">
          <cell r="A2070">
            <v>38595</v>
          </cell>
          <cell r="B2070">
            <v>152.3545</v>
          </cell>
        </row>
        <row r="2071">
          <cell r="A2071">
            <v>38596</v>
          </cell>
          <cell r="B2071">
            <v>152.357</v>
          </cell>
        </row>
        <row r="2072">
          <cell r="A2072">
            <v>38597</v>
          </cell>
          <cell r="B2072">
            <v>152.35939999999999</v>
          </cell>
        </row>
        <row r="2073">
          <cell r="A2073">
            <v>38598</v>
          </cell>
          <cell r="B2073">
            <v>152.36189999999999</v>
          </cell>
        </row>
        <row r="2074">
          <cell r="A2074">
            <v>38599</v>
          </cell>
          <cell r="B2074">
            <v>152.36429999999999</v>
          </cell>
        </row>
        <row r="2075">
          <cell r="A2075">
            <v>38600</v>
          </cell>
          <cell r="B2075">
            <v>152.36680000000001</v>
          </cell>
        </row>
        <row r="2076">
          <cell r="A2076">
            <v>38601</v>
          </cell>
          <cell r="B2076">
            <v>152.36920000000001</v>
          </cell>
        </row>
        <row r="2077">
          <cell r="A2077">
            <v>38602</v>
          </cell>
          <cell r="B2077">
            <v>152.3717</v>
          </cell>
        </row>
        <row r="2078">
          <cell r="A2078">
            <v>38603</v>
          </cell>
          <cell r="B2078">
            <v>152.3742</v>
          </cell>
        </row>
        <row r="2079">
          <cell r="A2079">
            <v>38604</v>
          </cell>
          <cell r="B2079">
            <v>152.3766</v>
          </cell>
        </row>
        <row r="2080">
          <cell r="A2080">
            <v>38605</v>
          </cell>
          <cell r="B2080">
            <v>152.37909999999999</v>
          </cell>
        </row>
        <row r="2081">
          <cell r="A2081">
            <v>38606</v>
          </cell>
          <cell r="B2081">
            <v>152.38149999999999</v>
          </cell>
        </row>
        <row r="2082">
          <cell r="A2082">
            <v>38607</v>
          </cell>
          <cell r="B2082">
            <v>152.38399999999999</v>
          </cell>
        </row>
        <row r="2083">
          <cell r="A2083">
            <v>38608</v>
          </cell>
          <cell r="B2083">
            <v>152.38640000000001</v>
          </cell>
        </row>
        <row r="2084">
          <cell r="A2084">
            <v>38609</v>
          </cell>
          <cell r="B2084">
            <v>152.38890000000001</v>
          </cell>
        </row>
        <row r="2085">
          <cell r="A2085">
            <v>38610</v>
          </cell>
          <cell r="B2085">
            <v>152.3914</v>
          </cell>
        </row>
        <row r="2086">
          <cell r="A2086">
            <v>38611</v>
          </cell>
          <cell r="B2086">
            <v>152.3914</v>
          </cell>
        </row>
        <row r="2087">
          <cell r="A2087">
            <v>38612</v>
          </cell>
          <cell r="B2087">
            <v>152.3914</v>
          </cell>
        </row>
        <row r="2088">
          <cell r="A2088">
            <v>38613</v>
          </cell>
          <cell r="B2088">
            <v>152.3914</v>
          </cell>
        </row>
        <row r="2089">
          <cell r="A2089">
            <v>38614</v>
          </cell>
          <cell r="B2089">
            <v>152.3914</v>
          </cell>
        </row>
        <row r="2090">
          <cell r="A2090">
            <v>38615</v>
          </cell>
          <cell r="B2090">
            <v>152.3914</v>
          </cell>
        </row>
        <row r="2091">
          <cell r="A2091">
            <v>38616</v>
          </cell>
          <cell r="B2091">
            <v>152.3914</v>
          </cell>
        </row>
        <row r="2092">
          <cell r="A2092">
            <v>38617</v>
          </cell>
          <cell r="B2092">
            <v>152.3914</v>
          </cell>
        </row>
        <row r="2093">
          <cell r="A2093">
            <v>38618</v>
          </cell>
          <cell r="B2093">
            <v>152.3914</v>
          </cell>
        </row>
        <row r="2094">
          <cell r="A2094">
            <v>38619</v>
          </cell>
          <cell r="B2094">
            <v>152.3914</v>
          </cell>
        </row>
        <row r="2095">
          <cell r="A2095">
            <v>38620</v>
          </cell>
          <cell r="B2095">
            <v>152.3914</v>
          </cell>
        </row>
        <row r="2096">
          <cell r="A2096">
            <v>38621</v>
          </cell>
          <cell r="B2096">
            <v>152.3914</v>
          </cell>
        </row>
        <row r="2097">
          <cell r="A2097">
            <v>38622</v>
          </cell>
          <cell r="B2097">
            <v>152.3914</v>
          </cell>
        </row>
        <row r="2098">
          <cell r="A2098">
            <v>38623</v>
          </cell>
          <cell r="B2098">
            <v>152.3914</v>
          </cell>
        </row>
        <row r="2099">
          <cell r="A2099">
            <v>38624</v>
          </cell>
          <cell r="B2099">
            <v>152.3914</v>
          </cell>
        </row>
        <row r="2100">
          <cell r="A2100">
            <v>38625</v>
          </cell>
          <cell r="B2100">
            <v>152.3914</v>
          </cell>
        </row>
        <row r="2101">
          <cell r="A2101">
            <v>38626</v>
          </cell>
          <cell r="B2101">
            <v>152.3914</v>
          </cell>
        </row>
        <row r="2102">
          <cell r="A2102">
            <v>38627</v>
          </cell>
          <cell r="B2102">
            <v>152.3914</v>
          </cell>
        </row>
        <row r="2103">
          <cell r="A2103">
            <v>38628</v>
          </cell>
          <cell r="B2103">
            <v>152.3914</v>
          </cell>
        </row>
        <row r="2104">
          <cell r="A2104">
            <v>38629</v>
          </cell>
          <cell r="B2104">
            <v>152.3914</v>
          </cell>
        </row>
        <row r="2105">
          <cell r="A2105">
            <v>38630</v>
          </cell>
          <cell r="B2105">
            <v>152.3914</v>
          </cell>
        </row>
        <row r="2106">
          <cell r="A2106">
            <v>38631</v>
          </cell>
          <cell r="B2106">
            <v>152.3914</v>
          </cell>
        </row>
        <row r="2107">
          <cell r="A2107">
            <v>38632</v>
          </cell>
          <cell r="B2107">
            <v>152.3914</v>
          </cell>
        </row>
        <row r="2108">
          <cell r="A2108">
            <v>38633</v>
          </cell>
          <cell r="B2108">
            <v>152.3914</v>
          </cell>
        </row>
        <row r="2109">
          <cell r="A2109">
            <v>38634</v>
          </cell>
          <cell r="B2109">
            <v>152.3914</v>
          </cell>
        </row>
        <row r="2110">
          <cell r="A2110">
            <v>38635</v>
          </cell>
          <cell r="B2110">
            <v>152.3914</v>
          </cell>
        </row>
        <row r="2111">
          <cell r="A2111">
            <v>38636</v>
          </cell>
          <cell r="B2111">
            <v>152.3914</v>
          </cell>
        </row>
        <row r="2112">
          <cell r="A2112">
            <v>38637</v>
          </cell>
          <cell r="B2112">
            <v>152.3914</v>
          </cell>
        </row>
        <row r="2113">
          <cell r="A2113">
            <v>38638</v>
          </cell>
          <cell r="B2113">
            <v>152.3914</v>
          </cell>
        </row>
        <row r="2114">
          <cell r="A2114">
            <v>38639</v>
          </cell>
          <cell r="B2114">
            <v>152.3914</v>
          </cell>
        </row>
        <row r="2115">
          <cell r="A2115">
            <v>38640</v>
          </cell>
          <cell r="B2115">
            <v>152.3914</v>
          </cell>
        </row>
        <row r="2116">
          <cell r="A2116">
            <v>38641</v>
          </cell>
          <cell r="B2116">
            <v>152.41249999999999</v>
          </cell>
        </row>
        <row r="2117">
          <cell r="A2117">
            <v>38642</v>
          </cell>
          <cell r="B2117">
            <v>152.43360000000001</v>
          </cell>
        </row>
        <row r="2118">
          <cell r="A2118">
            <v>38643</v>
          </cell>
          <cell r="B2118">
            <v>152.4547</v>
          </cell>
        </row>
        <row r="2119">
          <cell r="A2119">
            <v>38644</v>
          </cell>
          <cell r="B2119">
            <v>152.47579999999999</v>
          </cell>
        </row>
        <row r="2120">
          <cell r="A2120">
            <v>38645</v>
          </cell>
          <cell r="B2120">
            <v>152.49690000000001</v>
          </cell>
        </row>
        <row r="2121">
          <cell r="A2121">
            <v>38646</v>
          </cell>
          <cell r="B2121">
            <v>152.518</v>
          </cell>
        </row>
        <row r="2122">
          <cell r="A2122">
            <v>38647</v>
          </cell>
          <cell r="B2122">
            <v>152.53909999999999</v>
          </cell>
        </row>
        <row r="2123">
          <cell r="A2123">
            <v>38648</v>
          </cell>
          <cell r="B2123">
            <v>152.56020000000001</v>
          </cell>
        </row>
        <row r="2124">
          <cell r="A2124">
            <v>38649</v>
          </cell>
          <cell r="B2124">
            <v>152.5814</v>
          </cell>
        </row>
        <row r="2125">
          <cell r="A2125">
            <v>38650</v>
          </cell>
          <cell r="B2125">
            <v>152.60249999999999</v>
          </cell>
        </row>
        <row r="2126">
          <cell r="A2126">
            <v>38651</v>
          </cell>
          <cell r="B2126">
            <v>152.62360000000001</v>
          </cell>
        </row>
        <row r="2127">
          <cell r="A2127">
            <v>38652</v>
          </cell>
          <cell r="B2127">
            <v>152.6447</v>
          </cell>
        </row>
        <row r="2128">
          <cell r="A2128">
            <v>38653</v>
          </cell>
          <cell r="B2128">
            <v>152.66589999999999</v>
          </cell>
        </row>
        <row r="2129">
          <cell r="A2129">
            <v>38654</v>
          </cell>
          <cell r="B2129">
            <v>152.68700000000001</v>
          </cell>
        </row>
        <row r="2130">
          <cell r="A2130">
            <v>38655</v>
          </cell>
          <cell r="B2130">
            <v>152.7081</v>
          </cell>
        </row>
        <row r="2131">
          <cell r="A2131">
            <v>38656</v>
          </cell>
          <cell r="B2131">
            <v>152.72929999999999</v>
          </cell>
        </row>
        <row r="2132">
          <cell r="A2132">
            <v>38657</v>
          </cell>
          <cell r="B2132">
            <v>152.75040000000001</v>
          </cell>
        </row>
        <row r="2133">
          <cell r="A2133">
            <v>38658</v>
          </cell>
          <cell r="B2133">
            <v>152.7715</v>
          </cell>
        </row>
        <row r="2134">
          <cell r="A2134">
            <v>38659</v>
          </cell>
          <cell r="B2134">
            <v>152.7927</v>
          </cell>
        </row>
        <row r="2135">
          <cell r="A2135">
            <v>38660</v>
          </cell>
          <cell r="B2135">
            <v>152.81379999999999</v>
          </cell>
        </row>
        <row r="2136">
          <cell r="A2136">
            <v>38661</v>
          </cell>
          <cell r="B2136">
            <v>152.83500000000001</v>
          </cell>
        </row>
        <row r="2137">
          <cell r="A2137">
            <v>38662</v>
          </cell>
          <cell r="B2137">
            <v>152.8561</v>
          </cell>
        </row>
        <row r="2138">
          <cell r="A2138">
            <v>38663</v>
          </cell>
          <cell r="B2138">
            <v>152.87729999999999</v>
          </cell>
        </row>
        <row r="2139">
          <cell r="A2139">
            <v>38664</v>
          </cell>
          <cell r="B2139">
            <v>152.89850000000001</v>
          </cell>
        </row>
        <row r="2140">
          <cell r="A2140">
            <v>38665</v>
          </cell>
          <cell r="B2140">
            <v>152.9196</v>
          </cell>
        </row>
        <row r="2141">
          <cell r="A2141">
            <v>38666</v>
          </cell>
          <cell r="B2141">
            <v>152.9408</v>
          </cell>
        </row>
        <row r="2142">
          <cell r="A2142">
            <v>38667</v>
          </cell>
          <cell r="B2142">
            <v>152.96199999999999</v>
          </cell>
        </row>
        <row r="2143">
          <cell r="A2143">
            <v>38668</v>
          </cell>
          <cell r="B2143">
            <v>152.98310000000001</v>
          </cell>
        </row>
        <row r="2144">
          <cell r="A2144">
            <v>38669</v>
          </cell>
          <cell r="B2144">
            <v>153.0043</v>
          </cell>
        </row>
        <row r="2145">
          <cell r="A2145">
            <v>38670</v>
          </cell>
          <cell r="B2145">
            <v>153.02549999999999</v>
          </cell>
        </row>
        <row r="2146">
          <cell r="A2146">
            <v>38671</v>
          </cell>
          <cell r="B2146">
            <v>153.04669999999999</v>
          </cell>
        </row>
        <row r="2147">
          <cell r="A2147">
            <v>38672</v>
          </cell>
          <cell r="B2147">
            <v>153.05840000000001</v>
          </cell>
        </row>
        <row r="2148">
          <cell r="A2148">
            <v>38673</v>
          </cell>
          <cell r="B2148">
            <v>153.0701</v>
          </cell>
        </row>
        <row r="2149">
          <cell r="A2149">
            <v>38674</v>
          </cell>
          <cell r="B2149">
            <v>153.08189999999999</v>
          </cell>
        </row>
        <row r="2150">
          <cell r="A2150">
            <v>38675</v>
          </cell>
          <cell r="B2150">
            <v>153.09360000000001</v>
          </cell>
        </row>
        <row r="2151">
          <cell r="A2151">
            <v>38676</v>
          </cell>
          <cell r="B2151">
            <v>153.1053</v>
          </cell>
        </row>
        <row r="2152">
          <cell r="A2152">
            <v>38677</v>
          </cell>
          <cell r="B2152">
            <v>153.11699999999999</v>
          </cell>
        </row>
        <row r="2153">
          <cell r="A2153">
            <v>38678</v>
          </cell>
          <cell r="B2153">
            <v>153.12880000000001</v>
          </cell>
        </row>
        <row r="2154">
          <cell r="A2154">
            <v>38679</v>
          </cell>
          <cell r="B2154">
            <v>153.1405</v>
          </cell>
        </row>
        <row r="2155">
          <cell r="A2155">
            <v>38680</v>
          </cell>
          <cell r="B2155">
            <v>153.15219999999999</v>
          </cell>
        </row>
        <row r="2156">
          <cell r="A2156">
            <v>38681</v>
          </cell>
          <cell r="B2156">
            <v>153.16390000000001</v>
          </cell>
        </row>
        <row r="2157">
          <cell r="A2157">
            <v>38682</v>
          </cell>
          <cell r="B2157">
            <v>153.17570000000001</v>
          </cell>
        </row>
        <row r="2158">
          <cell r="A2158">
            <v>38683</v>
          </cell>
          <cell r="B2158">
            <v>153.1874</v>
          </cell>
        </row>
        <row r="2159">
          <cell r="A2159">
            <v>38684</v>
          </cell>
          <cell r="B2159">
            <v>153.19909999999999</v>
          </cell>
        </row>
        <row r="2160">
          <cell r="A2160">
            <v>38685</v>
          </cell>
          <cell r="B2160">
            <v>153.21090000000001</v>
          </cell>
        </row>
        <row r="2161">
          <cell r="A2161">
            <v>38686</v>
          </cell>
          <cell r="B2161">
            <v>153.2226</v>
          </cell>
        </row>
        <row r="2162">
          <cell r="A2162">
            <v>38687</v>
          </cell>
          <cell r="B2162">
            <v>153.23429999999999</v>
          </cell>
        </row>
        <row r="2163">
          <cell r="A2163">
            <v>38688</v>
          </cell>
          <cell r="B2163">
            <v>153.24610000000001</v>
          </cell>
        </row>
        <row r="2164">
          <cell r="A2164">
            <v>38689</v>
          </cell>
          <cell r="B2164">
            <v>153.2578</v>
          </cell>
        </row>
        <row r="2165">
          <cell r="A2165">
            <v>38690</v>
          </cell>
          <cell r="B2165">
            <v>153.26949999999999</v>
          </cell>
        </row>
        <row r="2166">
          <cell r="A2166">
            <v>38691</v>
          </cell>
          <cell r="B2166">
            <v>153.28129999999999</v>
          </cell>
        </row>
        <row r="2167">
          <cell r="A2167">
            <v>38692</v>
          </cell>
          <cell r="B2167">
            <v>153.29300000000001</v>
          </cell>
        </row>
        <row r="2168">
          <cell r="A2168">
            <v>38693</v>
          </cell>
          <cell r="B2168">
            <v>153.3048</v>
          </cell>
        </row>
        <row r="2169">
          <cell r="A2169">
            <v>38694</v>
          </cell>
          <cell r="B2169">
            <v>153.31649999999999</v>
          </cell>
        </row>
        <row r="2170">
          <cell r="A2170">
            <v>38695</v>
          </cell>
          <cell r="B2170">
            <v>153.32820000000001</v>
          </cell>
        </row>
        <row r="2171">
          <cell r="A2171">
            <v>38696</v>
          </cell>
          <cell r="B2171">
            <v>153.34</v>
          </cell>
        </row>
        <row r="2172">
          <cell r="A2172">
            <v>38697</v>
          </cell>
          <cell r="B2172">
            <v>153.35169999999999</v>
          </cell>
        </row>
        <row r="2173">
          <cell r="A2173">
            <v>38698</v>
          </cell>
          <cell r="B2173">
            <v>153.36349999999999</v>
          </cell>
        </row>
        <row r="2174">
          <cell r="A2174">
            <v>38699</v>
          </cell>
          <cell r="B2174">
            <v>153.37520000000001</v>
          </cell>
        </row>
        <row r="2175">
          <cell r="A2175">
            <v>38700</v>
          </cell>
          <cell r="B2175">
            <v>153.387</v>
          </cell>
        </row>
        <row r="2176">
          <cell r="A2176">
            <v>38701</v>
          </cell>
          <cell r="B2176">
            <v>153.39869999999999</v>
          </cell>
        </row>
        <row r="2177">
          <cell r="A2177">
            <v>38702</v>
          </cell>
          <cell r="B2177">
            <v>153.4041</v>
          </cell>
        </row>
        <row r="2178">
          <cell r="A2178">
            <v>38703</v>
          </cell>
          <cell r="B2178">
            <v>153.40960000000001</v>
          </cell>
        </row>
        <row r="2179">
          <cell r="A2179">
            <v>38704</v>
          </cell>
          <cell r="B2179">
            <v>153.41499999999999</v>
          </cell>
        </row>
        <row r="2180">
          <cell r="A2180">
            <v>38705</v>
          </cell>
          <cell r="B2180">
            <v>153.4205</v>
          </cell>
        </row>
        <row r="2181">
          <cell r="A2181">
            <v>38706</v>
          </cell>
          <cell r="B2181">
            <v>153.42590000000001</v>
          </cell>
        </row>
        <row r="2182">
          <cell r="A2182">
            <v>38707</v>
          </cell>
          <cell r="B2182">
            <v>153.43129999999999</v>
          </cell>
        </row>
        <row r="2183">
          <cell r="A2183">
            <v>38708</v>
          </cell>
          <cell r="B2183">
            <v>153.43680000000001</v>
          </cell>
        </row>
        <row r="2184">
          <cell r="A2184">
            <v>38709</v>
          </cell>
          <cell r="B2184">
            <v>153.44220000000001</v>
          </cell>
        </row>
        <row r="2185">
          <cell r="A2185">
            <v>38710</v>
          </cell>
          <cell r="B2185">
            <v>153.4477</v>
          </cell>
        </row>
        <row r="2186">
          <cell r="A2186">
            <v>38711</v>
          </cell>
          <cell r="B2186">
            <v>153.45310000000001</v>
          </cell>
        </row>
        <row r="2187">
          <cell r="A2187">
            <v>38712</v>
          </cell>
          <cell r="B2187">
            <v>153.45859999999999</v>
          </cell>
        </row>
        <row r="2188">
          <cell r="A2188">
            <v>38713</v>
          </cell>
          <cell r="B2188">
            <v>153.464</v>
          </cell>
        </row>
        <row r="2189">
          <cell r="A2189">
            <v>38714</v>
          </cell>
          <cell r="B2189">
            <v>153.46940000000001</v>
          </cell>
        </row>
        <row r="2190">
          <cell r="A2190">
            <v>38715</v>
          </cell>
          <cell r="B2190">
            <v>153.47489999999999</v>
          </cell>
        </row>
        <row r="2191">
          <cell r="A2191">
            <v>38716</v>
          </cell>
          <cell r="B2191">
            <v>153.4803</v>
          </cell>
        </row>
        <row r="2192">
          <cell r="A2192">
            <v>38717</v>
          </cell>
          <cell r="B2192">
            <v>153.48580000000001</v>
          </cell>
        </row>
        <row r="2193">
          <cell r="A2193">
            <v>38718</v>
          </cell>
          <cell r="B2193">
            <v>153.49119999999999</v>
          </cell>
        </row>
        <row r="2194">
          <cell r="A2194">
            <v>38719</v>
          </cell>
          <cell r="B2194">
            <v>153.4967</v>
          </cell>
        </row>
        <row r="2195">
          <cell r="A2195">
            <v>38720</v>
          </cell>
          <cell r="B2195">
            <v>153.50210000000001</v>
          </cell>
        </row>
        <row r="2196">
          <cell r="A2196">
            <v>38721</v>
          </cell>
          <cell r="B2196">
            <v>153.50749999999999</v>
          </cell>
        </row>
        <row r="2197">
          <cell r="A2197">
            <v>38722</v>
          </cell>
          <cell r="B2197">
            <v>153.51300000000001</v>
          </cell>
        </row>
        <row r="2198">
          <cell r="A2198">
            <v>38723</v>
          </cell>
          <cell r="B2198">
            <v>153.51840000000001</v>
          </cell>
        </row>
        <row r="2199">
          <cell r="A2199">
            <v>38724</v>
          </cell>
          <cell r="B2199">
            <v>153.5239</v>
          </cell>
        </row>
        <row r="2200">
          <cell r="A2200">
            <v>38725</v>
          </cell>
          <cell r="B2200">
            <v>153.52930000000001</v>
          </cell>
        </row>
        <row r="2201">
          <cell r="A2201">
            <v>38726</v>
          </cell>
          <cell r="B2201">
            <v>153.53479999999999</v>
          </cell>
        </row>
        <row r="2202">
          <cell r="A2202">
            <v>38727</v>
          </cell>
          <cell r="B2202">
            <v>153.5402</v>
          </cell>
        </row>
        <row r="2203">
          <cell r="A2203">
            <v>38728</v>
          </cell>
          <cell r="B2203">
            <v>153.54570000000001</v>
          </cell>
        </row>
        <row r="2204">
          <cell r="A2204">
            <v>38729</v>
          </cell>
          <cell r="B2204">
            <v>153.55109999999999</v>
          </cell>
        </row>
        <row r="2205">
          <cell r="A2205">
            <v>38730</v>
          </cell>
          <cell r="B2205">
            <v>153.5565</v>
          </cell>
        </row>
        <row r="2206">
          <cell r="A2206">
            <v>38731</v>
          </cell>
          <cell r="B2206">
            <v>153.56200000000001</v>
          </cell>
        </row>
        <row r="2207">
          <cell r="A2207">
            <v>38732</v>
          </cell>
          <cell r="B2207">
            <v>153.56739999999999</v>
          </cell>
        </row>
        <row r="2208">
          <cell r="A2208">
            <v>38733</v>
          </cell>
          <cell r="B2208">
            <v>153.57089999999999</v>
          </cell>
        </row>
        <row r="2209">
          <cell r="A2209">
            <v>38734</v>
          </cell>
          <cell r="B2209">
            <v>153.57429999999999</v>
          </cell>
        </row>
        <row r="2210">
          <cell r="A2210">
            <v>38735</v>
          </cell>
          <cell r="B2210">
            <v>153.5778</v>
          </cell>
        </row>
        <row r="2211">
          <cell r="A2211">
            <v>38736</v>
          </cell>
          <cell r="B2211">
            <v>153.5813</v>
          </cell>
        </row>
        <row r="2212">
          <cell r="A2212">
            <v>38737</v>
          </cell>
          <cell r="B2212">
            <v>153.5847</v>
          </cell>
        </row>
        <row r="2213">
          <cell r="A2213">
            <v>38738</v>
          </cell>
          <cell r="B2213">
            <v>153.5882</v>
          </cell>
        </row>
        <row r="2214">
          <cell r="A2214">
            <v>38739</v>
          </cell>
          <cell r="B2214">
            <v>153.5917</v>
          </cell>
        </row>
        <row r="2215">
          <cell r="A2215">
            <v>38740</v>
          </cell>
          <cell r="B2215">
            <v>153.5951</v>
          </cell>
        </row>
        <row r="2216">
          <cell r="A2216">
            <v>38741</v>
          </cell>
          <cell r="B2216">
            <v>153.5986</v>
          </cell>
        </row>
        <row r="2217">
          <cell r="A2217">
            <v>38742</v>
          </cell>
          <cell r="B2217">
            <v>153.60210000000001</v>
          </cell>
        </row>
        <row r="2218">
          <cell r="A2218">
            <v>38743</v>
          </cell>
          <cell r="B2218">
            <v>153.60550000000001</v>
          </cell>
        </row>
        <row r="2219">
          <cell r="A2219">
            <v>38744</v>
          </cell>
          <cell r="B2219">
            <v>153.60900000000001</v>
          </cell>
        </row>
        <row r="2220">
          <cell r="A2220">
            <v>38745</v>
          </cell>
          <cell r="B2220">
            <v>153.61250000000001</v>
          </cell>
        </row>
        <row r="2221">
          <cell r="A2221">
            <v>38746</v>
          </cell>
          <cell r="B2221">
            <v>153.61590000000001</v>
          </cell>
        </row>
        <row r="2222">
          <cell r="A2222">
            <v>38747</v>
          </cell>
          <cell r="B2222">
            <v>153.61940000000001</v>
          </cell>
        </row>
        <row r="2223">
          <cell r="A2223">
            <v>38748</v>
          </cell>
          <cell r="B2223">
            <v>153.62289999999999</v>
          </cell>
        </row>
        <row r="2224">
          <cell r="A2224">
            <v>38749</v>
          </cell>
          <cell r="B2224">
            <v>153.62629999999999</v>
          </cell>
        </row>
        <row r="2225">
          <cell r="A2225">
            <v>38750</v>
          </cell>
          <cell r="B2225">
            <v>153.62979999999999</v>
          </cell>
        </row>
        <row r="2226">
          <cell r="A2226">
            <v>38751</v>
          </cell>
          <cell r="B2226">
            <v>153.63329999999999</v>
          </cell>
        </row>
        <row r="2227">
          <cell r="A2227">
            <v>38752</v>
          </cell>
          <cell r="B2227">
            <v>153.63669999999999</v>
          </cell>
        </row>
        <row r="2228">
          <cell r="A2228">
            <v>38753</v>
          </cell>
          <cell r="B2228">
            <v>153.64019999999999</v>
          </cell>
        </row>
        <row r="2229">
          <cell r="A2229">
            <v>38754</v>
          </cell>
          <cell r="B2229">
            <v>153.6437</v>
          </cell>
        </row>
        <row r="2230">
          <cell r="A2230">
            <v>38755</v>
          </cell>
          <cell r="B2230">
            <v>153.64709999999999</v>
          </cell>
        </row>
        <row r="2231">
          <cell r="A2231">
            <v>38756</v>
          </cell>
          <cell r="B2231">
            <v>153.6506</v>
          </cell>
        </row>
        <row r="2232">
          <cell r="A2232">
            <v>38757</v>
          </cell>
          <cell r="B2232">
            <v>153.6541</v>
          </cell>
        </row>
        <row r="2233">
          <cell r="A2233">
            <v>38758</v>
          </cell>
          <cell r="B2233">
            <v>153.6576</v>
          </cell>
        </row>
        <row r="2234">
          <cell r="A2234">
            <v>38759</v>
          </cell>
          <cell r="B2234">
            <v>153.661</v>
          </cell>
        </row>
        <row r="2235">
          <cell r="A2235">
            <v>38760</v>
          </cell>
          <cell r="B2235">
            <v>153.6645</v>
          </cell>
        </row>
        <row r="2236">
          <cell r="A2236">
            <v>38761</v>
          </cell>
          <cell r="B2236">
            <v>153.66800000000001</v>
          </cell>
        </row>
        <row r="2237">
          <cell r="A2237">
            <v>38762</v>
          </cell>
          <cell r="B2237">
            <v>153.67140000000001</v>
          </cell>
        </row>
        <row r="2238">
          <cell r="A2238">
            <v>38763</v>
          </cell>
          <cell r="B2238">
            <v>153.67490000000001</v>
          </cell>
        </row>
        <row r="2239">
          <cell r="A2239">
            <v>38764</v>
          </cell>
          <cell r="B2239">
            <v>153.7045</v>
          </cell>
        </row>
        <row r="2240">
          <cell r="A2240">
            <v>38765</v>
          </cell>
          <cell r="B2240">
            <v>153.73400000000001</v>
          </cell>
        </row>
        <row r="2241">
          <cell r="A2241">
            <v>38766</v>
          </cell>
          <cell r="B2241">
            <v>153.7636</v>
          </cell>
        </row>
        <row r="2242">
          <cell r="A2242">
            <v>38767</v>
          </cell>
          <cell r="B2242">
            <v>153.79320000000001</v>
          </cell>
        </row>
        <row r="2243">
          <cell r="A2243">
            <v>38768</v>
          </cell>
          <cell r="B2243">
            <v>153.8228</v>
          </cell>
        </row>
        <row r="2244">
          <cell r="A2244">
            <v>38769</v>
          </cell>
          <cell r="B2244">
            <v>153.85230000000001</v>
          </cell>
        </row>
        <row r="2245">
          <cell r="A2245">
            <v>38770</v>
          </cell>
          <cell r="B2245">
            <v>153.8819</v>
          </cell>
        </row>
        <row r="2246">
          <cell r="A2246">
            <v>38771</v>
          </cell>
          <cell r="B2246">
            <v>153.91149999999999</v>
          </cell>
        </row>
        <row r="2247">
          <cell r="A2247">
            <v>38772</v>
          </cell>
          <cell r="B2247">
            <v>153.94110000000001</v>
          </cell>
        </row>
        <row r="2248">
          <cell r="A2248">
            <v>38773</v>
          </cell>
          <cell r="B2248">
            <v>153.9708</v>
          </cell>
        </row>
        <row r="2249">
          <cell r="A2249">
            <v>38774</v>
          </cell>
          <cell r="B2249">
            <v>154.00040000000001</v>
          </cell>
        </row>
        <row r="2250">
          <cell r="A2250">
            <v>38775</v>
          </cell>
          <cell r="B2250">
            <v>154.03</v>
          </cell>
        </row>
        <row r="2251">
          <cell r="A2251">
            <v>38776</v>
          </cell>
          <cell r="B2251">
            <v>154.05959999999999</v>
          </cell>
        </row>
        <row r="2252">
          <cell r="A2252">
            <v>38777</v>
          </cell>
          <cell r="B2252">
            <v>154.08930000000001</v>
          </cell>
        </row>
        <row r="2253">
          <cell r="A2253">
            <v>38778</v>
          </cell>
          <cell r="B2253">
            <v>154.1189</v>
          </cell>
        </row>
        <row r="2254">
          <cell r="A2254">
            <v>38779</v>
          </cell>
          <cell r="B2254">
            <v>154.14850000000001</v>
          </cell>
        </row>
        <row r="2255">
          <cell r="A2255">
            <v>38780</v>
          </cell>
          <cell r="B2255">
            <v>154.1782</v>
          </cell>
        </row>
        <row r="2256">
          <cell r="A2256">
            <v>38781</v>
          </cell>
          <cell r="B2256">
            <v>154.2079</v>
          </cell>
        </row>
        <row r="2257">
          <cell r="A2257">
            <v>38782</v>
          </cell>
          <cell r="B2257">
            <v>154.23750000000001</v>
          </cell>
        </row>
        <row r="2258">
          <cell r="A2258">
            <v>38783</v>
          </cell>
          <cell r="B2258">
            <v>154.2672</v>
          </cell>
        </row>
        <row r="2259">
          <cell r="A2259">
            <v>38784</v>
          </cell>
          <cell r="B2259">
            <v>154.29689999999999</v>
          </cell>
        </row>
        <row r="2260">
          <cell r="A2260">
            <v>38785</v>
          </cell>
          <cell r="B2260">
            <v>154.32650000000001</v>
          </cell>
        </row>
        <row r="2261">
          <cell r="A2261">
            <v>38786</v>
          </cell>
          <cell r="B2261">
            <v>154.3562</v>
          </cell>
        </row>
        <row r="2262">
          <cell r="A2262">
            <v>38787</v>
          </cell>
          <cell r="B2262">
            <v>154.38589999999999</v>
          </cell>
        </row>
        <row r="2263">
          <cell r="A2263">
            <v>38788</v>
          </cell>
          <cell r="B2263">
            <v>154.41560000000001</v>
          </cell>
        </row>
        <row r="2264">
          <cell r="A2264">
            <v>38789</v>
          </cell>
          <cell r="B2264">
            <v>154.4453</v>
          </cell>
        </row>
        <row r="2265">
          <cell r="A2265">
            <v>38790</v>
          </cell>
          <cell r="B2265">
            <v>154.47499999999999</v>
          </cell>
        </row>
        <row r="2266">
          <cell r="A2266">
            <v>38791</v>
          </cell>
          <cell r="B2266">
            <v>154.50470000000001</v>
          </cell>
        </row>
        <row r="2267">
          <cell r="A2267">
            <v>38792</v>
          </cell>
          <cell r="B2267">
            <v>154.53749999999999</v>
          </cell>
        </row>
        <row r="2268">
          <cell r="A2268">
            <v>38793</v>
          </cell>
          <cell r="B2268">
            <v>154.5703</v>
          </cell>
        </row>
        <row r="2269">
          <cell r="A2269">
            <v>38794</v>
          </cell>
          <cell r="B2269">
            <v>154.60310000000001</v>
          </cell>
        </row>
        <row r="2270">
          <cell r="A2270">
            <v>38795</v>
          </cell>
          <cell r="B2270">
            <v>154.63589999999999</v>
          </cell>
        </row>
        <row r="2271">
          <cell r="A2271">
            <v>38796</v>
          </cell>
          <cell r="B2271">
            <v>154.6687</v>
          </cell>
        </row>
        <row r="2272">
          <cell r="A2272">
            <v>38797</v>
          </cell>
          <cell r="B2272">
            <v>154.70150000000001</v>
          </cell>
        </row>
        <row r="2273">
          <cell r="A2273">
            <v>38798</v>
          </cell>
          <cell r="B2273">
            <v>154.73439999999999</v>
          </cell>
        </row>
        <row r="2274">
          <cell r="A2274">
            <v>38799</v>
          </cell>
          <cell r="B2274">
            <v>154.7672</v>
          </cell>
        </row>
        <row r="2275">
          <cell r="A2275">
            <v>38800</v>
          </cell>
          <cell r="B2275">
            <v>154.80009999999999</v>
          </cell>
        </row>
        <row r="2276">
          <cell r="A2276">
            <v>38801</v>
          </cell>
          <cell r="B2276">
            <v>154.8329</v>
          </cell>
        </row>
        <row r="2277">
          <cell r="A2277">
            <v>38802</v>
          </cell>
          <cell r="B2277">
            <v>154.86580000000001</v>
          </cell>
        </row>
        <row r="2278">
          <cell r="A2278">
            <v>38803</v>
          </cell>
          <cell r="B2278">
            <v>154.89859999999999</v>
          </cell>
        </row>
        <row r="2279">
          <cell r="A2279">
            <v>38804</v>
          </cell>
          <cell r="B2279">
            <v>154.9315</v>
          </cell>
        </row>
        <row r="2280">
          <cell r="A2280">
            <v>38805</v>
          </cell>
          <cell r="B2280">
            <v>154.96440000000001</v>
          </cell>
        </row>
        <row r="2281">
          <cell r="A2281">
            <v>38806</v>
          </cell>
          <cell r="B2281">
            <v>154.9973</v>
          </cell>
        </row>
        <row r="2282">
          <cell r="A2282">
            <v>38807</v>
          </cell>
          <cell r="B2282">
            <v>155.03020000000001</v>
          </cell>
        </row>
        <row r="2283">
          <cell r="A2283">
            <v>38808</v>
          </cell>
          <cell r="B2283">
            <v>155.06309999999999</v>
          </cell>
        </row>
        <row r="2284">
          <cell r="A2284">
            <v>38809</v>
          </cell>
          <cell r="B2284">
            <v>155.096</v>
          </cell>
        </row>
        <row r="2285">
          <cell r="A2285">
            <v>38810</v>
          </cell>
          <cell r="B2285">
            <v>155.12889999999999</v>
          </cell>
        </row>
        <row r="2286">
          <cell r="A2286">
            <v>38811</v>
          </cell>
          <cell r="B2286">
            <v>155.1618</v>
          </cell>
        </row>
        <row r="2287">
          <cell r="A2287">
            <v>38812</v>
          </cell>
          <cell r="B2287">
            <v>155.19479999999999</v>
          </cell>
        </row>
        <row r="2288">
          <cell r="A2288">
            <v>38813</v>
          </cell>
          <cell r="B2288">
            <v>155.2277</v>
          </cell>
        </row>
        <row r="2289">
          <cell r="A2289">
            <v>38814</v>
          </cell>
          <cell r="B2289">
            <v>155.26060000000001</v>
          </cell>
        </row>
        <row r="2290">
          <cell r="A2290">
            <v>38815</v>
          </cell>
          <cell r="B2290">
            <v>155.2936</v>
          </cell>
        </row>
        <row r="2291">
          <cell r="A2291">
            <v>38816</v>
          </cell>
          <cell r="B2291">
            <v>155.32650000000001</v>
          </cell>
        </row>
        <row r="2292">
          <cell r="A2292">
            <v>38817</v>
          </cell>
          <cell r="B2292">
            <v>155.3595</v>
          </cell>
        </row>
        <row r="2293">
          <cell r="A2293">
            <v>38818</v>
          </cell>
          <cell r="B2293">
            <v>155.39250000000001</v>
          </cell>
        </row>
        <row r="2294">
          <cell r="A2294">
            <v>38819</v>
          </cell>
          <cell r="B2294">
            <v>155.4255</v>
          </cell>
        </row>
        <row r="2295">
          <cell r="A2295">
            <v>38820</v>
          </cell>
          <cell r="B2295">
            <v>155.45840000000001</v>
          </cell>
        </row>
        <row r="2296">
          <cell r="A2296">
            <v>38821</v>
          </cell>
          <cell r="B2296">
            <v>155.4914</v>
          </cell>
        </row>
        <row r="2297">
          <cell r="A2297">
            <v>38822</v>
          </cell>
          <cell r="B2297">
            <v>155.52440000000001</v>
          </cell>
        </row>
        <row r="2298">
          <cell r="A2298">
            <v>38823</v>
          </cell>
          <cell r="B2298">
            <v>155.56059999999999</v>
          </cell>
        </row>
        <row r="2299">
          <cell r="A2299">
            <v>38824</v>
          </cell>
          <cell r="B2299">
            <v>155.5967</v>
          </cell>
        </row>
        <row r="2300">
          <cell r="A2300">
            <v>38825</v>
          </cell>
          <cell r="B2300">
            <v>155.63290000000001</v>
          </cell>
        </row>
        <row r="2301">
          <cell r="A2301">
            <v>38826</v>
          </cell>
          <cell r="B2301">
            <v>155.66909999999999</v>
          </cell>
        </row>
        <row r="2302">
          <cell r="A2302">
            <v>38827</v>
          </cell>
          <cell r="B2302">
            <v>155.70529999999999</v>
          </cell>
        </row>
        <row r="2303">
          <cell r="A2303">
            <v>38828</v>
          </cell>
          <cell r="B2303">
            <v>155.7415</v>
          </cell>
        </row>
        <row r="2304">
          <cell r="A2304">
            <v>38829</v>
          </cell>
          <cell r="B2304">
            <v>155.77770000000001</v>
          </cell>
        </row>
        <row r="2305">
          <cell r="A2305">
            <v>38830</v>
          </cell>
          <cell r="B2305">
            <v>155.81399999999999</v>
          </cell>
        </row>
        <row r="2306">
          <cell r="A2306">
            <v>38831</v>
          </cell>
          <cell r="B2306">
            <v>155.8502</v>
          </cell>
        </row>
        <row r="2307">
          <cell r="A2307">
            <v>38832</v>
          </cell>
          <cell r="B2307">
            <v>155.88640000000001</v>
          </cell>
        </row>
        <row r="2308">
          <cell r="A2308">
            <v>38833</v>
          </cell>
          <cell r="B2308">
            <v>155.92269999999999</v>
          </cell>
        </row>
        <row r="2309">
          <cell r="A2309">
            <v>38834</v>
          </cell>
          <cell r="B2309">
            <v>155.959</v>
          </cell>
        </row>
        <row r="2310">
          <cell r="A2310">
            <v>38835</v>
          </cell>
          <cell r="B2310">
            <v>155.99520000000001</v>
          </cell>
        </row>
        <row r="2311">
          <cell r="A2311">
            <v>38836</v>
          </cell>
          <cell r="B2311">
            <v>156.03149999999999</v>
          </cell>
        </row>
        <row r="2312">
          <cell r="A2312">
            <v>38837</v>
          </cell>
          <cell r="B2312">
            <v>156.06780000000001</v>
          </cell>
        </row>
        <row r="2313">
          <cell r="A2313">
            <v>38838</v>
          </cell>
          <cell r="B2313">
            <v>156.10409999999999</v>
          </cell>
        </row>
        <row r="2314">
          <cell r="A2314">
            <v>38839</v>
          </cell>
          <cell r="B2314">
            <v>156.1404</v>
          </cell>
        </row>
        <row r="2315">
          <cell r="A2315">
            <v>38840</v>
          </cell>
          <cell r="B2315">
            <v>156.17670000000001</v>
          </cell>
        </row>
        <row r="2316">
          <cell r="A2316">
            <v>38841</v>
          </cell>
          <cell r="B2316">
            <v>156.21299999999999</v>
          </cell>
        </row>
        <row r="2317">
          <cell r="A2317">
            <v>38842</v>
          </cell>
          <cell r="B2317">
            <v>156.24930000000001</v>
          </cell>
        </row>
        <row r="2318">
          <cell r="A2318">
            <v>38843</v>
          </cell>
          <cell r="B2318">
            <v>156.28569999999999</v>
          </cell>
        </row>
        <row r="2319">
          <cell r="A2319">
            <v>38844</v>
          </cell>
          <cell r="B2319">
            <v>156.322</v>
          </cell>
        </row>
        <row r="2320">
          <cell r="A2320">
            <v>38845</v>
          </cell>
          <cell r="B2320">
            <v>156.35839999999999</v>
          </cell>
        </row>
        <row r="2321">
          <cell r="A2321">
            <v>38846</v>
          </cell>
          <cell r="B2321">
            <v>156.3947</v>
          </cell>
        </row>
        <row r="2322">
          <cell r="A2322">
            <v>38847</v>
          </cell>
          <cell r="B2322">
            <v>156.43109999999999</v>
          </cell>
        </row>
        <row r="2323">
          <cell r="A2323">
            <v>38848</v>
          </cell>
          <cell r="B2323">
            <v>156.4675</v>
          </cell>
        </row>
        <row r="2324">
          <cell r="A2324">
            <v>38849</v>
          </cell>
          <cell r="B2324">
            <v>156.50389999999999</v>
          </cell>
        </row>
        <row r="2325">
          <cell r="A2325">
            <v>38850</v>
          </cell>
          <cell r="B2325">
            <v>156.5403</v>
          </cell>
        </row>
        <row r="2326">
          <cell r="A2326">
            <v>38851</v>
          </cell>
          <cell r="B2326">
            <v>156.57669999999999</v>
          </cell>
        </row>
        <row r="2327">
          <cell r="A2327">
            <v>38852</v>
          </cell>
          <cell r="B2327">
            <v>156.6131</v>
          </cell>
        </row>
        <row r="2328">
          <cell r="A2328">
            <v>38853</v>
          </cell>
          <cell r="B2328">
            <v>156.63579999999999</v>
          </cell>
        </row>
        <row r="2329">
          <cell r="A2329">
            <v>38854</v>
          </cell>
          <cell r="B2329">
            <v>156.6585</v>
          </cell>
        </row>
        <row r="2330">
          <cell r="A2330">
            <v>38855</v>
          </cell>
          <cell r="B2330">
            <v>156.68119999999999</v>
          </cell>
        </row>
        <row r="2331">
          <cell r="A2331">
            <v>38856</v>
          </cell>
          <cell r="B2331">
            <v>156.7039</v>
          </cell>
        </row>
        <row r="2332">
          <cell r="A2332">
            <v>38857</v>
          </cell>
          <cell r="B2332">
            <v>156.72659999999999</v>
          </cell>
        </row>
        <row r="2333">
          <cell r="A2333">
            <v>38858</v>
          </cell>
          <cell r="B2333">
            <v>156.74930000000001</v>
          </cell>
        </row>
        <row r="2334">
          <cell r="A2334">
            <v>38859</v>
          </cell>
          <cell r="B2334">
            <v>156.77199999999999</v>
          </cell>
        </row>
        <row r="2335">
          <cell r="A2335">
            <v>38860</v>
          </cell>
          <cell r="B2335">
            <v>156.79470000000001</v>
          </cell>
        </row>
        <row r="2336">
          <cell r="A2336">
            <v>38861</v>
          </cell>
          <cell r="B2336">
            <v>156.81739999999999</v>
          </cell>
        </row>
        <row r="2337">
          <cell r="A2337">
            <v>38862</v>
          </cell>
          <cell r="B2337">
            <v>156.84010000000001</v>
          </cell>
        </row>
        <row r="2338">
          <cell r="A2338">
            <v>38863</v>
          </cell>
          <cell r="B2338">
            <v>156.86279999999999</v>
          </cell>
        </row>
        <row r="2339">
          <cell r="A2339">
            <v>38864</v>
          </cell>
          <cell r="B2339">
            <v>156.88550000000001</v>
          </cell>
        </row>
        <row r="2340">
          <cell r="A2340">
            <v>38865</v>
          </cell>
          <cell r="B2340">
            <v>156.9083</v>
          </cell>
        </row>
        <row r="2341">
          <cell r="A2341">
            <v>38866</v>
          </cell>
          <cell r="B2341">
            <v>156.93100000000001</v>
          </cell>
        </row>
        <row r="2342">
          <cell r="A2342">
            <v>38867</v>
          </cell>
          <cell r="B2342">
            <v>156.9537</v>
          </cell>
        </row>
        <row r="2343">
          <cell r="A2343">
            <v>38868</v>
          </cell>
          <cell r="B2343">
            <v>156.97649999999999</v>
          </cell>
        </row>
        <row r="2344">
          <cell r="A2344">
            <v>38869</v>
          </cell>
          <cell r="B2344">
            <v>156.9992</v>
          </cell>
        </row>
        <row r="2345">
          <cell r="A2345">
            <v>38870</v>
          </cell>
          <cell r="B2345">
            <v>157.02189999999999</v>
          </cell>
        </row>
        <row r="2346">
          <cell r="A2346">
            <v>38871</v>
          </cell>
          <cell r="B2346">
            <v>157.04470000000001</v>
          </cell>
        </row>
        <row r="2347">
          <cell r="A2347">
            <v>38872</v>
          </cell>
          <cell r="B2347">
            <v>157.06739999999999</v>
          </cell>
        </row>
        <row r="2348">
          <cell r="A2348">
            <v>38873</v>
          </cell>
          <cell r="B2348">
            <v>157.09020000000001</v>
          </cell>
        </row>
        <row r="2349">
          <cell r="A2349">
            <v>38874</v>
          </cell>
          <cell r="B2349">
            <v>157.1129</v>
          </cell>
        </row>
        <row r="2350">
          <cell r="A2350">
            <v>38875</v>
          </cell>
          <cell r="B2350">
            <v>157.13570000000001</v>
          </cell>
        </row>
        <row r="2351">
          <cell r="A2351">
            <v>38876</v>
          </cell>
          <cell r="B2351">
            <v>157.1584</v>
          </cell>
        </row>
        <row r="2352">
          <cell r="A2352">
            <v>38877</v>
          </cell>
          <cell r="B2352">
            <v>157.18119999999999</v>
          </cell>
        </row>
        <row r="2353">
          <cell r="A2353">
            <v>38878</v>
          </cell>
          <cell r="B2353">
            <v>157.20400000000001</v>
          </cell>
        </row>
        <row r="2354">
          <cell r="A2354">
            <v>38879</v>
          </cell>
          <cell r="B2354">
            <v>157.22669999999999</v>
          </cell>
        </row>
        <row r="2355">
          <cell r="A2355">
            <v>38880</v>
          </cell>
          <cell r="B2355">
            <v>157.24950000000001</v>
          </cell>
        </row>
        <row r="2356">
          <cell r="A2356">
            <v>38881</v>
          </cell>
          <cell r="B2356">
            <v>157.2723</v>
          </cell>
        </row>
        <row r="2357">
          <cell r="A2357">
            <v>38882</v>
          </cell>
          <cell r="B2357">
            <v>157.29509999999999</v>
          </cell>
        </row>
        <row r="2358">
          <cell r="A2358">
            <v>38883</v>
          </cell>
          <cell r="B2358">
            <v>157.31790000000001</v>
          </cell>
        </row>
        <row r="2359">
          <cell r="A2359">
            <v>38884</v>
          </cell>
          <cell r="B2359">
            <v>157.33519999999999</v>
          </cell>
        </row>
        <row r="2360">
          <cell r="A2360">
            <v>38885</v>
          </cell>
          <cell r="B2360">
            <v>157.35249999999999</v>
          </cell>
        </row>
        <row r="2361">
          <cell r="A2361">
            <v>38886</v>
          </cell>
          <cell r="B2361">
            <v>157.36969999999999</v>
          </cell>
        </row>
        <row r="2362">
          <cell r="A2362">
            <v>38887</v>
          </cell>
          <cell r="B2362">
            <v>157.387</v>
          </cell>
        </row>
        <row r="2363">
          <cell r="A2363">
            <v>38888</v>
          </cell>
          <cell r="B2363">
            <v>157.40430000000001</v>
          </cell>
        </row>
        <row r="2364">
          <cell r="A2364">
            <v>38889</v>
          </cell>
          <cell r="B2364">
            <v>157.42160000000001</v>
          </cell>
        </row>
        <row r="2365">
          <cell r="A2365">
            <v>38890</v>
          </cell>
          <cell r="B2365">
            <v>157.43889999999999</v>
          </cell>
        </row>
        <row r="2366">
          <cell r="A2366">
            <v>38891</v>
          </cell>
          <cell r="B2366">
            <v>157.4562</v>
          </cell>
        </row>
        <row r="2367">
          <cell r="A2367">
            <v>38892</v>
          </cell>
          <cell r="B2367">
            <v>157.4735</v>
          </cell>
        </row>
        <row r="2368">
          <cell r="A2368">
            <v>38893</v>
          </cell>
          <cell r="B2368">
            <v>157.49080000000001</v>
          </cell>
        </row>
        <row r="2369">
          <cell r="A2369">
            <v>38894</v>
          </cell>
          <cell r="B2369">
            <v>157.50810000000001</v>
          </cell>
        </row>
        <row r="2370">
          <cell r="A2370">
            <v>38895</v>
          </cell>
          <cell r="B2370">
            <v>157.52539999999999</v>
          </cell>
        </row>
        <row r="2371">
          <cell r="A2371">
            <v>38896</v>
          </cell>
          <cell r="B2371">
            <v>157.5427</v>
          </cell>
        </row>
        <row r="2372">
          <cell r="A2372">
            <v>38897</v>
          </cell>
          <cell r="B2372">
            <v>157.56</v>
          </cell>
        </row>
        <row r="2373">
          <cell r="A2373">
            <v>38898</v>
          </cell>
          <cell r="B2373">
            <v>157.57730000000001</v>
          </cell>
        </row>
        <row r="2374">
          <cell r="A2374">
            <v>38899</v>
          </cell>
          <cell r="B2374">
            <v>157.59460000000001</v>
          </cell>
        </row>
        <row r="2375">
          <cell r="A2375">
            <v>38900</v>
          </cell>
          <cell r="B2375">
            <v>157.61189999999999</v>
          </cell>
        </row>
        <row r="2376">
          <cell r="A2376">
            <v>38901</v>
          </cell>
          <cell r="B2376">
            <v>157.6292</v>
          </cell>
        </row>
        <row r="2377">
          <cell r="A2377">
            <v>38902</v>
          </cell>
          <cell r="B2377">
            <v>157.6465</v>
          </cell>
        </row>
        <row r="2378">
          <cell r="A2378">
            <v>38903</v>
          </cell>
          <cell r="B2378">
            <v>157.66380000000001</v>
          </cell>
        </row>
        <row r="2379">
          <cell r="A2379">
            <v>38904</v>
          </cell>
          <cell r="B2379">
            <v>157.68109999999999</v>
          </cell>
        </row>
        <row r="2380">
          <cell r="A2380">
            <v>38905</v>
          </cell>
          <cell r="B2380">
            <v>157.69839999999999</v>
          </cell>
        </row>
        <row r="2381">
          <cell r="A2381">
            <v>38906</v>
          </cell>
          <cell r="B2381">
            <v>157.7158</v>
          </cell>
        </row>
        <row r="2382">
          <cell r="A2382">
            <v>38907</v>
          </cell>
          <cell r="B2382">
            <v>157.73310000000001</v>
          </cell>
        </row>
        <row r="2383">
          <cell r="A2383">
            <v>38908</v>
          </cell>
          <cell r="B2383">
            <v>157.75040000000001</v>
          </cell>
        </row>
        <row r="2384">
          <cell r="A2384">
            <v>38909</v>
          </cell>
          <cell r="B2384">
            <v>157.76769999999999</v>
          </cell>
        </row>
        <row r="2385">
          <cell r="A2385">
            <v>38910</v>
          </cell>
          <cell r="B2385">
            <v>157.7851</v>
          </cell>
        </row>
        <row r="2386">
          <cell r="A2386">
            <v>38911</v>
          </cell>
          <cell r="B2386">
            <v>157.80240000000001</v>
          </cell>
        </row>
        <row r="2387">
          <cell r="A2387">
            <v>38912</v>
          </cell>
          <cell r="B2387">
            <v>157.81970000000001</v>
          </cell>
        </row>
        <row r="2388">
          <cell r="A2388">
            <v>38913</v>
          </cell>
          <cell r="B2388">
            <v>157.83699999999999</v>
          </cell>
        </row>
        <row r="2389">
          <cell r="A2389">
            <v>38914</v>
          </cell>
          <cell r="B2389">
            <v>157.85230000000001</v>
          </cell>
        </row>
        <row r="2390">
          <cell r="A2390">
            <v>38915</v>
          </cell>
          <cell r="B2390">
            <v>157.86750000000001</v>
          </cell>
        </row>
        <row r="2391">
          <cell r="A2391">
            <v>38916</v>
          </cell>
          <cell r="B2391">
            <v>157.8828</v>
          </cell>
        </row>
        <row r="2392">
          <cell r="A2392">
            <v>38917</v>
          </cell>
          <cell r="B2392">
            <v>157.898</v>
          </cell>
        </row>
        <row r="2393">
          <cell r="A2393">
            <v>38918</v>
          </cell>
          <cell r="B2393">
            <v>157.91329999999999</v>
          </cell>
        </row>
        <row r="2394">
          <cell r="A2394">
            <v>38919</v>
          </cell>
          <cell r="B2394">
            <v>157.92850000000001</v>
          </cell>
        </row>
        <row r="2395">
          <cell r="A2395">
            <v>38920</v>
          </cell>
          <cell r="B2395">
            <v>157.94380000000001</v>
          </cell>
        </row>
        <row r="2396">
          <cell r="A2396">
            <v>38921</v>
          </cell>
          <cell r="B2396">
            <v>157.95910000000001</v>
          </cell>
        </row>
        <row r="2397">
          <cell r="A2397">
            <v>38922</v>
          </cell>
          <cell r="B2397">
            <v>157.9743</v>
          </cell>
        </row>
        <row r="2398">
          <cell r="A2398">
            <v>38923</v>
          </cell>
          <cell r="B2398">
            <v>157.9896</v>
          </cell>
        </row>
        <row r="2399">
          <cell r="A2399">
            <v>38924</v>
          </cell>
          <cell r="B2399">
            <v>158.00489999999999</v>
          </cell>
        </row>
        <row r="2400">
          <cell r="A2400">
            <v>38925</v>
          </cell>
          <cell r="B2400">
            <v>158.02010000000001</v>
          </cell>
        </row>
        <row r="2401">
          <cell r="A2401">
            <v>38926</v>
          </cell>
          <cell r="B2401">
            <v>158.03540000000001</v>
          </cell>
        </row>
        <row r="2402">
          <cell r="A2402">
            <v>38927</v>
          </cell>
          <cell r="B2402">
            <v>158.05070000000001</v>
          </cell>
        </row>
        <row r="2403">
          <cell r="A2403">
            <v>38928</v>
          </cell>
          <cell r="B2403">
            <v>158.0659</v>
          </cell>
        </row>
        <row r="2404">
          <cell r="A2404">
            <v>38929</v>
          </cell>
          <cell r="B2404">
            <v>158.0812</v>
          </cell>
        </row>
        <row r="2405">
          <cell r="A2405">
            <v>38930</v>
          </cell>
          <cell r="B2405">
            <v>158.09649999999999</v>
          </cell>
        </row>
        <row r="2406">
          <cell r="A2406">
            <v>38931</v>
          </cell>
          <cell r="B2406">
            <v>158.11179999999999</v>
          </cell>
        </row>
        <row r="2407">
          <cell r="A2407">
            <v>38932</v>
          </cell>
          <cell r="B2407">
            <v>158.12700000000001</v>
          </cell>
        </row>
        <row r="2408">
          <cell r="A2408">
            <v>38933</v>
          </cell>
          <cell r="B2408">
            <v>158.14230000000001</v>
          </cell>
        </row>
        <row r="2409">
          <cell r="A2409">
            <v>38934</v>
          </cell>
          <cell r="B2409">
            <v>158.1576</v>
          </cell>
        </row>
        <row r="2410">
          <cell r="A2410">
            <v>38935</v>
          </cell>
          <cell r="B2410">
            <v>158.1729</v>
          </cell>
        </row>
        <row r="2411">
          <cell r="A2411">
            <v>38936</v>
          </cell>
          <cell r="B2411">
            <v>158.18819999999999</v>
          </cell>
        </row>
        <row r="2412">
          <cell r="A2412">
            <v>38937</v>
          </cell>
          <cell r="B2412">
            <v>158.20349999999999</v>
          </cell>
        </row>
        <row r="2413">
          <cell r="A2413">
            <v>38938</v>
          </cell>
          <cell r="B2413">
            <v>158.21879999999999</v>
          </cell>
        </row>
        <row r="2414">
          <cell r="A2414">
            <v>38939</v>
          </cell>
          <cell r="B2414">
            <v>158.23400000000001</v>
          </cell>
        </row>
        <row r="2415">
          <cell r="A2415">
            <v>38940</v>
          </cell>
          <cell r="B2415">
            <v>158.24930000000001</v>
          </cell>
        </row>
        <row r="2416">
          <cell r="A2416">
            <v>38941</v>
          </cell>
          <cell r="B2416">
            <v>158.2646</v>
          </cell>
        </row>
        <row r="2417">
          <cell r="A2417">
            <v>38942</v>
          </cell>
          <cell r="B2417">
            <v>158.2799</v>
          </cell>
        </row>
        <row r="2418">
          <cell r="A2418">
            <v>38943</v>
          </cell>
          <cell r="B2418">
            <v>158.29519999999999</v>
          </cell>
        </row>
        <row r="2419">
          <cell r="A2419">
            <v>38944</v>
          </cell>
          <cell r="B2419">
            <v>158.31049999999999</v>
          </cell>
        </row>
        <row r="2420">
          <cell r="A2420">
            <v>38945</v>
          </cell>
          <cell r="B2420">
            <v>158.3314</v>
          </cell>
        </row>
        <row r="2421">
          <cell r="A2421">
            <v>38946</v>
          </cell>
          <cell r="B2421">
            <v>158.35230000000001</v>
          </cell>
        </row>
        <row r="2422">
          <cell r="A2422">
            <v>38947</v>
          </cell>
          <cell r="B2422">
            <v>158.3732</v>
          </cell>
        </row>
        <row r="2423">
          <cell r="A2423">
            <v>38948</v>
          </cell>
          <cell r="B2423">
            <v>158.39410000000001</v>
          </cell>
        </row>
        <row r="2424">
          <cell r="A2424">
            <v>38949</v>
          </cell>
          <cell r="B2424">
            <v>158.41499999999999</v>
          </cell>
        </row>
        <row r="2425">
          <cell r="A2425">
            <v>38950</v>
          </cell>
          <cell r="B2425">
            <v>158.4359</v>
          </cell>
        </row>
        <row r="2426">
          <cell r="A2426">
            <v>38951</v>
          </cell>
          <cell r="B2426">
            <v>158.45679999999999</v>
          </cell>
        </row>
        <row r="2427">
          <cell r="A2427">
            <v>38952</v>
          </cell>
          <cell r="B2427">
            <v>158.4777</v>
          </cell>
        </row>
        <row r="2428">
          <cell r="A2428">
            <v>38953</v>
          </cell>
          <cell r="B2428">
            <v>158.49870000000001</v>
          </cell>
        </row>
        <row r="2429">
          <cell r="A2429">
            <v>38954</v>
          </cell>
          <cell r="B2429">
            <v>158.5196</v>
          </cell>
        </row>
        <row r="2430">
          <cell r="A2430">
            <v>38955</v>
          </cell>
          <cell r="B2430">
            <v>158.54050000000001</v>
          </cell>
        </row>
        <row r="2431">
          <cell r="A2431">
            <v>38956</v>
          </cell>
          <cell r="B2431">
            <v>158.56139999999999</v>
          </cell>
        </row>
        <row r="2432">
          <cell r="A2432">
            <v>38957</v>
          </cell>
          <cell r="B2432">
            <v>158.58240000000001</v>
          </cell>
        </row>
        <row r="2433">
          <cell r="A2433">
            <v>38958</v>
          </cell>
          <cell r="B2433">
            <v>158.60329999999999</v>
          </cell>
        </row>
        <row r="2434">
          <cell r="A2434">
            <v>38959</v>
          </cell>
          <cell r="B2434">
            <v>158.6242</v>
          </cell>
        </row>
        <row r="2435">
          <cell r="A2435">
            <v>38960</v>
          </cell>
          <cell r="B2435">
            <v>158.64519999999999</v>
          </cell>
        </row>
        <row r="2436">
          <cell r="A2436">
            <v>38961</v>
          </cell>
          <cell r="B2436">
            <v>158.6661</v>
          </cell>
        </row>
        <row r="2437">
          <cell r="A2437">
            <v>38962</v>
          </cell>
          <cell r="B2437">
            <v>158.68709999999999</v>
          </cell>
        </row>
        <row r="2438">
          <cell r="A2438">
            <v>38963</v>
          </cell>
          <cell r="B2438">
            <v>158.708</v>
          </cell>
        </row>
        <row r="2439">
          <cell r="A2439">
            <v>38964</v>
          </cell>
          <cell r="B2439">
            <v>158.72900000000001</v>
          </cell>
        </row>
        <row r="2440">
          <cell r="A2440">
            <v>38965</v>
          </cell>
          <cell r="B2440">
            <v>158.7499</v>
          </cell>
        </row>
        <row r="2441">
          <cell r="A2441">
            <v>38966</v>
          </cell>
          <cell r="B2441">
            <v>158.77090000000001</v>
          </cell>
        </row>
        <row r="2442">
          <cell r="A2442">
            <v>38967</v>
          </cell>
          <cell r="B2442">
            <v>158.79179999999999</v>
          </cell>
        </row>
        <row r="2443">
          <cell r="A2443">
            <v>38968</v>
          </cell>
          <cell r="B2443">
            <v>158.81280000000001</v>
          </cell>
        </row>
        <row r="2444">
          <cell r="A2444">
            <v>38969</v>
          </cell>
          <cell r="B2444">
            <v>158.83369999999999</v>
          </cell>
        </row>
        <row r="2445">
          <cell r="A2445">
            <v>38970</v>
          </cell>
          <cell r="B2445">
            <v>158.85470000000001</v>
          </cell>
        </row>
        <row r="2446">
          <cell r="A2446">
            <v>38971</v>
          </cell>
          <cell r="B2446">
            <v>158.87569999999999</v>
          </cell>
        </row>
        <row r="2447">
          <cell r="A2447">
            <v>38972</v>
          </cell>
          <cell r="B2447">
            <v>158.89660000000001</v>
          </cell>
        </row>
        <row r="2448">
          <cell r="A2448">
            <v>38973</v>
          </cell>
          <cell r="B2448">
            <v>158.91759999999999</v>
          </cell>
        </row>
        <row r="2449">
          <cell r="A2449">
            <v>38974</v>
          </cell>
          <cell r="B2449">
            <v>158.93860000000001</v>
          </cell>
        </row>
        <row r="2450">
          <cell r="A2450">
            <v>38975</v>
          </cell>
          <cell r="B2450">
            <v>158.95959999999999</v>
          </cell>
        </row>
        <row r="2451">
          <cell r="A2451">
            <v>38976</v>
          </cell>
          <cell r="B2451">
            <v>158.9802</v>
          </cell>
        </row>
        <row r="2452">
          <cell r="A2452">
            <v>38977</v>
          </cell>
          <cell r="B2452">
            <v>159.0009</v>
          </cell>
        </row>
        <row r="2453">
          <cell r="A2453">
            <v>38978</v>
          </cell>
          <cell r="B2453">
            <v>159.0215</v>
          </cell>
        </row>
        <row r="2454">
          <cell r="A2454">
            <v>38979</v>
          </cell>
          <cell r="B2454">
            <v>159.0421</v>
          </cell>
        </row>
        <row r="2455">
          <cell r="A2455">
            <v>38980</v>
          </cell>
          <cell r="B2455">
            <v>159.06280000000001</v>
          </cell>
        </row>
        <row r="2456">
          <cell r="A2456">
            <v>38981</v>
          </cell>
          <cell r="B2456">
            <v>159.08340000000001</v>
          </cell>
        </row>
        <row r="2457">
          <cell r="A2457">
            <v>38982</v>
          </cell>
          <cell r="B2457">
            <v>159.10400000000001</v>
          </cell>
        </row>
        <row r="2458">
          <cell r="A2458">
            <v>38983</v>
          </cell>
          <cell r="B2458">
            <v>159.12469999999999</v>
          </cell>
        </row>
        <row r="2459">
          <cell r="A2459">
            <v>38984</v>
          </cell>
          <cell r="B2459">
            <v>159.14529999999999</v>
          </cell>
        </row>
        <row r="2460">
          <cell r="A2460">
            <v>38985</v>
          </cell>
          <cell r="B2460">
            <v>159.166</v>
          </cell>
        </row>
        <row r="2461">
          <cell r="A2461">
            <v>38986</v>
          </cell>
          <cell r="B2461">
            <v>159.1866</v>
          </cell>
        </row>
        <row r="2462">
          <cell r="A2462">
            <v>38987</v>
          </cell>
          <cell r="B2462">
            <v>159.2073</v>
          </cell>
        </row>
        <row r="2463">
          <cell r="A2463">
            <v>38988</v>
          </cell>
          <cell r="B2463">
            <v>159.22790000000001</v>
          </cell>
        </row>
        <row r="2464">
          <cell r="A2464">
            <v>38989</v>
          </cell>
          <cell r="B2464">
            <v>159.24860000000001</v>
          </cell>
        </row>
        <row r="2465">
          <cell r="A2465">
            <v>38990</v>
          </cell>
          <cell r="B2465">
            <v>159.26929999999999</v>
          </cell>
        </row>
        <row r="2466">
          <cell r="A2466">
            <v>38991</v>
          </cell>
          <cell r="B2466">
            <v>159.28989999999999</v>
          </cell>
        </row>
        <row r="2467">
          <cell r="A2467">
            <v>38992</v>
          </cell>
          <cell r="B2467">
            <v>159.31059999999999</v>
          </cell>
        </row>
        <row r="2468">
          <cell r="A2468">
            <v>38993</v>
          </cell>
          <cell r="B2468">
            <v>159.3313</v>
          </cell>
        </row>
        <row r="2469">
          <cell r="A2469">
            <v>38994</v>
          </cell>
          <cell r="B2469">
            <v>159.3519</v>
          </cell>
        </row>
        <row r="2470">
          <cell r="A2470">
            <v>38995</v>
          </cell>
          <cell r="B2470">
            <v>159.37260000000001</v>
          </cell>
        </row>
        <row r="2471">
          <cell r="A2471">
            <v>38996</v>
          </cell>
          <cell r="B2471">
            <v>159.39330000000001</v>
          </cell>
        </row>
        <row r="2472">
          <cell r="A2472">
            <v>38997</v>
          </cell>
          <cell r="B2472">
            <v>159.41399999999999</v>
          </cell>
        </row>
        <row r="2473">
          <cell r="A2473">
            <v>38998</v>
          </cell>
          <cell r="B2473">
            <v>159.43469999999999</v>
          </cell>
        </row>
        <row r="2474">
          <cell r="A2474">
            <v>38999</v>
          </cell>
          <cell r="B2474">
            <v>159.4554</v>
          </cell>
        </row>
        <row r="2475">
          <cell r="A2475">
            <v>39000</v>
          </cell>
          <cell r="B2475">
            <v>159.4761</v>
          </cell>
        </row>
        <row r="2476">
          <cell r="A2476">
            <v>39001</v>
          </cell>
          <cell r="B2476">
            <v>159.4967</v>
          </cell>
        </row>
        <row r="2477">
          <cell r="A2477">
            <v>39002</v>
          </cell>
          <cell r="B2477">
            <v>159.51740000000001</v>
          </cell>
        </row>
        <row r="2478">
          <cell r="A2478">
            <v>39003</v>
          </cell>
          <cell r="B2478">
            <v>159.53809999999999</v>
          </cell>
        </row>
        <row r="2479">
          <cell r="A2479">
            <v>39004</v>
          </cell>
          <cell r="B2479">
            <v>159.55879999999999</v>
          </cell>
        </row>
        <row r="2480">
          <cell r="A2480">
            <v>39005</v>
          </cell>
          <cell r="B2480">
            <v>159.5795</v>
          </cell>
        </row>
        <row r="2481">
          <cell r="A2481">
            <v>39006</v>
          </cell>
          <cell r="B2481">
            <v>159.59440000000001</v>
          </cell>
        </row>
        <row r="2482">
          <cell r="A2482">
            <v>39007</v>
          </cell>
          <cell r="B2482">
            <v>159.60929999999999</v>
          </cell>
        </row>
        <row r="2483">
          <cell r="A2483">
            <v>39008</v>
          </cell>
          <cell r="B2483">
            <v>159.6242</v>
          </cell>
        </row>
        <row r="2484">
          <cell r="A2484">
            <v>39009</v>
          </cell>
          <cell r="B2484">
            <v>159.63910000000001</v>
          </cell>
        </row>
        <row r="2485">
          <cell r="A2485">
            <v>39010</v>
          </cell>
          <cell r="B2485">
            <v>159.6541</v>
          </cell>
        </row>
        <row r="2486">
          <cell r="A2486">
            <v>39011</v>
          </cell>
          <cell r="B2486">
            <v>159.66900000000001</v>
          </cell>
        </row>
        <row r="2487">
          <cell r="A2487">
            <v>39012</v>
          </cell>
          <cell r="B2487">
            <v>159.68389999999999</v>
          </cell>
        </row>
        <row r="2488">
          <cell r="A2488">
            <v>39013</v>
          </cell>
          <cell r="B2488">
            <v>159.69880000000001</v>
          </cell>
        </row>
        <row r="2489">
          <cell r="A2489">
            <v>39014</v>
          </cell>
          <cell r="B2489">
            <v>159.71369999999999</v>
          </cell>
        </row>
        <row r="2490">
          <cell r="A2490">
            <v>39015</v>
          </cell>
          <cell r="B2490">
            <v>159.7286</v>
          </cell>
        </row>
        <row r="2491">
          <cell r="A2491">
            <v>39016</v>
          </cell>
          <cell r="B2491">
            <v>159.74359999999999</v>
          </cell>
        </row>
        <row r="2492">
          <cell r="A2492">
            <v>39017</v>
          </cell>
          <cell r="B2492">
            <v>159.7585</v>
          </cell>
        </row>
        <row r="2493">
          <cell r="A2493">
            <v>39018</v>
          </cell>
          <cell r="B2493">
            <v>159.77340000000001</v>
          </cell>
        </row>
        <row r="2494">
          <cell r="A2494">
            <v>39019</v>
          </cell>
          <cell r="B2494">
            <v>159.78829999999999</v>
          </cell>
        </row>
        <row r="2495">
          <cell r="A2495">
            <v>39020</v>
          </cell>
          <cell r="B2495">
            <v>159.80330000000001</v>
          </cell>
        </row>
        <row r="2496">
          <cell r="A2496">
            <v>39021</v>
          </cell>
          <cell r="B2496">
            <v>159.81819999999999</v>
          </cell>
        </row>
        <row r="2497">
          <cell r="A2497">
            <v>39022</v>
          </cell>
          <cell r="B2497">
            <v>159.8331</v>
          </cell>
        </row>
        <row r="2498">
          <cell r="A2498">
            <v>39023</v>
          </cell>
          <cell r="B2498">
            <v>159.84800000000001</v>
          </cell>
        </row>
        <row r="2499">
          <cell r="A2499">
            <v>39024</v>
          </cell>
          <cell r="B2499">
            <v>159.863</v>
          </cell>
        </row>
        <row r="2500">
          <cell r="A2500">
            <v>39025</v>
          </cell>
          <cell r="B2500">
            <v>159.87790000000001</v>
          </cell>
        </row>
        <row r="2501">
          <cell r="A2501">
            <v>39026</v>
          </cell>
          <cell r="B2501">
            <v>159.8929</v>
          </cell>
        </row>
        <row r="2502">
          <cell r="A2502">
            <v>39027</v>
          </cell>
          <cell r="B2502">
            <v>159.90780000000001</v>
          </cell>
        </row>
        <row r="2503">
          <cell r="A2503">
            <v>39028</v>
          </cell>
          <cell r="B2503">
            <v>159.92269999999999</v>
          </cell>
        </row>
        <row r="2504">
          <cell r="A2504">
            <v>39029</v>
          </cell>
          <cell r="B2504">
            <v>159.93770000000001</v>
          </cell>
        </row>
        <row r="2505">
          <cell r="A2505">
            <v>39030</v>
          </cell>
          <cell r="B2505">
            <v>159.95259999999999</v>
          </cell>
        </row>
        <row r="2506">
          <cell r="A2506">
            <v>39031</v>
          </cell>
          <cell r="B2506">
            <v>159.9675</v>
          </cell>
        </row>
        <row r="2507">
          <cell r="A2507">
            <v>39032</v>
          </cell>
          <cell r="B2507">
            <v>159.98249999999999</v>
          </cell>
        </row>
        <row r="2508">
          <cell r="A2508">
            <v>39033</v>
          </cell>
          <cell r="B2508">
            <v>159.9974</v>
          </cell>
        </row>
        <row r="2509">
          <cell r="A2509">
            <v>39034</v>
          </cell>
          <cell r="B2509">
            <v>160.01240000000001</v>
          </cell>
        </row>
        <row r="2510">
          <cell r="A2510">
            <v>39035</v>
          </cell>
          <cell r="B2510">
            <v>160.0273</v>
          </cell>
        </row>
        <row r="2511">
          <cell r="A2511">
            <v>39036</v>
          </cell>
          <cell r="B2511">
            <v>160.04230000000001</v>
          </cell>
        </row>
        <row r="2512">
          <cell r="A2512">
            <v>39037</v>
          </cell>
          <cell r="B2512">
            <v>160.03479999999999</v>
          </cell>
        </row>
        <row r="2513">
          <cell r="A2513">
            <v>39038</v>
          </cell>
          <cell r="B2513">
            <v>160.0274</v>
          </cell>
        </row>
        <row r="2514">
          <cell r="A2514">
            <v>39039</v>
          </cell>
          <cell r="B2514">
            <v>160.01990000000001</v>
          </cell>
        </row>
        <row r="2515">
          <cell r="A2515">
            <v>39040</v>
          </cell>
          <cell r="B2515">
            <v>160.01240000000001</v>
          </cell>
        </row>
        <row r="2516">
          <cell r="A2516">
            <v>39041</v>
          </cell>
          <cell r="B2516">
            <v>160.00489999999999</v>
          </cell>
        </row>
        <row r="2517">
          <cell r="A2517">
            <v>39042</v>
          </cell>
          <cell r="B2517">
            <v>159.9975</v>
          </cell>
        </row>
        <row r="2518">
          <cell r="A2518">
            <v>39043</v>
          </cell>
          <cell r="B2518">
            <v>159.99</v>
          </cell>
        </row>
        <row r="2519">
          <cell r="A2519">
            <v>39044</v>
          </cell>
          <cell r="B2519">
            <v>159.98249999999999</v>
          </cell>
        </row>
        <row r="2520">
          <cell r="A2520">
            <v>39045</v>
          </cell>
          <cell r="B2520">
            <v>159.97499999999999</v>
          </cell>
        </row>
        <row r="2521">
          <cell r="A2521">
            <v>39046</v>
          </cell>
          <cell r="B2521">
            <v>159.9676</v>
          </cell>
        </row>
        <row r="2522">
          <cell r="A2522">
            <v>39047</v>
          </cell>
          <cell r="B2522">
            <v>159.96010000000001</v>
          </cell>
        </row>
        <row r="2523">
          <cell r="A2523">
            <v>39048</v>
          </cell>
          <cell r="B2523">
            <v>159.95259999999999</v>
          </cell>
        </row>
        <row r="2524">
          <cell r="A2524">
            <v>39049</v>
          </cell>
          <cell r="B2524">
            <v>159.9452</v>
          </cell>
        </row>
        <row r="2525">
          <cell r="A2525">
            <v>39050</v>
          </cell>
          <cell r="B2525">
            <v>159.93770000000001</v>
          </cell>
        </row>
        <row r="2526">
          <cell r="A2526">
            <v>39051</v>
          </cell>
          <cell r="B2526">
            <v>159.93020000000001</v>
          </cell>
        </row>
        <row r="2527">
          <cell r="A2527">
            <v>39052</v>
          </cell>
          <cell r="B2527">
            <v>159.9228</v>
          </cell>
        </row>
        <row r="2528">
          <cell r="A2528">
            <v>39053</v>
          </cell>
          <cell r="B2528">
            <v>159.9153</v>
          </cell>
        </row>
        <row r="2529">
          <cell r="A2529">
            <v>39054</v>
          </cell>
          <cell r="B2529">
            <v>159.90780000000001</v>
          </cell>
        </row>
        <row r="2530">
          <cell r="A2530">
            <v>39055</v>
          </cell>
          <cell r="B2530">
            <v>159.90039999999999</v>
          </cell>
        </row>
        <row r="2531">
          <cell r="A2531">
            <v>39056</v>
          </cell>
          <cell r="B2531">
            <v>159.8929</v>
          </cell>
        </row>
        <row r="2532">
          <cell r="A2532">
            <v>39057</v>
          </cell>
          <cell r="B2532">
            <v>159.8854</v>
          </cell>
        </row>
        <row r="2533">
          <cell r="A2533">
            <v>39058</v>
          </cell>
          <cell r="B2533">
            <v>159.87799999999999</v>
          </cell>
        </row>
        <row r="2534">
          <cell r="A2534">
            <v>39059</v>
          </cell>
          <cell r="B2534">
            <v>159.87049999999999</v>
          </cell>
        </row>
        <row r="2535">
          <cell r="A2535">
            <v>39060</v>
          </cell>
          <cell r="B2535">
            <v>159.863</v>
          </cell>
        </row>
        <row r="2536">
          <cell r="A2536">
            <v>39061</v>
          </cell>
          <cell r="B2536">
            <v>159.85560000000001</v>
          </cell>
        </row>
        <row r="2537">
          <cell r="A2537">
            <v>39062</v>
          </cell>
          <cell r="B2537">
            <v>159.84809999999999</v>
          </cell>
        </row>
        <row r="2538">
          <cell r="A2538">
            <v>39063</v>
          </cell>
          <cell r="B2538">
            <v>159.84059999999999</v>
          </cell>
        </row>
        <row r="2539">
          <cell r="A2539">
            <v>39064</v>
          </cell>
          <cell r="B2539">
            <v>159.83320000000001</v>
          </cell>
        </row>
        <row r="2540">
          <cell r="A2540">
            <v>39065</v>
          </cell>
          <cell r="B2540">
            <v>159.82570000000001</v>
          </cell>
        </row>
        <row r="2541">
          <cell r="A2541">
            <v>39066</v>
          </cell>
          <cell r="B2541">
            <v>159.81819999999999</v>
          </cell>
        </row>
        <row r="2542">
          <cell r="A2542">
            <v>39067</v>
          </cell>
          <cell r="B2542">
            <v>159.8306</v>
          </cell>
        </row>
        <row r="2543">
          <cell r="A2543">
            <v>39068</v>
          </cell>
          <cell r="B2543">
            <v>159.84289999999999</v>
          </cell>
        </row>
        <row r="2544">
          <cell r="A2544">
            <v>39069</v>
          </cell>
          <cell r="B2544">
            <v>159.8553</v>
          </cell>
        </row>
        <row r="2545">
          <cell r="A2545">
            <v>39070</v>
          </cell>
          <cell r="B2545">
            <v>159.86760000000001</v>
          </cell>
        </row>
        <row r="2546">
          <cell r="A2546">
            <v>39071</v>
          </cell>
          <cell r="B2546">
            <v>159.88</v>
          </cell>
        </row>
        <row r="2547">
          <cell r="A2547">
            <v>39072</v>
          </cell>
          <cell r="B2547">
            <v>159.89240000000001</v>
          </cell>
        </row>
        <row r="2548">
          <cell r="A2548">
            <v>39073</v>
          </cell>
          <cell r="B2548">
            <v>159.90469999999999</v>
          </cell>
        </row>
        <row r="2549">
          <cell r="A2549">
            <v>39074</v>
          </cell>
          <cell r="B2549">
            <v>159.9171</v>
          </cell>
        </row>
        <row r="2550">
          <cell r="A2550">
            <v>39075</v>
          </cell>
          <cell r="B2550">
            <v>159.92949999999999</v>
          </cell>
        </row>
        <row r="2551">
          <cell r="A2551">
            <v>39076</v>
          </cell>
          <cell r="B2551">
            <v>159.9418</v>
          </cell>
        </row>
        <row r="2552">
          <cell r="A2552">
            <v>39077</v>
          </cell>
          <cell r="B2552">
            <v>159.95419999999999</v>
          </cell>
        </row>
        <row r="2553">
          <cell r="A2553">
            <v>39078</v>
          </cell>
          <cell r="B2553">
            <v>159.9666</v>
          </cell>
        </row>
        <row r="2554">
          <cell r="A2554">
            <v>39079</v>
          </cell>
          <cell r="B2554">
            <v>159.97890000000001</v>
          </cell>
        </row>
        <row r="2555">
          <cell r="A2555">
            <v>39080</v>
          </cell>
          <cell r="B2555">
            <v>159.9913</v>
          </cell>
        </row>
        <row r="2556">
          <cell r="A2556">
            <v>39081</v>
          </cell>
          <cell r="B2556">
            <v>160.00370000000001</v>
          </cell>
        </row>
        <row r="2557">
          <cell r="A2557">
            <v>39082</v>
          </cell>
          <cell r="B2557">
            <v>160.01609999999999</v>
          </cell>
        </row>
        <row r="2558">
          <cell r="A2558">
            <v>39083</v>
          </cell>
          <cell r="B2558">
            <v>160.0284</v>
          </cell>
        </row>
        <row r="2559">
          <cell r="A2559">
            <v>39084</v>
          </cell>
          <cell r="B2559">
            <v>160.04079999999999</v>
          </cell>
        </row>
        <row r="2560">
          <cell r="A2560">
            <v>39085</v>
          </cell>
          <cell r="B2560">
            <v>160.0532</v>
          </cell>
        </row>
        <row r="2561">
          <cell r="A2561">
            <v>39086</v>
          </cell>
          <cell r="B2561">
            <v>160.06559999999999</v>
          </cell>
        </row>
        <row r="2562">
          <cell r="A2562">
            <v>39087</v>
          </cell>
          <cell r="B2562">
            <v>160.0779</v>
          </cell>
        </row>
        <row r="2563">
          <cell r="A2563">
            <v>39088</v>
          </cell>
          <cell r="B2563">
            <v>160.09030000000001</v>
          </cell>
        </row>
        <row r="2564">
          <cell r="A2564">
            <v>39089</v>
          </cell>
          <cell r="B2564">
            <v>160.1027</v>
          </cell>
        </row>
        <row r="2565">
          <cell r="A2565">
            <v>39090</v>
          </cell>
          <cell r="B2565">
            <v>160.11510000000001</v>
          </cell>
        </row>
        <row r="2566">
          <cell r="A2566">
            <v>39091</v>
          </cell>
          <cell r="B2566">
            <v>160.1275</v>
          </cell>
        </row>
        <row r="2567">
          <cell r="A2567">
            <v>39092</v>
          </cell>
          <cell r="B2567">
            <v>160.13980000000001</v>
          </cell>
        </row>
        <row r="2568">
          <cell r="A2568">
            <v>39093</v>
          </cell>
          <cell r="B2568">
            <v>160.15219999999999</v>
          </cell>
        </row>
        <row r="2569">
          <cell r="A2569">
            <v>39094</v>
          </cell>
          <cell r="B2569">
            <v>160.16460000000001</v>
          </cell>
        </row>
        <row r="2570">
          <cell r="A2570">
            <v>39095</v>
          </cell>
          <cell r="B2570">
            <v>160.17699999999999</v>
          </cell>
        </row>
        <row r="2571">
          <cell r="A2571">
            <v>39096</v>
          </cell>
          <cell r="B2571">
            <v>160.18940000000001</v>
          </cell>
        </row>
        <row r="2572">
          <cell r="A2572">
            <v>39097</v>
          </cell>
          <cell r="B2572">
            <v>160.20179999999999</v>
          </cell>
        </row>
        <row r="2573">
          <cell r="A2573">
            <v>39098</v>
          </cell>
          <cell r="B2573">
            <v>160.21369999999999</v>
          </cell>
        </row>
        <row r="2574">
          <cell r="A2574">
            <v>39099</v>
          </cell>
          <cell r="B2574">
            <v>160.22550000000001</v>
          </cell>
        </row>
        <row r="2575">
          <cell r="A2575">
            <v>39100</v>
          </cell>
          <cell r="B2575">
            <v>160.23740000000001</v>
          </cell>
        </row>
        <row r="2576">
          <cell r="A2576">
            <v>39101</v>
          </cell>
          <cell r="B2576">
            <v>160.24930000000001</v>
          </cell>
        </row>
        <row r="2577">
          <cell r="A2577">
            <v>39102</v>
          </cell>
          <cell r="B2577">
            <v>160.2612</v>
          </cell>
        </row>
        <row r="2578">
          <cell r="A2578">
            <v>39103</v>
          </cell>
          <cell r="B2578">
            <v>160.273</v>
          </cell>
        </row>
        <row r="2579">
          <cell r="A2579">
            <v>39104</v>
          </cell>
          <cell r="B2579">
            <v>160.28489999999999</v>
          </cell>
        </row>
        <row r="2580">
          <cell r="A2580">
            <v>39105</v>
          </cell>
          <cell r="B2580">
            <v>160.29679999999999</v>
          </cell>
        </row>
        <row r="2581">
          <cell r="A2581">
            <v>39106</v>
          </cell>
          <cell r="B2581">
            <v>160.30869999999999</v>
          </cell>
        </row>
        <row r="2582">
          <cell r="A2582">
            <v>39107</v>
          </cell>
          <cell r="B2582">
            <v>160.32060000000001</v>
          </cell>
        </row>
        <row r="2583">
          <cell r="A2583">
            <v>39108</v>
          </cell>
          <cell r="B2583">
            <v>160.33240000000001</v>
          </cell>
        </row>
        <row r="2584">
          <cell r="A2584">
            <v>39109</v>
          </cell>
          <cell r="B2584">
            <v>160.3443</v>
          </cell>
        </row>
        <row r="2585">
          <cell r="A2585">
            <v>39110</v>
          </cell>
          <cell r="B2585">
            <v>160.3562</v>
          </cell>
        </row>
        <row r="2586">
          <cell r="A2586">
            <v>39111</v>
          </cell>
          <cell r="B2586">
            <v>160.3681</v>
          </cell>
        </row>
        <row r="2587">
          <cell r="A2587">
            <v>39112</v>
          </cell>
          <cell r="B2587">
            <v>160.38</v>
          </cell>
        </row>
        <row r="2588">
          <cell r="A2588">
            <v>39113</v>
          </cell>
          <cell r="B2588">
            <v>160.39189999999999</v>
          </cell>
        </row>
        <row r="2589">
          <cell r="A2589">
            <v>39114</v>
          </cell>
          <cell r="B2589">
            <v>160.40379999999999</v>
          </cell>
        </row>
        <row r="2590">
          <cell r="A2590">
            <v>39115</v>
          </cell>
          <cell r="B2590">
            <v>160.41560000000001</v>
          </cell>
        </row>
        <row r="2591">
          <cell r="A2591">
            <v>39116</v>
          </cell>
          <cell r="B2591">
            <v>160.42750000000001</v>
          </cell>
        </row>
        <row r="2592">
          <cell r="A2592">
            <v>39117</v>
          </cell>
          <cell r="B2592">
            <v>160.43940000000001</v>
          </cell>
        </row>
        <row r="2593">
          <cell r="A2593">
            <v>39118</v>
          </cell>
          <cell r="B2593">
            <v>160.4513</v>
          </cell>
        </row>
        <row r="2594">
          <cell r="A2594">
            <v>39119</v>
          </cell>
          <cell r="B2594">
            <v>160.4632</v>
          </cell>
        </row>
        <row r="2595">
          <cell r="A2595">
            <v>39120</v>
          </cell>
          <cell r="B2595">
            <v>160.4751</v>
          </cell>
        </row>
        <row r="2596">
          <cell r="A2596">
            <v>39121</v>
          </cell>
          <cell r="B2596">
            <v>160.48699999999999</v>
          </cell>
        </row>
        <row r="2597">
          <cell r="A2597">
            <v>39122</v>
          </cell>
          <cell r="B2597">
            <v>160.49889999999999</v>
          </cell>
        </row>
        <row r="2598">
          <cell r="A2598">
            <v>39123</v>
          </cell>
          <cell r="B2598">
            <v>160.51079999999999</v>
          </cell>
        </row>
        <row r="2599">
          <cell r="A2599">
            <v>39124</v>
          </cell>
          <cell r="B2599">
            <v>160.52269999999999</v>
          </cell>
        </row>
        <row r="2600">
          <cell r="A2600">
            <v>39125</v>
          </cell>
          <cell r="B2600">
            <v>160.53460000000001</v>
          </cell>
        </row>
        <row r="2601">
          <cell r="A2601">
            <v>39126</v>
          </cell>
          <cell r="B2601">
            <v>160.54650000000001</v>
          </cell>
        </row>
        <row r="2602">
          <cell r="A2602">
            <v>39127</v>
          </cell>
          <cell r="B2602">
            <v>160.55840000000001</v>
          </cell>
        </row>
        <row r="2603">
          <cell r="A2603">
            <v>39128</v>
          </cell>
          <cell r="B2603">
            <v>160.5703</v>
          </cell>
        </row>
        <row r="2604">
          <cell r="A2604">
            <v>39129</v>
          </cell>
          <cell r="B2604">
            <v>160.61429999999999</v>
          </cell>
        </row>
        <row r="2605">
          <cell r="A2605">
            <v>39130</v>
          </cell>
          <cell r="B2605">
            <v>160.6583</v>
          </cell>
        </row>
        <row r="2606">
          <cell r="A2606">
            <v>39131</v>
          </cell>
          <cell r="B2606">
            <v>160.70230000000001</v>
          </cell>
        </row>
        <row r="2607">
          <cell r="A2607">
            <v>39132</v>
          </cell>
          <cell r="B2607">
            <v>160.74629999999999</v>
          </cell>
        </row>
        <row r="2608">
          <cell r="A2608">
            <v>39133</v>
          </cell>
          <cell r="B2608">
            <v>160.79040000000001</v>
          </cell>
        </row>
        <row r="2609">
          <cell r="A2609">
            <v>39134</v>
          </cell>
          <cell r="B2609">
            <v>160.83439999999999</v>
          </cell>
        </row>
        <row r="2610">
          <cell r="A2610">
            <v>39135</v>
          </cell>
          <cell r="B2610">
            <v>160.8785</v>
          </cell>
        </row>
        <row r="2611">
          <cell r="A2611">
            <v>39136</v>
          </cell>
          <cell r="B2611">
            <v>160.92259999999999</v>
          </cell>
        </row>
        <row r="2612">
          <cell r="A2612">
            <v>39137</v>
          </cell>
          <cell r="B2612">
            <v>160.9667</v>
          </cell>
        </row>
        <row r="2613">
          <cell r="A2613">
            <v>39138</v>
          </cell>
          <cell r="B2613">
            <v>161.01079999999999</v>
          </cell>
        </row>
        <row r="2614">
          <cell r="A2614">
            <v>39139</v>
          </cell>
          <cell r="B2614">
            <v>161.0549</v>
          </cell>
        </row>
        <row r="2615">
          <cell r="A2615">
            <v>39140</v>
          </cell>
          <cell r="B2615">
            <v>161.09899999999999</v>
          </cell>
        </row>
        <row r="2616">
          <cell r="A2616">
            <v>39141</v>
          </cell>
          <cell r="B2616">
            <v>161.14320000000001</v>
          </cell>
        </row>
        <row r="2617">
          <cell r="A2617">
            <v>39142</v>
          </cell>
          <cell r="B2617">
            <v>161.18729999999999</v>
          </cell>
        </row>
        <row r="2618">
          <cell r="A2618">
            <v>39143</v>
          </cell>
          <cell r="B2618">
            <v>161.23150000000001</v>
          </cell>
        </row>
        <row r="2619">
          <cell r="A2619">
            <v>39144</v>
          </cell>
          <cell r="B2619">
            <v>161.2756</v>
          </cell>
        </row>
        <row r="2620">
          <cell r="A2620">
            <v>39145</v>
          </cell>
          <cell r="B2620">
            <v>161.31979999999999</v>
          </cell>
        </row>
        <row r="2621">
          <cell r="A2621">
            <v>39146</v>
          </cell>
          <cell r="B2621">
            <v>161.364</v>
          </cell>
        </row>
        <row r="2622">
          <cell r="A2622">
            <v>39147</v>
          </cell>
          <cell r="B2622">
            <v>161.40819999999999</v>
          </cell>
        </row>
        <row r="2623">
          <cell r="A2623">
            <v>39148</v>
          </cell>
          <cell r="B2623">
            <v>161.45249999999999</v>
          </cell>
        </row>
        <row r="2624">
          <cell r="A2624">
            <v>39149</v>
          </cell>
          <cell r="B2624">
            <v>161.4967</v>
          </cell>
        </row>
        <row r="2625">
          <cell r="A2625">
            <v>39150</v>
          </cell>
          <cell r="B2625">
            <v>161.541</v>
          </cell>
        </row>
        <row r="2626">
          <cell r="A2626">
            <v>39151</v>
          </cell>
          <cell r="B2626">
            <v>161.58519999999999</v>
          </cell>
        </row>
        <row r="2627">
          <cell r="A2627">
            <v>39152</v>
          </cell>
          <cell r="B2627">
            <v>161.62950000000001</v>
          </cell>
        </row>
        <row r="2628">
          <cell r="A2628">
            <v>39153</v>
          </cell>
          <cell r="B2628">
            <v>161.6738</v>
          </cell>
        </row>
        <row r="2629">
          <cell r="A2629">
            <v>39154</v>
          </cell>
          <cell r="B2629">
            <v>161.71809999999999</v>
          </cell>
        </row>
        <row r="2630">
          <cell r="A2630">
            <v>39155</v>
          </cell>
          <cell r="B2630">
            <v>161.76240000000001</v>
          </cell>
        </row>
        <row r="2631">
          <cell r="A2631">
            <v>39156</v>
          </cell>
          <cell r="B2631">
            <v>161.80670000000001</v>
          </cell>
        </row>
        <row r="2632">
          <cell r="A2632">
            <v>39157</v>
          </cell>
          <cell r="B2632">
            <v>161.8674</v>
          </cell>
        </row>
        <row r="2633">
          <cell r="A2633">
            <v>39158</v>
          </cell>
          <cell r="B2633">
            <v>161.9282</v>
          </cell>
        </row>
        <row r="2634">
          <cell r="A2634">
            <v>39159</v>
          </cell>
          <cell r="B2634">
            <v>161.9889</v>
          </cell>
        </row>
        <row r="2635">
          <cell r="A2635">
            <v>39160</v>
          </cell>
          <cell r="B2635">
            <v>162.0497</v>
          </cell>
        </row>
        <row r="2636">
          <cell r="A2636">
            <v>39161</v>
          </cell>
          <cell r="B2636">
            <v>162.11060000000001</v>
          </cell>
        </row>
        <row r="2637">
          <cell r="A2637">
            <v>39162</v>
          </cell>
          <cell r="B2637">
            <v>162.17140000000001</v>
          </cell>
        </row>
        <row r="2638">
          <cell r="A2638">
            <v>39163</v>
          </cell>
          <cell r="B2638">
            <v>162.23230000000001</v>
          </cell>
        </row>
        <row r="2639">
          <cell r="A2639">
            <v>39164</v>
          </cell>
          <cell r="B2639">
            <v>162.29310000000001</v>
          </cell>
        </row>
        <row r="2640">
          <cell r="A2640">
            <v>39165</v>
          </cell>
          <cell r="B2640">
            <v>162.35409999999999</v>
          </cell>
        </row>
        <row r="2641">
          <cell r="A2641">
            <v>39166</v>
          </cell>
          <cell r="B2641">
            <v>162.41499999999999</v>
          </cell>
        </row>
        <row r="2642">
          <cell r="A2642">
            <v>39167</v>
          </cell>
          <cell r="B2642">
            <v>162.4759</v>
          </cell>
        </row>
        <row r="2643">
          <cell r="A2643">
            <v>39168</v>
          </cell>
          <cell r="B2643">
            <v>162.5369</v>
          </cell>
        </row>
        <row r="2644">
          <cell r="A2644">
            <v>39169</v>
          </cell>
          <cell r="B2644">
            <v>162.59790000000001</v>
          </cell>
        </row>
        <row r="2645">
          <cell r="A2645">
            <v>39170</v>
          </cell>
          <cell r="B2645">
            <v>162.65889999999999</v>
          </cell>
        </row>
        <row r="2646">
          <cell r="A2646">
            <v>39171</v>
          </cell>
          <cell r="B2646">
            <v>162.72</v>
          </cell>
        </row>
        <row r="2647">
          <cell r="A2647">
            <v>39172</v>
          </cell>
          <cell r="B2647">
            <v>162.78110000000001</v>
          </cell>
        </row>
        <row r="2648">
          <cell r="A2648">
            <v>39173</v>
          </cell>
          <cell r="B2648">
            <v>162.84209999999999</v>
          </cell>
        </row>
        <row r="2649">
          <cell r="A2649">
            <v>39174</v>
          </cell>
          <cell r="B2649">
            <v>162.9033</v>
          </cell>
        </row>
        <row r="2650">
          <cell r="A2650">
            <v>39175</v>
          </cell>
          <cell r="B2650">
            <v>162.96440000000001</v>
          </cell>
        </row>
        <row r="2651">
          <cell r="A2651">
            <v>39176</v>
          </cell>
          <cell r="B2651">
            <v>163.0256</v>
          </cell>
        </row>
        <row r="2652">
          <cell r="A2652">
            <v>39177</v>
          </cell>
          <cell r="B2652">
            <v>163.08670000000001</v>
          </cell>
        </row>
        <row r="2653">
          <cell r="A2653">
            <v>39178</v>
          </cell>
          <cell r="B2653">
            <v>163.14789999999999</v>
          </cell>
        </row>
        <row r="2654">
          <cell r="A2654">
            <v>39179</v>
          </cell>
          <cell r="B2654">
            <v>163.20920000000001</v>
          </cell>
        </row>
        <row r="2655">
          <cell r="A2655">
            <v>39180</v>
          </cell>
          <cell r="B2655">
            <v>163.2704</v>
          </cell>
        </row>
        <row r="2656">
          <cell r="A2656">
            <v>39181</v>
          </cell>
          <cell r="B2656">
            <v>163.33170000000001</v>
          </cell>
        </row>
        <row r="2657">
          <cell r="A2657">
            <v>39182</v>
          </cell>
          <cell r="B2657">
            <v>163.393</v>
          </cell>
        </row>
        <row r="2658">
          <cell r="A2658">
            <v>39183</v>
          </cell>
          <cell r="B2658">
            <v>163.45429999999999</v>
          </cell>
        </row>
        <row r="2659">
          <cell r="A2659">
            <v>39184</v>
          </cell>
          <cell r="B2659">
            <v>163.51570000000001</v>
          </cell>
        </row>
        <row r="2660">
          <cell r="A2660">
            <v>39185</v>
          </cell>
          <cell r="B2660">
            <v>163.577</v>
          </cell>
        </row>
        <row r="2661">
          <cell r="A2661">
            <v>39186</v>
          </cell>
          <cell r="B2661">
            <v>163.63839999999999</v>
          </cell>
        </row>
        <row r="2662">
          <cell r="A2662">
            <v>39187</v>
          </cell>
          <cell r="B2662">
            <v>163.69980000000001</v>
          </cell>
        </row>
        <row r="2663">
          <cell r="A2663">
            <v>39188</v>
          </cell>
          <cell r="B2663">
            <v>163.7654</v>
          </cell>
        </row>
        <row r="2664">
          <cell r="A2664">
            <v>39189</v>
          </cell>
          <cell r="B2664">
            <v>163.83109999999999</v>
          </cell>
        </row>
        <row r="2665">
          <cell r="A2665">
            <v>39190</v>
          </cell>
          <cell r="B2665">
            <v>163.89680000000001</v>
          </cell>
        </row>
        <row r="2666">
          <cell r="A2666">
            <v>39191</v>
          </cell>
          <cell r="B2666">
            <v>163.96250000000001</v>
          </cell>
        </row>
        <row r="2667">
          <cell r="A2667">
            <v>39192</v>
          </cell>
          <cell r="B2667">
            <v>164.0283</v>
          </cell>
        </row>
        <row r="2668">
          <cell r="A2668">
            <v>39193</v>
          </cell>
          <cell r="B2668">
            <v>164.09399999999999</v>
          </cell>
        </row>
        <row r="2669">
          <cell r="A2669">
            <v>39194</v>
          </cell>
          <cell r="B2669">
            <v>164.15989999999999</v>
          </cell>
        </row>
        <row r="2670">
          <cell r="A2670">
            <v>39195</v>
          </cell>
          <cell r="B2670">
            <v>164.22569999999999</v>
          </cell>
        </row>
        <row r="2671">
          <cell r="A2671">
            <v>39196</v>
          </cell>
          <cell r="B2671">
            <v>164.29150000000001</v>
          </cell>
        </row>
        <row r="2672">
          <cell r="A2672">
            <v>39197</v>
          </cell>
          <cell r="B2672">
            <v>164.35740000000001</v>
          </cell>
        </row>
        <row r="2673">
          <cell r="A2673">
            <v>39198</v>
          </cell>
          <cell r="B2673">
            <v>164.42330000000001</v>
          </cell>
        </row>
        <row r="2674">
          <cell r="A2674">
            <v>39199</v>
          </cell>
          <cell r="B2674">
            <v>164.48920000000001</v>
          </cell>
        </row>
        <row r="2675">
          <cell r="A2675">
            <v>39200</v>
          </cell>
          <cell r="B2675">
            <v>164.55520000000001</v>
          </cell>
        </row>
        <row r="2676">
          <cell r="A2676">
            <v>39201</v>
          </cell>
          <cell r="B2676">
            <v>164.62119999999999</v>
          </cell>
        </row>
        <row r="2677">
          <cell r="A2677">
            <v>39202</v>
          </cell>
          <cell r="B2677">
            <v>164.68719999999999</v>
          </cell>
        </row>
        <row r="2678">
          <cell r="A2678">
            <v>39203</v>
          </cell>
          <cell r="B2678">
            <v>164.75319999999999</v>
          </cell>
        </row>
        <row r="2679">
          <cell r="A2679">
            <v>39204</v>
          </cell>
          <cell r="B2679">
            <v>164.8193</v>
          </cell>
        </row>
        <row r="2680">
          <cell r="A2680">
            <v>39205</v>
          </cell>
          <cell r="B2680">
            <v>164.8854</v>
          </cell>
        </row>
        <row r="2681">
          <cell r="A2681">
            <v>39206</v>
          </cell>
          <cell r="B2681">
            <v>164.95150000000001</v>
          </cell>
        </row>
        <row r="2682">
          <cell r="A2682">
            <v>39207</v>
          </cell>
          <cell r="B2682">
            <v>165.01769999999999</v>
          </cell>
        </row>
        <row r="2683">
          <cell r="A2683">
            <v>39208</v>
          </cell>
          <cell r="B2683">
            <v>165.0838</v>
          </cell>
        </row>
        <row r="2684">
          <cell r="A2684">
            <v>39209</v>
          </cell>
          <cell r="B2684">
            <v>165.15</v>
          </cell>
        </row>
        <row r="2685">
          <cell r="A2685">
            <v>39210</v>
          </cell>
          <cell r="B2685">
            <v>165.21629999999999</v>
          </cell>
        </row>
        <row r="2686">
          <cell r="A2686">
            <v>39211</v>
          </cell>
          <cell r="B2686">
            <v>165.2825</v>
          </cell>
        </row>
        <row r="2687">
          <cell r="A2687">
            <v>39212</v>
          </cell>
          <cell r="B2687">
            <v>165.34880000000001</v>
          </cell>
        </row>
        <row r="2688">
          <cell r="A2688">
            <v>39213</v>
          </cell>
          <cell r="B2688">
            <v>165.4151</v>
          </cell>
        </row>
        <row r="2689">
          <cell r="A2689">
            <v>39214</v>
          </cell>
          <cell r="B2689">
            <v>165.48140000000001</v>
          </cell>
        </row>
        <row r="2690">
          <cell r="A2690">
            <v>39215</v>
          </cell>
          <cell r="B2690">
            <v>165.5478</v>
          </cell>
        </row>
        <row r="2691">
          <cell r="A2691">
            <v>39216</v>
          </cell>
          <cell r="B2691">
            <v>165.61420000000001</v>
          </cell>
        </row>
        <row r="2692">
          <cell r="A2692">
            <v>39217</v>
          </cell>
          <cell r="B2692">
            <v>165.6806</v>
          </cell>
        </row>
        <row r="2693">
          <cell r="A2693">
            <v>39218</v>
          </cell>
          <cell r="B2693">
            <v>165.7285</v>
          </cell>
        </row>
        <row r="2694">
          <cell r="A2694">
            <v>39219</v>
          </cell>
          <cell r="B2694">
            <v>165.7764</v>
          </cell>
        </row>
        <row r="2695">
          <cell r="A2695">
            <v>39220</v>
          </cell>
          <cell r="B2695">
            <v>165.82429999999999</v>
          </cell>
        </row>
        <row r="2696">
          <cell r="A2696">
            <v>39221</v>
          </cell>
          <cell r="B2696">
            <v>165.8723</v>
          </cell>
        </row>
        <row r="2697">
          <cell r="A2697">
            <v>39222</v>
          </cell>
          <cell r="B2697">
            <v>165.92019999999999</v>
          </cell>
        </row>
        <row r="2698">
          <cell r="A2698">
            <v>39223</v>
          </cell>
          <cell r="B2698">
            <v>165.9682</v>
          </cell>
        </row>
        <row r="2699">
          <cell r="A2699">
            <v>39224</v>
          </cell>
          <cell r="B2699">
            <v>166.01609999999999</v>
          </cell>
        </row>
        <row r="2700">
          <cell r="A2700">
            <v>39225</v>
          </cell>
          <cell r="B2700">
            <v>166.0641</v>
          </cell>
        </row>
        <row r="2701">
          <cell r="A2701">
            <v>39226</v>
          </cell>
          <cell r="B2701">
            <v>166.1121</v>
          </cell>
        </row>
        <row r="2702">
          <cell r="A2702">
            <v>39227</v>
          </cell>
          <cell r="B2702">
            <v>166.1601</v>
          </cell>
        </row>
        <row r="2703">
          <cell r="A2703">
            <v>39228</v>
          </cell>
          <cell r="B2703">
            <v>166.20820000000001</v>
          </cell>
        </row>
        <row r="2704">
          <cell r="A2704">
            <v>39229</v>
          </cell>
          <cell r="B2704">
            <v>166.25620000000001</v>
          </cell>
        </row>
        <row r="2705">
          <cell r="A2705">
            <v>39230</v>
          </cell>
          <cell r="B2705">
            <v>166.30430000000001</v>
          </cell>
        </row>
        <row r="2706">
          <cell r="A2706">
            <v>39231</v>
          </cell>
          <cell r="B2706">
            <v>166.35239999999999</v>
          </cell>
        </row>
        <row r="2707">
          <cell r="A2707">
            <v>39232</v>
          </cell>
          <cell r="B2707">
            <v>166.40039999999999</v>
          </cell>
        </row>
        <row r="2708">
          <cell r="A2708">
            <v>39233</v>
          </cell>
          <cell r="B2708">
            <v>166.4485</v>
          </cell>
        </row>
        <row r="2709">
          <cell r="A2709">
            <v>39234</v>
          </cell>
          <cell r="B2709">
            <v>166.4967</v>
          </cell>
        </row>
        <row r="2710">
          <cell r="A2710">
            <v>39235</v>
          </cell>
          <cell r="B2710">
            <v>166.54480000000001</v>
          </cell>
        </row>
        <row r="2711">
          <cell r="A2711">
            <v>39236</v>
          </cell>
          <cell r="B2711">
            <v>166.59289999999999</v>
          </cell>
        </row>
        <row r="2712">
          <cell r="A2712">
            <v>39237</v>
          </cell>
          <cell r="B2712">
            <v>166.64109999999999</v>
          </cell>
        </row>
        <row r="2713">
          <cell r="A2713">
            <v>39238</v>
          </cell>
          <cell r="B2713">
            <v>166.6893</v>
          </cell>
        </row>
        <row r="2714">
          <cell r="A2714">
            <v>39239</v>
          </cell>
          <cell r="B2714">
            <v>166.73740000000001</v>
          </cell>
        </row>
        <row r="2715">
          <cell r="A2715">
            <v>39240</v>
          </cell>
          <cell r="B2715">
            <v>166.78559999999999</v>
          </cell>
        </row>
        <row r="2716">
          <cell r="A2716">
            <v>39241</v>
          </cell>
          <cell r="B2716">
            <v>166.8339</v>
          </cell>
        </row>
        <row r="2717">
          <cell r="A2717">
            <v>39242</v>
          </cell>
          <cell r="B2717">
            <v>166.88210000000001</v>
          </cell>
        </row>
        <row r="2718">
          <cell r="A2718">
            <v>39243</v>
          </cell>
          <cell r="B2718">
            <v>166.93029999999999</v>
          </cell>
        </row>
        <row r="2719">
          <cell r="A2719">
            <v>39244</v>
          </cell>
          <cell r="B2719">
            <v>166.9786</v>
          </cell>
        </row>
        <row r="2720">
          <cell r="A2720">
            <v>39245</v>
          </cell>
          <cell r="B2720">
            <v>167.02680000000001</v>
          </cell>
        </row>
        <row r="2721">
          <cell r="A2721">
            <v>39246</v>
          </cell>
          <cell r="B2721">
            <v>167.07509999999999</v>
          </cell>
        </row>
        <row r="2722">
          <cell r="A2722">
            <v>39247</v>
          </cell>
          <cell r="B2722">
            <v>167.1234</v>
          </cell>
        </row>
        <row r="2723">
          <cell r="A2723">
            <v>39248</v>
          </cell>
          <cell r="B2723">
            <v>167.17169999999999</v>
          </cell>
        </row>
        <row r="2724">
          <cell r="A2724">
            <v>39249</v>
          </cell>
          <cell r="B2724">
            <v>167.1884</v>
          </cell>
        </row>
        <row r="2725">
          <cell r="A2725">
            <v>39250</v>
          </cell>
          <cell r="B2725">
            <v>167.20509999999999</v>
          </cell>
        </row>
        <row r="2726">
          <cell r="A2726">
            <v>39251</v>
          </cell>
          <cell r="B2726">
            <v>167.2218</v>
          </cell>
        </row>
        <row r="2727">
          <cell r="A2727">
            <v>39252</v>
          </cell>
          <cell r="B2727">
            <v>167.23849999999999</v>
          </cell>
        </row>
        <row r="2728">
          <cell r="A2728">
            <v>39253</v>
          </cell>
          <cell r="B2728">
            <v>167.2552</v>
          </cell>
        </row>
        <row r="2729">
          <cell r="A2729">
            <v>39254</v>
          </cell>
          <cell r="B2729">
            <v>167.27189999999999</v>
          </cell>
        </row>
        <row r="2730">
          <cell r="A2730">
            <v>39255</v>
          </cell>
          <cell r="B2730">
            <v>167.2886</v>
          </cell>
        </row>
        <row r="2731">
          <cell r="A2731">
            <v>39256</v>
          </cell>
          <cell r="B2731">
            <v>167.30529999999999</v>
          </cell>
        </row>
        <row r="2732">
          <cell r="A2732">
            <v>39257</v>
          </cell>
          <cell r="B2732">
            <v>167.322</v>
          </cell>
        </row>
        <row r="2733">
          <cell r="A2733">
            <v>39258</v>
          </cell>
          <cell r="B2733">
            <v>167.33869999999999</v>
          </cell>
        </row>
        <row r="2734">
          <cell r="A2734">
            <v>39259</v>
          </cell>
          <cell r="B2734">
            <v>167.3554</v>
          </cell>
        </row>
        <row r="2735">
          <cell r="A2735">
            <v>39260</v>
          </cell>
          <cell r="B2735">
            <v>167.37209999999999</v>
          </cell>
        </row>
        <row r="2736">
          <cell r="A2736">
            <v>39261</v>
          </cell>
          <cell r="B2736">
            <v>167.3888</v>
          </cell>
        </row>
        <row r="2737">
          <cell r="A2737">
            <v>39262</v>
          </cell>
          <cell r="B2737">
            <v>167.40559999999999</v>
          </cell>
        </row>
        <row r="2738">
          <cell r="A2738">
            <v>39263</v>
          </cell>
          <cell r="B2738">
            <v>167.42230000000001</v>
          </cell>
        </row>
        <row r="2739">
          <cell r="A2739">
            <v>39264</v>
          </cell>
          <cell r="B2739">
            <v>167.43899999999999</v>
          </cell>
        </row>
        <row r="2740">
          <cell r="A2740">
            <v>39265</v>
          </cell>
          <cell r="B2740">
            <v>167.45570000000001</v>
          </cell>
        </row>
        <row r="2741">
          <cell r="A2741">
            <v>39266</v>
          </cell>
          <cell r="B2741">
            <v>167.47239999999999</v>
          </cell>
        </row>
        <row r="2742">
          <cell r="A2742">
            <v>39267</v>
          </cell>
          <cell r="B2742">
            <v>167.48920000000001</v>
          </cell>
        </row>
        <row r="2743">
          <cell r="A2743">
            <v>39268</v>
          </cell>
          <cell r="B2743">
            <v>167.5059</v>
          </cell>
        </row>
        <row r="2744">
          <cell r="A2744">
            <v>39269</v>
          </cell>
          <cell r="B2744">
            <v>167.52260000000001</v>
          </cell>
        </row>
        <row r="2745">
          <cell r="A2745">
            <v>39270</v>
          </cell>
          <cell r="B2745">
            <v>167.5393</v>
          </cell>
        </row>
        <row r="2746">
          <cell r="A2746">
            <v>39271</v>
          </cell>
          <cell r="B2746">
            <v>167.55609999999999</v>
          </cell>
        </row>
        <row r="2747">
          <cell r="A2747">
            <v>39272</v>
          </cell>
          <cell r="B2747">
            <v>167.5728</v>
          </cell>
        </row>
        <row r="2748">
          <cell r="A2748">
            <v>39273</v>
          </cell>
          <cell r="B2748">
            <v>167.58949999999999</v>
          </cell>
        </row>
        <row r="2749">
          <cell r="A2749">
            <v>39274</v>
          </cell>
          <cell r="B2749">
            <v>167.6063</v>
          </cell>
        </row>
        <row r="2750">
          <cell r="A2750">
            <v>39275</v>
          </cell>
          <cell r="B2750">
            <v>167.62299999999999</v>
          </cell>
        </row>
        <row r="2751">
          <cell r="A2751">
            <v>39276</v>
          </cell>
          <cell r="B2751">
            <v>167.6397</v>
          </cell>
        </row>
        <row r="2752">
          <cell r="A2752">
            <v>39277</v>
          </cell>
          <cell r="B2752">
            <v>167.65649999999999</v>
          </cell>
        </row>
        <row r="2753">
          <cell r="A2753">
            <v>39278</v>
          </cell>
          <cell r="B2753">
            <v>167.67320000000001</v>
          </cell>
        </row>
        <row r="2754">
          <cell r="A2754">
            <v>39279</v>
          </cell>
          <cell r="B2754">
            <v>167.6797</v>
          </cell>
        </row>
        <row r="2755">
          <cell r="A2755">
            <v>39280</v>
          </cell>
          <cell r="B2755">
            <v>167.68620000000001</v>
          </cell>
        </row>
        <row r="2756">
          <cell r="A2756">
            <v>39281</v>
          </cell>
          <cell r="B2756">
            <v>167.6927</v>
          </cell>
        </row>
        <row r="2757">
          <cell r="A2757">
            <v>39282</v>
          </cell>
          <cell r="B2757">
            <v>167.69909999999999</v>
          </cell>
        </row>
        <row r="2758">
          <cell r="A2758">
            <v>39283</v>
          </cell>
          <cell r="B2758">
            <v>167.7056</v>
          </cell>
        </row>
        <row r="2759">
          <cell r="A2759">
            <v>39284</v>
          </cell>
          <cell r="B2759">
            <v>167.71209999999999</v>
          </cell>
        </row>
        <row r="2760">
          <cell r="A2760">
            <v>39285</v>
          </cell>
          <cell r="B2760">
            <v>167.71860000000001</v>
          </cell>
        </row>
        <row r="2761">
          <cell r="A2761">
            <v>39286</v>
          </cell>
          <cell r="B2761">
            <v>167.7251</v>
          </cell>
        </row>
        <row r="2762">
          <cell r="A2762">
            <v>39287</v>
          </cell>
          <cell r="B2762">
            <v>167.73159999999999</v>
          </cell>
        </row>
        <row r="2763">
          <cell r="A2763">
            <v>39288</v>
          </cell>
          <cell r="B2763">
            <v>167.7381</v>
          </cell>
        </row>
        <row r="2764">
          <cell r="A2764">
            <v>39289</v>
          </cell>
          <cell r="B2764">
            <v>167.74459999999999</v>
          </cell>
        </row>
        <row r="2765">
          <cell r="A2765">
            <v>39290</v>
          </cell>
          <cell r="B2765">
            <v>167.75110000000001</v>
          </cell>
        </row>
        <row r="2766">
          <cell r="A2766">
            <v>39291</v>
          </cell>
          <cell r="B2766">
            <v>167.75749999999999</v>
          </cell>
        </row>
        <row r="2767">
          <cell r="A2767">
            <v>39292</v>
          </cell>
          <cell r="B2767">
            <v>167.76400000000001</v>
          </cell>
        </row>
        <row r="2768">
          <cell r="A2768">
            <v>39293</v>
          </cell>
          <cell r="B2768">
            <v>167.7705</v>
          </cell>
        </row>
        <row r="2769">
          <cell r="A2769">
            <v>39294</v>
          </cell>
          <cell r="B2769">
            <v>167.77699999999999</v>
          </cell>
        </row>
        <row r="2770">
          <cell r="A2770">
            <v>39295</v>
          </cell>
          <cell r="B2770">
            <v>167.7835</v>
          </cell>
        </row>
        <row r="2771">
          <cell r="A2771">
            <v>39296</v>
          </cell>
          <cell r="B2771">
            <v>167.79</v>
          </cell>
        </row>
        <row r="2772">
          <cell r="A2772">
            <v>39297</v>
          </cell>
          <cell r="B2772">
            <v>167.79650000000001</v>
          </cell>
        </row>
        <row r="2773">
          <cell r="A2773">
            <v>39298</v>
          </cell>
          <cell r="B2773">
            <v>167.803</v>
          </cell>
        </row>
        <row r="2774">
          <cell r="A2774">
            <v>39299</v>
          </cell>
          <cell r="B2774">
            <v>167.80950000000001</v>
          </cell>
        </row>
        <row r="2775">
          <cell r="A2775">
            <v>39300</v>
          </cell>
          <cell r="B2775">
            <v>167.816</v>
          </cell>
        </row>
        <row r="2776">
          <cell r="A2776">
            <v>39301</v>
          </cell>
          <cell r="B2776">
            <v>167.82249999999999</v>
          </cell>
        </row>
        <row r="2777">
          <cell r="A2777">
            <v>39302</v>
          </cell>
          <cell r="B2777">
            <v>167.82900000000001</v>
          </cell>
        </row>
        <row r="2778">
          <cell r="A2778">
            <v>39303</v>
          </cell>
          <cell r="B2778">
            <v>167.83539999999999</v>
          </cell>
        </row>
        <row r="2779">
          <cell r="A2779">
            <v>39304</v>
          </cell>
          <cell r="B2779">
            <v>167.84190000000001</v>
          </cell>
        </row>
        <row r="2780">
          <cell r="A2780">
            <v>39305</v>
          </cell>
          <cell r="B2780">
            <v>167.8484</v>
          </cell>
        </row>
        <row r="2781">
          <cell r="A2781">
            <v>39306</v>
          </cell>
          <cell r="B2781">
            <v>167.85489999999999</v>
          </cell>
        </row>
        <row r="2782">
          <cell r="A2782">
            <v>39307</v>
          </cell>
          <cell r="B2782">
            <v>167.8614</v>
          </cell>
        </row>
        <row r="2783">
          <cell r="A2783">
            <v>39308</v>
          </cell>
          <cell r="B2783">
            <v>167.86789999999999</v>
          </cell>
        </row>
        <row r="2784">
          <cell r="A2784">
            <v>39309</v>
          </cell>
          <cell r="B2784">
            <v>167.87440000000001</v>
          </cell>
        </row>
        <row r="2785">
          <cell r="A2785">
            <v>39310</v>
          </cell>
          <cell r="B2785">
            <v>167.8836</v>
          </cell>
        </row>
        <row r="2786">
          <cell r="A2786">
            <v>39311</v>
          </cell>
          <cell r="B2786">
            <v>167.89279999999999</v>
          </cell>
        </row>
        <row r="2787">
          <cell r="A2787">
            <v>39312</v>
          </cell>
          <cell r="B2787">
            <v>167.90199999999999</v>
          </cell>
        </row>
        <row r="2788">
          <cell r="A2788">
            <v>39313</v>
          </cell>
          <cell r="B2788">
            <v>167.91120000000001</v>
          </cell>
        </row>
        <row r="2789">
          <cell r="A2789">
            <v>39314</v>
          </cell>
          <cell r="B2789">
            <v>167.9204</v>
          </cell>
        </row>
        <row r="2790">
          <cell r="A2790">
            <v>39315</v>
          </cell>
          <cell r="B2790">
            <v>167.92959999999999</v>
          </cell>
        </row>
        <row r="2791">
          <cell r="A2791">
            <v>39316</v>
          </cell>
          <cell r="B2791">
            <v>167.93879999999999</v>
          </cell>
        </row>
        <row r="2792">
          <cell r="A2792">
            <v>39317</v>
          </cell>
          <cell r="B2792">
            <v>167.94800000000001</v>
          </cell>
        </row>
        <row r="2793">
          <cell r="A2793">
            <v>39318</v>
          </cell>
          <cell r="B2793">
            <v>167.9572</v>
          </cell>
        </row>
        <row r="2794">
          <cell r="A2794">
            <v>39319</v>
          </cell>
          <cell r="B2794">
            <v>167.96639999999999</v>
          </cell>
        </row>
        <row r="2795">
          <cell r="A2795">
            <v>39320</v>
          </cell>
          <cell r="B2795">
            <v>167.97559999999999</v>
          </cell>
        </row>
        <row r="2796">
          <cell r="A2796">
            <v>39321</v>
          </cell>
          <cell r="B2796">
            <v>167.98480000000001</v>
          </cell>
        </row>
        <row r="2797">
          <cell r="A2797">
            <v>39322</v>
          </cell>
          <cell r="B2797">
            <v>167.994</v>
          </cell>
        </row>
        <row r="2798">
          <cell r="A2798">
            <v>39323</v>
          </cell>
          <cell r="B2798">
            <v>168.00319999999999</v>
          </cell>
        </row>
        <row r="2799">
          <cell r="A2799">
            <v>39324</v>
          </cell>
          <cell r="B2799">
            <v>168.01240000000001</v>
          </cell>
        </row>
        <row r="2800">
          <cell r="A2800">
            <v>39325</v>
          </cell>
          <cell r="B2800">
            <v>168.02160000000001</v>
          </cell>
        </row>
        <row r="2801">
          <cell r="A2801">
            <v>39326</v>
          </cell>
          <cell r="B2801">
            <v>168.0308</v>
          </cell>
        </row>
        <row r="2802">
          <cell r="A2802">
            <v>39327</v>
          </cell>
          <cell r="B2802">
            <v>168.04</v>
          </cell>
        </row>
        <row r="2803">
          <cell r="A2803">
            <v>39328</v>
          </cell>
          <cell r="B2803">
            <v>168.04929999999999</v>
          </cell>
        </row>
        <row r="2804">
          <cell r="A2804">
            <v>39329</v>
          </cell>
          <cell r="B2804">
            <v>168.05850000000001</v>
          </cell>
        </row>
        <row r="2805">
          <cell r="A2805">
            <v>39330</v>
          </cell>
          <cell r="B2805">
            <v>168.0677</v>
          </cell>
        </row>
        <row r="2806">
          <cell r="A2806">
            <v>39331</v>
          </cell>
          <cell r="B2806">
            <v>168.07689999999999</v>
          </cell>
        </row>
        <row r="2807">
          <cell r="A2807">
            <v>39332</v>
          </cell>
          <cell r="B2807">
            <v>168.08609999999999</v>
          </cell>
        </row>
        <row r="2808">
          <cell r="A2808">
            <v>39333</v>
          </cell>
          <cell r="B2808">
            <v>168.09530000000001</v>
          </cell>
        </row>
        <row r="2809">
          <cell r="A2809">
            <v>39334</v>
          </cell>
          <cell r="B2809">
            <v>168.1045</v>
          </cell>
        </row>
        <row r="2810">
          <cell r="A2810">
            <v>39335</v>
          </cell>
          <cell r="B2810">
            <v>168.11369999999999</v>
          </cell>
        </row>
        <row r="2811">
          <cell r="A2811">
            <v>39336</v>
          </cell>
          <cell r="B2811">
            <v>168.12289999999999</v>
          </cell>
        </row>
        <row r="2812">
          <cell r="A2812">
            <v>39337</v>
          </cell>
          <cell r="B2812">
            <v>168.13210000000001</v>
          </cell>
        </row>
        <row r="2813">
          <cell r="A2813">
            <v>39338</v>
          </cell>
          <cell r="B2813">
            <v>168.1414</v>
          </cell>
        </row>
        <row r="2814">
          <cell r="A2814">
            <v>39339</v>
          </cell>
          <cell r="B2814">
            <v>168.1506</v>
          </cell>
        </row>
        <row r="2815">
          <cell r="A2815">
            <v>39340</v>
          </cell>
          <cell r="B2815">
            <v>168.15979999999999</v>
          </cell>
        </row>
        <row r="2816">
          <cell r="A2816">
            <v>39341</v>
          </cell>
          <cell r="B2816">
            <v>168.1525</v>
          </cell>
        </row>
        <row r="2817">
          <cell r="A2817">
            <v>39342</v>
          </cell>
          <cell r="B2817">
            <v>168.14519999999999</v>
          </cell>
        </row>
        <row r="2818">
          <cell r="A2818">
            <v>39343</v>
          </cell>
          <cell r="B2818">
            <v>168.1379</v>
          </cell>
        </row>
        <row r="2819">
          <cell r="A2819">
            <v>39344</v>
          </cell>
          <cell r="B2819">
            <v>168.13059999999999</v>
          </cell>
        </row>
        <row r="2820">
          <cell r="A2820">
            <v>39345</v>
          </cell>
          <cell r="B2820">
            <v>168.1233</v>
          </cell>
        </row>
        <row r="2821">
          <cell r="A2821">
            <v>39346</v>
          </cell>
          <cell r="B2821">
            <v>168.11609999999999</v>
          </cell>
        </row>
        <row r="2822">
          <cell r="A2822">
            <v>39347</v>
          </cell>
          <cell r="B2822">
            <v>168.1088</v>
          </cell>
        </row>
        <row r="2823">
          <cell r="A2823">
            <v>39348</v>
          </cell>
          <cell r="B2823">
            <v>168.10149999999999</v>
          </cell>
        </row>
        <row r="2824">
          <cell r="A2824">
            <v>39349</v>
          </cell>
          <cell r="B2824">
            <v>168.0942</v>
          </cell>
        </row>
        <row r="2825">
          <cell r="A2825">
            <v>39350</v>
          </cell>
          <cell r="B2825">
            <v>168.08690000000001</v>
          </cell>
        </row>
        <row r="2826">
          <cell r="A2826">
            <v>39351</v>
          </cell>
          <cell r="B2826">
            <v>168.0796</v>
          </cell>
        </row>
        <row r="2827">
          <cell r="A2827">
            <v>39352</v>
          </cell>
          <cell r="B2827">
            <v>168.07230000000001</v>
          </cell>
        </row>
        <row r="2828">
          <cell r="A2828">
            <v>39353</v>
          </cell>
          <cell r="B2828">
            <v>168.065</v>
          </cell>
        </row>
        <row r="2829">
          <cell r="A2829">
            <v>39354</v>
          </cell>
          <cell r="B2829">
            <v>168.05770000000001</v>
          </cell>
        </row>
        <row r="2830">
          <cell r="A2830">
            <v>39355</v>
          </cell>
          <cell r="B2830">
            <v>168.0505</v>
          </cell>
        </row>
        <row r="2831">
          <cell r="A2831">
            <v>39356</v>
          </cell>
          <cell r="B2831">
            <v>168.04320000000001</v>
          </cell>
        </row>
        <row r="2832">
          <cell r="A2832">
            <v>39357</v>
          </cell>
          <cell r="B2832">
            <v>168.0359</v>
          </cell>
        </row>
        <row r="2833">
          <cell r="A2833">
            <v>39358</v>
          </cell>
          <cell r="B2833">
            <v>168.02860000000001</v>
          </cell>
        </row>
        <row r="2834">
          <cell r="A2834">
            <v>39359</v>
          </cell>
          <cell r="B2834">
            <v>168.0213</v>
          </cell>
        </row>
        <row r="2835">
          <cell r="A2835">
            <v>39360</v>
          </cell>
          <cell r="B2835">
            <v>168.01400000000001</v>
          </cell>
        </row>
        <row r="2836">
          <cell r="A2836">
            <v>39361</v>
          </cell>
          <cell r="B2836">
            <v>168.0067</v>
          </cell>
        </row>
        <row r="2837">
          <cell r="A2837">
            <v>39362</v>
          </cell>
          <cell r="B2837">
            <v>167.99950000000001</v>
          </cell>
        </row>
        <row r="2838">
          <cell r="A2838">
            <v>39363</v>
          </cell>
          <cell r="B2838">
            <v>167.9922</v>
          </cell>
        </row>
        <row r="2839">
          <cell r="A2839">
            <v>39364</v>
          </cell>
          <cell r="B2839">
            <v>167.98490000000001</v>
          </cell>
        </row>
        <row r="2840">
          <cell r="A2840">
            <v>39365</v>
          </cell>
          <cell r="B2840">
            <v>167.9776</v>
          </cell>
        </row>
        <row r="2841">
          <cell r="A2841">
            <v>39366</v>
          </cell>
          <cell r="B2841">
            <v>167.97030000000001</v>
          </cell>
        </row>
        <row r="2842">
          <cell r="A2842">
            <v>39367</v>
          </cell>
          <cell r="B2842">
            <v>167.96299999999999</v>
          </cell>
        </row>
        <row r="2843">
          <cell r="A2843">
            <v>39368</v>
          </cell>
          <cell r="B2843">
            <v>167.95580000000001</v>
          </cell>
        </row>
        <row r="2844">
          <cell r="A2844">
            <v>39369</v>
          </cell>
          <cell r="B2844">
            <v>167.9485</v>
          </cell>
        </row>
        <row r="2845">
          <cell r="A2845">
            <v>39370</v>
          </cell>
          <cell r="B2845">
            <v>167.94120000000001</v>
          </cell>
        </row>
        <row r="2846">
          <cell r="A2846">
            <v>39371</v>
          </cell>
          <cell r="B2846">
            <v>167.94550000000001</v>
          </cell>
        </row>
        <row r="2847">
          <cell r="A2847">
            <v>39372</v>
          </cell>
          <cell r="B2847">
            <v>167.94990000000001</v>
          </cell>
        </row>
        <row r="2848">
          <cell r="A2848">
            <v>39373</v>
          </cell>
          <cell r="B2848">
            <v>167.95419999999999</v>
          </cell>
        </row>
        <row r="2849">
          <cell r="A2849">
            <v>39374</v>
          </cell>
          <cell r="B2849">
            <v>167.95849999999999</v>
          </cell>
        </row>
        <row r="2850">
          <cell r="A2850">
            <v>39375</v>
          </cell>
          <cell r="B2850">
            <v>167.96289999999999</v>
          </cell>
        </row>
        <row r="2851">
          <cell r="A2851">
            <v>39376</v>
          </cell>
          <cell r="B2851">
            <v>167.96719999999999</v>
          </cell>
        </row>
        <row r="2852">
          <cell r="A2852">
            <v>39377</v>
          </cell>
          <cell r="B2852">
            <v>167.97149999999999</v>
          </cell>
        </row>
        <row r="2853">
          <cell r="A2853">
            <v>39378</v>
          </cell>
          <cell r="B2853">
            <v>167.9759</v>
          </cell>
        </row>
        <row r="2854">
          <cell r="A2854">
            <v>39379</v>
          </cell>
          <cell r="B2854">
            <v>167.9802</v>
          </cell>
        </row>
        <row r="2855">
          <cell r="A2855">
            <v>39380</v>
          </cell>
          <cell r="B2855">
            <v>167.9845</v>
          </cell>
        </row>
        <row r="2856">
          <cell r="A2856">
            <v>39381</v>
          </cell>
          <cell r="B2856">
            <v>167.9889</v>
          </cell>
        </row>
        <row r="2857">
          <cell r="A2857">
            <v>39382</v>
          </cell>
          <cell r="B2857">
            <v>167.9932</v>
          </cell>
        </row>
        <row r="2858">
          <cell r="A2858">
            <v>39383</v>
          </cell>
          <cell r="B2858">
            <v>167.9975</v>
          </cell>
        </row>
        <row r="2859">
          <cell r="A2859">
            <v>39384</v>
          </cell>
          <cell r="B2859">
            <v>168.00190000000001</v>
          </cell>
        </row>
        <row r="2860">
          <cell r="A2860">
            <v>39385</v>
          </cell>
          <cell r="B2860">
            <v>168.00620000000001</v>
          </cell>
        </row>
        <row r="2861">
          <cell r="A2861">
            <v>39386</v>
          </cell>
          <cell r="B2861">
            <v>168.01050000000001</v>
          </cell>
        </row>
        <row r="2862">
          <cell r="A2862">
            <v>39387</v>
          </cell>
          <cell r="B2862">
            <v>168.01490000000001</v>
          </cell>
        </row>
        <row r="2863">
          <cell r="A2863">
            <v>39388</v>
          </cell>
          <cell r="B2863">
            <v>168.01920000000001</v>
          </cell>
        </row>
        <row r="2864">
          <cell r="A2864">
            <v>39389</v>
          </cell>
          <cell r="B2864">
            <v>168.02350000000001</v>
          </cell>
        </row>
        <row r="2865">
          <cell r="A2865">
            <v>39390</v>
          </cell>
          <cell r="B2865">
            <v>168.02789999999999</v>
          </cell>
        </row>
        <row r="2866">
          <cell r="A2866">
            <v>39391</v>
          </cell>
          <cell r="B2866">
            <v>168.03219999999999</v>
          </cell>
        </row>
        <row r="2867">
          <cell r="A2867">
            <v>39392</v>
          </cell>
          <cell r="B2867">
            <v>168.03649999999999</v>
          </cell>
        </row>
        <row r="2868">
          <cell r="A2868">
            <v>39393</v>
          </cell>
          <cell r="B2868">
            <v>168.04089999999999</v>
          </cell>
        </row>
        <row r="2869">
          <cell r="A2869">
            <v>39394</v>
          </cell>
          <cell r="B2869">
            <v>168.04519999999999</v>
          </cell>
        </row>
        <row r="2870">
          <cell r="A2870">
            <v>39395</v>
          </cell>
          <cell r="B2870">
            <v>168.04949999999999</v>
          </cell>
        </row>
        <row r="2871">
          <cell r="A2871">
            <v>39396</v>
          </cell>
          <cell r="B2871">
            <v>168.0539</v>
          </cell>
        </row>
        <row r="2872">
          <cell r="A2872">
            <v>39397</v>
          </cell>
          <cell r="B2872">
            <v>168.0582</v>
          </cell>
        </row>
        <row r="2873">
          <cell r="A2873">
            <v>39398</v>
          </cell>
          <cell r="B2873">
            <v>168.0625</v>
          </cell>
        </row>
        <row r="2874">
          <cell r="A2874">
            <v>39399</v>
          </cell>
          <cell r="B2874">
            <v>168.0669</v>
          </cell>
        </row>
        <row r="2875">
          <cell r="A2875">
            <v>39400</v>
          </cell>
          <cell r="B2875">
            <v>168.0712</v>
          </cell>
        </row>
        <row r="2876">
          <cell r="A2876">
            <v>39401</v>
          </cell>
          <cell r="B2876">
            <v>168.07560000000001</v>
          </cell>
        </row>
        <row r="2877">
          <cell r="A2877">
            <v>39402</v>
          </cell>
          <cell r="B2877">
            <v>168.0762</v>
          </cell>
        </row>
        <row r="2878">
          <cell r="A2878">
            <v>39403</v>
          </cell>
          <cell r="B2878">
            <v>168.07669999999999</v>
          </cell>
        </row>
        <row r="2879">
          <cell r="A2879">
            <v>39404</v>
          </cell>
          <cell r="B2879">
            <v>168.07730000000001</v>
          </cell>
        </row>
        <row r="2880">
          <cell r="A2880">
            <v>39405</v>
          </cell>
          <cell r="B2880">
            <v>168.0778</v>
          </cell>
        </row>
        <row r="2881">
          <cell r="A2881">
            <v>39406</v>
          </cell>
          <cell r="B2881">
            <v>168.07839999999999</v>
          </cell>
        </row>
        <row r="2882">
          <cell r="A2882">
            <v>39407</v>
          </cell>
          <cell r="B2882">
            <v>168.07900000000001</v>
          </cell>
        </row>
        <row r="2883">
          <cell r="A2883">
            <v>39408</v>
          </cell>
          <cell r="B2883">
            <v>168.0795</v>
          </cell>
        </row>
        <row r="2884">
          <cell r="A2884">
            <v>39409</v>
          </cell>
          <cell r="B2884">
            <v>168.08009999999999</v>
          </cell>
        </row>
        <row r="2885">
          <cell r="A2885">
            <v>39410</v>
          </cell>
          <cell r="B2885">
            <v>168.0806</v>
          </cell>
        </row>
        <row r="2886">
          <cell r="A2886">
            <v>39411</v>
          </cell>
          <cell r="B2886">
            <v>168.0812</v>
          </cell>
        </row>
        <row r="2887">
          <cell r="A2887">
            <v>39412</v>
          </cell>
          <cell r="B2887">
            <v>168.08179999999999</v>
          </cell>
        </row>
        <row r="2888">
          <cell r="A2888">
            <v>39413</v>
          </cell>
          <cell r="B2888">
            <v>168.0823</v>
          </cell>
        </row>
        <row r="2889">
          <cell r="A2889">
            <v>39414</v>
          </cell>
          <cell r="B2889">
            <v>168.0829</v>
          </cell>
        </row>
        <row r="2890">
          <cell r="A2890">
            <v>39415</v>
          </cell>
          <cell r="B2890">
            <v>168.08340000000001</v>
          </cell>
        </row>
        <row r="2891">
          <cell r="A2891">
            <v>39416</v>
          </cell>
          <cell r="B2891">
            <v>168.084</v>
          </cell>
        </row>
        <row r="2892">
          <cell r="A2892">
            <v>39417</v>
          </cell>
          <cell r="B2892">
            <v>168.08459999999999</v>
          </cell>
        </row>
        <row r="2893">
          <cell r="A2893">
            <v>39418</v>
          </cell>
          <cell r="B2893">
            <v>168.08510000000001</v>
          </cell>
        </row>
        <row r="2894">
          <cell r="A2894">
            <v>39419</v>
          </cell>
          <cell r="B2894">
            <v>168.0857</v>
          </cell>
        </row>
        <row r="2895">
          <cell r="A2895">
            <v>39420</v>
          </cell>
          <cell r="B2895">
            <v>168.08619999999999</v>
          </cell>
        </row>
        <row r="2896">
          <cell r="A2896">
            <v>39421</v>
          </cell>
          <cell r="B2896">
            <v>168.08680000000001</v>
          </cell>
        </row>
        <row r="2897">
          <cell r="A2897">
            <v>39422</v>
          </cell>
          <cell r="B2897">
            <v>168.0874</v>
          </cell>
        </row>
        <row r="2898">
          <cell r="A2898">
            <v>39423</v>
          </cell>
          <cell r="B2898">
            <v>168.08789999999999</v>
          </cell>
        </row>
        <row r="2899">
          <cell r="A2899">
            <v>39424</v>
          </cell>
          <cell r="B2899">
            <v>168.08850000000001</v>
          </cell>
        </row>
        <row r="2900">
          <cell r="A2900">
            <v>39425</v>
          </cell>
          <cell r="B2900">
            <v>168.089</v>
          </cell>
        </row>
        <row r="2901">
          <cell r="A2901">
            <v>39426</v>
          </cell>
          <cell r="B2901">
            <v>168.08959999999999</v>
          </cell>
        </row>
        <row r="2902">
          <cell r="A2902">
            <v>39427</v>
          </cell>
          <cell r="B2902">
            <v>168.09020000000001</v>
          </cell>
        </row>
        <row r="2903">
          <cell r="A2903">
            <v>39428</v>
          </cell>
          <cell r="B2903">
            <v>168.0907</v>
          </cell>
        </row>
        <row r="2904">
          <cell r="A2904">
            <v>39429</v>
          </cell>
          <cell r="B2904">
            <v>168.09129999999999</v>
          </cell>
        </row>
        <row r="2905">
          <cell r="A2905">
            <v>39430</v>
          </cell>
          <cell r="B2905">
            <v>168.09180000000001</v>
          </cell>
        </row>
        <row r="2906">
          <cell r="A2906">
            <v>39431</v>
          </cell>
          <cell r="B2906">
            <v>168.0924</v>
          </cell>
        </row>
        <row r="2907">
          <cell r="A2907">
            <v>39432</v>
          </cell>
          <cell r="B2907">
            <v>168.11779999999999</v>
          </cell>
        </row>
        <row r="2908">
          <cell r="A2908">
            <v>39433</v>
          </cell>
          <cell r="B2908">
            <v>168.14330000000001</v>
          </cell>
        </row>
        <row r="2909">
          <cell r="A2909">
            <v>39434</v>
          </cell>
          <cell r="B2909">
            <v>168.1687</v>
          </cell>
        </row>
        <row r="2910">
          <cell r="A2910">
            <v>39435</v>
          </cell>
          <cell r="B2910">
            <v>168.19409999999999</v>
          </cell>
        </row>
        <row r="2911">
          <cell r="A2911">
            <v>39436</v>
          </cell>
          <cell r="B2911">
            <v>168.21960000000001</v>
          </cell>
        </row>
        <row r="2912">
          <cell r="A2912">
            <v>39437</v>
          </cell>
          <cell r="B2912">
            <v>168.245</v>
          </cell>
        </row>
        <row r="2913">
          <cell r="A2913">
            <v>39438</v>
          </cell>
          <cell r="B2913">
            <v>168.2705</v>
          </cell>
        </row>
        <row r="2914">
          <cell r="A2914">
            <v>39439</v>
          </cell>
          <cell r="B2914">
            <v>168.29589999999999</v>
          </cell>
        </row>
        <row r="2915">
          <cell r="A2915">
            <v>39440</v>
          </cell>
          <cell r="B2915">
            <v>168.32140000000001</v>
          </cell>
        </row>
        <row r="2916">
          <cell r="A2916">
            <v>39441</v>
          </cell>
          <cell r="B2916">
            <v>168.3468</v>
          </cell>
        </row>
        <row r="2917">
          <cell r="A2917">
            <v>39442</v>
          </cell>
          <cell r="B2917">
            <v>168.3723</v>
          </cell>
        </row>
        <row r="2918">
          <cell r="A2918">
            <v>39443</v>
          </cell>
          <cell r="B2918">
            <v>168.39779999999999</v>
          </cell>
        </row>
        <row r="2919">
          <cell r="A2919">
            <v>39444</v>
          </cell>
          <cell r="B2919">
            <v>168.42330000000001</v>
          </cell>
        </row>
        <row r="2920">
          <cell r="A2920">
            <v>39445</v>
          </cell>
          <cell r="B2920">
            <v>168.4487</v>
          </cell>
        </row>
        <row r="2921">
          <cell r="A2921">
            <v>39446</v>
          </cell>
          <cell r="B2921">
            <v>168.4742</v>
          </cell>
        </row>
        <row r="2922">
          <cell r="A2922">
            <v>39447</v>
          </cell>
          <cell r="B2922">
            <v>168.49969999999999</v>
          </cell>
        </row>
        <row r="2923">
          <cell r="A2923">
            <v>39448</v>
          </cell>
          <cell r="B2923">
            <v>168.52520000000001</v>
          </cell>
        </row>
        <row r="2924">
          <cell r="A2924">
            <v>39449</v>
          </cell>
          <cell r="B2924">
            <v>168.55070000000001</v>
          </cell>
        </row>
        <row r="2925">
          <cell r="A2925">
            <v>39450</v>
          </cell>
          <cell r="B2925">
            <v>168.5762</v>
          </cell>
        </row>
        <row r="2926">
          <cell r="A2926">
            <v>39451</v>
          </cell>
          <cell r="B2926">
            <v>168.60169999999999</v>
          </cell>
        </row>
        <row r="2927">
          <cell r="A2927">
            <v>39452</v>
          </cell>
          <cell r="B2927">
            <v>168.62719999999999</v>
          </cell>
        </row>
        <row r="2928">
          <cell r="A2928">
            <v>39453</v>
          </cell>
          <cell r="B2928">
            <v>168.65270000000001</v>
          </cell>
        </row>
        <row r="2929">
          <cell r="A2929">
            <v>39454</v>
          </cell>
          <cell r="B2929">
            <v>168.6782</v>
          </cell>
        </row>
        <row r="2930">
          <cell r="A2930">
            <v>39455</v>
          </cell>
          <cell r="B2930">
            <v>168.7037</v>
          </cell>
        </row>
        <row r="2931">
          <cell r="A2931">
            <v>39456</v>
          </cell>
          <cell r="B2931">
            <v>168.72919999999999</v>
          </cell>
        </row>
        <row r="2932">
          <cell r="A2932">
            <v>39457</v>
          </cell>
          <cell r="B2932">
            <v>168.75479999999999</v>
          </cell>
        </row>
        <row r="2933">
          <cell r="A2933">
            <v>39458</v>
          </cell>
          <cell r="B2933">
            <v>168.78030000000001</v>
          </cell>
        </row>
        <row r="2934">
          <cell r="A2934">
            <v>39459</v>
          </cell>
          <cell r="B2934">
            <v>168.8058</v>
          </cell>
        </row>
        <row r="2935">
          <cell r="A2935">
            <v>39460</v>
          </cell>
          <cell r="B2935">
            <v>168.8314</v>
          </cell>
        </row>
        <row r="2936">
          <cell r="A2936">
            <v>39461</v>
          </cell>
          <cell r="B2936">
            <v>168.8569</v>
          </cell>
        </row>
        <row r="2937">
          <cell r="A2937">
            <v>39462</v>
          </cell>
          <cell r="B2937">
            <v>168.88239999999999</v>
          </cell>
        </row>
        <row r="2938">
          <cell r="A2938">
            <v>39463</v>
          </cell>
          <cell r="B2938">
            <v>168.90899999999999</v>
          </cell>
        </row>
        <row r="2939">
          <cell r="A2939">
            <v>39464</v>
          </cell>
          <cell r="B2939">
            <v>168.9357</v>
          </cell>
        </row>
        <row r="2940">
          <cell r="A2940">
            <v>39465</v>
          </cell>
          <cell r="B2940">
            <v>168.9623</v>
          </cell>
        </row>
        <row r="2941">
          <cell r="A2941">
            <v>39466</v>
          </cell>
          <cell r="B2941">
            <v>168.989</v>
          </cell>
        </row>
        <row r="2942">
          <cell r="A2942">
            <v>39467</v>
          </cell>
          <cell r="B2942">
            <v>169.01560000000001</v>
          </cell>
        </row>
        <row r="2943">
          <cell r="A2943">
            <v>39468</v>
          </cell>
          <cell r="B2943">
            <v>169.04230000000001</v>
          </cell>
        </row>
        <row r="2944">
          <cell r="A2944">
            <v>39469</v>
          </cell>
          <cell r="B2944">
            <v>169.06890000000001</v>
          </cell>
        </row>
        <row r="2945">
          <cell r="A2945">
            <v>39470</v>
          </cell>
          <cell r="B2945">
            <v>169.09559999999999</v>
          </cell>
        </row>
        <row r="2946">
          <cell r="A2946">
            <v>39471</v>
          </cell>
          <cell r="B2946">
            <v>169.12219999999999</v>
          </cell>
        </row>
        <row r="2947">
          <cell r="A2947">
            <v>39472</v>
          </cell>
          <cell r="B2947">
            <v>169.1489</v>
          </cell>
        </row>
        <row r="2948">
          <cell r="A2948">
            <v>39473</v>
          </cell>
          <cell r="B2948">
            <v>169.1756</v>
          </cell>
        </row>
        <row r="2949">
          <cell r="A2949">
            <v>39474</v>
          </cell>
          <cell r="B2949">
            <v>169.20230000000001</v>
          </cell>
        </row>
        <row r="2950">
          <cell r="A2950">
            <v>39475</v>
          </cell>
          <cell r="B2950">
            <v>169.22890000000001</v>
          </cell>
        </row>
        <row r="2951">
          <cell r="A2951">
            <v>39476</v>
          </cell>
          <cell r="B2951">
            <v>169.25559999999999</v>
          </cell>
        </row>
        <row r="2952">
          <cell r="A2952">
            <v>39477</v>
          </cell>
          <cell r="B2952">
            <v>169.28229999999999</v>
          </cell>
        </row>
        <row r="2953">
          <cell r="A2953">
            <v>39478</v>
          </cell>
          <cell r="B2953">
            <v>169.309</v>
          </cell>
        </row>
        <row r="2954">
          <cell r="A2954">
            <v>39479</v>
          </cell>
          <cell r="B2954">
            <v>169.3357</v>
          </cell>
        </row>
        <row r="2955">
          <cell r="A2955">
            <v>39480</v>
          </cell>
          <cell r="B2955">
            <v>169.36240000000001</v>
          </cell>
        </row>
        <row r="2956">
          <cell r="A2956">
            <v>39481</v>
          </cell>
          <cell r="B2956">
            <v>169.38910000000001</v>
          </cell>
        </row>
        <row r="2957">
          <cell r="A2957">
            <v>39482</v>
          </cell>
          <cell r="B2957">
            <v>169.41579999999999</v>
          </cell>
        </row>
        <row r="2958">
          <cell r="A2958">
            <v>39483</v>
          </cell>
          <cell r="B2958">
            <v>169.4425</v>
          </cell>
        </row>
        <row r="2959">
          <cell r="A2959">
            <v>39484</v>
          </cell>
          <cell r="B2959">
            <v>169.4693</v>
          </cell>
        </row>
        <row r="2960">
          <cell r="A2960">
            <v>39485</v>
          </cell>
          <cell r="B2960">
            <v>169.49600000000001</v>
          </cell>
        </row>
        <row r="2961">
          <cell r="A2961">
            <v>39486</v>
          </cell>
          <cell r="B2961">
            <v>169.52269999999999</v>
          </cell>
        </row>
        <row r="2962">
          <cell r="A2962">
            <v>39487</v>
          </cell>
          <cell r="B2962">
            <v>169.54939999999999</v>
          </cell>
        </row>
        <row r="2963">
          <cell r="A2963">
            <v>39488</v>
          </cell>
          <cell r="B2963">
            <v>169.5762</v>
          </cell>
        </row>
        <row r="2964">
          <cell r="A2964">
            <v>39489</v>
          </cell>
          <cell r="B2964">
            <v>169.60290000000001</v>
          </cell>
        </row>
        <row r="2965">
          <cell r="A2965">
            <v>39490</v>
          </cell>
          <cell r="B2965">
            <v>169.62970000000001</v>
          </cell>
        </row>
        <row r="2966">
          <cell r="A2966">
            <v>39491</v>
          </cell>
          <cell r="B2966">
            <v>169.65639999999999</v>
          </cell>
        </row>
        <row r="2967">
          <cell r="A2967">
            <v>39492</v>
          </cell>
          <cell r="B2967">
            <v>169.6832</v>
          </cell>
        </row>
        <row r="2968">
          <cell r="A2968">
            <v>39493</v>
          </cell>
          <cell r="B2968">
            <v>169.7099</v>
          </cell>
        </row>
        <row r="2969">
          <cell r="A2969">
            <v>39494</v>
          </cell>
          <cell r="B2969">
            <v>169.77160000000001</v>
          </cell>
        </row>
        <row r="2970">
          <cell r="A2970">
            <v>39495</v>
          </cell>
          <cell r="B2970">
            <v>169.83340000000001</v>
          </cell>
        </row>
        <row r="2971">
          <cell r="A2971">
            <v>39496</v>
          </cell>
          <cell r="B2971">
            <v>169.89510000000001</v>
          </cell>
        </row>
        <row r="2972">
          <cell r="A2972">
            <v>39497</v>
          </cell>
          <cell r="B2972">
            <v>169.95689999999999</v>
          </cell>
        </row>
        <row r="2973">
          <cell r="A2973">
            <v>39498</v>
          </cell>
          <cell r="B2973">
            <v>170.0187</v>
          </cell>
        </row>
        <row r="2974">
          <cell r="A2974">
            <v>39499</v>
          </cell>
          <cell r="B2974">
            <v>170.0805</v>
          </cell>
        </row>
        <row r="2975">
          <cell r="A2975">
            <v>39500</v>
          </cell>
          <cell r="B2975">
            <v>170.14240000000001</v>
          </cell>
        </row>
        <row r="2976">
          <cell r="A2976">
            <v>39501</v>
          </cell>
          <cell r="B2976">
            <v>170.20429999999999</v>
          </cell>
        </row>
        <row r="2977">
          <cell r="A2977">
            <v>39502</v>
          </cell>
          <cell r="B2977">
            <v>170.2662</v>
          </cell>
        </row>
        <row r="2978">
          <cell r="A2978">
            <v>39503</v>
          </cell>
          <cell r="B2978">
            <v>170.32810000000001</v>
          </cell>
        </row>
        <row r="2979">
          <cell r="A2979">
            <v>39504</v>
          </cell>
          <cell r="B2979">
            <v>170.39</v>
          </cell>
        </row>
        <row r="2980">
          <cell r="A2980">
            <v>39505</v>
          </cell>
          <cell r="B2980">
            <v>170.452</v>
          </cell>
        </row>
        <row r="2981">
          <cell r="A2981">
            <v>39506</v>
          </cell>
          <cell r="B2981">
            <v>170.51400000000001</v>
          </cell>
        </row>
        <row r="2982">
          <cell r="A2982">
            <v>39507</v>
          </cell>
          <cell r="B2982">
            <v>170.57599999999999</v>
          </cell>
        </row>
        <row r="2983">
          <cell r="A2983">
            <v>39508</v>
          </cell>
          <cell r="B2983">
            <v>170.63800000000001</v>
          </cell>
        </row>
        <row r="2984">
          <cell r="A2984">
            <v>39509</v>
          </cell>
          <cell r="B2984">
            <v>170.70009999999999</v>
          </cell>
        </row>
        <row r="2985">
          <cell r="A2985">
            <v>39510</v>
          </cell>
          <cell r="B2985">
            <v>170.7621</v>
          </cell>
        </row>
        <row r="2986">
          <cell r="A2986">
            <v>39511</v>
          </cell>
          <cell r="B2986">
            <v>170.82419999999999</v>
          </cell>
        </row>
        <row r="2987">
          <cell r="A2987">
            <v>39512</v>
          </cell>
          <cell r="B2987">
            <v>170.88640000000001</v>
          </cell>
        </row>
        <row r="2988">
          <cell r="A2988">
            <v>39513</v>
          </cell>
          <cell r="B2988">
            <v>170.9485</v>
          </cell>
        </row>
        <row r="2989">
          <cell r="A2989">
            <v>39514</v>
          </cell>
          <cell r="B2989">
            <v>171.01070000000001</v>
          </cell>
        </row>
        <row r="2990">
          <cell r="A2990">
            <v>39515</v>
          </cell>
          <cell r="B2990">
            <v>171.0729</v>
          </cell>
        </row>
        <row r="2991">
          <cell r="A2991">
            <v>39516</v>
          </cell>
          <cell r="B2991">
            <v>171.13509999999999</v>
          </cell>
        </row>
        <row r="2992">
          <cell r="A2992">
            <v>39517</v>
          </cell>
          <cell r="B2992">
            <v>171.19730000000001</v>
          </cell>
        </row>
        <row r="2993">
          <cell r="A2993">
            <v>39518</v>
          </cell>
          <cell r="B2993">
            <v>171.25960000000001</v>
          </cell>
        </row>
        <row r="2994">
          <cell r="A2994">
            <v>39519</v>
          </cell>
          <cell r="B2994">
            <v>171.3218</v>
          </cell>
        </row>
        <row r="2995">
          <cell r="A2995">
            <v>39520</v>
          </cell>
          <cell r="B2995">
            <v>171.38419999999999</v>
          </cell>
        </row>
        <row r="2996">
          <cell r="A2996">
            <v>39521</v>
          </cell>
          <cell r="B2996">
            <v>171.44649999999999</v>
          </cell>
        </row>
        <row r="2997">
          <cell r="A2997">
            <v>39522</v>
          </cell>
          <cell r="B2997">
            <v>171.50880000000001</v>
          </cell>
        </row>
        <row r="2998">
          <cell r="A2998">
            <v>39523</v>
          </cell>
          <cell r="B2998">
            <v>171.5917</v>
          </cell>
        </row>
        <row r="2999">
          <cell r="A2999">
            <v>39524</v>
          </cell>
          <cell r="B2999">
            <v>171.6747</v>
          </cell>
        </row>
        <row r="3000">
          <cell r="A3000">
            <v>39525</v>
          </cell>
          <cell r="B3000">
            <v>171.7577</v>
          </cell>
        </row>
        <row r="3001">
          <cell r="A3001">
            <v>39526</v>
          </cell>
          <cell r="B3001">
            <v>171.8408</v>
          </cell>
        </row>
        <row r="3002">
          <cell r="A3002">
            <v>39527</v>
          </cell>
          <cell r="B3002">
            <v>171.9239</v>
          </cell>
        </row>
        <row r="3003">
          <cell r="A3003">
            <v>39528</v>
          </cell>
          <cell r="B3003">
            <v>172.00700000000001</v>
          </cell>
        </row>
        <row r="3004">
          <cell r="A3004">
            <v>39529</v>
          </cell>
          <cell r="B3004">
            <v>172.09020000000001</v>
          </cell>
        </row>
        <row r="3005">
          <cell r="A3005">
            <v>39530</v>
          </cell>
          <cell r="B3005">
            <v>172.17339999999999</v>
          </cell>
        </row>
        <row r="3006">
          <cell r="A3006">
            <v>39531</v>
          </cell>
          <cell r="B3006">
            <v>172.2567</v>
          </cell>
        </row>
        <row r="3007">
          <cell r="A3007">
            <v>39532</v>
          </cell>
          <cell r="B3007">
            <v>172.34</v>
          </cell>
        </row>
        <row r="3008">
          <cell r="A3008">
            <v>39533</v>
          </cell>
          <cell r="B3008">
            <v>172.42330000000001</v>
          </cell>
        </row>
        <row r="3009">
          <cell r="A3009">
            <v>39534</v>
          </cell>
          <cell r="B3009">
            <v>172.5067</v>
          </cell>
        </row>
        <row r="3010">
          <cell r="A3010">
            <v>39535</v>
          </cell>
          <cell r="B3010">
            <v>172.59010000000001</v>
          </cell>
        </row>
        <row r="3011">
          <cell r="A3011">
            <v>39536</v>
          </cell>
          <cell r="B3011">
            <v>172.67359999999999</v>
          </cell>
        </row>
        <row r="3012">
          <cell r="A3012">
            <v>39537</v>
          </cell>
          <cell r="B3012">
            <v>172.75710000000001</v>
          </cell>
        </row>
        <row r="3013">
          <cell r="A3013">
            <v>39538</v>
          </cell>
          <cell r="B3013">
            <v>172.84059999999999</v>
          </cell>
        </row>
        <row r="3014">
          <cell r="A3014">
            <v>39539</v>
          </cell>
          <cell r="B3014">
            <v>172.92420000000001</v>
          </cell>
        </row>
        <row r="3015">
          <cell r="A3015">
            <v>39540</v>
          </cell>
          <cell r="B3015">
            <v>173.0078</v>
          </cell>
        </row>
        <row r="3016">
          <cell r="A3016">
            <v>39541</v>
          </cell>
          <cell r="B3016">
            <v>173.0915</v>
          </cell>
        </row>
        <row r="3017">
          <cell r="A3017">
            <v>39542</v>
          </cell>
          <cell r="B3017">
            <v>173.17519999999999</v>
          </cell>
        </row>
        <row r="3018">
          <cell r="A3018">
            <v>39543</v>
          </cell>
          <cell r="B3018">
            <v>173.25890000000001</v>
          </cell>
        </row>
        <row r="3019">
          <cell r="A3019">
            <v>39544</v>
          </cell>
          <cell r="B3019">
            <v>173.34270000000001</v>
          </cell>
        </row>
        <row r="3020">
          <cell r="A3020">
            <v>39545</v>
          </cell>
          <cell r="B3020">
            <v>173.4265</v>
          </cell>
        </row>
        <row r="3021">
          <cell r="A3021">
            <v>39546</v>
          </cell>
          <cell r="B3021">
            <v>173.5104</v>
          </cell>
        </row>
        <row r="3022">
          <cell r="A3022">
            <v>39547</v>
          </cell>
          <cell r="B3022">
            <v>173.5943</v>
          </cell>
        </row>
        <row r="3023">
          <cell r="A3023">
            <v>39548</v>
          </cell>
          <cell r="B3023">
            <v>173.6782</v>
          </cell>
        </row>
        <row r="3024">
          <cell r="A3024">
            <v>39549</v>
          </cell>
          <cell r="B3024">
            <v>173.76220000000001</v>
          </cell>
        </row>
        <row r="3025">
          <cell r="A3025">
            <v>39550</v>
          </cell>
          <cell r="B3025">
            <v>173.84630000000001</v>
          </cell>
        </row>
        <row r="3026">
          <cell r="A3026">
            <v>39551</v>
          </cell>
          <cell r="B3026">
            <v>173.93029999999999</v>
          </cell>
        </row>
        <row r="3027">
          <cell r="A3027">
            <v>39552</v>
          </cell>
          <cell r="B3027">
            <v>174.01439999999999</v>
          </cell>
        </row>
        <row r="3028">
          <cell r="A3028">
            <v>39553</v>
          </cell>
          <cell r="B3028">
            <v>174.0986</v>
          </cell>
        </row>
        <row r="3029">
          <cell r="A3029">
            <v>39554</v>
          </cell>
          <cell r="B3029">
            <v>174.1454</v>
          </cell>
        </row>
        <row r="3030">
          <cell r="A3030">
            <v>39555</v>
          </cell>
          <cell r="B3030">
            <v>174.19229999999999</v>
          </cell>
        </row>
        <row r="3031">
          <cell r="A3031">
            <v>39556</v>
          </cell>
          <cell r="B3031">
            <v>174.23910000000001</v>
          </cell>
        </row>
        <row r="3032">
          <cell r="A3032">
            <v>39557</v>
          </cell>
          <cell r="B3032">
            <v>174.286</v>
          </cell>
        </row>
        <row r="3033">
          <cell r="A3033">
            <v>39558</v>
          </cell>
          <cell r="B3033">
            <v>174.33279999999999</v>
          </cell>
        </row>
        <row r="3034">
          <cell r="A3034">
            <v>39559</v>
          </cell>
          <cell r="B3034">
            <v>174.37970000000001</v>
          </cell>
        </row>
        <row r="3035">
          <cell r="A3035">
            <v>39560</v>
          </cell>
          <cell r="B3035">
            <v>174.42660000000001</v>
          </cell>
        </row>
        <row r="3036">
          <cell r="A3036">
            <v>39561</v>
          </cell>
          <cell r="B3036">
            <v>174.4735</v>
          </cell>
        </row>
        <row r="3037">
          <cell r="A3037">
            <v>39562</v>
          </cell>
          <cell r="B3037">
            <v>174.5205</v>
          </cell>
        </row>
        <row r="3038">
          <cell r="A3038">
            <v>39563</v>
          </cell>
          <cell r="B3038">
            <v>174.56739999999999</v>
          </cell>
        </row>
        <row r="3039">
          <cell r="A3039">
            <v>39564</v>
          </cell>
          <cell r="B3039">
            <v>174.61439999999999</v>
          </cell>
        </row>
        <row r="3040">
          <cell r="A3040">
            <v>39565</v>
          </cell>
          <cell r="B3040">
            <v>174.66130000000001</v>
          </cell>
        </row>
        <row r="3041">
          <cell r="A3041">
            <v>39566</v>
          </cell>
          <cell r="B3041">
            <v>174.70830000000001</v>
          </cell>
        </row>
        <row r="3042">
          <cell r="A3042">
            <v>39567</v>
          </cell>
          <cell r="B3042">
            <v>174.75530000000001</v>
          </cell>
        </row>
        <row r="3043">
          <cell r="A3043">
            <v>39568</v>
          </cell>
          <cell r="B3043">
            <v>174.8023</v>
          </cell>
        </row>
        <row r="3044">
          <cell r="A3044">
            <v>39569</v>
          </cell>
          <cell r="B3044">
            <v>174.8493</v>
          </cell>
        </row>
        <row r="3045">
          <cell r="A3045">
            <v>39570</v>
          </cell>
          <cell r="B3045">
            <v>174.8963</v>
          </cell>
        </row>
        <row r="3046">
          <cell r="A3046">
            <v>39571</v>
          </cell>
          <cell r="B3046">
            <v>174.9434</v>
          </cell>
        </row>
        <row r="3047">
          <cell r="A3047">
            <v>39572</v>
          </cell>
          <cell r="B3047">
            <v>174.99039999999999</v>
          </cell>
        </row>
        <row r="3048">
          <cell r="A3048">
            <v>39573</v>
          </cell>
          <cell r="B3048">
            <v>175.03749999999999</v>
          </cell>
        </row>
        <row r="3049">
          <cell r="A3049">
            <v>39574</v>
          </cell>
          <cell r="B3049">
            <v>175.08449999999999</v>
          </cell>
        </row>
        <row r="3050">
          <cell r="A3050">
            <v>39575</v>
          </cell>
          <cell r="B3050">
            <v>175.13159999999999</v>
          </cell>
        </row>
        <row r="3051">
          <cell r="A3051">
            <v>39576</v>
          </cell>
          <cell r="B3051">
            <v>175.17869999999999</v>
          </cell>
        </row>
        <row r="3052">
          <cell r="A3052">
            <v>39577</v>
          </cell>
          <cell r="B3052">
            <v>175.22579999999999</v>
          </cell>
        </row>
        <row r="3053">
          <cell r="A3053">
            <v>39578</v>
          </cell>
          <cell r="B3053">
            <v>175.273</v>
          </cell>
        </row>
        <row r="3054">
          <cell r="A3054">
            <v>39579</v>
          </cell>
          <cell r="B3054">
            <v>175.3201</v>
          </cell>
        </row>
        <row r="3055">
          <cell r="A3055">
            <v>39580</v>
          </cell>
          <cell r="B3055">
            <v>175.3673</v>
          </cell>
        </row>
        <row r="3056">
          <cell r="A3056">
            <v>39581</v>
          </cell>
          <cell r="B3056">
            <v>175.4144</v>
          </cell>
        </row>
        <row r="3057">
          <cell r="A3057">
            <v>39582</v>
          </cell>
          <cell r="B3057">
            <v>175.4616</v>
          </cell>
        </row>
        <row r="3058">
          <cell r="A3058">
            <v>39583</v>
          </cell>
          <cell r="B3058">
            <v>175.50880000000001</v>
          </cell>
        </row>
        <row r="3059">
          <cell r="A3059">
            <v>39584</v>
          </cell>
          <cell r="B3059">
            <v>175.5489</v>
          </cell>
        </row>
        <row r="3060">
          <cell r="A3060">
            <v>39585</v>
          </cell>
          <cell r="B3060">
            <v>175.5889</v>
          </cell>
        </row>
        <row r="3061">
          <cell r="A3061">
            <v>39586</v>
          </cell>
          <cell r="B3061">
            <v>175.62899999999999</v>
          </cell>
        </row>
        <row r="3062">
          <cell r="A3062">
            <v>39587</v>
          </cell>
          <cell r="B3062">
            <v>175.66909999999999</v>
          </cell>
        </row>
        <row r="3063">
          <cell r="A3063">
            <v>39588</v>
          </cell>
          <cell r="B3063">
            <v>175.70920000000001</v>
          </cell>
        </row>
        <row r="3064">
          <cell r="A3064">
            <v>39589</v>
          </cell>
          <cell r="B3064">
            <v>175.74930000000001</v>
          </cell>
        </row>
        <row r="3065">
          <cell r="A3065">
            <v>39590</v>
          </cell>
          <cell r="B3065">
            <v>175.7894</v>
          </cell>
        </row>
        <row r="3066">
          <cell r="A3066">
            <v>39591</v>
          </cell>
          <cell r="B3066">
            <v>175.8295</v>
          </cell>
        </row>
        <row r="3067">
          <cell r="A3067">
            <v>39592</v>
          </cell>
          <cell r="B3067">
            <v>175.86969999999999</v>
          </cell>
        </row>
        <row r="3068">
          <cell r="A3068">
            <v>39593</v>
          </cell>
          <cell r="B3068">
            <v>175.90979999999999</v>
          </cell>
        </row>
        <row r="3069">
          <cell r="A3069">
            <v>39594</v>
          </cell>
          <cell r="B3069">
            <v>175.95</v>
          </cell>
        </row>
        <row r="3070">
          <cell r="A3070">
            <v>39595</v>
          </cell>
          <cell r="B3070">
            <v>175.99010000000001</v>
          </cell>
        </row>
        <row r="3071">
          <cell r="A3071">
            <v>39596</v>
          </cell>
          <cell r="B3071">
            <v>176.03030000000001</v>
          </cell>
        </row>
        <row r="3072">
          <cell r="A3072">
            <v>39597</v>
          </cell>
          <cell r="B3072">
            <v>176.07050000000001</v>
          </cell>
        </row>
        <row r="3073">
          <cell r="A3073">
            <v>39598</v>
          </cell>
          <cell r="B3073">
            <v>176.11070000000001</v>
          </cell>
        </row>
        <row r="3074">
          <cell r="A3074">
            <v>39599</v>
          </cell>
          <cell r="B3074">
            <v>176.15090000000001</v>
          </cell>
        </row>
        <row r="3075">
          <cell r="A3075">
            <v>39600</v>
          </cell>
          <cell r="B3075">
            <v>176.19110000000001</v>
          </cell>
        </row>
        <row r="3076">
          <cell r="A3076">
            <v>39601</v>
          </cell>
          <cell r="B3076">
            <v>176.2313</v>
          </cell>
        </row>
        <row r="3077">
          <cell r="A3077">
            <v>39602</v>
          </cell>
          <cell r="B3077">
            <v>176.2715</v>
          </cell>
        </row>
        <row r="3078">
          <cell r="A3078">
            <v>39603</v>
          </cell>
          <cell r="B3078">
            <v>176.3117</v>
          </cell>
        </row>
        <row r="3079">
          <cell r="A3079">
            <v>39604</v>
          </cell>
          <cell r="B3079">
            <v>176.352</v>
          </cell>
        </row>
        <row r="3080">
          <cell r="A3080">
            <v>39605</v>
          </cell>
          <cell r="B3080">
            <v>176.3922</v>
          </cell>
        </row>
        <row r="3081">
          <cell r="A3081">
            <v>39606</v>
          </cell>
          <cell r="B3081">
            <v>176.4325</v>
          </cell>
        </row>
        <row r="3082">
          <cell r="A3082">
            <v>39607</v>
          </cell>
          <cell r="B3082">
            <v>176.47280000000001</v>
          </cell>
        </row>
        <row r="3083">
          <cell r="A3083">
            <v>39608</v>
          </cell>
          <cell r="B3083">
            <v>176.51300000000001</v>
          </cell>
        </row>
        <row r="3084">
          <cell r="A3084">
            <v>39609</v>
          </cell>
          <cell r="B3084">
            <v>176.55330000000001</v>
          </cell>
        </row>
        <row r="3085">
          <cell r="A3085">
            <v>39610</v>
          </cell>
          <cell r="B3085">
            <v>176.59360000000001</v>
          </cell>
        </row>
        <row r="3086">
          <cell r="A3086">
            <v>39611</v>
          </cell>
          <cell r="B3086">
            <v>176.63390000000001</v>
          </cell>
        </row>
        <row r="3087">
          <cell r="A3087">
            <v>39612</v>
          </cell>
          <cell r="B3087">
            <v>176.67429999999999</v>
          </cell>
        </row>
        <row r="3088">
          <cell r="A3088">
            <v>39613</v>
          </cell>
          <cell r="B3088">
            <v>176.71459999999999</v>
          </cell>
        </row>
        <row r="3089">
          <cell r="A3089">
            <v>39614</v>
          </cell>
          <cell r="B3089">
            <v>176.75489999999999</v>
          </cell>
        </row>
        <row r="3090">
          <cell r="A3090">
            <v>39615</v>
          </cell>
          <cell r="B3090">
            <v>176.80940000000001</v>
          </cell>
        </row>
        <row r="3091">
          <cell r="A3091">
            <v>39616</v>
          </cell>
          <cell r="B3091">
            <v>176.864</v>
          </cell>
        </row>
        <row r="3092">
          <cell r="A3092">
            <v>39617</v>
          </cell>
          <cell r="B3092">
            <v>176.9186</v>
          </cell>
        </row>
        <row r="3093">
          <cell r="A3093">
            <v>39618</v>
          </cell>
          <cell r="B3093">
            <v>176.97319999999999</v>
          </cell>
        </row>
        <row r="3094">
          <cell r="A3094">
            <v>39619</v>
          </cell>
          <cell r="B3094">
            <v>177.02780000000001</v>
          </cell>
        </row>
        <row r="3095">
          <cell r="A3095">
            <v>39620</v>
          </cell>
          <cell r="B3095">
            <v>177.08240000000001</v>
          </cell>
        </row>
        <row r="3096">
          <cell r="A3096">
            <v>39621</v>
          </cell>
          <cell r="B3096">
            <v>177.1371</v>
          </cell>
        </row>
        <row r="3097">
          <cell r="A3097">
            <v>39622</v>
          </cell>
          <cell r="B3097">
            <v>177.1918</v>
          </cell>
        </row>
        <row r="3098">
          <cell r="A3098">
            <v>39623</v>
          </cell>
          <cell r="B3098">
            <v>177.24639999999999</v>
          </cell>
        </row>
        <row r="3099">
          <cell r="A3099">
            <v>39624</v>
          </cell>
          <cell r="B3099">
            <v>177.30119999999999</v>
          </cell>
        </row>
        <row r="3100">
          <cell r="A3100">
            <v>39625</v>
          </cell>
          <cell r="B3100">
            <v>177.35589999999999</v>
          </cell>
        </row>
        <row r="3101">
          <cell r="A3101">
            <v>39626</v>
          </cell>
          <cell r="B3101">
            <v>177.41059999999999</v>
          </cell>
        </row>
        <row r="3102">
          <cell r="A3102">
            <v>39627</v>
          </cell>
          <cell r="B3102">
            <v>177.46539999999999</v>
          </cell>
        </row>
        <row r="3103">
          <cell r="A3103">
            <v>39628</v>
          </cell>
          <cell r="B3103">
            <v>177.52010000000001</v>
          </cell>
        </row>
        <row r="3104">
          <cell r="A3104">
            <v>39629</v>
          </cell>
          <cell r="B3104">
            <v>177.57490000000001</v>
          </cell>
        </row>
        <row r="3105">
          <cell r="A3105">
            <v>39630</v>
          </cell>
          <cell r="B3105">
            <v>177.62970000000001</v>
          </cell>
        </row>
        <row r="3106">
          <cell r="A3106">
            <v>39631</v>
          </cell>
          <cell r="B3106">
            <v>177.68450000000001</v>
          </cell>
        </row>
        <row r="3107">
          <cell r="A3107">
            <v>39632</v>
          </cell>
          <cell r="B3107">
            <v>177.73939999999999</v>
          </cell>
        </row>
        <row r="3108">
          <cell r="A3108">
            <v>39633</v>
          </cell>
          <cell r="B3108">
            <v>177.79419999999999</v>
          </cell>
        </row>
        <row r="3109">
          <cell r="A3109">
            <v>39634</v>
          </cell>
          <cell r="B3109">
            <v>177.84909999999999</v>
          </cell>
        </row>
        <row r="3110">
          <cell r="A3110">
            <v>39635</v>
          </cell>
          <cell r="B3110">
            <v>177.904</v>
          </cell>
        </row>
        <row r="3111">
          <cell r="A3111">
            <v>39636</v>
          </cell>
          <cell r="B3111">
            <v>177.9589</v>
          </cell>
        </row>
        <row r="3112">
          <cell r="A3112">
            <v>39637</v>
          </cell>
          <cell r="B3112">
            <v>178.0138</v>
          </cell>
        </row>
        <row r="3113">
          <cell r="A3113">
            <v>39638</v>
          </cell>
          <cell r="B3113">
            <v>178.06870000000001</v>
          </cell>
        </row>
        <row r="3114">
          <cell r="A3114">
            <v>39639</v>
          </cell>
          <cell r="B3114">
            <v>178.12370000000001</v>
          </cell>
        </row>
        <row r="3115">
          <cell r="A3115">
            <v>39640</v>
          </cell>
          <cell r="B3115">
            <v>178.17869999999999</v>
          </cell>
        </row>
        <row r="3116">
          <cell r="A3116">
            <v>39641</v>
          </cell>
          <cell r="B3116">
            <v>178.2337</v>
          </cell>
        </row>
        <row r="3117">
          <cell r="A3117">
            <v>39642</v>
          </cell>
          <cell r="B3117">
            <v>178.28870000000001</v>
          </cell>
        </row>
        <row r="3118">
          <cell r="A3118">
            <v>39643</v>
          </cell>
          <cell r="B3118">
            <v>178.34370000000001</v>
          </cell>
        </row>
        <row r="3119">
          <cell r="A3119">
            <v>39644</v>
          </cell>
          <cell r="B3119">
            <v>178.39869999999999</v>
          </cell>
        </row>
        <row r="3120">
          <cell r="A3120">
            <v>39645</v>
          </cell>
          <cell r="B3120">
            <v>178.44800000000001</v>
          </cell>
        </row>
        <row r="3121">
          <cell r="A3121">
            <v>39646</v>
          </cell>
          <cell r="B3121">
            <v>178.4973</v>
          </cell>
        </row>
        <row r="3122">
          <cell r="A3122">
            <v>39647</v>
          </cell>
          <cell r="B3122">
            <v>178.54660000000001</v>
          </cell>
        </row>
        <row r="3123">
          <cell r="A3123">
            <v>39648</v>
          </cell>
          <cell r="B3123">
            <v>178.5959</v>
          </cell>
        </row>
        <row r="3124">
          <cell r="A3124">
            <v>39649</v>
          </cell>
          <cell r="B3124">
            <v>178.64529999999999</v>
          </cell>
        </row>
        <row r="3125">
          <cell r="A3125">
            <v>39650</v>
          </cell>
          <cell r="B3125">
            <v>178.69460000000001</v>
          </cell>
        </row>
        <row r="3126">
          <cell r="A3126">
            <v>39651</v>
          </cell>
          <cell r="B3126">
            <v>178.744</v>
          </cell>
        </row>
        <row r="3127">
          <cell r="A3127">
            <v>39652</v>
          </cell>
          <cell r="B3127">
            <v>178.79339999999999</v>
          </cell>
        </row>
        <row r="3128">
          <cell r="A3128">
            <v>39653</v>
          </cell>
          <cell r="B3128">
            <v>178.84280000000001</v>
          </cell>
        </row>
        <row r="3129">
          <cell r="A3129">
            <v>39654</v>
          </cell>
          <cell r="B3129">
            <v>178.8922</v>
          </cell>
        </row>
        <row r="3130">
          <cell r="A3130">
            <v>39655</v>
          </cell>
          <cell r="B3130">
            <v>178.94159999999999</v>
          </cell>
        </row>
        <row r="3131">
          <cell r="A3131">
            <v>39656</v>
          </cell>
          <cell r="B3131">
            <v>178.99100000000001</v>
          </cell>
        </row>
        <row r="3132">
          <cell r="A3132">
            <v>39657</v>
          </cell>
          <cell r="B3132">
            <v>179.04050000000001</v>
          </cell>
        </row>
        <row r="3133">
          <cell r="A3133">
            <v>39658</v>
          </cell>
          <cell r="B3133">
            <v>179.09</v>
          </cell>
        </row>
        <row r="3134">
          <cell r="A3134">
            <v>39659</v>
          </cell>
          <cell r="B3134">
            <v>179.13939999999999</v>
          </cell>
        </row>
        <row r="3135">
          <cell r="A3135">
            <v>39660</v>
          </cell>
          <cell r="B3135">
            <v>179.18889999999999</v>
          </cell>
        </row>
        <row r="3136">
          <cell r="A3136">
            <v>39661</v>
          </cell>
          <cell r="B3136">
            <v>179.23840000000001</v>
          </cell>
        </row>
        <row r="3137">
          <cell r="A3137">
            <v>39662</v>
          </cell>
          <cell r="B3137">
            <v>179.28790000000001</v>
          </cell>
        </row>
        <row r="3138">
          <cell r="A3138">
            <v>39663</v>
          </cell>
          <cell r="B3138">
            <v>179.33750000000001</v>
          </cell>
        </row>
        <row r="3139">
          <cell r="A3139">
            <v>39664</v>
          </cell>
          <cell r="B3139">
            <v>179.387</v>
          </cell>
        </row>
        <row r="3140">
          <cell r="A3140">
            <v>39665</v>
          </cell>
          <cell r="B3140">
            <v>179.4366</v>
          </cell>
        </row>
        <row r="3141">
          <cell r="A3141">
            <v>39666</v>
          </cell>
          <cell r="B3141">
            <v>179.4862</v>
          </cell>
        </row>
        <row r="3142">
          <cell r="A3142">
            <v>39667</v>
          </cell>
          <cell r="B3142">
            <v>179.53569999999999</v>
          </cell>
        </row>
        <row r="3143">
          <cell r="A3143">
            <v>39668</v>
          </cell>
          <cell r="B3143">
            <v>179.58529999999999</v>
          </cell>
        </row>
        <row r="3144">
          <cell r="A3144">
            <v>39669</v>
          </cell>
          <cell r="B3144">
            <v>179.63499999999999</v>
          </cell>
        </row>
        <row r="3145">
          <cell r="A3145">
            <v>39670</v>
          </cell>
          <cell r="B3145">
            <v>179.68459999999999</v>
          </cell>
        </row>
        <row r="3146">
          <cell r="A3146">
            <v>39671</v>
          </cell>
          <cell r="B3146">
            <v>179.73419999999999</v>
          </cell>
        </row>
        <row r="3147">
          <cell r="A3147">
            <v>39672</v>
          </cell>
          <cell r="B3147">
            <v>179.78389999999999</v>
          </cell>
        </row>
        <row r="3148">
          <cell r="A3148">
            <v>39673</v>
          </cell>
          <cell r="B3148">
            <v>179.83349999999999</v>
          </cell>
        </row>
        <row r="3149">
          <cell r="A3149">
            <v>39674</v>
          </cell>
          <cell r="B3149">
            <v>179.88319999999999</v>
          </cell>
        </row>
        <row r="3150">
          <cell r="A3150">
            <v>39675</v>
          </cell>
          <cell r="B3150">
            <v>179.93289999999999</v>
          </cell>
        </row>
        <row r="3151">
          <cell r="A3151">
            <v>39676</v>
          </cell>
          <cell r="B3151">
            <v>179.9607</v>
          </cell>
        </row>
        <row r="3152">
          <cell r="A3152">
            <v>39677</v>
          </cell>
          <cell r="B3152">
            <v>179.98849999999999</v>
          </cell>
        </row>
        <row r="3153">
          <cell r="A3153">
            <v>39678</v>
          </cell>
          <cell r="B3153">
            <v>180.0163</v>
          </cell>
        </row>
        <row r="3154">
          <cell r="A3154">
            <v>39679</v>
          </cell>
          <cell r="B3154">
            <v>180.04409999999999</v>
          </cell>
        </row>
        <row r="3155">
          <cell r="A3155">
            <v>39680</v>
          </cell>
          <cell r="B3155">
            <v>180.0719</v>
          </cell>
        </row>
        <row r="3156">
          <cell r="A3156">
            <v>39681</v>
          </cell>
          <cell r="B3156">
            <v>180.09970000000001</v>
          </cell>
        </row>
        <row r="3157">
          <cell r="A3157">
            <v>39682</v>
          </cell>
          <cell r="B3157">
            <v>180.1276</v>
          </cell>
        </row>
        <row r="3158">
          <cell r="A3158">
            <v>39683</v>
          </cell>
          <cell r="B3158">
            <v>180.15539999999999</v>
          </cell>
        </row>
        <row r="3159">
          <cell r="A3159">
            <v>39684</v>
          </cell>
          <cell r="B3159">
            <v>180.1832</v>
          </cell>
        </row>
        <row r="3160">
          <cell r="A3160">
            <v>39685</v>
          </cell>
          <cell r="B3160">
            <v>180.21109999999999</v>
          </cell>
        </row>
        <row r="3161">
          <cell r="A3161">
            <v>39686</v>
          </cell>
          <cell r="B3161">
            <v>180.2389</v>
          </cell>
        </row>
        <row r="3162">
          <cell r="A3162">
            <v>39687</v>
          </cell>
          <cell r="B3162">
            <v>180.26669999999999</v>
          </cell>
        </row>
        <row r="3163">
          <cell r="A3163">
            <v>39688</v>
          </cell>
          <cell r="B3163">
            <v>180.2946</v>
          </cell>
        </row>
        <row r="3164">
          <cell r="A3164">
            <v>39689</v>
          </cell>
          <cell r="B3164">
            <v>180.32239999999999</v>
          </cell>
        </row>
        <row r="3165">
          <cell r="A3165">
            <v>39690</v>
          </cell>
          <cell r="B3165">
            <v>180.3503</v>
          </cell>
        </row>
        <row r="3166">
          <cell r="A3166">
            <v>39691</v>
          </cell>
          <cell r="B3166">
            <v>180.37819999999999</v>
          </cell>
        </row>
        <row r="3167">
          <cell r="A3167">
            <v>39692</v>
          </cell>
          <cell r="B3167">
            <v>180.40600000000001</v>
          </cell>
        </row>
        <row r="3168">
          <cell r="A3168">
            <v>39693</v>
          </cell>
          <cell r="B3168">
            <v>180.43389999999999</v>
          </cell>
        </row>
        <row r="3169">
          <cell r="A3169">
            <v>39694</v>
          </cell>
          <cell r="B3169">
            <v>180.46180000000001</v>
          </cell>
        </row>
        <row r="3170">
          <cell r="A3170">
            <v>39695</v>
          </cell>
          <cell r="B3170">
            <v>180.4896</v>
          </cell>
        </row>
        <row r="3171">
          <cell r="A3171">
            <v>39696</v>
          </cell>
          <cell r="B3171">
            <v>180.51750000000001</v>
          </cell>
        </row>
        <row r="3172">
          <cell r="A3172">
            <v>39697</v>
          </cell>
          <cell r="B3172">
            <v>180.5454</v>
          </cell>
        </row>
        <row r="3173">
          <cell r="A3173">
            <v>39698</v>
          </cell>
          <cell r="B3173">
            <v>180.57329999999999</v>
          </cell>
        </row>
        <row r="3174">
          <cell r="A3174">
            <v>39699</v>
          </cell>
          <cell r="B3174">
            <v>180.60120000000001</v>
          </cell>
        </row>
        <row r="3175">
          <cell r="A3175">
            <v>39700</v>
          </cell>
          <cell r="B3175">
            <v>180.62909999999999</v>
          </cell>
        </row>
        <row r="3176">
          <cell r="A3176">
            <v>39701</v>
          </cell>
          <cell r="B3176">
            <v>180.65700000000001</v>
          </cell>
        </row>
        <row r="3177">
          <cell r="A3177">
            <v>39702</v>
          </cell>
          <cell r="B3177">
            <v>180.6849</v>
          </cell>
        </row>
        <row r="3178">
          <cell r="A3178">
            <v>39703</v>
          </cell>
          <cell r="B3178">
            <v>180.71279999999999</v>
          </cell>
        </row>
        <row r="3179">
          <cell r="A3179">
            <v>39704</v>
          </cell>
          <cell r="B3179">
            <v>180.7407</v>
          </cell>
        </row>
        <row r="3180">
          <cell r="A3180">
            <v>39705</v>
          </cell>
          <cell r="B3180">
            <v>180.7687</v>
          </cell>
        </row>
        <row r="3181">
          <cell r="A3181">
            <v>39706</v>
          </cell>
          <cell r="B3181">
            <v>180.79660000000001</v>
          </cell>
        </row>
        <row r="3182">
          <cell r="A3182">
            <v>39707</v>
          </cell>
          <cell r="B3182">
            <v>180.80799999999999</v>
          </cell>
        </row>
        <row r="3183">
          <cell r="A3183">
            <v>39708</v>
          </cell>
          <cell r="B3183">
            <v>180.81950000000001</v>
          </cell>
        </row>
        <row r="3184">
          <cell r="A3184">
            <v>39709</v>
          </cell>
          <cell r="B3184">
            <v>180.83090000000001</v>
          </cell>
        </row>
        <row r="3185">
          <cell r="A3185">
            <v>39710</v>
          </cell>
          <cell r="B3185">
            <v>180.8424</v>
          </cell>
        </row>
        <row r="3186">
          <cell r="A3186">
            <v>39711</v>
          </cell>
          <cell r="B3186">
            <v>180.85380000000001</v>
          </cell>
        </row>
        <row r="3187">
          <cell r="A3187">
            <v>39712</v>
          </cell>
          <cell r="B3187">
            <v>180.86529999999999</v>
          </cell>
        </row>
        <row r="3188">
          <cell r="A3188">
            <v>39713</v>
          </cell>
          <cell r="B3188">
            <v>180.8767</v>
          </cell>
        </row>
        <row r="3189">
          <cell r="A3189">
            <v>39714</v>
          </cell>
          <cell r="B3189">
            <v>180.88810000000001</v>
          </cell>
        </row>
        <row r="3190">
          <cell r="A3190">
            <v>39715</v>
          </cell>
          <cell r="B3190">
            <v>180.89959999999999</v>
          </cell>
        </row>
        <row r="3191">
          <cell r="A3191">
            <v>39716</v>
          </cell>
          <cell r="B3191">
            <v>180.911</v>
          </cell>
        </row>
        <row r="3192">
          <cell r="A3192">
            <v>39717</v>
          </cell>
          <cell r="B3192">
            <v>180.92250000000001</v>
          </cell>
        </row>
        <row r="3193">
          <cell r="A3193">
            <v>39718</v>
          </cell>
          <cell r="B3193">
            <v>180.93389999999999</v>
          </cell>
        </row>
        <row r="3194">
          <cell r="A3194">
            <v>39719</v>
          </cell>
          <cell r="B3194">
            <v>180.94540000000001</v>
          </cell>
        </row>
        <row r="3195">
          <cell r="A3195">
            <v>39720</v>
          </cell>
          <cell r="B3195">
            <v>180.95679999999999</v>
          </cell>
        </row>
        <row r="3196">
          <cell r="A3196">
            <v>39721</v>
          </cell>
          <cell r="B3196">
            <v>180.9683</v>
          </cell>
        </row>
        <row r="3197">
          <cell r="A3197">
            <v>39722</v>
          </cell>
          <cell r="B3197">
            <v>180.97970000000001</v>
          </cell>
        </row>
        <row r="3198">
          <cell r="A3198">
            <v>39723</v>
          </cell>
          <cell r="B3198">
            <v>180.99119999999999</v>
          </cell>
        </row>
        <row r="3199">
          <cell r="A3199">
            <v>39724</v>
          </cell>
          <cell r="B3199">
            <v>181.0026</v>
          </cell>
        </row>
        <row r="3200">
          <cell r="A3200">
            <v>39725</v>
          </cell>
          <cell r="B3200">
            <v>181.01410000000001</v>
          </cell>
        </row>
        <row r="3201">
          <cell r="A3201">
            <v>39726</v>
          </cell>
          <cell r="B3201">
            <v>181.02549999999999</v>
          </cell>
        </row>
        <row r="3202">
          <cell r="A3202">
            <v>39727</v>
          </cell>
          <cell r="B3202">
            <v>181.03700000000001</v>
          </cell>
        </row>
        <row r="3203">
          <cell r="A3203">
            <v>39728</v>
          </cell>
          <cell r="B3203">
            <v>181.04839999999999</v>
          </cell>
        </row>
        <row r="3204">
          <cell r="A3204">
            <v>39729</v>
          </cell>
          <cell r="B3204">
            <v>181.0599</v>
          </cell>
        </row>
        <row r="3205">
          <cell r="A3205">
            <v>39730</v>
          </cell>
          <cell r="B3205">
            <v>181.07140000000001</v>
          </cell>
        </row>
        <row r="3206">
          <cell r="A3206">
            <v>39731</v>
          </cell>
          <cell r="B3206">
            <v>181.08279999999999</v>
          </cell>
        </row>
        <row r="3207">
          <cell r="A3207">
            <v>39732</v>
          </cell>
          <cell r="B3207">
            <v>181.0943</v>
          </cell>
        </row>
        <row r="3208">
          <cell r="A3208">
            <v>39733</v>
          </cell>
          <cell r="B3208">
            <v>181.10570000000001</v>
          </cell>
        </row>
        <row r="3209">
          <cell r="A3209">
            <v>39734</v>
          </cell>
          <cell r="B3209">
            <v>181.1172</v>
          </cell>
        </row>
        <row r="3210">
          <cell r="A3210">
            <v>39735</v>
          </cell>
          <cell r="B3210">
            <v>181.12870000000001</v>
          </cell>
        </row>
        <row r="3211">
          <cell r="A3211">
            <v>39736</v>
          </cell>
          <cell r="B3211">
            <v>181.14009999999999</v>
          </cell>
        </row>
        <row r="3212">
          <cell r="A3212">
            <v>39737</v>
          </cell>
          <cell r="B3212">
            <v>181.12899999999999</v>
          </cell>
        </row>
        <row r="3213">
          <cell r="A3213">
            <v>39738</v>
          </cell>
          <cell r="B3213">
            <v>181.11789999999999</v>
          </cell>
        </row>
        <row r="3214">
          <cell r="A3214">
            <v>39739</v>
          </cell>
          <cell r="B3214">
            <v>181.10679999999999</v>
          </cell>
        </row>
        <row r="3215">
          <cell r="A3215">
            <v>39740</v>
          </cell>
          <cell r="B3215">
            <v>181.09569999999999</v>
          </cell>
        </row>
        <row r="3216">
          <cell r="A3216">
            <v>39741</v>
          </cell>
          <cell r="B3216">
            <v>181.08449999999999</v>
          </cell>
        </row>
        <row r="3217">
          <cell r="A3217">
            <v>39742</v>
          </cell>
          <cell r="B3217">
            <v>181.07339999999999</v>
          </cell>
        </row>
        <row r="3218">
          <cell r="A3218">
            <v>39743</v>
          </cell>
          <cell r="B3218">
            <v>181.06229999999999</v>
          </cell>
        </row>
        <row r="3219">
          <cell r="A3219">
            <v>39744</v>
          </cell>
          <cell r="B3219">
            <v>181.05119999999999</v>
          </cell>
        </row>
        <row r="3220">
          <cell r="A3220">
            <v>39745</v>
          </cell>
          <cell r="B3220">
            <v>181.0401</v>
          </cell>
        </row>
        <row r="3221">
          <cell r="A3221">
            <v>39746</v>
          </cell>
          <cell r="B3221">
            <v>181.029</v>
          </cell>
        </row>
        <row r="3222">
          <cell r="A3222">
            <v>39747</v>
          </cell>
          <cell r="B3222">
            <v>181.0179</v>
          </cell>
        </row>
        <row r="3223">
          <cell r="A3223">
            <v>39748</v>
          </cell>
          <cell r="B3223">
            <v>181.0068</v>
          </cell>
        </row>
        <row r="3224">
          <cell r="A3224">
            <v>39749</v>
          </cell>
          <cell r="B3224">
            <v>180.9957</v>
          </cell>
        </row>
        <row r="3225">
          <cell r="A3225">
            <v>39750</v>
          </cell>
          <cell r="B3225">
            <v>180.9846</v>
          </cell>
        </row>
        <row r="3226">
          <cell r="A3226">
            <v>39751</v>
          </cell>
          <cell r="B3226">
            <v>180.9735</v>
          </cell>
        </row>
        <row r="3227">
          <cell r="A3227">
            <v>39752</v>
          </cell>
          <cell r="B3227">
            <v>180.9624</v>
          </cell>
        </row>
        <row r="3228">
          <cell r="A3228">
            <v>39753</v>
          </cell>
          <cell r="B3228">
            <v>180.9513</v>
          </cell>
        </row>
        <row r="3229">
          <cell r="A3229">
            <v>39754</v>
          </cell>
          <cell r="B3229">
            <v>180.9402</v>
          </cell>
        </row>
        <row r="3230">
          <cell r="A3230">
            <v>39755</v>
          </cell>
          <cell r="B3230">
            <v>180.92910000000001</v>
          </cell>
        </row>
        <row r="3231">
          <cell r="A3231">
            <v>39756</v>
          </cell>
          <cell r="B3231">
            <v>180.91800000000001</v>
          </cell>
        </row>
        <row r="3232">
          <cell r="A3232">
            <v>39757</v>
          </cell>
          <cell r="B3232">
            <v>180.90690000000001</v>
          </cell>
        </row>
        <row r="3233">
          <cell r="A3233">
            <v>39758</v>
          </cell>
          <cell r="B3233">
            <v>180.89580000000001</v>
          </cell>
        </row>
        <row r="3234">
          <cell r="A3234">
            <v>39759</v>
          </cell>
          <cell r="B3234">
            <v>180.88470000000001</v>
          </cell>
        </row>
        <row r="3235">
          <cell r="A3235">
            <v>39760</v>
          </cell>
          <cell r="B3235">
            <v>180.87360000000001</v>
          </cell>
        </row>
        <row r="3236">
          <cell r="A3236">
            <v>39761</v>
          </cell>
          <cell r="B3236">
            <v>180.86250000000001</v>
          </cell>
        </row>
        <row r="3237">
          <cell r="A3237">
            <v>39762</v>
          </cell>
          <cell r="B3237">
            <v>180.85140000000001</v>
          </cell>
        </row>
        <row r="3238">
          <cell r="A3238">
            <v>39763</v>
          </cell>
          <cell r="B3238">
            <v>180.84030000000001</v>
          </cell>
        </row>
        <row r="3239">
          <cell r="A3239">
            <v>39764</v>
          </cell>
          <cell r="B3239">
            <v>180.82919999999999</v>
          </cell>
        </row>
        <row r="3240">
          <cell r="A3240">
            <v>39765</v>
          </cell>
          <cell r="B3240">
            <v>180.81809999999999</v>
          </cell>
        </row>
        <row r="3241">
          <cell r="A3241">
            <v>39766</v>
          </cell>
          <cell r="B3241">
            <v>180.80699999999999</v>
          </cell>
        </row>
        <row r="3242">
          <cell r="A3242">
            <v>39767</v>
          </cell>
          <cell r="B3242">
            <v>180.79589999999999</v>
          </cell>
        </row>
        <row r="3243">
          <cell r="A3243">
            <v>39768</v>
          </cell>
          <cell r="B3243">
            <v>180.81700000000001</v>
          </cell>
        </row>
        <row r="3244">
          <cell r="A3244">
            <v>39769</v>
          </cell>
          <cell r="B3244">
            <v>180.83799999999999</v>
          </cell>
        </row>
        <row r="3245">
          <cell r="A3245">
            <v>39770</v>
          </cell>
          <cell r="B3245">
            <v>180.85910000000001</v>
          </cell>
        </row>
        <row r="3246">
          <cell r="A3246">
            <v>39771</v>
          </cell>
          <cell r="B3246">
            <v>180.8801</v>
          </cell>
        </row>
        <row r="3247">
          <cell r="A3247">
            <v>39772</v>
          </cell>
          <cell r="B3247">
            <v>180.90119999999999</v>
          </cell>
        </row>
        <row r="3248">
          <cell r="A3248">
            <v>39773</v>
          </cell>
          <cell r="B3248">
            <v>180.92230000000001</v>
          </cell>
        </row>
        <row r="3249">
          <cell r="A3249">
            <v>39774</v>
          </cell>
          <cell r="B3249">
            <v>180.9434</v>
          </cell>
        </row>
        <row r="3250">
          <cell r="A3250">
            <v>39775</v>
          </cell>
          <cell r="B3250">
            <v>180.96440000000001</v>
          </cell>
        </row>
        <row r="3251">
          <cell r="A3251">
            <v>39776</v>
          </cell>
          <cell r="B3251">
            <v>180.9855</v>
          </cell>
        </row>
        <row r="3252">
          <cell r="A3252">
            <v>39777</v>
          </cell>
          <cell r="B3252">
            <v>181.00659999999999</v>
          </cell>
        </row>
        <row r="3253">
          <cell r="A3253">
            <v>39778</v>
          </cell>
          <cell r="B3253">
            <v>181.02770000000001</v>
          </cell>
        </row>
        <row r="3254">
          <cell r="A3254">
            <v>39779</v>
          </cell>
          <cell r="B3254">
            <v>181.0487</v>
          </cell>
        </row>
        <row r="3255">
          <cell r="A3255">
            <v>39780</v>
          </cell>
          <cell r="B3255">
            <v>181.06979999999999</v>
          </cell>
        </row>
        <row r="3256">
          <cell r="A3256">
            <v>39781</v>
          </cell>
          <cell r="B3256">
            <v>181.0909</v>
          </cell>
        </row>
        <row r="3257">
          <cell r="A3257">
            <v>39782</v>
          </cell>
          <cell r="B3257">
            <v>181.11199999999999</v>
          </cell>
        </row>
        <row r="3258">
          <cell r="A3258">
            <v>39783</v>
          </cell>
          <cell r="B3258">
            <v>181.13310000000001</v>
          </cell>
        </row>
        <row r="3259">
          <cell r="A3259">
            <v>39784</v>
          </cell>
          <cell r="B3259">
            <v>181.1542</v>
          </cell>
        </row>
        <row r="3260">
          <cell r="A3260">
            <v>39785</v>
          </cell>
          <cell r="B3260">
            <v>181.17529999999999</v>
          </cell>
        </row>
        <row r="3261">
          <cell r="A3261">
            <v>39786</v>
          </cell>
          <cell r="B3261">
            <v>181.19640000000001</v>
          </cell>
        </row>
        <row r="3262">
          <cell r="A3262">
            <v>39787</v>
          </cell>
          <cell r="B3262">
            <v>181.2175</v>
          </cell>
        </row>
        <row r="3263">
          <cell r="A3263">
            <v>39788</v>
          </cell>
          <cell r="B3263">
            <v>181.23859999999999</v>
          </cell>
        </row>
        <row r="3264">
          <cell r="A3264">
            <v>39789</v>
          </cell>
          <cell r="B3264">
            <v>181.25970000000001</v>
          </cell>
        </row>
        <row r="3265">
          <cell r="A3265">
            <v>39790</v>
          </cell>
          <cell r="B3265">
            <v>181.2808</v>
          </cell>
        </row>
        <row r="3266">
          <cell r="A3266">
            <v>39791</v>
          </cell>
          <cell r="B3266">
            <v>181.30199999999999</v>
          </cell>
        </row>
        <row r="3267">
          <cell r="A3267">
            <v>39792</v>
          </cell>
          <cell r="B3267">
            <v>181.32310000000001</v>
          </cell>
        </row>
        <row r="3268">
          <cell r="A3268">
            <v>39793</v>
          </cell>
          <cell r="B3268">
            <v>181.3442</v>
          </cell>
        </row>
        <row r="3269">
          <cell r="A3269">
            <v>39794</v>
          </cell>
          <cell r="B3269">
            <v>181.36529999999999</v>
          </cell>
        </row>
        <row r="3270">
          <cell r="A3270">
            <v>39795</v>
          </cell>
          <cell r="B3270">
            <v>181.38640000000001</v>
          </cell>
        </row>
        <row r="3271">
          <cell r="A3271">
            <v>39796</v>
          </cell>
          <cell r="B3271">
            <v>181.4076</v>
          </cell>
        </row>
        <row r="3272">
          <cell r="A3272">
            <v>39797</v>
          </cell>
          <cell r="B3272">
            <v>181.42869999999999</v>
          </cell>
        </row>
        <row r="3273">
          <cell r="A3273">
            <v>39798</v>
          </cell>
          <cell r="B3273">
            <v>181.4451</v>
          </cell>
        </row>
        <row r="3274">
          <cell r="A3274">
            <v>39799</v>
          </cell>
          <cell r="B3274">
            <v>181.4614</v>
          </cell>
        </row>
        <row r="3275">
          <cell r="A3275">
            <v>39800</v>
          </cell>
          <cell r="B3275">
            <v>181.4778</v>
          </cell>
        </row>
        <row r="3276">
          <cell r="A3276">
            <v>39801</v>
          </cell>
          <cell r="B3276">
            <v>181.49420000000001</v>
          </cell>
        </row>
        <row r="3277">
          <cell r="A3277">
            <v>39802</v>
          </cell>
          <cell r="B3277">
            <v>181.51050000000001</v>
          </cell>
        </row>
        <row r="3278">
          <cell r="A3278">
            <v>39803</v>
          </cell>
          <cell r="B3278">
            <v>181.52690000000001</v>
          </cell>
        </row>
        <row r="3279">
          <cell r="A3279">
            <v>39804</v>
          </cell>
          <cell r="B3279">
            <v>181.54329999999999</v>
          </cell>
        </row>
        <row r="3280">
          <cell r="A3280">
            <v>39805</v>
          </cell>
          <cell r="B3280">
            <v>181.55969999999999</v>
          </cell>
        </row>
        <row r="3281">
          <cell r="A3281">
            <v>39806</v>
          </cell>
          <cell r="B3281">
            <v>181.57599999999999</v>
          </cell>
        </row>
        <row r="3282">
          <cell r="A3282">
            <v>39807</v>
          </cell>
          <cell r="B3282">
            <v>181.5924</v>
          </cell>
        </row>
        <row r="3283">
          <cell r="A3283">
            <v>39808</v>
          </cell>
          <cell r="B3283">
            <v>181.6088</v>
          </cell>
        </row>
        <row r="3284">
          <cell r="A3284">
            <v>39809</v>
          </cell>
          <cell r="B3284">
            <v>181.62520000000001</v>
          </cell>
        </row>
        <row r="3285">
          <cell r="A3285">
            <v>39810</v>
          </cell>
          <cell r="B3285">
            <v>181.64160000000001</v>
          </cell>
        </row>
        <row r="3286">
          <cell r="A3286">
            <v>39811</v>
          </cell>
          <cell r="B3286">
            <v>181.65790000000001</v>
          </cell>
        </row>
        <row r="3287">
          <cell r="A3287">
            <v>39812</v>
          </cell>
          <cell r="B3287">
            <v>181.67429999999999</v>
          </cell>
        </row>
        <row r="3288">
          <cell r="A3288">
            <v>39813</v>
          </cell>
          <cell r="B3288">
            <v>181.69069999999999</v>
          </cell>
        </row>
        <row r="3289">
          <cell r="A3289">
            <v>39814</v>
          </cell>
          <cell r="B3289">
            <v>181.7071</v>
          </cell>
        </row>
        <row r="3290">
          <cell r="A3290">
            <v>39815</v>
          </cell>
          <cell r="B3290">
            <v>181.7235</v>
          </cell>
        </row>
        <row r="3291">
          <cell r="A3291">
            <v>39816</v>
          </cell>
          <cell r="B3291">
            <v>181.73990000000001</v>
          </cell>
        </row>
        <row r="3292">
          <cell r="A3292">
            <v>39817</v>
          </cell>
          <cell r="B3292">
            <v>181.75630000000001</v>
          </cell>
        </row>
        <row r="3293">
          <cell r="A3293">
            <v>39818</v>
          </cell>
          <cell r="B3293">
            <v>181.77269999999999</v>
          </cell>
        </row>
        <row r="3294">
          <cell r="A3294">
            <v>39819</v>
          </cell>
          <cell r="B3294">
            <v>181.78909999999999</v>
          </cell>
        </row>
        <row r="3295">
          <cell r="A3295">
            <v>39820</v>
          </cell>
          <cell r="B3295">
            <v>181.80549999999999</v>
          </cell>
        </row>
        <row r="3296">
          <cell r="A3296">
            <v>39821</v>
          </cell>
          <cell r="B3296">
            <v>181.8219</v>
          </cell>
        </row>
        <row r="3297">
          <cell r="A3297">
            <v>39822</v>
          </cell>
          <cell r="B3297">
            <v>181.8383</v>
          </cell>
        </row>
        <row r="3298">
          <cell r="A3298">
            <v>39823</v>
          </cell>
          <cell r="B3298">
            <v>181.85470000000001</v>
          </cell>
        </row>
        <row r="3299">
          <cell r="A3299">
            <v>39824</v>
          </cell>
          <cell r="B3299">
            <v>181.87110000000001</v>
          </cell>
        </row>
        <row r="3300">
          <cell r="A3300">
            <v>39825</v>
          </cell>
          <cell r="B3300">
            <v>181.88749999999999</v>
          </cell>
        </row>
        <row r="3301">
          <cell r="A3301">
            <v>39826</v>
          </cell>
          <cell r="B3301">
            <v>181.90389999999999</v>
          </cell>
        </row>
        <row r="3302">
          <cell r="A3302">
            <v>39827</v>
          </cell>
          <cell r="B3302">
            <v>181.9203</v>
          </cell>
        </row>
        <row r="3303">
          <cell r="A3303">
            <v>39828</v>
          </cell>
          <cell r="B3303">
            <v>181.9367</v>
          </cell>
        </row>
        <row r="3304">
          <cell r="A3304">
            <v>39829</v>
          </cell>
          <cell r="B3304">
            <v>181.96250000000001</v>
          </cell>
        </row>
        <row r="3305">
          <cell r="A3305">
            <v>39830</v>
          </cell>
          <cell r="B3305">
            <v>181.98820000000001</v>
          </cell>
        </row>
        <row r="3306">
          <cell r="A3306">
            <v>39831</v>
          </cell>
          <cell r="B3306">
            <v>182.01400000000001</v>
          </cell>
        </row>
        <row r="3307">
          <cell r="A3307">
            <v>39832</v>
          </cell>
          <cell r="B3307">
            <v>182.03980000000001</v>
          </cell>
        </row>
        <row r="3308">
          <cell r="A3308">
            <v>39833</v>
          </cell>
          <cell r="B3308">
            <v>182.06559999999999</v>
          </cell>
        </row>
        <row r="3309">
          <cell r="A3309">
            <v>39834</v>
          </cell>
          <cell r="B3309">
            <v>182.09139999999999</v>
          </cell>
        </row>
        <row r="3310">
          <cell r="A3310">
            <v>39835</v>
          </cell>
          <cell r="B3310">
            <v>182.1172</v>
          </cell>
        </row>
        <row r="3311">
          <cell r="A3311">
            <v>39836</v>
          </cell>
          <cell r="B3311">
            <v>182.1429</v>
          </cell>
        </row>
        <row r="3312">
          <cell r="A3312">
            <v>39837</v>
          </cell>
          <cell r="B3312">
            <v>182.1687</v>
          </cell>
        </row>
        <row r="3313">
          <cell r="A3313">
            <v>39838</v>
          </cell>
          <cell r="B3313">
            <v>182.19450000000001</v>
          </cell>
        </row>
        <row r="3314">
          <cell r="A3314">
            <v>39839</v>
          </cell>
          <cell r="B3314">
            <v>182.22040000000001</v>
          </cell>
        </row>
        <row r="3315">
          <cell r="A3315">
            <v>39840</v>
          </cell>
          <cell r="B3315">
            <v>182.24619999999999</v>
          </cell>
        </row>
        <row r="3316">
          <cell r="A3316">
            <v>39841</v>
          </cell>
          <cell r="B3316">
            <v>182.27199999999999</v>
          </cell>
        </row>
        <row r="3317">
          <cell r="A3317">
            <v>39842</v>
          </cell>
          <cell r="B3317">
            <v>182.2978</v>
          </cell>
        </row>
        <row r="3318">
          <cell r="A3318">
            <v>39843</v>
          </cell>
          <cell r="B3318">
            <v>182.3236</v>
          </cell>
        </row>
        <row r="3319">
          <cell r="A3319">
            <v>39844</v>
          </cell>
          <cell r="B3319">
            <v>182.3494</v>
          </cell>
        </row>
        <row r="3320">
          <cell r="A3320">
            <v>39845</v>
          </cell>
          <cell r="B3320">
            <v>182.37530000000001</v>
          </cell>
        </row>
        <row r="3321">
          <cell r="A3321">
            <v>39846</v>
          </cell>
          <cell r="B3321">
            <v>182.40110000000001</v>
          </cell>
        </row>
        <row r="3322">
          <cell r="A3322">
            <v>39847</v>
          </cell>
          <cell r="B3322">
            <v>182.42689999999999</v>
          </cell>
        </row>
        <row r="3323">
          <cell r="A3323">
            <v>39848</v>
          </cell>
          <cell r="B3323">
            <v>182.4528</v>
          </cell>
        </row>
        <row r="3324">
          <cell r="A3324">
            <v>39849</v>
          </cell>
          <cell r="B3324">
            <v>182.4786</v>
          </cell>
        </row>
        <row r="3325">
          <cell r="A3325">
            <v>39850</v>
          </cell>
          <cell r="B3325">
            <v>182.5044</v>
          </cell>
        </row>
        <row r="3326">
          <cell r="A3326">
            <v>39851</v>
          </cell>
          <cell r="B3326">
            <v>182.53030000000001</v>
          </cell>
        </row>
        <row r="3327">
          <cell r="A3327">
            <v>39852</v>
          </cell>
          <cell r="B3327">
            <v>182.55619999999999</v>
          </cell>
        </row>
        <row r="3328">
          <cell r="A3328">
            <v>39853</v>
          </cell>
          <cell r="B3328">
            <v>182.58199999999999</v>
          </cell>
        </row>
        <row r="3329">
          <cell r="A3329">
            <v>39854</v>
          </cell>
          <cell r="B3329">
            <v>182.6079</v>
          </cell>
        </row>
        <row r="3330">
          <cell r="A3330">
            <v>39855</v>
          </cell>
          <cell r="B3330">
            <v>182.6337</v>
          </cell>
        </row>
        <row r="3331">
          <cell r="A3331">
            <v>39856</v>
          </cell>
          <cell r="B3331">
            <v>182.65960000000001</v>
          </cell>
        </row>
        <row r="3332">
          <cell r="A3332">
            <v>39857</v>
          </cell>
          <cell r="B3332">
            <v>182.68549999999999</v>
          </cell>
        </row>
        <row r="3333">
          <cell r="A3333">
            <v>39858</v>
          </cell>
          <cell r="B3333">
            <v>182.71129999999999</v>
          </cell>
        </row>
        <row r="3334">
          <cell r="A3334">
            <v>39859</v>
          </cell>
          <cell r="B3334">
            <v>182.7372</v>
          </cell>
        </row>
        <row r="3335">
          <cell r="A3335">
            <v>39860</v>
          </cell>
          <cell r="B3335">
            <v>182.7756</v>
          </cell>
        </row>
        <row r="3336">
          <cell r="A3336">
            <v>39861</v>
          </cell>
          <cell r="B3336">
            <v>182.81399999999999</v>
          </cell>
        </row>
        <row r="3337">
          <cell r="A3337">
            <v>39862</v>
          </cell>
          <cell r="B3337">
            <v>182.85239999999999</v>
          </cell>
        </row>
        <row r="3338">
          <cell r="A3338">
            <v>39863</v>
          </cell>
          <cell r="B3338">
            <v>182.89080000000001</v>
          </cell>
        </row>
        <row r="3339">
          <cell r="A3339">
            <v>39864</v>
          </cell>
          <cell r="B3339">
            <v>182.92930000000001</v>
          </cell>
        </row>
        <row r="3340">
          <cell r="A3340">
            <v>39865</v>
          </cell>
          <cell r="B3340">
            <v>182.96770000000001</v>
          </cell>
        </row>
        <row r="3341">
          <cell r="A3341">
            <v>39866</v>
          </cell>
          <cell r="B3341">
            <v>183.0061</v>
          </cell>
        </row>
        <row r="3342">
          <cell r="A3342">
            <v>39867</v>
          </cell>
          <cell r="B3342">
            <v>183.0446</v>
          </cell>
        </row>
        <row r="3343">
          <cell r="A3343">
            <v>39868</v>
          </cell>
          <cell r="B3343">
            <v>183.0831</v>
          </cell>
        </row>
        <row r="3344">
          <cell r="A3344">
            <v>39869</v>
          </cell>
          <cell r="B3344">
            <v>183.1215</v>
          </cell>
        </row>
        <row r="3345">
          <cell r="A3345">
            <v>39870</v>
          </cell>
          <cell r="B3345">
            <v>183.16</v>
          </cell>
        </row>
        <row r="3346">
          <cell r="A3346">
            <v>39871</v>
          </cell>
          <cell r="B3346">
            <v>183.1985</v>
          </cell>
        </row>
        <row r="3347">
          <cell r="A3347">
            <v>39872</v>
          </cell>
          <cell r="B3347">
            <v>183.23699999999999</v>
          </cell>
        </row>
        <row r="3348">
          <cell r="A3348">
            <v>39873</v>
          </cell>
          <cell r="B3348">
            <v>183.27549999999999</v>
          </cell>
        </row>
        <row r="3349">
          <cell r="A3349">
            <v>39874</v>
          </cell>
          <cell r="B3349">
            <v>183.31399999999999</v>
          </cell>
        </row>
        <row r="3350">
          <cell r="A3350">
            <v>39875</v>
          </cell>
          <cell r="B3350">
            <v>183.35249999999999</v>
          </cell>
        </row>
        <row r="3351">
          <cell r="A3351">
            <v>39876</v>
          </cell>
          <cell r="B3351">
            <v>183.39099999999999</v>
          </cell>
        </row>
        <row r="3352">
          <cell r="A3352">
            <v>39877</v>
          </cell>
          <cell r="B3352">
            <v>183.42959999999999</v>
          </cell>
        </row>
        <row r="3353">
          <cell r="A3353">
            <v>39878</v>
          </cell>
          <cell r="B3353">
            <v>183.46809999999999</v>
          </cell>
        </row>
        <row r="3354">
          <cell r="A3354">
            <v>39879</v>
          </cell>
          <cell r="B3354">
            <v>183.5067</v>
          </cell>
        </row>
        <row r="3355">
          <cell r="A3355">
            <v>39880</v>
          </cell>
          <cell r="B3355">
            <v>183.54519999999999</v>
          </cell>
        </row>
        <row r="3356">
          <cell r="A3356">
            <v>39881</v>
          </cell>
          <cell r="B3356">
            <v>183.5838</v>
          </cell>
        </row>
        <row r="3357">
          <cell r="A3357">
            <v>39882</v>
          </cell>
          <cell r="B3357">
            <v>183.6224</v>
          </cell>
        </row>
        <row r="3358">
          <cell r="A3358">
            <v>39883</v>
          </cell>
          <cell r="B3358">
            <v>183.6609</v>
          </cell>
        </row>
        <row r="3359">
          <cell r="A3359">
            <v>39884</v>
          </cell>
          <cell r="B3359">
            <v>183.6995</v>
          </cell>
        </row>
        <row r="3360">
          <cell r="A3360">
            <v>39885</v>
          </cell>
          <cell r="B3360">
            <v>183.7381</v>
          </cell>
        </row>
        <row r="3361">
          <cell r="A3361">
            <v>39886</v>
          </cell>
          <cell r="B3361">
            <v>183.77670000000001</v>
          </cell>
        </row>
        <row r="3362">
          <cell r="A3362">
            <v>39887</v>
          </cell>
          <cell r="B3362">
            <v>183.81530000000001</v>
          </cell>
        </row>
        <row r="3363">
          <cell r="A3363">
            <v>39888</v>
          </cell>
          <cell r="B3363">
            <v>183.86490000000001</v>
          </cell>
        </row>
        <row r="3364">
          <cell r="A3364">
            <v>39889</v>
          </cell>
          <cell r="B3364">
            <v>183.9145</v>
          </cell>
        </row>
        <row r="3365">
          <cell r="A3365">
            <v>39890</v>
          </cell>
          <cell r="B3365">
            <v>183.96420000000001</v>
          </cell>
        </row>
        <row r="3366">
          <cell r="A3366">
            <v>39891</v>
          </cell>
          <cell r="B3366">
            <v>184.0138</v>
          </cell>
        </row>
        <row r="3367">
          <cell r="A3367">
            <v>39892</v>
          </cell>
          <cell r="B3367">
            <v>184.0635</v>
          </cell>
        </row>
        <row r="3368">
          <cell r="A3368">
            <v>39893</v>
          </cell>
          <cell r="B3368">
            <v>184.1131</v>
          </cell>
        </row>
        <row r="3369">
          <cell r="A3369">
            <v>39894</v>
          </cell>
          <cell r="B3369">
            <v>184.1628</v>
          </cell>
        </row>
        <row r="3370">
          <cell r="A3370">
            <v>39895</v>
          </cell>
          <cell r="B3370">
            <v>184.21250000000001</v>
          </cell>
        </row>
        <row r="3371">
          <cell r="A3371">
            <v>39896</v>
          </cell>
          <cell r="B3371">
            <v>184.26220000000001</v>
          </cell>
        </row>
        <row r="3372">
          <cell r="A3372">
            <v>39897</v>
          </cell>
          <cell r="B3372">
            <v>184.31200000000001</v>
          </cell>
        </row>
        <row r="3373">
          <cell r="A3373">
            <v>39898</v>
          </cell>
          <cell r="B3373">
            <v>184.36170000000001</v>
          </cell>
        </row>
        <row r="3374">
          <cell r="A3374">
            <v>39899</v>
          </cell>
          <cell r="B3374">
            <v>184.41149999999999</v>
          </cell>
        </row>
        <row r="3375">
          <cell r="A3375">
            <v>39900</v>
          </cell>
          <cell r="B3375">
            <v>184.46119999999999</v>
          </cell>
        </row>
        <row r="3376">
          <cell r="A3376">
            <v>39901</v>
          </cell>
          <cell r="B3376">
            <v>184.511</v>
          </cell>
        </row>
        <row r="3377">
          <cell r="A3377">
            <v>39902</v>
          </cell>
          <cell r="B3377">
            <v>184.5608</v>
          </cell>
        </row>
        <row r="3378">
          <cell r="A3378">
            <v>39903</v>
          </cell>
          <cell r="B3378">
            <v>184.61060000000001</v>
          </cell>
        </row>
        <row r="3379">
          <cell r="A3379">
            <v>39904</v>
          </cell>
          <cell r="B3379">
            <v>184.66040000000001</v>
          </cell>
        </row>
        <row r="3380">
          <cell r="A3380">
            <v>39905</v>
          </cell>
          <cell r="B3380">
            <v>184.71029999999999</v>
          </cell>
        </row>
        <row r="3381">
          <cell r="A3381">
            <v>39906</v>
          </cell>
          <cell r="B3381">
            <v>184.76009999999999</v>
          </cell>
        </row>
        <row r="3382">
          <cell r="A3382">
            <v>39907</v>
          </cell>
          <cell r="B3382">
            <v>184.81</v>
          </cell>
        </row>
        <row r="3383">
          <cell r="A3383">
            <v>39908</v>
          </cell>
          <cell r="B3383">
            <v>184.85990000000001</v>
          </cell>
        </row>
        <row r="3384">
          <cell r="A3384">
            <v>39909</v>
          </cell>
          <cell r="B3384">
            <v>184.90969999999999</v>
          </cell>
        </row>
        <row r="3385">
          <cell r="A3385">
            <v>39910</v>
          </cell>
          <cell r="B3385">
            <v>184.95959999999999</v>
          </cell>
        </row>
        <row r="3386">
          <cell r="A3386">
            <v>39911</v>
          </cell>
          <cell r="B3386">
            <v>185.00960000000001</v>
          </cell>
        </row>
        <row r="3387">
          <cell r="A3387">
            <v>39912</v>
          </cell>
          <cell r="B3387">
            <v>185.05950000000001</v>
          </cell>
        </row>
        <row r="3388">
          <cell r="A3388">
            <v>39913</v>
          </cell>
          <cell r="B3388">
            <v>185.10939999999999</v>
          </cell>
        </row>
        <row r="3389">
          <cell r="A3389">
            <v>39914</v>
          </cell>
          <cell r="B3389">
            <v>185.15940000000001</v>
          </cell>
        </row>
        <row r="3390">
          <cell r="A3390">
            <v>39915</v>
          </cell>
          <cell r="B3390">
            <v>185.20939999999999</v>
          </cell>
        </row>
        <row r="3391">
          <cell r="A3391">
            <v>39916</v>
          </cell>
          <cell r="B3391">
            <v>185.2593</v>
          </cell>
        </row>
        <row r="3392">
          <cell r="A3392">
            <v>39917</v>
          </cell>
          <cell r="B3392">
            <v>185.30930000000001</v>
          </cell>
        </row>
        <row r="3393">
          <cell r="A3393">
            <v>39918</v>
          </cell>
          <cell r="B3393">
            <v>185.35929999999999</v>
          </cell>
        </row>
        <row r="3394">
          <cell r="A3394">
            <v>39919</v>
          </cell>
          <cell r="B3394">
            <v>185.39009999999999</v>
          </cell>
        </row>
        <row r="3395">
          <cell r="A3395">
            <v>39920</v>
          </cell>
          <cell r="B3395">
            <v>185.42089999999999</v>
          </cell>
        </row>
        <row r="3396">
          <cell r="A3396">
            <v>39921</v>
          </cell>
          <cell r="B3396">
            <v>185.45179999999999</v>
          </cell>
        </row>
        <row r="3397">
          <cell r="A3397">
            <v>39922</v>
          </cell>
          <cell r="B3397">
            <v>185.48259999999999</v>
          </cell>
        </row>
        <row r="3398">
          <cell r="A3398">
            <v>39923</v>
          </cell>
          <cell r="B3398">
            <v>185.51339999999999</v>
          </cell>
        </row>
        <row r="3399">
          <cell r="A3399">
            <v>39924</v>
          </cell>
          <cell r="B3399">
            <v>185.54429999999999</v>
          </cell>
        </row>
        <row r="3400">
          <cell r="A3400">
            <v>39925</v>
          </cell>
          <cell r="B3400">
            <v>185.57509999999999</v>
          </cell>
        </row>
        <row r="3401">
          <cell r="A3401">
            <v>39926</v>
          </cell>
          <cell r="B3401">
            <v>185.60599999999999</v>
          </cell>
        </row>
        <row r="3402">
          <cell r="A3402">
            <v>39927</v>
          </cell>
          <cell r="B3402">
            <v>185.6369</v>
          </cell>
        </row>
        <row r="3403">
          <cell r="A3403">
            <v>39928</v>
          </cell>
          <cell r="B3403">
            <v>185.6677</v>
          </cell>
        </row>
        <row r="3404">
          <cell r="A3404">
            <v>39929</v>
          </cell>
          <cell r="B3404">
            <v>185.6986</v>
          </cell>
        </row>
        <row r="3405">
          <cell r="A3405">
            <v>39930</v>
          </cell>
          <cell r="B3405">
            <v>185.7295</v>
          </cell>
        </row>
        <row r="3406">
          <cell r="A3406">
            <v>39931</v>
          </cell>
          <cell r="B3406">
            <v>185.7603</v>
          </cell>
        </row>
        <row r="3407">
          <cell r="A3407">
            <v>39932</v>
          </cell>
          <cell r="B3407">
            <v>185.7912</v>
          </cell>
        </row>
        <row r="3408">
          <cell r="A3408">
            <v>39933</v>
          </cell>
          <cell r="B3408">
            <v>185.82210000000001</v>
          </cell>
        </row>
        <row r="3409">
          <cell r="A3409">
            <v>39934</v>
          </cell>
          <cell r="B3409">
            <v>185.85300000000001</v>
          </cell>
        </row>
        <row r="3410">
          <cell r="A3410">
            <v>39935</v>
          </cell>
          <cell r="B3410">
            <v>185.88390000000001</v>
          </cell>
        </row>
        <row r="3411">
          <cell r="A3411">
            <v>39936</v>
          </cell>
          <cell r="B3411">
            <v>185.91480000000001</v>
          </cell>
        </row>
        <row r="3412">
          <cell r="A3412">
            <v>39937</v>
          </cell>
          <cell r="B3412">
            <v>185.94569999999999</v>
          </cell>
        </row>
        <row r="3413">
          <cell r="A3413">
            <v>39938</v>
          </cell>
          <cell r="B3413">
            <v>185.97669999999999</v>
          </cell>
        </row>
        <row r="3414">
          <cell r="A3414">
            <v>39939</v>
          </cell>
          <cell r="B3414">
            <v>186.0076</v>
          </cell>
        </row>
        <row r="3415">
          <cell r="A3415">
            <v>39940</v>
          </cell>
          <cell r="B3415">
            <v>186.0385</v>
          </cell>
        </row>
        <row r="3416">
          <cell r="A3416">
            <v>39941</v>
          </cell>
          <cell r="B3416">
            <v>186.0694</v>
          </cell>
        </row>
        <row r="3417">
          <cell r="A3417">
            <v>39942</v>
          </cell>
          <cell r="B3417">
            <v>186.10040000000001</v>
          </cell>
        </row>
        <row r="3418">
          <cell r="A3418">
            <v>39943</v>
          </cell>
          <cell r="B3418">
            <v>186.13130000000001</v>
          </cell>
        </row>
        <row r="3419">
          <cell r="A3419">
            <v>39944</v>
          </cell>
          <cell r="B3419">
            <v>186.16229999999999</v>
          </cell>
        </row>
        <row r="3420">
          <cell r="A3420">
            <v>39945</v>
          </cell>
          <cell r="B3420">
            <v>186.19319999999999</v>
          </cell>
        </row>
        <row r="3421">
          <cell r="A3421">
            <v>39946</v>
          </cell>
          <cell r="B3421">
            <v>186.2242</v>
          </cell>
        </row>
        <row r="3422">
          <cell r="A3422">
            <v>39947</v>
          </cell>
          <cell r="B3422">
            <v>186.2551</v>
          </cell>
        </row>
        <row r="3423">
          <cell r="A3423">
            <v>39948</v>
          </cell>
          <cell r="B3423">
            <v>186.2861</v>
          </cell>
        </row>
        <row r="3424">
          <cell r="A3424">
            <v>39949</v>
          </cell>
          <cell r="B3424">
            <v>186.30529999999999</v>
          </cell>
        </row>
        <row r="3425">
          <cell r="A3425">
            <v>39950</v>
          </cell>
          <cell r="B3425">
            <v>186.3245</v>
          </cell>
        </row>
        <row r="3426">
          <cell r="A3426">
            <v>39951</v>
          </cell>
          <cell r="B3426">
            <v>186.34370000000001</v>
          </cell>
        </row>
        <row r="3427">
          <cell r="A3427">
            <v>39952</v>
          </cell>
          <cell r="B3427">
            <v>186.3629</v>
          </cell>
        </row>
        <row r="3428">
          <cell r="A3428">
            <v>39953</v>
          </cell>
          <cell r="B3428">
            <v>186.38210000000001</v>
          </cell>
        </row>
        <row r="3429">
          <cell r="A3429">
            <v>39954</v>
          </cell>
          <cell r="B3429">
            <v>186.40129999999999</v>
          </cell>
        </row>
        <row r="3430">
          <cell r="A3430">
            <v>39955</v>
          </cell>
          <cell r="B3430">
            <v>186.4205</v>
          </cell>
        </row>
        <row r="3431">
          <cell r="A3431">
            <v>39956</v>
          </cell>
          <cell r="B3431">
            <v>186.43979999999999</v>
          </cell>
        </row>
        <row r="3432">
          <cell r="A3432">
            <v>39957</v>
          </cell>
          <cell r="B3432">
            <v>186.459</v>
          </cell>
        </row>
        <row r="3433">
          <cell r="A3433">
            <v>39958</v>
          </cell>
          <cell r="B3433">
            <v>186.47819999999999</v>
          </cell>
        </row>
        <row r="3434">
          <cell r="A3434">
            <v>39959</v>
          </cell>
          <cell r="B3434">
            <v>186.4974</v>
          </cell>
        </row>
        <row r="3435">
          <cell r="A3435">
            <v>39960</v>
          </cell>
          <cell r="B3435">
            <v>186.51660000000001</v>
          </cell>
        </row>
        <row r="3436">
          <cell r="A3436">
            <v>39961</v>
          </cell>
          <cell r="B3436">
            <v>186.5359</v>
          </cell>
        </row>
        <row r="3437">
          <cell r="A3437">
            <v>39962</v>
          </cell>
          <cell r="B3437">
            <v>186.55510000000001</v>
          </cell>
        </row>
        <row r="3438">
          <cell r="A3438">
            <v>39963</v>
          </cell>
          <cell r="B3438">
            <v>186.57429999999999</v>
          </cell>
        </row>
        <row r="3439">
          <cell r="A3439">
            <v>39964</v>
          </cell>
          <cell r="B3439">
            <v>186.59350000000001</v>
          </cell>
        </row>
        <row r="3440">
          <cell r="A3440">
            <v>39965</v>
          </cell>
          <cell r="B3440">
            <v>186.61279999999999</v>
          </cell>
        </row>
        <row r="3441">
          <cell r="A3441">
            <v>39966</v>
          </cell>
          <cell r="B3441">
            <v>186.63200000000001</v>
          </cell>
        </row>
        <row r="3442">
          <cell r="A3442">
            <v>39967</v>
          </cell>
          <cell r="B3442">
            <v>186.65119999999999</v>
          </cell>
        </row>
        <row r="3443">
          <cell r="A3443">
            <v>39968</v>
          </cell>
          <cell r="B3443">
            <v>186.6705</v>
          </cell>
        </row>
        <row r="3444">
          <cell r="A3444">
            <v>39969</v>
          </cell>
          <cell r="B3444">
            <v>186.68969999999999</v>
          </cell>
        </row>
        <row r="3445">
          <cell r="A3445">
            <v>39970</v>
          </cell>
          <cell r="B3445">
            <v>186.709</v>
          </cell>
        </row>
        <row r="3446">
          <cell r="A3446">
            <v>39971</v>
          </cell>
          <cell r="B3446">
            <v>186.72819999999999</v>
          </cell>
        </row>
        <row r="3447">
          <cell r="A3447">
            <v>39972</v>
          </cell>
          <cell r="B3447">
            <v>186.7474</v>
          </cell>
        </row>
        <row r="3448">
          <cell r="A3448">
            <v>39973</v>
          </cell>
          <cell r="B3448">
            <v>186.76669999999999</v>
          </cell>
        </row>
        <row r="3449">
          <cell r="A3449">
            <v>39974</v>
          </cell>
          <cell r="B3449">
            <v>186.7859</v>
          </cell>
        </row>
        <row r="3450">
          <cell r="A3450">
            <v>39975</v>
          </cell>
          <cell r="B3450">
            <v>186.80520000000001</v>
          </cell>
        </row>
        <row r="3451">
          <cell r="A3451">
            <v>39976</v>
          </cell>
          <cell r="B3451">
            <v>186.8244</v>
          </cell>
        </row>
        <row r="3452">
          <cell r="A3452">
            <v>39977</v>
          </cell>
          <cell r="B3452">
            <v>186.84370000000001</v>
          </cell>
        </row>
        <row r="3453">
          <cell r="A3453">
            <v>39978</v>
          </cell>
          <cell r="B3453">
            <v>186.863</v>
          </cell>
        </row>
        <row r="3454">
          <cell r="A3454">
            <v>39979</v>
          </cell>
          <cell r="B3454">
            <v>186.88220000000001</v>
          </cell>
        </row>
        <row r="3455">
          <cell r="A3455">
            <v>39980</v>
          </cell>
          <cell r="B3455">
            <v>186.8828</v>
          </cell>
        </row>
        <row r="3456">
          <cell r="A3456">
            <v>39981</v>
          </cell>
          <cell r="B3456">
            <v>186.88339999999999</v>
          </cell>
        </row>
        <row r="3457">
          <cell r="A3457">
            <v>39982</v>
          </cell>
          <cell r="B3457">
            <v>186.88409999999999</v>
          </cell>
        </row>
        <row r="3458">
          <cell r="A3458">
            <v>39983</v>
          </cell>
          <cell r="B3458">
            <v>186.88470000000001</v>
          </cell>
        </row>
        <row r="3459">
          <cell r="A3459">
            <v>39984</v>
          </cell>
          <cell r="B3459">
            <v>186.8853</v>
          </cell>
        </row>
        <row r="3460">
          <cell r="A3460">
            <v>39985</v>
          </cell>
          <cell r="B3460">
            <v>186.88589999999999</v>
          </cell>
        </row>
        <row r="3461">
          <cell r="A3461">
            <v>39986</v>
          </cell>
          <cell r="B3461">
            <v>186.88659999999999</v>
          </cell>
        </row>
        <row r="3462">
          <cell r="A3462">
            <v>39987</v>
          </cell>
          <cell r="B3462">
            <v>186.88720000000001</v>
          </cell>
        </row>
        <row r="3463">
          <cell r="A3463">
            <v>39988</v>
          </cell>
          <cell r="B3463">
            <v>186.8878</v>
          </cell>
        </row>
        <row r="3464">
          <cell r="A3464">
            <v>39989</v>
          </cell>
          <cell r="B3464">
            <v>186.88839999999999</v>
          </cell>
        </row>
        <row r="3465">
          <cell r="A3465">
            <v>39990</v>
          </cell>
          <cell r="B3465">
            <v>186.88910000000001</v>
          </cell>
        </row>
        <row r="3466">
          <cell r="A3466">
            <v>39991</v>
          </cell>
          <cell r="B3466">
            <v>186.8897</v>
          </cell>
        </row>
        <row r="3467">
          <cell r="A3467">
            <v>39992</v>
          </cell>
          <cell r="B3467">
            <v>186.8903</v>
          </cell>
        </row>
        <row r="3468">
          <cell r="A3468">
            <v>39993</v>
          </cell>
          <cell r="B3468">
            <v>186.89089999999999</v>
          </cell>
        </row>
        <row r="3469">
          <cell r="A3469">
            <v>39994</v>
          </cell>
          <cell r="B3469">
            <v>186.89150000000001</v>
          </cell>
        </row>
        <row r="3470">
          <cell r="A3470">
            <v>39995</v>
          </cell>
          <cell r="B3470">
            <v>186.8922</v>
          </cell>
        </row>
        <row r="3471">
          <cell r="A3471">
            <v>39996</v>
          </cell>
          <cell r="B3471">
            <v>186.89279999999999</v>
          </cell>
        </row>
        <row r="3472">
          <cell r="A3472">
            <v>39997</v>
          </cell>
          <cell r="B3472">
            <v>186.89340000000001</v>
          </cell>
        </row>
        <row r="3473">
          <cell r="A3473">
            <v>39998</v>
          </cell>
          <cell r="B3473">
            <v>186.89400000000001</v>
          </cell>
        </row>
        <row r="3474">
          <cell r="A3474">
            <v>39999</v>
          </cell>
          <cell r="B3474">
            <v>186.8947</v>
          </cell>
        </row>
        <row r="3475">
          <cell r="A3475">
            <v>40000</v>
          </cell>
          <cell r="B3475">
            <v>186.89529999999999</v>
          </cell>
        </row>
        <row r="3476">
          <cell r="A3476">
            <v>40001</v>
          </cell>
          <cell r="B3476">
            <v>186.89590000000001</v>
          </cell>
        </row>
        <row r="3477">
          <cell r="A3477">
            <v>40002</v>
          </cell>
          <cell r="B3477">
            <v>186.8965</v>
          </cell>
        </row>
        <row r="3478">
          <cell r="A3478">
            <v>40003</v>
          </cell>
          <cell r="B3478">
            <v>186.8972</v>
          </cell>
        </row>
        <row r="3479">
          <cell r="A3479">
            <v>40004</v>
          </cell>
          <cell r="B3479">
            <v>186.89779999999999</v>
          </cell>
        </row>
        <row r="3480">
          <cell r="A3480">
            <v>40005</v>
          </cell>
          <cell r="B3480">
            <v>186.89840000000001</v>
          </cell>
        </row>
        <row r="3481">
          <cell r="A3481">
            <v>40006</v>
          </cell>
          <cell r="B3481">
            <v>186.899</v>
          </cell>
        </row>
        <row r="3482">
          <cell r="A3482">
            <v>40007</v>
          </cell>
          <cell r="B3482">
            <v>186.89959999999999</v>
          </cell>
        </row>
        <row r="3483">
          <cell r="A3483">
            <v>40008</v>
          </cell>
          <cell r="B3483">
            <v>186.90029999999999</v>
          </cell>
        </row>
        <row r="3484">
          <cell r="A3484">
            <v>40009</v>
          </cell>
          <cell r="B3484">
            <v>186.90090000000001</v>
          </cell>
        </row>
        <row r="3485">
          <cell r="A3485">
            <v>40010</v>
          </cell>
          <cell r="B3485">
            <v>186.8973</v>
          </cell>
        </row>
        <row r="3486">
          <cell r="A3486">
            <v>40011</v>
          </cell>
          <cell r="B3486">
            <v>186.8937</v>
          </cell>
        </row>
        <row r="3487">
          <cell r="A3487">
            <v>40012</v>
          </cell>
          <cell r="B3487">
            <v>186.89</v>
          </cell>
        </row>
        <row r="3488">
          <cell r="A3488">
            <v>40013</v>
          </cell>
          <cell r="B3488">
            <v>186.88640000000001</v>
          </cell>
        </row>
        <row r="3489">
          <cell r="A3489">
            <v>40014</v>
          </cell>
          <cell r="B3489">
            <v>186.8828</v>
          </cell>
        </row>
        <row r="3490">
          <cell r="A3490">
            <v>40015</v>
          </cell>
          <cell r="B3490">
            <v>186.8792</v>
          </cell>
        </row>
        <row r="3491">
          <cell r="A3491">
            <v>40016</v>
          </cell>
          <cell r="B3491">
            <v>186.87559999999999</v>
          </cell>
        </row>
        <row r="3492">
          <cell r="A3492">
            <v>40017</v>
          </cell>
          <cell r="B3492">
            <v>186.87200000000001</v>
          </cell>
        </row>
        <row r="3493">
          <cell r="A3493">
            <v>40018</v>
          </cell>
          <cell r="B3493">
            <v>186.8683</v>
          </cell>
        </row>
        <row r="3494">
          <cell r="A3494">
            <v>40019</v>
          </cell>
          <cell r="B3494">
            <v>186.8647</v>
          </cell>
        </row>
        <row r="3495">
          <cell r="A3495">
            <v>40020</v>
          </cell>
          <cell r="B3495">
            <v>186.86109999999999</v>
          </cell>
        </row>
        <row r="3496">
          <cell r="A3496">
            <v>40021</v>
          </cell>
          <cell r="B3496">
            <v>186.85749999999999</v>
          </cell>
        </row>
        <row r="3497">
          <cell r="A3497">
            <v>40022</v>
          </cell>
          <cell r="B3497">
            <v>186.85390000000001</v>
          </cell>
        </row>
        <row r="3498">
          <cell r="A3498">
            <v>40023</v>
          </cell>
          <cell r="B3498">
            <v>186.8502</v>
          </cell>
        </row>
        <row r="3499">
          <cell r="A3499">
            <v>40024</v>
          </cell>
          <cell r="B3499">
            <v>186.8466</v>
          </cell>
        </row>
        <row r="3500">
          <cell r="A3500">
            <v>40025</v>
          </cell>
          <cell r="B3500">
            <v>186.84299999999999</v>
          </cell>
        </row>
        <row r="3501">
          <cell r="A3501">
            <v>40026</v>
          </cell>
          <cell r="B3501">
            <v>186.83940000000001</v>
          </cell>
        </row>
        <row r="3502">
          <cell r="A3502">
            <v>40027</v>
          </cell>
          <cell r="B3502">
            <v>186.83580000000001</v>
          </cell>
        </row>
        <row r="3503">
          <cell r="A3503">
            <v>40028</v>
          </cell>
          <cell r="B3503">
            <v>186.8322</v>
          </cell>
        </row>
        <row r="3504">
          <cell r="A3504">
            <v>40029</v>
          </cell>
          <cell r="B3504">
            <v>186.82849999999999</v>
          </cell>
        </row>
        <row r="3505">
          <cell r="A3505">
            <v>40030</v>
          </cell>
          <cell r="B3505">
            <v>186.82490000000001</v>
          </cell>
        </row>
        <row r="3506">
          <cell r="A3506">
            <v>40031</v>
          </cell>
          <cell r="B3506">
            <v>186.82130000000001</v>
          </cell>
        </row>
        <row r="3507">
          <cell r="A3507">
            <v>40032</v>
          </cell>
          <cell r="B3507">
            <v>186.8177</v>
          </cell>
        </row>
        <row r="3508">
          <cell r="A3508">
            <v>40033</v>
          </cell>
          <cell r="B3508">
            <v>186.8141</v>
          </cell>
        </row>
        <row r="3509">
          <cell r="A3509">
            <v>40034</v>
          </cell>
          <cell r="B3509">
            <v>186.81049999999999</v>
          </cell>
        </row>
        <row r="3510">
          <cell r="A3510">
            <v>40035</v>
          </cell>
          <cell r="B3510">
            <v>186.80680000000001</v>
          </cell>
        </row>
        <row r="3511">
          <cell r="A3511">
            <v>40036</v>
          </cell>
          <cell r="B3511">
            <v>186.8032</v>
          </cell>
        </row>
        <row r="3512">
          <cell r="A3512">
            <v>40037</v>
          </cell>
          <cell r="B3512">
            <v>186.7996</v>
          </cell>
        </row>
        <row r="3513">
          <cell r="A3513">
            <v>40038</v>
          </cell>
          <cell r="B3513">
            <v>186.79599999999999</v>
          </cell>
        </row>
        <row r="3514">
          <cell r="A3514">
            <v>40039</v>
          </cell>
          <cell r="B3514">
            <v>186.79239999999999</v>
          </cell>
        </row>
        <row r="3515">
          <cell r="A3515">
            <v>40040</v>
          </cell>
          <cell r="B3515">
            <v>186.78880000000001</v>
          </cell>
        </row>
        <row r="3516">
          <cell r="A3516">
            <v>40041</v>
          </cell>
          <cell r="B3516">
            <v>186.78639999999999</v>
          </cell>
        </row>
        <row r="3517">
          <cell r="A3517">
            <v>40042</v>
          </cell>
          <cell r="B3517">
            <v>186.78399999999999</v>
          </cell>
        </row>
        <row r="3518">
          <cell r="A3518">
            <v>40043</v>
          </cell>
          <cell r="B3518">
            <v>186.7816</v>
          </cell>
        </row>
        <row r="3519">
          <cell r="A3519">
            <v>40044</v>
          </cell>
          <cell r="B3519">
            <v>186.7792</v>
          </cell>
        </row>
        <row r="3520">
          <cell r="A3520">
            <v>40045</v>
          </cell>
          <cell r="B3520">
            <v>186.77670000000001</v>
          </cell>
        </row>
        <row r="3521">
          <cell r="A3521">
            <v>40046</v>
          </cell>
          <cell r="B3521">
            <v>186.77430000000001</v>
          </cell>
        </row>
        <row r="3522">
          <cell r="A3522">
            <v>40047</v>
          </cell>
          <cell r="B3522">
            <v>186.77189999999999</v>
          </cell>
        </row>
        <row r="3523">
          <cell r="A3523">
            <v>40048</v>
          </cell>
          <cell r="B3523">
            <v>186.76949999999999</v>
          </cell>
        </row>
        <row r="3524">
          <cell r="A3524">
            <v>40049</v>
          </cell>
          <cell r="B3524">
            <v>186.7671</v>
          </cell>
        </row>
        <row r="3525">
          <cell r="A3525">
            <v>40050</v>
          </cell>
          <cell r="B3525">
            <v>186.7647</v>
          </cell>
        </row>
        <row r="3526">
          <cell r="A3526">
            <v>40051</v>
          </cell>
          <cell r="B3526">
            <v>186.76230000000001</v>
          </cell>
        </row>
        <row r="3527">
          <cell r="A3527">
            <v>40052</v>
          </cell>
          <cell r="B3527">
            <v>186.75989999999999</v>
          </cell>
        </row>
        <row r="3528">
          <cell r="A3528">
            <v>40053</v>
          </cell>
          <cell r="B3528">
            <v>186.75749999999999</v>
          </cell>
        </row>
        <row r="3529">
          <cell r="A3529">
            <v>40054</v>
          </cell>
          <cell r="B3529">
            <v>186.7551</v>
          </cell>
        </row>
        <row r="3530">
          <cell r="A3530">
            <v>40055</v>
          </cell>
          <cell r="B3530">
            <v>186.7526</v>
          </cell>
        </row>
        <row r="3531">
          <cell r="A3531">
            <v>40056</v>
          </cell>
          <cell r="B3531">
            <v>186.75020000000001</v>
          </cell>
        </row>
        <row r="3532">
          <cell r="A3532">
            <v>40057</v>
          </cell>
          <cell r="B3532">
            <v>186.74780000000001</v>
          </cell>
        </row>
        <row r="3533">
          <cell r="A3533">
            <v>40058</v>
          </cell>
          <cell r="B3533">
            <v>186.74539999999999</v>
          </cell>
        </row>
        <row r="3534">
          <cell r="A3534">
            <v>40059</v>
          </cell>
          <cell r="B3534">
            <v>186.74299999999999</v>
          </cell>
        </row>
        <row r="3535">
          <cell r="A3535">
            <v>40060</v>
          </cell>
          <cell r="B3535">
            <v>186.7406</v>
          </cell>
        </row>
        <row r="3536">
          <cell r="A3536">
            <v>40061</v>
          </cell>
          <cell r="B3536">
            <v>186.73820000000001</v>
          </cell>
        </row>
        <row r="3537">
          <cell r="A3537">
            <v>40062</v>
          </cell>
          <cell r="B3537">
            <v>186.73580000000001</v>
          </cell>
        </row>
        <row r="3538">
          <cell r="A3538">
            <v>40063</v>
          </cell>
          <cell r="B3538">
            <v>186.73339999999999</v>
          </cell>
        </row>
        <row r="3539">
          <cell r="A3539">
            <v>40064</v>
          </cell>
          <cell r="B3539">
            <v>186.73099999999999</v>
          </cell>
        </row>
        <row r="3540">
          <cell r="A3540">
            <v>40065</v>
          </cell>
          <cell r="B3540">
            <v>186.7285</v>
          </cell>
        </row>
        <row r="3541">
          <cell r="A3541">
            <v>40066</v>
          </cell>
          <cell r="B3541">
            <v>186.7261</v>
          </cell>
        </row>
        <row r="3542">
          <cell r="A3542">
            <v>40067</v>
          </cell>
          <cell r="B3542">
            <v>186.72370000000001</v>
          </cell>
        </row>
        <row r="3543">
          <cell r="A3543">
            <v>40068</v>
          </cell>
          <cell r="B3543">
            <v>186.72130000000001</v>
          </cell>
        </row>
        <row r="3544">
          <cell r="A3544">
            <v>40069</v>
          </cell>
          <cell r="B3544">
            <v>186.71889999999999</v>
          </cell>
        </row>
        <row r="3545">
          <cell r="A3545">
            <v>40070</v>
          </cell>
          <cell r="B3545">
            <v>186.7165</v>
          </cell>
        </row>
        <row r="3546">
          <cell r="A3546">
            <v>40071</v>
          </cell>
          <cell r="B3546">
            <v>186.7141</v>
          </cell>
        </row>
        <row r="3547">
          <cell r="A3547">
            <v>40072</v>
          </cell>
          <cell r="B3547">
            <v>186.7166</v>
          </cell>
        </row>
        <row r="3548">
          <cell r="A3548">
            <v>40073</v>
          </cell>
          <cell r="B3548">
            <v>186.7191</v>
          </cell>
        </row>
        <row r="3549">
          <cell r="A3549">
            <v>40074</v>
          </cell>
          <cell r="B3549">
            <v>186.7216</v>
          </cell>
        </row>
        <row r="3550">
          <cell r="A3550">
            <v>40075</v>
          </cell>
          <cell r="B3550">
            <v>186.72409999999999</v>
          </cell>
        </row>
        <row r="3551">
          <cell r="A3551">
            <v>40076</v>
          </cell>
          <cell r="B3551">
            <v>186.72649999999999</v>
          </cell>
        </row>
        <row r="3552">
          <cell r="A3552">
            <v>40077</v>
          </cell>
          <cell r="B3552">
            <v>186.72900000000001</v>
          </cell>
        </row>
        <row r="3553">
          <cell r="A3553">
            <v>40078</v>
          </cell>
          <cell r="B3553">
            <v>186.73150000000001</v>
          </cell>
        </row>
        <row r="3554">
          <cell r="A3554">
            <v>40079</v>
          </cell>
          <cell r="B3554">
            <v>186.73400000000001</v>
          </cell>
        </row>
        <row r="3555">
          <cell r="A3555">
            <v>40080</v>
          </cell>
          <cell r="B3555">
            <v>186.73650000000001</v>
          </cell>
        </row>
        <row r="3556">
          <cell r="A3556">
            <v>40081</v>
          </cell>
          <cell r="B3556">
            <v>186.739</v>
          </cell>
        </row>
        <row r="3557">
          <cell r="A3557">
            <v>40082</v>
          </cell>
          <cell r="B3557">
            <v>186.7415</v>
          </cell>
        </row>
        <row r="3558">
          <cell r="A3558">
            <v>40083</v>
          </cell>
          <cell r="B3558">
            <v>186.744</v>
          </cell>
        </row>
        <row r="3559">
          <cell r="A3559">
            <v>40084</v>
          </cell>
          <cell r="B3559">
            <v>186.7465</v>
          </cell>
        </row>
        <row r="3560">
          <cell r="A3560">
            <v>40085</v>
          </cell>
          <cell r="B3560">
            <v>186.74889999999999</v>
          </cell>
        </row>
        <row r="3561">
          <cell r="A3561">
            <v>40086</v>
          </cell>
          <cell r="B3561">
            <v>186.75139999999999</v>
          </cell>
        </row>
        <row r="3562">
          <cell r="A3562">
            <v>40087</v>
          </cell>
          <cell r="B3562">
            <v>186.75389999999999</v>
          </cell>
        </row>
        <row r="3563">
          <cell r="A3563">
            <v>40088</v>
          </cell>
          <cell r="B3563">
            <v>186.75640000000001</v>
          </cell>
        </row>
        <row r="3564">
          <cell r="A3564">
            <v>40089</v>
          </cell>
          <cell r="B3564">
            <v>186.75890000000001</v>
          </cell>
        </row>
        <row r="3565">
          <cell r="A3565">
            <v>40090</v>
          </cell>
          <cell r="B3565">
            <v>186.76140000000001</v>
          </cell>
        </row>
        <row r="3566">
          <cell r="A3566">
            <v>40091</v>
          </cell>
          <cell r="B3566">
            <v>186.76390000000001</v>
          </cell>
        </row>
        <row r="3567">
          <cell r="A3567">
            <v>40092</v>
          </cell>
          <cell r="B3567">
            <v>186.7664</v>
          </cell>
        </row>
        <row r="3568">
          <cell r="A3568">
            <v>40093</v>
          </cell>
          <cell r="B3568">
            <v>186.7689</v>
          </cell>
        </row>
        <row r="3569">
          <cell r="A3569">
            <v>40094</v>
          </cell>
          <cell r="B3569">
            <v>186.7714</v>
          </cell>
        </row>
        <row r="3570">
          <cell r="A3570">
            <v>40095</v>
          </cell>
          <cell r="B3570">
            <v>186.77379999999999</v>
          </cell>
        </row>
        <row r="3571">
          <cell r="A3571">
            <v>40096</v>
          </cell>
          <cell r="B3571">
            <v>186.77629999999999</v>
          </cell>
        </row>
        <row r="3572">
          <cell r="A3572">
            <v>40097</v>
          </cell>
          <cell r="B3572">
            <v>186.77879999999999</v>
          </cell>
        </row>
        <row r="3573">
          <cell r="A3573">
            <v>40098</v>
          </cell>
          <cell r="B3573">
            <v>186.78129999999999</v>
          </cell>
        </row>
        <row r="3574">
          <cell r="A3574">
            <v>40099</v>
          </cell>
          <cell r="B3574">
            <v>186.78380000000001</v>
          </cell>
        </row>
        <row r="3575">
          <cell r="A3575">
            <v>40100</v>
          </cell>
          <cell r="B3575">
            <v>186.78630000000001</v>
          </cell>
        </row>
        <row r="3576">
          <cell r="A3576">
            <v>40101</v>
          </cell>
          <cell r="B3576">
            <v>186.78880000000001</v>
          </cell>
        </row>
        <row r="3577">
          <cell r="A3577">
            <v>40102</v>
          </cell>
          <cell r="B3577">
            <v>186.78219999999999</v>
          </cell>
        </row>
        <row r="3578">
          <cell r="A3578">
            <v>40103</v>
          </cell>
          <cell r="B3578">
            <v>186.77549999999999</v>
          </cell>
        </row>
        <row r="3579">
          <cell r="A3579">
            <v>40104</v>
          </cell>
          <cell r="B3579">
            <v>186.7689</v>
          </cell>
        </row>
        <row r="3580">
          <cell r="A3580">
            <v>40105</v>
          </cell>
          <cell r="B3580">
            <v>186.76230000000001</v>
          </cell>
        </row>
        <row r="3581">
          <cell r="A3581">
            <v>40106</v>
          </cell>
          <cell r="B3581">
            <v>186.75559999999999</v>
          </cell>
        </row>
        <row r="3582">
          <cell r="A3582">
            <v>40107</v>
          </cell>
          <cell r="B3582">
            <v>186.749</v>
          </cell>
        </row>
        <row r="3583">
          <cell r="A3583">
            <v>40108</v>
          </cell>
          <cell r="B3583">
            <v>186.7424</v>
          </cell>
        </row>
        <row r="3584">
          <cell r="A3584">
            <v>40109</v>
          </cell>
          <cell r="B3584">
            <v>186.73580000000001</v>
          </cell>
        </row>
        <row r="3585">
          <cell r="A3585">
            <v>40110</v>
          </cell>
          <cell r="B3585">
            <v>186.72909999999999</v>
          </cell>
        </row>
        <row r="3586">
          <cell r="A3586">
            <v>40111</v>
          </cell>
          <cell r="B3586">
            <v>186.7225</v>
          </cell>
        </row>
        <row r="3587">
          <cell r="A3587">
            <v>40112</v>
          </cell>
          <cell r="B3587">
            <v>186.7159</v>
          </cell>
        </row>
        <row r="3588">
          <cell r="A3588">
            <v>40113</v>
          </cell>
          <cell r="B3588">
            <v>186.70920000000001</v>
          </cell>
        </row>
        <row r="3589">
          <cell r="A3589">
            <v>40114</v>
          </cell>
          <cell r="B3589">
            <v>186.70259999999999</v>
          </cell>
        </row>
        <row r="3590">
          <cell r="A3590">
            <v>40115</v>
          </cell>
          <cell r="B3590">
            <v>186.696</v>
          </cell>
        </row>
        <row r="3591">
          <cell r="A3591">
            <v>40116</v>
          </cell>
          <cell r="B3591">
            <v>186.68940000000001</v>
          </cell>
        </row>
        <row r="3592">
          <cell r="A3592">
            <v>40117</v>
          </cell>
          <cell r="B3592">
            <v>186.68270000000001</v>
          </cell>
        </row>
        <row r="3593">
          <cell r="A3593">
            <v>40118</v>
          </cell>
          <cell r="B3593">
            <v>186.67609999999999</v>
          </cell>
        </row>
        <row r="3594">
          <cell r="A3594">
            <v>40119</v>
          </cell>
          <cell r="B3594">
            <v>186.6695</v>
          </cell>
        </row>
        <row r="3595">
          <cell r="A3595">
            <v>40120</v>
          </cell>
          <cell r="B3595">
            <v>186.6628</v>
          </cell>
        </row>
        <row r="3596">
          <cell r="A3596">
            <v>40121</v>
          </cell>
          <cell r="B3596">
            <v>186.65620000000001</v>
          </cell>
        </row>
        <row r="3597">
          <cell r="A3597">
            <v>40122</v>
          </cell>
          <cell r="B3597">
            <v>186.64959999999999</v>
          </cell>
        </row>
        <row r="3598">
          <cell r="A3598">
            <v>40123</v>
          </cell>
          <cell r="B3598">
            <v>186.643</v>
          </cell>
        </row>
        <row r="3599">
          <cell r="A3599">
            <v>40124</v>
          </cell>
          <cell r="B3599">
            <v>186.63630000000001</v>
          </cell>
        </row>
        <row r="3600">
          <cell r="A3600">
            <v>40125</v>
          </cell>
          <cell r="B3600">
            <v>186.62970000000001</v>
          </cell>
        </row>
        <row r="3601">
          <cell r="A3601">
            <v>40126</v>
          </cell>
          <cell r="B3601">
            <v>186.62309999999999</v>
          </cell>
        </row>
        <row r="3602">
          <cell r="A3602">
            <v>40127</v>
          </cell>
          <cell r="B3602">
            <v>186.6165</v>
          </cell>
        </row>
        <row r="3603">
          <cell r="A3603">
            <v>40128</v>
          </cell>
          <cell r="B3603">
            <v>186.60980000000001</v>
          </cell>
        </row>
        <row r="3604">
          <cell r="A3604">
            <v>40129</v>
          </cell>
          <cell r="B3604">
            <v>186.60319999999999</v>
          </cell>
        </row>
        <row r="3605">
          <cell r="A3605">
            <v>40130</v>
          </cell>
          <cell r="B3605">
            <v>186.5966</v>
          </cell>
        </row>
        <row r="3606">
          <cell r="A3606">
            <v>40131</v>
          </cell>
          <cell r="B3606">
            <v>186.59</v>
          </cell>
        </row>
        <row r="3607">
          <cell r="A3607">
            <v>40132</v>
          </cell>
          <cell r="B3607">
            <v>186.58330000000001</v>
          </cell>
        </row>
        <row r="3608">
          <cell r="A3608">
            <v>40133</v>
          </cell>
          <cell r="B3608">
            <v>186.5752</v>
          </cell>
        </row>
        <row r="3609">
          <cell r="A3609">
            <v>40134</v>
          </cell>
          <cell r="B3609">
            <v>186.56710000000001</v>
          </cell>
        </row>
        <row r="3610">
          <cell r="A3610">
            <v>40135</v>
          </cell>
          <cell r="B3610">
            <v>186.559</v>
          </cell>
        </row>
        <row r="3611">
          <cell r="A3611">
            <v>40136</v>
          </cell>
          <cell r="B3611">
            <v>186.55090000000001</v>
          </cell>
        </row>
        <row r="3612">
          <cell r="A3612">
            <v>40137</v>
          </cell>
          <cell r="B3612">
            <v>186.5429</v>
          </cell>
        </row>
        <row r="3613">
          <cell r="A3613">
            <v>40138</v>
          </cell>
          <cell r="B3613">
            <v>186.53479999999999</v>
          </cell>
        </row>
        <row r="3614">
          <cell r="A3614">
            <v>40139</v>
          </cell>
          <cell r="B3614">
            <v>186.52670000000001</v>
          </cell>
        </row>
        <row r="3615">
          <cell r="A3615">
            <v>40140</v>
          </cell>
          <cell r="B3615">
            <v>186.51859999999999</v>
          </cell>
        </row>
        <row r="3616">
          <cell r="A3616">
            <v>40141</v>
          </cell>
          <cell r="B3616">
            <v>186.51050000000001</v>
          </cell>
        </row>
        <row r="3617">
          <cell r="A3617">
            <v>40142</v>
          </cell>
          <cell r="B3617">
            <v>186.50239999999999</v>
          </cell>
        </row>
        <row r="3618">
          <cell r="A3618">
            <v>40143</v>
          </cell>
          <cell r="B3618">
            <v>186.49430000000001</v>
          </cell>
        </row>
        <row r="3619">
          <cell r="A3619">
            <v>40144</v>
          </cell>
          <cell r="B3619">
            <v>186.4862</v>
          </cell>
        </row>
        <row r="3620">
          <cell r="A3620">
            <v>40145</v>
          </cell>
          <cell r="B3620">
            <v>186.47819999999999</v>
          </cell>
        </row>
        <row r="3621">
          <cell r="A3621">
            <v>40146</v>
          </cell>
          <cell r="B3621">
            <v>186.4701</v>
          </cell>
        </row>
        <row r="3622">
          <cell r="A3622">
            <v>40147</v>
          </cell>
          <cell r="B3622">
            <v>186.46199999999999</v>
          </cell>
        </row>
        <row r="3623">
          <cell r="A3623">
            <v>40148</v>
          </cell>
          <cell r="B3623">
            <v>186.4539</v>
          </cell>
        </row>
        <row r="3624">
          <cell r="A3624">
            <v>40149</v>
          </cell>
          <cell r="B3624">
            <v>186.44579999999999</v>
          </cell>
        </row>
        <row r="3625">
          <cell r="A3625">
            <v>40150</v>
          </cell>
          <cell r="B3625">
            <v>186.43770000000001</v>
          </cell>
        </row>
        <row r="3626">
          <cell r="A3626">
            <v>40151</v>
          </cell>
          <cell r="B3626">
            <v>186.42959999999999</v>
          </cell>
        </row>
        <row r="3627">
          <cell r="A3627">
            <v>40152</v>
          </cell>
          <cell r="B3627">
            <v>186.42160000000001</v>
          </cell>
        </row>
        <row r="3628">
          <cell r="A3628">
            <v>40153</v>
          </cell>
          <cell r="B3628">
            <v>186.4135</v>
          </cell>
        </row>
        <row r="3629">
          <cell r="A3629">
            <v>40154</v>
          </cell>
          <cell r="B3629">
            <v>186.40539999999999</v>
          </cell>
        </row>
        <row r="3630">
          <cell r="A3630">
            <v>40155</v>
          </cell>
          <cell r="B3630">
            <v>186.3973</v>
          </cell>
        </row>
        <row r="3631">
          <cell r="A3631">
            <v>40156</v>
          </cell>
          <cell r="B3631">
            <v>186.38919999999999</v>
          </cell>
        </row>
        <row r="3632">
          <cell r="A3632">
            <v>40157</v>
          </cell>
          <cell r="B3632">
            <v>186.3811</v>
          </cell>
        </row>
        <row r="3633">
          <cell r="A3633">
            <v>40158</v>
          </cell>
          <cell r="B3633">
            <v>186.37309999999999</v>
          </cell>
        </row>
        <row r="3634">
          <cell r="A3634">
            <v>40159</v>
          </cell>
          <cell r="B3634">
            <v>186.36500000000001</v>
          </cell>
        </row>
        <row r="3635">
          <cell r="A3635">
            <v>40160</v>
          </cell>
          <cell r="B3635">
            <v>186.3569</v>
          </cell>
        </row>
        <row r="3636">
          <cell r="A3636">
            <v>40161</v>
          </cell>
          <cell r="B3636">
            <v>186.34880000000001</v>
          </cell>
        </row>
        <row r="3637">
          <cell r="A3637">
            <v>40162</v>
          </cell>
          <cell r="B3637">
            <v>186.3407</v>
          </cell>
        </row>
        <row r="3638">
          <cell r="A3638">
            <v>40163</v>
          </cell>
          <cell r="B3638">
            <v>186.3365</v>
          </cell>
        </row>
        <row r="3639">
          <cell r="A3639">
            <v>40164</v>
          </cell>
          <cell r="B3639">
            <v>186.3323</v>
          </cell>
        </row>
        <row r="3640">
          <cell r="A3640">
            <v>40165</v>
          </cell>
          <cell r="B3640">
            <v>186.32810000000001</v>
          </cell>
        </row>
        <row r="3641">
          <cell r="A3641">
            <v>40166</v>
          </cell>
          <cell r="B3641">
            <v>186.32390000000001</v>
          </cell>
        </row>
        <row r="3642">
          <cell r="A3642">
            <v>40167</v>
          </cell>
          <cell r="B3642">
            <v>186.31970000000001</v>
          </cell>
        </row>
        <row r="3643">
          <cell r="A3643">
            <v>40168</v>
          </cell>
          <cell r="B3643">
            <v>186.31540000000001</v>
          </cell>
        </row>
        <row r="3644">
          <cell r="A3644">
            <v>40169</v>
          </cell>
          <cell r="B3644">
            <v>186.31120000000001</v>
          </cell>
        </row>
        <row r="3645">
          <cell r="A3645">
            <v>40170</v>
          </cell>
          <cell r="B3645">
            <v>186.30699999999999</v>
          </cell>
        </row>
        <row r="3646">
          <cell r="A3646">
            <v>40171</v>
          </cell>
          <cell r="B3646">
            <v>186.30279999999999</v>
          </cell>
        </row>
        <row r="3647">
          <cell r="A3647">
            <v>40172</v>
          </cell>
          <cell r="B3647">
            <v>186.29859999999999</v>
          </cell>
        </row>
        <row r="3648">
          <cell r="A3648">
            <v>40173</v>
          </cell>
          <cell r="B3648">
            <v>186.2944</v>
          </cell>
        </row>
        <row r="3649">
          <cell r="A3649">
            <v>40174</v>
          </cell>
          <cell r="B3649">
            <v>186.2902</v>
          </cell>
        </row>
        <row r="3650">
          <cell r="A3650">
            <v>40175</v>
          </cell>
          <cell r="B3650">
            <v>186.286</v>
          </cell>
        </row>
        <row r="3651">
          <cell r="A3651">
            <v>40176</v>
          </cell>
          <cell r="B3651">
            <v>186.2818</v>
          </cell>
        </row>
        <row r="3652">
          <cell r="A3652">
            <v>40177</v>
          </cell>
          <cell r="B3652">
            <v>186.27760000000001</v>
          </cell>
        </row>
        <row r="3653">
          <cell r="A3653">
            <v>40178</v>
          </cell>
          <cell r="B3653">
            <v>186.27340000000001</v>
          </cell>
        </row>
        <row r="3654">
          <cell r="A3654">
            <v>40179</v>
          </cell>
          <cell r="B3654">
            <v>186.26920000000001</v>
          </cell>
        </row>
        <row r="3655">
          <cell r="A3655">
            <v>40180</v>
          </cell>
          <cell r="B3655">
            <v>186.26499999999999</v>
          </cell>
        </row>
        <row r="3656">
          <cell r="A3656">
            <v>40181</v>
          </cell>
          <cell r="B3656">
            <v>186.26070000000001</v>
          </cell>
        </row>
        <row r="3657">
          <cell r="A3657">
            <v>40182</v>
          </cell>
          <cell r="B3657">
            <v>186.25649999999999</v>
          </cell>
        </row>
        <row r="3658">
          <cell r="A3658">
            <v>40183</v>
          </cell>
          <cell r="B3658">
            <v>186.25229999999999</v>
          </cell>
        </row>
        <row r="3659">
          <cell r="A3659">
            <v>40184</v>
          </cell>
          <cell r="B3659">
            <v>186.24809999999999</v>
          </cell>
        </row>
        <row r="3660">
          <cell r="A3660">
            <v>40185</v>
          </cell>
          <cell r="B3660">
            <v>186.2439</v>
          </cell>
        </row>
        <row r="3661">
          <cell r="A3661">
            <v>40186</v>
          </cell>
          <cell r="B3661">
            <v>186.2397</v>
          </cell>
        </row>
        <row r="3662">
          <cell r="A3662">
            <v>40187</v>
          </cell>
          <cell r="B3662">
            <v>186.2355</v>
          </cell>
        </row>
        <row r="3663">
          <cell r="A3663">
            <v>40188</v>
          </cell>
          <cell r="B3663">
            <v>186.2313</v>
          </cell>
        </row>
        <row r="3664">
          <cell r="A3664">
            <v>40189</v>
          </cell>
          <cell r="B3664">
            <v>186.22710000000001</v>
          </cell>
        </row>
        <row r="3665">
          <cell r="A3665">
            <v>40190</v>
          </cell>
          <cell r="B3665">
            <v>186.22290000000001</v>
          </cell>
        </row>
        <row r="3666">
          <cell r="A3666">
            <v>40191</v>
          </cell>
          <cell r="B3666">
            <v>186.21870000000001</v>
          </cell>
        </row>
        <row r="3667">
          <cell r="A3667">
            <v>40192</v>
          </cell>
          <cell r="B3667">
            <v>186.21449999999999</v>
          </cell>
        </row>
        <row r="3668">
          <cell r="A3668">
            <v>40193</v>
          </cell>
          <cell r="B3668">
            <v>186.21029999999999</v>
          </cell>
        </row>
        <row r="3669">
          <cell r="A3669">
            <v>40194</v>
          </cell>
          <cell r="B3669">
            <v>186.21510000000001</v>
          </cell>
        </row>
        <row r="3670">
          <cell r="A3670">
            <v>40195</v>
          </cell>
          <cell r="B3670">
            <v>186.2199</v>
          </cell>
        </row>
        <row r="3671">
          <cell r="A3671">
            <v>40196</v>
          </cell>
          <cell r="B3671">
            <v>186.22470000000001</v>
          </cell>
        </row>
        <row r="3672">
          <cell r="A3672">
            <v>40197</v>
          </cell>
          <cell r="B3672">
            <v>186.2295</v>
          </cell>
        </row>
        <row r="3673">
          <cell r="A3673">
            <v>40198</v>
          </cell>
          <cell r="B3673">
            <v>186.23429999999999</v>
          </cell>
        </row>
        <row r="3674">
          <cell r="A3674">
            <v>40199</v>
          </cell>
          <cell r="B3674">
            <v>186.23910000000001</v>
          </cell>
        </row>
        <row r="3675">
          <cell r="A3675">
            <v>40200</v>
          </cell>
          <cell r="B3675">
            <v>186.2439</v>
          </cell>
        </row>
        <row r="3676">
          <cell r="A3676">
            <v>40201</v>
          </cell>
          <cell r="B3676">
            <v>186.24870000000001</v>
          </cell>
        </row>
        <row r="3677">
          <cell r="A3677">
            <v>40202</v>
          </cell>
          <cell r="B3677">
            <v>186.2535</v>
          </cell>
        </row>
        <row r="3678">
          <cell r="A3678">
            <v>40203</v>
          </cell>
          <cell r="B3678">
            <v>186.25829999999999</v>
          </cell>
        </row>
        <row r="3679">
          <cell r="A3679">
            <v>40204</v>
          </cell>
          <cell r="B3679">
            <v>186.26310000000001</v>
          </cell>
        </row>
        <row r="3680">
          <cell r="A3680">
            <v>40205</v>
          </cell>
          <cell r="B3680">
            <v>186.268</v>
          </cell>
        </row>
        <row r="3681">
          <cell r="A3681">
            <v>40206</v>
          </cell>
          <cell r="B3681">
            <v>186.27279999999999</v>
          </cell>
        </row>
        <row r="3682">
          <cell r="A3682">
            <v>40207</v>
          </cell>
          <cell r="B3682">
            <v>186.27760000000001</v>
          </cell>
        </row>
        <row r="3683">
          <cell r="A3683">
            <v>40208</v>
          </cell>
          <cell r="B3683">
            <v>186.2824</v>
          </cell>
        </row>
        <row r="3684">
          <cell r="A3684">
            <v>40209</v>
          </cell>
          <cell r="B3684">
            <v>186.28720000000001</v>
          </cell>
        </row>
        <row r="3685">
          <cell r="A3685">
            <v>40210</v>
          </cell>
          <cell r="B3685">
            <v>186.292</v>
          </cell>
        </row>
        <row r="3686">
          <cell r="A3686">
            <v>40211</v>
          </cell>
          <cell r="B3686">
            <v>186.29679999999999</v>
          </cell>
        </row>
        <row r="3687">
          <cell r="A3687">
            <v>40212</v>
          </cell>
          <cell r="B3687">
            <v>186.30160000000001</v>
          </cell>
        </row>
        <row r="3688">
          <cell r="A3688">
            <v>40213</v>
          </cell>
          <cell r="B3688">
            <v>186.3064</v>
          </cell>
        </row>
        <row r="3689">
          <cell r="A3689">
            <v>40214</v>
          </cell>
          <cell r="B3689">
            <v>186.31120000000001</v>
          </cell>
        </row>
        <row r="3690">
          <cell r="A3690">
            <v>40215</v>
          </cell>
          <cell r="B3690">
            <v>186.316</v>
          </cell>
        </row>
        <row r="3691">
          <cell r="A3691">
            <v>40216</v>
          </cell>
          <cell r="B3691">
            <v>186.32079999999999</v>
          </cell>
        </row>
        <row r="3692">
          <cell r="A3692">
            <v>40217</v>
          </cell>
          <cell r="B3692">
            <v>186.32560000000001</v>
          </cell>
        </row>
        <row r="3693">
          <cell r="A3693">
            <v>40218</v>
          </cell>
          <cell r="B3693">
            <v>186.3304</v>
          </cell>
        </row>
        <row r="3694">
          <cell r="A3694">
            <v>40219</v>
          </cell>
          <cell r="B3694">
            <v>186.33519999999999</v>
          </cell>
        </row>
        <row r="3695">
          <cell r="A3695">
            <v>40220</v>
          </cell>
          <cell r="B3695">
            <v>186.34</v>
          </cell>
        </row>
        <row r="3696">
          <cell r="A3696">
            <v>40221</v>
          </cell>
          <cell r="B3696">
            <v>186.34479999999999</v>
          </cell>
        </row>
        <row r="3697">
          <cell r="A3697">
            <v>40222</v>
          </cell>
          <cell r="B3697">
            <v>186.34970000000001</v>
          </cell>
        </row>
        <row r="3698">
          <cell r="A3698">
            <v>40223</v>
          </cell>
          <cell r="B3698">
            <v>186.3545</v>
          </cell>
        </row>
        <row r="3699">
          <cell r="A3699">
            <v>40224</v>
          </cell>
          <cell r="B3699">
            <v>186.35929999999999</v>
          </cell>
        </row>
        <row r="3700">
          <cell r="A3700">
            <v>40225</v>
          </cell>
          <cell r="B3700">
            <v>186.4051</v>
          </cell>
        </row>
        <row r="3701">
          <cell r="A3701">
            <v>40226</v>
          </cell>
          <cell r="B3701">
            <v>186.45089999999999</v>
          </cell>
        </row>
        <row r="3702">
          <cell r="A3702">
            <v>40227</v>
          </cell>
          <cell r="B3702">
            <v>186.4967</v>
          </cell>
        </row>
        <row r="3703">
          <cell r="A3703">
            <v>40228</v>
          </cell>
          <cell r="B3703">
            <v>186.54249999999999</v>
          </cell>
        </row>
        <row r="3704">
          <cell r="A3704">
            <v>40229</v>
          </cell>
          <cell r="B3704">
            <v>186.5883</v>
          </cell>
        </row>
        <row r="3705">
          <cell r="A3705">
            <v>40230</v>
          </cell>
          <cell r="B3705">
            <v>186.63409999999999</v>
          </cell>
        </row>
        <row r="3706">
          <cell r="A3706">
            <v>40231</v>
          </cell>
          <cell r="B3706">
            <v>186.6799</v>
          </cell>
        </row>
        <row r="3707">
          <cell r="A3707">
            <v>40232</v>
          </cell>
          <cell r="B3707">
            <v>186.72579999999999</v>
          </cell>
        </row>
        <row r="3708">
          <cell r="A3708">
            <v>40233</v>
          </cell>
          <cell r="B3708">
            <v>186.77170000000001</v>
          </cell>
        </row>
        <row r="3709">
          <cell r="A3709">
            <v>40234</v>
          </cell>
          <cell r="B3709">
            <v>186.8175</v>
          </cell>
        </row>
        <row r="3710">
          <cell r="A3710">
            <v>40235</v>
          </cell>
          <cell r="B3710">
            <v>186.86340000000001</v>
          </cell>
        </row>
        <row r="3711">
          <cell r="A3711">
            <v>40236</v>
          </cell>
          <cell r="B3711">
            <v>186.9093</v>
          </cell>
        </row>
        <row r="3712">
          <cell r="A3712">
            <v>40237</v>
          </cell>
          <cell r="B3712">
            <v>186.95519999999999</v>
          </cell>
        </row>
        <row r="3713">
          <cell r="A3713">
            <v>40238</v>
          </cell>
          <cell r="B3713">
            <v>187.00110000000001</v>
          </cell>
        </row>
        <row r="3714">
          <cell r="A3714">
            <v>40239</v>
          </cell>
          <cell r="B3714">
            <v>187.0471</v>
          </cell>
        </row>
        <row r="3715">
          <cell r="A3715">
            <v>40240</v>
          </cell>
          <cell r="B3715">
            <v>187.09299999999999</v>
          </cell>
        </row>
        <row r="3716">
          <cell r="A3716">
            <v>40241</v>
          </cell>
          <cell r="B3716">
            <v>187.13900000000001</v>
          </cell>
        </row>
        <row r="3717">
          <cell r="A3717">
            <v>40242</v>
          </cell>
          <cell r="B3717">
            <v>187.1849</v>
          </cell>
        </row>
        <row r="3718">
          <cell r="A3718">
            <v>40243</v>
          </cell>
          <cell r="B3718">
            <v>187.23089999999999</v>
          </cell>
        </row>
        <row r="3719">
          <cell r="A3719">
            <v>40244</v>
          </cell>
          <cell r="B3719">
            <v>187.27690000000001</v>
          </cell>
        </row>
        <row r="3720">
          <cell r="A3720">
            <v>40245</v>
          </cell>
          <cell r="B3720">
            <v>187.3229</v>
          </cell>
        </row>
        <row r="3721">
          <cell r="A3721">
            <v>40246</v>
          </cell>
          <cell r="B3721">
            <v>187.3689</v>
          </cell>
        </row>
        <row r="3722">
          <cell r="A3722">
            <v>40247</v>
          </cell>
          <cell r="B3722">
            <v>187.41489999999999</v>
          </cell>
        </row>
        <row r="3723">
          <cell r="A3723">
            <v>40248</v>
          </cell>
          <cell r="B3723">
            <v>187.46090000000001</v>
          </cell>
        </row>
        <row r="3724">
          <cell r="A3724">
            <v>40249</v>
          </cell>
          <cell r="B3724">
            <v>187.50700000000001</v>
          </cell>
        </row>
        <row r="3725">
          <cell r="A3725">
            <v>40250</v>
          </cell>
          <cell r="B3725">
            <v>187.553</v>
          </cell>
        </row>
        <row r="3726">
          <cell r="A3726">
            <v>40251</v>
          </cell>
          <cell r="B3726">
            <v>187.59909999999999</v>
          </cell>
        </row>
        <row r="3727">
          <cell r="A3727">
            <v>40252</v>
          </cell>
          <cell r="B3727">
            <v>187.64519999999999</v>
          </cell>
        </row>
        <row r="3728">
          <cell r="A3728">
            <v>40253</v>
          </cell>
          <cell r="B3728">
            <v>187.6952</v>
          </cell>
        </row>
        <row r="3729">
          <cell r="A3729">
            <v>40254</v>
          </cell>
          <cell r="B3729">
            <v>187.74529999999999</v>
          </cell>
        </row>
        <row r="3730">
          <cell r="A3730">
            <v>40255</v>
          </cell>
          <cell r="B3730">
            <v>187.7954</v>
          </cell>
        </row>
        <row r="3731">
          <cell r="A3731">
            <v>40256</v>
          </cell>
          <cell r="B3731">
            <v>187.84540000000001</v>
          </cell>
        </row>
        <row r="3732">
          <cell r="A3732">
            <v>40257</v>
          </cell>
          <cell r="B3732">
            <v>187.8955</v>
          </cell>
        </row>
        <row r="3733">
          <cell r="A3733">
            <v>40258</v>
          </cell>
          <cell r="B3733">
            <v>187.94560000000001</v>
          </cell>
        </row>
        <row r="3734">
          <cell r="A3734">
            <v>40259</v>
          </cell>
          <cell r="B3734">
            <v>187.9958</v>
          </cell>
        </row>
        <row r="3735">
          <cell r="A3735">
            <v>40260</v>
          </cell>
          <cell r="B3735">
            <v>188.04589999999999</v>
          </cell>
        </row>
        <row r="3736">
          <cell r="A3736">
            <v>40261</v>
          </cell>
          <cell r="B3736">
            <v>188.096</v>
          </cell>
        </row>
        <row r="3737">
          <cell r="A3737">
            <v>40262</v>
          </cell>
          <cell r="B3737">
            <v>188.14619999999999</v>
          </cell>
        </row>
        <row r="3738">
          <cell r="A3738">
            <v>40263</v>
          </cell>
          <cell r="B3738">
            <v>188.19640000000001</v>
          </cell>
        </row>
        <row r="3739">
          <cell r="A3739">
            <v>40264</v>
          </cell>
          <cell r="B3739">
            <v>188.2466</v>
          </cell>
        </row>
        <row r="3740">
          <cell r="A3740">
            <v>40265</v>
          </cell>
          <cell r="B3740">
            <v>188.29679999999999</v>
          </cell>
        </row>
        <row r="3741">
          <cell r="A3741">
            <v>40266</v>
          </cell>
          <cell r="B3741">
            <v>188.34700000000001</v>
          </cell>
        </row>
        <row r="3742">
          <cell r="A3742">
            <v>40267</v>
          </cell>
          <cell r="B3742">
            <v>188.3972</v>
          </cell>
        </row>
        <row r="3743">
          <cell r="A3743">
            <v>40268</v>
          </cell>
          <cell r="B3743">
            <v>188.44739999999999</v>
          </cell>
        </row>
        <row r="3744">
          <cell r="A3744">
            <v>40269</v>
          </cell>
          <cell r="B3744">
            <v>188.49770000000001</v>
          </cell>
        </row>
        <row r="3745">
          <cell r="A3745">
            <v>40270</v>
          </cell>
          <cell r="B3745">
            <v>188.548</v>
          </cell>
        </row>
        <row r="3746">
          <cell r="A3746">
            <v>40271</v>
          </cell>
          <cell r="B3746">
            <v>188.59819999999999</v>
          </cell>
        </row>
        <row r="3747">
          <cell r="A3747">
            <v>40272</v>
          </cell>
          <cell r="B3747">
            <v>188.64850000000001</v>
          </cell>
        </row>
        <row r="3748">
          <cell r="A3748">
            <v>40273</v>
          </cell>
          <cell r="B3748">
            <v>188.69880000000001</v>
          </cell>
        </row>
        <row r="3749">
          <cell r="A3749">
            <v>40274</v>
          </cell>
          <cell r="B3749">
            <v>188.7492</v>
          </cell>
        </row>
        <row r="3750">
          <cell r="A3750">
            <v>40275</v>
          </cell>
          <cell r="B3750">
            <v>188.79949999999999</v>
          </cell>
        </row>
        <row r="3751">
          <cell r="A3751">
            <v>40276</v>
          </cell>
          <cell r="B3751">
            <v>188.84979999999999</v>
          </cell>
        </row>
        <row r="3752">
          <cell r="A3752">
            <v>40277</v>
          </cell>
          <cell r="B3752">
            <v>188.90020000000001</v>
          </cell>
        </row>
        <row r="3753">
          <cell r="A3753">
            <v>40278</v>
          </cell>
          <cell r="B3753">
            <v>188.95060000000001</v>
          </cell>
        </row>
        <row r="3754">
          <cell r="A3754">
            <v>40279</v>
          </cell>
          <cell r="B3754">
            <v>189.001</v>
          </cell>
        </row>
        <row r="3755">
          <cell r="A3755">
            <v>40280</v>
          </cell>
          <cell r="B3755">
            <v>189.0514</v>
          </cell>
        </row>
        <row r="3756">
          <cell r="A3756">
            <v>40281</v>
          </cell>
          <cell r="B3756">
            <v>189.1018</v>
          </cell>
        </row>
        <row r="3757">
          <cell r="A3757">
            <v>40282</v>
          </cell>
          <cell r="B3757">
            <v>189.15219999999999</v>
          </cell>
        </row>
        <row r="3758">
          <cell r="A3758">
            <v>40283</v>
          </cell>
          <cell r="B3758">
            <v>189.20269999999999</v>
          </cell>
        </row>
        <row r="3759">
          <cell r="A3759">
            <v>40284</v>
          </cell>
          <cell r="B3759">
            <v>189.2184</v>
          </cell>
        </row>
        <row r="3760">
          <cell r="A3760">
            <v>40285</v>
          </cell>
          <cell r="B3760">
            <v>189.23419999999999</v>
          </cell>
        </row>
        <row r="3761">
          <cell r="A3761">
            <v>40286</v>
          </cell>
          <cell r="B3761">
            <v>189.2499</v>
          </cell>
        </row>
        <row r="3762">
          <cell r="A3762">
            <v>40287</v>
          </cell>
          <cell r="B3762">
            <v>189.26570000000001</v>
          </cell>
        </row>
        <row r="3763">
          <cell r="A3763">
            <v>40288</v>
          </cell>
          <cell r="B3763">
            <v>189.28149999999999</v>
          </cell>
        </row>
        <row r="3764">
          <cell r="A3764">
            <v>40289</v>
          </cell>
          <cell r="B3764">
            <v>189.2972</v>
          </cell>
        </row>
        <row r="3765">
          <cell r="A3765">
            <v>40290</v>
          </cell>
          <cell r="B3765">
            <v>189.31299999999999</v>
          </cell>
        </row>
        <row r="3766">
          <cell r="A3766">
            <v>40291</v>
          </cell>
          <cell r="B3766">
            <v>189.3287</v>
          </cell>
        </row>
        <row r="3767">
          <cell r="A3767">
            <v>40292</v>
          </cell>
          <cell r="B3767">
            <v>189.34450000000001</v>
          </cell>
        </row>
        <row r="3768">
          <cell r="A3768">
            <v>40293</v>
          </cell>
          <cell r="B3768">
            <v>189.36019999999999</v>
          </cell>
        </row>
        <row r="3769">
          <cell r="A3769">
            <v>40294</v>
          </cell>
          <cell r="B3769">
            <v>189.376</v>
          </cell>
        </row>
        <row r="3770">
          <cell r="A3770">
            <v>40295</v>
          </cell>
          <cell r="B3770">
            <v>189.39179999999999</v>
          </cell>
        </row>
        <row r="3771">
          <cell r="A3771">
            <v>40296</v>
          </cell>
          <cell r="B3771">
            <v>189.4075</v>
          </cell>
        </row>
        <row r="3772">
          <cell r="A3772">
            <v>40297</v>
          </cell>
          <cell r="B3772">
            <v>189.42330000000001</v>
          </cell>
        </row>
        <row r="3773">
          <cell r="A3773">
            <v>40298</v>
          </cell>
          <cell r="B3773">
            <v>189.4391</v>
          </cell>
        </row>
        <row r="3774">
          <cell r="A3774">
            <v>40299</v>
          </cell>
          <cell r="B3774">
            <v>189.45480000000001</v>
          </cell>
        </row>
        <row r="3775">
          <cell r="A3775">
            <v>40300</v>
          </cell>
          <cell r="B3775">
            <v>189.47059999999999</v>
          </cell>
        </row>
        <row r="3776">
          <cell r="A3776">
            <v>40301</v>
          </cell>
          <cell r="B3776">
            <v>189.4864</v>
          </cell>
        </row>
        <row r="3777">
          <cell r="A3777">
            <v>40302</v>
          </cell>
          <cell r="B3777">
            <v>189.50210000000001</v>
          </cell>
        </row>
        <row r="3778">
          <cell r="A3778">
            <v>40303</v>
          </cell>
          <cell r="B3778">
            <v>189.5179</v>
          </cell>
        </row>
        <row r="3779">
          <cell r="A3779">
            <v>40304</v>
          </cell>
          <cell r="B3779">
            <v>189.53370000000001</v>
          </cell>
        </row>
        <row r="3780">
          <cell r="A3780">
            <v>40305</v>
          </cell>
          <cell r="B3780">
            <v>189.54949999999999</v>
          </cell>
        </row>
        <row r="3781">
          <cell r="A3781">
            <v>40306</v>
          </cell>
          <cell r="B3781">
            <v>189.5652</v>
          </cell>
        </row>
        <row r="3782">
          <cell r="A3782">
            <v>40307</v>
          </cell>
          <cell r="B3782">
            <v>189.58099999999999</v>
          </cell>
        </row>
        <row r="3783">
          <cell r="A3783">
            <v>40308</v>
          </cell>
          <cell r="B3783">
            <v>189.5968</v>
          </cell>
        </row>
        <row r="3784">
          <cell r="A3784">
            <v>40309</v>
          </cell>
          <cell r="B3784">
            <v>189.61259999999999</v>
          </cell>
        </row>
        <row r="3785">
          <cell r="A3785">
            <v>40310</v>
          </cell>
          <cell r="B3785">
            <v>189.6284</v>
          </cell>
        </row>
        <row r="3786">
          <cell r="A3786">
            <v>40311</v>
          </cell>
          <cell r="B3786">
            <v>189.64410000000001</v>
          </cell>
        </row>
        <row r="3787">
          <cell r="A3787">
            <v>40312</v>
          </cell>
          <cell r="B3787">
            <v>189.65989999999999</v>
          </cell>
        </row>
        <row r="3788">
          <cell r="A3788">
            <v>40313</v>
          </cell>
          <cell r="B3788">
            <v>189.67570000000001</v>
          </cell>
        </row>
        <row r="3789">
          <cell r="A3789">
            <v>40314</v>
          </cell>
          <cell r="B3789">
            <v>189.7038</v>
          </cell>
        </row>
        <row r="3790">
          <cell r="A3790">
            <v>40315</v>
          </cell>
          <cell r="B3790">
            <v>189.7319</v>
          </cell>
        </row>
        <row r="3791">
          <cell r="A3791">
            <v>40316</v>
          </cell>
          <cell r="B3791">
            <v>189.76</v>
          </cell>
        </row>
        <row r="3792">
          <cell r="A3792">
            <v>40317</v>
          </cell>
          <cell r="B3792">
            <v>189.78809999999999</v>
          </cell>
        </row>
        <row r="3793">
          <cell r="A3793">
            <v>40318</v>
          </cell>
          <cell r="B3793">
            <v>189.81620000000001</v>
          </cell>
        </row>
        <row r="3794">
          <cell r="A3794">
            <v>40319</v>
          </cell>
          <cell r="B3794">
            <v>189.8443</v>
          </cell>
        </row>
        <row r="3795">
          <cell r="A3795">
            <v>40320</v>
          </cell>
          <cell r="B3795">
            <v>189.8724</v>
          </cell>
        </row>
        <row r="3796">
          <cell r="A3796">
            <v>40321</v>
          </cell>
          <cell r="B3796">
            <v>189.90049999999999</v>
          </cell>
        </row>
        <row r="3797">
          <cell r="A3797">
            <v>40322</v>
          </cell>
          <cell r="B3797">
            <v>189.92859999999999</v>
          </cell>
        </row>
        <row r="3798">
          <cell r="A3798">
            <v>40323</v>
          </cell>
          <cell r="B3798">
            <v>189.95670000000001</v>
          </cell>
        </row>
        <row r="3799">
          <cell r="A3799">
            <v>40324</v>
          </cell>
          <cell r="B3799">
            <v>189.98480000000001</v>
          </cell>
        </row>
        <row r="3800">
          <cell r="A3800">
            <v>40325</v>
          </cell>
          <cell r="B3800">
            <v>190.01300000000001</v>
          </cell>
        </row>
        <row r="3801">
          <cell r="A3801">
            <v>40326</v>
          </cell>
          <cell r="B3801">
            <v>190.0411</v>
          </cell>
        </row>
        <row r="3802">
          <cell r="A3802">
            <v>40327</v>
          </cell>
          <cell r="B3802">
            <v>190.0692</v>
          </cell>
        </row>
        <row r="3803">
          <cell r="A3803">
            <v>40328</v>
          </cell>
          <cell r="B3803">
            <v>190.09739999999999</v>
          </cell>
        </row>
        <row r="3804">
          <cell r="A3804">
            <v>40329</v>
          </cell>
          <cell r="B3804">
            <v>190.12549999999999</v>
          </cell>
        </row>
        <row r="3805">
          <cell r="A3805">
            <v>40330</v>
          </cell>
          <cell r="B3805">
            <v>190.15369999999999</v>
          </cell>
        </row>
        <row r="3806">
          <cell r="A3806">
            <v>40331</v>
          </cell>
          <cell r="B3806">
            <v>190.18180000000001</v>
          </cell>
        </row>
        <row r="3807">
          <cell r="A3807">
            <v>40332</v>
          </cell>
          <cell r="B3807">
            <v>190.21</v>
          </cell>
        </row>
        <row r="3808">
          <cell r="A3808">
            <v>40333</v>
          </cell>
          <cell r="B3808">
            <v>190.23820000000001</v>
          </cell>
        </row>
        <row r="3809">
          <cell r="A3809">
            <v>40334</v>
          </cell>
          <cell r="B3809">
            <v>190.2663</v>
          </cell>
        </row>
        <row r="3810">
          <cell r="A3810">
            <v>40335</v>
          </cell>
          <cell r="B3810">
            <v>190.2945</v>
          </cell>
        </row>
        <row r="3811">
          <cell r="A3811">
            <v>40336</v>
          </cell>
          <cell r="B3811">
            <v>190.3227</v>
          </cell>
        </row>
        <row r="3812">
          <cell r="A3812">
            <v>40337</v>
          </cell>
          <cell r="B3812">
            <v>190.35079999999999</v>
          </cell>
        </row>
        <row r="3813">
          <cell r="A3813">
            <v>40338</v>
          </cell>
          <cell r="B3813">
            <v>190.37899999999999</v>
          </cell>
        </row>
        <row r="3814">
          <cell r="A3814">
            <v>40339</v>
          </cell>
          <cell r="B3814">
            <v>190.40719999999999</v>
          </cell>
        </row>
        <row r="3815">
          <cell r="A3815">
            <v>40340</v>
          </cell>
          <cell r="B3815">
            <v>190.43539999999999</v>
          </cell>
        </row>
        <row r="3816">
          <cell r="A3816">
            <v>40341</v>
          </cell>
          <cell r="B3816">
            <v>190.46360000000001</v>
          </cell>
        </row>
        <row r="3817">
          <cell r="A3817">
            <v>40342</v>
          </cell>
          <cell r="B3817">
            <v>190.49180000000001</v>
          </cell>
        </row>
        <row r="3818">
          <cell r="A3818">
            <v>40343</v>
          </cell>
          <cell r="B3818">
            <v>190.52</v>
          </cell>
        </row>
        <row r="3819">
          <cell r="A3819">
            <v>40344</v>
          </cell>
          <cell r="B3819">
            <v>190.54820000000001</v>
          </cell>
        </row>
        <row r="3820">
          <cell r="A3820">
            <v>40345</v>
          </cell>
          <cell r="B3820">
            <v>190.55449999999999</v>
          </cell>
        </row>
        <row r="3821">
          <cell r="A3821">
            <v>40346</v>
          </cell>
          <cell r="B3821">
            <v>190.5609</v>
          </cell>
        </row>
        <row r="3822">
          <cell r="A3822">
            <v>40347</v>
          </cell>
          <cell r="B3822">
            <v>190.56720000000001</v>
          </cell>
        </row>
        <row r="3823">
          <cell r="A3823">
            <v>40348</v>
          </cell>
          <cell r="B3823">
            <v>190.5736</v>
          </cell>
        </row>
        <row r="3824">
          <cell r="A3824">
            <v>40349</v>
          </cell>
          <cell r="B3824">
            <v>190.57990000000001</v>
          </cell>
        </row>
        <row r="3825">
          <cell r="A3825">
            <v>40350</v>
          </cell>
          <cell r="B3825">
            <v>190.58629999999999</v>
          </cell>
        </row>
        <row r="3826">
          <cell r="A3826">
            <v>40351</v>
          </cell>
          <cell r="B3826">
            <v>190.5926</v>
          </cell>
        </row>
        <row r="3827">
          <cell r="A3827">
            <v>40352</v>
          </cell>
          <cell r="B3827">
            <v>190.59899999999999</v>
          </cell>
        </row>
        <row r="3828">
          <cell r="A3828">
            <v>40353</v>
          </cell>
          <cell r="B3828">
            <v>190.6053</v>
          </cell>
        </row>
        <row r="3829">
          <cell r="A3829">
            <v>40354</v>
          </cell>
          <cell r="B3829">
            <v>190.61170000000001</v>
          </cell>
        </row>
        <row r="3830">
          <cell r="A3830">
            <v>40355</v>
          </cell>
          <cell r="B3830">
            <v>190.61799999999999</v>
          </cell>
        </row>
        <row r="3831">
          <cell r="A3831">
            <v>40356</v>
          </cell>
          <cell r="B3831">
            <v>190.62440000000001</v>
          </cell>
        </row>
        <row r="3832">
          <cell r="A3832">
            <v>40357</v>
          </cell>
          <cell r="B3832">
            <v>190.63069999999999</v>
          </cell>
        </row>
        <row r="3833">
          <cell r="A3833">
            <v>40358</v>
          </cell>
          <cell r="B3833">
            <v>190.6371</v>
          </cell>
        </row>
        <row r="3834">
          <cell r="A3834">
            <v>40359</v>
          </cell>
          <cell r="B3834">
            <v>190.64349999999999</v>
          </cell>
        </row>
        <row r="3835">
          <cell r="A3835">
            <v>40360</v>
          </cell>
          <cell r="B3835">
            <v>190.6498</v>
          </cell>
        </row>
        <row r="3836">
          <cell r="A3836">
            <v>40361</v>
          </cell>
          <cell r="B3836">
            <v>190.65620000000001</v>
          </cell>
        </row>
        <row r="3837">
          <cell r="A3837">
            <v>40362</v>
          </cell>
          <cell r="B3837">
            <v>190.66249999999999</v>
          </cell>
        </row>
        <row r="3838">
          <cell r="A3838">
            <v>40363</v>
          </cell>
          <cell r="B3838">
            <v>190.66890000000001</v>
          </cell>
        </row>
        <row r="3839">
          <cell r="A3839">
            <v>40364</v>
          </cell>
          <cell r="B3839">
            <v>190.67519999999999</v>
          </cell>
        </row>
        <row r="3840">
          <cell r="A3840">
            <v>40365</v>
          </cell>
          <cell r="B3840">
            <v>190.6816</v>
          </cell>
        </row>
        <row r="3841">
          <cell r="A3841">
            <v>40366</v>
          </cell>
          <cell r="B3841">
            <v>190.68790000000001</v>
          </cell>
        </row>
        <row r="3842">
          <cell r="A3842">
            <v>40367</v>
          </cell>
          <cell r="B3842">
            <v>190.6943</v>
          </cell>
        </row>
        <row r="3843">
          <cell r="A3843">
            <v>40368</v>
          </cell>
          <cell r="B3843">
            <v>190.70060000000001</v>
          </cell>
        </row>
        <row r="3844">
          <cell r="A3844">
            <v>40369</v>
          </cell>
          <cell r="B3844">
            <v>190.70699999999999</v>
          </cell>
        </row>
        <row r="3845">
          <cell r="A3845">
            <v>40370</v>
          </cell>
          <cell r="B3845">
            <v>190.7133</v>
          </cell>
        </row>
        <row r="3846">
          <cell r="A3846">
            <v>40371</v>
          </cell>
          <cell r="B3846">
            <v>190.71969999999999</v>
          </cell>
        </row>
        <row r="3847">
          <cell r="A3847">
            <v>40372</v>
          </cell>
          <cell r="B3847">
            <v>190.726</v>
          </cell>
        </row>
        <row r="3848">
          <cell r="A3848">
            <v>40373</v>
          </cell>
          <cell r="B3848">
            <v>190.73240000000001</v>
          </cell>
        </row>
        <row r="3849">
          <cell r="A3849">
            <v>40374</v>
          </cell>
          <cell r="B3849">
            <v>190.73869999999999</v>
          </cell>
        </row>
        <row r="3850">
          <cell r="A3850">
            <v>40375</v>
          </cell>
          <cell r="B3850">
            <v>190.74549999999999</v>
          </cell>
        </row>
        <row r="3851">
          <cell r="A3851">
            <v>40376</v>
          </cell>
          <cell r="B3851">
            <v>190.75219999999999</v>
          </cell>
        </row>
        <row r="3852">
          <cell r="A3852">
            <v>40377</v>
          </cell>
          <cell r="B3852">
            <v>190.75899999999999</v>
          </cell>
        </row>
        <row r="3853">
          <cell r="A3853">
            <v>40378</v>
          </cell>
          <cell r="B3853">
            <v>190.76580000000001</v>
          </cell>
        </row>
        <row r="3854">
          <cell r="A3854">
            <v>40379</v>
          </cell>
          <cell r="B3854">
            <v>190.77250000000001</v>
          </cell>
        </row>
        <row r="3855">
          <cell r="A3855">
            <v>40380</v>
          </cell>
          <cell r="B3855">
            <v>190.77930000000001</v>
          </cell>
        </row>
        <row r="3856">
          <cell r="A3856">
            <v>40381</v>
          </cell>
          <cell r="B3856">
            <v>190.7861</v>
          </cell>
        </row>
        <row r="3857">
          <cell r="A3857">
            <v>40382</v>
          </cell>
          <cell r="B3857">
            <v>190.7928</v>
          </cell>
        </row>
        <row r="3858">
          <cell r="A3858">
            <v>40383</v>
          </cell>
          <cell r="B3858">
            <v>190.7996</v>
          </cell>
        </row>
        <row r="3859">
          <cell r="A3859">
            <v>40384</v>
          </cell>
          <cell r="B3859">
            <v>190.8064</v>
          </cell>
        </row>
        <row r="3860">
          <cell r="A3860">
            <v>40385</v>
          </cell>
          <cell r="B3860">
            <v>190.81309999999999</v>
          </cell>
        </row>
        <row r="3861">
          <cell r="A3861">
            <v>40386</v>
          </cell>
          <cell r="B3861">
            <v>190.81989999999999</v>
          </cell>
        </row>
        <row r="3862">
          <cell r="A3862">
            <v>40387</v>
          </cell>
          <cell r="B3862">
            <v>190.82669999999999</v>
          </cell>
        </row>
        <row r="3863">
          <cell r="A3863">
            <v>40388</v>
          </cell>
          <cell r="B3863">
            <v>190.83340000000001</v>
          </cell>
        </row>
        <row r="3864">
          <cell r="A3864">
            <v>40389</v>
          </cell>
          <cell r="B3864">
            <v>190.84020000000001</v>
          </cell>
        </row>
        <row r="3865">
          <cell r="A3865">
            <v>40390</v>
          </cell>
          <cell r="B3865">
            <v>190.84700000000001</v>
          </cell>
        </row>
        <row r="3866">
          <cell r="A3866">
            <v>40391</v>
          </cell>
          <cell r="B3866">
            <v>190.8537</v>
          </cell>
        </row>
        <row r="3867">
          <cell r="A3867">
            <v>40392</v>
          </cell>
          <cell r="B3867">
            <v>190.8605</v>
          </cell>
        </row>
        <row r="3868">
          <cell r="A3868">
            <v>40393</v>
          </cell>
          <cell r="B3868">
            <v>190.8673</v>
          </cell>
        </row>
        <row r="3869">
          <cell r="A3869">
            <v>40394</v>
          </cell>
          <cell r="B3869">
            <v>190.874</v>
          </cell>
        </row>
        <row r="3870">
          <cell r="A3870">
            <v>40395</v>
          </cell>
          <cell r="B3870">
            <v>190.88079999999999</v>
          </cell>
        </row>
        <row r="3871">
          <cell r="A3871">
            <v>40396</v>
          </cell>
          <cell r="B3871">
            <v>190.88759999999999</v>
          </cell>
        </row>
        <row r="3872">
          <cell r="A3872">
            <v>40397</v>
          </cell>
          <cell r="B3872">
            <v>190.89429999999999</v>
          </cell>
        </row>
        <row r="3873">
          <cell r="A3873">
            <v>40398</v>
          </cell>
          <cell r="B3873">
            <v>190.90110000000001</v>
          </cell>
        </row>
        <row r="3874">
          <cell r="A3874">
            <v>40399</v>
          </cell>
          <cell r="B3874">
            <v>190.90790000000001</v>
          </cell>
        </row>
        <row r="3875">
          <cell r="A3875">
            <v>40400</v>
          </cell>
          <cell r="B3875">
            <v>190.91470000000001</v>
          </cell>
        </row>
        <row r="3876">
          <cell r="A3876">
            <v>40401</v>
          </cell>
          <cell r="B3876">
            <v>190.92140000000001</v>
          </cell>
        </row>
        <row r="3877">
          <cell r="A3877">
            <v>40402</v>
          </cell>
          <cell r="B3877">
            <v>190.9282</v>
          </cell>
        </row>
        <row r="3878">
          <cell r="A3878">
            <v>40403</v>
          </cell>
          <cell r="B3878">
            <v>190.935</v>
          </cell>
        </row>
        <row r="3879">
          <cell r="A3879">
            <v>40404</v>
          </cell>
          <cell r="B3879">
            <v>190.9417</v>
          </cell>
        </row>
        <row r="3880">
          <cell r="A3880">
            <v>40405</v>
          </cell>
          <cell r="B3880">
            <v>190.9485</v>
          </cell>
        </row>
        <row r="3881">
          <cell r="A3881">
            <v>40406</v>
          </cell>
          <cell r="B3881">
            <v>190.946</v>
          </cell>
        </row>
        <row r="3882">
          <cell r="A3882">
            <v>40407</v>
          </cell>
          <cell r="B3882">
            <v>190.9436</v>
          </cell>
        </row>
        <row r="3883">
          <cell r="A3883">
            <v>40408</v>
          </cell>
          <cell r="B3883">
            <v>190.94110000000001</v>
          </cell>
        </row>
        <row r="3884">
          <cell r="A3884">
            <v>40409</v>
          </cell>
          <cell r="B3884">
            <v>190.93860000000001</v>
          </cell>
        </row>
        <row r="3885">
          <cell r="A3885">
            <v>40410</v>
          </cell>
          <cell r="B3885">
            <v>190.93620000000001</v>
          </cell>
        </row>
        <row r="3886">
          <cell r="A3886">
            <v>40411</v>
          </cell>
          <cell r="B3886">
            <v>190.93369999999999</v>
          </cell>
        </row>
        <row r="3887">
          <cell r="A3887">
            <v>40412</v>
          </cell>
          <cell r="B3887">
            <v>190.93129999999999</v>
          </cell>
        </row>
        <row r="3888">
          <cell r="A3888">
            <v>40413</v>
          </cell>
          <cell r="B3888">
            <v>190.9288</v>
          </cell>
        </row>
        <row r="3889">
          <cell r="A3889">
            <v>40414</v>
          </cell>
          <cell r="B3889">
            <v>190.9263</v>
          </cell>
        </row>
        <row r="3890">
          <cell r="A3890">
            <v>40415</v>
          </cell>
          <cell r="B3890">
            <v>190.9239</v>
          </cell>
        </row>
        <row r="3891">
          <cell r="A3891">
            <v>40416</v>
          </cell>
          <cell r="B3891">
            <v>190.92140000000001</v>
          </cell>
        </row>
        <row r="3892">
          <cell r="A3892">
            <v>40417</v>
          </cell>
          <cell r="B3892">
            <v>190.91890000000001</v>
          </cell>
        </row>
        <row r="3893">
          <cell r="A3893">
            <v>40418</v>
          </cell>
          <cell r="B3893">
            <v>190.91650000000001</v>
          </cell>
        </row>
        <row r="3894">
          <cell r="A3894">
            <v>40419</v>
          </cell>
          <cell r="B3894">
            <v>190.91399999999999</v>
          </cell>
        </row>
        <row r="3895">
          <cell r="A3895">
            <v>40420</v>
          </cell>
          <cell r="B3895">
            <v>190.91149999999999</v>
          </cell>
        </row>
        <row r="3896">
          <cell r="A3896">
            <v>40421</v>
          </cell>
          <cell r="B3896">
            <v>190.9091</v>
          </cell>
        </row>
        <row r="3897">
          <cell r="A3897">
            <v>40422</v>
          </cell>
          <cell r="B3897">
            <v>190.9066</v>
          </cell>
        </row>
        <row r="3898">
          <cell r="A3898">
            <v>40423</v>
          </cell>
          <cell r="B3898">
            <v>190.9041</v>
          </cell>
        </row>
        <row r="3899">
          <cell r="A3899">
            <v>40424</v>
          </cell>
          <cell r="B3899">
            <v>190.90170000000001</v>
          </cell>
        </row>
        <row r="3900">
          <cell r="A3900">
            <v>40425</v>
          </cell>
          <cell r="B3900">
            <v>190.89920000000001</v>
          </cell>
        </row>
        <row r="3901">
          <cell r="A3901">
            <v>40426</v>
          </cell>
          <cell r="B3901">
            <v>190.89680000000001</v>
          </cell>
        </row>
        <row r="3902">
          <cell r="A3902">
            <v>40427</v>
          </cell>
          <cell r="B3902">
            <v>190.89429999999999</v>
          </cell>
        </row>
        <row r="3903">
          <cell r="A3903">
            <v>40428</v>
          </cell>
          <cell r="B3903">
            <v>190.89179999999999</v>
          </cell>
        </row>
        <row r="3904">
          <cell r="A3904">
            <v>40429</v>
          </cell>
          <cell r="B3904">
            <v>190.88939999999999</v>
          </cell>
        </row>
        <row r="3905">
          <cell r="A3905">
            <v>40430</v>
          </cell>
          <cell r="B3905">
            <v>190.8869</v>
          </cell>
        </row>
        <row r="3906">
          <cell r="A3906">
            <v>40431</v>
          </cell>
          <cell r="B3906">
            <v>190.8844</v>
          </cell>
        </row>
        <row r="3907">
          <cell r="A3907">
            <v>40432</v>
          </cell>
          <cell r="B3907">
            <v>190.88200000000001</v>
          </cell>
        </row>
        <row r="3908">
          <cell r="A3908">
            <v>40433</v>
          </cell>
          <cell r="B3908">
            <v>190.87950000000001</v>
          </cell>
        </row>
        <row r="3909">
          <cell r="A3909">
            <v>40434</v>
          </cell>
          <cell r="B3909">
            <v>190.87700000000001</v>
          </cell>
        </row>
        <row r="3910">
          <cell r="A3910">
            <v>40435</v>
          </cell>
          <cell r="B3910">
            <v>190.87459999999999</v>
          </cell>
        </row>
        <row r="3911">
          <cell r="A3911">
            <v>40436</v>
          </cell>
          <cell r="B3911">
            <v>190.87209999999999</v>
          </cell>
        </row>
        <row r="3912">
          <cell r="A3912">
            <v>40437</v>
          </cell>
          <cell r="B3912">
            <v>190.87909999999999</v>
          </cell>
        </row>
        <row r="3913">
          <cell r="A3913">
            <v>40438</v>
          </cell>
          <cell r="B3913">
            <v>190.8861</v>
          </cell>
        </row>
        <row r="3914">
          <cell r="A3914">
            <v>40439</v>
          </cell>
          <cell r="B3914">
            <v>190.8931</v>
          </cell>
        </row>
        <row r="3915">
          <cell r="A3915">
            <v>40440</v>
          </cell>
          <cell r="B3915">
            <v>190.90010000000001</v>
          </cell>
        </row>
        <row r="3916">
          <cell r="A3916">
            <v>40441</v>
          </cell>
          <cell r="B3916">
            <v>190.90710000000001</v>
          </cell>
        </row>
        <row r="3917">
          <cell r="A3917">
            <v>40442</v>
          </cell>
          <cell r="B3917">
            <v>190.91409999999999</v>
          </cell>
        </row>
        <row r="3918">
          <cell r="A3918">
            <v>40443</v>
          </cell>
          <cell r="B3918">
            <v>190.9211</v>
          </cell>
        </row>
        <row r="3919">
          <cell r="A3919">
            <v>40444</v>
          </cell>
          <cell r="B3919">
            <v>190.9281</v>
          </cell>
        </row>
        <row r="3920">
          <cell r="A3920">
            <v>40445</v>
          </cell>
          <cell r="B3920">
            <v>190.93510000000001</v>
          </cell>
        </row>
        <row r="3921">
          <cell r="A3921">
            <v>40446</v>
          </cell>
          <cell r="B3921">
            <v>190.94210000000001</v>
          </cell>
        </row>
        <row r="3922">
          <cell r="A3922">
            <v>40447</v>
          </cell>
          <cell r="B3922">
            <v>190.94909999999999</v>
          </cell>
        </row>
        <row r="3923">
          <cell r="A3923">
            <v>40448</v>
          </cell>
          <cell r="B3923">
            <v>190.95609999999999</v>
          </cell>
        </row>
        <row r="3924">
          <cell r="A3924">
            <v>40449</v>
          </cell>
          <cell r="B3924">
            <v>190.9631</v>
          </cell>
        </row>
        <row r="3925">
          <cell r="A3925">
            <v>40450</v>
          </cell>
          <cell r="B3925">
            <v>190.9701</v>
          </cell>
        </row>
        <row r="3926">
          <cell r="A3926">
            <v>40451</v>
          </cell>
          <cell r="B3926">
            <v>190.97710000000001</v>
          </cell>
        </row>
        <row r="3927">
          <cell r="A3927">
            <v>40452</v>
          </cell>
          <cell r="B3927">
            <v>190.98400000000001</v>
          </cell>
        </row>
        <row r="3928">
          <cell r="A3928">
            <v>40453</v>
          </cell>
          <cell r="B3928">
            <v>190.99100000000001</v>
          </cell>
        </row>
        <row r="3929">
          <cell r="A3929">
            <v>40454</v>
          </cell>
          <cell r="B3929">
            <v>190.99799999999999</v>
          </cell>
        </row>
        <row r="3930">
          <cell r="A3930">
            <v>40455</v>
          </cell>
          <cell r="B3930">
            <v>191.005</v>
          </cell>
        </row>
        <row r="3931">
          <cell r="A3931">
            <v>40456</v>
          </cell>
          <cell r="B3931">
            <v>191.012</v>
          </cell>
        </row>
        <row r="3932">
          <cell r="A3932">
            <v>40457</v>
          </cell>
          <cell r="B3932">
            <v>191.01900000000001</v>
          </cell>
        </row>
        <row r="3933">
          <cell r="A3933">
            <v>40458</v>
          </cell>
          <cell r="B3933">
            <v>191.02600000000001</v>
          </cell>
        </row>
        <row r="3934">
          <cell r="A3934">
            <v>40459</v>
          </cell>
          <cell r="B3934">
            <v>191.03299999999999</v>
          </cell>
        </row>
        <row r="3935">
          <cell r="A3935">
            <v>40460</v>
          </cell>
          <cell r="B3935">
            <v>191.04</v>
          </cell>
        </row>
        <row r="3936">
          <cell r="A3936">
            <v>40461</v>
          </cell>
          <cell r="B3936">
            <v>191.0471</v>
          </cell>
        </row>
        <row r="3937">
          <cell r="A3937">
            <v>40462</v>
          </cell>
          <cell r="B3937">
            <v>191.05410000000001</v>
          </cell>
        </row>
        <row r="3938">
          <cell r="A3938">
            <v>40463</v>
          </cell>
          <cell r="B3938">
            <v>191.06110000000001</v>
          </cell>
        </row>
        <row r="3939">
          <cell r="A3939">
            <v>40464</v>
          </cell>
          <cell r="B3939">
            <v>191.06809999999999</v>
          </cell>
        </row>
        <row r="3940">
          <cell r="A3940">
            <v>40465</v>
          </cell>
          <cell r="B3940">
            <v>191.07509999999999</v>
          </cell>
        </row>
        <row r="3941">
          <cell r="A3941">
            <v>40466</v>
          </cell>
          <cell r="B3941">
            <v>191.0821</v>
          </cell>
        </row>
        <row r="3942">
          <cell r="A3942">
            <v>40467</v>
          </cell>
          <cell r="B3942">
            <v>191.0735</v>
          </cell>
        </row>
        <row r="3943">
          <cell r="A3943">
            <v>40468</v>
          </cell>
          <cell r="B3943">
            <v>191.06479999999999</v>
          </cell>
        </row>
        <row r="3944">
          <cell r="A3944">
            <v>40469</v>
          </cell>
          <cell r="B3944">
            <v>191.05619999999999</v>
          </cell>
        </row>
        <row r="3945">
          <cell r="A3945">
            <v>40470</v>
          </cell>
          <cell r="B3945">
            <v>191.04759999999999</v>
          </cell>
        </row>
        <row r="3946">
          <cell r="A3946">
            <v>40471</v>
          </cell>
          <cell r="B3946">
            <v>191.03890000000001</v>
          </cell>
        </row>
        <row r="3947">
          <cell r="A3947">
            <v>40472</v>
          </cell>
          <cell r="B3947">
            <v>191.03030000000001</v>
          </cell>
        </row>
        <row r="3948">
          <cell r="A3948">
            <v>40473</v>
          </cell>
          <cell r="B3948">
            <v>191.02170000000001</v>
          </cell>
        </row>
        <row r="3949">
          <cell r="A3949">
            <v>40474</v>
          </cell>
          <cell r="B3949">
            <v>191.01300000000001</v>
          </cell>
        </row>
        <row r="3950">
          <cell r="A3950">
            <v>40475</v>
          </cell>
          <cell r="B3950">
            <v>191.0044</v>
          </cell>
        </row>
        <row r="3951">
          <cell r="A3951">
            <v>40476</v>
          </cell>
          <cell r="B3951">
            <v>190.9958</v>
          </cell>
        </row>
        <row r="3952">
          <cell r="A3952">
            <v>40477</v>
          </cell>
          <cell r="B3952">
            <v>190.9871</v>
          </cell>
        </row>
        <row r="3953">
          <cell r="A3953">
            <v>40478</v>
          </cell>
          <cell r="B3953">
            <v>190.9785</v>
          </cell>
        </row>
        <row r="3954">
          <cell r="A3954">
            <v>40479</v>
          </cell>
          <cell r="B3954">
            <v>190.9699</v>
          </cell>
        </row>
        <row r="3955">
          <cell r="A3955">
            <v>40480</v>
          </cell>
          <cell r="B3955">
            <v>190.96119999999999</v>
          </cell>
        </row>
        <row r="3956">
          <cell r="A3956">
            <v>40481</v>
          </cell>
          <cell r="B3956">
            <v>190.95259999999999</v>
          </cell>
        </row>
        <row r="3957">
          <cell r="A3957">
            <v>40482</v>
          </cell>
          <cell r="B3957">
            <v>190.94399999999999</v>
          </cell>
        </row>
        <row r="3958">
          <cell r="A3958">
            <v>40483</v>
          </cell>
          <cell r="B3958">
            <v>190.93539999999999</v>
          </cell>
        </row>
        <row r="3959">
          <cell r="A3959">
            <v>40484</v>
          </cell>
          <cell r="B3959">
            <v>190.92670000000001</v>
          </cell>
        </row>
        <row r="3960">
          <cell r="A3960">
            <v>40485</v>
          </cell>
          <cell r="B3960">
            <v>190.91810000000001</v>
          </cell>
        </row>
        <row r="3961">
          <cell r="A3961">
            <v>40486</v>
          </cell>
          <cell r="B3961">
            <v>190.90950000000001</v>
          </cell>
        </row>
        <row r="3962">
          <cell r="A3962">
            <v>40487</v>
          </cell>
          <cell r="B3962">
            <v>190.9008</v>
          </cell>
        </row>
        <row r="3963">
          <cell r="A3963">
            <v>40488</v>
          </cell>
          <cell r="B3963">
            <v>190.8922</v>
          </cell>
        </row>
        <row r="3964">
          <cell r="A3964">
            <v>40489</v>
          </cell>
          <cell r="B3964">
            <v>190.8836</v>
          </cell>
        </row>
        <row r="3965">
          <cell r="A3965">
            <v>40490</v>
          </cell>
          <cell r="B3965">
            <v>190.875</v>
          </cell>
        </row>
        <row r="3966">
          <cell r="A3966">
            <v>40491</v>
          </cell>
          <cell r="B3966">
            <v>190.8663</v>
          </cell>
        </row>
        <row r="3967">
          <cell r="A3967">
            <v>40492</v>
          </cell>
          <cell r="B3967">
            <v>190.85769999999999</v>
          </cell>
        </row>
        <row r="3968">
          <cell r="A3968">
            <v>40493</v>
          </cell>
          <cell r="B3968">
            <v>190.84909999999999</v>
          </cell>
        </row>
        <row r="3969">
          <cell r="A3969">
            <v>40494</v>
          </cell>
          <cell r="B3969">
            <v>190.84049999999999</v>
          </cell>
        </row>
        <row r="3970">
          <cell r="A3970">
            <v>40495</v>
          </cell>
          <cell r="B3970">
            <v>190.83179999999999</v>
          </cell>
        </row>
        <row r="3971">
          <cell r="A3971">
            <v>40496</v>
          </cell>
          <cell r="B3971">
            <v>190.82320000000001</v>
          </cell>
        </row>
        <row r="3972">
          <cell r="A3972">
            <v>40497</v>
          </cell>
          <cell r="B3972">
            <v>190.81460000000001</v>
          </cell>
        </row>
        <row r="3973">
          <cell r="A3973">
            <v>40498</v>
          </cell>
          <cell r="B3973">
            <v>190.80889999999999</v>
          </cell>
        </row>
        <row r="3974">
          <cell r="A3974">
            <v>40499</v>
          </cell>
          <cell r="B3974">
            <v>190.8031</v>
          </cell>
        </row>
        <row r="3975">
          <cell r="A3975">
            <v>40500</v>
          </cell>
          <cell r="B3975">
            <v>190.79740000000001</v>
          </cell>
        </row>
        <row r="3976">
          <cell r="A3976">
            <v>40501</v>
          </cell>
          <cell r="B3976">
            <v>190.79169999999999</v>
          </cell>
        </row>
        <row r="3977">
          <cell r="A3977">
            <v>40502</v>
          </cell>
          <cell r="B3977">
            <v>190.786</v>
          </cell>
        </row>
        <row r="3978">
          <cell r="A3978">
            <v>40503</v>
          </cell>
          <cell r="B3978">
            <v>190.78020000000001</v>
          </cell>
        </row>
        <row r="3979">
          <cell r="A3979">
            <v>40504</v>
          </cell>
          <cell r="B3979">
            <v>190.77449999999999</v>
          </cell>
        </row>
        <row r="3980">
          <cell r="A3980">
            <v>40505</v>
          </cell>
          <cell r="B3980">
            <v>190.7688</v>
          </cell>
        </row>
        <row r="3981">
          <cell r="A3981">
            <v>40506</v>
          </cell>
          <cell r="B3981">
            <v>190.76310000000001</v>
          </cell>
        </row>
        <row r="3982">
          <cell r="A3982">
            <v>40507</v>
          </cell>
          <cell r="B3982">
            <v>190.75729999999999</v>
          </cell>
        </row>
        <row r="3983">
          <cell r="A3983">
            <v>40508</v>
          </cell>
          <cell r="B3983">
            <v>190.7516</v>
          </cell>
        </row>
        <row r="3984">
          <cell r="A3984">
            <v>40509</v>
          </cell>
          <cell r="B3984">
            <v>190.74590000000001</v>
          </cell>
        </row>
        <row r="3985">
          <cell r="A3985">
            <v>40510</v>
          </cell>
          <cell r="B3985">
            <v>190.74019999999999</v>
          </cell>
        </row>
        <row r="3986">
          <cell r="A3986">
            <v>40511</v>
          </cell>
          <cell r="B3986">
            <v>190.73439999999999</v>
          </cell>
        </row>
        <row r="3987">
          <cell r="A3987">
            <v>40512</v>
          </cell>
          <cell r="B3987">
            <v>190.7287</v>
          </cell>
        </row>
        <row r="3988">
          <cell r="A3988">
            <v>40513</v>
          </cell>
          <cell r="B3988">
            <v>190.72300000000001</v>
          </cell>
        </row>
        <row r="3989">
          <cell r="A3989">
            <v>40514</v>
          </cell>
          <cell r="B3989">
            <v>190.71729999999999</v>
          </cell>
        </row>
        <row r="3990">
          <cell r="A3990">
            <v>40515</v>
          </cell>
          <cell r="B3990">
            <v>190.7115</v>
          </cell>
        </row>
        <row r="3991">
          <cell r="A3991">
            <v>40516</v>
          </cell>
          <cell r="B3991">
            <v>190.70580000000001</v>
          </cell>
        </row>
        <row r="3992">
          <cell r="A3992">
            <v>40517</v>
          </cell>
          <cell r="B3992">
            <v>190.70009999999999</v>
          </cell>
        </row>
        <row r="3993">
          <cell r="A3993">
            <v>40518</v>
          </cell>
          <cell r="B3993">
            <v>190.6944</v>
          </cell>
        </row>
        <row r="3994">
          <cell r="A3994">
            <v>40519</v>
          </cell>
          <cell r="B3994">
            <v>190.68860000000001</v>
          </cell>
        </row>
        <row r="3995">
          <cell r="A3995">
            <v>40520</v>
          </cell>
          <cell r="B3995">
            <v>190.68289999999999</v>
          </cell>
        </row>
        <row r="3996">
          <cell r="A3996">
            <v>40521</v>
          </cell>
          <cell r="B3996">
            <v>190.6772</v>
          </cell>
        </row>
        <row r="3997">
          <cell r="A3997">
            <v>40522</v>
          </cell>
          <cell r="B3997">
            <v>190.67150000000001</v>
          </cell>
        </row>
        <row r="3998">
          <cell r="A3998">
            <v>40523</v>
          </cell>
          <cell r="B3998">
            <v>190.66579999999999</v>
          </cell>
        </row>
        <row r="3999">
          <cell r="A3999">
            <v>40524</v>
          </cell>
          <cell r="B3999">
            <v>190.66</v>
          </cell>
        </row>
        <row r="4000">
          <cell r="A4000">
            <v>40525</v>
          </cell>
          <cell r="B4000">
            <v>190.65430000000001</v>
          </cell>
        </row>
        <row r="4001">
          <cell r="A4001">
            <v>40526</v>
          </cell>
          <cell r="B4001">
            <v>190.64859999999999</v>
          </cell>
        </row>
        <row r="4002">
          <cell r="A4002">
            <v>40527</v>
          </cell>
          <cell r="B4002">
            <v>190.6429</v>
          </cell>
        </row>
        <row r="4003">
          <cell r="A4003">
            <v>40528</v>
          </cell>
          <cell r="B4003">
            <v>190.65459999999999</v>
          </cell>
        </row>
        <row r="4004">
          <cell r="A4004">
            <v>40529</v>
          </cell>
          <cell r="B4004">
            <v>190.6662</v>
          </cell>
        </row>
        <row r="4005">
          <cell r="A4005">
            <v>40530</v>
          </cell>
          <cell r="B4005">
            <v>190.67789999999999</v>
          </cell>
        </row>
        <row r="4006">
          <cell r="A4006">
            <v>40531</v>
          </cell>
          <cell r="B4006">
            <v>190.68960000000001</v>
          </cell>
        </row>
        <row r="4007">
          <cell r="A4007">
            <v>40532</v>
          </cell>
          <cell r="B4007">
            <v>190.7013</v>
          </cell>
        </row>
        <row r="4008">
          <cell r="A4008">
            <v>40533</v>
          </cell>
          <cell r="B4008">
            <v>190.71299999999999</v>
          </cell>
        </row>
        <row r="4009">
          <cell r="A4009">
            <v>40534</v>
          </cell>
          <cell r="B4009">
            <v>190.72460000000001</v>
          </cell>
        </row>
        <row r="4010">
          <cell r="A4010">
            <v>40535</v>
          </cell>
          <cell r="B4010">
            <v>190.7363</v>
          </cell>
        </row>
        <row r="4011">
          <cell r="A4011">
            <v>40536</v>
          </cell>
          <cell r="B4011">
            <v>190.74799999999999</v>
          </cell>
        </row>
        <row r="4012">
          <cell r="A4012">
            <v>40537</v>
          </cell>
          <cell r="B4012">
            <v>190.75970000000001</v>
          </cell>
        </row>
        <row r="4013">
          <cell r="A4013">
            <v>40538</v>
          </cell>
          <cell r="B4013">
            <v>190.7714</v>
          </cell>
        </row>
        <row r="4014">
          <cell r="A4014">
            <v>40539</v>
          </cell>
          <cell r="B4014">
            <v>190.78299999999999</v>
          </cell>
        </row>
        <row r="4015">
          <cell r="A4015">
            <v>40540</v>
          </cell>
          <cell r="B4015">
            <v>190.79470000000001</v>
          </cell>
        </row>
        <row r="4016">
          <cell r="A4016">
            <v>40541</v>
          </cell>
          <cell r="B4016">
            <v>190.8064</v>
          </cell>
        </row>
        <row r="4017">
          <cell r="A4017">
            <v>40542</v>
          </cell>
          <cell r="B4017">
            <v>190.81809999999999</v>
          </cell>
        </row>
        <row r="4018">
          <cell r="A4018">
            <v>40543</v>
          </cell>
          <cell r="B4018">
            <v>190.82980000000001</v>
          </cell>
        </row>
        <row r="4019">
          <cell r="A4019">
            <v>40544</v>
          </cell>
          <cell r="B4019">
            <v>190.8415</v>
          </cell>
        </row>
        <row r="4020">
          <cell r="A4020">
            <v>40545</v>
          </cell>
          <cell r="B4020">
            <v>190.85310000000001</v>
          </cell>
        </row>
        <row r="4021">
          <cell r="A4021">
            <v>40546</v>
          </cell>
          <cell r="B4021">
            <v>190.8648</v>
          </cell>
        </row>
        <row r="4022">
          <cell r="A4022">
            <v>40547</v>
          </cell>
          <cell r="B4022">
            <v>190.87649999999999</v>
          </cell>
        </row>
        <row r="4023">
          <cell r="A4023">
            <v>40548</v>
          </cell>
          <cell r="B4023">
            <v>190.88820000000001</v>
          </cell>
        </row>
        <row r="4024">
          <cell r="A4024">
            <v>40549</v>
          </cell>
          <cell r="B4024">
            <v>190.8999</v>
          </cell>
        </row>
        <row r="4025">
          <cell r="A4025">
            <v>40550</v>
          </cell>
          <cell r="B4025">
            <v>190.91159999999999</v>
          </cell>
        </row>
        <row r="4026">
          <cell r="A4026">
            <v>40551</v>
          </cell>
          <cell r="B4026">
            <v>190.92330000000001</v>
          </cell>
        </row>
        <row r="4027">
          <cell r="A4027">
            <v>40552</v>
          </cell>
          <cell r="B4027">
            <v>190.935</v>
          </cell>
        </row>
        <row r="4028">
          <cell r="A4028">
            <v>40553</v>
          </cell>
          <cell r="B4028">
            <v>190.94669999999999</v>
          </cell>
        </row>
        <row r="4029">
          <cell r="A4029">
            <v>40554</v>
          </cell>
          <cell r="B4029">
            <v>190.95830000000001</v>
          </cell>
        </row>
        <row r="4030">
          <cell r="A4030">
            <v>40555</v>
          </cell>
          <cell r="B4030">
            <v>190.97</v>
          </cell>
        </row>
        <row r="4031">
          <cell r="A4031">
            <v>40556</v>
          </cell>
          <cell r="B4031">
            <v>190.98169999999999</v>
          </cell>
        </row>
        <row r="4032">
          <cell r="A4032">
            <v>40557</v>
          </cell>
          <cell r="B4032">
            <v>190.99340000000001</v>
          </cell>
        </row>
        <row r="4033">
          <cell r="A4033">
            <v>40558</v>
          </cell>
          <cell r="B4033">
            <v>191.0051</v>
          </cell>
        </row>
        <row r="4034">
          <cell r="A4034">
            <v>40559</v>
          </cell>
          <cell r="B4034">
            <v>191.04499999999999</v>
          </cell>
        </row>
        <row r="4035">
          <cell r="A4035">
            <v>40560</v>
          </cell>
          <cell r="B4035">
            <v>191.08500000000001</v>
          </cell>
        </row>
        <row r="4036">
          <cell r="A4036">
            <v>40561</v>
          </cell>
          <cell r="B4036">
            <v>191.1249</v>
          </cell>
        </row>
        <row r="4037">
          <cell r="A4037">
            <v>40562</v>
          </cell>
          <cell r="B4037">
            <v>191.16480000000001</v>
          </cell>
        </row>
        <row r="4038">
          <cell r="A4038">
            <v>40563</v>
          </cell>
          <cell r="B4038">
            <v>191.20480000000001</v>
          </cell>
        </row>
        <row r="4039">
          <cell r="A4039">
            <v>40564</v>
          </cell>
          <cell r="B4039">
            <v>191.2448</v>
          </cell>
        </row>
        <row r="4040">
          <cell r="A4040">
            <v>40565</v>
          </cell>
          <cell r="B4040">
            <v>191.28469999999999</v>
          </cell>
        </row>
        <row r="4041">
          <cell r="A4041">
            <v>40566</v>
          </cell>
          <cell r="B4041">
            <v>191.32470000000001</v>
          </cell>
        </row>
        <row r="4042">
          <cell r="A4042">
            <v>40567</v>
          </cell>
          <cell r="B4042">
            <v>191.3647</v>
          </cell>
        </row>
        <row r="4043">
          <cell r="A4043">
            <v>40568</v>
          </cell>
          <cell r="B4043">
            <v>191.40469999999999</v>
          </cell>
        </row>
        <row r="4044">
          <cell r="A4044">
            <v>40569</v>
          </cell>
          <cell r="B4044">
            <v>191.44470000000001</v>
          </cell>
        </row>
        <row r="4045">
          <cell r="A4045">
            <v>40570</v>
          </cell>
          <cell r="B4045">
            <v>191.4847</v>
          </cell>
        </row>
        <row r="4046">
          <cell r="A4046">
            <v>40571</v>
          </cell>
          <cell r="B4046">
            <v>191.5248</v>
          </cell>
        </row>
        <row r="4047">
          <cell r="A4047">
            <v>40572</v>
          </cell>
          <cell r="B4047">
            <v>191.56479999999999</v>
          </cell>
        </row>
        <row r="4048">
          <cell r="A4048">
            <v>40573</v>
          </cell>
          <cell r="B4048">
            <v>191.60480000000001</v>
          </cell>
        </row>
        <row r="4049">
          <cell r="A4049">
            <v>40574</v>
          </cell>
          <cell r="B4049">
            <v>191.64490000000001</v>
          </cell>
        </row>
        <row r="4050">
          <cell r="A4050">
            <v>40575</v>
          </cell>
          <cell r="B4050">
            <v>191.6849</v>
          </cell>
        </row>
        <row r="4051">
          <cell r="A4051">
            <v>40576</v>
          </cell>
          <cell r="B4051">
            <v>191.72499999999999</v>
          </cell>
        </row>
        <row r="4052">
          <cell r="A4052">
            <v>40577</v>
          </cell>
          <cell r="B4052">
            <v>191.76509999999999</v>
          </cell>
        </row>
        <row r="4053">
          <cell r="A4053">
            <v>40578</v>
          </cell>
          <cell r="B4053">
            <v>191.80520000000001</v>
          </cell>
        </row>
        <row r="4054">
          <cell r="A4054">
            <v>40579</v>
          </cell>
          <cell r="B4054">
            <v>191.84530000000001</v>
          </cell>
        </row>
        <row r="4055">
          <cell r="A4055">
            <v>40580</v>
          </cell>
          <cell r="B4055">
            <v>191.8854</v>
          </cell>
        </row>
        <row r="4056">
          <cell r="A4056">
            <v>40581</v>
          </cell>
          <cell r="B4056">
            <v>191.9255</v>
          </cell>
        </row>
        <row r="4057">
          <cell r="A4057">
            <v>40582</v>
          </cell>
          <cell r="B4057">
            <v>191.96559999999999</v>
          </cell>
        </row>
        <row r="4058">
          <cell r="A4058">
            <v>40583</v>
          </cell>
          <cell r="B4058">
            <v>192.00569999999999</v>
          </cell>
        </row>
        <row r="4059">
          <cell r="A4059">
            <v>40584</v>
          </cell>
          <cell r="B4059">
            <v>192.04580000000001</v>
          </cell>
        </row>
        <row r="4060">
          <cell r="A4060">
            <v>40585</v>
          </cell>
          <cell r="B4060">
            <v>192.08600000000001</v>
          </cell>
        </row>
        <row r="4061">
          <cell r="A4061">
            <v>40586</v>
          </cell>
          <cell r="B4061">
            <v>192.12610000000001</v>
          </cell>
        </row>
        <row r="4062">
          <cell r="A4062">
            <v>40587</v>
          </cell>
          <cell r="B4062">
            <v>192.16630000000001</v>
          </cell>
        </row>
        <row r="4063">
          <cell r="A4063">
            <v>40588</v>
          </cell>
          <cell r="B4063">
            <v>192.20650000000001</v>
          </cell>
        </row>
        <row r="4064">
          <cell r="A4064">
            <v>40589</v>
          </cell>
          <cell r="B4064">
            <v>192.2466</v>
          </cell>
        </row>
        <row r="4065">
          <cell r="A4065">
            <v>40590</v>
          </cell>
          <cell r="B4065">
            <v>192.30879999999999</v>
          </cell>
        </row>
        <row r="4066">
          <cell r="A4066">
            <v>40591</v>
          </cell>
          <cell r="B4066">
            <v>192.37100000000001</v>
          </cell>
        </row>
        <row r="4067">
          <cell r="A4067">
            <v>40592</v>
          </cell>
          <cell r="B4067">
            <v>192.4333</v>
          </cell>
        </row>
        <row r="4068">
          <cell r="A4068">
            <v>40593</v>
          </cell>
          <cell r="B4068">
            <v>192.4956</v>
          </cell>
        </row>
        <row r="4069">
          <cell r="A4069">
            <v>40594</v>
          </cell>
          <cell r="B4069">
            <v>192.55779999999999</v>
          </cell>
        </row>
        <row r="4070">
          <cell r="A4070">
            <v>40595</v>
          </cell>
          <cell r="B4070">
            <v>192.62010000000001</v>
          </cell>
        </row>
        <row r="4071">
          <cell r="A4071">
            <v>40596</v>
          </cell>
          <cell r="B4071">
            <v>192.6825</v>
          </cell>
        </row>
        <row r="4072">
          <cell r="A4072">
            <v>40597</v>
          </cell>
          <cell r="B4072">
            <v>192.7448</v>
          </cell>
        </row>
        <row r="4073">
          <cell r="A4073">
            <v>40598</v>
          </cell>
          <cell r="B4073">
            <v>192.80719999999999</v>
          </cell>
        </row>
        <row r="4074">
          <cell r="A4074">
            <v>40599</v>
          </cell>
          <cell r="B4074">
            <v>192.86959999999999</v>
          </cell>
        </row>
        <row r="4075">
          <cell r="A4075">
            <v>40600</v>
          </cell>
          <cell r="B4075">
            <v>192.93199999999999</v>
          </cell>
        </row>
        <row r="4076">
          <cell r="A4076">
            <v>40601</v>
          </cell>
          <cell r="B4076">
            <v>192.99440000000001</v>
          </cell>
        </row>
        <row r="4077">
          <cell r="A4077">
            <v>40602</v>
          </cell>
          <cell r="B4077">
            <v>193.05690000000001</v>
          </cell>
        </row>
        <row r="4078">
          <cell r="A4078">
            <v>40603</v>
          </cell>
          <cell r="B4078">
            <v>193.11930000000001</v>
          </cell>
        </row>
        <row r="4079">
          <cell r="A4079">
            <v>40604</v>
          </cell>
          <cell r="B4079">
            <v>193.18180000000001</v>
          </cell>
        </row>
        <row r="4080">
          <cell r="A4080">
            <v>40605</v>
          </cell>
          <cell r="B4080">
            <v>193.24430000000001</v>
          </cell>
        </row>
        <row r="4081">
          <cell r="A4081">
            <v>40606</v>
          </cell>
          <cell r="B4081">
            <v>193.30690000000001</v>
          </cell>
        </row>
        <row r="4082">
          <cell r="A4082">
            <v>40607</v>
          </cell>
          <cell r="B4082">
            <v>193.36940000000001</v>
          </cell>
        </row>
        <row r="4083">
          <cell r="A4083">
            <v>40608</v>
          </cell>
          <cell r="B4083">
            <v>193.43199999999999</v>
          </cell>
        </row>
        <row r="4084">
          <cell r="A4084">
            <v>40609</v>
          </cell>
          <cell r="B4084">
            <v>193.49459999999999</v>
          </cell>
        </row>
        <row r="4085">
          <cell r="A4085">
            <v>40610</v>
          </cell>
          <cell r="B4085">
            <v>193.55719999999999</v>
          </cell>
        </row>
        <row r="4086">
          <cell r="A4086">
            <v>40611</v>
          </cell>
          <cell r="B4086">
            <v>193.6198</v>
          </cell>
        </row>
        <row r="4087">
          <cell r="A4087">
            <v>40612</v>
          </cell>
          <cell r="B4087">
            <v>193.6825</v>
          </cell>
        </row>
        <row r="4088">
          <cell r="A4088">
            <v>40613</v>
          </cell>
          <cell r="B4088">
            <v>193.74520000000001</v>
          </cell>
        </row>
        <row r="4089">
          <cell r="A4089">
            <v>40614</v>
          </cell>
          <cell r="B4089">
            <v>193.80779999999999</v>
          </cell>
        </row>
        <row r="4090">
          <cell r="A4090">
            <v>40615</v>
          </cell>
          <cell r="B4090">
            <v>193.8706</v>
          </cell>
        </row>
        <row r="4091">
          <cell r="A4091">
            <v>40616</v>
          </cell>
          <cell r="B4091">
            <v>193.9333</v>
          </cell>
        </row>
        <row r="4092">
          <cell r="A4092">
            <v>40617</v>
          </cell>
          <cell r="B4092">
            <v>193.99600000000001</v>
          </cell>
        </row>
        <row r="4093">
          <cell r="A4093">
            <v>40618</v>
          </cell>
          <cell r="B4093">
            <v>194.0334</v>
          </cell>
        </row>
        <row r="4094">
          <cell r="A4094">
            <v>40619</v>
          </cell>
          <cell r="B4094">
            <v>194.07089999999999</v>
          </cell>
        </row>
        <row r="4095">
          <cell r="A4095">
            <v>40620</v>
          </cell>
          <cell r="B4095">
            <v>194.10830000000001</v>
          </cell>
        </row>
        <row r="4096">
          <cell r="A4096">
            <v>40621</v>
          </cell>
          <cell r="B4096">
            <v>194.14580000000001</v>
          </cell>
        </row>
        <row r="4097">
          <cell r="A4097">
            <v>40622</v>
          </cell>
          <cell r="B4097">
            <v>194.1833</v>
          </cell>
        </row>
        <row r="4098">
          <cell r="A4098">
            <v>40623</v>
          </cell>
          <cell r="B4098">
            <v>194.22069999999999</v>
          </cell>
        </row>
        <row r="4099">
          <cell r="A4099">
            <v>40624</v>
          </cell>
          <cell r="B4099">
            <v>194.25819999999999</v>
          </cell>
        </row>
        <row r="4100">
          <cell r="A4100">
            <v>40625</v>
          </cell>
          <cell r="B4100">
            <v>194.29570000000001</v>
          </cell>
        </row>
        <row r="4101">
          <cell r="A4101">
            <v>40626</v>
          </cell>
          <cell r="B4101">
            <v>194.33320000000001</v>
          </cell>
        </row>
        <row r="4102">
          <cell r="A4102">
            <v>40627</v>
          </cell>
          <cell r="B4102">
            <v>194.3707</v>
          </cell>
        </row>
        <row r="4103">
          <cell r="A4103">
            <v>40628</v>
          </cell>
          <cell r="B4103">
            <v>194.40819999999999</v>
          </cell>
        </row>
        <row r="4104">
          <cell r="A4104">
            <v>40629</v>
          </cell>
          <cell r="B4104">
            <v>194.44569999999999</v>
          </cell>
        </row>
        <row r="4105">
          <cell r="A4105">
            <v>40630</v>
          </cell>
          <cell r="B4105">
            <v>194.48330000000001</v>
          </cell>
        </row>
        <row r="4106">
          <cell r="A4106">
            <v>40631</v>
          </cell>
          <cell r="B4106">
            <v>194.52080000000001</v>
          </cell>
        </row>
        <row r="4107">
          <cell r="A4107">
            <v>40632</v>
          </cell>
          <cell r="B4107">
            <v>194.5583</v>
          </cell>
        </row>
        <row r="4108">
          <cell r="A4108">
            <v>40633</v>
          </cell>
          <cell r="B4108">
            <v>194.5959</v>
          </cell>
        </row>
        <row r="4109">
          <cell r="A4109">
            <v>40634</v>
          </cell>
          <cell r="B4109">
            <v>194.63339999999999</v>
          </cell>
        </row>
        <row r="4110">
          <cell r="A4110">
            <v>40635</v>
          </cell>
          <cell r="B4110">
            <v>194.67099999999999</v>
          </cell>
        </row>
        <row r="4111">
          <cell r="A4111">
            <v>40636</v>
          </cell>
          <cell r="B4111">
            <v>194.70859999999999</v>
          </cell>
        </row>
        <row r="4112">
          <cell r="A4112">
            <v>40637</v>
          </cell>
          <cell r="B4112">
            <v>194.74619999999999</v>
          </cell>
        </row>
        <row r="4113">
          <cell r="A4113">
            <v>40638</v>
          </cell>
          <cell r="B4113">
            <v>194.78370000000001</v>
          </cell>
        </row>
        <row r="4114">
          <cell r="A4114">
            <v>40639</v>
          </cell>
          <cell r="B4114">
            <v>194.82130000000001</v>
          </cell>
        </row>
        <row r="4115">
          <cell r="A4115">
            <v>40640</v>
          </cell>
          <cell r="B4115">
            <v>194.85890000000001</v>
          </cell>
        </row>
        <row r="4116">
          <cell r="A4116">
            <v>40641</v>
          </cell>
          <cell r="B4116">
            <v>194.8965</v>
          </cell>
        </row>
        <row r="4117">
          <cell r="A4117">
            <v>40642</v>
          </cell>
          <cell r="B4117">
            <v>194.9341</v>
          </cell>
        </row>
        <row r="4118">
          <cell r="A4118">
            <v>40643</v>
          </cell>
          <cell r="B4118">
            <v>194.9718</v>
          </cell>
        </row>
        <row r="4119">
          <cell r="A4119">
            <v>40644</v>
          </cell>
          <cell r="B4119">
            <v>195.0094</v>
          </cell>
        </row>
        <row r="4120">
          <cell r="A4120">
            <v>40645</v>
          </cell>
          <cell r="B4120">
            <v>195.047</v>
          </cell>
        </row>
        <row r="4121">
          <cell r="A4121">
            <v>40646</v>
          </cell>
          <cell r="B4121">
            <v>195.0847</v>
          </cell>
        </row>
        <row r="4122">
          <cell r="A4122">
            <v>40647</v>
          </cell>
          <cell r="B4122">
            <v>195.1223</v>
          </cell>
        </row>
        <row r="4123">
          <cell r="A4123">
            <v>40648</v>
          </cell>
          <cell r="B4123">
            <v>195.16</v>
          </cell>
        </row>
        <row r="4124">
          <cell r="A4124">
            <v>40649</v>
          </cell>
          <cell r="B4124">
            <v>195.17750000000001</v>
          </cell>
        </row>
        <row r="4125">
          <cell r="A4125">
            <v>40650</v>
          </cell>
          <cell r="B4125">
            <v>195.1951</v>
          </cell>
        </row>
        <row r="4126">
          <cell r="A4126">
            <v>40651</v>
          </cell>
          <cell r="B4126">
            <v>195.21260000000001</v>
          </cell>
        </row>
        <row r="4127">
          <cell r="A4127">
            <v>40652</v>
          </cell>
          <cell r="B4127">
            <v>195.2302</v>
          </cell>
        </row>
        <row r="4128">
          <cell r="A4128">
            <v>40653</v>
          </cell>
          <cell r="B4128">
            <v>195.24770000000001</v>
          </cell>
        </row>
        <row r="4129">
          <cell r="A4129">
            <v>40654</v>
          </cell>
          <cell r="B4129">
            <v>195.2653</v>
          </cell>
        </row>
        <row r="4130">
          <cell r="A4130">
            <v>40655</v>
          </cell>
          <cell r="B4130">
            <v>195.28280000000001</v>
          </cell>
        </row>
        <row r="4131">
          <cell r="A4131">
            <v>40656</v>
          </cell>
          <cell r="B4131">
            <v>195.3004</v>
          </cell>
        </row>
        <row r="4132">
          <cell r="A4132">
            <v>40657</v>
          </cell>
          <cell r="B4132">
            <v>195.31790000000001</v>
          </cell>
        </row>
        <row r="4133">
          <cell r="A4133">
            <v>40658</v>
          </cell>
          <cell r="B4133">
            <v>195.3355</v>
          </cell>
        </row>
        <row r="4134">
          <cell r="A4134">
            <v>40659</v>
          </cell>
          <cell r="B4134">
            <v>195.35300000000001</v>
          </cell>
        </row>
        <row r="4135">
          <cell r="A4135">
            <v>40660</v>
          </cell>
          <cell r="B4135">
            <v>195.3706</v>
          </cell>
        </row>
        <row r="4136">
          <cell r="A4136">
            <v>40661</v>
          </cell>
          <cell r="B4136">
            <v>195.38820000000001</v>
          </cell>
        </row>
        <row r="4137">
          <cell r="A4137">
            <v>40662</v>
          </cell>
          <cell r="B4137">
            <v>195.4057</v>
          </cell>
        </row>
        <row r="4138">
          <cell r="A4138">
            <v>40663</v>
          </cell>
          <cell r="B4138">
            <v>195.42330000000001</v>
          </cell>
        </row>
        <row r="4139">
          <cell r="A4139">
            <v>40664</v>
          </cell>
          <cell r="B4139">
            <v>195.4409</v>
          </cell>
        </row>
        <row r="4140">
          <cell r="A4140">
            <v>40665</v>
          </cell>
          <cell r="B4140">
            <v>195.45840000000001</v>
          </cell>
        </row>
        <row r="4141">
          <cell r="A4141">
            <v>40666</v>
          </cell>
          <cell r="B4141">
            <v>195.476</v>
          </cell>
        </row>
        <row r="4142">
          <cell r="A4142">
            <v>40667</v>
          </cell>
          <cell r="B4142">
            <v>195.49359999999999</v>
          </cell>
        </row>
        <row r="4143">
          <cell r="A4143">
            <v>40668</v>
          </cell>
          <cell r="B4143">
            <v>195.5111</v>
          </cell>
        </row>
        <row r="4144">
          <cell r="A4144">
            <v>40669</v>
          </cell>
          <cell r="B4144">
            <v>195.52869999999999</v>
          </cell>
        </row>
        <row r="4145">
          <cell r="A4145">
            <v>40670</v>
          </cell>
          <cell r="B4145">
            <v>195.5463</v>
          </cell>
        </row>
        <row r="4146">
          <cell r="A4146">
            <v>40671</v>
          </cell>
          <cell r="B4146">
            <v>195.56389999999999</v>
          </cell>
        </row>
        <row r="4147">
          <cell r="A4147">
            <v>40672</v>
          </cell>
          <cell r="B4147">
            <v>195.5814</v>
          </cell>
        </row>
        <row r="4148">
          <cell r="A4148">
            <v>40673</v>
          </cell>
          <cell r="B4148">
            <v>195.59899999999999</v>
          </cell>
        </row>
        <row r="4149">
          <cell r="A4149">
            <v>40674</v>
          </cell>
          <cell r="B4149">
            <v>195.61660000000001</v>
          </cell>
        </row>
        <row r="4150">
          <cell r="A4150">
            <v>40675</v>
          </cell>
          <cell r="B4150">
            <v>195.63419999999999</v>
          </cell>
        </row>
        <row r="4151">
          <cell r="A4151">
            <v>40676</v>
          </cell>
          <cell r="B4151">
            <v>195.65180000000001</v>
          </cell>
        </row>
        <row r="4152">
          <cell r="A4152">
            <v>40677</v>
          </cell>
          <cell r="B4152">
            <v>195.66929999999999</v>
          </cell>
        </row>
        <row r="4153">
          <cell r="A4153">
            <v>40678</v>
          </cell>
          <cell r="B4153">
            <v>195.68690000000001</v>
          </cell>
        </row>
        <row r="4154">
          <cell r="A4154">
            <v>40679</v>
          </cell>
          <cell r="B4154">
            <v>195.69450000000001</v>
          </cell>
        </row>
        <row r="4155">
          <cell r="A4155">
            <v>40680</v>
          </cell>
          <cell r="B4155">
            <v>195.702</v>
          </cell>
        </row>
        <row r="4156">
          <cell r="A4156">
            <v>40681</v>
          </cell>
          <cell r="B4156">
            <v>195.70959999999999</v>
          </cell>
        </row>
        <row r="4157">
          <cell r="A4157">
            <v>40682</v>
          </cell>
          <cell r="B4157">
            <v>195.71719999999999</v>
          </cell>
        </row>
        <row r="4158">
          <cell r="A4158">
            <v>40683</v>
          </cell>
          <cell r="B4158">
            <v>195.72479999999999</v>
          </cell>
        </row>
        <row r="4159">
          <cell r="A4159">
            <v>40684</v>
          </cell>
          <cell r="B4159">
            <v>195.73230000000001</v>
          </cell>
        </row>
        <row r="4160">
          <cell r="A4160">
            <v>40685</v>
          </cell>
          <cell r="B4160">
            <v>195.73990000000001</v>
          </cell>
        </row>
        <row r="4161">
          <cell r="A4161">
            <v>40686</v>
          </cell>
          <cell r="B4161">
            <v>195.7475</v>
          </cell>
        </row>
        <row r="4162">
          <cell r="A4162">
            <v>40687</v>
          </cell>
          <cell r="B4162">
            <v>195.755</v>
          </cell>
        </row>
        <row r="4163">
          <cell r="A4163">
            <v>40688</v>
          </cell>
          <cell r="B4163">
            <v>195.76259999999999</v>
          </cell>
        </row>
        <row r="4164">
          <cell r="A4164">
            <v>40689</v>
          </cell>
          <cell r="B4164">
            <v>195.77019999999999</v>
          </cell>
        </row>
        <row r="4165">
          <cell r="A4165">
            <v>40690</v>
          </cell>
          <cell r="B4165">
            <v>195.77780000000001</v>
          </cell>
        </row>
        <row r="4166">
          <cell r="A4166">
            <v>40691</v>
          </cell>
          <cell r="B4166">
            <v>195.78530000000001</v>
          </cell>
        </row>
        <row r="4167">
          <cell r="A4167">
            <v>40692</v>
          </cell>
          <cell r="B4167">
            <v>195.7929</v>
          </cell>
        </row>
        <row r="4168">
          <cell r="A4168">
            <v>40693</v>
          </cell>
          <cell r="B4168">
            <v>195.8005</v>
          </cell>
        </row>
        <row r="4169">
          <cell r="A4169">
            <v>40694</v>
          </cell>
          <cell r="B4169">
            <v>195.8081</v>
          </cell>
        </row>
        <row r="4170">
          <cell r="A4170">
            <v>40695</v>
          </cell>
          <cell r="B4170">
            <v>195.81559999999999</v>
          </cell>
        </row>
        <row r="4171">
          <cell r="A4171">
            <v>40696</v>
          </cell>
          <cell r="B4171">
            <v>195.82320000000001</v>
          </cell>
        </row>
        <row r="4172">
          <cell r="A4172">
            <v>40697</v>
          </cell>
          <cell r="B4172">
            <v>195.83080000000001</v>
          </cell>
        </row>
        <row r="4173">
          <cell r="A4173">
            <v>40698</v>
          </cell>
          <cell r="B4173">
            <v>195.83840000000001</v>
          </cell>
        </row>
        <row r="4174">
          <cell r="A4174">
            <v>40699</v>
          </cell>
          <cell r="B4174">
            <v>195.8459</v>
          </cell>
        </row>
        <row r="4175">
          <cell r="A4175">
            <v>40700</v>
          </cell>
          <cell r="B4175">
            <v>195.8535</v>
          </cell>
        </row>
        <row r="4176">
          <cell r="A4176">
            <v>40701</v>
          </cell>
          <cell r="B4176">
            <v>195.86109999999999</v>
          </cell>
        </row>
        <row r="4177">
          <cell r="A4177">
            <v>40702</v>
          </cell>
          <cell r="B4177">
            <v>195.86869999999999</v>
          </cell>
        </row>
        <row r="4178">
          <cell r="A4178">
            <v>40703</v>
          </cell>
          <cell r="B4178">
            <v>195.87629999999999</v>
          </cell>
        </row>
        <row r="4179">
          <cell r="A4179">
            <v>40704</v>
          </cell>
          <cell r="B4179">
            <v>195.88380000000001</v>
          </cell>
        </row>
        <row r="4180">
          <cell r="A4180">
            <v>40705</v>
          </cell>
          <cell r="B4180">
            <v>195.8914</v>
          </cell>
        </row>
        <row r="4181">
          <cell r="A4181">
            <v>40706</v>
          </cell>
          <cell r="B4181">
            <v>195.899</v>
          </cell>
        </row>
        <row r="4182">
          <cell r="A4182">
            <v>40707</v>
          </cell>
          <cell r="B4182">
            <v>195.9066</v>
          </cell>
        </row>
        <row r="4183">
          <cell r="A4183">
            <v>40708</v>
          </cell>
          <cell r="B4183">
            <v>195.91409999999999</v>
          </cell>
        </row>
        <row r="4184">
          <cell r="A4184">
            <v>40709</v>
          </cell>
          <cell r="B4184">
            <v>195.92169999999999</v>
          </cell>
        </row>
        <row r="4185">
          <cell r="A4185">
            <v>40710</v>
          </cell>
          <cell r="B4185">
            <v>195.94</v>
          </cell>
        </row>
        <row r="4186">
          <cell r="A4186">
            <v>40711</v>
          </cell>
          <cell r="B4186">
            <v>195.95820000000001</v>
          </cell>
        </row>
        <row r="4187">
          <cell r="A4187">
            <v>40712</v>
          </cell>
          <cell r="B4187">
            <v>195.97649999999999</v>
          </cell>
        </row>
        <row r="4188">
          <cell r="A4188">
            <v>40713</v>
          </cell>
          <cell r="B4188">
            <v>195.9948</v>
          </cell>
        </row>
        <row r="4189">
          <cell r="A4189">
            <v>40714</v>
          </cell>
          <cell r="B4189">
            <v>196.01300000000001</v>
          </cell>
        </row>
        <row r="4190">
          <cell r="A4190">
            <v>40715</v>
          </cell>
          <cell r="B4190">
            <v>196.03129999999999</v>
          </cell>
        </row>
        <row r="4191">
          <cell r="A4191">
            <v>40716</v>
          </cell>
          <cell r="B4191">
            <v>196.0496</v>
          </cell>
        </row>
        <row r="4192">
          <cell r="A4192">
            <v>40717</v>
          </cell>
          <cell r="B4192">
            <v>196.06780000000001</v>
          </cell>
        </row>
        <row r="4193">
          <cell r="A4193">
            <v>40718</v>
          </cell>
          <cell r="B4193">
            <v>196.08609999999999</v>
          </cell>
        </row>
        <row r="4194">
          <cell r="A4194">
            <v>40719</v>
          </cell>
          <cell r="B4194">
            <v>196.1044</v>
          </cell>
        </row>
        <row r="4195">
          <cell r="A4195">
            <v>40720</v>
          </cell>
          <cell r="B4195">
            <v>196.12270000000001</v>
          </cell>
        </row>
        <row r="4196">
          <cell r="A4196">
            <v>40721</v>
          </cell>
          <cell r="B4196">
            <v>196.14089999999999</v>
          </cell>
        </row>
        <row r="4197">
          <cell r="A4197">
            <v>40722</v>
          </cell>
          <cell r="B4197">
            <v>196.1592</v>
          </cell>
        </row>
        <row r="4198">
          <cell r="A4198">
            <v>40723</v>
          </cell>
          <cell r="B4198">
            <v>196.17750000000001</v>
          </cell>
        </row>
        <row r="4199">
          <cell r="A4199">
            <v>40724</v>
          </cell>
          <cell r="B4199">
            <v>196.19579999999999</v>
          </cell>
        </row>
        <row r="4200">
          <cell r="A4200">
            <v>40725</v>
          </cell>
          <cell r="B4200">
            <v>196.2141</v>
          </cell>
        </row>
        <row r="4201">
          <cell r="A4201">
            <v>40726</v>
          </cell>
          <cell r="B4201">
            <v>196.23240000000001</v>
          </cell>
        </row>
        <row r="4202">
          <cell r="A4202">
            <v>40727</v>
          </cell>
          <cell r="B4202">
            <v>196.25069999999999</v>
          </cell>
        </row>
        <row r="4203">
          <cell r="A4203">
            <v>40728</v>
          </cell>
          <cell r="B4203">
            <v>196.26900000000001</v>
          </cell>
        </row>
        <row r="4204">
          <cell r="A4204">
            <v>40729</v>
          </cell>
          <cell r="B4204">
            <v>196.28729999999999</v>
          </cell>
        </row>
        <row r="4205">
          <cell r="A4205">
            <v>40730</v>
          </cell>
          <cell r="B4205">
            <v>196.30549999999999</v>
          </cell>
        </row>
        <row r="4206">
          <cell r="A4206">
            <v>40731</v>
          </cell>
          <cell r="B4206">
            <v>196.32380000000001</v>
          </cell>
        </row>
        <row r="4207">
          <cell r="A4207">
            <v>40732</v>
          </cell>
          <cell r="B4207">
            <v>196.34209999999999</v>
          </cell>
        </row>
        <row r="4208">
          <cell r="A4208">
            <v>40733</v>
          </cell>
          <cell r="B4208">
            <v>196.3604</v>
          </cell>
        </row>
        <row r="4209">
          <cell r="A4209">
            <v>40734</v>
          </cell>
          <cell r="B4209">
            <v>196.37870000000001</v>
          </cell>
        </row>
        <row r="4210">
          <cell r="A4210">
            <v>40735</v>
          </cell>
          <cell r="B4210">
            <v>196.39699999999999</v>
          </cell>
        </row>
        <row r="4211">
          <cell r="A4211">
            <v>40736</v>
          </cell>
          <cell r="B4211">
            <v>196.41540000000001</v>
          </cell>
        </row>
        <row r="4212">
          <cell r="A4212">
            <v>40737</v>
          </cell>
          <cell r="B4212">
            <v>196.43369999999999</v>
          </cell>
        </row>
        <row r="4213">
          <cell r="A4213">
            <v>40738</v>
          </cell>
          <cell r="B4213">
            <v>196.452</v>
          </cell>
        </row>
        <row r="4214">
          <cell r="A4214">
            <v>40739</v>
          </cell>
          <cell r="B4214">
            <v>196.47030000000001</v>
          </cell>
        </row>
        <row r="4215">
          <cell r="A4215">
            <v>40740</v>
          </cell>
          <cell r="B4215">
            <v>196.4905</v>
          </cell>
        </row>
        <row r="4216">
          <cell r="A4216">
            <v>40741</v>
          </cell>
          <cell r="B4216">
            <v>196.51079999999999</v>
          </cell>
        </row>
        <row r="4217">
          <cell r="A4217">
            <v>40742</v>
          </cell>
          <cell r="B4217">
            <v>196.53110000000001</v>
          </cell>
        </row>
        <row r="4218">
          <cell r="A4218">
            <v>40743</v>
          </cell>
          <cell r="B4218">
            <v>196.5513</v>
          </cell>
        </row>
        <row r="4219">
          <cell r="A4219">
            <v>40744</v>
          </cell>
          <cell r="B4219">
            <v>196.57159999999999</v>
          </cell>
        </row>
        <row r="4220">
          <cell r="A4220">
            <v>40745</v>
          </cell>
          <cell r="B4220">
            <v>196.59180000000001</v>
          </cell>
        </row>
        <row r="4221">
          <cell r="A4221">
            <v>40746</v>
          </cell>
          <cell r="B4221">
            <v>196.6121</v>
          </cell>
        </row>
        <row r="4222">
          <cell r="A4222">
            <v>40747</v>
          </cell>
          <cell r="B4222">
            <v>196.63239999999999</v>
          </cell>
        </row>
        <row r="4223">
          <cell r="A4223">
            <v>40748</v>
          </cell>
          <cell r="B4223">
            <v>196.65260000000001</v>
          </cell>
        </row>
        <row r="4224">
          <cell r="A4224">
            <v>40749</v>
          </cell>
          <cell r="B4224">
            <v>196.6729</v>
          </cell>
        </row>
        <row r="4225">
          <cell r="A4225">
            <v>40750</v>
          </cell>
          <cell r="B4225">
            <v>196.69319999999999</v>
          </cell>
        </row>
        <row r="4226">
          <cell r="A4226">
            <v>40751</v>
          </cell>
          <cell r="B4226">
            <v>196.71340000000001</v>
          </cell>
        </row>
        <row r="4227">
          <cell r="A4227">
            <v>40752</v>
          </cell>
          <cell r="B4227">
            <v>196.7337</v>
          </cell>
        </row>
        <row r="4228">
          <cell r="A4228">
            <v>40753</v>
          </cell>
          <cell r="B4228">
            <v>196.75399999999999</v>
          </cell>
        </row>
        <row r="4229">
          <cell r="A4229">
            <v>40754</v>
          </cell>
          <cell r="B4229">
            <v>196.77430000000001</v>
          </cell>
        </row>
        <row r="4230">
          <cell r="A4230">
            <v>40755</v>
          </cell>
          <cell r="B4230">
            <v>196.7945</v>
          </cell>
        </row>
        <row r="4231">
          <cell r="A4231">
            <v>40756</v>
          </cell>
          <cell r="B4231">
            <v>196.81479999999999</v>
          </cell>
        </row>
        <row r="4232">
          <cell r="A4232">
            <v>40757</v>
          </cell>
          <cell r="B4232">
            <v>196.83510000000001</v>
          </cell>
        </row>
        <row r="4233">
          <cell r="A4233">
            <v>40758</v>
          </cell>
          <cell r="B4233">
            <v>196.8554</v>
          </cell>
        </row>
        <row r="4234">
          <cell r="A4234">
            <v>40759</v>
          </cell>
          <cell r="B4234">
            <v>196.87569999999999</v>
          </cell>
        </row>
        <row r="4235">
          <cell r="A4235">
            <v>40760</v>
          </cell>
          <cell r="B4235">
            <v>196.89599999999999</v>
          </cell>
        </row>
        <row r="4236">
          <cell r="A4236">
            <v>40761</v>
          </cell>
          <cell r="B4236">
            <v>196.91630000000001</v>
          </cell>
        </row>
        <row r="4237">
          <cell r="A4237">
            <v>40762</v>
          </cell>
          <cell r="B4237">
            <v>196.9366</v>
          </cell>
        </row>
        <row r="4238">
          <cell r="A4238">
            <v>40763</v>
          </cell>
          <cell r="B4238">
            <v>196.95689999999999</v>
          </cell>
        </row>
        <row r="4239">
          <cell r="A4239">
            <v>40764</v>
          </cell>
          <cell r="B4239">
            <v>196.97720000000001</v>
          </cell>
        </row>
        <row r="4240">
          <cell r="A4240">
            <v>40765</v>
          </cell>
          <cell r="B4240">
            <v>196.9975</v>
          </cell>
        </row>
        <row r="4241">
          <cell r="A4241">
            <v>40766</v>
          </cell>
          <cell r="B4241">
            <v>197.01779999999999</v>
          </cell>
        </row>
        <row r="4242">
          <cell r="A4242">
            <v>40767</v>
          </cell>
          <cell r="B4242">
            <v>197.03809999999999</v>
          </cell>
        </row>
        <row r="4243">
          <cell r="A4243">
            <v>40768</v>
          </cell>
          <cell r="B4243">
            <v>197.05840000000001</v>
          </cell>
        </row>
        <row r="4244">
          <cell r="A4244">
            <v>40769</v>
          </cell>
          <cell r="B4244">
            <v>197.0787</v>
          </cell>
        </row>
        <row r="4245">
          <cell r="A4245">
            <v>40770</v>
          </cell>
          <cell r="B4245">
            <v>197.09899999999999</v>
          </cell>
        </row>
        <row r="4246">
          <cell r="A4246">
            <v>40771</v>
          </cell>
          <cell r="B4246">
            <v>197.1079</v>
          </cell>
        </row>
        <row r="4247">
          <cell r="A4247">
            <v>40772</v>
          </cell>
          <cell r="B4247">
            <v>197.11680000000001</v>
          </cell>
        </row>
        <row r="4248">
          <cell r="A4248">
            <v>40773</v>
          </cell>
          <cell r="B4248">
            <v>197.12569999999999</v>
          </cell>
        </row>
        <row r="4249">
          <cell r="A4249">
            <v>40774</v>
          </cell>
          <cell r="B4249">
            <v>197.13460000000001</v>
          </cell>
        </row>
        <row r="4250">
          <cell r="A4250">
            <v>40775</v>
          </cell>
          <cell r="B4250">
            <v>197.14349999999999</v>
          </cell>
        </row>
        <row r="4251">
          <cell r="A4251">
            <v>40776</v>
          </cell>
          <cell r="B4251">
            <v>197.1524</v>
          </cell>
        </row>
        <row r="4252">
          <cell r="A4252">
            <v>40777</v>
          </cell>
          <cell r="B4252">
            <v>197.16130000000001</v>
          </cell>
        </row>
        <row r="4253">
          <cell r="A4253">
            <v>40778</v>
          </cell>
          <cell r="B4253">
            <v>197.17019999999999</v>
          </cell>
        </row>
        <row r="4254">
          <cell r="A4254">
            <v>40779</v>
          </cell>
          <cell r="B4254">
            <v>197.17910000000001</v>
          </cell>
        </row>
        <row r="4255">
          <cell r="A4255">
            <v>40780</v>
          </cell>
          <cell r="B4255">
            <v>197.18799999999999</v>
          </cell>
        </row>
        <row r="4256">
          <cell r="A4256">
            <v>40781</v>
          </cell>
          <cell r="B4256">
            <v>197.1969</v>
          </cell>
        </row>
        <row r="4257">
          <cell r="A4257">
            <v>40782</v>
          </cell>
          <cell r="B4257">
            <v>197.20580000000001</v>
          </cell>
        </row>
        <row r="4258">
          <cell r="A4258">
            <v>40783</v>
          </cell>
          <cell r="B4258">
            <v>197.21469999999999</v>
          </cell>
        </row>
        <row r="4259">
          <cell r="A4259">
            <v>40784</v>
          </cell>
          <cell r="B4259">
            <v>197.2236</v>
          </cell>
        </row>
        <row r="4260">
          <cell r="A4260">
            <v>40785</v>
          </cell>
          <cell r="B4260">
            <v>197.23249999999999</v>
          </cell>
        </row>
        <row r="4261">
          <cell r="A4261">
            <v>40786</v>
          </cell>
          <cell r="B4261">
            <v>197.2414</v>
          </cell>
        </row>
        <row r="4262">
          <cell r="A4262">
            <v>40787</v>
          </cell>
          <cell r="B4262">
            <v>197.25030000000001</v>
          </cell>
        </row>
        <row r="4263">
          <cell r="A4263">
            <v>40788</v>
          </cell>
          <cell r="B4263">
            <v>197.25919999999999</v>
          </cell>
        </row>
        <row r="4264">
          <cell r="A4264">
            <v>40789</v>
          </cell>
          <cell r="B4264">
            <v>197.2681</v>
          </cell>
        </row>
        <row r="4265">
          <cell r="A4265">
            <v>40790</v>
          </cell>
          <cell r="B4265">
            <v>197.27699999999999</v>
          </cell>
        </row>
        <row r="4266">
          <cell r="A4266">
            <v>40791</v>
          </cell>
          <cell r="B4266">
            <v>197.2859</v>
          </cell>
        </row>
        <row r="4267">
          <cell r="A4267">
            <v>40792</v>
          </cell>
          <cell r="B4267">
            <v>197.29480000000001</v>
          </cell>
        </row>
        <row r="4268">
          <cell r="A4268">
            <v>40793</v>
          </cell>
          <cell r="B4268">
            <v>197.30369999999999</v>
          </cell>
        </row>
        <row r="4269">
          <cell r="A4269">
            <v>40794</v>
          </cell>
          <cell r="B4269">
            <v>197.3126</v>
          </cell>
        </row>
        <row r="4270">
          <cell r="A4270">
            <v>40795</v>
          </cell>
          <cell r="B4270">
            <v>197.32149999999999</v>
          </cell>
        </row>
        <row r="4271">
          <cell r="A4271">
            <v>40796</v>
          </cell>
          <cell r="B4271">
            <v>197.3304</v>
          </cell>
        </row>
        <row r="4272">
          <cell r="A4272">
            <v>40797</v>
          </cell>
          <cell r="B4272">
            <v>197.33930000000001</v>
          </cell>
        </row>
        <row r="4273">
          <cell r="A4273">
            <v>40798</v>
          </cell>
          <cell r="B4273">
            <v>197.34819999999999</v>
          </cell>
        </row>
        <row r="4274">
          <cell r="A4274">
            <v>40799</v>
          </cell>
          <cell r="B4274">
            <v>197.3571</v>
          </cell>
        </row>
        <row r="4275">
          <cell r="A4275">
            <v>40800</v>
          </cell>
          <cell r="B4275">
            <v>197.36600000000001</v>
          </cell>
        </row>
        <row r="4276">
          <cell r="A4276">
            <v>40801</v>
          </cell>
          <cell r="B4276">
            <v>197.3749</v>
          </cell>
        </row>
        <row r="4277">
          <cell r="A4277">
            <v>40802</v>
          </cell>
          <cell r="B4277">
            <v>197.37289999999999</v>
          </cell>
        </row>
        <row r="4278">
          <cell r="A4278">
            <v>40803</v>
          </cell>
          <cell r="B4278">
            <v>197.37100000000001</v>
          </cell>
        </row>
        <row r="4279">
          <cell r="A4279">
            <v>40804</v>
          </cell>
          <cell r="B4279">
            <v>197.369</v>
          </cell>
        </row>
        <row r="4280">
          <cell r="A4280">
            <v>40805</v>
          </cell>
          <cell r="B4280">
            <v>197.36699999999999</v>
          </cell>
        </row>
        <row r="4281">
          <cell r="A4281">
            <v>40806</v>
          </cell>
          <cell r="B4281">
            <v>197.36500000000001</v>
          </cell>
        </row>
        <row r="4282">
          <cell r="A4282">
            <v>40807</v>
          </cell>
          <cell r="B4282">
            <v>197.3631</v>
          </cell>
        </row>
        <row r="4283">
          <cell r="A4283">
            <v>40808</v>
          </cell>
          <cell r="B4283">
            <v>197.36109999999999</v>
          </cell>
        </row>
        <row r="4284">
          <cell r="A4284">
            <v>40809</v>
          </cell>
          <cell r="B4284">
            <v>197.35910000000001</v>
          </cell>
        </row>
        <row r="4285">
          <cell r="A4285">
            <v>40810</v>
          </cell>
          <cell r="B4285">
            <v>197.3571</v>
          </cell>
        </row>
        <row r="4286">
          <cell r="A4286">
            <v>40811</v>
          </cell>
          <cell r="B4286">
            <v>197.3552</v>
          </cell>
        </row>
        <row r="4287">
          <cell r="A4287">
            <v>40812</v>
          </cell>
          <cell r="B4287">
            <v>197.35319999999999</v>
          </cell>
        </row>
        <row r="4288">
          <cell r="A4288">
            <v>40813</v>
          </cell>
          <cell r="B4288">
            <v>197.35120000000001</v>
          </cell>
        </row>
        <row r="4289">
          <cell r="A4289">
            <v>40814</v>
          </cell>
          <cell r="B4289">
            <v>197.3492</v>
          </cell>
        </row>
        <row r="4290">
          <cell r="A4290">
            <v>40815</v>
          </cell>
          <cell r="B4290">
            <v>197.34729999999999</v>
          </cell>
        </row>
        <row r="4291">
          <cell r="A4291">
            <v>40816</v>
          </cell>
          <cell r="B4291">
            <v>197.34530000000001</v>
          </cell>
        </row>
        <row r="4292">
          <cell r="A4292">
            <v>40817</v>
          </cell>
          <cell r="B4292">
            <v>197.3433</v>
          </cell>
        </row>
        <row r="4293">
          <cell r="A4293">
            <v>40818</v>
          </cell>
          <cell r="B4293">
            <v>197.34129999999999</v>
          </cell>
        </row>
        <row r="4294">
          <cell r="A4294">
            <v>40819</v>
          </cell>
          <cell r="B4294">
            <v>197.33940000000001</v>
          </cell>
        </row>
        <row r="4295">
          <cell r="A4295">
            <v>40820</v>
          </cell>
          <cell r="B4295">
            <v>197.3374</v>
          </cell>
        </row>
        <row r="4296">
          <cell r="A4296">
            <v>40821</v>
          </cell>
          <cell r="B4296">
            <v>197.33539999999999</v>
          </cell>
        </row>
        <row r="4297">
          <cell r="A4297">
            <v>40822</v>
          </cell>
          <cell r="B4297">
            <v>197.33340000000001</v>
          </cell>
        </row>
        <row r="4298">
          <cell r="A4298">
            <v>40823</v>
          </cell>
          <cell r="B4298">
            <v>197.33150000000001</v>
          </cell>
        </row>
        <row r="4299">
          <cell r="A4299">
            <v>40824</v>
          </cell>
          <cell r="B4299">
            <v>197.3295</v>
          </cell>
        </row>
        <row r="4300">
          <cell r="A4300">
            <v>40825</v>
          </cell>
          <cell r="B4300">
            <v>197.32749999999999</v>
          </cell>
        </row>
        <row r="4301">
          <cell r="A4301">
            <v>40826</v>
          </cell>
          <cell r="B4301">
            <v>197.32560000000001</v>
          </cell>
        </row>
        <row r="4302">
          <cell r="A4302">
            <v>40827</v>
          </cell>
          <cell r="B4302">
            <v>197.3236</v>
          </cell>
        </row>
        <row r="4303">
          <cell r="A4303">
            <v>40828</v>
          </cell>
          <cell r="B4303">
            <v>197.32159999999999</v>
          </cell>
        </row>
        <row r="4304">
          <cell r="A4304">
            <v>40829</v>
          </cell>
          <cell r="B4304">
            <v>197.31960000000001</v>
          </cell>
        </row>
        <row r="4305">
          <cell r="A4305">
            <v>40830</v>
          </cell>
          <cell r="B4305">
            <v>197.3177</v>
          </cell>
        </row>
        <row r="4306">
          <cell r="A4306">
            <v>40831</v>
          </cell>
          <cell r="B4306">
            <v>197.31569999999999</v>
          </cell>
        </row>
        <row r="4307">
          <cell r="A4307">
            <v>40832</v>
          </cell>
          <cell r="B4307">
            <v>197.33539999999999</v>
          </cell>
        </row>
        <row r="4308">
          <cell r="A4308">
            <v>40833</v>
          </cell>
          <cell r="B4308">
            <v>197.35509999999999</v>
          </cell>
        </row>
        <row r="4309">
          <cell r="A4309">
            <v>40834</v>
          </cell>
          <cell r="B4309">
            <v>197.37479999999999</v>
          </cell>
        </row>
        <row r="4310">
          <cell r="A4310">
            <v>40835</v>
          </cell>
          <cell r="B4310">
            <v>197.39449999999999</v>
          </cell>
        </row>
        <row r="4311">
          <cell r="A4311">
            <v>40836</v>
          </cell>
          <cell r="B4311">
            <v>197.41419999999999</v>
          </cell>
        </row>
        <row r="4312">
          <cell r="A4312">
            <v>40837</v>
          </cell>
          <cell r="B4312">
            <v>197.43389999999999</v>
          </cell>
        </row>
        <row r="4313">
          <cell r="A4313">
            <v>40838</v>
          </cell>
          <cell r="B4313">
            <v>197.4537</v>
          </cell>
        </row>
        <row r="4314">
          <cell r="A4314">
            <v>40839</v>
          </cell>
          <cell r="B4314">
            <v>197.4734</v>
          </cell>
        </row>
        <row r="4315">
          <cell r="A4315">
            <v>40840</v>
          </cell>
          <cell r="B4315">
            <v>197.4931</v>
          </cell>
        </row>
        <row r="4316">
          <cell r="A4316">
            <v>40841</v>
          </cell>
          <cell r="B4316">
            <v>197.5128</v>
          </cell>
        </row>
        <row r="4317">
          <cell r="A4317">
            <v>40842</v>
          </cell>
          <cell r="B4317">
            <v>197.5325</v>
          </cell>
        </row>
        <row r="4318">
          <cell r="A4318">
            <v>40843</v>
          </cell>
          <cell r="B4318">
            <v>197.5523</v>
          </cell>
        </row>
        <row r="4319">
          <cell r="A4319">
            <v>40844</v>
          </cell>
          <cell r="B4319">
            <v>197.572</v>
          </cell>
        </row>
        <row r="4320">
          <cell r="A4320">
            <v>40845</v>
          </cell>
          <cell r="B4320">
            <v>197.5917</v>
          </cell>
        </row>
        <row r="4321">
          <cell r="A4321">
            <v>40846</v>
          </cell>
          <cell r="B4321">
            <v>197.6114</v>
          </cell>
        </row>
        <row r="4322">
          <cell r="A4322">
            <v>40847</v>
          </cell>
          <cell r="B4322">
            <v>197.63120000000001</v>
          </cell>
        </row>
        <row r="4323">
          <cell r="A4323">
            <v>40848</v>
          </cell>
          <cell r="B4323">
            <v>197.65090000000001</v>
          </cell>
        </row>
        <row r="4324">
          <cell r="A4324">
            <v>40849</v>
          </cell>
          <cell r="B4324">
            <v>197.67060000000001</v>
          </cell>
        </row>
        <row r="4325">
          <cell r="A4325">
            <v>40850</v>
          </cell>
          <cell r="B4325">
            <v>197.69040000000001</v>
          </cell>
        </row>
        <row r="4326">
          <cell r="A4326">
            <v>40851</v>
          </cell>
          <cell r="B4326">
            <v>197.71010000000001</v>
          </cell>
        </row>
        <row r="4327">
          <cell r="A4327">
            <v>40852</v>
          </cell>
          <cell r="B4327">
            <v>197.72989999999999</v>
          </cell>
        </row>
        <row r="4328">
          <cell r="A4328">
            <v>40853</v>
          </cell>
          <cell r="B4328">
            <v>197.74959999999999</v>
          </cell>
        </row>
        <row r="4329">
          <cell r="A4329">
            <v>40854</v>
          </cell>
          <cell r="B4329">
            <v>197.76929999999999</v>
          </cell>
        </row>
        <row r="4330">
          <cell r="A4330">
            <v>40855</v>
          </cell>
          <cell r="B4330">
            <v>197.78909999999999</v>
          </cell>
        </row>
        <row r="4331">
          <cell r="A4331">
            <v>40856</v>
          </cell>
          <cell r="B4331">
            <v>197.80879999999999</v>
          </cell>
        </row>
        <row r="4332">
          <cell r="A4332">
            <v>40857</v>
          </cell>
          <cell r="B4332">
            <v>197.82859999999999</v>
          </cell>
        </row>
        <row r="4333">
          <cell r="A4333">
            <v>40858</v>
          </cell>
          <cell r="B4333">
            <v>197.84829999999999</v>
          </cell>
        </row>
        <row r="4334">
          <cell r="A4334">
            <v>40859</v>
          </cell>
          <cell r="B4334">
            <v>197.8681</v>
          </cell>
        </row>
        <row r="4335">
          <cell r="A4335">
            <v>40860</v>
          </cell>
          <cell r="B4335">
            <v>197.8879</v>
          </cell>
        </row>
        <row r="4336">
          <cell r="A4336">
            <v>40861</v>
          </cell>
          <cell r="B4336">
            <v>197.9076</v>
          </cell>
        </row>
        <row r="4337">
          <cell r="A4337">
            <v>40862</v>
          </cell>
          <cell r="B4337">
            <v>197.92740000000001</v>
          </cell>
        </row>
        <row r="4338">
          <cell r="A4338">
            <v>40863</v>
          </cell>
          <cell r="B4338">
            <v>197.93989999999999</v>
          </cell>
        </row>
        <row r="4339">
          <cell r="A4339">
            <v>40864</v>
          </cell>
          <cell r="B4339">
            <v>197.95240000000001</v>
          </cell>
        </row>
        <row r="4340">
          <cell r="A4340">
            <v>40865</v>
          </cell>
          <cell r="B4340">
            <v>197.965</v>
          </cell>
        </row>
        <row r="4341">
          <cell r="A4341">
            <v>40866</v>
          </cell>
          <cell r="B4341">
            <v>197.97749999999999</v>
          </cell>
        </row>
        <row r="4342">
          <cell r="A4342">
            <v>40867</v>
          </cell>
          <cell r="B4342">
            <v>197.99</v>
          </cell>
        </row>
        <row r="4343">
          <cell r="A4343">
            <v>40868</v>
          </cell>
          <cell r="B4343">
            <v>198.0026</v>
          </cell>
        </row>
        <row r="4344">
          <cell r="A4344">
            <v>40869</v>
          </cell>
          <cell r="B4344">
            <v>198.01509999999999</v>
          </cell>
        </row>
        <row r="4345">
          <cell r="A4345">
            <v>40870</v>
          </cell>
          <cell r="B4345">
            <v>198.02760000000001</v>
          </cell>
        </row>
        <row r="4346">
          <cell r="A4346">
            <v>40871</v>
          </cell>
          <cell r="B4346">
            <v>198.0401</v>
          </cell>
        </row>
        <row r="4347">
          <cell r="A4347">
            <v>40872</v>
          </cell>
          <cell r="B4347">
            <v>198.05269999999999</v>
          </cell>
        </row>
        <row r="4348">
          <cell r="A4348">
            <v>40873</v>
          </cell>
          <cell r="B4348">
            <v>198.0652</v>
          </cell>
        </row>
        <row r="4349">
          <cell r="A4349">
            <v>40874</v>
          </cell>
          <cell r="B4349">
            <v>198.07769999999999</v>
          </cell>
        </row>
        <row r="4350">
          <cell r="A4350">
            <v>40875</v>
          </cell>
          <cell r="B4350">
            <v>198.09030000000001</v>
          </cell>
        </row>
        <row r="4351">
          <cell r="A4351">
            <v>40876</v>
          </cell>
          <cell r="B4351">
            <v>198.1028</v>
          </cell>
        </row>
        <row r="4352">
          <cell r="A4352">
            <v>40877</v>
          </cell>
          <cell r="B4352">
            <v>198.11529999999999</v>
          </cell>
        </row>
        <row r="4353">
          <cell r="A4353">
            <v>40878</v>
          </cell>
          <cell r="B4353">
            <v>198.12790000000001</v>
          </cell>
        </row>
        <row r="4354">
          <cell r="A4354">
            <v>40879</v>
          </cell>
          <cell r="B4354">
            <v>198.1404</v>
          </cell>
        </row>
        <row r="4355">
          <cell r="A4355">
            <v>40880</v>
          </cell>
          <cell r="B4355">
            <v>198.15299999999999</v>
          </cell>
        </row>
        <row r="4356">
          <cell r="A4356">
            <v>40881</v>
          </cell>
          <cell r="B4356">
            <v>198.16550000000001</v>
          </cell>
        </row>
        <row r="4357">
          <cell r="A4357">
            <v>40882</v>
          </cell>
          <cell r="B4357">
            <v>198.178</v>
          </cell>
        </row>
        <row r="4358">
          <cell r="A4358">
            <v>40883</v>
          </cell>
          <cell r="B4358">
            <v>198.19059999999999</v>
          </cell>
        </row>
        <row r="4359">
          <cell r="A4359">
            <v>40884</v>
          </cell>
          <cell r="B4359">
            <v>198.20310000000001</v>
          </cell>
        </row>
        <row r="4360">
          <cell r="A4360">
            <v>40885</v>
          </cell>
          <cell r="B4360">
            <v>198.2157</v>
          </cell>
        </row>
        <row r="4361">
          <cell r="A4361">
            <v>40886</v>
          </cell>
          <cell r="B4361">
            <v>198.22819999999999</v>
          </cell>
        </row>
        <row r="4362">
          <cell r="A4362">
            <v>40887</v>
          </cell>
          <cell r="B4362">
            <v>198.2407</v>
          </cell>
        </row>
        <row r="4363">
          <cell r="A4363">
            <v>40888</v>
          </cell>
          <cell r="B4363">
            <v>198.2533</v>
          </cell>
        </row>
        <row r="4364">
          <cell r="A4364">
            <v>40889</v>
          </cell>
          <cell r="B4364">
            <v>198.26580000000001</v>
          </cell>
        </row>
        <row r="4365">
          <cell r="A4365">
            <v>40890</v>
          </cell>
          <cell r="B4365">
            <v>198.2784</v>
          </cell>
        </row>
        <row r="4366">
          <cell r="A4366">
            <v>40891</v>
          </cell>
          <cell r="B4366">
            <v>198.29089999999999</v>
          </cell>
        </row>
        <row r="4367">
          <cell r="A4367">
            <v>40892</v>
          </cell>
          <cell r="B4367">
            <v>198.30350000000001</v>
          </cell>
        </row>
        <row r="4368">
          <cell r="A4368">
            <v>40893</v>
          </cell>
          <cell r="B4368">
            <v>198.3124</v>
          </cell>
        </row>
        <row r="4369">
          <cell r="A4369">
            <v>40894</v>
          </cell>
          <cell r="B4369">
            <v>198.32140000000001</v>
          </cell>
        </row>
        <row r="4370">
          <cell r="A4370">
            <v>40895</v>
          </cell>
          <cell r="B4370">
            <v>198.33029999999999</v>
          </cell>
        </row>
        <row r="4371">
          <cell r="A4371">
            <v>40896</v>
          </cell>
          <cell r="B4371">
            <v>198.33930000000001</v>
          </cell>
        </row>
        <row r="4372">
          <cell r="A4372">
            <v>40897</v>
          </cell>
          <cell r="B4372">
            <v>198.34829999999999</v>
          </cell>
        </row>
        <row r="4373">
          <cell r="A4373">
            <v>40898</v>
          </cell>
          <cell r="B4373">
            <v>198.35720000000001</v>
          </cell>
        </row>
        <row r="4374">
          <cell r="A4374">
            <v>40899</v>
          </cell>
          <cell r="B4374">
            <v>198.36619999999999</v>
          </cell>
        </row>
        <row r="4375">
          <cell r="A4375">
            <v>40900</v>
          </cell>
          <cell r="B4375">
            <v>198.3751</v>
          </cell>
        </row>
        <row r="4376">
          <cell r="A4376">
            <v>40901</v>
          </cell>
          <cell r="B4376">
            <v>198.38409999999999</v>
          </cell>
        </row>
        <row r="4377">
          <cell r="A4377">
            <v>40902</v>
          </cell>
          <cell r="B4377">
            <v>198.393</v>
          </cell>
        </row>
        <row r="4378">
          <cell r="A4378">
            <v>40903</v>
          </cell>
          <cell r="B4378">
            <v>198.40199999999999</v>
          </cell>
        </row>
        <row r="4379">
          <cell r="A4379">
            <v>40904</v>
          </cell>
          <cell r="B4379">
            <v>198.4109</v>
          </cell>
        </row>
        <row r="4380">
          <cell r="A4380">
            <v>40905</v>
          </cell>
          <cell r="B4380">
            <v>198.41990000000001</v>
          </cell>
        </row>
        <row r="4381">
          <cell r="A4381">
            <v>40906</v>
          </cell>
          <cell r="B4381">
            <v>198.4288</v>
          </cell>
        </row>
        <row r="4382">
          <cell r="A4382">
            <v>40907</v>
          </cell>
          <cell r="B4382">
            <v>198.43780000000001</v>
          </cell>
        </row>
        <row r="4383">
          <cell r="A4383">
            <v>40908</v>
          </cell>
          <cell r="B4383">
            <v>198.44669999999999</v>
          </cell>
        </row>
        <row r="4384">
          <cell r="A4384">
            <v>40909</v>
          </cell>
          <cell r="B4384">
            <v>198.45570000000001</v>
          </cell>
        </row>
        <row r="4385">
          <cell r="A4385">
            <v>40910</v>
          </cell>
          <cell r="B4385">
            <v>198.46469999999999</v>
          </cell>
        </row>
        <row r="4386">
          <cell r="A4386">
            <v>40911</v>
          </cell>
          <cell r="B4386">
            <v>198.4736</v>
          </cell>
        </row>
        <row r="4387">
          <cell r="A4387">
            <v>40912</v>
          </cell>
          <cell r="B4387">
            <v>198.48259999999999</v>
          </cell>
        </row>
        <row r="4388">
          <cell r="A4388">
            <v>40913</v>
          </cell>
          <cell r="B4388">
            <v>198.4915</v>
          </cell>
        </row>
        <row r="4389">
          <cell r="A4389">
            <v>40914</v>
          </cell>
          <cell r="B4389">
            <v>198.50049999999999</v>
          </cell>
        </row>
        <row r="4390">
          <cell r="A4390">
            <v>40915</v>
          </cell>
          <cell r="B4390">
            <v>198.5094</v>
          </cell>
        </row>
        <row r="4391">
          <cell r="A4391">
            <v>40916</v>
          </cell>
          <cell r="B4391">
            <v>198.51840000000001</v>
          </cell>
        </row>
        <row r="4392">
          <cell r="A4392">
            <v>40917</v>
          </cell>
          <cell r="B4392">
            <v>198.5274</v>
          </cell>
        </row>
        <row r="4393">
          <cell r="A4393">
            <v>40918</v>
          </cell>
          <cell r="B4393">
            <v>198.53630000000001</v>
          </cell>
        </row>
        <row r="4394">
          <cell r="A4394">
            <v>40919</v>
          </cell>
          <cell r="B4394">
            <v>198.5453</v>
          </cell>
        </row>
        <row r="4395">
          <cell r="A4395">
            <v>40920</v>
          </cell>
          <cell r="B4395">
            <v>198.55420000000001</v>
          </cell>
        </row>
        <row r="4396">
          <cell r="A4396">
            <v>40921</v>
          </cell>
          <cell r="B4396">
            <v>198.56319999999999</v>
          </cell>
        </row>
        <row r="4397">
          <cell r="A4397">
            <v>40922</v>
          </cell>
          <cell r="B4397">
            <v>198.57220000000001</v>
          </cell>
        </row>
        <row r="4398">
          <cell r="A4398">
            <v>40923</v>
          </cell>
          <cell r="B4398">
            <v>198.58109999999999</v>
          </cell>
        </row>
        <row r="4399">
          <cell r="A4399">
            <v>40924</v>
          </cell>
          <cell r="B4399">
            <v>198.608</v>
          </cell>
        </row>
        <row r="4400">
          <cell r="A4400">
            <v>40925</v>
          </cell>
          <cell r="B4400">
            <v>198.63480000000001</v>
          </cell>
        </row>
        <row r="4401">
          <cell r="A4401">
            <v>40926</v>
          </cell>
          <cell r="B4401">
            <v>198.6617</v>
          </cell>
        </row>
        <row r="4402">
          <cell r="A4402">
            <v>40927</v>
          </cell>
          <cell r="B4402">
            <v>198.6885</v>
          </cell>
        </row>
        <row r="4403">
          <cell r="A4403">
            <v>40928</v>
          </cell>
          <cell r="B4403">
            <v>198.71539999999999</v>
          </cell>
        </row>
        <row r="4404">
          <cell r="A4404">
            <v>40929</v>
          </cell>
          <cell r="B4404">
            <v>198.7423</v>
          </cell>
        </row>
        <row r="4405">
          <cell r="A4405">
            <v>40930</v>
          </cell>
          <cell r="B4405">
            <v>198.76910000000001</v>
          </cell>
        </row>
        <row r="4406">
          <cell r="A4406">
            <v>40931</v>
          </cell>
          <cell r="B4406">
            <v>198.79599999999999</v>
          </cell>
        </row>
        <row r="4407">
          <cell r="A4407">
            <v>40932</v>
          </cell>
          <cell r="B4407">
            <v>198.8229</v>
          </cell>
        </row>
        <row r="4408">
          <cell r="A4408">
            <v>40933</v>
          </cell>
          <cell r="B4408">
            <v>198.84979999999999</v>
          </cell>
        </row>
        <row r="4409">
          <cell r="A4409">
            <v>40934</v>
          </cell>
          <cell r="B4409">
            <v>198.8766</v>
          </cell>
        </row>
        <row r="4410">
          <cell r="A4410">
            <v>40935</v>
          </cell>
          <cell r="B4410">
            <v>198.90350000000001</v>
          </cell>
        </row>
        <row r="4411">
          <cell r="A4411">
            <v>40936</v>
          </cell>
          <cell r="B4411">
            <v>198.93039999999999</v>
          </cell>
        </row>
        <row r="4412">
          <cell r="A4412">
            <v>40937</v>
          </cell>
          <cell r="B4412">
            <v>198.9573</v>
          </cell>
        </row>
        <row r="4413">
          <cell r="A4413">
            <v>40938</v>
          </cell>
          <cell r="B4413">
            <v>198.98419999999999</v>
          </cell>
        </row>
        <row r="4414">
          <cell r="A4414">
            <v>40939</v>
          </cell>
          <cell r="B4414">
            <v>199.0111</v>
          </cell>
        </row>
        <row r="4415">
          <cell r="A4415">
            <v>40940</v>
          </cell>
          <cell r="B4415">
            <v>199.03800000000001</v>
          </cell>
        </row>
        <row r="4416">
          <cell r="A4416">
            <v>40941</v>
          </cell>
          <cell r="B4416">
            <v>199.065</v>
          </cell>
        </row>
        <row r="4417">
          <cell r="A4417">
            <v>40942</v>
          </cell>
          <cell r="B4417">
            <v>199.09190000000001</v>
          </cell>
        </row>
        <row r="4418">
          <cell r="A4418">
            <v>40943</v>
          </cell>
          <cell r="B4418">
            <v>199.11879999999999</v>
          </cell>
        </row>
        <row r="4419">
          <cell r="A4419">
            <v>40944</v>
          </cell>
          <cell r="B4419">
            <v>199.14570000000001</v>
          </cell>
        </row>
        <row r="4420">
          <cell r="A4420">
            <v>40945</v>
          </cell>
          <cell r="B4420">
            <v>199.17259999999999</v>
          </cell>
        </row>
        <row r="4421">
          <cell r="A4421">
            <v>40946</v>
          </cell>
          <cell r="B4421">
            <v>199.1996</v>
          </cell>
        </row>
        <row r="4422">
          <cell r="A4422">
            <v>40947</v>
          </cell>
          <cell r="B4422">
            <v>199.22649999999999</v>
          </cell>
        </row>
        <row r="4423">
          <cell r="A4423">
            <v>40948</v>
          </cell>
          <cell r="B4423">
            <v>199.2534</v>
          </cell>
        </row>
        <row r="4424">
          <cell r="A4424">
            <v>40949</v>
          </cell>
          <cell r="B4424">
            <v>199.28039999999999</v>
          </cell>
        </row>
        <row r="4425">
          <cell r="A4425">
            <v>40950</v>
          </cell>
          <cell r="B4425">
            <v>199.3073</v>
          </cell>
        </row>
        <row r="4426">
          <cell r="A4426">
            <v>40951</v>
          </cell>
          <cell r="B4426">
            <v>199.33430000000001</v>
          </cell>
        </row>
        <row r="4427">
          <cell r="A4427">
            <v>40952</v>
          </cell>
          <cell r="B4427">
            <v>199.3612</v>
          </cell>
        </row>
        <row r="4428">
          <cell r="A4428">
            <v>40953</v>
          </cell>
          <cell r="B4428">
            <v>199.38820000000001</v>
          </cell>
        </row>
        <row r="4429">
          <cell r="A4429">
            <v>40954</v>
          </cell>
          <cell r="B4429">
            <v>199.4151</v>
          </cell>
        </row>
        <row r="4430">
          <cell r="A4430">
            <v>40955</v>
          </cell>
          <cell r="B4430">
            <v>199.46510000000001</v>
          </cell>
        </row>
        <row r="4431">
          <cell r="A4431">
            <v>40956</v>
          </cell>
          <cell r="B4431">
            <v>199.51519999999999</v>
          </cell>
        </row>
        <row r="4432">
          <cell r="A4432">
            <v>40957</v>
          </cell>
          <cell r="B4432">
            <v>199.5652</v>
          </cell>
        </row>
        <row r="4433">
          <cell r="A4433">
            <v>40958</v>
          </cell>
          <cell r="B4433">
            <v>199.61529999999999</v>
          </cell>
        </row>
        <row r="4434">
          <cell r="A4434">
            <v>40959</v>
          </cell>
          <cell r="B4434">
            <v>199.6653</v>
          </cell>
        </row>
        <row r="4435">
          <cell r="A4435">
            <v>40960</v>
          </cell>
          <cell r="B4435">
            <v>199.71539999999999</v>
          </cell>
        </row>
        <row r="4436">
          <cell r="A4436">
            <v>40961</v>
          </cell>
          <cell r="B4436">
            <v>199.7655</v>
          </cell>
        </row>
        <row r="4437">
          <cell r="A4437">
            <v>40962</v>
          </cell>
          <cell r="B4437">
            <v>199.81559999999999</v>
          </cell>
        </row>
        <row r="4438">
          <cell r="A4438">
            <v>40963</v>
          </cell>
          <cell r="B4438">
            <v>199.8657</v>
          </cell>
        </row>
        <row r="4439">
          <cell r="A4439">
            <v>40964</v>
          </cell>
          <cell r="B4439">
            <v>199.91589999999999</v>
          </cell>
        </row>
        <row r="4440">
          <cell r="A4440">
            <v>40965</v>
          </cell>
          <cell r="B4440">
            <v>199.96600000000001</v>
          </cell>
        </row>
        <row r="4441">
          <cell r="A4441">
            <v>40966</v>
          </cell>
          <cell r="B4441">
            <v>200.0162</v>
          </cell>
        </row>
        <row r="4442">
          <cell r="A4442">
            <v>40967</v>
          </cell>
          <cell r="B4442">
            <v>200.06639999999999</v>
          </cell>
        </row>
        <row r="4443">
          <cell r="A4443">
            <v>40968</v>
          </cell>
          <cell r="B4443">
            <v>200.1165</v>
          </cell>
        </row>
        <row r="4444">
          <cell r="A4444">
            <v>40969</v>
          </cell>
          <cell r="B4444">
            <v>200.16669999999999</v>
          </cell>
        </row>
        <row r="4445">
          <cell r="A4445">
            <v>40970</v>
          </cell>
          <cell r="B4445">
            <v>200.21700000000001</v>
          </cell>
        </row>
        <row r="4446">
          <cell r="A4446">
            <v>40971</v>
          </cell>
          <cell r="B4446">
            <v>200.2672</v>
          </cell>
        </row>
        <row r="4447">
          <cell r="A4447">
            <v>40972</v>
          </cell>
          <cell r="B4447">
            <v>200.31739999999999</v>
          </cell>
        </row>
        <row r="4448">
          <cell r="A4448">
            <v>40973</v>
          </cell>
          <cell r="B4448">
            <v>200.36770000000001</v>
          </cell>
        </row>
        <row r="4449">
          <cell r="A4449">
            <v>40974</v>
          </cell>
          <cell r="B4449">
            <v>200.4179</v>
          </cell>
        </row>
        <row r="4450">
          <cell r="A4450">
            <v>40975</v>
          </cell>
          <cell r="B4450">
            <v>200.4682</v>
          </cell>
        </row>
        <row r="4451">
          <cell r="A4451">
            <v>40976</v>
          </cell>
          <cell r="B4451">
            <v>200.51849999999999</v>
          </cell>
        </row>
        <row r="4452">
          <cell r="A4452">
            <v>40977</v>
          </cell>
          <cell r="B4452">
            <v>200.56880000000001</v>
          </cell>
        </row>
        <row r="4453">
          <cell r="A4453">
            <v>40978</v>
          </cell>
          <cell r="B4453">
            <v>200.6191</v>
          </cell>
        </row>
        <row r="4454">
          <cell r="A4454">
            <v>40979</v>
          </cell>
          <cell r="B4454">
            <v>200.6694</v>
          </cell>
        </row>
        <row r="4455">
          <cell r="A4455">
            <v>40980</v>
          </cell>
          <cell r="B4455">
            <v>200.71969999999999</v>
          </cell>
        </row>
        <row r="4456">
          <cell r="A4456">
            <v>40981</v>
          </cell>
          <cell r="B4456">
            <v>200.77010000000001</v>
          </cell>
        </row>
        <row r="4457">
          <cell r="A4457">
            <v>40982</v>
          </cell>
          <cell r="B4457">
            <v>200.82050000000001</v>
          </cell>
        </row>
        <row r="4458">
          <cell r="A4458">
            <v>40983</v>
          </cell>
          <cell r="B4458">
            <v>200.8708</v>
          </cell>
        </row>
        <row r="4459">
          <cell r="A4459">
            <v>40984</v>
          </cell>
          <cell r="B4459">
            <v>200.9102</v>
          </cell>
        </row>
        <row r="4460">
          <cell r="A4460">
            <v>40985</v>
          </cell>
          <cell r="B4460">
            <v>200.9496</v>
          </cell>
        </row>
        <row r="4461">
          <cell r="A4461">
            <v>40986</v>
          </cell>
          <cell r="B4461">
            <v>200.98910000000001</v>
          </cell>
        </row>
        <row r="4462">
          <cell r="A4462">
            <v>40987</v>
          </cell>
          <cell r="B4462">
            <v>201.02850000000001</v>
          </cell>
        </row>
        <row r="4463">
          <cell r="A4463">
            <v>40988</v>
          </cell>
          <cell r="B4463">
            <v>201.06790000000001</v>
          </cell>
        </row>
        <row r="4464">
          <cell r="A4464">
            <v>40989</v>
          </cell>
          <cell r="B4464">
            <v>201.10740000000001</v>
          </cell>
        </row>
        <row r="4465">
          <cell r="A4465">
            <v>40990</v>
          </cell>
          <cell r="B4465">
            <v>201.14680000000001</v>
          </cell>
        </row>
        <row r="4466">
          <cell r="A4466">
            <v>40991</v>
          </cell>
          <cell r="B4466">
            <v>201.18629999999999</v>
          </cell>
        </row>
        <row r="4467">
          <cell r="A4467">
            <v>40992</v>
          </cell>
          <cell r="B4467">
            <v>201.22579999999999</v>
          </cell>
        </row>
        <row r="4468">
          <cell r="A4468">
            <v>40993</v>
          </cell>
          <cell r="B4468">
            <v>201.26519999999999</v>
          </cell>
        </row>
        <row r="4469">
          <cell r="A4469">
            <v>40994</v>
          </cell>
          <cell r="B4469">
            <v>201.3047</v>
          </cell>
        </row>
        <row r="4470">
          <cell r="A4470">
            <v>40995</v>
          </cell>
          <cell r="B4470">
            <v>201.3442</v>
          </cell>
        </row>
        <row r="4471">
          <cell r="A4471">
            <v>40996</v>
          </cell>
          <cell r="B4471">
            <v>201.3837</v>
          </cell>
        </row>
        <row r="4472">
          <cell r="A4472">
            <v>40997</v>
          </cell>
          <cell r="B4472">
            <v>201.42320000000001</v>
          </cell>
        </row>
        <row r="4473">
          <cell r="A4473">
            <v>40998</v>
          </cell>
          <cell r="B4473">
            <v>201.46279999999999</v>
          </cell>
        </row>
        <row r="4474">
          <cell r="A4474">
            <v>40999</v>
          </cell>
          <cell r="B4474">
            <v>201.50229999999999</v>
          </cell>
        </row>
        <row r="4475">
          <cell r="A4475">
            <v>41000</v>
          </cell>
          <cell r="B4475">
            <v>201.54179999999999</v>
          </cell>
        </row>
        <row r="4476">
          <cell r="A4476">
            <v>41001</v>
          </cell>
          <cell r="B4476">
            <v>201.5814</v>
          </cell>
        </row>
        <row r="4477">
          <cell r="A4477">
            <v>41002</v>
          </cell>
          <cell r="B4477">
            <v>201.62090000000001</v>
          </cell>
        </row>
        <row r="4478">
          <cell r="A4478">
            <v>41003</v>
          </cell>
          <cell r="B4478">
            <v>201.66050000000001</v>
          </cell>
        </row>
        <row r="4479">
          <cell r="A4479">
            <v>41004</v>
          </cell>
          <cell r="B4479">
            <v>201.7</v>
          </cell>
        </row>
        <row r="4480">
          <cell r="A4480">
            <v>41005</v>
          </cell>
          <cell r="B4480">
            <v>201.7396</v>
          </cell>
        </row>
        <row r="4481">
          <cell r="A4481">
            <v>41006</v>
          </cell>
          <cell r="B4481">
            <v>201.7792</v>
          </cell>
        </row>
        <row r="4482">
          <cell r="A4482">
            <v>41007</v>
          </cell>
          <cell r="B4482">
            <v>201.81880000000001</v>
          </cell>
        </row>
        <row r="4483">
          <cell r="A4483">
            <v>41008</v>
          </cell>
          <cell r="B4483">
            <v>201.85839999999999</v>
          </cell>
        </row>
        <row r="4484">
          <cell r="A4484">
            <v>41009</v>
          </cell>
          <cell r="B4484">
            <v>201.898</v>
          </cell>
        </row>
        <row r="4485">
          <cell r="A4485">
            <v>41010</v>
          </cell>
          <cell r="B4485">
            <v>201.9376</v>
          </cell>
        </row>
        <row r="4486">
          <cell r="A4486">
            <v>41011</v>
          </cell>
          <cell r="B4486">
            <v>201.97720000000001</v>
          </cell>
        </row>
        <row r="4487">
          <cell r="A4487">
            <v>41012</v>
          </cell>
          <cell r="B4487">
            <v>202.01679999999999</v>
          </cell>
        </row>
        <row r="4488">
          <cell r="A4488">
            <v>41013</v>
          </cell>
          <cell r="B4488">
            <v>202.0565</v>
          </cell>
        </row>
        <row r="4489">
          <cell r="A4489">
            <v>41014</v>
          </cell>
          <cell r="B4489">
            <v>202.09610000000001</v>
          </cell>
        </row>
        <row r="4490">
          <cell r="A4490">
            <v>41015</v>
          </cell>
          <cell r="B4490">
            <v>202.10419999999999</v>
          </cell>
        </row>
        <row r="4491">
          <cell r="A4491">
            <v>41016</v>
          </cell>
          <cell r="B4491">
            <v>202.1123</v>
          </cell>
        </row>
        <row r="4492">
          <cell r="A4492">
            <v>41017</v>
          </cell>
          <cell r="B4492">
            <v>202.12029999999999</v>
          </cell>
        </row>
        <row r="4493">
          <cell r="A4493">
            <v>41018</v>
          </cell>
          <cell r="B4493">
            <v>202.1284</v>
          </cell>
        </row>
        <row r="4494">
          <cell r="A4494">
            <v>41019</v>
          </cell>
          <cell r="B4494">
            <v>202.13650000000001</v>
          </cell>
        </row>
        <row r="4495">
          <cell r="A4495">
            <v>41020</v>
          </cell>
          <cell r="B4495">
            <v>202.1446</v>
          </cell>
        </row>
        <row r="4496">
          <cell r="A4496">
            <v>41021</v>
          </cell>
          <cell r="B4496">
            <v>202.15270000000001</v>
          </cell>
        </row>
        <row r="4497">
          <cell r="A4497">
            <v>41022</v>
          </cell>
          <cell r="B4497">
            <v>202.16069999999999</v>
          </cell>
        </row>
        <row r="4498">
          <cell r="A4498">
            <v>41023</v>
          </cell>
          <cell r="B4498">
            <v>202.1688</v>
          </cell>
        </row>
        <row r="4499">
          <cell r="A4499">
            <v>41024</v>
          </cell>
          <cell r="B4499">
            <v>202.17689999999999</v>
          </cell>
        </row>
        <row r="4500">
          <cell r="A4500">
            <v>41025</v>
          </cell>
          <cell r="B4500">
            <v>202.185</v>
          </cell>
        </row>
        <row r="4501">
          <cell r="A4501">
            <v>41026</v>
          </cell>
          <cell r="B4501">
            <v>202.19309999999999</v>
          </cell>
        </row>
        <row r="4502">
          <cell r="A4502">
            <v>41027</v>
          </cell>
          <cell r="B4502">
            <v>202.2012</v>
          </cell>
        </row>
        <row r="4503">
          <cell r="A4503">
            <v>41028</v>
          </cell>
          <cell r="B4503">
            <v>202.20920000000001</v>
          </cell>
        </row>
        <row r="4504">
          <cell r="A4504">
            <v>41029</v>
          </cell>
          <cell r="B4504">
            <v>202.21729999999999</v>
          </cell>
        </row>
        <row r="4505">
          <cell r="A4505">
            <v>41030</v>
          </cell>
          <cell r="B4505">
            <v>202.22540000000001</v>
          </cell>
        </row>
        <row r="4506">
          <cell r="A4506">
            <v>41031</v>
          </cell>
          <cell r="B4506">
            <v>202.23349999999999</v>
          </cell>
        </row>
        <row r="4507">
          <cell r="A4507">
            <v>41032</v>
          </cell>
          <cell r="B4507">
            <v>202.24160000000001</v>
          </cell>
        </row>
        <row r="4508">
          <cell r="A4508">
            <v>41033</v>
          </cell>
          <cell r="B4508">
            <v>202.24969999999999</v>
          </cell>
        </row>
        <row r="4509">
          <cell r="A4509">
            <v>41034</v>
          </cell>
          <cell r="B4509">
            <v>202.2577</v>
          </cell>
        </row>
        <row r="4510">
          <cell r="A4510">
            <v>41035</v>
          </cell>
          <cell r="B4510">
            <v>202.26580000000001</v>
          </cell>
        </row>
        <row r="4511">
          <cell r="A4511">
            <v>41036</v>
          </cell>
          <cell r="B4511">
            <v>202.2739</v>
          </cell>
        </row>
        <row r="4512">
          <cell r="A4512">
            <v>41037</v>
          </cell>
          <cell r="B4512">
            <v>202.28200000000001</v>
          </cell>
        </row>
        <row r="4513">
          <cell r="A4513">
            <v>41038</v>
          </cell>
          <cell r="B4513">
            <v>202.2901</v>
          </cell>
        </row>
        <row r="4514">
          <cell r="A4514">
            <v>41039</v>
          </cell>
          <cell r="B4514">
            <v>202.29820000000001</v>
          </cell>
        </row>
        <row r="4515">
          <cell r="A4515">
            <v>41040</v>
          </cell>
          <cell r="B4515">
            <v>202.30629999999999</v>
          </cell>
        </row>
        <row r="4516">
          <cell r="A4516">
            <v>41041</v>
          </cell>
          <cell r="B4516">
            <v>202.31440000000001</v>
          </cell>
        </row>
        <row r="4517">
          <cell r="A4517">
            <v>41042</v>
          </cell>
          <cell r="B4517">
            <v>202.32239999999999</v>
          </cell>
        </row>
        <row r="4518">
          <cell r="A4518">
            <v>41043</v>
          </cell>
          <cell r="B4518">
            <v>202.3305</v>
          </cell>
        </row>
        <row r="4519">
          <cell r="A4519">
            <v>41044</v>
          </cell>
          <cell r="B4519">
            <v>202.33860000000001</v>
          </cell>
        </row>
        <row r="4520">
          <cell r="A4520">
            <v>41045</v>
          </cell>
          <cell r="B4520">
            <v>202.3477</v>
          </cell>
        </row>
        <row r="4521">
          <cell r="A4521">
            <v>41046</v>
          </cell>
          <cell r="B4521">
            <v>202.3569</v>
          </cell>
        </row>
        <row r="4522">
          <cell r="A4522">
            <v>41047</v>
          </cell>
          <cell r="B4522">
            <v>202.36600000000001</v>
          </cell>
        </row>
        <row r="4523">
          <cell r="A4523">
            <v>41048</v>
          </cell>
          <cell r="B4523">
            <v>202.3751</v>
          </cell>
        </row>
        <row r="4524">
          <cell r="A4524">
            <v>41049</v>
          </cell>
          <cell r="B4524">
            <v>202.3843</v>
          </cell>
        </row>
        <row r="4525">
          <cell r="A4525">
            <v>41050</v>
          </cell>
          <cell r="B4525">
            <v>202.39340000000001</v>
          </cell>
        </row>
        <row r="4526">
          <cell r="A4526">
            <v>41051</v>
          </cell>
          <cell r="B4526">
            <v>202.4025</v>
          </cell>
        </row>
        <row r="4527">
          <cell r="A4527">
            <v>41052</v>
          </cell>
          <cell r="B4527">
            <v>202.4117</v>
          </cell>
        </row>
        <row r="4528">
          <cell r="A4528">
            <v>41053</v>
          </cell>
          <cell r="B4528">
            <v>202.42080000000001</v>
          </cell>
        </row>
        <row r="4529">
          <cell r="A4529">
            <v>41054</v>
          </cell>
          <cell r="B4529">
            <v>202.4299</v>
          </cell>
        </row>
        <row r="4530">
          <cell r="A4530">
            <v>41055</v>
          </cell>
          <cell r="B4530">
            <v>202.4391</v>
          </cell>
        </row>
        <row r="4531">
          <cell r="A4531">
            <v>41056</v>
          </cell>
          <cell r="B4531">
            <v>202.44820000000001</v>
          </cell>
        </row>
        <row r="4532">
          <cell r="A4532">
            <v>41057</v>
          </cell>
          <cell r="B4532">
            <v>202.4573</v>
          </cell>
        </row>
        <row r="4533">
          <cell r="A4533">
            <v>41058</v>
          </cell>
          <cell r="B4533">
            <v>202.4665</v>
          </cell>
        </row>
        <row r="4534">
          <cell r="A4534">
            <v>41059</v>
          </cell>
          <cell r="B4534">
            <v>202.47559999999999</v>
          </cell>
        </row>
        <row r="4535">
          <cell r="A4535">
            <v>41060</v>
          </cell>
          <cell r="B4535">
            <v>202.48480000000001</v>
          </cell>
        </row>
        <row r="4536">
          <cell r="A4536">
            <v>41061</v>
          </cell>
          <cell r="B4536">
            <v>202.4939</v>
          </cell>
        </row>
        <row r="4537">
          <cell r="A4537">
            <v>41062</v>
          </cell>
          <cell r="B4537">
            <v>202.50299999999999</v>
          </cell>
        </row>
        <row r="4538">
          <cell r="A4538">
            <v>41063</v>
          </cell>
          <cell r="B4538">
            <v>202.51220000000001</v>
          </cell>
        </row>
        <row r="4539">
          <cell r="A4539">
            <v>41064</v>
          </cell>
          <cell r="B4539">
            <v>202.5213</v>
          </cell>
        </row>
        <row r="4540">
          <cell r="A4540">
            <v>41065</v>
          </cell>
          <cell r="B4540">
            <v>202.53049999999999</v>
          </cell>
        </row>
        <row r="4541">
          <cell r="A4541">
            <v>41066</v>
          </cell>
          <cell r="B4541">
            <v>202.53960000000001</v>
          </cell>
        </row>
        <row r="4542">
          <cell r="A4542">
            <v>41067</v>
          </cell>
          <cell r="B4542">
            <v>202.5487</v>
          </cell>
        </row>
        <row r="4543">
          <cell r="A4543">
            <v>41068</v>
          </cell>
          <cell r="B4543">
            <v>202.55789999999999</v>
          </cell>
        </row>
        <row r="4544">
          <cell r="A4544">
            <v>41069</v>
          </cell>
          <cell r="B4544">
            <v>202.56700000000001</v>
          </cell>
        </row>
        <row r="4545">
          <cell r="A4545">
            <v>41070</v>
          </cell>
          <cell r="B4545">
            <v>202.5762</v>
          </cell>
        </row>
        <row r="4546">
          <cell r="A4546">
            <v>41071</v>
          </cell>
          <cell r="B4546">
            <v>202.58529999999999</v>
          </cell>
        </row>
        <row r="4547">
          <cell r="A4547">
            <v>41072</v>
          </cell>
          <cell r="B4547">
            <v>202.59440000000001</v>
          </cell>
        </row>
        <row r="4548">
          <cell r="A4548">
            <v>41073</v>
          </cell>
          <cell r="B4548">
            <v>202.6036</v>
          </cell>
        </row>
        <row r="4549">
          <cell r="A4549">
            <v>41074</v>
          </cell>
          <cell r="B4549">
            <v>202.61269999999999</v>
          </cell>
        </row>
        <row r="4550">
          <cell r="A4550">
            <v>41075</v>
          </cell>
          <cell r="B4550">
            <v>202.62190000000001</v>
          </cell>
        </row>
        <row r="4551">
          <cell r="A4551">
            <v>41076</v>
          </cell>
          <cell r="B4551">
            <v>202.6421</v>
          </cell>
        </row>
        <row r="4552">
          <cell r="A4552">
            <v>41077</v>
          </cell>
          <cell r="B4552">
            <v>202.66239999999999</v>
          </cell>
        </row>
        <row r="4553">
          <cell r="A4553">
            <v>41078</v>
          </cell>
          <cell r="B4553">
            <v>202.68260000000001</v>
          </cell>
        </row>
        <row r="4554">
          <cell r="A4554">
            <v>41079</v>
          </cell>
          <cell r="B4554">
            <v>202.7028</v>
          </cell>
        </row>
        <row r="4555">
          <cell r="A4555">
            <v>41080</v>
          </cell>
          <cell r="B4555">
            <v>202.72309999999999</v>
          </cell>
        </row>
        <row r="4556">
          <cell r="A4556">
            <v>41081</v>
          </cell>
          <cell r="B4556">
            <v>202.7433</v>
          </cell>
        </row>
        <row r="4557">
          <cell r="A4557">
            <v>41082</v>
          </cell>
          <cell r="B4557">
            <v>202.7636</v>
          </cell>
        </row>
        <row r="4558">
          <cell r="A4558">
            <v>41083</v>
          </cell>
          <cell r="B4558">
            <v>202.78380000000001</v>
          </cell>
        </row>
        <row r="4559">
          <cell r="A4559">
            <v>41084</v>
          </cell>
          <cell r="B4559">
            <v>202.80410000000001</v>
          </cell>
        </row>
        <row r="4560">
          <cell r="A4560">
            <v>41085</v>
          </cell>
          <cell r="B4560">
            <v>202.82429999999999</v>
          </cell>
        </row>
        <row r="4561">
          <cell r="A4561">
            <v>41086</v>
          </cell>
          <cell r="B4561">
            <v>202.84460000000001</v>
          </cell>
        </row>
        <row r="4562">
          <cell r="A4562">
            <v>41087</v>
          </cell>
          <cell r="B4562">
            <v>202.8648</v>
          </cell>
        </row>
        <row r="4563">
          <cell r="A4563">
            <v>41088</v>
          </cell>
          <cell r="B4563">
            <v>202.88509999999999</v>
          </cell>
        </row>
        <row r="4564">
          <cell r="A4564">
            <v>41089</v>
          </cell>
          <cell r="B4564">
            <v>202.90530000000001</v>
          </cell>
        </row>
        <row r="4565">
          <cell r="A4565">
            <v>41090</v>
          </cell>
          <cell r="B4565">
            <v>202.9256</v>
          </cell>
        </row>
        <row r="4566">
          <cell r="A4566">
            <v>41091</v>
          </cell>
          <cell r="B4566">
            <v>202.94589999999999</v>
          </cell>
        </row>
        <row r="4567">
          <cell r="A4567">
            <v>41092</v>
          </cell>
          <cell r="B4567">
            <v>202.96610000000001</v>
          </cell>
        </row>
        <row r="4568">
          <cell r="A4568">
            <v>41093</v>
          </cell>
          <cell r="B4568">
            <v>202.9864</v>
          </cell>
        </row>
        <row r="4569">
          <cell r="A4569">
            <v>41094</v>
          </cell>
          <cell r="B4569">
            <v>203.0067</v>
          </cell>
        </row>
        <row r="4570">
          <cell r="A4570">
            <v>41095</v>
          </cell>
          <cell r="B4570">
            <v>203.02690000000001</v>
          </cell>
        </row>
        <row r="4571">
          <cell r="A4571">
            <v>41096</v>
          </cell>
          <cell r="B4571">
            <v>203.0472</v>
          </cell>
        </row>
        <row r="4572">
          <cell r="A4572">
            <v>41097</v>
          </cell>
          <cell r="B4572">
            <v>203.0675</v>
          </cell>
        </row>
        <row r="4573">
          <cell r="A4573">
            <v>41098</v>
          </cell>
          <cell r="B4573">
            <v>203.08779999999999</v>
          </cell>
        </row>
        <row r="4574">
          <cell r="A4574">
            <v>41099</v>
          </cell>
          <cell r="B4574">
            <v>203.108</v>
          </cell>
        </row>
        <row r="4575">
          <cell r="A4575">
            <v>41100</v>
          </cell>
          <cell r="B4575">
            <v>203.1283</v>
          </cell>
        </row>
        <row r="4576">
          <cell r="A4576">
            <v>41101</v>
          </cell>
          <cell r="B4576">
            <v>203.14859999999999</v>
          </cell>
        </row>
        <row r="4577">
          <cell r="A4577">
            <v>41102</v>
          </cell>
          <cell r="B4577">
            <v>203.16890000000001</v>
          </cell>
        </row>
        <row r="4578">
          <cell r="A4578">
            <v>41103</v>
          </cell>
          <cell r="B4578">
            <v>203.1892</v>
          </cell>
        </row>
        <row r="4579">
          <cell r="A4579">
            <v>41104</v>
          </cell>
          <cell r="B4579">
            <v>203.20949999999999</v>
          </cell>
        </row>
        <row r="4580">
          <cell r="A4580">
            <v>41105</v>
          </cell>
          <cell r="B4580">
            <v>203.22980000000001</v>
          </cell>
        </row>
        <row r="4581">
          <cell r="A4581">
            <v>41106</v>
          </cell>
          <cell r="B4581">
            <v>203.23500000000001</v>
          </cell>
        </row>
        <row r="4582">
          <cell r="A4582">
            <v>41107</v>
          </cell>
          <cell r="B4582">
            <v>203.24029999999999</v>
          </cell>
        </row>
        <row r="4583">
          <cell r="A4583">
            <v>41108</v>
          </cell>
          <cell r="B4583">
            <v>203.24549999999999</v>
          </cell>
        </row>
        <row r="4584">
          <cell r="A4584">
            <v>41109</v>
          </cell>
          <cell r="B4584">
            <v>203.2508</v>
          </cell>
        </row>
        <row r="4585">
          <cell r="A4585">
            <v>41110</v>
          </cell>
          <cell r="B4585">
            <v>203.256</v>
          </cell>
        </row>
        <row r="4586">
          <cell r="A4586">
            <v>41111</v>
          </cell>
          <cell r="B4586">
            <v>203.26130000000001</v>
          </cell>
        </row>
        <row r="4587">
          <cell r="A4587">
            <v>41112</v>
          </cell>
          <cell r="B4587">
            <v>203.26650000000001</v>
          </cell>
        </row>
        <row r="4588">
          <cell r="A4588">
            <v>41113</v>
          </cell>
          <cell r="B4588">
            <v>203.27170000000001</v>
          </cell>
        </row>
        <row r="4589">
          <cell r="A4589">
            <v>41114</v>
          </cell>
          <cell r="B4589">
            <v>203.27699999999999</v>
          </cell>
        </row>
        <row r="4590">
          <cell r="A4590">
            <v>41115</v>
          </cell>
          <cell r="B4590">
            <v>203.28219999999999</v>
          </cell>
        </row>
        <row r="4591">
          <cell r="A4591">
            <v>41116</v>
          </cell>
          <cell r="B4591">
            <v>203.28749999999999</v>
          </cell>
        </row>
        <row r="4592">
          <cell r="A4592">
            <v>41117</v>
          </cell>
          <cell r="B4592">
            <v>203.2927</v>
          </cell>
        </row>
        <row r="4593">
          <cell r="A4593">
            <v>41118</v>
          </cell>
          <cell r="B4593">
            <v>203.298</v>
          </cell>
        </row>
        <row r="4594">
          <cell r="A4594">
            <v>41119</v>
          </cell>
          <cell r="B4594">
            <v>203.3032</v>
          </cell>
        </row>
        <row r="4595">
          <cell r="A4595">
            <v>41120</v>
          </cell>
          <cell r="B4595">
            <v>203.30850000000001</v>
          </cell>
        </row>
        <row r="4596">
          <cell r="A4596">
            <v>41121</v>
          </cell>
          <cell r="B4596">
            <v>203.31370000000001</v>
          </cell>
        </row>
        <row r="4597">
          <cell r="A4597">
            <v>41122</v>
          </cell>
          <cell r="B4597">
            <v>203.31890000000001</v>
          </cell>
        </row>
        <row r="4598">
          <cell r="A4598">
            <v>41123</v>
          </cell>
          <cell r="B4598">
            <v>203.32419999999999</v>
          </cell>
        </row>
        <row r="4599">
          <cell r="A4599">
            <v>41124</v>
          </cell>
          <cell r="B4599">
            <v>203.32939999999999</v>
          </cell>
        </row>
        <row r="4600">
          <cell r="A4600">
            <v>41125</v>
          </cell>
          <cell r="B4600">
            <v>203.3347</v>
          </cell>
        </row>
        <row r="4601">
          <cell r="A4601">
            <v>41126</v>
          </cell>
          <cell r="B4601">
            <v>203.3399</v>
          </cell>
        </row>
        <row r="4602">
          <cell r="A4602">
            <v>41127</v>
          </cell>
          <cell r="B4602">
            <v>203.34520000000001</v>
          </cell>
        </row>
        <row r="4603">
          <cell r="A4603">
            <v>41128</v>
          </cell>
          <cell r="B4603">
            <v>203.35040000000001</v>
          </cell>
        </row>
        <row r="4604">
          <cell r="A4604">
            <v>41129</v>
          </cell>
          <cell r="B4604">
            <v>203.35570000000001</v>
          </cell>
        </row>
        <row r="4605">
          <cell r="A4605">
            <v>41130</v>
          </cell>
          <cell r="B4605">
            <v>203.36089999999999</v>
          </cell>
        </row>
        <row r="4606">
          <cell r="A4606">
            <v>41131</v>
          </cell>
          <cell r="B4606">
            <v>203.36619999999999</v>
          </cell>
        </row>
        <row r="4607">
          <cell r="A4607">
            <v>41132</v>
          </cell>
          <cell r="B4607">
            <v>203.37139999999999</v>
          </cell>
        </row>
        <row r="4608">
          <cell r="A4608">
            <v>41133</v>
          </cell>
          <cell r="B4608">
            <v>203.3766</v>
          </cell>
        </row>
        <row r="4609">
          <cell r="A4609">
            <v>41134</v>
          </cell>
          <cell r="B4609">
            <v>203.3819</v>
          </cell>
        </row>
        <row r="4610">
          <cell r="A4610">
            <v>41135</v>
          </cell>
          <cell r="B4610">
            <v>203.3871</v>
          </cell>
        </row>
        <row r="4611">
          <cell r="A4611">
            <v>41136</v>
          </cell>
          <cell r="B4611">
            <v>203.39240000000001</v>
          </cell>
        </row>
        <row r="4612">
          <cell r="A4612">
            <v>41137</v>
          </cell>
          <cell r="B4612">
            <v>203.39109999999999</v>
          </cell>
        </row>
        <row r="4613">
          <cell r="A4613">
            <v>41138</v>
          </cell>
          <cell r="B4613">
            <v>203.38980000000001</v>
          </cell>
        </row>
        <row r="4614">
          <cell r="A4614">
            <v>41139</v>
          </cell>
          <cell r="B4614">
            <v>203.38849999999999</v>
          </cell>
        </row>
        <row r="4615">
          <cell r="A4615">
            <v>41140</v>
          </cell>
          <cell r="B4615">
            <v>203.38720000000001</v>
          </cell>
        </row>
        <row r="4616">
          <cell r="A4616">
            <v>41141</v>
          </cell>
          <cell r="B4616">
            <v>203.38579999999999</v>
          </cell>
        </row>
        <row r="4617">
          <cell r="A4617">
            <v>41142</v>
          </cell>
          <cell r="B4617">
            <v>203.3845</v>
          </cell>
        </row>
        <row r="4618">
          <cell r="A4618">
            <v>41143</v>
          </cell>
          <cell r="B4618">
            <v>203.38319999999999</v>
          </cell>
        </row>
        <row r="4619">
          <cell r="A4619">
            <v>41144</v>
          </cell>
          <cell r="B4619">
            <v>203.3819</v>
          </cell>
        </row>
        <row r="4620">
          <cell r="A4620">
            <v>41145</v>
          </cell>
          <cell r="B4620">
            <v>203.38059999999999</v>
          </cell>
        </row>
        <row r="4621">
          <cell r="A4621">
            <v>41146</v>
          </cell>
          <cell r="B4621">
            <v>203.3793</v>
          </cell>
        </row>
        <row r="4622">
          <cell r="A4622">
            <v>41147</v>
          </cell>
          <cell r="B4622">
            <v>203.37799999999999</v>
          </cell>
        </row>
        <row r="4623">
          <cell r="A4623">
            <v>41148</v>
          </cell>
          <cell r="B4623">
            <v>203.3767</v>
          </cell>
        </row>
        <row r="4624">
          <cell r="A4624">
            <v>41149</v>
          </cell>
          <cell r="B4624">
            <v>203.37530000000001</v>
          </cell>
        </row>
        <row r="4625">
          <cell r="A4625">
            <v>41150</v>
          </cell>
          <cell r="B4625">
            <v>203.374</v>
          </cell>
        </row>
        <row r="4626">
          <cell r="A4626">
            <v>41151</v>
          </cell>
          <cell r="B4626">
            <v>203.37270000000001</v>
          </cell>
        </row>
        <row r="4627">
          <cell r="A4627">
            <v>41152</v>
          </cell>
          <cell r="B4627">
            <v>203.37139999999999</v>
          </cell>
        </row>
        <row r="4628">
          <cell r="A4628">
            <v>41153</v>
          </cell>
          <cell r="B4628">
            <v>203.37010000000001</v>
          </cell>
        </row>
        <row r="4629">
          <cell r="A4629">
            <v>41154</v>
          </cell>
          <cell r="B4629">
            <v>203.36879999999999</v>
          </cell>
        </row>
        <row r="4630">
          <cell r="A4630">
            <v>41155</v>
          </cell>
          <cell r="B4630">
            <v>203.36750000000001</v>
          </cell>
        </row>
        <row r="4631">
          <cell r="A4631">
            <v>41156</v>
          </cell>
          <cell r="B4631">
            <v>203.36619999999999</v>
          </cell>
        </row>
        <row r="4632">
          <cell r="A4632">
            <v>41157</v>
          </cell>
          <cell r="B4632">
            <v>203.3648</v>
          </cell>
        </row>
        <row r="4633">
          <cell r="A4633">
            <v>41158</v>
          </cell>
          <cell r="B4633">
            <v>203.36349999999999</v>
          </cell>
        </row>
        <row r="4634">
          <cell r="A4634">
            <v>41159</v>
          </cell>
          <cell r="B4634">
            <v>203.3622</v>
          </cell>
        </row>
        <row r="4635">
          <cell r="A4635">
            <v>41160</v>
          </cell>
          <cell r="B4635">
            <v>203.36089999999999</v>
          </cell>
        </row>
        <row r="4636">
          <cell r="A4636">
            <v>41161</v>
          </cell>
          <cell r="B4636">
            <v>203.3596</v>
          </cell>
        </row>
        <row r="4637">
          <cell r="A4637">
            <v>41162</v>
          </cell>
          <cell r="B4637">
            <v>203.35830000000001</v>
          </cell>
        </row>
        <row r="4638">
          <cell r="A4638">
            <v>41163</v>
          </cell>
          <cell r="B4638">
            <v>203.357</v>
          </cell>
        </row>
        <row r="4639">
          <cell r="A4639">
            <v>41164</v>
          </cell>
          <cell r="B4639">
            <v>203.35570000000001</v>
          </cell>
        </row>
        <row r="4640">
          <cell r="A4640">
            <v>41165</v>
          </cell>
          <cell r="B4640">
            <v>203.35429999999999</v>
          </cell>
        </row>
        <row r="4641">
          <cell r="A4641">
            <v>41166</v>
          </cell>
          <cell r="B4641">
            <v>203.35300000000001</v>
          </cell>
        </row>
        <row r="4642">
          <cell r="A4642">
            <v>41167</v>
          </cell>
          <cell r="B4642">
            <v>203.35169999999999</v>
          </cell>
        </row>
        <row r="4643">
          <cell r="A4643">
            <v>41168</v>
          </cell>
          <cell r="B4643">
            <v>203.3544</v>
          </cell>
        </row>
        <row r="4644">
          <cell r="A4644">
            <v>41169</v>
          </cell>
          <cell r="B4644">
            <v>203.3571</v>
          </cell>
        </row>
        <row r="4645">
          <cell r="A4645">
            <v>41170</v>
          </cell>
          <cell r="B4645">
            <v>203.35980000000001</v>
          </cell>
        </row>
        <row r="4646">
          <cell r="A4646">
            <v>41171</v>
          </cell>
          <cell r="B4646">
            <v>203.36250000000001</v>
          </cell>
        </row>
        <row r="4647">
          <cell r="A4647">
            <v>41172</v>
          </cell>
          <cell r="B4647">
            <v>203.36529999999999</v>
          </cell>
        </row>
        <row r="4648">
          <cell r="A4648">
            <v>41173</v>
          </cell>
          <cell r="B4648">
            <v>203.36799999999999</v>
          </cell>
        </row>
        <row r="4649">
          <cell r="A4649">
            <v>41174</v>
          </cell>
          <cell r="B4649">
            <v>203.3707</v>
          </cell>
        </row>
        <row r="4650">
          <cell r="A4650">
            <v>41175</v>
          </cell>
          <cell r="B4650">
            <v>203.3734</v>
          </cell>
        </row>
        <row r="4651">
          <cell r="A4651">
            <v>41176</v>
          </cell>
          <cell r="B4651">
            <v>203.37610000000001</v>
          </cell>
        </row>
        <row r="4652">
          <cell r="A4652">
            <v>41177</v>
          </cell>
          <cell r="B4652">
            <v>203.37880000000001</v>
          </cell>
        </row>
        <row r="4653">
          <cell r="A4653">
            <v>41178</v>
          </cell>
          <cell r="B4653">
            <v>203.38149999999999</v>
          </cell>
        </row>
        <row r="4654">
          <cell r="A4654">
            <v>41179</v>
          </cell>
          <cell r="B4654">
            <v>203.38419999999999</v>
          </cell>
        </row>
        <row r="4655">
          <cell r="A4655">
            <v>41180</v>
          </cell>
          <cell r="B4655">
            <v>203.3869</v>
          </cell>
        </row>
        <row r="4656">
          <cell r="A4656">
            <v>41181</v>
          </cell>
          <cell r="B4656">
            <v>203.3897</v>
          </cell>
        </row>
        <row r="4657">
          <cell r="A4657">
            <v>41182</v>
          </cell>
          <cell r="B4657">
            <v>203.39240000000001</v>
          </cell>
        </row>
        <row r="4658">
          <cell r="A4658">
            <v>41183</v>
          </cell>
          <cell r="B4658">
            <v>203.39510000000001</v>
          </cell>
        </row>
        <row r="4659">
          <cell r="A4659">
            <v>41184</v>
          </cell>
          <cell r="B4659">
            <v>203.39779999999999</v>
          </cell>
        </row>
        <row r="4660">
          <cell r="A4660">
            <v>41185</v>
          </cell>
          <cell r="B4660">
            <v>203.40049999999999</v>
          </cell>
        </row>
        <row r="4661">
          <cell r="A4661">
            <v>41186</v>
          </cell>
          <cell r="B4661">
            <v>203.4032</v>
          </cell>
        </row>
        <row r="4662">
          <cell r="A4662">
            <v>41187</v>
          </cell>
          <cell r="B4662">
            <v>203.4059</v>
          </cell>
        </row>
        <row r="4663">
          <cell r="A4663">
            <v>41188</v>
          </cell>
          <cell r="B4663">
            <v>203.40860000000001</v>
          </cell>
        </row>
        <row r="4664">
          <cell r="A4664">
            <v>41189</v>
          </cell>
          <cell r="B4664">
            <v>203.41130000000001</v>
          </cell>
        </row>
        <row r="4665">
          <cell r="A4665">
            <v>41190</v>
          </cell>
          <cell r="B4665">
            <v>203.41409999999999</v>
          </cell>
        </row>
        <row r="4666">
          <cell r="A4666">
            <v>41191</v>
          </cell>
          <cell r="B4666">
            <v>203.41679999999999</v>
          </cell>
        </row>
        <row r="4667">
          <cell r="A4667">
            <v>41192</v>
          </cell>
          <cell r="B4667">
            <v>203.4195</v>
          </cell>
        </row>
        <row r="4668">
          <cell r="A4668">
            <v>41193</v>
          </cell>
          <cell r="B4668">
            <v>203.4222</v>
          </cell>
        </row>
        <row r="4669">
          <cell r="A4669">
            <v>41194</v>
          </cell>
          <cell r="B4669">
            <v>203.42490000000001</v>
          </cell>
        </row>
        <row r="4670">
          <cell r="A4670">
            <v>41195</v>
          </cell>
          <cell r="B4670">
            <v>203.42760000000001</v>
          </cell>
        </row>
        <row r="4671">
          <cell r="A4671">
            <v>41196</v>
          </cell>
          <cell r="B4671">
            <v>203.43029999999999</v>
          </cell>
        </row>
        <row r="4672">
          <cell r="A4672">
            <v>41197</v>
          </cell>
          <cell r="B4672">
            <v>203.43299999999999</v>
          </cell>
        </row>
        <row r="4673">
          <cell r="A4673">
            <v>41198</v>
          </cell>
          <cell r="B4673">
            <v>203.452</v>
          </cell>
        </row>
        <row r="4674">
          <cell r="A4674">
            <v>41199</v>
          </cell>
          <cell r="B4674">
            <v>203.471</v>
          </cell>
        </row>
        <row r="4675">
          <cell r="A4675">
            <v>41200</v>
          </cell>
          <cell r="B4675">
            <v>203.49</v>
          </cell>
        </row>
        <row r="4676">
          <cell r="A4676">
            <v>41201</v>
          </cell>
          <cell r="B4676">
            <v>203.50899999999999</v>
          </cell>
        </row>
        <row r="4677">
          <cell r="A4677">
            <v>41202</v>
          </cell>
          <cell r="B4677">
            <v>203.52799999999999</v>
          </cell>
        </row>
        <row r="4678">
          <cell r="A4678">
            <v>41203</v>
          </cell>
          <cell r="B4678">
            <v>203.5471</v>
          </cell>
        </row>
        <row r="4679">
          <cell r="A4679">
            <v>41204</v>
          </cell>
          <cell r="B4679">
            <v>203.56610000000001</v>
          </cell>
        </row>
        <row r="4680">
          <cell r="A4680">
            <v>41205</v>
          </cell>
          <cell r="B4680">
            <v>203.58510000000001</v>
          </cell>
        </row>
        <row r="4681">
          <cell r="A4681">
            <v>41206</v>
          </cell>
          <cell r="B4681">
            <v>203.60409999999999</v>
          </cell>
        </row>
        <row r="4682">
          <cell r="A4682">
            <v>41207</v>
          </cell>
          <cell r="B4682">
            <v>203.62309999999999</v>
          </cell>
        </row>
        <row r="4683">
          <cell r="A4683">
            <v>41208</v>
          </cell>
          <cell r="B4683">
            <v>203.6421</v>
          </cell>
        </row>
        <row r="4684">
          <cell r="A4684">
            <v>41209</v>
          </cell>
          <cell r="B4684">
            <v>203.66120000000001</v>
          </cell>
        </row>
        <row r="4685">
          <cell r="A4685">
            <v>41210</v>
          </cell>
          <cell r="B4685">
            <v>203.68020000000001</v>
          </cell>
        </row>
        <row r="4686">
          <cell r="A4686">
            <v>41211</v>
          </cell>
          <cell r="B4686">
            <v>203.69919999999999</v>
          </cell>
        </row>
        <row r="4687">
          <cell r="A4687">
            <v>41212</v>
          </cell>
          <cell r="B4687">
            <v>203.7182</v>
          </cell>
        </row>
        <row r="4688">
          <cell r="A4688">
            <v>41213</v>
          </cell>
          <cell r="B4688">
            <v>203.7373</v>
          </cell>
        </row>
        <row r="4689">
          <cell r="A4689">
            <v>41214</v>
          </cell>
          <cell r="B4689">
            <v>203.75630000000001</v>
          </cell>
        </row>
        <row r="4690">
          <cell r="A4690">
            <v>41215</v>
          </cell>
          <cell r="B4690">
            <v>203.77529999999999</v>
          </cell>
        </row>
        <row r="4691">
          <cell r="A4691">
            <v>41216</v>
          </cell>
          <cell r="B4691">
            <v>203.7944</v>
          </cell>
        </row>
        <row r="4692">
          <cell r="A4692">
            <v>41217</v>
          </cell>
          <cell r="B4692">
            <v>203.8134</v>
          </cell>
        </row>
        <row r="4693">
          <cell r="A4693">
            <v>41218</v>
          </cell>
          <cell r="B4693">
            <v>203.83250000000001</v>
          </cell>
        </row>
        <row r="4694">
          <cell r="A4694">
            <v>41219</v>
          </cell>
          <cell r="B4694">
            <v>203.85149999999999</v>
          </cell>
        </row>
        <row r="4695">
          <cell r="A4695">
            <v>41220</v>
          </cell>
          <cell r="B4695">
            <v>203.87049999999999</v>
          </cell>
        </row>
        <row r="4696">
          <cell r="A4696">
            <v>41221</v>
          </cell>
          <cell r="B4696">
            <v>203.8896</v>
          </cell>
        </row>
        <row r="4697">
          <cell r="A4697">
            <v>41222</v>
          </cell>
          <cell r="B4697">
            <v>203.90860000000001</v>
          </cell>
        </row>
        <row r="4698">
          <cell r="A4698">
            <v>41223</v>
          </cell>
          <cell r="B4698">
            <v>203.92769999999999</v>
          </cell>
        </row>
        <row r="4699">
          <cell r="A4699">
            <v>41224</v>
          </cell>
          <cell r="B4699">
            <v>203.94669999999999</v>
          </cell>
        </row>
        <row r="4700">
          <cell r="A4700">
            <v>41225</v>
          </cell>
          <cell r="B4700">
            <v>203.9658</v>
          </cell>
        </row>
        <row r="4701">
          <cell r="A4701">
            <v>41226</v>
          </cell>
          <cell r="B4701">
            <v>203.98480000000001</v>
          </cell>
        </row>
        <row r="4702">
          <cell r="A4702">
            <v>41227</v>
          </cell>
          <cell r="B4702">
            <v>204.00389999999999</v>
          </cell>
        </row>
        <row r="4703">
          <cell r="A4703">
            <v>41228</v>
          </cell>
          <cell r="B4703">
            <v>204.023</v>
          </cell>
        </row>
        <row r="4704">
          <cell r="A4704">
            <v>41229</v>
          </cell>
          <cell r="B4704">
            <v>204.03389999999999</v>
          </cell>
        </row>
        <row r="4705">
          <cell r="A4705">
            <v>41230</v>
          </cell>
          <cell r="B4705">
            <v>204.04470000000001</v>
          </cell>
        </row>
        <row r="4706">
          <cell r="A4706">
            <v>41231</v>
          </cell>
          <cell r="B4706">
            <v>204.0556</v>
          </cell>
        </row>
        <row r="4707">
          <cell r="A4707">
            <v>41232</v>
          </cell>
          <cell r="B4707">
            <v>204.06649999999999</v>
          </cell>
        </row>
        <row r="4708">
          <cell r="A4708">
            <v>41233</v>
          </cell>
          <cell r="B4708">
            <v>204.07740000000001</v>
          </cell>
        </row>
        <row r="4709">
          <cell r="A4709">
            <v>41234</v>
          </cell>
          <cell r="B4709">
            <v>204.0882</v>
          </cell>
        </row>
        <row r="4710">
          <cell r="A4710">
            <v>41235</v>
          </cell>
          <cell r="B4710">
            <v>204.09909999999999</v>
          </cell>
        </row>
        <row r="4711">
          <cell r="A4711">
            <v>41236</v>
          </cell>
          <cell r="B4711">
            <v>204.11</v>
          </cell>
        </row>
        <row r="4712">
          <cell r="A4712">
            <v>41237</v>
          </cell>
          <cell r="B4712">
            <v>204.12090000000001</v>
          </cell>
        </row>
        <row r="4713">
          <cell r="A4713">
            <v>41238</v>
          </cell>
          <cell r="B4713">
            <v>204.1318</v>
          </cell>
        </row>
        <row r="4714">
          <cell r="A4714">
            <v>41239</v>
          </cell>
          <cell r="B4714">
            <v>204.14259999999999</v>
          </cell>
        </row>
        <row r="4715">
          <cell r="A4715">
            <v>41240</v>
          </cell>
          <cell r="B4715">
            <v>204.15350000000001</v>
          </cell>
        </row>
        <row r="4716">
          <cell r="A4716">
            <v>41241</v>
          </cell>
          <cell r="B4716">
            <v>204.1644</v>
          </cell>
        </row>
        <row r="4717">
          <cell r="A4717">
            <v>41242</v>
          </cell>
          <cell r="B4717">
            <v>204.17529999999999</v>
          </cell>
        </row>
        <row r="4718">
          <cell r="A4718">
            <v>41243</v>
          </cell>
          <cell r="B4718">
            <v>204.18620000000001</v>
          </cell>
        </row>
        <row r="4719">
          <cell r="A4719">
            <v>41244</v>
          </cell>
          <cell r="B4719">
            <v>204.197</v>
          </cell>
        </row>
        <row r="4720">
          <cell r="A4720">
            <v>41245</v>
          </cell>
          <cell r="B4720">
            <v>204.2079</v>
          </cell>
        </row>
        <row r="4721">
          <cell r="A4721">
            <v>41246</v>
          </cell>
          <cell r="B4721">
            <v>204.21879999999999</v>
          </cell>
        </row>
        <row r="4722">
          <cell r="A4722">
            <v>41247</v>
          </cell>
          <cell r="B4722">
            <v>204.22970000000001</v>
          </cell>
        </row>
        <row r="4723">
          <cell r="A4723">
            <v>41248</v>
          </cell>
          <cell r="B4723">
            <v>204.2406</v>
          </cell>
        </row>
        <row r="4724">
          <cell r="A4724">
            <v>41249</v>
          </cell>
          <cell r="B4724">
            <v>204.25149999999999</v>
          </cell>
        </row>
        <row r="4725">
          <cell r="A4725">
            <v>41250</v>
          </cell>
          <cell r="B4725">
            <v>204.26230000000001</v>
          </cell>
        </row>
        <row r="4726">
          <cell r="A4726">
            <v>41251</v>
          </cell>
          <cell r="B4726">
            <v>204.2732</v>
          </cell>
        </row>
        <row r="4727">
          <cell r="A4727">
            <v>41252</v>
          </cell>
          <cell r="B4727">
            <v>204.2841</v>
          </cell>
        </row>
        <row r="4728">
          <cell r="A4728">
            <v>41253</v>
          </cell>
          <cell r="B4728">
            <v>204.29499999999999</v>
          </cell>
        </row>
        <row r="4729">
          <cell r="A4729">
            <v>41254</v>
          </cell>
          <cell r="B4729">
            <v>204.30590000000001</v>
          </cell>
        </row>
        <row r="4730">
          <cell r="A4730">
            <v>41255</v>
          </cell>
          <cell r="B4730">
            <v>204.3168</v>
          </cell>
        </row>
        <row r="4731">
          <cell r="A4731">
            <v>41256</v>
          </cell>
          <cell r="B4731">
            <v>204.32769999999999</v>
          </cell>
        </row>
        <row r="4732">
          <cell r="A4732">
            <v>41257</v>
          </cell>
          <cell r="B4732">
            <v>204.33850000000001</v>
          </cell>
        </row>
        <row r="4733">
          <cell r="A4733">
            <v>41258</v>
          </cell>
          <cell r="B4733">
            <v>204.3494</v>
          </cell>
        </row>
        <row r="4734">
          <cell r="A4734">
            <v>41259</v>
          </cell>
          <cell r="B4734">
            <v>204.34020000000001</v>
          </cell>
        </row>
        <row r="4735">
          <cell r="A4735">
            <v>41260</v>
          </cell>
          <cell r="B4735">
            <v>204.33090000000001</v>
          </cell>
        </row>
        <row r="4736">
          <cell r="A4736">
            <v>41261</v>
          </cell>
          <cell r="B4736">
            <v>204.32169999999999</v>
          </cell>
        </row>
        <row r="4737">
          <cell r="A4737">
            <v>41262</v>
          </cell>
          <cell r="B4737">
            <v>204.3125</v>
          </cell>
        </row>
        <row r="4738">
          <cell r="A4738">
            <v>41263</v>
          </cell>
          <cell r="B4738">
            <v>204.3032</v>
          </cell>
        </row>
        <row r="4739">
          <cell r="A4739">
            <v>41264</v>
          </cell>
          <cell r="B4739">
            <v>204.29400000000001</v>
          </cell>
        </row>
        <row r="4740">
          <cell r="A4740">
            <v>41265</v>
          </cell>
          <cell r="B4740">
            <v>204.28479999999999</v>
          </cell>
        </row>
        <row r="4741">
          <cell r="A4741">
            <v>41266</v>
          </cell>
          <cell r="B4741">
            <v>204.27549999999999</v>
          </cell>
        </row>
        <row r="4742">
          <cell r="A4742">
            <v>41267</v>
          </cell>
          <cell r="B4742">
            <v>204.2663</v>
          </cell>
        </row>
        <row r="4743">
          <cell r="A4743">
            <v>41268</v>
          </cell>
          <cell r="B4743">
            <v>204.25710000000001</v>
          </cell>
        </row>
        <row r="4744">
          <cell r="A4744">
            <v>41269</v>
          </cell>
          <cell r="B4744">
            <v>204.24780000000001</v>
          </cell>
        </row>
        <row r="4745">
          <cell r="A4745">
            <v>41270</v>
          </cell>
          <cell r="B4745">
            <v>204.23859999999999</v>
          </cell>
        </row>
        <row r="4746">
          <cell r="A4746">
            <v>41271</v>
          </cell>
          <cell r="B4746">
            <v>204.2294</v>
          </cell>
        </row>
        <row r="4747">
          <cell r="A4747">
            <v>41272</v>
          </cell>
          <cell r="B4747">
            <v>204.2201</v>
          </cell>
        </row>
        <row r="4748">
          <cell r="A4748">
            <v>41273</v>
          </cell>
          <cell r="B4748">
            <v>204.21090000000001</v>
          </cell>
        </row>
        <row r="4749">
          <cell r="A4749">
            <v>41274</v>
          </cell>
          <cell r="B4749">
            <v>204.20169999999999</v>
          </cell>
        </row>
        <row r="4750">
          <cell r="A4750">
            <v>41275</v>
          </cell>
          <cell r="B4750">
            <v>204.1925</v>
          </cell>
        </row>
        <row r="4751">
          <cell r="A4751">
            <v>41276</v>
          </cell>
          <cell r="B4751">
            <v>204.1832</v>
          </cell>
        </row>
        <row r="4752">
          <cell r="A4752">
            <v>41277</v>
          </cell>
          <cell r="B4752">
            <v>204.17400000000001</v>
          </cell>
        </row>
        <row r="4753">
          <cell r="A4753">
            <v>41278</v>
          </cell>
          <cell r="B4753">
            <v>204.16480000000001</v>
          </cell>
        </row>
        <row r="4754">
          <cell r="A4754">
            <v>41279</v>
          </cell>
          <cell r="B4754">
            <v>204.15559999999999</v>
          </cell>
        </row>
        <row r="4755">
          <cell r="A4755">
            <v>41280</v>
          </cell>
          <cell r="B4755">
            <v>204.1463</v>
          </cell>
        </row>
        <row r="4756">
          <cell r="A4756">
            <v>41281</v>
          </cell>
          <cell r="B4756">
            <v>204.1371</v>
          </cell>
        </row>
        <row r="4757">
          <cell r="A4757">
            <v>41282</v>
          </cell>
          <cell r="B4757">
            <v>204.12790000000001</v>
          </cell>
        </row>
        <row r="4758">
          <cell r="A4758">
            <v>41283</v>
          </cell>
          <cell r="B4758">
            <v>204.11869999999999</v>
          </cell>
        </row>
        <row r="4759">
          <cell r="A4759">
            <v>41284</v>
          </cell>
          <cell r="B4759">
            <v>204.10939999999999</v>
          </cell>
        </row>
        <row r="4760">
          <cell r="A4760">
            <v>41285</v>
          </cell>
          <cell r="B4760">
            <v>204.1002</v>
          </cell>
        </row>
        <row r="4761">
          <cell r="A4761">
            <v>41286</v>
          </cell>
          <cell r="B4761">
            <v>204.09100000000001</v>
          </cell>
        </row>
        <row r="4762">
          <cell r="A4762">
            <v>41287</v>
          </cell>
          <cell r="B4762">
            <v>204.08179999999999</v>
          </cell>
        </row>
        <row r="4763">
          <cell r="A4763">
            <v>41288</v>
          </cell>
          <cell r="B4763">
            <v>204.07249999999999</v>
          </cell>
        </row>
        <row r="4764">
          <cell r="A4764">
            <v>41289</v>
          </cell>
          <cell r="B4764">
            <v>204.0633</v>
          </cell>
        </row>
        <row r="4765">
          <cell r="A4765">
            <v>41290</v>
          </cell>
          <cell r="B4765">
            <v>204.0692</v>
          </cell>
        </row>
        <row r="4766">
          <cell r="A4766">
            <v>41291</v>
          </cell>
          <cell r="B4766">
            <v>204.07509999999999</v>
          </cell>
        </row>
        <row r="4767">
          <cell r="A4767">
            <v>41292</v>
          </cell>
          <cell r="B4767">
            <v>204.08109999999999</v>
          </cell>
        </row>
        <row r="4768">
          <cell r="A4768">
            <v>41293</v>
          </cell>
          <cell r="B4768">
            <v>204.08699999999999</v>
          </cell>
        </row>
        <row r="4769">
          <cell r="A4769">
            <v>41294</v>
          </cell>
          <cell r="B4769">
            <v>204.09289999999999</v>
          </cell>
        </row>
        <row r="4770">
          <cell r="A4770">
            <v>41295</v>
          </cell>
          <cell r="B4770">
            <v>204.09880000000001</v>
          </cell>
        </row>
        <row r="4771">
          <cell r="A4771">
            <v>41296</v>
          </cell>
          <cell r="B4771">
            <v>204.10480000000001</v>
          </cell>
        </row>
        <row r="4772">
          <cell r="A4772">
            <v>41297</v>
          </cell>
          <cell r="B4772">
            <v>204.11070000000001</v>
          </cell>
        </row>
        <row r="4773">
          <cell r="A4773">
            <v>41298</v>
          </cell>
          <cell r="B4773">
            <v>204.11660000000001</v>
          </cell>
        </row>
        <row r="4774">
          <cell r="A4774">
            <v>41299</v>
          </cell>
          <cell r="B4774">
            <v>204.1225</v>
          </cell>
        </row>
        <row r="4775">
          <cell r="A4775">
            <v>41300</v>
          </cell>
          <cell r="B4775">
            <v>204.1284</v>
          </cell>
        </row>
        <row r="4776">
          <cell r="A4776">
            <v>41301</v>
          </cell>
          <cell r="B4776">
            <v>204.1344</v>
          </cell>
        </row>
        <row r="4777">
          <cell r="A4777">
            <v>41302</v>
          </cell>
          <cell r="B4777">
            <v>204.1403</v>
          </cell>
        </row>
        <row r="4778">
          <cell r="A4778">
            <v>41303</v>
          </cell>
          <cell r="B4778">
            <v>204.14619999999999</v>
          </cell>
        </row>
        <row r="4779">
          <cell r="A4779">
            <v>41304</v>
          </cell>
          <cell r="B4779">
            <v>204.15209999999999</v>
          </cell>
        </row>
        <row r="4780">
          <cell r="A4780">
            <v>41305</v>
          </cell>
          <cell r="B4780">
            <v>204.15809999999999</v>
          </cell>
        </row>
        <row r="4781">
          <cell r="A4781">
            <v>41306</v>
          </cell>
          <cell r="B4781">
            <v>204.16399999999999</v>
          </cell>
        </row>
        <row r="4782">
          <cell r="A4782">
            <v>41307</v>
          </cell>
          <cell r="B4782">
            <v>204.16990000000001</v>
          </cell>
        </row>
        <row r="4783">
          <cell r="A4783">
            <v>41308</v>
          </cell>
          <cell r="B4783">
            <v>204.17580000000001</v>
          </cell>
        </row>
        <row r="4784">
          <cell r="A4784">
            <v>41309</v>
          </cell>
          <cell r="B4784">
            <v>204.18180000000001</v>
          </cell>
        </row>
        <row r="4785">
          <cell r="A4785">
            <v>41310</v>
          </cell>
          <cell r="B4785">
            <v>204.18770000000001</v>
          </cell>
        </row>
        <row r="4786">
          <cell r="A4786">
            <v>41311</v>
          </cell>
          <cell r="B4786">
            <v>204.1936</v>
          </cell>
        </row>
        <row r="4787">
          <cell r="A4787">
            <v>41312</v>
          </cell>
          <cell r="B4787">
            <v>204.1995</v>
          </cell>
        </row>
        <row r="4788">
          <cell r="A4788">
            <v>41313</v>
          </cell>
          <cell r="B4788">
            <v>204.2055</v>
          </cell>
        </row>
        <row r="4789">
          <cell r="A4789">
            <v>41314</v>
          </cell>
          <cell r="B4789">
            <v>204.2114</v>
          </cell>
        </row>
        <row r="4790">
          <cell r="A4790">
            <v>41315</v>
          </cell>
          <cell r="B4790">
            <v>204.21729999999999</v>
          </cell>
        </row>
        <row r="4791">
          <cell r="A4791">
            <v>41316</v>
          </cell>
          <cell r="B4791">
            <v>204.22329999999999</v>
          </cell>
        </row>
        <row r="4792">
          <cell r="A4792">
            <v>41317</v>
          </cell>
          <cell r="B4792">
            <v>204.22919999999999</v>
          </cell>
        </row>
        <row r="4793">
          <cell r="A4793">
            <v>41318</v>
          </cell>
          <cell r="B4793">
            <v>204.23509999999999</v>
          </cell>
        </row>
        <row r="4794">
          <cell r="A4794">
            <v>41319</v>
          </cell>
          <cell r="B4794">
            <v>204.24100000000001</v>
          </cell>
        </row>
        <row r="4795">
          <cell r="A4795">
            <v>41320</v>
          </cell>
          <cell r="B4795">
            <v>204.24700000000001</v>
          </cell>
        </row>
        <row r="4796">
          <cell r="A4796">
            <v>41321</v>
          </cell>
          <cell r="B4796">
            <v>204.2689</v>
          </cell>
        </row>
        <row r="4797">
          <cell r="A4797">
            <v>41322</v>
          </cell>
          <cell r="B4797">
            <v>204.29069999999999</v>
          </cell>
        </row>
        <row r="4798">
          <cell r="A4798">
            <v>41323</v>
          </cell>
          <cell r="B4798">
            <v>204.3126</v>
          </cell>
        </row>
        <row r="4799">
          <cell r="A4799">
            <v>41324</v>
          </cell>
          <cell r="B4799">
            <v>204.33439999999999</v>
          </cell>
        </row>
        <row r="4800">
          <cell r="A4800">
            <v>41325</v>
          </cell>
          <cell r="B4800">
            <v>204.3563</v>
          </cell>
        </row>
        <row r="4801">
          <cell r="A4801">
            <v>41326</v>
          </cell>
          <cell r="B4801">
            <v>204.37809999999999</v>
          </cell>
        </row>
        <row r="4802">
          <cell r="A4802">
            <v>41327</v>
          </cell>
          <cell r="B4802">
            <v>204.4</v>
          </cell>
        </row>
        <row r="4803">
          <cell r="A4803">
            <v>41328</v>
          </cell>
          <cell r="B4803">
            <v>204.42189999999999</v>
          </cell>
        </row>
        <row r="4804">
          <cell r="A4804">
            <v>41329</v>
          </cell>
          <cell r="B4804">
            <v>204.44380000000001</v>
          </cell>
        </row>
        <row r="4805">
          <cell r="A4805">
            <v>41330</v>
          </cell>
          <cell r="B4805">
            <v>204.46559999999999</v>
          </cell>
        </row>
        <row r="4806">
          <cell r="A4806">
            <v>41331</v>
          </cell>
          <cell r="B4806">
            <v>204.48750000000001</v>
          </cell>
        </row>
        <row r="4807">
          <cell r="A4807">
            <v>41332</v>
          </cell>
          <cell r="B4807">
            <v>204.5094</v>
          </cell>
        </row>
        <row r="4808">
          <cell r="A4808">
            <v>41333</v>
          </cell>
          <cell r="B4808">
            <v>204.53129999999999</v>
          </cell>
        </row>
        <row r="4809">
          <cell r="A4809">
            <v>41334</v>
          </cell>
          <cell r="B4809">
            <v>204.5531</v>
          </cell>
        </row>
        <row r="4810">
          <cell r="A4810">
            <v>41335</v>
          </cell>
          <cell r="B4810">
            <v>204.57499999999999</v>
          </cell>
        </row>
        <row r="4811">
          <cell r="A4811">
            <v>41336</v>
          </cell>
          <cell r="B4811">
            <v>204.59690000000001</v>
          </cell>
        </row>
        <row r="4812">
          <cell r="A4812">
            <v>41337</v>
          </cell>
          <cell r="B4812">
            <v>204.61879999999999</v>
          </cell>
        </row>
        <row r="4813">
          <cell r="A4813">
            <v>41338</v>
          </cell>
          <cell r="B4813">
            <v>204.64070000000001</v>
          </cell>
        </row>
        <row r="4814">
          <cell r="A4814">
            <v>41339</v>
          </cell>
          <cell r="B4814">
            <v>204.6626</v>
          </cell>
        </row>
        <row r="4815">
          <cell r="A4815">
            <v>41340</v>
          </cell>
          <cell r="B4815">
            <v>204.68450000000001</v>
          </cell>
        </row>
        <row r="4816">
          <cell r="A4816">
            <v>41341</v>
          </cell>
          <cell r="B4816">
            <v>204.7064</v>
          </cell>
        </row>
        <row r="4817">
          <cell r="A4817">
            <v>41342</v>
          </cell>
          <cell r="B4817">
            <v>204.72829999999999</v>
          </cell>
        </row>
        <row r="4818">
          <cell r="A4818">
            <v>41343</v>
          </cell>
          <cell r="B4818">
            <v>204.75020000000001</v>
          </cell>
        </row>
        <row r="4819">
          <cell r="A4819">
            <v>41344</v>
          </cell>
          <cell r="B4819">
            <v>204.77209999999999</v>
          </cell>
        </row>
        <row r="4820">
          <cell r="A4820">
            <v>41345</v>
          </cell>
          <cell r="B4820">
            <v>204.79400000000001</v>
          </cell>
        </row>
        <row r="4821">
          <cell r="A4821">
            <v>41346</v>
          </cell>
          <cell r="B4821">
            <v>204.8159</v>
          </cell>
        </row>
        <row r="4822">
          <cell r="A4822">
            <v>41347</v>
          </cell>
          <cell r="B4822">
            <v>204.83779999999999</v>
          </cell>
        </row>
        <row r="4823">
          <cell r="A4823">
            <v>41348</v>
          </cell>
          <cell r="B4823">
            <v>204.8597</v>
          </cell>
        </row>
        <row r="4824">
          <cell r="A4824">
            <v>41349</v>
          </cell>
          <cell r="B4824">
            <v>204.8887</v>
          </cell>
        </row>
        <row r="4825">
          <cell r="A4825">
            <v>41350</v>
          </cell>
          <cell r="B4825">
            <v>204.9177</v>
          </cell>
        </row>
        <row r="4826">
          <cell r="A4826">
            <v>41351</v>
          </cell>
          <cell r="B4826">
            <v>204.9468</v>
          </cell>
        </row>
        <row r="4827">
          <cell r="A4827">
            <v>41352</v>
          </cell>
          <cell r="B4827">
            <v>204.97579999999999</v>
          </cell>
        </row>
        <row r="4828">
          <cell r="A4828">
            <v>41353</v>
          </cell>
          <cell r="B4828">
            <v>205.00479999999999</v>
          </cell>
        </row>
        <row r="4829">
          <cell r="A4829">
            <v>41354</v>
          </cell>
          <cell r="B4829">
            <v>205.03389999999999</v>
          </cell>
        </row>
        <row r="4830">
          <cell r="A4830">
            <v>41355</v>
          </cell>
          <cell r="B4830">
            <v>205.06290000000001</v>
          </cell>
        </row>
        <row r="4831">
          <cell r="A4831">
            <v>41356</v>
          </cell>
          <cell r="B4831">
            <v>205.09190000000001</v>
          </cell>
        </row>
        <row r="4832">
          <cell r="A4832">
            <v>41357</v>
          </cell>
          <cell r="B4832">
            <v>205.12100000000001</v>
          </cell>
        </row>
        <row r="4833">
          <cell r="A4833">
            <v>41358</v>
          </cell>
          <cell r="B4833">
            <v>205.15</v>
          </cell>
        </row>
        <row r="4834">
          <cell r="A4834">
            <v>41359</v>
          </cell>
          <cell r="B4834">
            <v>205.17910000000001</v>
          </cell>
        </row>
        <row r="4835">
          <cell r="A4835">
            <v>41360</v>
          </cell>
          <cell r="B4835">
            <v>205.20820000000001</v>
          </cell>
        </row>
        <row r="4836">
          <cell r="A4836">
            <v>41361</v>
          </cell>
          <cell r="B4836">
            <v>205.2372</v>
          </cell>
        </row>
        <row r="4837">
          <cell r="A4837">
            <v>41362</v>
          </cell>
          <cell r="B4837">
            <v>205.2663</v>
          </cell>
        </row>
        <row r="4838">
          <cell r="A4838">
            <v>41363</v>
          </cell>
          <cell r="B4838">
            <v>205.2954</v>
          </cell>
        </row>
        <row r="4839">
          <cell r="A4839">
            <v>41364</v>
          </cell>
          <cell r="B4839">
            <v>205.3244</v>
          </cell>
        </row>
        <row r="4840">
          <cell r="A4840">
            <v>41365</v>
          </cell>
          <cell r="B4840">
            <v>205.3535</v>
          </cell>
        </row>
        <row r="4841">
          <cell r="A4841">
            <v>41366</v>
          </cell>
          <cell r="B4841">
            <v>205.3826</v>
          </cell>
        </row>
        <row r="4842">
          <cell r="A4842">
            <v>41367</v>
          </cell>
          <cell r="B4842">
            <v>205.4117</v>
          </cell>
        </row>
        <row r="4843">
          <cell r="A4843">
            <v>41368</v>
          </cell>
          <cell r="B4843">
            <v>205.4408</v>
          </cell>
        </row>
        <row r="4844">
          <cell r="A4844">
            <v>41369</v>
          </cell>
          <cell r="B4844">
            <v>205.4699</v>
          </cell>
        </row>
        <row r="4845">
          <cell r="A4845">
            <v>41370</v>
          </cell>
          <cell r="B4845">
            <v>205.499</v>
          </cell>
        </row>
        <row r="4846">
          <cell r="A4846">
            <v>41371</v>
          </cell>
          <cell r="B4846">
            <v>205.52809999999999</v>
          </cell>
        </row>
        <row r="4847">
          <cell r="A4847">
            <v>41372</v>
          </cell>
          <cell r="B4847">
            <v>205.55719999999999</v>
          </cell>
        </row>
        <row r="4848">
          <cell r="A4848">
            <v>41373</v>
          </cell>
          <cell r="B4848">
            <v>205.58629999999999</v>
          </cell>
        </row>
        <row r="4849">
          <cell r="A4849">
            <v>41374</v>
          </cell>
          <cell r="B4849">
            <v>205.61539999999999</v>
          </cell>
        </row>
        <row r="4850">
          <cell r="A4850">
            <v>41375</v>
          </cell>
          <cell r="B4850">
            <v>205.6446</v>
          </cell>
        </row>
        <row r="4851">
          <cell r="A4851">
            <v>41376</v>
          </cell>
          <cell r="B4851">
            <v>205.6737</v>
          </cell>
        </row>
        <row r="4852">
          <cell r="A4852">
            <v>41377</v>
          </cell>
          <cell r="B4852">
            <v>205.7028</v>
          </cell>
        </row>
        <row r="4853">
          <cell r="A4853">
            <v>41378</v>
          </cell>
          <cell r="B4853">
            <v>205.7319</v>
          </cell>
        </row>
        <row r="4854">
          <cell r="A4854">
            <v>41379</v>
          </cell>
          <cell r="B4854">
            <v>205.7611</v>
          </cell>
        </row>
        <row r="4855">
          <cell r="A4855">
            <v>41380</v>
          </cell>
          <cell r="B4855">
            <v>205.77549999999999</v>
          </cell>
        </row>
        <row r="4856">
          <cell r="A4856">
            <v>41381</v>
          </cell>
          <cell r="B4856">
            <v>205.78989999999999</v>
          </cell>
        </row>
        <row r="4857">
          <cell r="A4857">
            <v>41382</v>
          </cell>
          <cell r="B4857">
            <v>205.80430000000001</v>
          </cell>
        </row>
        <row r="4858">
          <cell r="A4858">
            <v>41383</v>
          </cell>
          <cell r="B4858">
            <v>205.81870000000001</v>
          </cell>
        </row>
        <row r="4859">
          <cell r="A4859">
            <v>41384</v>
          </cell>
          <cell r="B4859">
            <v>205.8331</v>
          </cell>
        </row>
        <row r="4860">
          <cell r="A4860">
            <v>41385</v>
          </cell>
          <cell r="B4860">
            <v>205.84739999999999</v>
          </cell>
        </row>
        <row r="4861">
          <cell r="A4861">
            <v>41386</v>
          </cell>
          <cell r="B4861">
            <v>205.86179999999999</v>
          </cell>
        </row>
        <row r="4862">
          <cell r="A4862">
            <v>41387</v>
          </cell>
          <cell r="B4862">
            <v>205.87620000000001</v>
          </cell>
        </row>
        <row r="4863">
          <cell r="A4863">
            <v>41388</v>
          </cell>
          <cell r="B4863">
            <v>205.89060000000001</v>
          </cell>
        </row>
        <row r="4864">
          <cell r="A4864">
            <v>41389</v>
          </cell>
          <cell r="B4864">
            <v>205.905</v>
          </cell>
        </row>
        <row r="4865">
          <cell r="A4865">
            <v>41390</v>
          </cell>
          <cell r="B4865">
            <v>205.9194</v>
          </cell>
        </row>
        <row r="4866">
          <cell r="A4866">
            <v>41391</v>
          </cell>
          <cell r="B4866">
            <v>205.93379999999999</v>
          </cell>
        </row>
        <row r="4867">
          <cell r="A4867">
            <v>41392</v>
          </cell>
          <cell r="B4867">
            <v>205.94820000000001</v>
          </cell>
        </row>
        <row r="4868">
          <cell r="A4868">
            <v>41393</v>
          </cell>
          <cell r="B4868">
            <v>205.96260000000001</v>
          </cell>
        </row>
        <row r="4869">
          <cell r="A4869">
            <v>41394</v>
          </cell>
          <cell r="B4869">
            <v>205.977</v>
          </cell>
        </row>
        <row r="4870">
          <cell r="A4870">
            <v>41395</v>
          </cell>
          <cell r="B4870">
            <v>205.9914</v>
          </cell>
        </row>
        <row r="4871">
          <cell r="A4871">
            <v>41396</v>
          </cell>
          <cell r="B4871">
            <v>206.00579999999999</v>
          </cell>
        </row>
        <row r="4872">
          <cell r="A4872">
            <v>41397</v>
          </cell>
          <cell r="B4872">
            <v>206.02029999999999</v>
          </cell>
        </row>
        <row r="4873">
          <cell r="A4873">
            <v>41398</v>
          </cell>
          <cell r="B4873">
            <v>206.03469999999999</v>
          </cell>
        </row>
        <row r="4874">
          <cell r="A4874">
            <v>41399</v>
          </cell>
          <cell r="B4874">
            <v>206.04910000000001</v>
          </cell>
        </row>
        <row r="4875">
          <cell r="A4875">
            <v>41400</v>
          </cell>
          <cell r="B4875">
            <v>206.0635</v>
          </cell>
        </row>
        <row r="4876">
          <cell r="A4876">
            <v>41401</v>
          </cell>
          <cell r="B4876">
            <v>206.0779</v>
          </cell>
        </row>
        <row r="4877">
          <cell r="A4877">
            <v>41402</v>
          </cell>
          <cell r="B4877">
            <v>206.09229999999999</v>
          </cell>
        </row>
        <row r="4878">
          <cell r="A4878">
            <v>41403</v>
          </cell>
          <cell r="B4878">
            <v>206.10669999999999</v>
          </cell>
        </row>
        <row r="4879">
          <cell r="A4879">
            <v>41404</v>
          </cell>
          <cell r="B4879">
            <v>206.12110000000001</v>
          </cell>
        </row>
        <row r="4880">
          <cell r="A4880">
            <v>41405</v>
          </cell>
          <cell r="B4880">
            <v>206.13550000000001</v>
          </cell>
        </row>
        <row r="4881">
          <cell r="A4881">
            <v>41406</v>
          </cell>
          <cell r="B4881">
            <v>206.1499</v>
          </cell>
        </row>
        <row r="4882">
          <cell r="A4882">
            <v>41407</v>
          </cell>
          <cell r="B4882">
            <v>206.1644</v>
          </cell>
        </row>
        <row r="4883">
          <cell r="A4883">
            <v>41408</v>
          </cell>
          <cell r="B4883">
            <v>206.1788</v>
          </cell>
        </row>
        <row r="4884">
          <cell r="A4884">
            <v>41409</v>
          </cell>
          <cell r="B4884">
            <v>206.19319999999999</v>
          </cell>
        </row>
        <row r="4885">
          <cell r="A4885">
            <v>41410</v>
          </cell>
          <cell r="B4885">
            <v>206.2098</v>
          </cell>
        </row>
        <row r="4886">
          <cell r="A4886">
            <v>41411</v>
          </cell>
          <cell r="B4886">
            <v>206.22640000000001</v>
          </cell>
        </row>
        <row r="4887">
          <cell r="A4887">
            <v>41412</v>
          </cell>
          <cell r="B4887">
            <v>206.24299999999999</v>
          </cell>
        </row>
        <row r="4888">
          <cell r="A4888">
            <v>41413</v>
          </cell>
          <cell r="B4888">
            <v>206.25960000000001</v>
          </cell>
        </row>
        <row r="4889">
          <cell r="A4889">
            <v>41414</v>
          </cell>
          <cell r="B4889">
            <v>206.27629999999999</v>
          </cell>
        </row>
        <row r="4890">
          <cell r="A4890">
            <v>41415</v>
          </cell>
          <cell r="B4890">
            <v>206.2929</v>
          </cell>
        </row>
        <row r="4891">
          <cell r="A4891">
            <v>41416</v>
          </cell>
          <cell r="B4891">
            <v>206.30950000000001</v>
          </cell>
        </row>
        <row r="4892">
          <cell r="A4892">
            <v>41417</v>
          </cell>
          <cell r="B4892">
            <v>206.3261</v>
          </cell>
        </row>
        <row r="4893">
          <cell r="A4893">
            <v>41418</v>
          </cell>
          <cell r="B4893">
            <v>206.34270000000001</v>
          </cell>
        </row>
        <row r="4894">
          <cell r="A4894">
            <v>41419</v>
          </cell>
          <cell r="B4894">
            <v>206.35929999999999</v>
          </cell>
        </row>
        <row r="4895">
          <cell r="A4895">
            <v>41420</v>
          </cell>
          <cell r="B4895">
            <v>206.376</v>
          </cell>
        </row>
        <row r="4896">
          <cell r="A4896">
            <v>41421</v>
          </cell>
          <cell r="B4896">
            <v>206.39259999999999</v>
          </cell>
        </row>
        <row r="4897">
          <cell r="A4897">
            <v>41422</v>
          </cell>
          <cell r="B4897">
            <v>206.4092</v>
          </cell>
        </row>
        <row r="4898">
          <cell r="A4898">
            <v>41423</v>
          </cell>
          <cell r="B4898">
            <v>206.42580000000001</v>
          </cell>
        </row>
        <row r="4899">
          <cell r="A4899">
            <v>41424</v>
          </cell>
          <cell r="B4899">
            <v>206.4425</v>
          </cell>
        </row>
        <row r="4900">
          <cell r="A4900">
            <v>41425</v>
          </cell>
          <cell r="B4900">
            <v>206.45910000000001</v>
          </cell>
        </row>
        <row r="4901">
          <cell r="A4901">
            <v>41426</v>
          </cell>
          <cell r="B4901">
            <v>206.47569999999999</v>
          </cell>
        </row>
        <row r="4902">
          <cell r="A4902">
            <v>41427</v>
          </cell>
          <cell r="B4902">
            <v>206.4924</v>
          </cell>
        </row>
        <row r="4903">
          <cell r="A4903">
            <v>41428</v>
          </cell>
          <cell r="B4903">
            <v>206.50899999999999</v>
          </cell>
        </row>
        <row r="4904">
          <cell r="A4904">
            <v>41429</v>
          </cell>
          <cell r="B4904">
            <v>206.5256</v>
          </cell>
        </row>
        <row r="4905">
          <cell r="A4905">
            <v>41430</v>
          </cell>
          <cell r="B4905">
            <v>206.54230000000001</v>
          </cell>
        </row>
        <row r="4906">
          <cell r="A4906">
            <v>41431</v>
          </cell>
          <cell r="B4906">
            <v>206.55889999999999</v>
          </cell>
        </row>
        <row r="4907">
          <cell r="A4907">
            <v>41432</v>
          </cell>
          <cell r="B4907">
            <v>206.57550000000001</v>
          </cell>
        </row>
        <row r="4908">
          <cell r="A4908">
            <v>41433</v>
          </cell>
          <cell r="B4908">
            <v>206.59219999999999</v>
          </cell>
        </row>
        <row r="4909">
          <cell r="A4909">
            <v>41434</v>
          </cell>
          <cell r="B4909">
            <v>206.6088</v>
          </cell>
        </row>
        <row r="4910">
          <cell r="A4910">
            <v>41435</v>
          </cell>
          <cell r="B4910">
            <v>206.62549999999999</v>
          </cell>
        </row>
        <row r="4911">
          <cell r="A4911">
            <v>41436</v>
          </cell>
          <cell r="B4911">
            <v>206.6421</v>
          </cell>
        </row>
        <row r="4912">
          <cell r="A4912">
            <v>41437</v>
          </cell>
          <cell r="B4912">
            <v>206.65870000000001</v>
          </cell>
        </row>
        <row r="4913">
          <cell r="A4913">
            <v>41438</v>
          </cell>
          <cell r="B4913">
            <v>206.6754</v>
          </cell>
        </row>
        <row r="4914">
          <cell r="A4914">
            <v>41439</v>
          </cell>
          <cell r="B4914">
            <v>206.69200000000001</v>
          </cell>
        </row>
        <row r="4915">
          <cell r="A4915">
            <v>41440</v>
          </cell>
          <cell r="B4915">
            <v>206.70869999999999</v>
          </cell>
        </row>
        <row r="4916">
          <cell r="A4916">
            <v>41441</v>
          </cell>
          <cell r="B4916">
            <v>206.72800000000001</v>
          </cell>
        </row>
        <row r="4917">
          <cell r="A4917">
            <v>41442</v>
          </cell>
          <cell r="B4917">
            <v>206.74719999999999</v>
          </cell>
        </row>
        <row r="4918">
          <cell r="A4918">
            <v>41443</v>
          </cell>
          <cell r="B4918">
            <v>206.76650000000001</v>
          </cell>
        </row>
        <row r="4919">
          <cell r="A4919">
            <v>41444</v>
          </cell>
          <cell r="B4919">
            <v>206.78579999999999</v>
          </cell>
        </row>
        <row r="4920">
          <cell r="A4920">
            <v>41445</v>
          </cell>
          <cell r="B4920">
            <v>206.80510000000001</v>
          </cell>
        </row>
        <row r="4921">
          <cell r="A4921">
            <v>41446</v>
          </cell>
          <cell r="B4921">
            <v>206.82429999999999</v>
          </cell>
        </row>
        <row r="4922">
          <cell r="A4922">
            <v>41447</v>
          </cell>
          <cell r="B4922">
            <v>206.84360000000001</v>
          </cell>
        </row>
        <row r="4923">
          <cell r="A4923">
            <v>41448</v>
          </cell>
          <cell r="B4923">
            <v>206.8629</v>
          </cell>
        </row>
        <row r="4924">
          <cell r="A4924">
            <v>41449</v>
          </cell>
          <cell r="B4924">
            <v>206.88220000000001</v>
          </cell>
        </row>
        <row r="4925">
          <cell r="A4925">
            <v>41450</v>
          </cell>
          <cell r="B4925">
            <v>206.9014</v>
          </cell>
        </row>
        <row r="4926">
          <cell r="A4926">
            <v>41451</v>
          </cell>
          <cell r="B4926">
            <v>206.92070000000001</v>
          </cell>
        </row>
        <row r="4927">
          <cell r="A4927">
            <v>41452</v>
          </cell>
          <cell r="B4927">
            <v>206.94</v>
          </cell>
        </row>
        <row r="4928">
          <cell r="A4928">
            <v>41453</v>
          </cell>
          <cell r="B4928">
            <v>206.95930000000001</v>
          </cell>
        </row>
        <row r="4929">
          <cell r="A4929">
            <v>41454</v>
          </cell>
          <cell r="B4929">
            <v>206.9786</v>
          </cell>
        </row>
        <row r="4930">
          <cell r="A4930">
            <v>41455</v>
          </cell>
          <cell r="B4930">
            <v>206.99789999999999</v>
          </cell>
        </row>
        <row r="4931">
          <cell r="A4931">
            <v>41456</v>
          </cell>
          <cell r="B4931">
            <v>207.0172</v>
          </cell>
        </row>
        <row r="4932">
          <cell r="A4932">
            <v>41457</v>
          </cell>
          <cell r="B4932">
            <v>207.03649999999999</v>
          </cell>
        </row>
        <row r="4933">
          <cell r="A4933">
            <v>41458</v>
          </cell>
          <cell r="B4933">
            <v>207.0558</v>
          </cell>
        </row>
        <row r="4934">
          <cell r="A4934">
            <v>41459</v>
          </cell>
          <cell r="B4934">
            <v>207.07509999999999</v>
          </cell>
        </row>
        <row r="4935">
          <cell r="A4935">
            <v>41460</v>
          </cell>
          <cell r="B4935">
            <v>207.09440000000001</v>
          </cell>
        </row>
        <row r="4936">
          <cell r="A4936">
            <v>41461</v>
          </cell>
          <cell r="B4936">
            <v>207.11369999999999</v>
          </cell>
        </row>
        <row r="4937">
          <cell r="A4937">
            <v>41462</v>
          </cell>
          <cell r="B4937">
            <v>207.13300000000001</v>
          </cell>
        </row>
        <row r="4938">
          <cell r="A4938">
            <v>41463</v>
          </cell>
          <cell r="B4938">
            <v>207.1523</v>
          </cell>
        </row>
        <row r="4939">
          <cell r="A4939">
            <v>41464</v>
          </cell>
          <cell r="B4939">
            <v>207.17160000000001</v>
          </cell>
        </row>
        <row r="4940">
          <cell r="A4940">
            <v>41465</v>
          </cell>
          <cell r="B4940">
            <v>207.1909</v>
          </cell>
        </row>
        <row r="4941">
          <cell r="A4941">
            <v>41466</v>
          </cell>
          <cell r="B4941">
            <v>207.21019999999999</v>
          </cell>
        </row>
        <row r="4942">
          <cell r="A4942">
            <v>41467</v>
          </cell>
          <cell r="B4942">
            <v>207.2295</v>
          </cell>
        </row>
        <row r="4943">
          <cell r="A4943">
            <v>41468</v>
          </cell>
          <cell r="B4943">
            <v>207.24879999999999</v>
          </cell>
        </row>
        <row r="4944">
          <cell r="A4944">
            <v>41469</v>
          </cell>
          <cell r="B4944">
            <v>207.26820000000001</v>
          </cell>
        </row>
        <row r="4945">
          <cell r="A4945">
            <v>41470</v>
          </cell>
          <cell r="B4945">
            <v>207.28749999999999</v>
          </cell>
        </row>
        <row r="4946">
          <cell r="A4946">
            <v>41471</v>
          </cell>
          <cell r="B4946">
            <v>207.30289999999999</v>
          </cell>
        </row>
        <row r="4947">
          <cell r="A4947">
            <v>41472</v>
          </cell>
          <cell r="B4947">
            <v>207.31819999999999</v>
          </cell>
        </row>
        <row r="4948">
          <cell r="A4948">
            <v>41473</v>
          </cell>
          <cell r="B4948">
            <v>207.33359999999999</v>
          </cell>
        </row>
        <row r="4949">
          <cell r="A4949">
            <v>41474</v>
          </cell>
          <cell r="B4949">
            <v>207.34899999999999</v>
          </cell>
        </row>
        <row r="4950">
          <cell r="A4950">
            <v>41475</v>
          </cell>
          <cell r="B4950">
            <v>207.36429999999999</v>
          </cell>
        </row>
        <row r="4951">
          <cell r="A4951">
            <v>41476</v>
          </cell>
          <cell r="B4951">
            <v>207.37970000000001</v>
          </cell>
        </row>
        <row r="4952">
          <cell r="A4952">
            <v>41477</v>
          </cell>
          <cell r="B4952">
            <v>207.39510000000001</v>
          </cell>
        </row>
        <row r="4953">
          <cell r="A4953">
            <v>41478</v>
          </cell>
          <cell r="B4953">
            <v>207.41040000000001</v>
          </cell>
        </row>
        <row r="4954">
          <cell r="A4954">
            <v>41479</v>
          </cell>
          <cell r="B4954">
            <v>207.42580000000001</v>
          </cell>
        </row>
        <row r="4955">
          <cell r="A4955">
            <v>41480</v>
          </cell>
          <cell r="B4955">
            <v>207.44120000000001</v>
          </cell>
        </row>
        <row r="4956">
          <cell r="A4956">
            <v>41481</v>
          </cell>
          <cell r="B4956">
            <v>207.45650000000001</v>
          </cell>
        </row>
        <row r="4957">
          <cell r="A4957">
            <v>41482</v>
          </cell>
          <cell r="B4957">
            <v>207.47190000000001</v>
          </cell>
        </row>
        <row r="4958">
          <cell r="A4958">
            <v>41483</v>
          </cell>
          <cell r="B4958">
            <v>207.4873</v>
          </cell>
        </row>
        <row r="4959">
          <cell r="A4959">
            <v>41484</v>
          </cell>
          <cell r="B4959">
            <v>207.5027</v>
          </cell>
        </row>
        <row r="4960">
          <cell r="A4960">
            <v>41485</v>
          </cell>
          <cell r="B4960">
            <v>207.5181</v>
          </cell>
        </row>
        <row r="4961">
          <cell r="A4961">
            <v>41486</v>
          </cell>
          <cell r="B4961">
            <v>207.5334</v>
          </cell>
        </row>
        <row r="4962">
          <cell r="A4962">
            <v>41487</v>
          </cell>
          <cell r="B4962">
            <v>207.5488</v>
          </cell>
        </row>
        <row r="4963">
          <cell r="A4963">
            <v>41488</v>
          </cell>
          <cell r="B4963">
            <v>207.5642</v>
          </cell>
        </row>
        <row r="4964">
          <cell r="A4964">
            <v>41489</v>
          </cell>
          <cell r="B4964">
            <v>207.5796</v>
          </cell>
        </row>
        <row r="4965">
          <cell r="A4965">
            <v>41490</v>
          </cell>
          <cell r="B4965">
            <v>207.595</v>
          </cell>
        </row>
        <row r="4966">
          <cell r="A4966">
            <v>41491</v>
          </cell>
          <cell r="B4966">
            <v>207.6103</v>
          </cell>
        </row>
        <row r="4967">
          <cell r="A4967">
            <v>41492</v>
          </cell>
          <cell r="B4967">
            <v>207.62569999999999</v>
          </cell>
        </row>
        <row r="4968">
          <cell r="A4968">
            <v>41493</v>
          </cell>
          <cell r="B4968">
            <v>207.64109999999999</v>
          </cell>
        </row>
        <row r="4969">
          <cell r="A4969">
            <v>41494</v>
          </cell>
          <cell r="B4969">
            <v>207.65649999999999</v>
          </cell>
        </row>
        <row r="4970">
          <cell r="A4970">
            <v>41495</v>
          </cell>
          <cell r="B4970">
            <v>207.67189999999999</v>
          </cell>
        </row>
        <row r="4971">
          <cell r="A4971">
            <v>41496</v>
          </cell>
          <cell r="B4971">
            <v>207.68729999999999</v>
          </cell>
        </row>
        <row r="4972">
          <cell r="A4972">
            <v>41497</v>
          </cell>
          <cell r="B4972">
            <v>207.70269999999999</v>
          </cell>
        </row>
        <row r="4973">
          <cell r="A4973">
            <v>41498</v>
          </cell>
          <cell r="B4973">
            <v>207.71809999999999</v>
          </cell>
        </row>
        <row r="4974">
          <cell r="A4974">
            <v>41499</v>
          </cell>
          <cell r="B4974">
            <v>207.73349999999999</v>
          </cell>
        </row>
        <row r="4975">
          <cell r="A4975">
            <v>41500</v>
          </cell>
          <cell r="B4975">
            <v>207.74889999999999</v>
          </cell>
        </row>
        <row r="4976">
          <cell r="A4976">
            <v>41501</v>
          </cell>
          <cell r="B4976">
            <v>207.76429999999999</v>
          </cell>
        </row>
        <row r="4977">
          <cell r="A4977">
            <v>41502</v>
          </cell>
          <cell r="B4977">
            <v>207.767</v>
          </cell>
        </row>
        <row r="4978">
          <cell r="A4978">
            <v>41503</v>
          </cell>
          <cell r="B4978">
            <v>207.7697</v>
          </cell>
        </row>
        <row r="4979">
          <cell r="A4979">
            <v>41504</v>
          </cell>
          <cell r="B4979">
            <v>207.7723</v>
          </cell>
        </row>
        <row r="4980">
          <cell r="A4980">
            <v>41505</v>
          </cell>
          <cell r="B4980">
            <v>207.77500000000001</v>
          </cell>
        </row>
        <row r="4981">
          <cell r="A4981">
            <v>41506</v>
          </cell>
          <cell r="B4981">
            <v>207.77770000000001</v>
          </cell>
        </row>
        <row r="4982">
          <cell r="A4982">
            <v>41507</v>
          </cell>
          <cell r="B4982">
            <v>207.78039999999999</v>
          </cell>
        </row>
        <row r="4983">
          <cell r="A4983">
            <v>41508</v>
          </cell>
          <cell r="B4983">
            <v>207.78309999999999</v>
          </cell>
        </row>
        <row r="4984">
          <cell r="A4984">
            <v>41509</v>
          </cell>
          <cell r="B4984">
            <v>207.78569999999999</v>
          </cell>
        </row>
        <row r="4985">
          <cell r="A4985">
            <v>41510</v>
          </cell>
          <cell r="B4985">
            <v>207.7884</v>
          </cell>
        </row>
        <row r="4986">
          <cell r="A4986">
            <v>41511</v>
          </cell>
          <cell r="B4986">
            <v>207.7911</v>
          </cell>
        </row>
        <row r="4987">
          <cell r="A4987">
            <v>41512</v>
          </cell>
          <cell r="B4987">
            <v>207.7938</v>
          </cell>
        </row>
        <row r="4988">
          <cell r="A4988">
            <v>41513</v>
          </cell>
          <cell r="B4988">
            <v>207.79650000000001</v>
          </cell>
        </row>
        <row r="4989">
          <cell r="A4989">
            <v>41514</v>
          </cell>
          <cell r="B4989">
            <v>207.79910000000001</v>
          </cell>
        </row>
        <row r="4990">
          <cell r="A4990">
            <v>41515</v>
          </cell>
          <cell r="B4990">
            <v>207.80179999999999</v>
          </cell>
        </row>
        <row r="4991">
          <cell r="A4991">
            <v>41516</v>
          </cell>
          <cell r="B4991">
            <v>207.80449999999999</v>
          </cell>
        </row>
        <row r="4992">
          <cell r="A4992">
            <v>41517</v>
          </cell>
          <cell r="B4992">
            <v>207.80719999999999</v>
          </cell>
        </row>
        <row r="4993">
          <cell r="A4993">
            <v>41518</v>
          </cell>
          <cell r="B4993">
            <v>207.8099</v>
          </cell>
        </row>
        <row r="4994">
          <cell r="A4994">
            <v>41519</v>
          </cell>
          <cell r="B4994">
            <v>207.8126</v>
          </cell>
        </row>
        <row r="4995">
          <cell r="A4995">
            <v>41520</v>
          </cell>
          <cell r="B4995">
            <v>207.8152</v>
          </cell>
        </row>
        <row r="4996">
          <cell r="A4996">
            <v>41521</v>
          </cell>
          <cell r="B4996">
            <v>207.81790000000001</v>
          </cell>
        </row>
        <row r="4997">
          <cell r="A4997">
            <v>41522</v>
          </cell>
          <cell r="B4997">
            <v>207.82060000000001</v>
          </cell>
        </row>
        <row r="4998">
          <cell r="A4998">
            <v>41523</v>
          </cell>
          <cell r="B4998">
            <v>207.82329999999999</v>
          </cell>
        </row>
        <row r="4999">
          <cell r="A4999">
            <v>41524</v>
          </cell>
          <cell r="B4999">
            <v>207.82599999999999</v>
          </cell>
        </row>
        <row r="5000">
          <cell r="A5000">
            <v>41525</v>
          </cell>
          <cell r="B5000">
            <v>207.82859999999999</v>
          </cell>
        </row>
        <row r="5001">
          <cell r="A5001">
            <v>41526</v>
          </cell>
          <cell r="B5001">
            <v>207.8313</v>
          </cell>
        </row>
        <row r="5002">
          <cell r="A5002">
            <v>41527</v>
          </cell>
          <cell r="B5002">
            <v>207.834</v>
          </cell>
        </row>
        <row r="5003">
          <cell r="A5003">
            <v>41528</v>
          </cell>
          <cell r="B5003">
            <v>207.83670000000001</v>
          </cell>
        </row>
        <row r="5004">
          <cell r="A5004">
            <v>41529</v>
          </cell>
          <cell r="B5004">
            <v>207.83940000000001</v>
          </cell>
        </row>
        <row r="5005">
          <cell r="A5005">
            <v>41530</v>
          </cell>
          <cell r="B5005">
            <v>207.84200000000001</v>
          </cell>
        </row>
        <row r="5006">
          <cell r="A5006">
            <v>41531</v>
          </cell>
          <cell r="B5006">
            <v>207.84469999999999</v>
          </cell>
        </row>
        <row r="5007">
          <cell r="A5007">
            <v>41532</v>
          </cell>
          <cell r="B5007">
            <v>207.84739999999999</v>
          </cell>
        </row>
        <row r="5008">
          <cell r="A5008">
            <v>41533</v>
          </cell>
          <cell r="B5008">
            <v>207.85290000000001</v>
          </cell>
        </row>
        <row r="5009">
          <cell r="A5009">
            <v>41534</v>
          </cell>
          <cell r="B5009">
            <v>207.85849999999999</v>
          </cell>
        </row>
        <row r="5010">
          <cell r="A5010">
            <v>41535</v>
          </cell>
          <cell r="B5010">
            <v>207.864</v>
          </cell>
        </row>
        <row r="5011">
          <cell r="A5011">
            <v>41536</v>
          </cell>
          <cell r="B5011">
            <v>207.86959999999999</v>
          </cell>
        </row>
        <row r="5012">
          <cell r="A5012">
            <v>41537</v>
          </cell>
          <cell r="B5012">
            <v>207.8751</v>
          </cell>
        </row>
        <row r="5013">
          <cell r="A5013">
            <v>41538</v>
          </cell>
          <cell r="B5013">
            <v>207.88059999999999</v>
          </cell>
        </row>
        <row r="5014">
          <cell r="A5014">
            <v>41539</v>
          </cell>
          <cell r="B5014">
            <v>207.8862</v>
          </cell>
        </row>
        <row r="5015">
          <cell r="A5015">
            <v>41540</v>
          </cell>
          <cell r="B5015">
            <v>207.89169999999999</v>
          </cell>
        </row>
        <row r="5016">
          <cell r="A5016">
            <v>41541</v>
          </cell>
          <cell r="B5016">
            <v>207.8973</v>
          </cell>
        </row>
        <row r="5017">
          <cell r="A5017">
            <v>41542</v>
          </cell>
          <cell r="B5017">
            <v>207.90280000000001</v>
          </cell>
        </row>
        <row r="5018">
          <cell r="A5018">
            <v>41543</v>
          </cell>
          <cell r="B5018">
            <v>207.9084</v>
          </cell>
        </row>
        <row r="5019">
          <cell r="A5019">
            <v>41544</v>
          </cell>
          <cell r="B5019">
            <v>207.91390000000001</v>
          </cell>
        </row>
        <row r="5020">
          <cell r="A5020">
            <v>41545</v>
          </cell>
          <cell r="B5020">
            <v>207.9194</v>
          </cell>
        </row>
        <row r="5021">
          <cell r="A5021">
            <v>41546</v>
          </cell>
          <cell r="B5021">
            <v>207.92500000000001</v>
          </cell>
        </row>
        <row r="5022">
          <cell r="A5022">
            <v>41547</v>
          </cell>
          <cell r="B5022">
            <v>207.93049999999999</v>
          </cell>
        </row>
        <row r="5023">
          <cell r="A5023">
            <v>41548</v>
          </cell>
          <cell r="B5023">
            <v>207.93610000000001</v>
          </cell>
        </row>
        <row r="5024">
          <cell r="A5024">
            <v>41549</v>
          </cell>
          <cell r="B5024">
            <v>207.94159999999999</v>
          </cell>
        </row>
        <row r="5025">
          <cell r="A5025">
            <v>41550</v>
          </cell>
          <cell r="B5025">
            <v>207.94720000000001</v>
          </cell>
        </row>
        <row r="5026">
          <cell r="A5026">
            <v>41551</v>
          </cell>
          <cell r="B5026">
            <v>207.95269999999999</v>
          </cell>
        </row>
        <row r="5027">
          <cell r="A5027">
            <v>41552</v>
          </cell>
          <cell r="B5027">
            <v>207.95820000000001</v>
          </cell>
        </row>
        <row r="5028">
          <cell r="A5028">
            <v>41553</v>
          </cell>
          <cell r="B5028">
            <v>207.96379999999999</v>
          </cell>
        </row>
        <row r="5029">
          <cell r="A5029">
            <v>41554</v>
          </cell>
          <cell r="B5029">
            <v>207.9693</v>
          </cell>
        </row>
        <row r="5030">
          <cell r="A5030">
            <v>41555</v>
          </cell>
          <cell r="B5030">
            <v>207.97489999999999</v>
          </cell>
        </row>
        <row r="5031">
          <cell r="A5031">
            <v>41556</v>
          </cell>
          <cell r="B5031">
            <v>207.9804</v>
          </cell>
        </row>
        <row r="5032">
          <cell r="A5032">
            <v>41557</v>
          </cell>
          <cell r="B5032">
            <v>207.98599999999999</v>
          </cell>
        </row>
        <row r="5033">
          <cell r="A5033">
            <v>41558</v>
          </cell>
          <cell r="B5033">
            <v>207.9915</v>
          </cell>
        </row>
        <row r="5034">
          <cell r="A5034">
            <v>41559</v>
          </cell>
          <cell r="B5034">
            <v>207.99700000000001</v>
          </cell>
        </row>
        <row r="5035">
          <cell r="A5035">
            <v>41560</v>
          </cell>
          <cell r="B5035">
            <v>208.0026</v>
          </cell>
        </row>
        <row r="5036">
          <cell r="A5036">
            <v>41561</v>
          </cell>
          <cell r="B5036">
            <v>208.00810000000001</v>
          </cell>
        </row>
        <row r="5037">
          <cell r="A5037">
            <v>41562</v>
          </cell>
          <cell r="B5037">
            <v>208.0137</v>
          </cell>
        </row>
        <row r="5038">
          <cell r="A5038">
            <v>41563</v>
          </cell>
          <cell r="B5038">
            <v>208.03309999999999</v>
          </cell>
        </row>
        <row r="5039">
          <cell r="A5039">
            <v>41564</v>
          </cell>
          <cell r="B5039">
            <v>208.05260000000001</v>
          </cell>
        </row>
        <row r="5040">
          <cell r="A5040">
            <v>41565</v>
          </cell>
          <cell r="B5040">
            <v>208.072</v>
          </cell>
        </row>
        <row r="5041">
          <cell r="A5041">
            <v>41566</v>
          </cell>
          <cell r="B5041">
            <v>208.09139999999999</v>
          </cell>
        </row>
        <row r="5042">
          <cell r="A5042">
            <v>41567</v>
          </cell>
          <cell r="B5042">
            <v>208.11089999999999</v>
          </cell>
        </row>
        <row r="5043">
          <cell r="A5043">
            <v>41568</v>
          </cell>
          <cell r="B5043">
            <v>208.13030000000001</v>
          </cell>
        </row>
        <row r="5044">
          <cell r="A5044">
            <v>41569</v>
          </cell>
          <cell r="B5044">
            <v>208.1498</v>
          </cell>
        </row>
        <row r="5045">
          <cell r="A5045">
            <v>41570</v>
          </cell>
          <cell r="B5045">
            <v>208.16919999999999</v>
          </cell>
        </row>
        <row r="5046">
          <cell r="A5046">
            <v>41571</v>
          </cell>
          <cell r="B5046">
            <v>208.18870000000001</v>
          </cell>
        </row>
        <row r="5047">
          <cell r="A5047">
            <v>41572</v>
          </cell>
          <cell r="B5047">
            <v>208.2081</v>
          </cell>
        </row>
        <row r="5048">
          <cell r="A5048">
            <v>41573</v>
          </cell>
          <cell r="B5048">
            <v>208.2276</v>
          </cell>
        </row>
        <row r="5049">
          <cell r="A5049">
            <v>41574</v>
          </cell>
          <cell r="B5049">
            <v>208.24700000000001</v>
          </cell>
        </row>
        <row r="5050">
          <cell r="A5050">
            <v>41575</v>
          </cell>
          <cell r="B5050">
            <v>208.26650000000001</v>
          </cell>
        </row>
        <row r="5051">
          <cell r="A5051">
            <v>41576</v>
          </cell>
          <cell r="B5051">
            <v>208.2859</v>
          </cell>
        </row>
        <row r="5052">
          <cell r="A5052">
            <v>41577</v>
          </cell>
          <cell r="B5052">
            <v>208.30539999999999</v>
          </cell>
        </row>
        <row r="5053">
          <cell r="A5053">
            <v>41578</v>
          </cell>
          <cell r="B5053">
            <v>208.32480000000001</v>
          </cell>
        </row>
        <row r="5054">
          <cell r="A5054">
            <v>41579</v>
          </cell>
          <cell r="B5054">
            <v>208.3443</v>
          </cell>
        </row>
        <row r="5055">
          <cell r="A5055">
            <v>41580</v>
          </cell>
          <cell r="B5055">
            <v>208.3638</v>
          </cell>
        </row>
        <row r="5056">
          <cell r="A5056">
            <v>41581</v>
          </cell>
          <cell r="B5056">
            <v>208.38319999999999</v>
          </cell>
        </row>
        <row r="5057">
          <cell r="A5057">
            <v>41582</v>
          </cell>
          <cell r="B5057">
            <v>208.40270000000001</v>
          </cell>
        </row>
        <row r="5058">
          <cell r="A5058">
            <v>41583</v>
          </cell>
          <cell r="B5058">
            <v>208.4222</v>
          </cell>
        </row>
        <row r="5059">
          <cell r="A5059">
            <v>41584</v>
          </cell>
          <cell r="B5059">
            <v>208.44159999999999</v>
          </cell>
        </row>
        <row r="5060">
          <cell r="A5060">
            <v>41585</v>
          </cell>
          <cell r="B5060">
            <v>208.46109999999999</v>
          </cell>
        </row>
        <row r="5061">
          <cell r="A5061">
            <v>41586</v>
          </cell>
          <cell r="B5061">
            <v>208.48060000000001</v>
          </cell>
        </row>
        <row r="5062">
          <cell r="A5062">
            <v>41587</v>
          </cell>
          <cell r="B5062">
            <v>208.5</v>
          </cell>
        </row>
        <row r="5063">
          <cell r="A5063">
            <v>41588</v>
          </cell>
          <cell r="B5063">
            <v>208.51949999999999</v>
          </cell>
        </row>
        <row r="5064">
          <cell r="A5064">
            <v>41589</v>
          </cell>
          <cell r="B5064">
            <v>208.53899999999999</v>
          </cell>
        </row>
        <row r="5065">
          <cell r="A5065">
            <v>41590</v>
          </cell>
          <cell r="B5065">
            <v>208.55850000000001</v>
          </cell>
        </row>
        <row r="5066">
          <cell r="A5066">
            <v>41591</v>
          </cell>
          <cell r="B5066">
            <v>208.578</v>
          </cell>
        </row>
        <row r="5067">
          <cell r="A5067">
            <v>41592</v>
          </cell>
          <cell r="B5067">
            <v>208.5975</v>
          </cell>
        </row>
        <row r="5068">
          <cell r="A5068">
            <v>41593</v>
          </cell>
          <cell r="B5068">
            <v>208.61689999999999</v>
          </cell>
        </row>
        <row r="5069">
          <cell r="A5069">
            <v>41594</v>
          </cell>
          <cell r="B5069">
            <v>208.59880000000001</v>
          </cell>
        </row>
        <row r="5070">
          <cell r="A5070">
            <v>41595</v>
          </cell>
          <cell r="B5070">
            <v>208.58070000000001</v>
          </cell>
        </row>
        <row r="5071">
          <cell r="A5071">
            <v>41596</v>
          </cell>
          <cell r="B5071">
            <v>208.5626</v>
          </cell>
        </row>
        <row r="5072">
          <cell r="A5072">
            <v>41597</v>
          </cell>
          <cell r="B5072">
            <v>208.5445</v>
          </cell>
        </row>
        <row r="5073">
          <cell r="A5073">
            <v>41598</v>
          </cell>
          <cell r="B5073">
            <v>208.5264</v>
          </cell>
        </row>
        <row r="5074">
          <cell r="A5074">
            <v>41599</v>
          </cell>
          <cell r="B5074">
            <v>208.50829999999999</v>
          </cell>
        </row>
        <row r="5075">
          <cell r="A5075">
            <v>41600</v>
          </cell>
          <cell r="B5075">
            <v>208.49019999999999</v>
          </cell>
        </row>
        <row r="5076">
          <cell r="A5076">
            <v>41601</v>
          </cell>
          <cell r="B5076">
            <v>208.47210000000001</v>
          </cell>
        </row>
        <row r="5077">
          <cell r="A5077">
            <v>41602</v>
          </cell>
          <cell r="B5077">
            <v>208.45400000000001</v>
          </cell>
        </row>
        <row r="5078">
          <cell r="A5078">
            <v>41603</v>
          </cell>
          <cell r="B5078">
            <v>208.4359</v>
          </cell>
        </row>
        <row r="5079">
          <cell r="A5079">
            <v>41604</v>
          </cell>
          <cell r="B5079">
            <v>208.4179</v>
          </cell>
        </row>
        <row r="5080">
          <cell r="A5080">
            <v>41605</v>
          </cell>
          <cell r="B5080">
            <v>208.3998</v>
          </cell>
        </row>
        <row r="5081">
          <cell r="A5081">
            <v>41606</v>
          </cell>
          <cell r="B5081">
            <v>208.3817</v>
          </cell>
        </row>
        <row r="5082">
          <cell r="A5082">
            <v>41607</v>
          </cell>
          <cell r="B5082">
            <v>208.36359999999999</v>
          </cell>
        </row>
        <row r="5083">
          <cell r="A5083">
            <v>41608</v>
          </cell>
          <cell r="B5083">
            <v>208.34549999999999</v>
          </cell>
        </row>
        <row r="5084">
          <cell r="A5084">
            <v>41609</v>
          </cell>
          <cell r="B5084">
            <v>208.32740000000001</v>
          </cell>
        </row>
        <row r="5085">
          <cell r="A5085">
            <v>41610</v>
          </cell>
          <cell r="B5085">
            <v>208.30940000000001</v>
          </cell>
        </row>
        <row r="5086">
          <cell r="A5086">
            <v>41611</v>
          </cell>
          <cell r="B5086">
            <v>208.29130000000001</v>
          </cell>
        </row>
        <row r="5087">
          <cell r="A5087">
            <v>41612</v>
          </cell>
          <cell r="B5087">
            <v>208.2732</v>
          </cell>
        </row>
        <row r="5088">
          <cell r="A5088">
            <v>41613</v>
          </cell>
          <cell r="B5088">
            <v>208.2551</v>
          </cell>
        </row>
        <row r="5089">
          <cell r="A5089">
            <v>41614</v>
          </cell>
          <cell r="B5089">
            <v>208.2371</v>
          </cell>
        </row>
        <row r="5090">
          <cell r="A5090">
            <v>41615</v>
          </cell>
          <cell r="B5090">
            <v>208.21899999999999</v>
          </cell>
        </row>
        <row r="5091">
          <cell r="A5091">
            <v>41616</v>
          </cell>
          <cell r="B5091">
            <v>208.20089999999999</v>
          </cell>
        </row>
        <row r="5092">
          <cell r="A5092">
            <v>41617</v>
          </cell>
          <cell r="B5092">
            <v>208.18289999999999</v>
          </cell>
        </row>
        <row r="5093">
          <cell r="A5093">
            <v>41618</v>
          </cell>
          <cell r="B5093">
            <v>208.16480000000001</v>
          </cell>
        </row>
        <row r="5094">
          <cell r="A5094">
            <v>41619</v>
          </cell>
          <cell r="B5094">
            <v>208.14670000000001</v>
          </cell>
        </row>
        <row r="5095">
          <cell r="A5095">
            <v>41620</v>
          </cell>
          <cell r="B5095">
            <v>208.12870000000001</v>
          </cell>
        </row>
        <row r="5096">
          <cell r="A5096">
            <v>41621</v>
          </cell>
          <cell r="B5096">
            <v>208.11060000000001</v>
          </cell>
        </row>
        <row r="5097">
          <cell r="A5097">
            <v>41622</v>
          </cell>
          <cell r="B5097">
            <v>208.0926</v>
          </cell>
        </row>
        <row r="5098">
          <cell r="A5098">
            <v>41623</v>
          </cell>
          <cell r="B5098">
            <v>208.0745</v>
          </cell>
        </row>
        <row r="5099">
          <cell r="A5099">
            <v>41624</v>
          </cell>
          <cell r="B5099">
            <v>208.05969999999999</v>
          </cell>
        </row>
        <row r="5100">
          <cell r="A5100">
            <v>41625</v>
          </cell>
          <cell r="B5100">
            <v>208.04490000000001</v>
          </cell>
        </row>
        <row r="5101">
          <cell r="A5101">
            <v>41626</v>
          </cell>
          <cell r="B5101">
            <v>208.03020000000001</v>
          </cell>
        </row>
        <row r="5102">
          <cell r="A5102">
            <v>41627</v>
          </cell>
          <cell r="B5102">
            <v>208.0154</v>
          </cell>
        </row>
        <row r="5103">
          <cell r="A5103">
            <v>41628</v>
          </cell>
          <cell r="B5103">
            <v>208.00059999999999</v>
          </cell>
        </row>
        <row r="5104">
          <cell r="A5104">
            <v>41629</v>
          </cell>
          <cell r="B5104">
            <v>207.98580000000001</v>
          </cell>
        </row>
        <row r="5105">
          <cell r="A5105">
            <v>41630</v>
          </cell>
          <cell r="B5105">
            <v>207.971</v>
          </cell>
        </row>
        <row r="5106">
          <cell r="A5106">
            <v>41631</v>
          </cell>
          <cell r="B5106">
            <v>207.9563</v>
          </cell>
        </row>
        <row r="5107">
          <cell r="A5107">
            <v>41632</v>
          </cell>
          <cell r="B5107">
            <v>207.94149999999999</v>
          </cell>
        </row>
        <row r="5108">
          <cell r="A5108">
            <v>41633</v>
          </cell>
          <cell r="B5108">
            <v>207.92670000000001</v>
          </cell>
        </row>
        <row r="5109">
          <cell r="A5109">
            <v>41634</v>
          </cell>
          <cell r="B5109">
            <v>207.91200000000001</v>
          </cell>
        </row>
        <row r="5110">
          <cell r="A5110">
            <v>41635</v>
          </cell>
          <cell r="B5110">
            <v>207.8972</v>
          </cell>
        </row>
        <row r="5111">
          <cell r="A5111">
            <v>41636</v>
          </cell>
          <cell r="B5111">
            <v>207.88239999999999</v>
          </cell>
        </row>
        <row r="5112">
          <cell r="A5112">
            <v>41637</v>
          </cell>
          <cell r="B5112">
            <v>207.86760000000001</v>
          </cell>
        </row>
        <row r="5113">
          <cell r="A5113">
            <v>41638</v>
          </cell>
          <cell r="B5113">
            <v>207.85290000000001</v>
          </cell>
        </row>
        <row r="5114">
          <cell r="A5114">
            <v>41639</v>
          </cell>
          <cell r="B5114">
            <v>207.8381</v>
          </cell>
        </row>
        <row r="5115">
          <cell r="A5115">
            <v>41640</v>
          </cell>
          <cell r="B5115">
            <v>207.82329999999999</v>
          </cell>
        </row>
        <row r="5116">
          <cell r="A5116">
            <v>41641</v>
          </cell>
          <cell r="B5116">
            <v>207.80860000000001</v>
          </cell>
        </row>
        <row r="5117">
          <cell r="A5117">
            <v>41642</v>
          </cell>
          <cell r="B5117">
            <v>207.7938</v>
          </cell>
        </row>
        <row r="5118">
          <cell r="A5118">
            <v>41643</v>
          </cell>
          <cell r="B5118">
            <v>207.7791</v>
          </cell>
        </row>
        <row r="5119">
          <cell r="A5119">
            <v>41644</v>
          </cell>
          <cell r="B5119">
            <v>207.76429999999999</v>
          </cell>
        </row>
        <row r="5120">
          <cell r="A5120">
            <v>41645</v>
          </cell>
          <cell r="B5120">
            <v>207.74950000000001</v>
          </cell>
        </row>
        <row r="5121">
          <cell r="A5121">
            <v>41646</v>
          </cell>
          <cell r="B5121">
            <v>207.73480000000001</v>
          </cell>
        </row>
        <row r="5122">
          <cell r="A5122">
            <v>41647</v>
          </cell>
          <cell r="B5122">
            <v>207.72</v>
          </cell>
        </row>
        <row r="5123">
          <cell r="A5123">
            <v>41648</v>
          </cell>
          <cell r="B5123">
            <v>207.70529999999999</v>
          </cell>
        </row>
        <row r="5124">
          <cell r="A5124">
            <v>41649</v>
          </cell>
          <cell r="B5124">
            <v>207.69049999999999</v>
          </cell>
        </row>
        <row r="5125">
          <cell r="A5125">
            <v>41650</v>
          </cell>
          <cell r="B5125">
            <v>207.67570000000001</v>
          </cell>
        </row>
        <row r="5126">
          <cell r="A5126">
            <v>41651</v>
          </cell>
          <cell r="B5126">
            <v>207.661</v>
          </cell>
        </row>
        <row r="5127">
          <cell r="A5127">
            <v>41652</v>
          </cell>
          <cell r="B5127">
            <v>207.64619999999999</v>
          </cell>
        </row>
        <row r="5128">
          <cell r="A5128">
            <v>41653</v>
          </cell>
          <cell r="B5128">
            <v>207.63149999999999</v>
          </cell>
        </row>
        <row r="5129">
          <cell r="A5129">
            <v>41654</v>
          </cell>
          <cell r="B5129">
            <v>207.61670000000001</v>
          </cell>
        </row>
        <row r="5130">
          <cell r="A5130">
            <v>41655</v>
          </cell>
          <cell r="B5130">
            <v>207.63409999999999</v>
          </cell>
        </row>
        <row r="5131">
          <cell r="A5131">
            <v>41656</v>
          </cell>
          <cell r="B5131">
            <v>207.6515</v>
          </cell>
        </row>
        <row r="5132">
          <cell r="A5132">
            <v>41657</v>
          </cell>
          <cell r="B5132">
            <v>207.66890000000001</v>
          </cell>
        </row>
        <row r="5133">
          <cell r="A5133">
            <v>41658</v>
          </cell>
          <cell r="B5133">
            <v>207.68629999999999</v>
          </cell>
        </row>
        <row r="5134">
          <cell r="A5134">
            <v>41659</v>
          </cell>
          <cell r="B5134">
            <v>207.7037</v>
          </cell>
        </row>
        <row r="5135">
          <cell r="A5135">
            <v>41660</v>
          </cell>
          <cell r="B5135">
            <v>207.72110000000001</v>
          </cell>
        </row>
        <row r="5136">
          <cell r="A5136">
            <v>41661</v>
          </cell>
          <cell r="B5136">
            <v>207.73849999999999</v>
          </cell>
        </row>
        <row r="5137">
          <cell r="A5137">
            <v>41662</v>
          </cell>
          <cell r="B5137">
            <v>207.7559</v>
          </cell>
        </row>
        <row r="5138">
          <cell r="A5138">
            <v>41663</v>
          </cell>
          <cell r="B5138">
            <v>207.77330000000001</v>
          </cell>
        </row>
        <row r="5139">
          <cell r="A5139">
            <v>41664</v>
          </cell>
          <cell r="B5139">
            <v>207.79069999999999</v>
          </cell>
        </row>
        <row r="5140">
          <cell r="A5140">
            <v>41665</v>
          </cell>
          <cell r="B5140">
            <v>207.8081</v>
          </cell>
        </row>
        <row r="5141">
          <cell r="A5141">
            <v>41666</v>
          </cell>
          <cell r="B5141">
            <v>207.82550000000001</v>
          </cell>
        </row>
        <row r="5142">
          <cell r="A5142">
            <v>41667</v>
          </cell>
          <cell r="B5142">
            <v>207.84289999999999</v>
          </cell>
        </row>
        <row r="5143">
          <cell r="A5143">
            <v>41668</v>
          </cell>
          <cell r="B5143">
            <v>207.8603</v>
          </cell>
        </row>
        <row r="5144">
          <cell r="A5144">
            <v>41669</v>
          </cell>
          <cell r="B5144">
            <v>207.8777</v>
          </cell>
        </row>
        <row r="5145">
          <cell r="A5145">
            <v>41670</v>
          </cell>
          <cell r="B5145">
            <v>207.89510000000001</v>
          </cell>
        </row>
        <row r="5146">
          <cell r="A5146">
            <v>41671</v>
          </cell>
          <cell r="B5146">
            <v>207.91249999999999</v>
          </cell>
        </row>
        <row r="5147">
          <cell r="A5147">
            <v>41672</v>
          </cell>
          <cell r="B5147">
            <v>207.93</v>
          </cell>
        </row>
        <row r="5148">
          <cell r="A5148">
            <v>41673</v>
          </cell>
          <cell r="B5148">
            <v>207.94739999999999</v>
          </cell>
        </row>
        <row r="5149">
          <cell r="A5149">
            <v>41674</v>
          </cell>
          <cell r="B5149">
            <v>207.9648</v>
          </cell>
        </row>
        <row r="5150">
          <cell r="A5150">
            <v>41675</v>
          </cell>
          <cell r="B5150">
            <v>207.98220000000001</v>
          </cell>
        </row>
        <row r="5151">
          <cell r="A5151">
            <v>41676</v>
          </cell>
          <cell r="B5151">
            <v>207.99959999999999</v>
          </cell>
        </row>
        <row r="5152">
          <cell r="A5152">
            <v>41677</v>
          </cell>
          <cell r="B5152">
            <v>208.0171</v>
          </cell>
        </row>
        <row r="5153">
          <cell r="A5153">
            <v>41678</v>
          </cell>
          <cell r="B5153">
            <v>208.03450000000001</v>
          </cell>
        </row>
        <row r="5154">
          <cell r="A5154">
            <v>41679</v>
          </cell>
          <cell r="B5154">
            <v>208.05189999999999</v>
          </cell>
        </row>
        <row r="5155">
          <cell r="A5155">
            <v>41680</v>
          </cell>
          <cell r="B5155">
            <v>208.0693</v>
          </cell>
        </row>
        <row r="5156">
          <cell r="A5156">
            <v>41681</v>
          </cell>
          <cell r="B5156">
            <v>208.08680000000001</v>
          </cell>
        </row>
        <row r="5157">
          <cell r="A5157">
            <v>41682</v>
          </cell>
          <cell r="B5157">
            <v>208.10419999999999</v>
          </cell>
        </row>
        <row r="5158">
          <cell r="A5158">
            <v>41683</v>
          </cell>
          <cell r="B5158">
            <v>208.1216</v>
          </cell>
        </row>
        <row r="5159">
          <cell r="A5159">
            <v>41684</v>
          </cell>
          <cell r="B5159">
            <v>208.13910000000001</v>
          </cell>
        </row>
        <row r="5160">
          <cell r="A5160">
            <v>41685</v>
          </cell>
          <cell r="B5160">
            <v>208.15649999999999</v>
          </cell>
        </row>
        <row r="5161">
          <cell r="A5161">
            <v>41686</v>
          </cell>
          <cell r="B5161">
            <v>208.19280000000001</v>
          </cell>
        </row>
        <row r="5162">
          <cell r="A5162">
            <v>41687</v>
          </cell>
          <cell r="B5162">
            <v>208.22919999999999</v>
          </cell>
        </row>
        <row r="5163">
          <cell r="A5163">
            <v>41688</v>
          </cell>
          <cell r="B5163">
            <v>208.2655</v>
          </cell>
        </row>
        <row r="5164">
          <cell r="A5164">
            <v>41689</v>
          </cell>
          <cell r="B5164">
            <v>208.30189999999999</v>
          </cell>
        </row>
        <row r="5165">
          <cell r="A5165">
            <v>41690</v>
          </cell>
          <cell r="B5165">
            <v>208.3383</v>
          </cell>
        </row>
        <row r="5166">
          <cell r="A5166">
            <v>41691</v>
          </cell>
          <cell r="B5166">
            <v>208.37459999999999</v>
          </cell>
        </row>
        <row r="5167">
          <cell r="A5167">
            <v>41692</v>
          </cell>
          <cell r="B5167">
            <v>208.411</v>
          </cell>
        </row>
        <row r="5168">
          <cell r="A5168">
            <v>41693</v>
          </cell>
          <cell r="B5168">
            <v>208.44739999999999</v>
          </cell>
        </row>
        <row r="5169">
          <cell r="A5169">
            <v>41694</v>
          </cell>
          <cell r="B5169">
            <v>208.4838</v>
          </cell>
        </row>
        <row r="5170">
          <cell r="A5170">
            <v>41695</v>
          </cell>
          <cell r="B5170">
            <v>208.52019999999999</v>
          </cell>
        </row>
        <row r="5171">
          <cell r="A5171">
            <v>41696</v>
          </cell>
          <cell r="B5171">
            <v>208.5566</v>
          </cell>
        </row>
        <row r="5172">
          <cell r="A5172">
            <v>41697</v>
          </cell>
          <cell r="B5172">
            <v>208.59299999999999</v>
          </cell>
        </row>
        <row r="5173">
          <cell r="A5173">
            <v>41698</v>
          </cell>
          <cell r="B5173">
            <v>208.6294</v>
          </cell>
        </row>
        <row r="5174">
          <cell r="A5174">
            <v>41699</v>
          </cell>
          <cell r="B5174">
            <v>208.66589999999999</v>
          </cell>
        </row>
        <row r="5175">
          <cell r="A5175">
            <v>41700</v>
          </cell>
          <cell r="B5175">
            <v>208.70230000000001</v>
          </cell>
        </row>
        <row r="5176">
          <cell r="A5176">
            <v>41701</v>
          </cell>
          <cell r="B5176">
            <v>208.73869999999999</v>
          </cell>
        </row>
        <row r="5177">
          <cell r="A5177">
            <v>41702</v>
          </cell>
          <cell r="B5177">
            <v>208.77520000000001</v>
          </cell>
        </row>
        <row r="5178">
          <cell r="A5178">
            <v>41703</v>
          </cell>
          <cell r="B5178">
            <v>208.8116</v>
          </cell>
        </row>
        <row r="5179">
          <cell r="A5179">
            <v>41704</v>
          </cell>
          <cell r="B5179">
            <v>208.84809999999999</v>
          </cell>
        </row>
        <row r="5180">
          <cell r="A5180">
            <v>41705</v>
          </cell>
          <cell r="B5180">
            <v>208.8845</v>
          </cell>
        </row>
        <row r="5181">
          <cell r="A5181">
            <v>41706</v>
          </cell>
          <cell r="B5181">
            <v>208.92099999999999</v>
          </cell>
        </row>
        <row r="5182">
          <cell r="A5182">
            <v>41707</v>
          </cell>
          <cell r="B5182">
            <v>208.95750000000001</v>
          </cell>
        </row>
        <row r="5183">
          <cell r="A5183">
            <v>41708</v>
          </cell>
          <cell r="B5183">
            <v>208.994</v>
          </cell>
        </row>
        <row r="5184">
          <cell r="A5184">
            <v>41709</v>
          </cell>
          <cell r="B5184">
            <v>209.03049999999999</v>
          </cell>
        </row>
        <row r="5185">
          <cell r="A5185">
            <v>41710</v>
          </cell>
          <cell r="B5185">
            <v>209.0669</v>
          </cell>
        </row>
        <row r="5186">
          <cell r="A5186">
            <v>41711</v>
          </cell>
          <cell r="B5186">
            <v>209.10339999999999</v>
          </cell>
        </row>
        <row r="5187">
          <cell r="A5187">
            <v>41712</v>
          </cell>
          <cell r="B5187">
            <v>209.14</v>
          </cell>
        </row>
        <row r="5188">
          <cell r="A5188">
            <v>41713</v>
          </cell>
          <cell r="B5188">
            <v>209.1765</v>
          </cell>
        </row>
        <row r="5189">
          <cell r="A5189">
            <v>41714</v>
          </cell>
          <cell r="B5189">
            <v>209.21889999999999</v>
          </cell>
        </row>
        <row r="5190">
          <cell r="A5190">
            <v>41715</v>
          </cell>
          <cell r="B5190">
            <v>209.26130000000001</v>
          </cell>
        </row>
        <row r="5191">
          <cell r="A5191">
            <v>41716</v>
          </cell>
          <cell r="B5191">
            <v>209.30369999999999</v>
          </cell>
        </row>
        <row r="5192">
          <cell r="A5192">
            <v>41717</v>
          </cell>
          <cell r="B5192">
            <v>209.34610000000001</v>
          </cell>
        </row>
        <row r="5193">
          <cell r="A5193">
            <v>41718</v>
          </cell>
          <cell r="B5193">
            <v>209.38849999999999</v>
          </cell>
        </row>
        <row r="5194">
          <cell r="A5194">
            <v>41719</v>
          </cell>
          <cell r="B5194">
            <v>209.43090000000001</v>
          </cell>
        </row>
        <row r="5195">
          <cell r="A5195">
            <v>41720</v>
          </cell>
          <cell r="B5195">
            <v>209.47329999999999</v>
          </cell>
        </row>
        <row r="5196">
          <cell r="A5196">
            <v>41721</v>
          </cell>
          <cell r="B5196">
            <v>209.51580000000001</v>
          </cell>
        </row>
        <row r="5197">
          <cell r="A5197">
            <v>41722</v>
          </cell>
          <cell r="B5197">
            <v>209.5582</v>
          </cell>
        </row>
        <row r="5198">
          <cell r="A5198">
            <v>41723</v>
          </cell>
          <cell r="B5198">
            <v>209.60069999999999</v>
          </cell>
        </row>
        <row r="5199">
          <cell r="A5199">
            <v>41724</v>
          </cell>
          <cell r="B5199">
            <v>209.64320000000001</v>
          </cell>
        </row>
        <row r="5200">
          <cell r="A5200">
            <v>41725</v>
          </cell>
          <cell r="B5200">
            <v>209.68559999999999</v>
          </cell>
        </row>
        <row r="5201">
          <cell r="A5201">
            <v>41726</v>
          </cell>
          <cell r="B5201">
            <v>209.72810000000001</v>
          </cell>
        </row>
        <row r="5202">
          <cell r="A5202">
            <v>41727</v>
          </cell>
          <cell r="B5202">
            <v>209.7706</v>
          </cell>
        </row>
        <row r="5203">
          <cell r="A5203">
            <v>41728</v>
          </cell>
          <cell r="B5203">
            <v>209.81309999999999</v>
          </cell>
        </row>
        <row r="5204">
          <cell r="A5204">
            <v>41729</v>
          </cell>
          <cell r="B5204">
            <v>209.85560000000001</v>
          </cell>
        </row>
        <row r="5205">
          <cell r="A5205">
            <v>41730</v>
          </cell>
          <cell r="B5205">
            <v>209.8981</v>
          </cell>
        </row>
        <row r="5206">
          <cell r="A5206">
            <v>41731</v>
          </cell>
          <cell r="B5206">
            <v>209.94069999999999</v>
          </cell>
        </row>
        <row r="5207">
          <cell r="A5207">
            <v>41732</v>
          </cell>
          <cell r="B5207">
            <v>209.98320000000001</v>
          </cell>
        </row>
        <row r="5208">
          <cell r="A5208">
            <v>41733</v>
          </cell>
          <cell r="B5208">
            <v>210.0258</v>
          </cell>
        </row>
        <row r="5209">
          <cell r="A5209">
            <v>41734</v>
          </cell>
          <cell r="B5209">
            <v>210.06829999999999</v>
          </cell>
        </row>
        <row r="5210">
          <cell r="A5210">
            <v>41735</v>
          </cell>
          <cell r="B5210">
            <v>210.11089999999999</v>
          </cell>
        </row>
        <row r="5211">
          <cell r="A5211">
            <v>41736</v>
          </cell>
          <cell r="B5211">
            <v>210.1534</v>
          </cell>
        </row>
        <row r="5212">
          <cell r="A5212">
            <v>41737</v>
          </cell>
          <cell r="B5212">
            <v>210.196</v>
          </cell>
        </row>
        <row r="5213">
          <cell r="A5213">
            <v>41738</v>
          </cell>
          <cell r="B5213">
            <v>210.23859999999999</v>
          </cell>
        </row>
        <row r="5214">
          <cell r="A5214">
            <v>41739</v>
          </cell>
          <cell r="B5214">
            <v>210.28120000000001</v>
          </cell>
        </row>
        <row r="5215">
          <cell r="A5215">
            <v>41740</v>
          </cell>
          <cell r="B5215">
            <v>210.32380000000001</v>
          </cell>
        </row>
        <row r="5216">
          <cell r="A5216">
            <v>41741</v>
          </cell>
          <cell r="B5216">
            <v>210.3664</v>
          </cell>
        </row>
        <row r="5217">
          <cell r="A5217">
            <v>41742</v>
          </cell>
          <cell r="B5217">
            <v>210.40899999999999</v>
          </cell>
        </row>
        <row r="5218">
          <cell r="A5218">
            <v>41743</v>
          </cell>
          <cell r="B5218">
            <v>210.45169999999999</v>
          </cell>
        </row>
        <row r="5219">
          <cell r="A5219">
            <v>41744</v>
          </cell>
          <cell r="B5219">
            <v>210.49430000000001</v>
          </cell>
        </row>
        <row r="5220">
          <cell r="A5220">
            <v>41745</v>
          </cell>
          <cell r="B5220">
            <v>210.52160000000001</v>
          </cell>
        </row>
        <row r="5221">
          <cell r="A5221">
            <v>41746</v>
          </cell>
          <cell r="B5221">
            <v>210.5489</v>
          </cell>
        </row>
        <row r="5222">
          <cell r="A5222">
            <v>41747</v>
          </cell>
          <cell r="B5222">
            <v>210.5762</v>
          </cell>
        </row>
        <row r="5223">
          <cell r="A5223">
            <v>41748</v>
          </cell>
          <cell r="B5223">
            <v>210.6036</v>
          </cell>
        </row>
        <row r="5224">
          <cell r="A5224">
            <v>41749</v>
          </cell>
          <cell r="B5224">
            <v>210.6309</v>
          </cell>
        </row>
        <row r="5225">
          <cell r="A5225">
            <v>41750</v>
          </cell>
          <cell r="B5225">
            <v>210.65819999999999</v>
          </cell>
        </row>
        <row r="5226">
          <cell r="A5226">
            <v>41751</v>
          </cell>
          <cell r="B5226">
            <v>210.68559999999999</v>
          </cell>
        </row>
        <row r="5227">
          <cell r="A5227">
            <v>41752</v>
          </cell>
          <cell r="B5227">
            <v>210.71289999999999</v>
          </cell>
        </row>
        <row r="5228">
          <cell r="A5228">
            <v>41753</v>
          </cell>
          <cell r="B5228">
            <v>210.74019999999999</v>
          </cell>
        </row>
        <row r="5229">
          <cell r="A5229">
            <v>41754</v>
          </cell>
          <cell r="B5229">
            <v>210.76759999999999</v>
          </cell>
        </row>
        <row r="5230">
          <cell r="A5230">
            <v>41755</v>
          </cell>
          <cell r="B5230">
            <v>210.79490000000001</v>
          </cell>
        </row>
        <row r="5231">
          <cell r="A5231">
            <v>41756</v>
          </cell>
          <cell r="B5231">
            <v>210.82230000000001</v>
          </cell>
        </row>
        <row r="5232">
          <cell r="A5232">
            <v>41757</v>
          </cell>
          <cell r="B5232">
            <v>210.84960000000001</v>
          </cell>
        </row>
        <row r="5233">
          <cell r="A5233">
            <v>41758</v>
          </cell>
          <cell r="B5233">
            <v>210.87700000000001</v>
          </cell>
        </row>
        <row r="5234">
          <cell r="A5234">
            <v>41759</v>
          </cell>
          <cell r="B5234">
            <v>210.90440000000001</v>
          </cell>
        </row>
        <row r="5235">
          <cell r="A5235">
            <v>41760</v>
          </cell>
          <cell r="B5235">
            <v>210.93170000000001</v>
          </cell>
        </row>
        <row r="5236">
          <cell r="A5236">
            <v>41761</v>
          </cell>
          <cell r="B5236">
            <v>210.95910000000001</v>
          </cell>
        </row>
        <row r="5237">
          <cell r="A5237">
            <v>41762</v>
          </cell>
          <cell r="B5237">
            <v>210.98650000000001</v>
          </cell>
        </row>
        <row r="5238">
          <cell r="A5238">
            <v>41763</v>
          </cell>
          <cell r="B5238">
            <v>211.0138</v>
          </cell>
        </row>
        <row r="5239">
          <cell r="A5239">
            <v>41764</v>
          </cell>
          <cell r="B5239">
            <v>211.0412</v>
          </cell>
        </row>
        <row r="5240">
          <cell r="A5240">
            <v>41765</v>
          </cell>
          <cell r="B5240">
            <v>211.0686</v>
          </cell>
        </row>
        <row r="5241">
          <cell r="A5241">
            <v>41766</v>
          </cell>
          <cell r="B5241">
            <v>211.096</v>
          </cell>
        </row>
        <row r="5242">
          <cell r="A5242">
            <v>41767</v>
          </cell>
          <cell r="B5242">
            <v>211.1234</v>
          </cell>
        </row>
        <row r="5243">
          <cell r="A5243">
            <v>41768</v>
          </cell>
          <cell r="B5243">
            <v>211.1508</v>
          </cell>
        </row>
        <row r="5244">
          <cell r="A5244">
            <v>41769</v>
          </cell>
          <cell r="B5244">
            <v>211.1782</v>
          </cell>
        </row>
        <row r="5245">
          <cell r="A5245">
            <v>41770</v>
          </cell>
          <cell r="B5245">
            <v>211.2056</v>
          </cell>
        </row>
        <row r="5246">
          <cell r="A5246">
            <v>41771</v>
          </cell>
          <cell r="B5246">
            <v>211.233</v>
          </cell>
        </row>
        <row r="5247">
          <cell r="A5247">
            <v>41772</v>
          </cell>
          <cell r="B5247">
            <v>211.2604</v>
          </cell>
        </row>
        <row r="5248">
          <cell r="A5248">
            <v>41773</v>
          </cell>
          <cell r="B5248">
            <v>211.2878</v>
          </cell>
        </row>
        <row r="5249">
          <cell r="A5249">
            <v>41774</v>
          </cell>
          <cell r="B5249">
            <v>211.3152</v>
          </cell>
        </row>
        <row r="5250">
          <cell r="A5250">
            <v>41775</v>
          </cell>
          <cell r="B5250">
            <v>211.34649999999999</v>
          </cell>
        </row>
        <row r="5251">
          <cell r="A5251">
            <v>41776</v>
          </cell>
          <cell r="B5251">
            <v>211.37780000000001</v>
          </cell>
        </row>
        <row r="5252">
          <cell r="A5252">
            <v>41777</v>
          </cell>
          <cell r="B5252">
            <v>211.4091</v>
          </cell>
        </row>
        <row r="5253">
          <cell r="A5253">
            <v>41778</v>
          </cell>
          <cell r="B5253">
            <v>211.44040000000001</v>
          </cell>
        </row>
        <row r="5254">
          <cell r="A5254">
            <v>41779</v>
          </cell>
          <cell r="B5254">
            <v>211.4717</v>
          </cell>
        </row>
        <row r="5255">
          <cell r="A5255">
            <v>41780</v>
          </cell>
          <cell r="B5255">
            <v>211.50299999999999</v>
          </cell>
        </row>
        <row r="5256">
          <cell r="A5256">
            <v>41781</v>
          </cell>
          <cell r="B5256">
            <v>211.5343</v>
          </cell>
        </row>
        <row r="5257">
          <cell r="A5257">
            <v>41782</v>
          </cell>
          <cell r="B5257">
            <v>211.56559999999999</v>
          </cell>
        </row>
        <row r="5258">
          <cell r="A5258">
            <v>41783</v>
          </cell>
          <cell r="B5258">
            <v>211.59690000000001</v>
          </cell>
        </row>
        <row r="5259">
          <cell r="A5259">
            <v>41784</v>
          </cell>
          <cell r="B5259">
            <v>211.6283</v>
          </cell>
        </row>
        <row r="5260">
          <cell r="A5260">
            <v>41785</v>
          </cell>
          <cell r="B5260">
            <v>211.65960000000001</v>
          </cell>
        </row>
        <row r="5261">
          <cell r="A5261">
            <v>41786</v>
          </cell>
          <cell r="B5261">
            <v>211.6909</v>
          </cell>
        </row>
        <row r="5262">
          <cell r="A5262">
            <v>41787</v>
          </cell>
          <cell r="B5262">
            <v>211.72229999999999</v>
          </cell>
        </row>
        <row r="5263">
          <cell r="A5263">
            <v>41788</v>
          </cell>
          <cell r="B5263">
            <v>211.75360000000001</v>
          </cell>
        </row>
        <row r="5264">
          <cell r="A5264">
            <v>41789</v>
          </cell>
          <cell r="B5264">
            <v>211.785</v>
          </cell>
        </row>
        <row r="5265">
          <cell r="A5265">
            <v>41790</v>
          </cell>
          <cell r="B5265">
            <v>211.81630000000001</v>
          </cell>
        </row>
        <row r="5266">
          <cell r="A5266">
            <v>41791</v>
          </cell>
          <cell r="B5266">
            <v>211.8477</v>
          </cell>
        </row>
        <row r="5267">
          <cell r="A5267">
            <v>41792</v>
          </cell>
          <cell r="B5267">
            <v>211.87909999999999</v>
          </cell>
        </row>
        <row r="5268">
          <cell r="A5268">
            <v>41793</v>
          </cell>
          <cell r="B5268">
            <v>211.91040000000001</v>
          </cell>
        </row>
        <row r="5269">
          <cell r="A5269">
            <v>41794</v>
          </cell>
          <cell r="B5269">
            <v>211.9418</v>
          </cell>
        </row>
        <row r="5270">
          <cell r="A5270">
            <v>41795</v>
          </cell>
          <cell r="B5270">
            <v>211.97319999999999</v>
          </cell>
        </row>
        <row r="5271">
          <cell r="A5271">
            <v>41796</v>
          </cell>
          <cell r="B5271">
            <v>212.00460000000001</v>
          </cell>
        </row>
        <row r="5272">
          <cell r="A5272">
            <v>41797</v>
          </cell>
          <cell r="B5272">
            <v>212.036</v>
          </cell>
        </row>
        <row r="5273">
          <cell r="A5273">
            <v>41798</v>
          </cell>
          <cell r="B5273">
            <v>212.06739999999999</v>
          </cell>
        </row>
        <row r="5274">
          <cell r="A5274">
            <v>41799</v>
          </cell>
          <cell r="B5274">
            <v>212.09880000000001</v>
          </cell>
        </row>
        <row r="5275">
          <cell r="A5275">
            <v>41800</v>
          </cell>
          <cell r="B5275">
            <v>212.1302</v>
          </cell>
        </row>
        <row r="5276">
          <cell r="A5276">
            <v>41801</v>
          </cell>
          <cell r="B5276">
            <v>212.16159999999999</v>
          </cell>
        </row>
        <row r="5277">
          <cell r="A5277">
            <v>41802</v>
          </cell>
          <cell r="B5277">
            <v>212.19300000000001</v>
          </cell>
        </row>
        <row r="5278">
          <cell r="A5278">
            <v>41803</v>
          </cell>
          <cell r="B5278">
            <v>212.2244</v>
          </cell>
        </row>
        <row r="5279">
          <cell r="A5279">
            <v>41804</v>
          </cell>
          <cell r="B5279">
            <v>212.25579999999999</v>
          </cell>
        </row>
        <row r="5280">
          <cell r="A5280">
            <v>41805</v>
          </cell>
          <cell r="B5280">
            <v>212.28720000000001</v>
          </cell>
        </row>
        <row r="5281">
          <cell r="A5281">
            <v>41806</v>
          </cell>
          <cell r="B5281">
            <v>212.3211</v>
          </cell>
        </row>
        <row r="5282">
          <cell r="A5282">
            <v>41807</v>
          </cell>
          <cell r="B5282">
            <v>212.35499999999999</v>
          </cell>
        </row>
        <row r="5283">
          <cell r="A5283">
            <v>41808</v>
          </cell>
          <cell r="B5283">
            <v>212.38890000000001</v>
          </cell>
        </row>
        <row r="5284">
          <cell r="A5284">
            <v>41809</v>
          </cell>
          <cell r="B5284">
            <v>212.4228</v>
          </cell>
        </row>
        <row r="5285">
          <cell r="A5285">
            <v>41810</v>
          </cell>
          <cell r="B5285">
            <v>212.45670000000001</v>
          </cell>
        </row>
        <row r="5286">
          <cell r="A5286">
            <v>41811</v>
          </cell>
          <cell r="B5286">
            <v>212.4906</v>
          </cell>
        </row>
        <row r="5287">
          <cell r="A5287">
            <v>41812</v>
          </cell>
          <cell r="B5287">
            <v>212.52449999999999</v>
          </cell>
        </row>
        <row r="5288">
          <cell r="A5288">
            <v>41813</v>
          </cell>
          <cell r="B5288">
            <v>212.55850000000001</v>
          </cell>
        </row>
        <row r="5289">
          <cell r="A5289">
            <v>41814</v>
          </cell>
          <cell r="B5289">
            <v>212.5924</v>
          </cell>
        </row>
        <row r="5290">
          <cell r="A5290">
            <v>41815</v>
          </cell>
          <cell r="B5290">
            <v>212.62629999999999</v>
          </cell>
        </row>
        <row r="5291">
          <cell r="A5291">
            <v>41816</v>
          </cell>
          <cell r="B5291">
            <v>212.66030000000001</v>
          </cell>
        </row>
        <row r="5292">
          <cell r="A5292">
            <v>41817</v>
          </cell>
          <cell r="B5292">
            <v>212.6942</v>
          </cell>
        </row>
        <row r="5293">
          <cell r="A5293">
            <v>41818</v>
          </cell>
          <cell r="B5293">
            <v>212.72819999999999</v>
          </cell>
        </row>
        <row r="5294">
          <cell r="A5294">
            <v>41819</v>
          </cell>
          <cell r="B5294">
            <v>212.7621</v>
          </cell>
        </row>
        <row r="5295">
          <cell r="A5295">
            <v>41820</v>
          </cell>
          <cell r="B5295">
            <v>212.7961</v>
          </cell>
        </row>
        <row r="5296">
          <cell r="A5296">
            <v>41821</v>
          </cell>
          <cell r="B5296">
            <v>212.83</v>
          </cell>
        </row>
        <row r="5297">
          <cell r="A5297">
            <v>41822</v>
          </cell>
          <cell r="B5297">
            <v>212.864</v>
          </cell>
        </row>
        <row r="5298">
          <cell r="A5298">
            <v>41823</v>
          </cell>
          <cell r="B5298">
            <v>212.898</v>
          </cell>
        </row>
        <row r="5299">
          <cell r="A5299">
            <v>41824</v>
          </cell>
          <cell r="B5299">
            <v>212.93199999999999</v>
          </cell>
        </row>
        <row r="5300">
          <cell r="A5300">
            <v>41825</v>
          </cell>
          <cell r="B5300">
            <v>212.96600000000001</v>
          </cell>
        </row>
        <row r="5301">
          <cell r="A5301">
            <v>41826</v>
          </cell>
          <cell r="B5301">
            <v>213</v>
          </cell>
        </row>
        <row r="5302">
          <cell r="A5302">
            <v>41827</v>
          </cell>
          <cell r="B5302">
            <v>213.03399999999999</v>
          </cell>
        </row>
        <row r="5303">
          <cell r="A5303">
            <v>41828</v>
          </cell>
          <cell r="B5303">
            <v>213.06800000000001</v>
          </cell>
        </row>
        <row r="5304">
          <cell r="A5304">
            <v>41829</v>
          </cell>
          <cell r="B5304">
            <v>213.102</v>
          </cell>
        </row>
        <row r="5305">
          <cell r="A5305">
            <v>41830</v>
          </cell>
          <cell r="B5305">
            <v>213.136</v>
          </cell>
        </row>
        <row r="5306">
          <cell r="A5306">
            <v>41831</v>
          </cell>
          <cell r="B5306">
            <v>213.17</v>
          </cell>
        </row>
        <row r="5307">
          <cell r="A5307">
            <v>41832</v>
          </cell>
          <cell r="B5307">
            <v>213.20410000000001</v>
          </cell>
        </row>
        <row r="5308">
          <cell r="A5308">
            <v>41833</v>
          </cell>
          <cell r="B5308">
            <v>213.2381</v>
          </cell>
        </row>
        <row r="5309">
          <cell r="A5309">
            <v>41834</v>
          </cell>
          <cell r="B5309">
            <v>213.27209999999999</v>
          </cell>
        </row>
        <row r="5310">
          <cell r="A5310">
            <v>41835</v>
          </cell>
          <cell r="B5310">
            <v>213.30619999999999</v>
          </cell>
        </row>
        <row r="5311">
          <cell r="A5311">
            <v>41836</v>
          </cell>
          <cell r="B5311">
            <v>213.3124</v>
          </cell>
        </row>
        <row r="5312">
          <cell r="A5312">
            <v>41837</v>
          </cell>
          <cell r="B5312">
            <v>213.3186</v>
          </cell>
        </row>
        <row r="5313">
          <cell r="A5313">
            <v>41838</v>
          </cell>
          <cell r="B5313">
            <v>213.32480000000001</v>
          </cell>
        </row>
        <row r="5314">
          <cell r="A5314">
            <v>41839</v>
          </cell>
          <cell r="B5314">
            <v>213.33099999999999</v>
          </cell>
        </row>
        <row r="5315">
          <cell r="A5315">
            <v>41840</v>
          </cell>
          <cell r="B5315">
            <v>213.3372</v>
          </cell>
        </row>
        <row r="5316">
          <cell r="A5316">
            <v>41841</v>
          </cell>
          <cell r="B5316">
            <v>213.3433</v>
          </cell>
        </row>
        <row r="5317">
          <cell r="A5317">
            <v>41842</v>
          </cell>
          <cell r="B5317">
            <v>213.34950000000001</v>
          </cell>
        </row>
        <row r="5318">
          <cell r="A5318">
            <v>41843</v>
          </cell>
          <cell r="B5318">
            <v>213.35570000000001</v>
          </cell>
        </row>
        <row r="5319">
          <cell r="A5319">
            <v>41844</v>
          </cell>
          <cell r="B5319">
            <v>213.36189999999999</v>
          </cell>
        </row>
        <row r="5320">
          <cell r="A5320">
            <v>41845</v>
          </cell>
          <cell r="B5320">
            <v>213.3681</v>
          </cell>
        </row>
        <row r="5321">
          <cell r="A5321">
            <v>41846</v>
          </cell>
          <cell r="B5321">
            <v>213.37430000000001</v>
          </cell>
        </row>
        <row r="5322">
          <cell r="A5322">
            <v>41847</v>
          </cell>
          <cell r="B5322">
            <v>213.38050000000001</v>
          </cell>
        </row>
        <row r="5323">
          <cell r="A5323">
            <v>41848</v>
          </cell>
          <cell r="B5323">
            <v>213.38669999999999</v>
          </cell>
        </row>
        <row r="5324">
          <cell r="A5324">
            <v>41849</v>
          </cell>
          <cell r="B5324">
            <v>213.3929</v>
          </cell>
        </row>
        <row r="5325">
          <cell r="A5325">
            <v>41850</v>
          </cell>
          <cell r="B5325">
            <v>213.3991</v>
          </cell>
        </row>
        <row r="5326">
          <cell r="A5326">
            <v>41851</v>
          </cell>
          <cell r="B5326">
            <v>213.40530000000001</v>
          </cell>
        </row>
        <row r="5327">
          <cell r="A5327">
            <v>41852</v>
          </cell>
          <cell r="B5327">
            <v>213.41149999999999</v>
          </cell>
        </row>
        <row r="5328">
          <cell r="A5328">
            <v>41853</v>
          </cell>
          <cell r="B5328">
            <v>213.41759999999999</v>
          </cell>
        </row>
        <row r="5329">
          <cell r="A5329">
            <v>41854</v>
          </cell>
          <cell r="B5329">
            <v>213.4238</v>
          </cell>
        </row>
        <row r="5330">
          <cell r="A5330">
            <v>41855</v>
          </cell>
          <cell r="B5330">
            <v>213.43</v>
          </cell>
        </row>
        <row r="5331">
          <cell r="A5331">
            <v>41856</v>
          </cell>
          <cell r="B5331">
            <v>213.43620000000001</v>
          </cell>
        </row>
        <row r="5332">
          <cell r="A5332">
            <v>41857</v>
          </cell>
          <cell r="B5332">
            <v>213.44239999999999</v>
          </cell>
        </row>
        <row r="5333">
          <cell r="A5333">
            <v>41858</v>
          </cell>
          <cell r="B5333">
            <v>213.4486</v>
          </cell>
        </row>
        <row r="5334">
          <cell r="A5334">
            <v>41859</v>
          </cell>
          <cell r="B5334">
            <v>213.45480000000001</v>
          </cell>
        </row>
        <row r="5335">
          <cell r="A5335">
            <v>41860</v>
          </cell>
          <cell r="B5335">
            <v>213.46100000000001</v>
          </cell>
        </row>
        <row r="5336">
          <cell r="A5336">
            <v>41861</v>
          </cell>
          <cell r="B5336">
            <v>213.46719999999999</v>
          </cell>
        </row>
        <row r="5337">
          <cell r="A5337">
            <v>41862</v>
          </cell>
          <cell r="B5337">
            <v>213.4734</v>
          </cell>
        </row>
        <row r="5338">
          <cell r="A5338">
            <v>41863</v>
          </cell>
          <cell r="B5338">
            <v>213.4796</v>
          </cell>
        </row>
        <row r="5339">
          <cell r="A5339">
            <v>41864</v>
          </cell>
          <cell r="B5339">
            <v>213.48580000000001</v>
          </cell>
        </row>
        <row r="5340">
          <cell r="A5340">
            <v>41865</v>
          </cell>
          <cell r="B5340">
            <v>213.49199999999999</v>
          </cell>
        </row>
        <row r="5341">
          <cell r="A5341">
            <v>41866</v>
          </cell>
          <cell r="B5341">
            <v>213.4982</v>
          </cell>
        </row>
        <row r="5342">
          <cell r="A5342">
            <v>41867</v>
          </cell>
          <cell r="B5342">
            <v>213.5085</v>
          </cell>
        </row>
        <row r="5343">
          <cell r="A5343">
            <v>41868</v>
          </cell>
          <cell r="B5343">
            <v>213.5188</v>
          </cell>
        </row>
        <row r="5344">
          <cell r="A5344">
            <v>41869</v>
          </cell>
          <cell r="B5344">
            <v>213.5292</v>
          </cell>
        </row>
        <row r="5345">
          <cell r="A5345">
            <v>41870</v>
          </cell>
          <cell r="B5345">
            <v>213.5395</v>
          </cell>
        </row>
        <row r="5346">
          <cell r="A5346">
            <v>41871</v>
          </cell>
          <cell r="B5346">
            <v>213.5498</v>
          </cell>
        </row>
        <row r="5347">
          <cell r="A5347">
            <v>41872</v>
          </cell>
          <cell r="B5347">
            <v>213.56010000000001</v>
          </cell>
        </row>
        <row r="5348">
          <cell r="A5348">
            <v>41873</v>
          </cell>
          <cell r="B5348">
            <v>213.57050000000001</v>
          </cell>
        </row>
        <row r="5349">
          <cell r="A5349">
            <v>41874</v>
          </cell>
          <cell r="B5349">
            <v>213.58080000000001</v>
          </cell>
        </row>
        <row r="5350">
          <cell r="A5350">
            <v>41875</v>
          </cell>
          <cell r="B5350">
            <v>213.59110000000001</v>
          </cell>
        </row>
        <row r="5351">
          <cell r="A5351">
            <v>41876</v>
          </cell>
          <cell r="B5351">
            <v>213.60149999999999</v>
          </cell>
        </row>
        <row r="5352">
          <cell r="A5352">
            <v>41877</v>
          </cell>
          <cell r="B5352">
            <v>213.61179999999999</v>
          </cell>
        </row>
        <row r="5353">
          <cell r="A5353">
            <v>41878</v>
          </cell>
          <cell r="B5353">
            <v>213.62209999999999</v>
          </cell>
        </row>
        <row r="5354">
          <cell r="A5354">
            <v>41879</v>
          </cell>
          <cell r="B5354">
            <v>213.63239999999999</v>
          </cell>
        </row>
        <row r="5355">
          <cell r="A5355">
            <v>41880</v>
          </cell>
          <cell r="B5355">
            <v>213.64279999999999</v>
          </cell>
        </row>
        <row r="5356">
          <cell r="A5356">
            <v>41881</v>
          </cell>
          <cell r="B5356">
            <v>213.65309999999999</v>
          </cell>
        </row>
        <row r="5357">
          <cell r="A5357">
            <v>41882</v>
          </cell>
          <cell r="B5357">
            <v>213.6634</v>
          </cell>
        </row>
        <row r="5358">
          <cell r="A5358">
            <v>41883</v>
          </cell>
          <cell r="B5358">
            <v>213.6738</v>
          </cell>
        </row>
        <row r="5359">
          <cell r="A5359">
            <v>41884</v>
          </cell>
          <cell r="B5359">
            <v>213.6841</v>
          </cell>
        </row>
        <row r="5360">
          <cell r="A5360">
            <v>41885</v>
          </cell>
          <cell r="B5360">
            <v>213.6944</v>
          </cell>
        </row>
        <row r="5361">
          <cell r="A5361">
            <v>41886</v>
          </cell>
          <cell r="B5361">
            <v>213.70480000000001</v>
          </cell>
        </row>
        <row r="5362">
          <cell r="A5362">
            <v>41887</v>
          </cell>
          <cell r="B5362">
            <v>213.71510000000001</v>
          </cell>
        </row>
        <row r="5363">
          <cell r="A5363">
            <v>41888</v>
          </cell>
          <cell r="B5363">
            <v>213.72540000000001</v>
          </cell>
        </row>
        <row r="5364">
          <cell r="A5364">
            <v>41889</v>
          </cell>
          <cell r="B5364">
            <v>213.73580000000001</v>
          </cell>
        </row>
        <row r="5365">
          <cell r="A5365">
            <v>41890</v>
          </cell>
          <cell r="B5365">
            <v>213.74610000000001</v>
          </cell>
        </row>
        <row r="5366">
          <cell r="A5366">
            <v>41891</v>
          </cell>
          <cell r="B5366">
            <v>213.75640000000001</v>
          </cell>
        </row>
        <row r="5367">
          <cell r="A5367">
            <v>41892</v>
          </cell>
          <cell r="B5367">
            <v>213.76679999999999</v>
          </cell>
        </row>
        <row r="5368">
          <cell r="A5368">
            <v>41893</v>
          </cell>
          <cell r="B5368">
            <v>213.77709999999999</v>
          </cell>
        </row>
        <row r="5369">
          <cell r="A5369">
            <v>41894</v>
          </cell>
          <cell r="B5369">
            <v>213.78739999999999</v>
          </cell>
        </row>
        <row r="5370">
          <cell r="A5370">
            <v>41895</v>
          </cell>
          <cell r="B5370">
            <v>213.7978</v>
          </cell>
        </row>
        <row r="5371">
          <cell r="A5371">
            <v>41896</v>
          </cell>
          <cell r="B5371">
            <v>213.8081</v>
          </cell>
        </row>
        <row r="5372">
          <cell r="A5372">
            <v>41897</v>
          </cell>
          <cell r="B5372">
            <v>213.8184</v>
          </cell>
        </row>
        <row r="5373">
          <cell r="A5373">
            <v>41898</v>
          </cell>
          <cell r="B5373">
            <v>213.83260000000001</v>
          </cell>
        </row>
        <row r="5374">
          <cell r="A5374">
            <v>41899</v>
          </cell>
          <cell r="B5374">
            <v>213.84690000000001</v>
          </cell>
        </row>
        <row r="5375">
          <cell r="A5375">
            <v>41900</v>
          </cell>
          <cell r="B5375">
            <v>213.86109999999999</v>
          </cell>
        </row>
        <row r="5376">
          <cell r="A5376">
            <v>41901</v>
          </cell>
          <cell r="B5376">
            <v>213.87540000000001</v>
          </cell>
        </row>
        <row r="5377">
          <cell r="A5377">
            <v>41902</v>
          </cell>
          <cell r="B5377">
            <v>213.8896</v>
          </cell>
        </row>
        <row r="5378">
          <cell r="A5378">
            <v>41903</v>
          </cell>
          <cell r="B5378">
            <v>213.90389999999999</v>
          </cell>
        </row>
        <row r="5379">
          <cell r="A5379">
            <v>41904</v>
          </cell>
          <cell r="B5379">
            <v>213.91810000000001</v>
          </cell>
        </row>
        <row r="5380">
          <cell r="A5380">
            <v>41905</v>
          </cell>
          <cell r="B5380">
            <v>213.9324</v>
          </cell>
        </row>
        <row r="5381">
          <cell r="A5381">
            <v>41906</v>
          </cell>
          <cell r="B5381">
            <v>213.94659999999999</v>
          </cell>
        </row>
        <row r="5382">
          <cell r="A5382">
            <v>41907</v>
          </cell>
          <cell r="B5382">
            <v>213.96090000000001</v>
          </cell>
        </row>
        <row r="5383">
          <cell r="A5383">
            <v>41908</v>
          </cell>
          <cell r="B5383">
            <v>213.9751</v>
          </cell>
        </row>
        <row r="5384">
          <cell r="A5384">
            <v>41909</v>
          </cell>
          <cell r="B5384">
            <v>213.98939999999999</v>
          </cell>
        </row>
        <row r="5385">
          <cell r="A5385">
            <v>41910</v>
          </cell>
          <cell r="B5385">
            <v>214.00360000000001</v>
          </cell>
        </row>
        <row r="5386">
          <cell r="A5386">
            <v>41911</v>
          </cell>
          <cell r="B5386">
            <v>214.0179</v>
          </cell>
        </row>
        <row r="5387">
          <cell r="A5387">
            <v>41912</v>
          </cell>
          <cell r="B5387">
            <v>214.03210000000001</v>
          </cell>
        </row>
        <row r="5388">
          <cell r="A5388">
            <v>41913</v>
          </cell>
          <cell r="B5388">
            <v>214.04640000000001</v>
          </cell>
        </row>
        <row r="5389">
          <cell r="A5389">
            <v>41914</v>
          </cell>
          <cell r="B5389">
            <v>214.06059999999999</v>
          </cell>
        </row>
        <row r="5390">
          <cell r="A5390">
            <v>41915</v>
          </cell>
          <cell r="B5390">
            <v>214.07490000000001</v>
          </cell>
        </row>
        <row r="5391">
          <cell r="A5391">
            <v>41916</v>
          </cell>
          <cell r="B5391">
            <v>214.0891</v>
          </cell>
        </row>
        <row r="5392">
          <cell r="A5392">
            <v>41917</v>
          </cell>
          <cell r="B5392">
            <v>214.10339999999999</v>
          </cell>
        </row>
        <row r="5393">
          <cell r="A5393">
            <v>41918</v>
          </cell>
          <cell r="B5393">
            <v>214.11770000000001</v>
          </cell>
        </row>
        <row r="5394">
          <cell r="A5394">
            <v>41919</v>
          </cell>
          <cell r="B5394">
            <v>214.1319</v>
          </cell>
        </row>
        <row r="5395">
          <cell r="A5395">
            <v>41920</v>
          </cell>
          <cell r="B5395">
            <v>214.14619999999999</v>
          </cell>
        </row>
        <row r="5396">
          <cell r="A5396">
            <v>41921</v>
          </cell>
          <cell r="B5396">
            <v>214.16040000000001</v>
          </cell>
        </row>
        <row r="5397">
          <cell r="A5397">
            <v>41922</v>
          </cell>
          <cell r="B5397">
            <v>214.1747</v>
          </cell>
        </row>
        <row r="5398">
          <cell r="A5398">
            <v>41923</v>
          </cell>
          <cell r="B5398">
            <v>214.18899999999999</v>
          </cell>
        </row>
        <row r="5399">
          <cell r="A5399">
            <v>41924</v>
          </cell>
          <cell r="B5399">
            <v>214.20320000000001</v>
          </cell>
        </row>
        <row r="5400">
          <cell r="A5400">
            <v>41925</v>
          </cell>
          <cell r="B5400">
            <v>214.2175</v>
          </cell>
        </row>
        <row r="5401">
          <cell r="A5401">
            <v>41926</v>
          </cell>
          <cell r="B5401">
            <v>214.23179999999999</v>
          </cell>
        </row>
        <row r="5402">
          <cell r="A5402">
            <v>41927</v>
          </cell>
          <cell r="B5402">
            <v>214.24600000000001</v>
          </cell>
        </row>
        <row r="5403">
          <cell r="A5403">
            <v>41928</v>
          </cell>
          <cell r="B5403">
            <v>214.25569999999999</v>
          </cell>
        </row>
        <row r="5404">
          <cell r="A5404">
            <v>41929</v>
          </cell>
          <cell r="B5404">
            <v>214.2653</v>
          </cell>
        </row>
        <row r="5405">
          <cell r="A5405">
            <v>41930</v>
          </cell>
          <cell r="B5405">
            <v>214.27500000000001</v>
          </cell>
        </row>
        <row r="5406">
          <cell r="A5406">
            <v>41931</v>
          </cell>
          <cell r="B5406">
            <v>214.28469999999999</v>
          </cell>
        </row>
        <row r="5407">
          <cell r="A5407">
            <v>41932</v>
          </cell>
          <cell r="B5407">
            <v>214.29429999999999</v>
          </cell>
        </row>
        <row r="5408">
          <cell r="A5408">
            <v>41933</v>
          </cell>
          <cell r="B5408">
            <v>214.304</v>
          </cell>
        </row>
        <row r="5409">
          <cell r="A5409">
            <v>41934</v>
          </cell>
          <cell r="B5409">
            <v>214.31370000000001</v>
          </cell>
        </row>
        <row r="5410">
          <cell r="A5410">
            <v>41935</v>
          </cell>
          <cell r="B5410">
            <v>214.32339999999999</v>
          </cell>
        </row>
        <row r="5411">
          <cell r="A5411">
            <v>41936</v>
          </cell>
          <cell r="B5411">
            <v>214.333</v>
          </cell>
        </row>
        <row r="5412">
          <cell r="A5412">
            <v>41937</v>
          </cell>
          <cell r="B5412">
            <v>214.34270000000001</v>
          </cell>
        </row>
        <row r="5413">
          <cell r="A5413">
            <v>41938</v>
          </cell>
          <cell r="B5413">
            <v>214.35239999999999</v>
          </cell>
        </row>
        <row r="5414">
          <cell r="A5414">
            <v>41939</v>
          </cell>
          <cell r="B5414">
            <v>214.3621</v>
          </cell>
        </row>
        <row r="5415">
          <cell r="A5415">
            <v>41940</v>
          </cell>
          <cell r="B5415">
            <v>214.3717</v>
          </cell>
        </row>
        <row r="5416">
          <cell r="A5416">
            <v>41941</v>
          </cell>
          <cell r="B5416">
            <v>214.38140000000001</v>
          </cell>
        </row>
        <row r="5417">
          <cell r="A5417">
            <v>41942</v>
          </cell>
          <cell r="B5417">
            <v>214.39109999999999</v>
          </cell>
        </row>
        <row r="5418">
          <cell r="A5418">
            <v>41943</v>
          </cell>
          <cell r="B5418">
            <v>214.4008</v>
          </cell>
        </row>
        <row r="5419">
          <cell r="A5419">
            <v>41944</v>
          </cell>
          <cell r="B5419">
            <v>214.41040000000001</v>
          </cell>
        </row>
        <row r="5420">
          <cell r="A5420">
            <v>41945</v>
          </cell>
          <cell r="B5420">
            <v>214.42009999999999</v>
          </cell>
        </row>
        <row r="5421">
          <cell r="A5421">
            <v>41946</v>
          </cell>
          <cell r="B5421">
            <v>214.4298</v>
          </cell>
        </row>
        <row r="5422">
          <cell r="A5422">
            <v>41947</v>
          </cell>
          <cell r="B5422">
            <v>214.43950000000001</v>
          </cell>
        </row>
        <row r="5423">
          <cell r="A5423">
            <v>41948</v>
          </cell>
          <cell r="B5423">
            <v>214.44909999999999</v>
          </cell>
        </row>
        <row r="5424">
          <cell r="A5424">
            <v>41949</v>
          </cell>
          <cell r="B5424">
            <v>214.4588</v>
          </cell>
        </row>
        <row r="5425">
          <cell r="A5425">
            <v>41950</v>
          </cell>
          <cell r="B5425">
            <v>214.46850000000001</v>
          </cell>
        </row>
        <row r="5426">
          <cell r="A5426">
            <v>41951</v>
          </cell>
          <cell r="B5426">
            <v>214.47819999999999</v>
          </cell>
        </row>
        <row r="5427">
          <cell r="A5427">
            <v>41952</v>
          </cell>
          <cell r="B5427">
            <v>214.4879</v>
          </cell>
        </row>
        <row r="5428">
          <cell r="A5428">
            <v>41953</v>
          </cell>
          <cell r="B5428">
            <v>214.4975</v>
          </cell>
        </row>
        <row r="5429">
          <cell r="A5429">
            <v>41954</v>
          </cell>
          <cell r="B5429">
            <v>214.50720000000001</v>
          </cell>
        </row>
        <row r="5430">
          <cell r="A5430">
            <v>41955</v>
          </cell>
          <cell r="B5430">
            <v>214.51689999999999</v>
          </cell>
        </row>
        <row r="5431">
          <cell r="A5431">
            <v>41956</v>
          </cell>
          <cell r="B5431">
            <v>214.5266</v>
          </cell>
        </row>
        <row r="5432">
          <cell r="A5432">
            <v>41957</v>
          </cell>
          <cell r="B5432">
            <v>214.53630000000001</v>
          </cell>
        </row>
        <row r="5433">
          <cell r="A5433">
            <v>41958</v>
          </cell>
          <cell r="B5433">
            <v>214.54589999999999</v>
          </cell>
        </row>
        <row r="5434">
          <cell r="A5434">
            <v>41959</v>
          </cell>
          <cell r="B5434">
            <v>214.5573</v>
          </cell>
        </row>
        <row r="5435">
          <cell r="A5435">
            <v>41960</v>
          </cell>
          <cell r="B5435">
            <v>214.56880000000001</v>
          </cell>
        </row>
        <row r="5436">
          <cell r="A5436">
            <v>41961</v>
          </cell>
          <cell r="B5436">
            <v>214.58019999999999</v>
          </cell>
        </row>
        <row r="5437">
          <cell r="A5437">
            <v>41962</v>
          </cell>
          <cell r="B5437">
            <v>214.5916</v>
          </cell>
        </row>
        <row r="5438">
          <cell r="A5438">
            <v>41963</v>
          </cell>
          <cell r="B5438">
            <v>214.60310000000001</v>
          </cell>
        </row>
        <row r="5439">
          <cell r="A5439">
            <v>41964</v>
          </cell>
          <cell r="B5439">
            <v>214.61449999999999</v>
          </cell>
        </row>
        <row r="5440">
          <cell r="A5440">
            <v>41965</v>
          </cell>
          <cell r="B5440">
            <v>214.6259</v>
          </cell>
        </row>
        <row r="5441">
          <cell r="A5441">
            <v>41966</v>
          </cell>
          <cell r="B5441">
            <v>214.63740000000001</v>
          </cell>
        </row>
        <row r="5442">
          <cell r="A5442">
            <v>41967</v>
          </cell>
          <cell r="B5442">
            <v>214.64879999999999</v>
          </cell>
        </row>
        <row r="5443">
          <cell r="A5443">
            <v>41968</v>
          </cell>
          <cell r="B5443">
            <v>214.66030000000001</v>
          </cell>
        </row>
        <row r="5444">
          <cell r="A5444">
            <v>41969</v>
          </cell>
          <cell r="B5444">
            <v>214.67169999999999</v>
          </cell>
        </row>
        <row r="5445">
          <cell r="A5445">
            <v>41970</v>
          </cell>
          <cell r="B5445">
            <v>214.6831</v>
          </cell>
        </row>
        <row r="5446">
          <cell r="A5446">
            <v>41971</v>
          </cell>
          <cell r="B5446">
            <v>214.69460000000001</v>
          </cell>
        </row>
        <row r="5447">
          <cell r="A5447">
            <v>41972</v>
          </cell>
          <cell r="B5447">
            <v>214.70599999999999</v>
          </cell>
        </row>
        <row r="5448">
          <cell r="A5448">
            <v>41973</v>
          </cell>
          <cell r="B5448">
            <v>214.7175</v>
          </cell>
        </row>
        <row r="5449">
          <cell r="A5449">
            <v>41974</v>
          </cell>
          <cell r="B5449">
            <v>214.72890000000001</v>
          </cell>
        </row>
        <row r="5450">
          <cell r="A5450">
            <v>41975</v>
          </cell>
          <cell r="B5450">
            <v>214.74039999999999</v>
          </cell>
        </row>
        <row r="5451">
          <cell r="A5451">
            <v>41976</v>
          </cell>
          <cell r="B5451">
            <v>214.7518</v>
          </cell>
        </row>
        <row r="5452">
          <cell r="A5452">
            <v>41977</v>
          </cell>
          <cell r="B5452">
            <v>214.76320000000001</v>
          </cell>
        </row>
        <row r="5453">
          <cell r="A5453">
            <v>41978</v>
          </cell>
          <cell r="B5453">
            <v>214.7747</v>
          </cell>
        </row>
        <row r="5454">
          <cell r="A5454">
            <v>41979</v>
          </cell>
          <cell r="B5454">
            <v>214.7861</v>
          </cell>
        </row>
        <row r="5455">
          <cell r="A5455">
            <v>41980</v>
          </cell>
          <cell r="B5455">
            <v>214.79759999999999</v>
          </cell>
        </row>
        <row r="5456">
          <cell r="A5456">
            <v>41981</v>
          </cell>
          <cell r="B5456">
            <v>214.809</v>
          </cell>
        </row>
        <row r="5457">
          <cell r="A5457">
            <v>41982</v>
          </cell>
          <cell r="B5457">
            <v>214.82050000000001</v>
          </cell>
        </row>
        <row r="5458">
          <cell r="A5458">
            <v>41983</v>
          </cell>
          <cell r="B5458">
            <v>214.83189999999999</v>
          </cell>
        </row>
        <row r="5459">
          <cell r="A5459">
            <v>41984</v>
          </cell>
          <cell r="B5459">
            <v>214.8434</v>
          </cell>
        </row>
        <row r="5460">
          <cell r="A5460">
            <v>41985</v>
          </cell>
          <cell r="B5460">
            <v>214.85480000000001</v>
          </cell>
        </row>
        <row r="5461">
          <cell r="A5461">
            <v>41986</v>
          </cell>
          <cell r="B5461">
            <v>214.8663</v>
          </cell>
        </row>
        <row r="5462">
          <cell r="A5462">
            <v>41987</v>
          </cell>
          <cell r="B5462">
            <v>214.8777</v>
          </cell>
        </row>
        <row r="5463">
          <cell r="A5463">
            <v>41988</v>
          </cell>
          <cell r="B5463">
            <v>214.88919999999999</v>
          </cell>
        </row>
        <row r="5464">
          <cell r="A5464">
            <v>41989</v>
          </cell>
          <cell r="B5464">
            <v>214.8982</v>
          </cell>
        </row>
        <row r="5465">
          <cell r="A5465">
            <v>41990</v>
          </cell>
          <cell r="B5465">
            <v>214.90719999999999</v>
          </cell>
        </row>
        <row r="5466">
          <cell r="A5466">
            <v>41991</v>
          </cell>
          <cell r="B5466">
            <v>214.9162</v>
          </cell>
        </row>
        <row r="5467">
          <cell r="A5467">
            <v>41992</v>
          </cell>
          <cell r="B5467">
            <v>214.92519999999999</v>
          </cell>
        </row>
        <row r="5468">
          <cell r="A5468">
            <v>41993</v>
          </cell>
          <cell r="B5468">
            <v>214.9342</v>
          </cell>
        </row>
        <row r="5469">
          <cell r="A5469">
            <v>41994</v>
          </cell>
          <cell r="B5469">
            <v>214.94319999999999</v>
          </cell>
        </row>
        <row r="5470">
          <cell r="A5470">
            <v>41995</v>
          </cell>
          <cell r="B5470">
            <v>214.9522</v>
          </cell>
        </row>
        <row r="5471">
          <cell r="A5471">
            <v>41996</v>
          </cell>
          <cell r="B5471">
            <v>214.96129999999999</v>
          </cell>
        </row>
        <row r="5472">
          <cell r="A5472">
            <v>41997</v>
          </cell>
          <cell r="B5472">
            <v>214.97030000000001</v>
          </cell>
        </row>
        <row r="5473">
          <cell r="A5473">
            <v>41998</v>
          </cell>
          <cell r="B5473">
            <v>214.97929999999999</v>
          </cell>
        </row>
        <row r="5474">
          <cell r="A5474">
            <v>41999</v>
          </cell>
          <cell r="B5474">
            <v>214.98830000000001</v>
          </cell>
        </row>
        <row r="5475">
          <cell r="A5475">
            <v>42000</v>
          </cell>
          <cell r="B5475">
            <v>214.9973</v>
          </cell>
        </row>
        <row r="5476">
          <cell r="A5476">
            <v>42001</v>
          </cell>
          <cell r="B5476">
            <v>215.00630000000001</v>
          </cell>
        </row>
        <row r="5477">
          <cell r="A5477">
            <v>42002</v>
          </cell>
          <cell r="B5477">
            <v>215.0153</v>
          </cell>
        </row>
        <row r="5478">
          <cell r="A5478">
            <v>42003</v>
          </cell>
          <cell r="B5478">
            <v>215.02430000000001</v>
          </cell>
        </row>
        <row r="5479">
          <cell r="A5479">
            <v>42004</v>
          </cell>
          <cell r="B5479">
            <v>215.0333</v>
          </cell>
        </row>
        <row r="5480">
          <cell r="A5480">
            <v>42005</v>
          </cell>
          <cell r="B5480">
            <v>215.04239999999999</v>
          </cell>
        </row>
        <row r="5481">
          <cell r="A5481">
            <v>42006</v>
          </cell>
          <cell r="B5481">
            <v>215.0514</v>
          </cell>
        </row>
        <row r="5482">
          <cell r="A5482">
            <v>42007</v>
          </cell>
          <cell r="B5482">
            <v>215.06039999999999</v>
          </cell>
        </row>
        <row r="5483">
          <cell r="A5483">
            <v>42008</v>
          </cell>
          <cell r="B5483">
            <v>215.0694</v>
          </cell>
        </row>
        <row r="5484">
          <cell r="A5484">
            <v>42009</v>
          </cell>
          <cell r="B5484">
            <v>215.07839999999999</v>
          </cell>
        </row>
        <row r="5485">
          <cell r="A5485">
            <v>42010</v>
          </cell>
          <cell r="B5485">
            <v>215.0874</v>
          </cell>
        </row>
        <row r="5486">
          <cell r="A5486">
            <v>42011</v>
          </cell>
          <cell r="B5486">
            <v>215.09639999999999</v>
          </cell>
        </row>
        <row r="5487">
          <cell r="A5487">
            <v>42012</v>
          </cell>
          <cell r="B5487">
            <v>215.1054</v>
          </cell>
        </row>
        <row r="5488">
          <cell r="A5488">
            <v>42013</v>
          </cell>
          <cell r="B5488">
            <v>215.11449999999999</v>
          </cell>
        </row>
        <row r="5489">
          <cell r="A5489">
            <v>42014</v>
          </cell>
          <cell r="B5489">
            <v>215.12350000000001</v>
          </cell>
        </row>
        <row r="5490">
          <cell r="A5490">
            <v>42015</v>
          </cell>
          <cell r="B5490">
            <v>215.13249999999999</v>
          </cell>
        </row>
        <row r="5491">
          <cell r="A5491">
            <v>42016</v>
          </cell>
          <cell r="B5491">
            <v>215.14150000000001</v>
          </cell>
        </row>
        <row r="5492">
          <cell r="A5492">
            <v>42017</v>
          </cell>
          <cell r="B5492">
            <v>215.15049999999999</v>
          </cell>
        </row>
        <row r="5493">
          <cell r="A5493">
            <v>42018</v>
          </cell>
          <cell r="B5493">
            <v>215.15950000000001</v>
          </cell>
        </row>
        <row r="5494">
          <cell r="A5494">
            <v>42019</v>
          </cell>
          <cell r="B5494">
            <v>215.1686</v>
          </cell>
        </row>
        <row r="5495">
          <cell r="A5495">
            <v>42020</v>
          </cell>
          <cell r="B5495">
            <v>215.18729999999999</v>
          </cell>
        </row>
        <row r="5496">
          <cell r="A5496">
            <v>42021</v>
          </cell>
          <cell r="B5496">
            <v>215.20599999999999</v>
          </cell>
        </row>
        <row r="5497">
          <cell r="A5497">
            <v>42022</v>
          </cell>
          <cell r="B5497">
            <v>215.22479999999999</v>
          </cell>
        </row>
        <row r="5498">
          <cell r="A5498">
            <v>42023</v>
          </cell>
          <cell r="B5498">
            <v>215.24350000000001</v>
          </cell>
        </row>
        <row r="5499">
          <cell r="A5499">
            <v>42024</v>
          </cell>
          <cell r="B5499">
            <v>215.26220000000001</v>
          </cell>
        </row>
        <row r="5500">
          <cell r="A5500">
            <v>42025</v>
          </cell>
          <cell r="B5500">
            <v>215.2809</v>
          </cell>
        </row>
        <row r="5501">
          <cell r="A5501">
            <v>42026</v>
          </cell>
          <cell r="B5501">
            <v>215.2996</v>
          </cell>
        </row>
        <row r="5502">
          <cell r="A5502">
            <v>42027</v>
          </cell>
          <cell r="B5502">
            <v>215.3184</v>
          </cell>
        </row>
        <row r="5503">
          <cell r="A5503">
            <v>42028</v>
          </cell>
          <cell r="B5503">
            <v>215.33709999999999</v>
          </cell>
        </row>
        <row r="5504">
          <cell r="A5504">
            <v>42029</v>
          </cell>
          <cell r="B5504">
            <v>215.35579999999999</v>
          </cell>
        </row>
        <row r="5505">
          <cell r="A5505">
            <v>42030</v>
          </cell>
          <cell r="B5505">
            <v>215.37459999999999</v>
          </cell>
        </row>
        <row r="5506">
          <cell r="A5506">
            <v>42031</v>
          </cell>
          <cell r="B5506">
            <v>215.39330000000001</v>
          </cell>
        </row>
        <row r="5507">
          <cell r="A5507">
            <v>42032</v>
          </cell>
          <cell r="B5507">
            <v>215.41200000000001</v>
          </cell>
        </row>
        <row r="5508">
          <cell r="A5508">
            <v>42033</v>
          </cell>
          <cell r="B5508">
            <v>215.4308</v>
          </cell>
        </row>
        <row r="5509">
          <cell r="A5509">
            <v>42034</v>
          </cell>
          <cell r="B5509">
            <v>215.4495</v>
          </cell>
        </row>
        <row r="5510">
          <cell r="A5510">
            <v>42035</v>
          </cell>
          <cell r="B5510">
            <v>215.4683</v>
          </cell>
        </row>
        <row r="5511">
          <cell r="A5511">
            <v>42036</v>
          </cell>
          <cell r="B5511">
            <v>215.48699999999999</v>
          </cell>
        </row>
        <row r="5512">
          <cell r="A5512">
            <v>42037</v>
          </cell>
          <cell r="B5512">
            <v>215.50569999999999</v>
          </cell>
        </row>
        <row r="5513">
          <cell r="A5513">
            <v>42038</v>
          </cell>
          <cell r="B5513">
            <v>215.52449999999999</v>
          </cell>
        </row>
        <row r="5514">
          <cell r="A5514">
            <v>42039</v>
          </cell>
          <cell r="B5514">
            <v>215.54320000000001</v>
          </cell>
        </row>
        <row r="5515">
          <cell r="A5515">
            <v>42040</v>
          </cell>
          <cell r="B5515">
            <v>215.56200000000001</v>
          </cell>
        </row>
        <row r="5516">
          <cell r="A5516">
            <v>42041</v>
          </cell>
          <cell r="B5516">
            <v>215.58070000000001</v>
          </cell>
        </row>
        <row r="5517">
          <cell r="A5517">
            <v>42042</v>
          </cell>
          <cell r="B5517">
            <v>215.59950000000001</v>
          </cell>
        </row>
        <row r="5518">
          <cell r="A5518">
            <v>42043</v>
          </cell>
          <cell r="B5518">
            <v>215.6182</v>
          </cell>
        </row>
        <row r="5519">
          <cell r="A5519">
            <v>42044</v>
          </cell>
          <cell r="B5519">
            <v>215.637</v>
          </cell>
        </row>
        <row r="5520">
          <cell r="A5520">
            <v>42045</v>
          </cell>
          <cell r="B5520">
            <v>215.6557</v>
          </cell>
        </row>
        <row r="5521">
          <cell r="A5521">
            <v>42046</v>
          </cell>
          <cell r="B5521">
            <v>215.67449999999999</v>
          </cell>
        </row>
        <row r="5522">
          <cell r="A5522">
            <v>42047</v>
          </cell>
          <cell r="B5522">
            <v>215.69329999999999</v>
          </cell>
        </row>
        <row r="5523">
          <cell r="A5523">
            <v>42048</v>
          </cell>
          <cell r="B5523">
            <v>215.71199999999999</v>
          </cell>
        </row>
        <row r="5524">
          <cell r="A5524">
            <v>42049</v>
          </cell>
          <cell r="B5524">
            <v>215.73079999999999</v>
          </cell>
        </row>
        <row r="5525">
          <cell r="A5525">
            <v>42050</v>
          </cell>
          <cell r="B5525">
            <v>215.74959999999999</v>
          </cell>
        </row>
        <row r="5526">
          <cell r="A5526">
            <v>42051</v>
          </cell>
          <cell r="B5526">
            <v>215.7988</v>
          </cell>
        </row>
        <row r="5527">
          <cell r="A5527">
            <v>42052</v>
          </cell>
          <cell r="B5527">
            <v>215.84790000000001</v>
          </cell>
        </row>
        <row r="5528">
          <cell r="A5528">
            <v>42053</v>
          </cell>
          <cell r="B5528">
            <v>215.89709999999999</v>
          </cell>
        </row>
        <row r="5529">
          <cell r="A5529">
            <v>42054</v>
          </cell>
          <cell r="B5529">
            <v>215.94630000000001</v>
          </cell>
        </row>
        <row r="5530">
          <cell r="A5530">
            <v>42055</v>
          </cell>
          <cell r="B5530">
            <v>215.99549999999999</v>
          </cell>
        </row>
        <row r="5531">
          <cell r="A5531">
            <v>42056</v>
          </cell>
          <cell r="B5531">
            <v>216.04470000000001</v>
          </cell>
        </row>
        <row r="5532">
          <cell r="A5532">
            <v>42057</v>
          </cell>
          <cell r="B5532">
            <v>216.09399999999999</v>
          </cell>
        </row>
        <row r="5533">
          <cell r="A5533">
            <v>42058</v>
          </cell>
          <cell r="B5533">
            <v>216.14320000000001</v>
          </cell>
        </row>
        <row r="5534">
          <cell r="A5534">
            <v>42059</v>
          </cell>
          <cell r="B5534">
            <v>216.1925</v>
          </cell>
        </row>
        <row r="5535">
          <cell r="A5535">
            <v>42060</v>
          </cell>
          <cell r="B5535">
            <v>216.24170000000001</v>
          </cell>
        </row>
        <row r="5536">
          <cell r="A5536">
            <v>42061</v>
          </cell>
          <cell r="B5536">
            <v>216.291</v>
          </cell>
        </row>
        <row r="5537">
          <cell r="A5537">
            <v>42062</v>
          </cell>
          <cell r="B5537">
            <v>216.34030000000001</v>
          </cell>
        </row>
        <row r="5538">
          <cell r="A5538">
            <v>42063</v>
          </cell>
          <cell r="B5538">
            <v>216.3896</v>
          </cell>
        </row>
        <row r="5539">
          <cell r="A5539">
            <v>42064</v>
          </cell>
          <cell r="B5539">
            <v>216.43889999999999</v>
          </cell>
        </row>
        <row r="5540">
          <cell r="A5540">
            <v>42065</v>
          </cell>
          <cell r="B5540">
            <v>216.48820000000001</v>
          </cell>
        </row>
        <row r="5541">
          <cell r="A5541">
            <v>42066</v>
          </cell>
          <cell r="B5541">
            <v>216.53749999999999</v>
          </cell>
        </row>
        <row r="5542">
          <cell r="A5542">
            <v>42067</v>
          </cell>
          <cell r="B5542">
            <v>216.58690000000001</v>
          </cell>
        </row>
        <row r="5543">
          <cell r="A5543">
            <v>42068</v>
          </cell>
          <cell r="B5543">
            <v>216.6362</v>
          </cell>
        </row>
        <row r="5544">
          <cell r="A5544">
            <v>42069</v>
          </cell>
          <cell r="B5544">
            <v>216.68559999999999</v>
          </cell>
        </row>
        <row r="5545">
          <cell r="A5545">
            <v>42070</v>
          </cell>
          <cell r="B5545">
            <v>216.73500000000001</v>
          </cell>
        </row>
        <row r="5546">
          <cell r="A5546">
            <v>42071</v>
          </cell>
          <cell r="B5546">
            <v>216.78440000000001</v>
          </cell>
        </row>
        <row r="5547">
          <cell r="A5547">
            <v>42072</v>
          </cell>
          <cell r="B5547">
            <v>216.8338</v>
          </cell>
        </row>
        <row r="5548">
          <cell r="A5548">
            <v>42073</v>
          </cell>
          <cell r="B5548">
            <v>216.88319999999999</v>
          </cell>
        </row>
        <row r="5549">
          <cell r="A5549">
            <v>42074</v>
          </cell>
          <cell r="B5549">
            <v>216.93260000000001</v>
          </cell>
        </row>
        <row r="5550">
          <cell r="A5550">
            <v>42075</v>
          </cell>
          <cell r="B5550">
            <v>216.982</v>
          </cell>
        </row>
        <row r="5551">
          <cell r="A5551">
            <v>42076</v>
          </cell>
          <cell r="B5551">
            <v>217.03149999999999</v>
          </cell>
        </row>
        <row r="5552">
          <cell r="A5552">
            <v>42077</v>
          </cell>
          <cell r="B5552">
            <v>217.08090000000001</v>
          </cell>
        </row>
        <row r="5553">
          <cell r="A5553">
            <v>42078</v>
          </cell>
          <cell r="B5553">
            <v>217.13040000000001</v>
          </cell>
        </row>
        <row r="5554">
          <cell r="A5554">
            <v>42079</v>
          </cell>
          <cell r="B5554">
            <v>217.2105</v>
          </cell>
        </row>
        <row r="5555">
          <cell r="A5555">
            <v>42080</v>
          </cell>
          <cell r="B5555">
            <v>217.29060000000001</v>
          </cell>
        </row>
        <row r="5556">
          <cell r="A5556">
            <v>42081</v>
          </cell>
          <cell r="B5556">
            <v>217.3708</v>
          </cell>
        </row>
        <row r="5557">
          <cell r="A5557">
            <v>42082</v>
          </cell>
          <cell r="B5557">
            <v>217.45099999999999</v>
          </cell>
        </row>
        <row r="5558">
          <cell r="A5558">
            <v>42083</v>
          </cell>
          <cell r="B5558">
            <v>217.53120000000001</v>
          </cell>
        </row>
        <row r="5559">
          <cell r="A5559">
            <v>42084</v>
          </cell>
          <cell r="B5559">
            <v>217.61150000000001</v>
          </cell>
        </row>
        <row r="5560">
          <cell r="A5560">
            <v>42085</v>
          </cell>
          <cell r="B5560">
            <v>217.6917</v>
          </cell>
        </row>
        <row r="5561">
          <cell r="A5561">
            <v>42086</v>
          </cell>
          <cell r="B5561">
            <v>217.77209999999999</v>
          </cell>
        </row>
        <row r="5562">
          <cell r="A5562">
            <v>42087</v>
          </cell>
          <cell r="B5562">
            <v>217.85239999999999</v>
          </cell>
        </row>
        <row r="5563">
          <cell r="A5563">
            <v>42088</v>
          </cell>
          <cell r="B5563">
            <v>217.93279999999999</v>
          </cell>
        </row>
        <row r="5564">
          <cell r="A5564">
            <v>42089</v>
          </cell>
          <cell r="B5564">
            <v>218.01320000000001</v>
          </cell>
        </row>
        <row r="5565">
          <cell r="A5565">
            <v>42090</v>
          </cell>
          <cell r="B5565">
            <v>218.09360000000001</v>
          </cell>
        </row>
        <row r="5566">
          <cell r="A5566">
            <v>42091</v>
          </cell>
          <cell r="B5566">
            <v>218.17410000000001</v>
          </cell>
        </row>
        <row r="5567">
          <cell r="A5567">
            <v>42092</v>
          </cell>
          <cell r="B5567">
            <v>218.25450000000001</v>
          </cell>
        </row>
        <row r="5568">
          <cell r="A5568">
            <v>42093</v>
          </cell>
          <cell r="B5568">
            <v>218.33510000000001</v>
          </cell>
        </row>
        <row r="5569">
          <cell r="A5569">
            <v>42094</v>
          </cell>
          <cell r="B5569">
            <v>218.41560000000001</v>
          </cell>
        </row>
        <row r="5570">
          <cell r="A5570">
            <v>42095</v>
          </cell>
          <cell r="B5570">
            <v>218.49619999999999</v>
          </cell>
        </row>
        <row r="5571">
          <cell r="A5571">
            <v>42096</v>
          </cell>
          <cell r="B5571">
            <v>218.57679999999999</v>
          </cell>
        </row>
        <row r="5572">
          <cell r="A5572">
            <v>42097</v>
          </cell>
          <cell r="B5572">
            <v>218.6574</v>
          </cell>
        </row>
        <row r="5573">
          <cell r="A5573">
            <v>42098</v>
          </cell>
          <cell r="B5573">
            <v>218.7381</v>
          </cell>
        </row>
        <row r="5574">
          <cell r="A5574">
            <v>42099</v>
          </cell>
          <cell r="B5574">
            <v>218.81880000000001</v>
          </cell>
        </row>
        <row r="5575">
          <cell r="A5575">
            <v>42100</v>
          </cell>
          <cell r="B5575">
            <v>218.89949999999999</v>
          </cell>
        </row>
        <row r="5576">
          <cell r="A5576">
            <v>42101</v>
          </cell>
          <cell r="B5576">
            <v>218.9803</v>
          </cell>
        </row>
        <row r="5577">
          <cell r="A5577">
            <v>42102</v>
          </cell>
          <cell r="B5577">
            <v>219.06110000000001</v>
          </cell>
        </row>
        <row r="5578">
          <cell r="A5578">
            <v>42103</v>
          </cell>
          <cell r="B5578">
            <v>219.14189999999999</v>
          </cell>
        </row>
        <row r="5579">
          <cell r="A5579">
            <v>42104</v>
          </cell>
          <cell r="B5579">
            <v>219.2227</v>
          </cell>
        </row>
        <row r="5580">
          <cell r="A5580">
            <v>42105</v>
          </cell>
          <cell r="B5580">
            <v>219.30359999999999</v>
          </cell>
        </row>
        <row r="5581">
          <cell r="A5581">
            <v>42106</v>
          </cell>
          <cell r="B5581">
            <v>219.3845</v>
          </cell>
        </row>
        <row r="5582">
          <cell r="A5582">
            <v>42107</v>
          </cell>
          <cell r="B5582">
            <v>219.46539999999999</v>
          </cell>
        </row>
        <row r="5583">
          <cell r="A5583">
            <v>42108</v>
          </cell>
          <cell r="B5583">
            <v>219.54640000000001</v>
          </cell>
        </row>
        <row r="5584">
          <cell r="A5584">
            <v>42109</v>
          </cell>
          <cell r="B5584">
            <v>219.62739999999999</v>
          </cell>
        </row>
        <row r="5585">
          <cell r="A5585">
            <v>42110</v>
          </cell>
          <cell r="B5585">
            <v>219.6705</v>
          </cell>
        </row>
        <row r="5586">
          <cell r="A5586">
            <v>42111</v>
          </cell>
          <cell r="B5586">
            <v>219.71350000000001</v>
          </cell>
        </row>
        <row r="5587">
          <cell r="A5587">
            <v>42112</v>
          </cell>
          <cell r="B5587">
            <v>219.75659999999999</v>
          </cell>
        </row>
        <row r="5588">
          <cell r="A5588">
            <v>42113</v>
          </cell>
          <cell r="B5588">
            <v>219.7997</v>
          </cell>
        </row>
        <row r="5589">
          <cell r="A5589">
            <v>42114</v>
          </cell>
          <cell r="B5589">
            <v>219.84280000000001</v>
          </cell>
        </row>
        <row r="5590">
          <cell r="A5590">
            <v>42115</v>
          </cell>
          <cell r="B5590">
            <v>219.886</v>
          </cell>
        </row>
        <row r="5591">
          <cell r="A5591">
            <v>42116</v>
          </cell>
          <cell r="B5591">
            <v>219.92910000000001</v>
          </cell>
        </row>
        <row r="5592">
          <cell r="A5592">
            <v>42117</v>
          </cell>
          <cell r="B5592">
            <v>219.97219999999999</v>
          </cell>
        </row>
        <row r="5593">
          <cell r="A5593">
            <v>42118</v>
          </cell>
          <cell r="B5593">
            <v>220.0153</v>
          </cell>
        </row>
        <row r="5594">
          <cell r="A5594">
            <v>42119</v>
          </cell>
          <cell r="B5594">
            <v>220.05850000000001</v>
          </cell>
        </row>
        <row r="5595">
          <cell r="A5595">
            <v>42120</v>
          </cell>
          <cell r="B5595">
            <v>220.10159999999999</v>
          </cell>
        </row>
        <row r="5596">
          <cell r="A5596">
            <v>42121</v>
          </cell>
          <cell r="B5596">
            <v>220.1448</v>
          </cell>
        </row>
        <row r="5597">
          <cell r="A5597">
            <v>42122</v>
          </cell>
          <cell r="B5597">
            <v>220.18799999999999</v>
          </cell>
        </row>
        <row r="5598">
          <cell r="A5598">
            <v>42123</v>
          </cell>
          <cell r="B5598">
            <v>220.2312</v>
          </cell>
        </row>
        <row r="5599">
          <cell r="A5599">
            <v>42124</v>
          </cell>
          <cell r="B5599">
            <v>220.27430000000001</v>
          </cell>
        </row>
        <row r="5600">
          <cell r="A5600">
            <v>42125</v>
          </cell>
          <cell r="B5600">
            <v>220.3175</v>
          </cell>
        </row>
        <row r="5601">
          <cell r="A5601">
            <v>42126</v>
          </cell>
          <cell r="B5601">
            <v>220.36080000000001</v>
          </cell>
        </row>
        <row r="5602">
          <cell r="A5602">
            <v>42127</v>
          </cell>
          <cell r="B5602">
            <v>220.404</v>
          </cell>
        </row>
        <row r="5603">
          <cell r="A5603">
            <v>42128</v>
          </cell>
          <cell r="B5603">
            <v>220.44720000000001</v>
          </cell>
        </row>
        <row r="5604">
          <cell r="A5604">
            <v>42129</v>
          </cell>
          <cell r="B5604">
            <v>220.49039999999999</v>
          </cell>
        </row>
        <row r="5605">
          <cell r="A5605">
            <v>42130</v>
          </cell>
          <cell r="B5605">
            <v>220.53370000000001</v>
          </cell>
        </row>
        <row r="5606">
          <cell r="A5606">
            <v>42131</v>
          </cell>
          <cell r="B5606">
            <v>220.57689999999999</v>
          </cell>
        </row>
        <row r="5607">
          <cell r="A5607">
            <v>42132</v>
          </cell>
          <cell r="B5607">
            <v>220.62020000000001</v>
          </cell>
        </row>
        <row r="5608">
          <cell r="A5608">
            <v>42133</v>
          </cell>
          <cell r="B5608">
            <v>220.6634</v>
          </cell>
        </row>
        <row r="5609">
          <cell r="A5609">
            <v>42134</v>
          </cell>
          <cell r="B5609">
            <v>220.70670000000001</v>
          </cell>
        </row>
        <row r="5610">
          <cell r="A5610">
            <v>42135</v>
          </cell>
          <cell r="B5610">
            <v>220.75</v>
          </cell>
        </row>
        <row r="5611">
          <cell r="A5611">
            <v>42136</v>
          </cell>
          <cell r="B5611">
            <v>220.79329999999999</v>
          </cell>
        </row>
        <row r="5612">
          <cell r="A5612">
            <v>42137</v>
          </cell>
          <cell r="B5612">
            <v>220.8366</v>
          </cell>
        </row>
        <row r="5613">
          <cell r="A5613">
            <v>42138</v>
          </cell>
          <cell r="B5613">
            <v>220.87989999999999</v>
          </cell>
        </row>
        <row r="5614">
          <cell r="A5614">
            <v>42139</v>
          </cell>
          <cell r="B5614">
            <v>220.92320000000001</v>
          </cell>
        </row>
        <row r="5615">
          <cell r="A5615">
            <v>42140</v>
          </cell>
          <cell r="B5615">
            <v>220.9616</v>
          </cell>
        </row>
        <row r="5616">
          <cell r="A5616">
            <v>42141</v>
          </cell>
          <cell r="B5616">
            <v>221</v>
          </cell>
        </row>
        <row r="5617">
          <cell r="A5617">
            <v>42142</v>
          </cell>
          <cell r="B5617">
            <v>221.0384</v>
          </cell>
        </row>
        <row r="5618">
          <cell r="A5618">
            <v>42143</v>
          </cell>
          <cell r="B5618">
            <v>221.07679999999999</v>
          </cell>
        </row>
        <row r="5619">
          <cell r="A5619">
            <v>42144</v>
          </cell>
          <cell r="B5619">
            <v>221.11519999999999</v>
          </cell>
        </row>
        <row r="5620">
          <cell r="A5620">
            <v>42145</v>
          </cell>
          <cell r="B5620">
            <v>221.15360000000001</v>
          </cell>
        </row>
        <row r="5621">
          <cell r="A5621">
            <v>42146</v>
          </cell>
          <cell r="B5621">
            <v>221.19200000000001</v>
          </cell>
        </row>
        <row r="5622">
          <cell r="A5622">
            <v>42147</v>
          </cell>
          <cell r="B5622">
            <v>221.23050000000001</v>
          </cell>
        </row>
        <row r="5623">
          <cell r="A5623">
            <v>42148</v>
          </cell>
          <cell r="B5623">
            <v>221.2689</v>
          </cell>
        </row>
        <row r="5624">
          <cell r="A5624">
            <v>42149</v>
          </cell>
          <cell r="B5624">
            <v>221.3073</v>
          </cell>
        </row>
        <row r="5625">
          <cell r="A5625">
            <v>42150</v>
          </cell>
          <cell r="B5625">
            <v>221.3458</v>
          </cell>
        </row>
        <row r="5626">
          <cell r="A5626">
            <v>42151</v>
          </cell>
          <cell r="B5626">
            <v>221.38419999999999</v>
          </cell>
        </row>
        <row r="5627">
          <cell r="A5627">
            <v>42152</v>
          </cell>
          <cell r="B5627">
            <v>221.42269999999999</v>
          </cell>
        </row>
        <row r="5628">
          <cell r="A5628">
            <v>42153</v>
          </cell>
          <cell r="B5628">
            <v>221.46119999999999</v>
          </cell>
        </row>
        <row r="5629">
          <cell r="A5629">
            <v>42154</v>
          </cell>
          <cell r="B5629">
            <v>221.49959999999999</v>
          </cell>
        </row>
        <row r="5630">
          <cell r="A5630">
            <v>42155</v>
          </cell>
          <cell r="B5630">
            <v>221.53809999999999</v>
          </cell>
        </row>
        <row r="5631">
          <cell r="A5631">
            <v>42156</v>
          </cell>
          <cell r="B5631">
            <v>221.57660000000001</v>
          </cell>
        </row>
        <row r="5632">
          <cell r="A5632">
            <v>42157</v>
          </cell>
          <cell r="B5632">
            <v>221.61510000000001</v>
          </cell>
        </row>
        <row r="5633">
          <cell r="A5633">
            <v>42158</v>
          </cell>
          <cell r="B5633">
            <v>221.65360000000001</v>
          </cell>
        </row>
        <row r="5634">
          <cell r="A5634">
            <v>42159</v>
          </cell>
          <cell r="B5634">
            <v>221.69210000000001</v>
          </cell>
        </row>
        <row r="5635">
          <cell r="A5635">
            <v>42160</v>
          </cell>
          <cell r="B5635">
            <v>221.73060000000001</v>
          </cell>
        </row>
        <row r="5636">
          <cell r="A5636">
            <v>42161</v>
          </cell>
          <cell r="B5636">
            <v>221.76920000000001</v>
          </cell>
        </row>
        <row r="5637">
          <cell r="A5637">
            <v>42162</v>
          </cell>
          <cell r="B5637">
            <v>221.80770000000001</v>
          </cell>
        </row>
        <row r="5638">
          <cell r="A5638">
            <v>42163</v>
          </cell>
          <cell r="B5638">
            <v>221.84620000000001</v>
          </cell>
        </row>
        <row r="5639">
          <cell r="A5639">
            <v>42164</v>
          </cell>
          <cell r="B5639">
            <v>221.88480000000001</v>
          </cell>
        </row>
        <row r="5640">
          <cell r="A5640">
            <v>42165</v>
          </cell>
          <cell r="B5640">
            <v>221.92330000000001</v>
          </cell>
        </row>
        <row r="5641">
          <cell r="A5641">
            <v>42166</v>
          </cell>
          <cell r="B5641">
            <v>221.96190000000001</v>
          </cell>
        </row>
        <row r="5642">
          <cell r="A5642">
            <v>42167</v>
          </cell>
          <cell r="B5642">
            <v>222.00049999999999</v>
          </cell>
        </row>
        <row r="5643">
          <cell r="A5643">
            <v>42168</v>
          </cell>
          <cell r="B5643">
            <v>222.03899999999999</v>
          </cell>
        </row>
        <row r="5644">
          <cell r="A5644">
            <v>42169</v>
          </cell>
          <cell r="B5644">
            <v>222.07759999999999</v>
          </cell>
        </row>
        <row r="5645">
          <cell r="A5645">
            <v>42170</v>
          </cell>
          <cell r="B5645">
            <v>222.11619999999999</v>
          </cell>
        </row>
        <row r="5646">
          <cell r="A5646">
            <v>42171</v>
          </cell>
          <cell r="B5646">
            <v>222.1354</v>
          </cell>
        </row>
        <row r="5647">
          <cell r="A5647">
            <v>42172</v>
          </cell>
          <cell r="B5647">
            <v>222.15469999999999</v>
          </cell>
        </row>
        <row r="5648">
          <cell r="A5648">
            <v>42173</v>
          </cell>
          <cell r="B5648">
            <v>222.1739</v>
          </cell>
        </row>
        <row r="5649">
          <cell r="A5649">
            <v>42174</v>
          </cell>
          <cell r="B5649">
            <v>222.19309999999999</v>
          </cell>
        </row>
        <row r="5650">
          <cell r="A5650">
            <v>42175</v>
          </cell>
          <cell r="B5650">
            <v>222.2123</v>
          </cell>
        </row>
        <row r="5651">
          <cell r="A5651">
            <v>42176</v>
          </cell>
          <cell r="B5651">
            <v>222.23159999999999</v>
          </cell>
        </row>
        <row r="5652">
          <cell r="A5652">
            <v>42177</v>
          </cell>
          <cell r="B5652">
            <v>222.2508</v>
          </cell>
        </row>
        <row r="5653">
          <cell r="A5653">
            <v>42178</v>
          </cell>
          <cell r="B5653">
            <v>222.27010000000001</v>
          </cell>
        </row>
        <row r="5654">
          <cell r="A5654">
            <v>42179</v>
          </cell>
          <cell r="B5654">
            <v>222.2893</v>
          </cell>
        </row>
        <row r="5655">
          <cell r="A5655">
            <v>42180</v>
          </cell>
          <cell r="B5655">
            <v>222.30850000000001</v>
          </cell>
        </row>
        <row r="5656">
          <cell r="A5656">
            <v>42181</v>
          </cell>
          <cell r="B5656">
            <v>222.3278</v>
          </cell>
        </row>
        <row r="5657">
          <cell r="A5657">
            <v>42182</v>
          </cell>
          <cell r="B5657">
            <v>222.34700000000001</v>
          </cell>
        </row>
        <row r="5658">
          <cell r="A5658">
            <v>42183</v>
          </cell>
          <cell r="B5658">
            <v>222.3663</v>
          </cell>
        </row>
        <row r="5659">
          <cell r="A5659">
            <v>42184</v>
          </cell>
          <cell r="B5659">
            <v>222.38550000000001</v>
          </cell>
        </row>
        <row r="5660">
          <cell r="A5660">
            <v>42185</v>
          </cell>
          <cell r="B5660">
            <v>222.40479999999999</v>
          </cell>
        </row>
        <row r="5661">
          <cell r="A5661">
            <v>42186</v>
          </cell>
          <cell r="B5661">
            <v>222.42400000000001</v>
          </cell>
        </row>
        <row r="5662">
          <cell r="A5662">
            <v>42187</v>
          </cell>
          <cell r="B5662">
            <v>222.44329999999999</v>
          </cell>
        </row>
        <row r="5663">
          <cell r="A5663">
            <v>42188</v>
          </cell>
          <cell r="B5663">
            <v>222.46250000000001</v>
          </cell>
        </row>
        <row r="5664">
          <cell r="A5664">
            <v>42189</v>
          </cell>
          <cell r="B5664">
            <v>222.48179999999999</v>
          </cell>
        </row>
        <row r="5665">
          <cell r="A5665">
            <v>42190</v>
          </cell>
          <cell r="B5665">
            <v>222.501</v>
          </cell>
        </row>
        <row r="5666">
          <cell r="A5666">
            <v>42191</v>
          </cell>
          <cell r="B5666">
            <v>222.52029999999999</v>
          </cell>
        </row>
        <row r="5667">
          <cell r="A5667">
            <v>42192</v>
          </cell>
          <cell r="B5667">
            <v>222.53960000000001</v>
          </cell>
        </row>
        <row r="5668">
          <cell r="A5668">
            <v>42193</v>
          </cell>
          <cell r="B5668">
            <v>222.55879999999999</v>
          </cell>
        </row>
        <row r="5669">
          <cell r="A5669">
            <v>42194</v>
          </cell>
          <cell r="B5669">
            <v>222.57810000000001</v>
          </cell>
        </row>
        <row r="5670">
          <cell r="A5670">
            <v>42195</v>
          </cell>
          <cell r="B5670">
            <v>222.59729999999999</v>
          </cell>
        </row>
        <row r="5671">
          <cell r="A5671">
            <v>42196</v>
          </cell>
          <cell r="B5671">
            <v>222.61660000000001</v>
          </cell>
        </row>
        <row r="5672">
          <cell r="A5672">
            <v>42197</v>
          </cell>
          <cell r="B5672">
            <v>222.63589999999999</v>
          </cell>
        </row>
        <row r="5673">
          <cell r="A5673">
            <v>42198</v>
          </cell>
          <cell r="B5673">
            <v>222.65520000000001</v>
          </cell>
        </row>
        <row r="5674">
          <cell r="A5674">
            <v>42199</v>
          </cell>
          <cell r="B5674">
            <v>222.67439999999999</v>
          </cell>
        </row>
        <row r="5675">
          <cell r="A5675">
            <v>42200</v>
          </cell>
          <cell r="B5675">
            <v>222.69370000000001</v>
          </cell>
        </row>
        <row r="5676">
          <cell r="A5676">
            <v>42201</v>
          </cell>
          <cell r="B5676">
            <v>222.70089999999999</v>
          </cell>
        </row>
        <row r="5677">
          <cell r="A5677">
            <v>42202</v>
          </cell>
          <cell r="B5677">
            <v>222.7081</v>
          </cell>
        </row>
        <row r="5678">
          <cell r="A5678">
            <v>42203</v>
          </cell>
          <cell r="B5678">
            <v>222.71520000000001</v>
          </cell>
        </row>
        <row r="5679">
          <cell r="A5679">
            <v>42204</v>
          </cell>
          <cell r="B5679">
            <v>222.72239999999999</v>
          </cell>
        </row>
        <row r="5680">
          <cell r="A5680">
            <v>42205</v>
          </cell>
          <cell r="B5680">
            <v>222.7296</v>
          </cell>
        </row>
        <row r="5681">
          <cell r="A5681">
            <v>42206</v>
          </cell>
          <cell r="B5681">
            <v>222.73679999999999</v>
          </cell>
        </row>
        <row r="5682">
          <cell r="A5682">
            <v>42207</v>
          </cell>
          <cell r="B5682">
            <v>222.744</v>
          </cell>
        </row>
        <row r="5683">
          <cell r="A5683">
            <v>42208</v>
          </cell>
          <cell r="B5683">
            <v>222.75110000000001</v>
          </cell>
        </row>
        <row r="5684">
          <cell r="A5684">
            <v>42209</v>
          </cell>
          <cell r="B5684">
            <v>222.75829999999999</v>
          </cell>
        </row>
        <row r="5685">
          <cell r="A5685">
            <v>42210</v>
          </cell>
          <cell r="B5685">
            <v>222.7655</v>
          </cell>
        </row>
        <row r="5686">
          <cell r="A5686">
            <v>42211</v>
          </cell>
          <cell r="B5686">
            <v>222.77269999999999</v>
          </cell>
        </row>
        <row r="5687">
          <cell r="A5687">
            <v>42212</v>
          </cell>
          <cell r="B5687">
            <v>222.7799</v>
          </cell>
        </row>
        <row r="5688">
          <cell r="A5688">
            <v>42213</v>
          </cell>
          <cell r="B5688">
            <v>222.78710000000001</v>
          </cell>
        </row>
        <row r="5689">
          <cell r="A5689">
            <v>42214</v>
          </cell>
          <cell r="B5689">
            <v>222.79419999999999</v>
          </cell>
        </row>
        <row r="5690">
          <cell r="A5690">
            <v>42215</v>
          </cell>
          <cell r="B5690">
            <v>222.8014</v>
          </cell>
        </row>
        <row r="5691">
          <cell r="A5691">
            <v>42216</v>
          </cell>
          <cell r="B5691">
            <v>222.80860000000001</v>
          </cell>
        </row>
        <row r="5692">
          <cell r="A5692">
            <v>42217</v>
          </cell>
          <cell r="B5692">
            <v>222.8158</v>
          </cell>
        </row>
        <row r="5693">
          <cell r="A5693">
            <v>42218</v>
          </cell>
          <cell r="B5693">
            <v>222.82300000000001</v>
          </cell>
        </row>
        <row r="5694">
          <cell r="A5694">
            <v>42219</v>
          </cell>
          <cell r="B5694">
            <v>222.83019999999999</v>
          </cell>
        </row>
        <row r="5695">
          <cell r="A5695">
            <v>42220</v>
          </cell>
          <cell r="B5695">
            <v>222.8373</v>
          </cell>
        </row>
        <row r="5696">
          <cell r="A5696">
            <v>42221</v>
          </cell>
          <cell r="B5696">
            <v>222.84450000000001</v>
          </cell>
        </row>
        <row r="5697">
          <cell r="A5697">
            <v>42222</v>
          </cell>
          <cell r="B5697">
            <v>222.85169999999999</v>
          </cell>
        </row>
        <row r="5698">
          <cell r="A5698">
            <v>42223</v>
          </cell>
          <cell r="B5698">
            <v>222.85890000000001</v>
          </cell>
        </row>
        <row r="5699">
          <cell r="A5699">
            <v>42224</v>
          </cell>
          <cell r="B5699">
            <v>222.86609999999999</v>
          </cell>
        </row>
        <row r="5700">
          <cell r="A5700">
            <v>42225</v>
          </cell>
          <cell r="B5700">
            <v>222.8733</v>
          </cell>
        </row>
        <row r="5701">
          <cell r="A5701">
            <v>42226</v>
          </cell>
          <cell r="B5701">
            <v>222.88050000000001</v>
          </cell>
        </row>
        <row r="5702">
          <cell r="A5702">
            <v>42227</v>
          </cell>
          <cell r="B5702">
            <v>222.88759999999999</v>
          </cell>
        </row>
        <row r="5703">
          <cell r="A5703">
            <v>42228</v>
          </cell>
          <cell r="B5703">
            <v>222.8948</v>
          </cell>
        </row>
        <row r="5704">
          <cell r="A5704">
            <v>42229</v>
          </cell>
          <cell r="B5704">
            <v>222.90199999999999</v>
          </cell>
        </row>
        <row r="5705">
          <cell r="A5705">
            <v>42230</v>
          </cell>
          <cell r="B5705">
            <v>222.9092</v>
          </cell>
        </row>
        <row r="5706">
          <cell r="A5706">
            <v>42231</v>
          </cell>
          <cell r="B5706">
            <v>222.91640000000001</v>
          </cell>
        </row>
        <row r="5707">
          <cell r="A5707">
            <v>42232</v>
          </cell>
          <cell r="B5707">
            <v>222.93010000000001</v>
          </cell>
        </row>
        <row r="5708">
          <cell r="A5708">
            <v>42233</v>
          </cell>
          <cell r="B5708">
            <v>222.94370000000001</v>
          </cell>
        </row>
        <row r="5709">
          <cell r="A5709">
            <v>42234</v>
          </cell>
          <cell r="B5709">
            <v>222.95740000000001</v>
          </cell>
        </row>
        <row r="5710">
          <cell r="A5710">
            <v>42235</v>
          </cell>
          <cell r="B5710">
            <v>222.971</v>
          </cell>
        </row>
        <row r="5711">
          <cell r="A5711">
            <v>42236</v>
          </cell>
          <cell r="B5711">
            <v>222.9847</v>
          </cell>
        </row>
        <row r="5712">
          <cell r="A5712">
            <v>42237</v>
          </cell>
          <cell r="B5712">
            <v>222.9983</v>
          </cell>
        </row>
        <row r="5713">
          <cell r="A5713">
            <v>42238</v>
          </cell>
          <cell r="B5713">
            <v>223.012</v>
          </cell>
        </row>
        <row r="5714">
          <cell r="A5714">
            <v>42239</v>
          </cell>
          <cell r="B5714">
            <v>223.0256</v>
          </cell>
        </row>
        <row r="5715">
          <cell r="A5715">
            <v>42240</v>
          </cell>
          <cell r="B5715">
            <v>223.0393</v>
          </cell>
        </row>
        <row r="5716">
          <cell r="A5716">
            <v>42241</v>
          </cell>
          <cell r="B5716">
            <v>223.05289999999999</v>
          </cell>
        </row>
        <row r="5717">
          <cell r="A5717">
            <v>42242</v>
          </cell>
          <cell r="B5717">
            <v>223.06659999999999</v>
          </cell>
        </row>
        <row r="5718">
          <cell r="A5718">
            <v>42243</v>
          </cell>
          <cell r="B5718">
            <v>223.08029999999999</v>
          </cell>
        </row>
        <row r="5719">
          <cell r="A5719">
            <v>42244</v>
          </cell>
          <cell r="B5719">
            <v>223.09389999999999</v>
          </cell>
        </row>
        <row r="5720">
          <cell r="A5720">
            <v>42245</v>
          </cell>
          <cell r="B5720">
            <v>223.10759999999999</v>
          </cell>
        </row>
        <row r="5721">
          <cell r="A5721">
            <v>42246</v>
          </cell>
          <cell r="B5721">
            <v>223.12119999999999</v>
          </cell>
        </row>
        <row r="5722">
          <cell r="A5722">
            <v>42247</v>
          </cell>
          <cell r="B5722">
            <v>223.13489999999999</v>
          </cell>
        </row>
        <row r="5723">
          <cell r="A5723">
            <v>42248</v>
          </cell>
          <cell r="B5723">
            <v>223.14859999999999</v>
          </cell>
        </row>
        <row r="5724">
          <cell r="A5724">
            <v>42249</v>
          </cell>
          <cell r="B5724">
            <v>223.16220000000001</v>
          </cell>
        </row>
        <row r="5725">
          <cell r="A5725">
            <v>42250</v>
          </cell>
          <cell r="B5725">
            <v>223.17590000000001</v>
          </cell>
        </row>
        <row r="5726">
          <cell r="A5726">
            <v>42251</v>
          </cell>
          <cell r="B5726">
            <v>223.18960000000001</v>
          </cell>
        </row>
        <row r="5727">
          <cell r="A5727">
            <v>42252</v>
          </cell>
          <cell r="B5727">
            <v>223.20320000000001</v>
          </cell>
        </row>
        <row r="5728">
          <cell r="A5728">
            <v>42253</v>
          </cell>
          <cell r="B5728">
            <v>223.21690000000001</v>
          </cell>
        </row>
        <row r="5729">
          <cell r="A5729">
            <v>42254</v>
          </cell>
          <cell r="B5729">
            <v>223.23060000000001</v>
          </cell>
        </row>
        <row r="5730">
          <cell r="A5730">
            <v>42255</v>
          </cell>
          <cell r="B5730">
            <v>223.24420000000001</v>
          </cell>
        </row>
        <row r="5731">
          <cell r="A5731">
            <v>42256</v>
          </cell>
          <cell r="B5731">
            <v>223.25790000000001</v>
          </cell>
        </row>
        <row r="5732">
          <cell r="A5732">
            <v>42257</v>
          </cell>
          <cell r="B5732">
            <v>223.27160000000001</v>
          </cell>
        </row>
        <row r="5733">
          <cell r="A5733">
            <v>42258</v>
          </cell>
          <cell r="B5733">
            <v>223.2852</v>
          </cell>
        </row>
        <row r="5734">
          <cell r="A5734">
            <v>42259</v>
          </cell>
          <cell r="B5734">
            <v>223.2989</v>
          </cell>
        </row>
        <row r="5735">
          <cell r="A5735">
            <v>42260</v>
          </cell>
          <cell r="B5735">
            <v>223.3126</v>
          </cell>
        </row>
        <row r="5736">
          <cell r="A5736">
            <v>42261</v>
          </cell>
          <cell r="B5736">
            <v>223.3263</v>
          </cell>
        </row>
        <row r="5737">
          <cell r="A5737">
            <v>42262</v>
          </cell>
          <cell r="B5737">
            <v>223.3399</v>
          </cell>
        </row>
        <row r="5738">
          <cell r="A5738">
            <v>42263</v>
          </cell>
          <cell r="B5738">
            <v>223.37559999999999</v>
          </cell>
        </row>
        <row r="5739">
          <cell r="A5739">
            <v>42264</v>
          </cell>
          <cell r="B5739">
            <v>223.41120000000001</v>
          </cell>
        </row>
        <row r="5740">
          <cell r="A5740">
            <v>42265</v>
          </cell>
          <cell r="B5740">
            <v>223.4469</v>
          </cell>
        </row>
        <row r="5741">
          <cell r="A5741">
            <v>42266</v>
          </cell>
          <cell r="B5741">
            <v>223.48249999999999</v>
          </cell>
        </row>
        <row r="5742">
          <cell r="A5742">
            <v>42267</v>
          </cell>
          <cell r="B5742">
            <v>223.51820000000001</v>
          </cell>
        </row>
        <row r="5743">
          <cell r="A5743">
            <v>42268</v>
          </cell>
          <cell r="B5743">
            <v>223.5539</v>
          </cell>
        </row>
        <row r="5744">
          <cell r="A5744">
            <v>42269</v>
          </cell>
          <cell r="B5744">
            <v>223.58959999999999</v>
          </cell>
        </row>
        <row r="5745">
          <cell r="A5745">
            <v>42270</v>
          </cell>
          <cell r="B5745">
            <v>223.62530000000001</v>
          </cell>
        </row>
        <row r="5746">
          <cell r="A5746">
            <v>42271</v>
          </cell>
          <cell r="B5746">
            <v>223.661</v>
          </cell>
        </row>
        <row r="5747">
          <cell r="A5747">
            <v>42272</v>
          </cell>
          <cell r="B5747">
            <v>223.69669999999999</v>
          </cell>
        </row>
        <row r="5748">
          <cell r="A5748">
            <v>42273</v>
          </cell>
          <cell r="B5748">
            <v>223.73240000000001</v>
          </cell>
        </row>
        <row r="5749">
          <cell r="A5749">
            <v>42274</v>
          </cell>
          <cell r="B5749">
            <v>223.7681</v>
          </cell>
        </row>
        <row r="5750">
          <cell r="A5750">
            <v>42275</v>
          </cell>
          <cell r="B5750">
            <v>223.8038</v>
          </cell>
        </row>
        <row r="5751">
          <cell r="A5751">
            <v>42276</v>
          </cell>
          <cell r="B5751">
            <v>223.83949999999999</v>
          </cell>
        </row>
        <row r="5752">
          <cell r="A5752">
            <v>42277</v>
          </cell>
          <cell r="B5752">
            <v>223.87530000000001</v>
          </cell>
        </row>
        <row r="5753">
          <cell r="A5753">
            <v>42278</v>
          </cell>
          <cell r="B5753">
            <v>223.911</v>
          </cell>
        </row>
        <row r="5754">
          <cell r="A5754">
            <v>42279</v>
          </cell>
          <cell r="B5754">
            <v>223.9468</v>
          </cell>
        </row>
        <row r="5755">
          <cell r="A5755">
            <v>42280</v>
          </cell>
          <cell r="B5755">
            <v>223.98249999999999</v>
          </cell>
        </row>
        <row r="5756">
          <cell r="A5756">
            <v>42281</v>
          </cell>
          <cell r="B5756">
            <v>224.01830000000001</v>
          </cell>
        </row>
        <row r="5757">
          <cell r="A5757">
            <v>42282</v>
          </cell>
          <cell r="B5757">
            <v>224.054</v>
          </cell>
        </row>
        <row r="5758">
          <cell r="A5758">
            <v>42283</v>
          </cell>
          <cell r="B5758">
            <v>224.0898</v>
          </cell>
        </row>
        <row r="5759">
          <cell r="A5759">
            <v>42284</v>
          </cell>
          <cell r="B5759">
            <v>224.12559999999999</v>
          </cell>
        </row>
        <row r="5760">
          <cell r="A5760">
            <v>42285</v>
          </cell>
          <cell r="B5760">
            <v>224.16130000000001</v>
          </cell>
        </row>
        <row r="5761">
          <cell r="A5761">
            <v>42286</v>
          </cell>
          <cell r="B5761">
            <v>224.19710000000001</v>
          </cell>
        </row>
        <row r="5762">
          <cell r="A5762">
            <v>42287</v>
          </cell>
          <cell r="B5762">
            <v>224.2329</v>
          </cell>
        </row>
        <row r="5763">
          <cell r="A5763">
            <v>42288</v>
          </cell>
          <cell r="B5763">
            <v>224.2687</v>
          </cell>
        </row>
        <row r="5764">
          <cell r="A5764">
            <v>42289</v>
          </cell>
          <cell r="B5764">
            <v>224.30449999999999</v>
          </cell>
        </row>
        <row r="5765">
          <cell r="A5765">
            <v>42290</v>
          </cell>
          <cell r="B5765">
            <v>224.34030000000001</v>
          </cell>
        </row>
        <row r="5766">
          <cell r="A5766">
            <v>42291</v>
          </cell>
          <cell r="B5766">
            <v>224.37610000000001</v>
          </cell>
        </row>
        <row r="5767">
          <cell r="A5767">
            <v>42292</v>
          </cell>
          <cell r="B5767">
            <v>224.4119</v>
          </cell>
        </row>
        <row r="5768">
          <cell r="A5768">
            <v>42293</v>
          </cell>
          <cell r="B5768">
            <v>224.46379999999999</v>
          </cell>
        </row>
        <row r="5769">
          <cell r="A5769">
            <v>42294</v>
          </cell>
          <cell r="B5769">
            <v>224.51580000000001</v>
          </cell>
        </row>
        <row r="5770">
          <cell r="A5770">
            <v>42295</v>
          </cell>
          <cell r="B5770">
            <v>224.56780000000001</v>
          </cell>
        </row>
        <row r="5771">
          <cell r="A5771">
            <v>42296</v>
          </cell>
          <cell r="B5771">
            <v>224.61969999999999</v>
          </cell>
        </row>
        <row r="5772">
          <cell r="A5772">
            <v>42297</v>
          </cell>
          <cell r="B5772">
            <v>224.67169999999999</v>
          </cell>
        </row>
        <row r="5773">
          <cell r="A5773">
            <v>42298</v>
          </cell>
          <cell r="B5773">
            <v>224.72370000000001</v>
          </cell>
        </row>
        <row r="5774">
          <cell r="A5774">
            <v>42299</v>
          </cell>
          <cell r="B5774">
            <v>224.7757</v>
          </cell>
        </row>
        <row r="5775">
          <cell r="A5775">
            <v>42300</v>
          </cell>
          <cell r="B5775">
            <v>224.8278</v>
          </cell>
        </row>
        <row r="5776">
          <cell r="A5776">
            <v>42301</v>
          </cell>
          <cell r="B5776">
            <v>224.87979999999999</v>
          </cell>
        </row>
        <row r="5777">
          <cell r="A5777">
            <v>42302</v>
          </cell>
          <cell r="B5777">
            <v>224.93180000000001</v>
          </cell>
        </row>
        <row r="5778">
          <cell r="A5778">
            <v>42303</v>
          </cell>
          <cell r="B5778">
            <v>224.98390000000001</v>
          </cell>
        </row>
        <row r="5779">
          <cell r="A5779">
            <v>42304</v>
          </cell>
          <cell r="B5779">
            <v>225.036</v>
          </cell>
        </row>
        <row r="5780">
          <cell r="A5780">
            <v>42305</v>
          </cell>
          <cell r="B5780">
            <v>225.0881</v>
          </cell>
        </row>
        <row r="5781">
          <cell r="A5781">
            <v>42306</v>
          </cell>
          <cell r="B5781">
            <v>225.14019999999999</v>
          </cell>
        </row>
        <row r="5782">
          <cell r="A5782">
            <v>42307</v>
          </cell>
          <cell r="B5782">
            <v>225.19229999999999</v>
          </cell>
        </row>
        <row r="5783">
          <cell r="A5783">
            <v>42308</v>
          </cell>
          <cell r="B5783">
            <v>225.24440000000001</v>
          </cell>
        </row>
        <row r="5784">
          <cell r="A5784">
            <v>42309</v>
          </cell>
          <cell r="B5784">
            <v>225.29650000000001</v>
          </cell>
        </row>
        <row r="5785">
          <cell r="A5785">
            <v>42310</v>
          </cell>
          <cell r="B5785">
            <v>225.34870000000001</v>
          </cell>
        </row>
        <row r="5786">
          <cell r="A5786">
            <v>42311</v>
          </cell>
          <cell r="B5786">
            <v>225.4008</v>
          </cell>
        </row>
        <row r="5787">
          <cell r="A5787">
            <v>42312</v>
          </cell>
          <cell r="B5787">
            <v>225.453</v>
          </cell>
        </row>
        <row r="5788">
          <cell r="A5788">
            <v>42313</v>
          </cell>
          <cell r="B5788">
            <v>225.5052</v>
          </cell>
        </row>
        <row r="5789">
          <cell r="A5789">
            <v>42314</v>
          </cell>
          <cell r="B5789">
            <v>225.5574</v>
          </cell>
        </row>
        <row r="5790">
          <cell r="A5790">
            <v>42315</v>
          </cell>
          <cell r="B5790">
            <v>225.6096</v>
          </cell>
        </row>
        <row r="5791">
          <cell r="A5791">
            <v>42316</v>
          </cell>
          <cell r="B5791">
            <v>225.6618</v>
          </cell>
        </row>
        <row r="5792">
          <cell r="A5792">
            <v>42317</v>
          </cell>
          <cell r="B5792">
            <v>225.714</v>
          </cell>
        </row>
        <row r="5793">
          <cell r="A5793">
            <v>42318</v>
          </cell>
          <cell r="B5793">
            <v>225.7663</v>
          </cell>
        </row>
        <row r="5794">
          <cell r="A5794">
            <v>42319</v>
          </cell>
          <cell r="B5794">
            <v>225.8185</v>
          </cell>
        </row>
        <row r="5795">
          <cell r="A5795">
            <v>42320</v>
          </cell>
          <cell r="B5795">
            <v>225.8708</v>
          </cell>
        </row>
        <row r="5796">
          <cell r="A5796">
            <v>42321</v>
          </cell>
          <cell r="B5796">
            <v>225.92310000000001</v>
          </cell>
        </row>
        <row r="5797">
          <cell r="A5797">
            <v>42322</v>
          </cell>
          <cell r="B5797">
            <v>225.97540000000001</v>
          </cell>
        </row>
        <row r="5798">
          <cell r="A5798">
            <v>42323</v>
          </cell>
          <cell r="B5798">
            <v>226.02770000000001</v>
          </cell>
        </row>
        <row r="5799">
          <cell r="A5799">
            <v>42324</v>
          </cell>
          <cell r="B5799">
            <v>226.0788</v>
          </cell>
        </row>
        <row r="5800">
          <cell r="A5800">
            <v>42325</v>
          </cell>
          <cell r="B5800">
            <v>226.12979999999999</v>
          </cell>
        </row>
        <row r="5801">
          <cell r="A5801">
            <v>42326</v>
          </cell>
          <cell r="B5801">
            <v>226.18090000000001</v>
          </cell>
        </row>
        <row r="5802">
          <cell r="A5802">
            <v>42327</v>
          </cell>
          <cell r="B5802">
            <v>226.232</v>
          </cell>
        </row>
        <row r="5803">
          <cell r="A5803">
            <v>42328</v>
          </cell>
          <cell r="B5803">
            <v>226.28309999999999</v>
          </cell>
        </row>
        <row r="5804">
          <cell r="A5804">
            <v>42329</v>
          </cell>
          <cell r="B5804">
            <v>226.33430000000001</v>
          </cell>
        </row>
        <row r="5805">
          <cell r="A5805">
            <v>42330</v>
          </cell>
          <cell r="B5805">
            <v>226.3854</v>
          </cell>
        </row>
        <row r="5806">
          <cell r="A5806">
            <v>42331</v>
          </cell>
          <cell r="B5806">
            <v>226.4365</v>
          </cell>
        </row>
        <row r="5807">
          <cell r="A5807">
            <v>42332</v>
          </cell>
          <cell r="B5807">
            <v>226.48769999999999</v>
          </cell>
        </row>
        <row r="5808">
          <cell r="A5808">
            <v>42333</v>
          </cell>
          <cell r="B5808">
            <v>226.53890000000001</v>
          </cell>
        </row>
        <row r="5809">
          <cell r="A5809">
            <v>42334</v>
          </cell>
          <cell r="B5809">
            <v>226.59010000000001</v>
          </cell>
        </row>
        <row r="5810">
          <cell r="A5810">
            <v>42335</v>
          </cell>
          <cell r="B5810">
            <v>226.6412</v>
          </cell>
        </row>
        <row r="5811">
          <cell r="A5811">
            <v>42336</v>
          </cell>
          <cell r="B5811">
            <v>226.69239999999999</v>
          </cell>
        </row>
        <row r="5812">
          <cell r="A5812">
            <v>42337</v>
          </cell>
          <cell r="B5812">
            <v>226.74369999999999</v>
          </cell>
        </row>
        <row r="5813">
          <cell r="A5813">
            <v>42338</v>
          </cell>
          <cell r="B5813">
            <v>226.79490000000001</v>
          </cell>
        </row>
        <row r="5814">
          <cell r="A5814">
            <v>42339</v>
          </cell>
          <cell r="B5814">
            <v>226.84610000000001</v>
          </cell>
        </row>
        <row r="5815">
          <cell r="A5815">
            <v>42340</v>
          </cell>
          <cell r="B5815">
            <v>226.8974</v>
          </cell>
        </row>
        <row r="5816">
          <cell r="A5816">
            <v>42341</v>
          </cell>
          <cell r="B5816">
            <v>226.9486</v>
          </cell>
        </row>
        <row r="5817">
          <cell r="A5817">
            <v>42342</v>
          </cell>
          <cell r="B5817">
            <v>226.9999</v>
          </cell>
        </row>
        <row r="5818">
          <cell r="A5818">
            <v>42343</v>
          </cell>
          <cell r="B5818">
            <v>227.05119999999999</v>
          </cell>
        </row>
        <row r="5819">
          <cell r="A5819">
            <v>42344</v>
          </cell>
          <cell r="B5819">
            <v>227.10249999999999</v>
          </cell>
        </row>
        <row r="5820">
          <cell r="A5820">
            <v>42345</v>
          </cell>
          <cell r="B5820">
            <v>227.15379999999999</v>
          </cell>
        </row>
        <row r="5821">
          <cell r="A5821">
            <v>42346</v>
          </cell>
          <cell r="B5821">
            <v>227.20509999999999</v>
          </cell>
        </row>
        <row r="5822">
          <cell r="A5822">
            <v>42347</v>
          </cell>
          <cell r="B5822">
            <v>227.25649999999999</v>
          </cell>
        </row>
        <row r="5823">
          <cell r="A5823">
            <v>42348</v>
          </cell>
          <cell r="B5823">
            <v>227.30779999999999</v>
          </cell>
        </row>
        <row r="5824">
          <cell r="A5824">
            <v>42349</v>
          </cell>
          <cell r="B5824">
            <v>227.35919999999999</v>
          </cell>
        </row>
        <row r="5825">
          <cell r="A5825">
            <v>42350</v>
          </cell>
          <cell r="B5825">
            <v>227.41050000000001</v>
          </cell>
        </row>
        <row r="5826">
          <cell r="A5826">
            <v>42351</v>
          </cell>
          <cell r="B5826">
            <v>227.46190000000001</v>
          </cell>
        </row>
        <row r="5827">
          <cell r="A5827">
            <v>42352</v>
          </cell>
          <cell r="B5827">
            <v>227.51329999999999</v>
          </cell>
        </row>
        <row r="5828">
          <cell r="A5828">
            <v>42353</v>
          </cell>
          <cell r="B5828">
            <v>227.56469999999999</v>
          </cell>
        </row>
        <row r="5829">
          <cell r="A5829">
            <v>42354</v>
          </cell>
          <cell r="B5829">
            <v>227.6086</v>
          </cell>
        </row>
        <row r="5830">
          <cell r="A5830">
            <v>42355</v>
          </cell>
          <cell r="B5830">
            <v>227.6525</v>
          </cell>
        </row>
        <row r="5831">
          <cell r="A5831">
            <v>42356</v>
          </cell>
          <cell r="B5831">
            <v>227.69649999999999</v>
          </cell>
        </row>
        <row r="5832">
          <cell r="A5832">
            <v>42357</v>
          </cell>
          <cell r="B5832">
            <v>227.74039999999999</v>
          </cell>
        </row>
        <row r="5833">
          <cell r="A5833">
            <v>42358</v>
          </cell>
          <cell r="B5833">
            <v>227.78440000000001</v>
          </cell>
        </row>
        <row r="5834">
          <cell r="A5834">
            <v>42359</v>
          </cell>
          <cell r="B5834">
            <v>227.82830000000001</v>
          </cell>
        </row>
        <row r="5835">
          <cell r="A5835">
            <v>42360</v>
          </cell>
          <cell r="B5835">
            <v>227.8723</v>
          </cell>
        </row>
        <row r="5836">
          <cell r="A5836">
            <v>42361</v>
          </cell>
          <cell r="B5836">
            <v>227.91630000000001</v>
          </cell>
        </row>
        <row r="5837">
          <cell r="A5837">
            <v>42362</v>
          </cell>
          <cell r="B5837">
            <v>227.96029999999999</v>
          </cell>
        </row>
        <row r="5838">
          <cell r="A5838">
            <v>42363</v>
          </cell>
          <cell r="B5838">
            <v>228.0043</v>
          </cell>
        </row>
        <row r="5839">
          <cell r="A5839">
            <v>42364</v>
          </cell>
          <cell r="B5839">
            <v>228.04830000000001</v>
          </cell>
        </row>
        <row r="5840">
          <cell r="A5840">
            <v>42365</v>
          </cell>
          <cell r="B5840">
            <v>228.09229999999999</v>
          </cell>
        </row>
        <row r="5841">
          <cell r="A5841">
            <v>42366</v>
          </cell>
          <cell r="B5841">
            <v>228.13630000000001</v>
          </cell>
        </row>
        <row r="5842">
          <cell r="A5842">
            <v>42367</v>
          </cell>
          <cell r="B5842">
            <v>228.18029999999999</v>
          </cell>
        </row>
        <row r="5843">
          <cell r="A5843">
            <v>42368</v>
          </cell>
          <cell r="B5843">
            <v>228.2244</v>
          </cell>
        </row>
        <row r="5844">
          <cell r="A5844">
            <v>42369</v>
          </cell>
          <cell r="B5844">
            <v>228.26840000000001</v>
          </cell>
        </row>
        <row r="5845">
          <cell r="A5845">
            <v>42370</v>
          </cell>
          <cell r="B5845">
            <v>228.3124</v>
          </cell>
        </row>
        <row r="5846">
          <cell r="A5846">
            <v>42371</v>
          </cell>
          <cell r="B5846">
            <v>228.35650000000001</v>
          </cell>
        </row>
        <row r="5847">
          <cell r="A5847">
            <v>42372</v>
          </cell>
          <cell r="B5847">
            <v>228.4006</v>
          </cell>
        </row>
        <row r="5848">
          <cell r="A5848">
            <v>42373</v>
          </cell>
          <cell r="B5848">
            <v>228.44470000000001</v>
          </cell>
        </row>
        <row r="5849">
          <cell r="A5849">
            <v>42374</v>
          </cell>
          <cell r="B5849">
            <v>228.48869999999999</v>
          </cell>
        </row>
        <row r="5850">
          <cell r="A5850">
            <v>42375</v>
          </cell>
          <cell r="B5850">
            <v>228.53280000000001</v>
          </cell>
        </row>
        <row r="5851">
          <cell r="A5851">
            <v>42376</v>
          </cell>
          <cell r="B5851">
            <v>228.57689999999999</v>
          </cell>
        </row>
        <row r="5852">
          <cell r="A5852">
            <v>42377</v>
          </cell>
          <cell r="B5852">
            <v>228.62110000000001</v>
          </cell>
        </row>
        <row r="5853">
          <cell r="A5853">
            <v>42378</v>
          </cell>
          <cell r="B5853">
            <v>228.6652</v>
          </cell>
        </row>
        <row r="5854">
          <cell r="A5854">
            <v>42379</v>
          </cell>
          <cell r="B5854">
            <v>228.70930000000001</v>
          </cell>
        </row>
        <row r="5855">
          <cell r="A5855">
            <v>42380</v>
          </cell>
          <cell r="B5855">
            <v>228.7534</v>
          </cell>
        </row>
        <row r="5856">
          <cell r="A5856">
            <v>42381</v>
          </cell>
          <cell r="B5856">
            <v>228.79759999999999</v>
          </cell>
        </row>
        <row r="5857">
          <cell r="A5857">
            <v>42382</v>
          </cell>
          <cell r="B5857">
            <v>228.84180000000001</v>
          </cell>
        </row>
        <row r="5858">
          <cell r="A5858">
            <v>42383</v>
          </cell>
          <cell r="B5858">
            <v>228.88589999999999</v>
          </cell>
        </row>
        <row r="5859">
          <cell r="A5859">
            <v>42384</v>
          </cell>
          <cell r="B5859">
            <v>228.93010000000001</v>
          </cell>
        </row>
        <row r="5860">
          <cell r="A5860">
            <v>42385</v>
          </cell>
          <cell r="B5860">
            <v>228.97569999999999</v>
          </cell>
        </row>
        <row r="5861">
          <cell r="A5861">
            <v>42386</v>
          </cell>
          <cell r="B5861">
            <v>229.0214</v>
          </cell>
        </row>
        <row r="5862">
          <cell r="A5862">
            <v>42387</v>
          </cell>
          <cell r="B5862">
            <v>229.06710000000001</v>
          </cell>
        </row>
        <row r="5863">
          <cell r="A5863">
            <v>42388</v>
          </cell>
          <cell r="B5863">
            <v>229.11279999999999</v>
          </cell>
        </row>
        <row r="5864">
          <cell r="A5864">
            <v>42389</v>
          </cell>
          <cell r="B5864">
            <v>229.1584</v>
          </cell>
        </row>
        <row r="5865">
          <cell r="A5865">
            <v>42390</v>
          </cell>
          <cell r="B5865">
            <v>229.20410000000001</v>
          </cell>
        </row>
        <row r="5866">
          <cell r="A5866">
            <v>42391</v>
          </cell>
          <cell r="B5866">
            <v>229.24979999999999</v>
          </cell>
        </row>
        <row r="5867">
          <cell r="A5867">
            <v>42392</v>
          </cell>
          <cell r="B5867">
            <v>229.2955</v>
          </cell>
        </row>
        <row r="5868">
          <cell r="A5868">
            <v>42393</v>
          </cell>
          <cell r="B5868">
            <v>229.34129999999999</v>
          </cell>
        </row>
        <row r="5869">
          <cell r="A5869">
            <v>42394</v>
          </cell>
          <cell r="B5869">
            <v>229.387</v>
          </cell>
        </row>
        <row r="5870">
          <cell r="A5870">
            <v>42395</v>
          </cell>
          <cell r="B5870">
            <v>229.43270000000001</v>
          </cell>
        </row>
        <row r="5871">
          <cell r="A5871">
            <v>42396</v>
          </cell>
          <cell r="B5871">
            <v>229.4785</v>
          </cell>
        </row>
        <row r="5872">
          <cell r="A5872">
            <v>42397</v>
          </cell>
          <cell r="B5872">
            <v>229.52430000000001</v>
          </cell>
        </row>
        <row r="5873">
          <cell r="A5873">
            <v>42398</v>
          </cell>
          <cell r="B5873">
            <v>229.57</v>
          </cell>
        </row>
        <row r="5874">
          <cell r="A5874">
            <v>42399</v>
          </cell>
          <cell r="B5874">
            <v>229.61580000000001</v>
          </cell>
        </row>
        <row r="5875">
          <cell r="A5875">
            <v>42400</v>
          </cell>
          <cell r="B5875">
            <v>229.66159999999999</v>
          </cell>
        </row>
        <row r="5876">
          <cell r="A5876">
            <v>42401</v>
          </cell>
          <cell r="B5876">
            <v>229.70740000000001</v>
          </cell>
        </row>
        <row r="5877">
          <cell r="A5877">
            <v>42402</v>
          </cell>
          <cell r="B5877">
            <v>229.75319999999999</v>
          </cell>
        </row>
        <row r="5878">
          <cell r="A5878">
            <v>42403</v>
          </cell>
          <cell r="B5878">
            <v>229.79900000000001</v>
          </cell>
        </row>
        <row r="5879">
          <cell r="A5879">
            <v>42404</v>
          </cell>
          <cell r="B5879">
            <v>229.84479999999999</v>
          </cell>
        </row>
        <row r="5880">
          <cell r="A5880">
            <v>42405</v>
          </cell>
          <cell r="B5880">
            <v>229.89060000000001</v>
          </cell>
        </row>
        <row r="5881">
          <cell r="A5881">
            <v>42406</v>
          </cell>
          <cell r="B5881">
            <v>229.9365</v>
          </cell>
        </row>
        <row r="5882">
          <cell r="A5882">
            <v>42407</v>
          </cell>
          <cell r="B5882">
            <v>229.98230000000001</v>
          </cell>
        </row>
        <row r="5883">
          <cell r="A5883">
            <v>42408</v>
          </cell>
          <cell r="B5883">
            <v>230.0282</v>
          </cell>
        </row>
        <row r="5884">
          <cell r="A5884">
            <v>42409</v>
          </cell>
          <cell r="B5884">
            <v>230.07409999999999</v>
          </cell>
        </row>
        <row r="5885">
          <cell r="A5885">
            <v>42410</v>
          </cell>
          <cell r="B5885">
            <v>230.1199</v>
          </cell>
        </row>
        <row r="5886">
          <cell r="A5886">
            <v>42411</v>
          </cell>
          <cell r="B5886">
            <v>230.16579999999999</v>
          </cell>
        </row>
        <row r="5887">
          <cell r="A5887">
            <v>42412</v>
          </cell>
          <cell r="B5887">
            <v>230.21170000000001</v>
          </cell>
        </row>
        <row r="5888">
          <cell r="A5888">
            <v>42413</v>
          </cell>
          <cell r="B5888">
            <v>230.2576</v>
          </cell>
        </row>
        <row r="5889">
          <cell r="A5889">
            <v>42414</v>
          </cell>
          <cell r="B5889">
            <v>230.30350000000001</v>
          </cell>
        </row>
        <row r="5890">
          <cell r="A5890">
            <v>42415</v>
          </cell>
          <cell r="B5890">
            <v>230.34950000000001</v>
          </cell>
        </row>
        <row r="5891">
          <cell r="A5891">
            <v>42416</v>
          </cell>
          <cell r="B5891">
            <v>230.4513</v>
          </cell>
        </row>
        <row r="5892">
          <cell r="A5892">
            <v>42417</v>
          </cell>
          <cell r="B5892">
            <v>230.5532</v>
          </cell>
        </row>
        <row r="5893">
          <cell r="A5893">
            <v>42418</v>
          </cell>
          <cell r="B5893">
            <v>230.6551</v>
          </cell>
        </row>
        <row r="5894">
          <cell r="A5894">
            <v>42419</v>
          </cell>
          <cell r="B5894">
            <v>230.75710000000001</v>
          </cell>
        </row>
        <row r="5895">
          <cell r="A5895">
            <v>42420</v>
          </cell>
          <cell r="B5895">
            <v>230.85910000000001</v>
          </cell>
        </row>
        <row r="5896">
          <cell r="A5896">
            <v>42421</v>
          </cell>
          <cell r="B5896">
            <v>230.96119999999999</v>
          </cell>
        </row>
        <row r="5897">
          <cell r="A5897">
            <v>42422</v>
          </cell>
          <cell r="B5897">
            <v>231.0633</v>
          </cell>
        </row>
        <row r="5898">
          <cell r="A5898">
            <v>42423</v>
          </cell>
          <cell r="B5898">
            <v>231.16540000000001</v>
          </cell>
        </row>
        <row r="5899">
          <cell r="A5899">
            <v>42424</v>
          </cell>
          <cell r="B5899">
            <v>231.26759999999999</v>
          </cell>
        </row>
        <row r="5900">
          <cell r="A5900">
            <v>42425</v>
          </cell>
          <cell r="B5900">
            <v>231.3699</v>
          </cell>
        </row>
        <row r="5901">
          <cell r="A5901">
            <v>42426</v>
          </cell>
          <cell r="B5901">
            <v>231.47210000000001</v>
          </cell>
        </row>
        <row r="5902">
          <cell r="A5902">
            <v>42427</v>
          </cell>
          <cell r="B5902">
            <v>231.5745</v>
          </cell>
        </row>
        <row r="5903">
          <cell r="A5903">
            <v>42428</v>
          </cell>
          <cell r="B5903">
            <v>231.67679999999999</v>
          </cell>
        </row>
        <row r="5904">
          <cell r="A5904">
            <v>42429</v>
          </cell>
          <cell r="B5904">
            <v>231.77930000000001</v>
          </cell>
        </row>
        <row r="5905">
          <cell r="A5905">
            <v>42430</v>
          </cell>
          <cell r="B5905">
            <v>231.8817</v>
          </cell>
        </row>
        <row r="5906">
          <cell r="A5906">
            <v>42431</v>
          </cell>
          <cell r="B5906">
            <v>231.98419999999999</v>
          </cell>
        </row>
        <row r="5907">
          <cell r="A5907">
            <v>42432</v>
          </cell>
          <cell r="B5907">
            <v>232.08680000000001</v>
          </cell>
        </row>
        <row r="5908">
          <cell r="A5908">
            <v>42433</v>
          </cell>
          <cell r="B5908">
            <v>232.18940000000001</v>
          </cell>
        </row>
        <row r="5909">
          <cell r="A5909">
            <v>42434</v>
          </cell>
          <cell r="B5909">
            <v>232.292</v>
          </cell>
        </row>
        <row r="5910">
          <cell r="A5910">
            <v>42435</v>
          </cell>
          <cell r="B5910">
            <v>232.3947</v>
          </cell>
        </row>
        <row r="5911">
          <cell r="A5911">
            <v>42436</v>
          </cell>
          <cell r="B5911">
            <v>232.4975</v>
          </cell>
        </row>
        <row r="5912">
          <cell r="A5912">
            <v>42437</v>
          </cell>
          <cell r="B5912">
            <v>232.6003</v>
          </cell>
        </row>
        <row r="5913">
          <cell r="A5913">
            <v>42438</v>
          </cell>
          <cell r="B5913">
            <v>232.70310000000001</v>
          </cell>
        </row>
        <row r="5914">
          <cell r="A5914">
            <v>42439</v>
          </cell>
          <cell r="B5914">
            <v>232.80600000000001</v>
          </cell>
        </row>
        <row r="5915">
          <cell r="A5915">
            <v>42440</v>
          </cell>
          <cell r="B5915">
            <v>232.90889999999999</v>
          </cell>
        </row>
        <row r="5916">
          <cell r="A5916">
            <v>42441</v>
          </cell>
          <cell r="B5916">
            <v>233.01179999999999</v>
          </cell>
        </row>
        <row r="5917">
          <cell r="A5917">
            <v>42442</v>
          </cell>
          <cell r="B5917">
            <v>233.11490000000001</v>
          </cell>
        </row>
        <row r="5918">
          <cell r="A5918">
            <v>42443</v>
          </cell>
          <cell r="B5918">
            <v>233.21789999999999</v>
          </cell>
        </row>
        <row r="5919">
          <cell r="A5919">
            <v>42444</v>
          </cell>
          <cell r="B5919">
            <v>233.321</v>
          </cell>
        </row>
        <row r="5920">
          <cell r="A5920">
            <v>42445</v>
          </cell>
          <cell r="B5920">
            <v>233.41669999999999</v>
          </cell>
        </row>
        <row r="5921">
          <cell r="A5921">
            <v>42446</v>
          </cell>
          <cell r="B5921">
            <v>233.51249999999999</v>
          </cell>
        </row>
        <row r="5922">
          <cell r="A5922">
            <v>42447</v>
          </cell>
          <cell r="B5922">
            <v>233.60839999999999</v>
          </cell>
        </row>
        <row r="5923">
          <cell r="A5923">
            <v>42448</v>
          </cell>
          <cell r="B5923">
            <v>233.70419999999999</v>
          </cell>
        </row>
        <row r="5924">
          <cell r="A5924">
            <v>42449</v>
          </cell>
          <cell r="B5924">
            <v>233.80009999999999</v>
          </cell>
        </row>
        <row r="5925">
          <cell r="A5925">
            <v>42450</v>
          </cell>
          <cell r="B5925">
            <v>233.89609999999999</v>
          </cell>
        </row>
        <row r="5926">
          <cell r="A5926">
            <v>42451</v>
          </cell>
          <cell r="B5926">
            <v>233.99209999999999</v>
          </cell>
        </row>
        <row r="5927">
          <cell r="A5927">
            <v>42452</v>
          </cell>
          <cell r="B5927">
            <v>234.0881</v>
          </cell>
        </row>
        <row r="5928">
          <cell r="A5928">
            <v>42453</v>
          </cell>
          <cell r="B5928">
            <v>234.1841</v>
          </cell>
        </row>
        <row r="5929">
          <cell r="A5929">
            <v>42454</v>
          </cell>
          <cell r="B5929">
            <v>234.28020000000001</v>
          </cell>
        </row>
        <row r="5930">
          <cell r="A5930">
            <v>42455</v>
          </cell>
          <cell r="B5930">
            <v>234.37639999999999</v>
          </cell>
        </row>
        <row r="5931">
          <cell r="A5931">
            <v>42456</v>
          </cell>
          <cell r="B5931">
            <v>234.4726</v>
          </cell>
        </row>
        <row r="5932">
          <cell r="A5932">
            <v>42457</v>
          </cell>
          <cell r="B5932">
            <v>234.56880000000001</v>
          </cell>
        </row>
        <row r="5933">
          <cell r="A5933">
            <v>42458</v>
          </cell>
          <cell r="B5933">
            <v>234.66499999999999</v>
          </cell>
        </row>
        <row r="5934">
          <cell r="A5934">
            <v>42459</v>
          </cell>
          <cell r="B5934">
            <v>234.76130000000001</v>
          </cell>
        </row>
        <row r="5935">
          <cell r="A5935">
            <v>42460</v>
          </cell>
          <cell r="B5935">
            <v>234.85769999999999</v>
          </cell>
        </row>
        <row r="5936">
          <cell r="A5936">
            <v>42461</v>
          </cell>
          <cell r="B5936">
            <v>234.95410000000001</v>
          </cell>
        </row>
        <row r="5937">
          <cell r="A5937">
            <v>42462</v>
          </cell>
          <cell r="B5937">
            <v>235.0505</v>
          </cell>
        </row>
        <row r="5938">
          <cell r="A5938">
            <v>42463</v>
          </cell>
          <cell r="B5938">
            <v>235.14689999999999</v>
          </cell>
        </row>
        <row r="5939">
          <cell r="A5939">
            <v>42464</v>
          </cell>
          <cell r="B5939">
            <v>235.24340000000001</v>
          </cell>
        </row>
        <row r="5940">
          <cell r="A5940">
            <v>42465</v>
          </cell>
          <cell r="B5940">
            <v>235.34</v>
          </cell>
        </row>
        <row r="5941">
          <cell r="A5941">
            <v>42466</v>
          </cell>
          <cell r="B5941">
            <v>235.4365</v>
          </cell>
        </row>
        <row r="5942">
          <cell r="A5942">
            <v>42467</v>
          </cell>
          <cell r="B5942">
            <v>235.53319999999999</v>
          </cell>
        </row>
        <row r="5943">
          <cell r="A5943">
            <v>42468</v>
          </cell>
          <cell r="B5943">
            <v>235.62979999999999</v>
          </cell>
        </row>
        <row r="5944">
          <cell r="A5944">
            <v>42469</v>
          </cell>
          <cell r="B5944">
            <v>235.72649999999999</v>
          </cell>
        </row>
        <row r="5945">
          <cell r="A5945">
            <v>42470</v>
          </cell>
          <cell r="B5945">
            <v>235.82320000000001</v>
          </cell>
        </row>
        <row r="5946">
          <cell r="A5946">
            <v>42471</v>
          </cell>
          <cell r="B5946">
            <v>235.92</v>
          </cell>
        </row>
        <row r="5947">
          <cell r="A5947">
            <v>42472</v>
          </cell>
          <cell r="B5947">
            <v>236.01679999999999</v>
          </cell>
        </row>
        <row r="5948">
          <cell r="A5948">
            <v>42473</v>
          </cell>
          <cell r="B5948">
            <v>236.11369999999999</v>
          </cell>
        </row>
        <row r="5949">
          <cell r="A5949">
            <v>42474</v>
          </cell>
          <cell r="B5949">
            <v>236.2106</v>
          </cell>
        </row>
        <row r="5950">
          <cell r="A5950">
            <v>42475</v>
          </cell>
          <cell r="B5950">
            <v>236.3075</v>
          </cell>
        </row>
        <row r="5951">
          <cell r="A5951">
            <v>42476</v>
          </cell>
          <cell r="B5951">
            <v>236.38120000000001</v>
          </cell>
        </row>
        <row r="5952">
          <cell r="A5952">
            <v>42477</v>
          </cell>
          <cell r="B5952">
            <v>236.45490000000001</v>
          </cell>
        </row>
        <row r="5953">
          <cell r="A5953">
            <v>42478</v>
          </cell>
          <cell r="B5953">
            <v>236.52869999999999</v>
          </cell>
        </row>
        <row r="5954">
          <cell r="A5954">
            <v>42479</v>
          </cell>
          <cell r="B5954">
            <v>236.60249999999999</v>
          </cell>
        </row>
        <row r="5955">
          <cell r="A5955">
            <v>42480</v>
          </cell>
          <cell r="B5955">
            <v>236.6763</v>
          </cell>
        </row>
        <row r="5956">
          <cell r="A5956">
            <v>42481</v>
          </cell>
          <cell r="B5956">
            <v>236.7501</v>
          </cell>
        </row>
        <row r="5957">
          <cell r="A5957">
            <v>42482</v>
          </cell>
          <cell r="B5957">
            <v>236.82390000000001</v>
          </cell>
        </row>
        <row r="5958">
          <cell r="A5958">
            <v>42483</v>
          </cell>
          <cell r="B5958">
            <v>236.89779999999999</v>
          </cell>
        </row>
        <row r="5959">
          <cell r="A5959">
            <v>42484</v>
          </cell>
          <cell r="B5959">
            <v>236.9717</v>
          </cell>
        </row>
        <row r="5960">
          <cell r="A5960">
            <v>42485</v>
          </cell>
          <cell r="B5960">
            <v>237.04560000000001</v>
          </cell>
        </row>
        <row r="5961">
          <cell r="A5961">
            <v>42486</v>
          </cell>
          <cell r="B5961">
            <v>237.11959999999999</v>
          </cell>
        </row>
        <row r="5962">
          <cell r="A5962">
            <v>42487</v>
          </cell>
          <cell r="B5962">
            <v>237.1935</v>
          </cell>
        </row>
        <row r="5963">
          <cell r="A5963">
            <v>42488</v>
          </cell>
          <cell r="B5963">
            <v>237.26750000000001</v>
          </cell>
        </row>
        <row r="5964">
          <cell r="A5964">
            <v>42489</v>
          </cell>
          <cell r="B5964">
            <v>237.3415</v>
          </cell>
        </row>
        <row r="5965">
          <cell r="A5965">
            <v>42490</v>
          </cell>
          <cell r="B5965">
            <v>237.41550000000001</v>
          </cell>
        </row>
        <row r="5966">
          <cell r="A5966">
            <v>42491</v>
          </cell>
          <cell r="B5966">
            <v>237.4896</v>
          </cell>
        </row>
        <row r="5967">
          <cell r="A5967">
            <v>42492</v>
          </cell>
          <cell r="B5967">
            <v>237.56370000000001</v>
          </cell>
        </row>
        <row r="5968">
          <cell r="A5968">
            <v>42493</v>
          </cell>
          <cell r="B5968">
            <v>237.6378</v>
          </cell>
        </row>
        <row r="5969">
          <cell r="A5969">
            <v>42494</v>
          </cell>
          <cell r="B5969">
            <v>237.71190000000001</v>
          </cell>
        </row>
        <row r="5970">
          <cell r="A5970">
            <v>42495</v>
          </cell>
          <cell r="B5970">
            <v>237.786</v>
          </cell>
        </row>
        <row r="5971">
          <cell r="A5971">
            <v>42496</v>
          </cell>
          <cell r="B5971">
            <v>237.86019999999999</v>
          </cell>
        </row>
        <row r="5972">
          <cell r="A5972">
            <v>42497</v>
          </cell>
          <cell r="B5972">
            <v>237.93440000000001</v>
          </cell>
        </row>
        <row r="5973">
          <cell r="A5973">
            <v>42498</v>
          </cell>
          <cell r="B5973">
            <v>238.0086</v>
          </cell>
        </row>
        <row r="5974">
          <cell r="A5974">
            <v>42499</v>
          </cell>
          <cell r="B5974">
            <v>238.0829</v>
          </cell>
        </row>
        <row r="5975">
          <cell r="A5975">
            <v>42500</v>
          </cell>
          <cell r="B5975">
            <v>238.15710000000001</v>
          </cell>
        </row>
        <row r="5976">
          <cell r="A5976">
            <v>42501</v>
          </cell>
          <cell r="B5976">
            <v>238.23140000000001</v>
          </cell>
        </row>
        <row r="5977">
          <cell r="A5977">
            <v>42502</v>
          </cell>
          <cell r="B5977">
            <v>238.3057</v>
          </cell>
        </row>
        <row r="5978">
          <cell r="A5978">
            <v>42503</v>
          </cell>
          <cell r="B5978">
            <v>238.3801</v>
          </cell>
        </row>
        <row r="5979">
          <cell r="A5979">
            <v>42504</v>
          </cell>
          <cell r="B5979">
            <v>238.45439999999999</v>
          </cell>
        </row>
        <row r="5980">
          <cell r="A5980">
            <v>42505</v>
          </cell>
          <cell r="B5980">
            <v>238.52879999999999</v>
          </cell>
        </row>
        <row r="5981">
          <cell r="A5981">
            <v>42506</v>
          </cell>
          <cell r="B5981">
            <v>238.56720000000001</v>
          </cell>
        </row>
        <row r="5982">
          <cell r="A5982">
            <v>42507</v>
          </cell>
          <cell r="B5982">
            <v>238.60560000000001</v>
          </cell>
        </row>
        <row r="5983">
          <cell r="A5983">
            <v>42508</v>
          </cell>
          <cell r="B5983">
            <v>238.64400000000001</v>
          </cell>
        </row>
        <row r="5984">
          <cell r="A5984">
            <v>42509</v>
          </cell>
          <cell r="B5984">
            <v>238.6824</v>
          </cell>
        </row>
        <row r="5985">
          <cell r="A5985">
            <v>42510</v>
          </cell>
          <cell r="B5985">
            <v>238.7208</v>
          </cell>
        </row>
        <row r="5986">
          <cell r="A5986">
            <v>42511</v>
          </cell>
          <cell r="B5986">
            <v>238.75919999999999</v>
          </cell>
        </row>
        <row r="5987">
          <cell r="A5987">
            <v>42512</v>
          </cell>
          <cell r="B5987">
            <v>238.79759999999999</v>
          </cell>
        </row>
        <row r="5988">
          <cell r="A5988">
            <v>42513</v>
          </cell>
          <cell r="B5988">
            <v>238.83600000000001</v>
          </cell>
        </row>
        <row r="5989">
          <cell r="A5989">
            <v>42514</v>
          </cell>
          <cell r="B5989">
            <v>238.87440000000001</v>
          </cell>
        </row>
        <row r="5990">
          <cell r="A5990">
            <v>42515</v>
          </cell>
          <cell r="B5990">
            <v>238.91290000000001</v>
          </cell>
        </row>
        <row r="5991">
          <cell r="A5991">
            <v>42516</v>
          </cell>
          <cell r="B5991">
            <v>238.9513</v>
          </cell>
        </row>
        <row r="5992">
          <cell r="A5992">
            <v>42517</v>
          </cell>
          <cell r="B5992">
            <v>238.9898</v>
          </cell>
        </row>
        <row r="5993">
          <cell r="A5993">
            <v>42518</v>
          </cell>
          <cell r="B5993">
            <v>239.0282</v>
          </cell>
        </row>
        <row r="5994">
          <cell r="A5994">
            <v>42519</v>
          </cell>
          <cell r="B5994">
            <v>239.0667</v>
          </cell>
        </row>
        <row r="5995">
          <cell r="A5995">
            <v>42520</v>
          </cell>
          <cell r="B5995">
            <v>239.10509999999999</v>
          </cell>
        </row>
        <row r="5996">
          <cell r="A5996">
            <v>42521</v>
          </cell>
          <cell r="B5996">
            <v>239.14359999999999</v>
          </cell>
        </row>
        <row r="5997">
          <cell r="A5997">
            <v>42522</v>
          </cell>
          <cell r="B5997">
            <v>239.18209999999999</v>
          </cell>
        </row>
        <row r="5998">
          <cell r="A5998">
            <v>42523</v>
          </cell>
          <cell r="B5998">
            <v>239.22059999999999</v>
          </cell>
        </row>
        <row r="5999">
          <cell r="A5999">
            <v>42524</v>
          </cell>
          <cell r="B5999">
            <v>239.25909999999999</v>
          </cell>
        </row>
        <row r="6000">
          <cell r="A6000">
            <v>42525</v>
          </cell>
          <cell r="B6000">
            <v>239.29759999999999</v>
          </cell>
        </row>
        <row r="6001">
          <cell r="A6001">
            <v>42526</v>
          </cell>
          <cell r="B6001">
            <v>239.33609999999999</v>
          </cell>
        </row>
        <row r="6002">
          <cell r="A6002">
            <v>42527</v>
          </cell>
          <cell r="B6002">
            <v>239.37459999999999</v>
          </cell>
        </row>
        <row r="6003">
          <cell r="A6003">
            <v>42528</v>
          </cell>
          <cell r="B6003">
            <v>239.41309999999999</v>
          </cell>
        </row>
        <row r="6004">
          <cell r="A6004">
            <v>42529</v>
          </cell>
          <cell r="B6004">
            <v>239.45160000000001</v>
          </cell>
        </row>
        <row r="6005">
          <cell r="A6005">
            <v>42530</v>
          </cell>
          <cell r="B6005">
            <v>239.49010000000001</v>
          </cell>
        </row>
        <row r="6006">
          <cell r="A6006">
            <v>42531</v>
          </cell>
          <cell r="B6006">
            <v>239.52869999999999</v>
          </cell>
        </row>
        <row r="6007">
          <cell r="A6007">
            <v>42532</v>
          </cell>
          <cell r="B6007">
            <v>239.56720000000001</v>
          </cell>
        </row>
        <row r="6008">
          <cell r="A6008">
            <v>42533</v>
          </cell>
          <cell r="B6008">
            <v>239.60579999999999</v>
          </cell>
        </row>
        <row r="6009">
          <cell r="A6009">
            <v>42534</v>
          </cell>
          <cell r="B6009">
            <v>239.64429999999999</v>
          </cell>
        </row>
        <row r="6010">
          <cell r="A6010">
            <v>42535</v>
          </cell>
          <cell r="B6010">
            <v>239.68289999999999</v>
          </cell>
        </row>
        <row r="6011">
          <cell r="A6011">
            <v>42536</v>
          </cell>
          <cell r="B6011">
            <v>239.72139999999999</v>
          </cell>
        </row>
        <row r="6012">
          <cell r="A6012">
            <v>42537</v>
          </cell>
          <cell r="B6012">
            <v>239.7621</v>
          </cell>
        </row>
        <row r="6013">
          <cell r="A6013">
            <v>42538</v>
          </cell>
          <cell r="B6013">
            <v>239.80269999999999</v>
          </cell>
        </row>
        <row r="6014">
          <cell r="A6014">
            <v>42539</v>
          </cell>
          <cell r="B6014">
            <v>239.8434</v>
          </cell>
        </row>
        <row r="6015">
          <cell r="A6015">
            <v>42540</v>
          </cell>
          <cell r="B6015">
            <v>239.88409999999999</v>
          </cell>
        </row>
        <row r="6016">
          <cell r="A6016">
            <v>42541</v>
          </cell>
          <cell r="B6016">
            <v>239.9247</v>
          </cell>
        </row>
        <row r="6017">
          <cell r="A6017">
            <v>42542</v>
          </cell>
          <cell r="B6017">
            <v>239.96539999999999</v>
          </cell>
        </row>
        <row r="6018">
          <cell r="A6018">
            <v>42543</v>
          </cell>
          <cell r="B6018">
            <v>240.0061</v>
          </cell>
        </row>
        <row r="6019">
          <cell r="A6019">
            <v>42544</v>
          </cell>
          <cell r="B6019">
            <v>240.04679999999999</v>
          </cell>
        </row>
        <row r="6020">
          <cell r="A6020">
            <v>42545</v>
          </cell>
          <cell r="B6020">
            <v>240.08750000000001</v>
          </cell>
        </row>
        <row r="6021">
          <cell r="A6021">
            <v>42546</v>
          </cell>
          <cell r="B6021">
            <v>240.12819999999999</v>
          </cell>
        </row>
        <row r="6022">
          <cell r="A6022">
            <v>42547</v>
          </cell>
          <cell r="B6022">
            <v>240.16900000000001</v>
          </cell>
        </row>
        <row r="6023">
          <cell r="A6023">
            <v>42548</v>
          </cell>
          <cell r="B6023">
            <v>240.2097</v>
          </cell>
        </row>
        <row r="6024">
          <cell r="A6024">
            <v>42549</v>
          </cell>
          <cell r="B6024">
            <v>240.25040000000001</v>
          </cell>
        </row>
        <row r="6025">
          <cell r="A6025">
            <v>42550</v>
          </cell>
          <cell r="B6025">
            <v>240.2912</v>
          </cell>
        </row>
        <row r="6026">
          <cell r="A6026">
            <v>42551</v>
          </cell>
          <cell r="B6026">
            <v>240.33189999999999</v>
          </cell>
        </row>
        <row r="6027">
          <cell r="A6027">
            <v>42552</v>
          </cell>
          <cell r="B6027">
            <v>240.37270000000001</v>
          </cell>
        </row>
        <row r="6028">
          <cell r="A6028">
            <v>42553</v>
          </cell>
          <cell r="B6028">
            <v>240.4134</v>
          </cell>
        </row>
        <row r="6029">
          <cell r="A6029">
            <v>42554</v>
          </cell>
          <cell r="B6029">
            <v>240.45419999999999</v>
          </cell>
        </row>
        <row r="6030">
          <cell r="A6030">
            <v>42555</v>
          </cell>
          <cell r="B6030">
            <v>240.495</v>
          </cell>
        </row>
        <row r="6031">
          <cell r="A6031">
            <v>42556</v>
          </cell>
          <cell r="B6031">
            <v>240.53579999999999</v>
          </cell>
        </row>
        <row r="6032">
          <cell r="A6032">
            <v>42557</v>
          </cell>
          <cell r="B6032">
            <v>240.57660000000001</v>
          </cell>
        </row>
        <row r="6033">
          <cell r="A6033">
            <v>42558</v>
          </cell>
          <cell r="B6033">
            <v>240.6173</v>
          </cell>
        </row>
        <row r="6034">
          <cell r="A6034">
            <v>42559</v>
          </cell>
          <cell r="B6034">
            <v>240.65819999999999</v>
          </cell>
        </row>
        <row r="6035">
          <cell r="A6035">
            <v>42560</v>
          </cell>
          <cell r="B6035">
            <v>240.69900000000001</v>
          </cell>
        </row>
        <row r="6036">
          <cell r="A6036">
            <v>42561</v>
          </cell>
          <cell r="B6036">
            <v>240.7398</v>
          </cell>
        </row>
        <row r="6037">
          <cell r="A6037">
            <v>42562</v>
          </cell>
          <cell r="B6037">
            <v>240.78059999999999</v>
          </cell>
        </row>
        <row r="6038">
          <cell r="A6038">
            <v>42563</v>
          </cell>
          <cell r="B6038">
            <v>240.82140000000001</v>
          </cell>
        </row>
        <row r="6039">
          <cell r="A6039">
            <v>42564</v>
          </cell>
          <cell r="B6039">
            <v>240.8623</v>
          </cell>
        </row>
        <row r="6040">
          <cell r="A6040">
            <v>42565</v>
          </cell>
          <cell r="B6040">
            <v>240.90309999999999</v>
          </cell>
        </row>
        <row r="6041">
          <cell r="A6041">
            <v>42566</v>
          </cell>
          <cell r="B6041">
            <v>240.94399999999999</v>
          </cell>
        </row>
        <row r="6042">
          <cell r="A6042">
            <v>42567</v>
          </cell>
          <cell r="B6042">
            <v>240.9812</v>
          </cell>
        </row>
        <row r="6043">
          <cell r="A6043">
            <v>42568</v>
          </cell>
          <cell r="B6043">
            <v>241.01840000000001</v>
          </cell>
        </row>
        <row r="6044">
          <cell r="A6044">
            <v>42569</v>
          </cell>
          <cell r="B6044">
            <v>241.0557</v>
          </cell>
        </row>
        <row r="6045">
          <cell r="A6045">
            <v>42570</v>
          </cell>
          <cell r="B6045">
            <v>241.09289999999999</v>
          </cell>
        </row>
        <row r="6046">
          <cell r="A6046">
            <v>42571</v>
          </cell>
          <cell r="B6046">
            <v>241.1302</v>
          </cell>
        </row>
        <row r="6047">
          <cell r="A6047">
            <v>42572</v>
          </cell>
          <cell r="B6047">
            <v>241.16739999999999</v>
          </cell>
        </row>
        <row r="6048">
          <cell r="A6048">
            <v>42573</v>
          </cell>
          <cell r="B6048">
            <v>241.2047</v>
          </cell>
        </row>
        <row r="6049">
          <cell r="A6049">
            <v>42574</v>
          </cell>
          <cell r="B6049">
            <v>241.24189999999999</v>
          </cell>
        </row>
        <row r="6050">
          <cell r="A6050">
            <v>42575</v>
          </cell>
          <cell r="B6050">
            <v>241.2792</v>
          </cell>
        </row>
        <row r="6051">
          <cell r="A6051">
            <v>42576</v>
          </cell>
          <cell r="B6051">
            <v>241.31649999999999</v>
          </cell>
        </row>
        <row r="6052">
          <cell r="A6052">
            <v>42577</v>
          </cell>
          <cell r="B6052">
            <v>241.3537</v>
          </cell>
        </row>
        <row r="6053">
          <cell r="A6053">
            <v>42578</v>
          </cell>
          <cell r="B6053">
            <v>241.39099999999999</v>
          </cell>
        </row>
        <row r="6054">
          <cell r="A6054">
            <v>42579</v>
          </cell>
          <cell r="B6054">
            <v>241.42830000000001</v>
          </cell>
        </row>
        <row r="6055">
          <cell r="A6055">
            <v>42580</v>
          </cell>
          <cell r="B6055">
            <v>241.46559999999999</v>
          </cell>
        </row>
        <row r="6056">
          <cell r="A6056">
            <v>42581</v>
          </cell>
          <cell r="B6056">
            <v>241.50290000000001</v>
          </cell>
        </row>
        <row r="6057">
          <cell r="A6057">
            <v>42582</v>
          </cell>
          <cell r="B6057">
            <v>241.5402</v>
          </cell>
        </row>
        <row r="6058">
          <cell r="A6058">
            <v>42583</v>
          </cell>
          <cell r="B6058">
            <v>241.57749999999999</v>
          </cell>
        </row>
        <row r="6059">
          <cell r="A6059">
            <v>42584</v>
          </cell>
          <cell r="B6059">
            <v>241.61490000000001</v>
          </cell>
        </row>
        <row r="6060">
          <cell r="A6060">
            <v>42585</v>
          </cell>
          <cell r="B6060">
            <v>241.65219999999999</v>
          </cell>
        </row>
        <row r="6061">
          <cell r="A6061">
            <v>42586</v>
          </cell>
          <cell r="B6061">
            <v>241.68950000000001</v>
          </cell>
        </row>
        <row r="6062">
          <cell r="A6062">
            <v>42587</v>
          </cell>
          <cell r="B6062">
            <v>241.7269</v>
          </cell>
        </row>
        <row r="6063">
          <cell r="A6063">
            <v>42588</v>
          </cell>
          <cell r="B6063">
            <v>241.76419999999999</v>
          </cell>
        </row>
        <row r="6064">
          <cell r="A6064">
            <v>42589</v>
          </cell>
          <cell r="B6064">
            <v>241.8015</v>
          </cell>
        </row>
        <row r="6065">
          <cell r="A6065">
            <v>42590</v>
          </cell>
          <cell r="B6065">
            <v>241.8389</v>
          </cell>
        </row>
        <row r="6066">
          <cell r="A6066">
            <v>42591</v>
          </cell>
          <cell r="B6066">
            <v>241.87629999999999</v>
          </cell>
        </row>
        <row r="6067">
          <cell r="A6067">
            <v>42592</v>
          </cell>
          <cell r="B6067">
            <v>241.9136</v>
          </cell>
        </row>
        <row r="6068">
          <cell r="A6068">
            <v>42593</v>
          </cell>
          <cell r="B6068">
            <v>241.95099999999999</v>
          </cell>
        </row>
        <row r="6069">
          <cell r="A6069">
            <v>42594</v>
          </cell>
          <cell r="B6069">
            <v>241.98840000000001</v>
          </cell>
        </row>
        <row r="6070">
          <cell r="A6070">
            <v>42595</v>
          </cell>
          <cell r="B6070">
            <v>242.0257</v>
          </cell>
        </row>
        <row r="6071">
          <cell r="A6071">
            <v>42596</v>
          </cell>
          <cell r="B6071">
            <v>242.06309999999999</v>
          </cell>
        </row>
        <row r="6072">
          <cell r="A6072">
            <v>42597</v>
          </cell>
          <cell r="B6072">
            <v>242.10050000000001</v>
          </cell>
        </row>
        <row r="6073">
          <cell r="A6073">
            <v>42598</v>
          </cell>
          <cell r="B6073">
            <v>242.14099999999999</v>
          </cell>
        </row>
        <row r="6074">
          <cell r="A6074">
            <v>42599</v>
          </cell>
          <cell r="B6074">
            <v>242.1815</v>
          </cell>
        </row>
        <row r="6075">
          <cell r="A6075">
            <v>42600</v>
          </cell>
          <cell r="B6075">
            <v>242.22200000000001</v>
          </cell>
        </row>
        <row r="6076">
          <cell r="A6076">
            <v>42601</v>
          </cell>
          <cell r="B6076">
            <v>242.26259999999999</v>
          </cell>
        </row>
        <row r="6077">
          <cell r="A6077">
            <v>42602</v>
          </cell>
          <cell r="B6077">
            <v>242.3031</v>
          </cell>
        </row>
        <row r="6078">
          <cell r="A6078">
            <v>42603</v>
          </cell>
          <cell r="B6078">
            <v>242.34370000000001</v>
          </cell>
        </row>
        <row r="6079">
          <cell r="A6079">
            <v>42604</v>
          </cell>
          <cell r="B6079">
            <v>242.38419999999999</v>
          </cell>
        </row>
        <row r="6080">
          <cell r="A6080">
            <v>42605</v>
          </cell>
          <cell r="B6080">
            <v>242.4248</v>
          </cell>
        </row>
        <row r="6081">
          <cell r="A6081">
            <v>42606</v>
          </cell>
          <cell r="B6081">
            <v>242.46530000000001</v>
          </cell>
        </row>
        <row r="6082">
          <cell r="A6082">
            <v>42607</v>
          </cell>
          <cell r="B6082">
            <v>242.5059</v>
          </cell>
        </row>
        <row r="6083">
          <cell r="A6083">
            <v>42608</v>
          </cell>
          <cell r="B6083">
            <v>242.54650000000001</v>
          </cell>
        </row>
        <row r="6084">
          <cell r="A6084">
            <v>42609</v>
          </cell>
          <cell r="B6084">
            <v>242.58709999999999</v>
          </cell>
        </row>
        <row r="6085">
          <cell r="A6085">
            <v>42610</v>
          </cell>
          <cell r="B6085">
            <v>242.6276</v>
          </cell>
        </row>
        <row r="6086">
          <cell r="A6086">
            <v>42611</v>
          </cell>
          <cell r="B6086">
            <v>242.66820000000001</v>
          </cell>
        </row>
        <row r="6087">
          <cell r="A6087">
            <v>42612</v>
          </cell>
          <cell r="B6087">
            <v>242.7088</v>
          </cell>
        </row>
        <row r="6088">
          <cell r="A6088">
            <v>42613</v>
          </cell>
          <cell r="B6088">
            <v>242.74950000000001</v>
          </cell>
        </row>
        <row r="6089">
          <cell r="A6089">
            <v>42614</v>
          </cell>
          <cell r="B6089">
            <v>242.7901</v>
          </cell>
        </row>
        <row r="6090">
          <cell r="A6090">
            <v>42615</v>
          </cell>
          <cell r="B6090">
            <v>242.83070000000001</v>
          </cell>
        </row>
        <row r="6091">
          <cell r="A6091">
            <v>42616</v>
          </cell>
          <cell r="B6091">
            <v>242.87129999999999</v>
          </cell>
        </row>
        <row r="6092">
          <cell r="A6092">
            <v>42617</v>
          </cell>
          <cell r="B6092">
            <v>242.91200000000001</v>
          </cell>
        </row>
        <row r="6093">
          <cell r="A6093">
            <v>42618</v>
          </cell>
          <cell r="B6093">
            <v>242.95259999999999</v>
          </cell>
        </row>
        <row r="6094">
          <cell r="A6094">
            <v>42619</v>
          </cell>
          <cell r="B6094">
            <v>242.9933</v>
          </cell>
        </row>
        <row r="6095">
          <cell r="A6095">
            <v>42620</v>
          </cell>
          <cell r="B6095">
            <v>243.03389999999999</v>
          </cell>
        </row>
        <row r="6096">
          <cell r="A6096">
            <v>42621</v>
          </cell>
          <cell r="B6096">
            <v>243.0746</v>
          </cell>
        </row>
        <row r="6097">
          <cell r="A6097">
            <v>42622</v>
          </cell>
          <cell r="B6097">
            <v>243.11529999999999</v>
          </cell>
        </row>
        <row r="6098">
          <cell r="A6098">
            <v>42623</v>
          </cell>
          <cell r="B6098">
            <v>243.1559</v>
          </cell>
        </row>
        <row r="6099">
          <cell r="A6099">
            <v>42624</v>
          </cell>
          <cell r="B6099">
            <v>243.19659999999999</v>
          </cell>
        </row>
        <row r="6100">
          <cell r="A6100">
            <v>42625</v>
          </cell>
          <cell r="B6100">
            <v>243.2373</v>
          </cell>
        </row>
        <row r="6101">
          <cell r="A6101">
            <v>42626</v>
          </cell>
          <cell r="B6101">
            <v>243.27799999999999</v>
          </cell>
        </row>
        <row r="6102">
          <cell r="A6102">
            <v>42627</v>
          </cell>
          <cell r="B6102">
            <v>243.31870000000001</v>
          </cell>
        </row>
        <row r="6103">
          <cell r="A6103">
            <v>42628</v>
          </cell>
          <cell r="B6103">
            <v>243.35939999999999</v>
          </cell>
        </row>
        <row r="6104">
          <cell r="A6104">
            <v>42629</v>
          </cell>
          <cell r="B6104">
            <v>243.33340000000001</v>
          </cell>
        </row>
        <row r="6105">
          <cell r="A6105">
            <v>42630</v>
          </cell>
          <cell r="B6105">
            <v>243.3074</v>
          </cell>
        </row>
        <row r="6106">
          <cell r="A6106">
            <v>42631</v>
          </cell>
          <cell r="B6106">
            <v>243.28139999999999</v>
          </cell>
        </row>
        <row r="6107">
          <cell r="A6107">
            <v>42632</v>
          </cell>
          <cell r="B6107">
            <v>243.25540000000001</v>
          </cell>
        </row>
        <row r="6108">
          <cell r="A6108">
            <v>42633</v>
          </cell>
          <cell r="B6108">
            <v>243.2294</v>
          </cell>
        </row>
        <row r="6109">
          <cell r="A6109">
            <v>42634</v>
          </cell>
          <cell r="B6109">
            <v>243.20349999999999</v>
          </cell>
        </row>
        <row r="6110">
          <cell r="A6110">
            <v>42635</v>
          </cell>
          <cell r="B6110">
            <v>243.17750000000001</v>
          </cell>
        </row>
        <row r="6111">
          <cell r="A6111">
            <v>42636</v>
          </cell>
          <cell r="B6111">
            <v>243.1515</v>
          </cell>
        </row>
        <row r="6112">
          <cell r="A6112">
            <v>42637</v>
          </cell>
          <cell r="B6112">
            <v>243.12549999999999</v>
          </cell>
        </row>
        <row r="6113">
          <cell r="A6113">
            <v>42638</v>
          </cell>
          <cell r="B6113">
            <v>243.09950000000001</v>
          </cell>
        </row>
        <row r="6114">
          <cell r="A6114">
            <v>42639</v>
          </cell>
          <cell r="B6114">
            <v>243.0736</v>
          </cell>
        </row>
        <row r="6115">
          <cell r="A6115">
            <v>42640</v>
          </cell>
          <cell r="B6115">
            <v>243.04759999999999</v>
          </cell>
        </row>
        <row r="6116">
          <cell r="A6116">
            <v>42641</v>
          </cell>
          <cell r="B6116">
            <v>243.02160000000001</v>
          </cell>
        </row>
        <row r="6117">
          <cell r="A6117">
            <v>42642</v>
          </cell>
          <cell r="B6117">
            <v>242.9957</v>
          </cell>
        </row>
        <row r="6118">
          <cell r="A6118">
            <v>42643</v>
          </cell>
          <cell r="B6118">
            <v>242.96969999999999</v>
          </cell>
        </row>
        <row r="6119">
          <cell r="A6119">
            <v>42644</v>
          </cell>
          <cell r="B6119">
            <v>242.94380000000001</v>
          </cell>
        </row>
        <row r="6120">
          <cell r="A6120">
            <v>42645</v>
          </cell>
          <cell r="B6120">
            <v>242.9178</v>
          </cell>
        </row>
        <row r="6121">
          <cell r="A6121">
            <v>42646</v>
          </cell>
          <cell r="B6121">
            <v>242.89189999999999</v>
          </cell>
        </row>
        <row r="6122">
          <cell r="A6122">
            <v>42647</v>
          </cell>
          <cell r="B6122">
            <v>242.86590000000001</v>
          </cell>
        </row>
        <row r="6123">
          <cell r="A6123">
            <v>42648</v>
          </cell>
          <cell r="B6123">
            <v>242.84</v>
          </cell>
        </row>
        <row r="6124">
          <cell r="A6124">
            <v>42649</v>
          </cell>
          <cell r="B6124">
            <v>242.81399999999999</v>
          </cell>
        </row>
        <row r="6125">
          <cell r="A6125">
            <v>42650</v>
          </cell>
          <cell r="B6125">
            <v>242.78809999999999</v>
          </cell>
        </row>
        <row r="6126">
          <cell r="A6126">
            <v>42651</v>
          </cell>
          <cell r="B6126">
            <v>242.7621</v>
          </cell>
        </row>
        <row r="6127">
          <cell r="A6127">
            <v>42652</v>
          </cell>
          <cell r="B6127">
            <v>242.7362</v>
          </cell>
        </row>
        <row r="6128">
          <cell r="A6128">
            <v>42653</v>
          </cell>
          <cell r="B6128">
            <v>242.71029999999999</v>
          </cell>
        </row>
        <row r="6129">
          <cell r="A6129">
            <v>42654</v>
          </cell>
          <cell r="B6129">
            <v>242.68430000000001</v>
          </cell>
        </row>
        <row r="6130">
          <cell r="A6130">
            <v>42655</v>
          </cell>
          <cell r="B6130">
            <v>242.6584</v>
          </cell>
        </row>
        <row r="6131">
          <cell r="A6131">
            <v>42656</v>
          </cell>
          <cell r="B6131">
            <v>242.63249999999999</v>
          </cell>
        </row>
        <row r="6132">
          <cell r="A6132">
            <v>42657</v>
          </cell>
          <cell r="B6132">
            <v>242.60659999999999</v>
          </cell>
        </row>
        <row r="6133">
          <cell r="A6133">
            <v>42658</v>
          </cell>
          <cell r="B6133">
            <v>242.5806</v>
          </cell>
        </row>
        <row r="6134">
          <cell r="A6134">
            <v>42659</v>
          </cell>
          <cell r="B6134">
            <v>242.57669999999999</v>
          </cell>
        </row>
        <row r="6135">
          <cell r="A6135">
            <v>42660</v>
          </cell>
          <cell r="B6135">
            <v>242.5728</v>
          </cell>
        </row>
        <row r="6136">
          <cell r="A6136">
            <v>42661</v>
          </cell>
          <cell r="B6136">
            <v>242.56890000000001</v>
          </cell>
        </row>
        <row r="6137">
          <cell r="A6137">
            <v>42662</v>
          </cell>
          <cell r="B6137">
            <v>242.56489999999999</v>
          </cell>
        </row>
        <row r="6138">
          <cell r="A6138">
            <v>42663</v>
          </cell>
          <cell r="B6138">
            <v>242.56100000000001</v>
          </cell>
        </row>
        <row r="6139">
          <cell r="A6139">
            <v>42664</v>
          </cell>
          <cell r="B6139">
            <v>242.55709999999999</v>
          </cell>
        </row>
        <row r="6140">
          <cell r="A6140">
            <v>42665</v>
          </cell>
          <cell r="B6140">
            <v>242.5532</v>
          </cell>
        </row>
        <row r="6141">
          <cell r="A6141">
            <v>42666</v>
          </cell>
          <cell r="B6141">
            <v>242.54929999999999</v>
          </cell>
        </row>
        <row r="6142">
          <cell r="A6142">
            <v>42667</v>
          </cell>
          <cell r="B6142">
            <v>242.5454</v>
          </cell>
        </row>
        <row r="6143">
          <cell r="A6143">
            <v>42668</v>
          </cell>
          <cell r="B6143">
            <v>242.54150000000001</v>
          </cell>
        </row>
        <row r="6144">
          <cell r="A6144">
            <v>42669</v>
          </cell>
          <cell r="B6144">
            <v>242.5376</v>
          </cell>
        </row>
        <row r="6145">
          <cell r="A6145">
            <v>42670</v>
          </cell>
          <cell r="B6145">
            <v>242.53360000000001</v>
          </cell>
        </row>
        <row r="6146">
          <cell r="A6146">
            <v>42671</v>
          </cell>
          <cell r="B6146">
            <v>242.52969999999999</v>
          </cell>
        </row>
        <row r="6147">
          <cell r="A6147">
            <v>42672</v>
          </cell>
          <cell r="B6147">
            <v>242.5258</v>
          </cell>
        </row>
        <row r="6148">
          <cell r="A6148">
            <v>42673</v>
          </cell>
          <cell r="B6148">
            <v>242.52189999999999</v>
          </cell>
        </row>
        <row r="6149">
          <cell r="A6149">
            <v>42674</v>
          </cell>
          <cell r="B6149">
            <v>242.518</v>
          </cell>
        </row>
        <row r="6150">
          <cell r="A6150">
            <v>42675</v>
          </cell>
          <cell r="B6150">
            <v>242.51410000000001</v>
          </cell>
        </row>
        <row r="6151">
          <cell r="A6151">
            <v>42676</v>
          </cell>
          <cell r="B6151">
            <v>242.5102</v>
          </cell>
        </row>
        <row r="6152">
          <cell r="A6152">
            <v>42677</v>
          </cell>
          <cell r="B6152">
            <v>242.50630000000001</v>
          </cell>
        </row>
        <row r="6153">
          <cell r="A6153">
            <v>42678</v>
          </cell>
          <cell r="B6153">
            <v>242.50229999999999</v>
          </cell>
        </row>
        <row r="6154">
          <cell r="A6154">
            <v>42679</v>
          </cell>
          <cell r="B6154">
            <v>242.4984</v>
          </cell>
        </row>
        <row r="6155">
          <cell r="A6155">
            <v>42680</v>
          </cell>
          <cell r="B6155">
            <v>242.49449999999999</v>
          </cell>
        </row>
        <row r="6156">
          <cell r="A6156">
            <v>42681</v>
          </cell>
          <cell r="B6156">
            <v>242.4906</v>
          </cell>
        </row>
        <row r="6157">
          <cell r="A6157">
            <v>42682</v>
          </cell>
          <cell r="B6157">
            <v>242.48670000000001</v>
          </cell>
        </row>
        <row r="6158">
          <cell r="A6158">
            <v>42683</v>
          </cell>
          <cell r="B6158">
            <v>242.4828</v>
          </cell>
        </row>
        <row r="6159">
          <cell r="A6159">
            <v>42684</v>
          </cell>
          <cell r="B6159">
            <v>242.47890000000001</v>
          </cell>
        </row>
        <row r="6160">
          <cell r="A6160">
            <v>42685</v>
          </cell>
          <cell r="B6160">
            <v>242.47499999999999</v>
          </cell>
        </row>
        <row r="6161">
          <cell r="A6161">
            <v>42686</v>
          </cell>
          <cell r="B6161">
            <v>242.471</v>
          </cell>
        </row>
        <row r="6162">
          <cell r="A6162">
            <v>42687</v>
          </cell>
          <cell r="B6162">
            <v>242.46709999999999</v>
          </cell>
        </row>
        <row r="6163">
          <cell r="A6163">
            <v>42688</v>
          </cell>
          <cell r="B6163">
            <v>242.4632</v>
          </cell>
        </row>
        <row r="6164">
          <cell r="A6164">
            <v>42689</v>
          </cell>
          <cell r="B6164">
            <v>242.45930000000001</v>
          </cell>
        </row>
        <row r="6165">
          <cell r="A6165">
            <v>42690</v>
          </cell>
          <cell r="B6165">
            <v>242.45439999999999</v>
          </cell>
        </row>
        <row r="6166">
          <cell r="A6166">
            <v>42691</v>
          </cell>
          <cell r="B6166">
            <v>242.4496</v>
          </cell>
        </row>
        <row r="6167">
          <cell r="A6167">
            <v>42692</v>
          </cell>
          <cell r="B6167">
            <v>242.44470000000001</v>
          </cell>
        </row>
        <row r="6168">
          <cell r="A6168">
            <v>42693</v>
          </cell>
          <cell r="B6168">
            <v>242.43989999999999</v>
          </cell>
        </row>
        <row r="6169">
          <cell r="A6169">
            <v>42694</v>
          </cell>
          <cell r="B6169">
            <v>242.435</v>
          </cell>
        </row>
        <row r="6170">
          <cell r="A6170">
            <v>42695</v>
          </cell>
          <cell r="B6170">
            <v>242.43020000000001</v>
          </cell>
        </row>
        <row r="6171">
          <cell r="A6171">
            <v>42696</v>
          </cell>
          <cell r="B6171">
            <v>242.42529999999999</v>
          </cell>
        </row>
        <row r="6172">
          <cell r="A6172">
            <v>42697</v>
          </cell>
          <cell r="B6172">
            <v>242.4205</v>
          </cell>
        </row>
        <row r="6173">
          <cell r="A6173">
            <v>42698</v>
          </cell>
          <cell r="B6173">
            <v>242.41560000000001</v>
          </cell>
        </row>
        <row r="6174">
          <cell r="A6174">
            <v>42699</v>
          </cell>
          <cell r="B6174">
            <v>242.41079999999999</v>
          </cell>
        </row>
        <row r="6175">
          <cell r="A6175">
            <v>42700</v>
          </cell>
          <cell r="B6175">
            <v>242.4059</v>
          </cell>
        </row>
        <row r="6176">
          <cell r="A6176">
            <v>42701</v>
          </cell>
          <cell r="B6176">
            <v>242.40110000000001</v>
          </cell>
        </row>
        <row r="6177">
          <cell r="A6177">
            <v>42702</v>
          </cell>
          <cell r="B6177">
            <v>242.39619999999999</v>
          </cell>
        </row>
        <row r="6178">
          <cell r="A6178">
            <v>42703</v>
          </cell>
          <cell r="B6178">
            <v>242.3914</v>
          </cell>
        </row>
        <row r="6179">
          <cell r="A6179">
            <v>42704</v>
          </cell>
          <cell r="B6179">
            <v>242.38659999999999</v>
          </cell>
        </row>
        <row r="6180">
          <cell r="A6180">
            <v>42705</v>
          </cell>
          <cell r="B6180">
            <v>242.3817</v>
          </cell>
        </row>
        <row r="6181">
          <cell r="A6181">
            <v>42706</v>
          </cell>
          <cell r="B6181">
            <v>242.37690000000001</v>
          </cell>
        </row>
        <row r="6182">
          <cell r="A6182">
            <v>42707</v>
          </cell>
          <cell r="B6182">
            <v>242.37200000000001</v>
          </cell>
        </row>
        <row r="6183">
          <cell r="A6183">
            <v>42708</v>
          </cell>
          <cell r="B6183">
            <v>242.3672</v>
          </cell>
        </row>
        <row r="6184">
          <cell r="A6184">
            <v>42709</v>
          </cell>
          <cell r="B6184">
            <v>242.3623</v>
          </cell>
        </row>
        <row r="6185">
          <cell r="A6185">
            <v>42710</v>
          </cell>
          <cell r="B6185">
            <v>242.35749999999999</v>
          </cell>
        </row>
        <row r="6186">
          <cell r="A6186">
            <v>42711</v>
          </cell>
          <cell r="B6186">
            <v>242.3526</v>
          </cell>
        </row>
        <row r="6187">
          <cell r="A6187">
            <v>42712</v>
          </cell>
          <cell r="B6187">
            <v>242.34780000000001</v>
          </cell>
        </row>
        <row r="6188">
          <cell r="A6188">
            <v>42713</v>
          </cell>
          <cell r="B6188">
            <v>242.34289999999999</v>
          </cell>
        </row>
        <row r="6189">
          <cell r="A6189">
            <v>42714</v>
          </cell>
          <cell r="B6189">
            <v>242.3381</v>
          </cell>
        </row>
        <row r="6190">
          <cell r="A6190">
            <v>42715</v>
          </cell>
          <cell r="B6190">
            <v>242.33320000000001</v>
          </cell>
        </row>
        <row r="6191">
          <cell r="A6191">
            <v>42716</v>
          </cell>
          <cell r="B6191">
            <v>242.32839999999999</v>
          </cell>
        </row>
        <row r="6192">
          <cell r="A6192">
            <v>42717</v>
          </cell>
          <cell r="B6192">
            <v>242.3235</v>
          </cell>
        </row>
        <row r="6193">
          <cell r="A6193">
            <v>42718</v>
          </cell>
          <cell r="B6193">
            <v>242.31870000000001</v>
          </cell>
        </row>
        <row r="6194">
          <cell r="A6194">
            <v>42719</v>
          </cell>
          <cell r="B6194">
            <v>242.31379999999999</v>
          </cell>
        </row>
        <row r="6195">
          <cell r="A6195">
            <v>42720</v>
          </cell>
          <cell r="B6195">
            <v>242.32239999999999</v>
          </cell>
        </row>
        <row r="6196">
          <cell r="A6196">
            <v>42721</v>
          </cell>
          <cell r="B6196">
            <v>242.33099999999999</v>
          </cell>
        </row>
        <row r="6197">
          <cell r="A6197">
            <v>42722</v>
          </cell>
          <cell r="B6197">
            <v>242.33959999999999</v>
          </cell>
        </row>
        <row r="6198">
          <cell r="A6198">
            <v>42723</v>
          </cell>
          <cell r="B6198">
            <v>242.34819999999999</v>
          </cell>
        </row>
        <row r="6199">
          <cell r="A6199">
            <v>42724</v>
          </cell>
          <cell r="B6199">
            <v>242.35679999999999</v>
          </cell>
        </row>
        <row r="6200">
          <cell r="A6200">
            <v>42725</v>
          </cell>
          <cell r="B6200">
            <v>242.36539999999999</v>
          </cell>
        </row>
        <row r="6201">
          <cell r="A6201">
            <v>42726</v>
          </cell>
          <cell r="B6201">
            <v>242.374</v>
          </cell>
        </row>
        <row r="6202">
          <cell r="A6202">
            <v>42727</v>
          </cell>
          <cell r="B6202">
            <v>242.3826</v>
          </cell>
        </row>
        <row r="6203">
          <cell r="A6203">
            <v>42728</v>
          </cell>
          <cell r="B6203">
            <v>242.3912</v>
          </cell>
        </row>
        <row r="6204">
          <cell r="A6204">
            <v>42729</v>
          </cell>
          <cell r="B6204">
            <v>242.3998</v>
          </cell>
        </row>
        <row r="6205">
          <cell r="A6205">
            <v>42730</v>
          </cell>
          <cell r="B6205">
            <v>242.4083</v>
          </cell>
        </row>
        <row r="6206">
          <cell r="A6206">
            <v>42731</v>
          </cell>
          <cell r="B6206">
            <v>242.4169</v>
          </cell>
        </row>
        <row r="6207">
          <cell r="A6207">
            <v>42732</v>
          </cell>
          <cell r="B6207">
            <v>242.4255</v>
          </cell>
        </row>
        <row r="6208">
          <cell r="A6208">
            <v>42733</v>
          </cell>
          <cell r="B6208">
            <v>242.4341</v>
          </cell>
        </row>
        <row r="6209">
          <cell r="A6209">
            <v>42734</v>
          </cell>
          <cell r="B6209">
            <v>242.4427</v>
          </cell>
        </row>
        <row r="6210">
          <cell r="A6210">
            <v>42735</v>
          </cell>
          <cell r="B6210">
            <v>242.4513</v>
          </cell>
        </row>
        <row r="6211">
          <cell r="A6211">
            <v>42736</v>
          </cell>
          <cell r="B6211">
            <v>242.4599</v>
          </cell>
        </row>
        <row r="6212">
          <cell r="A6212">
            <v>42737</v>
          </cell>
          <cell r="B6212">
            <v>242.46850000000001</v>
          </cell>
        </row>
        <row r="6213">
          <cell r="A6213">
            <v>42738</v>
          </cell>
          <cell r="B6213">
            <v>242.47710000000001</v>
          </cell>
        </row>
        <row r="6214">
          <cell r="A6214">
            <v>42739</v>
          </cell>
          <cell r="B6214">
            <v>242.48570000000001</v>
          </cell>
        </row>
        <row r="6215">
          <cell r="A6215">
            <v>42740</v>
          </cell>
          <cell r="B6215">
            <v>242.49430000000001</v>
          </cell>
        </row>
        <row r="6216">
          <cell r="A6216">
            <v>42741</v>
          </cell>
          <cell r="B6216">
            <v>242.50290000000001</v>
          </cell>
        </row>
        <row r="6217">
          <cell r="A6217">
            <v>42742</v>
          </cell>
          <cell r="B6217">
            <v>242.51150000000001</v>
          </cell>
        </row>
        <row r="6218">
          <cell r="A6218">
            <v>42743</v>
          </cell>
          <cell r="B6218">
            <v>242.52010000000001</v>
          </cell>
        </row>
        <row r="6219">
          <cell r="A6219">
            <v>42744</v>
          </cell>
          <cell r="B6219">
            <v>242.52869999999999</v>
          </cell>
        </row>
        <row r="6220">
          <cell r="A6220">
            <v>42745</v>
          </cell>
          <cell r="B6220">
            <v>242.53729999999999</v>
          </cell>
        </row>
        <row r="6221">
          <cell r="A6221">
            <v>42746</v>
          </cell>
          <cell r="B6221">
            <v>242.54589999999999</v>
          </cell>
        </row>
        <row r="6222">
          <cell r="A6222">
            <v>42747</v>
          </cell>
          <cell r="B6222">
            <v>242.55449999999999</v>
          </cell>
        </row>
        <row r="6223">
          <cell r="A6223">
            <v>42748</v>
          </cell>
          <cell r="B6223">
            <v>242.56309999999999</v>
          </cell>
        </row>
        <row r="6224">
          <cell r="A6224">
            <v>42749</v>
          </cell>
          <cell r="B6224">
            <v>242.57169999999999</v>
          </cell>
        </row>
        <row r="6225">
          <cell r="A6225">
            <v>42750</v>
          </cell>
          <cell r="B6225">
            <v>242.58029999999999</v>
          </cell>
        </row>
        <row r="6226">
          <cell r="A6226">
            <v>42751</v>
          </cell>
          <cell r="B6226">
            <v>242.6131</v>
          </cell>
        </row>
        <row r="6227">
          <cell r="A6227">
            <v>42752</v>
          </cell>
          <cell r="B6227">
            <v>242.64590000000001</v>
          </cell>
        </row>
        <row r="6228">
          <cell r="A6228">
            <v>42753</v>
          </cell>
          <cell r="B6228">
            <v>242.67869999999999</v>
          </cell>
        </row>
        <row r="6229">
          <cell r="A6229">
            <v>42754</v>
          </cell>
          <cell r="B6229">
            <v>242.7115</v>
          </cell>
        </row>
        <row r="6230">
          <cell r="A6230">
            <v>42755</v>
          </cell>
          <cell r="B6230">
            <v>242.74430000000001</v>
          </cell>
        </row>
        <row r="6231">
          <cell r="A6231">
            <v>42756</v>
          </cell>
          <cell r="B6231">
            <v>242.77719999999999</v>
          </cell>
        </row>
        <row r="6232">
          <cell r="A6232">
            <v>42757</v>
          </cell>
          <cell r="B6232">
            <v>242.81</v>
          </cell>
        </row>
        <row r="6233">
          <cell r="A6233">
            <v>42758</v>
          </cell>
          <cell r="B6233">
            <v>242.84280000000001</v>
          </cell>
        </row>
        <row r="6234">
          <cell r="A6234">
            <v>42759</v>
          </cell>
          <cell r="B6234">
            <v>242.87569999999999</v>
          </cell>
        </row>
        <row r="6235">
          <cell r="A6235">
            <v>42760</v>
          </cell>
          <cell r="B6235">
            <v>242.9085</v>
          </cell>
        </row>
        <row r="6236">
          <cell r="A6236">
            <v>42761</v>
          </cell>
          <cell r="B6236">
            <v>242.94130000000001</v>
          </cell>
        </row>
        <row r="6237">
          <cell r="A6237">
            <v>42762</v>
          </cell>
          <cell r="B6237">
            <v>242.9742</v>
          </cell>
        </row>
        <row r="6238">
          <cell r="A6238">
            <v>42763</v>
          </cell>
          <cell r="B6238">
            <v>243.00700000000001</v>
          </cell>
        </row>
        <row r="6239">
          <cell r="A6239">
            <v>42764</v>
          </cell>
          <cell r="B6239">
            <v>243.03989999999999</v>
          </cell>
        </row>
        <row r="6240">
          <cell r="A6240">
            <v>42765</v>
          </cell>
          <cell r="B6240">
            <v>243.0728</v>
          </cell>
        </row>
        <row r="6241">
          <cell r="A6241">
            <v>42766</v>
          </cell>
          <cell r="B6241">
            <v>243.10560000000001</v>
          </cell>
        </row>
        <row r="6242">
          <cell r="A6242">
            <v>42767</v>
          </cell>
          <cell r="B6242">
            <v>243.13849999999999</v>
          </cell>
        </row>
        <row r="6243">
          <cell r="A6243">
            <v>42768</v>
          </cell>
          <cell r="B6243">
            <v>243.17140000000001</v>
          </cell>
        </row>
        <row r="6244">
          <cell r="A6244">
            <v>42769</v>
          </cell>
          <cell r="B6244">
            <v>243.20419999999999</v>
          </cell>
        </row>
        <row r="6245">
          <cell r="A6245">
            <v>42770</v>
          </cell>
          <cell r="B6245">
            <v>243.2371</v>
          </cell>
        </row>
        <row r="6246">
          <cell r="A6246">
            <v>42771</v>
          </cell>
          <cell r="B6246">
            <v>243.27</v>
          </cell>
        </row>
        <row r="6247">
          <cell r="A6247">
            <v>42772</v>
          </cell>
          <cell r="B6247">
            <v>243.30289999999999</v>
          </cell>
        </row>
        <row r="6248">
          <cell r="A6248">
            <v>42773</v>
          </cell>
          <cell r="B6248">
            <v>243.33580000000001</v>
          </cell>
        </row>
        <row r="6249">
          <cell r="A6249">
            <v>42774</v>
          </cell>
          <cell r="B6249">
            <v>243.36869999999999</v>
          </cell>
        </row>
        <row r="6250">
          <cell r="A6250">
            <v>42775</v>
          </cell>
          <cell r="B6250">
            <v>243.4016</v>
          </cell>
        </row>
        <row r="6251">
          <cell r="A6251">
            <v>42776</v>
          </cell>
          <cell r="B6251">
            <v>243.43450000000001</v>
          </cell>
        </row>
        <row r="6252">
          <cell r="A6252">
            <v>42777</v>
          </cell>
          <cell r="B6252">
            <v>243.4674</v>
          </cell>
        </row>
        <row r="6253">
          <cell r="A6253">
            <v>42778</v>
          </cell>
          <cell r="B6253">
            <v>243.50040000000001</v>
          </cell>
        </row>
        <row r="6254">
          <cell r="A6254">
            <v>42779</v>
          </cell>
          <cell r="B6254">
            <v>243.5333</v>
          </cell>
        </row>
        <row r="6255">
          <cell r="A6255">
            <v>42780</v>
          </cell>
          <cell r="B6255">
            <v>243.56620000000001</v>
          </cell>
        </row>
        <row r="6256">
          <cell r="A6256">
            <v>42781</v>
          </cell>
          <cell r="B6256">
            <v>243.59909999999999</v>
          </cell>
        </row>
        <row r="6257">
          <cell r="A6257">
            <v>42782</v>
          </cell>
          <cell r="B6257">
            <v>243.6874</v>
          </cell>
        </row>
        <row r="6258">
          <cell r="A6258">
            <v>42783</v>
          </cell>
          <cell r="B6258">
            <v>243.7757</v>
          </cell>
        </row>
        <row r="6259">
          <cell r="A6259">
            <v>42784</v>
          </cell>
          <cell r="B6259">
            <v>243.86410000000001</v>
          </cell>
        </row>
        <row r="6260">
          <cell r="A6260">
            <v>42785</v>
          </cell>
          <cell r="B6260">
            <v>243.95249999999999</v>
          </cell>
        </row>
        <row r="6261">
          <cell r="A6261">
            <v>42786</v>
          </cell>
          <cell r="B6261">
            <v>244.041</v>
          </cell>
        </row>
        <row r="6262">
          <cell r="A6262">
            <v>42787</v>
          </cell>
          <cell r="B6262">
            <v>244.1294</v>
          </cell>
        </row>
        <row r="6263">
          <cell r="A6263">
            <v>42788</v>
          </cell>
          <cell r="B6263">
            <v>244.21789999999999</v>
          </cell>
        </row>
        <row r="6264">
          <cell r="A6264">
            <v>42789</v>
          </cell>
          <cell r="B6264">
            <v>244.3064</v>
          </cell>
        </row>
        <row r="6265">
          <cell r="A6265">
            <v>42790</v>
          </cell>
          <cell r="B6265">
            <v>244.39500000000001</v>
          </cell>
        </row>
        <row r="6266">
          <cell r="A6266">
            <v>42791</v>
          </cell>
          <cell r="B6266">
            <v>244.4836</v>
          </cell>
        </row>
        <row r="6267">
          <cell r="A6267">
            <v>42792</v>
          </cell>
          <cell r="B6267">
            <v>244.57220000000001</v>
          </cell>
        </row>
        <row r="6268">
          <cell r="A6268">
            <v>42793</v>
          </cell>
          <cell r="B6268">
            <v>244.6609</v>
          </cell>
        </row>
        <row r="6269">
          <cell r="A6269">
            <v>42794</v>
          </cell>
          <cell r="B6269">
            <v>244.74959999999999</v>
          </cell>
        </row>
        <row r="6270">
          <cell r="A6270">
            <v>42795</v>
          </cell>
          <cell r="B6270">
            <v>244.8383</v>
          </cell>
        </row>
        <row r="6271">
          <cell r="A6271">
            <v>42796</v>
          </cell>
          <cell r="B6271">
            <v>244.9271</v>
          </cell>
        </row>
        <row r="6272">
          <cell r="A6272">
            <v>42797</v>
          </cell>
          <cell r="B6272">
            <v>245.01580000000001</v>
          </cell>
        </row>
        <row r="6273">
          <cell r="A6273">
            <v>42798</v>
          </cell>
          <cell r="B6273">
            <v>245.10470000000001</v>
          </cell>
        </row>
        <row r="6274">
          <cell r="A6274">
            <v>42799</v>
          </cell>
          <cell r="B6274">
            <v>245.1935</v>
          </cell>
        </row>
        <row r="6275">
          <cell r="A6275">
            <v>42800</v>
          </cell>
          <cell r="B6275">
            <v>245.2824</v>
          </cell>
        </row>
        <row r="6276">
          <cell r="A6276">
            <v>42801</v>
          </cell>
          <cell r="B6276">
            <v>245.37129999999999</v>
          </cell>
        </row>
        <row r="6277">
          <cell r="A6277">
            <v>42802</v>
          </cell>
          <cell r="B6277">
            <v>245.46029999999999</v>
          </cell>
        </row>
        <row r="6278">
          <cell r="A6278">
            <v>42803</v>
          </cell>
          <cell r="B6278">
            <v>245.54920000000001</v>
          </cell>
        </row>
        <row r="6279">
          <cell r="A6279">
            <v>42804</v>
          </cell>
          <cell r="B6279">
            <v>245.63829999999999</v>
          </cell>
        </row>
        <row r="6280">
          <cell r="A6280">
            <v>42805</v>
          </cell>
          <cell r="B6280">
            <v>245.72730000000001</v>
          </cell>
        </row>
        <row r="6281">
          <cell r="A6281">
            <v>42806</v>
          </cell>
          <cell r="B6281">
            <v>245.81639999999999</v>
          </cell>
        </row>
        <row r="6282">
          <cell r="A6282">
            <v>42807</v>
          </cell>
          <cell r="B6282">
            <v>245.90549999999999</v>
          </cell>
        </row>
        <row r="6283">
          <cell r="A6283">
            <v>42808</v>
          </cell>
          <cell r="B6283">
            <v>245.99459999999999</v>
          </cell>
        </row>
        <row r="6284">
          <cell r="A6284">
            <v>42809</v>
          </cell>
          <cell r="B6284">
            <v>246.0838</v>
          </cell>
        </row>
        <row r="6285">
          <cell r="A6285">
            <v>42810</v>
          </cell>
          <cell r="B6285">
            <v>246.1636</v>
          </cell>
        </row>
        <row r="6286">
          <cell r="A6286">
            <v>42811</v>
          </cell>
          <cell r="B6286">
            <v>246.24340000000001</v>
          </cell>
        </row>
        <row r="6287">
          <cell r="A6287">
            <v>42812</v>
          </cell>
          <cell r="B6287">
            <v>246.32320000000001</v>
          </cell>
        </row>
        <row r="6288">
          <cell r="A6288">
            <v>42813</v>
          </cell>
          <cell r="B6288">
            <v>246.40309999999999</v>
          </cell>
        </row>
        <row r="6289">
          <cell r="A6289">
            <v>42814</v>
          </cell>
          <cell r="B6289">
            <v>246.483</v>
          </cell>
        </row>
        <row r="6290">
          <cell r="A6290">
            <v>42815</v>
          </cell>
          <cell r="B6290">
            <v>246.56290000000001</v>
          </cell>
        </row>
        <row r="6291">
          <cell r="A6291">
            <v>42816</v>
          </cell>
          <cell r="B6291">
            <v>246.64279999999999</v>
          </cell>
        </row>
        <row r="6292">
          <cell r="A6292">
            <v>42817</v>
          </cell>
          <cell r="B6292">
            <v>246.72280000000001</v>
          </cell>
        </row>
        <row r="6293">
          <cell r="A6293">
            <v>42818</v>
          </cell>
          <cell r="B6293">
            <v>246.80279999999999</v>
          </cell>
        </row>
        <row r="6294">
          <cell r="A6294">
            <v>42819</v>
          </cell>
          <cell r="B6294">
            <v>246.8828</v>
          </cell>
        </row>
        <row r="6295">
          <cell r="A6295">
            <v>42820</v>
          </cell>
          <cell r="B6295">
            <v>246.96289999999999</v>
          </cell>
        </row>
        <row r="6296">
          <cell r="A6296">
            <v>42821</v>
          </cell>
          <cell r="B6296">
            <v>247.0429</v>
          </cell>
        </row>
        <row r="6297">
          <cell r="A6297">
            <v>42822</v>
          </cell>
          <cell r="B6297">
            <v>247.12299999999999</v>
          </cell>
        </row>
        <row r="6298">
          <cell r="A6298">
            <v>42823</v>
          </cell>
          <cell r="B6298">
            <v>247.20320000000001</v>
          </cell>
        </row>
        <row r="6299">
          <cell r="A6299">
            <v>42824</v>
          </cell>
          <cell r="B6299">
            <v>247.2833</v>
          </cell>
        </row>
        <row r="6300">
          <cell r="A6300">
            <v>42825</v>
          </cell>
          <cell r="B6300">
            <v>247.36349999999999</v>
          </cell>
        </row>
        <row r="6301">
          <cell r="A6301">
            <v>42826</v>
          </cell>
          <cell r="B6301">
            <v>247.44370000000001</v>
          </cell>
        </row>
        <row r="6302">
          <cell r="A6302">
            <v>42827</v>
          </cell>
          <cell r="B6302">
            <v>247.5239</v>
          </cell>
        </row>
        <row r="6303">
          <cell r="A6303">
            <v>42828</v>
          </cell>
          <cell r="B6303">
            <v>247.60419999999999</v>
          </cell>
        </row>
        <row r="6304">
          <cell r="A6304">
            <v>42829</v>
          </cell>
          <cell r="B6304">
            <v>247.68450000000001</v>
          </cell>
        </row>
        <row r="6305">
          <cell r="A6305">
            <v>42830</v>
          </cell>
          <cell r="B6305">
            <v>247.76480000000001</v>
          </cell>
        </row>
        <row r="6306">
          <cell r="A6306">
            <v>42831</v>
          </cell>
          <cell r="B6306">
            <v>247.8451</v>
          </cell>
        </row>
        <row r="6307">
          <cell r="A6307">
            <v>42832</v>
          </cell>
          <cell r="B6307">
            <v>247.9254</v>
          </cell>
        </row>
        <row r="6308">
          <cell r="A6308">
            <v>42833</v>
          </cell>
          <cell r="B6308">
            <v>248.00579999999999</v>
          </cell>
        </row>
        <row r="6309">
          <cell r="A6309">
            <v>42834</v>
          </cell>
          <cell r="B6309">
            <v>248.08619999999999</v>
          </cell>
        </row>
        <row r="6310">
          <cell r="A6310">
            <v>42835</v>
          </cell>
          <cell r="B6310">
            <v>248.16669999999999</v>
          </cell>
        </row>
        <row r="6311">
          <cell r="A6311">
            <v>42836</v>
          </cell>
          <cell r="B6311">
            <v>248.24709999999999</v>
          </cell>
        </row>
        <row r="6312">
          <cell r="A6312">
            <v>42837</v>
          </cell>
          <cell r="B6312">
            <v>248.32759999999999</v>
          </cell>
        </row>
        <row r="6313">
          <cell r="A6313">
            <v>42838</v>
          </cell>
          <cell r="B6313">
            <v>248.40809999999999</v>
          </cell>
        </row>
        <row r="6314">
          <cell r="A6314">
            <v>42839</v>
          </cell>
          <cell r="B6314">
            <v>248.48869999999999</v>
          </cell>
        </row>
        <row r="6315">
          <cell r="A6315">
            <v>42840</v>
          </cell>
          <cell r="B6315">
            <v>248.5692</v>
          </cell>
        </row>
        <row r="6316">
          <cell r="A6316">
            <v>42841</v>
          </cell>
          <cell r="B6316">
            <v>248.60810000000001</v>
          </cell>
        </row>
        <row r="6317">
          <cell r="A6317">
            <v>42842</v>
          </cell>
          <cell r="B6317">
            <v>248.64689999999999</v>
          </cell>
        </row>
        <row r="6318">
          <cell r="A6318">
            <v>42843</v>
          </cell>
          <cell r="B6318">
            <v>248.6858</v>
          </cell>
        </row>
        <row r="6319">
          <cell r="A6319">
            <v>42844</v>
          </cell>
          <cell r="B6319">
            <v>248.72470000000001</v>
          </cell>
        </row>
        <row r="6320">
          <cell r="A6320">
            <v>42845</v>
          </cell>
          <cell r="B6320">
            <v>248.76349999999999</v>
          </cell>
        </row>
        <row r="6321">
          <cell r="A6321">
            <v>42846</v>
          </cell>
          <cell r="B6321">
            <v>248.80240000000001</v>
          </cell>
        </row>
        <row r="6322">
          <cell r="A6322">
            <v>42847</v>
          </cell>
          <cell r="B6322">
            <v>248.84129999999999</v>
          </cell>
        </row>
        <row r="6323">
          <cell r="A6323">
            <v>42848</v>
          </cell>
          <cell r="B6323">
            <v>248.8802</v>
          </cell>
        </row>
        <row r="6324">
          <cell r="A6324">
            <v>42849</v>
          </cell>
          <cell r="B6324">
            <v>248.91909999999999</v>
          </cell>
        </row>
        <row r="6325">
          <cell r="A6325">
            <v>42850</v>
          </cell>
          <cell r="B6325">
            <v>248.958</v>
          </cell>
        </row>
        <row r="6326">
          <cell r="A6326">
            <v>42851</v>
          </cell>
          <cell r="B6326">
            <v>248.99690000000001</v>
          </cell>
        </row>
        <row r="6327">
          <cell r="A6327">
            <v>42852</v>
          </cell>
          <cell r="B6327">
            <v>249.0359</v>
          </cell>
        </row>
        <row r="6328">
          <cell r="A6328">
            <v>42853</v>
          </cell>
          <cell r="B6328">
            <v>249.07480000000001</v>
          </cell>
        </row>
        <row r="6329">
          <cell r="A6329">
            <v>42854</v>
          </cell>
          <cell r="B6329">
            <v>249.11369999999999</v>
          </cell>
        </row>
        <row r="6330">
          <cell r="A6330">
            <v>42855</v>
          </cell>
          <cell r="B6330">
            <v>249.15270000000001</v>
          </cell>
        </row>
        <row r="6331">
          <cell r="A6331">
            <v>42856</v>
          </cell>
          <cell r="B6331">
            <v>249.19159999999999</v>
          </cell>
        </row>
        <row r="6332">
          <cell r="A6332">
            <v>42857</v>
          </cell>
          <cell r="B6332">
            <v>249.23050000000001</v>
          </cell>
        </row>
        <row r="6333">
          <cell r="A6333">
            <v>42858</v>
          </cell>
          <cell r="B6333">
            <v>249.26949999999999</v>
          </cell>
        </row>
        <row r="6334">
          <cell r="A6334">
            <v>42859</v>
          </cell>
          <cell r="B6334">
            <v>249.30850000000001</v>
          </cell>
        </row>
        <row r="6335">
          <cell r="A6335">
            <v>42860</v>
          </cell>
          <cell r="B6335">
            <v>249.34739999999999</v>
          </cell>
        </row>
        <row r="6336">
          <cell r="A6336">
            <v>42861</v>
          </cell>
          <cell r="B6336">
            <v>249.38640000000001</v>
          </cell>
        </row>
        <row r="6337">
          <cell r="A6337">
            <v>42862</v>
          </cell>
          <cell r="B6337">
            <v>249.4254</v>
          </cell>
        </row>
        <row r="6338">
          <cell r="A6338">
            <v>42863</v>
          </cell>
          <cell r="B6338">
            <v>249.46440000000001</v>
          </cell>
        </row>
        <row r="6339">
          <cell r="A6339">
            <v>42864</v>
          </cell>
          <cell r="B6339">
            <v>249.5034</v>
          </cell>
        </row>
        <row r="6340">
          <cell r="A6340">
            <v>42865</v>
          </cell>
          <cell r="B6340">
            <v>249.54239999999999</v>
          </cell>
        </row>
        <row r="6341">
          <cell r="A6341">
            <v>42866</v>
          </cell>
          <cell r="B6341">
            <v>249.5814</v>
          </cell>
        </row>
        <row r="6342">
          <cell r="A6342">
            <v>42867</v>
          </cell>
          <cell r="B6342">
            <v>249.62039999999999</v>
          </cell>
        </row>
        <row r="6343">
          <cell r="A6343">
            <v>42868</v>
          </cell>
          <cell r="B6343">
            <v>249.65940000000001</v>
          </cell>
        </row>
        <row r="6344">
          <cell r="A6344">
            <v>42869</v>
          </cell>
          <cell r="B6344">
            <v>249.69839999999999</v>
          </cell>
        </row>
        <row r="6345">
          <cell r="A6345">
            <v>42870</v>
          </cell>
          <cell r="B6345">
            <v>249.73750000000001</v>
          </cell>
        </row>
        <row r="6346">
          <cell r="A6346">
            <v>42871</v>
          </cell>
          <cell r="B6346">
            <v>249.77529999999999</v>
          </cell>
        </row>
        <row r="6347">
          <cell r="A6347">
            <v>42872</v>
          </cell>
          <cell r="B6347">
            <v>249.81309999999999</v>
          </cell>
        </row>
        <row r="6348">
          <cell r="A6348">
            <v>42873</v>
          </cell>
          <cell r="B6348">
            <v>249.85079999999999</v>
          </cell>
        </row>
        <row r="6349">
          <cell r="A6349">
            <v>42874</v>
          </cell>
          <cell r="B6349">
            <v>249.8886</v>
          </cell>
        </row>
        <row r="6350">
          <cell r="A6350">
            <v>42875</v>
          </cell>
          <cell r="B6350">
            <v>249.9264</v>
          </cell>
        </row>
        <row r="6351">
          <cell r="A6351">
            <v>42876</v>
          </cell>
          <cell r="B6351">
            <v>249.96430000000001</v>
          </cell>
        </row>
        <row r="6352">
          <cell r="A6352">
            <v>42877</v>
          </cell>
          <cell r="B6352">
            <v>250.00210000000001</v>
          </cell>
        </row>
        <row r="6353">
          <cell r="A6353">
            <v>42878</v>
          </cell>
          <cell r="B6353">
            <v>250.03989999999999</v>
          </cell>
        </row>
        <row r="6354">
          <cell r="A6354">
            <v>42879</v>
          </cell>
          <cell r="B6354">
            <v>250.07769999999999</v>
          </cell>
        </row>
        <row r="6355">
          <cell r="A6355">
            <v>42880</v>
          </cell>
          <cell r="B6355">
            <v>250.1155</v>
          </cell>
        </row>
        <row r="6356">
          <cell r="A6356">
            <v>42881</v>
          </cell>
          <cell r="B6356">
            <v>250.1534</v>
          </cell>
        </row>
        <row r="6357">
          <cell r="A6357">
            <v>42882</v>
          </cell>
          <cell r="B6357">
            <v>250.19120000000001</v>
          </cell>
        </row>
        <row r="6358">
          <cell r="A6358">
            <v>42883</v>
          </cell>
          <cell r="B6358">
            <v>250.22909999999999</v>
          </cell>
        </row>
        <row r="6359">
          <cell r="A6359">
            <v>42884</v>
          </cell>
          <cell r="B6359">
            <v>250.26689999999999</v>
          </cell>
        </row>
        <row r="6360">
          <cell r="A6360">
            <v>42885</v>
          </cell>
          <cell r="B6360">
            <v>250.3048</v>
          </cell>
        </row>
        <row r="6361">
          <cell r="A6361">
            <v>42886</v>
          </cell>
          <cell r="B6361">
            <v>250.3426</v>
          </cell>
        </row>
        <row r="6362">
          <cell r="A6362">
            <v>42887</v>
          </cell>
          <cell r="B6362">
            <v>250.38050000000001</v>
          </cell>
        </row>
        <row r="6363">
          <cell r="A6363">
            <v>42888</v>
          </cell>
          <cell r="B6363">
            <v>250.41839999999999</v>
          </cell>
        </row>
        <row r="6364">
          <cell r="A6364">
            <v>42889</v>
          </cell>
          <cell r="B6364">
            <v>250.4563</v>
          </cell>
        </row>
        <row r="6365">
          <cell r="A6365">
            <v>42890</v>
          </cell>
          <cell r="B6365">
            <v>250.4941</v>
          </cell>
        </row>
        <row r="6366">
          <cell r="A6366">
            <v>42891</v>
          </cell>
          <cell r="B6366">
            <v>250.53200000000001</v>
          </cell>
        </row>
        <row r="6367">
          <cell r="A6367">
            <v>42892</v>
          </cell>
          <cell r="B6367">
            <v>250.56989999999999</v>
          </cell>
        </row>
        <row r="6368">
          <cell r="A6368">
            <v>42893</v>
          </cell>
          <cell r="B6368">
            <v>250.6078</v>
          </cell>
        </row>
        <row r="6369">
          <cell r="A6369">
            <v>42894</v>
          </cell>
          <cell r="B6369">
            <v>250.64570000000001</v>
          </cell>
        </row>
        <row r="6370">
          <cell r="A6370">
            <v>42895</v>
          </cell>
          <cell r="B6370">
            <v>250.68369999999999</v>
          </cell>
        </row>
        <row r="6371">
          <cell r="A6371">
            <v>42896</v>
          </cell>
          <cell r="B6371">
            <v>250.7216</v>
          </cell>
        </row>
        <row r="6372">
          <cell r="A6372">
            <v>42897</v>
          </cell>
          <cell r="B6372">
            <v>250.7595</v>
          </cell>
        </row>
        <row r="6373">
          <cell r="A6373">
            <v>42898</v>
          </cell>
          <cell r="B6373">
            <v>250.79740000000001</v>
          </cell>
        </row>
        <row r="6374">
          <cell r="A6374">
            <v>42899</v>
          </cell>
          <cell r="B6374">
            <v>250.83539999999999</v>
          </cell>
        </row>
        <row r="6375">
          <cell r="A6375">
            <v>42900</v>
          </cell>
          <cell r="B6375">
            <v>250.8733</v>
          </cell>
        </row>
        <row r="6376">
          <cell r="A6376">
            <v>42901</v>
          </cell>
          <cell r="B6376">
            <v>250.91130000000001</v>
          </cell>
        </row>
        <row r="6377">
          <cell r="A6377">
            <v>42902</v>
          </cell>
          <cell r="B6377">
            <v>250.93049999999999</v>
          </cell>
        </row>
        <row r="6378">
          <cell r="A6378">
            <v>42903</v>
          </cell>
          <cell r="B6378">
            <v>250.94970000000001</v>
          </cell>
        </row>
        <row r="6379">
          <cell r="A6379">
            <v>42904</v>
          </cell>
          <cell r="B6379">
            <v>250.96889999999999</v>
          </cell>
        </row>
        <row r="6380">
          <cell r="A6380">
            <v>42905</v>
          </cell>
          <cell r="B6380">
            <v>250.98820000000001</v>
          </cell>
        </row>
        <row r="6381">
          <cell r="A6381">
            <v>42906</v>
          </cell>
          <cell r="B6381">
            <v>251.00739999999999</v>
          </cell>
        </row>
        <row r="6382">
          <cell r="A6382">
            <v>42907</v>
          </cell>
          <cell r="B6382">
            <v>251.0266</v>
          </cell>
        </row>
        <row r="6383">
          <cell r="A6383">
            <v>42908</v>
          </cell>
          <cell r="B6383">
            <v>251.04580000000001</v>
          </cell>
        </row>
        <row r="6384">
          <cell r="A6384">
            <v>42909</v>
          </cell>
          <cell r="B6384">
            <v>251.0651</v>
          </cell>
        </row>
        <row r="6385">
          <cell r="A6385">
            <v>42910</v>
          </cell>
          <cell r="B6385">
            <v>251.08430000000001</v>
          </cell>
        </row>
        <row r="6386">
          <cell r="A6386">
            <v>42911</v>
          </cell>
          <cell r="B6386">
            <v>251.1035</v>
          </cell>
        </row>
        <row r="6387">
          <cell r="A6387">
            <v>42912</v>
          </cell>
          <cell r="B6387">
            <v>251.12270000000001</v>
          </cell>
        </row>
        <row r="6388">
          <cell r="A6388">
            <v>42913</v>
          </cell>
          <cell r="B6388">
            <v>251.142</v>
          </cell>
        </row>
        <row r="6389">
          <cell r="A6389">
            <v>42914</v>
          </cell>
          <cell r="B6389">
            <v>251.16120000000001</v>
          </cell>
        </row>
        <row r="6390">
          <cell r="A6390">
            <v>42915</v>
          </cell>
          <cell r="B6390">
            <v>251.18039999999999</v>
          </cell>
        </row>
        <row r="6391">
          <cell r="A6391">
            <v>42916</v>
          </cell>
          <cell r="B6391">
            <v>251.19970000000001</v>
          </cell>
        </row>
        <row r="6392">
          <cell r="A6392">
            <v>42917</v>
          </cell>
          <cell r="B6392">
            <v>251.21889999999999</v>
          </cell>
        </row>
        <row r="6393">
          <cell r="A6393">
            <v>42918</v>
          </cell>
          <cell r="B6393">
            <v>251.23820000000001</v>
          </cell>
        </row>
        <row r="6394">
          <cell r="A6394">
            <v>42919</v>
          </cell>
          <cell r="B6394">
            <v>251.25739999999999</v>
          </cell>
        </row>
        <row r="6395">
          <cell r="A6395">
            <v>42920</v>
          </cell>
          <cell r="B6395">
            <v>251.2766</v>
          </cell>
        </row>
        <row r="6396">
          <cell r="A6396">
            <v>42921</v>
          </cell>
          <cell r="B6396">
            <v>251.29589999999999</v>
          </cell>
        </row>
        <row r="6397">
          <cell r="A6397">
            <v>42922</v>
          </cell>
          <cell r="B6397">
            <v>251.3151</v>
          </cell>
        </row>
        <row r="6398">
          <cell r="A6398">
            <v>42923</v>
          </cell>
          <cell r="B6398">
            <v>251.33439999999999</v>
          </cell>
        </row>
        <row r="6399">
          <cell r="A6399">
            <v>42924</v>
          </cell>
          <cell r="B6399">
            <v>251.3536</v>
          </cell>
        </row>
        <row r="6400">
          <cell r="A6400">
            <v>42925</v>
          </cell>
          <cell r="B6400">
            <v>251.37289999999999</v>
          </cell>
        </row>
        <row r="6401">
          <cell r="A6401">
            <v>42926</v>
          </cell>
          <cell r="B6401">
            <v>251.3921</v>
          </cell>
        </row>
        <row r="6402">
          <cell r="A6402">
            <v>42927</v>
          </cell>
          <cell r="B6402">
            <v>251.41139999999999</v>
          </cell>
        </row>
        <row r="6403">
          <cell r="A6403">
            <v>42928</v>
          </cell>
          <cell r="B6403">
            <v>251.4306</v>
          </cell>
        </row>
        <row r="6404">
          <cell r="A6404">
            <v>42929</v>
          </cell>
          <cell r="B6404">
            <v>251.44990000000001</v>
          </cell>
        </row>
        <row r="6405">
          <cell r="A6405">
            <v>42930</v>
          </cell>
          <cell r="B6405">
            <v>251.4691</v>
          </cell>
        </row>
        <row r="6406">
          <cell r="A6406">
            <v>42931</v>
          </cell>
          <cell r="B6406">
            <v>251.48840000000001</v>
          </cell>
        </row>
        <row r="6407">
          <cell r="A6407">
            <v>42932</v>
          </cell>
          <cell r="B6407">
            <v>251.4973</v>
          </cell>
        </row>
        <row r="6408">
          <cell r="A6408">
            <v>42933</v>
          </cell>
          <cell r="B6408">
            <v>251.50620000000001</v>
          </cell>
        </row>
        <row r="6409">
          <cell r="A6409">
            <v>42934</v>
          </cell>
          <cell r="B6409">
            <v>251.51519999999999</v>
          </cell>
        </row>
        <row r="6410">
          <cell r="A6410">
            <v>42935</v>
          </cell>
          <cell r="B6410">
            <v>251.5241</v>
          </cell>
        </row>
        <row r="6411">
          <cell r="A6411">
            <v>42936</v>
          </cell>
          <cell r="B6411">
            <v>251.53299999999999</v>
          </cell>
        </row>
        <row r="6412">
          <cell r="A6412">
            <v>42937</v>
          </cell>
          <cell r="B6412">
            <v>251.5419</v>
          </cell>
        </row>
        <row r="6413">
          <cell r="A6413">
            <v>42938</v>
          </cell>
          <cell r="B6413">
            <v>251.55080000000001</v>
          </cell>
        </row>
        <row r="6414">
          <cell r="A6414">
            <v>42939</v>
          </cell>
          <cell r="B6414">
            <v>251.5598</v>
          </cell>
        </row>
        <row r="6415">
          <cell r="A6415">
            <v>42940</v>
          </cell>
          <cell r="B6415">
            <v>251.56870000000001</v>
          </cell>
        </row>
        <row r="6416">
          <cell r="A6416">
            <v>42941</v>
          </cell>
          <cell r="B6416">
            <v>251.57759999999999</v>
          </cell>
        </row>
        <row r="6417">
          <cell r="A6417">
            <v>42942</v>
          </cell>
          <cell r="B6417">
            <v>251.5865</v>
          </cell>
        </row>
        <row r="6418">
          <cell r="A6418">
            <v>42943</v>
          </cell>
          <cell r="B6418">
            <v>251.59540000000001</v>
          </cell>
        </row>
        <row r="6419">
          <cell r="A6419">
            <v>42944</v>
          </cell>
          <cell r="B6419">
            <v>251.6044</v>
          </cell>
        </row>
        <row r="6420">
          <cell r="A6420">
            <v>42945</v>
          </cell>
          <cell r="B6420">
            <v>251.61330000000001</v>
          </cell>
        </row>
        <row r="6421">
          <cell r="A6421">
            <v>42946</v>
          </cell>
          <cell r="B6421">
            <v>251.62219999999999</v>
          </cell>
        </row>
        <row r="6422">
          <cell r="A6422">
            <v>42947</v>
          </cell>
          <cell r="B6422">
            <v>251.6311</v>
          </cell>
        </row>
        <row r="6423">
          <cell r="A6423">
            <v>42948</v>
          </cell>
          <cell r="B6423">
            <v>251.64009999999999</v>
          </cell>
        </row>
        <row r="6424">
          <cell r="A6424">
            <v>42949</v>
          </cell>
          <cell r="B6424">
            <v>251.649</v>
          </cell>
        </row>
        <row r="6425">
          <cell r="A6425">
            <v>42950</v>
          </cell>
          <cell r="B6425">
            <v>251.65790000000001</v>
          </cell>
        </row>
        <row r="6426">
          <cell r="A6426">
            <v>42951</v>
          </cell>
          <cell r="B6426">
            <v>251.66679999999999</v>
          </cell>
        </row>
        <row r="6427">
          <cell r="A6427">
            <v>42952</v>
          </cell>
          <cell r="B6427">
            <v>251.67580000000001</v>
          </cell>
        </row>
        <row r="6428">
          <cell r="A6428">
            <v>42953</v>
          </cell>
          <cell r="B6428">
            <v>251.68469999999999</v>
          </cell>
        </row>
        <row r="6429">
          <cell r="A6429">
            <v>42954</v>
          </cell>
          <cell r="B6429">
            <v>251.6936</v>
          </cell>
        </row>
        <row r="6430">
          <cell r="A6430">
            <v>42955</v>
          </cell>
          <cell r="B6430">
            <v>251.70249999999999</v>
          </cell>
        </row>
        <row r="6431">
          <cell r="A6431">
            <v>42956</v>
          </cell>
          <cell r="B6431">
            <v>251.7115</v>
          </cell>
        </row>
        <row r="6432">
          <cell r="A6432">
            <v>42957</v>
          </cell>
          <cell r="B6432">
            <v>251.72040000000001</v>
          </cell>
        </row>
        <row r="6433">
          <cell r="A6433">
            <v>42958</v>
          </cell>
          <cell r="B6433">
            <v>251.72929999999999</v>
          </cell>
        </row>
        <row r="6434">
          <cell r="A6434">
            <v>42959</v>
          </cell>
          <cell r="B6434">
            <v>251.73830000000001</v>
          </cell>
        </row>
        <row r="6435">
          <cell r="A6435">
            <v>42960</v>
          </cell>
          <cell r="B6435">
            <v>251.74719999999999</v>
          </cell>
        </row>
        <row r="6436">
          <cell r="A6436">
            <v>42961</v>
          </cell>
          <cell r="B6436">
            <v>251.7561</v>
          </cell>
        </row>
        <row r="6437">
          <cell r="A6437">
            <v>42962</v>
          </cell>
          <cell r="B6437">
            <v>251.76499999999999</v>
          </cell>
        </row>
        <row r="6438">
          <cell r="A6438">
            <v>42963</v>
          </cell>
          <cell r="B6438">
            <v>251.76089999999999</v>
          </cell>
        </row>
        <row r="6439">
          <cell r="A6439">
            <v>42964</v>
          </cell>
          <cell r="B6439">
            <v>251.7569</v>
          </cell>
        </row>
        <row r="6440">
          <cell r="A6440">
            <v>42965</v>
          </cell>
          <cell r="B6440">
            <v>251.75280000000001</v>
          </cell>
        </row>
        <row r="6441">
          <cell r="A6441">
            <v>42966</v>
          </cell>
          <cell r="B6441">
            <v>251.74879999999999</v>
          </cell>
        </row>
        <row r="6442">
          <cell r="A6442">
            <v>42967</v>
          </cell>
          <cell r="B6442">
            <v>251.74469999999999</v>
          </cell>
        </row>
        <row r="6443">
          <cell r="A6443">
            <v>42968</v>
          </cell>
          <cell r="B6443">
            <v>251.7406</v>
          </cell>
        </row>
        <row r="6444">
          <cell r="A6444">
            <v>42969</v>
          </cell>
          <cell r="B6444">
            <v>251.73660000000001</v>
          </cell>
        </row>
        <row r="6445">
          <cell r="A6445">
            <v>42970</v>
          </cell>
          <cell r="B6445">
            <v>251.73249999999999</v>
          </cell>
        </row>
        <row r="6446">
          <cell r="A6446">
            <v>42971</v>
          </cell>
          <cell r="B6446">
            <v>251.72839999999999</v>
          </cell>
        </row>
        <row r="6447">
          <cell r="A6447">
            <v>42972</v>
          </cell>
          <cell r="B6447">
            <v>251.7244</v>
          </cell>
        </row>
        <row r="6448">
          <cell r="A6448">
            <v>42973</v>
          </cell>
          <cell r="B6448">
            <v>251.72030000000001</v>
          </cell>
        </row>
        <row r="6449">
          <cell r="A6449">
            <v>42974</v>
          </cell>
          <cell r="B6449">
            <v>251.71629999999999</v>
          </cell>
        </row>
        <row r="6450">
          <cell r="A6450">
            <v>42975</v>
          </cell>
          <cell r="B6450">
            <v>251.7122</v>
          </cell>
        </row>
        <row r="6451">
          <cell r="A6451">
            <v>42976</v>
          </cell>
          <cell r="B6451">
            <v>251.7081</v>
          </cell>
        </row>
        <row r="6452">
          <cell r="A6452">
            <v>42977</v>
          </cell>
          <cell r="B6452">
            <v>251.70410000000001</v>
          </cell>
        </row>
        <row r="6453">
          <cell r="A6453">
            <v>42978</v>
          </cell>
          <cell r="B6453">
            <v>251.7</v>
          </cell>
        </row>
        <row r="6454">
          <cell r="A6454">
            <v>42979</v>
          </cell>
          <cell r="B6454">
            <v>251.696</v>
          </cell>
        </row>
        <row r="6455">
          <cell r="A6455">
            <v>42980</v>
          </cell>
          <cell r="B6455">
            <v>251.6919</v>
          </cell>
        </row>
        <row r="6456">
          <cell r="A6456">
            <v>42981</v>
          </cell>
          <cell r="B6456">
            <v>251.68780000000001</v>
          </cell>
        </row>
        <row r="6457">
          <cell r="A6457">
            <v>42982</v>
          </cell>
          <cell r="B6457">
            <v>251.68379999999999</v>
          </cell>
        </row>
        <row r="6458">
          <cell r="A6458">
            <v>42983</v>
          </cell>
          <cell r="B6458">
            <v>251.6797</v>
          </cell>
        </row>
        <row r="6459">
          <cell r="A6459">
            <v>42984</v>
          </cell>
          <cell r="B6459">
            <v>251.67570000000001</v>
          </cell>
        </row>
        <row r="6460">
          <cell r="A6460">
            <v>42985</v>
          </cell>
          <cell r="B6460">
            <v>251.67160000000001</v>
          </cell>
        </row>
        <row r="6461">
          <cell r="A6461">
            <v>42986</v>
          </cell>
          <cell r="B6461">
            <v>251.66749999999999</v>
          </cell>
        </row>
        <row r="6462">
          <cell r="A6462">
            <v>42987</v>
          </cell>
          <cell r="B6462">
            <v>251.6635</v>
          </cell>
        </row>
        <row r="6463">
          <cell r="A6463">
            <v>42988</v>
          </cell>
          <cell r="B6463">
            <v>251.65940000000001</v>
          </cell>
        </row>
        <row r="6464">
          <cell r="A6464">
            <v>42989</v>
          </cell>
          <cell r="B6464">
            <v>251.65539999999999</v>
          </cell>
        </row>
        <row r="6465">
          <cell r="A6465">
            <v>42990</v>
          </cell>
          <cell r="B6465">
            <v>251.65129999999999</v>
          </cell>
        </row>
        <row r="6466">
          <cell r="A6466">
            <v>42991</v>
          </cell>
          <cell r="B6466">
            <v>251.6472</v>
          </cell>
        </row>
        <row r="6467">
          <cell r="A6467">
            <v>42992</v>
          </cell>
          <cell r="B6467">
            <v>251.64320000000001</v>
          </cell>
        </row>
        <row r="6468">
          <cell r="A6468">
            <v>42993</v>
          </cell>
          <cell r="B6468">
            <v>251.63910000000001</v>
          </cell>
        </row>
        <row r="6469">
          <cell r="A6469">
            <v>42994</v>
          </cell>
          <cell r="B6469">
            <v>251.6508</v>
          </cell>
        </row>
        <row r="6470">
          <cell r="A6470">
            <v>42995</v>
          </cell>
          <cell r="B6470">
            <v>251.6626</v>
          </cell>
        </row>
        <row r="6471">
          <cell r="A6471">
            <v>42996</v>
          </cell>
          <cell r="B6471">
            <v>251.67429999999999</v>
          </cell>
        </row>
        <row r="6472">
          <cell r="A6472">
            <v>42997</v>
          </cell>
          <cell r="B6472">
            <v>251.68600000000001</v>
          </cell>
        </row>
        <row r="6473">
          <cell r="A6473">
            <v>42998</v>
          </cell>
          <cell r="B6473">
            <v>251.6978</v>
          </cell>
        </row>
        <row r="6474">
          <cell r="A6474">
            <v>42999</v>
          </cell>
          <cell r="B6474">
            <v>251.70949999999999</v>
          </cell>
        </row>
        <row r="6475">
          <cell r="A6475">
            <v>43000</v>
          </cell>
          <cell r="B6475">
            <v>251.72130000000001</v>
          </cell>
        </row>
        <row r="6476">
          <cell r="A6476">
            <v>43001</v>
          </cell>
          <cell r="B6476">
            <v>251.733</v>
          </cell>
        </row>
        <row r="6477">
          <cell r="A6477">
            <v>43002</v>
          </cell>
          <cell r="B6477">
            <v>251.74469999999999</v>
          </cell>
        </row>
        <row r="6478">
          <cell r="A6478">
            <v>43003</v>
          </cell>
          <cell r="B6478">
            <v>251.75649999999999</v>
          </cell>
        </row>
        <row r="6479">
          <cell r="A6479">
            <v>43004</v>
          </cell>
          <cell r="B6479">
            <v>251.76820000000001</v>
          </cell>
        </row>
        <row r="6480">
          <cell r="A6480">
            <v>43005</v>
          </cell>
          <cell r="B6480">
            <v>251.78</v>
          </cell>
        </row>
        <row r="6481">
          <cell r="A6481">
            <v>43006</v>
          </cell>
          <cell r="B6481">
            <v>251.79169999999999</v>
          </cell>
        </row>
        <row r="6482">
          <cell r="A6482">
            <v>43007</v>
          </cell>
          <cell r="B6482">
            <v>251.80340000000001</v>
          </cell>
        </row>
        <row r="6483">
          <cell r="A6483">
            <v>43008</v>
          </cell>
          <cell r="B6483">
            <v>251.8152</v>
          </cell>
        </row>
        <row r="6484">
          <cell r="A6484">
            <v>43009</v>
          </cell>
          <cell r="B6484">
            <v>251.82689999999999</v>
          </cell>
        </row>
        <row r="6485">
          <cell r="A6485">
            <v>43010</v>
          </cell>
          <cell r="B6485">
            <v>251.83869999999999</v>
          </cell>
        </row>
        <row r="6486">
          <cell r="A6486">
            <v>43011</v>
          </cell>
          <cell r="B6486">
            <v>251.85040000000001</v>
          </cell>
        </row>
        <row r="6487">
          <cell r="A6487">
            <v>43012</v>
          </cell>
          <cell r="B6487">
            <v>251.8622</v>
          </cell>
        </row>
        <row r="6488">
          <cell r="A6488">
            <v>43013</v>
          </cell>
          <cell r="B6488">
            <v>251.87389999999999</v>
          </cell>
        </row>
        <row r="6489">
          <cell r="A6489">
            <v>43014</v>
          </cell>
          <cell r="B6489">
            <v>251.88570000000001</v>
          </cell>
        </row>
        <row r="6490">
          <cell r="A6490">
            <v>43015</v>
          </cell>
          <cell r="B6490">
            <v>251.8974</v>
          </cell>
        </row>
        <row r="6491">
          <cell r="A6491">
            <v>43016</v>
          </cell>
          <cell r="B6491">
            <v>251.9091</v>
          </cell>
        </row>
        <row r="6492">
          <cell r="A6492">
            <v>43017</v>
          </cell>
          <cell r="B6492">
            <v>251.92089999999999</v>
          </cell>
        </row>
        <row r="6493">
          <cell r="A6493">
            <v>43018</v>
          </cell>
          <cell r="B6493">
            <v>251.93260000000001</v>
          </cell>
        </row>
        <row r="6494">
          <cell r="A6494">
            <v>43019</v>
          </cell>
          <cell r="B6494">
            <v>251.9444</v>
          </cell>
        </row>
        <row r="6495">
          <cell r="A6495">
            <v>43020</v>
          </cell>
          <cell r="B6495">
            <v>251.95609999999999</v>
          </cell>
        </row>
        <row r="6496">
          <cell r="A6496">
            <v>43021</v>
          </cell>
          <cell r="B6496">
            <v>251.96789999999999</v>
          </cell>
        </row>
        <row r="6497">
          <cell r="A6497">
            <v>43022</v>
          </cell>
          <cell r="B6497">
            <v>251.9796</v>
          </cell>
        </row>
        <row r="6498">
          <cell r="A6498">
            <v>43023</v>
          </cell>
          <cell r="B6498">
            <v>251.9914</v>
          </cell>
        </row>
        <row r="6499">
          <cell r="A6499">
            <v>43024</v>
          </cell>
          <cell r="B6499">
            <v>251.99469999999999</v>
          </cell>
        </row>
        <row r="6500">
          <cell r="A6500">
            <v>43025</v>
          </cell>
          <cell r="B6500">
            <v>251.99789999999999</v>
          </cell>
        </row>
        <row r="6501">
          <cell r="A6501">
            <v>43026</v>
          </cell>
          <cell r="B6501">
            <v>252.00120000000001</v>
          </cell>
        </row>
        <row r="6502">
          <cell r="A6502">
            <v>43027</v>
          </cell>
          <cell r="B6502">
            <v>252.0044</v>
          </cell>
        </row>
        <row r="6503">
          <cell r="A6503">
            <v>43028</v>
          </cell>
          <cell r="B6503">
            <v>252.0077</v>
          </cell>
        </row>
        <row r="6504">
          <cell r="A6504">
            <v>43029</v>
          </cell>
          <cell r="B6504">
            <v>252.01089999999999</v>
          </cell>
        </row>
        <row r="6505">
          <cell r="A6505">
            <v>43030</v>
          </cell>
          <cell r="B6505">
            <v>252.01419999999999</v>
          </cell>
        </row>
        <row r="6506">
          <cell r="A6506">
            <v>43031</v>
          </cell>
          <cell r="B6506">
            <v>252.01740000000001</v>
          </cell>
        </row>
        <row r="6507">
          <cell r="A6507">
            <v>43032</v>
          </cell>
          <cell r="B6507">
            <v>252.02070000000001</v>
          </cell>
        </row>
        <row r="6508">
          <cell r="A6508">
            <v>43033</v>
          </cell>
          <cell r="B6508">
            <v>252.0239</v>
          </cell>
        </row>
        <row r="6509">
          <cell r="A6509">
            <v>43034</v>
          </cell>
          <cell r="B6509">
            <v>252.02719999999999</v>
          </cell>
        </row>
        <row r="6510">
          <cell r="A6510">
            <v>43035</v>
          </cell>
          <cell r="B6510">
            <v>252.03039999999999</v>
          </cell>
        </row>
        <row r="6511">
          <cell r="A6511">
            <v>43036</v>
          </cell>
          <cell r="B6511">
            <v>252.03370000000001</v>
          </cell>
        </row>
        <row r="6512">
          <cell r="A6512">
            <v>43037</v>
          </cell>
          <cell r="B6512">
            <v>252.0369</v>
          </cell>
        </row>
        <row r="6513">
          <cell r="A6513">
            <v>43038</v>
          </cell>
          <cell r="B6513">
            <v>252.0402</v>
          </cell>
        </row>
        <row r="6514">
          <cell r="A6514">
            <v>43039</v>
          </cell>
          <cell r="B6514">
            <v>252.04339999999999</v>
          </cell>
        </row>
        <row r="6515">
          <cell r="A6515">
            <v>43040</v>
          </cell>
          <cell r="B6515">
            <v>252.04669999999999</v>
          </cell>
        </row>
        <row r="6516">
          <cell r="A6516">
            <v>43041</v>
          </cell>
          <cell r="B6516">
            <v>252.04990000000001</v>
          </cell>
        </row>
        <row r="6517">
          <cell r="A6517">
            <v>43042</v>
          </cell>
          <cell r="B6517">
            <v>252.0532</v>
          </cell>
        </row>
        <row r="6518">
          <cell r="A6518">
            <v>43043</v>
          </cell>
          <cell r="B6518">
            <v>252.0564</v>
          </cell>
        </row>
        <row r="6519">
          <cell r="A6519">
            <v>43044</v>
          </cell>
          <cell r="B6519">
            <v>252.05969999999999</v>
          </cell>
        </row>
        <row r="6520">
          <cell r="A6520">
            <v>43045</v>
          </cell>
          <cell r="B6520">
            <v>252.06290000000001</v>
          </cell>
        </row>
        <row r="6521">
          <cell r="A6521">
            <v>43046</v>
          </cell>
          <cell r="B6521">
            <v>252.06620000000001</v>
          </cell>
        </row>
        <row r="6522">
          <cell r="A6522">
            <v>43047</v>
          </cell>
          <cell r="B6522">
            <v>252.0694</v>
          </cell>
        </row>
        <row r="6523">
          <cell r="A6523">
            <v>43048</v>
          </cell>
          <cell r="B6523">
            <v>252.0727</v>
          </cell>
        </row>
        <row r="6524">
          <cell r="A6524">
            <v>43049</v>
          </cell>
          <cell r="B6524">
            <v>252.07589999999999</v>
          </cell>
        </row>
        <row r="6525">
          <cell r="A6525">
            <v>43050</v>
          </cell>
          <cell r="B6525">
            <v>252.07919999999999</v>
          </cell>
        </row>
        <row r="6526">
          <cell r="A6526">
            <v>43051</v>
          </cell>
          <cell r="B6526">
            <v>252.08240000000001</v>
          </cell>
        </row>
        <row r="6527">
          <cell r="A6527">
            <v>43052</v>
          </cell>
          <cell r="B6527">
            <v>252.0857</v>
          </cell>
        </row>
        <row r="6528">
          <cell r="A6528">
            <v>43053</v>
          </cell>
          <cell r="B6528">
            <v>252.0889</v>
          </cell>
        </row>
        <row r="6529">
          <cell r="A6529">
            <v>43054</v>
          </cell>
          <cell r="B6529">
            <v>252.09219999999999</v>
          </cell>
        </row>
        <row r="6530">
          <cell r="A6530">
            <v>43055</v>
          </cell>
          <cell r="B6530">
            <v>252.09389999999999</v>
          </cell>
        </row>
        <row r="6531">
          <cell r="A6531">
            <v>43056</v>
          </cell>
          <cell r="B6531">
            <v>252.09559999999999</v>
          </cell>
        </row>
        <row r="6532">
          <cell r="A6532">
            <v>43057</v>
          </cell>
          <cell r="B6532">
            <v>252.09719999999999</v>
          </cell>
        </row>
        <row r="6533">
          <cell r="A6533">
            <v>43058</v>
          </cell>
          <cell r="B6533">
            <v>252.09889999999999</v>
          </cell>
        </row>
        <row r="6534">
          <cell r="A6534">
            <v>43059</v>
          </cell>
          <cell r="B6534">
            <v>252.10059999999999</v>
          </cell>
        </row>
        <row r="6535">
          <cell r="A6535">
            <v>43060</v>
          </cell>
          <cell r="B6535">
            <v>252.10230000000001</v>
          </cell>
        </row>
        <row r="6536">
          <cell r="A6536">
            <v>43061</v>
          </cell>
          <cell r="B6536">
            <v>252.10400000000001</v>
          </cell>
        </row>
        <row r="6537">
          <cell r="A6537">
            <v>43062</v>
          </cell>
          <cell r="B6537">
            <v>252.10560000000001</v>
          </cell>
        </row>
        <row r="6538">
          <cell r="A6538">
            <v>43063</v>
          </cell>
          <cell r="B6538">
            <v>252.10730000000001</v>
          </cell>
        </row>
        <row r="6539">
          <cell r="A6539">
            <v>43064</v>
          </cell>
          <cell r="B6539">
            <v>252.10900000000001</v>
          </cell>
        </row>
        <row r="6540">
          <cell r="A6540">
            <v>43065</v>
          </cell>
          <cell r="B6540">
            <v>252.11070000000001</v>
          </cell>
        </row>
        <row r="6541">
          <cell r="A6541">
            <v>43066</v>
          </cell>
          <cell r="B6541">
            <v>252.11240000000001</v>
          </cell>
        </row>
        <row r="6542">
          <cell r="A6542">
            <v>43067</v>
          </cell>
          <cell r="B6542">
            <v>252.114</v>
          </cell>
        </row>
        <row r="6543">
          <cell r="A6543">
            <v>43068</v>
          </cell>
          <cell r="B6543">
            <v>252.1157</v>
          </cell>
        </row>
        <row r="6544">
          <cell r="A6544">
            <v>43069</v>
          </cell>
          <cell r="B6544">
            <v>252.1174</v>
          </cell>
        </row>
        <row r="6545">
          <cell r="A6545">
            <v>43070</v>
          </cell>
          <cell r="B6545">
            <v>252.1191</v>
          </cell>
        </row>
        <row r="6546">
          <cell r="A6546">
            <v>43071</v>
          </cell>
          <cell r="B6546">
            <v>252.1208</v>
          </cell>
        </row>
        <row r="6547">
          <cell r="A6547">
            <v>43072</v>
          </cell>
          <cell r="B6547">
            <v>252.1224</v>
          </cell>
        </row>
        <row r="6548">
          <cell r="A6548">
            <v>43073</v>
          </cell>
          <cell r="B6548">
            <v>252.1241</v>
          </cell>
        </row>
        <row r="6549">
          <cell r="A6549">
            <v>43074</v>
          </cell>
          <cell r="B6549">
            <v>252.1258</v>
          </cell>
        </row>
        <row r="6550">
          <cell r="A6550">
            <v>43075</v>
          </cell>
          <cell r="B6550">
            <v>252.1275</v>
          </cell>
        </row>
        <row r="6551">
          <cell r="A6551">
            <v>43076</v>
          </cell>
          <cell r="B6551">
            <v>252.1292</v>
          </cell>
        </row>
        <row r="6552">
          <cell r="A6552">
            <v>43077</v>
          </cell>
          <cell r="B6552">
            <v>252.1309</v>
          </cell>
        </row>
        <row r="6553">
          <cell r="A6553">
            <v>43078</v>
          </cell>
          <cell r="B6553">
            <v>252.13249999999999</v>
          </cell>
        </row>
        <row r="6554">
          <cell r="A6554">
            <v>43079</v>
          </cell>
          <cell r="B6554">
            <v>252.13419999999999</v>
          </cell>
        </row>
        <row r="6555">
          <cell r="A6555">
            <v>43080</v>
          </cell>
          <cell r="B6555">
            <v>252.13589999999999</v>
          </cell>
        </row>
        <row r="6556">
          <cell r="A6556">
            <v>43081</v>
          </cell>
          <cell r="B6556">
            <v>252.13759999999999</v>
          </cell>
        </row>
        <row r="6557">
          <cell r="A6557">
            <v>43082</v>
          </cell>
          <cell r="B6557">
            <v>252.13929999999999</v>
          </cell>
        </row>
        <row r="6558">
          <cell r="A6558">
            <v>43083</v>
          </cell>
          <cell r="B6558">
            <v>252.14089999999999</v>
          </cell>
        </row>
        <row r="6559">
          <cell r="A6559">
            <v>43084</v>
          </cell>
          <cell r="B6559">
            <v>252.14259999999999</v>
          </cell>
        </row>
        <row r="6560">
          <cell r="A6560">
            <v>43085</v>
          </cell>
          <cell r="B6560">
            <v>252.15719999999999</v>
          </cell>
        </row>
        <row r="6561">
          <cell r="A6561">
            <v>43086</v>
          </cell>
          <cell r="B6561">
            <v>252.17189999999999</v>
          </cell>
        </row>
        <row r="6562">
          <cell r="A6562">
            <v>43087</v>
          </cell>
          <cell r="B6562">
            <v>252.1865</v>
          </cell>
        </row>
        <row r="6563">
          <cell r="A6563">
            <v>43088</v>
          </cell>
          <cell r="B6563">
            <v>252.2011</v>
          </cell>
        </row>
        <row r="6564">
          <cell r="A6564">
            <v>43089</v>
          </cell>
          <cell r="B6564">
            <v>252.2157</v>
          </cell>
        </row>
        <row r="6565">
          <cell r="A6565">
            <v>43090</v>
          </cell>
          <cell r="B6565">
            <v>252.2304</v>
          </cell>
        </row>
        <row r="6566">
          <cell r="A6566">
            <v>43091</v>
          </cell>
          <cell r="B6566">
            <v>252.245</v>
          </cell>
        </row>
        <row r="6567">
          <cell r="A6567">
            <v>43092</v>
          </cell>
          <cell r="B6567">
            <v>252.25960000000001</v>
          </cell>
        </row>
        <row r="6568">
          <cell r="A6568">
            <v>43093</v>
          </cell>
          <cell r="B6568">
            <v>252.27430000000001</v>
          </cell>
        </row>
        <row r="6569">
          <cell r="A6569">
            <v>43094</v>
          </cell>
          <cell r="B6569">
            <v>252.28890000000001</v>
          </cell>
        </row>
        <row r="6570">
          <cell r="A6570">
            <v>43095</v>
          </cell>
          <cell r="B6570">
            <v>252.30359999999999</v>
          </cell>
        </row>
        <row r="6571">
          <cell r="A6571">
            <v>43096</v>
          </cell>
          <cell r="B6571">
            <v>252.31819999999999</v>
          </cell>
        </row>
        <row r="6572">
          <cell r="A6572">
            <v>43097</v>
          </cell>
          <cell r="B6572">
            <v>252.33279999999999</v>
          </cell>
        </row>
        <row r="6573">
          <cell r="A6573">
            <v>43098</v>
          </cell>
          <cell r="B6573">
            <v>252.3475</v>
          </cell>
        </row>
        <row r="6574">
          <cell r="A6574">
            <v>43099</v>
          </cell>
          <cell r="B6574">
            <v>252.3621</v>
          </cell>
        </row>
        <row r="6575">
          <cell r="A6575">
            <v>43100</v>
          </cell>
          <cell r="B6575">
            <v>252.3767</v>
          </cell>
        </row>
        <row r="6576">
          <cell r="A6576">
            <v>43101</v>
          </cell>
          <cell r="B6576">
            <v>252.3914</v>
          </cell>
        </row>
        <row r="6577">
          <cell r="A6577">
            <v>43102</v>
          </cell>
          <cell r="B6577">
            <v>252.40600000000001</v>
          </cell>
        </row>
        <row r="6578">
          <cell r="A6578">
            <v>43103</v>
          </cell>
          <cell r="B6578">
            <v>252.42070000000001</v>
          </cell>
        </row>
        <row r="6579">
          <cell r="A6579">
            <v>43104</v>
          </cell>
          <cell r="B6579">
            <v>252.43530000000001</v>
          </cell>
        </row>
        <row r="6580">
          <cell r="A6580">
            <v>43105</v>
          </cell>
          <cell r="B6580">
            <v>252.45</v>
          </cell>
        </row>
        <row r="6581">
          <cell r="A6581">
            <v>43106</v>
          </cell>
          <cell r="B6581">
            <v>252.46459999999999</v>
          </cell>
        </row>
        <row r="6582">
          <cell r="A6582">
            <v>43107</v>
          </cell>
          <cell r="B6582">
            <v>252.47929999999999</v>
          </cell>
        </row>
        <row r="6583">
          <cell r="A6583">
            <v>43108</v>
          </cell>
          <cell r="B6583">
            <v>252.4939</v>
          </cell>
        </row>
        <row r="6584">
          <cell r="A6584">
            <v>43109</v>
          </cell>
          <cell r="B6584">
            <v>252.5085</v>
          </cell>
        </row>
        <row r="6585">
          <cell r="A6585">
            <v>43110</v>
          </cell>
          <cell r="B6585">
            <v>252.5232</v>
          </cell>
        </row>
        <row r="6586">
          <cell r="A6586">
            <v>43111</v>
          </cell>
          <cell r="B6586">
            <v>252.5378</v>
          </cell>
        </row>
        <row r="6587">
          <cell r="A6587">
            <v>43112</v>
          </cell>
          <cell r="B6587">
            <v>252.55250000000001</v>
          </cell>
        </row>
        <row r="6588">
          <cell r="A6588">
            <v>43113</v>
          </cell>
          <cell r="B6588">
            <v>252.56720000000001</v>
          </cell>
        </row>
        <row r="6589">
          <cell r="A6589">
            <v>43114</v>
          </cell>
          <cell r="B6589">
            <v>252.58179999999999</v>
          </cell>
        </row>
        <row r="6590">
          <cell r="A6590">
            <v>43115</v>
          </cell>
          <cell r="B6590">
            <v>252.59649999999999</v>
          </cell>
        </row>
        <row r="6591">
          <cell r="A6591">
            <v>43116</v>
          </cell>
          <cell r="B6591">
            <v>252.62739999999999</v>
          </cell>
        </row>
        <row r="6592">
          <cell r="A6592">
            <v>43117</v>
          </cell>
          <cell r="B6592">
            <v>252.6583</v>
          </cell>
        </row>
        <row r="6593">
          <cell r="A6593">
            <v>43118</v>
          </cell>
          <cell r="B6593">
            <v>252.6892</v>
          </cell>
        </row>
        <row r="6594">
          <cell r="A6594">
            <v>43119</v>
          </cell>
          <cell r="B6594">
            <v>252.7201</v>
          </cell>
        </row>
        <row r="6595">
          <cell r="A6595">
            <v>43120</v>
          </cell>
          <cell r="B6595">
            <v>252.75110000000001</v>
          </cell>
        </row>
        <row r="6596">
          <cell r="A6596">
            <v>43121</v>
          </cell>
          <cell r="B6596">
            <v>252.78200000000001</v>
          </cell>
        </row>
        <row r="6597">
          <cell r="A6597">
            <v>43122</v>
          </cell>
          <cell r="B6597">
            <v>252.81290000000001</v>
          </cell>
        </row>
        <row r="6598">
          <cell r="A6598">
            <v>43123</v>
          </cell>
          <cell r="B6598">
            <v>252.84389999999999</v>
          </cell>
        </row>
        <row r="6599">
          <cell r="A6599">
            <v>43124</v>
          </cell>
          <cell r="B6599">
            <v>252.87479999999999</v>
          </cell>
        </row>
        <row r="6600">
          <cell r="A6600">
            <v>43125</v>
          </cell>
          <cell r="B6600">
            <v>252.9057</v>
          </cell>
        </row>
        <row r="6601">
          <cell r="A6601">
            <v>43126</v>
          </cell>
          <cell r="B6601">
            <v>252.9367</v>
          </cell>
        </row>
        <row r="6602">
          <cell r="A6602">
            <v>43127</v>
          </cell>
          <cell r="B6602">
            <v>252.9676</v>
          </cell>
        </row>
        <row r="6603">
          <cell r="A6603">
            <v>43128</v>
          </cell>
          <cell r="B6603">
            <v>252.99860000000001</v>
          </cell>
        </row>
        <row r="6604">
          <cell r="A6604">
            <v>43129</v>
          </cell>
          <cell r="B6604">
            <v>253.02950000000001</v>
          </cell>
        </row>
        <row r="6605">
          <cell r="A6605">
            <v>43130</v>
          </cell>
          <cell r="B6605">
            <v>253.06049999999999</v>
          </cell>
        </row>
        <row r="6606">
          <cell r="A6606">
            <v>43131</v>
          </cell>
          <cell r="B6606">
            <v>253.0915</v>
          </cell>
        </row>
        <row r="6607">
          <cell r="A6607">
            <v>43132</v>
          </cell>
          <cell r="B6607">
            <v>253.1224</v>
          </cell>
        </row>
        <row r="6608">
          <cell r="A6608">
            <v>43133</v>
          </cell>
          <cell r="B6608">
            <v>253.1534</v>
          </cell>
        </row>
        <row r="6609">
          <cell r="A6609">
            <v>43134</v>
          </cell>
          <cell r="B6609">
            <v>253.18440000000001</v>
          </cell>
        </row>
        <row r="6610">
          <cell r="A6610">
            <v>43135</v>
          </cell>
          <cell r="B6610">
            <v>253.21539999999999</v>
          </cell>
        </row>
        <row r="6611">
          <cell r="A6611">
            <v>43136</v>
          </cell>
          <cell r="B6611">
            <v>253.24629999999999</v>
          </cell>
        </row>
        <row r="6612">
          <cell r="A6612">
            <v>43137</v>
          </cell>
          <cell r="B6612">
            <v>253.2773</v>
          </cell>
        </row>
        <row r="6613">
          <cell r="A6613">
            <v>43138</v>
          </cell>
          <cell r="B6613">
            <v>253.3083</v>
          </cell>
        </row>
        <row r="6614">
          <cell r="A6614">
            <v>43139</v>
          </cell>
          <cell r="B6614">
            <v>253.33930000000001</v>
          </cell>
        </row>
        <row r="6615">
          <cell r="A6615">
            <v>43140</v>
          </cell>
          <cell r="B6615">
            <v>253.37029999999999</v>
          </cell>
        </row>
        <row r="6616">
          <cell r="A6616">
            <v>43141</v>
          </cell>
          <cell r="B6616">
            <v>253.40129999999999</v>
          </cell>
        </row>
        <row r="6617">
          <cell r="A6617">
            <v>43142</v>
          </cell>
          <cell r="B6617">
            <v>253.4323</v>
          </cell>
        </row>
        <row r="6618">
          <cell r="A6618">
            <v>43143</v>
          </cell>
          <cell r="B6618">
            <v>253.4633</v>
          </cell>
        </row>
        <row r="6619">
          <cell r="A6619">
            <v>43144</v>
          </cell>
          <cell r="B6619">
            <v>253.49430000000001</v>
          </cell>
        </row>
        <row r="6620">
          <cell r="A6620">
            <v>43145</v>
          </cell>
          <cell r="B6620">
            <v>253.52529999999999</v>
          </cell>
        </row>
        <row r="6621">
          <cell r="A6621">
            <v>43146</v>
          </cell>
          <cell r="B6621">
            <v>253.5564</v>
          </cell>
        </row>
        <row r="6622">
          <cell r="A6622">
            <v>43147</v>
          </cell>
          <cell r="B6622">
            <v>253.61330000000001</v>
          </cell>
        </row>
        <row r="6623">
          <cell r="A6623">
            <v>43148</v>
          </cell>
          <cell r="B6623">
            <v>253.67019999999999</v>
          </cell>
        </row>
        <row r="6624">
          <cell r="A6624">
            <v>43149</v>
          </cell>
          <cell r="B6624">
            <v>253.72710000000001</v>
          </cell>
        </row>
        <row r="6625">
          <cell r="A6625">
            <v>43150</v>
          </cell>
          <cell r="B6625">
            <v>253.78399999999999</v>
          </cell>
        </row>
        <row r="6626">
          <cell r="A6626">
            <v>43151</v>
          </cell>
          <cell r="B6626">
            <v>253.8409</v>
          </cell>
        </row>
        <row r="6627">
          <cell r="A6627">
            <v>43152</v>
          </cell>
          <cell r="B6627">
            <v>253.89789999999999</v>
          </cell>
        </row>
        <row r="6628">
          <cell r="A6628">
            <v>43153</v>
          </cell>
          <cell r="B6628">
            <v>253.95480000000001</v>
          </cell>
        </row>
        <row r="6629">
          <cell r="A6629">
            <v>43154</v>
          </cell>
          <cell r="B6629">
            <v>254.01179999999999</v>
          </cell>
        </row>
        <row r="6630">
          <cell r="A6630">
            <v>43155</v>
          </cell>
          <cell r="B6630">
            <v>254.06880000000001</v>
          </cell>
        </row>
        <row r="6631">
          <cell r="A6631">
            <v>43156</v>
          </cell>
          <cell r="B6631">
            <v>254.1258</v>
          </cell>
        </row>
        <row r="6632">
          <cell r="A6632">
            <v>43157</v>
          </cell>
          <cell r="B6632">
            <v>254.18279999999999</v>
          </cell>
        </row>
        <row r="6633">
          <cell r="A6633">
            <v>43158</v>
          </cell>
          <cell r="B6633">
            <v>254.2398</v>
          </cell>
        </row>
        <row r="6634">
          <cell r="A6634">
            <v>43159</v>
          </cell>
          <cell r="B6634">
            <v>254.29679999999999</v>
          </cell>
        </row>
        <row r="6635">
          <cell r="A6635">
            <v>43160</v>
          </cell>
          <cell r="B6635">
            <v>254.35380000000001</v>
          </cell>
        </row>
        <row r="6636">
          <cell r="A6636">
            <v>43161</v>
          </cell>
          <cell r="B6636">
            <v>254.4109</v>
          </cell>
        </row>
        <row r="6637">
          <cell r="A6637">
            <v>43162</v>
          </cell>
          <cell r="B6637">
            <v>254.46799999999999</v>
          </cell>
        </row>
        <row r="6638">
          <cell r="A6638">
            <v>43163</v>
          </cell>
          <cell r="B6638">
            <v>254.52510000000001</v>
          </cell>
        </row>
        <row r="6639">
          <cell r="A6639">
            <v>43164</v>
          </cell>
          <cell r="B6639">
            <v>254.5822</v>
          </cell>
        </row>
        <row r="6640">
          <cell r="A6640">
            <v>43165</v>
          </cell>
          <cell r="B6640">
            <v>254.63929999999999</v>
          </cell>
        </row>
        <row r="6641">
          <cell r="A6641">
            <v>43166</v>
          </cell>
          <cell r="B6641">
            <v>254.69640000000001</v>
          </cell>
        </row>
        <row r="6642">
          <cell r="A6642">
            <v>43167</v>
          </cell>
          <cell r="B6642">
            <v>254.7535</v>
          </cell>
        </row>
        <row r="6643">
          <cell r="A6643">
            <v>43168</v>
          </cell>
          <cell r="B6643">
            <v>254.8107</v>
          </cell>
        </row>
        <row r="6644">
          <cell r="A6644">
            <v>43169</v>
          </cell>
          <cell r="B6644">
            <v>254.86779999999999</v>
          </cell>
        </row>
        <row r="6645">
          <cell r="A6645">
            <v>43170</v>
          </cell>
          <cell r="B6645">
            <v>254.92500000000001</v>
          </cell>
        </row>
        <row r="6646">
          <cell r="A6646">
            <v>43171</v>
          </cell>
          <cell r="B6646">
            <v>254.98220000000001</v>
          </cell>
        </row>
        <row r="6647">
          <cell r="A6647">
            <v>43172</v>
          </cell>
          <cell r="B6647">
            <v>255.0394</v>
          </cell>
        </row>
        <row r="6648">
          <cell r="A6648">
            <v>43173</v>
          </cell>
          <cell r="B6648">
            <v>255.0966</v>
          </cell>
        </row>
        <row r="6649">
          <cell r="A6649">
            <v>43174</v>
          </cell>
          <cell r="B6649">
            <v>255.15379999999999</v>
          </cell>
        </row>
        <row r="6650">
          <cell r="A6650">
            <v>43175</v>
          </cell>
          <cell r="B6650">
            <v>255.21199999999999</v>
          </cell>
        </row>
        <row r="6651">
          <cell r="A6651">
            <v>43176</v>
          </cell>
          <cell r="B6651">
            <v>255.27029999999999</v>
          </cell>
        </row>
        <row r="6652">
          <cell r="A6652">
            <v>43177</v>
          </cell>
          <cell r="B6652">
            <v>255.32859999999999</v>
          </cell>
        </row>
        <row r="6653">
          <cell r="A6653">
            <v>43178</v>
          </cell>
          <cell r="B6653">
            <v>255.38679999999999</v>
          </cell>
        </row>
        <row r="6654">
          <cell r="A6654">
            <v>43179</v>
          </cell>
          <cell r="B6654">
            <v>255.4451</v>
          </cell>
        </row>
        <row r="6655">
          <cell r="A6655">
            <v>43180</v>
          </cell>
          <cell r="B6655">
            <v>255.5034</v>
          </cell>
        </row>
        <row r="6656">
          <cell r="A6656">
            <v>43181</v>
          </cell>
          <cell r="B6656">
            <v>255.5617</v>
          </cell>
        </row>
        <row r="6657">
          <cell r="A6657">
            <v>43182</v>
          </cell>
          <cell r="B6657">
            <v>255.62010000000001</v>
          </cell>
        </row>
        <row r="6658">
          <cell r="A6658">
            <v>43183</v>
          </cell>
          <cell r="B6658">
            <v>255.67840000000001</v>
          </cell>
        </row>
        <row r="6659">
          <cell r="A6659">
            <v>43184</v>
          </cell>
          <cell r="B6659">
            <v>255.73679999999999</v>
          </cell>
        </row>
        <row r="6660">
          <cell r="A6660">
            <v>43185</v>
          </cell>
          <cell r="B6660">
            <v>255.79519999999999</v>
          </cell>
        </row>
        <row r="6661">
          <cell r="A6661">
            <v>43186</v>
          </cell>
          <cell r="B6661">
            <v>255.8535</v>
          </cell>
        </row>
        <row r="6662">
          <cell r="A6662">
            <v>43187</v>
          </cell>
          <cell r="B6662">
            <v>255.9119</v>
          </cell>
        </row>
        <row r="6663">
          <cell r="A6663">
            <v>43188</v>
          </cell>
          <cell r="B6663">
            <v>255.97040000000001</v>
          </cell>
        </row>
        <row r="6664">
          <cell r="A6664">
            <v>43189</v>
          </cell>
          <cell r="B6664">
            <v>256.02879999999999</v>
          </cell>
        </row>
        <row r="6665">
          <cell r="A6665">
            <v>43190</v>
          </cell>
          <cell r="B6665">
            <v>256.0872</v>
          </cell>
        </row>
        <row r="6666">
          <cell r="A6666">
            <v>43191</v>
          </cell>
          <cell r="B6666">
            <v>256.14569999999998</v>
          </cell>
        </row>
        <row r="6667">
          <cell r="A6667">
            <v>43192</v>
          </cell>
          <cell r="B6667">
            <v>256.20409999999998</v>
          </cell>
        </row>
        <row r="6668">
          <cell r="A6668">
            <v>43193</v>
          </cell>
          <cell r="B6668">
            <v>256.26260000000002</v>
          </cell>
        </row>
        <row r="6669">
          <cell r="A6669">
            <v>43194</v>
          </cell>
          <cell r="B6669">
            <v>256.3211</v>
          </cell>
        </row>
        <row r="6670">
          <cell r="A6670">
            <v>43195</v>
          </cell>
          <cell r="B6670">
            <v>256.37959999999998</v>
          </cell>
        </row>
        <row r="6671">
          <cell r="A6671">
            <v>43196</v>
          </cell>
          <cell r="B6671">
            <v>256.43810000000002</v>
          </cell>
        </row>
        <row r="6672">
          <cell r="A6672">
            <v>43197</v>
          </cell>
          <cell r="B6672">
            <v>256.49669999999998</v>
          </cell>
        </row>
        <row r="6673">
          <cell r="A6673">
            <v>43198</v>
          </cell>
          <cell r="B6673">
            <v>256.55520000000001</v>
          </cell>
        </row>
        <row r="6674">
          <cell r="A6674">
            <v>43199</v>
          </cell>
          <cell r="B6674">
            <v>256.61380000000003</v>
          </cell>
        </row>
        <row r="6675">
          <cell r="A6675">
            <v>43200</v>
          </cell>
          <cell r="B6675">
            <v>256.67230000000001</v>
          </cell>
        </row>
        <row r="6676">
          <cell r="A6676">
            <v>43201</v>
          </cell>
          <cell r="B6676">
            <v>256.73090000000002</v>
          </cell>
        </row>
        <row r="6677">
          <cell r="A6677">
            <v>43202</v>
          </cell>
          <cell r="B6677">
            <v>256.78949999999998</v>
          </cell>
        </row>
        <row r="6678">
          <cell r="A6678">
            <v>43203</v>
          </cell>
          <cell r="B6678">
            <v>256.84809999999999</v>
          </cell>
        </row>
        <row r="6679">
          <cell r="A6679">
            <v>43204</v>
          </cell>
          <cell r="B6679">
            <v>256.90679999999998</v>
          </cell>
        </row>
        <row r="6680">
          <cell r="A6680">
            <v>43205</v>
          </cell>
          <cell r="B6680">
            <v>256.96539999999999</v>
          </cell>
        </row>
        <row r="6681">
          <cell r="A6681">
            <v>43206</v>
          </cell>
          <cell r="B6681">
            <v>256.98590000000002</v>
          </cell>
        </row>
        <row r="6682">
          <cell r="A6682">
            <v>43207</v>
          </cell>
          <cell r="B6682">
            <v>257.00650000000002</v>
          </cell>
        </row>
        <row r="6683">
          <cell r="A6683">
            <v>43208</v>
          </cell>
          <cell r="B6683">
            <v>257.02699999999999</v>
          </cell>
        </row>
        <row r="6684">
          <cell r="A6684">
            <v>43209</v>
          </cell>
          <cell r="B6684">
            <v>257.04750000000001</v>
          </cell>
        </row>
        <row r="6685">
          <cell r="A6685">
            <v>43210</v>
          </cell>
          <cell r="B6685">
            <v>257.06810000000002</v>
          </cell>
        </row>
        <row r="6686">
          <cell r="A6686">
            <v>43211</v>
          </cell>
          <cell r="B6686">
            <v>257.08859999999999</v>
          </cell>
        </row>
        <row r="6687">
          <cell r="A6687">
            <v>43212</v>
          </cell>
          <cell r="B6687">
            <v>257.10919999999999</v>
          </cell>
        </row>
        <row r="6688">
          <cell r="A6688">
            <v>43213</v>
          </cell>
          <cell r="B6688">
            <v>257.12970000000001</v>
          </cell>
        </row>
        <row r="6689">
          <cell r="A6689">
            <v>43214</v>
          </cell>
          <cell r="B6689">
            <v>257.15030000000002</v>
          </cell>
        </row>
        <row r="6690">
          <cell r="A6690">
            <v>43215</v>
          </cell>
          <cell r="B6690">
            <v>257.17079999999999</v>
          </cell>
        </row>
        <row r="6691">
          <cell r="A6691">
            <v>43216</v>
          </cell>
          <cell r="B6691">
            <v>257.19139999999999</v>
          </cell>
        </row>
        <row r="6692">
          <cell r="A6692">
            <v>43217</v>
          </cell>
          <cell r="B6692">
            <v>257.21190000000001</v>
          </cell>
        </row>
        <row r="6693">
          <cell r="A6693">
            <v>43218</v>
          </cell>
          <cell r="B6693">
            <v>257.23250000000002</v>
          </cell>
        </row>
        <row r="6694">
          <cell r="A6694">
            <v>43219</v>
          </cell>
          <cell r="B6694">
            <v>257.25299999999999</v>
          </cell>
        </row>
        <row r="6695">
          <cell r="A6695">
            <v>43220</v>
          </cell>
          <cell r="B6695">
            <v>257.27359999999999</v>
          </cell>
        </row>
        <row r="6696">
          <cell r="A6696">
            <v>43221</v>
          </cell>
          <cell r="B6696">
            <v>257.29410000000001</v>
          </cell>
        </row>
        <row r="6697">
          <cell r="A6697">
            <v>43222</v>
          </cell>
          <cell r="B6697">
            <v>257.31470000000002</v>
          </cell>
        </row>
        <row r="6698">
          <cell r="A6698">
            <v>43223</v>
          </cell>
          <cell r="B6698">
            <v>257.33530000000002</v>
          </cell>
        </row>
        <row r="6699">
          <cell r="A6699">
            <v>43224</v>
          </cell>
          <cell r="B6699">
            <v>257.35579999999999</v>
          </cell>
        </row>
        <row r="6700">
          <cell r="A6700">
            <v>43225</v>
          </cell>
          <cell r="B6700">
            <v>257.37639999999999</v>
          </cell>
        </row>
        <row r="6701">
          <cell r="A6701">
            <v>43226</v>
          </cell>
          <cell r="B6701">
            <v>257.39690000000002</v>
          </cell>
        </row>
        <row r="6702">
          <cell r="A6702">
            <v>43227</v>
          </cell>
          <cell r="B6702">
            <v>257.41750000000002</v>
          </cell>
        </row>
        <row r="6703">
          <cell r="A6703">
            <v>43228</v>
          </cell>
          <cell r="B6703">
            <v>257.43810000000002</v>
          </cell>
        </row>
        <row r="6704">
          <cell r="A6704">
            <v>43229</v>
          </cell>
          <cell r="B6704">
            <v>257.45870000000002</v>
          </cell>
        </row>
        <row r="6705">
          <cell r="A6705">
            <v>43230</v>
          </cell>
          <cell r="B6705">
            <v>257.47919999999999</v>
          </cell>
        </row>
        <row r="6706">
          <cell r="A6706">
            <v>43231</v>
          </cell>
          <cell r="B6706">
            <v>257.49979999999999</v>
          </cell>
        </row>
        <row r="6707">
          <cell r="A6707">
            <v>43232</v>
          </cell>
          <cell r="B6707">
            <v>257.5204</v>
          </cell>
        </row>
        <row r="6708">
          <cell r="A6708">
            <v>43233</v>
          </cell>
          <cell r="B6708">
            <v>257.541</v>
          </cell>
        </row>
        <row r="6709">
          <cell r="A6709">
            <v>43234</v>
          </cell>
          <cell r="B6709">
            <v>257.56150000000002</v>
          </cell>
        </row>
        <row r="6710">
          <cell r="A6710">
            <v>43235</v>
          </cell>
          <cell r="B6710">
            <v>257.58210000000003</v>
          </cell>
        </row>
        <row r="6711">
          <cell r="A6711">
            <v>43236</v>
          </cell>
          <cell r="B6711">
            <v>257.62020000000001</v>
          </cell>
        </row>
        <row r="6712">
          <cell r="A6712">
            <v>43237</v>
          </cell>
          <cell r="B6712">
            <v>257.65839999999997</v>
          </cell>
        </row>
        <row r="6713">
          <cell r="A6713">
            <v>43238</v>
          </cell>
          <cell r="B6713">
            <v>257.69650000000001</v>
          </cell>
        </row>
        <row r="6714">
          <cell r="A6714">
            <v>43239</v>
          </cell>
          <cell r="B6714">
            <v>257.73469999999998</v>
          </cell>
        </row>
        <row r="6715">
          <cell r="A6715">
            <v>43240</v>
          </cell>
          <cell r="B6715">
            <v>257.77280000000002</v>
          </cell>
        </row>
        <row r="6716">
          <cell r="A6716">
            <v>43241</v>
          </cell>
          <cell r="B6716">
            <v>257.81099999999998</v>
          </cell>
        </row>
        <row r="6717">
          <cell r="A6717">
            <v>43242</v>
          </cell>
          <cell r="B6717">
            <v>257.8492</v>
          </cell>
        </row>
        <row r="6718">
          <cell r="A6718">
            <v>43243</v>
          </cell>
          <cell r="B6718">
            <v>257.88740000000001</v>
          </cell>
        </row>
        <row r="6719">
          <cell r="A6719">
            <v>43244</v>
          </cell>
          <cell r="B6719">
            <v>257.9255</v>
          </cell>
        </row>
        <row r="6720">
          <cell r="A6720">
            <v>43245</v>
          </cell>
          <cell r="B6720">
            <v>257.96370000000002</v>
          </cell>
        </row>
        <row r="6721">
          <cell r="A6721">
            <v>43246</v>
          </cell>
          <cell r="B6721">
            <v>258.00189999999998</v>
          </cell>
        </row>
        <row r="6722">
          <cell r="A6722">
            <v>43247</v>
          </cell>
          <cell r="B6722">
            <v>258.0401</v>
          </cell>
        </row>
        <row r="6723">
          <cell r="A6723">
            <v>43248</v>
          </cell>
          <cell r="B6723">
            <v>258.07830000000001</v>
          </cell>
        </row>
        <row r="6724">
          <cell r="A6724">
            <v>43249</v>
          </cell>
          <cell r="B6724">
            <v>258.11649999999997</v>
          </cell>
        </row>
        <row r="6725">
          <cell r="A6725">
            <v>43250</v>
          </cell>
          <cell r="B6725">
            <v>258.15469999999999</v>
          </cell>
        </row>
        <row r="6726">
          <cell r="A6726">
            <v>43251</v>
          </cell>
          <cell r="B6726">
            <v>258.19299999999998</v>
          </cell>
        </row>
        <row r="6727">
          <cell r="A6727">
            <v>43252</v>
          </cell>
          <cell r="B6727">
            <v>258.2312</v>
          </cell>
        </row>
        <row r="6728">
          <cell r="A6728">
            <v>43253</v>
          </cell>
          <cell r="B6728">
            <v>258.26940000000002</v>
          </cell>
        </row>
        <row r="6729">
          <cell r="A6729">
            <v>43254</v>
          </cell>
          <cell r="B6729">
            <v>258.30770000000001</v>
          </cell>
        </row>
        <row r="6730">
          <cell r="A6730">
            <v>43255</v>
          </cell>
          <cell r="B6730">
            <v>258.34589999999997</v>
          </cell>
        </row>
        <row r="6731">
          <cell r="A6731">
            <v>43256</v>
          </cell>
          <cell r="B6731">
            <v>258.38420000000002</v>
          </cell>
        </row>
        <row r="6732">
          <cell r="A6732">
            <v>43257</v>
          </cell>
          <cell r="B6732">
            <v>258.42239999999998</v>
          </cell>
        </row>
        <row r="6733">
          <cell r="A6733">
            <v>43258</v>
          </cell>
          <cell r="B6733">
            <v>258.46069999999997</v>
          </cell>
        </row>
        <row r="6734">
          <cell r="A6734">
            <v>43259</v>
          </cell>
          <cell r="B6734">
            <v>258.49889999999999</v>
          </cell>
        </row>
        <row r="6735">
          <cell r="A6735">
            <v>43260</v>
          </cell>
          <cell r="B6735">
            <v>258.53719999999998</v>
          </cell>
        </row>
        <row r="6736">
          <cell r="A6736">
            <v>43261</v>
          </cell>
          <cell r="B6736">
            <v>258.57549999999998</v>
          </cell>
        </row>
        <row r="6737">
          <cell r="A6737">
            <v>43262</v>
          </cell>
          <cell r="B6737">
            <v>258.61380000000003</v>
          </cell>
        </row>
        <row r="6738">
          <cell r="A6738">
            <v>43263</v>
          </cell>
          <cell r="B6738">
            <v>258.65210000000002</v>
          </cell>
        </row>
        <row r="6739">
          <cell r="A6739">
            <v>43264</v>
          </cell>
          <cell r="B6739">
            <v>258.69040000000001</v>
          </cell>
        </row>
        <row r="6740">
          <cell r="A6740">
            <v>43265</v>
          </cell>
          <cell r="B6740">
            <v>258.7287</v>
          </cell>
        </row>
        <row r="6741">
          <cell r="A6741">
            <v>43266</v>
          </cell>
          <cell r="B6741">
            <v>258.767</v>
          </cell>
        </row>
        <row r="6742">
          <cell r="A6742">
            <v>43267</v>
          </cell>
          <cell r="B6742">
            <v>258.7885</v>
          </cell>
        </row>
        <row r="6743">
          <cell r="A6743">
            <v>43268</v>
          </cell>
          <cell r="B6743">
            <v>258.81009999999998</v>
          </cell>
        </row>
        <row r="6744">
          <cell r="A6744">
            <v>43269</v>
          </cell>
          <cell r="B6744">
            <v>258.83159999999998</v>
          </cell>
        </row>
        <row r="6745">
          <cell r="A6745">
            <v>43270</v>
          </cell>
          <cell r="B6745">
            <v>258.85320000000002</v>
          </cell>
        </row>
        <row r="6746">
          <cell r="A6746">
            <v>43271</v>
          </cell>
          <cell r="B6746">
            <v>258.87470000000002</v>
          </cell>
        </row>
        <row r="6747">
          <cell r="A6747">
            <v>43272</v>
          </cell>
          <cell r="B6747">
            <v>258.8963</v>
          </cell>
        </row>
        <row r="6748">
          <cell r="A6748">
            <v>43273</v>
          </cell>
          <cell r="B6748">
            <v>258.9178</v>
          </cell>
        </row>
        <row r="6749">
          <cell r="A6749">
            <v>43274</v>
          </cell>
          <cell r="B6749">
            <v>258.93939999999998</v>
          </cell>
        </row>
        <row r="6750">
          <cell r="A6750">
            <v>43275</v>
          </cell>
          <cell r="B6750">
            <v>258.96089999999998</v>
          </cell>
        </row>
        <row r="6751">
          <cell r="A6751">
            <v>43276</v>
          </cell>
          <cell r="B6751">
            <v>258.98250000000002</v>
          </cell>
        </row>
        <row r="6752">
          <cell r="A6752">
            <v>43277</v>
          </cell>
          <cell r="B6752">
            <v>259.00400000000002</v>
          </cell>
        </row>
        <row r="6753">
          <cell r="A6753">
            <v>43278</v>
          </cell>
          <cell r="B6753">
            <v>259.0256</v>
          </cell>
        </row>
        <row r="6754">
          <cell r="A6754">
            <v>43279</v>
          </cell>
          <cell r="B6754">
            <v>259.0471</v>
          </cell>
        </row>
        <row r="6755">
          <cell r="A6755">
            <v>43280</v>
          </cell>
          <cell r="B6755">
            <v>259.06869999999998</v>
          </cell>
        </row>
        <row r="6756">
          <cell r="A6756">
            <v>43281</v>
          </cell>
          <cell r="B6756">
            <v>259.09030000000001</v>
          </cell>
        </row>
        <row r="6757">
          <cell r="A6757">
            <v>43282</v>
          </cell>
          <cell r="B6757">
            <v>259.11180000000002</v>
          </cell>
        </row>
        <row r="6758">
          <cell r="A6758">
            <v>43283</v>
          </cell>
          <cell r="B6758">
            <v>259.13339999999999</v>
          </cell>
        </row>
        <row r="6759">
          <cell r="A6759">
            <v>43284</v>
          </cell>
          <cell r="B6759">
            <v>259.15499999999997</v>
          </cell>
        </row>
        <row r="6760">
          <cell r="A6760">
            <v>43285</v>
          </cell>
          <cell r="B6760">
            <v>259.17649999999998</v>
          </cell>
        </row>
        <row r="6761">
          <cell r="A6761">
            <v>43286</v>
          </cell>
          <cell r="B6761">
            <v>259.19810000000001</v>
          </cell>
        </row>
        <row r="6762">
          <cell r="A6762">
            <v>43287</v>
          </cell>
          <cell r="B6762">
            <v>259.21969999999999</v>
          </cell>
        </row>
        <row r="6763">
          <cell r="A6763">
            <v>43288</v>
          </cell>
          <cell r="B6763">
            <v>259.24119999999999</v>
          </cell>
        </row>
        <row r="6764">
          <cell r="A6764">
            <v>43289</v>
          </cell>
          <cell r="B6764">
            <v>259.26280000000003</v>
          </cell>
        </row>
        <row r="6765">
          <cell r="A6765">
            <v>43290</v>
          </cell>
          <cell r="B6765">
            <v>259.28440000000001</v>
          </cell>
        </row>
        <row r="6766">
          <cell r="A6766">
            <v>43291</v>
          </cell>
          <cell r="B6766">
            <v>259.30599999999998</v>
          </cell>
        </row>
        <row r="6767">
          <cell r="A6767">
            <v>43292</v>
          </cell>
          <cell r="B6767">
            <v>259.32760000000002</v>
          </cell>
        </row>
        <row r="6768">
          <cell r="A6768">
            <v>43293</v>
          </cell>
          <cell r="B6768">
            <v>259.3492</v>
          </cell>
        </row>
        <row r="6769">
          <cell r="A6769">
            <v>43294</v>
          </cell>
          <cell r="B6769">
            <v>259.3707</v>
          </cell>
        </row>
        <row r="6770">
          <cell r="A6770">
            <v>43295</v>
          </cell>
          <cell r="B6770">
            <v>259.39229999999998</v>
          </cell>
        </row>
        <row r="6771">
          <cell r="A6771">
            <v>43296</v>
          </cell>
          <cell r="B6771">
            <v>259.41390000000001</v>
          </cell>
        </row>
        <row r="6772">
          <cell r="A6772">
            <v>43297</v>
          </cell>
          <cell r="B6772">
            <v>259.4264</v>
          </cell>
        </row>
        <row r="6773">
          <cell r="A6773">
            <v>43298</v>
          </cell>
          <cell r="B6773">
            <v>259.43900000000002</v>
          </cell>
        </row>
        <row r="6774">
          <cell r="A6774">
            <v>43299</v>
          </cell>
          <cell r="B6774">
            <v>259.45150000000001</v>
          </cell>
        </row>
        <row r="6775">
          <cell r="A6775">
            <v>43300</v>
          </cell>
          <cell r="B6775">
            <v>259.46409999999997</v>
          </cell>
        </row>
        <row r="6776">
          <cell r="A6776">
            <v>43301</v>
          </cell>
          <cell r="B6776">
            <v>259.47660000000002</v>
          </cell>
        </row>
        <row r="6777">
          <cell r="A6777">
            <v>43302</v>
          </cell>
          <cell r="B6777">
            <v>259.48919999999998</v>
          </cell>
        </row>
        <row r="6778">
          <cell r="A6778">
            <v>43303</v>
          </cell>
          <cell r="B6778">
            <v>259.50170000000003</v>
          </cell>
        </row>
        <row r="6779">
          <cell r="A6779">
            <v>43304</v>
          </cell>
          <cell r="B6779">
            <v>259.51429999999999</v>
          </cell>
        </row>
        <row r="6780">
          <cell r="A6780">
            <v>43305</v>
          </cell>
          <cell r="B6780">
            <v>259.52679999999998</v>
          </cell>
        </row>
        <row r="6781">
          <cell r="A6781">
            <v>43306</v>
          </cell>
          <cell r="B6781">
            <v>259.5394</v>
          </cell>
        </row>
        <row r="6782">
          <cell r="A6782">
            <v>43307</v>
          </cell>
          <cell r="B6782">
            <v>259.55189999999999</v>
          </cell>
        </row>
        <row r="6783">
          <cell r="A6783">
            <v>43308</v>
          </cell>
          <cell r="B6783">
            <v>259.56450000000001</v>
          </cell>
        </row>
        <row r="6784">
          <cell r="A6784">
            <v>43309</v>
          </cell>
          <cell r="B6784">
            <v>259.577</v>
          </cell>
        </row>
        <row r="6785">
          <cell r="A6785">
            <v>43310</v>
          </cell>
          <cell r="B6785">
            <v>259.58960000000002</v>
          </cell>
        </row>
        <row r="6786">
          <cell r="A6786">
            <v>43311</v>
          </cell>
          <cell r="B6786">
            <v>259.60210000000001</v>
          </cell>
        </row>
        <row r="6787">
          <cell r="A6787">
            <v>43312</v>
          </cell>
          <cell r="B6787">
            <v>259.61470000000003</v>
          </cell>
        </row>
        <row r="6788">
          <cell r="A6788">
            <v>43313</v>
          </cell>
          <cell r="B6788">
            <v>259.62720000000002</v>
          </cell>
        </row>
        <row r="6789">
          <cell r="A6789">
            <v>43314</v>
          </cell>
          <cell r="B6789">
            <v>259.63979999999998</v>
          </cell>
        </row>
        <row r="6790">
          <cell r="A6790">
            <v>43315</v>
          </cell>
          <cell r="B6790">
            <v>259.65230000000003</v>
          </cell>
        </row>
        <row r="6791">
          <cell r="A6791">
            <v>43316</v>
          </cell>
          <cell r="B6791">
            <v>259.66489999999999</v>
          </cell>
        </row>
        <row r="6792">
          <cell r="A6792">
            <v>43317</v>
          </cell>
          <cell r="B6792">
            <v>259.67739999999998</v>
          </cell>
        </row>
        <row r="6793">
          <cell r="A6793">
            <v>43318</v>
          </cell>
          <cell r="B6793">
            <v>259.69</v>
          </cell>
        </row>
        <row r="6794">
          <cell r="A6794">
            <v>43319</v>
          </cell>
          <cell r="B6794">
            <v>259.70249999999999</v>
          </cell>
        </row>
        <row r="6795">
          <cell r="A6795">
            <v>43320</v>
          </cell>
          <cell r="B6795">
            <v>259.71510000000001</v>
          </cell>
        </row>
        <row r="6796">
          <cell r="A6796">
            <v>43321</v>
          </cell>
          <cell r="B6796">
            <v>259.72770000000003</v>
          </cell>
        </row>
        <row r="6797">
          <cell r="A6797">
            <v>43322</v>
          </cell>
          <cell r="B6797">
            <v>259.74020000000002</v>
          </cell>
        </row>
        <row r="6798">
          <cell r="A6798">
            <v>43323</v>
          </cell>
          <cell r="B6798">
            <v>259.75279999999998</v>
          </cell>
        </row>
        <row r="6799">
          <cell r="A6799">
            <v>43324</v>
          </cell>
          <cell r="B6799">
            <v>259.76530000000002</v>
          </cell>
        </row>
        <row r="6800">
          <cell r="A6800">
            <v>43325</v>
          </cell>
          <cell r="B6800">
            <v>259.77789999999999</v>
          </cell>
        </row>
        <row r="6801">
          <cell r="A6801">
            <v>43326</v>
          </cell>
          <cell r="B6801">
            <v>259.79050000000001</v>
          </cell>
        </row>
        <row r="6802">
          <cell r="A6802">
            <v>43327</v>
          </cell>
          <cell r="B6802">
            <v>259.803</v>
          </cell>
        </row>
        <row r="6803">
          <cell r="A6803">
            <v>43328</v>
          </cell>
          <cell r="B6803">
            <v>259.7921</v>
          </cell>
        </row>
        <row r="6804">
          <cell r="A6804">
            <v>43329</v>
          </cell>
          <cell r="B6804">
            <v>259.78120000000001</v>
          </cell>
        </row>
        <row r="6805">
          <cell r="A6805">
            <v>43330</v>
          </cell>
          <cell r="B6805">
            <v>259.77030000000002</v>
          </cell>
        </row>
        <row r="6806">
          <cell r="A6806">
            <v>43331</v>
          </cell>
          <cell r="B6806">
            <v>259.75940000000003</v>
          </cell>
        </row>
        <row r="6807">
          <cell r="A6807">
            <v>43332</v>
          </cell>
          <cell r="B6807">
            <v>259.74849999999998</v>
          </cell>
        </row>
        <row r="6808">
          <cell r="A6808">
            <v>43333</v>
          </cell>
          <cell r="B6808">
            <v>259.73759999999999</v>
          </cell>
        </row>
        <row r="6809">
          <cell r="A6809">
            <v>43334</v>
          </cell>
          <cell r="B6809">
            <v>259.72669999999999</v>
          </cell>
        </row>
        <row r="6810">
          <cell r="A6810">
            <v>43335</v>
          </cell>
          <cell r="B6810">
            <v>259.7158</v>
          </cell>
        </row>
        <row r="6811">
          <cell r="A6811">
            <v>43336</v>
          </cell>
          <cell r="B6811">
            <v>259.70490000000001</v>
          </cell>
        </row>
        <row r="6812">
          <cell r="A6812">
            <v>43337</v>
          </cell>
          <cell r="B6812">
            <v>259.69400000000002</v>
          </cell>
        </row>
        <row r="6813">
          <cell r="A6813">
            <v>43338</v>
          </cell>
          <cell r="B6813">
            <v>259.68310000000002</v>
          </cell>
        </row>
        <row r="6814">
          <cell r="A6814">
            <v>43339</v>
          </cell>
          <cell r="B6814">
            <v>259.67219999999998</v>
          </cell>
        </row>
        <row r="6815">
          <cell r="A6815">
            <v>43340</v>
          </cell>
          <cell r="B6815">
            <v>259.66129999999998</v>
          </cell>
        </row>
        <row r="6816">
          <cell r="A6816">
            <v>43341</v>
          </cell>
          <cell r="B6816">
            <v>259.65039999999999</v>
          </cell>
        </row>
        <row r="6817">
          <cell r="A6817">
            <v>43342</v>
          </cell>
          <cell r="B6817">
            <v>259.6395</v>
          </cell>
        </row>
        <row r="6818">
          <cell r="A6818">
            <v>43343</v>
          </cell>
          <cell r="B6818">
            <v>259.62860000000001</v>
          </cell>
        </row>
        <row r="6819">
          <cell r="A6819">
            <v>43344</v>
          </cell>
          <cell r="B6819">
            <v>259.61770000000001</v>
          </cell>
        </row>
        <row r="6820">
          <cell r="A6820">
            <v>43345</v>
          </cell>
          <cell r="B6820">
            <v>259.60680000000002</v>
          </cell>
        </row>
        <row r="6821">
          <cell r="A6821">
            <v>43346</v>
          </cell>
          <cell r="B6821">
            <v>259.59589999999997</v>
          </cell>
        </row>
        <row r="6822">
          <cell r="A6822">
            <v>43347</v>
          </cell>
          <cell r="B6822">
            <v>259.58510000000001</v>
          </cell>
        </row>
        <row r="6823">
          <cell r="A6823">
            <v>43348</v>
          </cell>
          <cell r="B6823">
            <v>259.57420000000002</v>
          </cell>
        </row>
        <row r="6824">
          <cell r="A6824">
            <v>43349</v>
          </cell>
          <cell r="B6824">
            <v>259.56330000000003</v>
          </cell>
        </row>
        <row r="6825">
          <cell r="A6825">
            <v>43350</v>
          </cell>
          <cell r="B6825">
            <v>259.55239999999998</v>
          </cell>
        </row>
        <row r="6826">
          <cell r="A6826">
            <v>43351</v>
          </cell>
          <cell r="B6826">
            <v>259.54149999999998</v>
          </cell>
        </row>
        <row r="6827">
          <cell r="A6827">
            <v>43352</v>
          </cell>
          <cell r="B6827">
            <v>259.53059999999999</v>
          </cell>
        </row>
        <row r="6828">
          <cell r="A6828">
            <v>43353</v>
          </cell>
          <cell r="B6828">
            <v>259.5197</v>
          </cell>
        </row>
        <row r="6829">
          <cell r="A6829">
            <v>43354</v>
          </cell>
          <cell r="B6829">
            <v>259.50880000000001</v>
          </cell>
        </row>
        <row r="6830">
          <cell r="A6830">
            <v>43355</v>
          </cell>
          <cell r="B6830">
            <v>259.49790000000002</v>
          </cell>
        </row>
        <row r="6831">
          <cell r="A6831">
            <v>43356</v>
          </cell>
          <cell r="B6831">
            <v>259.48700000000002</v>
          </cell>
        </row>
        <row r="6832">
          <cell r="A6832">
            <v>43357</v>
          </cell>
          <cell r="B6832">
            <v>259.47609999999997</v>
          </cell>
        </row>
        <row r="6833">
          <cell r="A6833">
            <v>43358</v>
          </cell>
          <cell r="B6833">
            <v>259.46530000000001</v>
          </cell>
        </row>
        <row r="6834">
          <cell r="A6834">
            <v>43359</v>
          </cell>
          <cell r="B6834">
            <v>259.47570000000002</v>
          </cell>
        </row>
        <row r="6835">
          <cell r="A6835">
            <v>43360</v>
          </cell>
          <cell r="B6835">
            <v>259.48599999999999</v>
          </cell>
        </row>
        <row r="6836">
          <cell r="A6836">
            <v>43361</v>
          </cell>
          <cell r="B6836">
            <v>259.49639999999999</v>
          </cell>
        </row>
        <row r="6837">
          <cell r="A6837">
            <v>43362</v>
          </cell>
          <cell r="B6837">
            <v>259.5068</v>
          </cell>
        </row>
        <row r="6838">
          <cell r="A6838">
            <v>43363</v>
          </cell>
          <cell r="B6838">
            <v>259.5172</v>
          </cell>
        </row>
        <row r="6839">
          <cell r="A6839">
            <v>43364</v>
          </cell>
          <cell r="B6839">
            <v>259.52749999999997</v>
          </cell>
        </row>
        <row r="6840">
          <cell r="A6840">
            <v>43365</v>
          </cell>
          <cell r="B6840">
            <v>259.53789999999998</v>
          </cell>
        </row>
        <row r="6841">
          <cell r="A6841">
            <v>43366</v>
          </cell>
          <cell r="B6841">
            <v>259.54829999999998</v>
          </cell>
        </row>
        <row r="6842">
          <cell r="A6842">
            <v>43367</v>
          </cell>
          <cell r="B6842">
            <v>259.55869999999999</v>
          </cell>
        </row>
        <row r="6843">
          <cell r="A6843">
            <v>43368</v>
          </cell>
          <cell r="B6843">
            <v>259.56900000000002</v>
          </cell>
        </row>
        <row r="6844">
          <cell r="A6844">
            <v>43369</v>
          </cell>
          <cell r="B6844">
            <v>259.57940000000002</v>
          </cell>
        </row>
        <row r="6845">
          <cell r="A6845">
            <v>43370</v>
          </cell>
          <cell r="B6845">
            <v>259.58980000000003</v>
          </cell>
        </row>
        <row r="6846">
          <cell r="A6846">
            <v>43371</v>
          </cell>
          <cell r="B6846">
            <v>259.60019999999997</v>
          </cell>
        </row>
        <row r="6847">
          <cell r="A6847">
            <v>43372</v>
          </cell>
          <cell r="B6847">
            <v>259.61059999999998</v>
          </cell>
        </row>
        <row r="6848">
          <cell r="A6848">
            <v>43373</v>
          </cell>
          <cell r="B6848">
            <v>259.62090000000001</v>
          </cell>
        </row>
        <row r="6849">
          <cell r="A6849">
            <v>43374</v>
          </cell>
          <cell r="B6849">
            <v>259.63130000000001</v>
          </cell>
        </row>
        <row r="6850">
          <cell r="A6850">
            <v>43375</v>
          </cell>
          <cell r="B6850">
            <v>259.64170000000001</v>
          </cell>
        </row>
        <row r="6851">
          <cell r="A6851">
            <v>43376</v>
          </cell>
          <cell r="B6851">
            <v>259.65210000000002</v>
          </cell>
        </row>
        <row r="6852">
          <cell r="A6852">
            <v>43377</v>
          </cell>
          <cell r="B6852">
            <v>259.66250000000002</v>
          </cell>
        </row>
        <row r="6853">
          <cell r="A6853">
            <v>43378</v>
          </cell>
          <cell r="B6853">
            <v>259.6728</v>
          </cell>
        </row>
        <row r="6854">
          <cell r="A6854">
            <v>43379</v>
          </cell>
          <cell r="B6854">
            <v>259.6832</v>
          </cell>
        </row>
        <row r="6855">
          <cell r="A6855">
            <v>43380</v>
          </cell>
          <cell r="B6855">
            <v>259.6936</v>
          </cell>
        </row>
        <row r="6856">
          <cell r="A6856">
            <v>43381</v>
          </cell>
          <cell r="B6856">
            <v>259.70400000000001</v>
          </cell>
        </row>
        <row r="6857">
          <cell r="A6857">
            <v>43382</v>
          </cell>
          <cell r="B6857">
            <v>259.71440000000001</v>
          </cell>
        </row>
        <row r="6858">
          <cell r="A6858">
            <v>43383</v>
          </cell>
          <cell r="B6858">
            <v>259.72469999999998</v>
          </cell>
        </row>
        <row r="6859">
          <cell r="A6859">
            <v>43384</v>
          </cell>
          <cell r="B6859">
            <v>259.73509999999999</v>
          </cell>
        </row>
        <row r="6860">
          <cell r="A6860">
            <v>43385</v>
          </cell>
          <cell r="B6860">
            <v>259.74549999999999</v>
          </cell>
        </row>
        <row r="6861">
          <cell r="A6861">
            <v>43386</v>
          </cell>
          <cell r="B6861">
            <v>259.7559</v>
          </cell>
        </row>
        <row r="6862">
          <cell r="A6862">
            <v>43387</v>
          </cell>
          <cell r="B6862">
            <v>259.7663</v>
          </cell>
        </row>
        <row r="6863">
          <cell r="A6863">
            <v>43388</v>
          </cell>
          <cell r="B6863">
            <v>259.77670000000001</v>
          </cell>
        </row>
        <row r="6864">
          <cell r="A6864">
            <v>43389</v>
          </cell>
          <cell r="B6864">
            <v>259.7901</v>
          </cell>
        </row>
        <row r="6865">
          <cell r="A6865">
            <v>43390</v>
          </cell>
          <cell r="B6865">
            <v>259.80349999999999</v>
          </cell>
        </row>
        <row r="6866">
          <cell r="A6866">
            <v>43391</v>
          </cell>
          <cell r="B6866">
            <v>259.81689999999998</v>
          </cell>
        </row>
        <row r="6867">
          <cell r="A6867">
            <v>43392</v>
          </cell>
          <cell r="B6867">
            <v>259.83030000000002</v>
          </cell>
        </row>
        <row r="6868">
          <cell r="A6868">
            <v>43393</v>
          </cell>
          <cell r="B6868">
            <v>259.84370000000001</v>
          </cell>
        </row>
        <row r="6869">
          <cell r="A6869">
            <v>43394</v>
          </cell>
          <cell r="B6869">
            <v>259.8571</v>
          </cell>
        </row>
        <row r="6870">
          <cell r="A6870">
            <v>43395</v>
          </cell>
          <cell r="B6870">
            <v>259.87049999999999</v>
          </cell>
        </row>
        <row r="6871">
          <cell r="A6871">
            <v>43396</v>
          </cell>
          <cell r="B6871">
            <v>259.88389999999998</v>
          </cell>
        </row>
        <row r="6872">
          <cell r="A6872">
            <v>43397</v>
          </cell>
          <cell r="B6872">
            <v>259.89729999999997</v>
          </cell>
        </row>
        <row r="6873">
          <cell r="A6873">
            <v>43398</v>
          </cell>
          <cell r="B6873">
            <v>259.91070000000002</v>
          </cell>
        </row>
        <row r="6874">
          <cell r="A6874">
            <v>43399</v>
          </cell>
          <cell r="B6874">
            <v>259.92410000000001</v>
          </cell>
        </row>
        <row r="6875">
          <cell r="A6875">
            <v>43400</v>
          </cell>
          <cell r="B6875">
            <v>259.9375</v>
          </cell>
        </row>
        <row r="6876">
          <cell r="A6876">
            <v>43401</v>
          </cell>
          <cell r="B6876">
            <v>259.95089999999999</v>
          </cell>
        </row>
        <row r="6877">
          <cell r="A6877">
            <v>43402</v>
          </cell>
          <cell r="B6877">
            <v>259.96429999999998</v>
          </cell>
        </row>
        <row r="6878">
          <cell r="A6878">
            <v>43403</v>
          </cell>
          <cell r="B6878">
            <v>259.97770000000003</v>
          </cell>
        </row>
        <row r="6879">
          <cell r="A6879">
            <v>43404</v>
          </cell>
          <cell r="B6879">
            <v>259.99110000000002</v>
          </cell>
        </row>
        <row r="6880">
          <cell r="A6880">
            <v>43405</v>
          </cell>
          <cell r="B6880">
            <v>260.00459999999998</v>
          </cell>
        </row>
        <row r="6881">
          <cell r="A6881">
            <v>43406</v>
          </cell>
          <cell r="B6881">
            <v>260.01799999999997</v>
          </cell>
        </row>
        <row r="6882">
          <cell r="A6882">
            <v>43407</v>
          </cell>
          <cell r="B6882">
            <v>260.03140000000002</v>
          </cell>
        </row>
        <row r="6883">
          <cell r="A6883">
            <v>43408</v>
          </cell>
          <cell r="B6883">
            <v>260.04480000000001</v>
          </cell>
        </row>
        <row r="6884">
          <cell r="A6884">
            <v>43409</v>
          </cell>
          <cell r="B6884">
            <v>260.0582</v>
          </cell>
        </row>
        <row r="6885">
          <cell r="A6885">
            <v>43410</v>
          </cell>
          <cell r="B6885">
            <v>260.07159999999999</v>
          </cell>
        </row>
        <row r="6886">
          <cell r="A6886">
            <v>43411</v>
          </cell>
          <cell r="B6886">
            <v>260.08499999999998</v>
          </cell>
        </row>
        <row r="6887">
          <cell r="A6887">
            <v>43412</v>
          </cell>
          <cell r="B6887">
            <v>260.09840000000003</v>
          </cell>
        </row>
        <row r="6888">
          <cell r="A6888">
            <v>43413</v>
          </cell>
          <cell r="B6888">
            <v>260.11180000000002</v>
          </cell>
        </row>
        <row r="6889">
          <cell r="A6889">
            <v>43414</v>
          </cell>
          <cell r="B6889">
            <v>260.12529999999998</v>
          </cell>
        </row>
        <row r="6890">
          <cell r="A6890">
            <v>43415</v>
          </cell>
          <cell r="B6890">
            <v>260.13869999999997</v>
          </cell>
        </row>
        <row r="6891">
          <cell r="A6891">
            <v>43416</v>
          </cell>
          <cell r="B6891">
            <v>260.15210000000002</v>
          </cell>
        </row>
        <row r="6892">
          <cell r="A6892">
            <v>43417</v>
          </cell>
          <cell r="B6892">
            <v>260.16550000000001</v>
          </cell>
        </row>
        <row r="6893">
          <cell r="A6893">
            <v>43418</v>
          </cell>
          <cell r="B6893">
            <v>260.1789</v>
          </cell>
        </row>
        <row r="6894">
          <cell r="A6894">
            <v>43419</v>
          </cell>
          <cell r="B6894">
            <v>260.19229999999999</v>
          </cell>
        </row>
        <row r="6895">
          <cell r="A6895">
            <v>43420</v>
          </cell>
          <cell r="B6895">
            <v>260.20269999999999</v>
          </cell>
        </row>
        <row r="6896">
          <cell r="A6896">
            <v>43421</v>
          </cell>
          <cell r="B6896">
            <v>260.2131</v>
          </cell>
        </row>
        <row r="6897">
          <cell r="A6897">
            <v>43422</v>
          </cell>
          <cell r="B6897">
            <v>260.2235</v>
          </cell>
        </row>
        <row r="6898">
          <cell r="A6898">
            <v>43423</v>
          </cell>
          <cell r="B6898">
            <v>260.23390000000001</v>
          </cell>
        </row>
        <row r="6899">
          <cell r="A6899">
            <v>43424</v>
          </cell>
          <cell r="B6899">
            <v>260.24430000000001</v>
          </cell>
        </row>
        <row r="6900">
          <cell r="A6900">
            <v>43425</v>
          </cell>
          <cell r="B6900">
            <v>260.25470000000001</v>
          </cell>
        </row>
        <row r="6901">
          <cell r="A6901">
            <v>43426</v>
          </cell>
          <cell r="B6901">
            <v>260.26510000000002</v>
          </cell>
        </row>
        <row r="6902">
          <cell r="A6902">
            <v>43427</v>
          </cell>
          <cell r="B6902">
            <v>260.27550000000002</v>
          </cell>
        </row>
        <row r="6903">
          <cell r="A6903">
            <v>43428</v>
          </cell>
          <cell r="B6903">
            <v>260.28590000000003</v>
          </cell>
        </row>
        <row r="6904">
          <cell r="A6904">
            <v>43429</v>
          </cell>
          <cell r="B6904">
            <v>260.29629999999997</v>
          </cell>
        </row>
        <row r="6905">
          <cell r="A6905">
            <v>43430</v>
          </cell>
          <cell r="B6905">
            <v>260.30669999999998</v>
          </cell>
        </row>
        <row r="6906">
          <cell r="A6906">
            <v>43431</v>
          </cell>
          <cell r="B6906">
            <v>260.31709999999998</v>
          </cell>
        </row>
        <row r="6907">
          <cell r="A6907">
            <v>43432</v>
          </cell>
          <cell r="B6907">
            <v>260.32760000000002</v>
          </cell>
        </row>
        <row r="6908">
          <cell r="A6908">
            <v>43433</v>
          </cell>
          <cell r="B6908">
            <v>260.33800000000002</v>
          </cell>
        </row>
        <row r="6909">
          <cell r="A6909">
            <v>43434</v>
          </cell>
          <cell r="B6909">
            <v>260.34840000000003</v>
          </cell>
        </row>
        <row r="6910">
          <cell r="A6910">
            <v>43435</v>
          </cell>
          <cell r="B6910">
            <v>260.35879999999997</v>
          </cell>
        </row>
        <row r="6911">
          <cell r="A6911">
            <v>43436</v>
          </cell>
          <cell r="B6911">
            <v>260.36919999999998</v>
          </cell>
        </row>
        <row r="6912">
          <cell r="A6912">
            <v>43437</v>
          </cell>
          <cell r="B6912">
            <v>260.37959999999998</v>
          </cell>
        </row>
        <row r="6913">
          <cell r="A6913">
            <v>43438</v>
          </cell>
          <cell r="B6913">
            <v>260.39</v>
          </cell>
        </row>
        <row r="6914">
          <cell r="A6914">
            <v>43439</v>
          </cell>
          <cell r="B6914">
            <v>260.40039999999999</v>
          </cell>
        </row>
        <row r="6915">
          <cell r="A6915">
            <v>43440</v>
          </cell>
          <cell r="B6915">
            <v>260.41079999999999</v>
          </cell>
        </row>
        <row r="6916">
          <cell r="A6916">
            <v>43441</v>
          </cell>
          <cell r="B6916">
            <v>260.4212</v>
          </cell>
        </row>
        <row r="6917">
          <cell r="A6917">
            <v>43442</v>
          </cell>
          <cell r="B6917">
            <v>260.4316</v>
          </cell>
        </row>
        <row r="6918">
          <cell r="A6918">
            <v>43443</v>
          </cell>
          <cell r="B6918">
            <v>260.44209999999998</v>
          </cell>
        </row>
        <row r="6919">
          <cell r="A6919">
            <v>43444</v>
          </cell>
          <cell r="B6919">
            <v>260.45249999999999</v>
          </cell>
        </row>
        <row r="6920">
          <cell r="A6920">
            <v>43445</v>
          </cell>
          <cell r="B6920">
            <v>260.46289999999999</v>
          </cell>
        </row>
        <row r="6921">
          <cell r="A6921">
            <v>43446</v>
          </cell>
          <cell r="B6921">
            <v>260.47329999999999</v>
          </cell>
        </row>
        <row r="6922">
          <cell r="A6922">
            <v>43447</v>
          </cell>
          <cell r="B6922">
            <v>260.4837</v>
          </cell>
        </row>
        <row r="6923">
          <cell r="A6923">
            <v>43448</v>
          </cell>
          <cell r="B6923">
            <v>260.4941</v>
          </cell>
        </row>
        <row r="6924">
          <cell r="A6924">
            <v>43449</v>
          </cell>
          <cell r="B6924">
            <v>260.50450000000001</v>
          </cell>
        </row>
        <row r="6925">
          <cell r="A6925">
            <v>43450</v>
          </cell>
          <cell r="B6925">
            <v>260.51459999999997</v>
          </cell>
        </row>
        <row r="6926">
          <cell r="A6926">
            <v>43451</v>
          </cell>
          <cell r="B6926">
            <v>260.5247</v>
          </cell>
        </row>
        <row r="6927">
          <cell r="A6927">
            <v>43452</v>
          </cell>
          <cell r="B6927">
            <v>260.53469999999999</v>
          </cell>
        </row>
        <row r="6928">
          <cell r="A6928">
            <v>43453</v>
          </cell>
          <cell r="B6928">
            <v>260.54480000000001</v>
          </cell>
        </row>
        <row r="6929">
          <cell r="A6929">
            <v>43454</v>
          </cell>
          <cell r="B6929">
            <v>260.55489999999998</v>
          </cell>
        </row>
        <row r="6930">
          <cell r="A6930">
            <v>43455</v>
          </cell>
          <cell r="B6930">
            <v>260.565</v>
          </cell>
        </row>
        <row r="6931">
          <cell r="A6931">
            <v>43456</v>
          </cell>
          <cell r="B6931">
            <v>260.57510000000002</v>
          </cell>
        </row>
        <row r="6932">
          <cell r="A6932">
            <v>43457</v>
          </cell>
          <cell r="B6932">
            <v>260.58510000000001</v>
          </cell>
        </row>
        <row r="6933">
          <cell r="A6933">
            <v>43458</v>
          </cell>
          <cell r="B6933">
            <v>260.59519999999998</v>
          </cell>
        </row>
        <row r="6934">
          <cell r="A6934">
            <v>43459</v>
          </cell>
          <cell r="B6934">
            <v>260.6053</v>
          </cell>
        </row>
        <row r="6935">
          <cell r="A6935">
            <v>43460</v>
          </cell>
          <cell r="B6935">
            <v>260.61540000000002</v>
          </cell>
        </row>
        <row r="6936">
          <cell r="A6936">
            <v>43461</v>
          </cell>
          <cell r="B6936">
            <v>260.62549999999999</v>
          </cell>
        </row>
        <row r="6937">
          <cell r="A6937">
            <v>43462</v>
          </cell>
          <cell r="B6937">
            <v>260.63549999999998</v>
          </cell>
        </row>
        <row r="6938">
          <cell r="A6938">
            <v>43463</v>
          </cell>
          <cell r="B6938">
            <v>260.6456</v>
          </cell>
        </row>
        <row r="6939">
          <cell r="A6939">
            <v>43464</v>
          </cell>
          <cell r="B6939">
            <v>260.65570000000002</v>
          </cell>
        </row>
        <row r="6940">
          <cell r="A6940">
            <v>43465</v>
          </cell>
          <cell r="B6940">
            <v>260.66579999999999</v>
          </cell>
        </row>
        <row r="6941">
          <cell r="A6941">
            <v>43466</v>
          </cell>
          <cell r="B6941">
            <v>260.67590000000001</v>
          </cell>
        </row>
        <row r="6942">
          <cell r="A6942">
            <v>43467</v>
          </cell>
          <cell r="B6942">
            <v>260.68599999999998</v>
          </cell>
        </row>
        <row r="6943">
          <cell r="A6943">
            <v>43468</v>
          </cell>
          <cell r="B6943">
            <v>260.6961</v>
          </cell>
        </row>
        <row r="6944">
          <cell r="A6944">
            <v>43469</v>
          </cell>
          <cell r="B6944">
            <v>260.70609999999999</v>
          </cell>
        </row>
        <row r="6945">
          <cell r="A6945">
            <v>43470</v>
          </cell>
          <cell r="B6945">
            <v>260.71620000000001</v>
          </cell>
        </row>
        <row r="6946">
          <cell r="A6946">
            <v>43471</v>
          </cell>
          <cell r="B6946">
            <v>260.72629999999998</v>
          </cell>
        </row>
        <row r="6947">
          <cell r="A6947">
            <v>43472</v>
          </cell>
          <cell r="B6947">
            <v>260.7364</v>
          </cell>
        </row>
        <row r="6948">
          <cell r="A6948">
            <v>43473</v>
          </cell>
          <cell r="B6948">
            <v>260.74650000000003</v>
          </cell>
        </row>
        <row r="6949">
          <cell r="A6949">
            <v>43474</v>
          </cell>
          <cell r="B6949">
            <v>260.75659999999999</v>
          </cell>
        </row>
        <row r="6950">
          <cell r="A6950">
            <v>43475</v>
          </cell>
          <cell r="B6950">
            <v>260.76670000000001</v>
          </cell>
        </row>
        <row r="6951">
          <cell r="A6951">
            <v>43476</v>
          </cell>
          <cell r="B6951">
            <v>260.77670000000001</v>
          </cell>
        </row>
        <row r="6952">
          <cell r="A6952">
            <v>43477</v>
          </cell>
          <cell r="B6952">
            <v>260.78680000000003</v>
          </cell>
        </row>
        <row r="6953">
          <cell r="A6953">
            <v>43478</v>
          </cell>
          <cell r="B6953">
            <v>260.79689999999999</v>
          </cell>
        </row>
        <row r="6954">
          <cell r="A6954">
            <v>43479</v>
          </cell>
          <cell r="B6954">
            <v>260.80700000000002</v>
          </cell>
        </row>
        <row r="6955">
          <cell r="A6955">
            <v>43480</v>
          </cell>
          <cell r="B6955">
            <v>260.81709999999998</v>
          </cell>
        </row>
        <row r="6956">
          <cell r="A6956">
            <v>43481</v>
          </cell>
          <cell r="B6956">
            <v>260.84230000000002</v>
          </cell>
        </row>
        <row r="6957">
          <cell r="A6957">
            <v>43482</v>
          </cell>
          <cell r="B6957">
            <v>260.86750000000001</v>
          </cell>
        </row>
        <row r="6958">
          <cell r="A6958">
            <v>43483</v>
          </cell>
          <cell r="B6958">
            <v>260.89269999999999</v>
          </cell>
        </row>
        <row r="6959">
          <cell r="A6959">
            <v>43484</v>
          </cell>
          <cell r="B6959">
            <v>260.91789999999997</v>
          </cell>
        </row>
        <row r="6960">
          <cell r="A6960">
            <v>43485</v>
          </cell>
          <cell r="B6960">
            <v>260.94310000000002</v>
          </cell>
        </row>
        <row r="6961">
          <cell r="A6961">
            <v>43486</v>
          </cell>
          <cell r="B6961">
            <v>260.96839999999997</v>
          </cell>
        </row>
        <row r="6962">
          <cell r="A6962">
            <v>43487</v>
          </cell>
          <cell r="B6962">
            <v>260.99360000000001</v>
          </cell>
        </row>
        <row r="6963">
          <cell r="A6963">
            <v>43488</v>
          </cell>
          <cell r="B6963">
            <v>261.0188</v>
          </cell>
        </row>
        <row r="6964">
          <cell r="A6964">
            <v>43489</v>
          </cell>
          <cell r="B6964">
            <v>261.04399999999998</v>
          </cell>
        </row>
        <row r="6965">
          <cell r="A6965">
            <v>43490</v>
          </cell>
          <cell r="B6965">
            <v>261.06920000000002</v>
          </cell>
        </row>
        <row r="6966">
          <cell r="A6966">
            <v>43491</v>
          </cell>
          <cell r="B6966">
            <v>261.09449999999998</v>
          </cell>
        </row>
        <row r="6967">
          <cell r="A6967">
            <v>43492</v>
          </cell>
          <cell r="B6967">
            <v>261.11970000000002</v>
          </cell>
        </row>
        <row r="6968">
          <cell r="A6968">
            <v>43493</v>
          </cell>
          <cell r="B6968">
            <v>261.14490000000001</v>
          </cell>
        </row>
        <row r="6969">
          <cell r="A6969">
            <v>43494</v>
          </cell>
          <cell r="B6969">
            <v>261.17020000000002</v>
          </cell>
        </row>
        <row r="6970">
          <cell r="A6970">
            <v>43495</v>
          </cell>
          <cell r="B6970">
            <v>261.19540000000001</v>
          </cell>
        </row>
        <row r="6971">
          <cell r="A6971">
            <v>43496</v>
          </cell>
          <cell r="B6971">
            <v>261.22070000000002</v>
          </cell>
        </row>
        <row r="6972">
          <cell r="A6972">
            <v>43497</v>
          </cell>
          <cell r="B6972">
            <v>261.24590000000001</v>
          </cell>
        </row>
        <row r="6973">
          <cell r="A6973">
            <v>43498</v>
          </cell>
          <cell r="B6973">
            <v>261.27109999999999</v>
          </cell>
        </row>
        <row r="6974">
          <cell r="A6974">
            <v>43499</v>
          </cell>
          <cell r="B6974">
            <v>261.29640000000001</v>
          </cell>
        </row>
        <row r="6975">
          <cell r="A6975">
            <v>43500</v>
          </cell>
          <cell r="B6975">
            <v>261.32159999999999</v>
          </cell>
        </row>
        <row r="6976">
          <cell r="A6976">
            <v>43501</v>
          </cell>
          <cell r="B6976">
            <v>261.34690000000001</v>
          </cell>
        </row>
        <row r="6977">
          <cell r="A6977">
            <v>43502</v>
          </cell>
          <cell r="B6977">
            <v>261.37209999999999</v>
          </cell>
        </row>
        <row r="6978">
          <cell r="A6978">
            <v>43503</v>
          </cell>
          <cell r="B6978">
            <v>261.3974</v>
          </cell>
        </row>
        <row r="6979">
          <cell r="A6979">
            <v>43504</v>
          </cell>
          <cell r="B6979">
            <v>261.42270000000002</v>
          </cell>
        </row>
        <row r="6980">
          <cell r="A6980">
            <v>43505</v>
          </cell>
          <cell r="B6980">
            <v>261.4479</v>
          </cell>
        </row>
        <row r="6981">
          <cell r="A6981">
            <v>43506</v>
          </cell>
          <cell r="B6981">
            <v>261.47320000000002</v>
          </cell>
        </row>
        <row r="6982">
          <cell r="A6982">
            <v>43507</v>
          </cell>
          <cell r="B6982">
            <v>261.49849999999998</v>
          </cell>
        </row>
        <row r="6983">
          <cell r="A6983">
            <v>43508</v>
          </cell>
          <cell r="B6983">
            <v>261.52370000000002</v>
          </cell>
        </row>
        <row r="6984">
          <cell r="A6984">
            <v>43509</v>
          </cell>
          <cell r="B6984">
            <v>261.54899999999998</v>
          </cell>
        </row>
        <row r="6985">
          <cell r="A6985">
            <v>43510</v>
          </cell>
          <cell r="B6985">
            <v>261.57429999999999</v>
          </cell>
        </row>
        <row r="6986">
          <cell r="A6986">
            <v>43511</v>
          </cell>
          <cell r="B6986">
            <v>261.59960000000001</v>
          </cell>
        </row>
        <row r="6987">
          <cell r="A6987">
            <v>43512</v>
          </cell>
          <cell r="B6987">
            <v>261.65550000000002</v>
          </cell>
        </row>
        <row r="6988">
          <cell r="A6988">
            <v>43513</v>
          </cell>
          <cell r="B6988">
            <v>261.71140000000003</v>
          </cell>
        </row>
        <row r="6989">
          <cell r="A6989">
            <v>43514</v>
          </cell>
          <cell r="B6989">
            <v>261.76729999999998</v>
          </cell>
        </row>
        <row r="6990">
          <cell r="A6990">
            <v>43515</v>
          </cell>
          <cell r="B6990">
            <v>261.82330000000002</v>
          </cell>
        </row>
        <row r="6991">
          <cell r="A6991">
            <v>43516</v>
          </cell>
          <cell r="B6991">
            <v>261.87920000000003</v>
          </cell>
        </row>
        <row r="6992">
          <cell r="A6992">
            <v>43517</v>
          </cell>
          <cell r="B6992">
            <v>261.93520000000001</v>
          </cell>
        </row>
        <row r="6993">
          <cell r="A6993">
            <v>43518</v>
          </cell>
          <cell r="B6993">
            <v>261.99110000000002</v>
          </cell>
        </row>
        <row r="6994">
          <cell r="A6994">
            <v>43519</v>
          </cell>
          <cell r="B6994">
            <v>262.0471</v>
          </cell>
        </row>
        <row r="6995">
          <cell r="A6995">
            <v>43520</v>
          </cell>
          <cell r="B6995">
            <v>262.10309999999998</v>
          </cell>
        </row>
        <row r="6996">
          <cell r="A6996">
            <v>43521</v>
          </cell>
          <cell r="B6996">
            <v>262.15910000000002</v>
          </cell>
        </row>
        <row r="6997">
          <cell r="A6997">
            <v>43522</v>
          </cell>
          <cell r="B6997">
            <v>262.21510000000001</v>
          </cell>
        </row>
        <row r="6998">
          <cell r="A6998">
            <v>43523</v>
          </cell>
          <cell r="B6998">
            <v>262.27109999999999</v>
          </cell>
        </row>
        <row r="6999">
          <cell r="A6999">
            <v>43524</v>
          </cell>
          <cell r="B6999">
            <v>262.3272</v>
          </cell>
        </row>
        <row r="7000">
          <cell r="A7000">
            <v>43525</v>
          </cell>
          <cell r="B7000">
            <v>262.38319999999999</v>
          </cell>
        </row>
        <row r="7001">
          <cell r="A7001">
            <v>43526</v>
          </cell>
          <cell r="B7001">
            <v>262.4393</v>
          </cell>
        </row>
        <row r="7002">
          <cell r="A7002">
            <v>43527</v>
          </cell>
          <cell r="B7002">
            <v>262.49540000000002</v>
          </cell>
        </row>
        <row r="7003">
          <cell r="A7003">
            <v>43528</v>
          </cell>
          <cell r="B7003">
            <v>262.5514</v>
          </cell>
        </row>
        <row r="7004">
          <cell r="A7004">
            <v>43529</v>
          </cell>
          <cell r="B7004">
            <v>262.60750000000002</v>
          </cell>
        </row>
        <row r="7005">
          <cell r="A7005">
            <v>43530</v>
          </cell>
          <cell r="B7005">
            <v>262.66370000000001</v>
          </cell>
        </row>
        <row r="7006">
          <cell r="A7006">
            <v>43531</v>
          </cell>
          <cell r="B7006">
            <v>262.71980000000002</v>
          </cell>
        </row>
        <row r="7007">
          <cell r="A7007">
            <v>43532</v>
          </cell>
          <cell r="B7007">
            <v>262.77589999999998</v>
          </cell>
        </row>
        <row r="7008">
          <cell r="A7008">
            <v>43533</v>
          </cell>
          <cell r="B7008">
            <v>262.83210000000003</v>
          </cell>
        </row>
        <row r="7009">
          <cell r="A7009">
            <v>43534</v>
          </cell>
          <cell r="B7009">
            <v>262.88819999999998</v>
          </cell>
        </row>
        <row r="7010">
          <cell r="A7010">
            <v>43535</v>
          </cell>
          <cell r="B7010">
            <v>262.94439999999997</v>
          </cell>
        </row>
        <row r="7011">
          <cell r="A7011">
            <v>43536</v>
          </cell>
          <cell r="B7011">
            <v>263.00060000000002</v>
          </cell>
        </row>
        <row r="7012">
          <cell r="A7012">
            <v>43537</v>
          </cell>
          <cell r="B7012">
            <v>263.05680000000001</v>
          </cell>
        </row>
        <row r="7013">
          <cell r="A7013">
            <v>43538</v>
          </cell>
          <cell r="B7013">
            <v>263.113</v>
          </cell>
        </row>
        <row r="7014">
          <cell r="A7014">
            <v>43539</v>
          </cell>
          <cell r="B7014">
            <v>263.16919999999999</v>
          </cell>
        </row>
        <row r="7015">
          <cell r="A7015">
            <v>43540</v>
          </cell>
          <cell r="B7015">
            <v>263.21749999999997</v>
          </cell>
        </row>
        <row r="7016">
          <cell r="A7016">
            <v>43541</v>
          </cell>
          <cell r="B7016">
            <v>263.26569999999998</v>
          </cell>
        </row>
        <row r="7017">
          <cell r="A7017">
            <v>43542</v>
          </cell>
          <cell r="B7017">
            <v>263.31400000000002</v>
          </cell>
        </row>
        <row r="7018">
          <cell r="A7018">
            <v>43543</v>
          </cell>
          <cell r="B7018">
            <v>263.3623</v>
          </cell>
        </row>
        <row r="7019">
          <cell r="A7019">
            <v>43544</v>
          </cell>
          <cell r="B7019">
            <v>263.41059999999999</v>
          </cell>
        </row>
        <row r="7020">
          <cell r="A7020">
            <v>43545</v>
          </cell>
          <cell r="B7020">
            <v>263.45890000000003</v>
          </cell>
        </row>
        <row r="7021">
          <cell r="A7021">
            <v>43546</v>
          </cell>
          <cell r="B7021">
            <v>263.50720000000001</v>
          </cell>
        </row>
        <row r="7022">
          <cell r="A7022">
            <v>43547</v>
          </cell>
          <cell r="B7022">
            <v>263.55549999999999</v>
          </cell>
        </row>
        <row r="7023">
          <cell r="A7023">
            <v>43548</v>
          </cell>
          <cell r="B7023">
            <v>263.60379999999998</v>
          </cell>
        </row>
        <row r="7024">
          <cell r="A7024">
            <v>43549</v>
          </cell>
          <cell r="B7024">
            <v>263.65219999999999</v>
          </cell>
        </row>
        <row r="7025">
          <cell r="A7025">
            <v>43550</v>
          </cell>
          <cell r="B7025">
            <v>263.70049999999998</v>
          </cell>
        </row>
        <row r="7026">
          <cell r="A7026">
            <v>43551</v>
          </cell>
          <cell r="B7026">
            <v>263.74889999999999</v>
          </cell>
        </row>
        <row r="7027">
          <cell r="A7027">
            <v>43552</v>
          </cell>
          <cell r="B7027">
            <v>263.79719999999998</v>
          </cell>
        </row>
        <row r="7028">
          <cell r="A7028">
            <v>43553</v>
          </cell>
          <cell r="B7028">
            <v>263.84559999999999</v>
          </cell>
        </row>
        <row r="7029">
          <cell r="A7029">
            <v>43554</v>
          </cell>
          <cell r="B7029">
            <v>263.89400000000001</v>
          </cell>
        </row>
        <row r="7030">
          <cell r="A7030">
            <v>43555</v>
          </cell>
          <cell r="B7030">
            <v>263.94240000000002</v>
          </cell>
        </row>
        <row r="7031">
          <cell r="A7031">
            <v>43556</v>
          </cell>
          <cell r="B7031">
            <v>263.99079999999998</v>
          </cell>
        </row>
        <row r="7032">
          <cell r="A7032">
            <v>43557</v>
          </cell>
          <cell r="B7032">
            <v>264.03919999999999</v>
          </cell>
        </row>
        <row r="7033">
          <cell r="A7033">
            <v>43558</v>
          </cell>
          <cell r="B7033">
            <v>264.08760000000001</v>
          </cell>
        </row>
        <row r="7034">
          <cell r="A7034">
            <v>43559</v>
          </cell>
          <cell r="B7034">
            <v>264.13600000000002</v>
          </cell>
        </row>
        <row r="7035">
          <cell r="A7035">
            <v>43560</v>
          </cell>
          <cell r="B7035">
            <v>264.18439999999998</v>
          </cell>
        </row>
        <row r="7036">
          <cell r="A7036">
            <v>43561</v>
          </cell>
          <cell r="B7036">
            <v>264.23289999999997</v>
          </cell>
        </row>
        <row r="7037">
          <cell r="A7037">
            <v>43562</v>
          </cell>
          <cell r="B7037">
            <v>264.28129999999999</v>
          </cell>
        </row>
        <row r="7038">
          <cell r="A7038">
            <v>43563</v>
          </cell>
          <cell r="B7038">
            <v>264.32979999999998</v>
          </cell>
        </row>
        <row r="7039">
          <cell r="A7039">
            <v>43564</v>
          </cell>
          <cell r="B7039">
            <v>264.37830000000002</v>
          </cell>
        </row>
        <row r="7040">
          <cell r="A7040">
            <v>43565</v>
          </cell>
          <cell r="B7040">
            <v>264.42669999999998</v>
          </cell>
        </row>
        <row r="7041">
          <cell r="A7041">
            <v>43566</v>
          </cell>
          <cell r="B7041">
            <v>264.47519999999997</v>
          </cell>
        </row>
        <row r="7042">
          <cell r="A7042">
            <v>43567</v>
          </cell>
          <cell r="B7042">
            <v>264.52370000000002</v>
          </cell>
        </row>
        <row r="7043">
          <cell r="A7043">
            <v>43568</v>
          </cell>
          <cell r="B7043">
            <v>264.57220000000001</v>
          </cell>
        </row>
        <row r="7044">
          <cell r="A7044">
            <v>43569</v>
          </cell>
          <cell r="B7044">
            <v>264.6207</v>
          </cell>
        </row>
        <row r="7045">
          <cell r="A7045">
            <v>43570</v>
          </cell>
          <cell r="B7045">
            <v>264.66930000000002</v>
          </cell>
        </row>
        <row r="7046">
          <cell r="A7046">
            <v>43571</v>
          </cell>
          <cell r="B7046">
            <v>264.7072</v>
          </cell>
        </row>
        <row r="7047">
          <cell r="A7047">
            <v>43572</v>
          </cell>
          <cell r="B7047">
            <v>264.745</v>
          </cell>
        </row>
        <row r="7048">
          <cell r="A7048">
            <v>43573</v>
          </cell>
          <cell r="B7048">
            <v>264.78289999999998</v>
          </cell>
        </row>
        <row r="7049">
          <cell r="A7049">
            <v>43574</v>
          </cell>
          <cell r="B7049">
            <v>264.82080000000002</v>
          </cell>
        </row>
        <row r="7050">
          <cell r="A7050">
            <v>43575</v>
          </cell>
          <cell r="B7050">
            <v>264.85860000000002</v>
          </cell>
        </row>
        <row r="7051">
          <cell r="A7051">
            <v>43576</v>
          </cell>
          <cell r="B7051">
            <v>264.8965</v>
          </cell>
        </row>
        <row r="7052">
          <cell r="A7052">
            <v>43577</v>
          </cell>
          <cell r="B7052">
            <v>264.93439999999998</v>
          </cell>
        </row>
        <row r="7053">
          <cell r="A7053">
            <v>43578</v>
          </cell>
          <cell r="B7053">
            <v>264.97230000000002</v>
          </cell>
        </row>
        <row r="7054">
          <cell r="A7054">
            <v>43579</v>
          </cell>
          <cell r="B7054">
            <v>265.0102</v>
          </cell>
        </row>
        <row r="7055">
          <cell r="A7055">
            <v>43580</v>
          </cell>
          <cell r="B7055">
            <v>265.04809999999998</v>
          </cell>
        </row>
        <row r="7056">
          <cell r="A7056">
            <v>43581</v>
          </cell>
          <cell r="B7056">
            <v>265.08600000000001</v>
          </cell>
        </row>
        <row r="7057">
          <cell r="A7057">
            <v>43582</v>
          </cell>
          <cell r="B7057">
            <v>265.12389999999999</v>
          </cell>
        </row>
        <row r="7058">
          <cell r="A7058">
            <v>43583</v>
          </cell>
          <cell r="B7058">
            <v>265.1619</v>
          </cell>
        </row>
        <row r="7059">
          <cell r="A7059">
            <v>43584</v>
          </cell>
          <cell r="B7059">
            <v>265.19979999999998</v>
          </cell>
        </row>
        <row r="7060">
          <cell r="A7060">
            <v>43585</v>
          </cell>
          <cell r="B7060">
            <v>265.23770000000002</v>
          </cell>
        </row>
        <row r="7061">
          <cell r="A7061">
            <v>43586</v>
          </cell>
          <cell r="B7061">
            <v>265.27569999999997</v>
          </cell>
        </row>
        <row r="7062">
          <cell r="A7062">
            <v>43587</v>
          </cell>
          <cell r="B7062">
            <v>265.31360000000001</v>
          </cell>
        </row>
        <row r="7063">
          <cell r="A7063">
            <v>43588</v>
          </cell>
          <cell r="B7063">
            <v>265.35160000000002</v>
          </cell>
        </row>
        <row r="7064">
          <cell r="A7064">
            <v>43589</v>
          </cell>
          <cell r="B7064">
            <v>265.3895</v>
          </cell>
        </row>
        <row r="7065">
          <cell r="A7065">
            <v>43590</v>
          </cell>
          <cell r="B7065">
            <v>265.42750000000001</v>
          </cell>
        </row>
        <row r="7066">
          <cell r="A7066">
            <v>43591</v>
          </cell>
          <cell r="B7066">
            <v>265.46539999999999</v>
          </cell>
        </row>
        <row r="7067">
          <cell r="A7067">
            <v>43592</v>
          </cell>
          <cell r="B7067">
            <v>265.5034</v>
          </cell>
        </row>
        <row r="7068">
          <cell r="A7068">
            <v>43593</v>
          </cell>
          <cell r="B7068">
            <v>265.54140000000001</v>
          </cell>
        </row>
        <row r="7069">
          <cell r="A7069">
            <v>43594</v>
          </cell>
          <cell r="B7069">
            <v>265.57940000000002</v>
          </cell>
        </row>
        <row r="7070">
          <cell r="A7070">
            <v>43595</v>
          </cell>
          <cell r="B7070">
            <v>265.61739999999998</v>
          </cell>
        </row>
        <row r="7071">
          <cell r="A7071">
            <v>43596</v>
          </cell>
          <cell r="B7071">
            <v>265.65539999999999</v>
          </cell>
        </row>
        <row r="7072">
          <cell r="A7072">
            <v>43597</v>
          </cell>
          <cell r="B7072">
            <v>265.6934</v>
          </cell>
        </row>
        <row r="7073">
          <cell r="A7073">
            <v>43598</v>
          </cell>
          <cell r="B7073">
            <v>265.73140000000001</v>
          </cell>
        </row>
        <row r="7074">
          <cell r="A7074">
            <v>43599</v>
          </cell>
          <cell r="B7074">
            <v>265.76940000000002</v>
          </cell>
        </row>
        <row r="7075">
          <cell r="A7075">
            <v>43600</v>
          </cell>
          <cell r="B7075">
            <v>265.80739999999997</v>
          </cell>
        </row>
        <row r="7076">
          <cell r="A7076">
            <v>43601</v>
          </cell>
          <cell r="B7076">
            <v>265.85019999999997</v>
          </cell>
        </row>
        <row r="7077">
          <cell r="A7077">
            <v>43602</v>
          </cell>
          <cell r="B7077">
            <v>265.8929</v>
          </cell>
        </row>
        <row r="7078">
          <cell r="A7078">
            <v>43603</v>
          </cell>
          <cell r="B7078">
            <v>265.9357</v>
          </cell>
        </row>
        <row r="7079">
          <cell r="A7079">
            <v>43604</v>
          </cell>
          <cell r="B7079">
            <v>265.9785</v>
          </cell>
        </row>
        <row r="7080">
          <cell r="A7080">
            <v>43605</v>
          </cell>
          <cell r="B7080">
            <v>266.0213</v>
          </cell>
        </row>
        <row r="7081">
          <cell r="A7081">
            <v>43606</v>
          </cell>
          <cell r="B7081">
            <v>266.0641</v>
          </cell>
        </row>
        <row r="7082">
          <cell r="A7082">
            <v>43607</v>
          </cell>
          <cell r="B7082">
            <v>266.1069</v>
          </cell>
        </row>
        <row r="7083">
          <cell r="A7083">
            <v>43608</v>
          </cell>
          <cell r="B7083">
            <v>266.1497</v>
          </cell>
        </row>
        <row r="7084">
          <cell r="A7084">
            <v>43609</v>
          </cell>
          <cell r="B7084">
            <v>266.19260000000003</v>
          </cell>
        </row>
        <row r="7085">
          <cell r="A7085">
            <v>43610</v>
          </cell>
          <cell r="B7085">
            <v>266.23540000000003</v>
          </cell>
        </row>
        <row r="7086">
          <cell r="A7086">
            <v>43611</v>
          </cell>
          <cell r="B7086">
            <v>266.27820000000003</v>
          </cell>
        </row>
        <row r="7087">
          <cell r="A7087">
            <v>43612</v>
          </cell>
          <cell r="B7087">
            <v>266.3211</v>
          </cell>
        </row>
        <row r="7088">
          <cell r="A7088">
            <v>43613</v>
          </cell>
          <cell r="B7088">
            <v>266.3639</v>
          </cell>
        </row>
        <row r="7089">
          <cell r="A7089">
            <v>43614</v>
          </cell>
          <cell r="B7089">
            <v>266.40679999999998</v>
          </cell>
        </row>
        <row r="7090">
          <cell r="A7090">
            <v>43615</v>
          </cell>
          <cell r="B7090">
            <v>266.44970000000001</v>
          </cell>
        </row>
        <row r="7091">
          <cell r="A7091">
            <v>43616</v>
          </cell>
          <cell r="B7091">
            <v>266.49250000000001</v>
          </cell>
        </row>
        <row r="7092">
          <cell r="A7092">
            <v>43617</v>
          </cell>
          <cell r="B7092">
            <v>266.53539999999998</v>
          </cell>
        </row>
        <row r="7093">
          <cell r="A7093">
            <v>43618</v>
          </cell>
          <cell r="B7093">
            <v>266.57830000000001</v>
          </cell>
        </row>
        <row r="7094">
          <cell r="A7094">
            <v>43619</v>
          </cell>
          <cell r="B7094">
            <v>266.62119999999999</v>
          </cell>
        </row>
        <row r="7095">
          <cell r="A7095">
            <v>43620</v>
          </cell>
          <cell r="B7095">
            <v>266.66410000000002</v>
          </cell>
        </row>
        <row r="7096">
          <cell r="A7096">
            <v>43621</v>
          </cell>
          <cell r="B7096">
            <v>266.70699999999999</v>
          </cell>
        </row>
        <row r="7097">
          <cell r="A7097">
            <v>43622</v>
          </cell>
          <cell r="B7097">
            <v>266.74990000000003</v>
          </cell>
        </row>
        <row r="7098">
          <cell r="A7098">
            <v>43623</v>
          </cell>
          <cell r="B7098">
            <v>266.7928</v>
          </cell>
        </row>
        <row r="7099">
          <cell r="A7099">
            <v>43624</v>
          </cell>
          <cell r="B7099">
            <v>266.83580000000001</v>
          </cell>
        </row>
        <row r="7100">
          <cell r="A7100">
            <v>43625</v>
          </cell>
          <cell r="B7100">
            <v>266.87869999999998</v>
          </cell>
        </row>
        <row r="7101">
          <cell r="A7101">
            <v>43626</v>
          </cell>
          <cell r="B7101">
            <v>266.92160000000001</v>
          </cell>
        </row>
        <row r="7102">
          <cell r="A7102">
            <v>43627</v>
          </cell>
          <cell r="B7102">
            <v>266.96460000000002</v>
          </cell>
        </row>
        <row r="7103">
          <cell r="A7103">
            <v>43628</v>
          </cell>
          <cell r="B7103">
            <v>267.00749999999999</v>
          </cell>
        </row>
        <row r="7104">
          <cell r="A7104">
            <v>43629</v>
          </cell>
          <cell r="B7104">
            <v>267.0505</v>
          </cell>
        </row>
        <row r="7105">
          <cell r="A7105">
            <v>43630</v>
          </cell>
          <cell r="B7105">
            <v>267.09350000000001</v>
          </cell>
        </row>
        <row r="7106">
          <cell r="A7106">
            <v>43631</v>
          </cell>
          <cell r="B7106">
            <v>267.13639999999998</v>
          </cell>
        </row>
        <row r="7107">
          <cell r="A7107">
            <v>43632</v>
          </cell>
          <cell r="B7107">
            <v>267.16399999999999</v>
          </cell>
        </row>
        <row r="7108">
          <cell r="A7108">
            <v>43633</v>
          </cell>
          <cell r="B7108">
            <v>267.19150000000002</v>
          </cell>
        </row>
        <row r="7109">
          <cell r="A7109">
            <v>43634</v>
          </cell>
          <cell r="B7109">
            <v>267.21910000000003</v>
          </cell>
        </row>
        <row r="7110">
          <cell r="A7110">
            <v>43635</v>
          </cell>
          <cell r="B7110">
            <v>267.24669999999998</v>
          </cell>
        </row>
        <row r="7111">
          <cell r="A7111">
            <v>43636</v>
          </cell>
          <cell r="B7111">
            <v>267.27420000000001</v>
          </cell>
        </row>
        <row r="7112">
          <cell r="A7112">
            <v>43637</v>
          </cell>
          <cell r="B7112">
            <v>267.30180000000001</v>
          </cell>
        </row>
        <row r="7113">
          <cell r="A7113">
            <v>43638</v>
          </cell>
          <cell r="B7113">
            <v>267.32940000000002</v>
          </cell>
        </row>
        <row r="7114">
          <cell r="A7114">
            <v>43639</v>
          </cell>
          <cell r="B7114">
            <v>267.35700000000003</v>
          </cell>
        </row>
        <row r="7115">
          <cell r="A7115">
            <v>43640</v>
          </cell>
          <cell r="B7115">
            <v>267.38459999999998</v>
          </cell>
        </row>
        <row r="7116">
          <cell r="A7116">
            <v>43641</v>
          </cell>
          <cell r="B7116">
            <v>267.41219999999998</v>
          </cell>
        </row>
        <row r="7117">
          <cell r="A7117">
            <v>43642</v>
          </cell>
          <cell r="B7117">
            <v>267.43970000000002</v>
          </cell>
        </row>
        <row r="7118">
          <cell r="A7118">
            <v>43643</v>
          </cell>
          <cell r="B7118">
            <v>267.46730000000002</v>
          </cell>
        </row>
        <row r="7119">
          <cell r="A7119">
            <v>43644</v>
          </cell>
          <cell r="B7119">
            <v>267.49489999999997</v>
          </cell>
        </row>
        <row r="7120">
          <cell r="A7120">
            <v>43645</v>
          </cell>
          <cell r="B7120">
            <v>267.52249999999998</v>
          </cell>
        </row>
        <row r="7121">
          <cell r="A7121">
            <v>43646</v>
          </cell>
          <cell r="B7121">
            <v>267.55009999999999</v>
          </cell>
        </row>
        <row r="7122">
          <cell r="A7122">
            <v>43647</v>
          </cell>
          <cell r="B7122">
            <v>267.57769999999999</v>
          </cell>
        </row>
        <row r="7123">
          <cell r="A7123">
            <v>43648</v>
          </cell>
          <cell r="B7123">
            <v>267.60539999999997</v>
          </cell>
        </row>
        <row r="7124">
          <cell r="A7124">
            <v>43649</v>
          </cell>
          <cell r="B7124">
            <v>267.63299999999998</v>
          </cell>
        </row>
        <row r="7125">
          <cell r="A7125">
            <v>43650</v>
          </cell>
          <cell r="B7125">
            <v>267.66059999999999</v>
          </cell>
        </row>
        <row r="7126">
          <cell r="A7126">
            <v>43651</v>
          </cell>
          <cell r="B7126">
            <v>267.68819999999999</v>
          </cell>
        </row>
        <row r="7127">
          <cell r="A7127">
            <v>43652</v>
          </cell>
          <cell r="B7127">
            <v>267.7158</v>
          </cell>
        </row>
        <row r="7128">
          <cell r="A7128">
            <v>43653</v>
          </cell>
          <cell r="B7128">
            <v>267.74340000000001</v>
          </cell>
        </row>
        <row r="7129">
          <cell r="A7129">
            <v>43654</v>
          </cell>
          <cell r="B7129">
            <v>267.77109999999999</v>
          </cell>
        </row>
        <row r="7130">
          <cell r="A7130">
            <v>43655</v>
          </cell>
          <cell r="B7130">
            <v>267.7987</v>
          </cell>
        </row>
        <row r="7131">
          <cell r="A7131">
            <v>43656</v>
          </cell>
          <cell r="B7131">
            <v>267.8263</v>
          </cell>
        </row>
        <row r="7132">
          <cell r="A7132">
            <v>43657</v>
          </cell>
          <cell r="B7132">
            <v>267.85399999999998</v>
          </cell>
        </row>
        <row r="7133">
          <cell r="A7133">
            <v>43658</v>
          </cell>
          <cell r="B7133">
            <v>267.88159999999999</v>
          </cell>
        </row>
        <row r="7134">
          <cell r="A7134">
            <v>43659</v>
          </cell>
          <cell r="B7134">
            <v>267.9092</v>
          </cell>
        </row>
        <row r="7135">
          <cell r="A7135">
            <v>43660</v>
          </cell>
          <cell r="B7135">
            <v>267.93689999999998</v>
          </cell>
        </row>
        <row r="7136">
          <cell r="A7136">
            <v>43661</v>
          </cell>
          <cell r="B7136">
            <v>267.96449999999999</v>
          </cell>
        </row>
        <row r="7137">
          <cell r="A7137">
            <v>43662</v>
          </cell>
          <cell r="B7137">
            <v>267.98779999999999</v>
          </cell>
        </row>
        <row r="7138">
          <cell r="A7138">
            <v>43663</v>
          </cell>
          <cell r="B7138">
            <v>268.0111</v>
          </cell>
        </row>
        <row r="7139">
          <cell r="A7139">
            <v>43664</v>
          </cell>
          <cell r="B7139">
            <v>268.03440000000001</v>
          </cell>
        </row>
        <row r="7140">
          <cell r="A7140">
            <v>43665</v>
          </cell>
          <cell r="B7140">
            <v>268.05770000000001</v>
          </cell>
        </row>
        <row r="7141">
          <cell r="A7141">
            <v>43666</v>
          </cell>
          <cell r="B7141">
            <v>268.08109999999999</v>
          </cell>
        </row>
        <row r="7142">
          <cell r="A7142">
            <v>43667</v>
          </cell>
          <cell r="B7142">
            <v>268.1044</v>
          </cell>
        </row>
        <row r="7143">
          <cell r="A7143">
            <v>43668</v>
          </cell>
          <cell r="B7143">
            <v>268.1277</v>
          </cell>
        </row>
        <row r="7144">
          <cell r="A7144">
            <v>43669</v>
          </cell>
          <cell r="B7144">
            <v>268.15100000000001</v>
          </cell>
        </row>
        <row r="7145">
          <cell r="A7145">
            <v>43670</v>
          </cell>
          <cell r="B7145">
            <v>268.17430000000002</v>
          </cell>
        </row>
        <row r="7146">
          <cell r="A7146">
            <v>43671</v>
          </cell>
          <cell r="B7146">
            <v>268.1977</v>
          </cell>
        </row>
        <row r="7147">
          <cell r="A7147">
            <v>43672</v>
          </cell>
          <cell r="B7147">
            <v>268.221</v>
          </cell>
        </row>
        <row r="7148">
          <cell r="A7148">
            <v>43673</v>
          </cell>
          <cell r="B7148">
            <v>268.24430000000001</v>
          </cell>
        </row>
        <row r="7149">
          <cell r="A7149">
            <v>43674</v>
          </cell>
          <cell r="B7149">
            <v>268.26769999999999</v>
          </cell>
        </row>
        <row r="7150">
          <cell r="A7150">
            <v>43675</v>
          </cell>
          <cell r="B7150">
            <v>268.291</v>
          </cell>
        </row>
        <row r="7151">
          <cell r="A7151">
            <v>43676</v>
          </cell>
          <cell r="B7151">
            <v>268.3143</v>
          </cell>
        </row>
        <row r="7152">
          <cell r="A7152">
            <v>43677</v>
          </cell>
          <cell r="B7152">
            <v>268.33769999999998</v>
          </cell>
        </row>
        <row r="7153">
          <cell r="A7153">
            <v>43678</v>
          </cell>
          <cell r="B7153">
            <v>268.36099999999999</v>
          </cell>
        </row>
        <row r="7154">
          <cell r="A7154">
            <v>43679</v>
          </cell>
          <cell r="B7154">
            <v>268.38440000000003</v>
          </cell>
        </row>
        <row r="7155">
          <cell r="A7155">
            <v>43680</v>
          </cell>
          <cell r="B7155">
            <v>268.40769999999998</v>
          </cell>
        </row>
        <row r="7156">
          <cell r="A7156">
            <v>43681</v>
          </cell>
          <cell r="B7156">
            <v>268.43110000000001</v>
          </cell>
        </row>
        <row r="7157">
          <cell r="A7157">
            <v>43682</v>
          </cell>
          <cell r="B7157">
            <v>268.45440000000002</v>
          </cell>
        </row>
        <row r="7158">
          <cell r="A7158">
            <v>43683</v>
          </cell>
          <cell r="B7158">
            <v>268.4778</v>
          </cell>
        </row>
        <row r="7159">
          <cell r="A7159">
            <v>43684</v>
          </cell>
          <cell r="B7159">
            <v>268.50110000000001</v>
          </cell>
        </row>
        <row r="7160">
          <cell r="A7160">
            <v>43685</v>
          </cell>
          <cell r="B7160">
            <v>268.52449999999999</v>
          </cell>
        </row>
        <row r="7161">
          <cell r="A7161">
            <v>43686</v>
          </cell>
          <cell r="B7161">
            <v>268.5478</v>
          </cell>
        </row>
        <row r="7162">
          <cell r="A7162">
            <v>43687</v>
          </cell>
          <cell r="B7162">
            <v>268.57119999999998</v>
          </cell>
        </row>
        <row r="7163">
          <cell r="A7163">
            <v>43688</v>
          </cell>
          <cell r="B7163">
            <v>268.59449999999998</v>
          </cell>
        </row>
        <row r="7164">
          <cell r="A7164">
            <v>43689</v>
          </cell>
          <cell r="B7164">
            <v>268.61790000000002</v>
          </cell>
        </row>
        <row r="7165">
          <cell r="A7165">
            <v>43690</v>
          </cell>
          <cell r="B7165">
            <v>268.6413</v>
          </cell>
        </row>
        <row r="7166">
          <cell r="A7166">
            <v>43691</v>
          </cell>
          <cell r="B7166">
            <v>268.66460000000001</v>
          </cell>
        </row>
        <row r="7167">
          <cell r="A7167">
            <v>43692</v>
          </cell>
          <cell r="B7167">
            <v>268.68799999999999</v>
          </cell>
        </row>
        <row r="7168">
          <cell r="A7168">
            <v>43693</v>
          </cell>
          <cell r="B7168">
            <v>268.70699999999999</v>
          </cell>
        </row>
        <row r="7169">
          <cell r="A7169">
            <v>43694</v>
          </cell>
          <cell r="B7169">
            <v>268.72609999999997</v>
          </cell>
        </row>
        <row r="7170">
          <cell r="A7170">
            <v>43695</v>
          </cell>
          <cell r="B7170">
            <v>268.74509999999998</v>
          </cell>
        </row>
        <row r="7171">
          <cell r="A7171">
            <v>43696</v>
          </cell>
          <cell r="B7171">
            <v>268.76420000000002</v>
          </cell>
        </row>
        <row r="7172">
          <cell r="A7172">
            <v>43697</v>
          </cell>
          <cell r="B7172">
            <v>268.7833</v>
          </cell>
        </row>
        <row r="7173">
          <cell r="A7173">
            <v>43698</v>
          </cell>
          <cell r="B7173">
            <v>268.8023</v>
          </cell>
        </row>
        <row r="7174">
          <cell r="A7174">
            <v>43699</v>
          </cell>
          <cell r="B7174">
            <v>268.82139999999998</v>
          </cell>
        </row>
        <row r="7175">
          <cell r="A7175">
            <v>43700</v>
          </cell>
          <cell r="B7175">
            <v>268.84039999999999</v>
          </cell>
        </row>
        <row r="7176">
          <cell r="A7176">
            <v>43701</v>
          </cell>
          <cell r="B7176">
            <v>268.85950000000003</v>
          </cell>
        </row>
        <row r="7177">
          <cell r="A7177">
            <v>43702</v>
          </cell>
          <cell r="B7177">
            <v>268.87849999999997</v>
          </cell>
        </row>
        <row r="7178">
          <cell r="A7178">
            <v>43703</v>
          </cell>
          <cell r="B7178">
            <v>268.89760000000001</v>
          </cell>
        </row>
        <row r="7179">
          <cell r="A7179">
            <v>43704</v>
          </cell>
          <cell r="B7179">
            <v>268.91669999999999</v>
          </cell>
        </row>
        <row r="7180">
          <cell r="A7180">
            <v>43705</v>
          </cell>
          <cell r="B7180">
            <v>268.9357</v>
          </cell>
        </row>
        <row r="7181">
          <cell r="A7181">
            <v>43706</v>
          </cell>
          <cell r="B7181">
            <v>268.95479999999998</v>
          </cell>
        </row>
        <row r="7182">
          <cell r="A7182">
            <v>43707</v>
          </cell>
          <cell r="B7182">
            <v>268.97390000000001</v>
          </cell>
        </row>
        <row r="7183">
          <cell r="A7183">
            <v>43708</v>
          </cell>
          <cell r="B7183">
            <v>268.99290000000002</v>
          </cell>
        </row>
        <row r="7184">
          <cell r="A7184">
            <v>43709</v>
          </cell>
          <cell r="B7184">
            <v>269.012</v>
          </cell>
        </row>
        <row r="7185">
          <cell r="A7185">
            <v>43710</v>
          </cell>
          <cell r="B7185">
            <v>269.03109999999998</v>
          </cell>
        </row>
        <row r="7186">
          <cell r="A7186">
            <v>43711</v>
          </cell>
          <cell r="B7186">
            <v>269.05009999999999</v>
          </cell>
        </row>
        <row r="7187">
          <cell r="A7187">
            <v>43712</v>
          </cell>
          <cell r="B7187">
            <v>269.06920000000002</v>
          </cell>
        </row>
        <row r="7188">
          <cell r="A7188">
            <v>43713</v>
          </cell>
          <cell r="B7188">
            <v>269.0883</v>
          </cell>
        </row>
        <row r="7189">
          <cell r="A7189">
            <v>43714</v>
          </cell>
          <cell r="B7189">
            <v>269.10739999999998</v>
          </cell>
        </row>
        <row r="7190">
          <cell r="A7190">
            <v>43715</v>
          </cell>
          <cell r="B7190">
            <v>269.12639999999999</v>
          </cell>
        </row>
        <row r="7191">
          <cell r="A7191">
            <v>43716</v>
          </cell>
          <cell r="B7191">
            <v>269.14550000000003</v>
          </cell>
        </row>
        <row r="7192">
          <cell r="A7192">
            <v>43717</v>
          </cell>
          <cell r="B7192">
            <v>269.16460000000001</v>
          </cell>
        </row>
        <row r="7193">
          <cell r="A7193">
            <v>43718</v>
          </cell>
          <cell r="B7193">
            <v>269.18369999999999</v>
          </cell>
        </row>
        <row r="7194">
          <cell r="A7194">
            <v>43719</v>
          </cell>
          <cell r="B7194">
            <v>269.20280000000002</v>
          </cell>
        </row>
        <row r="7195">
          <cell r="A7195">
            <v>43720</v>
          </cell>
          <cell r="B7195">
            <v>269.22190000000001</v>
          </cell>
        </row>
        <row r="7196">
          <cell r="A7196">
            <v>43721</v>
          </cell>
          <cell r="B7196">
            <v>269.24090000000001</v>
          </cell>
        </row>
        <row r="7197">
          <cell r="A7197">
            <v>43722</v>
          </cell>
          <cell r="B7197">
            <v>269.26</v>
          </cell>
        </row>
        <row r="7198">
          <cell r="A7198">
            <v>43723</v>
          </cell>
          <cell r="B7198">
            <v>269.27910000000003</v>
          </cell>
        </row>
        <row r="7199">
          <cell r="A7199">
            <v>43724</v>
          </cell>
          <cell r="B7199">
            <v>269.28719999999998</v>
          </cell>
        </row>
        <row r="7200">
          <cell r="A7200">
            <v>43725</v>
          </cell>
          <cell r="B7200">
            <v>269.29520000000002</v>
          </cell>
        </row>
        <row r="7201">
          <cell r="A7201">
            <v>43726</v>
          </cell>
          <cell r="B7201">
            <v>269.30329999999998</v>
          </cell>
        </row>
        <row r="7202">
          <cell r="A7202">
            <v>43727</v>
          </cell>
          <cell r="B7202">
            <v>269.31139999999999</v>
          </cell>
        </row>
        <row r="7203">
          <cell r="A7203">
            <v>43728</v>
          </cell>
          <cell r="B7203">
            <v>269.31950000000001</v>
          </cell>
        </row>
        <row r="7204">
          <cell r="A7204">
            <v>43729</v>
          </cell>
          <cell r="B7204">
            <v>269.32760000000002</v>
          </cell>
        </row>
        <row r="7205">
          <cell r="A7205">
            <v>43730</v>
          </cell>
          <cell r="B7205">
            <v>269.3356</v>
          </cell>
        </row>
        <row r="7206">
          <cell r="A7206">
            <v>43731</v>
          </cell>
          <cell r="B7206">
            <v>269.34370000000001</v>
          </cell>
        </row>
        <row r="7207">
          <cell r="A7207">
            <v>43732</v>
          </cell>
          <cell r="B7207">
            <v>269.35180000000003</v>
          </cell>
        </row>
        <row r="7208">
          <cell r="A7208">
            <v>43733</v>
          </cell>
          <cell r="B7208">
            <v>269.35989999999998</v>
          </cell>
        </row>
        <row r="7209">
          <cell r="A7209">
            <v>43734</v>
          </cell>
          <cell r="B7209">
            <v>269.36790000000002</v>
          </cell>
        </row>
        <row r="7210">
          <cell r="A7210">
            <v>43735</v>
          </cell>
          <cell r="B7210">
            <v>269.37599999999998</v>
          </cell>
        </row>
        <row r="7211">
          <cell r="A7211">
            <v>43736</v>
          </cell>
          <cell r="B7211">
            <v>269.38409999999999</v>
          </cell>
        </row>
        <row r="7212">
          <cell r="A7212">
            <v>43737</v>
          </cell>
          <cell r="B7212">
            <v>269.3922</v>
          </cell>
        </row>
        <row r="7213">
          <cell r="A7213">
            <v>43738</v>
          </cell>
          <cell r="B7213">
            <v>269.40019999999998</v>
          </cell>
        </row>
        <row r="7214">
          <cell r="A7214">
            <v>43739</v>
          </cell>
          <cell r="B7214">
            <v>269.4083</v>
          </cell>
        </row>
        <row r="7215">
          <cell r="A7215">
            <v>43740</v>
          </cell>
          <cell r="B7215">
            <v>269.41640000000001</v>
          </cell>
        </row>
        <row r="7216">
          <cell r="A7216">
            <v>43741</v>
          </cell>
          <cell r="B7216">
            <v>269.42450000000002</v>
          </cell>
        </row>
        <row r="7217">
          <cell r="A7217">
            <v>43742</v>
          </cell>
          <cell r="B7217">
            <v>269.43259999999998</v>
          </cell>
        </row>
        <row r="7218">
          <cell r="A7218">
            <v>43743</v>
          </cell>
          <cell r="B7218">
            <v>269.44060000000002</v>
          </cell>
        </row>
        <row r="7219">
          <cell r="A7219">
            <v>43744</v>
          </cell>
          <cell r="B7219">
            <v>269.44869999999997</v>
          </cell>
        </row>
        <row r="7220">
          <cell r="A7220">
            <v>43745</v>
          </cell>
          <cell r="B7220">
            <v>269.45679999999999</v>
          </cell>
        </row>
        <row r="7221">
          <cell r="A7221">
            <v>43746</v>
          </cell>
          <cell r="B7221">
            <v>269.4649</v>
          </cell>
        </row>
        <row r="7222">
          <cell r="A7222">
            <v>43747</v>
          </cell>
          <cell r="B7222">
            <v>269.47300000000001</v>
          </cell>
        </row>
        <row r="7223">
          <cell r="A7223">
            <v>43748</v>
          </cell>
          <cell r="B7223">
            <v>269.48099999999999</v>
          </cell>
        </row>
        <row r="7224">
          <cell r="A7224">
            <v>43749</v>
          </cell>
          <cell r="B7224">
            <v>269.48910000000001</v>
          </cell>
        </row>
        <row r="7225">
          <cell r="A7225">
            <v>43750</v>
          </cell>
          <cell r="B7225">
            <v>269.49720000000002</v>
          </cell>
        </row>
        <row r="7226">
          <cell r="A7226">
            <v>43751</v>
          </cell>
          <cell r="B7226">
            <v>269.50529999999998</v>
          </cell>
        </row>
        <row r="7227">
          <cell r="A7227">
            <v>43752</v>
          </cell>
          <cell r="B7227">
            <v>269.51339999999999</v>
          </cell>
        </row>
        <row r="7228">
          <cell r="A7228">
            <v>43753</v>
          </cell>
          <cell r="B7228">
            <v>269.5215</v>
          </cell>
        </row>
        <row r="7229">
          <cell r="A7229">
            <v>43754</v>
          </cell>
          <cell r="B7229">
            <v>269.54149999999998</v>
          </cell>
        </row>
        <row r="7230">
          <cell r="A7230">
            <v>43755</v>
          </cell>
          <cell r="B7230">
            <v>269.56150000000002</v>
          </cell>
        </row>
        <row r="7231">
          <cell r="A7231">
            <v>43756</v>
          </cell>
          <cell r="B7231">
            <v>269.58139999999997</v>
          </cell>
        </row>
        <row r="7232">
          <cell r="A7232">
            <v>43757</v>
          </cell>
          <cell r="B7232">
            <v>269.60140000000001</v>
          </cell>
        </row>
        <row r="7233">
          <cell r="A7233">
            <v>43758</v>
          </cell>
          <cell r="B7233">
            <v>269.62139999999999</v>
          </cell>
        </row>
        <row r="7234">
          <cell r="A7234">
            <v>43759</v>
          </cell>
          <cell r="B7234">
            <v>269.64139999999998</v>
          </cell>
        </row>
        <row r="7235">
          <cell r="A7235">
            <v>43760</v>
          </cell>
          <cell r="B7235">
            <v>269.66140000000001</v>
          </cell>
        </row>
        <row r="7236">
          <cell r="A7236">
            <v>43761</v>
          </cell>
          <cell r="B7236">
            <v>269.68130000000002</v>
          </cell>
        </row>
        <row r="7237">
          <cell r="A7237">
            <v>43762</v>
          </cell>
          <cell r="B7237">
            <v>269.7013</v>
          </cell>
        </row>
        <row r="7238">
          <cell r="A7238">
            <v>43763</v>
          </cell>
          <cell r="B7238">
            <v>269.72129999999999</v>
          </cell>
        </row>
        <row r="7239">
          <cell r="A7239">
            <v>43764</v>
          </cell>
          <cell r="B7239">
            <v>269.74130000000002</v>
          </cell>
        </row>
        <row r="7240">
          <cell r="A7240">
            <v>43765</v>
          </cell>
          <cell r="B7240">
            <v>269.76130000000001</v>
          </cell>
        </row>
        <row r="7241">
          <cell r="A7241">
            <v>43766</v>
          </cell>
          <cell r="B7241">
            <v>269.78129999999999</v>
          </cell>
        </row>
        <row r="7242">
          <cell r="A7242">
            <v>43767</v>
          </cell>
          <cell r="B7242">
            <v>269.80130000000003</v>
          </cell>
        </row>
        <row r="7243">
          <cell r="A7243">
            <v>43768</v>
          </cell>
          <cell r="B7243">
            <v>269.82130000000001</v>
          </cell>
        </row>
        <row r="7244">
          <cell r="A7244">
            <v>43769</v>
          </cell>
          <cell r="B7244">
            <v>269.84129999999999</v>
          </cell>
        </row>
        <row r="7245">
          <cell r="A7245">
            <v>43770</v>
          </cell>
          <cell r="B7245">
            <v>269.86130000000003</v>
          </cell>
        </row>
        <row r="7246">
          <cell r="A7246">
            <v>43771</v>
          </cell>
          <cell r="B7246">
            <v>269.88130000000001</v>
          </cell>
        </row>
        <row r="7247">
          <cell r="A7247">
            <v>43772</v>
          </cell>
          <cell r="B7247">
            <v>269.90129999999999</v>
          </cell>
        </row>
        <row r="7248">
          <cell r="A7248">
            <v>43773</v>
          </cell>
          <cell r="B7248">
            <v>269.92129999999997</v>
          </cell>
        </row>
        <row r="7249">
          <cell r="A7249">
            <v>43774</v>
          </cell>
          <cell r="B7249">
            <v>269.94130000000001</v>
          </cell>
        </row>
        <row r="7250">
          <cell r="A7250">
            <v>43775</v>
          </cell>
          <cell r="B7250">
            <v>269.96129999999999</v>
          </cell>
        </row>
        <row r="7251">
          <cell r="A7251">
            <v>43776</v>
          </cell>
          <cell r="B7251">
            <v>269.98129999999998</v>
          </cell>
        </row>
        <row r="7252">
          <cell r="A7252">
            <v>43777</v>
          </cell>
          <cell r="B7252">
            <v>270.00130000000001</v>
          </cell>
        </row>
        <row r="7253">
          <cell r="A7253">
            <v>43778</v>
          </cell>
          <cell r="B7253">
            <v>270.0213</v>
          </cell>
        </row>
        <row r="7254">
          <cell r="A7254">
            <v>43779</v>
          </cell>
          <cell r="B7254">
            <v>270.04129999999998</v>
          </cell>
        </row>
        <row r="7255">
          <cell r="A7255">
            <v>43780</v>
          </cell>
          <cell r="B7255">
            <v>270.06130000000002</v>
          </cell>
        </row>
        <row r="7256">
          <cell r="A7256">
            <v>43781</v>
          </cell>
          <cell r="B7256">
            <v>270.0813</v>
          </cell>
        </row>
        <row r="7257">
          <cell r="A7257">
            <v>43782</v>
          </cell>
          <cell r="B7257">
            <v>270.10140000000001</v>
          </cell>
        </row>
        <row r="7258">
          <cell r="A7258">
            <v>43783</v>
          </cell>
          <cell r="B7258">
            <v>270.12139999999999</v>
          </cell>
        </row>
        <row r="7259">
          <cell r="A7259">
            <v>43784</v>
          </cell>
          <cell r="B7259">
            <v>270.14139999999998</v>
          </cell>
        </row>
        <row r="7260">
          <cell r="A7260">
            <v>43785</v>
          </cell>
          <cell r="B7260">
            <v>270.1558</v>
          </cell>
        </row>
        <row r="7261">
          <cell r="A7261">
            <v>43786</v>
          </cell>
          <cell r="B7261">
            <v>270.17020000000002</v>
          </cell>
        </row>
        <row r="7262">
          <cell r="A7262">
            <v>43787</v>
          </cell>
          <cell r="B7262">
            <v>270.18459999999999</v>
          </cell>
        </row>
        <row r="7263">
          <cell r="A7263">
            <v>43788</v>
          </cell>
          <cell r="B7263">
            <v>270.19900000000001</v>
          </cell>
        </row>
        <row r="7264">
          <cell r="A7264">
            <v>43789</v>
          </cell>
          <cell r="B7264">
            <v>270.21339999999998</v>
          </cell>
        </row>
        <row r="7265">
          <cell r="A7265">
            <v>43790</v>
          </cell>
          <cell r="B7265">
            <v>270.2278</v>
          </cell>
        </row>
        <row r="7266">
          <cell r="A7266">
            <v>43791</v>
          </cell>
          <cell r="B7266">
            <v>270.24220000000003</v>
          </cell>
        </row>
        <row r="7267">
          <cell r="A7267">
            <v>43792</v>
          </cell>
          <cell r="B7267">
            <v>270.25659999999999</v>
          </cell>
        </row>
        <row r="7268">
          <cell r="A7268">
            <v>43793</v>
          </cell>
          <cell r="B7268">
            <v>270.27100000000002</v>
          </cell>
        </row>
        <row r="7269">
          <cell r="A7269">
            <v>43794</v>
          </cell>
          <cell r="B7269">
            <v>270.28539999999998</v>
          </cell>
        </row>
        <row r="7270">
          <cell r="A7270">
            <v>43795</v>
          </cell>
          <cell r="B7270">
            <v>270.2998</v>
          </cell>
        </row>
        <row r="7271">
          <cell r="A7271">
            <v>43796</v>
          </cell>
          <cell r="B7271">
            <v>270.31420000000003</v>
          </cell>
        </row>
        <row r="7272">
          <cell r="A7272">
            <v>43797</v>
          </cell>
          <cell r="B7272">
            <v>270.32859999999999</v>
          </cell>
        </row>
        <row r="7273">
          <cell r="A7273">
            <v>43798</v>
          </cell>
          <cell r="B7273">
            <v>270.34300000000002</v>
          </cell>
        </row>
        <row r="7274">
          <cell r="A7274">
            <v>43799</v>
          </cell>
          <cell r="B7274">
            <v>270.35739999999998</v>
          </cell>
        </row>
        <row r="7275">
          <cell r="A7275">
            <v>43800</v>
          </cell>
          <cell r="B7275">
            <v>270.37180000000001</v>
          </cell>
        </row>
        <row r="7276">
          <cell r="A7276">
            <v>43801</v>
          </cell>
          <cell r="B7276">
            <v>270.38619999999997</v>
          </cell>
        </row>
        <row r="7277">
          <cell r="A7277">
            <v>43802</v>
          </cell>
          <cell r="B7277">
            <v>270.40069999999997</v>
          </cell>
        </row>
        <row r="7278">
          <cell r="A7278">
            <v>43803</v>
          </cell>
          <cell r="B7278">
            <v>270.4151</v>
          </cell>
        </row>
        <row r="7279">
          <cell r="A7279">
            <v>43804</v>
          </cell>
          <cell r="B7279">
            <v>270.42950000000002</v>
          </cell>
        </row>
        <row r="7280">
          <cell r="A7280">
            <v>43805</v>
          </cell>
          <cell r="B7280">
            <v>270.44389999999999</v>
          </cell>
        </row>
        <row r="7281">
          <cell r="A7281">
            <v>43806</v>
          </cell>
          <cell r="B7281">
            <v>270.45830000000001</v>
          </cell>
        </row>
        <row r="7282">
          <cell r="A7282">
            <v>43807</v>
          </cell>
          <cell r="B7282">
            <v>270.47269999999997</v>
          </cell>
        </row>
        <row r="7283">
          <cell r="A7283">
            <v>43808</v>
          </cell>
          <cell r="B7283">
            <v>270.4871</v>
          </cell>
        </row>
        <row r="7284">
          <cell r="A7284">
            <v>43809</v>
          </cell>
          <cell r="B7284">
            <v>270.50150000000002</v>
          </cell>
        </row>
        <row r="7285">
          <cell r="A7285">
            <v>43810</v>
          </cell>
          <cell r="B7285">
            <v>270.51600000000002</v>
          </cell>
        </row>
        <row r="7286">
          <cell r="A7286">
            <v>43811</v>
          </cell>
          <cell r="B7286">
            <v>270.53039999999999</v>
          </cell>
        </row>
        <row r="7287">
          <cell r="A7287">
            <v>43812</v>
          </cell>
          <cell r="B7287">
            <v>270.54480000000001</v>
          </cell>
        </row>
        <row r="7288">
          <cell r="A7288">
            <v>43813</v>
          </cell>
          <cell r="B7288">
            <v>270.55919999999998</v>
          </cell>
        </row>
        <row r="7289">
          <cell r="A7289">
            <v>43814</v>
          </cell>
          <cell r="B7289">
            <v>270.5736</v>
          </cell>
        </row>
        <row r="7290">
          <cell r="A7290">
            <v>43815</v>
          </cell>
          <cell r="B7290">
            <v>270.58229999999998</v>
          </cell>
        </row>
        <row r="7291">
          <cell r="A7291">
            <v>43816</v>
          </cell>
          <cell r="B7291">
            <v>270.59100000000001</v>
          </cell>
        </row>
        <row r="7292">
          <cell r="A7292">
            <v>43817</v>
          </cell>
          <cell r="B7292">
            <v>270.59980000000002</v>
          </cell>
        </row>
        <row r="7293">
          <cell r="A7293">
            <v>43818</v>
          </cell>
          <cell r="B7293">
            <v>270.60849999999999</v>
          </cell>
        </row>
        <row r="7294">
          <cell r="A7294">
            <v>43819</v>
          </cell>
          <cell r="B7294">
            <v>270.61720000000003</v>
          </cell>
        </row>
        <row r="7295">
          <cell r="A7295">
            <v>43820</v>
          </cell>
          <cell r="B7295">
            <v>270.6259</v>
          </cell>
        </row>
        <row r="7296">
          <cell r="A7296">
            <v>43821</v>
          </cell>
          <cell r="B7296">
            <v>270.63470000000001</v>
          </cell>
        </row>
        <row r="7297">
          <cell r="A7297">
            <v>43822</v>
          </cell>
          <cell r="B7297">
            <v>270.64339999999999</v>
          </cell>
        </row>
        <row r="7298">
          <cell r="A7298">
            <v>43823</v>
          </cell>
          <cell r="B7298">
            <v>270.65210000000002</v>
          </cell>
        </row>
        <row r="7299">
          <cell r="A7299">
            <v>43824</v>
          </cell>
          <cell r="B7299">
            <v>270.66090000000003</v>
          </cell>
        </row>
        <row r="7300">
          <cell r="A7300">
            <v>43825</v>
          </cell>
          <cell r="B7300">
            <v>270.6696</v>
          </cell>
        </row>
        <row r="7301">
          <cell r="A7301">
            <v>43826</v>
          </cell>
          <cell r="B7301">
            <v>270.67829999999998</v>
          </cell>
        </row>
        <row r="7302">
          <cell r="A7302">
            <v>43827</v>
          </cell>
          <cell r="B7302">
            <v>270.68700000000001</v>
          </cell>
        </row>
        <row r="7303">
          <cell r="A7303">
            <v>43828</v>
          </cell>
          <cell r="B7303">
            <v>270.69580000000002</v>
          </cell>
        </row>
        <row r="7304">
          <cell r="A7304">
            <v>43829</v>
          </cell>
          <cell r="B7304">
            <v>270.7045</v>
          </cell>
        </row>
        <row r="7305">
          <cell r="A7305">
            <v>43830</v>
          </cell>
          <cell r="B7305">
            <v>270.71319999999997</v>
          </cell>
        </row>
        <row r="7306">
          <cell r="A7306">
            <v>43831</v>
          </cell>
          <cell r="B7306">
            <v>270.72190000000001</v>
          </cell>
        </row>
        <row r="7307">
          <cell r="A7307">
            <v>43832</v>
          </cell>
          <cell r="B7307">
            <v>270.73070000000001</v>
          </cell>
        </row>
        <row r="7308">
          <cell r="A7308">
            <v>43833</v>
          </cell>
          <cell r="B7308">
            <v>270.73939999999999</v>
          </cell>
        </row>
        <row r="7309">
          <cell r="A7309">
            <v>43834</v>
          </cell>
          <cell r="B7309">
            <v>270.74810000000002</v>
          </cell>
        </row>
        <row r="7310">
          <cell r="A7310">
            <v>43835</v>
          </cell>
          <cell r="B7310">
            <v>270.75689999999997</v>
          </cell>
        </row>
        <row r="7311">
          <cell r="A7311">
            <v>43836</v>
          </cell>
          <cell r="B7311">
            <v>270.76560000000001</v>
          </cell>
        </row>
        <row r="7312">
          <cell r="A7312">
            <v>43837</v>
          </cell>
          <cell r="B7312">
            <v>270.77429999999998</v>
          </cell>
        </row>
        <row r="7313">
          <cell r="A7313">
            <v>43838</v>
          </cell>
          <cell r="B7313">
            <v>270.78309999999999</v>
          </cell>
        </row>
        <row r="7314">
          <cell r="A7314">
            <v>43839</v>
          </cell>
          <cell r="B7314">
            <v>270.79180000000002</v>
          </cell>
        </row>
        <row r="7315">
          <cell r="A7315">
            <v>43840</v>
          </cell>
          <cell r="B7315">
            <v>270.8005</v>
          </cell>
        </row>
        <row r="7316">
          <cell r="A7316">
            <v>43841</v>
          </cell>
          <cell r="B7316">
            <v>270.80919999999998</v>
          </cell>
        </row>
        <row r="7317">
          <cell r="A7317">
            <v>43842</v>
          </cell>
          <cell r="B7317">
            <v>270.81799999999998</v>
          </cell>
        </row>
        <row r="7318">
          <cell r="A7318">
            <v>43843</v>
          </cell>
          <cell r="B7318">
            <v>270.82670000000002</v>
          </cell>
        </row>
        <row r="7319">
          <cell r="A7319">
            <v>43844</v>
          </cell>
          <cell r="B7319">
            <v>270.83539999999999</v>
          </cell>
        </row>
        <row r="7320">
          <cell r="A7320">
            <v>43845</v>
          </cell>
          <cell r="B7320">
            <v>270.8442</v>
          </cell>
        </row>
        <row r="7321">
          <cell r="A7321">
            <v>43846</v>
          </cell>
          <cell r="B7321">
            <v>270.86689999999999</v>
          </cell>
        </row>
        <row r="7322">
          <cell r="A7322">
            <v>43847</v>
          </cell>
          <cell r="B7322">
            <v>270.88959999999997</v>
          </cell>
        </row>
        <row r="7323">
          <cell r="A7323">
            <v>43848</v>
          </cell>
          <cell r="B7323">
            <v>270.91230000000002</v>
          </cell>
        </row>
        <row r="7324">
          <cell r="A7324">
            <v>43849</v>
          </cell>
          <cell r="B7324">
            <v>270.935</v>
          </cell>
        </row>
        <row r="7325">
          <cell r="A7325">
            <v>43850</v>
          </cell>
          <cell r="B7325">
            <v>270.95769999999999</v>
          </cell>
        </row>
        <row r="7326">
          <cell r="A7326">
            <v>43851</v>
          </cell>
          <cell r="B7326">
            <v>270.98039999999997</v>
          </cell>
        </row>
        <row r="7327">
          <cell r="A7327">
            <v>43852</v>
          </cell>
          <cell r="B7327">
            <v>271.00310000000002</v>
          </cell>
        </row>
        <row r="7328">
          <cell r="A7328">
            <v>43853</v>
          </cell>
          <cell r="B7328">
            <v>271.0258</v>
          </cell>
        </row>
        <row r="7329">
          <cell r="A7329">
            <v>43854</v>
          </cell>
          <cell r="B7329">
            <v>271.04849999999999</v>
          </cell>
        </row>
        <row r="7330">
          <cell r="A7330">
            <v>43855</v>
          </cell>
          <cell r="B7330">
            <v>271.07119999999998</v>
          </cell>
        </row>
        <row r="7331">
          <cell r="A7331">
            <v>43856</v>
          </cell>
          <cell r="B7331">
            <v>271.09390000000002</v>
          </cell>
        </row>
        <row r="7332">
          <cell r="A7332">
            <v>43857</v>
          </cell>
          <cell r="B7332">
            <v>271.11660000000001</v>
          </cell>
        </row>
        <row r="7333">
          <cell r="A7333">
            <v>43858</v>
          </cell>
          <cell r="B7333">
            <v>271.13929999999999</v>
          </cell>
        </row>
        <row r="7334">
          <cell r="A7334">
            <v>43859</v>
          </cell>
          <cell r="B7334">
            <v>271.16199999999998</v>
          </cell>
        </row>
        <row r="7335">
          <cell r="A7335">
            <v>43860</v>
          </cell>
          <cell r="B7335">
            <v>271.18470000000002</v>
          </cell>
        </row>
        <row r="7336">
          <cell r="A7336">
            <v>43861</v>
          </cell>
          <cell r="B7336">
            <v>271.20740000000001</v>
          </cell>
        </row>
        <row r="7337">
          <cell r="A7337">
            <v>43862</v>
          </cell>
          <cell r="B7337">
            <v>271.23009999999999</v>
          </cell>
        </row>
        <row r="7338">
          <cell r="A7338">
            <v>43863</v>
          </cell>
          <cell r="B7338">
            <v>271.25290000000001</v>
          </cell>
        </row>
        <row r="7339">
          <cell r="A7339">
            <v>43864</v>
          </cell>
          <cell r="B7339">
            <v>271.2756</v>
          </cell>
        </row>
        <row r="7340">
          <cell r="A7340">
            <v>43865</v>
          </cell>
          <cell r="B7340">
            <v>271.29829999999998</v>
          </cell>
        </row>
        <row r="7341">
          <cell r="A7341">
            <v>43866</v>
          </cell>
          <cell r="B7341">
            <v>271.32100000000003</v>
          </cell>
        </row>
        <row r="7342">
          <cell r="A7342">
            <v>43867</v>
          </cell>
          <cell r="B7342">
            <v>271.34379999999999</v>
          </cell>
        </row>
        <row r="7343">
          <cell r="A7343">
            <v>43868</v>
          </cell>
          <cell r="B7343">
            <v>271.36649999999997</v>
          </cell>
        </row>
        <row r="7344">
          <cell r="A7344">
            <v>43869</v>
          </cell>
          <cell r="B7344">
            <v>271.38920000000002</v>
          </cell>
        </row>
        <row r="7345">
          <cell r="A7345">
            <v>43870</v>
          </cell>
          <cell r="B7345">
            <v>271.41199999999998</v>
          </cell>
        </row>
        <row r="7346">
          <cell r="A7346">
            <v>43871</v>
          </cell>
          <cell r="B7346">
            <v>271.43470000000002</v>
          </cell>
        </row>
        <row r="7347">
          <cell r="A7347">
            <v>43872</v>
          </cell>
          <cell r="B7347">
            <v>271.45740000000001</v>
          </cell>
        </row>
        <row r="7348">
          <cell r="A7348">
            <v>43873</v>
          </cell>
          <cell r="B7348">
            <v>271.48020000000002</v>
          </cell>
        </row>
        <row r="7349">
          <cell r="A7349">
            <v>43874</v>
          </cell>
          <cell r="B7349">
            <v>271.50290000000001</v>
          </cell>
        </row>
        <row r="7350">
          <cell r="A7350">
            <v>43875</v>
          </cell>
          <cell r="B7350">
            <v>271.52569999999997</v>
          </cell>
        </row>
        <row r="7351">
          <cell r="A7351">
            <v>43876</v>
          </cell>
          <cell r="B7351">
            <v>271.54840000000002</v>
          </cell>
        </row>
        <row r="7352">
          <cell r="A7352">
            <v>43877</v>
          </cell>
          <cell r="B7352">
            <v>271.58760000000001</v>
          </cell>
        </row>
        <row r="7353">
          <cell r="A7353">
            <v>43878</v>
          </cell>
          <cell r="B7353">
            <v>271.62689999999998</v>
          </cell>
        </row>
        <row r="7354">
          <cell r="A7354">
            <v>43879</v>
          </cell>
          <cell r="B7354">
            <v>271.6662</v>
          </cell>
        </row>
        <row r="7355">
          <cell r="A7355">
            <v>43880</v>
          </cell>
          <cell r="B7355">
            <v>271.7054</v>
          </cell>
        </row>
        <row r="7356">
          <cell r="A7356">
            <v>43881</v>
          </cell>
          <cell r="B7356">
            <v>271.74470000000002</v>
          </cell>
        </row>
        <row r="7357">
          <cell r="A7357">
            <v>43882</v>
          </cell>
          <cell r="B7357">
            <v>271.78399999999999</v>
          </cell>
        </row>
        <row r="7358">
          <cell r="A7358">
            <v>43883</v>
          </cell>
          <cell r="B7358">
            <v>271.82330000000002</v>
          </cell>
        </row>
        <row r="7359">
          <cell r="A7359">
            <v>43884</v>
          </cell>
          <cell r="B7359">
            <v>271.86250000000001</v>
          </cell>
        </row>
        <row r="7360">
          <cell r="A7360">
            <v>43885</v>
          </cell>
          <cell r="B7360">
            <v>271.90179999999998</v>
          </cell>
        </row>
        <row r="7361">
          <cell r="A7361">
            <v>43886</v>
          </cell>
          <cell r="B7361">
            <v>271.94110000000001</v>
          </cell>
        </row>
        <row r="7362">
          <cell r="A7362">
            <v>43887</v>
          </cell>
          <cell r="B7362">
            <v>271.98039999999997</v>
          </cell>
        </row>
        <row r="7363">
          <cell r="A7363">
            <v>43888</v>
          </cell>
          <cell r="B7363">
            <v>272.01979999999998</v>
          </cell>
        </row>
        <row r="7364">
          <cell r="A7364">
            <v>43889</v>
          </cell>
          <cell r="B7364">
            <v>272.0591</v>
          </cell>
        </row>
        <row r="7365">
          <cell r="A7365">
            <v>43890</v>
          </cell>
          <cell r="B7365">
            <v>272.09840000000003</v>
          </cell>
        </row>
        <row r="7366">
          <cell r="A7366">
            <v>43891</v>
          </cell>
          <cell r="B7366">
            <v>272.1377</v>
          </cell>
        </row>
        <row r="7367">
          <cell r="A7367">
            <v>43892</v>
          </cell>
          <cell r="B7367">
            <v>272.1771</v>
          </cell>
        </row>
        <row r="7368">
          <cell r="A7368">
            <v>43893</v>
          </cell>
          <cell r="B7368">
            <v>272.21640000000002</v>
          </cell>
        </row>
        <row r="7369">
          <cell r="A7369">
            <v>43894</v>
          </cell>
          <cell r="B7369">
            <v>272.25569999999999</v>
          </cell>
        </row>
        <row r="7370">
          <cell r="A7370">
            <v>43895</v>
          </cell>
          <cell r="B7370">
            <v>272.29509999999999</v>
          </cell>
        </row>
        <row r="7371">
          <cell r="A7371">
            <v>43896</v>
          </cell>
          <cell r="B7371">
            <v>272.33440000000002</v>
          </cell>
        </row>
        <row r="7372">
          <cell r="A7372">
            <v>43897</v>
          </cell>
          <cell r="B7372">
            <v>272.37380000000002</v>
          </cell>
        </row>
        <row r="7373">
          <cell r="A7373">
            <v>43898</v>
          </cell>
          <cell r="B7373">
            <v>272.41320000000002</v>
          </cell>
        </row>
        <row r="7374">
          <cell r="A7374">
            <v>43899</v>
          </cell>
          <cell r="B7374">
            <v>272.45249999999999</v>
          </cell>
        </row>
        <row r="7375">
          <cell r="A7375">
            <v>43900</v>
          </cell>
          <cell r="B7375">
            <v>272.49189999999999</v>
          </cell>
        </row>
        <row r="7376">
          <cell r="A7376">
            <v>43901</v>
          </cell>
          <cell r="B7376">
            <v>272.53129999999999</v>
          </cell>
        </row>
        <row r="7377">
          <cell r="A7377">
            <v>43902</v>
          </cell>
          <cell r="B7377">
            <v>272.57069999999999</v>
          </cell>
        </row>
        <row r="7378">
          <cell r="A7378">
            <v>43903</v>
          </cell>
          <cell r="B7378">
            <v>272.61009999999999</v>
          </cell>
        </row>
        <row r="7379">
          <cell r="A7379">
            <v>43904</v>
          </cell>
          <cell r="B7379">
            <v>272.64949999999999</v>
          </cell>
        </row>
        <row r="7380">
          <cell r="A7380">
            <v>43905</v>
          </cell>
          <cell r="B7380">
            <v>272.68889999999999</v>
          </cell>
        </row>
        <row r="7381">
          <cell r="A7381">
            <v>43906</v>
          </cell>
          <cell r="B7381">
            <v>272.74759999999998</v>
          </cell>
        </row>
        <row r="7382">
          <cell r="A7382">
            <v>43907</v>
          </cell>
          <cell r="B7382">
            <v>272.8064</v>
          </cell>
        </row>
        <row r="7383">
          <cell r="A7383">
            <v>43908</v>
          </cell>
          <cell r="B7383">
            <v>272.86520000000002</v>
          </cell>
        </row>
        <row r="7384">
          <cell r="A7384">
            <v>43909</v>
          </cell>
          <cell r="B7384">
            <v>272.92399999999998</v>
          </cell>
        </row>
        <row r="7385">
          <cell r="A7385">
            <v>43910</v>
          </cell>
          <cell r="B7385">
            <v>272.9828</v>
          </cell>
        </row>
        <row r="7386">
          <cell r="A7386">
            <v>43911</v>
          </cell>
          <cell r="B7386">
            <v>273.04160000000002</v>
          </cell>
        </row>
        <row r="7387">
          <cell r="A7387">
            <v>43912</v>
          </cell>
          <cell r="B7387">
            <v>273.10039999999998</v>
          </cell>
        </row>
        <row r="7388">
          <cell r="A7388">
            <v>43913</v>
          </cell>
          <cell r="B7388">
            <v>273.1592</v>
          </cell>
        </row>
        <row r="7389">
          <cell r="A7389">
            <v>43914</v>
          </cell>
          <cell r="B7389">
            <v>273.21809999999999</v>
          </cell>
        </row>
        <row r="7390">
          <cell r="A7390">
            <v>43915</v>
          </cell>
          <cell r="B7390">
            <v>273.27690000000001</v>
          </cell>
        </row>
        <row r="7391">
          <cell r="A7391">
            <v>43916</v>
          </cell>
          <cell r="B7391">
            <v>273.33580000000001</v>
          </cell>
        </row>
        <row r="7392">
          <cell r="A7392">
            <v>43917</v>
          </cell>
          <cell r="B7392">
            <v>273.3947</v>
          </cell>
        </row>
        <row r="7393">
          <cell r="A7393">
            <v>43918</v>
          </cell>
          <cell r="B7393">
            <v>273.45359999999999</v>
          </cell>
        </row>
        <row r="7394">
          <cell r="A7394">
            <v>43919</v>
          </cell>
          <cell r="B7394">
            <v>273.51249999999999</v>
          </cell>
        </row>
        <row r="7395">
          <cell r="A7395">
            <v>43920</v>
          </cell>
          <cell r="B7395">
            <v>273.57139999999998</v>
          </cell>
        </row>
        <row r="7396">
          <cell r="A7396">
            <v>43921</v>
          </cell>
          <cell r="B7396">
            <v>273.63040000000001</v>
          </cell>
        </row>
        <row r="7397">
          <cell r="A7397">
            <v>43922</v>
          </cell>
          <cell r="B7397">
            <v>273.6893</v>
          </cell>
        </row>
        <row r="7398">
          <cell r="A7398">
            <v>43923</v>
          </cell>
          <cell r="B7398">
            <v>273.74829999999997</v>
          </cell>
        </row>
        <row r="7399">
          <cell r="A7399">
            <v>43924</v>
          </cell>
          <cell r="B7399">
            <v>273.80720000000002</v>
          </cell>
        </row>
        <row r="7400">
          <cell r="A7400">
            <v>43925</v>
          </cell>
          <cell r="B7400">
            <v>273.86619999999999</v>
          </cell>
        </row>
        <row r="7401">
          <cell r="A7401">
            <v>43926</v>
          </cell>
          <cell r="B7401">
            <v>273.92520000000002</v>
          </cell>
        </row>
        <row r="7402">
          <cell r="A7402">
            <v>43927</v>
          </cell>
          <cell r="B7402">
            <v>273.98419999999999</v>
          </cell>
        </row>
        <row r="7403">
          <cell r="A7403">
            <v>43928</v>
          </cell>
          <cell r="B7403">
            <v>274.04329999999999</v>
          </cell>
        </row>
        <row r="7404">
          <cell r="A7404">
            <v>43929</v>
          </cell>
          <cell r="B7404">
            <v>274.10230000000001</v>
          </cell>
        </row>
        <row r="7405">
          <cell r="A7405">
            <v>43930</v>
          </cell>
          <cell r="B7405">
            <v>274.16129999999998</v>
          </cell>
        </row>
        <row r="7406">
          <cell r="A7406">
            <v>43931</v>
          </cell>
          <cell r="B7406">
            <v>274.22039999999998</v>
          </cell>
        </row>
        <row r="7407">
          <cell r="A7407">
            <v>43932</v>
          </cell>
          <cell r="B7407">
            <v>274.27949999999998</v>
          </cell>
        </row>
        <row r="7408">
          <cell r="A7408">
            <v>43933</v>
          </cell>
          <cell r="B7408">
            <v>274.33859999999999</v>
          </cell>
        </row>
        <row r="7409">
          <cell r="A7409">
            <v>43934</v>
          </cell>
          <cell r="B7409">
            <v>274.39769999999999</v>
          </cell>
        </row>
        <row r="7410">
          <cell r="A7410">
            <v>43935</v>
          </cell>
          <cell r="B7410">
            <v>274.45679999999999</v>
          </cell>
        </row>
        <row r="7411">
          <cell r="A7411">
            <v>43936</v>
          </cell>
          <cell r="B7411">
            <v>274.51589999999999</v>
          </cell>
        </row>
        <row r="7412">
          <cell r="A7412">
            <v>43937</v>
          </cell>
          <cell r="B7412">
            <v>274.56790000000001</v>
          </cell>
        </row>
        <row r="7413">
          <cell r="A7413">
            <v>43938</v>
          </cell>
          <cell r="B7413">
            <v>274.61989999999997</v>
          </cell>
        </row>
        <row r="7414">
          <cell r="A7414">
            <v>43939</v>
          </cell>
          <cell r="B7414">
            <v>274.67200000000003</v>
          </cell>
        </row>
        <row r="7415">
          <cell r="A7415">
            <v>43940</v>
          </cell>
          <cell r="B7415">
            <v>274.72399999999999</v>
          </cell>
        </row>
        <row r="7416">
          <cell r="A7416">
            <v>43941</v>
          </cell>
          <cell r="B7416">
            <v>274.77609999999999</v>
          </cell>
        </row>
        <row r="7417">
          <cell r="A7417">
            <v>43942</v>
          </cell>
          <cell r="B7417">
            <v>274.82810000000001</v>
          </cell>
        </row>
        <row r="7418">
          <cell r="A7418">
            <v>43943</v>
          </cell>
          <cell r="B7418">
            <v>274.8802</v>
          </cell>
        </row>
        <row r="7419">
          <cell r="A7419">
            <v>43944</v>
          </cell>
          <cell r="B7419">
            <v>274.9323</v>
          </cell>
        </row>
        <row r="7420">
          <cell r="A7420">
            <v>43945</v>
          </cell>
          <cell r="B7420">
            <v>274.98439999999999</v>
          </cell>
        </row>
        <row r="7421">
          <cell r="A7421">
            <v>43946</v>
          </cell>
          <cell r="B7421">
            <v>275.03649999999999</v>
          </cell>
        </row>
        <row r="7422">
          <cell r="A7422">
            <v>43947</v>
          </cell>
          <cell r="B7422">
            <v>275.08859999999999</v>
          </cell>
        </row>
        <row r="7423">
          <cell r="A7423">
            <v>43948</v>
          </cell>
          <cell r="B7423">
            <v>275.14069999999998</v>
          </cell>
        </row>
        <row r="7424">
          <cell r="A7424">
            <v>43949</v>
          </cell>
          <cell r="B7424">
            <v>275.19290000000001</v>
          </cell>
        </row>
        <row r="7425">
          <cell r="A7425">
            <v>43950</v>
          </cell>
          <cell r="B7425">
            <v>275.245</v>
          </cell>
        </row>
        <row r="7426">
          <cell r="A7426">
            <v>43951</v>
          </cell>
          <cell r="B7426">
            <v>275.29719999999998</v>
          </cell>
        </row>
        <row r="7427">
          <cell r="A7427">
            <v>43952</v>
          </cell>
          <cell r="B7427">
            <v>275.34930000000003</v>
          </cell>
        </row>
        <row r="7428">
          <cell r="A7428">
            <v>43953</v>
          </cell>
          <cell r="B7428">
            <v>275.4015</v>
          </cell>
        </row>
        <row r="7429">
          <cell r="A7429">
            <v>43954</v>
          </cell>
          <cell r="B7429">
            <v>275.45370000000003</v>
          </cell>
        </row>
        <row r="7430">
          <cell r="A7430">
            <v>43955</v>
          </cell>
          <cell r="B7430">
            <v>275.5059</v>
          </cell>
        </row>
        <row r="7431">
          <cell r="A7431">
            <v>43956</v>
          </cell>
          <cell r="B7431">
            <v>275.55810000000002</v>
          </cell>
        </row>
        <row r="7432">
          <cell r="A7432">
            <v>43957</v>
          </cell>
          <cell r="B7432">
            <v>275.6103</v>
          </cell>
        </row>
        <row r="7433">
          <cell r="A7433">
            <v>43958</v>
          </cell>
          <cell r="B7433">
            <v>275.66250000000002</v>
          </cell>
        </row>
        <row r="7434">
          <cell r="A7434">
            <v>43959</v>
          </cell>
          <cell r="B7434">
            <v>275.71469999999999</v>
          </cell>
        </row>
        <row r="7435">
          <cell r="A7435">
            <v>43960</v>
          </cell>
          <cell r="B7435">
            <v>275.767</v>
          </cell>
        </row>
        <row r="7436">
          <cell r="A7436">
            <v>43961</v>
          </cell>
          <cell r="B7436">
            <v>275.81920000000002</v>
          </cell>
        </row>
        <row r="7437">
          <cell r="A7437">
            <v>43962</v>
          </cell>
          <cell r="B7437">
            <v>275.87150000000003</v>
          </cell>
        </row>
        <row r="7438">
          <cell r="A7438">
            <v>43963</v>
          </cell>
          <cell r="B7438">
            <v>275.92380000000003</v>
          </cell>
        </row>
        <row r="7439">
          <cell r="A7439">
            <v>43964</v>
          </cell>
          <cell r="B7439">
            <v>275.976</v>
          </cell>
        </row>
        <row r="7440">
          <cell r="A7440">
            <v>43965</v>
          </cell>
          <cell r="B7440">
            <v>276.0283</v>
          </cell>
        </row>
        <row r="7441">
          <cell r="A7441">
            <v>43966</v>
          </cell>
          <cell r="B7441">
            <v>276.0806</v>
          </cell>
        </row>
        <row r="7442">
          <cell r="A7442">
            <v>43967</v>
          </cell>
          <cell r="B7442">
            <v>276.09480000000002</v>
          </cell>
        </row>
        <row r="7443">
          <cell r="A7443">
            <v>43968</v>
          </cell>
          <cell r="B7443">
            <v>276.10910000000001</v>
          </cell>
        </row>
        <row r="7444">
          <cell r="A7444">
            <v>43969</v>
          </cell>
          <cell r="B7444">
            <v>276.12329999999997</v>
          </cell>
        </row>
        <row r="7445">
          <cell r="A7445">
            <v>43970</v>
          </cell>
          <cell r="B7445">
            <v>276.13760000000002</v>
          </cell>
        </row>
        <row r="7446">
          <cell r="A7446">
            <v>43971</v>
          </cell>
          <cell r="B7446">
            <v>276.15179999999998</v>
          </cell>
        </row>
        <row r="7447">
          <cell r="A7447">
            <v>43972</v>
          </cell>
          <cell r="B7447">
            <v>276.166</v>
          </cell>
        </row>
        <row r="7448">
          <cell r="A7448">
            <v>43973</v>
          </cell>
          <cell r="B7448">
            <v>276.18029999999999</v>
          </cell>
        </row>
        <row r="7449">
          <cell r="A7449">
            <v>43974</v>
          </cell>
          <cell r="B7449">
            <v>276.19450000000001</v>
          </cell>
        </row>
        <row r="7450">
          <cell r="A7450">
            <v>43975</v>
          </cell>
          <cell r="B7450">
            <v>276.2088</v>
          </cell>
        </row>
        <row r="7451">
          <cell r="A7451">
            <v>43976</v>
          </cell>
          <cell r="B7451">
            <v>276.22300000000001</v>
          </cell>
        </row>
        <row r="7452">
          <cell r="A7452">
            <v>43977</v>
          </cell>
          <cell r="B7452">
            <v>276.2373</v>
          </cell>
        </row>
        <row r="7453">
          <cell r="A7453">
            <v>43978</v>
          </cell>
          <cell r="B7453">
            <v>276.25150000000002</v>
          </cell>
        </row>
        <row r="7454">
          <cell r="A7454">
            <v>43979</v>
          </cell>
          <cell r="B7454">
            <v>276.26580000000001</v>
          </cell>
        </row>
        <row r="7455">
          <cell r="A7455">
            <v>43980</v>
          </cell>
          <cell r="B7455">
            <v>276.27999999999997</v>
          </cell>
        </row>
        <row r="7456">
          <cell r="A7456">
            <v>43981</v>
          </cell>
          <cell r="B7456">
            <v>276.29430000000002</v>
          </cell>
        </row>
        <row r="7457">
          <cell r="A7457">
            <v>43982</v>
          </cell>
          <cell r="B7457">
            <v>276.30849999999998</v>
          </cell>
        </row>
        <row r="7458">
          <cell r="A7458">
            <v>43983</v>
          </cell>
          <cell r="B7458">
            <v>276.32279999999997</v>
          </cell>
        </row>
        <row r="7459">
          <cell r="A7459">
            <v>43984</v>
          </cell>
          <cell r="B7459">
            <v>276.33699999999999</v>
          </cell>
        </row>
        <row r="7460">
          <cell r="A7460">
            <v>43985</v>
          </cell>
          <cell r="B7460">
            <v>276.35129999999998</v>
          </cell>
        </row>
        <row r="7461">
          <cell r="A7461">
            <v>43986</v>
          </cell>
          <cell r="B7461">
            <v>276.3655</v>
          </cell>
        </row>
        <row r="7462">
          <cell r="A7462">
            <v>43987</v>
          </cell>
          <cell r="B7462">
            <v>276.37979999999999</v>
          </cell>
        </row>
        <row r="7463">
          <cell r="A7463">
            <v>43988</v>
          </cell>
          <cell r="B7463">
            <v>276.39400000000001</v>
          </cell>
        </row>
        <row r="7464">
          <cell r="A7464">
            <v>43989</v>
          </cell>
          <cell r="B7464">
            <v>276.4083</v>
          </cell>
        </row>
        <row r="7465">
          <cell r="A7465">
            <v>43990</v>
          </cell>
          <cell r="B7465">
            <v>276.42250000000001</v>
          </cell>
        </row>
        <row r="7466">
          <cell r="A7466">
            <v>43991</v>
          </cell>
          <cell r="B7466">
            <v>276.43680000000001</v>
          </cell>
        </row>
        <row r="7467">
          <cell r="A7467">
            <v>43992</v>
          </cell>
          <cell r="B7467">
            <v>276.45100000000002</v>
          </cell>
        </row>
        <row r="7468">
          <cell r="A7468">
            <v>43993</v>
          </cell>
          <cell r="B7468">
            <v>276.46530000000001</v>
          </cell>
        </row>
        <row r="7469">
          <cell r="A7469">
            <v>43994</v>
          </cell>
          <cell r="B7469">
            <v>276.4796</v>
          </cell>
        </row>
        <row r="7470">
          <cell r="A7470">
            <v>43995</v>
          </cell>
          <cell r="B7470">
            <v>276.49380000000002</v>
          </cell>
        </row>
        <row r="7471">
          <cell r="A7471">
            <v>43996</v>
          </cell>
          <cell r="B7471">
            <v>276.50810000000001</v>
          </cell>
        </row>
        <row r="7472">
          <cell r="A7472">
            <v>43997</v>
          </cell>
          <cell r="B7472">
            <v>276.52229999999997</v>
          </cell>
        </row>
        <row r="7473">
          <cell r="A7473">
            <v>43998</v>
          </cell>
          <cell r="B7473">
            <v>276.49279999999999</v>
          </cell>
        </row>
        <row r="7474">
          <cell r="A7474">
            <v>43999</v>
          </cell>
          <cell r="B7474">
            <v>276.46319999999997</v>
          </cell>
        </row>
        <row r="7475">
          <cell r="A7475">
            <v>44000</v>
          </cell>
          <cell r="B7475">
            <v>276.43369999999999</v>
          </cell>
        </row>
        <row r="7476">
          <cell r="A7476">
            <v>44001</v>
          </cell>
          <cell r="B7476">
            <v>276.4042</v>
          </cell>
        </row>
        <row r="7477">
          <cell r="A7477">
            <v>44002</v>
          </cell>
          <cell r="B7477">
            <v>276.37459999999999</v>
          </cell>
        </row>
        <row r="7478">
          <cell r="A7478">
            <v>44003</v>
          </cell>
          <cell r="B7478">
            <v>276.3451</v>
          </cell>
        </row>
        <row r="7479">
          <cell r="A7479">
            <v>44004</v>
          </cell>
          <cell r="B7479">
            <v>276.31560000000002</v>
          </cell>
        </row>
        <row r="7480">
          <cell r="A7480">
            <v>44005</v>
          </cell>
          <cell r="B7480">
            <v>276.28609999999998</v>
          </cell>
        </row>
        <row r="7481">
          <cell r="A7481">
            <v>44006</v>
          </cell>
          <cell r="B7481">
            <v>276.25650000000002</v>
          </cell>
        </row>
        <row r="7482">
          <cell r="A7482">
            <v>44007</v>
          </cell>
          <cell r="B7482">
            <v>276.22699999999998</v>
          </cell>
        </row>
        <row r="7483">
          <cell r="A7483">
            <v>44008</v>
          </cell>
          <cell r="B7483">
            <v>276.19749999999999</v>
          </cell>
        </row>
        <row r="7484">
          <cell r="A7484">
            <v>44009</v>
          </cell>
          <cell r="B7484">
            <v>276.16800000000001</v>
          </cell>
        </row>
        <row r="7485">
          <cell r="A7485">
            <v>44010</v>
          </cell>
          <cell r="B7485">
            <v>276.13850000000002</v>
          </cell>
        </row>
        <row r="7486">
          <cell r="A7486">
            <v>44011</v>
          </cell>
          <cell r="B7486">
            <v>276.10899999999998</v>
          </cell>
        </row>
        <row r="7487">
          <cell r="A7487">
            <v>44012</v>
          </cell>
          <cell r="B7487">
            <v>276.0795</v>
          </cell>
        </row>
        <row r="7488">
          <cell r="A7488">
            <v>44013</v>
          </cell>
          <cell r="B7488">
            <v>276.05</v>
          </cell>
        </row>
        <row r="7489">
          <cell r="A7489">
            <v>44014</v>
          </cell>
          <cell r="B7489">
            <v>276.02050000000003</v>
          </cell>
        </row>
        <row r="7490">
          <cell r="A7490">
            <v>44015</v>
          </cell>
          <cell r="B7490">
            <v>275.99099999999999</v>
          </cell>
        </row>
        <row r="7491">
          <cell r="A7491">
            <v>44016</v>
          </cell>
          <cell r="B7491">
            <v>275.96159999999998</v>
          </cell>
        </row>
        <row r="7492">
          <cell r="A7492">
            <v>44017</v>
          </cell>
          <cell r="B7492">
            <v>275.93209999999999</v>
          </cell>
        </row>
        <row r="7493">
          <cell r="A7493">
            <v>44018</v>
          </cell>
          <cell r="B7493">
            <v>275.90260000000001</v>
          </cell>
        </row>
        <row r="7494">
          <cell r="A7494">
            <v>44019</v>
          </cell>
          <cell r="B7494">
            <v>275.87310000000002</v>
          </cell>
        </row>
        <row r="7495">
          <cell r="A7495">
            <v>44020</v>
          </cell>
          <cell r="B7495">
            <v>275.84359999999998</v>
          </cell>
        </row>
        <row r="7496">
          <cell r="A7496">
            <v>44021</v>
          </cell>
          <cell r="B7496">
            <v>275.81420000000003</v>
          </cell>
        </row>
        <row r="7497">
          <cell r="A7497">
            <v>44022</v>
          </cell>
          <cell r="B7497">
            <v>275.78469999999999</v>
          </cell>
        </row>
        <row r="7498">
          <cell r="A7498">
            <v>44023</v>
          </cell>
          <cell r="B7498">
            <v>275.7552</v>
          </cell>
        </row>
        <row r="7499">
          <cell r="A7499">
            <v>44024</v>
          </cell>
          <cell r="B7499">
            <v>275.72579999999999</v>
          </cell>
        </row>
        <row r="7500">
          <cell r="A7500">
            <v>44025</v>
          </cell>
          <cell r="B7500">
            <v>275.69630000000001</v>
          </cell>
        </row>
        <row r="7501">
          <cell r="A7501">
            <v>44026</v>
          </cell>
          <cell r="B7501">
            <v>275.6669</v>
          </cell>
        </row>
        <row r="7502">
          <cell r="A7502">
            <v>44027</v>
          </cell>
          <cell r="B7502">
            <v>275.63740000000001</v>
          </cell>
        </row>
        <row r="7503">
          <cell r="A7503">
            <v>44028</v>
          </cell>
          <cell r="B7503">
            <v>275.6035</v>
          </cell>
        </row>
        <row r="7504">
          <cell r="A7504">
            <v>44029</v>
          </cell>
          <cell r="B7504">
            <v>275.56970000000001</v>
          </cell>
        </row>
        <row r="7505">
          <cell r="A7505">
            <v>44030</v>
          </cell>
          <cell r="B7505">
            <v>275.53590000000003</v>
          </cell>
        </row>
        <row r="7506">
          <cell r="A7506">
            <v>44031</v>
          </cell>
          <cell r="B7506">
            <v>275.50200000000001</v>
          </cell>
        </row>
        <row r="7507">
          <cell r="A7507">
            <v>44032</v>
          </cell>
          <cell r="B7507">
            <v>275.46820000000002</v>
          </cell>
        </row>
        <row r="7508">
          <cell r="A7508">
            <v>44033</v>
          </cell>
          <cell r="B7508">
            <v>275.43439999999998</v>
          </cell>
        </row>
        <row r="7509">
          <cell r="A7509">
            <v>44034</v>
          </cell>
          <cell r="B7509">
            <v>275.40050000000002</v>
          </cell>
        </row>
        <row r="7510">
          <cell r="A7510">
            <v>44035</v>
          </cell>
          <cell r="B7510">
            <v>275.36669999999998</v>
          </cell>
        </row>
        <row r="7511">
          <cell r="A7511">
            <v>44036</v>
          </cell>
          <cell r="B7511">
            <v>275.3329</v>
          </cell>
        </row>
        <row r="7512">
          <cell r="A7512">
            <v>44037</v>
          </cell>
          <cell r="B7512">
            <v>275.29910000000001</v>
          </cell>
        </row>
        <row r="7513">
          <cell r="A7513">
            <v>44038</v>
          </cell>
          <cell r="B7513">
            <v>275.26530000000002</v>
          </cell>
        </row>
        <row r="7514">
          <cell r="A7514">
            <v>44039</v>
          </cell>
          <cell r="B7514">
            <v>275.23149999999998</v>
          </cell>
        </row>
        <row r="7515">
          <cell r="A7515">
            <v>44040</v>
          </cell>
          <cell r="B7515">
            <v>275.1977</v>
          </cell>
        </row>
        <row r="7516">
          <cell r="A7516">
            <v>44041</v>
          </cell>
          <cell r="B7516">
            <v>275.16390000000001</v>
          </cell>
        </row>
        <row r="7517">
          <cell r="A7517">
            <v>44042</v>
          </cell>
          <cell r="B7517">
            <v>275.13010000000003</v>
          </cell>
        </row>
        <row r="7518">
          <cell r="A7518">
            <v>44043</v>
          </cell>
          <cell r="B7518">
            <v>275.09629999999999</v>
          </cell>
        </row>
        <row r="7519">
          <cell r="A7519">
            <v>44044</v>
          </cell>
          <cell r="B7519">
            <v>275.0625</v>
          </cell>
        </row>
        <row r="7520">
          <cell r="A7520">
            <v>44045</v>
          </cell>
          <cell r="B7520">
            <v>275.02870000000001</v>
          </cell>
        </row>
        <row r="7521">
          <cell r="A7521">
            <v>44046</v>
          </cell>
          <cell r="B7521">
            <v>274.995</v>
          </cell>
        </row>
        <row r="7522">
          <cell r="A7522">
            <v>44047</v>
          </cell>
          <cell r="B7522">
            <v>274.96120000000002</v>
          </cell>
        </row>
        <row r="7523">
          <cell r="A7523">
            <v>44048</v>
          </cell>
          <cell r="B7523">
            <v>274.92739999999998</v>
          </cell>
        </row>
        <row r="7524">
          <cell r="A7524">
            <v>44049</v>
          </cell>
          <cell r="B7524">
            <v>274.89370000000002</v>
          </cell>
        </row>
        <row r="7525">
          <cell r="A7525">
            <v>44050</v>
          </cell>
          <cell r="B7525">
            <v>274.85989999999998</v>
          </cell>
        </row>
        <row r="7526">
          <cell r="A7526">
            <v>44051</v>
          </cell>
          <cell r="B7526">
            <v>274.8261</v>
          </cell>
        </row>
        <row r="7527">
          <cell r="A7527">
            <v>44052</v>
          </cell>
          <cell r="B7527">
            <v>274.79239999999999</v>
          </cell>
        </row>
        <row r="7528">
          <cell r="A7528">
            <v>44053</v>
          </cell>
          <cell r="B7528">
            <v>274.7586</v>
          </cell>
        </row>
        <row r="7529">
          <cell r="A7529">
            <v>44054</v>
          </cell>
          <cell r="B7529">
            <v>274.72489999999999</v>
          </cell>
        </row>
        <row r="7530">
          <cell r="A7530">
            <v>44055</v>
          </cell>
          <cell r="B7530">
            <v>274.69119999999998</v>
          </cell>
        </row>
        <row r="7531">
          <cell r="A7531">
            <v>44056</v>
          </cell>
          <cell r="B7531">
            <v>274.6574</v>
          </cell>
        </row>
        <row r="7532">
          <cell r="A7532">
            <v>44057</v>
          </cell>
          <cell r="B7532">
            <v>274.62369999999999</v>
          </cell>
        </row>
        <row r="7533">
          <cell r="A7533">
            <v>44058</v>
          </cell>
          <cell r="B7533">
            <v>274.58999999999997</v>
          </cell>
        </row>
        <row r="7534">
          <cell r="A7534">
            <v>44059</v>
          </cell>
          <cell r="B7534">
            <v>274.58999999999997</v>
          </cell>
        </row>
        <row r="7535">
          <cell r="A7535">
            <v>44060</v>
          </cell>
          <cell r="B7535">
            <v>274.58999999999997</v>
          </cell>
        </row>
        <row r="7536">
          <cell r="A7536">
            <v>44061</v>
          </cell>
          <cell r="B7536">
            <v>274.58999999999997</v>
          </cell>
        </row>
        <row r="7537">
          <cell r="A7537">
            <v>44062</v>
          </cell>
          <cell r="B7537">
            <v>274.58999999999997</v>
          </cell>
        </row>
        <row r="7538">
          <cell r="A7538">
            <v>44063</v>
          </cell>
          <cell r="B7538">
            <v>274.58999999999997</v>
          </cell>
        </row>
        <row r="7539">
          <cell r="A7539">
            <v>44064</v>
          </cell>
          <cell r="B7539">
            <v>274.58999999999997</v>
          </cell>
        </row>
        <row r="7540">
          <cell r="A7540">
            <v>44065</v>
          </cell>
          <cell r="B7540">
            <v>274.58999999999997</v>
          </cell>
        </row>
        <row r="7541">
          <cell r="A7541">
            <v>44066</v>
          </cell>
          <cell r="B7541">
            <v>274.58999999999997</v>
          </cell>
        </row>
        <row r="7542">
          <cell r="A7542">
            <v>44067</v>
          </cell>
          <cell r="B7542">
            <v>274.58999999999997</v>
          </cell>
        </row>
        <row r="7543">
          <cell r="A7543">
            <v>44068</v>
          </cell>
          <cell r="B7543">
            <v>274.58999999999997</v>
          </cell>
        </row>
        <row r="7544">
          <cell r="A7544">
            <v>44069</v>
          </cell>
          <cell r="B7544">
            <v>274.58999999999997</v>
          </cell>
        </row>
        <row r="7545">
          <cell r="A7545">
            <v>44070</v>
          </cell>
          <cell r="B7545">
            <v>274.58999999999997</v>
          </cell>
        </row>
        <row r="7546">
          <cell r="A7546">
            <v>44071</v>
          </cell>
          <cell r="B7546">
            <v>274.58999999999997</v>
          </cell>
        </row>
        <row r="7547">
          <cell r="A7547">
            <v>44072</v>
          </cell>
          <cell r="B7547">
            <v>274.58999999999997</v>
          </cell>
        </row>
        <row r="7548">
          <cell r="A7548">
            <v>44073</v>
          </cell>
          <cell r="B7548">
            <v>274.58999999999997</v>
          </cell>
        </row>
        <row r="7549">
          <cell r="A7549">
            <v>44074</v>
          </cell>
          <cell r="B7549">
            <v>274.58999999999997</v>
          </cell>
        </row>
        <row r="7550">
          <cell r="A7550">
            <v>44075</v>
          </cell>
          <cell r="B7550">
            <v>274.58999999999997</v>
          </cell>
        </row>
        <row r="7551">
          <cell r="A7551">
            <v>44076</v>
          </cell>
          <cell r="B7551">
            <v>274.58999999999997</v>
          </cell>
        </row>
        <row r="7552">
          <cell r="A7552">
            <v>44077</v>
          </cell>
          <cell r="B7552">
            <v>274.58999999999997</v>
          </cell>
        </row>
        <row r="7553">
          <cell r="A7553">
            <v>44078</v>
          </cell>
          <cell r="B7553">
            <v>274.58999999999997</v>
          </cell>
        </row>
        <row r="7554">
          <cell r="A7554">
            <v>44079</v>
          </cell>
          <cell r="B7554">
            <v>274.58999999999997</v>
          </cell>
        </row>
        <row r="7555">
          <cell r="A7555">
            <v>44080</v>
          </cell>
          <cell r="B7555">
            <v>274.58999999999997</v>
          </cell>
        </row>
        <row r="7556">
          <cell r="A7556">
            <v>44081</v>
          </cell>
          <cell r="B7556">
            <v>274.58999999999997</v>
          </cell>
        </row>
        <row r="7557">
          <cell r="A7557">
            <v>44082</v>
          </cell>
          <cell r="B7557">
            <v>274.58999999999997</v>
          </cell>
        </row>
        <row r="7558">
          <cell r="A7558">
            <v>44083</v>
          </cell>
          <cell r="B7558">
            <v>274.58999999999997</v>
          </cell>
        </row>
        <row r="7559">
          <cell r="A7559">
            <v>44084</v>
          </cell>
          <cell r="B7559">
            <v>274.58999999999997</v>
          </cell>
        </row>
        <row r="7560">
          <cell r="A7560">
            <v>44085</v>
          </cell>
          <cell r="B7560">
            <v>274.58999999999997</v>
          </cell>
        </row>
        <row r="7561">
          <cell r="A7561">
            <v>44086</v>
          </cell>
          <cell r="B7561">
            <v>274.58999999999997</v>
          </cell>
        </row>
        <row r="7562">
          <cell r="A7562">
            <v>44087</v>
          </cell>
          <cell r="B7562">
            <v>274.58999999999997</v>
          </cell>
        </row>
        <row r="7563">
          <cell r="A7563">
            <v>44088</v>
          </cell>
          <cell r="B7563">
            <v>274.58999999999997</v>
          </cell>
        </row>
        <row r="7564">
          <cell r="A7564">
            <v>44089</v>
          </cell>
          <cell r="B7564">
            <v>274.58999999999997</v>
          </cell>
        </row>
        <row r="7565">
          <cell r="A7565">
            <v>44090</v>
          </cell>
          <cell r="B7565">
            <v>274.58909999999997</v>
          </cell>
        </row>
        <row r="7566">
          <cell r="A7566">
            <v>44091</v>
          </cell>
          <cell r="B7566">
            <v>274.58819999999997</v>
          </cell>
        </row>
        <row r="7567">
          <cell r="A7567">
            <v>44092</v>
          </cell>
          <cell r="B7567">
            <v>274.58730000000003</v>
          </cell>
        </row>
        <row r="7568">
          <cell r="A7568">
            <v>44093</v>
          </cell>
          <cell r="B7568">
            <v>274.58629999999999</v>
          </cell>
        </row>
        <row r="7569">
          <cell r="A7569">
            <v>44094</v>
          </cell>
          <cell r="B7569">
            <v>274.58539999999999</v>
          </cell>
        </row>
        <row r="7570">
          <cell r="A7570">
            <v>44095</v>
          </cell>
          <cell r="B7570">
            <v>274.58449999999999</v>
          </cell>
        </row>
        <row r="7571">
          <cell r="A7571">
            <v>44096</v>
          </cell>
          <cell r="B7571">
            <v>274.58359999999999</v>
          </cell>
        </row>
        <row r="7572">
          <cell r="A7572">
            <v>44097</v>
          </cell>
          <cell r="B7572">
            <v>274.58269999999999</v>
          </cell>
        </row>
        <row r="7573">
          <cell r="A7573">
            <v>44098</v>
          </cell>
          <cell r="B7573">
            <v>274.58179999999999</v>
          </cell>
        </row>
        <row r="7574">
          <cell r="A7574">
            <v>44099</v>
          </cell>
          <cell r="B7574">
            <v>274.58080000000001</v>
          </cell>
        </row>
        <row r="7575">
          <cell r="A7575">
            <v>44100</v>
          </cell>
          <cell r="B7575">
            <v>274.57990000000001</v>
          </cell>
        </row>
        <row r="7576">
          <cell r="A7576">
            <v>44101</v>
          </cell>
          <cell r="B7576">
            <v>274.57900000000001</v>
          </cell>
        </row>
        <row r="7577">
          <cell r="A7577">
            <v>44102</v>
          </cell>
          <cell r="B7577">
            <v>274.57810000000001</v>
          </cell>
        </row>
        <row r="7578">
          <cell r="A7578">
            <v>44103</v>
          </cell>
          <cell r="B7578">
            <v>274.5772</v>
          </cell>
        </row>
        <row r="7579">
          <cell r="A7579">
            <v>44104</v>
          </cell>
          <cell r="B7579">
            <v>274.5763</v>
          </cell>
        </row>
        <row r="7580">
          <cell r="A7580">
            <v>44105</v>
          </cell>
          <cell r="B7580">
            <v>274.5754</v>
          </cell>
        </row>
        <row r="7581">
          <cell r="A7581">
            <v>44106</v>
          </cell>
          <cell r="B7581">
            <v>274.57440000000003</v>
          </cell>
        </row>
        <row r="7582">
          <cell r="A7582">
            <v>44107</v>
          </cell>
          <cell r="B7582">
            <v>274.57350000000002</v>
          </cell>
        </row>
        <row r="7583">
          <cell r="A7583">
            <v>44108</v>
          </cell>
          <cell r="B7583">
            <v>274.57260000000002</v>
          </cell>
        </row>
        <row r="7584">
          <cell r="A7584">
            <v>44109</v>
          </cell>
          <cell r="B7584">
            <v>274.57170000000002</v>
          </cell>
        </row>
        <row r="7585">
          <cell r="A7585">
            <v>44110</v>
          </cell>
          <cell r="B7585">
            <v>274.57080000000002</v>
          </cell>
        </row>
        <row r="7586">
          <cell r="A7586">
            <v>44111</v>
          </cell>
          <cell r="B7586">
            <v>274.56990000000002</v>
          </cell>
        </row>
        <row r="7587">
          <cell r="A7587">
            <v>44112</v>
          </cell>
          <cell r="B7587">
            <v>274.56889999999999</v>
          </cell>
        </row>
        <row r="7588">
          <cell r="A7588">
            <v>44113</v>
          </cell>
          <cell r="B7588">
            <v>274.56799999999998</v>
          </cell>
        </row>
        <row r="7589">
          <cell r="A7589">
            <v>44114</v>
          </cell>
          <cell r="B7589">
            <v>274.56709999999998</v>
          </cell>
        </row>
        <row r="7590">
          <cell r="A7590">
            <v>44115</v>
          </cell>
          <cell r="B7590">
            <v>274.56619999999998</v>
          </cell>
        </row>
        <row r="7591">
          <cell r="A7591">
            <v>44116</v>
          </cell>
          <cell r="B7591">
            <v>274.56529999999998</v>
          </cell>
        </row>
        <row r="7592">
          <cell r="A7592">
            <v>44117</v>
          </cell>
          <cell r="B7592">
            <v>274.56439999999998</v>
          </cell>
        </row>
        <row r="7593">
          <cell r="A7593">
            <v>44118</v>
          </cell>
          <cell r="B7593">
            <v>274.56349999999998</v>
          </cell>
        </row>
        <row r="7594">
          <cell r="A7594">
            <v>44119</v>
          </cell>
          <cell r="B7594">
            <v>274.5625</v>
          </cell>
        </row>
        <row r="7595">
          <cell r="A7595">
            <v>44120</v>
          </cell>
          <cell r="B7595">
            <v>274.5908</v>
          </cell>
        </row>
        <row r="7596">
          <cell r="A7596">
            <v>44121</v>
          </cell>
          <cell r="B7596">
            <v>274.6191</v>
          </cell>
        </row>
        <row r="7597">
          <cell r="A7597">
            <v>44122</v>
          </cell>
          <cell r="B7597">
            <v>274.6474</v>
          </cell>
        </row>
        <row r="7598">
          <cell r="A7598">
            <v>44123</v>
          </cell>
          <cell r="B7598">
            <v>274.67570000000001</v>
          </cell>
        </row>
        <row r="7599">
          <cell r="A7599">
            <v>44124</v>
          </cell>
          <cell r="B7599">
            <v>274.70400000000001</v>
          </cell>
        </row>
        <row r="7600">
          <cell r="A7600">
            <v>44125</v>
          </cell>
          <cell r="B7600">
            <v>274.73230000000001</v>
          </cell>
        </row>
        <row r="7601">
          <cell r="A7601">
            <v>44126</v>
          </cell>
          <cell r="B7601">
            <v>274.76060000000001</v>
          </cell>
        </row>
        <row r="7602">
          <cell r="A7602">
            <v>44127</v>
          </cell>
          <cell r="B7602">
            <v>274.78899999999999</v>
          </cell>
        </row>
        <row r="7603">
          <cell r="A7603">
            <v>44128</v>
          </cell>
          <cell r="B7603">
            <v>274.81729999999999</v>
          </cell>
        </row>
        <row r="7604">
          <cell r="A7604">
            <v>44129</v>
          </cell>
          <cell r="B7604">
            <v>274.84559999999999</v>
          </cell>
        </row>
        <row r="7605">
          <cell r="A7605">
            <v>44130</v>
          </cell>
          <cell r="B7605">
            <v>274.87389999999999</v>
          </cell>
        </row>
        <row r="7606">
          <cell r="A7606">
            <v>44131</v>
          </cell>
          <cell r="B7606">
            <v>274.90230000000003</v>
          </cell>
        </row>
        <row r="7607">
          <cell r="A7607">
            <v>44132</v>
          </cell>
          <cell r="B7607">
            <v>274.93060000000003</v>
          </cell>
        </row>
        <row r="7608">
          <cell r="A7608">
            <v>44133</v>
          </cell>
          <cell r="B7608">
            <v>274.95890000000003</v>
          </cell>
        </row>
        <row r="7609">
          <cell r="A7609">
            <v>44134</v>
          </cell>
          <cell r="B7609">
            <v>274.9873</v>
          </cell>
        </row>
        <row r="7610">
          <cell r="A7610">
            <v>44135</v>
          </cell>
          <cell r="B7610">
            <v>275.01560000000001</v>
          </cell>
        </row>
        <row r="7611">
          <cell r="A7611">
            <v>44136</v>
          </cell>
          <cell r="B7611">
            <v>275.04399999999998</v>
          </cell>
        </row>
        <row r="7612">
          <cell r="A7612">
            <v>44137</v>
          </cell>
          <cell r="B7612">
            <v>275.07229999999998</v>
          </cell>
        </row>
        <row r="7613">
          <cell r="A7613">
            <v>44138</v>
          </cell>
          <cell r="B7613">
            <v>275.10070000000002</v>
          </cell>
        </row>
        <row r="7614">
          <cell r="A7614">
            <v>44139</v>
          </cell>
          <cell r="B7614">
            <v>275.12900000000002</v>
          </cell>
        </row>
        <row r="7615">
          <cell r="A7615">
            <v>44140</v>
          </cell>
          <cell r="B7615">
            <v>275.1574</v>
          </cell>
        </row>
        <row r="7616">
          <cell r="A7616">
            <v>44141</v>
          </cell>
          <cell r="B7616">
            <v>275.1857</v>
          </cell>
        </row>
        <row r="7617">
          <cell r="A7617">
            <v>44142</v>
          </cell>
          <cell r="B7617">
            <v>275.21409999999997</v>
          </cell>
        </row>
        <row r="7618">
          <cell r="A7618">
            <v>44143</v>
          </cell>
          <cell r="B7618">
            <v>275.24250000000001</v>
          </cell>
        </row>
        <row r="7619">
          <cell r="A7619">
            <v>44144</v>
          </cell>
          <cell r="B7619">
            <v>275.27080000000001</v>
          </cell>
        </row>
        <row r="7620">
          <cell r="A7620">
            <v>44145</v>
          </cell>
          <cell r="B7620">
            <v>275.29919999999998</v>
          </cell>
        </row>
        <row r="7621">
          <cell r="A7621">
            <v>44146</v>
          </cell>
          <cell r="B7621">
            <v>275.32760000000002</v>
          </cell>
        </row>
        <row r="7622">
          <cell r="A7622">
            <v>44147</v>
          </cell>
          <cell r="B7622">
            <v>275.35599999999999</v>
          </cell>
        </row>
        <row r="7623">
          <cell r="A7623">
            <v>44148</v>
          </cell>
          <cell r="B7623">
            <v>275.3843</v>
          </cell>
        </row>
        <row r="7624">
          <cell r="A7624">
            <v>44149</v>
          </cell>
          <cell r="B7624">
            <v>275.41269999999997</v>
          </cell>
        </row>
        <row r="7625">
          <cell r="A7625">
            <v>44150</v>
          </cell>
          <cell r="B7625">
            <v>275.44110000000001</v>
          </cell>
        </row>
        <row r="7626">
          <cell r="A7626">
            <v>44151</v>
          </cell>
          <cell r="B7626">
            <v>275.43560000000002</v>
          </cell>
        </row>
        <row r="7627">
          <cell r="A7627">
            <v>44152</v>
          </cell>
          <cell r="B7627">
            <v>275.43009999999998</v>
          </cell>
        </row>
        <row r="7628">
          <cell r="A7628">
            <v>44153</v>
          </cell>
          <cell r="B7628">
            <v>275.4246</v>
          </cell>
        </row>
        <row r="7629">
          <cell r="A7629">
            <v>44154</v>
          </cell>
          <cell r="B7629">
            <v>275.41910000000001</v>
          </cell>
        </row>
        <row r="7630">
          <cell r="A7630">
            <v>44155</v>
          </cell>
          <cell r="B7630">
            <v>275.4135</v>
          </cell>
        </row>
        <row r="7631">
          <cell r="A7631">
            <v>44156</v>
          </cell>
          <cell r="B7631">
            <v>275.40800000000002</v>
          </cell>
        </row>
        <row r="7632">
          <cell r="A7632">
            <v>44157</v>
          </cell>
          <cell r="B7632">
            <v>275.40249999999997</v>
          </cell>
        </row>
        <row r="7633">
          <cell r="A7633">
            <v>44158</v>
          </cell>
          <cell r="B7633">
            <v>275.39699999999999</v>
          </cell>
        </row>
        <row r="7634">
          <cell r="A7634">
            <v>44159</v>
          </cell>
          <cell r="B7634">
            <v>275.39150000000001</v>
          </cell>
        </row>
        <row r="7635">
          <cell r="A7635">
            <v>44160</v>
          </cell>
          <cell r="B7635">
            <v>275.38600000000002</v>
          </cell>
        </row>
        <row r="7636">
          <cell r="A7636">
            <v>44161</v>
          </cell>
          <cell r="B7636">
            <v>275.38049999999998</v>
          </cell>
        </row>
        <row r="7637">
          <cell r="A7637">
            <v>44162</v>
          </cell>
          <cell r="B7637">
            <v>275.375</v>
          </cell>
        </row>
        <row r="7638">
          <cell r="A7638">
            <v>44163</v>
          </cell>
          <cell r="B7638">
            <v>275.36950000000002</v>
          </cell>
        </row>
        <row r="7639">
          <cell r="A7639">
            <v>44164</v>
          </cell>
          <cell r="B7639">
            <v>275.36399999999998</v>
          </cell>
        </row>
        <row r="7640">
          <cell r="A7640">
            <v>44165</v>
          </cell>
          <cell r="B7640">
            <v>275.35849999999999</v>
          </cell>
        </row>
        <row r="7641">
          <cell r="A7641">
            <v>44166</v>
          </cell>
          <cell r="B7641">
            <v>275.35289999999998</v>
          </cell>
        </row>
        <row r="7642">
          <cell r="A7642">
            <v>44167</v>
          </cell>
          <cell r="B7642">
            <v>275.34739999999999</v>
          </cell>
        </row>
        <row r="7643">
          <cell r="A7643">
            <v>44168</v>
          </cell>
          <cell r="B7643">
            <v>275.34190000000001</v>
          </cell>
        </row>
        <row r="7644">
          <cell r="A7644">
            <v>44169</v>
          </cell>
          <cell r="B7644">
            <v>275.33640000000003</v>
          </cell>
        </row>
        <row r="7645">
          <cell r="A7645">
            <v>44170</v>
          </cell>
          <cell r="B7645">
            <v>275.33089999999999</v>
          </cell>
        </row>
        <row r="7646">
          <cell r="A7646">
            <v>44171</v>
          </cell>
          <cell r="B7646">
            <v>275.3254</v>
          </cell>
        </row>
        <row r="7647">
          <cell r="A7647">
            <v>44172</v>
          </cell>
          <cell r="B7647">
            <v>275.31990000000002</v>
          </cell>
        </row>
        <row r="7648">
          <cell r="A7648">
            <v>44173</v>
          </cell>
          <cell r="B7648">
            <v>275.31439999999998</v>
          </cell>
        </row>
        <row r="7649">
          <cell r="A7649">
            <v>44174</v>
          </cell>
          <cell r="B7649">
            <v>275.30889999999999</v>
          </cell>
        </row>
        <row r="7650">
          <cell r="A7650">
            <v>44175</v>
          </cell>
          <cell r="B7650">
            <v>275.30340000000001</v>
          </cell>
        </row>
        <row r="7651">
          <cell r="A7651">
            <v>44176</v>
          </cell>
          <cell r="B7651">
            <v>275.29790000000003</v>
          </cell>
        </row>
        <row r="7652">
          <cell r="A7652">
            <v>44177</v>
          </cell>
          <cell r="B7652">
            <v>275.29239999999999</v>
          </cell>
        </row>
        <row r="7653">
          <cell r="A7653">
            <v>44178</v>
          </cell>
          <cell r="B7653">
            <v>275.28680000000003</v>
          </cell>
        </row>
        <row r="7654">
          <cell r="A7654">
            <v>44179</v>
          </cell>
          <cell r="B7654">
            <v>275.28129999999999</v>
          </cell>
        </row>
        <row r="7655">
          <cell r="A7655">
            <v>44180</v>
          </cell>
          <cell r="B7655">
            <v>275.2758</v>
          </cell>
        </row>
        <row r="7656">
          <cell r="A7656">
            <v>44181</v>
          </cell>
          <cell r="B7656">
            <v>275.26249999999999</v>
          </cell>
        </row>
        <row r="7657">
          <cell r="A7657">
            <v>44182</v>
          </cell>
          <cell r="B7657">
            <v>275.2491</v>
          </cell>
        </row>
        <row r="7658">
          <cell r="A7658">
            <v>44183</v>
          </cell>
          <cell r="B7658">
            <v>275.23579999999998</v>
          </cell>
        </row>
        <row r="7659">
          <cell r="A7659">
            <v>44184</v>
          </cell>
          <cell r="B7659">
            <v>275.22250000000003</v>
          </cell>
        </row>
        <row r="7660">
          <cell r="A7660">
            <v>44185</v>
          </cell>
          <cell r="B7660">
            <v>275.20920000000001</v>
          </cell>
        </row>
        <row r="7661">
          <cell r="A7661">
            <v>44186</v>
          </cell>
          <cell r="B7661">
            <v>275.19580000000002</v>
          </cell>
        </row>
        <row r="7662">
          <cell r="A7662">
            <v>44187</v>
          </cell>
          <cell r="B7662">
            <v>275.1825</v>
          </cell>
        </row>
        <row r="7663">
          <cell r="A7663">
            <v>44188</v>
          </cell>
          <cell r="B7663">
            <v>275.16919999999999</v>
          </cell>
        </row>
        <row r="7664">
          <cell r="A7664">
            <v>44189</v>
          </cell>
          <cell r="B7664">
            <v>275.15589999999997</v>
          </cell>
        </row>
        <row r="7665">
          <cell r="A7665">
            <v>44190</v>
          </cell>
          <cell r="B7665">
            <v>275.14249999999998</v>
          </cell>
        </row>
        <row r="7666">
          <cell r="A7666">
            <v>44191</v>
          </cell>
          <cell r="B7666">
            <v>275.12920000000003</v>
          </cell>
        </row>
        <row r="7667">
          <cell r="A7667">
            <v>44192</v>
          </cell>
          <cell r="B7667">
            <v>275.11590000000001</v>
          </cell>
        </row>
        <row r="7668">
          <cell r="A7668">
            <v>44193</v>
          </cell>
          <cell r="B7668">
            <v>275.1026</v>
          </cell>
        </row>
        <row r="7669">
          <cell r="A7669">
            <v>44194</v>
          </cell>
          <cell r="B7669">
            <v>275.08920000000001</v>
          </cell>
        </row>
        <row r="7670">
          <cell r="A7670">
            <v>44195</v>
          </cell>
          <cell r="B7670">
            <v>275.07589999999999</v>
          </cell>
        </row>
        <row r="7671">
          <cell r="A7671">
            <v>44196</v>
          </cell>
          <cell r="B7671">
            <v>275.06259999999997</v>
          </cell>
        </row>
        <row r="7672">
          <cell r="A7672">
            <v>44197</v>
          </cell>
          <cell r="B7672">
            <v>275.04930000000002</v>
          </cell>
        </row>
        <row r="7673">
          <cell r="A7673">
            <v>44198</v>
          </cell>
          <cell r="B7673">
            <v>275.036</v>
          </cell>
        </row>
        <row r="7674">
          <cell r="A7674">
            <v>44199</v>
          </cell>
          <cell r="B7674">
            <v>275.02269999999999</v>
          </cell>
        </row>
        <row r="7675">
          <cell r="A7675">
            <v>44200</v>
          </cell>
          <cell r="B7675">
            <v>275.0093</v>
          </cell>
        </row>
        <row r="7676">
          <cell r="A7676">
            <v>44201</v>
          </cell>
          <cell r="B7676">
            <v>274.99599999999998</v>
          </cell>
        </row>
        <row r="7677">
          <cell r="A7677">
            <v>44202</v>
          </cell>
          <cell r="B7677">
            <v>274.98270000000002</v>
          </cell>
        </row>
        <row r="7678">
          <cell r="A7678">
            <v>44203</v>
          </cell>
          <cell r="B7678">
            <v>274.96940000000001</v>
          </cell>
        </row>
        <row r="7679">
          <cell r="A7679">
            <v>44204</v>
          </cell>
          <cell r="B7679">
            <v>274.95609999999999</v>
          </cell>
        </row>
        <row r="7680">
          <cell r="A7680">
            <v>44205</v>
          </cell>
          <cell r="B7680">
            <v>274.94279999999998</v>
          </cell>
        </row>
        <row r="7681">
          <cell r="A7681">
            <v>44206</v>
          </cell>
          <cell r="B7681">
            <v>274.92939999999999</v>
          </cell>
        </row>
        <row r="7682">
          <cell r="A7682">
            <v>44207</v>
          </cell>
          <cell r="B7682">
            <v>274.91609999999997</v>
          </cell>
        </row>
        <row r="7683">
          <cell r="A7683">
            <v>44208</v>
          </cell>
          <cell r="B7683">
            <v>274.90280000000001</v>
          </cell>
        </row>
        <row r="7684">
          <cell r="A7684">
            <v>44209</v>
          </cell>
          <cell r="B7684">
            <v>274.8895</v>
          </cell>
        </row>
        <row r="7685">
          <cell r="A7685">
            <v>44210</v>
          </cell>
          <cell r="B7685">
            <v>274.87619999999998</v>
          </cell>
        </row>
        <row r="7686">
          <cell r="A7686">
            <v>44211</v>
          </cell>
          <cell r="B7686">
            <v>274.86290000000002</v>
          </cell>
        </row>
        <row r="7687">
          <cell r="A7687">
            <v>44212</v>
          </cell>
          <cell r="B7687">
            <v>274.8965</v>
          </cell>
        </row>
        <row r="7688">
          <cell r="A7688">
            <v>44213</v>
          </cell>
          <cell r="B7688">
            <v>274.93020000000001</v>
          </cell>
        </row>
        <row r="7689">
          <cell r="A7689">
            <v>44214</v>
          </cell>
          <cell r="B7689">
            <v>274.96379999999999</v>
          </cell>
        </row>
        <row r="7690">
          <cell r="A7690">
            <v>44215</v>
          </cell>
          <cell r="B7690">
            <v>274.99740000000003</v>
          </cell>
        </row>
        <row r="7691">
          <cell r="A7691">
            <v>44216</v>
          </cell>
          <cell r="B7691">
            <v>275.03109999999998</v>
          </cell>
        </row>
        <row r="7692">
          <cell r="A7692">
            <v>44217</v>
          </cell>
          <cell r="B7692">
            <v>275.06470000000002</v>
          </cell>
        </row>
        <row r="7693">
          <cell r="A7693">
            <v>44218</v>
          </cell>
          <cell r="B7693">
            <v>275.09840000000003</v>
          </cell>
        </row>
        <row r="7694">
          <cell r="A7694">
            <v>44219</v>
          </cell>
          <cell r="B7694">
            <v>275.13209999999998</v>
          </cell>
        </row>
        <row r="7695">
          <cell r="A7695">
            <v>44220</v>
          </cell>
          <cell r="B7695">
            <v>275.16570000000002</v>
          </cell>
        </row>
        <row r="7696">
          <cell r="A7696">
            <v>44221</v>
          </cell>
          <cell r="B7696">
            <v>275.19940000000003</v>
          </cell>
        </row>
        <row r="7697">
          <cell r="A7697">
            <v>44222</v>
          </cell>
          <cell r="B7697">
            <v>275.23309999999998</v>
          </cell>
        </row>
        <row r="7698">
          <cell r="A7698">
            <v>44223</v>
          </cell>
          <cell r="B7698">
            <v>275.26670000000001</v>
          </cell>
        </row>
        <row r="7699">
          <cell r="A7699">
            <v>44224</v>
          </cell>
          <cell r="B7699">
            <v>275.30040000000002</v>
          </cell>
        </row>
        <row r="7700">
          <cell r="A7700">
            <v>44225</v>
          </cell>
          <cell r="B7700">
            <v>275.33409999999998</v>
          </cell>
        </row>
        <row r="7701">
          <cell r="A7701">
            <v>44226</v>
          </cell>
          <cell r="B7701">
            <v>275.36779999999999</v>
          </cell>
        </row>
        <row r="7702">
          <cell r="A7702">
            <v>44227</v>
          </cell>
          <cell r="B7702">
            <v>275.4015</v>
          </cell>
        </row>
        <row r="7703">
          <cell r="A7703">
            <v>44228</v>
          </cell>
          <cell r="B7703">
            <v>275.43520000000001</v>
          </cell>
        </row>
        <row r="7704">
          <cell r="A7704">
            <v>44229</v>
          </cell>
          <cell r="B7704">
            <v>275.46890000000002</v>
          </cell>
        </row>
        <row r="7705">
          <cell r="A7705">
            <v>44230</v>
          </cell>
          <cell r="B7705">
            <v>275.50259999999997</v>
          </cell>
        </row>
        <row r="7706">
          <cell r="A7706">
            <v>44231</v>
          </cell>
          <cell r="B7706">
            <v>275.53629999999998</v>
          </cell>
        </row>
        <row r="7707">
          <cell r="A7707">
            <v>44232</v>
          </cell>
          <cell r="B7707">
            <v>275.57</v>
          </cell>
        </row>
        <row r="7708">
          <cell r="A7708">
            <v>44233</v>
          </cell>
          <cell r="B7708">
            <v>275.6037</v>
          </cell>
        </row>
        <row r="7709">
          <cell r="A7709">
            <v>44234</v>
          </cell>
          <cell r="B7709">
            <v>275.63749999999999</v>
          </cell>
        </row>
        <row r="7710">
          <cell r="A7710">
            <v>44235</v>
          </cell>
          <cell r="B7710">
            <v>275.6712</v>
          </cell>
        </row>
        <row r="7711">
          <cell r="A7711">
            <v>44236</v>
          </cell>
          <cell r="B7711">
            <v>275.70490000000001</v>
          </cell>
        </row>
        <row r="7712">
          <cell r="A7712">
            <v>44237</v>
          </cell>
          <cell r="B7712">
            <v>275.73860000000002</v>
          </cell>
        </row>
        <row r="7713">
          <cell r="A7713">
            <v>44238</v>
          </cell>
          <cell r="B7713">
            <v>275.7724</v>
          </cell>
        </row>
        <row r="7714">
          <cell r="A7714">
            <v>44239</v>
          </cell>
          <cell r="B7714">
            <v>275.80610000000001</v>
          </cell>
        </row>
        <row r="7715">
          <cell r="A7715">
            <v>44240</v>
          </cell>
          <cell r="B7715">
            <v>275.8399</v>
          </cell>
        </row>
        <row r="7716">
          <cell r="A7716">
            <v>44241</v>
          </cell>
          <cell r="B7716">
            <v>275.87360000000001</v>
          </cell>
        </row>
        <row r="7717">
          <cell r="A7717">
            <v>44242</v>
          </cell>
          <cell r="B7717">
            <v>275.9074</v>
          </cell>
        </row>
        <row r="7718">
          <cell r="A7718">
            <v>44243</v>
          </cell>
          <cell r="B7718">
            <v>275.9477</v>
          </cell>
        </row>
        <row r="7719">
          <cell r="A7719">
            <v>44244</v>
          </cell>
          <cell r="B7719">
            <v>275.988</v>
          </cell>
        </row>
        <row r="7720">
          <cell r="A7720">
            <v>44245</v>
          </cell>
          <cell r="B7720">
            <v>276.02839999999998</v>
          </cell>
        </row>
        <row r="7721">
          <cell r="A7721">
            <v>44246</v>
          </cell>
          <cell r="B7721">
            <v>276.06869999999998</v>
          </cell>
        </row>
        <row r="7722">
          <cell r="A7722">
            <v>44247</v>
          </cell>
          <cell r="B7722">
            <v>276.10910000000001</v>
          </cell>
        </row>
        <row r="7723">
          <cell r="A7723">
            <v>44248</v>
          </cell>
          <cell r="B7723">
            <v>276.14940000000001</v>
          </cell>
        </row>
        <row r="7724">
          <cell r="A7724">
            <v>44249</v>
          </cell>
          <cell r="B7724">
            <v>276.18979999999999</v>
          </cell>
        </row>
        <row r="7725">
          <cell r="A7725">
            <v>44250</v>
          </cell>
          <cell r="B7725">
            <v>276.23009999999999</v>
          </cell>
        </row>
        <row r="7726">
          <cell r="A7726">
            <v>44251</v>
          </cell>
          <cell r="B7726">
            <v>276.27050000000003</v>
          </cell>
        </row>
        <row r="7727">
          <cell r="A7727">
            <v>44252</v>
          </cell>
          <cell r="B7727">
            <v>276.3109</v>
          </cell>
        </row>
        <row r="7728">
          <cell r="A7728">
            <v>44253</v>
          </cell>
          <cell r="B7728">
            <v>276.35129999999998</v>
          </cell>
        </row>
        <row r="7729">
          <cell r="A7729">
            <v>44254</v>
          </cell>
          <cell r="B7729">
            <v>276.39159999999998</v>
          </cell>
        </row>
        <row r="7730">
          <cell r="A7730">
            <v>44255</v>
          </cell>
          <cell r="B7730">
            <v>276.43200000000002</v>
          </cell>
        </row>
        <row r="7731">
          <cell r="A7731">
            <v>44256</v>
          </cell>
          <cell r="B7731">
            <v>276.47239999999999</v>
          </cell>
        </row>
        <row r="7732">
          <cell r="A7732">
            <v>44257</v>
          </cell>
          <cell r="B7732">
            <v>276.51280000000003</v>
          </cell>
        </row>
        <row r="7733">
          <cell r="A7733">
            <v>44258</v>
          </cell>
          <cell r="B7733">
            <v>276.5532</v>
          </cell>
        </row>
        <row r="7734">
          <cell r="A7734">
            <v>44259</v>
          </cell>
          <cell r="B7734">
            <v>276.59370000000001</v>
          </cell>
        </row>
        <row r="7735">
          <cell r="A7735">
            <v>44260</v>
          </cell>
          <cell r="B7735">
            <v>276.63409999999999</v>
          </cell>
        </row>
        <row r="7736">
          <cell r="A7736">
            <v>44261</v>
          </cell>
          <cell r="B7736">
            <v>276.67450000000002</v>
          </cell>
        </row>
        <row r="7737">
          <cell r="A7737">
            <v>44262</v>
          </cell>
          <cell r="B7737">
            <v>276.7149</v>
          </cell>
        </row>
        <row r="7738">
          <cell r="A7738">
            <v>44263</v>
          </cell>
          <cell r="B7738">
            <v>276.75540000000001</v>
          </cell>
        </row>
        <row r="7739">
          <cell r="A7739">
            <v>44264</v>
          </cell>
          <cell r="B7739">
            <v>276.79579999999999</v>
          </cell>
        </row>
        <row r="7740">
          <cell r="A7740">
            <v>44265</v>
          </cell>
          <cell r="B7740">
            <v>276.83629999999999</v>
          </cell>
        </row>
        <row r="7741">
          <cell r="A7741">
            <v>44266</v>
          </cell>
          <cell r="B7741">
            <v>276.87670000000003</v>
          </cell>
        </row>
        <row r="7742">
          <cell r="A7742">
            <v>44267</v>
          </cell>
          <cell r="B7742">
            <v>276.91719999999998</v>
          </cell>
        </row>
        <row r="7743">
          <cell r="A7743">
            <v>44268</v>
          </cell>
          <cell r="B7743">
            <v>276.95769999999999</v>
          </cell>
        </row>
        <row r="7744">
          <cell r="A7744">
            <v>44269</v>
          </cell>
          <cell r="B7744">
            <v>276.99810000000002</v>
          </cell>
        </row>
        <row r="7745">
          <cell r="A7745">
            <v>44270</v>
          </cell>
          <cell r="B7745">
            <v>277.03859999999997</v>
          </cell>
        </row>
        <row r="7746">
          <cell r="A7746">
            <v>44271</v>
          </cell>
          <cell r="B7746">
            <v>277.09559999999999</v>
          </cell>
        </row>
        <row r="7747">
          <cell r="A7747">
            <v>44272</v>
          </cell>
          <cell r="B7747">
            <v>277.15260000000001</v>
          </cell>
        </row>
        <row r="7748">
          <cell r="A7748">
            <v>44273</v>
          </cell>
          <cell r="B7748">
            <v>277.2097</v>
          </cell>
        </row>
        <row r="7749">
          <cell r="A7749">
            <v>44274</v>
          </cell>
          <cell r="B7749">
            <v>277.26670000000001</v>
          </cell>
        </row>
        <row r="7750">
          <cell r="A7750">
            <v>44275</v>
          </cell>
          <cell r="B7750">
            <v>277.32380000000001</v>
          </cell>
        </row>
        <row r="7751">
          <cell r="A7751">
            <v>44276</v>
          </cell>
          <cell r="B7751">
            <v>277.3809</v>
          </cell>
        </row>
        <row r="7752">
          <cell r="A7752">
            <v>44277</v>
          </cell>
          <cell r="B7752">
            <v>277.43799999999999</v>
          </cell>
        </row>
        <row r="7753">
          <cell r="A7753">
            <v>44278</v>
          </cell>
          <cell r="B7753">
            <v>277.49509999999998</v>
          </cell>
        </row>
        <row r="7754">
          <cell r="A7754">
            <v>44279</v>
          </cell>
          <cell r="B7754">
            <v>277.55220000000003</v>
          </cell>
        </row>
        <row r="7755">
          <cell r="A7755">
            <v>44280</v>
          </cell>
          <cell r="B7755">
            <v>277.60930000000002</v>
          </cell>
        </row>
        <row r="7756">
          <cell r="A7756">
            <v>44281</v>
          </cell>
          <cell r="B7756">
            <v>277.66649999999998</v>
          </cell>
        </row>
        <row r="7757">
          <cell r="A7757">
            <v>44282</v>
          </cell>
          <cell r="B7757">
            <v>277.72359999999998</v>
          </cell>
        </row>
        <row r="7758">
          <cell r="A7758">
            <v>44283</v>
          </cell>
          <cell r="B7758">
            <v>277.7808</v>
          </cell>
        </row>
        <row r="7759">
          <cell r="A7759">
            <v>44284</v>
          </cell>
          <cell r="B7759">
            <v>277.83789999999999</v>
          </cell>
        </row>
        <row r="7760">
          <cell r="A7760">
            <v>44285</v>
          </cell>
          <cell r="B7760">
            <v>277.89510000000001</v>
          </cell>
        </row>
        <row r="7761">
          <cell r="A7761">
            <v>44286</v>
          </cell>
          <cell r="B7761">
            <v>277.95229999999998</v>
          </cell>
        </row>
        <row r="7762">
          <cell r="A7762">
            <v>44287</v>
          </cell>
          <cell r="B7762">
            <v>278.0095</v>
          </cell>
        </row>
        <row r="7763">
          <cell r="A7763">
            <v>44288</v>
          </cell>
          <cell r="B7763">
            <v>278.06670000000003</v>
          </cell>
        </row>
        <row r="7764">
          <cell r="A7764">
            <v>44289</v>
          </cell>
          <cell r="B7764">
            <v>278.12400000000002</v>
          </cell>
        </row>
        <row r="7765">
          <cell r="A7765">
            <v>44290</v>
          </cell>
          <cell r="B7765">
            <v>278.18119999999999</v>
          </cell>
        </row>
        <row r="7766">
          <cell r="A7766">
            <v>44291</v>
          </cell>
          <cell r="B7766">
            <v>278.23849999999999</v>
          </cell>
        </row>
        <row r="7767">
          <cell r="A7767">
            <v>44292</v>
          </cell>
          <cell r="B7767">
            <v>278.29570000000001</v>
          </cell>
        </row>
        <row r="7768">
          <cell r="A7768">
            <v>44293</v>
          </cell>
          <cell r="B7768">
            <v>278.35300000000001</v>
          </cell>
        </row>
        <row r="7769">
          <cell r="A7769">
            <v>44294</v>
          </cell>
          <cell r="B7769">
            <v>278.41030000000001</v>
          </cell>
        </row>
        <row r="7770">
          <cell r="A7770">
            <v>44295</v>
          </cell>
          <cell r="B7770">
            <v>278.4676</v>
          </cell>
        </row>
        <row r="7771">
          <cell r="A7771">
            <v>44296</v>
          </cell>
          <cell r="B7771">
            <v>278.5249</v>
          </cell>
        </row>
        <row r="7772">
          <cell r="A7772">
            <v>44297</v>
          </cell>
          <cell r="B7772">
            <v>278.5822</v>
          </cell>
        </row>
        <row r="7773">
          <cell r="A7773">
            <v>44298</v>
          </cell>
          <cell r="B7773">
            <v>278.63959999999997</v>
          </cell>
        </row>
        <row r="7774">
          <cell r="A7774">
            <v>44299</v>
          </cell>
          <cell r="B7774">
            <v>278.69690000000003</v>
          </cell>
        </row>
        <row r="7775">
          <cell r="A7775">
            <v>44300</v>
          </cell>
          <cell r="B7775">
            <v>278.7543</v>
          </cell>
        </row>
        <row r="7776">
          <cell r="A7776">
            <v>44301</v>
          </cell>
          <cell r="B7776">
            <v>278.8116</v>
          </cell>
        </row>
        <row r="7777">
          <cell r="A7777">
            <v>44302</v>
          </cell>
          <cell r="B7777">
            <v>278.85890000000001</v>
          </cell>
        </row>
        <row r="7778">
          <cell r="A7778">
            <v>44303</v>
          </cell>
          <cell r="B7778">
            <v>278.90620000000001</v>
          </cell>
        </row>
        <row r="7779">
          <cell r="A7779">
            <v>44304</v>
          </cell>
          <cell r="B7779">
            <v>278.95350000000002</v>
          </cell>
        </row>
        <row r="7780">
          <cell r="A7780">
            <v>44305</v>
          </cell>
          <cell r="B7780">
            <v>279.00080000000003</v>
          </cell>
        </row>
        <row r="7781">
          <cell r="A7781">
            <v>44306</v>
          </cell>
          <cell r="B7781">
            <v>279.04809999999998</v>
          </cell>
        </row>
        <row r="7782">
          <cell r="A7782">
            <v>44307</v>
          </cell>
          <cell r="B7782">
            <v>279.09539999999998</v>
          </cell>
        </row>
        <row r="7783">
          <cell r="A7783">
            <v>44308</v>
          </cell>
          <cell r="B7783">
            <v>279.14269999999999</v>
          </cell>
        </row>
        <row r="7784">
          <cell r="A7784">
            <v>44309</v>
          </cell>
          <cell r="B7784">
            <v>279.19009999999997</v>
          </cell>
        </row>
        <row r="7785">
          <cell r="A7785">
            <v>44310</v>
          </cell>
          <cell r="B7785">
            <v>279.23739999999998</v>
          </cell>
        </row>
        <row r="7786">
          <cell r="A7786">
            <v>44311</v>
          </cell>
          <cell r="B7786">
            <v>279.28480000000002</v>
          </cell>
        </row>
        <row r="7787">
          <cell r="A7787">
            <v>44312</v>
          </cell>
          <cell r="B7787">
            <v>279.33210000000003</v>
          </cell>
        </row>
        <row r="7788">
          <cell r="A7788">
            <v>44313</v>
          </cell>
          <cell r="B7788">
            <v>279.37950000000001</v>
          </cell>
        </row>
        <row r="7789">
          <cell r="A7789">
            <v>44314</v>
          </cell>
          <cell r="B7789">
            <v>279.42689999999999</v>
          </cell>
        </row>
        <row r="7790">
          <cell r="A7790">
            <v>44315</v>
          </cell>
          <cell r="B7790">
            <v>279.47430000000003</v>
          </cell>
        </row>
        <row r="7791">
          <cell r="A7791">
            <v>44316</v>
          </cell>
          <cell r="B7791">
            <v>279.52170000000001</v>
          </cell>
        </row>
        <row r="7792">
          <cell r="A7792">
            <v>44317</v>
          </cell>
          <cell r="B7792">
            <v>279.56909999999999</v>
          </cell>
        </row>
        <row r="7793">
          <cell r="A7793">
            <v>44318</v>
          </cell>
          <cell r="B7793">
            <v>279.61649999999997</v>
          </cell>
        </row>
        <row r="7794">
          <cell r="A7794">
            <v>44319</v>
          </cell>
          <cell r="B7794">
            <v>279.66390000000001</v>
          </cell>
        </row>
        <row r="7795">
          <cell r="A7795">
            <v>44320</v>
          </cell>
          <cell r="B7795">
            <v>279.71129999999999</v>
          </cell>
        </row>
        <row r="7796">
          <cell r="A7796">
            <v>44321</v>
          </cell>
          <cell r="B7796">
            <v>279.75880000000001</v>
          </cell>
        </row>
        <row r="7797">
          <cell r="A7797">
            <v>44322</v>
          </cell>
          <cell r="B7797">
            <v>279.80619999999999</v>
          </cell>
        </row>
        <row r="7798">
          <cell r="A7798">
            <v>44323</v>
          </cell>
          <cell r="B7798">
            <v>279.85359999999997</v>
          </cell>
        </row>
        <row r="7799">
          <cell r="A7799">
            <v>44324</v>
          </cell>
          <cell r="B7799">
            <v>279.90109999999999</v>
          </cell>
        </row>
        <row r="7800">
          <cell r="A7800">
            <v>44325</v>
          </cell>
          <cell r="B7800">
            <v>279.9486</v>
          </cell>
        </row>
        <row r="7801">
          <cell r="A7801">
            <v>44326</v>
          </cell>
          <cell r="B7801">
            <v>279.99599999999998</v>
          </cell>
        </row>
        <row r="7802">
          <cell r="A7802">
            <v>44327</v>
          </cell>
          <cell r="B7802">
            <v>280.04349999999999</v>
          </cell>
        </row>
        <row r="7803">
          <cell r="A7803">
            <v>44328</v>
          </cell>
          <cell r="B7803">
            <v>280.09100000000001</v>
          </cell>
        </row>
        <row r="7804">
          <cell r="A7804">
            <v>44329</v>
          </cell>
          <cell r="B7804">
            <v>280.13850000000002</v>
          </cell>
        </row>
        <row r="7805">
          <cell r="A7805">
            <v>44330</v>
          </cell>
          <cell r="B7805">
            <v>280.18599999999998</v>
          </cell>
        </row>
        <row r="7806">
          <cell r="A7806">
            <v>44331</v>
          </cell>
          <cell r="B7806">
            <v>280.23349999999999</v>
          </cell>
        </row>
        <row r="7807">
          <cell r="A7807">
            <v>44332</v>
          </cell>
          <cell r="B7807">
            <v>280.2867</v>
          </cell>
        </row>
        <row r="7808">
          <cell r="A7808">
            <v>44333</v>
          </cell>
          <cell r="B7808">
            <v>280.3399</v>
          </cell>
        </row>
        <row r="7809">
          <cell r="A7809">
            <v>44334</v>
          </cell>
          <cell r="B7809">
            <v>280.3931</v>
          </cell>
        </row>
        <row r="7810">
          <cell r="A7810">
            <v>44335</v>
          </cell>
          <cell r="B7810">
            <v>280.44630000000001</v>
          </cell>
        </row>
        <row r="7811">
          <cell r="A7811">
            <v>44336</v>
          </cell>
          <cell r="B7811">
            <v>280.49950000000001</v>
          </cell>
        </row>
        <row r="7812">
          <cell r="A7812">
            <v>44337</v>
          </cell>
          <cell r="B7812">
            <v>280.55270000000002</v>
          </cell>
        </row>
        <row r="7813">
          <cell r="A7813">
            <v>44338</v>
          </cell>
          <cell r="B7813">
            <v>280.60599999999999</v>
          </cell>
        </row>
        <row r="7814">
          <cell r="A7814">
            <v>44339</v>
          </cell>
          <cell r="B7814">
            <v>280.6592</v>
          </cell>
        </row>
        <row r="7815">
          <cell r="A7815">
            <v>44340</v>
          </cell>
          <cell r="B7815">
            <v>280.71249999999998</v>
          </cell>
        </row>
        <row r="7816">
          <cell r="A7816">
            <v>44341</v>
          </cell>
          <cell r="B7816">
            <v>280.76580000000001</v>
          </cell>
        </row>
        <row r="7817">
          <cell r="A7817">
            <v>44342</v>
          </cell>
          <cell r="B7817">
            <v>280.81909999999999</v>
          </cell>
        </row>
        <row r="7818">
          <cell r="A7818">
            <v>44343</v>
          </cell>
          <cell r="B7818">
            <v>280.87240000000003</v>
          </cell>
        </row>
        <row r="7819">
          <cell r="A7819">
            <v>44344</v>
          </cell>
          <cell r="B7819">
            <v>280.92570000000001</v>
          </cell>
        </row>
        <row r="7820">
          <cell r="A7820">
            <v>44345</v>
          </cell>
          <cell r="B7820">
            <v>280.97899999999998</v>
          </cell>
        </row>
        <row r="7821">
          <cell r="A7821">
            <v>44346</v>
          </cell>
          <cell r="B7821">
            <v>281.03230000000002</v>
          </cell>
        </row>
        <row r="7822">
          <cell r="A7822">
            <v>44347</v>
          </cell>
          <cell r="B7822">
            <v>281.0856</v>
          </cell>
        </row>
        <row r="7823">
          <cell r="A7823">
            <v>44348</v>
          </cell>
          <cell r="B7823">
            <v>281.13900000000001</v>
          </cell>
        </row>
        <row r="7824">
          <cell r="A7824">
            <v>44349</v>
          </cell>
          <cell r="B7824">
            <v>281.19229999999999</v>
          </cell>
        </row>
        <row r="7825">
          <cell r="A7825">
            <v>44350</v>
          </cell>
          <cell r="B7825">
            <v>281.2457</v>
          </cell>
        </row>
        <row r="7826">
          <cell r="A7826">
            <v>44351</v>
          </cell>
          <cell r="B7826">
            <v>281.29910000000001</v>
          </cell>
        </row>
        <row r="7827">
          <cell r="A7827">
            <v>44352</v>
          </cell>
          <cell r="B7827">
            <v>281.35250000000002</v>
          </cell>
        </row>
        <row r="7828">
          <cell r="A7828">
            <v>44353</v>
          </cell>
          <cell r="B7828">
            <v>281.40589999999997</v>
          </cell>
        </row>
        <row r="7829">
          <cell r="A7829">
            <v>44354</v>
          </cell>
          <cell r="B7829">
            <v>281.45929999999998</v>
          </cell>
        </row>
        <row r="7830">
          <cell r="A7830">
            <v>44355</v>
          </cell>
          <cell r="B7830">
            <v>281.5127</v>
          </cell>
        </row>
        <row r="7831">
          <cell r="A7831">
            <v>44356</v>
          </cell>
          <cell r="B7831">
            <v>281.56610000000001</v>
          </cell>
        </row>
        <row r="7832">
          <cell r="A7832">
            <v>44357</v>
          </cell>
          <cell r="B7832">
            <v>281.61950000000002</v>
          </cell>
        </row>
        <row r="7833">
          <cell r="A7833">
            <v>44358</v>
          </cell>
          <cell r="B7833">
            <v>281.673</v>
          </cell>
        </row>
        <row r="7834">
          <cell r="A7834">
            <v>44359</v>
          </cell>
          <cell r="B7834">
            <v>281.72640000000001</v>
          </cell>
        </row>
        <row r="7835">
          <cell r="A7835">
            <v>44360</v>
          </cell>
          <cell r="B7835">
            <v>281.7799</v>
          </cell>
        </row>
        <row r="7836">
          <cell r="A7836">
            <v>44361</v>
          </cell>
          <cell r="B7836">
            <v>281.83339999999998</v>
          </cell>
        </row>
        <row r="7837">
          <cell r="A7837">
            <v>44362</v>
          </cell>
          <cell r="B7837">
            <v>281.88690000000003</v>
          </cell>
        </row>
        <row r="7838">
          <cell r="A7838">
            <v>44363</v>
          </cell>
          <cell r="B7838">
            <v>281.98039999999997</v>
          </cell>
        </row>
        <row r="7839">
          <cell r="A7839">
            <v>44364</v>
          </cell>
          <cell r="B7839">
            <v>282.07400000000001</v>
          </cell>
        </row>
        <row r="7840">
          <cell r="A7840">
            <v>44365</v>
          </cell>
          <cell r="B7840">
            <v>282.16750000000002</v>
          </cell>
        </row>
        <row r="7841">
          <cell r="A7841">
            <v>44366</v>
          </cell>
          <cell r="B7841">
            <v>282.2611</v>
          </cell>
        </row>
        <row r="7842">
          <cell r="A7842">
            <v>44367</v>
          </cell>
          <cell r="B7842">
            <v>282.35480000000001</v>
          </cell>
        </row>
        <row r="7843">
          <cell r="A7843">
            <v>44368</v>
          </cell>
          <cell r="B7843">
            <v>282.44839999999999</v>
          </cell>
        </row>
        <row r="7844">
          <cell r="A7844">
            <v>44369</v>
          </cell>
          <cell r="B7844">
            <v>282.5421</v>
          </cell>
        </row>
        <row r="7845">
          <cell r="A7845">
            <v>44370</v>
          </cell>
          <cell r="B7845">
            <v>282.63589999999999</v>
          </cell>
        </row>
        <row r="7846">
          <cell r="A7846">
            <v>44371</v>
          </cell>
          <cell r="B7846">
            <v>282.7296</v>
          </cell>
        </row>
        <row r="7847">
          <cell r="A7847">
            <v>44372</v>
          </cell>
          <cell r="B7847">
            <v>282.82339999999999</v>
          </cell>
        </row>
        <row r="7848">
          <cell r="A7848">
            <v>44373</v>
          </cell>
          <cell r="B7848">
            <v>282.91719999999998</v>
          </cell>
        </row>
        <row r="7849">
          <cell r="A7849">
            <v>44374</v>
          </cell>
          <cell r="B7849">
            <v>283.0111</v>
          </cell>
        </row>
        <row r="7850">
          <cell r="A7850">
            <v>44375</v>
          </cell>
          <cell r="B7850">
            <v>283.10500000000002</v>
          </cell>
        </row>
        <row r="7851">
          <cell r="A7851">
            <v>44376</v>
          </cell>
          <cell r="B7851">
            <v>283.19889999999998</v>
          </cell>
        </row>
        <row r="7852">
          <cell r="A7852">
            <v>44377</v>
          </cell>
          <cell r="B7852">
            <v>283.2928</v>
          </cell>
        </row>
        <row r="7853">
          <cell r="A7853">
            <v>44378</v>
          </cell>
          <cell r="B7853">
            <v>283.38679999999999</v>
          </cell>
        </row>
        <row r="7854">
          <cell r="A7854">
            <v>44379</v>
          </cell>
          <cell r="B7854">
            <v>283.48079999999999</v>
          </cell>
        </row>
        <row r="7855">
          <cell r="A7855">
            <v>44380</v>
          </cell>
          <cell r="B7855">
            <v>283.57490000000001</v>
          </cell>
        </row>
        <row r="7856">
          <cell r="A7856">
            <v>44381</v>
          </cell>
          <cell r="B7856">
            <v>283.66890000000001</v>
          </cell>
        </row>
        <row r="7857">
          <cell r="A7857">
            <v>44382</v>
          </cell>
          <cell r="B7857">
            <v>283.76299999999998</v>
          </cell>
        </row>
        <row r="7858">
          <cell r="A7858">
            <v>44383</v>
          </cell>
          <cell r="B7858">
            <v>283.85719999999998</v>
          </cell>
        </row>
        <row r="7859">
          <cell r="A7859">
            <v>44384</v>
          </cell>
          <cell r="B7859">
            <v>283.9513</v>
          </cell>
        </row>
        <row r="7860">
          <cell r="A7860">
            <v>44385</v>
          </cell>
          <cell r="B7860">
            <v>284.0455</v>
          </cell>
        </row>
        <row r="7861">
          <cell r="A7861">
            <v>44386</v>
          </cell>
          <cell r="B7861">
            <v>284.1397</v>
          </cell>
        </row>
        <row r="7862">
          <cell r="A7862">
            <v>44387</v>
          </cell>
          <cell r="B7862">
            <v>284.23399999999998</v>
          </cell>
        </row>
        <row r="7863">
          <cell r="A7863">
            <v>44388</v>
          </cell>
          <cell r="B7863">
            <v>284.32830000000001</v>
          </cell>
        </row>
        <row r="7864">
          <cell r="A7864">
            <v>44389</v>
          </cell>
          <cell r="B7864">
            <v>284.42259999999999</v>
          </cell>
        </row>
        <row r="7865">
          <cell r="A7865">
            <v>44390</v>
          </cell>
          <cell r="B7865">
            <v>284.517</v>
          </cell>
        </row>
        <row r="7866">
          <cell r="A7866">
            <v>44391</v>
          </cell>
          <cell r="B7866">
            <v>284.6114</v>
          </cell>
        </row>
        <row r="7867">
          <cell r="A7867">
            <v>44392</v>
          </cell>
          <cell r="B7867">
            <v>284.70580000000001</v>
          </cell>
        </row>
        <row r="7868">
          <cell r="A7868">
            <v>44393</v>
          </cell>
          <cell r="B7868">
            <v>284.70119999999997</v>
          </cell>
        </row>
        <row r="7869">
          <cell r="A7869">
            <v>44394</v>
          </cell>
          <cell r="B7869">
            <v>284.69659999999999</v>
          </cell>
        </row>
        <row r="7870">
          <cell r="A7870">
            <v>44395</v>
          </cell>
          <cell r="B7870">
            <v>284.69200000000001</v>
          </cell>
        </row>
        <row r="7871">
          <cell r="A7871">
            <v>44396</v>
          </cell>
          <cell r="B7871">
            <v>284.68740000000003</v>
          </cell>
        </row>
        <row r="7872">
          <cell r="A7872">
            <v>44397</v>
          </cell>
          <cell r="B7872">
            <v>284.68279999999999</v>
          </cell>
        </row>
        <row r="7873">
          <cell r="A7873">
            <v>44398</v>
          </cell>
          <cell r="B7873">
            <v>284.6782</v>
          </cell>
        </row>
        <row r="7874">
          <cell r="A7874">
            <v>44399</v>
          </cell>
          <cell r="B7874">
            <v>284.67360000000002</v>
          </cell>
        </row>
        <row r="7875">
          <cell r="A7875">
            <v>44400</v>
          </cell>
          <cell r="B7875">
            <v>284.66910000000001</v>
          </cell>
        </row>
        <row r="7876">
          <cell r="A7876">
            <v>44401</v>
          </cell>
          <cell r="B7876">
            <v>284.66449999999998</v>
          </cell>
        </row>
        <row r="7877">
          <cell r="A7877">
            <v>44402</v>
          </cell>
          <cell r="B7877">
            <v>284.65989999999999</v>
          </cell>
        </row>
        <row r="7878">
          <cell r="A7878">
            <v>44403</v>
          </cell>
          <cell r="B7878">
            <v>284.65530000000001</v>
          </cell>
        </row>
        <row r="7879">
          <cell r="A7879">
            <v>44404</v>
          </cell>
          <cell r="B7879">
            <v>284.65069999999997</v>
          </cell>
        </row>
        <row r="7880">
          <cell r="A7880">
            <v>44405</v>
          </cell>
          <cell r="B7880">
            <v>284.64609999999999</v>
          </cell>
        </row>
        <row r="7881">
          <cell r="A7881">
            <v>44406</v>
          </cell>
          <cell r="B7881">
            <v>284.64150000000001</v>
          </cell>
        </row>
        <row r="7882">
          <cell r="A7882">
            <v>44407</v>
          </cell>
          <cell r="B7882">
            <v>284.63690000000003</v>
          </cell>
        </row>
        <row r="7883">
          <cell r="A7883">
            <v>44408</v>
          </cell>
          <cell r="B7883">
            <v>284.63229999999999</v>
          </cell>
        </row>
        <row r="7884">
          <cell r="A7884">
            <v>44409</v>
          </cell>
          <cell r="B7884">
            <v>284.6277</v>
          </cell>
        </row>
        <row r="7885">
          <cell r="A7885">
            <v>44410</v>
          </cell>
          <cell r="B7885">
            <v>284.62310000000002</v>
          </cell>
        </row>
        <row r="7886">
          <cell r="A7886">
            <v>44411</v>
          </cell>
          <cell r="B7886">
            <v>284.61849999999998</v>
          </cell>
        </row>
        <row r="7887">
          <cell r="A7887">
            <v>44412</v>
          </cell>
          <cell r="B7887">
            <v>284.61399999999998</v>
          </cell>
        </row>
        <row r="7888">
          <cell r="A7888">
            <v>44413</v>
          </cell>
          <cell r="B7888">
            <v>284.60939999999999</v>
          </cell>
        </row>
        <row r="7889">
          <cell r="A7889">
            <v>44414</v>
          </cell>
          <cell r="B7889">
            <v>284.60480000000001</v>
          </cell>
        </row>
        <row r="7890">
          <cell r="A7890">
            <v>44415</v>
          </cell>
          <cell r="B7890">
            <v>284.60019999999997</v>
          </cell>
        </row>
        <row r="7891">
          <cell r="A7891">
            <v>44416</v>
          </cell>
          <cell r="B7891">
            <v>284.59559999999999</v>
          </cell>
        </row>
        <row r="7892">
          <cell r="A7892">
            <v>44417</v>
          </cell>
          <cell r="B7892">
            <v>284.59100000000001</v>
          </cell>
        </row>
        <row r="7893">
          <cell r="A7893">
            <v>44418</v>
          </cell>
          <cell r="B7893">
            <v>284.58640000000003</v>
          </cell>
        </row>
        <row r="7894">
          <cell r="A7894">
            <v>44419</v>
          </cell>
          <cell r="B7894">
            <v>284.58179999999999</v>
          </cell>
        </row>
        <row r="7895">
          <cell r="A7895">
            <v>44420</v>
          </cell>
          <cell r="B7895">
            <v>284.5772</v>
          </cell>
        </row>
        <row r="7896">
          <cell r="A7896">
            <v>44421</v>
          </cell>
          <cell r="B7896">
            <v>284.57260000000002</v>
          </cell>
        </row>
        <row r="7897">
          <cell r="A7897">
            <v>44422</v>
          </cell>
          <cell r="B7897">
            <v>284.56799999999998</v>
          </cell>
        </row>
        <row r="7898">
          <cell r="A7898">
            <v>44423</v>
          </cell>
          <cell r="B7898">
            <v>284.5634</v>
          </cell>
        </row>
        <row r="7899">
          <cell r="A7899">
            <v>44424</v>
          </cell>
          <cell r="B7899">
            <v>284.59269999999998</v>
          </cell>
        </row>
        <row r="7900">
          <cell r="A7900">
            <v>44425</v>
          </cell>
          <cell r="B7900">
            <v>284.62209999999999</v>
          </cell>
        </row>
        <row r="7901">
          <cell r="A7901">
            <v>44426</v>
          </cell>
          <cell r="B7901">
            <v>284.65140000000002</v>
          </cell>
        </row>
        <row r="7902">
          <cell r="A7902">
            <v>44427</v>
          </cell>
          <cell r="B7902">
            <v>284.6807</v>
          </cell>
        </row>
        <row r="7903">
          <cell r="A7903">
            <v>44428</v>
          </cell>
          <cell r="B7903">
            <v>284.71010000000001</v>
          </cell>
        </row>
        <row r="7904">
          <cell r="A7904">
            <v>44429</v>
          </cell>
          <cell r="B7904">
            <v>284.73939999999999</v>
          </cell>
        </row>
        <row r="7905">
          <cell r="A7905">
            <v>44430</v>
          </cell>
          <cell r="B7905">
            <v>284.7688</v>
          </cell>
        </row>
        <row r="7906">
          <cell r="A7906">
            <v>44431</v>
          </cell>
          <cell r="B7906">
            <v>284.79809999999998</v>
          </cell>
        </row>
        <row r="7907">
          <cell r="A7907">
            <v>44432</v>
          </cell>
          <cell r="B7907">
            <v>284.82749999999999</v>
          </cell>
        </row>
        <row r="7908">
          <cell r="A7908">
            <v>44433</v>
          </cell>
          <cell r="B7908">
            <v>284.85680000000002</v>
          </cell>
        </row>
        <row r="7909">
          <cell r="A7909">
            <v>44434</v>
          </cell>
          <cell r="B7909">
            <v>284.88619999999997</v>
          </cell>
        </row>
        <row r="7910">
          <cell r="A7910">
            <v>44435</v>
          </cell>
          <cell r="B7910">
            <v>284.91550000000001</v>
          </cell>
        </row>
        <row r="7911">
          <cell r="A7911">
            <v>44436</v>
          </cell>
          <cell r="B7911">
            <v>284.94490000000002</v>
          </cell>
        </row>
        <row r="7912">
          <cell r="A7912">
            <v>44437</v>
          </cell>
          <cell r="B7912">
            <v>284.97430000000003</v>
          </cell>
        </row>
        <row r="7913">
          <cell r="A7913">
            <v>44438</v>
          </cell>
          <cell r="B7913">
            <v>285.00369999999998</v>
          </cell>
        </row>
        <row r="7914">
          <cell r="A7914">
            <v>44439</v>
          </cell>
          <cell r="B7914">
            <v>285.03300000000002</v>
          </cell>
        </row>
        <row r="7915">
          <cell r="A7915">
            <v>44440</v>
          </cell>
          <cell r="B7915">
            <v>285.06240000000003</v>
          </cell>
        </row>
        <row r="7916">
          <cell r="A7916">
            <v>44441</v>
          </cell>
          <cell r="B7916">
            <v>285.09179999999998</v>
          </cell>
        </row>
        <row r="7917">
          <cell r="A7917">
            <v>44442</v>
          </cell>
          <cell r="B7917">
            <v>285.12119999999999</v>
          </cell>
        </row>
        <row r="7918">
          <cell r="A7918">
            <v>44443</v>
          </cell>
          <cell r="B7918">
            <v>285.1506</v>
          </cell>
        </row>
        <row r="7919">
          <cell r="A7919">
            <v>44444</v>
          </cell>
          <cell r="B7919">
            <v>285.17989999999998</v>
          </cell>
        </row>
        <row r="7920">
          <cell r="A7920">
            <v>44445</v>
          </cell>
          <cell r="B7920">
            <v>285.20929999999998</v>
          </cell>
        </row>
        <row r="7921">
          <cell r="A7921">
            <v>44446</v>
          </cell>
          <cell r="B7921">
            <v>285.23869999999999</v>
          </cell>
        </row>
        <row r="7922">
          <cell r="A7922">
            <v>44447</v>
          </cell>
          <cell r="B7922">
            <v>285.2681</v>
          </cell>
        </row>
        <row r="7923">
          <cell r="A7923">
            <v>44448</v>
          </cell>
          <cell r="B7923">
            <v>285.29750000000001</v>
          </cell>
        </row>
        <row r="7924">
          <cell r="A7924">
            <v>44449</v>
          </cell>
          <cell r="B7924">
            <v>285.32690000000002</v>
          </cell>
        </row>
        <row r="7925">
          <cell r="A7925">
            <v>44450</v>
          </cell>
          <cell r="B7925">
            <v>285.35629999999998</v>
          </cell>
        </row>
        <row r="7926">
          <cell r="A7926">
            <v>44451</v>
          </cell>
          <cell r="B7926">
            <v>285.38580000000002</v>
          </cell>
        </row>
        <row r="7927">
          <cell r="A7927">
            <v>44452</v>
          </cell>
          <cell r="B7927">
            <v>285.41520000000003</v>
          </cell>
        </row>
        <row r="7928">
          <cell r="A7928">
            <v>44453</v>
          </cell>
          <cell r="B7928">
            <v>285.44459999999998</v>
          </cell>
        </row>
        <row r="7929">
          <cell r="A7929">
            <v>44454</v>
          </cell>
          <cell r="B7929">
            <v>285.47399999999999</v>
          </cell>
        </row>
        <row r="7930">
          <cell r="A7930">
            <v>44455</v>
          </cell>
          <cell r="B7930">
            <v>285.51670000000001</v>
          </cell>
        </row>
        <row r="7931">
          <cell r="A7931">
            <v>44456</v>
          </cell>
          <cell r="B7931">
            <v>285.55950000000001</v>
          </cell>
        </row>
        <row r="7932">
          <cell r="A7932">
            <v>44457</v>
          </cell>
          <cell r="B7932">
            <v>285.60219999999998</v>
          </cell>
        </row>
        <row r="7933">
          <cell r="A7933">
            <v>44458</v>
          </cell>
          <cell r="B7933">
            <v>285.64499999999998</v>
          </cell>
        </row>
        <row r="7934">
          <cell r="A7934">
            <v>44459</v>
          </cell>
          <cell r="B7934">
            <v>285.68770000000001</v>
          </cell>
        </row>
        <row r="7935">
          <cell r="A7935">
            <v>44460</v>
          </cell>
          <cell r="B7935">
            <v>285.73050000000001</v>
          </cell>
        </row>
        <row r="7936">
          <cell r="A7936">
            <v>44461</v>
          </cell>
          <cell r="B7936">
            <v>285.77319999999997</v>
          </cell>
        </row>
        <row r="7937">
          <cell r="A7937">
            <v>44462</v>
          </cell>
          <cell r="B7937">
            <v>285.81599999999997</v>
          </cell>
        </row>
        <row r="7938">
          <cell r="A7938">
            <v>44463</v>
          </cell>
          <cell r="B7938">
            <v>285.85879999999997</v>
          </cell>
        </row>
        <row r="7939">
          <cell r="A7939">
            <v>44464</v>
          </cell>
          <cell r="B7939">
            <v>285.90159999999997</v>
          </cell>
        </row>
        <row r="7940">
          <cell r="A7940">
            <v>44465</v>
          </cell>
          <cell r="B7940">
            <v>285.94439999999997</v>
          </cell>
        </row>
        <row r="7941">
          <cell r="A7941">
            <v>44466</v>
          </cell>
          <cell r="B7941">
            <v>285.98719999999997</v>
          </cell>
        </row>
        <row r="7942">
          <cell r="A7942">
            <v>44467</v>
          </cell>
          <cell r="B7942">
            <v>286.02999999999997</v>
          </cell>
        </row>
        <row r="7943">
          <cell r="A7943">
            <v>44468</v>
          </cell>
          <cell r="B7943">
            <v>286.07279999999997</v>
          </cell>
        </row>
        <row r="7944">
          <cell r="A7944">
            <v>44469</v>
          </cell>
          <cell r="B7944">
            <v>286.11559999999997</v>
          </cell>
        </row>
        <row r="7945">
          <cell r="A7945">
            <v>44470</v>
          </cell>
          <cell r="B7945">
            <v>286.15839999999997</v>
          </cell>
        </row>
        <row r="7946">
          <cell r="A7946">
            <v>44471</v>
          </cell>
          <cell r="B7946">
            <v>286.2013</v>
          </cell>
        </row>
        <row r="7947">
          <cell r="A7947">
            <v>44472</v>
          </cell>
          <cell r="B7947">
            <v>286.2441</v>
          </cell>
        </row>
        <row r="7948">
          <cell r="A7948">
            <v>44473</v>
          </cell>
          <cell r="B7948">
            <v>286.2869</v>
          </cell>
        </row>
        <row r="7949">
          <cell r="A7949">
            <v>44474</v>
          </cell>
          <cell r="B7949">
            <v>286.32979999999998</v>
          </cell>
        </row>
        <row r="7950">
          <cell r="A7950">
            <v>44475</v>
          </cell>
          <cell r="B7950">
            <v>286.37259999999998</v>
          </cell>
        </row>
        <row r="7951">
          <cell r="A7951">
            <v>44476</v>
          </cell>
          <cell r="B7951">
            <v>286.41550000000001</v>
          </cell>
        </row>
        <row r="7952">
          <cell r="A7952">
            <v>44477</v>
          </cell>
          <cell r="B7952">
            <v>286.45839999999998</v>
          </cell>
        </row>
        <row r="7953">
          <cell r="A7953">
            <v>44478</v>
          </cell>
          <cell r="B7953">
            <v>286.50119999999998</v>
          </cell>
        </row>
        <row r="7954">
          <cell r="A7954">
            <v>44479</v>
          </cell>
          <cell r="B7954">
            <v>286.54410000000001</v>
          </cell>
        </row>
        <row r="7955">
          <cell r="A7955">
            <v>44480</v>
          </cell>
          <cell r="B7955">
            <v>286.58699999999999</v>
          </cell>
        </row>
        <row r="7956">
          <cell r="A7956">
            <v>44481</v>
          </cell>
          <cell r="B7956">
            <v>286.62990000000002</v>
          </cell>
        </row>
        <row r="7957">
          <cell r="A7957">
            <v>44482</v>
          </cell>
          <cell r="B7957">
            <v>286.6728</v>
          </cell>
        </row>
        <row r="7958">
          <cell r="A7958">
            <v>44483</v>
          </cell>
          <cell r="B7958">
            <v>286.71570000000003</v>
          </cell>
        </row>
        <row r="7959">
          <cell r="A7959">
            <v>44484</v>
          </cell>
          <cell r="B7959">
            <v>286.7586</v>
          </cell>
        </row>
        <row r="7960">
          <cell r="A7960">
            <v>44485</v>
          </cell>
          <cell r="B7960">
            <v>286.7937</v>
          </cell>
        </row>
        <row r="7961">
          <cell r="A7961">
            <v>44486</v>
          </cell>
          <cell r="B7961">
            <v>286.8288</v>
          </cell>
        </row>
        <row r="7962">
          <cell r="A7962">
            <v>44487</v>
          </cell>
          <cell r="B7962">
            <v>286.8639</v>
          </cell>
        </row>
        <row r="7963">
          <cell r="A7963">
            <v>44488</v>
          </cell>
          <cell r="B7963">
            <v>286.899</v>
          </cell>
        </row>
        <row r="7964">
          <cell r="A7964">
            <v>44489</v>
          </cell>
          <cell r="B7964">
            <v>286.9341</v>
          </cell>
        </row>
        <row r="7965">
          <cell r="A7965">
            <v>44490</v>
          </cell>
          <cell r="B7965">
            <v>286.9692</v>
          </cell>
        </row>
        <row r="7966">
          <cell r="A7966">
            <v>44491</v>
          </cell>
          <cell r="B7966">
            <v>287.0043</v>
          </cell>
        </row>
        <row r="7967">
          <cell r="A7967">
            <v>44492</v>
          </cell>
          <cell r="B7967">
            <v>287.0394</v>
          </cell>
        </row>
        <row r="7968">
          <cell r="A7968">
            <v>44493</v>
          </cell>
          <cell r="B7968">
            <v>287.0745</v>
          </cell>
        </row>
        <row r="7969">
          <cell r="A7969">
            <v>44494</v>
          </cell>
          <cell r="B7969">
            <v>287.10969999999998</v>
          </cell>
        </row>
        <row r="7970">
          <cell r="A7970">
            <v>44495</v>
          </cell>
          <cell r="B7970">
            <v>287.14479999999998</v>
          </cell>
        </row>
        <row r="7971">
          <cell r="A7971">
            <v>44496</v>
          </cell>
          <cell r="B7971">
            <v>287.17989999999998</v>
          </cell>
        </row>
        <row r="7972">
          <cell r="A7972">
            <v>44497</v>
          </cell>
          <cell r="B7972">
            <v>287.21510000000001</v>
          </cell>
        </row>
        <row r="7973">
          <cell r="A7973">
            <v>44498</v>
          </cell>
          <cell r="B7973">
            <v>287.25020000000001</v>
          </cell>
        </row>
        <row r="7974">
          <cell r="A7974">
            <v>44499</v>
          </cell>
          <cell r="B7974">
            <v>287.28530000000001</v>
          </cell>
        </row>
        <row r="7975">
          <cell r="A7975">
            <v>44500</v>
          </cell>
          <cell r="B7975">
            <v>287.32049999999998</v>
          </cell>
        </row>
        <row r="7976">
          <cell r="A7976">
            <v>44501</v>
          </cell>
          <cell r="B7976">
            <v>287.35570000000001</v>
          </cell>
        </row>
        <row r="7977">
          <cell r="A7977">
            <v>44502</v>
          </cell>
          <cell r="B7977">
            <v>287.39080000000001</v>
          </cell>
        </row>
        <row r="7978">
          <cell r="A7978">
            <v>44503</v>
          </cell>
          <cell r="B7978">
            <v>287.42599999999999</v>
          </cell>
        </row>
        <row r="7979">
          <cell r="A7979">
            <v>44504</v>
          </cell>
          <cell r="B7979">
            <v>287.46109999999999</v>
          </cell>
        </row>
        <row r="7980">
          <cell r="A7980">
            <v>44505</v>
          </cell>
          <cell r="B7980">
            <v>287.49630000000002</v>
          </cell>
        </row>
        <row r="7981">
          <cell r="A7981">
            <v>44506</v>
          </cell>
          <cell r="B7981">
            <v>287.53149999999999</v>
          </cell>
        </row>
        <row r="7982">
          <cell r="A7982">
            <v>44507</v>
          </cell>
          <cell r="B7982">
            <v>287.56670000000003</v>
          </cell>
        </row>
        <row r="7983">
          <cell r="A7983">
            <v>44508</v>
          </cell>
          <cell r="B7983">
            <v>287.6019</v>
          </cell>
        </row>
        <row r="7984">
          <cell r="A7984">
            <v>44509</v>
          </cell>
          <cell r="B7984">
            <v>287.63709999999998</v>
          </cell>
        </row>
        <row r="7985">
          <cell r="A7985">
            <v>44510</v>
          </cell>
          <cell r="B7985">
            <v>287.67219999999998</v>
          </cell>
        </row>
        <row r="7986">
          <cell r="A7986">
            <v>44511</v>
          </cell>
          <cell r="B7986">
            <v>287.70740000000001</v>
          </cell>
        </row>
        <row r="7987">
          <cell r="A7987">
            <v>44512</v>
          </cell>
          <cell r="B7987">
            <v>287.74259999999998</v>
          </cell>
        </row>
        <row r="7988">
          <cell r="A7988">
            <v>44513</v>
          </cell>
          <cell r="B7988">
            <v>287.77789999999999</v>
          </cell>
        </row>
        <row r="7989">
          <cell r="A7989">
            <v>44514</v>
          </cell>
          <cell r="B7989">
            <v>287.81310000000002</v>
          </cell>
        </row>
        <row r="7990">
          <cell r="A7990">
            <v>44515</v>
          </cell>
          <cell r="B7990">
            <v>287.84829999999999</v>
          </cell>
        </row>
        <row r="7991">
          <cell r="A7991">
            <v>44516</v>
          </cell>
          <cell r="B7991">
            <v>287.84930000000003</v>
          </cell>
        </row>
        <row r="7992">
          <cell r="A7992">
            <v>44517</v>
          </cell>
          <cell r="B7992">
            <v>287.85019999999997</v>
          </cell>
        </row>
        <row r="7993">
          <cell r="A7993">
            <v>44518</v>
          </cell>
          <cell r="B7993">
            <v>287.85120000000001</v>
          </cell>
        </row>
        <row r="7994">
          <cell r="A7994">
            <v>44519</v>
          </cell>
          <cell r="B7994">
            <v>287.85210000000001</v>
          </cell>
        </row>
        <row r="7995">
          <cell r="A7995">
            <v>44520</v>
          </cell>
          <cell r="B7995">
            <v>287.85309999999998</v>
          </cell>
        </row>
        <row r="7996">
          <cell r="A7996">
            <v>44521</v>
          </cell>
          <cell r="B7996">
            <v>287.85410000000002</v>
          </cell>
        </row>
        <row r="7997">
          <cell r="A7997">
            <v>44522</v>
          </cell>
          <cell r="B7997">
            <v>287.85500000000002</v>
          </cell>
        </row>
        <row r="7998">
          <cell r="A7998">
            <v>44523</v>
          </cell>
          <cell r="B7998">
            <v>287.85599999999999</v>
          </cell>
        </row>
        <row r="7999">
          <cell r="A7999">
            <v>44524</v>
          </cell>
          <cell r="B7999">
            <v>287.8569</v>
          </cell>
        </row>
        <row r="8000">
          <cell r="A8000">
            <v>44525</v>
          </cell>
          <cell r="B8000">
            <v>287.85789999999997</v>
          </cell>
        </row>
        <row r="8001">
          <cell r="A8001">
            <v>44526</v>
          </cell>
          <cell r="B8001">
            <v>287.85890000000001</v>
          </cell>
        </row>
        <row r="8002">
          <cell r="A8002">
            <v>44527</v>
          </cell>
          <cell r="B8002">
            <v>287.85980000000001</v>
          </cell>
        </row>
        <row r="8003">
          <cell r="A8003">
            <v>44528</v>
          </cell>
          <cell r="B8003">
            <v>287.86079999999998</v>
          </cell>
        </row>
        <row r="8004">
          <cell r="A8004">
            <v>44529</v>
          </cell>
          <cell r="B8004">
            <v>287.86169999999998</v>
          </cell>
        </row>
        <row r="8005">
          <cell r="A8005">
            <v>44530</v>
          </cell>
          <cell r="B8005">
            <v>287.86270000000002</v>
          </cell>
        </row>
        <row r="8006">
          <cell r="A8006">
            <v>44531</v>
          </cell>
          <cell r="B8006">
            <v>287.86369999999999</v>
          </cell>
        </row>
        <row r="8007">
          <cell r="A8007">
            <v>44532</v>
          </cell>
          <cell r="B8007">
            <v>287.8646</v>
          </cell>
        </row>
        <row r="8008">
          <cell r="A8008">
            <v>44533</v>
          </cell>
          <cell r="B8008">
            <v>287.86559999999997</v>
          </cell>
        </row>
        <row r="8009">
          <cell r="A8009">
            <v>44534</v>
          </cell>
          <cell r="B8009">
            <v>287.86649999999997</v>
          </cell>
        </row>
        <row r="8010">
          <cell r="A8010">
            <v>44535</v>
          </cell>
          <cell r="B8010">
            <v>287.86750000000001</v>
          </cell>
        </row>
        <row r="8011">
          <cell r="A8011">
            <v>44536</v>
          </cell>
          <cell r="B8011">
            <v>287.86840000000001</v>
          </cell>
        </row>
        <row r="8012">
          <cell r="A8012">
            <v>44537</v>
          </cell>
          <cell r="B8012">
            <v>287.86939999999998</v>
          </cell>
        </row>
        <row r="8013">
          <cell r="A8013">
            <v>44538</v>
          </cell>
          <cell r="B8013">
            <v>287.87040000000002</v>
          </cell>
        </row>
        <row r="8014">
          <cell r="A8014">
            <v>44539</v>
          </cell>
          <cell r="B8014">
            <v>287.87130000000002</v>
          </cell>
        </row>
        <row r="8015">
          <cell r="A8015">
            <v>44540</v>
          </cell>
          <cell r="B8015">
            <v>287.8723</v>
          </cell>
        </row>
        <row r="8016">
          <cell r="A8016">
            <v>44541</v>
          </cell>
          <cell r="B8016">
            <v>287.8732</v>
          </cell>
        </row>
        <row r="8017">
          <cell r="A8017">
            <v>44542</v>
          </cell>
          <cell r="B8017">
            <v>287.87419999999997</v>
          </cell>
        </row>
        <row r="8018">
          <cell r="A8018">
            <v>44543</v>
          </cell>
          <cell r="B8018">
            <v>287.87520000000001</v>
          </cell>
        </row>
        <row r="8019">
          <cell r="A8019">
            <v>44544</v>
          </cell>
          <cell r="B8019">
            <v>287.87610000000001</v>
          </cell>
        </row>
        <row r="8020">
          <cell r="A8020">
            <v>44545</v>
          </cell>
          <cell r="B8020">
            <v>287.87709999999998</v>
          </cell>
        </row>
        <row r="8021">
          <cell r="A8021">
            <v>44546</v>
          </cell>
          <cell r="B8021">
            <v>287.92340000000002</v>
          </cell>
        </row>
        <row r="8022">
          <cell r="A8022">
            <v>44547</v>
          </cell>
          <cell r="B8022">
            <v>287.96969999999999</v>
          </cell>
        </row>
        <row r="8023">
          <cell r="A8023">
            <v>44548</v>
          </cell>
          <cell r="B8023">
            <v>288.01609999999999</v>
          </cell>
        </row>
        <row r="8024">
          <cell r="A8024">
            <v>44549</v>
          </cell>
          <cell r="B8024">
            <v>288.06240000000003</v>
          </cell>
        </row>
        <row r="8025">
          <cell r="A8025">
            <v>44550</v>
          </cell>
          <cell r="B8025">
            <v>288.10879999999997</v>
          </cell>
        </row>
        <row r="8026">
          <cell r="A8026">
            <v>44551</v>
          </cell>
          <cell r="B8026">
            <v>288.1551</v>
          </cell>
        </row>
        <row r="8027">
          <cell r="A8027">
            <v>44552</v>
          </cell>
          <cell r="B8027">
            <v>288.20150000000001</v>
          </cell>
        </row>
        <row r="8028">
          <cell r="A8028">
            <v>44553</v>
          </cell>
          <cell r="B8028">
            <v>288.24790000000002</v>
          </cell>
        </row>
        <row r="8029">
          <cell r="A8029">
            <v>44554</v>
          </cell>
          <cell r="B8029">
            <v>288.29419999999999</v>
          </cell>
        </row>
        <row r="8030">
          <cell r="A8030">
            <v>44555</v>
          </cell>
          <cell r="B8030">
            <v>288.34059999999999</v>
          </cell>
        </row>
        <row r="8031">
          <cell r="A8031">
            <v>44556</v>
          </cell>
          <cell r="B8031">
            <v>288.387</v>
          </cell>
        </row>
        <row r="8032">
          <cell r="A8032">
            <v>44557</v>
          </cell>
          <cell r="B8032">
            <v>288.43340000000001</v>
          </cell>
        </row>
        <row r="8033">
          <cell r="A8033">
            <v>44558</v>
          </cell>
          <cell r="B8033">
            <v>288.47980000000001</v>
          </cell>
        </row>
        <row r="8034">
          <cell r="A8034">
            <v>44559</v>
          </cell>
          <cell r="B8034">
            <v>288.52629999999999</v>
          </cell>
        </row>
        <row r="8035">
          <cell r="A8035">
            <v>44560</v>
          </cell>
          <cell r="B8035">
            <v>288.5727</v>
          </cell>
        </row>
        <row r="8036">
          <cell r="A8036">
            <v>44561</v>
          </cell>
          <cell r="B8036">
            <v>288.6191</v>
          </cell>
        </row>
        <row r="8037">
          <cell r="A8037">
            <v>44562</v>
          </cell>
          <cell r="B8037">
            <v>288.66559999999998</v>
          </cell>
        </row>
        <row r="8038">
          <cell r="A8038">
            <v>44563</v>
          </cell>
          <cell r="B8038">
            <v>288.71199999999999</v>
          </cell>
        </row>
        <row r="8039">
          <cell r="A8039">
            <v>44564</v>
          </cell>
          <cell r="B8039">
            <v>288.75850000000003</v>
          </cell>
        </row>
        <row r="8040">
          <cell r="A8040">
            <v>44565</v>
          </cell>
          <cell r="B8040">
            <v>288.80489999999998</v>
          </cell>
        </row>
        <row r="8041">
          <cell r="A8041">
            <v>44566</v>
          </cell>
          <cell r="B8041">
            <v>288.85140000000001</v>
          </cell>
        </row>
        <row r="8042">
          <cell r="A8042">
            <v>44567</v>
          </cell>
          <cell r="B8042">
            <v>288.89789999999999</v>
          </cell>
        </row>
        <row r="8043">
          <cell r="A8043">
            <v>44568</v>
          </cell>
          <cell r="B8043">
            <v>288.9443</v>
          </cell>
        </row>
        <row r="8044">
          <cell r="A8044">
            <v>44569</v>
          </cell>
          <cell r="B8044">
            <v>288.99079999999998</v>
          </cell>
        </row>
        <row r="8045">
          <cell r="A8045">
            <v>44570</v>
          </cell>
          <cell r="B8045">
            <v>289.03730000000002</v>
          </cell>
        </row>
        <row r="8046">
          <cell r="A8046">
            <v>44571</v>
          </cell>
          <cell r="B8046">
            <v>289.0838</v>
          </cell>
        </row>
        <row r="8047">
          <cell r="A8047">
            <v>44572</v>
          </cell>
          <cell r="B8047">
            <v>289.13040000000001</v>
          </cell>
        </row>
        <row r="8048">
          <cell r="A8048">
            <v>44573</v>
          </cell>
          <cell r="B8048">
            <v>289.17689999999999</v>
          </cell>
        </row>
        <row r="8049">
          <cell r="A8049">
            <v>44574</v>
          </cell>
          <cell r="B8049">
            <v>289.22340000000003</v>
          </cell>
        </row>
        <row r="8050">
          <cell r="A8050">
            <v>44575</v>
          </cell>
          <cell r="B8050">
            <v>289.26990000000001</v>
          </cell>
        </row>
        <row r="8051">
          <cell r="A8051">
            <v>44576</v>
          </cell>
          <cell r="B8051">
            <v>289.31650000000002</v>
          </cell>
        </row>
        <row r="8052">
          <cell r="A8052">
            <v>44577</v>
          </cell>
          <cell r="B8052">
            <v>289.38440000000003</v>
          </cell>
        </row>
        <row r="8053">
          <cell r="A8053">
            <v>44578</v>
          </cell>
          <cell r="B8053">
            <v>289.45229999999998</v>
          </cell>
        </row>
        <row r="8054">
          <cell r="A8054">
            <v>44579</v>
          </cell>
          <cell r="B8054">
            <v>289.52019999999999</v>
          </cell>
        </row>
        <row r="8055">
          <cell r="A8055">
            <v>44580</v>
          </cell>
          <cell r="B8055">
            <v>289.58819999999997</v>
          </cell>
        </row>
        <row r="8056">
          <cell r="A8056">
            <v>44581</v>
          </cell>
          <cell r="B8056">
            <v>289.65609999999998</v>
          </cell>
        </row>
        <row r="8057">
          <cell r="A8057">
            <v>44582</v>
          </cell>
          <cell r="B8057">
            <v>289.72410000000002</v>
          </cell>
        </row>
        <row r="8058">
          <cell r="A8058">
            <v>44583</v>
          </cell>
          <cell r="B8058">
            <v>289.7921</v>
          </cell>
        </row>
        <row r="8059">
          <cell r="A8059">
            <v>44584</v>
          </cell>
          <cell r="B8059">
            <v>289.86009999999999</v>
          </cell>
        </row>
        <row r="8060">
          <cell r="A8060">
            <v>44585</v>
          </cell>
          <cell r="B8060">
            <v>289.92809999999997</v>
          </cell>
        </row>
        <row r="8061">
          <cell r="A8061">
            <v>44586</v>
          </cell>
          <cell r="B8061">
            <v>289.99610000000001</v>
          </cell>
        </row>
        <row r="8062">
          <cell r="A8062">
            <v>44587</v>
          </cell>
          <cell r="B8062">
            <v>290.06420000000003</v>
          </cell>
        </row>
        <row r="8063">
          <cell r="A8063">
            <v>44588</v>
          </cell>
          <cell r="B8063">
            <v>290.13220000000001</v>
          </cell>
        </row>
        <row r="8064">
          <cell r="A8064">
            <v>44589</v>
          </cell>
          <cell r="B8064">
            <v>290.20030000000003</v>
          </cell>
        </row>
        <row r="8065">
          <cell r="A8065">
            <v>44590</v>
          </cell>
          <cell r="B8065">
            <v>290.26839999999999</v>
          </cell>
        </row>
        <row r="8066">
          <cell r="A8066">
            <v>44591</v>
          </cell>
          <cell r="B8066">
            <v>290.3365</v>
          </cell>
        </row>
        <row r="8067">
          <cell r="A8067">
            <v>44592</v>
          </cell>
          <cell r="B8067">
            <v>290.40469999999999</v>
          </cell>
        </row>
        <row r="8068">
          <cell r="A8068">
            <v>44593</v>
          </cell>
          <cell r="B8068">
            <v>290.47280000000001</v>
          </cell>
        </row>
        <row r="8069">
          <cell r="A8069">
            <v>44594</v>
          </cell>
          <cell r="B8069">
            <v>290.541</v>
          </cell>
        </row>
        <row r="8070">
          <cell r="A8070">
            <v>44595</v>
          </cell>
          <cell r="B8070">
            <v>290.60910000000001</v>
          </cell>
        </row>
        <row r="8071">
          <cell r="A8071">
            <v>44596</v>
          </cell>
          <cell r="B8071">
            <v>290.6773</v>
          </cell>
        </row>
        <row r="8072">
          <cell r="A8072">
            <v>44597</v>
          </cell>
          <cell r="B8072">
            <v>290.74549999999999</v>
          </cell>
        </row>
        <row r="8073">
          <cell r="A8073">
            <v>44598</v>
          </cell>
          <cell r="B8073">
            <v>290.81380000000001</v>
          </cell>
        </row>
        <row r="8074">
          <cell r="A8074">
            <v>44599</v>
          </cell>
          <cell r="B8074">
            <v>290.88200000000001</v>
          </cell>
        </row>
        <row r="8075">
          <cell r="A8075">
            <v>44600</v>
          </cell>
          <cell r="B8075">
            <v>290.95030000000003</v>
          </cell>
        </row>
        <row r="8076">
          <cell r="A8076">
            <v>44601</v>
          </cell>
          <cell r="B8076">
            <v>291.01850000000002</v>
          </cell>
        </row>
        <row r="8077">
          <cell r="A8077">
            <v>44602</v>
          </cell>
          <cell r="B8077">
            <v>291.08679999999998</v>
          </cell>
        </row>
        <row r="8078">
          <cell r="A8078">
            <v>44603</v>
          </cell>
          <cell r="B8078">
            <v>291.1551</v>
          </cell>
        </row>
        <row r="8079">
          <cell r="A8079">
            <v>44604</v>
          </cell>
          <cell r="B8079">
            <v>291.2235</v>
          </cell>
        </row>
        <row r="8080">
          <cell r="A8080">
            <v>44605</v>
          </cell>
          <cell r="B8080">
            <v>291.29180000000002</v>
          </cell>
        </row>
        <row r="8081">
          <cell r="A8081">
            <v>44606</v>
          </cell>
          <cell r="B8081">
            <v>291.36009999999999</v>
          </cell>
        </row>
        <row r="8082">
          <cell r="A8082">
            <v>44607</v>
          </cell>
          <cell r="B8082">
            <v>291.42849999999999</v>
          </cell>
        </row>
        <row r="8083">
          <cell r="A8083">
            <v>44608</v>
          </cell>
          <cell r="B8083">
            <v>291.60090000000002</v>
          </cell>
        </row>
        <row r="8084">
          <cell r="A8084">
            <v>44609</v>
          </cell>
          <cell r="B8084">
            <v>291.77350000000001</v>
          </cell>
        </row>
        <row r="8085">
          <cell r="A8085">
            <v>44610</v>
          </cell>
          <cell r="B8085">
            <v>291.9461</v>
          </cell>
        </row>
        <row r="8086">
          <cell r="A8086">
            <v>44611</v>
          </cell>
          <cell r="B8086">
            <v>292.11880000000002</v>
          </cell>
        </row>
        <row r="8087">
          <cell r="A8087">
            <v>44612</v>
          </cell>
          <cell r="B8087">
            <v>292.29169999999999</v>
          </cell>
        </row>
        <row r="8088">
          <cell r="A8088">
            <v>44613</v>
          </cell>
          <cell r="B8088">
            <v>292.46460000000002</v>
          </cell>
        </row>
        <row r="8089">
          <cell r="A8089">
            <v>44614</v>
          </cell>
          <cell r="B8089">
            <v>292.6377</v>
          </cell>
        </row>
        <row r="8090">
          <cell r="A8090">
            <v>44615</v>
          </cell>
          <cell r="B8090">
            <v>292.81079999999997</v>
          </cell>
        </row>
        <row r="8091">
          <cell r="A8091">
            <v>44616</v>
          </cell>
          <cell r="B8091">
            <v>292.98410000000001</v>
          </cell>
        </row>
        <row r="8092">
          <cell r="A8092">
            <v>44617</v>
          </cell>
          <cell r="B8092">
            <v>293.1574</v>
          </cell>
        </row>
        <row r="8093">
          <cell r="A8093">
            <v>44618</v>
          </cell>
          <cell r="B8093">
            <v>293.33089999999999</v>
          </cell>
        </row>
        <row r="8094">
          <cell r="A8094">
            <v>44619</v>
          </cell>
          <cell r="B8094">
            <v>293.50439999999998</v>
          </cell>
        </row>
        <row r="8095">
          <cell r="A8095">
            <v>44620</v>
          </cell>
          <cell r="B8095">
            <v>293.67809999999997</v>
          </cell>
        </row>
        <row r="8096">
          <cell r="A8096">
            <v>44621</v>
          </cell>
          <cell r="B8096">
            <v>293.8519</v>
          </cell>
        </row>
        <row r="8097">
          <cell r="A8097">
            <v>44622</v>
          </cell>
          <cell r="B8097">
            <v>294.02569999999997</v>
          </cell>
        </row>
        <row r="8098">
          <cell r="A8098">
            <v>44623</v>
          </cell>
          <cell r="B8098">
            <v>294.19970000000001</v>
          </cell>
        </row>
        <row r="8099">
          <cell r="A8099">
            <v>44624</v>
          </cell>
          <cell r="B8099">
            <v>294.37380000000002</v>
          </cell>
        </row>
        <row r="8100">
          <cell r="A8100">
            <v>44625</v>
          </cell>
          <cell r="B8100">
            <v>294.54790000000003</v>
          </cell>
        </row>
        <row r="8101">
          <cell r="A8101">
            <v>44626</v>
          </cell>
          <cell r="B8101">
            <v>294.72219999999999</v>
          </cell>
        </row>
        <row r="8102">
          <cell r="A8102">
            <v>44627</v>
          </cell>
          <cell r="B8102">
            <v>294.89659999999998</v>
          </cell>
        </row>
        <row r="8103">
          <cell r="A8103">
            <v>44628</v>
          </cell>
          <cell r="B8103">
            <v>295.0711</v>
          </cell>
        </row>
        <row r="8104">
          <cell r="A8104">
            <v>44629</v>
          </cell>
          <cell r="B8104">
            <v>295.2457</v>
          </cell>
        </row>
        <row r="8105">
          <cell r="A8105">
            <v>44630</v>
          </cell>
          <cell r="B8105">
            <v>295.42039999999997</v>
          </cell>
        </row>
        <row r="8106">
          <cell r="A8106">
            <v>44631</v>
          </cell>
          <cell r="B8106">
            <v>295.5951</v>
          </cell>
        </row>
        <row r="8107">
          <cell r="A8107">
            <v>44632</v>
          </cell>
          <cell r="B8107">
            <v>295.77</v>
          </cell>
        </row>
        <row r="8108">
          <cell r="A8108">
            <v>44633</v>
          </cell>
          <cell r="B8108">
            <v>295.94499999999999</v>
          </cell>
        </row>
        <row r="8109">
          <cell r="A8109">
            <v>44634</v>
          </cell>
          <cell r="B8109">
            <v>296.12009999999998</v>
          </cell>
        </row>
        <row r="8110">
          <cell r="A8110">
            <v>44635</v>
          </cell>
          <cell r="B8110">
            <v>296.29539999999997</v>
          </cell>
        </row>
        <row r="8111">
          <cell r="A8111">
            <v>44636</v>
          </cell>
          <cell r="B8111">
            <v>296.45</v>
          </cell>
        </row>
        <row r="8112">
          <cell r="A8112">
            <v>44637</v>
          </cell>
          <cell r="B8112">
            <v>296.6046</v>
          </cell>
        </row>
        <row r="8113">
          <cell r="A8113">
            <v>44638</v>
          </cell>
          <cell r="B8113">
            <v>296.75940000000003</v>
          </cell>
        </row>
        <row r="8114">
          <cell r="A8114">
            <v>44639</v>
          </cell>
          <cell r="B8114">
            <v>296.91419999999999</v>
          </cell>
        </row>
        <row r="8115">
          <cell r="A8115">
            <v>44640</v>
          </cell>
          <cell r="B8115">
            <v>297.06909999999999</v>
          </cell>
        </row>
        <row r="8116">
          <cell r="A8116">
            <v>44641</v>
          </cell>
          <cell r="B8116">
            <v>297.22410000000002</v>
          </cell>
        </row>
        <row r="8117">
          <cell r="A8117">
            <v>44642</v>
          </cell>
          <cell r="B8117">
            <v>297.37909999999999</v>
          </cell>
        </row>
        <row r="8118">
          <cell r="A8118">
            <v>44643</v>
          </cell>
          <cell r="B8118">
            <v>297.53429999999997</v>
          </cell>
        </row>
        <row r="8119">
          <cell r="A8119">
            <v>44644</v>
          </cell>
          <cell r="B8119">
            <v>297.68950000000001</v>
          </cell>
        </row>
        <row r="8120">
          <cell r="A8120">
            <v>44645</v>
          </cell>
          <cell r="B8120">
            <v>297.84480000000002</v>
          </cell>
        </row>
        <row r="8121">
          <cell r="A8121">
            <v>44646</v>
          </cell>
          <cell r="B8121">
            <v>298.00020000000001</v>
          </cell>
        </row>
        <row r="8122">
          <cell r="A8122">
            <v>44647</v>
          </cell>
          <cell r="B8122">
            <v>298.15570000000002</v>
          </cell>
        </row>
        <row r="8123">
          <cell r="A8123">
            <v>44648</v>
          </cell>
          <cell r="B8123">
            <v>298.31119999999999</v>
          </cell>
        </row>
        <row r="8124">
          <cell r="A8124">
            <v>44649</v>
          </cell>
          <cell r="B8124">
            <v>298.46679999999998</v>
          </cell>
        </row>
        <row r="8125">
          <cell r="A8125">
            <v>44650</v>
          </cell>
          <cell r="B8125">
            <v>298.62259999999998</v>
          </cell>
        </row>
        <row r="8126">
          <cell r="A8126">
            <v>44651</v>
          </cell>
          <cell r="B8126">
            <v>298.77839999999998</v>
          </cell>
        </row>
        <row r="8127">
          <cell r="A8127">
            <v>44652</v>
          </cell>
          <cell r="B8127">
            <v>298.93419999999998</v>
          </cell>
        </row>
        <row r="8128">
          <cell r="A8128">
            <v>44653</v>
          </cell>
          <cell r="B8128">
            <v>299.09019999999998</v>
          </cell>
        </row>
        <row r="8129">
          <cell r="A8129">
            <v>44654</v>
          </cell>
          <cell r="B8129">
            <v>299.24619999999999</v>
          </cell>
        </row>
        <row r="8130">
          <cell r="A8130">
            <v>44655</v>
          </cell>
          <cell r="B8130">
            <v>299.40230000000003</v>
          </cell>
        </row>
        <row r="8131">
          <cell r="A8131">
            <v>44656</v>
          </cell>
          <cell r="B8131">
            <v>299.55849999999998</v>
          </cell>
        </row>
        <row r="8132">
          <cell r="A8132">
            <v>44657</v>
          </cell>
          <cell r="B8132">
            <v>299.71480000000003</v>
          </cell>
        </row>
        <row r="8133">
          <cell r="A8133">
            <v>44658</v>
          </cell>
          <cell r="B8133">
            <v>299.87119999999999</v>
          </cell>
        </row>
        <row r="8134">
          <cell r="A8134">
            <v>44659</v>
          </cell>
          <cell r="B8134">
            <v>300.02760000000001</v>
          </cell>
        </row>
        <row r="8135">
          <cell r="A8135">
            <v>44660</v>
          </cell>
          <cell r="B8135">
            <v>300.1841</v>
          </cell>
        </row>
        <row r="8136">
          <cell r="A8136">
            <v>44661</v>
          </cell>
          <cell r="B8136">
            <v>300.3408</v>
          </cell>
        </row>
        <row r="8137">
          <cell r="A8137">
            <v>44662</v>
          </cell>
          <cell r="B8137">
            <v>300.49740000000003</v>
          </cell>
        </row>
        <row r="8138">
          <cell r="A8138">
            <v>44663</v>
          </cell>
          <cell r="B8138">
            <v>300.6542</v>
          </cell>
        </row>
        <row r="8139">
          <cell r="A8139">
            <v>44664</v>
          </cell>
          <cell r="B8139">
            <v>300.81110000000001</v>
          </cell>
        </row>
        <row r="8140">
          <cell r="A8140">
            <v>44665</v>
          </cell>
          <cell r="B8140">
            <v>300.96800000000002</v>
          </cell>
        </row>
        <row r="8141">
          <cell r="A8141">
            <v>44666</v>
          </cell>
          <cell r="B8141">
            <v>301.125</v>
          </cell>
        </row>
        <row r="8142">
          <cell r="A8142">
            <v>44667</v>
          </cell>
          <cell r="B8142">
            <v>301.22489999999999</v>
          </cell>
        </row>
        <row r="8143">
          <cell r="A8143">
            <v>44668</v>
          </cell>
          <cell r="B8143">
            <v>301.32479999999998</v>
          </cell>
        </row>
        <row r="8144">
          <cell r="A8144">
            <v>44669</v>
          </cell>
          <cell r="B8144">
            <v>301.4248</v>
          </cell>
        </row>
        <row r="8145">
          <cell r="A8145">
            <v>44670</v>
          </cell>
          <cell r="B8145">
            <v>301.52480000000003</v>
          </cell>
        </row>
        <row r="8146">
          <cell r="A8146">
            <v>44671</v>
          </cell>
          <cell r="B8146">
            <v>301.62479999999999</v>
          </cell>
        </row>
        <row r="8147">
          <cell r="A8147">
            <v>44672</v>
          </cell>
          <cell r="B8147">
            <v>301.72489999999999</v>
          </cell>
        </row>
        <row r="8148">
          <cell r="A8148">
            <v>44673</v>
          </cell>
          <cell r="B8148">
            <v>301.82490000000001</v>
          </cell>
        </row>
        <row r="8149">
          <cell r="A8149">
            <v>44674</v>
          </cell>
          <cell r="B8149">
            <v>301.92509999999999</v>
          </cell>
        </row>
        <row r="8150">
          <cell r="A8150">
            <v>44675</v>
          </cell>
          <cell r="B8150">
            <v>302.02519999999998</v>
          </cell>
        </row>
        <row r="8151">
          <cell r="A8151">
            <v>44676</v>
          </cell>
          <cell r="B8151">
            <v>302.12540000000001</v>
          </cell>
        </row>
        <row r="8152">
          <cell r="A8152">
            <v>44677</v>
          </cell>
          <cell r="B8152">
            <v>302.22559999999999</v>
          </cell>
        </row>
        <row r="8153">
          <cell r="A8153">
            <v>44678</v>
          </cell>
          <cell r="B8153">
            <v>302.32589999999999</v>
          </cell>
        </row>
        <row r="8154">
          <cell r="A8154">
            <v>44679</v>
          </cell>
          <cell r="B8154">
            <v>302.42619999999999</v>
          </cell>
        </row>
        <row r="8155">
          <cell r="A8155">
            <v>44680</v>
          </cell>
          <cell r="B8155">
            <v>302.5265</v>
          </cell>
        </row>
        <row r="8156">
          <cell r="A8156">
            <v>44681</v>
          </cell>
          <cell r="B8156">
            <v>302.62689999999998</v>
          </cell>
        </row>
        <row r="8157">
          <cell r="A8157">
            <v>44682</v>
          </cell>
          <cell r="B8157">
            <v>302.72730000000001</v>
          </cell>
        </row>
        <row r="8158">
          <cell r="A8158">
            <v>44683</v>
          </cell>
          <cell r="B8158">
            <v>302.82769999999999</v>
          </cell>
        </row>
        <row r="8159">
          <cell r="A8159">
            <v>44684</v>
          </cell>
          <cell r="B8159">
            <v>302.9282</v>
          </cell>
        </row>
        <row r="8160">
          <cell r="A8160">
            <v>44685</v>
          </cell>
          <cell r="B8160">
            <v>303.02859999999998</v>
          </cell>
        </row>
        <row r="8161">
          <cell r="A8161">
            <v>44686</v>
          </cell>
          <cell r="B8161">
            <v>303.12920000000003</v>
          </cell>
        </row>
        <row r="8162">
          <cell r="A8162">
            <v>44687</v>
          </cell>
          <cell r="B8162">
            <v>303.22969999999998</v>
          </cell>
        </row>
        <row r="8163">
          <cell r="A8163">
            <v>44688</v>
          </cell>
          <cell r="B8163">
            <v>303.33030000000002</v>
          </cell>
        </row>
        <row r="8164">
          <cell r="A8164">
            <v>44689</v>
          </cell>
          <cell r="B8164">
            <v>303.43090000000001</v>
          </cell>
        </row>
        <row r="8165">
          <cell r="A8165">
            <v>44690</v>
          </cell>
          <cell r="B8165">
            <v>303.53160000000003</v>
          </cell>
        </row>
        <row r="8166">
          <cell r="A8166">
            <v>44691</v>
          </cell>
          <cell r="B8166">
            <v>303.63229999999999</v>
          </cell>
        </row>
        <row r="8167">
          <cell r="A8167">
            <v>44692</v>
          </cell>
          <cell r="B8167">
            <v>303.733</v>
          </cell>
        </row>
        <row r="8168">
          <cell r="A8168">
            <v>44693</v>
          </cell>
          <cell r="B8168">
            <v>303.8338</v>
          </cell>
        </row>
        <row r="8169">
          <cell r="A8169">
            <v>44694</v>
          </cell>
          <cell r="B8169">
            <v>303.93459999999999</v>
          </cell>
        </row>
        <row r="8170">
          <cell r="A8170">
            <v>44695</v>
          </cell>
          <cell r="B8170">
            <v>304.03539999999998</v>
          </cell>
        </row>
        <row r="8171">
          <cell r="A8171">
            <v>44696</v>
          </cell>
          <cell r="B8171">
            <v>304.13630000000001</v>
          </cell>
        </row>
        <row r="8172">
          <cell r="A8172">
            <v>44697</v>
          </cell>
          <cell r="B8172">
            <v>304.25819999999999</v>
          </cell>
        </row>
        <row r="8173">
          <cell r="A8173">
            <v>44698</v>
          </cell>
          <cell r="B8173">
            <v>304.38010000000003</v>
          </cell>
        </row>
        <row r="8174">
          <cell r="A8174">
            <v>44699</v>
          </cell>
          <cell r="B8174">
            <v>304.50209999999998</v>
          </cell>
        </row>
        <row r="8175">
          <cell r="A8175">
            <v>44700</v>
          </cell>
          <cell r="B8175">
            <v>304.62419999999997</v>
          </cell>
        </row>
        <row r="8176">
          <cell r="A8176">
            <v>44701</v>
          </cell>
          <cell r="B8176">
            <v>304.74630000000002</v>
          </cell>
        </row>
        <row r="8177">
          <cell r="A8177">
            <v>44702</v>
          </cell>
          <cell r="B8177">
            <v>304.86840000000001</v>
          </cell>
        </row>
        <row r="8178">
          <cell r="A8178">
            <v>44703</v>
          </cell>
          <cell r="B8178">
            <v>304.99059999999997</v>
          </cell>
        </row>
        <row r="8179">
          <cell r="A8179">
            <v>44704</v>
          </cell>
          <cell r="B8179">
            <v>305.11290000000002</v>
          </cell>
        </row>
        <row r="8180">
          <cell r="A8180">
            <v>44705</v>
          </cell>
          <cell r="B8180">
            <v>305.23520000000002</v>
          </cell>
        </row>
        <row r="8181">
          <cell r="A8181">
            <v>44706</v>
          </cell>
          <cell r="B8181">
            <v>305.35750000000002</v>
          </cell>
        </row>
        <row r="8182">
          <cell r="A8182">
            <v>44707</v>
          </cell>
          <cell r="B8182">
            <v>305.47989999999999</v>
          </cell>
        </row>
        <row r="8183">
          <cell r="A8183">
            <v>44708</v>
          </cell>
          <cell r="B8183">
            <v>305.60230000000001</v>
          </cell>
        </row>
        <row r="8184">
          <cell r="A8184">
            <v>44709</v>
          </cell>
          <cell r="B8184">
            <v>305.72480000000002</v>
          </cell>
        </row>
        <row r="8185">
          <cell r="A8185">
            <v>44710</v>
          </cell>
          <cell r="B8185">
            <v>305.84739999999999</v>
          </cell>
        </row>
        <row r="8186">
          <cell r="A8186">
            <v>44711</v>
          </cell>
          <cell r="B8186">
            <v>305.9699</v>
          </cell>
        </row>
        <row r="8187">
          <cell r="A8187">
            <v>44712</v>
          </cell>
          <cell r="B8187">
            <v>306.0926</v>
          </cell>
        </row>
        <row r="8188">
          <cell r="A8188">
            <v>44713</v>
          </cell>
          <cell r="B8188">
            <v>306.21530000000001</v>
          </cell>
        </row>
        <row r="8189">
          <cell r="A8189">
            <v>44714</v>
          </cell>
          <cell r="B8189">
            <v>306.33800000000002</v>
          </cell>
        </row>
        <row r="8190">
          <cell r="A8190">
            <v>44715</v>
          </cell>
          <cell r="B8190">
            <v>306.46080000000001</v>
          </cell>
        </row>
        <row r="8191">
          <cell r="A8191">
            <v>44716</v>
          </cell>
          <cell r="B8191">
            <v>306.58359999999999</v>
          </cell>
        </row>
        <row r="8192">
          <cell r="A8192">
            <v>44717</v>
          </cell>
          <cell r="B8192">
            <v>306.70650000000001</v>
          </cell>
        </row>
        <row r="8193">
          <cell r="A8193">
            <v>44718</v>
          </cell>
          <cell r="B8193">
            <v>306.82940000000002</v>
          </cell>
        </row>
        <row r="8194">
          <cell r="A8194">
            <v>44719</v>
          </cell>
          <cell r="B8194">
            <v>306.95240000000001</v>
          </cell>
        </row>
        <row r="8195">
          <cell r="A8195">
            <v>44720</v>
          </cell>
          <cell r="B8195">
            <v>307.0754</v>
          </cell>
        </row>
        <row r="8196">
          <cell r="A8196">
            <v>44721</v>
          </cell>
          <cell r="B8196">
            <v>307.19850000000002</v>
          </cell>
        </row>
        <row r="8197">
          <cell r="A8197">
            <v>44722</v>
          </cell>
          <cell r="B8197">
            <v>307.32159999999999</v>
          </cell>
        </row>
        <row r="8198">
          <cell r="A8198">
            <v>44723</v>
          </cell>
          <cell r="B8198">
            <v>307.44479999999999</v>
          </cell>
        </row>
        <row r="8199">
          <cell r="A8199">
            <v>44724</v>
          </cell>
          <cell r="B8199">
            <v>307.56799999999998</v>
          </cell>
        </row>
        <row r="8200">
          <cell r="A8200">
            <v>44725</v>
          </cell>
          <cell r="B8200">
            <v>307.69130000000001</v>
          </cell>
        </row>
        <row r="8201">
          <cell r="A8201">
            <v>44726</v>
          </cell>
          <cell r="B8201">
            <v>307.81459999999998</v>
          </cell>
        </row>
        <row r="8202">
          <cell r="A8202">
            <v>44727</v>
          </cell>
          <cell r="B8202">
            <v>307.93799999999999</v>
          </cell>
        </row>
        <row r="8203">
          <cell r="A8203">
            <v>44728</v>
          </cell>
          <cell r="B8203">
            <v>308.02390000000003</v>
          </cell>
        </row>
        <row r="8204">
          <cell r="A8204">
            <v>44729</v>
          </cell>
          <cell r="B8204">
            <v>308.10980000000001</v>
          </cell>
        </row>
        <row r="8205">
          <cell r="A8205">
            <v>44730</v>
          </cell>
          <cell r="B8205">
            <v>308.19569999999999</v>
          </cell>
        </row>
        <row r="8206">
          <cell r="A8206">
            <v>44731</v>
          </cell>
          <cell r="B8206">
            <v>308.28160000000003</v>
          </cell>
        </row>
        <row r="8207">
          <cell r="A8207">
            <v>44732</v>
          </cell>
          <cell r="B8207">
            <v>308.36759999999998</v>
          </cell>
        </row>
        <row r="8208">
          <cell r="A8208">
            <v>44733</v>
          </cell>
          <cell r="B8208">
            <v>308.45359999999999</v>
          </cell>
        </row>
        <row r="8209">
          <cell r="A8209">
            <v>44734</v>
          </cell>
          <cell r="B8209">
            <v>308.53960000000001</v>
          </cell>
        </row>
        <row r="8210">
          <cell r="A8210">
            <v>44735</v>
          </cell>
          <cell r="B8210">
            <v>308.62569999999999</v>
          </cell>
        </row>
        <row r="8211">
          <cell r="A8211">
            <v>44736</v>
          </cell>
          <cell r="B8211">
            <v>308.71170000000001</v>
          </cell>
        </row>
        <row r="8212">
          <cell r="A8212">
            <v>44737</v>
          </cell>
          <cell r="B8212">
            <v>308.7978</v>
          </cell>
        </row>
        <row r="8213">
          <cell r="A8213">
            <v>44738</v>
          </cell>
          <cell r="B8213">
            <v>308.88389999999998</v>
          </cell>
        </row>
        <row r="8214">
          <cell r="A8214">
            <v>44739</v>
          </cell>
          <cell r="B8214">
            <v>308.9701</v>
          </cell>
        </row>
        <row r="8215">
          <cell r="A8215">
            <v>44740</v>
          </cell>
          <cell r="B8215">
            <v>309.05619999999999</v>
          </cell>
        </row>
        <row r="8216">
          <cell r="A8216">
            <v>44741</v>
          </cell>
          <cell r="B8216">
            <v>309.14240000000001</v>
          </cell>
        </row>
        <row r="8217">
          <cell r="A8217">
            <v>44742</v>
          </cell>
          <cell r="B8217">
            <v>309.22859999999997</v>
          </cell>
        </row>
        <row r="8218">
          <cell r="A8218">
            <v>44743</v>
          </cell>
          <cell r="B8218">
            <v>309.31490000000002</v>
          </cell>
        </row>
        <row r="8219">
          <cell r="A8219">
            <v>44744</v>
          </cell>
          <cell r="B8219">
            <v>309.40109999999999</v>
          </cell>
        </row>
        <row r="8220">
          <cell r="A8220">
            <v>44745</v>
          </cell>
          <cell r="B8220">
            <v>309.48739999999998</v>
          </cell>
        </row>
        <row r="8221">
          <cell r="A8221">
            <v>44746</v>
          </cell>
          <cell r="B8221">
            <v>309.57369999999997</v>
          </cell>
        </row>
        <row r="8222">
          <cell r="A8222">
            <v>44747</v>
          </cell>
          <cell r="B8222">
            <v>309.66000000000003</v>
          </cell>
        </row>
        <row r="8223">
          <cell r="A8223">
            <v>44748</v>
          </cell>
          <cell r="B8223">
            <v>309.74639999999999</v>
          </cell>
        </row>
        <row r="8224">
          <cell r="A8224">
            <v>44749</v>
          </cell>
          <cell r="B8224">
            <v>309.83280000000002</v>
          </cell>
        </row>
        <row r="8225">
          <cell r="A8225">
            <v>44750</v>
          </cell>
          <cell r="B8225">
            <v>309.91919999999999</v>
          </cell>
        </row>
        <row r="8226">
          <cell r="A8226">
            <v>44751</v>
          </cell>
          <cell r="B8226">
            <v>310.00560000000002</v>
          </cell>
        </row>
        <row r="8227">
          <cell r="A8227">
            <v>44752</v>
          </cell>
          <cell r="B8227">
            <v>310.09210000000002</v>
          </cell>
        </row>
        <row r="8228">
          <cell r="A8228">
            <v>44753</v>
          </cell>
          <cell r="B8228">
            <v>310.17849999999999</v>
          </cell>
        </row>
        <row r="8229">
          <cell r="A8229">
            <v>44754</v>
          </cell>
          <cell r="B8229">
            <v>310.26499999999999</v>
          </cell>
        </row>
        <row r="8230">
          <cell r="A8230">
            <v>44755</v>
          </cell>
          <cell r="B8230">
            <v>310.35160000000002</v>
          </cell>
        </row>
        <row r="8231">
          <cell r="A8231">
            <v>44756</v>
          </cell>
          <cell r="B8231">
            <v>310.43810000000002</v>
          </cell>
        </row>
        <row r="8232">
          <cell r="A8232">
            <v>44757</v>
          </cell>
          <cell r="B8232">
            <v>310.5247</v>
          </cell>
        </row>
        <row r="8233">
          <cell r="A8233">
            <v>44758</v>
          </cell>
          <cell r="B8233">
            <v>310.57569999999998</v>
          </cell>
        </row>
        <row r="8234">
          <cell r="A8234">
            <v>44759</v>
          </cell>
          <cell r="B8234">
            <v>310.6266</v>
          </cell>
        </row>
        <row r="8235">
          <cell r="A8235">
            <v>44760</v>
          </cell>
          <cell r="B8235">
            <v>310.67759999999998</v>
          </cell>
        </row>
        <row r="8236">
          <cell r="A8236">
            <v>44761</v>
          </cell>
          <cell r="B8236">
            <v>310.72859999999997</v>
          </cell>
        </row>
        <row r="8237">
          <cell r="A8237">
            <v>44762</v>
          </cell>
          <cell r="B8237">
            <v>310.77960000000002</v>
          </cell>
        </row>
        <row r="8238">
          <cell r="A8238">
            <v>44763</v>
          </cell>
          <cell r="B8238">
            <v>310.8306</v>
          </cell>
        </row>
        <row r="8239">
          <cell r="A8239">
            <v>44764</v>
          </cell>
          <cell r="B8239">
            <v>310.88159999999999</v>
          </cell>
        </row>
        <row r="8240">
          <cell r="A8240">
            <v>44765</v>
          </cell>
          <cell r="B8240">
            <v>310.93259999999998</v>
          </cell>
        </row>
        <row r="8241">
          <cell r="A8241">
            <v>44766</v>
          </cell>
          <cell r="B8241">
            <v>310.98360000000002</v>
          </cell>
        </row>
        <row r="8242">
          <cell r="A8242">
            <v>44767</v>
          </cell>
          <cell r="B8242">
            <v>311.03469999999999</v>
          </cell>
        </row>
        <row r="8243">
          <cell r="A8243">
            <v>44768</v>
          </cell>
          <cell r="B8243">
            <v>311.08569999999997</v>
          </cell>
        </row>
        <row r="8244">
          <cell r="A8244">
            <v>44769</v>
          </cell>
          <cell r="B8244">
            <v>311.13679999999999</v>
          </cell>
        </row>
        <row r="8245">
          <cell r="A8245">
            <v>44770</v>
          </cell>
          <cell r="B8245">
            <v>311.18779999999998</v>
          </cell>
        </row>
        <row r="8246">
          <cell r="A8246">
            <v>44771</v>
          </cell>
          <cell r="B8246">
            <v>311.2389</v>
          </cell>
        </row>
        <row r="8247">
          <cell r="A8247">
            <v>44772</v>
          </cell>
          <cell r="B8247">
            <v>311.29000000000002</v>
          </cell>
        </row>
        <row r="8248">
          <cell r="A8248">
            <v>44773</v>
          </cell>
          <cell r="B8248">
            <v>311.34109999999998</v>
          </cell>
        </row>
        <row r="8249">
          <cell r="A8249">
            <v>44774</v>
          </cell>
          <cell r="B8249">
            <v>311.3922</v>
          </cell>
        </row>
        <row r="8250">
          <cell r="A8250">
            <v>44775</v>
          </cell>
          <cell r="B8250">
            <v>311.44330000000002</v>
          </cell>
        </row>
        <row r="8251">
          <cell r="A8251">
            <v>44776</v>
          </cell>
          <cell r="B8251">
            <v>311.49439999999998</v>
          </cell>
        </row>
        <row r="8252">
          <cell r="A8252">
            <v>44777</v>
          </cell>
          <cell r="B8252">
            <v>311.5455</v>
          </cell>
        </row>
        <row r="8253">
          <cell r="A8253">
            <v>44778</v>
          </cell>
          <cell r="B8253">
            <v>311.59660000000002</v>
          </cell>
        </row>
        <row r="8254">
          <cell r="A8254">
            <v>44779</v>
          </cell>
          <cell r="B8254">
            <v>311.64780000000002</v>
          </cell>
        </row>
        <row r="8255">
          <cell r="A8255">
            <v>44780</v>
          </cell>
          <cell r="B8255">
            <v>311.69889999999998</v>
          </cell>
        </row>
        <row r="8256">
          <cell r="A8256">
            <v>44781</v>
          </cell>
          <cell r="B8256">
            <v>311.75009999999997</v>
          </cell>
        </row>
        <row r="8257">
          <cell r="A8257">
            <v>44782</v>
          </cell>
          <cell r="B8257">
            <v>311.80119999999999</v>
          </cell>
        </row>
        <row r="8258">
          <cell r="A8258">
            <v>44783</v>
          </cell>
          <cell r="B8258">
            <v>311.85239999999999</v>
          </cell>
        </row>
        <row r="8259">
          <cell r="A8259">
            <v>44784</v>
          </cell>
          <cell r="B8259">
            <v>311.90359999999998</v>
          </cell>
        </row>
        <row r="8260">
          <cell r="A8260">
            <v>44785</v>
          </cell>
          <cell r="B8260">
            <v>311.95479999999998</v>
          </cell>
        </row>
        <row r="8261">
          <cell r="A8261">
            <v>44786</v>
          </cell>
          <cell r="B8261">
            <v>312.00599999999997</v>
          </cell>
        </row>
        <row r="8262">
          <cell r="A8262">
            <v>44787</v>
          </cell>
          <cell r="B8262">
            <v>312.05720000000002</v>
          </cell>
        </row>
        <row r="8263">
          <cell r="A8263">
            <v>44788</v>
          </cell>
          <cell r="B8263">
            <v>312.10840000000002</v>
          </cell>
        </row>
        <row r="8264">
          <cell r="A8264">
            <v>44789</v>
          </cell>
          <cell r="B8264">
            <v>312.18959999999998</v>
          </cell>
        </row>
        <row r="8265">
          <cell r="A8265">
            <v>44790</v>
          </cell>
          <cell r="B8265">
            <v>312.27089999999998</v>
          </cell>
        </row>
        <row r="8266">
          <cell r="A8266">
            <v>44791</v>
          </cell>
          <cell r="B8266">
            <v>312.35219999999998</v>
          </cell>
        </row>
        <row r="8267">
          <cell r="A8267">
            <v>44792</v>
          </cell>
          <cell r="B8267">
            <v>312.43349999999998</v>
          </cell>
        </row>
        <row r="8268">
          <cell r="A8268">
            <v>44793</v>
          </cell>
          <cell r="B8268">
            <v>312.51479999999998</v>
          </cell>
        </row>
        <row r="8269">
          <cell r="A8269">
            <v>44794</v>
          </cell>
          <cell r="B8269">
            <v>312.59609999999998</v>
          </cell>
        </row>
        <row r="8270">
          <cell r="A8270">
            <v>44795</v>
          </cell>
          <cell r="B8270">
            <v>312.67750000000001</v>
          </cell>
        </row>
        <row r="8271">
          <cell r="A8271">
            <v>44796</v>
          </cell>
          <cell r="B8271">
            <v>312.75889999999998</v>
          </cell>
        </row>
        <row r="8272">
          <cell r="A8272">
            <v>44797</v>
          </cell>
          <cell r="B8272">
            <v>312.84030000000001</v>
          </cell>
        </row>
        <row r="8273">
          <cell r="A8273">
            <v>44798</v>
          </cell>
          <cell r="B8273">
            <v>312.92169999999999</v>
          </cell>
        </row>
        <row r="8274">
          <cell r="A8274">
            <v>44799</v>
          </cell>
          <cell r="B8274">
            <v>313.00310000000002</v>
          </cell>
        </row>
        <row r="8275">
          <cell r="A8275">
            <v>44800</v>
          </cell>
          <cell r="B8275">
            <v>313.08460000000002</v>
          </cell>
        </row>
        <row r="8276">
          <cell r="A8276">
            <v>44801</v>
          </cell>
          <cell r="B8276">
            <v>313.16609999999997</v>
          </cell>
        </row>
        <row r="8277">
          <cell r="A8277">
            <v>44802</v>
          </cell>
          <cell r="B8277">
            <v>313.24759999999998</v>
          </cell>
        </row>
        <row r="8278">
          <cell r="A8278">
            <v>44803</v>
          </cell>
          <cell r="B8278">
            <v>313.32909999999998</v>
          </cell>
        </row>
        <row r="8279">
          <cell r="A8279">
            <v>44804</v>
          </cell>
          <cell r="B8279">
            <v>313.41070000000002</v>
          </cell>
        </row>
        <row r="8280">
          <cell r="A8280">
            <v>44805</v>
          </cell>
          <cell r="B8280">
            <v>313.49220000000003</v>
          </cell>
        </row>
        <row r="8281">
          <cell r="A8281">
            <v>44806</v>
          </cell>
          <cell r="B8281">
            <v>313.57380000000001</v>
          </cell>
        </row>
        <row r="8282">
          <cell r="A8282">
            <v>44807</v>
          </cell>
          <cell r="B8282">
            <v>313.65539999999999</v>
          </cell>
        </row>
        <row r="8283">
          <cell r="A8283">
            <v>44808</v>
          </cell>
          <cell r="B8283">
            <v>313.7371</v>
          </cell>
        </row>
        <row r="8284">
          <cell r="A8284">
            <v>44809</v>
          </cell>
          <cell r="B8284">
            <v>313.81869999999998</v>
          </cell>
        </row>
        <row r="8285">
          <cell r="A8285">
            <v>44810</v>
          </cell>
          <cell r="B8285">
            <v>313.90039999999999</v>
          </cell>
        </row>
        <row r="8286">
          <cell r="A8286">
            <v>44811</v>
          </cell>
          <cell r="B8286">
            <v>313.9821</v>
          </cell>
        </row>
        <row r="8287">
          <cell r="A8287">
            <v>44812</v>
          </cell>
          <cell r="B8287">
            <v>314.06380000000001</v>
          </cell>
        </row>
        <row r="8288">
          <cell r="A8288">
            <v>44813</v>
          </cell>
          <cell r="B8288">
            <v>314.1456</v>
          </cell>
        </row>
        <row r="8289">
          <cell r="A8289">
            <v>44814</v>
          </cell>
          <cell r="B8289">
            <v>314.22730000000001</v>
          </cell>
        </row>
        <row r="8290">
          <cell r="A8290">
            <v>44815</v>
          </cell>
          <cell r="B8290">
            <v>314.3091</v>
          </cell>
        </row>
        <row r="8291">
          <cell r="A8291">
            <v>44816</v>
          </cell>
          <cell r="B8291">
            <v>314.39089999999999</v>
          </cell>
        </row>
        <row r="8292">
          <cell r="A8292">
            <v>44817</v>
          </cell>
          <cell r="B8292">
            <v>314.47280000000001</v>
          </cell>
        </row>
        <row r="8293">
          <cell r="A8293">
            <v>44818</v>
          </cell>
          <cell r="B8293">
            <v>314.55459999999999</v>
          </cell>
        </row>
        <row r="8294">
          <cell r="A8294">
            <v>44819</v>
          </cell>
          <cell r="B8294">
            <v>314.63650000000001</v>
          </cell>
        </row>
        <row r="8295">
          <cell r="A8295">
            <v>44820</v>
          </cell>
          <cell r="B8295">
            <v>314.74299999999999</v>
          </cell>
        </row>
        <row r="8296">
          <cell r="A8296">
            <v>44821</v>
          </cell>
          <cell r="B8296">
            <v>314.8494</v>
          </cell>
        </row>
        <row r="8297">
          <cell r="A8297">
            <v>44822</v>
          </cell>
          <cell r="B8297">
            <v>314.95600000000002</v>
          </cell>
        </row>
        <row r="8298">
          <cell r="A8298">
            <v>44823</v>
          </cell>
          <cell r="B8298">
            <v>315.0625</v>
          </cell>
        </row>
        <row r="8299">
          <cell r="A8299">
            <v>44824</v>
          </cell>
          <cell r="B8299">
            <v>315.16910000000001</v>
          </cell>
        </row>
        <row r="8300">
          <cell r="A8300">
            <v>44825</v>
          </cell>
          <cell r="B8300">
            <v>315.2758</v>
          </cell>
        </row>
        <row r="8301">
          <cell r="A8301">
            <v>44826</v>
          </cell>
          <cell r="B8301">
            <v>315.38240000000002</v>
          </cell>
        </row>
        <row r="8302">
          <cell r="A8302">
            <v>44827</v>
          </cell>
          <cell r="B8302">
            <v>315.48910000000001</v>
          </cell>
        </row>
        <row r="8303">
          <cell r="A8303">
            <v>44828</v>
          </cell>
          <cell r="B8303">
            <v>315.59589999999997</v>
          </cell>
        </row>
        <row r="8304">
          <cell r="A8304">
            <v>44829</v>
          </cell>
          <cell r="B8304">
            <v>315.70260000000002</v>
          </cell>
        </row>
        <row r="8305">
          <cell r="A8305">
            <v>44830</v>
          </cell>
          <cell r="B8305">
            <v>315.80950000000001</v>
          </cell>
        </row>
        <row r="8306">
          <cell r="A8306">
            <v>44831</v>
          </cell>
          <cell r="B8306">
            <v>315.91629999999998</v>
          </cell>
        </row>
        <row r="8307">
          <cell r="A8307">
            <v>44832</v>
          </cell>
          <cell r="B8307">
            <v>316.02319999999997</v>
          </cell>
        </row>
        <row r="8308">
          <cell r="A8308">
            <v>44833</v>
          </cell>
          <cell r="B8308">
            <v>316.13010000000003</v>
          </cell>
        </row>
        <row r="8309">
          <cell r="A8309">
            <v>44834</v>
          </cell>
          <cell r="B8309">
            <v>316.2371</v>
          </cell>
        </row>
        <row r="8310">
          <cell r="A8310">
            <v>44835</v>
          </cell>
          <cell r="B8310">
            <v>316.34410000000003</v>
          </cell>
        </row>
        <row r="8311">
          <cell r="A8311">
            <v>44836</v>
          </cell>
          <cell r="B8311">
            <v>316.4511</v>
          </cell>
        </row>
        <row r="8312">
          <cell r="A8312">
            <v>44837</v>
          </cell>
          <cell r="B8312">
            <v>316.5582</v>
          </cell>
        </row>
        <row r="8313">
          <cell r="A8313">
            <v>44838</v>
          </cell>
          <cell r="B8313">
            <v>316.6653</v>
          </cell>
        </row>
        <row r="8314">
          <cell r="A8314">
            <v>44839</v>
          </cell>
          <cell r="B8314">
            <v>316.7724</v>
          </cell>
        </row>
        <row r="8315">
          <cell r="A8315">
            <v>44840</v>
          </cell>
          <cell r="B8315">
            <v>316.87959999999998</v>
          </cell>
        </row>
        <row r="8316">
          <cell r="A8316">
            <v>44841</v>
          </cell>
          <cell r="B8316">
            <v>316.98680000000002</v>
          </cell>
        </row>
        <row r="8317">
          <cell r="A8317">
            <v>44842</v>
          </cell>
          <cell r="B8317">
            <v>317.09399999999999</v>
          </cell>
        </row>
        <row r="8318">
          <cell r="A8318">
            <v>44843</v>
          </cell>
          <cell r="B8318">
            <v>317.2013</v>
          </cell>
        </row>
        <row r="8319">
          <cell r="A8319">
            <v>44844</v>
          </cell>
          <cell r="B8319">
            <v>317.30860000000001</v>
          </cell>
        </row>
        <row r="8320">
          <cell r="A8320">
            <v>44845</v>
          </cell>
          <cell r="B8320">
            <v>317.416</v>
          </cell>
        </row>
        <row r="8321">
          <cell r="A8321">
            <v>44846</v>
          </cell>
          <cell r="B8321">
            <v>317.52339999999998</v>
          </cell>
        </row>
        <row r="8322">
          <cell r="A8322">
            <v>44847</v>
          </cell>
          <cell r="B8322">
            <v>317.63080000000002</v>
          </cell>
        </row>
        <row r="8323">
          <cell r="A8323">
            <v>44848</v>
          </cell>
          <cell r="B8323">
            <v>317.73829999999998</v>
          </cell>
        </row>
        <row r="8324">
          <cell r="A8324">
            <v>44849</v>
          </cell>
          <cell r="B8324">
            <v>317.8458</v>
          </cell>
        </row>
        <row r="8325">
          <cell r="A8325">
            <v>44850</v>
          </cell>
          <cell r="B8325">
            <v>317.94069999999999</v>
          </cell>
        </row>
        <row r="8326">
          <cell r="A8326">
            <v>44851</v>
          </cell>
          <cell r="B8326">
            <v>318.03570000000002</v>
          </cell>
        </row>
        <row r="8327">
          <cell r="A8327">
            <v>44852</v>
          </cell>
          <cell r="B8327">
            <v>318.13069999999999</v>
          </cell>
        </row>
        <row r="8328">
          <cell r="A8328">
            <v>44853</v>
          </cell>
          <cell r="B8328">
            <v>318.22570000000002</v>
          </cell>
        </row>
        <row r="8329">
          <cell r="A8329">
            <v>44854</v>
          </cell>
          <cell r="B8329">
            <v>318.32069999999999</v>
          </cell>
        </row>
        <row r="8330">
          <cell r="A8330">
            <v>44855</v>
          </cell>
          <cell r="B8330">
            <v>318.41579999999999</v>
          </cell>
        </row>
        <row r="8331">
          <cell r="A8331">
            <v>44856</v>
          </cell>
          <cell r="B8331">
            <v>318.51089999999999</v>
          </cell>
        </row>
        <row r="8332">
          <cell r="A8332">
            <v>44857</v>
          </cell>
          <cell r="B8332">
            <v>318.60599999999999</v>
          </cell>
        </row>
        <row r="8333">
          <cell r="A8333">
            <v>44858</v>
          </cell>
          <cell r="B8333">
            <v>318.70119999999997</v>
          </cell>
        </row>
        <row r="8334">
          <cell r="A8334">
            <v>44859</v>
          </cell>
          <cell r="B8334">
            <v>318.79629999999997</v>
          </cell>
        </row>
        <row r="8335">
          <cell r="A8335">
            <v>44860</v>
          </cell>
          <cell r="B8335">
            <v>318.89159999999998</v>
          </cell>
        </row>
        <row r="8336">
          <cell r="A8336">
            <v>44861</v>
          </cell>
          <cell r="B8336">
            <v>318.98680000000002</v>
          </cell>
        </row>
        <row r="8337">
          <cell r="A8337">
            <v>44862</v>
          </cell>
          <cell r="B8337">
            <v>319.08210000000003</v>
          </cell>
        </row>
        <row r="8338">
          <cell r="A8338">
            <v>44863</v>
          </cell>
          <cell r="B8338">
            <v>319.17739999999998</v>
          </cell>
        </row>
        <row r="8339">
          <cell r="A8339">
            <v>44864</v>
          </cell>
          <cell r="B8339">
            <v>319.27269999999999</v>
          </cell>
        </row>
        <row r="8340">
          <cell r="A8340">
            <v>44865</v>
          </cell>
          <cell r="B8340">
            <v>319.36799999999999</v>
          </cell>
        </row>
        <row r="8341">
          <cell r="A8341">
            <v>44866</v>
          </cell>
          <cell r="B8341">
            <v>319.46339999999998</v>
          </cell>
        </row>
        <row r="8342">
          <cell r="A8342">
            <v>44867</v>
          </cell>
          <cell r="B8342">
            <v>319.55880000000002</v>
          </cell>
        </row>
        <row r="8343">
          <cell r="A8343">
            <v>44868</v>
          </cell>
          <cell r="B8343">
            <v>319.65429999999998</v>
          </cell>
        </row>
        <row r="8344">
          <cell r="A8344">
            <v>44869</v>
          </cell>
          <cell r="B8344">
            <v>319.74970000000002</v>
          </cell>
        </row>
        <row r="8345">
          <cell r="A8345">
            <v>44870</v>
          </cell>
          <cell r="B8345">
            <v>319.84519999999998</v>
          </cell>
        </row>
        <row r="8346">
          <cell r="A8346">
            <v>44871</v>
          </cell>
          <cell r="B8346">
            <v>319.94080000000002</v>
          </cell>
        </row>
        <row r="8347">
          <cell r="A8347">
            <v>44872</v>
          </cell>
          <cell r="B8347">
            <v>320.03629999999998</v>
          </cell>
        </row>
        <row r="8348">
          <cell r="A8348">
            <v>44873</v>
          </cell>
          <cell r="B8348">
            <v>320.13189999999997</v>
          </cell>
        </row>
        <row r="8349">
          <cell r="A8349">
            <v>44874</v>
          </cell>
          <cell r="B8349">
            <v>320.22750000000002</v>
          </cell>
        </row>
        <row r="8350">
          <cell r="A8350">
            <v>44875</v>
          </cell>
          <cell r="B8350">
            <v>320.32310000000001</v>
          </cell>
        </row>
        <row r="8351">
          <cell r="A8351">
            <v>44876</v>
          </cell>
          <cell r="B8351">
            <v>320.41879999999998</v>
          </cell>
        </row>
        <row r="8352">
          <cell r="A8352">
            <v>44877</v>
          </cell>
          <cell r="B8352">
            <v>320.5145</v>
          </cell>
        </row>
        <row r="8353">
          <cell r="A8353">
            <v>44878</v>
          </cell>
          <cell r="B8353">
            <v>320.61020000000002</v>
          </cell>
        </row>
        <row r="8354">
          <cell r="A8354">
            <v>44879</v>
          </cell>
          <cell r="B8354">
            <v>320.70600000000002</v>
          </cell>
        </row>
        <row r="8355">
          <cell r="A8355">
            <v>44880</v>
          </cell>
          <cell r="B8355">
            <v>320.80180000000001</v>
          </cell>
        </row>
        <row r="8356">
          <cell r="A8356">
            <v>44881</v>
          </cell>
          <cell r="B8356">
            <v>320.87849999999997</v>
          </cell>
        </row>
        <row r="8357">
          <cell r="A8357">
            <v>44882</v>
          </cell>
          <cell r="B8357">
            <v>320.95530000000002</v>
          </cell>
        </row>
        <row r="8358">
          <cell r="A8358">
            <v>44883</v>
          </cell>
          <cell r="B8358">
            <v>321.03199999999998</v>
          </cell>
        </row>
        <row r="8359">
          <cell r="A8359">
            <v>44884</v>
          </cell>
          <cell r="B8359">
            <v>321.10879999999997</v>
          </cell>
        </row>
        <row r="8360">
          <cell r="A8360">
            <v>44885</v>
          </cell>
          <cell r="B8360">
            <v>321.18560000000002</v>
          </cell>
        </row>
        <row r="8361">
          <cell r="A8361">
            <v>44886</v>
          </cell>
          <cell r="B8361">
            <v>321.26240000000001</v>
          </cell>
        </row>
        <row r="8362">
          <cell r="A8362">
            <v>44887</v>
          </cell>
          <cell r="B8362">
            <v>321.33929999999998</v>
          </cell>
        </row>
        <row r="8363">
          <cell r="A8363">
            <v>44888</v>
          </cell>
          <cell r="B8363">
            <v>321.41609999999997</v>
          </cell>
        </row>
        <row r="8364">
          <cell r="A8364">
            <v>44889</v>
          </cell>
          <cell r="B8364">
            <v>321.49299999999999</v>
          </cell>
        </row>
        <row r="8365">
          <cell r="A8365">
            <v>44890</v>
          </cell>
          <cell r="B8365">
            <v>321.56990000000002</v>
          </cell>
        </row>
        <row r="8366">
          <cell r="A8366">
            <v>44891</v>
          </cell>
          <cell r="B8366">
            <v>321.64679999999998</v>
          </cell>
        </row>
        <row r="8367">
          <cell r="A8367">
            <v>44892</v>
          </cell>
          <cell r="B8367">
            <v>321.72370000000001</v>
          </cell>
        </row>
        <row r="8368">
          <cell r="A8368">
            <v>44893</v>
          </cell>
          <cell r="B8368">
            <v>321.80070000000001</v>
          </cell>
        </row>
        <row r="8369">
          <cell r="A8369">
            <v>44894</v>
          </cell>
          <cell r="B8369">
            <v>321.87759999999997</v>
          </cell>
        </row>
        <row r="8370">
          <cell r="A8370">
            <v>44895</v>
          </cell>
          <cell r="B8370">
            <v>321.95460000000003</v>
          </cell>
        </row>
        <row r="8371">
          <cell r="A8371">
            <v>44896</v>
          </cell>
          <cell r="B8371">
            <v>322.03160000000003</v>
          </cell>
        </row>
        <row r="8372">
          <cell r="A8372">
            <v>44897</v>
          </cell>
          <cell r="B8372">
            <v>322.10860000000002</v>
          </cell>
        </row>
        <row r="8373">
          <cell r="A8373">
            <v>44898</v>
          </cell>
          <cell r="B8373">
            <v>322.1857</v>
          </cell>
        </row>
        <row r="8374">
          <cell r="A8374">
            <v>44899</v>
          </cell>
          <cell r="B8374">
            <v>322.2627</v>
          </cell>
        </row>
        <row r="8375">
          <cell r="A8375">
            <v>44900</v>
          </cell>
          <cell r="B8375">
            <v>322.33980000000003</v>
          </cell>
        </row>
        <row r="8376">
          <cell r="A8376">
            <v>44901</v>
          </cell>
          <cell r="B8376">
            <v>322.4169</v>
          </cell>
        </row>
        <row r="8377">
          <cell r="A8377">
            <v>44902</v>
          </cell>
          <cell r="B8377">
            <v>322.49400000000003</v>
          </cell>
        </row>
        <row r="8378">
          <cell r="A8378">
            <v>44903</v>
          </cell>
          <cell r="B8378">
            <v>322.5711</v>
          </cell>
        </row>
        <row r="8379">
          <cell r="A8379">
            <v>44904</v>
          </cell>
          <cell r="B8379">
            <v>322.64830000000001</v>
          </cell>
        </row>
        <row r="8380">
          <cell r="A8380">
            <v>44905</v>
          </cell>
          <cell r="B8380">
            <v>322.72550000000001</v>
          </cell>
        </row>
        <row r="8381">
          <cell r="A8381">
            <v>44906</v>
          </cell>
          <cell r="B8381">
            <v>322.80259999999998</v>
          </cell>
        </row>
        <row r="8382">
          <cell r="A8382">
            <v>44907</v>
          </cell>
          <cell r="B8382">
            <v>322.87979999999999</v>
          </cell>
        </row>
        <row r="8383">
          <cell r="A8383">
            <v>44908</v>
          </cell>
          <cell r="B8383">
            <v>322.95710000000003</v>
          </cell>
        </row>
        <row r="8384">
          <cell r="A8384">
            <v>44909</v>
          </cell>
          <cell r="B8384">
            <v>323.03429999999997</v>
          </cell>
        </row>
        <row r="8385">
          <cell r="A8385">
            <v>44910</v>
          </cell>
          <cell r="B8385">
            <v>323.11160000000001</v>
          </cell>
        </row>
        <row r="8386">
          <cell r="A8386">
            <v>44911</v>
          </cell>
          <cell r="B8386">
            <v>323.19159999999999</v>
          </cell>
        </row>
        <row r="8387">
          <cell r="A8387">
            <v>44912</v>
          </cell>
          <cell r="B8387">
            <v>323.2715</v>
          </cell>
        </row>
        <row r="8388">
          <cell r="A8388">
            <v>44913</v>
          </cell>
          <cell r="B8388">
            <v>323.35149999999999</v>
          </cell>
        </row>
        <row r="8389">
          <cell r="A8389">
            <v>44914</v>
          </cell>
          <cell r="B8389">
            <v>323.4316</v>
          </cell>
        </row>
        <row r="8390">
          <cell r="A8390">
            <v>44915</v>
          </cell>
          <cell r="B8390">
            <v>323.51159999999999</v>
          </cell>
        </row>
        <row r="8391">
          <cell r="A8391">
            <v>44916</v>
          </cell>
          <cell r="B8391">
            <v>323.5917</v>
          </cell>
        </row>
        <row r="8392">
          <cell r="A8392">
            <v>44917</v>
          </cell>
          <cell r="B8392">
            <v>323.67169999999999</v>
          </cell>
        </row>
        <row r="8393">
          <cell r="A8393">
            <v>44918</v>
          </cell>
          <cell r="B8393">
            <v>323.7518</v>
          </cell>
        </row>
        <row r="8394">
          <cell r="A8394">
            <v>44919</v>
          </cell>
          <cell r="B8394">
            <v>323.83190000000002</v>
          </cell>
        </row>
        <row r="8395">
          <cell r="A8395">
            <v>44920</v>
          </cell>
          <cell r="B8395">
            <v>323.91210000000001</v>
          </cell>
        </row>
        <row r="8396">
          <cell r="A8396">
            <v>44921</v>
          </cell>
          <cell r="B8396">
            <v>323.99220000000003</v>
          </cell>
        </row>
        <row r="8397">
          <cell r="A8397">
            <v>44922</v>
          </cell>
          <cell r="B8397">
            <v>324.07240000000002</v>
          </cell>
        </row>
        <row r="8398">
          <cell r="A8398">
            <v>44923</v>
          </cell>
          <cell r="B8398">
            <v>324.15260000000001</v>
          </cell>
        </row>
        <row r="8399">
          <cell r="A8399">
            <v>44924</v>
          </cell>
          <cell r="B8399">
            <v>324.2328</v>
          </cell>
        </row>
        <row r="8400">
          <cell r="A8400">
            <v>44925</v>
          </cell>
          <cell r="B8400">
            <v>324.31310000000002</v>
          </cell>
        </row>
        <row r="8401">
          <cell r="A8401">
            <v>44926</v>
          </cell>
          <cell r="B8401">
            <v>324.39330000000001</v>
          </cell>
        </row>
        <row r="8402">
          <cell r="A8402">
            <v>44927</v>
          </cell>
          <cell r="B8402">
            <v>324.47359999999998</v>
          </cell>
        </row>
        <row r="8403">
          <cell r="A8403">
            <v>44928</v>
          </cell>
          <cell r="B8403">
            <v>324.5539</v>
          </cell>
        </row>
        <row r="8404">
          <cell r="A8404">
            <v>44929</v>
          </cell>
          <cell r="B8404">
            <v>324.63420000000002</v>
          </cell>
        </row>
        <row r="8405">
          <cell r="A8405">
            <v>44930</v>
          </cell>
          <cell r="B8405">
            <v>324.71449999999999</v>
          </cell>
        </row>
        <row r="8406">
          <cell r="A8406">
            <v>44931</v>
          </cell>
          <cell r="B8406">
            <v>324.79489999999998</v>
          </cell>
        </row>
        <row r="8407">
          <cell r="A8407">
            <v>44932</v>
          </cell>
          <cell r="B8407">
            <v>324.87529999999998</v>
          </cell>
        </row>
        <row r="8408">
          <cell r="A8408">
            <v>44933</v>
          </cell>
          <cell r="B8408">
            <v>324.95569999999998</v>
          </cell>
        </row>
        <row r="8409">
          <cell r="A8409">
            <v>44934</v>
          </cell>
          <cell r="B8409">
            <v>325.03609999999998</v>
          </cell>
        </row>
        <row r="8410">
          <cell r="A8410">
            <v>44935</v>
          </cell>
          <cell r="B8410">
            <v>325.11649999999997</v>
          </cell>
        </row>
        <row r="8411">
          <cell r="A8411">
            <v>44936</v>
          </cell>
          <cell r="B8411">
            <v>325.197</v>
          </cell>
        </row>
        <row r="8412">
          <cell r="A8412">
            <v>44937</v>
          </cell>
          <cell r="B8412">
            <v>325.27749999999997</v>
          </cell>
        </row>
        <row r="8413">
          <cell r="A8413">
            <v>44938</v>
          </cell>
          <cell r="B8413">
            <v>325.358</v>
          </cell>
        </row>
        <row r="8414">
          <cell r="A8414">
            <v>44939</v>
          </cell>
          <cell r="B8414">
            <v>325.43849999999998</v>
          </cell>
        </row>
        <row r="8415">
          <cell r="A8415">
            <v>44940</v>
          </cell>
          <cell r="B8415">
            <v>325.51900000000001</v>
          </cell>
        </row>
        <row r="8416">
          <cell r="A8416">
            <v>44941</v>
          </cell>
          <cell r="B8416">
            <v>325.59960000000001</v>
          </cell>
        </row>
        <row r="8417">
          <cell r="A8417">
            <v>44942</v>
          </cell>
          <cell r="B8417">
            <v>325.73110000000003</v>
          </cell>
        </row>
        <row r="8418">
          <cell r="A8418">
            <v>44943</v>
          </cell>
          <cell r="B8418">
            <v>325.86270000000002</v>
          </cell>
        </row>
        <row r="8419">
          <cell r="A8419">
            <v>44944</v>
          </cell>
          <cell r="B8419">
            <v>325.99439999999998</v>
          </cell>
        </row>
        <row r="8420">
          <cell r="A8420">
            <v>44945</v>
          </cell>
          <cell r="B8420">
            <v>326.12610000000001</v>
          </cell>
        </row>
        <row r="8421">
          <cell r="A8421">
            <v>44946</v>
          </cell>
          <cell r="B8421">
            <v>326.25779999999997</v>
          </cell>
        </row>
        <row r="8422">
          <cell r="A8422">
            <v>44947</v>
          </cell>
          <cell r="B8422">
            <v>326.38959999999997</v>
          </cell>
        </row>
        <row r="8423">
          <cell r="A8423">
            <v>44948</v>
          </cell>
          <cell r="B8423">
            <v>326.5215</v>
          </cell>
        </row>
        <row r="8424">
          <cell r="A8424">
            <v>44949</v>
          </cell>
          <cell r="B8424">
            <v>326.65339999999998</v>
          </cell>
        </row>
        <row r="8425">
          <cell r="A8425">
            <v>44950</v>
          </cell>
          <cell r="B8425">
            <v>326.78539999999998</v>
          </cell>
        </row>
        <row r="8426">
          <cell r="A8426">
            <v>44951</v>
          </cell>
          <cell r="B8426">
            <v>326.91739999999999</v>
          </cell>
        </row>
        <row r="8427">
          <cell r="A8427">
            <v>44952</v>
          </cell>
          <cell r="B8427">
            <v>327.04950000000002</v>
          </cell>
        </row>
        <row r="8428">
          <cell r="A8428">
            <v>44953</v>
          </cell>
          <cell r="B8428">
            <v>327.1816</v>
          </cell>
        </row>
        <row r="8429">
          <cell r="A8429">
            <v>44954</v>
          </cell>
          <cell r="B8429">
            <v>327.31380000000001</v>
          </cell>
        </row>
        <row r="8430">
          <cell r="A8430">
            <v>44955</v>
          </cell>
          <cell r="B8430">
            <v>327.44600000000003</v>
          </cell>
        </row>
        <row r="8431">
          <cell r="A8431">
            <v>44956</v>
          </cell>
          <cell r="B8431">
            <v>327.57830000000001</v>
          </cell>
        </row>
        <row r="8432">
          <cell r="A8432">
            <v>44957</v>
          </cell>
          <cell r="B8432">
            <v>327.7106</v>
          </cell>
        </row>
        <row r="8433">
          <cell r="A8433">
            <v>44958</v>
          </cell>
          <cell r="B8433">
            <v>327.84300000000002</v>
          </cell>
        </row>
        <row r="8434">
          <cell r="A8434">
            <v>44959</v>
          </cell>
          <cell r="B8434">
            <v>327.97550000000001</v>
          </cell>
        </row>
        <row r="8435">
          <cell r="A8435">
            <v>44960</v>
          </cell>
          <cell r="B8435">
            <v>328.108</v>
          </cell>
        </row>
        <row r="8436">
          <cell r="A8436">
            <v>44961</v>
          </cell>
          <cell r="B8436">
            <v>328.2405</v>
          </cell>
        </row>
        <row r="8437">
          <cell r="A8437">
            <v>44962</v>
          </cell>
          <cell r="B8437">
            <v>328.37310000000002</v>
          </cell>
        </row>
        <row r="8438">
          <cell r="A8438">
            <v>44963</v>
          </cell>
          <cell r="B8438">
            <v>328.50580000000002</v>
          </cell>
        </row>
        <row r="8439">
          <cell r="A8439">
            <v>44964</v>
          </cell>
          <cell r="B8439">
            <v>328.63850000000002</v>
          </cell>
        </row>
        <row r="8440">
          <cell r="A8440">
            <v>44965</v>
          </cell>
          <cell r="B8440">
            <v>328.7713</v>
          </cell>
        </row>
        <row r="8441">
          <cell r="A8441">
            <v>44966</v>
          </cell>
          <cell r="B8441">
            <v>328.90410000000003</v>
          </cell>
        </row>
        <row r="8442">
          <cell r="A8442">
            <v>44967</v>
          </cell>
          <cell r="B8442">
            <v>329.03699999999998</v>
          </cell>
        </row>
        <row r="8443">
          <cell r="A8443">
            <v>44968</v>
          </cell>
          <cell r="B8443">
            <v>329.16989999999998</v>
          </cell>
        </row>
        <row r="8444">
          <cell r="A8444">
            <v>44969</v>
          </cell>
          <cell r="B8444">
            <v>329.30290000000002</v>
          </cell>
        </row>
        <row r="8445">
          <cell r="A8445">
            <v>44970</v>
          </cell>
          <cell r="B8445">
            <v>329.4359</v>
          </cell>
        </row>
        <row r="8446">
          <cell r="A8446">
            <v>44971</v>
          </cell>
          <cell r="B8446">
            <v>329.56900000000002</v>
          </cell>
        </row>
        <row r="8447">
          <cell r="A8447">
            <v>44972</v>
          </cell>
          <cell r="B8447">
            <v>329.7022</v>
          </cell>
        </row>
        <row r="8448">
          <cell r="A8448">
            <v>44973</v>
          </cell>
          <cell r="B8448">
            <v>329.91</v>
          </cell>
        </row>
        <row r="8449">
          <cell r="A8449">
            <v>44974</v>
          </cell>
          <cell r="B8449">
            <v>330.11799999999999</v>
          </cell>
        </row>
        <row r="8450">
          <cell r="A8450">
            <v>44975</v>
          </cell>
          <cell r="B8450">
            <v>330.32600000000002</v>
          </cell>
        </row>
        <row r="8451">
          <cell r="A8451">
            <v>44976</v>
          </cell>
          <cell r="B8451">
            <v>330.53429999999997</v>
          </cell>
        </row>
        <row r="8452">
          <cell r="A8452">
            <v>44977</v>
          </cell>
          <cell r="B8452">
            <v>330.74259999999998</v>
          </cell>
        </row>
        <row r="8453">
          <cell r="A8453">
            <v>44978</v>
          </cell>
          <cell r="B8453">
            <v>330.9511</v>
          </cell>
        </row>
        <row r="8454">
          <cell r="A8454">
            <v>44979</v>
          </cell>
          <cell r="B8454">
            <v>331.15969999999999</v>
          </cell>
        </row>
        <row r="8455">
          <cell r="A8455">
            <v>44980</v>
          </cell>
          <cell r="B8455">
            <v>331.36840000000001</v>
          </cell>
        </row>
        <row r="8456">
          <cell r="A8456">
            <v>44981</v>
          </cell>
          <cell r="B8456">
            <v>331.57729999999998</v>
          </cell>
        </row>
        <row r="8457">
          <cell r="A8457">
            <v>44982</v>
          </cell>
          <cell r="B8457">
            <v>331.78629999999998</v>
          </cell>
        </row>
        <row r="8458">
          <cell r="A8458">
            <v>44983</v>
          </cell>
          <cell r="B8458">
            <v>331.99540000000002</v>
          </cell>
        </row>
        <row r="8459">
          <cell r="A8459">
            <v>44984</v>
          </cell>
          <cell r="B8459">
            <v>332.2047</v>
          </cell>
        </row>
        <row r="8460">
          <cell r="A8460">
            <v>44985</v>
          </cell>
          <cell r="B8460">
            <v>332.41410000000002</v>
          </cell>
        </row>
        <row r="8461">
          <cell r="A8461">
            <v>44986</v>
          </cell>
          <cell r="B8461">
            <v>332.62360000000001</v>
          </cell>
        </row>
        <row r="8462">
          <cell r="A8462">
            <v>44987</v>
          </cell>
          <cell r="B8462">
            <v>332.83330000000001</v>
          </cell>
        </row>
        <row r="8463">
          <cell r="A8463">
            <v>44988</v>
          </cell>
          <cell r="B8463">
            <v>333.04309999999998</v>
          </cell>
        </row>
        <row r="8464">
          <cell r="A8464">
            <v>44989</v>
          </cell>
          <cell r="B8464">
            <v>333.25299999999999</v>
          </cell>
        </row>
        <row r="8465">
          <cell r="A8465">
            <v>44990</v>
          </cell>
          <cell r="B8465">
            <v>333.46300000000002</v>
          </cell>
        </row>
        <row r="8466">
          <cell r="A8466">
            <v>44991</v>
          </cell>
          <cell r="B8466">
            <v>333.67320000000001</v>
          </cell>
        </row>
        <row r="8467">
          <cell r="A8467">
            <v>44992</v>
          </cell>
          <cell r="B8467">
            <v>333.88350000000003</v>
          </cell>
        </row>
        <row r="8468">
          <cell r="A8468">
            <v>44993</v>
          </cell>
          <cell r="B8468">
            <v>334.09399999999999</v>
          </cell>
        </row>
        <row r="8469">
          <cell r="A8469">
            <v>44994</v>
          </cell>
          <cell r="B8469">
            <v>334.30459999999999</v>
          </cell>
        </row>
        <row r="8470">
          <cell r="A8470">
            <v>44995</v>
          </cell>
          <cell r="B8470">
            <v>334.51530000000002</v>
          </cell>
        </row>
        <row r="8471">
          <cell r="A8471">
            <v>44996</v>
          </cell>
          <cell r="B8471">
            <v>334.72620000000001</v>
          </cell>
        </row>
        <row r="8472">
          <cell r="A8472">
            <v>44997</v>
          </cell>
          <cell r="B8472">
            <v>334.93709999999999</v>
          </cell>
        </row>
        <row r="8473">
          <cell r="A8473">
            <v>44998</v>
          </cell>
          <cell r="B8473">
            <v>335.14830000000001</v>
          </cell>
        </row>
        <row r="8474">
          <cell r="A8474">
            <v>44999</v>
          </cell>
          <cell r="B8474">
            <v>335.35950000000003</v>
          </cell>
        </row>
        <row r="8475">
          <cell r="A8475">
            <v>45000</v>
          </cell>
          <cell r="B8475">
            <v>335.57089999999999</v>
          </cell>
        </row>
        <row r="8476">
          <cell r="A8476">
            <v>45001</v>
          </cell>
          <cell r="B8476">
            <v>335.74919999999997</v>
          </cell>
        </row>
        <row r="8477">
          <cell r="A8477">
            <v>45002</v>
          </cell>
          <cell r="B8477">
            <v>335.92750000000001</v>
          </cell>
        </row>
        <row r="8478">
          <cell r="A8478">
            <v>45003</v>
          </cell>
          <cell r="B8478">
            <v>336.10599999999999</v>
          </cell>
        </row>
        <row r="8479">
          <cell r="A8479">
            <v>45004</v>
          </cell>
          <cell r="B8479">
            <v>336.28449999999998</v>
          </cell>
        </row>
        <row r="8480">
          <cell r="A8480">
            <v>45005</v>
          </cell>
          <cell r="B8480">
            <v>336.46319999999997</v>
          </cell>
        </row>
        <row r="8481">
          <cell r="A8481">
            <v>45006</v>
          </cell>
          <cell r="B8481">
            <v>336.64190000000002</v>
          </cell>
        </row>
        <row r="8482">
          <cell r="A8482">
            <v>45007</v>
          </cell>
          <cell r="B8482">
            <v>336.82069999999999</v>
          </cell>
        </row>
        <row r="8483">
          <cell r="A8483">
            <v>45008</v>
          </cell>
          <cell r="B8483">
            <v>336.99970000000002</v>
          </cell>
        </row>
        <row r="8484">
          <cell r="A8484">
            <v>45009</v>
          </cell>
          <cell r="B8484">
            <v>337.17869999999999</v>
          </cell>
        </row>
        <row r="8485">
          <cell r="A8485">
            <v>45010</v>
          </cell>
          <cell r="B8485">
            <v>337.3578</v>
          </cell>
        </row>
        <row r="8486">
          <cell r="A8486">
            <v>45011</v>
          </cell>
          <cell r="B8486">
            <v>337.53699999999998</v>
          </cell>
        </row>
        <row r="8487">
          <cell r="A8487">
            <v>45012</v>
          </cell>
          <cell r="B8487">
            <v>337.71629999999999</v>
          </cell>
        </row>
        <row r="8488">
          <cell r="A8488">
            <v>45013</v>
          </cell>
          <cell r="B8488">
            <v>337.89569999999998</v>
          </cell>
        </row>
        <row r="8489">
          <cell r="A8489">
            <v>45014</v>
          </cell>
          <cell r="B8489">
            <v>338.0752</v>
          </cell>
        </row>
        <row r="8490">
          <cell r="A8490">
            <v>45015</v>
          </cell>
          <cell r="B8490">
            <v>338.25479999999999</v>
          </cell>
        </row>
        <row r="8491">
          <cell r="A8491">
            <v>45016</v>
          </cell>
          <cell r="B8491">
            <v>338.43450000000001</v>
          </cell>
        </row>
        <row r="8492">
          <cell r="A8492">
            <v>45017</v>
          </cell>
          <cell r="B8492">
            <v>338.61430000000001</v>
          </cell>
        </row>
        <row r="8493">
          <cell r="A8493">
            <v>45018</v>
          </cell>
          <cell r="B8493">
            <v>338.79419999999999</v>
          </cell>
        </row>
        <row r="8494">
          <cell r="A8494">
            <v>45019</v>
          </cell>
          <cell r="B8494">
            <v>338.9742</v>
          </cell>
        </row>
        <row r="8495">
          <cell r="A8495">
            <v>45020</v>
          </cell>
          <cell r="B8495">
            <v>339.15429999999998</v>
          </cell>
        </row>
        <row r="8496">
          <cell r="A8496">
            <v>45021</v>
          </cell>
          <cell r="B8496">
            <v>339.33440000000002</v>
          </cell>
        </row>
        <row r="8497">
          <cell r="A8497">
            <v>45022</v>
          </cell>
          <cell r="B8497">
            <v>339.5147</v>
          </cell>
        </row>
        <row r="8498">
          <cell r="A8498">
            <v>45023</v>
          </cell>
          <cell r="B8498">
            <v>339.69499999999999</v>
          </cell>
        </row>
        <row r="8499">
          <cell r="A8499">
            <v>45024</v>
          </cell>
          <cell r="B8499">
            <v>339.87549999999999</v>
          </cell>
        </row>
        <row r="8500">
          <cell r="A8500">
            <v>45025</v>
          </cell>
          <cell r="B8500">
            <v>340.05610000000001</v>
          </cell>
        </row>
        <row r="8501">
          <cell r="A8501">
            <v>45026</v>
          </cell>
          <cell r="B8501">
            <v>340.23669999999998</v>
          </cell>
        </row>
        <row r="8502">
          <cell r="A8502">
            <v>45027</v>
          </cell>
          <cell r="B8502">
            <v>340.41739999999999</v>
          </cell>
        </row>
        <row r="8503">
          <cell r="A8503">
            <v>45028</v>
          </cell>
          <cell r="B8503">
            <v>340.59829999999999</v>
          </cell>
        </row>
        <row r="8504">
          <cell r="A8504">
            <v>45029</v>
          </cell>
          <cell r="B8504">
            <v>340.7792</v>
          </cell>
        </row>
        <row r="8505">
          <cell r="A8505">
            <v>45030</v>
          </cell>
          <cell r="B8505">
            <v>340.96019999999999</v>
          </cell>
        </row>
        <row r="8506">
          <cell r="A8506">
            <v>45031</v>
          </cell>
          <cell r="B8506">
            <v>341.14139999999998</v>
          </cell>
        </row>
        <row r="8507">
          <cell r="A8507">
            <v>45032</v>
          </cell>
          <cell r="B8507">
            <v>341.2602</v>
          </cell>
        </row>
        <row r="8508">
          <cell r="A8508">
            <v>45033</v>
          </cell>
          <cell r="B8508">
            <v>341.37900000000002</v>
          </cell>
        </row>
        <row r="8509">
          <cell r="A8509">
            <v>45034</v>
          </cell>
          <cell r="B8509">
            <v>341.49790000000002</v>
          </cell>
        </row>
        <row r="8510">
          <cell r="A8510">
            <v>45035</v>
          </cell>
          <cell r="B8510">
            <v>341.61680000000001</v>
          </cell>
        </row>
        <row r="8511">
          <cell r="A8511">
            <v>45036</v>
          </cell>
          <cell r="B8511">
            <v>341.73579999999998</v>
          </cell>
        </row>
        <row r="8512">
          <cell r="A8512">
            <v>45037</v>
          </cell>
          <cell r="B8512">
            <v>341.85480000000001</v>
          </cell>
        </row>
        <row r="8513">
          <cell r="A8513">
            <v>45038</v>
          </cell>
          <cell r="B8513">
            <v>341.97390000000001</v>
          </cell>
        </row>
        <row r="8514">
          <cell r="A8514">
            <v>45039</v>
          </cell>
          <cell r="B8514">
            <v>342.09289999999999</v>
          </cell>
        </row>
        <row r="8515">
          <cell r="A8515">
            <v>45040</v>
          </cell>
          <cell r="B8515">
            <v>342.21210000000002</v>
          </cell>
        </row>
        <row r="8516">
          <cell r="A8516">
            <v>45041</v>
          </cell>
          <cell r="B8516">
            <v>342.33120000000002</v>
          </cell>
        </row>
        <row r="8517">
          <cell r="A8517">
            <v>45042</v>
          </cell>
          <cell r="B8517">
            <v>342.45049999999998</v>
          </cell>
        </row>
        <row r="8518">
          <cell r="A8518">
            <v>45043</v>
          </cell>
          <cell r="B8518">
            <v>342.56970000000001</v>
          </cell>
        </row>
        <row r="8519">
          <cell r="A8519">
            <v>45044</v>
          </cell>
          <cell r="B8519">
            <v>342.68900000000002</v>
          </cell>
        </row>
        <row r="8520">
          <cell r="A8520">
            <v>45045</v>
          </cell>
          <cell r="B8520">
            <v>342.80829999999997</v>
          </cell>
        </row>
        <row r="8521">
          <cell r="A8521">
            <v>45046</v>
          </cell>
          <cell r="B8521">
            <v>342.92770000000002</v>
          </cell>
        </row>
        <row r="8522">
          <cell r="A8522">
            <v>45047</v>
          </cell>
          <cell r="B8522">
            <v>343.0471</v>
          </cell>
        </row>
        <row r="8523">
          <cell r="A8523">
            <v>45048</v>
          </cell>
          <cell r="B8523">
            <v>343.16660000000002</v>
          </cell>
        </row>
        <row r="8524">
          <cell r="A8524">
            <v>45049</v>
          </cell>
          <cell r="B8524">
            <v>343.28609999999998</v>
          </cell>
        </row>
        <row r="8525">
          <cell r="A8525">
            <v>45050</v>
          </cell>
          <cell r="B8525">
            <v>343.40559999999999</v>
          </cell>
        </row>
        <row r="8526">
          <cell r="A8526">
            <v>45051</v>
          </cell>
          <cell r="B8526">
            <v>343.52519999999998</v>
          </cell>
        </row>
        <row r="8527">
          <cell r="A8527">
            <v>45052</v>
          </cell>
          <cell r="B8527">
            <v>343.64490000000001</v>
          </cell>
        </row>
        <row r="8528">
          <cell r="A8528">
            <v>45053</v>
          </cell>
          <cell r="B8528">
            <v>343.7645</v>
          </cell>
        </row>
        <row r="8529">
          <cell r="A8529">
            <v>45054</v>
          </cell>
          <cell r="B8529">
            <v>343.88420000000002</v>
          </cell>
        </row>
        <row r="8530">
          <cell r="A8530">
            <v>45055</v>
          </cell>
          <cell r="B8530">
            <v>344.00400000000002</v>
          </cell>
        </row>
        <row r="8531">
          <cell r="A8531">
            <v>45056</v>
          </cell>
          <cell r="B8531">
            <v>344.12380000000002</v>
          </cell>
        </row>
        <row r="8532">
          <cell r="A8532">
            <v>45057</v>
          </cell>
          <cell r="B8532">
            <v>344.24360000000001</v>
          </cell>
        </row>
        <row r="8533">
          <cell r="A8533">
            <v>45058</v>
          </cell>
          <cell r="B8533">
            <v>344.36349999999999</v>
          </cell>
        </row>
        <row r="8534">
          <cell r="A8534">
            <v>45059</v>
          </cell>
          <cell r="B8534">
            <v>344.48340000000002</v>
          </cell>
        </row>
        <row r="8535">
          <cell r="A8535">
            <v>45060</v>
          </cell>
          <cell r="B8535">
            <v>344.60340000000002</v>
          </cell>
        </row>
        <row r="8536">
          <cell r="A8536">
            <v>45061</v>
          </cell>
          <cell r="B8536">
            <v>344.72340000000003</v>
          </cell>
        </row>
        <row r="8537">
          <cell r="A8537">
            <v>45062</v>
          </cell>
          <cell r="B8537">
            <v>344.8098</v>
          </cell>
        </row>
        <row r="8538">
          <cell r="A8538">
            <v>45063</v>
          </cell>
          <cell r="B8538">
            <v>344.89620000000002</v>
          </cell>
        </row>
        <row r="8539">
          <cell r="A8539">
            <v>45064</v>
          </cell>
          <cell r="B8539">
            <v>344.98270000000002</v>
          </cell>
        </row>
        <row r="8540">
          <cell r="A8540">
            <v>45065</v>
          </cell>
          <cell r="B8540">
            <v>345.06920000000002</v>
          </cell>
        </row>
        <row r="8541">
          <cell r="A8541">
            <v>45066</v>
          </cell>
          <cell r="B8541">
            <v>345.15570000000002</v>
          </cell>
        </row>
        <row r="8542">
          <cell r="A8542">
            <v>45067</v>
          </cell>
          <cell r="B8542">
            <v>345.24220000000003</v>
          </cell>
        </row>
        <row r="8543">
          <cell r="A8543">
            <v>45068</v>
          </cell>
          <cell r="B8543">
            <v>345.32870000000003</v>
          </cell>
        </row>
        <row r="8544">
          <cell r="A8544">
            <v>45069</v>
          </cell>
          <cell r="B8544">
            <v>345.4153</v>
          </cell>
        </row>
        <row r="8545">
          <cell r="A8545">
            <v>45070</v>
          </cell>
          <cell r="B8545">
            <v>345.50189999999998</v>
          </cell>
        </row>
        <row r="8546">
          <cell r="A8546">
            <v>45071</v>
          </cell>
          <cell r="B8546">
            <v>345.58850000000001</v>
          </cell>
        </row>
        <row r="8547">
          <cell r="A8547">
            <v>45072</v>
          </cell>
          <cell r="B8547">
            <v>345.67509999999999</v>
          </cell>
        </row>
        <row r="8548">
          <cell r="A8548">
            <v>45073</v>
          </cell>
          <cell r="B8548">
            <v>345.76179999999999</v>
          </cell>
        </row>
        <row r="8549">
          <cell r="A8549">
            <v>45074</v>
          </cell>
          <cell r="B8549">
            <v>345.84840000000003</v>
          </cell>
        </row>
        <row r="8550">
          <cell r="A8550">
            <v>45075</v>
          </cell>
          <cell r="B8550">
            <v>345.93509999999998</v>
          </cell>
        </row>
        <row r="8551">
          <cell r="A8551">
            <v>45076</v>
          </cell>
          <cell r="B8551">
            <v>346.02179999999998</v>
          </cell>
        </row>
        <row r="8552">
          <cell r="A8552">
            <v>45077</v>
          </cell>
          <cell r="B8552">
            <v>346.10860000000002</v>
          </cell>
        </row>
        <row r="8553">
          <cell r="A8553">
            <v>45078</v>
          </cell>
          <cell r="B8553">
            <v>346.19529999999997</v>
          </cell>
        </row>
        <row r="8554">
          <cell r="A8554">
            <v>45079</v>
          </cell>
          <cell r="B8554">
            <v>346.28210000000001</v>
          </cell>
        </row>
        <row r="8555">
          <cell r="A8555">
            <v>45080</v>
          </cell>
          <cell r="B8555">
            <v>346.3689</v>
          </cell>
        </row>
        <row r="8556">
          <cell r="A8556">
            <v>45081</v>
          </cell>
          <cell r="B8556">
            <v>346.45569999999998</v>
          </cell>
        </row>
        <row r="8557">
          <cell r="A8557">
            <v>45082</v>
          </cell>
          <cell r="B8557">
            <v>346.54259999999999</v>
          </cell>
        </row>
        <row r="8558">
          <cell r="A8558">
            <v>45083</v>
          </cell>
          <cell r="B8558">
            <v>346.62950000000001</v>
          </cell>
        </row>
        <row r="8559">
          <cell r="A8559">
            <v>45084</v>
          </cell>
          <cell r="B8559">
            <v>346.71629999999999</v>
          </cell>
        </row>
        <row r="8560">
          <cell r="A8560">
            <v>45085</v>
          </cell>
          <cell r="B8560">
            <v>346.80329999999998</v>
          </cell>
        </row>
        <row r="8561">
          <cell r="A8561">
            <v>45086</v>
          </cell>
          <cell r="B8561">
            <v>346.89019999999999</v>
          </cell>
        </row>
        <row r="8562">
          <cell r="A8562">
            <v>45087</v>
          </cell>
          <cell r="B8562">
            <v>346.97710000000001</v>
          </cell>
        </row>
        <row r="8563">
          <cell r="A8563">
            <v>45088</v>
          </cell>
          <cell r="B8563">
            <v>347.0641</v>
          </cell>
        </row>
        <row r="8564">
          <cell r="A8564">
            <v>45089</v>
          </cell>
          <cell r="B8564">
            <v>347.15109999999999</v>
          </cell>
        </row>
        <row r="8565">
          <cell r="A8565">
            <v>45090</v>
          </cell>
          <cell r="B8565">
            <v>347.23809999999997</v>
          </cell>
        </row>
        <row r="8566">
          <cell r="A8566">
            <v>45091</v>
          </cell>
          <cell r="B8566">
            <v>347.3252</v>
          </cell>
        </row>
        <row r="8567">
          <cell r="A8567">
            <v>45092</v>
          </cell>
          <cell r="B8567">
            <v>347.41219999999998</v>
          </cell>
        </row>
        <row r="8568">
          <cell r="A8568">
            <v>45093</v>
          </cell>
          <cell r="B8568">
            <v>347.46190000000001</v>
          </cell>
        </row>
        <row r="8569">
          <cell r="A8569">
            <v>45094</v>
          </cell>
          <cell r="B8569">
            <v>347.51159999999999</v>
          </cell>
        </row>
        <row r="8570">
          <cell r="A8570">
            <v>45095</v>
          </cell>
          <cell r="B8570">
            <v>347.56130000000002</v>
          </cell>
        </row>
        <row r="8571">
          <cell r="A8571">
            <v>45096</v>
          </cell>
          <cell r="B8571">
            <v>347.61099999999999</v>
          </cell>
        </row>
        <row r="8572">
          <cell r="A8572">
            <v>45097</v>
          </cell>
          <cell r="B8572">
            <v>347.66070000000002</v>
          </cell>
        </row>
        <row r="8573">
          <cell r="A8573">
            <v>45098</v>
          </cell>
          <cell r="B8573">
            <v>347.71050000000002</v>
          </cell>
        </row>
        <row r="8574">
          <cell r="A8574">
            <v>45099</v>
          </cell>
          <cell r="B8574">
            <v>347.7602</v>
          </cell>
        </row>
        <row r="8575">
          <cell r="A8575">
            <v>45100</v>
          </cell>
          <cell r="B8575">
            <v>347.80990000000003</v>
          </cell>
        </row>
        <row r="8576">
          <cell r="A8576">
            <v>45101</v>
          </cell>
          <cell r="B8576">
            <v>347.85969999999998</v>
          </cell>
        </row>
        <row r="8577">
          <cell r="A8577">
            <v>45102</v>
          </cell>
          <cell r="B8577">
            <v>347.90940000000001</v>
          </cell>
        </row>
        <row r="8578">
          <cell r="A8578">
            <v>45103</v>
          </cell>
          <cell r="B8578">
            <v>347.95920000000001</v>
          </cell>
        </row>
        <row r="8579">
          <cell r="A8579">
            <v>45104</v>
          </cell>
          <cell r="B8579">
            <v>348.00900000000001</v>
          </cell>
        </row>
        <row r="8580">
          <cell r="A8580">
            <v>45105</v>
          </cell>
          <cell r="B8580">
            <v>348.05880000000002</v>
          </cell>
        </row>
        <row r="8581">
          <cell r="A8581">
            <v>45106</v>
          </cell>
          <cell r="B8581">
            <v>348.10849999999999</v>
          </cell>
        </row>
        <row r="8582">
          <cell r="A8582">
            <v>45107</v>
          </cell>
          <cell r="B8582">
            <v>348.1583</v>
          </cell>
        </row>
        <row r="8583">
          <cell r="A8583">
            <v>45108</v>
          </cell>
          <cell r="B8583">
            <v>348.2081</v>
          </cell>
        </row>
        <row r="8584">
          <cell r="A8584">
            <v>45109</v>
          </cell>
          <cell r="B8584">
            <v>348.25790000000001</v>
          </cell>
        </row>
        <row r="8585">
          <cell r="A8585">
            <v>45110</v>
          </cell>
          <cell r="B8585">
            <v>348.30779999999999</v>
          </cell>
        </row>
        <row r="8586">
          <cell r="A8586">
            <v>45111</v>
          </cell>
          <cell r="B8586">
            <v>348.35759999999999</v>
          </cell>
        </row>
        <row r="8587">
          <cell r="A8587">
            <v>45112</v>
          </cell>
          <cell r="B8587">
            <v>348.4074</v>
          </cell>
        </row>
        <row r="8588">
          <cell r="A8588">
            <v>45113</v>
          </cell>
          <cell r="B8588">
            <v>348.4572</v>
          </cell>
        </row>
        <row r="8589">
          <cell r="A8589">
            <v>45114</v>
          </cell>
          <cell r="B8589">
            <v>348.50709999999998</v>
          </cell>
        </row>
        <row r="8590">
          <cell r="A8590">
            <v>45115</v>
          </cell>
          <cell r="B8590">
            <v>348.55689999999998</v>
          </cell>
        </row>
        <row r="8591">
          <cell r="A8591">
            <v>45116</v>
          </cell>
          <cell r="B8591">
            <v>348.60680000000002</v>
          </cell>
        </row>
        <row r="8592">
          <cell r="A8592">
            <v>45117</v>
          </cell>
          <cell r="B8592">
            <v>348.65660000000003</v>
          </cell>
        </row>
        <row r="8593">
          <cell r="A8593">
            <v>45118</v>
          </cell>
          <cell r="B8593">
            <v>348.70650000000001</v>
          </cell>
        </row>
        <row r="8594">
          <cell r="A8594">
            <v>45119</v>
          </cell>
          <cell r="B8594">
            <v>348.75639999999999</v>
          </cell>
        </row>
        <row r="8595">
          <cell r="A8595">
            <v>45120</v>
          </cell>
          <cell r="B8595">
            <v>348.80630000000002</v>
          </cell>
        </row>
        <row r="8596">
          <cell r="A8596">
            <v>45121</v>
          </cell>
          <cell r="B8596">
            <v>348.8562</v>
          </cell>
        </row>
        <row r="8597">
          <cell r="A8597">
            <v>45122</v>
          </cell>
          <cell r="B8597">
            <v>348.90609999999998</v>
          </cell>
        </row>
        <row r="8598">
          <cell r="A8598">
            <v>45123</v>
          </cell>
          <cell r="B8598">
            <v>348.93979999999999</v>
          </cell>
        </row>
        <row r="8599">
          <cell r="A8599">
            <v>45124</v>
          </cell>
          <cell r="B8599">
            <v>348.9735</v>
          </cell>
        </row>
        <row r="8600">
          <cell r="A8600">
            <v>45125</v>
          </cell>
          <cell r="B8600">
            <v>349.00729999999999</v>
          </cell>
        </row>
        <row r="8601">
          <cell r="A8601">
            <v>45126</v>
          </cell>
          <cell r="B8601">
            <v>349.041</v>
          </cell>
        </row>
        <row r="8602">
          <cell r="A8602">
            <v>45127</v>
          </cell>
          <cell r="B8602">
            <v>349.07470000000001</v>
          </cell>
        </row>
        <row r="8603">
          <cell r="A8603">
            <v>45128</v>
          </cell>
          <cell r="B8603">
            <v>349.10840000000002</v>
          </cell>
        </row>
        <row r="8604">
          <cell r="A8604">
            <v>45129</v>
          </cell>
          <cell r="B8604">
            <v>349.1422</v>
          </cell>
        </row>
        <row r="8605">
          <cell r="A8605">
            <v>45130</v>
          </cell>
          <cell r="B8605">
            <v>349.17590000000001</v>
          </cell>
        </row>
        <row r="8606">
          <cell r="A8606">
            <v>45131</v>
          </cell>
          <cell r="B8606">
            <v>349.2097</v>
          </cell>
        </row>
        <row r="8607">
          <cell r="A8607">
            <v>45132</v>
          </cell>
          <cell r="B8607">
            <v>349.24340000000001</v>
          </cell>
        </row>
        <row r="8608">
          <cell r="A8608">
            <v>45133</v>
          </cell>
          <cell r="B8608">
            <v>349.27719999999999</v>
          </cell>
        </row>
        <row r="8609">
          <cell r="A8609">
            <v>45134</v>
          </cell>
          <cell r="B8609">
            <v>349.3109</v>
          </cell>
        </row>
        <row r="8610">
          <cell r="A8610">
            <v>45135</v>
          </cell>
          <cell r="B8610">
            <v>349.34469999999999</v>
          </cell>
        </row>
        <row r="8611">
          <cell r="A8611">
            <v>45136</v>
          </cell>
          <cell r="B8611">
            <v>349.3784</v>
          </cell>
        </row>
        <row r="8612">
          <cell r="A8612">
            <v>45137</v>
          </cell>
          <cell r="B8612">
            <v>349.41219999999998</v>
          </cell>
        </row>
        <row r="8613">
          <cell r="A8613">
            <v>45138</v>
          </cell>
          <cell r="B8613">
            <v>349.44600000000003</v>
          </cell>
        </row>
        <row r="8614">
          <cell r="A8614">
            <v>45139</v>
          </cell>
          <cell r="B8614">
            <v>349.47969999999998</v>
          </cell>
        </row>
        <row r="8615">
          <cell r="A8615">
            <v>45140</v>
          </cell>
          <cell r="B8615">
            <v>349.51350000000002</v>
          </cell>
        </row>
        <row r="8616">
          <cell r="A8616">
            <v>45141</v>
          </cell>
          <cell r="B8616">
            <v>349.54730000000001</v>
          </cell>
        </row>
        <row r="8617">
          <cell r="A8617">
            <v>45142</v>
          </cell>
          <cell r="B8617">
            <v>349.58100000000002</v>
          </cell>
        </row>
        <row r="8618">
          <cell r="A8618">
            <v>45143</v>
          </cell>
          <cell r="B8618">
            <v>349.6148</v>
          </cell>
        </row>
        <row r="8619">
          <cell r="A8619">
            <v>45144</v>
          </cell>
          <cell r="B8619">
            <v>349.64859999999999</v>
          </cell>
        </row>
        <row r="8620">
          <cell r="A8620">
            <v>45145</v>
          </cell>
          <cell r="B8620">
            <v>349.68239999999997</v>
          </cell>
        </row>
        <row r="8621">
          <cell r="A8621">
            <v>45146</v>
          </cell>
          <cell r="B8621">
            <v>349.71620000000001</v>
          </cell>
        </row>
        <row r="8622">
          <cell r="A8622">
            <v>45147</v>
          </cell>
          <cell r="B8622">
            <v>349.75</v>
          </cell>
        </row>
        <row r="8623">
          <cell r="A8623">
            <v>45148</v>
          </cell>
          <cell r="B8623">
            <v>349.78379999999999</v>
          </cell>
        </row>
        <row r="8624">
          <cell r="A8624">
            <v>45149</v>
          </cell>
          <cell r="B8624">
            <v>349.81760000000003</v>
          </cell>
        </row>
        <row r="8625">
          <cell r="A8625">
            <v>45150</v>
          </cell>
          <cell r="B8625">
            <v>349.85140000000001</v>
          </cell>
        </row>
        <row r="8626">
          <cell r="A8626">
            <v>45151</v>
          </cell>
          <cell r="B8626">
            <v>349.8852</v>
          </cell>
        </row>
        <row r="8627">
          <cell r="A8627">
            <v>45152</v>
          </cell>
          <cell r="B8627">
            <v>349.91899999999998</v>
          </cell>
        </row>
        <row r="8628">
          <cell r="A8628">
            <v>45153</v>
          </cell>
          <cell r="B8628">
            <v>349.95280000000002</v>
          </cell>
        </row>
        <row r="8629">
          <cell r="A8629">
            <v>45154</v>
          </cell>
          <cell r="B8629">
            <v>350.00909999999999</v>
          </cell>
        </row>
        <row r="8630">
          <cell r="A8630">
            <v>45155</v>
          </cell>
          <cell r="B8630">
            <v>350.06540000000001</v>
          </cell>
        </row>
        <row r="8631">
          <cell r="A8631">
            <v>45156</v>
          </cell>
          <cell r="B8631">
            <v>350.12180000000001</v>
          </cell>
        </row>
        <row r="8632">
          <cell r="A8632">
            <v>45157</v>
          </cell>
          <cell r="B8632">
            <v>350.17809999999997</v>
          </cell>
        </row>
        <row r="8633">
          <cell r="A8633">
            <v>45158</v>
          </cell>
          <cell r="B8633">
            <v>350.23439999999999</v>
          </cell>
        </row>
        <row r="8634">
          <cell r="A8634">
            <v>45159</v>
          </cell>
          <cell r="B8634">
            <v>350.29079999999999</v>
          </cell>
        </row>
        <row r="8635">
          <cell r="A8635">
            <v>45160</v>
          </cell>
          <cell r="B8635">
            <v>350.34710000000001</v>
          </cell>
        </row>
        <row r="8636">
          <cell r="A8636">
            <v>45161</v>
          </cell>
          <cell r="B8636">
            <v>350.40350000000001</v>
          </cell>
        </row>
        <row r="8637">
          <cell r="A8637">
            <v>45162</v>
          </cell>
          <cell r="B8637">
            <v>350.4599</v>
          </cell>
        </row>
        <row r="8638">
          <cell r="A8638">
            <v>45163</v>
          </cell>
          <cell r="B8638">
            <v>350.5163</v>
          </cell>
        </row>
        <row r="8639">
          <cell r="A8639">
            <v>45164</v>
          </cell>
          <cell r="B8639">
            <v>350.5727</v>
          </cell>
        </row>
        <row r="8640">
          <cell r="A8640">
            <v>45165</v>
          </cell>
          <cell r="B8640">
            <v>350.62909999999999</v>
          </cell>
        </row>
        <row r="8641">
          <cell r="A8641">
            <v>45166</v>
          </cell>
          <cell r="B8641">
            <v>350.68549999999999</v>
          </cell>
        </row>
        <row r="8642">
          <cell r="A8642">
            <v>45167</v>
          </cell>
          <cell r="B8642">
            <v>350.74189999999999</v>
          </cell>
        </row>
        <row r="8643">
          <cell r="A8643">
            <v>45168</v>
          </cell>
          <cell r="B8643">
            <v>350.79840000000002</v>
          </cell>
        </row>
        <row r="8644">
          <cell r="A8644">
            <v>45169</v>
          </cell>
          <cell r="B8644">
            <v>350.85480000000001</v>
          </cell>
        </row>
        <row r="8645">
          <cell r="A8645">
            <v>45170</v>
          </cell>
          <cell r="B8645">
            <v>350.91129999999998</v>
          </cell>
        </row>
        <row r="8646">
          <cell r="A8646">
            <v>45171</v>
          </cell>
          <cell r="B8646">
            <v>350.96769999999998</v>
          </cell>
        </row>
        <row r="8647">
          <cell r="A8647">
            <v>45172</v>
          </cell>
          <cell r="B8647">
            <v>351.02420000000001</v>
          </cell>
        </row>
        <row r="8648">
          <cell r="A8648">
            <v>45173</v>
          </cell>
          <cell r="B8648">
            <v>351.08069999999998</v>
          </cell>
        </row>
        <row r="8649">
          <cell r="A8649">
            <v>45174</v>
          </cell>
          <cell r="B8649">
            <v>351.13720000000001</v>
          </cell>
        </row>
        <row r="8650">
          <cell r="A8650">
            <v>45175</v>
          </cell>
          <cell r="B8650">
            <v>351.19369999999998</v>
          </cell>
        </row>
        <row r="8651">
          <cell r="A8651">
            <v>45176</v>
          </cell>
          <cell r="B8651">
            <v>351.25020000000001</v>
          </cell>
        </row>
        <row r="8652">
          <cell r="A8652">
            <v>45177</v>
          </cell>
          <cell r="B8652">
            <v>351.30669999999998</v>
          </cell>
        </row>
        <row r="8653">
          <cell r="A8653">
            <v>45178</v>
          </cell>
          <cell r="B8653">
            <v>351.36320000000001</v>
          </cell>
        </row>
        <row r="8654">
          <cell r="A8654">
            <v>45179</v>
          </cell>
          <cell r="B8654">
            <v>351.41980000000001</v>
          </cell>
        </row>
        <row r="8655">
          <cell r="A8655">
            <v>45180</v>
          </cell>
          <cell r="B8655">
            <v>351.47629999999998</v>
          </cell>
        </row>
        <row r="8656">
          <cell r="A8656">
            <v>45181</v>
          </cell>
          <cell r="B8656">
            <v>351.53289999999998</v>
          </cell>
        </row>
        <row r="8657">
          <cell r="A8657">
            <v>45182</v>
          </cell>
          <cell r="B8657">
            <v>351.58940000000001</v>
          </cell>
        </row>
        <row r="8658">
          <cell r="A8658">
            <v>45183</v>
          </cell>
          <cell r="B8658">
            <v>351.64600000000002</v>
          </cell>
        </row>
        <row r="8659">
          <cell r="A8659">
            <v>45184</v>
          </cell>
          <cell r="B8659">
            <v>351.70260000000002</v>
          </cell>
        </row>
        <row r="8660">
          <cell r="A8660">
            <v>45185</v>
          </cell>
          <cell r="B8660">
            <v>351.78440000000001</v>
          </cell>
        </row>
        <row r="8661">
          <cell r="A8661">
            <v>45186</v>
          </cell>
          <cell r="B8661">
            <v>351.86619999999999</v>
          </cell>
        </row>
        <row r="8662">
          <cell r="A8662">
            <v>45187</v>
          </cell>
          <cell r="B8662">
            <v>351.94799999999998</v>
          </cell>
        </row>
        <row r="8663">
          <cell r="A8663">
            <v>45188</v>
          </cell>
          <cell r="B8663">
            <v>352.0299</v>
          </cell>
        </row>
        <row r="8664">
          <cell r="A8664">
            <v>45189</v>
          </cell>
          <cell r="B8664">
            <v>352.11169999999998</v>
          </cell>
        </row>
        <row r="8665">
          <cell r="A8665">
            <v>45190</v>
          </cell>
          <cell r="B8665">
            <v>352.1936</v>
          </cell>
        </row>
        <row r="8666">
          <cell r="A8666">
            <v>45191</v>
          </cell>
          <cell r="B8666">
            <v>352.27550000000002</v>
          </cell>
        </row>
        <row r="8667">
          <cell r="A8667">
            <v>45192</v>
          </cell>
          <cell r="B8667">
            <v>352.35739999999998</v>
          </cell>
        </row>
        <row r="8668">
          <cell r="A8668">
            <v>45193</v>
          </cell>
          <cell r="B8668">
            <v>352.43939999999998</v>
          </cell>
        </row>
        <row r="8669">
          <cell r="A8669">
            <v>45194</v>
          </cell>
          <cell r="B8669">
            <v>352.5213</v>
          </cell>
        </row>
        <row r="8670">
          <cell r="A8670">
            <v>45195</v>
          </cell>
          <cell r="B8670">
            <v>352.60329999999999</v>
          </cell>
        </row>
        <row r="8671">
          <cell r="A8671">
            <v>45196</v>
          </cell>
          <cell r="B8671">
            <v>352.68529999999998</v>
          </cell>
        </row>
        <row r="8672">
          <cell r="A8672">
            <v>45197</v>
          </cell>
          <cell r="B8672">
            <v>352.76729999999998</v>
          </cell>
        </row>
        <row r="8673">
          <cell r="A8673">
            <v>45198</v>
          </cell>
          <cell r="B8673">
            <v>352.8494</v>
          </cell>
        </row>
        <row r="8674">
          <cell r="A8674">
            <v>45199</v>
          </cell>
          <cell r="B8674">
            <v>352.9314</v>
          </cell>
        </row>
        <row r="8675">
          <cell r="A8675">
            <v>45200</v>
          </cell>
          <cell r="B8675">
            <v>353.01350000000002</v>
          </cell>
        </row>
        <row r="8676">
          <cell r="A8676">
            <v>45201</v>
          </cell>
          <cell r="B8676">
            <v>353.09559999999999</v>
          </cell>
        </row>
        <row r="8677">
          <cell r="A8677">
            <v>45202</v>
          </cell>
          <cell r="B8677">
            <v>353.17770000000002</v>
          </cell>
        </row>
        <row r="8678">
          <cell r="A8678">
            <v>45203</v>
          </cell>
          <cell r="B8678">
            <v>353.25979999999998</v>
          </cell>
        </row>
        <row r="8679">
          <cell r="A8679">
            <v>45204</v>
          </cell>
          <cell r="B8679">
            <v>353.34199999999998</v>
          </cell>
        </row>
        <row r="8680">
          <cell r="A8680">
            <v>45205</v>
          </cell>
          <cell r="B8680">
            <v>353.42410000000001</v>
          </cell>
        </row>
        <row r="8681">
          <cell r="A8681">
            <v>45206</v>
          </cell>
          <cell r="B8681">
            <v>353.50630000000001</v>
          </cell>
        </row>
        <row r="8682">
          <cell r="A8682">
            <v>45207</v>
          </cell>
          <cell r="B8682">
            <v>353.58850000000001</v>
          </cell>
        </row>
        <row r="8683">
          <cell r="A8683">
            <v>45208</v>
          </cell>
          <cell r="B8683">
            <v>353.67079999999999</v>
          </cell>
        </row>
        <row r="8684">
          <cell r="A8684">
            <v>45209</v>
          </cell>
          <cell r="B8684">
            <v>353.75299999999999</v>
          </cell>
        </row>
        <row r="8685">
          <cell r="A8685">
            <v>45210</v>
          </cell>
          <cell r="B8685">
            <v>353.83530000000002</v>
          </cell>
        </row>
        <row r="8686">
          <cell r="A8686">
            <v>45211</v>
          </cell>
          <cell r="B8686">
            <v>353.91759999999999</v>
          </cell>
        </row>
        <row r="8687">
          <cell r="A8687">
            <v>45212</v>
          </cell>
          <cell r="B8687">
            <v>353.99990000000003</v>
          </cell>
        </row>
        <row r="8688">
          <cell r="A8688">
            <v>45213</v>
          </cell>
          <cell r="B8688">
            <v>354.0822</v>
          </cell>
        </row>
        <row r="8689">
          <cell r="A8689">
            <v>45214</v>
          </cell>
          <cell r="B8689">
            <v>354.16449999999998</v>
          </cell>
        </row>
        <row r="8690">
          <cell r="A8690">
            <v>45215</v>
          </cell>
          <cell r="B8690">
            <v>354.226</v>
          </cell>
        </row>
        <row r="8691">
          <cell r="A8691">
            <v>45216</v>
          </cell>
          <cell r="B8691">
            <v>354.2876</v>
          </cell>
        </row>
        <row r="8692">
          <cell r="A8692">
            <v>45217</v>
          </cell>
          <cell r="B8692">
            <v>354.34910000000002</v>
          </cell>
        </row>
        <row r="8693">
          <cell r="A8693">
            <v>45218</v>
          </cell>
          <cell r="B8693">
            <v>354.41070000000002</v>
          </cell>
        </row>
        <row r="8694">
          <cell r="A8694">
            <v>45219</v>
          </cell>
          <cell r="B8694">
            <v>354.47230000000002</v>
          </cell>
        </row>
        <row r="8695">
          <cell r="A8695">
            <v>45220</v>
          </cell>
          <cell r="B8695">
            <v>354.53390000000002</v>
          </cell>
        </row>
        <row r="8696">
          <cell r="A8696">
            <v>45221</v>
          </cell>
          <cell r="B8696">
            <v>354.59550000000002</v>
          </cell>
        </row>
        <row r="8697">
          <cell r="A8697">
            <v>45222</v>
          </cell>
          <cell r="B8697">
            <v>354.65710000000001</v>
          </cell>
        </row>
        <row r="8698">
          <cell r="A8698">
            <v>45223</v>
          </cell>
          <cell r="B8698">
            <v>354.71870000000001</v>
          </cell>
        </row>
        <row r="8699">
          <cell r="A8699">
            <v>45224</v>
          </cell>
          <cell r="B8699">
            <v>354.78030000000001</v>
          </cell>
        </row>
        <row r="8700">
          <cell r="A8700">
            <v>45225</v>
          </cell>
          <cell r="B8700">
            <v>354.84190000000001</v>
          </cell>
        </row>
        <row r="8701">
          <cell r="A8701">
            <v>45226</v>
          </cell>
          <cell r="B8701">
            <v>354.90359999999998</v>
          </cell>
        </row>
        <row r="8702">
          <cell r="A8702">
            <v>45227</v>
          </cell>
          <cell r="B8702">
            <v>354.96530000000001</v>
          </cell>
        </row>
        <row r="8703">
          <cell r="A8703">
            <v>45228</v>
          </cell>
          <cell r="B8703">
            <v>355.02690000000001</v>
          </cell>
        </row>
        <row r="8704">
          <cell r="A8704">
            <v>45229</v>
          </cell>
          <cell r="B8704">
            <v>355.08859999999999</v>
          </cell>
        </row>
        <row r="8705">
          <cell r="A8705">
            <v>45230</v>
          </cell>
          <cell r="B8705">
            <v>355.15030000000002</v>
          </cell>
        </row>
        <row r="8706">
          <cell r="A8706">
            <v>45231</v>
          </cell>
          <cell r="B8706">
            <v>355.21199999999999</v>
          </cell>
        </row>
        <row r="8707">
          <cell r="A8707">
            <v>45232</v>
          </cell>
          <cell r="B8707">
            <v>355.27370000000002</v>
          </cell>
        </row>
        <row r="8708">
          <cell r="A8708">
            <v>45233</v>
          </cell>
          <cell r="B8708">
            <v>355.33539999999999</v>
          </cell>
        </row>
        <row r="8709">
          <cell r="A8709">
            <v>45234</v>
          </cell>
          <cell r="B8709">
            <v>355.3972</v>
          </cell>
        </row>
        <row r="8710">
          <cell r="A8710">
            <v>45235</v>
          </cell>
          <cell r="B8710">
            <v>355.45890000000003</v>
          </cell>
        </row>
        <row r="8711">
          <cell r="A8711">
            <v>45236</v>
          </cell>
          <cell r="B8711">
            <v>355.52069999999998</v>
          </cell>
        </row>
        <row r="8712">
          <cell r="A8712">
            <v>45237</v>
          </cell>
          <cell r="B8712">
            <v>355.58249999999998</v>
          </cell>
        </row>
        <row r="8713">
          <cell r="A8713">
            <v>45238</v>
          </cell>
          <cell r="B8713">
            <v>355.64420000000001</v>
          </cell>
        </row>
        <row r="8714">
          <cell r="A8714">
            <v>45239</v>
          </cell>
          <cell r="B8714">
            <v>355.70600000000002</v>
          </cell>
        </row>
        <row r="8715">
          <cell r="A8715">
            <v>45240</v>
          </cell>
          <cell r="B8715">
            <v>355.76780000000002</v>
          </cell>
        </row>
        <row r="8716">
          <cell r="A8716">
            <v>45241</v>
          </cell>
          <cell r="B8716">
            <v>355.82960000000003</v>
          </cell>
        </row>
        <row r="8717">
          <cell r="A8717">
            <v>45242</v>
          </cell>
          <cell r="B8717">
            <v>355.89150000000001</v>
          </cell>
        </row>
        <row r="8718">
          <cell r="A8718">
            <v>45243</v>
          </cell>
          <cell r="B8718">
            <v>355.95330000000001</v>
          </cell>
        </row>
        <row r="8719">
          <cell r="A8719">
            <v>45244</v>
          </cell>
          <cell r="B8719">
            <v>356.01510000000002</v>
          </cell>
        </row>
        <row r="8720">
          <cell r="A8720">
            <v>45245</v>
          </cell>
          <cell r="B8720">
            <v>356.077</v>
          </cell>
        </row>
        <row r="8721">
          <cell r="A8721">
            <v>45246</v>
          </cell>
          <cell r="B8721">
            <v>356.10660000000001</v>
          </cell>
        </row>
        <row r="8722">
          <cell r="A8722">
            <v>45247</v>
          </cell>
          <cell r="B8722">
            <v>356.13630000000001</v>
          </cell>
        </row>
        <row r="8723">
          <cell r="A8723">
            <v>45248</v>
          </cell>
          <cell r="B8723">
            <v>356.16590000000002</v>
          </cell>
        </row>
        <row r="8724">
          <cell r="A8724">
            <v>45249</v>
          </cell>
          <cell r="B8724">
            <v>356.19560000000001</v>
          </cell>
        </row>
        <row r="8725">
          <cell r="A8725">
            <v>45250</v>
          </cell>
          <cell r="B8725">
            <v>356.22519999999997</v>
          </cell>
        </row>
        <row r="8726">
          <cell r="A8726">
            <v>45251</v>
          </cell>
          <cell r="B8726">
            <v>356.25490000000002</v>
          </cell>
        </row>
        <row r="8727">
          <cell r="A8727">
            <v>45252</v>
          </cell>
          <cell r="B8727">
            <v>356.28449999999998</v>
          </cell>
        </row>
        <row r="8728">
          <cell r="A8728">
            <v>45253</v>
          </cell>
          <cell r="B8728">
            <v>356.31420000000003</v>
          </cell>
        </row>
        <row r="8729">
          <cell r="A8729">
            <v>45254</v>
          </cell>
          <cell r="B8729">
            <v>356.34379999999999</v>
          </cell>
        </row>
        <row r="8730">
          <cell r="A8730">
            <v>45255</v>
          </cell>
          <cell r="B8730">
            <v>356.37349999999998</v>
          </cell>
        </row>
        <row r="8731">
          <cell r="A8731">
            <v>45256</v>
          </cell>
          <cell r="B8731">
            <v>356.40309999999999</v>
          </cell>
        </row>
        <row r="8732">
          <cell r="A8732">
            <v>45257</v>
          </cell>
          <cell r="B8732">
            <v>356.43279999999999</v>
          </cell>
        </row>
        <row r="8733">
          <cell r="A8733">
            <v>45258</v>
          </cell>
          <cell r="B8733">
            <v>356.46249999999998</v>
          </cell>
        </row>
        <row r="8734">
          <cell r="A8734">
            <v>45259</v>
          </cell>
          <cell r="B8734">
            <v>356.49209999999999</v>
          </cell>
        </row>
        <row r="8735">
          <cell r="A8735">
            <v>45260</v>
          </cell>
          <cell r="B8735">
            <v>356.52179999999998</v>
          </cell>
        </row>
        <row r="8736">
          <cell r="A8736">
            <v>45261</v>
          </cell>
          <cell r="B8736">
            <v>356.55149999999998</v>
          </cell>
        </row>
        <row r="8737">
          <cell r="A8737">
            <v>45262</v>
          </cell>
          <cell r="B8737">
            <v>356.58120000000002</v>
          </cell>
        </row>
        <row r="8738">
          <cell r="A8738">
            <v>45263</v>
          </cell>
          <cell r="B8738">
            <v>356.61079999999998</v>
          </cell>
        </row>
        <row r="8739">
          <cell r="A8739">
            <v>45264</v>
          </cell>
          <cell r="B8739">
            <v>356.64049999999997</v>
          </cell>
        </row>
        <row r="8740">
          <cell r="A8740">
            <v>45265</v>
          </cell>
          <cell r="B8740">
            <v>356.67020000000002</v>
          </cell>
        </row>
        <row r="8741">
          <cell r="A8741">
            <v>45266</v>
          </cell>
          <cell r="B8741">
            <v>356.69990000000001</v>
          </cell>
        </row>
        <row r="8742">
          <cell r="A8742">
            <v>45267</v>
          </cell>
          <cell r="B8742">
            <v>356.7296</v>
          </cell>
        </row>
        <row r="8743">
          <cell r="A8743">
            <v>45268</v>
          </cell>
          <cell r="B8743">
            <v>356.7593</v>
          </cell>
        </row>
        <row r="8744">
          <cell r="A8744">
            <v>45269</v>
          </cell>
          <cell r="B8744">
            <v>356.78899999999999</v>
          </cell>
        </row>
        <row r="8745">
          <cell r="A8745">
            <v>45270</v>
          </cell>
          <cell r="B8745">
            <v>356.81869999999998</v>
          </cell>
        </row>
        <row r="8746">
          <cell r="A8746">
            <v>45271</v>
          </cell>
          <cell r="B8746">
            <v>356.84840000000003</v>
          </cell>
        </row>
        <row r="8747">
          <cell r="A8747">
            <v>45272</v>
          </cell>
          <cell r="B8747">
            <v>356.87810000000002</v>
          </cell>
        </row>
        <row r="8748">
          <cell r="A8748">
            <v>45273</v>
          </cell>
          <cell r="B8748">
            <v>356.90780000000001</v>
          </cell>
        </row>
        <row r="8749">
          <cell r="A8749">
            <v>45274</v>
          </cell>
          <cell r="B8749">
            <v>356.9375</v>
          </cell>
        </row>
        <row r="8750">
          <cell r="A8750">
            <v>45275</v>
          </cell>
          <cell r="B8750">
            <v>356.96719999999999</v>
          </cell>
        </row>
        <row r="8751">
          <cell r="A8751">
            <v>45276</v>
          </cell>
          <cell r="B8751">
            <v>356.10660000000001</v>
          </cell>
        </row>
        <row r="8752">
          <cell r="A8752">
            <v>45277</v>
          </cell>
          <cell r="B8752">
            <v>356.13630000000001</v>
          </cell>
        </row>
        <row r="8753">
          <cell r="A8753">
            <v>45278</v>
          </cell>
          <cell r="B8753">
            <v>356.16590000000002</v>
          </cell>
        </row>
        <row r="8754">
          <cell r="A8754">
            <v>45279</v>
          </cell>
          <cell r="B8754">
            <v>356.19560000000001</v>
          </cell>
        </row>
        <row r="8755">
          <cell r="A8755">
            <v>45280</v>
          </cell>
          <cell r="B8755">
            <v>356.22519999999997</v>
          </cell>
        </row>
        <row r="8756">
          <cell r="A8756">
            <v>45281</v>
          </cell>
          <cell r="B8756">
            <v>356.25490000000002</v>
          </cell>
        </row>
        <row r="8757">
          <cell r="A8757">
            <v>45282</v>
          </cell>
          <cell r="B8757">
            <v>356.28449999999998</v>
          </cell>
        </row>
        <row r="8758">
          <cell r="A8758">
            <v>45283</v>
          </cell>
          <cell r="B8758">
            <v>356.31420000000003</v>
          </cell>
        </row>
        <row r="8759">
          <cell r="A8759">
            <v>45284</v>
          </cell>
          <cell r="B8759">
            <v>356.34379999999999</v>
          </cell>
        </row>
        <row r="8760">
          <cell r="A8760">
            <v>45285</v>
          </cell>
          <cell r="B8760">
            <v>356.37349999999998</v>
          </cell>
        </row>
        <row r="8761">
          <cell r="A8761">
            <v>45286</v>
          </cell>
          <cell r="B8761">
            <v>356.40309999999999</v>
          </cell>
        </row>
        <row r="8762">
          <cell r="A8762">
            <v>45287</v>
          </cell>
          <cell r="B8762">
            <v>356.43279999999999</v>
          </cell>
        </row>
        <row r="8763">
          <cell r="A8763">
            <v>45288</v>
          </cell>
          <cell r="B8763">
            <v>356.46249999999998</v>
          </cell>
        </row>
        <row r="8764">
          <cell r="A8764">
            <v>45289</v>
          </cell>
          <cell r="B8764">
            <v>356.49209999999999</v>
          </cell>
        </row>
        <row r="8765">
          <cell r="A8765">
            <v>45290</v>
          </cell>
          <cell r="B8765">
            <v>356.52179999999998</v>
          </cell>
        </row>
        <row r="8766">
          <cell r="A8766">
            <v>45291</v>
          </cell>
          <cell r="B8766">
            <v>356.55149999999998</v>
          </cell>
        </row>
        <row r="8767">
          <cell r="A8767">
            <v>45292</v>
          </cell>
          <cell r="B8767">
            <v>356.58120000000002</v>
          </cell>
        </row>
        <row r="8768">
          <cell r="A8768">
            <v>45293</v>
          </cell>
          <cell r="B8768">
            <v>356.61079999999998</v>
          </cell>
        </row>
        <row r="8769">
          <cell r="A8769">
            <v>45294</v>
          </cell>
          <cell r="B8769">
            <v>356.64049999999997</v>
          </cell>
        </row>
        <row r="8770">
          <cell r="A8770">
            <v>45295</v>
          </cell>
          <cell r="B8770">
            <v>356.67020000000002</v>
          </cell>
        </row>
        <row r="8771">
          <cell r="A8771">
            <v>45296</v>
          </cell>
          <cell r="B8771">
            <v>356.69990000000001</v>
          </cell>
        </row>
        <row r="8772">
          <cell r="A8772">
            <v>45297</v>
          </cell>
          <cell r="B8772">
            <v>356.7296</v>
          </cell>
        </row>
        <row r="8773">
          <cell r="A8773">
            <v>45298</v>
          </cell>
          <cell r="B8773">
            <v>356.7593</v>
          </cell>
        </row>
        <row r="8774">
          <cell r="A8774">
            <v>45299</v>
          </cell>
          <cell r="B8774">
            <v>356.78899999999999</v>
          </cell>
        </row>
        <row r="8775">
          <cell r="A8775">
            <v>45300</v>
          </cell>
          <cell r="B8775">
            <v>356.81869999999998</v>
          </cell>
        </row>
        <row r="8776">
          <cell r="A8776">
            <v>45301</v>
          </cell>
          <cell r="B8776">
            <v>356.84840000000003</v>
          </cell>
        </row>
        <row r="8777">
          <cell r="A8777">
            <v>45302</v>
          </cell>
          <cell r="B8777">
            <v>356.87810000000002</v>
          </cell>
        </row>
        <row r="8778">
          <cell r="A8778">
            <v>45303</v>
          </cell>
          <cell r="B8778">
            <v>356.90780000000001</v>
          </cell>
        </row>
        <row r="8779">
          <cell r="A8779">
            <v>45304</v>
          </cell>
          <cell r="B8779">
            <v>356.9375</v>
          </cell>
        </row>
        <row r="8780">
          <cell r="A8780">
            <v>45305</v>
          </cell>
          <cell r="B8780">
            <v>356.96719999999999</v>
          </cell>
        </row>
        <row r="8781">
          <cell r="A8781">
            <v>45306</v>
          </cell>
          <cell r="B8781">
            <v>360.25880000000001</v>
          </cell>
        </row>
        <row r="8782">
          <cell r="A8782">
            <v>45307</v>
          </cell>
          <cell r="B8782">
            <v>360.20659999999998</v>
          </cell>
        </row>
        <row r="8783">
          <cell r="A8783">
            <v>45308</v>
          </cell>
          <cell r="B8783">
            <v>360.15449999999998</v>
          </cell>
        </row>
        <row r="8784">
          <cell r="A8784">
            <v>45309</v>
          </cell>
          <cell r="B8784">
            <v>360.10230000000001</v>
          </cell>
        </row>
        <row r="8785">
          <cell r="A8785">
            <v>45310</v>
          </cell>
          <cell r="B8785">
            <v>360.05009999999999</v>
          </cell>
        </row>
        <row r="8786">
          <cell r="A8786">
            <v>45311</v>
          </cell>
          <cell r="B8786">
            <v>359.99799999999999</v>
          </cell>
        </row>
        <row r="8787">
          <cell r="A8787">
            <v>45312</v>
          </cell>
          <cell r="B8787">
            <v>359.94589999999999</v>
          </cell>
        </row>
        <row r="8788">
          <cell r="A8788">
            <v>45313</v>
          </cell>
          <cell r="B8788">
            <v>359.89370000000002</v>
          </cell>
        </row>
        <row r="8789">
          <cell r="A8789">
            <v>45314</v>
          </cell>
          <cell r="B8789">
            <v>359.84160000000003</v>
          </cell>
        </row>
        <row r="8790">
          <cell r="A8790">
            <v>45315</v>
          </cell>
          <cell r="B8790">
            <v>359.78949999999998</v>
          </cell>
        </row>
        <row r="8791">
          <cell r="A8791">
            <v>45316</v>
          </cell>
          <cell r="B8791">
            <v>359.73739999999998</v>
          </cell>
        </row>
        <row r="8792">
          <cell r="A8792">
            <v>45317</v>
          </cell>
          <cell r="B8792">
            <v>359.68529999999998</v>
          </cell>
        </row>
        <row r="8793">
          <cell r="A8793">
            <v>45318</v>
          </cell>
          <cell r="B8793">
            <v>359.63319999999999</v>
          </cell>
        </row>
        <row r="8794">
          <cell r="A8794">
            <v>45319</v>
          </cell>
          <cell r="B8794">
            <v>359.58109999999999</v>
          </cell>
        </row>
        <row r="8795">
          <cell r="A8795">
            <v>45320</v>
          </cell>
          <cell r="B8795">
            <v>359.529</v>
          </cell>
        </row>
        <row r="8796">
          <cell r="A8796">
            <v>45321</v>
          </cell>
          <cell r="B8796">
            <v>359.47699999999998</v>
          </cell>
        </row>
        <row r="8797">
          <cell r="A8797">
            <v>45322</v>
          </cell>
          <cell r="B8797">
            <v>359.42489999999998</v>
          </cell>
        </row>
        <row r="8798">
          <cell r="A8798">
            <v>45323</v>
          </cell>
          <cell r="B8798">
            <v>359.37290000000002</v>
          </cell>
        </row>
        <row r="8799">
          <cell r="A8799">
            <v>45324</v>
          </cell>
          <cell r="B8799">
            <v>359.32080000000002</v>
          </cell>
        </row>
        <row r="8800">
          <cell r="A8800">
            <v>45325</v>
          </cell>
          <cell r="B8800">
            <v>359.2688</v>
          </cell>
        </row>
        <row r="8801">
          <cell r="A8801">
            <v>45326</v>
          </cell>
          <cell r="B8801">
            <v>359.2167</v>
          </cell>
        </row>
        <row r="8802">
          <cell r="A8802">
            <v>45327</v>
          </cell>
          <cell r="B8802">
            <v>359.16469999999998</v>
          </cell>
        </row>
        <row r="8803">
          <cell r="A8803">
            <v>45328</v>
          </cell>
          <cell r="B8803">
            <v>359.11270000000002</v>
          </cell>
        </row>
        <row r="8804">
          <cell r="A8804">
            <v>45329</v>
          </cell>
          <cell r="B8804">
            <v>359.0607</v>
          </cell>
        </row>
        <row r="8805">
          <cell r="A8805">
            <v>45330</v>
          </cell>
          <cell r="B8805">
            <v>359.00869999999998</v>
          </cell>
        </row>
        <row r="8806">
          <cell r="A8806">
            <v>45331</v>
          </cell>
          <cell r="B8806">
            <v>358.95670000000001</v>
          </cell>
        </row>
        <row r="8807">
          <cell r="A8807">
            <v>45332</v>
          </cell>
          <cell r="B8807">
            <v>358.90469999999999</v>
          </cell>
        </row>
        <row r="8808">
          <cell r="A8808">
            <v>45333</v>
          </cell>
          <cell r="B8808">
            <v>358.85270000000003</v>
          </cell>
        </row>
        <row r="8809">
          <cell r="A8809">
            <v>45334</v>
          </cell>
          <cell r="B8809">
            <v>358.80079999999998</v>
          </cell>
        </row>
        <row r="8810">
          <cell r="A8810">
            <v>45335</v>
          </cell>
          <cell r="B8810">
            <v>358.74880000000002</v>
          </cell>
        </row>
        <row r="8811">
          <cell r="A8811">
            <v>45336</v>
          </cell>
          <cell r="B8811">
            <v>358.6968</v>
          </cell>
        </row>
        <row r="8812">
          <cell r="A8812">
            <v>45337</v>
          </cell>
          <cell r="B8812">
            <v>358.64490000000001</v>
          </cell>
        </row>
        <row r="8813">
          <cell r="A8813">
            <v>45338</v>
          </cell>
          <cell r="B8813">
            <v>360.37259999999998</v>
          </cell>
        </row>
        <row r="8814">
          <cell r="A8814">
            <v>45339</v>
          </cell>
          <cell r="B8814">
            <v>360.4864</v>
          </cell>
        </row>
        <row r="8815">
          <cell r="A8815">
            <v>45340</v>
          </cell>
          <cell r="B8815">
            <v>360.6003</v>
          </cell>
        </row>
        <row r="8816">
          <cell r="A8816">
            <v>45341</v>
          </cell>
          <cell r="B8816">
            <v>360.71420000000001</v>
          </cell>
        </row>
        <row r="8817">
          <cell r="A8817">
            <v>45342</v>
          </cell>
          <cell r="B8817">
            <v>360.82810000000001</v>
          </cell>
        </row>
        <row r="8818">
          <cell r="A8818">
            <v>45343</v>
          </cell>
          <cell r="B8818">
            <v>360.94200000000001</v>
          </cell>
        </row>
        <row r="8819">
          <cell r="A8819">
            <v>45344</v>
          </cell>
          <cell r="B8819">
            <v>361.05599999999998</v>
          </cell>
        </row>
        <row r="8820">
          <cell r="A8820">
            <v>45345</v>
          </cell>
          <cell r="B8820">
            <v>361.17009999999999</v>
          </cell>
        </row>
        <row r="8821">
          <cell r="A8821">
            <v>45346</v>
          </cell>
          <cell r="B8821">
            <v>361.2842</v>
          </cell>
        </row>
        <row r="8822">
          <cell r="A8822">
            <v>45347</v>
          </cell>
          <cell r="B8822">
            <v>361.39830000000001</v>
          </cell>
        </row>
        <row r="8823">
          <cell r="A8823">
            <v>45348</v>
          </cell>
          <cell r="B8823">
            <v>361.51240000000001</v>
          </cell>
        </row>
        <row r="8824">
          <cell r="A8824">
            <v>45349</v>
          </cell>
          <cell r="B8824">
            <v>361.6266</v>
          </cell>
        </row>
        <row r="8825">
          <cell r="A8825">
            <v>45350</v>
          </cell>
          <cell r="B8825">
            <v>361.74079999999998</v>
          </cell>
        </row>
        <row r="8826">
          <cell r="A8826">
            <v>45351</v>
          </cell>
          <cell r="B8826">
            <v>361.85509999999999</v>
          </cell>
        </row>
        <row r="8827">
          <cell r="A8827">
            <v>45352</v>
          </cell>
          <cell r="B8827">
            <v>361.96929999999998</v>
          </cell>
        </row>
        <row r="8828">
          <cell r="A8828">
            <v>45353</v>
          </cell>
          <cell r="B8828">
            <v>362.08370000000002</v>
          </cell>
        </row>
        <row r="8829">
          <cell r="A8829">
            <v>45354</v>
          </cell>
          <cell r="B8829">
            <v>362.19799999999998</v>
          </cell>
        </row>
        <row r="8830">
          <cell r="A8830">
            <v>45355</v>
          </cell>
          <cell r="B8830">
            <v>362.31240000000003</v>
          </cell>
        </row>
        <row r="8831">
          <cell r="A8831">
            <v>45356</v>
          </cell>
          <cell r="B8831">
            <v>362.42689999999999</v>
          </cell>
        </row>
        <row r="8832">
          <cell r="A8832">
            <v>45357</v>
          </cell>
          <cell r="B8832">
            <v>362.54129999999998</v>
          </cell>
        </row>
        <row r="8833">
          <cell r="A8833">
            <v>45358</v>
          </cell>
          <cell r="B8833">
            <v>362.6558</v>
          </cell>
        </row>
        <row r="8834">
          <cell r="A8834">
            <v>45359</v>
          </cell>
          <cell r="B8834">
            <v>362.7704</v>
          </cell>
        </row>
        <row r="8835">
          <cell r="A8835">
            <v>45360</v>
          </cell>
          <cell r="B8835">
            <v>362.88499999999999</v>
          </cell>
        </row>
        <row r="8836">
          <cell r="A8836">
            <v>45361</v>
          </cell>
          <cell r="B8836">
            <v>362.99959999999999</v>
          </cell>
        </row>
        <row r="8837">
          <cell r="A8837">
            <v>45362</v>
          </cell>
          <cell r="B8837">
            <v>363.11419999999998</v>
          </cell>
        </row>
        <row r="8838">
          <cell r="A8838">
            <v>45363</v>
          </cell>
          <cell r="B8838">
            <v>363.22890000000001</v>
          </cell>
        </row>
        <row r="8839">
          <cell r="A8839">
            <v>45364</v>
          </cell>
          <cell r="B8839">
            <v>363.34359999999998</v>
          </cell>
        </row>
        <row r="8840">
          <cell r="A8840">
            <v>45365</v>
          </cell>
          <cell r="B8840">
            <v>363.45839999999998</v>
          </cell>
        </row>
        <row r="8841">
          <cell r="A8841">
            <v>45366</v>
          </cell>
          <cell r="B8841">
            <v>363.57319999999999</v>
          </cell>
        </row>
        <row r="8842">
          <cell r="A8842">
            <v>45367</v>
          </cell>
          <cell r="B8842">
            <v>363.7004</v>
          </cell>
        </row>
        <row r="8843">
          <cell r="A8843">
            <v>45368</v>
          </cell>
          <cell r="B8843">
            <v>363.82760000000002</v>
          </cell>
        </row>
        <row r="8844">
          <cell r="A8844">
            <v>45369</v>
          </cell>
          <cell r="B8844">
            <v>363.95479999999998</v>
          </cell>
        </row>
        <row r="8845">
          <cell r="A8845">
            <v>45370</v>
          </cell>
          <cell r="B8845">
            <v>364.08210000000003</v>
          </cell>
        </row>
        <row r="8846">
          <cell r="A8846">
            <v>45371</v>
          </cell>
          <cell r="B8846">
            <v>364.20949999999999</v>
          </cell>
        </row>
        <row r="8847">
          <cell r="A8847">
            <v>45372</v>
          </cell>
          <cell r="B8847">
            <v>364.33690000000001</v>
          </cell>
        </row>
        <row r="8848">
          <cell r="A8848">
            <v>45373</v>
          </cell>
          <cell r="B8848">
            <v>364.46429999999998</v>
          </cell>
        </row>
        <row r="8849">
          <cell r="A8849">
            <v>45374</v>
          </cell>
          <cell r="B8849">
            <v>364.59179999999998</v>
          </cell>
        </row>
        <row r="8850">
          <cell r="A8850">
            <v>45375</v>
          </cell>
          <cell r="B8850">
            <v>364.71929999999998</v>
          </cell>
        </row>
        <row r="8851">
          <cell r="A8851">
            <v>45376</v>
          </cell>
          <cell r="B8851">
            <v>364.84690000000001</v>
          </cell>
        </row>
        <row r="8852">
          <cell r="A8852">
            <v>45377</v>
          </cell>
          <cell r="B8852">
            <v>364.97449999999998</v>
          </cell>
        </row>
        <row r="8853">
          <cell r="A8853">
            <v>45378</v>
          </cell>
          <cell r="B8853">
            <v>365.10210000000001</v>
          </cell>
        </row>
        <row r="8854">
          <cell r="A8854">
            <v>45379</v>
          </cell>
          <cell r="B8854">
            <v>365.22989999999999</v>
          </cell>
        </row>
        <row r="8855">
          <cell r="A8855">
            <v>45380</v>
          </cell>
          <cell r="B8855">
            <v>365.35759999999999</v>
          </cell>
        </row>
        <row r="8856">
          <cell r="A8856">
            <v>45381</v>
          </cell>
          <cell r="B8856">
            <v>365.48540000000003</v>
          </cell>
        </row>
        <row r="8857">
          <cell r="A8857">
            <v>45382</v>
          </cell>
          <cell r="B8857">
            <v>365.61320000000001</v>
          </cell>
        </row>
        <row r="8858">
          <cell r="A8858">
            <v>45383</v>
          </cell>
          <cell r="B8858">
            <v>365.74110000000002</v>
          </cell>
        </row>
        <row r="8859">
          <cell r="A8859">
            <v>45384</v>
          </cell>
          <cell r="B8859">
            <v>365.86900000000003</v>
          </cell>
        </row>
        <row r="8860">
          <cell r="A8860">
            <v>45385</v>
          </cell>
          <cell r="B8860">
            <v>365.99700000000001</v>
          </cell>
        </row>
        <row r="8861">
          <cell r="A8861">
            <v>45386</v>
          </cell>
          <cell r="B8861">
            <v>366.125</v>
          </cell>
        </row>
        <row r="8862">
          <cell r="A8862">
            <v>45387</v>
          </cell>
          <cell r="B8862">
            <v>366.25310000000002</v>
          </cell>
        </row>
        <row r="8863">
          <cell r="A8863">
            <v>45388</v>
          </cell>
          <cell r="B8863">
            <v>366.38119999999998</v>
          </cell>
        </row>
        <row r="8864">
          <cell r="A8864">
            <v>45389</v>
          </cell>
          <cell r="B8864">
            <v>366.5093</v>
          </cell>
        </row>
        <row r="8865">
          <cell r="A8865">
            <v>45390</v>
          </cell>
          <cell r="B8865">
            <v>366.63749999999999</v>
          </cell>
        </row>
        <row r="8866">
          <cell r="A8866">
            <v>45391</v>
          </cell>
          <cell r="B8866">
            <v>366.76580000000001</v>
          </cell>
        </row>
        <row r="8867">
          <cell r="A8867">
            <v>45392</v>
          </cell>
          <cell r="B8867">
            <v>366.89409999999998</v>
          </cell>
        </row>
        <row r="8868">
          <cell r="A8868">
            <v>45393</v>
          </cell>
          <cell r="B8868">
            <v>367.0224</v>
          </cell>
        </row>
        <row r="8869">
          <cell r="A8869">
            <v>45394</v>
          </cell>
          <cell r="B8869">
            <v>367.1508</v>
          </cell>
        </row>
        <row r="8870">
          <cell r="A8870">
            <v>45395</v>
          </cell>
          <cell r="B8870">
            <v>367.2792</v>
          </cell>
        </row>
        <row r="8871">
          <cell r="A8871">
            <v>45396</v>
          </cell>
          <cell r="B8871">
            <v>367.4076</v>
          </cell>
        </row>
        <row r="8872">
          <cell r="A8872">
            <v>45397</v>
          </cell>
          <cell r="B8872">
            <v>367.53609999999998</v>
          </cell>
        </row>
        <row r="8873">
          <cell r="A8873">
            <v>45398</v>
          </cell>
          <cell r="B8873">
            <v>367.6216</v>
          </cell>
        </row>
        <row r="8874">
          <cell r="A8874">
            <v>45399</v>
          </cell>
          <cell r="B8874">
            <v>367.70710000000003</v>
          </cell>
        </row>
        <row r="8875">
          <cell r="A8875">
            <v>45400</v>
          </cell>
          <cell r="B8875">
            <v>367.79259999999999</v>
          </cell>
        </row>
        <row r="8876">
          <cell r="A8876">
            <v>45401</v>
          </cell>
          <cell r="B8876">
            <v>367.87810000000002</v>
          </cell>
        </row>
        <row r="8877">
          <cell r="A8877">
            <v>45402</v>
          </cell>
          <cell r="B8877">
            <v>367.96359999999999</v>
          </cell>
        </row>
        <row r="8878">
          <cell r="A8878">
            <v>45403</v>
          </cell>
          <cell r="B8878">
            <v>368.04919999999998</v>
          </cell>
        </row>
        <row r="8879">
          <cell r="A8879">
            <v>45404</v>
          </cell>
          <cell r="B8879">
            <v>368.13479999999998</v>
          </cell>
        </row>
        <row r="8880">
          <cell r="A8880">
            <v>45405</v>
          </cell>
          <cell r="B8880">
            <v>368.22039999999998</v>
          </cell>
        </row>
        <row r="8881">
          <cell r="A8881">
            <v>45406</v>
          </cell>
          <cell r="B8881">
            <v>368.30599999999998</v>
          </cell>
        </row>
        <row r="8882">
          <cell r="A8882">
            <v>45407</v>
          </cell>
          <cell r="B8882">
            <v>368.39170000000001</v>
          </cell>
        </row>
        <row r="8883">
          <cell r="A8883">
            <v>45408</v>
          </cell>
          <cell r="B8883">
            <v>368.47739999999999</v>
          </cell>
        </row>
        <row r="8884">
          <cell r="A8884">
            <v>45409</v>
          </cell>
          <cell r="B8884">
            <v>368.56299999999999</v>
          </cell>
        </row>
        <row r="8885">
          <cell r="A8885">
            <v>45410</v>
          </cell>
          <cell r="B8885">
            <v>368.64879999999999</v>
          </cell>
        </row>
        <row r="8886">
          <cell r="A8886">
            <v>45411</v>
          </cell>
          <cell r="B8886">
            <v>368.73450000000003</v>
          </cell>
        </row>
        <row r="8887">
          <cell r="A8887">
            <v>45412</v>
          </cell>
          <cell r="B8887">
            <v>368.8202</v>
          </cell>
        </row>
        <row r="8888">
          <cell r="A8888">
            <v>45413</v>
          </cell>
          <cell r="B8888">
            <v>368.90600000000001</v>
          </cell>
        </row>
        <row r="8889">
          <cell r="A8889">
            <v>45414</v>
          </cell>
          <cell r="B8889">
            <v>368.99180000000001</v>
          </cell>
        </row>
        <row r="8890">
          <cell r="A8890">
            <v>45415</v>
          </cell>
          <cell r="B8890">
            <v>369.07760000000002</v>
          </cell>
        </row>
        <row r="8891">
          <cell r="A8891">
            <v>45416</v>
          </cell>
          <cell r="B8891">
            <v>369.16340000000002</v>
          </cell>
        </row>
        <row r="8892">
          <cell r="A8892">
            <v>45417</v>
          </cell>
          <cell r="B8892">
            <v>369.24930000000001</v>
          </cell>
        </row>
        <row r="8893">
          <cell r="A8893">
            <v>45418</v>
          </cell>
          <cell r="B8893">
            <v>369.33510000000001</v>
          </cell>
        </row>
        <row r="8894">
          <cell r="A8894">
            <v>45419</v>
          </cell>
          <cell r="B8894">
            <v>369.42099999999999</v>
          </cell>
        </row>
        <row r="8895">
          <cell r="A8895">
            <v>45420</v>
          </cell>
          <cell r="B8895">
            <v>369.50689999999997</v>
          </cell>
        </row>
        <row r="8896">
          <cell r="A8896">
            <v>45421</v>
          </cell>
          <cell r="B8896">
            <v>369.59289999999999</v>
          </cell>
        </row>
        <row r="8897">
          <cell r="A8897">
            <v>45422</v>
          </cell>
          <cell r="B8897">
            <v>369.67880000000002</v>
          </cell>
        </row>
        <row r="8898">
          <cell r="A8898">
            <v>45423</v>
          </cell>
          <cell r="B8898">
            <v>369.76479999999998</v>
          </cell>
        </row>
        <row r="8899">
          <cell r="A8899">
            <v>45424</v>
          </cell>
          <cell r="B8899">
            <v>369.85079999999999</v>
          </cell>
        </row>
        <row r="8900">
          <cell r="A8900">
            <v>45425</v>
          </cell>
          <cell r="B8900">
            <v>369.93680000000001</v>
          </cell>
        </row>
        <row r="8901">
          <cell r="A8901">
            <v>45426</v>
          </cell>
          <cell r="B8901">
            <v>370.02280000000002</v>
          </cell>
        </row>
        <row r="8902">
          <cell r="A8902">
            <v>45427</v>
          </cell>
          <cell r="B8902">
            <v>370.10890000000001</v>
          </cell>
        </row>
        <row r="8903">
          <cell r="A8903">
            <v>45428</v>
          </cell>
          <cell r="B8903">
            <v>370.17910000000001</v>
          </cell>
        </row>
        <row r="8904">
          <cell r="A8904">
            <v>45429</v>
          </cell>
          <cell r="B8904">
            <v>370.24939999999998</v>
          </cell>
        </row>
        <row r="8905">
          <cell r="A8905">
            <v>45430</v>
          </cell>
          <cell r="B8905">
            <v>370.31970000000001</v>
          </cell>
        </row>
        <row r="8906">
          <cell r="A8906">
            <v>45431</v>
          </cell>
          <cell r="B8906">
            <v>370.38990000000001</v>
          </cell>
        </row>
        <row r="8907">
          <cell r="A8907">
            <v>45432</v>
          </cell>
          <cell r="B8907">
            <v>370.46019999999999</v>
          </cell>
        </row>
        <row r="8908">
          <cell r="A8908">
            <v>45433</v>
          </cell>
          <cell r="B8908">
            <v>370.53050000000002</v>
          </cell>
        </row>
        <row r="8909">
          <cell r="A8909">
            <v>45434</v>
          </cell>
          <cell r="B8909">
            <v>370.60090000000002</v>
          </cell>
        </row>
        <row r="8910">
          <cell r="A8910">
            <v>45435</v>
          </cell>
          <cell r="B8910">
            <v>370.6712</v>
          </cell>
        </row>
        <row r="8911">
          <cell r="A8911">
            <v>45436</v>
          </cell>
          <cell r="B8911">
            <v>370.74149999999997</v>
          </cell>
        </row>
        <row r="8912">
          <cell r="A8912">
            <v>45437</v>
          </cell>
          <cell r="B8912">
            <v>370.81189999999998</v>
          </cell>
        </row>
        <row r="8913">
          <cell r="A8913">
            <v>45438</v>
          </cell>
          <cell r="B8913">
            <v>370.88229999999999</v>
          </cell>
        </row>
        <row r="8914">
          <cell r="A8914">
            <v>45439</v>
          </cell>
          <cell r="B8914">
            <v>370.95269999999999</v>
          </cell>
        </row>
        <row r="8915">
          <cell r="A8915">
            <v>45440</v>
          </cell>
          <cell r="B8915">
            <v>371.0231</v>
          </cell>
        </row>
        <row r="8916">
          <cell r="A8916">
            <v>45441</v>
          </cell>
          <cell r="B8916">
            <v>371.09350000000001</v>
          </cell>
        </row>
        <row r="8917">
          <cell r="A8917">
            <v>45442</v>
          </cell>
          <cell r="B8917">
            <v>371.16390000000001</v>
          </cell>
        </row>
        <row r="8918">
          <cell r="A8918">
            <v>45443</v>
          </cell>
          <cell r="B8918">
            <v>371.23430000000002</v>
          </cell>
        </row>
        <row r="8919">
          <cell r="A8919">
            <v>45444</v>
          </cell>
          <cell r="B8919">
            <v>371.3048</v>
          </cell>
        </row>
        <row r="8920">
          <cell r="A8920">
            <v>45445</v>
          </cell>
          <cell r="B8920">
            <v>371.37529999999998</v>
          </cell>
        </row>
        <row r="8921">
          <cell r="A8921">
            <v>45446</v>
          </cell>
          <cell r="B8921">
            <v>371.44569999999999</v>
          </cell>
        </row>
        <row r="8922">
          <cell r="A8922">
            <v>45447</v>
          </cell>
          <cell r="B8922">
            <v>371.51620000000003</v>
          </cell>
        </row>
        <row r="8923">
          <cell r="A8923">
            <v>45448</v>
          </cell>
          <cell r="B8923">
            <v>371.58670000000001</v>
          </cell>
        </row>
        <row r="8924">
          <cell r="A8924">
            <v>45449</v>
          </cell>
          <cell r="B8924">
            <v>371.65730000000002</v>
          </cell>
        </row>
        <row r="8925">
          <cell r="A8925">
            <v>45450</v>
          </cell>
          <cell r="B8925">
            <v>371.7278</v>
          </cell>
        </row>
        <row r="8926">
          <cell r="A8926">
            <v>45451</v>
          </cell>
          <cell r="B8926">
            <v>371.79829999999998</v>
          </cell>
        </row>
        <row r="8927">
          <cell r="A8927">
            <v>45452</v>
          </cell>
          <cell r="B8927">
            <v>371.8689</v>
          </cell>
        </row>
        <row r="8928">
          <cell r="A8928">
            <v>45453</v>
          </cell>
          <cell r="B8928">
            <v>371.93950000000001</v>
          </cell>
        </row>
        <row r="8929">
          <cell r="A8929">
            <v>45454</v>
          </cell>
          <cell r="B8929">
            <v>372.01010000000002</v>
          </cell>
        </row>
        <row r="8930">
          <cell r="A8930">
            <v>45455</v>
          </cell>
          <cell r="B8930">
            <v>372.08069999999998</v>
          </cell>
        </row>
        <row r="8931">
          <cell r="A8931">
            <v>45456</v>
          </cell>
          <cell r="B8931">
            <v>372.15129999999999</v>
          </cell>
        </row>
        <row r="8932">
          <cell r="A8932">
            <v>45457</v>
          </cell>
          <cell r="B8932">
            <v>372.22190000000001</v>
          </cell>
        </row>
        <row r="8933">
          <cell r="A8933">
            <v>45458</v>
          </cell>
          <cell r="B8933">
            <v>372.29250000000002</v>
          </cell>
        </row>
        <row r="8934">
          <cell r="A8934">
            <v>45459</v>
          </cell>
          <cell r="B8934">
            <v>372.3458</v>
          </cell>
        </row>
        <row r="8935">
          <cell r="A8935">
            <v>45460</v>
          </cell>
          <cell r="B8935">
            <v>372.399</v>
          </cell>
        </row>
        <row r="8936">
          <cell r="A8936">
            <v>45461</v>
          </cell>
          <cell r="B8936">
            <v>372.45229999999998</v>
          </cell>
        </row>
        <row r="8937">
          <cell r="A8937">
            <v>45462</v>
          </cell>
          <cell r="B8937">
            <v>372.50560000000002</v>
          </cell>
        </row>
        <row r="8938">
          <cell r="A8938">
            <v>45463</v>
          </cell>
          <cell r="B8938">
            <v>372.55880000000002</v>
          </cell>
        </row>
        <row r="8939">
          <cell r="A8939">
            <v>45464</v>
          </cell>
          <cell r="B8939">
            <v>372.6121</v>
          </cell>
        </row>
        <row r="8940">
          <cell r="A8940">
            <v>45465</v>
          </cell>
          <cell r="B8940">
            <v>372.66539999999998</v>
          </cell>
        </row>
        <row r="8941">
          <cell r="A8941">
            <v>45466</v>
          </cell>
          <cell r="B8941">
            <v>372.71870000000001</v>
          </cell>
        </row>
        <row r="8942">
          <cell r="A8942">
            <v>45467</v>
          </cell>
          <cell r="B8942">
            <v>372.77199999999999</v>
          </cell>
        </row>
        <row r="8943">
          <cell r="A8943">
            <v>45468</v>
          </cell>
          <cell r="B8943">
            <v>372.8254</v>
          </cell>
        </row>
        <row r="8944">
          <cell r="A8944">
            <v>45469</v>
          </cell>
          <cell r="B8944">
            <v>372.87869999999998</v>
          </cell>
        </row>
        <row r="8945">
          <cell r="A8945">
            <v>45470</v>
          </cell>
          <cell r="B8945">
            <v>372.93200000000002</v>
          </cell>
        </row>
        <row r="8946">
          <cell r="A8946">
            <v>45471</v>
          </cell>
          <cell r="B8946">
            <v>372.98540000000003</v>
          </cell>
        </row>
        <row r="8947">
          <cell r="A8947">
            <v>45472</v>
          </cell>
          <cell r="B8947">
            <v>373.03870000000001</v>
          </cell>
        </row>
        <row r="8948">
          <cell r="A8948">
            <v>45473</v>
          </cell>
          <cell r="B8948">
            <v>373.09210000000002</v>
          </cell>
        </row>
        <row r="8949">
          <cell r="A8949">
            <v>45474</v>
          </cell>
          <cell r="B8949">
            <v>373.1454</v>
          </cell>
        </row>
        <row r="8950">
          <cell r="A8950">
            <v>45475</v>
          </cell>
          <cell r="B8950">
            <v>373.19880000000001</v>
          </cell>
        </row>
        <row r="8951">
          <cell r="A8951">
            <v>45476</v>
          </cell>
          <cell r="B8951">
            <v>373.25220000000002</v>
          </cell>
        </row>
        <row r="8952">
          <cell r="A8952">
            <v>45477</v>
          </cell>
          <cell r="B8952">
            <v>373.30560000000003</v>
          </cell>
        </row>
        <row r="8953">
          <cell r="A8953">
            <v>45478</v>
          </cell>
          <cell r="B8953">
            <v>373.35899999999998</v>
          </cell>
        </row>
        <row r="8954">
          <cell r="A8954">
            <v>45479</v>
          </cell>
          <cell r="B8954">
            <v>373.41239999999999</v>
          </cell>
        </row>
        <row r="8955">
          <cell r="A8955">
            <v>45480</v>
          </cell>
          <cell r="B8955">
            <v>373.4658</v>
          </cell>
        </row>
        <row r="8956">
          <cell r="A8956">
            <v>45481</v>
          </cell>
          <cell r="B8956">
            <v>373.51920000000001</v>
          </cell>
        </row>
        <row r="8957">
          <cell r="A8957">
            <v>45482</v>
          </cell>
          <cell r="B8957">
            <v>373.57260000000002</v>
          </cell>
        </row>
        <row r="8958">
          <cell r="A8958">
            <v>45483</v>
          </cell>
          <cell r="B8958">
            <v>373.62610000000001</v>
          </cell>
        </row>
        <row r="8959">
          <cell r="A8959">
            <v>45484</v>
          </cell>
          <cell r="B8959">
            <v>373.67950000000002</v>
          </cell>
        </row>
        <row r="8960">
          <cell r="A8960">
            <v>45485</v>
          </cell>
          <cell r="B8960">
            <v>373.733</v>
          </cell>
        </row>
        <row r="8961">
          <cell r="A8961">
            <v>45486</v>
          </cell>
          <cell r="B8961">
            <v>373.78640000000001</v>
          </cell>
        </row>
        <row r="8962">
          <cell r="A8962">
            <v>45487</v>
          </cell>
          <cell r="B8962">
            <v>373.8399</v>
          </cell>
        </row>
        <row r="8963">
          <cell r="A8963">
            <v>45488</v>
          </cell>
          <cell r="B8963">
            <v>373.89339999999999</v>
          </cell>
        </row>
        <row r="8964">
          <cell r="A8964">
            <v>45489</v>
          </cell>
          <cell r="B8964">
            <v>373.93189999999998</v>
          </cell>
        </row>
        <row r="8965">
          <cell r="A8965">
            <v>45490</v>
          </cell>
          <cell r="B8965">
            <v>373.97050000000002</v>
          </cell>
        </row>
        <row r="8966">
          <cell r="A8966">
            <v>45491</v>
          </cell>
          <cell r="B8966">
            <v>374.00900000000001</v>
          </cell>
        </row>
        <row r="8967">
          <cell r="A8967">
            <v>45492</v>
          </cell>
          <cell r="B8967">
            <v>374.04759999999999</v>
          </cell>
        </row>
        <row r="8968">
          <cell r="A8968">
            <v>45493</v>
          </cell>
          <cell r="B8968">
            <v>374.08609999999999</v>
          </cell>
        </row>
        <row r="8969">
          <cell r="A8969">
            <v>45494</v>
          </cell>
          <cell r="B8969">
            <v>374.12470000000002</v>
          </cell>
        </row>
        <row r="8970">
          <cell r="A8970">
            <v>45495</v>
          </cell>
          <cell r="B8970">
            <v>374.16320000000002</v>
          </cell>
        </row>
        <row r="8971">
          <cell r="A8971">
            <v>45496</v>
          </cell>
          <cell r="B8971">
            <v>374.20179999999999</v>
          </cell>
        </row>
        <row r="8972">
          <cell r="A8972">
            <v>45497</v>
          </cell>
          <cell r="B8972">
            <v>374.24040000000002</v>
          </cell>
        </row>
        <row r="8973">
          <cell r="A8973">
            <v>45498</v>
          </cell>
          <cell r="B8973">
            <v>374.27890000000002</v>
          </cell>
        </row>
        <row r="8974">
          <cell r="A8974">
            <v>45499</v>
          </cell>
          <cell r="B8974">
            <v>374.3175</v>
          </cell>
        </row>
        <row r="8975">
          <cell r="A8975">
            <v>45500</v>
          </cell>
          <cell r="B8975">
            <v>374.35610000000003</v>
          </cell>
        </row>
        <row r="8976">
          <cell r="A8976">
            <v>45501</v>
          </cell>
          <cell r="B8976">
            <v>374.3947</v>
          </cell>
        </row>
        <row r="8977">
          <cell r="A8977">
            <v>45502</v>
          </cell>
          <cell r="B8977">
            <v>374.43329999999997</v>
          </cell>
        </row>
        <row r="8978">
          <cell r="A8978">
            <v>45503</v>
          </cell>
          <cell r="B8978">
            <v>374.47190000000001</v>
          </cell>
        </row>
        <row r="8979">
          <cell r="A8979">
            <v>45504</v>
          </cell>
          <cell r="B8979">
            <v>374.5104</v>
          </cell>
        </row>
        <row r="8980">
          <cell r="A8980">
            <v>45505</v>
          </cell>
          <cell r="B8980">
            <v>374.54899999999998</v>
          </cell>
        </row>
        <row r="8981">
          <cell r="A8981">
            <v>45506</v>
          </cell>
          <cell r="B8981">
            <v>374.58769999999998</v>
          </cell>
        </row>
        <row r="8982">
          <cell r="A8982">
            <v>45507</v>
          </cell>
          <cell r="B8982">
            <v>374.62630000000001</v>
          </cell>
        </row>
        <row r="8983">
          <cell r="A8983">
            <v>45508</v>
          </cell>
          <cell r="B8983">
            <v>374.66489999999999</v>
          </cell>
        </row>
        <row r="8984">
          <cell r="A8984">
            <v>45509</v>
          </cell>
          <cell r="B8984">
            <v>374.70350000000002</v>
          </cell>
        </row>
        <row r="8985">
          <cell r="A8985">
            <v>45510</v>
          </cell>
          <cell r="B8985">
            <v>374.74209999999999</v>
          </cell>
        </row>
        <row r="8986">
          <cell r="A8986">
            <v>45511</v>
          </cell>
          <cell r="B8986">
            <v>374.78070000000002</v>
          </cell>
        </row>
        <row r="8987">
          <cell r="A8987">
            <v>45512</v>
          </cell>
          <cell r="B8987">
            <v>374.81939999999997</v>
          </cell>
        </row>
        <row r="8988">
          <cell r="A8988">
            <v>45513</v>
          </cell>
          <cell r="B8988">
            <v>374.858</v>
          </cell>
        </row>
        <row r="8989">
          <cell r="A8989">
            <v>45514</v>
          </cell>
          <cell r="B8989">
            <v>374.89659999999998</v>
          </cell>
        </row>
        <row r="8990">
          <cell r="A8990">
            <v>45515</v>
          </cell>
          <cell r="B8990">
            <v>374.93529999999998</v>
          </cell>
        </row>
        <row r="8991">
          <cell r="A8991">
            <v>45516</v>
          </cell>
          <cell r="B8991">
            <v>374.97390000000001</v>
          </cell>
        </row>
        <row r="8992">
          <cell r="A8992">
            <v>45517</v>
          </cell>
          <cell r="B8992">
            <v>375.01260000000002</v>
          </cell>
        </row>
        <row r="8993">
          <cell r="A8993">
            <v>45518</v>
          </cell>
          <cell r="B8993">
            <v>375.05119999999999</v>
          </cell>
        </row>
        <row r="8994">
          <cell r="A8994">
            <v>45519</v>
          </cell>
          <cell r="B8994">
            <v>375.0899</v>
          </cell>
        </row>
        <row r="8995">
          <cell r="A8995">
            <v>45520</v>
          </cell>
          <cell r="B8995">
            <v>375.11410000000001</v>
          </cell>
        </row>
        <row r="8996">
          <cell r="A8996">
            <v>45521</v>
          </cell>
          <cell r="B8996">
            <v>375.13830000000002</v>
          </cell>
        </row>
        <row r="8997">
          <cell r="A8997">
            <v>45522</v>
          </cell>
          <cell r="B8997">
            <v>375.16239999999999</v>
          </cell>
        </row>
        <row r="8998">
          <cell r="A8998">
            <v>45523</v>
          </cell>
          <cell r="B8998">
            <v>375.1866</v>
          </cell>
        </row>
        <row r="8999">
          <cell r="A8999">
            <v>45524</v>
          </cell>
          <cell r="B8999">
            <v>375.21080000000001</v>
          </cell>
        </row>
        <row r="9000">
          <cell r="A9000">
            <v>45525</v>
          </cell>
          <cell r="B9000">
            <v>375.23500000000001</v>
          </cell>
        </row>
        <row r="9001">
          <cell r="A9001">
            <v>45526</v>
          </cell>
          <cell r="B9001">
            <v>375.25920000000002</v>
          </cell>
        </row>
        <row r="9002">
          <cell r="A9002">
            <v>45527</v>
          </cell>
          <cell r="B9002">
            <v>375.28339999999997</v>
          </cell>
        </row>
        <row r="9003">
          <cell r="A9003">
            <v>45528</v>
          </cell>
          <cell r="B9003">
            <v>375.3075</v>
          </cell>
        </row>
        <row r="9004">
          <cell r="A9004">
            <v>45529</v>
          </cell>
          <cell r="B9004">
            <v>375.33170000000001</v>
          </cell>
        </row>
        <row r="9005">
          <cell r="A9005">
            <v>45530</v>
          </cell>
          <cell r="B9005">
            <v>375.35590000000002</v>
          </cell>
        </row>
        <row r="9006">
          <cell r="A9006">
            <v>45531</v>
          </cell>
          <cell r="B9006">
            <v>375.38010000000003</v>
          </cell>
        </row>
        <row r="9007">
          <cell r="A9007">
            <v>45532</v>
          </cell>
          <cell r="B9007">
            <v>375.40429999999998</v>
          </cell>
        </row>
        <row r="9008">
          <cell r="A9008">
            <v>45533</v>
          </cell>
          <cell r="B9008">
            <v>375.42849999999999</v>
          </cell>
        </row>
        <row r="9009">
          <cell r="A9009">
            <v>45534</v>
          </cell>
          <cell r="B9009">
            <v>375.45269999999999</v>
          </cell>
        </row>
        <row r="9010">
          <cell r="A9010">
            <v>45535</v>
          </cell>
          <cell r="B9010">
            <v>375.4769</v>
          </cell>
        </row>
        <row r="9011">
          <cell r="A9011">
            <v>45536</v>
          </cell>
          <cell r="B9011">
            <v>375.50110000000001</v>
          </cell>
        </row>
        <row r="9012">
          <cell r="A9012">
            <v>45537</v>
          </cell>
          <cell r="B9012">
            <v>375.52530000000002</v>
          </cell>
        </row>
        <row r="9013">
          <cell r="A9013">
            <v>45538</v>
          </cell>
          <cell r="B9013">
            <v>375.54950000000002</v>
          </cell>
        </row>
        <row r="9014">
          <cell r="A9014">
            <v>45539</v>
          </cell>
          <cell r="B9014">
            <v>375.57369999999997</v>
          </cell>
        </row>
        <row r="9015">
          <cell r="A9015">
            <v>45540</v>
          </cell>
          <cell r="B9015">
            <v>375.59789999999998</v>
          </cell>
        </row>
        <row r="9016">
          <cell r="A9016">
            <v>45541</v>
          </cell>
          <cell r="B9016">
            <v>375.62209999999999</v>
          </cell>
        </row>
        <row r="9017">
          <cell r="A9017">
            <v>45542</v>
          </cell>
          <cell r="B9017">
            <v>375.6463</v>
          </cell>
        </row>
        <row r="9018">
          <cell r="A9018">
            <v>45543</v>
          </cell>
          <cell r="B9018">
            <v>375.67059999999998</v>
          </cell>
        </row>
        <row r="9019">
          <cell r="A9019">
            <v>45544</v>
          </cell>
          <cell r="B9019">
            <v>375.69479999999999</v>
          </cell>
        </row>
        <row r="9020">
          <cell r="A9020">
            <v>45545</v>
          </cell>
          <cell r="B9020">
            <v>375.71899999999999</v>
          </cell>
        </row>
        <row r="9021">
          <cell r="A9021">
            <v>45546</v>
          </cell>
          <cell r="B9021">
            <v>375.7432</v>
          </cell>
        </row>
        <row r="9022">
          <cell r="A9022">
            <v>45547</v>
          </cell>
          <cell r="B9022">
            <v>375.76740000000001</v>
          </cell>
        </row>
        <row r="9023">
          <cell r="A9023">
            <v>45548</v>
          </cell>
          <cell r="B9023">
            <v>375.79160000000002</v>
          </cell>
        </row>
        <row r="9024">
          <cell r="A9024">
            <v>45549</v>
          </cell>
          <cell r="B9024">
            <v>375.8159</v>
          </cell>
        </row>
        <row r="9025">
          <cell r="A9025">
            <v>45550</v>
          </cell>
          <cell r="B9025">
            <v>375.84010000000001</v>
          </cell>
        </row>
        <row r="9026">
          <cell r="A9026">
            <v>45551</v>
          </cell>
          <cell r="B9026">
            <v>375.84010000000001</v>
          </cell>
        </row>
        <row r="9027">
          <cell r="A9027">
            <v>45552</v>
          </cell>
          <cell r="B9027">
            <v>375.84010000000001</v>
          </cell>
        </row>
        <row r="9028">
          <cell r="A9028">
            <v>45553</v>
          </cell>
          <cell r="B9028">
            <v>375.84010000000001</v>
          </cell>
        </row>
        <row r="9029">
          <cell r="A9029">
            <v>45554</v>
          </cell>
          <cell r="B9029">
            <v>375.84010000000001</v>
          </cell>
        </row>
        <row r="9030">
          <cell r="A9030">
            <v>45555</v>
          </cell>
          <cell r="B9030">
            <v>375.84010000000001</v>
          </cell>
        </row>
        <row r="9031">
          <cell r="A9031">
            <v>45556</v>
          </cell>
          <cell r="B9031">
            <v>375.84010000000001</v>
          </cell>
        </row>
        <row r="9032">
          <cell r="A9032">
            <v>45557</v>
          </cell>
          <cell r="B9032">
            <v>375.84010000000001</v>
          </cell>
        </row>
        <row r="9033">
          <cell r="A9033">
            <v>45558</v>
          </cell>
          <cell r="B9033">
            <v>375.84010000000001</v>
          </cell>
        </row>
        <row r="9034">
          <cell r="A9034">
            <v>45559</v>
          </cell>
          <cell r="B9034">
            <v>375.84010000000001</v>
          </cell>
        </row>
        <row r="9035">
          <cell r="A9035">
            <v>45560</v>
          </cell>
          <cell r="B9035">
            <v>375.84010000000001</v>
          </cell>
        </row>
        <row r="9036">
          <cell r="A9036">
            <v>45561</v>
          </cell>
          <cell r="B9036">
            <v>375.84010000000001</v>
          </cell>
        </row>
        <row r="9037">
          <cell r="A9037">
            <v>45562</v>
          </cell>
          <cell r="B9037">
            <v>375.84010000000001</v>
          </cell>
        </row>
        <row r="9038">
          <cell r="A9038">
            <v>45563</v>
          </cell>
          <cell r="B9038">
            <v>375.84010000000001</v>
          </cell>
        </row>
        <row r="9039">
          <cell r="A9039">
            <v>45564</v>
          </cell>
          <cell r="B9039">
            <v>375.84010000000001</v>
          </cell>
        </row>
        <row r="9040">
          <cell r="A9040">
            <v>45565</v>
          </cell>
          <cell r="B9040">
            <v>375.84010000000001</v>
          </cell>
        </row>
        <row r="9041">
          <cell r="A9041">
            <v>45566</v>
          </cell>
          <cell r="B9041">
            <v>375.84010000000001</v>
          </cell>
        </row>
        <row r="9042">
          <cell r="A9042">
            <v>45567</v>
          </cell>
          <cell r="B9042">
            <v>375.84010000000001</v>
          </cell>
        </row>
        <row r="9043">
          <cell r="A9043">
            <v>45568</v>
          </cell>
          <cell r="B9043">
            <v>375.84010000000001</v>
          </cell>
        </row>
        <row r="9044">
          <cell r="A9044">
            <v>45569</v>
          </cell>
          <cell r="B9044">
            <v>375.84010000000001</v>
          </cell>
        </row>
        <row r="9045">
          <cell r="A9045">
            <v>45570</v>
          </cell>
          <cell r="B9045">
            <v>375.84010000000001</v>
          </cell>
        </row>
        <row r="9046">
          <cell r="A9046">
            <v>45571</v>
          </cell>
          <cell r="B9046">
            <v>375.84010000000001</v>
          </cell>
        </row>
        <row r="9047">
          <cell r="A9047">
            <v>45572</v>
          </cell>
          <cell r="B9047">
            <v>375.84010000000001</v>
          </cell>
        </row>
        <row r="9048">
          <cell r="A9048">
            <v>45573</v>
          </cell>
          <cell r="B9048">
            <v>375.84010000000001</v>
          </cell>
        </row>
        <row r="9049">
          <cell r="A9049">
            <v>45574</v>
          </cell>
          <cell r="B9049">
            <v>375.84010000000001</v>
          </cell>
        </row>
        <row r="9050">
          <cell r="A9050">
            <v>45575</v>
          </cell>
          <cell r="B9050">
            <v>375.84010000000001</v>
          </cell>
        </row>
        <row r="9051">
          <cell r="A9051">
            <v>45576</v>
          </cell>
          <cell r="B9051">
            <v>375.84010000000001</v>
          </cell>
        </row>
        <row r="9052">
          <cell r="A9052">
            <v>45577</v>
          </cell>
          <cell r="B9052">
            <v>375.84010000000001</v>
          </cell>
        </row>
        <row r="9053">
          <cell r="A9053">
            <v>45578</v>
          </cell>
          <cell r="B9053">
            <v>375.84010000000001</v>
          </cell>
        </row>
        <row r="9054">
          <cell r="A9054">
            <v>45579</v>
          </cell>
          <cell r="B9054">
            <v>375.84010000000001</v>
          </cell>
        </row>
        <row r="9055">
          <cell r="A9055">
            <v>45580</v>
          </cell>
          <cell r="B9055">
            <v>375.84010000000001</v>
          </cell>
        </row>
        <row r="9056">
          <cell r="A9056">
            <v>45581</v>
          </cell>
          <cell r="B9056">
            <v>375.86919999999998</v>
          </cell>
        </row>
        <row r="9057">
          <cell r="A9057">
            <v>45582</v>
          </cell>
          <cell r="B9057">
            <v>375.89819999999997</v>
          </cell>
        </row>
        <row r="9058">
          <cell r="A9058">
            <v>45583</v>
          </cell>
          <cell r="B9058">
            <v>375.9273</v>
          </cell>
        </row>
        <row r="9059">
          <cell r="A9059">
            <v>45584</v>
          </cell>
          <cell r="B9059">
            <v>375.95639999999997</v>
          </cell>
        </row>
        <row r="9060">
          <cell r="A9060">
            <v>45585</v>
          </cell>
          <cell r="B9060">
            <v>375.98540000000003</v>
          </cell>
        </row>
        <row r="9061">
          <cell r="A9061">
            <v>45586</v>
          </cell>
          <cell r="B9061">
            <v>376.0145</v>
          </cell>
        </row>
        <row r="9062">
          <cell r="A9062">
            <v>45587</v>
          </cell>
          <cell r="B9062">
            <v>376.04360000000003</v>
          </cell>
        </row>
        <row r="9063">
          <cell r="A9063">
            <v>45588</v>
          </cell>
          <cell r="B9063">
            <v>376.0727</v>
          </cell>
        </row>
        <row r="9064">
          <cell r="A9064">
            <v>45589</v>
          </cell>
          <cell r="B9064">
            <v>376.10180000000003</v>
          </cell>
        </row>
        <row r="9065">
          <cell r="A9065">
            <v>45590</v>
          </cell>
          <cell r="B9065">
            <v>376.13080000000002</v>
          </cell>
        </row>
        <row r="9066">
          <cell r="A9066">
            <v>45591</v>
          </cell>
          <cell r="B9066">
            <v>376.15989999999999</v>
          </cell>
        </row>
        <row r="9067">
          <cell r="A9067">
            <v>45592</v>
          </cell>
          <cell r="B9067">
            <v>376.18900000000002</v>
          </cell>
        </row>
        <row r="9068">
          <cell r="A9068">
            <v>45593</v>
          </cell>
          <cell r="B9068">
            <v>376.21809999999999</v>
          </cell>
        </row>
        <row r="9069">
          <cell r="A9069">
            <v>45594</v>
          </cell>
          <cell r="B9069">
            <v>376.24720000000002</v>
          </cell>
        </row>
        <row r="9070">
          <cell r="A9070">
            <v>45595</v>
          </cell>
          <cell r="B9070">
            <v>376.27629999999999</v>
          </cell>
        </row>
        <row r="9071">
          <cell r="A9071">
            <v>45596</v>
          </cell>
          <cell r="B9071">
            <v>376.30540000000002</v>
          </cell>
        </row>
        <row r="9072">
          <cell r="A9072">
            <v>45597</v>
          </cell>
          <cell r="B9072">
            <v>376.33449999999999</v>
          </cell>
        </row>
        <row r="9073">
          <cell r="A9073">
            <v>45598</v>
          </cell>
          <cell r="B9073">
            <v>376.36360000000002</v>
          </cell>
        </row>
        <row r="9074">
          <cell r="A9074">
            <v>45599</v>
          </cell>
          <cell r="B9074">
            <v>376.39269999999999</v>
          </cell>
        </row>
        <row r="9075">
          <cell r="A9075">
            <v>45600</v>
          </cell>
          <cell r="B9075">
            <v>376.42180000000002</v>
          </cell>
        </row>
        <row r="9076">
          <cell r="A9076">
            <v>45601</v>
          </cell>
          <cell r="B9076">
            <v>376.45089999999999</v>
          </cell>
        </row>
        <row r="9077">
          <cell r="A9077">
            <v>45602</v>
          </cell>
          <cell r="B9077">
            <v>376.48</v>
          </cell>
        </row>
        <row r="9078">
          <cell r="A9078">
            <v>45603</v>
          </cell>
          <cell r="B9078">
            <v>376.50909999999999</v>
          </cell>
        </row>
        <row r="9079">
          <cell r="A9079">
            <v>45604</v>
          </cell>
          <cell r="B9079">
            <v>376.53820000000002</v>
          </cell>
        </row>
        <row r="9080">
          <cell r="A9080">
            <v>45605</v>
          </cell>
          <cell r="B9080">
            <v>376.56740000000002</v>
          </cell>
        </row>
        <row r="9081">
          <cell r="A9081">
            <v>45606</v>
          </cell>
          <cell r="B9081">
            <v>376.59649999999999</v>
          </cell>
        </row>
        <row r="9082">
          <cell r="A9082">
            <v>45607</v>
          </cell>
          <cell r="B9082">
            <v>376.62560000000002</v>
          </cell>
        </row>
        <row r="9083">
          <cell r="A9083">
            <v>45608</v>
          </cell>
          <cell r="B9083">
            <v>376.65469999999999</v>
          </cell>
        </row>
        <row r="9084">
          <cell r="A9084">
            <v>45609</v>
          </cell>
          <cell r="B9084">
            <v>376.68389999999999</v>
          </cell>
        </row>
        <row r="9085">
          <cell r="A9085">
            <v>45610</v>
          </cell>
          <cell r="B9085">
            <v>376.71300000000002</v>
          </cell>
        </row>
        <row r="9086">
          <cell r="A9086">
            <v>45611</v>
          </cell>
          <cell r="B9086">
            <v>376.74209999999999</v>
          </cell>
        </row>
        <row r="9087">
          <cell r="A9087">
            <v>45612</v>
          </cell>
          <cell r="B9087">
            <v>376.72579999999999</v>
          </cell>
        </row>
        <row r="9088">
          <cell r="A9088">
            <v>45613</v>
          </cell>
          <cell r="B9088">
            <v>376.70940000000002</v>
          </cell>
        </row>
        <row r="9089">
          <cell r="A9089">
            <v>45614</v>
          </cell>
          <cell r="B9089">
            <v>376.69310000000002</v>
          </cell>
        </row>
        <row r="9090">
          <cell r="A9090">
            <v>45615</v>
          </cell>
          <cell r="B9090">
            <v>376.67680000000001</v>
          </cell>
        </row>
        <row r="9091">
          <cell r="A9091">
            <v>45616</v>
          </cell>
          <cell r="B9091">
            <v>376.66039999999998</v>
          </cell>
        </row>
        <row r="9092">
          <cell r="A9092">
            <v>45617</v>
          </cell>
          <cell r="B9092">
            <v>376.64409999999998</v>
          </cell>
        </row>
        <row r="9093">
          <cell r="A9093">
            <v>45618</v>
          </cell>
          <cell r="B9093">
            <v>376.62779999999998</v>
          </cell>
        </row>
        <row r="9094">
          <cell r="A9094">
            <v>45619</v>
          </cell>
          <cell r="B9094">
            <v>376.6114</v>
          </cell>
        </row>
        <row r="9095">
          <cell r="A9095">
            <v>45620</v>
          </cell>
          <cell r="B9095">
            <v>376.5951</v>
          </cell>
        </row>
        <row r="9096">
          <cell r="A9096">
            <v>45621</v>
          </cell>
          <cell r="B9096">
            <v>376.5788</v>
          </cell>
        </row>
        <row r="9097">
          <cell r="A9097">
            <v>45622</v>
          </cell>
          <cell r="B9097">
            <v>376.56240000000003</v>
          </cell>
        </row>
        <row r="9098">
          <cell r="A9098">
            <v>45623</v>
          </cell>
          <cell r="B9098">
            <v>376.54610000000002</v>
          </cell>
        </row>
        <row r="9099">
          <cell r="A9099">
            <v>45624</v>
          </cell>
          <cell r="B9099">
            <v>376.52980000000002</v>
          </cell>
        </row>
        <row r="9100">
          <cell r="A9100">
            <v>45625</v>
          </cell>
          <cell r="B9100">
            <v>376.51350000000002</v>
          </cell>
        </row>
        <row r="9101">
          <cell r="A9101">
            <v>45626</v>
          </cell>
          <cell r="B9101">
            <v>376.49709999999999</v>
          </cell>
        </row>
        <row r="9102">
          <cell r="A9102">
            <v>45627</v>
          </cell>
          <cell r="B9102">
            <v>376.48079999999999</v>
          </cell>
        </row>
        <row r="9103">
          <cell r="A9103">
            <v>45628</v>
          </cell>
          <cell r="B9103">
            <v>376.46449999999999</v>
          </cell>
        </row>
        <row r="9104">
          <cell r="A9104">
            <v>45629</v>
          </cell>
          <cell r="B9104">
            <v>376.44819999999999</v>
          </cell>
        </row>
        <row r="9105">
          <cell r="A9105">
            <v>45630</v>
          </cell>
          <cell r="B9105">
            <v>376.43180000000001</v>
          </cell>
        </row>
        <row r="9106">
          <cell r="A9106">
            <v>45631</v>
          </cell>
          <cell r="B9106">
            <v>376.41550000000001</v>
          </cell>
        </row>
        <row r="9107">
          <cell r="A9107">
            <v>45632</v>
          </cell>
          <cell r="B9107">
            <v>376.39920000000001</v>
          </cell>
        </row>
        <row r="9108">
          <cell r="A9108">
            <v>45633</v>
          </cell>
          <cell r="B9108">
            <v>376.38290000000001</v>
          </cell>
        </row>
        <row r="9109">
          <cell r="A9109">
            <v>45634</v>
          </cell>
          <cell r="B9109">
            <v>376.36660000000001</v>
          </cell>
        </row>
        <row r="9110">
          <cell r="A9110">
            <v>45635</v>
          </cell>
          <cell r="B9110">
            <v>376.35019999999997</v>
          </cell>
        </row>
        <row r="9111">
          <cell r="A9111">
            <v>45636</v>
          </cell>
          <cell r="B9111">
            <v>376.33390000000003</v>
          </cell>
        </row>
        <row r="9112">
          <cell r="A9112">
            <v>45637</v>
          </cell>
          <cell r="B9112">
            <v>376.31760000000003</v>
          </cell>
        </row>
        <row r="9113">
          <cell r="A9113">
            <v>45638</v>
          </cell>
          <cell r="B9113">
            <v>376.30130000000003</v>
          </cell>
        </row>
        <row r="9114">
          <cell r="A9114">
            <v>45639</v>
          </cell>
          <cell r="B9114">
            <v>376.28500000000003</v>
          </cell>
        </row>
        <row r="9115">
          <cell r="A9115">
            <v>45640</v>
          </cell>
          <cell r="B9115">
            <v>376.26870000000002</v>
          </cell>
        </row>
        <row r="9116">
          <cell r="A9116">
            <v>45641</v>
          </cell>
          <cell r="B9116">
            <v>376.25229999999999</v>
          </cell>
        </row>
        <row r="9117">
          <cell r="A9117">
            <v>45642</v>
          </cell>
          <cell r="B9117">
            <v>376.28500000000003</v>
          </cell>
        </row>
        <row r="9118">
          <cell r="A9118">
            <v>45643</v>
          </cell>
          <cell r="B9118">
            <v>376.31779999999998</v>
          </cell>
        </row>
        <row r="9119">
          <cell r="A9119">
            <v>45644</v>
          </cell>
          <cell r="B9119">
            <v>376.35050000000001</v>
          </cell>
        </row>
        <row r="9120">
          <cell r="A9120">
            <v>45645</v>
          </cell>
          <cell r="B9120">
            <v>376.38319999999999</v>
          </cell>
        </row>
        <row r="9121">
          <cell r="A9121">
            <v>45646</v>
          </cell>
          <cell r="B9121">
            <v>376.416</v>
          </cell>
        </row>
        <row r="9122">
          <cell r="A9122">
            <v>45647</v>
          </cell>
          <cell r="B9122">
            <v>376.44869999999997</v>
          </cell>
        </row>
        <row r="9123">
          <cell r="A9123">
            <v>45648</v>
          </cell>
          <cell r="B9123">
            <v>376.48149999999998</v>
          </cell>
        </row>
        <row r="9124">
          <cell r="A9124">
            <v>45649</v>
          </cell>
          <cell r="B9124">
            <v>376.51420000000002</v>
          </cell>
        </row>
        <row r="9125">
          <cell r="A9125">
            <v>45650</v>
          </cell>
          <cell r="B9125">
            <v>376.54700000000003</v>
          </cell>
        </row>
        <row r="9126">
          <cell r="A9126">
            <v>45651</v>
          </cell>
          <cell r="B9126">
            <v>376.5797</v>
          </cell>
        </row>
        <row r="9127">
          <cell r="A9127">
            <v>45652</v>
          </cell>
          <cell r="B9127">
            <v>376.61250000000001</v>
          </cell>
        </row>
        <row r="9128">
          <cell r="A9128">
            <v>45653</v>
          </cell>
          <cell r="B9128">
            <v>376.64519999999999</v>
          </cell>
        </row>
        <row r="9129">
          <cell r="A9129">
            <v>45654</v>
          </cell>
          <cell r="B9129">
            <v>376.678</v>
          </cell>
        </row>
        <row r="9130">
          <cell r="A9130">
            <v>45655</v>
          </cell>
          <cell r="B9130">
            <v>376.71069999999997</v>
          </cell>
        </row>
        <row r="9131">
          <cell r="A9131">
            <v>45656</v>
          </cell>
          <cell r="B9131">
            <v>376.74349999999998</v>
          </cell>
        </row>
        <row r="9132">
          <cell r="A9132">
            <v>45657</v>
          </cell>
          <cell r="B9132">
            <v>376.77629999999999</v>
          </cell>
        </row>
        <row r="9133">
          <cell r="A9133">
            <v>45658</v>
          </cell>
          <cell r="B9133">
            <v>376.8091</v>
          </cell>
        </row>
        <row r="9134">
          <cell r="A9134">
            <v>45659</v>
          </cell>
          <cell r="B9134">
            <v>376.84179999999998</v>
          </cell>
        </row>
        <row r="9135">
          <cell r="A9135">
            <v>45660</v>
          </cell>
          <cell r="B9135">
            <v>376.87459999999999</v>
          </cell>
        </row>
        <row r="9136">
          <cell r="A9136">
            <v>45661</v>
          </cell>
          <cell r="B9136">
            <v>376.9074</v>
          </cell>
        </row>
        <row r="9137">
          <cell r="A9137">
            <v>45662</v>
          </cell>
          <cell r="B9137">
            <v>376.9402</v>
          </cell>
        </row>
        <row r="9138">
          <cell r="A9138">
            <v>45663</v>
          </cell>
          <cell r="B9138">
            <v>376.97300000000001</v>
          </cell>
        </row>
        <row r="9139">
          <cell r="A9139">
            <v>45664</v>
          </cell>
          <cell r="B9139">
            <v>377.00580000000002</v>
          </cell>
        </row>
        <row r="9140">
          <cell r="A9140">
            <v>45665</v>
          </cell>
          <cell r="B9140">
            <v>377.0385</v>
          </cell>
        </row>
        <row r="9141">
          <cell r="A9141">
            <v>45666</v>
          </cell>
          <cell r="B9141">
            <v>377.07130000000001</v>
          </cell>
        </row>
        <row r="9142">
          <cell r="A9142">
            <v>45667</v>
          </cell>
          <cell r="B9142">
            <v>377.10410000000002</v>
          </cell>
        </row>
        <row r="9143">
          <cell r="A9143">
            <v>45668</v>
          </cell>
          <cell r="B9143">
            <v>377.13690000000003</v>
          </cell>
        </row>
        <row r="9144">
          <cell r="A9144">
            <v>45669</v>
          </cell>
          <cell r="B9144">
            <v>377.16980000000001</v>
          </cell>
        </row>
        <row r="9145">
          <cell r="A9145">
            <v>45670</v>
          </cell>
          <cell r="B9145">
            <v>377.20260000000002</v>
          </cell>
        </row>
        <row r="9146">
          <cell r="A9146">
            <v>45671</v>
          </cell>
          <cell r="B9146">
            <v>377.23540000000003</v>
          </cell>
        </row>
        <row r="9147">
          <cell r="A9147">
            <v>45672</v>
          </cell>
          <cell r="B9147">
            <v>377.26819999999998</v>
          </cell>
        </row>
        <row r="9148">
          <cell r="A9148">
            <v>45673</v>
          </cell>
          <cell r="B9148">
            <v>377.32409999999999</v>
          </cell>
        </row>
        <row r="9149">
          <cell r="A9149">
            <v>45674</v>
          </cell>
          <cell r="B9149">
            <v>377.37990000000002</v>
          </cell>
        </row>
        <row r="9150">
          <cell r="A9150">
            <v>45675</v>
          </cell>
          <cell r="B9150">
            <v>377.43579999999997</v>
          </cell>
        </row>
        <row r="9151">
          <cell r="A9151">
            <v>45676</v>
          </cell>
          <cell r="B9151">
            <v>377.49169999999998</v>
          </cell>
        </row>
        <row r="9152">
          <cell r="A9152">
            <v>45677</v>
          </cell>
          <cell r="B9152">
            <v>377.54759999999999</v>
          </cell>
        </row>
        <row r="9153">
          <cell r="A9153">
            <v>45678</v>
          </cell>
          <cell r="B9153">
            <v>377.6035</v>
          </cell>
        </row>
        <row r="9154">
          <cell r="A9154">
            <v>45679</v>
          </cell>
          <cell r="B9154">
            <v>377.65940000000001</v>
          </cell>
        </row>
        <row r="9155">
          <cell r="A9155">
            <v>45680</v>
          </cell>
          <cell r="B9155">
            <v>377.71530000000001</v>
          </cell>
        </row>
        <row r="9156">
          <cell r="A9156">
            <v>45681</v>
          </cell>
          <cell r="B9156">
            <v>377.77120000000002</v>
          </cell>
        </row>
        <row r="9157">
          <cell r="A9157">
            <v>45682</v>
          </cell>
          <cell r="B9157">
            <v>377.82709999999997</v>
          </cell>
        </row>
        <row r="9158">
          <cell r="A9158">
            <v>45683</v>
          </cell>
          <cell r="B9158">
            <v>377.88310000000001</v>
          </cell>
        </row>
        <row r="9159">
          <cell r="A9159">
            <v>45684</v>
          </cell>
          <cell r="B9159">
            <v>377.93900000000002</v>
          </cell>
        </row>
        <row r="9160">
          <cell r="A9160">
            <v>45685</v>
          </cell>
          <cell r="B9160">
            <v>377.995</v>
          </cell>
        </row>
        <row r="9161">
          <cell r="A9161">
            <v>45686</v>
          </cell>
          <cell r="B9161">
            <v>378.05099999999999</v>
          </cell>
        </row>
        <row r="9162">
          <cell r="A9162">
            <v>45687</v>
          </cell>
          <cell r="B9162">
            <v>378.1069</v>
          </cell>
        </row>
        <row r="9163">
          <cell r="A9163">
            <v>45688</v>
          </cell>
          <cell r="B9163">
            <v>378.16289999999998</v>
          </cell>
        </row>
        <row r="9164">
          <cell r="A9164">
            <v>45689</v>
          </cell>
          <cell r="B9164">
            <v>378.21890000000002</v>
          </cell>
        </row>
        <row r="9165">
          <cell r="A9165">
            <v>45690</v>
          </cell>
          <cell r="B9165">
            <v>378.2749</v>
          </cell>
        </row>
        <row r="9166">
          <cell r="A9166">
            <v>45691</v>
          </cell>
          <cell r="B9166">
            <v>378.33089999999999</v>
          </cell>
        </row>
        <row r="9167">
          <cell r="A9167">
            <v>45692</v>
          </cell>
          <cell r="B9167">
            <v>378.38690000000003</v>
          </cell>
        </row>
        <row r="9168">
          <cell r="A9168">
            <v>45693</v>
          </cell>
          <cell r="B9168">
            <v>378.44290000000001</v>
          </cell>
        </row>
        <row r="9169">
          <cell r="A9169">
            <v>45694</v>
          </cell>
          <cell r="B9169">
            <v>378.49900000000002</v>
          </cell>
        </row>
        <row r="9170">
          <cell r="A9170">
            <v>45695</v>
          </cell>
          <cell r="B9170">
            <v>378.55500000000001</v>
          </cell>
        </row>
        <row r="9171">
          <cell r="A9171">
            <v>45696</v>
          </cell>
          <cell r="B9171">
            <v>378.61110000000002</v>
          </cell>
        </row>
        <row r="9172">
          <cell r="A9172">
            <v>45697</v>
          </cell>
          <cell r="B9172">
            <v>378.6671</v>
          </cell>
        </row>
        <row r="9173">
          <cell r="A9173">
            <v>45698</v>
          </cell>
          <cell r="B9173">
            <v>378.72320000000002</v>
          </cell>
        </row>
        <row r="9174">
          <cell r="A9174">
            <v>45699</v>
          </cell>
          <cell r="B9174">
            <v>378.77929999999998</v>
          </cell>
        </row>
        <row r="9175">
          <cell r="A9175">
            <v>45700</v>
          </cell>
          <cell r="B9175">
            <v>378.83530000000002</v>
          </cell>
        </row>
        <row r="9176">
          <cell r="A9176">
            <v>45701</v>
          </cell>
          <cell r="B9176">
            <v>378.89139999999998</v>
          </cell>
        </row>
        <row r="9177">
          <cell r="A9177">
            <v>45702</v>
          </cell>
          <cell r="B9177">
            <v>378.94749999999999</v>
          </cell>
        </row>
        <row r="9178">
          <cell r="A9178">
            <v>45703</v>
          </cell>
          <cell r="B9178">
            <v>379.00360000000001</v>
          </cell>
        </row>
        <row r="9179">
          <cell r="A9179">
            <v>45704</v>
          </cell>
          <cell r="B9179">
            <v>379.13029999999998</v>
          </cell>
        </row>
        <row r="9180">
          <cell r="A9180">
            <v>45705</v>
          </cell>
          <cell r="B9180">
            <v>379.25700000000001</v>
          </cell>
        </row>
        <row r="9181">
          <cell r="A9181">
            <v>45706</v>
          </cell>
          <cell r="B9181">
            <v>379.38369999999998</v>
          </cell>
        </row>
        <row r="9182">
          <cell r="A9182">
            <v>45707</v>
          </cell>
          <cell r="B9182">
            <v>379.51049999999998</v>
          </cell>
        </row>
        <row r="9183">
          <cell r="A9183">
            <v>45708</v>
          </cell>
          <cell r="B9183">
            <v>379.63729999999998</v>
          </cell>
        </row>
        <row r="9184">
          <cell r="A9184">
            <v>45709</v>
          </cell>
          <cell r="B9184">
            <v>379.76420000000002</v>
          </cell>
        </row>
        <row r="9185">
          <cell r="A9185">
            <v>45710</v>
          </cell>
          <cell r="B9185">
            <v>379.89109999999999</v>
          </cell>
        </row>
        <row r="9186">
          <cell r="A9186">
            <v>45711</v>
          </cell>
          <cell r="B9186">
            <v>380.0181</v>
          </cell>
        </row>
        <row r="9187">
          <cell r="A9187">
            <v>45712</v>
          </cell>
          <cell r="B9187">
            <v>380.14510000000001</v>
          </cell>
        </row>
        <row r="9188">
          <cell r="A9188">
            <v>45713</v>
          </cell>
          <cell r="B9188">
            <v>380.27210000000002</v>
          </cell>
        </row>
        <row r="9189">
          <cell r="A9189">
            <v>45714</v>
          </cell>
          <cell r="B9189">
            <v>380.39920000000001</v>
          </cell>
        </row>
        <row r="9190">
          <cell r="A9190">
            <v>45715</v>
          </cell>
          <cell r="B9190">
            <v>380.52640000000002</v>
          </cell>
        </row>
        <row r="9191">
          <cell r="A9191">
            <v>45716</v>
          </cell>
          <cell r="B9191">
            <v>380.65350000000001</v>
          </cell>
        </row>
        <row r="9192">
          <cell r="A9192">
            <v>45717</v>
          </cell>
          <cell r="B9192">
            <v>380.7808</v>
          </cell>
        </row>
        <row r="9193">
          <cell r="A9193">
            <v>45718</v>
          </cell>
          <cell r="B9193">
            <v>380.90800000000002</v>
          </cell>
        </row>
        <row r="9194">
          <cell r="A9194">
            <v>45719</v>
          </cell>
          <cell r="B9194">
            <v>381.03530000000001</v>
          </cell>
        </row>
        <row r="9195">
          <cell r="A9195">
            <v>45720</v>
          </cell>
          <cell r="B9195">
            <v>381.16269999999997</v>
          </cell>
        </row>
        <row r="9196">
          <cell r="A9196">
            <v>45721</v>
          </cell>
          <cell r="B9196">
            <v>381.29</v>
          </cell>
        </row>
        <row r="9197">
          <cell r="A9197">
            <v>45722</v>
          </cell>
          <cell r="B9197">
            <v>381.41750000000002</v>
          </cell>
        </row>
        <row r="9198">
          <cell r="A9198">
            <v>45723</v>
          </cell>
          <cell r="B9198">
            <v>381.54489999999998</v>
          </cell>
        </row>
        <row r="9199">
          <cell r="A9199">
            <v>45724</v>
          </cell>
          <cell r="B9199">
            <v>381.67239999999998</v>
          </cell>
        </row>
        <row r="9200">
          <cell r="A9200">
            <v>45725</v>
          </cell>
          <cell r="B9200">
            <v>381.8</v>
          </cell>
        </row>
        <row r="9201">
          <cell r="A9201">
            <v>45726</v>
          </cell>
          <cell r="B9201">
            <v>381.92759999999998</v>
          </cell>
        </row>
        <row r="9202">
          <cell r="A9202">
            <v>45727</v>
          </cell>
          <cell r="B9202">
            <v>382.05520000000001</v>
          </cell>
        </row>
        <row r="9203">
          <cell r="A9203">
            <v>45728</v>
          </cell>
          <cell r="B9203">
            <v>382.18290000000002</v>
          </cell>
        </row>
        <row r="9204">
          <cell r="A9204">
            <v>45729</v>
          </cell>
          <cell r="B9204">
            <v>382.3107</v>
          </cell>
        </row>
        <row r="9205">
          <cell r="A9205">
            <v>45730</v>
          </cell>
          <cell r="B9205">
            <v>382.4384</v>
          </cell>
        </row>
        <row r="9206">
          <cell r="A9206">
            <v>45731</v>
          </cell>
          <cell r="B9206">
            <v>382.56619999999998</v>
          </cell>
        </row>
        <row r="9207">
          <cell r="A9207">
            <v>45732</v>
          </cell>
          <cell r="B9207">
            <v>382.70609999999999</v>
          </cell>
        </row>
        <row r="9208">
          <cell r="A9208">
            <v>45733</v>
          </cell>
          <cell r="B9208">
            <v>382.84609999999998</v>
          </cell>
        </row>
        <row r="9209">
          <cell r="A9209">
            <v>45734</v>
          </cell>
          <cell r="B9209">
            <v>382.98610000000002</v>
          </cell>
        </row>
        <row r="9210">
          <cell r="A9210">
            <v>45735</v>
          </cell>
          <cell r="B9210">
            <v>383.12619999999998</v>
          </cell>
        </row>
        <row r="9211">
          <cell r="A9211">
            <v>45736</v>
          </cell>
          <cell r="B9211">
            <v>383.2663</v>
          </cell>
        </row>
        <row r="9212">
          <cell r="A9212">
            <v>45737</v>
          </cell>
          <cell r="B9212">
            <v>383.40649999999999</v>
          </cell>
        </row>
        <row r="9213">
          <cell r="A9213">
            <v>45738</v>
          </cell>
          <cell r="B9213">
            <v>383.54669999999999</v>
          </cell>
        </row>
        <row r="9214">
          <cell r="A9214">
            <v>45739</v>
          </cell>
          <cell r="B9214">
            <v>383.68700000000001</v>
          </cell>
        </row>
        <row r="9215">
          <cell r="A9215">
            <v>45740</v>
          </cell>
          <cell r="B9215">
            <v>383.82729999999998</v>
          </cell>
        </row>
        <row r="9216">
          <cell r="A9216">
            <v>45741</v>
          </cell>
          <cell r="B9216">
            <v>383.96769999999998</v>
          </cell>
        </row>
        <row r="9217">
          <cell r="A9217">
            <v>45742</v>
          </cell>
          <cell r="B9217">
            <v>384.10809999999998</v>
          </cell>
        </row>
        <row r="9218">
          <cell r="A9218">
            <v>45743</v>
          </cell>
          <cell r="B9218">
            <v>384.24860000000001</v>
          </cell>
        </row>
        <row r="9219">
          <cell r="A9219">
            <v>45744</v>
          </cell>
          <cell r="B9219">
            <v>384.38909999999998</v>
          </cell>
        </row>
        <row r="9220">
          <cell r="A9220">
            <v>45745</v>
          </cell>
          <cell r="B9220">
            <v>384.52969999999999</v>
          </cell>
        </row>
        <row r="9221">
          <cell r="A9221">
            <v>45746</v>
          </cell>
          <cell r="B9221">
            <v>384.6703</v>
          </cell>
        </row>
        <row r="9222">
          <cell r="A9222">
            <v>45747</v>
          </cell>
          <cell r="B9222">
            <v>384.81099999999998</v>
          </cell>
        </row>
        <row r="9223">
          <cell r="A9223">
            <v>45748</v>
          </cell>
          <cell r="B9223">
            <v>384.95170000000002</v>
          </cell>
        </row>
        <row r="9224">
          <cell r="A9224">
            <v>45749</v>
          </cell>
          <cell r="B9224">
            <v>385.09249999999997</v>
          </cell>
        </row>
        <row r="9225">
          <cell r="A9225">
            <v>45750</v>
          </cell>
          <cell r="B9225">
            <v>385.23340000000002</v>
          </cell>
        </row>
        <row r="9226">
          <cell r="A9226">
            <v>45751</v>
          </cell>
          <cell r="B9226">
            <v>385.37430000000001</v>
          </cell>
        </row>
        <row r="9227">
          <cell r="A9227">
            <v>45752</v>
          </cell>
          <cell r="B9227">
            <v>385.51519999999999</v>
          </cell>
        </row>
        <row r="9228">
          <cell r="A9228">
            <v>45753</v>
          </cell>
          <cell r="B9228">
            <v>385.65620000000001</v>
          </cell>
        </row>
        <row r="9229">
          <cell r="A9229">
            <v>45754</v>
          </cell>
          <cell r="B9229">
            <v>385.79719999999998</v>
          </cell>
        </row>
        <row r="9230">
          <cell r="A9230">
            <v>45755</v>
          </cell>
          <cell r="B9230">
            <v>385.93830000000003</v>
          </cell>
        </row>
        <row r="9231">
          <cell r="A9231">
            <v>45756</v>
          </cell>
          <cell r="B9231">
            <v>386.0795</v>
          </cell>
        </row>
        <row r="9232">
          <cell r="A9232">
            <v>45757</v>
          </cell>
          <cell r="B9232">
            <v>386.22070000000002</v>
          </cell>
        </row>
        <row r="9233">
          <cell r="A9233">
            <v>45758</v>
          </cell>
          <cell r="B9233">
            <v>386.36189999999999</v>
          </cell>
        </row>
        <row r="9234">
          <cell r="A9234">
            <v>45759</v>
          </cell>
          <cell r="B9234">
            <v>386.50319999999999</v>
          </cell>
        </row>
        <row r="9235">
          <cell r="A9235">
            <v>45760</v>
          </cell>
          <cell r="B9235">
            <v>386.64460000000003</v>
          </cell>
        </row>
        <row r="9236">
          <cell r="A9236">
            <v>45761</v>
          </cell>
          <cell r="B9236">
            <v>386.786</v>
          </cell>
        </row>
        <row r="9237">
          <cell r="A9237">
            <v>45762</v>
          </cell>
          <cell r="B9237">
            <v>386.92750000000001</v>
          </cell>
        </row>
        <row r="9238">
          <cell r="A9238">
            <v>45763</v>
          </cell>
          <cell r="B9238">
            <v>386.99439999999998</v>
          </cell>
        </row>
        <row r="9239">
          <cell r="A9239">
            <v>45764</v>
          </cell>
          <cell r="B9239">
            <v>387.06130000000002</v>
          </cell>
        </row>
        <row r="9240">
          <cell r="A9240">
            <v>45765</v>
          </cell>
          <cell r="B9240">
            <v>387.12819999999999</v>
          </cell>
        </row>
        <row r="9241">
          <cell r="A9241">
            <v>45766</v>
          </cell>
          <cell r="B9241">
            <v>387.1952</v>
          </cell>
        </row>
        <row r="9242">
          <cell r="A9242">
            <v>45767</v>
          </cell>
          <cell r="B9242">
            <v>387.26209999999998</v>
          </cell>
        </row>
        <row r="9243">
          <cell r="A9243">
            <v>45768</v>
          </cell>
          <cell r="B9243">
            <v>387.32909999999998</v>
          </cell>
        </row>
        <row r="9244">
          <cell r="A9244">
            <v>45769</v>
          </cell>
          <cell r="B9244">
            <v>387.39600000000002</v>
          </cell>
        </row>
        <row r="9245">
          <cell r="A9245">
            <v>45770</v>
          </cell>
          <cell r="B9245">
            <v>387.46300000000002</v>
          </cell>
        </row>
        <row r="9246">
          <cell r="A9246">
            <v>45771</v>
          </cell>
          <cell r="B9246">
            <v>387.53</v>
          </cell>
        </row>
        <row r="9247">
          <cell r="A9247">
            <v>45772</v>
          </cell>
          <cell r="B9247">
            <v>387.59699999999998</v>
          </cell>
        </row>
        <row r="9248">
          <cell r="A9248">
            <v>45773</v>
          </cell>
          <cell r="B9248">
            <v>387.66399999999999</v>
          </cell>
        </row>
        <row r="9249">
          <cell r="A9249">
            <v>45774</v>
          </cell>
          <cell r="B9249">
            <v>387.73110000000003</v>
          </cell>
        </row>
        <row r="9250">
          <cell r="A9250">
            <v>45775</v>
          </cell>
          <cell r="B9250">
            <v>387.79809999999998</v>
          </cell>
        </row>
        <row r="9251">
          <cell r="A9251">
            <v>45776</v>
          </cell>
          <cell r="B9251">
            <v>387.86509999999998</v>
          </cell>
        </row>
        <row r="9252">
          <cell r="A9252">
            <v>45777</v>
          </cell>
          <cell r="B9252">
            <v>387.93220000000002</v>
          </cell>
        </row>
        <row r="9253">
          <cell r="A9253">
            <v>45778</v>
          </cell>
          <cell r="B9253">
            <v>387.99930000000001</v>
          </cell>
        </row>
        <row r="9254">
          <cell r="A9254">
            <v>45779</v>
          </cell>
          <cell r="B9254">
            <v>388.06639999999999</v>
          </cell>
        </row>
        <row r="9255">
          <cell r="A9255">
            <v>45780</v>
          </cell>
          <cell r="B9255">
            <v>388.13350000000003</v>
          </cell>
        </row>
        <row r="9256">
          <cell r="A9256">
            <v>45781</v>
          </cell>
          <cell r="B9256">
            <v>388.20060000000001</v>
          </cell>
        </row>
        <row r="9257">
          <cell r="A9257">
            <v>45782</v>
          </cell>
          <cell r="B9257">
            <v>388.26769999999999</v>
          </cell>
        </row>
        <row r="9258">
          <cell r="A9258">
            <v>45783</v>
          </cell>
          <cell r="B9258">
            <v>388.33479999999997</v>
          </cell>
        </row>
        <row r="9259">
          <cell r="A9259">
            <v>45784</v>
          </cell>
          <cell r="B9259">
            <v>388.40199999999999</v>
          </cell>
        </row>
        <row r="9260">
          <cell r="A9260">
            <v>45785</v>
          </cell>
          <cell r="B9260">
            <v>388.46910000000003</v>
          </cell>
        </row>
        <row r="9261">
          <cell r="A9261">
            <v>45786</v>
          </cell>
          <cell r="B9261">
            <v>388.53629999999998</v>
          </cell>
        </row>
        <row r="9262">
          <cell r="A9262">
            <v>45787</v>
          </cell>
          <cell r="B9262">
            <v>388.6035</v>
          </cell>
        </row>
        <row r="9263">
          <cell r="A9263">
            <v>45788</v>
          </cell>
          <cell r="B9263">
            <v>388.67059999999998</v>
          </cell>
        </row>
        <row r="9264">
          <cell r="A9264">
            <v>45789</v>
          </cell>
          <cell r="B9264">
            <v>388.73790000000002</v>
          </cell>
        </row>
        <row r="9265">
          <cell r="A9265">
            <v>45790</v>
          </cell>
          <cell r="B9265">
            <v>388.80509999999998</v>
          </cell>
        </row>
        <row r="9266">
          <cell r="A9266">
            <v>45791</v>
          </cell>
          <cell r="B9266">
            <v>388.8723</v>
          </cell>
        </row>
        <row r="9267">
          <cell r="A9267">
            <v>45792</v>
          </cell>
          <cell r="B9267">
            <v>388.93950000000001</v>
          </cell>
        </row>
        <row r="9268">
          <cell r="A9268">
            <v>45793</v>
          </cell>
          <cell r="B9268">
            <v>389.02199999999999</v>
          </cell>
        </row>
        <row r="9269">
          <cell r="A9269">
            <v>45794</v>
          </cell>
          <cell r="B9269">
            <v>389.1046</v>
          </cell>
        </row>
        <row r="9270">
          <cell r="A9270">
            <v>45795</v>
          </cell>
          <cell r="B9270">
            <v>389.18720000000002</v>
          </cell>
        </row>
        <row r="9271">
          <cell r="A9271">
            <v>45796</v>
          </cell>
          <cell r="B9271">
            <v>389.26979999999998</v>
          </cell>
        </row>
        <row r="9272">
          <cell r="A9272">
            <v>45797</v>
          </cell>
          <cell r="B9272">
            <v>389.35239999999999</v>
          </cell>
        </row>
        <row r="9273">
          <cell r="A9273">
            <v>45798</v>
          </cell>
          <cell r="B9273">
            <v>389.435</v>
          </cell>
        </row>
        <row r="9274">
          <cell r="A9274">
            <v>45799</v>
          </cell>
          <cell r="B9274">
            <v>389.51769999999999</v>
          </cell>
        </row>
        <row r="9275">
          <cell r="A9275">
            <v>45800</v>
          </cell>
          <cell r="B9275">
            <v>389.6003</v>
          </cell>
        </row>
        <row r="9276">
          <cell r="A9276">
            <v>45801</v>
          </cell>
          <cell r="B9276">
            <v>389.68299999999999</v>
          </cell>
        </row>
        <row r="9277">
          <cell r="A9277">
            <v>45802</v>
          </cell>
          <cell r="B9277">
            <v>389.76569999999998</v>
          </cell>
        </row>
        <row r="9278">
          <cell r="A9278">
            <v>45803</v>
          </cell>
          <cell r="B9278">
            <v>389.84840000000003</v>
          </cell>
        </row>
        <row r="9279">
          <cell r="A9279">
            <v>45804</v>
          </cell>
          <cell r="B9279">
            <v>389.93119999999999</v>
          </cell>
        </row>
        <row r="9280">
          <cell r="A9280">
            <v>45805</v>
          </cell>
          <cell r="B9280">
            <v>390.01389999999998</v>
          </cell>
        </row>
        <row r="9281">
          <cell r="A9281">
            <v>45806</v>
          </cell>
          <cell r="B9281">
            <v>390.0967</v>
          </cell>
        </row>
        <row r="9282">
          <cell r="A9282">
            <v>45807</v>
          </cell>
          <cell r="B9282">
            <v>390.17950000000002</v>
          </cell>
        </row>
        <row r="9283">
          <cell r="A9283">
            <v>45808</v>
          </cell>
          <cell r="B9283">
            <v>390.26229999999998</v>
          </cell>
        </row>
        <row r="9284">
          <cell r="A9284">
            <v>45809</v>
          </cell>
          <cell r="B9284">
            <v>390.3451</v>
          </cell>
        </row>
        <row r="9285">
          <cell r="A9285">
            <v>45810</v>
          </cell>
          <cell r="B9285">
            <v>390.428</v>
          </cell>
        </row>
        <row r="9286">
          <cell r="A9286">
            <v>45811</v>
          </cell>
          <cell r="B9286">
            <v>390.51080000000002</v>
          </cell>
        </row>
        <row r="9287">
          <cell r="A9287">
            <v>45812</v>
          </cell>
          <cell r="B9287">
            <v>390.59370000000001</v>
          </cell>
        </row>
        <row r="9288">
          <cell r="A9288">
            <v>45813</v>
          </cell>
          <cell r="B9288">
            <v>390.67660000000001</v>
          </cell>
        </row>
        <row r="9289">
          <cell r="A9289">
            <v>45814</v>
          </cell>
          <cell r="B9289">
            <v>390.7595</v>
          </cell>
        </row>
        <row r="9290">
          <cell r="A9290">
            <v>45815</v>
          </cell>
          <cell r="B9290">
            <v>390.8424</v>
          </cell>
        </row>
        <row r="9291">
          <cell r="A9291">
            <v>45816</v>
          </cell>
          <cell r="B9291">
            <v>390.92540000000002</v>
          </cell>
        </row>
        <row r="9292">
          <cell r="A9292">
            <v>45817</v>
          </cell>
          <cell r="B9292">
            <v>391.00830000000002</v>
          </cell>
        </row>
        <row r="9293">
          <cell r="A9293">
            <v>45818</v>
          </cell>
          <cell r="B9293">
            <v>391.09129999999999</v>
          </cell>
        </row>
        <row r="9294">
          <cell r="A9294">
            <v>45819</v>
          </cell>
          <cell r="B9294">
            <v>391.17430000000002</v>
          </cell>
        </row>
        <row r="9295">
          <cell r="A9295">
            <v>45820</v>
          </cell>
          <cell r="B9295">
            <v>391.25729999999999</v>
          </cell>
        </row>
        <row r="9296">
          <cell r="A9296">
            <v>45821</v>
          </cell>
          <cell r="B9296">
            <v>391.34039999999999</v>
          </cell>
        </row>
        <row r="9297">
          <cell r="A9297">
            <v>45822</v>
          </cell>
          <cell r="B9297">
            <v>391.42340000000002</v>
          </cell>
        </row>
        <row r="9298">
          <cell r="A9298">
            <v>45823</v>
          </cell>
          <cell r="B9298">
            <v>391.50650000000002</v>
          </cell>
        </row>
        <row r="9299">
          <cell r="A9299">
            <v>45824</v>
          </cell>
          <cell r="B9299">
            <v>391.54820000000001</v>
          </cell>
        </row>
        <row r="9300">
          <cell r="A9300">
            <v>45825</v>
          </cell>
          <cell r="B9300">
            <v>391.5899</v>
          </cell>
        </row>
        <row r="9301">
          <cell r="A9301">
            <v>45826</v>
          </cell>
          <cell r="B9301">
            <v>391.63159999999999</v>
          </cell>
        </row>
        <row r="9302">
          <cell r="A9302">
            <v>45827</v>
          </cell>
          <cell r="B9302">
            <v>391.67329999999998</v>
          </cell>
        </row>
        <row r="9303">
          <cell r="A9303">
            <v>45828</v>
          </cell>
          <cell r="B9303">
            <v>391.71499999999997</v>
          </cell>
        </row>
        <row r="9304">
          <cell r="A9304">
            <v>45829</v>
          </cell>
          <cell r="B9304">
            <v>391.75670000000002</v>
          </cell>
        </row>
        <row r="9305">
          <cell r="A9305">
            <v>45830</v>
          </cell>
          <cell r="B9305">
            <v>391.79849999999999</v>
          </cell>
        </row>
        <row r="9306">
          <cell r="A9306">
            <v>45831</v>
          </cell>
          <cell r="B9306">
            <v>391.84019999999998</v>
          </cell>
        </row>
        <row r="9307">
          <cell r="A9307">
            <v>45832</v>
          </cell>
          <cell r="B9307">
            <v>391.88189999999997</v>
          </cell>
        </row>
        <row r="9308">
          <cell r="A9308">
            <v>45833</v>
          </cell>
          <cell r="B9308">
            <v>391.9237</v>
          </cell>
        </row>
        <row r="9309">
          <cell r="A9309">
            <v>45834</v>
          </cell>
          <cell r="B9309">
            <v>391.96539999999999</v>
          </cell>
        </row>
        <row r="9310">
          <cell r="A9310">
            <v>45835</v>
          </cell>
          <cell r="B9310">
            <v>392.00709999999998</v>
          </cell>
        </row>
        <row r="9311">
          <cell r="A9311">
            <v>45836</v>
          </cell>
          <cell r="B9311">
            <v>392.0489</v>
          </cell>
        </row>
        <row r="9312">
          <cell r="A9312">
            <v>45837</v>
          </cell>
          <cell r="B9312">
            <v>392.09070000000003</v>
          </cell>
        </row>
        <row r="9313">
          <cell r="A9313">
            <v>45838</v>
          </cell>
          <cell r="B9313">
            <v>392.13240000000002</v>
          </cell>
        </row>
        <row r="9314">
          <cell r="A9314">
            <v>45839</v>
          </cell>
          <cell r="B9314">
            <v>392.17419999999998</v>
          </cell>
        </row>
        <row r="9315">
          <cell r="A9315">
            <v>45840</v>
          </cell>
          <cell r="B9315">
            <v>392.21589999999998</v>
          </cell>
        </row>
        <row r="9316">
          <cell r="A9316">
            <v>45841</v>
          </cell>
          <cell r="B9316">
            <v>392.2577</v>
          </cell>
        </row>
        <row r="9317">
          <cell r="A9317">
            <v>45842</v>
          </cell>
          <cell r="B9317">
            <v>392.29950000000002</v>
          </cell>
        </row>
        <row r="9318">
          <cell r="A9318">
            <v>45843</v>
          </cell>
          <cell r="B9318">
            <v>392.34129999999999</v>
          </cell>
        </row>
        <row r="9319">
          <cell r="A9319">
            <v>45844</v>
          </cell>
          <cell r="B9319">
            <v>392.38310000000001</v>
          </cell>
        </row>
        <row r="9320">
          <cell r="A9320">
            <v>45845</v>
          </cell>
          <cell r="B9320">
            <v>392.4248</v>
          </cell>
        </row>
        <row r="9321">
          <cell r="A9321">
            <v>45846</v>
          </cell>
          <cell r="B9321">
            <v>392.46660000000003</v>
          </cell>
        </row>
        <row r="9322">
          <cell r="A9322">
            <v>45847</v>
          </cell>
          <cell r="B9322">
            <v>392.50839999999999</v>
          </cell>
        </row>
        <row r="9323">
          <cell r="A9323">
            <v>45848</v>
          </cell>
          <cell r="B9323">
            <v>392.55020000000002</v>
          </cell>
        </row>
        <row r="9324">
          <cell r="A9324">
            <v>45849</v>
          </cell>
          <cell r="B9324">
            <v>392.59199999999998</v>
          </cell>
        </row>
        <row r="9325">
          <cell r="A9325">
            <v>45850</v>
          </cell>
          <cell r="B9325">
            <v>392.63389999999998</v>
          </cell>
        </row>
        <row r="9326">
          <cell r="A9326">
            <v>45851</v>
          </cell>
          <cell r="B9326">
            <v>392.67570000000001</v>
          </cell>
        </row>
        <row r="9327">
          <cell r="A9327">
            <v>45852</v>
          </cell>
          <cell r="B9327">
            <v>392.71749999999997</v>
          </cell>
        </row>
        <row r="9328">
          <cell r="A9328">
            <v>45853</v>
          </cell>
          <cell r="B9328">
            <v>392.7593</v>
          </cell>
        </row>
        <row r="9329">
          <cell r="A9329">
            <v>45854</v>
          </cell>
          <cell r="B9329">
            <v>392.77199999999999</v>
          </cell>
        </row>
        <row r="9330">
          <cell r="A9330">
            <v>45855</v>
          </cell>
          <cell r="B9330">
            <v>392.78460000000001</v>
          </cell>
        </row>
        <row r="9331">
          <cell r="A9331">
            <v>45856</v>
          </cell>
          <cell r="B9331">
            <v>392.79730000000001</v>
          </cell>
        </row>
        <row r="9332">
          <cell r="A9332">
            <v>45857</v>
          </cell>
          <cell r="B9332">
            <v>392.81</v>
          </cell>
        </row>
        <row r="9333">
          <cell r="A9333">
            <v>45858</v>
          </cell>
          <cell r="B9333">
            <v>392.82260000000002</v>
          </cell>
        </row>
        <row r="9334">
          <cell r="A9334">
            <v>45859</v>
          </cell>
          <cell r="B9334">
            <v>392.83530000000002</v>
          </cell>
        </row>
        <row r="9335">
          <cell r="A9335">
            <v>45860</v>
          </cell>
          <cell r="B9335">
            <v>392.84800000000001</v>
          </cell>
        </row>
        <row r="9336">
          <cell r="A9336">
            <v>45861</v>
          </cell>
          <cell r="B9336">
            <v>392.86059999999998</v>
          </cell>
        </row>
        <row r="9337">
          <cell r="A9337">
            <v>45862</v>
          </cell>
          <cell r="B9337">
            <v>392.87329999999997</v>
          </cell>
        </row>
        <row r="9338">
          <cell r="A9338">
            <v>45863</v>
          </cell>
          <cell r="B9338">
            <v>392.88600000000002</v>
          </cell>
        </row>
        <row r="9339">
          <cell r="A9339">
            <v>45864</v>
          </cell>
          <cell r="B9339">
            <v>392.89859999999999</v>
          </cell>
        </row>
        <row r="9340">
          <cell r="A9340">
            <v>45865</v>
          </cell>
          <cell r="B9340">
            <v>392.91129999999998</v>
          </cell>
        </row>
        <row r="9341">
          <cell r="A9341">
            <v>45866</v>
          </cell>
          <cell r="B9341">
            <v>392.92399999999998</v>
          </cell>
        </row>
        <row r="9342">
          <cell r="A9342">
            <v>45867</v>
          </cell>
          <cell r="B9342">
            <v>392.9366</v>
          </cell>
        </row>
        <row r="9343">
          <cell r="A9343">
            <v>45868</v>
          </cell>
          <cell r="B9343">
            <v>392.94929999999999</v>
          </cell>
        </row>
        <row r="9344">
          <cell r="A9344">
            <v>45869</v>
          </cell>
          <cell r="B9344">
            <v>392.96199999999999</v>
          </cell>
        </row>
        <row r="9345">
          <cell r="A9345">
            <v>45870</v>
          </cell>
          <cell r="B9345">
            <v>392.97460000000001</v>
          </cell>
        </row>
        <row r="9346">
          <cell r="A9346">
            <v>45871</v>
          </cell>
          <cell r="B9346">
            <v>392.9873</v>
          </cell>
        </row>
        <row r="9347">
          <cell r="A9347">
            <v>45872</v>
          </cell>
          <cell r="B9347">
            <v>393</v>
          </cell>
        </row>
        <row r="9348">
          <cell r="A9348">
            <v>45873</v>
          </cell>
          <cell r="B9348">
            <v>393.01260000000002</v>
          </cell>
        </row>
        <row r="9349">
          <cell r="A9349">
            <v>45874</v>
          </cell>
          <cell r="B9349">
            <v>393.02530000000002</v>
          </cell>
        </row>
        <row r="9350">
          <cell r="A9350">
            <v>45875</v>
          </cell>
          <cell r="B9350">
            <v>393.03800000000001</v>
          </cell>
        </row>
        <row r="9351">
          <cell r="A9351">
            <v>45876</v>
          </cell>
          <cell r="B9351">
            <v>393.05070000000001</v>
          </cell>
        </row>
        <row r="9352">
          <cell r="A9352">
            <v>45877</v>
          </cell>
          <cell r="B9352">
            <v>393.06330000000003</v>
          </cell>
        </row>
        <row r="9353">
          <cell r="A9353">
            <v>45878</v>
          </cell>
          <cell r="B9353">
            <v>393.07600000000002</v>
          </cell>
        </row>
        <row r="9354">
          <cell r="A9354">
            <v>45879</v>
          </cell>
          <cell r="B9354">
            <v>393.08870000000002</v>
          </cell>
        </row>
        <row r="9355">
          <cell r="A9355">
            <v>45880</v>
          </cell>
          <cell r="B9355">
            <v>393.10140000000001</v>
          </cell>
        </row>
        <row r="9356">
          <cell r="A9356">
            <v>45881</v>
          </cell>
          <cell r="B9356">
            <v>393.11399999999998</v>
          </cell>
        </row>
        <row r="9357">
          <cell r="A9357">
            <v>45882</v>
          </cell>
          <cell r="B9357">
            <v>393.12670000000003</v>
          </cell>
        </row>
        <row r="9358">
          <cell r="A9358">
            <v>45883</v>
          </cell>
          <cell r="B9358">
            <v>393.13940000000002</v>
          </cell>
        </row>
        <row r="9359">
          <cell r="A9359">
            <v>45884</v>
          </cell>
          <cell r="B9359">
            <v>393.15210000000002</v>
          </cell>
        </row>
        <row r="9360">
          <cell r="A9360">
            <v>45885</v>
          </cell>
          <cell r="B9360">
            <v>393.18759999999997</v>
          </cell>
        </row>
        <row r="9361">
          <cell r="A9361">
            <v>45886</v>
          </cell>
          <cell r="B9361">
            <v>393.22300000000001</v>
          </cell>
        </row>
        <row r="9362">
          <cell r="A9362">
            <v>45887</v>
          </cell>
          <cell r="B9362">
            <v>393.25850000000003</v>
          </cell>
        </row>
        <row r="9363">
          <cell r="A9363">
            <v>45888</v>
          </cell>
          <cell r="B9363">
            <v>393.29399999999998</v>
          </cell>
        </row>
        <row r="9364">
          <cell r="A9364">
            <v>45889</v>
          </cell>
          <cell r="B9364">
            <v>393.32940000000002</v>
          </cell>
        </row>
        <row r="9365">
          <cell r="A9365">
            <v>45890</v>
          </cell>
          <cell r="B9365">
            <v>393.36489999999998</v>
          </cell>
        </row>
        <row r="9366">
          <cell r="A9366">
            <v>45891</v>
          </cell>
          <cell r="B9366">
            <v>393.40039999999999</v>
          </cell>
        </row>
        <row r="9367">
          <cell r="A9367">
            <v>45892</v>
          </cell>
          <cell r="B9367">
            <v>393.4359</v>
          </cell>
        </row>
        <row r="9368">
          <cell r="A9368">
            <v>45893</v>
          </cell>
          <cell r="B9368">
            <v>393.47140000000002</v>
          </cell>
        </row>
        <row r="9369">
          <cell r="A9369">
            <v>45894</v>
          </cell>
          <cell r="B9369">
            <v>393.50689999999997</v>
          </cell>
        </row>
        <row r="9370">
          <cell r="A9370">
            <v>45895</v>
          </cell>
          <cell r="B9370">
            <v>393.54239999999999</v>
          </cell>
        </row>
        <row r="9371">
          <cell r="A9371">
            <v>45896</v>
          </cell>
          <cell r="B9371">
            <v>393.5779</v>
          </cell>
        </row>
        <row r="9372">
          <cell r="A9372">
            <v>45897</v>
          </cell>
          <cell r="B9372">
            <v>393.61340000000001</v>
          </cell>
        </row>
        <row r="9373">
          <cell r="A9373">
            <v>45898</v>
          </cell>
          <cell r="B9373">
            <v>393.64890000000003</v>
          </cell>
        </row>
        <row r="9374">
          <cell r="A9374">
            <v>45899</v>
          </cell>
          <cell r="B9374">
            <v>393.68439999999998</v>
          </cell>
        </row>
        <row r="9375">
          <cell r="A9375">
            <v>45900</v>
          </cell>
          <cell r="B9375">
            <v>393.7199</v>
          </cell>
        </row>
        <row r="9376">
          <cell r="A9376">
            <v>45901</v>
          </cell>
          <cell r="B9376">
            <v>393.75540000000001</v>
          </cell>
        </row>
        <row r="9377">
          <cell r="A9377">
            <v>45902</v>
          </cell>
          <cell r="B9377">
            <v>393.79090000000002</v>
          </cell>
        </row>
        <row r="9378">
          <cell r="A9378">
            <v>45903</v>
          </cell>
          <cell r="B9378">
            <v>393.82639999999998</v>
          </cell>
        </row>
        <row r="9379">
          <cell r="A9379">
            <v>45904</v>
          </cell>
          <cell r="B9379">
            <v>393.86200000000002</v>
          </cell>
        </row>
        <row r="9380">
          <cell r="A9380">
            <v>45905</v>
          </cell>
          <cell r="B9380">
            <v>393.89749999999998</v>
          </cell>
        </row>
        <row r="9381">
          <cell r="A9381">
            <v>45906</v>
          </cell>
          <cell r="B9381">
            <v>393.93299999999999</v>
          </cell>
        </row>
        <row r="9382">
          <cell r="A9382">
            <v>45907</v>
          </cell>
          <cell r="B9382">
            <v>393.96850000000001</v>
          </cell>
        </row>
        <row r="9383">
          <cell r="A9383">
            <v>45908</v>
          </cell>
          <cell r="B9383">
            <v>394.00409999999999</v>
          </cell>
        </row>
        <row r="9384">
          <cell r="A9384">
            <v>45909</v>
          </cell>
          <cell r="B9384">
            <v>394.03960000000001</v>
          </cell>
        </row>
        <row r="9385">
          <cell r="A9385">
            <v>45910</v>
          </cell>
          <cell r="B9385">
            <v>394.0752</v>
          </cell>
        </row>
        <row r="9386">
          <cell r="A9386">
            <v>45911</v>
          </cell>
          <cell r="B9386">
            <v>394.11070000000001</v>
          </cell>
        </row>
        <row r="9387">
          <cell r="A9387">
            <v>45912</v>
          </cell>
          <cell r="B9387">
            <v>394.1463</v>
          </cell>
        </row>
        <row r="9388">
          <cell r="A9388">
            <v>45913</v>
          </cell>
          <cell r="B9388">
            <v>394.18180000000001</v>
          </cell>
        </row>
        <row r="9389">
          <cell r="A9389">
            <v>45914</v>
          </cell>
          <cell r="B9389">
            <v>394.2174</v>
          </cell>
        </row>
        <row r="9390">
          <cell r="A9390">
            <v>45915</v>
          </cell>
          <cell r="B9390">
            <v>394.25290000000001</v>
          </cell>
        </row>
        <row r="9391">
          <cell r="A9391">
            <v>45916</v>
          </cell>
          <cell r="B9391">
            <v>394.27780000000001</v>
          </cell>
        </row>
        <row r="9392">
          <cell r="A9392">
            <v>45917</v>
          </cell>
          <cell r="B9392">
            <v>394.30279999999999</v>
          </cell>
        </row>
        <row r="9393">
          <cell r="A9393">
            <v>45918</v>
          </cell>
          <cell r="B9393">
            <v>394.32769999999999</v>
          </cell>
        </row>
        <row r="9394">
          <cell r="A9394">
            <v>45919</v>
          </cell>
          <cell r="B9394">
            <v>394.35270000000003</v>
          </cell>
        </row>
        <row r="9395">
          <cell r="A9395">
            <v>45920</v>
          </cell>
          <cell r="B9395">
            <v>394.37759999999997</v>
          </cell>
        </row>
        <row r="9396">
          <cell r="A9396">
            <v>45921</v>
          </cell>
          <cell r="B9396">
            <v>394.40260000000001</v>
          </cell>
        </row>
        <row r="9397">
          <cell r="A9397">
            <v>45922</v>
          </cell>
          <cell r="B9397">
            <v>394.42759999999998</v>
          </cell>
        </row>
        <row r="9398">
          <cell r="A9398">
            <v>45923</v>
          </cell>
          <cell r="B9398">
            <v>394.45249999999999</v>
          </cell>
        </row>
        <row r="9399">
          <cell r="A9399">
            <v>45924</v>
          </cell>
          <cell r="B9399">
            <v>394.47750000000002</v>
          </cell>
        </row>
        <row r="9400">
          <cell r="A9400">
            <v>45925</v>
          </cell>
          <cell r="B9400">
            <v>394.50240000000002</v>
          </cell>
        </row>
        <row r="9401">
          <cell r="A9401">
            <v>45926</v>
          </cell>
          <cell r="B9401">
            <v>394.5274</v>
          </cell>
        </row>
        <row r="9402">
          <cell r="A9402">
            <v>45927</v>
          </cell>
          <cell r="B9402">
            <v>394.55239999999998</v>
          </cell>
        </row>
        <row r="9403">
          <cell r="A9403">
            <v>45928</v>
          </cell>
          <cell r="B9403">
            <v>394.57729999999998</v>
          </cell>
        </row>
        <row r="9404">
          <cell r="A9404">
            <v>45929</v>
          </cell>
          <cell r="B9404">
            <v>394.60230000000001</v>
          </cell>
        </row>
        <row r="9405">
          <cell r="A9405">
            <v>45930</v>
          </cell>
          <cell r="B9405">
            <v>394.62729999999999</v>
          </cell>
        </row>
        <row r="9406">
          <cell r="A9406">
            <v>45931</v>
          </cell>
          <cell r="B9406">
            <v>394.65219999999999</v>
          </cell>
        </row>
        <row r="9407">
          <cell r="A9407">
            <v>45932</v>
          </cell>
          <cell r="B9407">
            <v>394.67720000000003</v>
          </cell>
        </row>
        <row r="9408">
          <cell r="A9408">
            <v>45933</v>
          </cell>
          <cell r="B9408">
            <v>394.7022</v>
          </cell>
        </row>
        <row r="9409">
          <cell r="A9409">
            <v>45934</v>
          </cell>
          <cell r="B9409">
            <v>394.72719999999998</v>
          </cell>
        </row>
        <row r="9410">
          <cell r="A9410">
            <v>45935</v>
          </cell>
          <cell r="B9410">
            <v>394.75209999999998</v>
          </cell>
        </row>
        <row r="9411">
          <cell r="A9411">
            <v>45936</v>
          </cell>
          <cell r="B9411">
            <v>394.77710000000002</v>
          </cell>
        </row>
        <row r="9412">
          <cell r="A9412">
            <v>45937</v>
          </cell>
          <cell r="B9412">
            <v>394.8021</v>
          </cell>
        </row>
        <row r="9413">
          <cell r="A9413">
            <v>45938</v>
          </cell>
          <cell r="B9413">
            <v>394.82709999999997</v>
          </cell>
        </row>
        <row r="9414">
          <cell r="A9414">
            <v>45939</v>
          </cell>
          <cell r="B9414">
            <v>394.85210000000001</v>
          </cell>
        </row>
        <row r="9415">
          <cell r="A9415">
            <v>45940</v>
          </cell>
          <cell r="B9415">
            <v>394.87700000000001</v>
          </cell>
        </row>
        <row r="9416">
          <cell r="A9416">
            <v>45941</v>
          </cell>
          <cell r="B9416">
            <v>394.90199999999999</v>
          </cell>
        </row>
        <row r="9417">
          <cell r="A9417">
            <v>45942</v>
          </cell>
          <cell r="B9417">
            <v>394.92700000000002</v>
          </cell>
        </row>
        <row r="9418">
          <cell r="A9418">
            <v>45943</v>
          </cell>
          <cell r="B9418">
            <v>394.952</v>
          </cell>
        </row>
        <row r="9419">
          <cell r="A9419">
            <v>45944</v>
          </cell>
          <cell r="B9419">
            <v>394.97699999999998</v>
          </cell>
        </row>
        <row r="9420">
          <cell r="A9420">
            <v>45945</v>
          </cell>
          <cell r="B9420">
            <v>395.00200000000001</v>
          </cell>
        </row>
        <row r="9421">
          <cell r="A9421">
            <v>45946</v>
          </cell>
          <cell r="B9421">
            <v>395.04270000000002</v>
          </cell>
        </row>
        <row r="9422">
          <cell r="A9422">
            <v>45947</v>
          </cell>
          <cell r="B9422">
            <v>395.08339999999998</v>
          </cell>
        </row>
        <row r="9423">
          <cell r="A9423">
            <v>45948</v>
          </cell>
          <cell r="B9423">
            <v>395.1241</v>
          </cell>
        </row>
        <row r="9424">
          <cell r="A9424">
            <v>45949</v>
          </cell>
          <cell r="B9424">
            <v>395.16489999999999</v>
          </cell>
        </row>
        <row r="9425">
          <cell r="A9425">
            <v>45950</v>
          </cell>
          <cell r="B9425">
            <v>395.2056</v>
          </cell>
        </row>
        <row r="9426">
          <cell r="A9426">
            <v>45951</v>
          </cell>
          <cell r="B9426">
            <v>395.24630000000002</v>
          </cell>
        </row>
        <row r="9427">
          <cell r="A9427">
            <v>45952</v>
          </cell>
          <cell r="B9427">
            <v>395.28710000000001</v>
          </cell>
        </row>
        <row r="9428">
          <cell r="A9428">
            <v>45953</v>
          </cell>
          <cell r="B9428">
            <v>395.32780000000002</v>
          </cell>
        </row>
        <row r="9429">
          <cell r="A9429">
            <v>45954</v>
          </cell>
          <cell r="B9429">
            <v>395.36860000000001</v>
          </cell>
        </row>
        <row r="9430">
          <cell r="A9430">
            <v>45955</v>
          </cell>
          <cell r="B9430">
            <v>395.40929999999997</v>
          </cell>
        </row>
        <row r="9431">
          <cell r="A9431">
            <v>45956</v>
          </cell>
          <cell r="B9431">
            <v>395.45010000000002</v>
          </cell>
        </row>
        <row r="9432">
          <cell r="A9432">
            <v>45957</v>
          </cell>
          <cell r="B9432">
            <v>395.49079999999998</v>
          </cell>
        </row>
        <row r="9433">
          <cell r="A9433">
            <v>45958</v>
          </cell>
          <cell r="B9433">
            <v>395.53160000000003</v>
          </cell>
        </row>
        <row r="9434">
          <cell r="A9434">
            <v>45959</v>
          </cell>
          <cell r="B9434">
            <v>395.57229999999998</v>
          </cell>
        </row>
        <row r="9435">
          <cell r="A9435">
            <v>45960</v>
          </cell>
          <cell r="B9435">
            <v>395.61309999999997</v>
          </cell>
        </row>
        <row r="9436">
          <cell r="A9436">
            <v>45961</v>
          </cell>
          <cell r="B9436">
            <v>395.65390000000002</v>
          </cell>
        </row>
        <row r="9437">
          <cell r="A9437">
            <v>45962</v>
          </cell>
          <cell r="B9437">
            <v>395.69470000000001</v>
          </cell>
        </row>
        <row r="9438">
          <cell r="A9438">
            <v>45963</v>
          </cell>
          <cell r="B9438">
            <v>395.73540000000003</v>
          </cell>
        </row>
        <row r="9439">
          <cell r="A9439">
            <v>45964</v>
          </cell>
          <cell r="B9439">
            <v>395.77620000000002</v>
          </cell>
        </row>
        <row r="9440">
          <cell r="A9440">
            <v>45965</v>
          </cell>
          <cell r="B9440">
            <v>395.81700000000001</v>
          </cell>
        </row>
        <row r="9441">
          <cell r="A9441">
            <v>45966</v>
          </cell>
          <cell r="B9441">
            <v>395.8578</v>
          </cell>
        </row>
        <row r="9442">
          <cell r="A9442">
            <v>45967</v>
          </cell>
          <cell r="B9442">
            <v>395.89859999999999</v>
          </cell>
        </row>
        <row r="9443">
          <cell r="A9443">
            <v>45968</v>
          </cell>
          <cell r="B9443">
            <v>395.93939999999998</v>
          </cell>
        </row>
        <row r="9444">
          <cell r="A9444">
            <v>45969</v>
          </cell>
          <cell r="B9444">
            <v>395.98020000000002</v>
          </cell>
        </row>
        <row r="9445">
          <cell r="A9445">
            <v>45970</v>
          </cell>
          <cell r="B9445">
            <v>396.02100000000002</v>
          </cell>
        </row>
        <row r="9446">
          <cell r="A9446">
            <v>45971</v>
          </cell>
          <cell r="B9446">
            <v>396.06189999999998</v>
          </cell>
        </row>
        <row r="9447">
          <cell r="A9447">
            <v>45972</v>
          </cell>
          <cell r="B9447">
            <v>396.10270000000003</v>
          </cell>
        </row>
        <row r="9448">
          <cell r="A9448">
            <v>45973</v>
          </cell>
          <cell r="B9448">
            <v>396.14350000000002</v>
          </cell>
        </row>
        <row r="9449">
          <cell r="A9449">
            <v>45974</v>
          </cell>
          <cell r="B9449">
            <v>396.18430000000001</v>
          </cell>
        </row>
        <row r="9450">
          <cell r="A9450">
            <v>45975</v>
          </cell>
          <cell r="B9450">
            <v>396.22519999999997</v>
          </cell>
        </row>
        <row r="9451">
          <cell r="A9451">
            <v>45976</v>
          </cell>
          <cell r="B9451">
            <v>396.26600000000002</v>
          </cell>
        </row>
        <row r="9452">
          <cell r="A9452">
            <v>45977</v>
          </cell>
          <cell r="B9452">
            <v>396.28980000000001</v>
          </cell>
        </row>
        <row r="9453">
          <cell r="A9453">
            <v>45978</v>
          </cell>
          <cell r="B9453">
            <v>396.31349999999998</v>
          </cell>
        </row>
        <row r="9454">
          <cell r="A9454">
            <v>45979</v>
          </cell>
          <cell r="B9454">
            <v>396.33730000000003</v>
          </cell>
        </row>
        <row r="9455">
          <cell r="A9455">
            <v>45980</v>
          </cell>
          <cell r="B9455">
            <v>396.36099999999999</v>
          </cell>
        </row>
        <row r="9456">
          <cell r="A9456">
            <v>45981</v>
          </cell>
          <cell r="B9456">
            <v>396.38479999999998</v>
          </cell>
        </row>
        <row r="9457">
          <cell r="A9457">
            <v>45982</v>
          </cell>
          <cell r="B9457">
            <v>396.40859999999998</v>
          </cell>
        </row>
        <row r="9458">
          <cell r="A9458">
            <v>45983</v>
          </cell>
          <cell r="B9458">
            <v>396.4323</v>
          </cell>
        </row>
        <row r="9459">
          <cell r="A9459">
            <v>45984</v>
          </cell>
          <cell r="B9459">
            <v>396.45609999999999</v>
          </cell>
        </row>
        <row r="9460">
          <cell r="A9460">
            <v>45985</v>
          </cell>
          <cell r="B9460">
            <v>396.47980000000001</v>
          </cell>
        </row>
        <row r="9461">
          <cell r="A9461">
            <v>45986</v>
          </cell>
          <cell r="B9461">
            <v>396.50360000000001</v>
          </cell>
        </row>
        <row r="9462">
          <cell r="A9462">
            <v>45987</v>
          </cell>
          <cell r="B9462">
            <v>396.5274</v>
          </cell>
        </row>
        <row r="9463">
          <cell r="A9463">
            <v>45988</v>
          </cell>
          <cell r="B9463">
            <v>396.55119999999999</v>
          </cell>
        </row>
        <row r="9464">
          <cell r="A9464">
            <v>45989</v>
          </cell>
          <cell r="B9464">
            <v>396.57490000000001</v>
          </cell>
        </row>
        <row r="9465">
          <cell r="A9465">
            <v>45990</v>
          </cell>
          <cell r="B9465">
            <v>396.59870000000001</v>
          </cell>
        </row>
        <row r="9466">
          <cell r="A9466">
            <v>45991</v>
          </cell>
          <cell r="B9466">
            <v>396.6225</v>
          </cell>
        </row>
        <row r="9467">
          <cell r="A9467">
            <v>45992</v>
          </cell>
          <cell r="B9467">
            <v>396.6463</v>
          </cell>
        </row>
        <row r="9468">
          <cell r="A9468">
            <v>45993</v>
          </cell>
          <cell r="B9468">
            <v>396.67</v>
          </cell>
        </row>
        <row r="9469">
          <cell r="A9469">
            <v>45994</v>
          </cell>
          <cell r="B9469">
            <v>396.69380000000001</v>
          </cell>
        </row>
        <row r="9470">
          <cell r="A9470">
            <v>45995</v>
          </cell>
          <cell r="B9470">
            <v>396.7176</v>
          </cell>
        </row>
        <row r="9471">
          <cell r="A9471">
            <v>45996</v>
          </cell>
          <cell r="B9471">
            <v>396.7414</v>
          </cell>
        </row>
        <row r="9472">
          <cell r="A9472">
            <v>45997</v>
          </cell>
          <cell r="B9472">
            <v>396.76519999999999</v>
          </cell>
        </row>
        <row r="9473">
          <cell r="A9473">
            <v>45998</v>
          </cell>
          <cell r="B9473">
            <v>396.78890000000001</v>
          </cell>
        </row>
        <row r="9474">
          <cell r="A9474">
            <v>45999</v>
          </cell>
          <cell r="B9474">
            <v>396.81270000000001</v>
          </cell>
        </row>
        <row r="9475">
          <cell r="A9475">
            <v>46000</v>
          </cell>
          <cell r="B9475">
            <v>396.8365</v>
          </cell>
        </row>
        <row r="9476">
          <cell r="A9476">
            <v>46001</v>
          </cell>
          <cell r="B9476">
            <v>396.8603</v>
          </cell>
        </row>
        <row r="9477">
          <cell r="A9477">
            <v>46002</v>
          </cell>
          <cell r="B9477">
            <v>396.88409999999999</v>
          </cell>
        </row>
        <row r="9478">
          <cell r="A9478">
            <v>46003</v>
          </cell>
          <cell r="B9478">
            <v>396.90789999999998</v>
          </cell>
        </row>
        <row r="9479">
          <cell r="A9479">
            <v>46004</v>
          </cell>
          <cell r="B9479">
            <v>396.93169999999998</v>
          </cell>
        </row>
        <row r="9480">
          <cell r="A9480">
            <v>46005</v>
          </cell>
          <cell r="B9480">
            <v>396.95549999999997</v>
          </cell>
        </row>
        <row r="9481">
          <cell r="A9481">
            <v>46006</v>
          </cell>
          <cell r="B9481">
            <v>396.97930000000002</v>
          </cell>
        </row>
        <row r="9482">
          <cell r="A9482">
            <v>46007</v>
          </cell>
          <cell r="B9482">
            <v>396.98829999999998</v>
          </cell>
        </row>
        <row r="9483">
          <cell r="A9483">
            <v>46008</v>
          </cell>
          <cell r="B9483">
            <v>396.99720000000002</v>
          </cell>
        </row>
        <row r="9484">
          <cell r="A9484">
            <v>46009</v>
          </cell>
          <cell r="B9484">
            <v>397.00619999999998</v>
          </cell>
        </row>
        <row r="9485">
          <cell r="A9485">
            <v>46010</v>
          </cell>
          <cell r="B9485">
            <v>397.01510000000002</v>
          </cell>
        </row>
        <row r="9486">
          <cell r="A9486">
            <v>46011</v>
          </cell>
          <cell r="B9486">
            <v>397.02409999999998</v>
          </cell>
        </row>
        <row r="9487">
          <cell r="A9487">
            <v>46012</v>
          </cell>
          <cell r="B9487">
            <v>397.03309999999999</v>
          </cell>
        </row>
        <row r="9488">
          <cell r="A9488">
            <v>46013</v>
          </cell>
          <cell r="B9488">
            <v>397.04199999999997</v>
          </cell>
        </row>
        <row r="9489">
          <cell r="A9489">
            <v>46014</v>
          </cell>
          <cell r="B9489">
            <v>397.05099999999999</v>
          </cell>
        </row>
        <row r="9490">
          <cell r="A9490">
            <v>46015</v>
          </cell>
          <cell r="B9490">
            <v>397.06</v>
          </cell>
        </row>
        <row r="9491">
          <cell r="A9491">
            <v>46016</v>
          </cell>
          <cell r="B9491">
            <v>397.06889999999999</v>
          </cell>
        </row>
        <row r="9492">
          <cell r="A9492">
            <v>46017</v>
          </cell>
          <cell r="B9492">
            <v>397.0779</v>
          </cell>
        </row>
        <row r="9493">
          <cell r="A9493">
            <v>46018</v>
          </cell>
          <cell r="B9493">
            <v>397.08679999999998</v>
          </cell>
        </row>
        <row r="9494">
          <cell r="A9494">
            <v>46019</v>
          </cell>
          <cell r="B9494">
            <v>397.0958</v>
          </cell>
        </row>
        <row r="9495">
          <cell r="A9495">
            <v>46020</v>
          </cell>
          <cell r="B9495">
            <v>397.10480000000001</v>
          </cell>
        </row>
        <row r="9496">
          <cell r="A9496">
            <v>46021</v>
          </cell>
          <cell r="B9496">
            <v>397.11369999999999</v>
          </cell>
        </row>
        <row r="9497">
          <cell r="A9497">
            <v>46022</v>
          </cell>
          <cell r="B9497">
            <v>397.12270000000001</v>
          </cell>
        </row>
        <row r="9498">
          <cell r="A9498">
            <v>46023</v>
          </cell>
          <cell r="B9498">
            <v>397.13170000000002</v>
          </cell>
        </row>
        <row r="9499">
          <cell r="A9499">
            <v>46024</v>
          </cell>
          <cell r="B9499">
            <v>397.14060000000001</v>
          </cell>
        </row>
        <row r="9500">
          <cell r="A9500">
            <v>46025</v>
          </cell>
          <cell r="B9500">
            <v>397.14960000000002</v>
          </cell>
        </row>
        <row r="9501">
          <cell r="A9501">
            <v>46026</v>
          </cell>
          <cell r="B9501">
            <v>397.15859999999998</v>
          </cell>
        </row>
        <row r="9502">
          <cell r="A9502">
            <v>46027</v>
          </cell>
          <cell r="B9502">
            <v>397.16750000000002</v>
          </cell>
        </row>
        <row r="9503">
          <cell r="A9503">
            <v>46028</v>
          </cell>
          <cell r="B9503">
            <v>397.17649999999998</v>
          </cell>
        </row>
        <row r="9504">
          <cell r="A9504">
            <v>46029</v>
          </cell>
          <cell r="B9504">
            <v>397.18549999999999</v>
          </cell>
        </row>
        <row r="9505">
          <cell r="A9505">
            <v>46030</v>
          </cell>
          <cell r="B9505">
            <v>397.19439999999997</v>
          </cell>
        </row>
        <row r="9506">
          <cell r="A9506">
            <v>46031</v>
          </cell>
          <cell r="B9506">
            <v>397.20339999999999</v>
          </cell>
        </row>
        <row r="9507">
          <cell r="A9507">
            <v>46032</v>
          </cell>
          <cell r="B9507">
            <v>397.2124</v>
          </cell>
        </row>
        <row r="9508">
          <cell r="A9508">
            <v>46033</v>
          </cell>
          <cell r="B9508">
            <v>397.22129999999999</v>
          </cell>
        </row>
        <row r="9509">
          <cell r="A9509">
            <v>46034</v>
          </cell>
          <cell r="B9509">
            <v>397.2303</v>
          </cell>
        </row>
        <row r="9510">
          <cell r="A9510">
            <v>46035</v>
          </cell>
          <cell r="B9510">
            <v>397.23930000000001</v>
          </cell>
        </row>
        <row r="9511">
          <cell r="A9511">
            <v>46036</v>
          </cell>
          <cell r="B9511">
            <v>397.2482</v>
          </cell>
        </row>
        <row r="9512">
          <cell r="A9512">
            <v>46037</v>
          </cell>
          <cell r="B9512">
            <v>397.25720000000001</v>
          </cell>
        </row>
        <row r="9513">
          <cell r="A9513">
            <v>46038</v>
          </cell>
          <cell r="B9513">
            <v>397.29180000000002</v>
          </cell>
        </row>
        <row r="9514">
          <cell r="A9514">
            <v>46039</v>
          </cell>
          <cell r="B9514">
            <v>397.3263</v>
          </cell>
        </row>
        <row r="9515">
          <cell r="A9515">
            <v>46040</v>
          </cell>
          <cell r="B9515">
            <v>397.36090000000002</v>
          </cell>
        </row>
        <row r="9516">
          <cell r="A9516">
            <v>46041</v>
          </cell>
          <cell r="B9516">
            <v>397.3954</v>
          </cell>
        </row>
        <row r="9517">
          <cell r="A9517">
            <v>46042</v>
          </cell>
          <cell r="B9517">
            <v>397.43</v>
          </cell>
        </row>
        <row r="9518">
          <cell r="A9518">
            <v>46043</v>
          </cell>
          <cell r="B9518">
            <v>397.46460000000002</v>
          </cell>
        </row>
        <row r="9519">
          <cell r="A9519">
            <v>46044</v>
          </cell>
          <cell r="B9519">
            <v>397.4991</v>
          </cell>
        </row>
        <row r="9520">
          <cell r="A9520">
            <v>46045</v>
          </cell>
          <cell r="B9520">
            <v>397.53370000000001</v>
          </cell>
        </row>
        <row r="9521">
          <cell r="A9521">
            <v>46046</v>
          </cell>
          <cell r="B9521">
            <v>397.56830000000002</v>
          </cell>
        </row>
        <row r="9522">
          <cell r="A9522">
            <v>46047</v>
          </cell>
          <cell r="B9522">
            <v>397.60289999999998</v>
          </cell>
        </row>
        <row r="9523">
          <cell r="A9523">
            <v>46048</v>
          </cell>
          <cell r="B9523">
            <v>397.63749999999999</v>
          </cell>
        </row>
        <row r="9524">
          <cell r="A9524">
            <v>46049</v>
          </cell>
          <cell r="B9524">
            <v>397.6721</v>
          </cell>
        </row>
        <row r="9525">
          <cell r="A9525">
            <v>46050</v>
          </cell>
          <cell r="B9525">
            <v>397.70659999999998</v>
          </cell>
        </row>
        <row r="9526">
          <cell r="A9526">
            <v>46051</v>
          </cell>
          <cell r="B9526">
            <v>397.74119999999999</v>
          </cell>
        </row>
        <row r="9527">
          <cell r="A9527">
            <v>46052</v>
          </cell>
          <cell r="B9527">
            <v>397.7758</v>
          </cell>
        </row>
        <row r="9528">
          <cell r="A9528">
            <v>46053</v>
          </cell>
          <cell r="B9528">
            <v>397.81040000000002</v>
          </cell>
        </row>
        <row r="9529">
          <cell r="A9529">
            <v>46054</v>
          </cell>
          <cell r="B9529">
            <v>397.84500000000003</v>
          </cell>
        </row>
        <row r="9530">
          <cell r="A9530">
            <v>46055</v>
          </cell>
          <cell r="B9530">
            <v>397.87959999999998</v>
          </cell>
        </row>
        <row r="9531">
          <cell r="A9531">
            <v>46056</v>
          </cell>
          <cell r="B9531">
            <v>397.91430000000003</v>
          </cell>
        </row>
        <row r="9532">
          <cell r="A9532">
            <v>46057</v>
          </cell>
          <cell r="B9532">
            <v>397.94889999999998</v>
          </cell>
        </row>
        <row r="9533">
          <cell r="A9533">
            <v>46058</v>
          </cell>
          <cell r="B9533">
            <v>397.98349999999999</v>
          </cell>
        </row>
        <row r="9534">
          <cell r="A9534">
            <v>46059</v>
          </cell>
          <cell r="B9534">
            <v>398.0181</v>
          </cell>
        </row>
        <row r="9535">
          <cell r="A9535">
            <v>46060</v>
          </cell>
          <cell r="B9535">
            <v>398.05270000000002</v>
          </cell>
        </row>
        <row r="9536">
          <cell r="A9536">
            <v>46061</v>
          </cell>
          <cell r="B9536">
            <v>398.08730000000003</v>
          </cell>
        </row>
        <row r="9537">
          <cell r="A9537">
            <v>46062</v>
          </cell>
          <cell r="B9537">
            <v>398.12200000000001</v>
          </cell>
        </row>
        <row r="9538">
          <cell r="A9538">
            <v>46063</v>
          </cell>
          <cell r="B9538">
            <v>398.15660000000003</v>
          </cell>
        </row>
        <row r="9539">
          <cell r="A9539">
            <v>46064</v>
          </cell>
          <cell r="B9539">
            <v>398.19119999999998</v>
          </cell>
        </row>
        <row r="9540">
          <cell r="A9540">
            <v>46065</v>
          </cell>
          <cell r="B9540">
            <v>398.22590000000002</v>
          </cell>
        </row>
        <row r="9541">
          <cell r="A9541">
            <v>46066</v>
          </cell>
          <cell r="B9541">
            <v>398.26049999999998</v>
          </cell>
        </row>
        <row r="9542">
          <cell r="A9542">
            <v>46067</v>
          </cell>
          <cell r="B9542">
            <v>398.29509999999999</v>
          </cell>
        </row>
        <row r="9543">
          <cell r="A9543">
            <v>46068</v>
          </cell>
          <cell r="B9543">
            <v>398.32979999999998</v>
          </cell>
        </row>
        <row r="9544">
          <cell r="A9544">
            <v>46069</v>
          </cell>
          <cell r="B9544">
            <v>398.49669999999998</v>
          </cell>
        </row>
        <row r="9545">
          <cell r="A9545">
            <v>46070</v>
          </cell>
          <cell r="B9545">
            <v>398.66370000000001</v>
          </cell>
        </row>
        <row r="9546">
          <cell r="A9546">
            <v>46071</v>
          </cell>
          <cell r="B9546">
            <v>398.83080000000001</v>
          </cell>
        </row>
        <row r="9547">
          <cell r="A9547">
            <v>46072</v>
          </cell>
          <cell r="B9547">
            <v>398.99790000000002</v>
          </cell>
        </row>
        <row r="9548">
          <cell r="A9548">
            <v>46073</v>
          </cell>
          <cell r="B9548">
            <v>399.1651</v>
          </cell>
        </row>
        <row r="9549">
          <cell r="A9549">
            <v>46074</v>
          </cell>
          <cell r="B9549">
            <v>399.33240000000001</v>
          </cell>
        </row>
        <row r="9550">
          <cell r="A9550">
            <v>46075</v>
          </cell>
          <cell r="B9550">
            <v>399.49970000000002</v>
          </cell>
        </row>
        <row r="9551">
          <cell r="A9551">
            <v>46076</v>
          </cell>
          <cell r="B9551">
            <v>399.6671</v>
          </cell>
        </row>
        <row r="9552">
          <cell r="A9552">
            <v>46077</v>
          </cell>
          <cell r="B9552">
            <v>399.83460000000002</v>
          </cell>
        </row>
        <row r="9553">
          <cell r="A9553">
            <v>46078</v>
          </cell>
          <cell r="B9553">
            <v>400.00209999999998</v>
          </cell>
        </row>
        <row r="9554">
          <cell r="A9554">
            <v>46079</v>
          </cell>
          <cell r="B9554">
            <v>400.16980000000001</v>
          </cell>
        </row>
        <row r="9555">
          <cell r="A9555">
            <v>46080</v>
          </cell>
          <cell r="B9555">
            <v>400.33749999999998</v>
          </cell>
        </row>
        <row r="9556">
          <cell r="A9556">
            <v>46081</v>
          </cell>
          <cell r="B9556">
            <v>400.5052</v>
          </cell>
        </row>
        <row r="9557">
          <cell r="A9557">
            <v>46082</v>
          </cell>
          <cell r="B9557">
            <v>400.67309999999998</v>
          </cell>
        </row>
        <row r="9558">
          <cell r="A9558">
            <v>46083</v>
          </cell>
          <cell r="B9558">
            <v>400.84100000000001</v>
          </cell>
        </row>
        <row r="9559">
          <cell r="A9559">
            <v>46084</v>
          </cell>
          <cell r="B9559">
            <v>401.00889999999998</v>
          </cell>
        </row>
        <row r="9560">
          <cell r="A9560">
            <v>46085</v>
          </cell>
          <cell r="B9560">
            <v>401.17700000000002</v>
          </cell>
        </row>
        <row r="9561">
          <cell r="A9561">
            <v>46086</v>
          </cell>
          <cell r="B9561">
            <v>401.3451</v>
          </cell>
        </row>
        <row r="9562">
          <cell r="A9562">
            <v>46087</v>
          </cell>
          <cell r="B9562">
            <v>401.51330000000002</v>
          </cell>
        </row>
        <row r="9563">
          <cell r="A9563">
            <v>46088</v>
          </cell>
          <cell r="B9563">
            <v>401.68150000000003</v>
          </cell>
        </row>
        <row r="9564">
          <cell r="A9564">
            <v>46089</v>
          </cell>
          <cell r="B9564">
            <v>401.84980000000002</v>
          </cell>
        </row>
        <row r="9565">
          <cell r="A9565">
            <v>46090</v>
          </cell>
          <cell r="B9565">
            <v>402.01819999999998</v>
          </cell>
        </row>
        <row r="9566">
          <cell r="A9566">
            <v>46091</v>
          </cell>
          <cell r="B9566">
            <v>402.18669999999997</v>
          </cell>
        </row>
        <row r="9567">
          <cell r="A9567">
            <v>46092</v>
          </cell>
          <cell r="B9567">
            <v>402.35520000000002</v>
          </cell>
        </row>
        <row r="9568">
          <cell r="A9568">
            <v>46093</v>
          </cell>
          <cell r="B9568">
            <v>402.52379999999999</v>
          </cell>
        </row>
        <row r="9569">
          <cell r="A9569">
            <v>46094</v>
          </cell>
          <cell r="B9569">
            <v>402.6925</v>
          </cell>
        </row>
        <row r="9570">
          <cell r="A9570">
            <v>46095</v>
          </cell>
          <cell r="B9570">
            <v>402.86130000000003</v>
          </cell>
        </row>
        <row r="9571">
          <cell r="A9571">
            <v>46096</v>
          </cell>
          <cell r="B9571">
            <v>403.0301</v>
          </cell>
        </row>
        <row r="9572">
          <cell r="A9572">
            <v>46097</v>
          </cell>
          <cell r="B9572">
            <v>403.16980000000001</v>
          </cell>
        </row>
        <row r="9573">
          <cell r="A9573">
            <v>46098</v>
          </cell>
          <cell r="B9573">
            <v>403.30950000000001</v>
          </cell>
        </row>
        <row r="9574">
          <cell r="A9574">
            <v>46099</v>
          </cell>
          <cell r="B9574">
            <v>403.44929999999999</v>
          </cell>
        </row>
        <row r="9575">
          <cell r="A9575">
            <v>46100</v>
          </cell>
          <cell r="B9575">
            <v>403.58909999999997</v>
          </cell>
        </row>
        <row r="9576">
          <cell r="A9576">
            <v>46101</v>
          </cell>
          <cell r="B9576">
            <v>403.72899999999998</v>
          </cell>
        </row>
        <row r="9577">
          <cell r="A9577">
            <v>46102</v>
          </cell>
          <cell r="B9577">
            <v>403.8689</v>
          </cell>
        </row>
        <row r="9578">
          <cell r="A9578">
            <v>46103</v>
          </cell>
          <cell r="B9578">
            <v>404.00889999999998</v>
          </cell>
        </row>
        <row r="9579">
          <cell r="A9579">
            <v>46104</v>
          </cell>
          <cell r="B9579">
            <v>404.14890000000003</v>
          </cell>
        </row>
        <row r="9580">
          <cell r="A9580">
            <v>46105</v>
          </cell>
          <cell r="B9580">
            <v>404.28899999999999</v>
          </cell>
        </row>
        <row r="9581">
          <cell r="A9581">
            <v>46106</v>
          </cell>
          <cell r="B9581">
            <v>404.42910000000001</v>
          </cell>
        </row>
        <row r="9582">
          <cell r="A9582">
            <v>46107</v>
          </cell>
          <cell r="B9582">
            <v>404.5693</v>
          </cell>
        </row>
        <row r="9583">
          <cell r="A9583">
            <v>46108</v>
          </cell>
          <cell r="B9583">
            <v>404.70949999999999</v>
          </cell>
        </row>
        <row r="9584">
          <cell r="A9584">
            <v>46109</v>
          </cell>
          <cell r="B9584">
            <v>404.84969999999998</v>
          </cell>
        </row>
        <row r="9585">
          <cell r="A9585">
            <v>46110</v>
          </cell>
          <cell r="B9585">
            <v>404.99009999999998</v>
          </cell>
        </row>
        <row r="9586">
          <cell r="A9586">
            <v>46111</v>
          </cell>
          <cell r="B9586">
            <v>405.13040000000001</v>
          </cell>
        </row>
        <row r="9587">
          <cell r="A9587">
            <v>46112</v>
          </cell>
          <cell r="B9587">
            <v>405.27080000000001</v>
          </cell>
        </row>
        <row r="9588">
          <cell r="A9588">
            <v>46113</v>
          </cell>
          <cell r="B9588">
            <v>405.41129999999998</v>
          </cell>
        </row>
        <row r="9589">
          <cell r="A9589">
            <v>46114</v>
          </cell>
          <cell r="B9589">
            <v>405.55180000000001</v>
          </cell>
        </row>
        <row r="9590">
          <cell r="A9590">
            <v>46115</v>
          </cell>
          <cell r="B9590">
            <v>405.69240000000002</v>
          </cell>
        </row>
        <row r="9591">
          <cell r="A9591">
            <v>46116</v>
          </cell>
          <cell r="B9591">
            <v>405.83300000000003</v>
          </cell>
        </row>
        <row r="9592">
          <cell r="A9592">
            <v>46117</v>
          </cell>
          <cell r="B9592">
            <v>405.97359999999998</v>
          </cell>
        </row>
        <row r="9593">
          <cell r="A9593">
            <v>46118</v>
          </cell>
          <cell r="B9593">
            <v>406.11430000000001</v>
          </cell>
        </row>
        <row r="9594">
          <cell r="A9594">
            <v>46119</v>
          </cell>
          <cell r="B9594">
            <v>406.25510000000003</v>
          </cell>
        </row>
        <row r="9595">
          <cell r="A9595">
            <v>46120</v>
          </cell>
          <cell r="B9595">
            <v>406.39589999999998</v>
          </cell>
        </row>
        <row r="9596">
          <cell r="A9596">
            <v>46121</v>
          </cell>
          <cell r="B9596">
            <v>406.5367</v>
          </cell>
        </row>
        <row r="9597">
          <cell r="A9597">
            <v>46122</v>
          </cell>
          <cell r="B9597">
            <v>406.67759999999998</v>
          </cell>
        </row>
        <row r="9598">
          <cell r="A9598">
            <v>46123</v>
          </cell>
          <cell r="B9598">
            <v>406.8186</v>
          </cell>
        </row>
        <row r="9599">
          <cell r="A9599">
            <v>46124</v>
          </cell>
          <cell r="B9599">
            <v>406.95949999999999</v>
          </cell>
        </row>
        <row r="9600">
          <cell r="A9600">
            <v>46125</v>
          </cell>
          <cell r="B9600">
            <v>407.10059999999999</v>
          </cell>
        </row>
        <row r="9601">
          <cell r="A9601">
            <v>46126</v>
          </cell>
          <cell r="B9601">
            <v>407.24169999999998</v>
          </cell>
        </row>
        <row r="9602">
          <cell r="A9602">
            <v>46127</v>
          </cell>
          <cell r="B9602">
            <v>407.38279999999997</v>
          </cell>
        </row>
        <row r="9603">
          <cell r="A9603">
            <v>46128</v>
          </cell>
          <cell r="B9603">
            <v>407.48829999999998</v>
          </cell>
        </row>
        <row r="9604">
          <cell r="A9604">
            <v>46129</v>
          </cell>
          <cell r="B9604">
            <v>407.59390000000002</v>
          </cell>
        </row>
        <row r="9605">
          <cell r="A9605">
            <v>46130</v>
          </cell>
          <cell r="B9605">
            <v>407.69940000000003</v>
          </cell>
        </row>
        <row r="9606">
          <cell r="A9606">
            <v>46131</v>
          </cell>
          <cell r="B9606">
            <v>407.80509999999998</v>
          </cell>
        </row>
        <row r="9607">
          <cell r="A9607">
            <v>46132</v>
          </cell>
          <cell r="B9607">
            <v>407.91070000000002</v>
          </cell>
        </row>
        <row r="9608">
          <cell r="A9608">
            <v>46133</v>
          </cell>
          <cell r="B9608">
            <v>408.0163</v>
          </cell>
        </row>
        <row r="9609">
          <cell r="A9609">
            <v>46134</v>
          </cell>
          <cell r="B9609">
            <v>408.12200000000001</v>
          </cell>
        </row>
        <row r="9610">
          <cell r="A9610">
            <v>46135</v>
          </cell>
          <cell r="B9610">
            <v>408.22770000000003</v>
          </cell>
        </row>
        <row r="9611">
          <cell r="A9611">
            <v>46136</v>
          </cell>
          <cell r="B9611">
            <v>408.33350000000002</v>
          </cell>
        </row>
        <row r="9612">
          <cell r="A9612">
            <v>46137</v>
          </cell>
          <cell r="B9612">
            <v>408.4393</v>
          </cell>
        </row>
        <row r="9613">
          <cell r="A9613">
            <v>46138</v>
          </cell>
          <cell r="B9613">
            <v>408.54500000000002</v>
          </cell>
        </row>
        <row r="9614">
          <cell r="A9614">
            <v>46139</v>
          </cell>
          <cell r="B9614">
            <v>408.65089999999998</v>
          </cell>
        </row>
        <row r="9615">
          <cell r="A9615">
            <v>46140</v>
          </cell>
          <cell r="B9615">
            <v>408.75670000000002</v>
          </cell>
        </row>
        <row r="9616">
          <cell r="A9616">
            <v>46141</v>
          </cell>
          <cell r="B9616">
            <v>408.86259999999999</v>
          </cell>
        </row>
        <row r="9617">
          <cell r="A9617">
            <v>46142</v>
          </cell>
          <cell r="B9617">
            <v>408.96850000000001</v>
          </cell>
        </row>
        <row r="9618">
          <cell r="A9618">
            <v>46143</v>
          </cell>
          <cell r="B9618">
            <v>409.07440000000003</v>
          </cell>
        </row>
        <row r="9619">
          <cell r="A9619">
            <v>46144</v>
          </cell>
          <cell r="B9619">
            <v>409.18040000000002</v>
          </cell>
        </row>
        <row r="9620">
          <cell r="A9620">
            <v>46145</v>
          </cell>
          <cell r="B9620">
            <v>409.28640000000001</v>
          </cell>
        </row>
        <row r="9621">
          <cell r="A9621">
            <v>46146</v>
          </cell>
          <cell r="B9621">
            <v>409.39240000000001</v>
          </cell>
        </row>
        <row r="9622">
          <cell r="A9622">
            <v>46147</v>
          </cell>
          <cell r="B9622">
            <v>409.4984</v>
          </cell>
        </row>
        <row r="9623">
          <cell r="A9623">
            <v>46148</v>
          </cell>
          <cell r="B9623">
            <v>409.60449999999997</v>
          </cell>
        </row>
        <row r="9624">
          <cell r="A9624">
            <v>46149</v>
          </cell>
          <cell r="B9624">
            <v>409.7106</v>
          </cell>
        </row>
        <row r="9625">
          <cell r="A9625">
            <v>46150</v>
          </cell>
          <cell r="B9625">
            <v>409.81670000000003</v>
          </cell>
        </row>
        <row r="9626">
          <cell r="A9626">
            <v>46151</v>
          </cell>
          <cell r="B9626">
            <v>409.92290000000003</v>
          </cell>
        </row>
        <row r="9627">
          <cell r="A9627">
            <v>46152</v>
          </cell>
          <cell r="B9627">
            <v>410.02910000000003</v>
          </cell>
        </row>
        <row r="9628">
          <cell r="A9628">
            <v>46153</v>
          </cell>
          <cell r="B9628">
            <v>410.13529999999997</v>
          </cell>
        </row>
        <row r="9629">
          <cell r="A9629">
            <v>46154</v>
          </cell>
          <cell r="B9629">
            <v>410.24149999999997</v>
          </cell>
        </row>
        <row r="9630">
          <cell r="A9630">
            <v>46155</v>
          </cell>
          <cell r="B9630">
            <v>410.34780000000001</v>
          </cell>
        </row>
        <row r="9631">
          <cell r="A9631">
            <v>46156</v>
          </cell>
          <cell r="B9631">
            <v>410.45409999999998</v>
          </cell>
        </row>
        <row r="9632">
          <cell r="A9632">
            <v>46157</v>
          </cell>
          <cell r="B9632">
            <v>410.56040000000002</v>
          </cell>
        </row>
        <row r="9633">
          <cell r="A9633">
            <v>46158</v>
          </cell>
          <cell r="B9633">
            <v>410.66329999999999</v>
          </cell>
        </row>
        <row r="9634">
          <cell r="A9634">
            <v>46159</v>
          </cell>
          <cell r="B9634">
            <v>410.7663</v>
          </cell>
        </row>
        <row r="9635">
          <cell r="A9635">
            <v>46160</v>
          </cell>
          <cell r="B9635">
            <v>410.86919999999998</v>
          </cell>
        </row>
        <row r="9636">
          <cell r="A9636">
            <v>46161</v>
          </cell>
          <cell r="B9636">
            <v>410.97219999999999</v>
          </cell>
        </row>
        <row r="9637">
          <cell r="A9637">
            <v>46162</v>
          </cell>
          <cell r="B9637">
            <v>411.0752</v>
          </cell>
        </row>
        <row r="9638">
          <cell r="A9638">
            <v>46163</v>
          </cell>
          <cell r="B9638">
            <v>411.17829999999998</v>
          </cell>
        </row>
        <row r="9639">
          <cell r="A9639">
            <v>46164</v>
          </cell>
          <cell r="B9639">
            <v>411.28129999999999</v>
          </cell>
        </row>
        <row r="9640">
          <cell r="A9640">
            <v>46165</v>
          </cell>
          <cell r="B9640">
            <v>411.38440000000003</v>
          </cell>
        </row>
        <row r="9641">
          <cell r="A9641">
            <v>46166</v>
          </cell>
          <cell r="B9641">
            <v>411.48759999999999</v>
          </cell>
        </row>
        <row r="9642">
          <cell r="A9642">
            <v>46167</v>
          </cell>
          <cell r="B9642">
            <v>411.59070000000003</v>
          </cell>
        </row>
        <row r="9643">
          <cell r="A9643">
            <v>46168</v>
          </cell>
          <cell r="B9643">
            <v>411.69389999999999</v>
          </cell>
        </row>
        <row r="9644">
          <cell r="A9644">
            <v>46169</v>
          </cell>
          <cell r="B9644">
            <v>411.7971</v>
          </cell>
        </row>
        <row r="9645">
          <cell r="A9645">
            <v>46170</v>
          </cell>
          <cell r="B9645">
            <v>411.90030000000002</v>
          </cell>
        </row>
        <row r="9646">
          <cell r="A9646">
            <v>46171</v>
          </cell>
          <cell r="B9646">
            <v>412.00360000000001</v>
          </cell>
        </row>
        <row r="9647">
          <cell r="A9647">
            <v>46172</v>
          </cell>
          <cell r="B9647">
            <v>412.10680000000002</v>
          </cell>
        </row>
        <row r="9648">
          <cell r="A9648">
            <v>46173</v>
          </cell>
          <cell r="B9648">
            <v>412.21010000000001</v>
          </cell>
        </row>
        <row r="9649">
          <cell r="A9649">
            <v>46174</v>
          </cell>
          <cell r="B9649">
            <v>412.31349999999998</v>
          </cell>
        </row>
        <row r="9650">
          <cell r="A9650">
            <v>46175</v>
          </cell>
          <cell r="B9650">
            <v>412.41680000000002</v>
          </cell>
        </row>
        <row r="9651">
          <cell r="A9651">
            <v>46176</v>
          </cell>
          <cell r="B9651">
            <v>412.52019999999999</v>
          </cell>
        </row>
        <row r="9652">
          <cell r="A9652">
            <v>46177</v>
          </cell>
          <cell r="B9652">
            <v>412.62360000000001</v>
          </cell>
        </row>
        <row r="9653">
          <cell r="A9653">
            <v>46178</v>
          </cell>
          <cell r="B9653">
            <v>414.73399999999998</v>
          </cell>
        </row>
        <row r="9654">
          <cell r="A9654">
            <v>46179</v>
          </cell>
          <cell r="B9654">
            <v>414.79880000000003</v>
          </cell>
        </row>
        <row r="9655">
          <cell r="A9655">
            <v>46180</v>
          </cell>
          <cell r="B9655">
            <v>414.86369999999999</v>
          </cell>
        </row>
        <row r="9656">
          <cell r="A9656">
            <v>46181</v>
          </cell>
          <cell r="B9656">
            <v>414.92849999999999</v>
          </cell>
        </row>
        <row r="9657">
          <cell r="A9657">
            <v>46182</v>
          </cell>
          <cell r="B9657">
            <v>414.99340000000001</v>
          </cell>
        </row>
        <row r="9658">
          <cell r="A9658">
            <v>46183</v>
          </cell>
          <cell r="B9658">
            <v>415.0582</v>
          </cell>
        </row>
        <row r="9659">
          <cell r="A9659">
            <v>46184</v>
          </cell>
          <cell r="B9659">
            <v>415.12310000000002</v>
          </cell>
        </row>
        <row r="9660">
          <cell r="A9660">
            <v>46185</v>
          </cell>
          <cell r="B9660">
            <v>415.18799999999999</v>
          </cell>
        </row>
        <row r="9661">
          <cell r="A9661">
            <v>46186</v>
          </cell>
          <cell r="B9661">
            <v>415.25290000000001</v>
          </cell>
        </row>
        <row r="9662">
          <cell r="A9662">
            <v>46187</v>
          </cell>
          <cell r="B9662">
            <v>413.55540000000002</v>
          </cell>
        </row>
        <row r="9663">
          <cell r="A9663">
            <v>46188</v>
          </cell>
          <cell r="B9663">
            <v>413.65910000000002</v>
          </cell>
        </row>
        <row r="9664">
          <cell r="A9664">
            <v>46189</v>
          </cell>
          <cell r="B9664">
            <v>413.76280000000003</v>
          </cell>
        </row>
        <row r="9665">
          <cell r="A9665">
            <v>46190</v>
          </cell>
          <cell r="B9665">
            <v>413.82749999999999</v>
          </cell>
        </row>
        <row r="9666">
          <cell r="A9666">
            <v>46191</v>
          </cell>
          <cell r="B9666">
            <v>413.8922</v>
          </cell>
        </row>
        <row r="9667">
          <cell r="A9667">
            <v>46192</v>
          </cell>
          <cell r="B9667">
            <v>413.95690000000002</v>
          </cell>
        </row>
        <row r="9668">
          <cell r="A9668">
            <v>46193</v>
          </cell>
          <cell r="B9668">
            <v>414.02159999999998</v>
          </cell>
        </row>
        <row r="9669">
          <cell r="A9669">
            <v>46194</v>
          </cell>
          <cell r="B9669">
            <v>414.08629999999999</v>
          </cell>
        </row>
        <row r="9670">
          <cell r="A9670">
            <v>46195</v>
          </cell>
          <cell r="B9670">
            <v>414.15100000000001</v>
          </cell>
        </row>
        <row r="9671">
          <cell r="A9671">
            <v>46196</v>
          </cell>
          <cell r="B9671">
            <v>414.21570000000003</v>
          </cell>
        </row>
        <row r="9672">
          <cell r="A9672">
            <v>46197</v>
          </cell>
          <cell r="B9672">
            <v>414.28050000000002</v>
          </cell>
        </row>
        <row r="9673">
          <cell r="A9673">
            <v>46198</v>
          </cell>
          <cell r="B9673">
            <v>414.34519999999998</v>
          </cell>
        </row>
        <row r="9674">
          <cell r="A9674">
            <v>46199</v>
          </cell>
          <cell r="B9674">
            <v>414.41</v>
          </cell>
        </row>
        <row r="9675">
          <cell r="A9675">
            <v>46200</v>
          </cell>
          <cell r="B9675">
            <v>414.47480000000002</v>
          </cell>
        </row>
        <row r="9676">
          <cell r="A9676">
            <v>46201</v>
          </cell>
          <cell r="B9676">
            <v>414.53960000000001</v>
          </cell>
        </row>
        <row r="9677">
          <cell r="A9677">
            <v>46202</v>
          </cell>
          <cell r="B9677">
            <v>414.6044</v>
          </cell>
        </row>
        <row r="9678">
          <cell r="A9678">
            <v>46203</v>
          </cell>
          <cell r="B9678">
            <v>414.66919999999999</v>
          </cell>
        </row>
        <row r="9679">
          <cell r="A9679">
            <v>46205</v>
          </cell>
          <cell r="B9679">
            <v>414.86369999999999</v>
          </cell>
        </row>
        <row r="9680">
          <cell r="A9680">
            <v>46206</v>
          </cell>
          <cell r="B9680">
            <v>414.92849999999999</v>
          </cell>
        </row>
        <row r="9681">
          <cell r="A9681">
            <v>46207</v>
          </cell>
          <cell r="B9681">
            <v>414.99340000000001</v>
          </cell>
        </row>
        <row r="9682">
          <cell r="A9682">
            <v>46208</v>
          </cell>
          <cell r="B9682">
            <v>415.0582</v>
          </cell>
        </row>
        <row r="9683">
          <cell r="A9683">
            <v>46209</v>
          </cell>
          <cell r="B9683">
            <v>415.12310000000002</v>
          </cell>
        </row>
        <row r="9684">
          <cell r="A9684">
            <v>46210</v>
          </cell>
          <cell r="B9684">
            <v>415.18799999999999</v>
          </cell>
        </row>
        <row r="9685">
          <cell r="A9685">
            <v>46211</v>
          </cell>
          <cell r="B9685">
            <v>415.25290000000001</v>
          </cell>
        </row>
        <row r="9686">
          <cell r="A9686">
            <v>46212</v>
          </cell>
          <cell r="B9686">
            <v>415.31779999999998</v>
          </cell>
        </row>
        <row r="9687">
          <cell r="A9687">
            <v>46213</v>
          </cell>
          <cell r="B9687">
            <v>415.3827</v>
          </cell>
        </row>
        <row r="9688">
          <cell r="A9688">
            <v>46214</v>
          </cell>
          <cell r="B9688">
            <v>415.4477</v>
          </cell>
        </row>
        <row r="9689">
          <cell r="A9689">
            <v>46215</v>
          </cell>
          <cell r="B9689">
            <v>415.51260000000002</v>
          </cell>
        </row>
        <row r="9690">
          <cell r="A9690">
            <v>46216</v>
          </cell>
          <cell r="B9690">
            <v>415.57760000000002</v>
          </cell>
        </row>
        <row r="9691">
          <cell r="A9691">
            <v>46217</v>
          </cell>
          <cell r="B9691">
            <v>415.64249999999998</v>
          </cell>
        </row>
        <row r="9692">
          <cell r="A9692">
            <v>46218</v>
          </cell>
          <cell r="B9692">
            <v>415.70749999999998</v>
          </cell>
        </row>
        <row r="9693">
          <cell r="A9693">
            <v>46219</v>
          </cell>
          <cell r="B9693">
            <v>415.75970000000001</v>
          </cell>
        </row>
        <row r="9694">
          <cell r="A9694">
            <v>46220</v>
          </cell>
          <cell r="B9694">
            <v>415.81189999999998</v>
          </cell>
        </row>
        <row r="9695">
          <cell r="A9695">
            <v>46221</v>
          </cell>
          <cell r="B9695">
            <v>415.86410000000001</v>
          </cell>
        </row>
        <row r="9696">
          <cell r="A9696">
            <v>46222</v>
          </cell>
          <cell r="B9696">
            <v>415.91629999999998</v>
          </cell>
        </row>
        <row r="9697">
          <cell r="A9697">
            <v>46223</v>
          </cell>
          <cell r="B9697">
            <v>415.96859999999998</v>
          </cell>
        </row>
        <row r="9698">
          <cell r="A9698">
            <v>46224</v>
          </cell>
          <cell r="B9698">
            <v>416.02080000000001</v>
          </cell>
        </row>
        <row r="9699">
          <cell r="A9699">
            <v>46225</v>
          </cell>
          <cell r="B9699">
            <v>416.07299999999998</v>
          </cell>
        </row>
        <row r="9700">
          <cell r="A9700">
            <v>46226</v>
          </cell>
          <cell r="B9700">
            <v>416.12529999999998</v>
          </cell>
        </row>
        <row r="9701">
          <cell r="A9701">
            <v>46227</v>
          </cell>
          <cell r="B9701">
            <v>416.17750000000001</v>
          </cell>
        </row>
        <row r="9702">
          <cell r="A9702">
            <v>46228</v>
          </cell>
          <cell r="B9702">
            <v>416.22980000000001</v>
          </cell>
        </row>
        <row r="9703">
          <cell r="A9703">
            <v>46229</v>
          </cell>
          <cell r="B9703">
            <v>416.28210000000001</v>
          </cell>
        </row>
        <row r="9704">
          <cell r="A9704">
            <v>46230</v>
          </cell>
          <cell r="B9704">
            <v>416.33429999999998</v>
          </cell>
        </row>
        <row r="9705">
          <cell r="A9705">
            <v>46231</v>
          </cell>
          <cell r="B9705">
            <v>416.38659999999999</v>
          </cell>
        </row>
        <row r="9706">
          <cell r="A9706">
            <v>46232</v>
          </cell>
          <cell r="B9706">
            <v>416.43889999999999</v>
          </cell>
        </row>
        <row r="9707">
          <cell r="A9707">
            <v>46233</v>
          </cell>
          <cell r="B9707">
            <v>416.49119999999999</v>
          </cell>
        </row>
        <row r="9708">
          <cell r="A9708">
            <v>46234</v>
          </cell>
          <cell r="B9708">
            <v>416.54349999999999</v>
          </cell>
        </row>
        <row r="9709">
          <cell r="A9709">
            <v>46235</v>
          </cell>
          <cell r="B9709">
            <v>416.5958</v>
          </cell>
        </row>
        <row r="9710">
          <cell r="A9710">
            <v>46236</v>
          </cell>
          <cell r="B9710">
            <v>416.6481</v>
          </cell>
        </row>
        <row r="9711">
          <cell r="A9711">
            <v>46237</v>
          </cell>
          <cell r="B9711">
            <v>416.7004</v>
          </cell>
        </row>
        <row r="9712">
          <cell r="A9712">
            <v>46238</v>
          </cell>
          <cell r="B9712">
            <v>416.75279999999998</v>
          </cell>
        </row>
        <row r="9713">
          <cell r="A9713">
            <v>46239</v>
          </cell>
          <cell r="B9713">
            <v>416.80509999999998</v>
          </cell>
        </row>
        <row r="9714">
          <cell r="A9714">
            <v>46240</v>
          </cell>
          <cell r="B9714">
            <v>416.85739999999998</v>
          </cell>
        </row>
        <row r="9715">
          <cell r="A9715">
            <v>46241</v>
          </cell>
          <cell r="B9715">
            <v>416.90980000000002</v>
          </cell>
        </row>
        <row r="9716">
          <cell r="A9716">
            <v>46242</v>
          </cell>
          <cell r="B9716">
            <v>416.96210000000002</v>
          </cell>
        </row>
        <row r="9717">
          <cell r="A9717">
            <v>46243</v>
          </cell>
          <cell r="B9717">
            <v>417.0145</v>
          </cell>
        </row>
        <row r="9718">
          <cell r="A9718">
            <v>46244</v>
          </cell>
          <cell r="B9718">
            <v>417.0668</v>
          </cell>
        </row>
        <row r="9719">
          <cell r="A9719">
            <v>46245</v>
          </cell>
          <cell r="B9719">
            <v>417.11919999999998</v>
          </cell>
        </row>
        <row r="9720">
          <cell r="A9720">
            <v>46246</v>
          </cell>
          <cell r="B9720">
            <v>417.17160000000001</v>
          </cell>
        </row>
        <row r="9721">
          <cell r="A9721">
            <v>46247</v>
          </cell>
          <cell r="B9721">
            <v>417.22399999999999</v>
          </cell>
        </row>
        <row r="9722">
          <cell r="A9722">
            <v>46248</v>
          </cell>
          <cell r="B9722">
            <v>417.27640000000002</v>
          </cell>
        </row>
        <row r="9723">
          <cell r="A9723">
            <v>46249</v>
          </cell>
          <cell r="B9723">
            <v>417.3288</v>
          </cell>
        </row>
        <row r="9724">
          <cell r="A9724">
            <v>46250</v>
          </cell>
          <cell r="B9724">
            <v>417.08739733809392</v>
          </cell>
        </row>
        <row r="9725">
          <cell r="A9725">
            <v>46251</v>
          </cell>
          <cell r="B9725">
            <v>417.20129225491974</v>
          </cell>
        </row>
        <row r="9726">
          <cell r="A9726">
            <v>46252</v>
          </cell>
          <cell r="B9726">
            <v>417.31521827326566</v>
          </cell>
        </row>
        <row r="9727">
          <cell r="A9727">
            <v>46253</v>
          </cell>
          <cell r="B9727">
            <v>417.42917540162466</v>
          </cell>
        </row>
        <row r="9728">
          <cell r="A9728">
            <v>46254</v>
          </cell>
          <cell r="B9728">
            <v>417.54316364849194</v>
          </cell>
        </row>
        <row r="9729">
          <cell r="A9729">
            <v>46255</v>
          </cell>
          <cell r="B9729">
            <v>417.65718302236525</v>
          </cell>
        </row>
        <row r="9730">
          <cell r="A9730">
            <v>46256</v>
          </cell>
          <cell r="B9730">
            <v>417.77123353174443</v>
          </cell>
        </row>
        <row r="9731">
          <cell r="A9731">
            <v>46257</v>
          </cell>
          <cell r="B9731">
            <v>417.88531518513167</v>
          </cell>
        </row>
        <row r="9732">
          <cell r="A9732">
            <v>46258</v>
          </cell>
          <cell r="B9732">
            <v>417.9994279910315</v>
          </cell>
        </row>
        <row r="9733">
          <cell r="A9733">
            <v>46259</v>
          </cell>
          <cell r="B9733">
            <v>418.11357195795097</v>
          </cell>
        </row>
        <row r="9734">
          <cell r="A9734">
            <v>46260</v>
          </cell>
          <cell r="B9734">
            <v>418.22774709439909</v>
          </cell>
        </row>
        <row r="9735">
          <cell r="A9735">
            <v>46261</v>
          </cell>
          <cell r="B9735">
            <v>418.34195340888755</v>
          </cell>
        </row>
        <row r="9736">
          <cell r="A9736">
            <v>46262</v>
          </cell>
          <cell r="B9736">
            <v>418.45619090993017</v>
          </cell>
        </row>
        <row r="9737">
          <cell r="A9737">
            <v>46263</v>
          </cell>
          <cell r="B9737">
            <v>418.57045960604296</v>
          </cell>
        </row>
        <row r="9738">
          <cell r="A9738">
            <v>46264</v>
          </cell>
          <cell r="B9738">
            <v>418.68475950574464</v>
          </cell>
        </row>
        <row r="9739">
          <cell r="A9739">
            <v>46265</v>
          </cell>
          <cell r="B9739">
            <v>418.79909061755586</v>
          </cell>
        </row>
        <row r="9740">
          <cell r="A9740">
            <v>46266</v>
          </cell>
          <cell r="B9740">
            <v>418.91345294999996</v>
          </cell>
        </row>
        <row r="9741">
          <cell r="A9741">
            <v>46267</v>
          </cell>
        </row>
      </sheetData>
      <sheetData sheetId="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FC62"/>
  <sheetViews>
    <sheetView showGridLines="0" tabSelected="1" topLeftCell="A7" zoomScale="85" zoomScaleNormal="85" workbookViewId="0">
      <selection activeCell="E19" sqref="E19"/>
    </sheetView>
  </sheetViews>
  <sheetFormatPr baseColWidth="10" defaultColWidth="0" defaultRowHeight="14.25" zeroHeight="1" x14ac:dyDescent="0.2"/>
  <cols>
    <col min="1" max="1" width="3.7109375" style="25" customWidth="1"/>
    <col min="2" max="2" width="62" style="25" customWidth="1"/>
    <col min="3" max="3" width="58.140625" style="25" customWidth="1"/>
    <col min="4" max="4" width="12.42578125" style="25" customWidth="1"/>
    <col min="5" max="5" width="47" style="25" customWidth="1"/>
    <col min="6" max="6" width="36.5703125" style="25" hidden="1"/>
    <col min="7" max="7" width="11.42578125" style="25" hidden="1"/>
    <col min="8" max="8" width="24.42578125" style="25" hidden="1"/>
    <col min="9" max="9" width="15.42578125" style="25" hidden="1"/>
    <col min="10" max="10" width="14.140625" style="25" hidden="1"/>
    <col min="11" max="11" width="24.42578125" style="25" hidden="1"/>
    <col min="12" max="12" width="14.140625" style="25" hidden="1"/>
    <col min="13" max="16383" width="11.42578125" style="25" hidden="1"/>
    <col min="16384" max="16384" width="5.5703125" style="25" hidden="1"/>
  </cols>
  <sheetData>
    <row r="1" spans="1:6" hidden="1" x14ac:dyDescent="0.2">
      <c r="A1" s="26"/>
      <c r="B1" s="47" t="s">
        <v>38</v>
      </c>
      <c r="C1" s="27"/>
      <c r="D1" s="27"/>
      <c r="E1" s="27"/>
    </row>
    <row r="2" spans="1:6" x14ac:dyDescent="0.2">
      <c r="A2" s="26"/>
      <c r="B2" s="344" t="s">
        <v>38</v>
      </c>
    </row>
    <row r="3" spans="1:6" ht="15" customHeight="1" x14ac:dyDescent="0.2">
      <c r="A3" s="26"/>
      <c r="B3" s="30"/>
    </row>
    <row r="4" spans="1:6" ht="15" customHeight="1" x14ac:dyDescent="0.2">
      <c r="A4" s="26"/>
      <c r="B4" s="26"/>
    </row>
    <row r="5" spans="1:6" ht="15" customHeight="1" x14ac:dyDescent="0.2">
      <c r="A5" s="26"/>
      <c r="B5" s="26"/>
    </row>
    <row r="6" spans="1:6" ht="15" customHeight="1" x14ac:dyDescent="0.2">
      <c r="A6" s="26"/>
      <c r="B6" s="26"/>
    </row>
    <row r="7" spans="1:6" ht="15" customHeight="1" x14ac:dyDescent="0.2">
      <c r="A7" s="26"/>
      <c r="B7" s="26"/>
      <c r="D7" s="338" t="s">
        <v>118</v>
      </c>
      <c r="E7" s="339"/>
    </row>
    <row r="8" spans="1:6" ht="15" customHeight="1" x14ac:dyDescent="0.2">
      <c r="A8" s="26"/>
      <c r="B8" s="26"/>
      <c r="D8" s="338" t="s">
        <v>117</v>
      </c>
      <c r="E8" s="339"/>
    </row>
    <row r="9" spans="1:6" ht="15" customHeight="1" x14ac:dyDescent="0.2">
      <c r="A9" s="26"/>
      <c r="B9" s="372" t="s">
        <v>105</v>
      </c>
      <c r="C9" s="372"/>
      <c r="D9" s="301"/>
      <c r="E9" s="301"/>
    </row>
    <row r="10" spans="1:6" ht="15" customHeight="1" thickBot="1" x14ac:dyDescent="0.25">
      <c r="A10" s="26"/>
      <c r="B10" s="26"/>
      <c r="C10" s="302"/>
      <c r="D10" s="302"/>
    </row>
    <row r="11" spans="1:6" ht="15" customHeight="1" thickBot="1" x14ac:dyDescent="0.35">
      <c r="A11" s="26"/>
      <c r="B11" s="305" t="s">
        <v>13</v>
      </c>
      <c r="C11" s="304" t="s">
        <v>103</v>
      </c>
      <c r="D11" s="303"/>
      <c r="E11" s="319" t="s">
        <v>123</v>
      </c>
      <c r="F11" s="25">
        <v>3.9600000000000003E-2</v>
      </c>
    </row>
    <row r="12" spans="1:6" ht="15" customHeight="1" x14ac:dyDescent="0.2">
      <c r="A12" s="26"/>
      <c r="B12" s="26"/>
      <c r="F12" s="25">
        <v>83.400999999999996</v>
      </c>
    </row>
    <row r="13" spans="1:6" ht="15" customHeight="1" thickBot="1" x14ac:dyDescent="0.25">
      <c r="A13" s="26"/>
      <c r="B13" s="370" t="s">
        <v>42</v>
      </c>
      <c r="C13" s="371"/>
      <c r="F13" s="25">
        <v>83.515000000000001</v>
      </c>
    </row>
    <row r="14" spans="1:6" ht="15" customHeight="1" x14ac:dyDescent="0.2">
      <c r="A14" s="26"/>
      <c r="B14" s="314" t="s">
        <v>49</v>
      </c>
      <c r="C14" s="309" t="str">
        <f>+HLOOKUP(C11,Características!B1:H7,2,FALSE)</f>
        <v>INST15161237</v>
      </c>
    </row>
    <row r="15" spans="1:6" ht="19.5" customHeight="1" x14ac:dyDescent="0.2">
      <c r="A15" s="26"/>
      <c r="B15" s="315" t="s">
        <v>45</v>
      </c>
      <c r="C15" s="310">
        <f>+HLOOKUP(C11,Características!B1:H7,4,FALSE)</f>
        <v>44911</v>
      </c>
    </row>
    <row r="16" spans="1:6" ht="15" customHeight="1" x14ac:dyDescent="0.3">
      <c r="A16" s="26"/>
      <c r="B16" s="306" t="s">
        <v>122</v>
      </c>
      <c r="C16" s="307">
        <f>+HLOOKUP(C11,Características!B1:H8,5,FALSE)</f>
        <v>50390</v>
      </c>
      <c r="D16" s="334"/>
      <c r="E16" s="343"/>
    </row>
    <row r="17" spans="1:5" ht="15" hidden="1" customHeight="1" x14ac:dyDescent="0.3">
      <c r="A17" s="26"/>
      <c r="B17" s="306"/>
      <c r="C17" s="308"/>
      <c r="E17" s="335"/>
    </row>
    <row r="18" spans="1:5" ht="15" customHeight="1" x14ac:dyDescent="0.3">
      <c r="A18" s="26"/>
      <c r="B18" s="306" t="s">
        <v>48</v>
      </c>
      <c r="C18" s="307">
        <f>+VLOOKUP(0,Flujos!D2:I182,6,FALSE)</f>
        <v>48960</v>
      </c>
      <c r="E18" s="336"/>
    </row>
    <row r="19" spans="1:5" ht="15" customHeight="1" x14ac:dyDescent="0.2">
      <c r="A19" s="26"/>
      <c r="B19" s="315" t="s">
        <v>46</v>
      </c>
      <c r="C19" s="311">
        <f>+HLOOKUP(C11,Características!B1:H7,6,FALSE)</f>
        <v>7.8E-2</v>
      </c>
      <c r="D19" s="28"/>
      <c r="E19" s="336"/>
    </row>
    <row r="20" spans="1:5" hidden="1" x14ac:dyDescent="0.2">
      <c r="A20" s="26"/>
      <c r="B20" s="315" t="s">
        <v>47</v>
      </c>
      <c r="C20" s="311">
        <f>+ROUND(((1+C19)^(1/12)-1)*12,6)</f>
        <v>7.5342999999999993E-2</v>
      </c>
      <c r="D20" s="28"/>
      <c r="E20" s="334"/>
    </row>
    <row r="21" spans="1:5" x14ac:dyDescent="0.2">
      <c r="A21" s="26"/>
      <c r="B21" s="316" t="s">
        <v>50</v>
      </c>
      <c r="C21" s="312">
        <f>+SUMPRODUCT(Flujos!B2:B182,Flujos!H2:H182)/Flujos!H183/365</f>
        <v>2.6049088434347105</v>
      </c>
      <c r="D21" s="28"/>
      <c r="E21" s="337"/>
    </row>
    <row r="22" spans="1:5" x14ac:dyDescent="0.2">
      <c r="A22" s="26"/>
      <c r="B22" s="317" t="s">
        <v>107</v>
      </c>
      <c r="C22" s="345">
        <f>Flujos!L2</f>
        <v>284116962.83537906</v>
      </c>
      <c r="D22" s="28"/>
      <c r="E22" s="334"/>
    </row>
    <row r="23" spans="1:5" ht="15" thickBot="1" x14ac:dyDescent="0.25">
      <c r="A23" s="26"/>
      <c r="B23" s="318" t="s">
        <v>114</v>
      </c>
      <c r="C23" s="313">
        <f>IF(VLOOKUP(C30,'UVR1'!$A:$B,2,FALSE)=0,"Actualizar base",VLOOKUP(C30,'UVR1'!$A:$B,2,FALSE))</f>
        <v>414.92849999999999</v>
      </c>
      <c r="D23" s="369" t="s">
        <v>124</v>
      </c>
      <c r="E23" s="369"/>
    </row>
    <row r="24" spans="1:5" ht="15" thickBot="1" x14ac:dyDescent="0.25">
      <c r="A24" s="26"/>
      <c r="C24" s="364"/>
      <c r="D24" s="369"/>
      <c r="E24" s="369"/>
    </row>
    <row r="25" spans="1:5" ht="19.5" thickBot="1" x14ac:dyDescent="0.35">
      <c r="A25" s="26"/>
      <c r="B25" s="373" t="s">
        <v>125</v>
      </c>
      <c r="C25" s="374"/>
      <c r="D25" s="28"/>
    </row>
    <row r="26" spans="1:5" ht="16.5" customHeight="1" x14ac:dyDescent="0.3">
      <c r="A26" s="26"/>
      <c r="B26" s="320" t="s">
        <v>118</v>
      </c>
      <c r="C26" s="322">
        <v>45730</v>
      </c>
      <c r="D26" s="29"/>
      <c r="E26" s="342" t="s">
        <v>129</v>
      </c>
    </row>
    <row r="27" spans="1:5" ht="16.5" customHeight="1" thickBot="1" x14ac:dyDescent="0.35">
      <c r="A27" s="26"/>
      <c r="B27" s="321" t="s">
        <v>119</v>
      </c>
      <c r="C27" s="378">
        <v>52000000000</v>
      </c>
      <c r="D27" s="26"/>
      <c r="E27" s="342"/>
    </row>
    <row r="28" spans="1:5" ht="16.5" customHeight="1" thickBot="1" x14ac:dyDescent="0.25">
      <c r="A28" s="26"/>
      <c r="B28"/>
      <c r="C28"/>
      <c r="D28" s="26"/>
      <c r="E28" s="342"/>
    </row>
    <row r="29" spans="1:5" ht="16.5" customHeight="1" thickBot="1" x14ac:dyDescent="0.35">
      <c r="A29" s="26"/>
      <c r="B29" s="373" t="s">
        <v>126</v>
      </c>
      <c r="C29" s="374"/>
      <c r="D29" s="26"/>
    </row>
    <row r="30" spans="1:5" ht="16.5" customHeight="1" x14ac:dyDescent="0.3">
      <c r="A30" s="26"/>
      <c r="B30" s="323" t="s">
        <v>117</v>
      </c>
      <c r="C30" s="325">
        <v>46181</v>
      </c>
      <c r="D30" s="26"/>
    </row>
    <row r="31" spans="1:5" ht="20.25" customHeight="1" x14ac:dyDescent="0.3">
      <c r="A31" s="26"/>
      <c r="B31" s="320" t="s">
        <v>106</v>
      </c>
      <c r="C31" s="363">
        <v>157239186</v>
      </c>
      <c r="D31" s="246"/>
      <c r="E31" s="341" t="s">
        <v>128</v>
      </c>
    </row>
    <row r="32" spans="1:5" ht="16.5" customHeight="1" thickBot="1" x14ac:dyDescent="0.35">
      <c r="A32" s="26"/>
      <c r="B32" s="320" t="s">
        <v>44</v>
      </c>
      <c r="C32" s="326">
        <v>0.01</v>
      </c>
      <c r="D32" s="289"/>
    </row>
    <row r="33" spans="1:5" ht="16.5" customHeight="1" x14ac:dyDescent="0.3">
      <c r="A33" s="26"/>
      <c r="B33" s="320" t="s">
        <v>43</v>
      </c>
      <c r="C33" s="324">
        <v>94.307000000000002</v>
      </c>
      <c r="D33" s="289"/>
    </row>
    <row r="34" spans="1:5" ht="16.5" customHeight="1" x14ac:dyDescent="0.3">
      <c r="A34" s="26"/>
      <c r="B34" s="320" t="s">
        <v>51</v>
      </c>
      <c r="C34" s="379">
        <f>Características!B22</f>
        <v>94.766999999999996</v>
      </c>
      <c r="D34" s="289"/>
    </row>
    <row r="35" spans="1:5" ht="16.5" customHeight="1" x14ac:dyDescent="0.3">
      <c r="A35" s="26"/>
      <c r="B35" s="320" t="s">
        <v>52</v>
      </c>
      <c r="C35" s="330">
        <f>+Flujos!C183*100</f>
        <v>55.343118000000004</v>
      </c>
      <c r="D35" s="289"/>
    </row>
    <row r="36" spans="1:5" ht="16.5" customHeight="1" thickBot="1" x14ac:dyDescent="0.35">
      <c r="A36" s="26"/>
      <c r="B36" s="321" t="s">
        <v>127</v>
      </c>
      <c r="C36" s="331">
        <f>+Características!B20</f>
        <v>61829178588</v>
      </c>
      <c r="D36" s="289"/>
      <c r="E36" s="328"/>
    </row>
    <row r="37" spans="1:5" ht="16.5" customHeight="1" thickBot="1" x14ac:dyDescent="0.35">
      <c r="A37" s="26"/>
      <c r="B37" s="328"/>
      <c r="C37" s="332"/>
      <c r="D37" s="289"/>
      <c r="E37" s="328"/>
    </row>
    <row r="38" spans="1:5" ht="16.5" customHeight="1" thickBot="1" x14ac:dyDescent="0.35">
      <c r="A38" s="26"/>
      <c r="B38" s="327" t="s">
        <v>115</v>
      </c>
      <c r="C38" s="380">
        <f>IF(OR(C26="",C27=""),"",'TIR de Tenencia'!N2)</f>
        <v>0.69850364923477182</v>
      </c>
      <c r="D38" s="289"/>
      <c r="E38" s="340" t="s">
        <v>115</v>
      </c>
    </row>
    <row r="39" spans="1:5" ht="16.5" customHeight="1" x14ac:dyDescent="0.3">
      <c r="A39" s="26"/>
      <c r="B39" s="328"/>
      <c r="C39" s="329"/>
      <c r="D39" s="289"/>
      <c r="E39" s="328"/>
    </row>
    <row r="40" spans="1:5" ht="16.5" customHeight="1" x14ac:dyDescent="0.3">
      <c r="A40" s="26"/>
      <c r="B40" s="333" t="s">
        <v>130</v>
      </c>
      <c r="C40" s="329"/>
      <c r="D40" s="289"/>
      <c r="E40" s="328"/>
    </row>
    <row r="41" spans="1:5" ht="16.5" customHeight="1" x14ac:dyDescent="0.3">
      <c r="A41" s="26"/>
      <c r="B41" s="328"/>
      <c r="C41" s="329"/>
      <c r="D41" s="289"/>
      <c r="E41" s="328"/>
    </row>
    <row r="42" spans="1:5" ht="16.5" customHeight="1" x14ac:dyDescent="0.3">
      <c r="A42" s="26"/>
      <c r="B42" s="328"/>
      <c r="C42" s="329"/>
      <c r="D42" s="289"/>
      <c r="E42" s="328"/>
    </row>
    <row r="43" spans="1:5" x14ac:dyDescent="0.2">
      <c r="A43" s="26"/>
      <c r="D43" s="334"/>
      <c r="E43"/>
    </row>
    <row r="44" spans="1:5" hidden="1" x14ac:dyDescent="0.2">
      <c r="B44"/>
      <c r="C44"/>
    </row>
    <row r="45" spans="1:5" hidden="1" x14ac:dyDescent="0.2">
      <c r="B45"/>
      <c r="C45"/>
      <c r="E45"/>
    </row>
    <row r="46" spans="1:5" hidden="1" x14ac:dyDescent="0.2">
      <c r="B46"/>
      <c r="C46"/>
      <c r="E46"/>
    </row>
    <row r="47" spans="1:5" hidden="1" x14ac:dyDescent="0.2">
      <c r="B47"/>
      <c r="C47"/>
      <c r="E47"/>
    </row>
    <row r="48" spans="1:5" hidden="1" x14ac:dyDescent="0.2">
      <c r="B48"/>
      <c r="C48"/>
      <c r="E48"/>
    </row>
    <row r="49" spans="2:5" hidden="1" x14ac:dyDescent="0.2">
      <c r="B49"/>
      <c r="C49"/>
      <c r="D49"/>
      <c r="E49"/>
    </row>
    <row r="50" spans="2:5" hidden="1" x14ac:dyDescent="0.2">
      <c r="B50"/>
      <c r="C50"/>
      <c r="D50"/>
      <c r="E50"/>
    </row>
    <row r="51" spans="2:5" hidden="1" x14ac:dyDescent="0.2">
      <c r="B51"/>
      <c r="C51"/>
      <c r="D51"/>
      <c r="E51"/>
    </row>
    <row r="52" spans="2:5" hidden="1" x14ac:dyDescent="0.2">
      <c r="B52"/>
      <c r="C52"/>
      <c r="D52"/>
      <c r="E52"/>
    </row>
    <row r="53" spans="2:5" hidden="1" x14ac:dyDescent="0.2">
      <c r="B53"/>
      <c r="C53"/>
      <c r="D53"/>
      <c r="E53"/>
    </row>
    <row r="54" spans="2:5" hidden="1" x14ac:dyDescent="0.2">
      <c r="B54"/>
      <c r="C54"/>
      <c r="D54"/>
      <c r="E54"/>
    </row>
    <row r="55" spans="2:5" hidden="1" x14ac:dyDescent="0.2">
      <c r="B55"/>
      <c r="C55"/>
      <c r="D55"/>
      <c r="E55"/>
    </row>
    <row r="56" spans="2:5" hidden="1" x14ac:dyDescent="0.2">
      <c r="B56"/>
      <c r="C56"/>
      <c r="D56"/>
      <c r="E56"/>
    </row>
    <row r="57" spans="2:5" hidden="1" x14ac:dyDescent="0.2">
      <c r="B57"/>
      <c r="C57"/>
      <c r="D57"/>
      <c r="E57"/>
    </row>
    <row r="58" spans="2:5" hidden="1" x14ac:dyDescent="0.2">
      <c r="D58"/>
      <c r="E58"/>
    </row>
    <row r="59" spans="2:5" hidden="1" x14ac:dyDescent="0.2">
      <c r="D59"/>
    </row>
    <row r="60" spans="2:5" hidden="1" x14ac:dyDescent="0.2">
      <c r="D60"/>
    </row>
    <row r="61" spans="2:5" hidden="1" x14ac:dyDescent="0.2">
      <c r="D61"/>
    </row>
    <row r="62" spans="2:5" hidden="1" x14ac:dyDescent="0.2">
      <c r="D62"/>
    </row>
  </sheetData>
  <protectedRanges>
    <protectedRange sqref="C11 C26 C30" name="Rango1"/>
  </protectedRanges>
  <mergeCells count="5">
    <mergeCell ref="D23:E24"/>
    <mergeCell ref="B13:C13"/>
    <mergeCell ref="B9:C9"/>
    <mergeCell ref="B25:C25"/>
    <mergeCell ref="B29:C29"/>
  </mergeCells>
  <phoneticPr fontId="0" type="noConversion"/>
  <hyperlinks>
    <hyperlink ref="B1" location="Exclusión!A1" display="Exclusión de responsabilidad" xr:uid="{00000000-0004-0000-0000-000000000000}"/>
    <hyperlink ref="B2" location="Exclusión!A1" display="Exclusión de responsabilidad" xr:uid="{6575061C-744B-4080-A33D-F25B31B49A02}"/>
  </hyperlinks>
  <pageMargins left="0.59055118110236227" right="0.59055118110236227" top="0.98425196850393704" bottom="0.98425196850393704"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377" r:id="rId4" name="Button 1209">
              <controlPr defaultSize="0" print="0" autoFill="0" autoPict="0" macro="[0]!Precio_desde_tasa">
                <anchor moveWithCells="1" sizeWithCells="1">
                  <from>
                    <xdr:col>3</xdr:col>
                    <xdr:colOff>657225</xdr:colOff>
                    <xdr:row>34</xdr:row>
                    <xdr:rowOff>104775</xdr:rowOff>
                  </from>
                  <to>
                    <xdr:col>4</xdr:col>
                    <xdr:colOff>3171825</xdr:colOff>
                    <xdr:row>36</xdr:row>
                    <xdr:rowOff>66675</xdr:rowOff>
                  </to>
                </anchor>
              </controlPr>
            </control>
          </mc:Choice>
        </mc:AlternateContent>
        <mc:AlternateContent xmlns:mc="http://schemas.openxmlformats.org/markup-compatibility/2006">
          <mc:Choice Requires="x14">
            <control shapeId="9131" r:id="rId5" name="Button 1963">
              <controlPr defaultSize="0" print="0" autoFill="0" autoPict="0" macro="[0]!TirdeTenencia">
                <anchor moveWithCells="1" sizeWithCells="1">
                  <from>
                    <xdr:col>3</xdr:col>
                    <xdr:colOff>638175</xdr:colOff>
                    <xdr:row>36</xdr:row>
                    <xdr:rowOff>133350</xdr:rowOff>
                  </from>
                  <to>
                    <xdr:col>4</xdr:col>
                    <xdr:colOff>1314450</xdr:colOff>
                    <xdr:row>38</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showInputMessage="1" showErrorMessage="1" xr:uid="{00000000-0002-0000-0000-000000000000}">
          <x14:formula1>
            <xm:f>'Tabla de Amortizacion'!$J$4:$J$10</xm:f>
          </x14:formula1>
          <xm:sqref>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H65536"/>
  <sheetViews>
    <sheetView showGridLines="0" zoomScaleNormal="100" workbookViewId="0">
      <pane xSplit="1" ySplit="7" topLeftCell="B8" activePane="bottomRight" state="frozen"/>
      <selection pane="topRight" activeCell="B1" sqref="B1"/>
      <selection pane="bottomLeft" activeCell="A8" sqref="A8"/>
      <selection pane="bottomRight" activeCell="B16" sqref="B16"/>
    </sheetView>
  </sheetViews>
  <sheetFormatPr baseColWidth="10" defaultColWidth="21.140625" defaultRowHeight="12.75" x14ac:dyDescent="0.2"/>
  <cols>
    <col min="1" max="1" width="25.85546875" style="33" customWidth="1"/>
    <col min="2" max="2" width="22.85546875" style="11" customWidth="1"/>
    <col min="3" max="3" width="26.42578125" style="11" customWidth="1"/>
    <col min="4" max="4" width="26.28515625" style="33" customWidth="1"/>
    <col min="5" max="5" width="28" style="33" customWidth="1"/>
    <col min="6" max="6" width="26.85546875" style="33" customWidth="1"/>
    <col min="7" max="7" width="22.85546875" style="33" customWidth="1"/>
    <col min="8" max="16384" width="21.140625" style="33"/>
  </cols>
  <sheetData>
    <row r="1" spans="1:8" x14ac:dyDescent="0.2">
      <c r="A1" s="37" t="s">
        <v>2</v>
      </c>
      <c r="B1" s="159" t="s">
        <v>97</v>
      </c>
      <c r="C1" s="164" t="s">
        <v>104</v>
      </c>
      <c r="D1" s="164" t="s">
        <v>101</v>
      </c>
      <c r="E1" s="164" t="s">
        <v>94</v>
      </c>
      <c r="F1" s="164" t="s">
        <v>103</v>
      </c>
      <c r="G1" s="164" t="s">
        <v>133</v>
      </c>
      <c r="H1" s="164" t="s">
        <v>134</v>
      </c>
    </row>
    <row r="2" spans="1:8" x14ac:dyDescent="0.2">
      <c r="A2" s="38" t="s">
        <v>12</v>
      </c>
      <c r="B2" s="160" t="s">
        <v>95</v>
      </c>
      <c r="C2" s="165" t="s">
        <v>98</v>
      </c>
      <c r="D2" s="165" t="s">
        <v>100</v>
      </c>
      <c r="E2" s="165" t="s">
        <v>92</v>
      </c>
      <c r="F2" s="165" t="s">
        <v>102</v>
      </c>
      <c r="G2" s="350" t="s">
        <v>131</v>
      </c>
      <c r="H2" s="350" t="s">
        <v>132</v>
      </c>
    </row>
    <row r="3" spans="1:8" x14ac:dyDescent="0.2">
      <c r="A3" s="38" t="s">
        <v>36</v>
      </c>
      <c r="B3" s="160" t="s">
        <v>96</v>
      </c>
      <c r="C3" s="165" t="s">
        <v>99</v>
      </c>
      <c r="D3" s="165" t="s">
        <v>93</v>
      </c>
      <c r="E3" s="165" t="s">
        <v>93</v>
      </c>
      <c r="F3" s="165" t="s">
        <v>93</v>
      </c>
      <c r="G3" s="165" t="s">
        <v>93</v>
      </c>
      <c r="H3" s="165" t="s">
        <v>93</v>
      </c>
    </row>
    <row r="4" spans="1:8" x14ac:dyDescent="0.2">
      <c r="A4" s="38" t="s">
        <v>13</v>
      </c>
      <c r="B4" s="161">
        <v>43048</v>
      </c>
      <c r="C4" s="166">
        <v>43306</v>
      </c>
      <c r="D4" s="166">
        <v>43692</v>
      </c>
      <c r="E4" s="166">
        <v>44476</v>
      </c>
      <c r="F4" s="166">
        <v>44911</v>
      </c>
      <c r="G4" s="166">
        <v>45866</v>
      </c>
      <c r="H4" s="166">
        <v>45866</v>
      </c>
    </row>
    <row r="5" spans="1:8" x14ac:dyDescent="0.2">
      <c r="A5" s="38" t="s">
        <v>14</v>
      </c>
      <c r="B5" s="161">
        <v>46700</v>
      </c>
      <c r="C5" s="166">
        <v>46959</v>
      </c>
      <c r="D5" s="166">
        <v>47345</v>
      </c>
      <c r="E5" s="166">
        <v>49955</v>
      </c>
      <c r="F5" s="166">
        <v>50390</v>
      </c>
      <c r="G5" s="166">
        <v>50614</v>
      </c>
      <c r="H5" s="166">
        <v>51345</v>
      </c>
    </row>
    <row r="6" spans="1:8" x14ac:dyDescent="0.2">
      <c r="A6" s="38" t="s">
        <v>15</v>
      </c>
      <c r="B6" s="162">
        <v>3.1899999999999998E-2</v>
      </c>
      <c r="C6" s="167">
        <v>3.1800000000000002E-2</v>
      </c>
      <c r="D6" s="167">
        <v>2.2200000000000001E-2</v>
      </c>
      <c r="E6" s="167">
        <v>2.58E-2</v>
      </c>
      <c r="F6" s="167">
        <v>7.8E-2</v>
      </c>
      <c r="G6" s="167">
        <v>5.74E-2</v>
      </c>
      <c r="H6" s="167">
        <v>5.74E-2</v>
      </c>
    </row>
    <row r="7" spans="1:8" ht="13.5" thickBot="1" x14ac:dyDescent="0.25">
      <c r="A7" s="39" t="s">
        <v>16</v>
      </c>
      <c r="B7" s="163" t="s">
        <v>53</v>
      </c>
      <c r="C7" s="168" t="s">
        <v>53</v>
      </c>
      <c r="D7" s="168" t="s">
        <v>53</v>
      </c>
      <c r="E7" s="168" t="s">
        <v>53</v>
      </c>
      <c r="F7" s="168" t="s">
        <v>53</v>
      </c>
      <c r="G7" s="168" t="s">
        <v>53</v>
      </c>
      <c r="H7" s="168" t="s">
        <v>53</v>
      </c>
    </row>
    <row r="8" spans="1:8" ht="13.5" thickBot="1" x14ac:dyDescent="0.25">
      <c r="C8" s="55"/>
      <c r="D8" s="55"/>
      <c r="E8" s="55"/>
      <c r="F8" s="55"/>
    </row>
    <row r="9" spans="1:8" ht="24.75" customHeight="1" thickBot="1" x14ac:dyDescent="0.25">
      <c r="A9" s="375" t="s">
        <v>24</v>
      </c>
      <c r="B9" s="376"/>
      <c r="C9" s="58"/>
      <c r="D9" s="58"/>
      <c r="E9" s="58"/>
      <c r="F9" s="58"/>
    </row>
    <row r="10" spans="1:8" x14ac:dyDescent="0.2">
      <c r="A10" s="219" t="s">
        <v>4</v>
      </c>
      <c r="B10" s="222">
        <f>+CALCULADORA!C30</f>
        <v>46181</v>
      </c>
      <c r="C10" s="202"/>
      <c r="D10" s="202"/>
      <c r="E10" s="202"/>
      <c r="F10" s="202"/>
    </row>
    <row r="11" spans="1:8" x14ac:dyDescent="0.2">
      <c r="A11" s="220" t="s">
        <v>5</v>
      </c>
      <c r="B11" s="223">
        <f>+VLOOKUP(B10,Flujos!$A$2:$A$182,1)</f>
        <v>46158</v>
      </c>
      <c r="C11" s="202"/>
      <c r="D11" s="202"/>
      <c r="E11" s="202"/>
      <c r="F11" s="202"/>
    </row>
    <row r="12" spans="1:8" x14ac:dyDescent="0.2">
      <c r="A12" s="220" t="s">
        <v>6</v>
      </c>
      <c r="B12" s="224">
        <f>+VLOOKUP(B11,Flujos!$A$2:$D$182,4)</f>
        <v>55.343117999999997</v>
      </c>
      <c r="C12" s="203"/>
      <c r="D12" s="203"/>
      <c r="E12" s="203"/>
      <c r="F12" s="203"/>
    </row>
    <row r="13" spans="1:8" x14ac:dyDescent="0.2">
      <c r="A13" s="220" t="s">
        <v>7</v>
      </c>
      <c r="B13" s="224">
        <f>+VLOOKUP(EDATE(B10,1),Flujos!$A$2:$F$182,6)</f>
        <v>0.347499</v>
      </c>
      <c r="C13" s="203"/>
      <c r="D13" s="203"/>
      <c r="E13" s="203"/>
      <c r="F13" s="203"/>
    </row>
    <row r="14" spans="1:8" x14ac:dyDescent="0.2">
      <c r="A14" s="220" t="s">
        <v>3</v>
      </c>
      <c r="B14" s="225">
        <f>+DAYS360(B11,B10,TRUE)</f>
        <v>22</v>
      </c>
      <c r="C14" s="204"/>
      <c r="D14" s="204"/>
      <c r="E14" s="204"/>
      <c r="F14" s="204"/>
    </row>
    <row r="15" spans="1:8" x14ac:dyDescent="0.2">
      <c r="A15" s="220" t="s">
        <v>8</v>
      </c>
      <c r="B15" s="225">
        <v>30</v>
      </c>
      <c r="C15" s="204"/>
      <c r="D15" s="210"/>
      <c r="E15" s="210"/>
      <c r="F15" s="210"/>
    </row>
    <row r="16" spans="1:8" x14ac:dyDescent="0.2">
      <c r="A16" s="220" t="s">
        <v>9</v>
      </c>
      <c r="B16" s="226">
        <f>ROUND(B13/B12*B14/B15*100,4)</f>
        <v>0.46050000000000002</v>
      </c>
      <c r="C16" s="205"/>
      <c r="D16" s="205"/>
      <c r="E16" s="205"/>
      <c r="F16" s="205"/>
    </row>
    <row r="17" spans="1:6" x14ac:dyDescent="0.2">
      <c r="A17" s="220" t="s">
        <v>11</v>
      </c>
      <c r="B17" s="227">
        <f>+CALCULADORA!C33</f>
        <v>94.307000000000002</v>
      </c>
      <c r="C17" s="206"/>
      <c r="D17" s="206"/>
      <c r="E17" s="206"/>
      <c r="F17" s="206"/>
    </row>
    <row r="18" spans="1:6" x14ac:dyDescent="0.2">
      <c r="A18" s="220" t="s">
        <v>21</v>
      </c>
      <c r="B18" s="228">
        <f>+CALCULADORA!C31</f>
        <v>157239186</v>
      </c>
      <c r="C18" s="207"/>
      <c r="D18" s="207"/>
      <c r="E18" s="207"/>
      <c r="F18" s="207"/>
    </row>
    <row r="19" spans="1:6" x14ac:dyDescent="0.2">
      <c r="A19" s="220" t="s">
        <v>16</v>
      </c>
      <c r="B19" s="226">
        <f>CALCULADORA!C23</f>
        <v>414.92849999999999</v>
      </c>
      <c r="C19" s="205"/>
      <c r="D19" s="211"/>
      <c r="E19" s="211"/>
      <c r="F19" s="211"/>
    </row>
    <row r="20" spans="1:6" x14ac:dyDescent="0.2">
      <c r="A20" s="220" t="s">
        <v>22</v>
      </c>
      <c r="B20" s="228">
        <f>ROUND(B18*B19*(B17+B16)/100,0)</f>
        <v>61829178588</v>
      </c>
      <c r="C20" s="207"/>
      <c r="D20" s="212"/>
      <c r="E20" s="212"/>
      <c r="F20" s="212"/>
    </row>
    <row r="21" spans="1:6" x14ac:dyDescent="0.2">
      <c r="A21" s="220" t="s">
        <v>23</v>
      </c>
      <c r="B21" s="229">
        <f>TRUNC(B20/B18,5)</f>
        <v>393.21735999999999</v>
      </c>
      <c r="C21" s="208"/>
      <c r="D21" s="213"/>
      <c r="E21" s="213"/>
      <c r="F21" s="213"/>
    </row>
    <row r="22" spans="1:6" x14ac:dyDescent="0.2">
      <c r="A22" s="220" t="s">
        <v>25</v>
      </c>
      <c r="B22" s="227">
        <f>TRUNC(B21/B19*100,3)</f>
        <v>94.766999999999996</v>
      </c>
      <c r="C22" s="206"/>
      <c r="D22" s="214"/>
      <c r="E22" s="214"/>
      <c r="F22" s="214"/>
    </row>
    <row r="23" spans="1:6" x14ac:dyDescent="0.2">
      <c r="A23" s="220" t="s">
        <v>26</v>
      </c>
      <c r="B23" s="227">
        <f>TRUNC(Flujos!H183/VLOOKUP(CALCULADORA!C30,Flujos!A2:D182,4)*100,3)</f>
        <v>118.101</v>
      </c>
      <c r="C23" s="206"/>
      <c r="D23" s="206"/>
      <c r="E23" s="206"/>
      <c r="F23" s="206"/>
    </row>
    <row r="24" spans="1:6" x14ac:dyDescent="0.2">
      <c r="A24" s="220" t="s">
        <v>27</v>
      </c>
      <c r="B24" s="226">
        <f>+B22-B23</f>
        <v>-23.334000000000003</v>
      </c>
      <c r="C24" s="215"/>
      <c r="D24" s="211"/>
      <c r="E24" s="211"/>
      <c r="F24" s="216"/>
    </row>
    <row r="25" spans="1:6" ht="13.5" thickBot="1" x14ac:dyDescent="0.25">
      <c r="A25" s="221" t="s">
        <v>28</v>
      </c>
      <c r="B25" s="230">
        <f>TRUNC(CALCULADORA!C32,5)</f>
        <v>0.01</v>
      </c>
      <c r="C25" s="209"/>
      <c r="D25" s="209"/>
      <c r="E25" s="209"/>
      <c r="F25" s="209"/>
    </row>
    <row r="26" spans="1:6" ht="13.5" thickBot="1" x14ac:dyDescent="0.25">
      <c r="B26" s="158"/>
      <c r="C26" s="55"/>
      <c r="D26" s="55"/>
      <c r="E26" s="55"/>
      <c r="F26" s="55"/>
    </row>
    <row r="27" spans="1:6" ht="35.25" customHeight="1" thickBot="1" x14ac:dyDescent="0.25">
      <c r="A27" s="375" t="s">
        <v>35</v>
      </c>
      <c r="B27" s="376"/>
      <c r="C27" s="58"/>
      <c r="D27" s="58"/>
      <c r="E27" s="58"/>
      <c r="F27" s="58"/>
    </row>
    <row r="28" spans="1:6" x14ac:dyDescent="0.2">
      <c r="A28" s="219" t="s">
        <v>29</v>
      </c>
      <c r="B28" s="231">
        <f>TRUNC(CALCULADORA!C32,5)</f>
        <v>0.01</v>
      </c>
      <c r="C28" s="209"/>
      <c r="D28" s="209"/>
      <c r="E28" s="209"/>
      <c r="F28" s="209"/>
    </row>
    <row r="29" spans="1:6" x14ac:dyDescent="0.2">
      <c r="A29" s="220" t="s">
        <v>26</v>
      </c>
      <c r="B29" s="227">
        <f>TRUNC(Flujos!H183/VLOOKUP(CALCULADORA!C30,Flujos!A2:D182,4)*100,3)</f>
        <v>118.101</v>
      </c>
      <c r="C29" s="206"/>
      <c r="D29" s="206"/>
      <c r="E29" s="206"/>
      <c r="F29" s="206"/>
    </row>
    <row r="30" spans="1:6" x14ac:dyDescent="0.2">
      <c r="A30" s="220" t="s">
        <v>16</v>
      </c>
      <c r="B30" s="226">
        <f>+CALCULADORA!$C$23</f>
        <v>414.92849999999999</v>
      </c>
      <c r="C30" s="211"/>
      <c r="D30" s="211"/>
      <c r="E30" s="211"/>
      <c r="F30" s="211"/>
    </row>
    <row r="31" spans="1:6" x14ac:dyDescent="0.2">
      <c r="A31" s="220" t="s">
        <v>21</v>
      </c>
      <c r="B31" s="228">
        <f>+CALCULADORA!C31</f>
        <v>157239186</v>
      </c>
      <c r="C31" s="212"/>
      <c r="D31" s="212"/>
      <c r="E31" s="212"/>
      <c r="F31" s="212"/>
    </row>
    <row r="32" spans="1:6" x14ac:dyDescent="0.2">
      <c r="A32" s="220" t="s">
        <v>22</v>
      </c>
      <c r="B32" s="228">
        <f>+ROUND(B29/100*B31*B30,0)</f>
        <v>77052658564</v>
      </c>
      <c r="C32" s="212"/>
      <c r="D32" s="212"/>
      <c r="E32" s="212"/>
      <c r="F32" s="212"/>
    </row>
    <row r="33" spans="1:6" x14ac:dyDescent="0.2">
      <c r="A33" s="220" t="s">
        <v>6</v>
      </c>
      <c r="B33" s="224">
        <f>+VLOOKUP(B11,Flujos!$A$2:$D$182,4)</f>
        <v>55.343117999999997</v>
      </c>
      <c r="C33" s="217"/>
      <c r="D33" s="217"/>
      <c r="E33" s="217"/>
      <c r="F33" s="217"/>
    </row>
    <row r="34" spans="1:6" x14ac:dyDescent="0.2">
      <c r="A34" s="220" t="s">
        <v>7</v>
      </c>
      <c r="B34" s="224">
        <f>+VLOOKUP(EDATE(B10,1),Flujos!$A$2:$F$182,6)</f>
        <v>0.347499</v>
      </c>
      <c r="C34" s="217"/>
      <c r="D34" s="217"/>
      <c r="E34" s="217"/>
      <c r="F34" s="217"/>
    </row>
    <row r="35" spans="1:6" x14ac:dyDescent="0.2">
      <c r="A35" s="220" t="s">
        <v>3</v>
      </c>
      <c r="B35" s="225">
        <f>+DAYS360(B11,B10,TRUE)</f>
        <v>22</v>
      </c>
      <c r="C35" s="210"/>
      <c r="D35" s="210"/>
      <c r="E35" s="210"/>
      <c r="F35" s="210"/>
    </row>
    <row r="36" spans="1:6" x14ac:dyDescent="0.2">
      <c r="A36" s="220" t="s">
        <v>8</v>
      </c>
      <c r="B36" s="225">
        <v>30</v>
      </c>
      <c r="C36" s="210"/>
      <c r="D36" s="210"/>
      <c r="E36" s="210"/>
      <c r="F36" s="210"/>
    </row>
    <row r="37" spans="1:6" x14ac:dyDescent="0.2">
      <c r="A37" s="220" t="s">
        <v>23</v>
      </c>
      <c r="B37" s="229">
        <f>TRUNC(B32/(B30*B31),5)</f>
        <v>1.1810099999999999</v>
      </c>
      <c r="C37" s="213"/>
      <c r="D37" s="213"/>
      <c r="E37" s="213"/>
      <c r="F37" s="213"/>
    </row>
    <row r="38" spans="1:6" x14ac:dyDescent="0.2">
      <c r="A38" s="220" t="s">
        <v>9</v>
      </c>
      <c r="B38" s="226">
        <f>ROUND(B34/B33*B35/B36,6)*100</f>
        <v>0.46049999999999996</v>
      </c>
      <c r="C38" s="211"/>
      <c r="D38" s="211"/>
      <c r="E38" s="211"/>
      <c r="F38" s="211"/>
    </row>
    <row r="39" spans="1:6" ht="13.5" thickBot="1" x14ac:dyDescent="0.25">
      <c r="A39" s="221" t="s">
        <v>11</v>
      </c>
      <c r="B39" s="232">
        <f>ROUND((B37-(B38/100))*100,3)</f>
        <v>117.64100000000001</v>
      </c>
      <c r="C39" s="218"/>
      <c r="D39" s="218"/>
      <c r="E39" s="218"/>
      <c r="F39" s="218"/>
    </row>
    <row r="40" spans="1:6" x14ac:dyDescent="0.2">
      <c r="B40" s="41"/>
      <c r="E40" s="10"/>
      <c r="F40" s="10"/>
    </row>
    <row r="41" spans="1:6" x14ac:dyDescent="0.2">
      <c r="B41" s="40"/>
      <c r="E41" s="10"/>
      <c r="F41" s="10"/>
    </row>
    <row r="42" spans="1:6" x14ac:dyDescent="0.2">
      <c r="B42" s="42"/>
      <c r="E42" s="10"/>
      <c r="F42" s="10"/>
    </row>
    <row r="43" spans="1:6" x14ac:dyDescent="0.2">
      <c r="E43" s="10"/>
      <c r="F43" s="10"/>
    </row>
    <row r="44" spans="1:6" x14ac:dyDescent="0.2">
      <c r="E44" s="10"/>
      <c r="F44" s="10"/>
    </row>
    <row r="45" spans="1:6" x14ac:dyDescent="0.2">
      <c r="E45" s="10"/>
      <c r="F45" s="10"/>
    </row>
    <row r="46" spans="1:6" x14ac:dyDescent="0.2">
      <c r="E46" s="10"/>
      <c r="F46" s="10"/>
    </row>
    <row r="47" spans="1:6" x14ac:dyDescent="0.2">
      <c r="E47" s="10"/>
      <c r="F47" s="10"/>
    </row>
    <row r="48" spans="1:6" x14ac:dyDescent="0.2">
      <c r="E48" s="10"/>
      <c r="F48" s="10"/>
    </row>
    <row r="49" spans="5:6" x14ac:dyDescent="0.2">
      <c r="E49" s="10"/>
      <c r="F49" s="10"/>
    </row>
    <row r="50" spans="5:6" x14ac:dyDescent="0.2">
      <c r="E50" s="10"/>
      <c r="F50" s="10"/>
    </row>
    <row r="51" spans="5:6" x14ac:dyDescent="0.2">
      <c r="E51" s="10"/>
      <c r="F51" s="10"/>
    </row>
    <row r="52" spans="5:6" x14ac:dyDescent="0.2">
      <c r="E52" s="10"/>
      <c r="F52" s="10"/>
    </row>
    <row r="53" spans="5:6" x14ac:dyDescent="0.2">
      <c r="E53" s="10"/>
      <c r="F53" s="10"/>
    </row>
    <row r="54" spans="5:6" x14ac:dyDescent="0.2">
      <c r="E54" s="10"/>
      <c r="F54" s="10"/>
    </row>
    <row r="55" spans="5:6" x14ac:dyDescent="0.2">
      <c r="E55" s="10"/>
      <c r="F55" s="10"/>
    </row>
    <row r="56" spans="5:6" x14ac:dyDescent="0.2">
      <c r="E56" s="10"/>
      <c r="F56" s="10"/>
    </row>
    <row r="57" spans="5:6" x14ac:dyDescent="0.2">
      <c r="E57" s="10"/>
      <c r="F57" s="10"/>
    </row>
    <row r="58" spans="5:6" x14ac:dyDescent="0.2">
      <c r="E58" s="10"/>
      <c r="F58" s="10"/>
    </row>
    <row r="59" spans="5:6" x14ac:dyDescent="0.2">
      <c r="E59" s="10"/>
      <c r="F59" s="10"/>
    </row>
    <row r="60" spans="5:6" x14ac:dyDescent="0.2">
      <c r="E60" s="10"/>
      <c r="F60" s="10"/>
    </row>
    <row r="61" spans="5:6" x14ac:dyDescent="0.2">
      <c r="E61" s="10"/>
      <c r="F61" s="10"/>
    </row>
    <row r="62" spans="5:6" x14ac:dyDescent="0.2">
      <c r="E62" s="10"/>
      <c r="F62" s="10"/>
    </row>
    <row r="63" spans="5:6" x14ac:dyDescent="0.2">
      <c r="E63" s="10"/>
      <c r="F63" s="10"/>
    </row>
    <row r="64" spans="5:6" x14ac:dyDescent="0.2">
      <c r="E64" s="10"/>
      <c r="F64" s="10"/>
    </row>
    <row r="65" spans="5:6" x14ac:dyDescent="0.2">
      <c r="E65" s="10"/>
      <c r="F65" s="10"/>
    </row>
    <row r="66" spans="5:6" x14ac:dyDescent="0.2">
      <c r="E66" s="10"/>
      <c r="F66" s="10"/>
    </row>
    <row r="67" spans="5:6" x14ac:dyDescent="0.2">
      <c r="E67" s="10"/>
      <c r="F67" s="10"/>
    </row>
    <row r="68" spans="5:6" x14ac:dyDescent="0.2">
      <c r="E68" s="10"/>
      <c r="F68" s="10"/>
    </row>
    <row r="69" spans="5:6" x14ac:dyDescent="0.2">
      <c r="E69" s="10"/>
      <c r="F69" s="10"/>
    </row>
    <row r="70" spans="5:6" x14ac:dyDescent="0.2">
      <c r="E70" s="10"/>
      <c r="F70" s="10"/>
    </row>
    <row r="71" spans="5:6" x14ac:dyDescent="0.2">
      <c r="E71" s="10"/>
      <c r="F71" s="10"/>
    </row>
    <row r="72" spans="5:6" x14ac:dyDescent="0.2">
      <c r="E72" s="10"/>
      <c r="F72" s="10"/>
    </row>
    <row r="73" spans="5:6" x14ac:dyDescent="0.2">
      <c r="E73" s="10"/>
      <c r="F73" s="10"/>
    </row>
    <row r="74" spans="5:6" x14ac:dyDescent="0.2">
      <c r="E74" s="10"/>
      <c r="F74" s="10"/>
    </row>
    <row r="75" spans="5:6" x14ac:dyDescent="0.2">
      <c r="E75" s="10"/>
      <c r="F75" s="10"/>
    </row>
    <row r="76" spans="5:6" x14ac:dyDescent="0.2">
      <c r="E76" s="10"/>
      <c r="F76" s="10"/>
    </row>
    <row r="77" spans="5:6" x14ac:dyDescent="0.2">
      <c r="E77" s="10"/>
      <c r="F77" s="10"/>
    </row>
    <row r="78" spans="5:6" x14ac:dyDescent="0.2">
      <c r="E78" s="10"/>
      <c r="F78" s="10"/>
    </row>
    <row r="79" spans="5:6" x14ac:dyDescent="0.2">
      <c r="E79" s="10"/>
      <c r="F79" s="10"/>
    </row>
    <row r="80" spans="5:6" x14ac:dyDescent="0.2">
      <c r="E80" s="10"/>
      <c r="F80" s="10"/>
    </row>
    <row r="81" spans="5:6" x14ac:dyDescent="0.2">
      <c r="E81" s="10"/>
      <c r="F81" s="10"/>
    </row>
    <row r="82" spans="5:6" x14ac:dyDescent="0.2">
      <c r="E82" s="10"/>
      <c r="F82" s="10"/>
    </row>
    <row r="83" spans="5:6" x14ac:dyDescent="0.2">
      <c r="E83" s="10"/>
      <c r="F83" s="10"/>
    </row>
    <row r="84" spans="5:6" x14ac:dyDescent="0.2">
      <c r="E84" s="10"/>
      <c r="F84" s="10"/>
    </row>
    <row r="85" spans="5:6" x14ac:dyDescent="0.2">
      <c r="E85" s="10"/>
      <c r="F85" s="10"/>
    </row>
    <row r="86" spans="5:6" x14ac:dyDescent="0.2">
      <c r="E86" s="10"/>
      <c r="F86" s="10"/>
    </row>
    <row r="87" spans="5:6" x14ac:dyDescent="0.2">
      <c r="E87" s="10"/>
      <c r="F87" s="10"/>
    </row>
    <row r="88" spans="5:6" x14ac:dyDescent="0.2">
      <c r="E88" s="10"/>
      <c r="F88" s="10"/>
    </row>
    <row r="89" spans="5:6" x14ac:dyDescent="0.2">
      <c r="E89" s="10"/>
      <c r="F89" s="10"/>
    </row>
    <row r="90" spans="5:6" x14ac:dyDescent="0.2">
      <c r="E90" s="10"/>
      <c r="F90" s="10"/>
    </row>
    <row r="91" spans="5:6" x14ac:dyDescent="0.2">
      <c r="E91" s="10"/>
      <c r="F91" s="10"/>
    </row>
    <row r="92" spans="5:6" x14ac:dyDescent="0.2">
      <c r="E92" s="10"/>
      <c r="F92" s="10"/>
    </row>
    <row r="93" spans="5:6" x14ac:dyDescent="0.2">
      <c r="E93" s="10"/>
      <c r="F93" s="10"/>
    </row>
    <row r="94" spans="5:6" x14ac:dyDescent="0.2">
      <c r="E94" s="10"/>
      <c r="F94" s="10"/>
    </row>
    <row r="95" spans="5:6" x14ac:dyDescent="0.2">
      <c r="E95" s="10"/>
      <c r="F95" s="10"/>
    </row>
    <row r="96" spans="5:6" x14ac:dyDescent="0.2">
      <c r="E96" s="10"/>
      <c r="F96" s="10"/>
    </row>
    <row r="97" spans="5:6" x14ac:dyDescent="0.2">
      <c r="E97" s="10"/>
      <c r="F97" s="10"/>
    </row>
    <row r="98" spans="5:6" x14ac:dyDescent="0.2">
      <c r="E98" s="10"/>
      <c r="F98" s="10"/>
    </row>
    <row r="99" spans="5:6" x14ac:dyDescent="0.2">
      <c r="E99" s="10"/>
      <c r="F99" s="10"/>
    </row>
    <row r="100" spans="5:6" x14ac:dyDescent="0.2">
      <c r="E100" s="10"/>
      <c r="F100" s="10"/>
    </row>
    <row r="101" spans="5:6" x14ac:dyDescent="0.2">
      <c r="E101" s="10"/>
      <c r="F101" s="10"/>
    </row>
    <row r="102" spans="5:6" x14ac:dyDescent="0.2">
      <c r="E102" s="10"/>
      <c r="F102" s="10"/>
    </row>
    <row r="103" spans="5:6" x14ac:dyDescent="0.2">
      <c r="E103" s="10"/>
      <c r="F103" s="10"/>
    </row>
    <row r="104" spans="5:6" x14ac:dyDescent="0.2">
      <c r="E104" s="10"/>
      <c r="F104" s="10"/>
    </row>
    <row r="105" spans="5:6" x14ac:dyDescent="0.2">
      <c r="E105" s="10"/>
      <c r="F105" s="10"/>
    </row>
    <row r="106" spans="5:6" x14ac:dyDescent="0.2">
      <c r="E106" s="10"/>
      <c r="F106" s="10"/>
    </row>
    <row r="107" spans="5:6" x14ac:dyDescent="0.2">
      <c r="E107" s="10"/>
      <c r="F107" s="10"/>
    </row>
    <row r="108" spans="5:6" x14ac:dyDescent="0.2">
      <c r="E108" s="10"/>
      <c r="F108" s="10"/>
    </row>
    <row r="109" spans="5:6" x14ac:dyDescent="0.2">
      <c r="E109" s="10"/>
      <c r="F109" s="10"/>
    </row>
    <row r="110" spans="5:6" x14ac:dyDescent="0.2">
      <c r="E110" s="10"/>
      <c r="F110" s="10"/>
    </row>
    <row r="111" spans="5:6" x14ac:dyDescent="0.2">
      <c r="E111" s="10"/>
      <c r="F111" s="10"/>
    </row>
    <row r="112" spans="5:6" x14ac:dyDescent="0.2">
      <c r="E112" s="10"/>
      <c r="F112" s="10"/>
    </row>
    <row r="113" spans="5:6" x14ac:dyDescent="0.2">
      <c r="E113" s="10"/>
      <c r="F113" s="10"/>
    </row>
    <row r="114" spans="5:6" x14ac:dyDescent="0.2">
      <c r="E114" s="10"/>
      <c r="F114" s="10"/>
    </row>
    <row r="115" spans="5:6" x14ac:dyDescent="0.2">
      <c r="E115" s="10"/>
      <c r="F115" s="10"/>
    </row>
    <row r="116" spans="5:6" x14ac:dyDescent="0.2">
      <c r="E116" s="10"/>
      <c r="F116" s="10"/>
    </row>
    <row r="117" spans="5:6" x14ac:dyDescent="0.2">
      <c r="E117" s="10"/>
      <c r="F117" s="10"/>
    </row>
    <row r="118" spans="5:6" x14ac:dyDescent="0.2">
      <c r="E118" s="10"/>
      <c r="F118" s="10"/>
    </row>
    <row r="119" spans="5:6" x14ac:dyDescent="0.2">
      <c r="E119" s="10"/>
      <c r="F119" s="10"/>
    </row>
    <row r="120" spans="5:6" x14ac:dyDescent="0.2">
      <c r="E120" s="10"/>
      <c r="F120" s="10"/>
    </row>
    <row r="121" spans="5:6" x14ac:dyDescent="0.2">
      <c r="E121" s="10"/>
      <c r="F121" s="10"/>
    </row>
    <row r="122" spans="5:6" x14ac:dyDescent="0.2">
      <c r="E122" s="10"/>
      <c r="F122" s="10"/>
    </row>
    <row r="123" spans="5:6" x14ac:dyDescent="0.2">
      <c r="E123" s="10"/>
      <c r="F123" s="10"/>
    </row>
    <row r="124" spans="5:6" x14ac:dyDescent="0.2">
      <c r="E124" s="10"/>
      <c r="F124" s="10"/>
    </row>
    <row r="125" spans="5:6" x14ac:dyDescent="0.2">
      <c r="E125" s="10"/>
      <c r="F125" s="10"/>
    </row>
    <row r="126" spans="5:6" x14ac:dyDescent="0.2">
      <c r="E126" s="10"/>
      <c r="F126" s="10"/>
    </row>
    <row r="127" spans="5:6" x14ac:dyDescent="0.2">
      <c r="E127" s="10"/>
      <c r="F127" s="10"/>
    </row>
    <row r="128" spans="5:6" x14ac:dyDescent="0.2">
      <c r="E128" s="10"/>
      <c r="F128" s="10"/>
    </row>
    <row r="129" spans="5:6" x14ac:dyDescent="0.2">
      <c r="E129" s="10"/>
      <c r="F129" s="10"/>
    </row>
    <row r="130" spans="5:6" x14ac:dyDescent="0.2">
      <c r="E130" s="10"/>
      <c r="F130" s="10"/>
    </row>
    <row r="131" spans="5:6" x14ac:dyDescent="0.2">
      <c r="E131" s="10"/>
      <c r="F131" s="10"/>
    </row>
    <row r="132" spans="5:6" x14ac:dyDescent="0.2">
      <c r="E132" s="10"/>
      <c r="F132" s="10"/>
    </row>
    <row r="133" spans="5:6" x14ac:dyDescent="0.2">
      <c r="E133" s="10"/>
      <c r="F133" s="10"/>
    </row>
    <row r="134" spans="5:6" x14ac:dyDescent="0.2">
      <c r="E134" s="10"/>
      <c r="F134" s="10"/>
    </row>
    <row r="135" spans="5:6" x14ac:dyDescent="0.2">
      <c r="E135" s="10"/>
      <c r="F135" s="10"/>
    </row>
    <row r="136" spans="5:6" x14ac:dyDescent="0.2">
      <c r="E136" s="10"/>
      <c r="F136" s="10"/>
    </row>
    <row r="137" spans="5:6" x14ac:dyDescent="0.2">
      <c r="E137" s="10"/>
      <c r="F137" s="10"/>
    </row>
    <row r="138" spans="5:6" x14ac:dyDescent="0.2">
      <c r="E138" s="10"/>
      <c r="F138" s="10"/>
    </row>
    <row r="139" spans="5:6" x14ac:dyDescent="0.2">
      <c r="E139" s="10"/>
      <c r="F139" s="10"/>
    </row>
    <row r="140" spans="5:6" x14ac:dyDescent="0.2">
      <c r="E140" s="10"/>
      <c r="F140" s="10"/>
    </row>
    <row r="141" spans="5:6" x14ac:dyDescent="0.2">
      <c r="E141" s="10"/>
      <c r="F141" s="10"/>
    </row>
    <row r="142" spans="5:6" x14ac:dyDescent="0.2">
      <c r="E142" s="10"/>
      <c r="F142" s="10"/>
    </row>
    <row r="143" spans="5:6" x14ac:dyDescent="0.2">
      <c r="E143" s="10"/>
      <c r="F143" s="10"/>
    </row>
    <row r="144" spans="5:6" x14ac:dyDescent="0.2">
      <c r="E144" s="10"/>
      <c r="F144" s="10"/>
    </row>
    <row r="145" spans="5:6" x14ac:dyDescent="0.2">
      <c r="E145" s="10"/>
      <c r="F145" s="10"/>
    </row>
    <row r="146" spans="5:6" x14ac:dyDescent="0.2">
      <c r="E146" s="10"/>
      <c r="F146" s="10"/>
    </row>
    <row r="147" spans="5:6" x14ac:dyDescent="0.2">
      <c r="E147" s="10"/>
      <c r="F147" s="10"/>
    </row>
    <row r="148" spans="5:6" x14ac:dyDescent="0.2">
      <c r="E148" s="10"/>
      <c r="F148" s="10"/>
    </row>
    <row r="149" spans="5:6" x14ac:dyDescent="0.2">
      <c r="E149" s="10"/>
      <c r="F149" s="10"/>
    </row>
    <row r="150" spans="5:6" x14ac:dyDescent="0.2">
      <c r="E150" s="10"/>
      <c r="F150" s="10"/>
    </row>
    <row r="151" spans="5:6" x14ac:dyDescent="0.2">
      <c r="E151" s="10"/>
      <c r="F151" s="10"/>
    </row>
    <row r="152" spans="5:6" x14ac:dyDescent="0.2">
      <c r="E152" s="10"/>
      <c r="F152" s="10"/>
    </row>
    <row r="153" spans="5:6" x14ac:dyDescent="0.2">
      <c r="E153" s="10"/>
      <c r="F153" s="10"/>
    </row>
    <row r="154" spans="5:6" x14ac:dyDescent="0.2">
      <c r="E154" s="10"/>
      <c r="F154" s="10"/>
    </row>
    <row r="155" spans="5:6" x14ac:dyDescent="0.2">
      <c r="E155" s="10"/>
      <c r="F155" s="10"/>
    </row>
    <row r="156" spans="5:6" x14ac:dyDescent="0.2">
      <c r="E156" s="10"/>
      <c r="F156" s="10"/>
    </row>
    <row r="157" spans="5:6" x14ac:dyDescent="0.2">
      <c r="E157" s="10"/>
      <c r="F157" s="10"/>
    </row>
    <row r="158" spans="5:6" x14ac:dyDescent="0.2">
      <c r="E158" s="10"/>
      <c r="F158" s="10"/>
    </row>
    <row r="159" spans="5:6" x14ac:dyDescent="0.2">
      <c r="E159" s="10"/>
      <c r="F159" s="10"/>
    </row>
    <row r="160" spans="5:6" x14ac:dyDescent="0.2">
      <c r="E160" s="10"/>
      <c r="F160" s="10"/>
    </row>
    <row r="161" spans="5:6" x14ac:dyDescent="0.2">
      <c r="E161" s="10"/>
      <c r="F161" s="10"/>
    </row>
    <row r="162" spans="5:6" x14ac:dyDescent="0.2">
      <c r="E162" s="10"/>
      <c r="F162" s="10"/>
    </row>
    <row r="163" spans="5:6" x14ac:dyDescent="0.2">
      <c r="E163" s="10"/>
      <c r="F163" s="10"/>
    </row>
    <row r="164" spans="5:6" x14ac:dyDescent="0.2">
      <c r="E164" s="10"/>
      <c r="F164" s="10"/>
    </row>
    <row r="165" spans="5:6" x14ac:dyDescent="0.2">
      <c r="E165" s="10"/>
      <c r="F165" s="10"/>
    </row>
    <row r="166" spans="5:6" x14ac:dyDescent="0.2">
      <c r="E166" s="10"/>
      <c r="F166" s="10"/>
    </row>
    <row r="167" spans="5:6" x14ac:dyDescent="0.2">
      <c r="E167" s="10"/>
      <c r="F167" s="10"/>
    </row>
    <row r="168" spans="5:6" x14ac:dyDescent="0.2">
      <c r="E168" s="10"/>
      <c r="F168" s="10"/>
    </row>
    <row r="169" spans="5:6" x14ac:dyDescent="0.2">
      <c r="E169" s="10"/>
      <c r="F169" s="10"/>
    </row>
    <row r="170" spans="5:6" x14ac:dyDescent="0.2">
      <c r="E170" s="10"/>
      <c r="F170" s="10"/>
    </row>
    <row r="171" spans="5:6" x14ac:dyDescent="0.2">
      <c r="E171" s="10"/>
      <c r="F171" s="10"/>
    </row>
    <row r="172" spans="5:6" x14ac:dyDescent="0.2">
      <c r="E172" s="10"/>
      <c r="F172" s="10"/>
    </row>
    <row r="173" spans="5:6" x14ac:dyDescent="0.2">
      <c r="E173" s="10"/>
      <c r="F173" s="10"/>
    </row>
    <row r="174" spans="5:6" x14ac:dyDescent="0.2">
      <c r="E174" s="10"/>
      <c r="F174" s="10"/>
    </row>
    <row r="175" spans="5:6" x14ac:dyDescent="0.2">
      <c r="E175" s="10"/>
      <c r="F175" s="10"/>
    </row>
    <row r="176" spans="5:6" x14ac:dyDescent="0.2">
      <c r="E176" s="10"/>
      <c r="F176" s="10"/>
    </row>
    <row r="177" spans="5:6" x14ac:dyDescent="0.2">
      <c r="E177" s="10"/>
      <c r="F177" s="10"/>
    </row>
    <row r="178" spans="5:6" x14ac:dyDescent="0.2">
      <c r="E178" s="10"/>
      <c r="F178" s="10"/>
    </row>
    <row r="179" spans="5:6" x14ac:dyDescent="0.2">
      <c r="E179" s="10"/>
      <c r="F179" s="10"/>
    </row>
    <row r="180" spans="5:6" x14ac:dyDescent="0.2">
      <c r="E180" s="10"/>
      <c r="F180" s="10"/>
    </row>
    <row r="181" spans="5:6" x14ac:dyDescent="0.2">
      <c r="E181" s="10"/>
      <c r="F181" s="10"/>
    </row>
    <row r="182" spans="5:6" x14ac:dyDescent="0.2">
      <c r="E182" s="10"/>
      <c r="F182" s="10"/>
    </row>
    <row r="183" spans="5:6" x14ac:dyDescent="0.2">
      <c r="E183" s="10"/>
      <c r="F183" s="10"/>
    </row>
    <row r="184" spans="5:6" x14ac:dyDescent="0.2">
      <c r="E184" s="10"/>
      <c r="F184" s="10"/>
    </row>
    <row r="185" spans="5:6" x14ac:dyDescent="0.2">
      <c r="E185" s="10"/>
      <c r="F185" s="10"/>
    </row>
    <row r="186" spans="5:6" x14ac:dyDescent="0.2">
      <c r="E186" s="10"/>
      <c r="F186" s="10"/>
    </row>
    <row r="187" spans="5:6" x14ac:dyDescent="0.2">
      <c r="E187" s="10"/>
      <c r="F187" s="10"/>
    </row>
    <row r="188" spans="5:6" x14ac:dyDescent="0.2">
      <c r="E188" s="10"/>
      <c r="F188" s="10"/>
    </row>
    <row r="189" spans="5:6" x14ac:dyDescent="0.2">
      <c r="E189" s="10"/>
      <c r="F189" s="10"/>
    </row>
    <row r="190" spans="5:6" x14ac:dyDescent="0.2">
      <c r="E190" s="10"/>
      <c r="F190" s="10"/>
    </row>
    <row r="191" spans="5:6" x14ac:dyDescent="0.2">
      <c r="E191" s="10"/>
      <c r="F191" s="10"/>
    </row>
    <row r="192" spans="5:6" x14ac:dyDescent="0.2">
      <c r="E192" s="10"/>
      <c r="F192" s="10"/>
    </row>
    <row r="193" spans="5:6" x14ac:dyDescent="0.2">
      <c r="E193" s="10"/>
      <c r="F193" s="10"/>
    </row>
    <row r="194" spans="5:6" x14ac:dyDescent="0.2">
      <c r="E194" s="10"/>
      <c r="F194" s="10"/>
    </row>
    <row r="195" spans="5:6" x14ac:dyDescent="0.2">
      <c r="E195" s="10"/>
      <c r="F195" s="10"/>
    </row>
    <row r="196" spans="5:6" x14ac:dyDescent="0.2">
      <c r="E196" s="10"/>
      <c r="F196" s="10"/>
    </row>
    <row r="197" spans="5:6" x14ac:dyDescent="0.2">
      <c r="E197" s="10"/>
      <c r="F197" s="10"/>
    </row>
    <row r="198" spans="5:6" x14ac:dyDescent="0.2">
      <c r="E198" s="10"/>
      <c r="F198" s="10"/>
    </row>
    <row r="199" spans="5:6" x14ac:dyDescent="0.2">
      <c r="E199" s="10"/>
      <c r="F199" s="10"/>
    </row>
    <row r="200" spans="5:6" x14ac:dyDescent="0.2">
      <c r="E200" s="10"/>
      <c r="F200" s="10"/>
    </row>
    <row r="201" spans="5:6" x14ac:dyDescent="0.2">
      <c r="E201" s="10"/>
      <c r="F201" s="10"/>
    </row>
    <row r="202" spans="5:6" x14ac:dyDescent="0.2">
      <c r="E202" s="10"/>
      <c r="F202" s="10"/>
    </row>
    <row r="203" spans="5:6" x14ac:dyDescent="0.2">
      <c r="E203" s="10"/>
      <c r="F203" s="10"/>
    </row>
    <row r="204" spans="5:6" x14ac:dyDescent="0.2">
      <c r="E204" s="10"/>
      <c r="F204" s="10"/>
    </row>
    <row r="205" spans="5:6" x14ac:dyDescent="0.2">
      <c r="E205" s="10"/>
      <c r="F205" s="10"/>
    </row>
    <row r="206" spans="5:6" x14ac:dyDescent="0.2">
      <c r="E206" s="10"/>
      <c r="F206" s="10"/>
    </row>
    <row r="207" spans="5:6" x14ac:dyDescent="0.2">
      <c r="E207" s="10"/>
      <c r="F207" s="10"/>
    </row>
    <row r="208" spans="5:6" x14ac:dyDescent="0.2">
      <c r="E208" s="10"/>
      <c r="F208" s="10"/>
    </row>
    <row r="209" spans="5:6" x14ac:dyDescent="0.2">
      <c r="E209" s="10"/>
      <c r="F209" s="10"/>
    </row>
    <row r="210" spans="5:6" x14ac:dyDescent="0.2">
      <c r="E210" s="10"/>
      <c r="F210" s="10"/>
    </row>
    <row r="211" spans="5:6" x14ac:dyDescent="0.2">
      <c r="E211" s="10"/>
      <c r="F211" s="10"/>
    </row>
    <row r="212" spans="5:6" x14ac:dyDescent="0.2">
      <c r="E212" s="10"/>
      <c r="F212" s="10"/>
    </row>
    <row r="213" spans="5:6" x14ac:dyDescent="0.2">
      <c r="E213" s="10"/>
      <c r="F213" s="10"/>
    </row>
    <row r="214" spans="5:6" x14ac:dyDescent="0.2">
      <c r="E214" s="10"/>
      <c r="F214" s="10"/>
    </row>
    <row r="215" spans="5:6" x14ac:dyDescent="0.2">
      <c r="E215" s="10"/>
      <c r="F215" s="10"/>
    </row>
    <row r="216" spans="5:6" x14ac:dyDescent="0.2">
      <c r="E216" s="10"/>
      <c r="F216" s="10"/>
    </row>
    <row r="217" spans="5:6" x14ac:dyDescent="0.2">
      <c r="E217" s="10"/>
      <c r="F217" s="10"/>
    </row>
    <row r="218" spans="5:6" x14ac:dyDescent="0.2">
      <c r="E218" s="10"/>
      <c r="F218" s="10"/>
    </row>
    <row r="219" spans="5:6" x14ac:dyDescent="0.2">
      <c r="E219" s="10"/>
      <c r="F219" s="10"/>
    </row>
    <row r="220" spans="5:6" x14ac:dyDescent="0.2">
      <c r="E220" s="10"/>
      <c r="F220" s="10"/>
    </row>
    <row r="221" spans="5:6" x14ac:dyDescent="0.2">
      <c r="E221" s="10"/>
      <c r="F221" s="10"/>
    </row>
    <row r="222" spans="5:6" x14ac:dyDescent="0.2">
      <c r="E222" s="10"/>
      <c r="F222" s="10"/>
    </row>
    <row r="223" spans="5:6" x14ac:dyDescent="0.2">
      <c r="E223" s="10"/>
      <c r="F223" s="10"/>
    </row>
    <row r="224" spans="5:6" x14ac:dyDescent="0.2">
      <c r="E224" s="10"/>
      <c r="F224" s="10"/>
    </row>
    <row r="225" spans="5:6" x14ac:dyDescent="0.2">
      <c r="E225" s="10"/>
      <c r="F225" s="10"/>
    </row>
    <row r="226" spans="5:6" x14ac:dyDescent="0.2">
      <c r="E226" s="10"/>
      <c r="F226" s="10"/>
    </row>
    <row r="227" spans="5:6" x14ac:dyDescent="0.2">
      <c r="E227" s="10"/>
      <c r="F227" s="10"/>
    </row>
    <row r="228" spans="5:6" x14ac:dyDescent="0.2">
      <c r="E228" s="10"/>
      <c r="F228" s="10"/>
    </row>
    <row r="229" spans="5:6" x14ac:dyDescent="0.2">
      <c r="E229" s="10"/>
      <c r="F229" s="10"/>
    </row>
    <row r="230" spans="5:6" x14ac:dyDescent="0.2">
      <c r="E230" s="10"/>
      <c r="F230" s="10"/>
    </row>
    <row r="231" spans="5:6" x14ac:dyDescent="0.2">
      <c r="E231" s="10"/>
      <c r="F231" s="10"/>
    </row>
    <row r="232" spans="5:6" x14ac:dyDescent="0.2">
      <c r="E232" s="10"/>
      <c r="F232" s="10"/>
    </row>
    <row r="233" spans="5:6" x14ac:dyDescent="0.2">
      <c r="E233" s="10"/>
      <c r="F233" s="10"/>
    </row>
    <row r="234" spans="5:6" x14ac:dyDescent="0.2">
      <c r="E234" s="10"/>
      <c r="F234" s="10"/>
    </row>
    <row r="235" spans="5:6" x14ac:dyDescent="0.2">
      <c r="E235" s="10"/>
      <c r="F235" s="10"/>
    </row>
    <row r="236" spans="5:6" x14ac:dyDescent="0.2">
      <c r="E236" s="10"/>
      <c r="F236" s="10"/>
    </row>
    <row r="237" spans="5:6" x14ac:dyDescent="0.2">
      <c r="E237" s="10"/>
      <c r="F237" s="10"/>
    </row>
    <row r="238" spans="5:6" x14ac:dyDescent="0.2">
      <c r="E238" s="10"/>
      <c r="F238" s="10"/>
    </row>
    <row r="239" spans="5:6" x14ac:dyDescent="0.2">
      <c r="E239" s="10"/>
      <c r="F239" s="10"/>
    </row>
    <row r="240" spans="5:6" x14ac:dyDescent="0.2">
      <c r="E240" s="10"/>
      <c r="F240" s="10"/>
    </row>
    <row r="65536" spans="5:5" x14ac:dyDescent="0.2">
      <c r="E65536" s="10"/>
    </row>
  </sheetData>
  <mergeCells count="2">
    <mergeCell ref="A9:B9"/>
    <mergeCell ref="A27:B27"/>
  </mergeCells>
  <phoneticPr fontId="4" type="noConversion"/>
  <pageMargins left="0.75" right="0.75" top="1" bottom="1"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R195"/>
  <sheetViews>
    <sheetView showGridLines="0" workbookViewId="0">
      <pane xSplit="1" ySplit="1" topLeftCell="K2" activePane="bottomRight" state="frozen"/>
      <selection pane="topRight" activeCell="B1" sqref="B1"/>
      <selection pane="bottomLeft" activeCell="A7" sqref="A7"/>
      <selection pane="bottomRight" activeCell="L2" sqref="L2"/>
    </sheetView>
  </sheetViews>
  <sheetFormatPr baseColWidth="10" defaultColWidth="0" defaultRowHeight="12.75" zeroHeight="1" x14ac:dyDescent="0.2"/>
  <cols>
    <col min="1" max="1" width="22" style="3" customWidth="1"/>
    <col min="2" max="2" width="10" style="2" hidden="1" customWidth="1"/>
    <col min="3" max="3" width="14.7109375" style="1" hidden="1" customWidth="1"/>
    <col min="4" max="4" width="14.28515625" style="1" hidden="1" customWidth="1"/>
    <col min="5" max="5" width="15.5703125" style="2" hidden="1" customWidth="1"/>
    <col min="6" max="6" width="17.85546875" style="2" hidden="1" customWidth="1"/>
    <col min="7" max="7" width="13.85546875" style="2" hidden="1" customWidth="1"/>
    <col min="8" max="8" width="12.5703125" style="2" hidden="1" customWidth="1"/>
    <col min="9" max="9" width="10.140625" style="11" hidden="1" customWidth="1"/>
    <col min="10" max="10" width="12.140625" style="3" hidden="1" customWidth="1"/>
    <col min="11" max="11" width="0.140625" style="3" customWidth="1"/>
    <col min="12" max="12" width="16.140625" style="33" customWidth="1"/>
    <col min="13" max="13" width="13" style="33" customWidth="1"/>
    <col min="14" max="14" width="13.140625" style="33" customWidth="1"/>
    <col min="15" max="15" width="15.28515625" style="33" customWidth="1"/>
    <col min="16" max="17" width="13.85546875" style="33" bestFit="1" customWidth="1"/>
    <col min="18" max="18" width="15.28515625" style="33" customWidth="1"/>
    <col min="19" max="16384" width="15.28515625" style="33" hidden="1"/>
  </cols>
  <sheetData>
    <row r="1" spans="1:18" s="31" customFormat="1" ht="100.5" customHeight="1" thickBot="1" x14ac:dyDescent="0.25">
      <c r="A1" s="101" t="s">
        <v>54</v>
      </c>
      <c r="B1" s="102" t="s">
        <v>39</v>
      </c>
      <c r="C1" s="103" t="s">
        <v>40</v>
      </c>
      <c r="D1" s="103" t="s">
        <v>30</v>
      </c>
      <c r="E1" s="102" t="s">
        <v>31</v>
      </c>
      <c r="F1" s="102" t="s">
        <v>32</v>
      </c>
      <c r="G1" s="102" t="s">
        <v>33</v>
      </c>
      <c r="H1" s="104" t="s">
        <v>10</v>
      </c>
      <c r="I1" s="105" t="s">
        <v>17</v>
      </c>
      <c r="J1" s="106" t="s">
        <v>18</v>
      </c>
      <c r="K1" s="107" t="s">
        <v>20</v>
      </c>
      <c r="L1" s="101" t="s">
        <v>41</v>
      </c>
      <c r="M1" s="103" t="s">
        <v>108</v>
      </c>
      <c r="N1" s="103" t="s">
        <v>109</v>
      </c>
      <c r="O1" s="108" t="s">
        <v>110</v>
      </c>
      <c r="P1" s="103" t="s">
        <v>111</v>
      </c>
      <c r="Q1" s="103" t="s">
        <v>112</v>
      </c>
      <c r="R1" s="108" t="s">
        <v>113</v>
      </c>
    </row>
    <row r="2" spans="1:18" x14ac:dyDescent="0.2">
      <c r="A2" s="4">
        <f>+CALCULADORA!C15</f>
        <v>44911</v>
      </c>
      <c r="B2" s="9">
        <f>IF(DIAS365(CALCULADORA!$C$30,A2)&lt;0,0,DIAS365(CALCULADORA!$C$30,A2))</f>
        <v>0</v>
      </c>
      <c r="C2" s="5">
        <v>0</v>
      </c>
      <c r="D2" s="14">
        <f>+CALCULADORA!C35/Flujos!C183</f>
        <v>100</v>
      </c>
      <c r="E2" s="15">
        <v>0</v>
      </c>
      <c r="F2" s="15">
        <v>0</v>
      </c>
      <c r="G2" s="15">
        <f>F2+E2</f>
        <v>0</v>
      </c>
      <c r="H2" s="21">
        <f>IF($B2&lt;0,0,G2/POWER(1+CALCULADORA!$C$32,Flujos!$B2/365))</f>
        <v>0</v>
      </c>
      <c r="I2" s="22">
        <f>+A2</f>
        <v>44911</v>
      </c>
      <c r="J2" s="11">
        <v>0</v>
      </c>
      <c r="K2" s="12">
        <v>0</v>
      </c>
      <c r="L2" s="59">
        <f>+Características!B18/Flujos!C183</f>
        <v>284116962.83537906</v>
      </c>
      <c r="M2" s="236">
        <v>0</v>
      </c>
      <c r="N2" s="236">
        <v>0</v>
      </c>
      <c r="O2" s="237">
        <f>+N2+M2</f>
        <v>0</v>
      </c>
      <c r="P2" s="236">
        <v>0</v>
      </c>
      <c r="Q2" s="236">
        <v>0</v>
      </c>
      <c r="R2" s="237">
        <f>+Q2+P2</f>
        <v>0</v>
      </c>
    </row>
    <row r="3" spans="1:18" x14ac:dyDescent="0.2">
      <c r="A3" s="4">
        <f>EDATE(A2,1)</f>
        <v>44942</v>
      </c>
      <c r="B3" s="9">
        <f>IF(DIAS365(CALCULADORA!$C$30,A3)&lt;0,0,DIAS365(CALCULADORA!$C$30,A3))</f>
        <v>0</v>
      </c>
      <c r="C3" s="5">
        <f>+HLOOKUP(CALCULADORA!$C$11,Tablas!$B$1:$B$181,Flujos!J3+1,FALSE)</f>
        <v>1.013202E-2</v>
      </c>
      <c r="D3" s="14">
        <f>+ROUND(D2-E3,6)</f>
        <v>98.986797999999993</v>
      </c>
      <c r="E3" s="15">
        <f>ROUND(C3*$D$2,6)</f>
        <v>1.0132019999999999</v>
      </c>
      <c r="F3" s="15">
        <f>ROUND(D2*ROUND(((1+CALCULADORA!$C$19)^(1/12)-1),6),6)</f>
        <v>0.62790000000000001</v>
      </c>
      <c r="G3" s="15">
        <f>F3+E3</f>
        <v>1.6411020000000001</v>
      </c>
      <c r="H3" s="21">
        <f>IF($B3=0,0,G3/POWER(1+CALCULADORA!$C$32,Flujos!$B3/365))</f>
        <v>0</v>
      </c>
      <c r="I3" s="22">
        <f t="shared" ref="I3:I66" si="0">+A3</f>
        <v>44942</v>
      </c>
      <c r="J3" s="11">
        <v>1</v>
      </c>
      <c r="K3" s="12">
        <f>+DIAS365($A$2,A3)</f>
        <v>31</v>
      </c>
      <c r="L3" s="59">
        <f>MAX(0,L2-M3)</f>
        <v>281238284.08559173</v>
      </c>
      <c r="M3" s="236">
        <f>+$L$2*C3</f>
        <v>2878678.7497873176</v>
      </c>
      <c r="N3" s="236">
        <f>+L2*$F$3%</f>
        <v>1783970.409643345</v>
      </c>
      <c r="O3" s="237">
        <f>+N3+M3</f>
        <v>4662649.1594306622</v>
      </c>
      <c r="P3" s="236">
        <f>M3*IFERROR(VLOOKUP($A3,UVR!$A:$B,2,0),CALCULADORA!$C$23)</f>
        <v>937675195.7148478</v>
      </c>
      <c r="Q3" s="236">
        <f>N3*IFERROR(VLOOKUP($A3,UVR!$A:$B,2,0),CALCULADORA!$C$23)</f>
        <v>581094643.90057743</v>
      </c>
      <c r="R3" s="236">
        <f>O3*IFERROR(VLOOKUP($A3,UVR!$A:$B,2,0),CALCULADORA!$C$23)</f>
        <v>1518769839.6154251</v>
      </c>
    </row>
    <row r="4" spans="1:18" x14ac:dyDescent="0.2">
      <c r="A4" s="4">
        <f t="shared" ref="A4:A34" si="1">EDATE(A3,1)</f>
        <v>44973</v>
      </c>
      <c r="B4" s="9">
        <f>IF(DIAS365(CALCULADORA!$C$30,A4)&lt;0,0,DIAS365(CALCULADORA!$C$30,A4))</f>
        <v>0</v>
      </c>
      <c r="C4" s="5">
        <f>+HLOOKUP(CALCULADORA!$C$11,Tablas!$B$1:$B$181,Flujos!J4+1,FALSE)</f>
        <v>6.7386900000000003E-3</v>
      </c>
      <c r="D4" s="14">
        <f>+ROUND(D3-E4,6)</f>
        <v>98.312928999999997</v>
      </c>
      <c r="E4" s="15">
        <f t="shared" ref="E4:E67" si="2">ROUND(C4*$D$2,6)</f>
        <v>0.67386900000000005</v>
      </c>
      <c r="F4" s="15">
        <f>ROUND(D3*ROUND(((1+CALCULADORA!$C$19)^(1/12)-1),6),6)</f>
        <v>0.62153800000000003</v>
      </c>
      <c r="G4" s="15">
        <f t="shared" ref="G4:G67" si="3">F4+E4</f>
        <v>1.295407</v>
      </c>
      <c r="H4" s="21">
        <f>IF($B4=0,0,G4/POWER(1+CALCULADORA!$C$32,Flujos!$B4/365))</f>
        <v>0</v>
      </c>
      <c r="I4" s="22">
        <f t="shared" si="0"/>
        <v>44973</v>
      </c>
      <c r="J4" s="11">
        <v>2</v>
      </c>
      <c r="K4" s="12">
        <f t="shared" ref="K4:K67" si="4">+DIAS365($A$2,A4)</f>
        <v>62</v>
      </c>
      <c r="L4" s="59">
        <f t="shared" ref="L4:L67" si="5">MAX(0,L3-M4)</f>
        <v>279323707.94930261</v>
      </c>
      <c r="M4" s="236">
        <f t="shared" ref="M4:M67" si="6">+$L$2*C4</f>
        <v>1914576.1362891407</v>
      </c>
      <c r="N4" s="236">
        <f t="shared" ref="N4:N67" si="7">+L3*$F$3%</f>
        <v>1765895.1857734304</v>
      </c>
      <c r="O4" s="237">
        <f t="shared" ref="O4:O67" si="8">+N4+M4</f>
        <v>3680471.3220625711</v>
      </c>
      <c r="P4" s="236">
        <f>M4*IFERROR(VLOOKUP($A4,UVR!$A:$B,2,0),CALCULADORA!$C$23)</f>
        <v>631637813.12315047</v>
      </c>
      <c r="Q4" s="236">
        <f>N4*IFERROR(VLOOKUP($A4,UVR!$A:$B,2,0),CALCULADORA!$C$23)</f>
        <v>582586480.73851252</v>
      </c>
      <c r="R4" s="236">
        <f>O4*IFERROR(VLOOKUP($A4,UVR!$A:$B,2,0),CALCULADORA!$C$23)</f>
        <v>1214224293.8616629</v>
      </c>
    </row>
    <row r="5" spans="1:18" s="58" customFormat="1" x14ac:dyDescent="0.2">
      <c r="A5" s="48">
        <f t="shared" si="1"/>
        <v>45001</v>
      </c>
      <c r="B5" s="49">
        <f>IF(DIAS365(CALCULADORA!$C$30,A5)&lt;0,0,DIAS365(CALCULADORA!$C$30,A5))</f>
        <v>0</v>
      </c>
      <c r="C5" s="109">
        <f>+HLOOKUP(CALCULADORA!$C$11,Tablas!$B$1:$B$181,Flujos!J5+1,FALSE)</f>
        <v>1.048377E-2</v>
      </c>
      <c r="D5" s="110">
        <f t="shared" ref="D5:D67" si="9">+ROUND(D4-E5,6)</f>
        <v>97.264551999999995</v>
      </c>
      <c r="E5" s="111">
        <f t="shared" si="2"/>
        <v>1.0483769999999999</v>
      </c>
      <c r="F5" s="111">
        <f>ROUND(D4*ROUND(((1+CALCULADORA!$C$19)^(1/12)-1),6),6)</f>
        <v>0.61730700000000005</v>
      </c>
      <c r="G5" s="111">
        <f t="shared" si="3"/>
        <v>1.6656839999999999</v>
      </c>
      <c r="H5" s="53">
        <f>IF($B5=0,0,G5/POWER(1+CALCULADORA!$C$32,Flujos!$B5/365))</f>
        <v>0</v>
      </c>
      <c r="I5" s="54">
        <f t="shared" si="0"/>
        <v>45001</v>
      </c>
      <c r="J5" s="55">
        <v>3</v>
      </c>
      <c r="K5" s="56">
        <f t="shared" si="4"/>
        <v>90</v>
      </c>
      <c r="L5" s="112">
        <f t="shared" si="5"/>
        <v>276345091.05783796</v>
      </c>
      <c r="M5" s="238">
        <f t="shared" si="6"/>
        <v>2978616.8914646618</v>
      </c>
      <c r="N5" s="238">
        <f t="shared" si="7"/>
        <v>1753873.5622136712</v>
      </c>
      <c r="O5" s="239">
        <f t="shared" si="8"/>
        <v>4732490.4536783332</v>
      </c>
      <c r="P5" s="236">
        <f>M5*IFERROR(VLOOKUP($A5,UVR!$A:$B,2,0),CALCULADORA!$C$23)</f>
        <v>1000068238.4157469</v>
      </c>
      <c r="Q5" s="236">
        <f>N5*IFERROR(VLOOKUP($A5,UVR!$A:$B,2,0),CALCULADORA!$C$23)</f>
        <v>588861645.41439033</v>
      </c>
      <c r="R5" s="236">
        <f>O5*IFERROR(VLOOKUP($A5,UVR!$A:$B,2,0),CALCULADORA!$C$23)</f>
        <v>1588929883.8301373</v>
      </c>
    </row>
    <row r="6" spans="1:18" x14ac:dyDescent="0.2">
      <c r="A6" s="4">
        <f t="shared" si="1"/>
        <v>45032</v>
      </c>
      <c r="B6" s="9">
        <f>IF(DIAS365(CALCULADORA!$C$30,A6)&lt;0,0,DIAS365(CALCULADORA!$C$30,A6))</f>
        <v>0</v>
      </c>
      <c r="C6" s="5">
        <f>+HLOOKUP(CALCULADORA!$C$11,Tablas!$B$1:$B$181,Flujos!J6+1,FALSE)</f>
        <v>5.95883E-3</v>
      </c>
      <c r="D6" s="14">
        <f t="shared" si="9"/>
        <v>96.668668999999994</v>
      </c>
      <c r="E6" s="15">
        <f t="shared" si="2"/>
        <v>0.59588300000000005</v>
      </c>
      <c r="F6" s="15">
        <f>ROUND(D5*ROUND(((1+CALCULADORA!$C$19)^(1/12)-1),6),6)</f>
        <v>0.61072400000000004</v>
      </c>
      <c r="G6" s="15">
        <f t="shared" si="3"/>
        <v>1.206607</v>
      </c>
      <c r="H6" s="21">
        <f>IF($B6=0,0,G6/POWER(1+CALCULADORA!$C$32,Flujos!$B6/365))</f>
        <v>0</v>
      </c>
      <c r="I6" s="22">
        <f t="shared" si="0"/>
        <v>45032</v>
      </c>
      <c r="J6" s="11">
        <v>4</v>
      </c>
      <c r="K6" s="12">
        <f t="shared" si="4"/>
        <v>121</v>
      </c>
      <c r="L6" s="32">
        <f t="shared" si="5"/>
        <v>274652086.3761856</v>
      </c>
      <c r="M6" s="236">
        <f t="shared" si="6"/>
        <v>1693004.6816523417</v>
      </c>
      <c r="N6" s="236">
        <f t="shared" si="7"/>
        <v>1735170.8267521646</v>
      </c>
      <c r="O6" s="237">
        <f t="shared" si="8"/>
        <v>3428175.5084045064</v>
      </c>
      <c r="P6" s="236">
        <f>M6*IFERROR(VLOOKUP($A6,UVR!$A:$B,2,0),CALCULADORA!$C$23)</f>
        <v>577755116.26161444</v>
      </c>
      <c r="Q6" s="236">
        <f>N6*IFERROR(VLOOKUP($A6,UVR!$A:$B,2,0),CALCULADORA!$C$23)</f>
        <v>592144743.37160909</v>
      </c>
      <c r="R6" s="236">
        <f>O6*IFERROR(VLOOKUP($A6,UVR!$A:$B,2,0),CALCULADORA!$C$23)</f>
        <v>1169899859.6332235</v>
      </c>
    </row>
    <row r="7" spans="1:18" x14ac:dyDescent="0.2">
      <c r="A7" s="4">
        <f t="shared" si="1"/>
        <v>45062</v>
      </c>
      <c r="B7" s="9">
        <f>IF(DIAS365(CALCULADORA!$C$30,A7)&lt;0,0,DIAS365(CALCULADORA!$C$30,A7))</f>
        <v>0</v>
      </c>
      <c r="C7" s="5">
        <f>+HLOOKUP(CALCULADORA!$C$11,Tablas!$B$1:$B$181,Flujos!J7+1,FALSE)</f>
        <v>8.6504000000000008E-3</v>
      </c>
      <c r="D7" s="14">
        <f t="shared" si="9"/>
        <v>95.803629000000001</v>
      </c>
      <c r="E7" s="15">
        <f t="shared" si="2"/>
        <v>0.86504000000000003</v>
      </c>
      <c r="F7" s="15">
        <f>ROUND(D6*ROUND(((1+CALCULADORA!$C$19)^(1/12)-1),6),6)</f>
        <v>0.60698300000000005</v>
      </c>
      <c r="G7" s="15">
        <f t="shared" si="3"/>
        <v>1.4720230000000001</v>
      </c>
      <c r="H7" s="21">
        <f>IF($B7=0,0,G7/POWER(1+CALCULADORA!$C$32,Flujos!$B7/365))</f>
        <v>0</v>
      </c>
      <c r="I7" s="22">
        <f t="shared" si="0"/>
        <v>45062</v>
      </c>
      <c r="J7" s="11">
        <v>5</v>
      </c>
      <c r="K7" s="12">
        <f t="shared" si="4"/>
        <v>151</v>
      </c>
      <c r="L7" s="32">
        <f t="shared" si="5"/>
        <v>272194361.00087446</v>
      </c>
      <c r="M7" s="236">
        <f t="shared" si="6"/>
        <v>2457725.3753111633</v>
      </c>
      <c r="N7" s="236">
        <f t="shared" si="7"/>
        <v>1724540.4503560693</v>
      </c>
      <c r="O7" s="237">
        <f t="shared" si="8"/>
        <v>4182265.8256672323</v>
      </c>
      <c r="P7" s="236">
        <f>M7*IFERROR(VLOOKUP($A7,UVR!$A:$B,2,0),CALCULADORA!$C$23)</f>
        <v>847447795.11596715</v>
      </c>
      <c r="Q7" s="236">
        <f>N7*IFERROR(VLOOKUP($A7,UVR!$A:$B,2,0),CALCULADORA!$C$23)</f>
        <v>594638447.77918613</v>
      </c>
      <c r="R7" s="236">
        <f>O7*IFERROR(VLOOKUP($A7,UVR!$A:$B,2,0),CALCULADORA!$C$23)</f>
        <v>1442086242.8951533</v>
      </c>
    </row>
    <row r="8" spans="1:18" x14ac:dyDescent="0.2">
      <c r="A8" s="4">
        <f t="shared" si="1"/>
        <v>45093</v>
      </c>
      <c r="B8" s="9">
        <f>IF(DIAS365(CALCULADORA!$C$30,A8)&lt;0,0,DIAS365(CALCULADORA!$C$30,A8))</f>
        <v>0</v>
      </c>
      <c r="C8" s="5">
        <f>+HLOOKUP(CALCULADORA!$C$11,Tablas!$B$1:$B$181,Flujos!J8+1,FALSE)</f>
        <v>1.1264980000000001E-2</v>
      </c>
      <c r="D8" s="14">
        <f t="shared" si="9"/>
        <v>94.677131000000003</v>
      </c>
      <c r="E8" s="15">
        <f t="shared" si="2"/>
        <v>1.126498</v>
      </c>
      <c r="F8" s="15">
        <f>ROUND(D7*ROUND(((1+CALCULADORA!$C$19)^(1/12)-1),6),6)</f>
        <v>0.60155099999999995</v>
      </c>
      <c r="G8" s="15">
        <f t="shared" si="3"/>
        <v>1.7280489999999999</v>
      </c>
      <c r="H8" s="21">
        <f>IF($B8=0,0,G8/POWER(1+CALCULADORA!$C$32,Flujos!$B8/365))</f>
        <v>0</v>
      </c>
      <c r="I8" s="22">
        <f t="shared" si="0"/>
        <v>45093</v>
      </c>
      <c r="J8" s="11">
        <v>6</v>
      </c>
      <c r="K8" s="12">
        <f t="shared" si="4"/>
        <v>182</v>
      </c>
      <c r="L8" s="32">
        <f t="shared" si="5"/>
        <v>268993789.09687316</v>
      </c>
      <c r="M8" s="236">
        <f t="shared" si="6"/>
        <v>3200571.9040012886</v>
      </c>
      <c r="N8" s="236">
        <f t="shared" si="7"/>
        <v>1709108.3927244907</v>
      </c>
      <c r="O8" s="237">
        <f t="shared" si="8"/>
        <v>4909680.2967257798</v>
      </c>
      <c r="P8" s="236">
        <f>M8*IFERROR(VLOOKUP($A8,UVR!$A:$B,2,0),CALCULADORA!$C$23)</f>
        <v>1112076794.8509054</v>
      </c>
      <c r="Q8" s="236">
        <f>N8*IFERROR(VLOOKUP($A8,UVR!$A:$B,2,0),CALCULADORA!$C$23)</f>
        <v>593850049.44199777</v>
      </c>
      <c r="R8" s="236">
        <f>O8*IFERROR(VLOOKUP($A8,UVR!$A:$B,2,0),CALCULADORA!$C$23)</f>
        <v>1705926844.2929032</v>
      </c>
    </row>
    <row r="9" spans="1:18" s="58" customFormat="1" x14ac:dyDescent="0.2">
      <c r="A9" s="48">
        <f t="shared" si="1"/>
        <v>45123</v>
      </c>
      <c r="B9" s="49">
        <f>IF(DIAS365(CALCULADORA!$C$30,A9)&lt;0,0,DIAS365(CALCULADORA!$C$30,A9))</f>
        <v>0</v>
      </c>
      <c r="C9" s="109">
        <f>+HLOOKUP(CALCULADORA!$C$11,Tablas!$B$1:$B$181,Flujos!J9+1,FALSE)</f>
        <v>8.9572300000000001E-3</v>
      </c>
      <c r="D9" s="110">
        <f t="shared" si="9"/>
        <v>93.781407999999999</v>
      </c>
      <c r="E9" s="111">
        <f t="shared" si="2"/>
        <v>0.89572300000000005</v>
      </c>
      <c r="F9" s="111">
        <f>ROUND(D8*ROUND(((1+CALCULADORA!$C$19)^(1/12)-1),6),6)</f>
        <v>0.59447799999999995</v>
      </c>
      <c r="G9" s="111">
        <f t="shared" si="3"/>
        <v>1.4902009999999999</v>
      </c>
      <c r="H9" s="53">
        <f>IF($B9=0,0,G9/POWER(1+CALCULADORA!$C$32,Flujos!$B9/365))</f>
        <v>0</v>
      </c>
      <c r="I9" s="54">
        <f t="shared" si="0"/>
        <v>45123</v>
      </c>
      <c r="J9" s="55">
        <v>7</v>
      </c>
      <c r="K9" s="56">
        <f t="shared" si="4"/>
        <v>212</v>
      </c>
      <c r="L9" s="112">
        <f t="shared" si="5"/>
        <v>266448888.11385521</v>
      </c>
      <c r="M9" s="238">
        <f t="shared" si="6"/>
        <v>2544900.9830179424</v>
      </c>
      <c r="N9" s="238">
        <f t="shared" si="7"/>
        <v>1689012.0017392666</v>
      </c>
      <c r="O9" s="239">
        <f t="shared" si="8"/>
        <v>4233912.9847572092</v>
      </c>
      <c r="P9" s="236">
        <f>M9*IFERROR(VLOOKUP($A9,UVR!$A:$B,2,0),CALCULADORA!$C$23)</f>
        <v>888017240.0340842</v>
      </c>
      <c r="Q9" s="236">
        <f>N9*IFERROR(VLOOKUP($A9,UVR!$A:$B,2,0),CALCULADORA!$C$23)</f>
        <v>589363510.08449936</v>
      </c>
      <c r="R9" s="236">
        <f>O9*IFERROR(VLOOKUP($A9,UVR!$A:$B,2,0),CALCULADORA!$C$23)</f>
        <v>1477380750.1185837</v>
      </c>
    </row>
    <row r="10" spans="1:18" x14ac:dyDescent="0.2">
      <c r="A10" s="4">
        <f t="shared" si="1"/>
        <v>45154</v>
      </c>
      <c r="B10" s="9">
        <f>IF(DIAS365(CALCULADORA!$C$30,A10)&lt;0,0,DIAS365(CALCULADORA!$C$30,A10))</f>
        <v>0</v>
      </c>
      <c r="C10" s="5">
        <f>+HLOOKUP(CALCULADORA!$C$11,Tablas!$B$1:$B$181,Flujos!J10+1,FALSE)</f>
        <v>7.1490199999999999E-3</v>
      </c>
      <c r="D10" s="14">
        <f t="shared" si="9"/>
        <v>93.066506000000004</v>
      </c>
      <c r="E10" s="15">
        <f t="shared" si="2"/>
        <v>0.71490200000000004</v>
      </c>
      <c r="F10" s="15">
        <f>ROUND(D9*ROUND(((1+CALCULADORA!$C$19)^(1/12)-1),6),6)</f>
        <v>0.58885299999999996</v>
      </c>
      <c r="G10" s="15">
        <f t="shared" si="3"/>
        <v>1.303755</v>
      </c>
      <c r="H10" s="21">
        <f>IF($B10=0,0,G10/POWER(1+CALCULADORA!$C$32,Flujos!$B10/365))</f>
        <v>0</v>
      </c>
      <c r="I10" s="22">
        <f t="shared" si="0"/>
        <v>45154</v>
      </c>
      <c r="J10" s="11">
        <v>8</v>
      </c>
      <c r="K10" s="12">
        <f t="shared" si="4"/>
        <v>243</v>
      </c>
      <c r="L10" s="32">
        <f t="shared" si="5"/>
        <v>264417730.26420584</v>
      </c>
      <c r="M10" s="236">
        <f t="shared" si="6"/>
        <v>2031157.8496493816</v>
      </c>
      <c r="N10" s="236">
        <f t="shared" si="7"/>
        <v>1673032.5684668969</v>
      </c>
      <c r="O10" s="237">
        <f t="shared" si="8"/>
        <v>3704190.4181162785</v>
      </c>
      <c r="P10" s="236">
        <f>M10*IFERROR(VLOOKUP($A10,UVR!$A:$B,2,0),CALCULADORA!$C$23)</f>
        <v>710923730.91371536</v>
      </c>
      <c r="Q10" s="236">
        <f>N10*IFERROR(VLOOKUP($A10,UVR!$A:$B,2,0),CALCULADORA!$C$23)</f>
        <v>585576623.55978692</v>
      </c>
      <c r="R10" s="236">
        <f>O10*IFERROR(VLOOKUP($A10,UVR!$A:$B,2,0),CALCULADORA!$C$23)</f>
        <v>1296500354.4735024</v>
      </c>
    </row>
    <row r="11" spans="1:18" s="117" customFormat="1" x14ac:dyDescent="0.2">
      <c r="A11" s="4">
        <f t="shared" si="1"/>
        <v>45185</v>
      </c>
      <c r="B11" s="9">
        <f>IF(DIAS365(CALCULADORA!$C$30,A11)&lt;0,0,DIAS365(CALCULADORA!$C$30,A11))</f>
        <v>0</v>
      </c>
      <c r="C11" s="5">
        <f>+HLOOKUP(CALCULADORA!$C$11,Tablas!$B$1:$B$181,Flujos!J11+1,FALSE)</f>
        <v>8.6948200000000007E-3</v>
      </c>
      <c r="D11" s="14">
        <f t="shared" si="9"/>
        <v>92.197023999999999</v>
      </c>
      <c r="E11" s="15">
        <f t="shared" si="2"/>
        <v>0.86948199999999998</v>
      </c>
      <c r="F11" s="15">
        <f>ROUND(D10*ROUND(((1+CALCULADORA!$C$19)^(1/12)-1),6),6)</f>
        <v>0.58436500000000002</v>
      </c>
      <c r="G11" s="15">
        <f t="shared" si="3"/>
        <v>1.4538470000000001</v>
      </c>
      <c r="H11" s="21">
        <f>IF($B11=0,0,G11/POWER(1+CALCULADORA!$C$32,Flujos!$B11/365))</f>
        <v>0</v>
      </c>
      <c r="I11" s="22">
        <f t="shared" si="0"/>
        <v>45185</v>
      </c>
      <c r="J11" s="11">
        <v>9</v>
      </c>
      <c r="K11" s="12">
        <f t="shared" si="4"/>
        <v>274</v>
      </c>
      <c r="L11" s="32">
        <f t="shared" si="5"/>
        <v>261947384.41340554</v>
      </c>
      <c r="M11" s="236">
        <f t="shared" si="6"/>
        <v>2470345.8508003107</v>
      </c>
      <c r="N11" s="236">
        <f t="shared" si="7"/>
        <v>1660278.9283289486</v>
      </c>
      <c r="O11" s="237">
        <f t="shared" si="8"/>
        <v>4130624.7791292593</v>
      </c>
      <c r="P11" s="236">
        <f>M11*IFERROR(VLOOKUP($A11,UVR!$A:$B,2,0),CALCULADORA!$C$23)</f>
        <v>869029132.91627681</v>
      </c>
      <c r="Q11" s="236">
        <f>N11*IFERROR(VLOOKUP($A11,UVR!$A:$B,2,0),CALCULADORA!$C$23)</f>
        <v>584060226.63484216</v>
      </c>
      <c r="R11" s="236">
        <f>O11*IFERROR(VLOOKUP($A11,UVR!$A:$B,2,0),CALCULADORA!$C$23)</f>
        <v>1453089359.5511191</v>
      </c>
    </row>
    <row r="12" spans="1:18" x14ac:dyDescent="0.2">
      <c r="A12" s="4">
        <f t="shared" si="1"/>
        <v>45215</v>
      </c>
      <c r="B12" s="9">
        <f>IF(DIAS365(CALCULADORA!$C$30,A12)&lt;0,0,DIAS365(CALCULADORA!$C$30,A12))</f>
        <v>0</v>
      </c>
      <c r="C12" s="118">
        <f>+HLOOKUP(CALCULADORA!$C$11,Tablas!$B$1:$B$181,Flujos!J12+1,FALSE)</f>
        <v>4.2568500000000004E-3</v>
      </c>
      <c r="D12" s="119">
        <f t="shared" si="9"/>
        <v>91.771338999999998</v>
      </c>
      <c r="E12" s="120">
        <f t="shared" si="2"/>
        <v>0.42568499999999998</v>
      </c>
      <c r="F12" s="120">
        <f>ROUND(D11*ROUND(((1+CALCULADORA!$C$19)^(1/12)-1),6),6)</f>
        <v>0.578905</v>
      </c>
      <c r="G12" s="120">
        <f t="shared" si="3"/>
        <v>1.0045899999999999</v>
      </c>
      <c r="H12" s="21">
        <f>IF($B12=0,0,G12/POWER(1+CALCULADORA!$C$32,Flujos!$B12/365))</f>
        <v>0</v>
      </c>
      <c r="I12" s="22">
        <f t="shared" si="0"/>
        <v>45215</v>
      </c>
      <c r="J12" s="11">
        <v>10</v>
      </c>
      <c r="K12" s="12">
        <f t="shared" si="4"/>
        <v>304</v>
      </c>
      <c r="L12" s="32">
        <f t="shared" si="5"/>
        <v>260737941.12015975</v>
      </c>
      <c r="M12" s="236">
        <f t="shared" si="6"/>
        <v>1209443.2932457835</v>
      </c>
      <c r="N12" s="236">
        <f t="shared" si="7"/>
        <v>1644767.6267317734</v>
      </c>
      <c r="O12" s="237">
        <f t="shared" si="8"/>
        <v>2854210.9199775569</v>
      </c>
      <c r="P12" s="236">
        <f>M12*IFERROR(VLOOKUP($A12,UVR!$A:$B,2,0),CALCULADORA!$C$23)</f>
        <v>428416259.99328095</v>
      </c>
      <c r="Q12" s="236">
        <f>N12*IFERROR(VLOOKUP($A12,UVR!$A:$B,2,0),CALCULADORA!$C$23)</f>
        <v>582619457.34668911</v>
      </c>
      <c r="R12" s="236">
        <f>O12*IFERROR(VLOOKUP($A12,UVR!$A:$B,2,0),CALCULADORA!$C$23)</f>
        <v>1011035717.3399701</v>
      </c>
    </row>
    <row r="13" spans="1:18" s="58" customFormat="1" x14ac:dyDescent="0.2">
      <c r="A13" s="4">
        <f t="shared" si="1"/>
        <v>45246</v>
      </c>
      <c r="B13" s="9">
        <f>IF(DIAS365(CALCULADORA!$C$30,A13)&lt;0,0,DIAS365(CALCULADORA!$C$30,A13))</f>
        <v>0</v>
      </c>
      <c r="C13" s="5">
        <f>+HLOOKUP(CALCULADORA!$C$11,Tablas!$B$1:$B$181,Flujos!J13+1,FALSE)</f>
        <v>1.0520750000000001E-2</v>
      </c>
      <c r="D13" s="14">
        <f t="shared" si="9"/>
        <v>90.719263999999995</v>
      </c>
      <c r="E13" s="15">
        <f t="shared" si="2"/>
        <v>1.0520750000000001</v>
      </c>
      <c r="F13" s="15">
        <f>ROUND(D12*ROUND(((1+CALCULADORA!$C$19)^(1/12)-1),6),6)</f>
        <v>0.57623199999999997</v>
      </c>
      <c r="G13" s="15">
        <f t="shared" si="3"/>
        <v>1.6283069999999999</v>
      </c>
      <c r="H13" s="21">
        <f>IF($B13=0,0,G13/POWER(1+CALCULADORA!$C$32,Flujos!$B13/365))</f>
        <v>0</v>
      </c>
      <c r="I13" s="22">
        <f t="shared" si="0"/>
        <v>45246</v>
      </c>
      <c r="J13" s="11">
        <v>11</v>
      </c>
      <c r="K13" s="12">
        <f t="shared" si="4"/>
        <v>335</v>
      </c>
      <c r="L13" s="34">
        <f t="shared" si="5"/>
        <v>257748817.58340943</v>
      </c>
      <c r="M13" s="236">
        <f t="shared" si="6"/>
        <v>2989123.5367503143</v>
      </c>
      <c r="N13" s="236">
        <f t="shared" si="7"/>
        <v>1637173.5322934829</v>
      </c>
      <c r="O13" s="237">
        <f t="shared" si="8"/>
        <v>4626297.0690437974</v>
      </c>
      <c r="P13" s="236">
        <f>M13*IFERROR(VLOOKUP($A13,UVR!$A:$B,2,0),CALCULADORA!$C$23)</f>
        <v>1064446619.6521295</v>
      </c>
      <c r="Q13" s="236">
        <f>N13*IFERROR(VLOOKUP($A13,UVR!$A:$B,2,0),CALCULADORA!$C$23)</f>
        <v>583008300.19502246</v>
      </c>
      <c r="R13" s="236">
        <f>O13*IFERROR(VLOOKUP($A13,UVR!$A:$B,2,0),CALCULADORA!$C$23)</f>
        <v>1647454919.847152</v>
      </c>
    </row>
    <row r="14" spans="1:18" s="58" customFormat="1" x14ac:dyDescent="0.2">
      <c r="A14" s="4">
        <f t="shared" si="1"/>
        <v>45276</v>
      </c>
      <c r="B14" s="9">
        <f>IF(DIAS365(CALCULADORA!$C$30,A14)&lt;0,0,DIAS365(CALCULADORA!$C$30,A14))</f>
        <v>0</v>
      </c>
      <c r="C14" s="5">
        <f>+HLOOKUP(CALCULADORA!$C$11,Tablas!$B$1:$B$181,Flujos!J14+1,FALSE)</f>
        <v>7.7276000000000003E-3</v>
      </c>
      <c r="D14" s="14">
        <f t="shared" si="9"/>
        <v>89.946504000000004</v>
      </c>
      <c r="E14" s="15">
        <f t="shared" si="2"/>
        <v>0.77276</v>
      </c>
      <c r="F14" s="15">
        <f>ROUND(D13*ROUND(((1+CALCULADORA!$C$19)^(1/12)-1),6),6)</f>
        <v>0.56962599999999997</v>
      </c>
      <c r="G14" s="15">
        <f t="shared" si="3"/>
        <v>1.3423859999999999</v>
      </c>
      <c r="H14" s="21">
        <f>IF($B14=0,0,G14/POWER(1+CALCULADORA!$C$32,Flujos!$B14/365))</f>
        <v>0</v>
      </c>
      <c r="I14" s="22">
        <f t="shared" si="0"/>
        <v>45276</v>
      </c>
      <c r="J14" s="11">
        <v>12</v>
      </c>
      <c r="K14" s="12">
        <f t="shared" si="4"/>
        <v>365</v>
      </c>
      <c r="L14" s="34">
        <f t="shared" si="5"/>
        <v>255553275.34140274</v>
      </c>
      <c r="M14" s="236">
        <f t="shared" si="6"/>
        <v>2195542.2420066753</v>
      </c>
      <c r="N14" s="236">
        <f t="shared" si="7"/>
        <v>1618404.8256062279</v>
      </c>
      <c r="O14" s="237">
        <f t="shared" si="8"/>
        <v>3813947.0676129032</v>
      </c>
      <c r="P14" s="236">
        <f>M14*IFERROR(VLOOKUP($A14,UVR!$A:$B,2,0),CALCULADORA!$C$23)</f>
        <v>781847082.95737433</v>
      </c>
      <c r="Q14" s="236">
        <f>N14*IFERROR(VLOOKUP($A14,UVR!$A:$B,2,0),CALCULADORA!$C$23)</f>
        <v>576324639.87022674</v>
      </c>
      <c r="R14" s="236">
        <f>O14*IFERROR(VLOOKUP($A14,UVR!$A:$B,2,0),CALCULADORA!$C$23)</f>
        <v>1358171722.8276012</v>
      </c>
    </row>
    <row r="15" spans="1:18" s="58" customFormat="1" x14ac:dyDescent="0.2">
      <c r="A15" s="4">
        <f t="shared" si="1"/>
        <v>45307</v>
      </c>
      <c r="B15" s="9">
        <f>IF(DIAS365(CALCULADORA!$C$30,A15)&lt;0,0,DIAS365(CALCULADORA!$C$30,A15))</f>
        <v>0</v>
      </c>
      <c r="C15" s="5">
        <f>+HLOOKUP(CALCULADORA!$C$11,Tablas!$B$1:$B$181,Flujos!J15+1,FALSE)</f>
        <v>1.009764E-2</v>
      </c>
      <c r="D15" s="14">
        <f t="shared" si="9"/>
        <v>88.93674</v>
      </c>
      <c r="E15" s="15">
        <f t="shared" si="2"/>
        <v>1.0097640000000001</v>
      </c>
      <c r="F15" s="15">
        <f>ROUND(D14*ROUND(((1+CALCULADORA!$C$19)^(1/12)-1),6),6)</f>
        <v>0.564774</v>
      </c>
      <c r="G15" s="15">
        <f t="shared" si="3"/>
        <v>1.574538</v>
      </c>
      <c r="H15" s="21">
        <f>IF($B15=0,0,G15/POWER(1+CALCULADORA!$C$32,Flujos!$B15/365))</f>
        <v>0</v>
      </c>
      <c r="I15" s="22">
        <f t="shared" si="0"/>
        <v>45307</v>
      </c>
      <c r="J15" s="11">
        <v>13</v>
      </c>
      <c r="K15" s="12">
        <f t="shared" si="4"/>
        <v>396</v>
      </c>
      <c r="L15" s="34">
        <f t="shared" si="5"/>
        <v>252684364.53279769</v>
      </c>
      <c r="M15" s="236">
        <f t="shared" si="6"/>
        <v>2868910.8086050372</v>
      </c>
      <c r="N15" s="236">
        <f t="shared" si="7"/>
        <v>1604619.0158686677</v>
      </c>
      <c r="O15" s="237">
        <f t="shared" si="8"/>
        <v>4473529.8244737051</v>
      </c>
      <c r="P15" s="236">
        <f>M15*IFERROR(VLOOKUP($A15,UVR!$A:$B,2,0),CALCULADORA!$C$23)</f>
        <v>1033400608.0708711</v>
      </c>
      <c r="Q15" s="236">
        <f>N15*IFERROR(VLOOKUP($A15,UVR!$A:$B,2,0),CALCULADORA!$C$23)</f>
        <v>577994360.0013988</v>
      </c>
      <c r="R15" s="236">
        <f>O15*IFERROR(VLOOKUP($A15,UVR!$A:$B,2,0),CALCULADORA!$C$23)</f>
        <v>1611394968.0722699</v>
      </c>
    </row>
    <row r="16" spans="1:18" s="58" customFormat="1" x14ac:dyDescent="0.2">
      <c r="A16" s="48">
        <f t="shared" si="1"/>
        <v>45338</v>
      </c>
      <c r="B16" s="49">
        <f>IF(DIAS365(CALCULADORA!$C$30,A16)&lt;0,0,DIAS365(CALCULADORA!$C$30,A16))</f>
        <v>0</v>
      </c>
      <c r="C16" s="50">
        <f>+HLOOKUP(CALCULADORA!$C$11,Tablas!$B$1:$B$181,Flujos!J16+1,FALSE)</f>
        <v>1.548427E-2</v>
      </c>
      <c r="D16" s="51">
        <f t="shared" si="9"/>
        <v>87.388312999999997</v>
      </c>
      <c r="E16" s="52">
        <f t="shared" si="2"/>
        <v>1.548427</v>
      </c>
      <c r="F16" s="52">
        <f>ROUND(D15*ROUND(((1+CALCULADORA!$C$19)^(1/12)-1),6),6)</f>
        <v>0.55843399999999999</v>
      </c>
      <c r="G16" s="52">
        <f t="shared" si="3"/>
        <v>2.1068609999999999</v>
      </c>
      <c r="H16" s="53">
        <f>IF($B16=0,0,G16/POWER(1+CALCULADORA!$C$32,Flujos!$B16/365))</f>
        <v>0</v>
      </c>
      <c r="I16" s="54">
        <f t="shared" si="0"/>
        <v>45338</v>
      </c>
      <c r="J16" s="55">
        <v>14</v>
      </c>
      <c r="K16" s="56">
        <f t="shared" si="4"/>
        <v>427</v>
      </c>
      <c r="L16" s="57">
        <f t="shared" si="5"/>
        <v>248285020.76867473</v>
      </c>
      <c r="M16" s="238">
        <f t="shared" si="6"/>
        <v>4399343.7641229751</v>
      </c>
      <c r="N16" s="238">
        <f t="shared" si="7"/>
        <v>1586605.1249014367</v>
      </c>
      <c r="O16" s="239">
        <f t="shared" si="8"/>
        <v>5985948.8890244123</v>
      </c>
      <c r="P16" s="236">
        <f>M16*IFERROR(VLOOKUP($A16,UVR!$A:$B,2,0),CALCULADORA!$C$23)</f>
        <v>1585402950.5707831</v>
      </c>
      <c r="Q16" s="236">
        <f>N16*IFERROR(VLOOKUP($A16,UVR!$A:$B,2,0),CALCULADORA!$C$23)</f>
        <v>571769014.03405547</v>
      </c>
      <c r="R16" s="236">
        <f>O16*IFERROR(VLOOKUP($A16,UVR!$A:$B,2,0),CALCULADORA!$C$23)</f>
        <v>2157171964.6048388</v>
      </c>
    </row>
    <row r="17" spans="1:18" s="58" customFormat="1" x14ac:dyDescent="0.2">
      <c r="A17" s="48">
        <f t="shared" si="1"/>
        <v>45367</v>
      </c>
      <c r="B17" s="49">
        <f>IF(DIAS365(CALCULADORA!$C$30,A17)&lt;0,0,DIAS365(CALCULADORA!$C$30,A17))</f>
        <v>0</v>
      </c>
      <c r="C17" s="109">
        <f>+HLOOKUP(CALCULADORA!$C$11,Tablas!$B$1:$B$181,Flujos!J17+1,FALSE)</f>
        <v>9.2886300000000008E-3</v>
      </c>
      <c r="D17" s="110">
        <f t="shared" si="9"/>
        <v>86.459450000000004</v>
      </c>
      <c r="E17" s="111">
        <f t="shared" si="2"/>
        <v>0.92886299999999999</v>
      </c>
      <c r="F17" s="111">
        <f>ROUND(D16*ROUND(((1+CALCULADORA!$C$19)^(1/12)-1),6),6)</f>
        <v>0.54871099999999995</v>
      </c>
      <c r="G17" s="111">
        <f t="shared" si="3"/>
        <v>1.4775739999999999</v>
      </c>
      <c r="H17" s="53">
        <f>IF($B17=0,0,G17/POWER(1+CALCULADORA!$C$32,Flujos!$B17/365))</f>
        <v>0</v>
      </c>
      <c r="I17" s="54">
        <f t="shared" si="0"/>
        <v>45367</v>
      </c>
      <c r="J17" s="55">
        <v>15</v>
      </c>
      <c r="K17" s="56">
        <f t="shared" si="4"/>
        <v>455</v>
      </c>
      <c r="L17" s="57">
        <f t="shared" si="5"/>
        <v>245645963.42417315</v>
      </c>
      <c r="M17" s="238">
        <f t="shared" si="6"/>
        <v>2639057.3445015871</v>
      </c>
      <c r="N17" s="238">
        <f t="shared" si="7"/>
        <v>1558981.6454065086</v>
      </c>
      <c r="O17" s="239">
        <f t="shared" si="8"/>
        <v>4198038.9899080954</v>
      </c>
      <c r="P17" s="236">
        <f>M17*IFERROR(VLOOKUP($A17,UVR!$A:$B,2,0),CALCULADORA!$C$23)</f>
        <v>959826211.81816506</v>
      </c>
      <c r="Q17" s="236">
        <f>N17*IFERROR(VLOOKUP($A17,UVR!$A:$B,2,0),CALCULADORA!$C$23)</f>
        <v>567002248.02700531</v>
      </c>
      <c r="R17" s="236">
        <f>O17*IFERROR(VLOOKUP($A17,UVR!$A:$B,2,0),CALCULADORA!$C$23)</f>
        <v>1526828459.8451703</v>
      </c>
    </row>
    <row r="18" spans="1:18" s="58" customFormat="1" x14ac:dyDescent="0.2">
      <c r="A18" s="48">
        <f t="shared" si="1"/>
        <v>45398</v>
      </c>
      <c r="B18" s="49">
        <f>IF(DIAS365(CALCULADORA!$C$30,A18)&lt;0,0,DIAS365(CALCULADORA!$C$30,A18))</f>
        <v>0</v>
      </c>
      <c r="C18" s="109">
        <f>+HLOOKUP(CALCULADORA!$C$11,Tablas!$B$1:$B$181,Flujos!J18+1,FALSE)</f>
        <v>7.5426800000000004E-3</v>
      </c>
      <c r="D18" s="110">
        <f t="shared" si="9"/>
        <v>85.705181999999994</v>
      </c>
      <c r="E18" s="111">
        <f t="shared" si="2"/>
        <v>0.75426800000000005</v>
      </c>
      <c r="F18" s="111">
        <f>ROUND(D17*ROUND(((1+CALCULADORA!$C$19)^(1/12)-1),6),6)</f>
        <v>0.542879</v>
      </c>
      <c r="G18" s="111">
        <f t="shared" si="3"/>
        <v>1.297147</v>
      </c>
      <c r="H18" s="53">
        <f>IF($B18=0,0,G18/POWER(1+CALCULADORA!$C$32,Flujos!$B18/365))</f>
        <v>0</v>
      </c>
      <c r="I18" s="54">
        <f t="shared" si="0"/>
        <v>45398</v>
      </c>
      <c r="J18" s="55">
        <v>16</v>
      </c>
      <c r="K18" s="56">
        <f t="shared" si="4"/>
        <v>486</v>
      </c>
      <c r="L18" s="57">
        <f t="shared" si="5"/>
        <v>243502960.09093398</v>
      </c>
      <c r="M18" s="238">
        <f t="shared" si="6"/>
        <v>2143003.3332391572</v>
      </c>
      <c r="N18" s="238">
        <f t="shared" si="7"/>
        <v>1542411.0043403832</v>
      </c>
      <c r="O18" s="239">
        <f t="shared" si="8"/>
        <v>3685414.3375795404</v>
      </c>
      <c r="P18" s="236">
        <f>M18*IFERROR(VLOOKUP($A18,UVR!$A:$B,2,0),CALCULADORA!$C$23)</f>
        <v>787814314.17071211</v>
      </c>
      <c r="Q18" s="236">
        <f>N18*IFERROR(VLOOKUP($A18,UVR!$A:$B,2,0),CALCULADORA!$C$23)</f>
        <v>567023601.27321863</v>
      </c>
      <c r="R18" s="236">
        <f>O18*IFERROR(VLOOKUP($A18,UVR!$A:$B,2,0),CALCULADORA!$C$23)</f>
        <v>1354837915.4439309</v>
      </c>
    </row>
    <row r="19" spans="1:18" s="58" customFormat="1" x14ac:dyDescent="0.2">
      <c r="A19" s="48">
        <f t="shared" si="1"/>
        <v>45428</v>
      </c>
      <c r="B19" s="49">
        <f>IF(DIAS365(CALCULADORA!$C$30,A19)&lt;0,0,DIAS365(CALCULADORA!$C$30,A19))</f>
        <v>0</v>
      </c>
      <c r="C19" s="109">
        <f>+HLOOKUP(CALCULADORA!$C$11,Tablas!$B$1:$B$181,Flujos!J19+1,FALSE)</f>
        <v>1.463474E-2</v>
      </c>
      <c r="D19" s="110">
        <f t="shared" si="9"/>
        <v>84.241708000000003</v>
      </c>
      <c r="E19" s="111">
        <f t="shared" si="2"/>
        <v>1.4634739999999999</v>
      </c>
      <c r="F19" s="111">
        <f>ROUND(D18*ROUND(((1+CALCULADORA!$C$19)^(1/12)-1),6),6)</f>
        <v>0.53814300000000004</v>
      </c>
      <c r="G19" s="111">
        <f t="shared" si="3"/>
        <v>2.001617</v>
      </c>
      <c r="H19" s="53">
        <f>IF($B19=0,0,G19/POWER(1+CALCULADORA!$C$32,Flujos!$B19/365))</f>
        <v>0</v>
      </c>
      <c r="I19" s="54">
        <f t="shared" si="0"/>
        <v>45428</v>
      </c>
      <c r="J19" s="55">
        <v>17</v>
      </c>
      <c r="K19" s="56">
        <f t="shared" si="4"/>
        <v>516</v>
      </c>
      <c r="L19" s="57">
        <f t="shared" si="5"/>
        <v>239344982.21024853</v>
      </c>
      <c r="M19" s="238">
        <f t="shared" si="6"/>
        <v>4157977.8806854356</v>
      </c>
      <c r="N19" s="238">
        <f t="shared" si="7"/>
        <v>1528955.0864109744</v>
      </c>
      <c r="O19" s="239">
        <f t="shared" si="8"/>
        <v>5686932.9670964098</v>
      </c>
      <c r="P19" s="236">
        <f>M19*IFERROR(VLOOKUP($A19,UVR!$A:$B,2,0),CALCULADORA!$C$23)</f>
        <v>1539196509.6920419</v>
      </c>
      <c r="Q19" s="236">
        <f>N19*IFERROR(VLOOKUP($A19,UVR!$A:$B,2,0),CALCULADORA!$C$23)</f>
        <v>565987217.82803679</v>
      </c>
      <c r="R19" s="236">
        <f>O19*IFERROR(VLOOKUP($A19,UVR!$A:$B,2,0),CALCULADORA!$C$23)</f>
        <v>2105183727.5200787</v>
      </c>
    </row>
    <row r="20" spans="1:18" s="117" customFormat="1" x14ac:dyDescent="0.2">
      <c r="A20" s="48">
        <f t="shared" si="1"/>
        <v>45459</v>
      </c>
      <c r="B20" s="49">
        <f>IF(DIAS365(CALCULADORA!$C$30,A20)&lt;0,0,DIAS365(CALCULADORA!$C$30,A20))</f>
        <v>0</v>
      </c>
      <c r="C20" s="109">
        <f>+HLOOKUP(CALCULADORA!$C$11,Tablas!$B$1:$B$181,Flujos!J20+1,FALSE)</f>
        <v>1.2428130000000001E-2</v>
      </c>
      <c r="D20" s="110">
        <f t="shared" si="9"/>
        <v>82.998895000000005</v>
      </c>
      <c r="E20" s="111">
        <f t="shared" si="2"/>
        <v>1.2428129999999999</v>
      </c>
      <c r="F20" s="111">
        <f>ROUND(D19*ROUND(((1+CALCULADORA!$C$19)^(1/12)-1),6),6)</f>
        <v>0.52895400000000004</v>
      </c>
      <c r="G20" s="111">
        <f t="shared" si="3"/>
        <v>1.7717670000000001</v>
      </c>
      <c r="H20" s="53">
        <f>IF($B20=0,0,G20/POWER(1+CALCULADORA!$C$32,Flujos!$B20/365))</f>
        <v>0</v>
      </c>
      <c r="I20" s="54">
        <f t="shared" si="0"/>
        <v>45459</v>
      </c>
      <c r="J20" s="55">
        <v>18</v>
      </c>
      <c r="K20" s="56">
        <f t="shared" si="4"/>
        <v>547</v>
      </c>
      <c r="L20" s="57">
        <f t="shared" si="5"/>
        <v>235813939.66092527</v>
      </c>
      <c r="M20" s="238">
        <f t="shared" si="6"/>
        <v>3531042.5493232599</v>
      </c>
      <c r="N20" s="238">
        <f t="shared" si="7"/>
        <v>1502847.1432981505</v>
      </c>
      <c r="O20" s="239">
        <f t="shared" si="8"/>
        <v>5033889.6926214099</v>
      </c>
      <c r="P20" s="236">
        <f>M20*IFERROR(VLOOKUP($A20,UVR!$A:$B,2,0),CALCULADORA!$C$23)</f>
        <v>1314768862.8618085</v>
      </c>
      <c r="Q20" s="236">
        <f>N20*IFERROR(VLOOKUP($A20,UVR!$A:$B,2,0),CALCULADORA!$C$23)</f>
        <v>559578821.84906447</v>
      </c>
      <c r="R20" s="236">
        <f>O20*IFERROR(VLOOKUP($A20,UVR!$A:$B,2,0),CALCULADORA!$C$23)</f>
        <v>1874347684.7108729</v>
      </c>
    </row>
    <row r="21" spans="1:18" s="58" customFormat="1" x14ac:dyDescent="0.2">
      <c r="A21" s="48">
        <f t="shared" si="1"/>
        <v>45489</v>
      </c>
      <c r="B21" s="49">
        <f>IF(DIAS365(CALCULADORA!$C$30,A21)&lt;0,0,DIAS365(CALCULADORA!$C$30,A21))</f>
        <v>0</v>
      </c>
      <c r="C21" s="50">
        <f>+HLOOKUP(CALCULADORA!$C$11,Tablas!$B$1:$B$181,Flujos!J21+1,FALSE)</f>
        <v>9.6018200000000005E-3</v>
      </c>
      <c r="D21" s="51">
        <f t="shared" si="9"/>
        <v>82.038713000000001</v>
      </c>
      <c r="E21" s="52">
        <f t="shared" si="2"/>
        <v>0.96018199999999998</v>
      </c>
      <c r="F21" s="52">
        <f>ROUND(D20*ROUND(((1+CALCULADORA!$C$19)^(1/12)-1),6),6)</f>
        <v>0.52115</v>
      </c>
      <c r="G21" s="52">
        <f t="shared" si="3"/>
        <v>1.4813320000000001</v>
      </c>
      <c r="H21" s="53">
        <f>IF($B21=0,0,G21/POWER(1+CALCULADORA!$C$32,Flujos!$B21/365))</f>
        <v>0</v>
      </c>
      <c r="I21" s="54">
        <f t="shared" si="0"/>
        <v>45489</v>
      </c>
      <c r="J21" s="55">
        <v>19</v>
      </c>
      <c r="K21" s="56">
        <f t="shared" si="4"/>
        <v>577</v>
      </c>
      <c r="L21" s="57">
        <f t="shared" si="5"/>
        <v>233085899.72483328</v>
      </c>
      <c r="M21" s="238">
        <f t="shared" si="6"/>
        <v>2728039.9360919995</v>
      </c>
      <c r="N21" s="238">
        <f t="shared" si="7"/>
        <v>1480675.7271309497</v>
      </c>
      <c r="O21" s="239">
        <f t="shared" si="8"/>
        <v>4208715.663222949</v>
      </c>
      <c r="P21" s="236">
        <f>M21*IFERROR(VLOOKUP($A21,UVR!$A:$B,2,0),CALCULADORA!$C$23)</f>
        <v>1020101156.5787599</v>
      </c>
      <c r="Q21" s="236">
        <f>N21*IFERROR(VLOOKUP($A21,UVR!$A:$B,2,0),CALCULADORA!$C$23)</f>
        <v>553671887.92995751</v>
      </c>
      <c r="R21" s="236">
        <f>O21*IFERROR(VLOOKUP($A21,UVR!$A:$B,2,0),CALCULADORA!$C$23)</f>
        <v>1573773044.5087173</v>
      </c>
    </row>
    <row r="22" spans="1:18" s="58" customFormat="1" x14ac:dyDescent="0.2">
      <c r="A22" s="48">
        <f t="shared" si="1"/>
        <v>45520</v>
      </c>
      <c r="B22" s="49">
        <f>IF(DIAS365(CALCULADORA!$C$30,A22)&lt;0,0,DIAS365(CALCULADORA!$C$30,A22))</f>
        <v>0</v>
      </c>
      <c r="C22" s="50">
        <f>+HLOOKUP(CALCULADORA!$C$11,Tablas!$B$1:$B$181,Flujos!J22+1,FALSE)</f>
        <v>7.3403499999999998E-3</v>
      </c>
      <c r="D22" s="51">
        <f t="shared" si="9"/>
        <v>81.304677999999996</v>
      </c>
      <c r="E22" s="52">
        <f t="shared" si="2"/>
        <v>0.73403499999999999</v>
      </c>
      <c r="F22" s="52">
        <f>ROUND(D21*ROUND(((1+CALCULADORA!$C$19)^(1/12)-1),6),6)</f>
        <v>0.51512100000000005</v>
      </c>
      <c r="G22" s="52">
        <f t="shared" si="3"/>
        <v>1.2491560000000002</v>
      </c>
      <c r="H22" s="53">
        <f>IF($B22=0,0,G22/POWER(1+CALCULADORA!$C$32,Flujos!$B22/365))</f>
        <v>0</v>
      </c>
      <c r="I22" s="54">
        <f t="shared" si="0"/>
        <v>45520</v>
      </c>
      <c r="J22" s="55">
        <v>20</v>
      </c>
      <c r="K22" s="56">
        <f t="shared" si="4"/>
        <v>608</v>
      </c>
      <c r="L22" s="57">
        <f t="shared" si="5"/>
        <v>231000381.77668461</v>
      </c>
      <c r="M22" s="238">
        <f t="shared" si="6"/>
        <v>2085517.9481486746</v>
      </c>
      <c r="N22" s="238">
        <f t="shared" si="7"/>
        <v>1463546.364372228</v>
      </c>
      <c r="O22" s="239">
        <f t="shared" si="8"/>
        <v>3549064.3125209026</v>
      </c>
      <c r="P22" s="236">
        <f>M22*IFERROR(VLOOKUP($A22,UVR!$A:$B,2,0),CALCULADORA!$C$23)</f>
        <v>782307188.15363669</v>
      </c>
      <c r="Q22" s="236">
        <f>N22*IFERROR(VLOOKUP($A22,UVR!$A:$B,2,0),CALCULADORA!$C$23)</f>
        <v>548996877.27976036</v>
      </c>
      <c r="R22" s="236">
        <f>O22*IFERROR(VLOOKUP($A22,UVR!$A:$B,2,0),CALCULADORA!$C$23)</f>
        <v>1331304065.4333971</v>
      </c>
    </row>
    <row r="23" spans="1:18" s="70" customFormat="1" x14ac:dyDescent="0.2">
      <c r="A23" s="60">
        <f t="shared" si="1"/>
        <v>45551</v>
      </c>
      <c r="B23" s="61">
        <f>IF(DIAS365(CALCULADORA!$C$30,A23)&lt;0,0,DIAS365(CALCULADORA!$C$30,A23))</f>
        <v>0</v>
      </c>
      <c r="C23" s="62">
        <f>+HLOOKUP(CALCULADORA!$C$11,Tablas!$B$1:$B$181,Flujos!J23+1,FALSE)</f>
        <v>1.5514790000000001E-2</v>
      </c>
      <c r="D23" s="63">
        <f t="shared" si="9"/>
        <v>79.753198999999995</v>
      </c>
      <c r="E23" s="64">
        <f t="shared" si="2"/>
        <v>1.5514790000000001</v>
      </c>
      <c r="F23" s="64">
        <f>ROUND(D22*ROUND(((1+CALCULADORA!$C$19)^(1/12)-1),6),6)</f>
        <v>0.51051199999999997</v>
      </c>
      <c r="G23" s="64">
        <f t="shared" si="3"/>
        <v>2.0619909999999999</v>
      </c>
      <c r="H23" s="65">
        <f>IF($B23=0,0,G23/POWER(1+CALCULADORA!$C$32,Flujos!$B23/365))</f>
        <v>0</v>
      </c>
      <c r="I23" s="66">
        <f t="shared" si="0"/>
        <v>45551</v>
      </c>
      <c r="J23" s="67">
        <v>21</v>
      </c>
      <c r="K23" s="68">
        <f t="shared" si="4"/>
        <v>639</v>
      </c>
      <c r="L23" s="69">
        <f t="shared" si="5"/>
        <v>226592366.76285589</v>
      </c>
      <c r="M23" s="240">
        <f t="shared" si="6"/>
        <v>4408015.0138287107</v>
      </c>
      <c r="N23" s="240">
        <f t="shared" si="7"/>
        <v>1450451.3971758026</v>
      </c>
      <c r="O23" s="241">
        <f t="shared" si="8"/>
        <v>5858466.4110045135</v>
      </c>
      <c r="P23" s="236">
        <f>M23*IFERROR(VLOOKUP($A23,UVR!$A:$B,2,0),CALCULADORA!$C$23)</f>
        <v>1656708803.5988841</v>
      </c>
      <c r="Q23" s="236">
        <f>N23*IFERROR(VLOOKUP($A23,UVR!$A:$B,2,0),CALCULADORA!$C$23)</f>
        <v>545137798.15969336</v>
      </c>
      <c r="R23" s="236">
        <f>O23*IFERROR(VLOOKUP($A23,UVR!$A:$B,2,0),CALCULADORA!$C$23)</f>
        <v>2201846601.7585773</v>
      </c>
    </row>
    <row r="24" spans="1:18" s="58" customFormat="1" x14ac:dyDescent="0.2">
      <c r="A24" s="48">
        <f t="shared" si="1"/>
        <v>45581</v>
      </c>
      <c r="B24" s="49">
        <f>IF(DIAS365(CALCULADORA!$C$30,A24)&lt;0,0,DIAS365(CALCULADORA!$C$30,A24))</f>
        <v>0</v>
      </c>
      <c r="C24" s="122">
        <f>+HLOOKUP(CALCULADORA!$C$11,Tablas!$B$1:$B$181,Flujos!J24+1,FALSE)</f>
        <v>1.5878860000000002E-2</v>
      </c>
      <c r="D24" s="123">
        <f t="shared" si="9"/>
        <v>78.165312999999998</v>
      </c>
      <c r="E24" s="124">
        <f t="shared" si="2"/>
        <v>1.5878859999999999</v>
      </c>
      <c r="F24" s="124">
        <f>ROUND(D23*ROUND(((1+CALCULADORA!$C$19)^(1/12)-1),6),6)</f>
        <v>0.50077000000000005</v>
      </c>
      <c r="G24" s="124">
        <f t="shared" si="3"/>
        <v>2.0886559999999998</v>
      </c>
      <c r="H24" s="53">
        <f>IF($B24=0,0,G24/POWER(1+CALCULADORA!$C$32,Flujos!$B24/365))</f>
        <v>0</v>
      </c>
      <c r="I24" s="54">
        <f t="shared" si="0"/>
        <v>45581</v>
      </c>
      <c r="J24" s="55">
        <v>22</v>
      </c>
      <c r="K24" s="56">
        <f t="shared" si="4"/>
        <v>669</v>
      </c>
      <c r="L24" s="57">
        <f t="shared" si="5"/>
        <v>222080913.28636771</v>
      </c>
      <c r="M24" s="238">
        <f t="shared" si="6"/>
        <v>4511453.4764881879</v>
      </c>
      <c r="N24" s="238">
        <f t="shared" si="7"/>
        <v>1422773.4709039722</v>
      </c>
      <c r="O24" s="239">
        <f t="shared" si="8"/>
        <v>5934226.9473921601</v>
      </c>
      <c r="P24" s="236">
        <f>M24*IFERROR(VLOOKUP($A24,UVR!$A:$B,2,0),CALCULADORA!$C$23)</f>
        <v>1695716409.0448339</v>
      </c>
      <c r="Q24" s="236">
        <f>N24*IFERROR(VLOOKUP($A24,UVR!$A:$B,2,0),CALCULADORA!$C$23)</f>
        <v>534776726.28989929</v>
      </c>
      <c r="R24" s="236">
        <f>O24*IFERROR(VLOOKUP($A24,UVR!$A:$B,2,0),CALCULADORA!$C$23)</f>
        <v>2230493135.334733</v>
      </c>
    </row>
    <row r="25" spans="1:18" s="58" customFormat="1" x14ac:dyDescent="0.2">
      <c r="A25" s="48">
        <f t="shared" si="1"/>
        <v>45612</v>
      </c>
      <c r="B25" s="49">
        <f>IF(DIAS365(CALCULADORA!$C$30,A25)&lt;0,0,DIAS365(CALCULADORA!$C$30,A25))</f>
        <v>0</v>
      </c>
      <c r="C25" s="125">
        <f>+HLOOKUP(CALCULADORA!$C$11,Tablas!$B$1:$B$181,Flujos!J25+1,FALSE)</f>
        <v>1.2802610000000001E-2</v>
      </c>
      <c r="D25" s="126">
        <f t="shared" si="9"/>
        <v>76.885052000000002</v>
      </c>
      <c r="E25" s="127">
        <f t="shared" si="2"/>
        <v>1.2802610000000001</v>
      </c>
      <c r="F25" s="127">
        <f>ROUND(D24*ROUND(((1+CALCULADORA!$C$19)^(1/12)-1),6),6)</f>
        <v>0.49080000000000001</v>
      </c>
      <c r="G25" s="127">
        <f t="shared" si="3"/>
        <v>1.771061</v>
      </c>
      <c r="H25" s="53">
        <f>IF($B25=0,0,G25/POWER(1+CALCULADORA!$C$32,Flujos!$B25/365))</f>
        <v>0</v>
      </c>
      <c r="I25" s="54">
        <f t="shared" si="0"/>
        <v>45612</v>
      </c>
      <c r="J25" s="55">
        <v>23</v>
      </c>
      <c r="K25" s="56">
        <f t="shared" si="4"/>
        <v>700</v>
      </c>
      <c r="L25" s="57">
        <f t="shared" si="5"/>
        <v>218443474.61680186</v>
      </c>
      <c r="M25" s="238">
        <f t="shared" si="6"/>
        <v>3637438.6695658527</v>
      </c>
      <c r="N25" s="238">
        <f t="shared" si="7"/>
        <v>1394446.054525103</v>
      </c>
      <c r="O25" s="239">
        <f t="shared" si="8"/>
        <v>5031884.7240909562</v>
      </c>
      <c r="P25" s="236">
        <f>M25*IFERROR(VLOOKUP($A25,UVR!$A:$B,2,0),CALCULADORA!$C$23)</f>
        <v>1370316992.7431314</v>
      </c>
      <c r="Q25" s="236">
        <f>N25*IFERROR(VLOOKUP($A25,UVR!$A:$B,2,0),CALCULADORA!$C$23)</f>
        <v>525323805.44781303</v>
      </c>
      <c r="R25" s="236">
        <f>O25*IFERROR(VLOOKUP($A25,UVR!$A:$B,2,0),CALCULADORA!$C$23)</f>
        <v>1895640798.1909447</v>
      </c>
    </row>
    <row r="26" spans="1:18" s="58" customFormat="1" x14ac:dyDescent="0.2">
      <c r="A26" s="48">
        <f t="shared" si="1"/>
        <v>45642</v>
      </c>
      <c r="B26" s="49">
        <f>IF(DIAS365(CALCULADORA!$C$30,A26)&lt;0,0,DIAS365(CALCULADORA!$C$30,A26))</f>
        <v>0</v>
      </c>
      <c r="C26" s="71">
        <f>+HLOOKUP(CALCULADORA!$C$11,Tablas!$B$1:$B$181,Flujos!J26+1,FALSE)</f>
        <v>1.2297829999999999E-2</v>
      </c>
      <c r="D26" s="72">
        <f t="shared" si="9"/>
        <v>75.655269000000004</v>
      </c>
      <c r="E26" s="73">
        <f t="shared" si="2"/>
        <v>1.2297830000000001</v>
      </c>
      <c r="F26" s="73">
        <f>ROUND(D25*ROUND(((1+CALCULADORA!$C$19)^(1/12)-1),6),6)</f>
        <v>0.482761</v>
      </c>
      <c r="G26" s="73">
        <f t="shared" si="3"/>
        <v>1.7125440000000001</v>
      </c>
      <c r="H26" s="53">
        <f>IF($B26=0,0,G26/POWER(1+CALCULADORA!$C$32,Flujos!$B26/365))</f>
        <v>0</v>
      </c>
      <c r="I26" s="54">
        <f t="shared" si="0"/>
        <v>45642</v>
      </c>
      <c r="J26" s="55">
        <v>24</v>
      </c>
      <c r="K26" s="56">
        <f t="shared" si="4"/>
        <v>730</v>
      </c>
      <c r="L26" s="57">
        <f t="shared" si="5"/>
        <v>214949452.50773606</v>
      </c>
      <c r="M26" s="238">
        <f t="shared" si="6"/>
        <v>3494022.1090658093</v>
      </c>
      <c r="N26" s="238">
        <f t="shared" si="7"/>
        <v>1371606.5771188987</v>
      </c>
      <c r="O26" s="239">
        <f t="shared" si="8"/>
        <v>4865628.686184708</v>
      </c>
      <c r="P26" s="236">
        <f>M26*IFERROR(VLOOKUP($A26,UVR!$A:$B,2,0),CALCULADORA!$C$23)</f>
        <v>1314748109.309828</v>
      </c>
      <c r="Q26" s="236">
        <f>N26*IFERROR(VLOOKUP($A26,UVR!$A:$B,2,0),CALCULADORA!$C$23)</f>
        <v>516114980.87118483</v>
      </c>
      <c r="R26" s="236">
        <f>O26*IFERROR(VLOOKUP($A26,UVR!$A:$B,2,0),CALCULADORA!$C$23)</f>
        <v>1830863090.1810129</v>
      </c>
    </row>
    <row r="27" spans="1:18" s="58" customFormat="1" x14ac:dyDescent="0.2">
      <c r="A27" s="48">
        <f t="shared" si="1"/>
        <v>45673</v>
      </c>
      <c r="B27" s="49">
        <f>IF(DIAS365(CALCULADORA!$C$30,A27)&lt;0,0,DIAS365(CALCULADORA!$C$30,A27))</f>
        <v>0</v>
      </c>
      <c r="C27" s="71">
        <f>+HLOOKUP(CALCULADORA!$C$11,Tablas!$B$1:$B$181,Flujos!J27+1,FALSE)</f>
        <v>1.399737E-2</v>
      </c>
      <c r="D27" s="72">
        <f t="shared" si="9"/>
        <v>74.255532000000002</v>
      </c>
      <c r="E27" s="73">
        <f t="shared" si="2"/>
        <v>1.399737</v>
      </c>
      <c r="F27" s="73">
        <f>ROUND(D26*ROUND(((1+CALCULADORA!$C$19)^(1/12)-1),6),6)</f>
        <v>0.47503899999999999</v>
      </c>
      <c r="G27" s="73">
        <f t="shared" si="3"/>
        <v>1.874776</v>
      </c>
      <c r="H27" s="53">
        <f>IF($B27=0,0,G27/POWER(1+CALCULADORA!$C$32,Flujos!$B27/365))</f>
        <v>0</v>
      </c>
      <c r="I27" s="54">
        <f t="shared" si="0"/>
        <v>45673</v>
      </c>
      <c r="J27" s="55">
        <v>25</v>
      </c>
      <c r="K27" s="56">
        <f t="shared" si="4"/>
        <v>761</v>
      </c>
      <c r="L27" s="57">
        <f t="shared" si="5"/>
        <v>210972562.25565299</v>
      </c>
      <c r="M27" s="238">
        <f t="shared" si="6"/>
        <v>3976890.2520830501</v>
      </c>
      <c r="N27" s="238">
        <f t="shared" si="7"/>
        <v>1349667.6122960746</v>
      </c>
      <c r="O27" s="239">
        <f t="shared" si="8"/>
        <v>5326557.8643791247</v>
      </c>
      <c r="P27" s="236">
        <f>M27*IFERROR(VLOOKUP($A27,UVR!$A:$B,2,0),CALCULADORA!$C$23)</f>
        <v>1500576535.1660099</v>
      </c>
      <c r="Q27" s="236">
        <f>N27*IFERROR(VLOOKUP($A27,UVR!$A:$B,2,0),CALCULADORA!$C$23)</f>
        <v>509262117.1087653</v>
      </c>
      <c r="R27" s="236">
        <f>O27*IFERROR(VLOOKUP($A27,UVR!$A:$B,2,0),CALCULADORA!$C$23)</f>
        <v>2009838652.2747753</v>
      </c>
    </row>
    <row r="28" spans="1:18" s="58" customFormat="1" x14ac:dyDescent="0.2">
      <c r="A28" s="48">
        <f t="shared" si="1"/>
        <v>45704</v>
      </c>
      <c r="B28" s="49">
        <f>IF(DIAS365(CALCULADORA!$C$30,A28)&lt;0,0,DIAS365(CALCULADORA!$C$30,A28))</f>
        <v>0</v>
      </c>
      <c r="C28" s="128">
        <f>+HLOOKUP(CALCULADORA!$C$11,Tablas!$B$1:$B$181,Flujos!J28+1,FALSE)</f>
        <v>1.5820130000000002E-2</v>
      </c>
      <c r="D28" s="129">
        <f t="shared" si="9"/>
        <v>72.673518999999999</v>
      </c>
      <c r="E28" s="130">
        <f t="shared" si="2"/>
        <v>1.5820129999999999</v>
      </c>
      <c r="F28" s="130">
        <f>ROUND(D27*ROUND(((1+CALCULADORA!$C$19)^(1/12)-1),6),6)</f>
        <v>0.46625</v>
      </c>
      <c r="G28" s="130">
        <f t="shared" si="3"/>
        <v>2.0482629999999999</v>
      </c>
      <c r="H28" s="53">
        <f>IF($B28=0,0,G28/POWER(1+CALCULADORA!$C$32,Flujos!$B28/365))</f>
        <v>0</v>
      </c>
      <c r="I28" s="54">
        <f t="shared" si="0"/>
        <v>45704</v>
      </c>
      <c r="J28" s="55">
        <v>26</v>
      </c>
      <c r="K28" s="56">
        <f t="shared" si="4"/>
        <v>792</v>
      </c>
      <c r="L28" s="57">
        <f t="shared" si="5"/>
        <v>206477794.96839213</v>
      </c>
      <c r="M28" s="238">
        <f t="shared" si="6"/>
        <v>4494767.2872608658</v>
      </c>
      <c r="N28" s="238">
        <f t="shared" si="7"/>
        <v>1324696.7184032451</v>
      </c>
      <c r="O28" s="239">
        <f t="shared" si="8"/>
        <v>5819464.0056641111</v>
      </c>
      <c r="P28" s="236">
        <f>M28*IFERROR(VLOOKUP($A28,UVR!$A:$B,2,0),CALCULADORA!$C$23)</f>
        <v>1704102470.0493982</v>
      </c>
      <c r="Q28" s="236">
        <f>N28*IFERROR(VLOOKUP($A28,UVR!$A:$B,2,0),CALCULADORA!$C$23)</f>
        <v>502232664.25723779</v>
      </c>
      <c r="R28" s="236">
        <f>O28*IFERROR(VLOOKUP($A28,UVR!$A:$B,2,0),CALCULADORA!$C$23)</f>
        <v>2206335134.3066359</v>
      </c>
    </row>
    <row r="29" spans="1:18" s="58" customFormat="1" x14ac:dyDescent="0.2">
      <c r="A29" s="48">
        <f t="shared" si="1"/>
        <v>45732</v>
      </c>
      <c r="B29" s="49">
        <f>IF(DIAS365(CALCULADORA!$C$30,A29)&lt;0,0,DIAS365(CALCULADORA!$C$30,A29))</f>
        <v>0</v>
      </c>
      <c r="C29" s="109">
        <f>+HLOOKUP(CALCULADORA!$C$11,Tablas!$B$1:$B$181,Flujos!J29+1,FALSE)</f>
        <v>1.340969E-2</v>
      </c>
      <c r="D29" s="110">
        <f t="shared" si="9"/>
        <v>71.332549999999998</v>
      </c>
      <c r="E29" s="111">
        <f t="shared" si="2"/>
        <v>1.3409690000000001</v>
      </c>
      <c r="F29" s="111">
        <f>ROUND(D28*ROUND(((1+CALCULADORA!$C$19)^(1/12)-1),6),6)</f>
        <v>0.45631699999999997</v>
      </c>
      <c r="G29" s="111">
        <f t="shared" si="3"/>
        <v>1.7972860000000002</v>
      </c>
      <c r="H29" s="53">
        <f>IF($B29=0,0,G29/POWER(1+CALCULADORA!$C$32,Flujos!$B29/365))</f>
        <v>0</v>
      </c>
      <c r="I29" s="54">
        <f t="shared" si="0"/>
        <v>45732</v>
      </c>
      <c r="J29" s="55">
        <v>27</v>
      </c>
      <c r="K29" s="56">
        <f t="shared" si="4"/>
        <v>820</v>
      </c>
      <c r="L29" s="57">
        <f t="shared" si="5"/>
        <v>202667874.57302818</v>
      </c>
      <c r="M29" s="238">
        <f t="shared" si="6"/>
        <v>3809920.3953639544</v>
      </c>
      <c r="N29" s="238">
        <f t="shared" si="7"/>
        <v>1296474.0746065341</v>
      </c>
      <c r="O29" s="239">
        <f t="shared" si="8"/>
        <v>5106394.4699704889</v>
      </c>
      <c r="P29" s="236">
        <f>M29*IFERROR(VLOOKUP($A29,UVR!$A:$B,2,0),CALCULADORA!$C$23)</f>
        <v>1458079775.8201971</v>
      </c>
      <c r="Q29" s="236">
        <f>N29*IFERROR(VLOOKUP($A29,UVR!$A:$B,2,0),CALCULADORA!$C$23)</f>
        <v>496168536.84377569</v>
      </c>
      <c r="R29" s="236">
        <f>O29*IFERROR(VLOOKUP($A29,UVR!$A:$B,2,0),CALCULADORA!$C$23)</f>
        <v>1954248312.6639729</v>
      </c>
    </row>
    <row r="30" spans="1:18" s="58" customFormat="1" x14ac:dyDescent="0.2">
      <c r="A30" s="48">
        <f t="shared" si="1"/>
        <v>45763</v>
      </c>
      <c r="B30" s="49">
        <f>IF(DIAS365(CALCULADORA!$C$30,A30)&lt;0,0,DIAS365(CALCULADORA!$C$30,A30))</f>
        <v>0</v>
      </c>
      <c r="C30" s="131">
        <f>+HLOOKUP(CALCULADORA!$C$11,Tablas!$B$1:$B$181,Flujos!J30+1,FALSE)</f>
        <v>9.7245000000000005E-3</v>
      </c>
      <c r="D30" s="132">
        <f t="shared" si="9"/>
        <v>70.360100000000003</v>
      </c>
      <c r="E30" s="133">
        <f t="shared" si="2"/>
        <v>0.97245000000000004</v>
      </c>
      <c r="F30" s="133">
        <f>ROUND(D29*ROUND(((1+CALCULADORA!$C$19)^(1/12)-1),6),6)</f>
        <v>0.44789699999999999</v>
      </c>
      <c r="G30" s="133">
        <f t="shared" si="3"/>
        <v>1.420347</v>
      </c>
      <c r="H30" s="53">
        <f>IF($B30=0,0,G30/POWER(1+CALCULADORA!$C$32,Flujos!$B30/365))</f>
        <v>0</v>
      </c>
      <c r="I30" s="54">
        <f t="shared" si="0"/>
        <v>45763</v>
      </c>
      <c r="J30" s="55">
        <v>28</v>
      </c>
      <c r="K30" s="56">
        <f t="shared" si="4"/>
        <v>851</v>
      </c>
      <c r="L30" s="57">
        <f t="shared" si="5"/>
        <v>199904979.16793552</v>
      </c>
      <c r="M30" s="238">
        <f t="shared" si="6"/>
        <v>2762895.405092644</v>
      </c>
      <c r="N30" s="238">
        <f t="shared" si="7"/>
        <v>1272551.5844440439</v>
      </c>
      <c r="O30" s="239">
        <f t="shared" si="8"/>
        <v>4035446.9895366877</v>
      </c>
      <c r="P30" s="236">
        <f>M30*IFERROR(VLOOKUP($A30,UVR!$A:$B,2,0),CALCULADORA!$C$23)</f>
        <v>1069225049.5565847</v>
      </c>
      <c r="Q30" s="236">
        <f>N30*IFERROR(VLOOKUP($A30,UVR!$A:$B,2,0),CALCULADORA!$C$23)</f>
        <v>492470336.89097208</v>
      </c>
      <c r="R30" s="236">
        <f>O30*IFERROR(VLOOKUP($A30,UVR!$A:$B,2,0),CALCULADORA!$C$23)</f>
        <v>1561695386.4475567</v>
      </c>
    </row>
    <row r="31" spans="1:18" s="58" customFormat="1" x14ac:dyDescent="0.2">
      <c r="A31" s="48">
        <f t="shared" si="1"/>
        <v>45793</v>
      </c>
      <c r="B31" s="49">
        <f>IF(DIAS365(CALCULADORA!$C$30,A31)&lt;0,0,DIAS365(CALCULADORA!$C$30,A31))</f>
        <v>0</v>
      </c>
      <c r="C31" s="134">
        <f>+HLOOKUP(CALCULADORA!$C$11,Tablas!$B$1:$B$181,Flujos!J31+1,FALSE)</f>
        <v>9.6267599999999998E-3</v>
      </c>
      <c r="D31" s="135">
        <f t="shared" si="9"/>
        <v>69.397424000000001</v>
      </c>
      <c r="E31" s="136">
        <f t="shared" si="2"/>
        <v>0.96267599999999998</v>
      </c>
      <c r="F31" s="136">
        <f>ROUND(D30*ROUND(((1+CALCULADORA!$C$19)^(1/12)-1),6),6)</f>
        <v>0.44179099999999999</v>
      </c>
      <c r="G31" s="136">
        <f t="shared" si="3"/>
        <v>1.4044669999999999</v>
      </c>
      <c r="H31" s="53">
        <f>IF($B31=0,0,G31/POWER(1+CALCULADORA!$C$32,Flujos!$B31/365))</f>
        <v>0</v>
      </c>
      <c r="I31" s="54">
        <f t="shared" si="0"/>
        <v>45793</v>
      </c>
      <c r="J31" s="55">
        <v>29</v>
      </c>
      <c r="K31" s="56">
        <f t="shared" si="4"/>
        <v>881</v>
      </c>
      <c r="L31" s="57">
        <f t="shared" si="5"/>
        <v>197169853.35479042</v>
      </c>
      <c r="M31" s="238">
        <f t="shared" si="6"/>
        <v>2735125.8131451136</v>
      </c>
      <c r="N31" s="238">
        <f t="shared" si="7"/>
        <v>1255203.3641954672</v>
      </c>
      <c r="O31" s="239">
        <f t="shared" si="8"/>
        <v>3990329.1773405811</v>
      </c>
      <c r="P31" s="236">
        <f>M31*IFERROR(VLOOKUP($A31,UVR!$A:$B,2,0),CALCULADORA!$C$23)</f>
        <v>1064024114.0813384</v>
      </c>
      <c r="Q31" s="236">
        <f>N31*IFERROR(VLOOKUP($A31,UVR!$A:$B,2,0),CALCULADORA!$C$23)</f>
        <v>488301723.14604902</v>
      </c>
      <c r="R31" s="236">
        <f>O31*IFERROR(VLOOKUP($A31,UVR!$A:$B,2,0),CALCULADORA!$C$23)</f>
        <v>1552325837.2273874</v>
      </c>
    </row>
    <row r="32" spans="1:18" s="58" customFormat="1" x14ac:dyDescent="0.2">
      <c r="A32" s="48">
        <f t="shared" si="1"/>
        <v>45824</v>
      </c>
      <c r="B32" s="49">
        <f>IF(DIAS365(CALCULADORA!$C$30,A32)&lt;0,0,DIAS365(CALCULADORA!$C$30,A32))</f>
        <v>0</v>
      </c>
      <c r="C32" s="137">
        <f>+HLOOKUP(CALCULADORA!$C$11,Tablas!$B$1:$B$181,Flujos!J32+1,FALSE)</f>
        <v>1.348017E-2</v>
      </c>
      <c r="D32" s="138">
        <f t="shared" si="9"/>
        <v>68.049407000000002</v>
      </c>
      <c r="E32" s="139">
        <f t="shared" si="2"/>
        <v>1.348017</v>
      </c>
      <c r="F32" s="139">
        <f>ROUND(D31*ROUND(((1+CALCULADORA!$C$19)^(1/12)-1),6),6)</f>
        <v>0.43574600000000002</v>
      </c>
      <c r="G32" s="139">
        <f t="shared" si="3"/>
        <v>1.783763</v>
      </c>
      <c r="H32" s="53">
        <f>IF($B32=0,0,G32/POWER(1+CALCULADORA!$C$32,Flujos!$B32/365))</f>
        <v>0</v>
      </c>
      <c r="I32" s="54">
        <f t="shared" si="0"/>
        <v>45824</v>
      </c>
      <c r="J32" s="55">
        <v>30</v>
      </c>
      <c r="K32" s="56">
        <f t="shared" si="4"/>
        <v>912</v>
      </c>
      <c r="L32" s="57">
        <f t="shared" si="5"/>
        <v>193339908.39588583</v>
      </c>
      <c r="M32" s="238">
        <f t="shared" si="6"/>
        <v>3829944.9589045919</v>
      </c>
      <c r="N32" s="238">
        <f t="shared" si="7"/>
        <v>1238029.5092147291</v>
      </c>
      <c r="O32" s="239">
        <f t="shared" si="8"/>
        <v>5067974.4681193214</v>
      </c>
      <c r="P32" s="236">
        <f>M32*IFERROR(VLOOKUP($A32,UVR!$A:$B,2,0),CALCULADORA!$C$23)</f>
        <v>1499608054.758167</v>
      </c>
      <c r="Q32" s="236">
        <f>N32*IFERROR(VLOOKUP($A32,UVR!$A:$B,2,0),CALCULADORA!$C$23)</f>
        <v>484748225.87991059</v>
      </c>
      <c r="R32" s="236">
        <f>O32*IFERROR(VLOOKUP($A32,UVR!$A:$B,2,0),CALCULADORA!$C$23)</f>
        <v>1984356280.6380777</v>
      </c>
    </row>
    <row r="33" spans="1:18" s="58" customFormat="1" ht="12" customHeight="1" x14ac:dyDescent="0.2">
      <c r="A33" s="48">
        <f t="shared" si="1"/>
        <v>45854</v>
      </c>
      <c r="B33" s="49">
        <f>IF(DIAS365(CALCULADORA!$C$30,A33)&lt;0,0,DIAS365(CALCULADORA!$C$30,A33))</f>
        <v>0</v>
      </c>
      <c r="C33" s="140">
        <f>+HLOOKUP(CALCULADORA!$C$11,Tablas!$B$1:$B$181,Flujos!J33+1,FALSE)</f>
        <v>1.4275410000000001E-2</v>
      </c>
      <c r="D33" s="141">
        <f t="shared" si="9"/>
        <v>66.621865999999997</v>
      </c>
      <c r="E33" s="142">
        <f t="shared" si="2"/>
        <v>1.4275409999999999</v>
      </c>
      <c r="F33" s="142">
        <f>ROUND(D32*ROUND(((1+CALCULADORA!$C$19)^(1/12)-1),6),6)</f>
        <v>0.427282</v>
      </c>
      <c r="G33" s="142">
        <f t="shared" si="3"/>
        <v>1.8548229999999999</v>
      </c>
      <c r="H33" s="53">
        <f>IF($B33=0,0,G33/POWER(1+CALCULADORA!$C$32,Flujos!$B33/365))</f>
        <v>0</v>
      </c>
      <c r="I33" s="54">
        <f t="shared" si="0"/>
        <v>45854</v>
      </c>
      <c r="J33" s="55">
        <v>31</v>
      </c>
      <c r="K33" s="56">
        <f t="shared" si="4"/>
        <v>942</v>
      </c>
      <c r="L33" s="57">
        <f t="shared" si="5"/>
        <v>189284022.26345602</v>
      </c>
      <c r="M33" s="238">
        <f t="shared" si="6"/>
        <v>4055886.1324297986</v>
      </c>
      <c r="N33" s="238">
        <f t="shared" si="7"/>
        <v>1213981.2848177671</v>
      </c>
      <c r="O33" s="239">
        <f t="shared" si="8"/>
        <v>5269867.4172475655</v>
      </c>
      <c r="P33" s="236">
        <f>M33*IFERROR(VLOOKUP($A33,UVR!$A:$B,2,0),CALCULADORA!$C$23)</f>
        <v>1593038508.0067167</v>
      </c>
      <c r="Q33" s="236">
        <f>N33*IFERROR(VLOOKUP($A33,UVR!$A:$B,2,0),CALCULADORA!$C$23)</f>
        <v>476817857.20044398</v>
      </c>
      <c r="R33" s="236">
        <f>O33*IFERROR(VLOOKUP($A33,UVR!$A:$B,2,0),CALCULADORA!$C$23)</f>
        <v>2069856365.2071607</v>
      </c>
    </row>
    <row r="34" spans="1:18" s="58" customFormat="1" x14ac:dyDescent="0.2">
      <c r="A34" s="48">
        <f t="shared" si="1"/>
        <v>45885</v>
      </c>
      <c r="B34" s="49">
        <f>IF(DIAS365(CALCULADORA!$C$30,A34)&lt;0,0,DIAS365(CALCULADORA!$C$30,A34))</f>
        <v>0</v>
      </c>
      <c r="C34" s="143">
        <f>+HLOOKUP(CALCULADORA!$C$11,Tablas!$B$1:$B$181,Flujos!J34+1,FALSE)</f>
        <v>1.0568259999999999E-2</v>
      </c>
      <c r="D34" s="144">
        <f t="shared" si="9"/>
        <v>65.565039999999996</v>
      </c>
      <c r="E34" s="145">
        <f t="shared" si="2"/>
        <v>1.056826</v>
      </c>
      <c r="F34" s="145">
        <f>ROUND(D33*ROUND(((1+CALCULADORA!$C$19)^(1/12)-1),6),6)</f>
        <v>0.418319</v>
      </c>
      <c r="G34" s="145">
        <f t="shared" si="3"/>
        <v>1.4751449999999999</v>
      </c>
      <c r="H34" s="53">
        <f>IF($B34=0,0,G34/POWER(1+CALCULADORA!$C$32,Flujos!$B34/365))</f>
        <v>0</v>
      </c>
      <c r="I34" s="54">
        <f t="shared" si="0"/>
        <v>45885</v>
      </c>
      <c r="J34" s="55">
        <v>32</v>
      </c>
      <c r="K34" s="56">
        <f t="shared" si="4"/>
        <v>973</v>
      </c>
      <c r="L34" s="57">
        <f t="shared" si="5"/>
        <v>186281400.32980138</v>
      </c>
      <c r="M34" s="238">
        <f t="shared" si="6"/>
        <v>3002621.9336546231</v>
      </c>
      <c r="N34" s="238">
        <f t="shared" si="7"/>
        <v>1188514.3757922403</v>
      </c>
      <c r="O34" s="239">
        <f t="shared" si="8"/>
        <v>4191136.3094468634</v>
      </c>
      <c r="P34" s="236">
        <f>M34*IFERROR(VLOOKUP($A34,UVR!$A:$B,2,0),CALCULADORA!$C$23)</f>
        <v>1180593711.8010204</v>
      </c>
      <c r="Q34" s="236">
        <f>N34*IFERROR(VLOOKUP($A34,UVR!$A:$B,2,0),CALCULADORA!$C$23)</f>
        <v>467309114.98324901</v>
      </c>
      <c r="R34" s="236">
        <f>O34*IFERROR(VLOOKUP($A34,UVR!$A:$B,2,0),CALCULADORA!$C$23)</f>
        <v>1647902826.7842693</v>
      </c>
    </row>
    <row r="35" spans="1:18" s="58" customFormat="1" x14ac:dyDescent="0.2">
      <c r="A35" s="48">
        <f t="shared" ref="A35:A66" si="10">EDATE(A34,1)</f>
        <v>45916</v>
      </c>
      <c r="B35" s="49">
        <f>IF(DIAS365(CALCULADORA!$C$30,A35)&lt;0,0,DIAS365(CALCULADORA!$C$30,A35))</f>
        <v>0</v>
      </c>
      <c r="C35" s="146">
        <f>+HLOOKUP(CALCULADORA!$C$11,Tablas!$B$1:$B$181,Flujos!J35+1,FALSE)</f>
        <v>1.39971E-2</v>
      </c>
      <c r="D35" s="147">
        <f t="shared" si="9"/>
        <v>64.165329999999997</v>
      </c>
      <c r="E35" s="148">
        <f t="shared" si="2"/>
        <v>1.39971</v>
      </c>
      <c r="F35" s="148">
        <f>ROUND(D34*ROUND(((1+CALCULADORA!$C$19)^(1/12)-1),6),6)</f>
        <v>0.41168300000000002</v>
      </c>
      <c r="G35" s="148">
        <f t="shared" si="3"/>
        <v>1.811393</v>
      </c>
      <c r="H35" s="53">
        <f>IF($B35=0,0,G35/POWER(1+CALCULADORA!$C$32,Flujos!$B35/365))</f>
        <v>0</v>
      </c>
      <c r="I35" s="54">
        <f t="shared" si="0"/>
        <v>45916</v>
      </c>
      <c r="J35" s="55">
        <v>33</v>
      </c>
      <c r="K35" s="56">
        <f t="shared" si="4"/>
        <v>1004</v>
      </c>
      <c r="L35" s="57">
        <f t="shared" si="5"/>
        <v>182304586.7892983</v>
      </c>
      <c r="M35" s="238">
        <f t="shared" si="6"/>
        <v>3976813.5405030842</v>
      </c>
      <c r="N35" s="238">
        <f t="shared" si="7"/>
        <v>1169660.9126708228</v>
      </c>
      <c r="O35" s="239">
        <f t="shared" si="8"/>
        <v>5146474.4531739075</v>
      </c>
      <c r="P35" s="236">
        <f>M35*IFERROR(VLOOKUP($A35,UVR!$A:$B,2,0),CALCULADORA!$C$23)</f>
        <v>1567969293.7597671</v>
      </c>
      <c r="Q35" s="236">
        <f>N35*IFERROR(VLOOKUP($A35,UVR!$A:$B,2,0),CALCULADORA!$C$23)</f>
        <v>461171331.39384419</v>
      </c>
      <c r="R35" s="236">
        <f>O35*IFERROR(VLOOKUP($A35,UVR!$A:$B,2,0),CALCULADORA!$C$23)</f>
        <v>2029140625.1536114</v>
      </c>
    </row>
    <row r="36" spans="1:18" s="58" customFormat="1" x14ac:dyDescent="0.2">
      <c r="A36" s="48">
        <f t="shared" si="10"/>
        <v>45946</v>
      </c>
      <c r="B36" s="49">
        <f>IF(DIAS365(CALCULADORA!$C$30,A36)&lt;0,0,DIAS365(CALCULADORA!$C$30,A36))</f>
        <v>0</v>
      </c>
      <c r="C36" s="149">
        <f>+HLOOKUP(CALCULADORA!$C$11,Tablas!$B$1:$B$181,Flujos!J36+1,FALSE)</f>
        <v>2.222437E-2</v>
      </c>
      <c r="D36" s="150">
        <f t="shared" si="9"/>
        <v>61.942892999999998</v>
      </c>
      <c r="E36" s="151">
        <f t="shared" si="2"/>
        <v>2.2224370000000002</v>
      </c>
      <c r="F36" s="151">
        <f>ROUND(D35*ROUND(((1+CALCULADORA!$C$19)^(1/12)-1),6),6)</f>
        <v>0.40289399999999997</v>
      </c>
      <c r="G36" s="151">
        <f t="shared" si="3"/>
        <v>2.6253310000000001</v>
      </c>
      <c r="H36" s="53">
        <f>IF($B36=0,0,G36/POWER(1+CALCULADORA!$C$32,Flujos!$B36/365))</f>
        <v>0</v>
      </c>
      <c r="I36" s="54">
        <f t="shared" si="0"/>
        <v>45946</v>
      </c>
      <c r="J36" s="55">
        <v>34</v>
      </c>
      <c r="K36" s="56">
        <f t="shared" si="4"/>
        <v>1034</v>
      </c>
      <c r="L36" s="57">
        <f t="shared" si="5"/>
        <v>175990266.28396857</v>
      </c>
      <c r="M36" s="238">
        <f t="shared" si="6"/>
        <v>6314320.5053297132</v>
      </c>
      <c r="N36" s="238">
        <f t="shared" si="7"/>
        <v>1144690.5004500039</v>
      </c>
      <c r="O36" s="239">
        <f t="shared" si="8"/>
        <v>7459011.0057797171</v>
      </c>
      <c r="P36" s="236">
        <f>M36*IFERROR(VLOOKUP($A36,UVR!$A:$B,2,0),CALCULADORA!$C$23)</f>
        <v>2494426221.0908146</v>
      </c>
      <c r="Q36" s="236">
        <f>N36*IFERROR(VLOOKUP($A36,UVR!$A:$B,2,0),CALCULADORA!$C$23)</f>
        <v>452201625.96212077</v>
      </c>
      <c r="R36" s="236">
        <f>O36*IFERROR(VLOOKUP($A36,UVR!$A:$B,2,0),CALCULADORA!$C$23)</f>
        <v>2946627847.0529351</v>
      </c>
    </row>
    <row r="37" spans="1:18" s="58" customFormat="1" x14ac:dyDescent="0.2">
      <c r="A37" s="48">
        <f t="shared" si="10"/>
        <v>45977</v>
      </c>
      <c r="B37" s="49">
        <f>IF(DIAS365(CALCULADORA!$C$30,A37)&lt;0,0,DIAS365(CALCULADORA!$C$30,A37))</f>
        <v>0</v>
      </c>
      <c r="C37" s="152">
        <f>+HLOOKUP(CALCULADORA!$C$11,Tablas!$B$1:$B$181,Flujos!J37+1,FALSE)</f>
        <v>1.2638079999999999E-2</v>
      </c>
      <c r="D37" s="153">
        <f t="shared" si="9"/>
        <v>60.679085000000001</v>
      </c>
      <c r="E37" s="154">
        <f t="shared" si="2"/>
        <v>1.263808</v>
      </c>
      <c r="F37" s="154">
        <f>ROUND(D36*ROUND(((1+CALCULADORA!$C$19)^(1/12)-1),6),6)</f>
        <v>0.38893899999999998</v>
      </c>
      <c r="G37" s="154">
        <f t="shared" si="3"/>
        <v>1.652747</v>
      </c>
      <c r="H37" s="53">
        <f>IF($B37=0,0,G37/POWER(1+CALCULADORA!$C$32,Flujos!$B37/365))</f>
        <v>0</v>
      </c>
      <c r="I37" s="54">
        <f t="shared" si="0"/>
        <v>45977</v>
      </c>
      <c r="J37" s="55">
        <v>35</v>
      </c>
      <c r="K37" s="56">
        <f t="shared" si="4"/>
        <v>1065</v>
      </c>
      <c r="L37" s="57">
        <f t="shared" si="5"/>
        <v>172399573.37829801</v>
      </c>
      <c r="M37" s="238">
        <f t="shared" si="6"/>
        <v>3590692.9056705474</v>
      </c>
      <c r="N37" s="238">
        <f t="shared" si="7"/>
        <v>1105042.8819970386</v>
      </c>
      <c r="O37" s="239">
        <f t="shared" si="8"/>
        <v>4695735.7876675855</v>
      </c>
      <c r="P37" s="236">
        <f>M37*IFERROR(VLOOKUP($A37,UVR!$A:$B,2,0),CALCULADORA!$C$23)</f>
        <v>1388690828.2501988</v>
      </c>
      <c r="Q37" s="236">
        <f>N37*IFERROR(VLOOKUP($A37,UVR!$A:$B,2,0),CALCULADORA!$C$23)</f>
        <v>427372363.87690496</v>
      </c>
      <c r="R37" s="236">
        <f>O37*IFERROR(VLOOKUP($A37,UVR!$A:$B,2,0),CALCULADORA!$C$23)</f>
        <v>1816063192.1271038</v>
      </c>
    </row>
    <row r="38" spans="1:18" s="58" customFormat="1" x14ac:dyDescent="0.2">
      <c r="A38" s="48">
        <f t="shared" si="10"/>
        <v>46007</v>
      </c>
      <c r="B38" s="49">
        <f>IF(DIAS365(CALCULADORA!$C$30,A38)&lt;0,0,DIAS365(CALCULADORA!$C$30,A38))</f>
        <v>0</v>
      </c>
      <c r="C38" s="155">
        <f>+HLOOKUP(CALCULADORA!$C$11,Tablas!$B$1:$B$181,Flujos!J38+1,FALSE)</f>
        <v>5.6937999999999997E-3</v>
      </c>
      <c r="D38" s="156">
        <f t="shared" si="9"/>
        <v>60.109704999999998</v>
      </c>
      <c r="E38" s="157">
        <f t="shared" si="2"/>
        <v>0.56938</v>
      </c>
      <c r="F38" s="157">
        <f>ROUND(D37*ROUND(((1+CALCULADORA!$C$19)^(1/12)-1),6),6)</f>
        <v>0.38100400000000001</v>
      </c>
      <c r="G38" s="157">
        <f t="shared" si="3"/>
        <v>0.95038400000000001</v>
      </c>
      <c r="H38" s="53">
        <f>IF($B38=0,0,G38/POWER(1+CALCULADORA!$C$32,Flujos!$B38/365))</f>
        <v>0</v>
      </c>
      <c r="I38" s="54">
        <f t="shared" si="0"/>
        <v>46007</v>
      </c>
      <c r="J38" s="55">
        <v>36</v>
      </c>
      <c r="K38" s="56">
        <f t="shared" si="4"/>
        <v>1095</v>
      </c>
      <c r="L38" s="57">
        <f t="shared" si="5"/>
        <v>170781868.21530592</v>
      </c>
      <c r="M38" s="238">
        <f t="shared" si="6"/>
        <v>1617705.1629920811</v>
      </c>
      <c r="N38" s="238">
        <f t="shared" si="7"/>
        <v>1082496.9212423333</v>
      </c>
      <c r="O38" s="239">
        <f t="shared" si="8"/>
        <v>2700202.0842344146</v>
      </c>
      <c r="P38" s="236">
        <f>M38*IFERROR(VLOOKUP($A38,UVR!$A:$B,2,0),CALCULADORA!$C$23)</f>
        <v>626524086.44113469</v>
      </c>
      <c r="Q38" s="236">
        <f>N38*IFERROR(VLOOKUP($A38,UVR!$A:$B,2,0),CALCULADORA!$C$23)</f>
        <v>419242276.1402868</v>
      </c>
      <c r="R38" s="236">
        <f>O38*IFERROR(VLOOKUP($A38,UVR!$A:$B,2,0),CALCULADORA!$C$23)</f>
        <v>1045766362.5814216</v>
      </c>
    </row>
    <row r="39" spans="1:18" s="58" customFormat="1" x14ac:dyDescent="0.2">
      <c r="A39" s="48">
        <f t="shared" si="10"/>
        <v>46038</v>
      </c>
      <c r="B39" s="49">
        <f>IF(DIAS365(CALCULADORA!$C$30,A39)&lt;0,0,DIAS365(CALCULADORA!$C$30,A39))</f>
        <v>0</v>
      </c>
      <c r="C39" s="175">
        <f>+HLOOKUP(CALCULADORA!$C$11,Tablas!$B$1:$B$181,Flujos!J39+1,FALSE)</f>
        <v>8.4615599999999999E-3</v>
      </c>
      <c r="D39" s="176">
        <f t="shared" si="9"/>
        <v>59.263548999999998</v>
      </c>
      <c r="E39" s="177">
        <f t="shared" si="2"/>
        <v>0.84615600000000002</v>
      </c>
      <c r="F39" s="177">
        <f>ROUND(D38*ROUND(((1+CALCULADORA!$C$19)^(1/12)-1),6),6)</f>
        <v>0.37742900000000001</v>
      </c>
      <c r="G39" s="177">
        <f t="shared" si="3"/>
        <v>1.2235849999999999</v>
      </c>
      <c r="H39" s="53">
        <f>IF($B39=0,0,G39/POWER(1+CALCULADORA!$C$32,Flujos!$B39/365))</f>
        <v>0</v>
      </c>
      <c r="I39" s="54">
        <f t="shared" si="0"/>
        <v>46038</v>
      </c>
      <c r="J39" s="55">
        <v>37</v>
      </c>
      <c r="K39" s="56">
        <f t="shared" si="4"/>
        <v>1126</v>
      </c>
      <c r="L39" s="57">
        <f t="shared" si="5"/>
        <v>168377795.48725659</v>
      </c>
      <c r="M39" s="238">
        <f t="shared" si="6"/>
        <v>2404072.7280493299</v>
      </c>
      <c r="N39" s="238">
        <f t="shared" si="7"/>
        <v>1072339.3505239058</v>
      </c>
      <c r="O39" s="239">
        <f t="shared" si="8"/>
        <v>3476412.0785732358</v>
      </c>
      <c r="P39" s="236">
        <f>M39*IFERROR(VLOOKUP($A39,UVR!$A:$B,2,0),CALCULADORA!$C$23)</f>
        <v>997518290.94041634</v>
      </c>
      <c r="Q39" s="236">
        <f>N39*IFERROR(VLOOKUP($A39,UVR!$A:$B,2,0),CALCULADORA!$C$23)</f>
        <v>444944158.20385844</v>
      </c>
      <c r="R39" s="236">
        <f>O39*IFERROR(VLOOKUP($A39,UVR!$A:$B,2,0),CALCULADORA!$C$23)</f>
        <v>1442462449.1442747</v>
      </c>
    </row>
    <row r="40" spans="1:18" s="58" customFormat="1" x14ac:dyDescent="0.2">
      <c r="A40" s="48">
        <f t="shared" si="10"/>
        <v>46069</v>
      </c>
      <c r="B40" s="49">
        <f>IF(DIAS365(CALCULADORA!$C$30,A40)&lt;0,0,DIAS365(CALCULADORA!$C$30,A40))</f>
        <v>0</v>
      </c>
      <c r="C40" s="233">
        <f>+HLOOKUP(CALCULADORA!$C$11,Tablas!$B$1:$B$181,Flujos!J40+1,FALSE)</f>
        <v>1.153062E-2</v>
      </c>
      <c r="D40" s="234">
        <f>+ROUND(D39-E40,6)</f>
        <v>58.110486999999999</v>
      </c>
      <c r="E40" s="235">
        <f>ROUND(C40*$D$2,6)</f>
        <v>1.153062</v>
      </c>
      <c r="F40" s="235">
        <f>ROUND(D39*ROUND(((1+CALCULADORA!$C$19)^(1/12)-1),6),6)</f>
        <v>0.372116</v>
      </c>
      <c r="G40" s="235">
        <f>F40+E40</f>
        <v>1.5251779999999999</v>
      </c>
      <c r="H40" s="53">
        <f>IF($B40=0,0,G40/POWER(1+CALCULADORA!$C$32,Flujos!$B40/365))</f>
        <v>0</v>
      </c>
      <c r="I40" s="54">
        <f>+A40</f>
        <v>46069</v>
      </c>
      <c r="J40" s="55">
        <v>38</v>
      </c>
      <c r="K40" s="56">
        <f t="shared" si="4"/>
        <v>1157</v>
      </c>
      <c r="L40" s="57">
        <f t="shared" si="5"/>
        <v>165101750.75324771</v>
      </c>
      <c r="M40" s="238">
        <f t="shared" si="6"/>
        <v>3276044.7340088785</v>
      </c>
      <c r="N40" s="238">
        <f t="shared" si="7"/>
        <v>1057244.177864484</v>
      </c>
      <c r="O40" s="239">
        <f t="shared" si="8"/>
        <v>4333288.911873363</v>
      </c>
      <c r="P40" s="236">
        <f>M40*IFERROR(VLOOKUP($A40,UVR!$A:$B,2,0),CALCULADORA!$C$23)</f>
        <v>1359324327.4152029</v>
      </c>
      <c r="Q40" s="236">
        <f>N40*IFERROR(VLOOKUP($A40,UVR!$A:$B,2,0),CALCULADORA!$C$23)</f>
        <v>438680740.85504353</v>
      </c>
      <c r="R40" s="236">
        <f>O40*IFERROR(VLOOKUP($A40,UVR!$A:$B,2,0),CALCULADORA!$C$23)</f>
        <v>1798005068.2702465</v>
      </c>
    </row>
    <row r="41" spans="1:18" s="58" customFormat="1" x14ac:dyDescent="0.2">
      <c r="A41" s="48">
        <f t="shared" si="10"/>
        <v>46097</v>
      </c>
      <c r="B41" s="49">
        <f>IF(DIAS365(CALCULADORA!$C$30,A41)&lt;0,0,DIAS365(CALCULADORA!$C$30,A41))</f>
        <v>0</v>
      </c>
      <c r="C41" s="74">
        <f>+HLOOKUP(CALCULADORA!$C$11,Tablas!$B$1:$B$181,Flujos!J41+1,FALSE)</f>
        <v>7.0675800000000004E-3</v>
      </c>
      <c r="D41" s="75">
        <f t="shared" si="9"/>
        <v>57.403728999999998</v>
      </c>
      <c r="E41" s="76">
        <f t="shared" si="2"/>
        <v>0.706758</v>
      </c>
      <c r="F41" s="76">
        <f>ROUND(D40*ROUND(((1+CALCULADORA!$C$19)^(1/12)-1),6),6)</f>
        <v>0.36487599999999998</v>
      </c>
      <c r="G41" s="76">
        <f t="shared" si="3"/>
        <v>1.071634</v>
      </c>
      <c r="H41" s="53">
        <f>IF($B41=0,0,G41/POWER(1+CALCULADORA!$C$32,Flujos!$B41/365))</f>
        <v>0</v>
      </c>
      <c r="I41" s="54">
        <f t="shared" si="0"/>
        <v>46097</v>
      </c>
      <c r="J41" s="55">
        <v>39</v>
      </c>
      <c r="K41" s="56">
        <f t="shared" si="4"/>
        <v>1185</v>
      </c>
      <c r="L41" s="57">
        <f t="shared" si="5"/>
        <v>163093731.38905165</v>
      </c>
      <c r="M41" s="238">
        <f t="shared" si="6"/>
        <v>2008019.3641960684</v>
      </c>
      <c r="N41" s="238">
        <f t="shared" si="7"/>
        <v>1036673.8929796424</v>
      </c>
      <c r="O41" s="239">
        <f t="shared" si="8"/>
        <v>3044693.257175711</v>
      </c>
      <c r="P41" s="236">
        <f>M41*IFERROR(VLOOKUP($A41,UVR!$A:$B,2,0),CALCULADORA!$C$23)</f>
        <v>833184462.75682831</v>
      </c>
      <c r="Q41" s="236">
        <f>N41*IFERROR(VLOOKUP($A41,UVR!$A:$B,2,0),CALCULADORA!$C$23)</f>
        <v>430145543.40320355</v>
      </c>
      <c r="R41" s="236">
        <f>O41*IFERROR(VLOOKUP($A41,UVR!$A:$B,2,0),CALCULADORA!$C$23)</f>
        <v>1263330006.160032</v>
      </c>
    </row>
    <row r="42" spans="1:18" s="58" customFormat="1" x14ac:dyDescent="0.2">
      <c r="A42" s="48">
        <f t="shared" si="10"/>
        <v>46128</v>
      </c>
      <c r="B42" s="49">
        <f>IF(DIAS365(CALCULADORA!$C$30,A42)&lt;0,0,DIAS365(CALCULADORA!$C$30,A42))</f>
        <v>0</v>
      </c>
      <c r="C42" s="77">
        <f>+HLOOKUP(CALCULADORA!$C$11,Tablas!$B$1:$B$181,Flujos!J42+1,FALSE)</f>
        <v>1.34489E-2</v>
      </c>
      <c r="D42" s="78">
        <f t="shared" si="9"/>
        <v>56.058838999999999</v>
      </c>
      <c r="E42" s="79">
        <f t="shared" si="2"/>
        <v>1.3448899999999999</v>
      </c>
      <c r="F42" s="79">
        <f>ROUND(D41*ROUND(((1+CALCULADORA!$C$19)^(1/12)-1),6),6)</f>
        <v>0.36043799999999998</v>
      </c>
      <c r="G42" s="79">
        <f t="shared" si="3"/>
        <v>1.705328</v>
      </c>
      <c r="H42" s="53">
        <f>IF($B42=0,0,G42/POWER(1+CALCULADORA!$C$32,Flujos!$B42/365))</f>
        <v>0</v>
      </c>
      <c r="I42" s="54">
        <f t="shared" si="0"/>
        <v>46128</v>
      </c>
      <c r="J42" s="55">
        <v>40</v>
      </c>
      <c r="K42" s="56">
        <f t="shared" si="4"/>
        <v>1216</v>
      </c>
      <c r="L42" s="57">
        <f t="shared" si="5"/>
        <v>159272670.76757491</v>
      </c>
      <c r="M42" s="238">
        <f t="shared" si="6"/>
        <v>3821060.6214767294</v>
      </c>
      <c r="N42" s="238">
        <f t="shared" si="7"/>
        <v>1024065.5393918552</v>
      </c>
      <c r="O42" s="239">
        <f t="shared" si="8"/>
        <v>4845126.1608685851</v>
      </c>
      <c r="P42" s="236">
        <f>M42*IFERROR(VLOOKUP($A42,UVR!$A:$B,2,0),CALCULADORA!$C$23)</f>
        <v>1585466952.078407</v>
      </c>
      <c r="Q42" s="236">
        <f>N42*IFERROR(VLOOKUP($A42,UVR!$A:$B,2,0),CALCULADORA!$C$23)</f>
        <v>424913978.16155338</v>
      </c>
      <c r="R42" s="236">
        <f>O42*IFERROR(VLOOKUP($A42,UVR!$A:$B,2,0),CALCULADORA!$C$23)</f>
        <v>2010380930.2399607</v>
      </c>
    </row>
    <row r="43" spans="1:18" s="58" customFormat="1" x14ac:dyDescent="0.2">
      <c r="A43" s="48">
        <f t="shared" si="10"/>
        <v>46158</v>
      </c>
      <c r="B43" s="49">
        <f>IF(DIAS365(CALCULADORA!$C$30,A43)&lt;0,0,DIAS365(CALCULADORA!$C$30,A43))</f>
        <v>0</v>
      </c>
      <c r="C43" s="80">
        <f>+HLOOKUP(CALCULADORA!$C$11,Tablas!$B$1:$B$181,Flujos!J43+1,FALSE)</f>
        <v>7.1572099999999998E-3</v>
      </c>
      <c r="D43" s="81">
        <f t="shared" si="9"/>
        <v>55.343117999999997</v>
      </c>
      <c r="E43" s="82">
        <f t="shared" si="2"/>
        <v>0.71572100000000005</v>
      </c>
      <c r="F43" s="82">
        <f>ROUND(D42*ROUND(((1+CALCULADORA!$C$19)^(1/12)-1),6),6)</f>
        <v>0.351993</v>
      </c>
      <c r="G43" s="82">
        <f t="shared" si="3"/>
        <v>1.0677140000000001</v>
      </c>
      <c r="H43" s="53">
        <f>IF($B43=0,0,G43/POWER(1+CALCULADORA!$C$32,Flujos!$B43/365))</f>
        <v>0</v>
      </c>
      <c r="I43" s="54">
        <f t="shared" si="0"/>
        <v>46158</v>
      </c>
      <c r="J43" s="55">
        <v>41</v>
      </c>
      <c r="K43" s="56">
        <f t="shared" si="4"/>
        <v>1246</v>
      </c>
      <c r="L43" s="57">
        <f t="shared" si="5"/>
        <v>157239185.99999991</v>
      </c>
      <c r="M43" s="238">
        <f t="shared" si="6"/>
        <v>2033484.7675750034</v>
      </c>
      <c r="N43" s="238">
        <f t="shared" si="7"/>
        <v>1000073.0997496028</v>
      </c>
      <c r="O43" s="239">
        <f t="shared" si="8"/>
        <v>3033557.8673246065</v>
      </c>
      <c r="P43" s="236">
        <f>M43*IFERROR(VLOOKUP($A43,UVR!$A:$B,2,0),CALCULADORA!$C$23)</f>
        <v>843750784.38274479</v>
      </c>
      <c r="Q43" s="236">
        <f>N43*IFERROR(VLOOKUP($A43,UVR!$A:$B,2,0),CALCULADORA!$C$23)</f>
        <v>414958831.16945308</v>
      </c>
      <c r="R43" s="236">
        <f>O43*IFERROR(VLOOKUP($A43,UVR!$A:$B,2,0),CALCULADORA!$C$23)</f>
        <v>1258709615.5521979</v>
      </c>
    </row>
    <row r="44" spans="1:18" s="58" customFormat="1" x14ac:dyDescent="0.2">
      <c r="A44" s="48">
        <f t="shared" si="10"/>
        <v>46189</v>
      </c>
      <c r="B44" s="49">
        <f>IF(DIAS365(CALCULADORA!$C$30,A44)&lt;0,0,DIAS365(CALCULADORA!$C$30,A44))</f>
        <v>8</v>
      </c>
      <c r="C44" s="83">
        <f>+HLOOKUP(CALCULADORA!$C$11,Tablas!$B$1:$B$181,Flujos!J44+1,FALSE)</f>
        <v>1.0824210000000001E-2</v>
      </c>
      <c r="D44" s="84">
        <f t="shared" si="9"/>
        <v>54.260697</v>
      </c>
      <c r="E44" s="85">
        <f t="shared" si="2"/>
        <v>1.0824210000000001</v>
      </c>
      <c r="F44" s="85">
        <f>ROUND(D43*ROUND(((1+CALCULADORA!$C$19)^(1/12)-1),6),6)</f>
        <v>0.347499</v>
      </c>
      <c r="G44" s="85">
        <f t="shared" si="3"/>
        <v>1.4299200000000001</v>
      </c>
      <c r="H44" s="53">
        <f>IF($B44=0,0,G44/POWER(1+CALCULADORA!$C$32,Flujos!$B44/365))</f>
        <v>1.4296081835463292</v>
      </c>
      <c r="I44" s="54">
        <f t="shared" si="0"/>
        <v>46189</v>
      </c>
      <c r="J44" s="55">
        <v>42</v>
      </c>
      <c r="K44" s="56">
        <f t="shared" si="4"/>
        <v>1277</v>
      </c>
      <c r="L44" s="57">
        <f t="shared" si="5"/>
        <v>154163844.32970756</v>
      </c>
      <c r="M44" s="238">
        <f t="shared" si="6"/>
        <v>3075341.6702923388</v>
      </c>
      <c r="N44" s="238">
        <f t="shared" si="7"/>
        <v>987304.84889399947</v>
      </c>
      <c r="O44" s="239">
        <f t="shared" si="8"/>
        <v>4062646.5191863384</v>
      </c>
      <c r="P44" s="236">
        <f>M44*IFERROR(VLOOKUP($A44,UVR!$A:$B,2,0),CALCULADORA!$C$23)</f>
        <v>1276046906.2418947</v>
      </c>
      <c r="Q44" s="236">
        <f>N44*IFERROR(VLOOKUP($A44,UVR!$A:$B,2,0),CALCULADORA!$C$23)</f>
        <v>409660919.99431384</v>
      </c>
      <c r="R44" s="236">
        <f>O44*IFERROR(VLOOKUP($A44,UVR!$A:$B,2,0),CALCULADORA!$C$23)</f>
        <v>1685707826.2362084</v>
      </c>
    </row>
    <row r="45" spans="1:18" s="58" customFormat="1" x14ac:dyDescent="0.2">
      <c r="A45" s="48">
        <f t="shared" si="10"/>
        <v>46219</v>
      </c>
      <c r="B45" s="49">
        <f>IF(DIAS365(CALCULADORA!$C$30,A45)&lt;0,0,DIAS365(CALCULADORA!$C$30,A45))</f>
        <v>38</v>
      </c>
      <c r="C45" s="86">
        <f>+HLOOKUP(CALCULADORA!$C$11,Tablas!$B$1:$B$181,Flujos!J45+1,FALSE)</f>
        <v>1.2120229999999999E-2</v>
      </c>
      <c r="D45" s="87">
        <f t="shared" si="9"/>
        <v>53.048673999999998</v>
      </c>
      <c r="E45" s="88">
        <f t="shared" si="2"/>
        <v>1.2120230000000001</v>
      </c>
      <c r="F45" s="88">
        <f>ROUND(D44*ROUND(((1+CALCULADORA!$C$19)^(1/12)-1),6),6)</f>
        <v>0.34070299999999998</v>
      </c>
      <c r="G45" s="88">
        <f t="shared" si="3"/>
        <v>1.5527260000000001</v>
      </c>
      <c r="H45" s="53">
        <f>IF($B45=0,0,G45/POWER(1+CALCULADORA!$C$32,Flujos!$B45/365))</f>
        <v>1.5511183254009364</v>
      </c>
      <c r="I45" s="54">
        <f t="shared" si="0"/>
        <v>46219</v>
      </c>
      <c r="J45" s="55">
        <v>43</v>
      </c>
      <c r="K45" s="56">
        <f t="shared" si="4"/>
        <v>1307</v>
      </c>
      <c r="L45" s="57">
        <f t="shared" si="5"/>
        <v>150720281.39324132</v>
      </c>
      <c r="M45" s="238">
        <f t="shared" si="6"/>
        <v>3443562.9364662464</v>
      </c>
      <c r="N45" s="238">
        <f t="shared" si="7"/>
        <v>967994.77854623378</v>
      </c>
      <c r="O45" s="239">
        <f t="shared" si="8"/>
        <v>4411557.7150124805</v>
      </c>
      <c r="P45" s="236">
        <f>M45*IFERROR(VLOOKUP($A45,UVR!$A:$B,2,0),CALCULADORA!$C$23)</f>
        <v>1428832403.8835349</v>
      </c>
      <c r="Q45" s="236">
        <f>N45*IFERROR(VLOOKUP($A45,UVR!$A:$B,2,0),CALCULADORA!$C$23)</f>
        <v>401648621.47002095</v>
      </c>
      <c r="R45" s="236">
        <f>O45*IFERROR(VLOOKUP($A45,UVR!$A:$B,2,0),CALCULADORA!$C$23)</f>
        <v>1830481025.3535559</v>
      </c>
    </row>
    <row r="46" spans="1:18" s="58" customFormat="1" x14ac:dyDescent="0.2">
      <c r="A46" s="48">
        <f t="shared" si="10"/>
        <v>46250</v>
      </c>
      <c r="B46" s="49">
        <f>IF(DIAS365(CALCULADORA!$C$30,A46)&lt;0,0,DIAS365(CALCULADORA!$C$30,A46))</f>
        <v>69</v>
      </c>
      <c r="C46" s="86">
        <f>+HLOOKUP(CALCULADORA!$C$11,Tablas!$B$1:$B$181,Flujos!J46+1,FALSE)</f>
        <v>9.8984799999999994E-3</v>
      </c>
      <c r="D46" s="87">
        <f t="shared" si="9"/>
        <v>52.058826000000003</v>
      </c>
      <c r="E46" s="88">
        <f t="shared" si="2"/>
        <v>0.98984799999999995</v>
      </c>
      <c r="F46" s="88">
        <f>ROUND(D45*ROUND(((1+CALCULADORA!$C$19)^(1/12)-1),6),6)</f>
        <v>0.33309299999999997</v>
      </c>
      <c r="G46" s="88">
        <f t="shared" si="3"/>
        <v>1.3229409999999999</v>
      </c>
      <c r="H46" s="53">
        <f>IF($B46=0,0,G46/POWER(1+CALCULADORA!$C$32,Flujos!$B46/365))</f>
        <v>1.3204548585790141</v>
      </c>
      <c r="I46" s="54">
        <f t="shared" si="0"/>
        <v>46250</v>
      </c>
      <c r="J46" s="55">
        <v>44</v>
      </c>
      <c r="K46" s="56">
        <f t="shared" si="4"/>
        <v>1338</v>
      </c>
      <c r="L46" s="57">
        <f t="shared" si="5"/>
        <v>147907955.31895459</v>
      </c>
      <c r="M46" s="238">
        <f t="shared" si="6"/>
        <v>2812326.0742867426</v>
      </c>
      <c r="N46" s="238">
        <f t="shared" si="7"/>
        <v>946372.64686816221</v>
      </c>
      <c r="O46" s="239">
        <f t="shared" si="8"/>
        <v>3758698.7211549049</v>
      </c>
      <c r="P46" s="236">
        <f>M46*IFERROR(VLOOKUP($A46,UVR!$A:$B,2,0),CALCULADORA!$C$23)</f>
        <v>1166914239.5146866</v>
      </c>
      <c r="Q46" s="236">
        <f>N46*IFERROR(VLOOKUP($A46,UVR!$A:$B,2,0),CALCULADORA!$C$23)</f>
        <v>392676982.80603623</v>
      </c>
      <c r="R46" s="236">
        <f>O46*IFERROR(VLOOKUP($A46,UVR!$A:$B,2,0),CALCULADORA!$C$23)</f>
        <v>1559591222.3207228</v>
      </c>
    </row>
    <row r="47" spans="1:18" s="58" customFormat="1" x14ac:dyDescent="0.2">
      <c r="A47" s="48">
        <f t="shared" si="10"/>
        <v>46281</v>
      </c>
      <c r="B47" s="49">
        <f>IF(DIAS365(CALCULADORA!$C$30,A47)&lt;0,0,DIAS365(CALCULADORA!$C$30,A47))</f>
        <v>100</v>
      </c>
      <c r="C47" s="86">
        <f>+HLOOKUP(CALCULADORA!$C$11,Tablas!$B$1:$B$181,Flujos!J47+1,FALSE)</f>
        <v>1.0079660000000001E-2</v>
      </c>
      <c r="D47" s="87">
        <f t="shared" si="9"/>
        <v>51.05086</v>
      </c>
      <c r="E47" s="88">
        <f t="shared" si="2"/>
        <v>1.0079659999999999</v>
      </c>
      <c r="F47" s="88">
        <f>ROUND(D46*ROUND(((1+CALCULADORA!$C$19)^(1/12)-1),6),6)</f>
        <v>0.32687699999999997</v>
      </c>
      <c r="G47" s="88">
        <f t="shared" si="3"/>
        <v>1.3348429999999998</v>
      </c>
      <c r="H47" s="53">
        <f>IF($B47=0,0,G47/POWER(1+CALCULADORA!$C$32,Flujos!$B47/365))</f>
        <v>1.3312090159997465</v>
      </c>
      <c r="I47" s="54">
        <f t="shared" si="0"/>
        <v>46281</v>
      </c>
      <c r="J47" s="55">
        <v>45</v>
      </c>
      <c r="K47" s="56">
        <f t="shared" si="4"/>
        <v>1369</v>
      </c>
      <c r="L47" s="57">
        <f t="shared" si="5"/>
        <v>145044152.93334132</v>
      </c>
      <c r="M47" s="238">
        <f t="shared" si="6"/>
        <v>2863802.3856132571</v>
      </c>
      <c r="N47" s="238">
        <f t="shared" si="7"/>
        <v>928714.05144771584</v>
      </c>
      <c r="O47" s="239">
        <f t="shared" si="8"/>
        <v>3792516.4370609727</v>
      </c>
      <c r="P47" s="236">
        <f>M47*IFERROR(VLOOKUP($A47,UVR!$A:$B,2,0),CALCULADORA!$C$23)</f>
        <v>1188273228.1589303</v>
      </c>
      <c r="Q47" s="236">
        <f>N47*IFERROR(VLOOKUP($A47,UVR!$A:$B,2,0),CALCULADORA!$C$23)</f>
        <v>385349928.29612356</v>
      </c>
      <c r="R47" s="236">
        <f>O47*IFERROR(VLOOKUP($A47,UVR!$A:$B,2,0),CALCULADORA!$C$23)</f>
        <v>1573623156.4550538</v>
      </c>
    </row>
    <row r="48" spans="1:18" s="58" customFormat="1" x14ac:dyDescent="0.2">
      <c r="A48" s="48">
        <f t="shared" si="10"/>
        <v>46311</v>
      </c>
      <c r="B48" s="49">
        <f>IF(DIAS365(CALCULADORA!$C$30,A48)&lt;0,0,DIAS365(CALCULADORA!$C$30,A48))</f>
        <v>130</v>
      </c>
      <c r="C48" s="89">
        <f>+HLOOKUP(CALCULADORA!$C$11,Tablas!$B$1:$B$181,Flujos!J48+1,FALSE)</f>
        <v>1.0856869999999999E-2</v>
      </c>
      <c r="D48" s="90">
        <f t="shared" si="9"/>
        <v>49.965173</v>
      </c>
      <c r="E48" s="91">
        <f t="shared" si="2"/>
        <v>1.0856870000000001</v>
      </c>
      <c r="F48" s="91">
        <f>ROUND(D47*ROUND(((1+CALCULADORA!$C$19)^(1/12)-1),6),6)</f>
        <v>0.320548</v>
      </c>
      <c r="G48" s="91">
        <f t="shared" si="3"/>
        <v>1.4062350000000001</v>
      </c>
      <c r="H48" s="53">
        <f>IF($B48=0,0,G48/POWER(1+CALCULADORA!$C$32,Flujos!$B48/365))</f>
        <v>1.401260189069832</v>
      </c>
      <c r="I48" s="54">
        <f t="shared" si="0"/>
        <v>46311</v>
      </c>
      <c r="J48" s="55">
        <v>46</v>
      </c>
      <c r="K48" s="56">
        <f t="shared" si="4"/>
        <v>1399</v>
      </c>
      <c r="L48" s="57">
        <f t="shared" si="5"/>
        <v>141959532.00304279</v>
      </c>
      <c r="M48" s="238">
        <f t="shared" si="6"/>
        <v>3084620.9302985417</v>
      </c>
      <c r="N48" s="238">
        <f t="shared" si="7"/>
        <v>910732.23626845016</v>
      </c>
      <c r="O48" s="239">
        <f t="shared" si="8"/>
        <v>3995353.1665669917</v>
      </c>
      <c r="P48" s="236">
        <f>M48*IFERROR(VLOOKUP($A48,UVR!$A:$B,2,0),CALCULADORA!$C$23)</f>
        <v>1279897135.6773784</v>
      </c>
      <c r="Q48" s="236">
        <f>N48*IFERROR(VLOOKUP($A48,UVR!$A:$B,2,0),CALCULADORA!$C$23)</f>
        <v>377888760.69651359</v>
      </c>
      <c r="R48" s="236">
        <f>O48*IFERROR(VLOOKUP($A48,UVR!$A:$B,2,0),CALCULADORA!$C$23)</f>
        <v>1657785896.3738921</v>
      </c>
    </row>
    <row r="49" spans="1:18" s="58" customFormat="1" x14ac:dyDescent="0.2">
      <c r="A49" s="48">
        <f t="shared" si="10"/>
        <v>46342</v>
      </c>
      <c r="B49" s="49">
        <f>IF(DIAS365(CALCULADORA!$C$30,A49)&lt;0,0,DIAS365(CALCULADORA!$C$30,A49))</f>
        <v>161</v>
      </c>
      <c r="C49" s="92">
        <f>+HLOOKUP(CALCULADORA!$C$11,Tablas!$B$1:$B$181,Flujos!J49+1,FALSE)</f>
        <v>1.085436E-2</v>
      </c>
      <c r="D49" s="93">
        <f t="shared" si="9"/>
        <v>48.879736999999999</v>
      </c>
      <c r="E49" s="94">
        <f t="shared" si="2"/>
        <v>1.0854360000000001</v>
      </c>
      <c r="F49" s="94">
        <f>ROUND(D48*ROUND(((1+CALCULADORA!$C$19)^(1/12)-1),6),6)</f>
        <v>0.31373099999999998</v>
      </c>
      <c r="G49" s="94">
        <f t="shared" si="3"/>
        <v>1.399167</v>
      </c>
      <c r="H49" s="53">
        <f>IF($B49=0,0,G49/POWER(1+CALCULADORA!$C$32,Flujos!$B49/365))</f>
        <v>1.3930394429260824</v>
      </c>
      <c r="I49" s="54">
        <f t="shared" si="0"/>
        <v>46342</v>
      </c>
      <c r="J49" s="55">
        <v>47</v>
      </c>
      <c r="K49" s="56">
        <f t="shared" si="4"/>
        <v>1430</v>
      </c>
      <c r="L49" s="57">
        <f t="shared" si="5"/>
        <v>138875624.20632097</v>
      </c>
      <c r="M49" s="238">
        <f t="shared" si="6"/>
        <v>3083907.7967218254</v>
      </c>
      <c r="N49" s="238">
        <f t="shared" si="7"/>
        <v>891363.90144710569</v>
      </c>
      <c r="O49" s="239">
        <f t="shared" si="8"/>
        <v>3975271.6981689311</v>
      </c>
      <c r="P49" s="236">
        <f>M49*IFERROR(VLOOKUP($A49,UVR!$A:$B,2,0),CALCULADORA!$C$23)</f>
        <v>1279601236.2320919</v>
      </c>
      <c r="Q49" s="236">
        <f>N49*IFERROR(VLOOKUP($A49,UVR!$A:$B,2,0),CALCULADORA!$C$23)</f>
        <v>369852286.58159536</v>
      </c>
      <c r="R49" s="236">
        <f>O49*IFERROR(VLOOKUP($A49,UVR!$A:$B,2,0),CALCULADORA!$C$23)</f>
        <v>1649453522.8136873</v>
      </c>
    </row>
    <row r="50" spans="1:18" s="58" customFormat="1" x14ac:dyDescent="0.2">
      <c r="A50" s="48">
        <f t="shared" si="10"/>
        <v>46372</v>
      </c>
      <c r="B50" s="49">
        <f>IF(DIAS365(CALCULADORA!$C$30,A50)&lt;0,0,DIAS365(CALCULADORA!$C$30,A50))</f>
        <v>191</v>
      </c>
      <c r="C50" s="95">
        <f>+HLOOKUP(CALCULADORA!$C$11,Tablas!$B$1:$B$181,Flujos!J50+1,FALSE)</f>
        <v>9.6967600000000004E-3</v>
      </c>
      <c r="D50" s="96">
        <f t="shared" si="9"/>
        <v>47.910060999999999</v>
      </c>
      <c r="E50" s="97">
        <f t="shared" si="2"/>
        <v>0.96967599999999998</v>
      </c>
      <c r="F50" s="97">
        <f>ROUND(D49*ROUND(((1+CALCULADORA!$C$19)^(1/12)-1),6),6)</f>
        <v>0.30691600000000002</v>
      </c>
      <c r="G50" s="97">
        <f t="shared" si="3"/>
        <v>1.2765919999999999</v>
      </c>
      <c r="H50" s="53">
        <f>IF($B50=0,0,G50/POWER(1+CALCULADORA!$C$32,Flujos!$B50/365))</f>
        <v>1.2699622069419096</v>
      </c>
      <c r="I50" s="54">
        <f t="shared" si="0"/>
        <v>46372</v>
      </c>
      <c r="J50" s="55">
        <v>48</v>
      </c>
      <c r="K50" s="56">
        <f t="shared" si="4"/>
        <v>1460</v>
      </c>
      <c r="L50" s="57">
        <f t="shared" si="5"/>
        <v>136120610.20577738</v>
      </c>
      <c r="M50" s="238">
        <f t="shared" si="6"/>
        <v>2755014.0005435906</v>
      </c>
      <c r="N50" s="238">
        <f t="shared" si="7"/>
        <v>872000.04439148935</v>
      </c>
      <c r="O50" s="239">
        <f t="shared" si="8"/>
        <v>3627014.0449350802</v>
      </c>
      <c r="P50" s="236">
        <f>M50*IFERROR(VLOOKUP($A50,UVR!$A:$B,2,0),CALCULADORA!$C$23)</f>
        <v>1143133826.7245512</v>
      </c>
      <c r="Q50" s="236">
        <f>N50*IFERROR(VLOOKUP($A50,UVR!$A:$B,2,0),CALCULADORA!$C$23)</f>
        <v>361817670.41929406</v>
      </c>
      <c r="R50" s="236">
        <f>O50*IFERROR(VLOOKUP($A50,UVR!$A:$B,2,0),CALCULADORA!$C$23)</f>
        <v>1504951497.1438453</v>
      </c>
    </row>
    <row r="51" spans="1:18" s="58" customFormat="1" x14ac:dyDescent="0.2">
      <c r="A51" s="48">
        <f t="shared" si="10"/>
        <v>46403</v>
      </c>
      <c r="B51" s="49">
        <f>IF(DIAS365(CALCULADORA!$C$30,A51)&lt;0,0,DIAS365(CALCULADORA!$C$30,A51))</f>
        <v>222</v>
      </c>
      <c r="C51" s="95">
        <f>+HLOOKUP(CALCULADORA!$C$11,Tablas!$B$1:$B$181,Flujos!J51+1,FALSE)</f>
        <v>1.0597789999999999E-2</v>
      </c>
      <c r="D51" s="96">
        <f t="shared" si="9"/>
        <v>46.850282</v>
      </c>
      <c r="E51" s="97">
        <f t="shared" si="2"/>
        <v>1.059779</v>
      </c>
      <c r="F51" s="97">
        <f>ROUND(D50*ROUND(((1+CALCULADORA!$C$19)^(1/12)-1),6),6)</f>
        <v>0.30082700000000001</v>
      </c>
      <c r="G51" s="97">
        <f t="shared" si="3"/>
        <v>1.360606</v>
      </c>
      <c r="H51" s="53">
        <f>IF($B51=0,0,G51/POWER(1+CALCULADORA!$C$32,Flujos!$B51/365))</f>
        <v>1.3523965038254038</v>
      </c>
      <c r="I51" s="54">
        <f t="shared" si="0"/>
        <v>46403</v>
      </c>
      <c r="J51" s="55">
        <v>49</v>
      </c>
      <c r="K51" s="56">
        <f t="shared" si="4"/>
        <v>1491</v>
      </c>
      <c r="L51" s="57">
        <f t="shared" si="5"/>
        <v>133109598.29821022</v>
      </c>
      <c r="M51" s="238">
        <f t="shared" si="6"/>
        <v>3011011.9075671518</v>
      </c>
      <c r="N51" s="238">
        <f t="shared" si="7"/>
        <v>854701.31148207618</v>
      </c>
      <c r="O51" s="239">
        <f t="shared" si="8"/>
        <v>3865713.2190492279</v>
      </c>
      <c r="P51" s="236">
        <f>M51*IFERROR(VLOOKUP($A51,UVR!$A:$B,2,0),CALCULADORA!$C$23)</f>
        <v>1249354654.2889769</v>
      </c>
      <c r="Q51" s="236">
        <f>N51*IFERROR(VLOOKUP($A51,UVR!$A:$B,2,0),CALCULADORA!$C$23)</f>
        <v>354639933.12129062</v>
      </c>
      <c r="R51" s="236">
        <f>O51*IFERROR(VLOOKUP($A51,UVR!$A:$B,2,0),CALCULADORA!$C$23)</f>
        <v>1603994587.4102676</v>
      </c>
    </row>
    <row r="52" spans="1:18" s="58" customFormat="1" x14ac:dyDescent="0.2">
      <c r="A52" s="48">
        <f t="shared" si="10"/>
        <v>46434</v>
      </c>
      <c r="B52" s="49">
        <f>IF(DIAS365(CALCULADORA!$C$30,A52)&lt;0,0,DIAS365(CALCULADORA!$C$30,A52))</f>
        <v>253</v>
      </c>
      <c r="C52" s="95">
        <f>+HLOOKUP(CALCULADORA!$C$11,Tablas!$B$1:$B$181,Flujos!J52+1,FALSE)</f>
        <v>1.064235E-2</v>
      </c>
      <c r="D52" s="96">
        <f t="shared" si="9"/>
        <v>45.786047000000003</v>
      </c>
      <c r="E52" s="97">
        <f t="shared" si="2"/>
        <v>1.064235</v>
      </c>
      <c r="F52" s="97">
        <f>ROUND(D51*ROUND(((1+CALCULADORA!$C$19)^(1/12)-1),6),6)</f>
        <v>0.29417300000000002</v>
      </c>
      <c r="G52" s="97">
        <f t="shared" si="3"/>
        <v>1.3584080000000001</v>
      </c>
      <c r="H52" s="53">
        <f>IF($B52=0,0,G52/POWER(1+CALCULADORA!$C$32,Flujos!$B52/365))</f>
        <v>1.3490711885642133</v>
      </c>
      <c r="I52" s="54">
        <f t="shared" si="0"/>
        <v>46434</v>
      </c>
      <c r="J52" s="55">
        <v>50</v>
      </c>
      <c r="K52" s="56">
        <f t="shared" si="4"/>
        <v>1522</v>
      </c>
      <c r="L52" s="57">
        <f t="shared" si="5"/>
        <v>130085926.13877912</v>
      </c>
      <c r="M52" s="238">
        <f t="shared" si="6"/>
        <v>3023672.1594310966</v>
      </c>
      <c r="N52" s="238">
        <f t="shared" si="7"/>
        <v>835795.16771446192</v>
      </c>
      <c r="O52" s="239">
        <f t="shared" si="8"/>
        <v>3859467.3271455588</v>
      </c>
      <c r="P52" s="236">
        <f>M52*IFERROR(VLOOKUP($A52,UVR!$A:$B,2,0),CALCULADORA!$C$23)</f>
        <v>1254607753.6045058</v>
      </c>
      <c r="Q52" s="236">
        <f>N52*IFERROR(VLOOKUP($A52,UVR!$A:$B,2,0),CALCULADORA!$C$23)</f>
        <v>346795235.24701011</v>
      </c>
      <c r="R52" s="236">
        <f>O52*IFERROR(VLOOKUP($A52,UVR!$A:$B,2,0),CALCULADORA!$C$23)</f>
        <v>1601402988.851516</v>
      </c>
    </row>
    <row r="53" spans="1:18" s="58" customFormat="1" x14ac:dyDescent="0.2">
      <c r="A53" s="48">
        <f t="shared" si="10"/>
        <v>46462</v>
      </c>
      <c r="B53" s="49">
        <f>IF(DIAS365(CALCULADORA!$C$30,A53)&lt;0,0,DIAS365(CALCULADORA!$C$30,A53))</f>
        <v>281</v>
      </c>
      <c r="C53" s="95">
        <f>+HLOOKUP(CALCULADORA!$C$11,Tablas!$B$1:$B$181,Flujos!J53+1,FALSE)</f>
        <v>1.043936E-2</v>
      </c>
      <c r="D53" s="96">
        <f t="shared" si="9"/>
        <v>44.742111000000001</v>
      </c>
      <c r="E53" s="97">
        <f t="shared" si="2"/>
        <v>1.043936</v>
      </c>
      <c r="F53" s="97">
        <f>ROUND(D52*ROUND(((1+CALCULADORA!$C$19)^(1/12)-1),6),6)</f>
        <v>0.287491</v>
      </c>
      <c r="G53" s="97">
        <f t="shared" si="3"/>
        <v>1.3314269999999999</v>
      </c>
      <c r="H53" s="53">
        <f>IF($B53=0,0,G53/POWER(1+CALCULADORA!$C$32,Flujos!$B53/365))</f>
        <v>1.321266713236112</v>
      </c>
      <c r="I53" s="54">
        <f t="shared" si="0"/>
        <v>46462</v>
      </c>
      <c r="J53" s="55">
        <v>51</v>
      </c>
      <c r="K53" s="56">
        <f t="shared" si="4"/>
        <v>1550</v>
      </c>
      <c r="L53" s="57">
        <f t="shared" si="5"/>
        <v>127119926.88163398</v>
      </c>
      <c r="M53" s="238">
        <f t="shared" si="6"/>
        <v>2965999.2571451426</v>
      </c>
      <c r="N53" s="238">
        <f t="shared" si="7"/>
        <v>816809.53022539406</v>
      </c>
      <c r="O53" s="239">
        <f t="shared" si="8"/>
        <v>3782808.7873705365</v>
      </c>
      <c r="P53" s="236">
        <f>M53*IFERROR(VLOOKUP($A53,UVR!$A:$B,2,0),CALCULADORA!$C$23)</f>
        <v>1230677622.7683482</v>
      </c>
      <c r="Q53" s="236">
        <f>N53*IFERROR(VLOOKUP($A53,UVR!$A:$B,2,0),CALCULADORA!$C$23)</f>
        <v>338917553.16212744</v>
      </c>
      <c r="R53" s="236">
        <f>O53*IFERROR(VLOOKUP($A53,UVR!$A:$B,2,0),CALCULADORA!$C$23)</f>
        <v>1569595175.9304755</v>
      </c>
    </row>
    <row r="54" spans="1:18" s="58" customFormat="1" x14ac:dyDescent="0.2">
      <c r="A54" s="48">
        <f t="shared" si="10"/>
        <v>46493</v>
      </c>
      <c r="B54" s="49">
        <f>IF(DIAS365(CALCULADORA!$C$30,A54)&lt;0,0,DIAS365(CALCULADORA!$C$30,A54))</f>
        <v>312</v>
      </c>
      <c r="C54" s="95">
        <f>+HLOOKUP(CALCULADORA!$C$11,Tablas!$B$1:$B$181,Flujos!J54+1,FALSE)</f>
        <v>1.030666E-2</v>
      </c>
      <c r="D54" s="96">
        <f t="shared" si="9"/>
        <v>43.711444999999998</v>
      </c>
      <c r="E54" s="97">
        <f t="shared" si="2"/>
        <v>1.0306660000000001</v>
      </c>
      <c r="F54" s="97">
        <f>ROUND(D53*ROUND(((1+CALCULADORA!$C$19)^(1/12)-1),6),6)</f>
        <v>0.28093600000000002</v>
      </c>
      <c r="G54" s="97">
        <f t="shared" si="3"/>
        <v>1.3116020000000002</v>
      </c>
      <c r="H54" s="53">
        <f>IF($B54=0,0,G54/POWER(1+CALCULADORA!$C$32,Flujos!$B54/365))</f>
        <v>1.3004934931528871</v>
      </c>
      <c r="I54" s="54">
        <f t="shared" si="0"/>
        <v>46493</v>
      </c>
      <c r="J54" s="55">
        <v>52</v>
      </c>
      <c r="K54" s="56">
        <f t="shared" si="4"/>
        <v>1581</v>
      </c>
      <c r="L54" s="57">
        <f t="shared" si="5"/>
        <v>124191629.9454571</v>
      </c>
      <c r="M54" s="238">
        <f t="shared" si="6"/>
        <v>2928296.9361768882</v>
      </c>
      <c r="N54" s="238">
        <f t="shared" si="7"/>
        <v>798186.02088977979</v>
      </c>
      <c r="O54" s="239">
        <f t="shared" si="8"/>
        <v>3726482.9570666682</v>
      </c>
      <c r="P54" s="236">
        <f>M54*IFERROR(VLOOKUP($A54,UVR!$A:$B,2,0),CALCULADORA!$C$23)</f>
        <v>1215033855.2824719</v>
      </c>
      <c r="Q54" s="236">
        <f>N54*IFERROR(VLOOKUP($A54,UVR!$A:$B,2,0),CALCULADORA!$C$23)</f>
        <v>331190128.368765</v>
      </c>
      <c r="R54" s="236">
        <f>O54*IFERROR(VLOOKUP($A54,UVR!$A:$B,2,0),CALCULADORA!$C$23)</f>
        <v>1546223983.651237</v>
      </c>
    </row>
    <row r="55" spans="1:18" s="58" customFormat="1" x14ac:dyDescent="0.2">
      <c r="A55" s="48">
        <f t="shared" si="10"/>
        <v>46523</v>
      </c>
      <c r="B55" s="49">
        <f>IF(DIAS365(CALCULADORA!$C$30,A55)&lt;0,0,DIAS365(CALCULADORA!$C$30,A55))</f>
        <v>342</v>
      </c>
      <c r="C55" s="95">
        <f>+HLOOKUP(CALCULADORA!$C$11,Tablas!$B$1:$B$181,Flujos!J55+1,FALSE)</f>
        <v>1.0223629999999999E-2</v>
      </c>
      <c r="D55" s="96">
        <f t="shared" si="9"/>
        <v>42.689081999999999</v>
      </c>
      <c r="E55" s="97">
        <f t="shared" si="2"/>
        <v>1.0223629999999999</v>
      </c>
      <c r="F55" s="97">
        <f>ROUND(D54*ROUND(((1+CALCULADORA!$C$19)^(1/12)-1),6),6)</f>
        <v>0.27446399999999999</v>
      </c>
      <c r="G55" s="97">
        <f t="shared" si="3"/>
        <v>1.296827</v>
      </c>
      <c r="H55" s="53">
        <f>IF($B55=0,0,G55/POWER(1+CALCULADORA!$C$32,Flujos!$B55/365))</f>
        <v>1.2847924502674375</v>
      </c>
      <c r="I55" s="54">
        <f t="shared" si="0"/>
        <v>46523</v>
      </c>
      <c r="J55" s="55">
        <v>53</v>
      </c>
      <c r="K55" s="56">
        <f t="shared" si="4"/>
        <v>1611</v>
      </c>
      <c r="L55" s="57">
        <f t="shared" si="5"/>
        <v>121286923.24070443</v>
      </c>
      <c r="M55" s="238">
        <f t="shared" si="6"/>
        <v>2904706.7047526664</v>
      </c>
      <c r="N55" s="238">
        <f t="shared" si="7"/>
        <v>779799.24442752509</v>
      </c>
      <c r="O55" s="239">
        <f t="shared" si="8"/>
        <v>3684505.9491801914</v>
      </c>
      <c r="P55" s="236">
        <f>M55*IFERROR(VLOOKUP($A55,UVR!$A:$B,2,0),CALCULADORA!$C$23)</f>
        <v>1205245595.9429667</v>
      </c>
      <c r="Q55" s="236">
        <f>N55*IFERROR(VLOOKUP($A55,UVR!$A:$B,2,0),CALCULADORA!$C$23)</f>
        <v>323560930.79144633</v>
      </c>
      <c r="R55" s="236">
        <f>O55*IFERROR(VLOOKUP($A55,UVR!$A:$B,2,0),CALCULADORA!$C$23)</f>
        <v>1528806526.7344129</v>
      </c>
    </row>
    <row r="56" spans="1:18" s="58" customFormat="1" x14ac:dyDescent="0.2">
      <c r="A56" s="48">
        <f t="shared" si="10"/>
        <v>46554</v>
      </c>
      <c r="B56" s="49">
        <f>IF(DIAS365(CALCULADORA!$C$30,A56)&lt;0,0,DIAS365(CALCULADORA!$C$30,A56))</f>
        <v>373</v>
      </c>
      <c r="C56" s="95">
        <f>+HLOOKUP(CALCULADORA!$C$11,Tablas!$B$1:$B$181,Flujos!J56+1,FALSE)</f>
        <v>1.013854E-2</v>
      </c>
      <c r="D56" s="96">
        <f t="shared" si="9"/>
        <v>41.675227999999997</v>
      </c>
      <c r="E56" s="97">
        <f t="shared" si="2"/>
        <v>1.013854</v>
      </c>
      <c r="F56" s="97">
        <f>ROUND(D55*ROUND(((1+CALCULADORA!$C$19)^(1/12)-1),6),6)</f>
        <v>0.26804499999999998</v>
      </c>
      <c r="G56" s="97">
        <f t="shared" si="3"/>
        <v>1.2818990000000001</v>
      </c>
      <c r="H56" s="53">
        <f>IF($B56=0,0,G56/POWER(1+CALCULADORA!$C$32,Flujos!$B56/365))</f>
        <v>1.2689301602415035</v>
      </c>
      <c r="I56" s="54">
        <f t="shared" si="0"/>
        <v>46554</v>
      </c>
      <c r="J56" s="55">
        <v>54</v>
      </c>
      <c r="K56" s="56">
        <f t="shared" si="4"/>
        <v>1642</v>
      </c>
      <c r="L56" s="57">
        <f t="shared" si="5"/>
        <v>118406392.04831943</v>
      </c>
      <c r="M56" s="238">
        <f t="shared" si="6"/>
        <v>2880531.1923850039</v>
      </c>
      <c r="N56" s="238">
        <f t="shared" si="7"/>
        <v>761560.59102838312</v>
      </c>
      <c r="O56" s="239">
        <f t="shared" si="8"/>
        <v>3642091.7834133869</v>
      </c>
      <c r="P56" s="236">
        <f>M56*IFERROR(VLOOKUP($A56,UVR!$A:$B,2,0),CALCULADORA!$C$23)</f>
        <v>1195214486.8595212</v>
      </c>
      <c r="Q56" s="236">
        <f>N56*IFERROR(VLOOKUP($A56,UVR!$A:$B,2,0),CALCULADORA!$C$23)</f>
        <v>315993193.69452047</v>
      </c>
      <c r="R56" s="236">
        <f>O56*IFERROR(VLOOKUP($A56,UVR!$A:$B,2,0),CALCULADORA!$C$23)</f>
        <v>1511207680.5540414</v>
      </c>
    </row>
    <row r="57" spans="1:18" s="58" customFormat="1" x14ac:dyDescent="0.2">
      <c r="A57" s="48">
        <f t="shared" si="10"/>
        <v>46584</v>
      </c>
      <c r="B57" s="49">
        <f>IF(DIAS365(CALCULADORA!$C$30,A57)&lt;0,0,DIAS365(CALCULADORA!$C$30,A57))</f>
        <v>403</v>
      </c>
      <c r="C57" s="95">
        <f>+HLOOKUP(CALCULADORA!$C$11,Tablas!$B$1:$B$181,Flujos!J57+1,FALSE)</f>
        <v>1.0000810000000001E-2</v>
      </c>
      <c r="D57" s="96">
        <f t="shared" si="9"/>
        <v>40.675147000000003</v>
      </c>
      <c r="E57" s="97">
        <f t="shared" si="2"/>
        <v>1.000081</v>
      </c>
      <c r="F57" s="97">
        <f>ROUND(D56*ROUND(((1+CALCULADORA!$C$19)^(1/12)-1),6),6)</f>
        <v>0.26167899999999999</v>
      </c>
      <c r="G57" s="97">
        <f t="shared" si="3"/>
        <v>1.26176</v>
      </c>
      <c r="H57" s="53">
        <f>IF($B57=0,0,G57/POWER(1+CALCULADORA!$C$32,Flujos!$B57/365))</f>
        <v>1.2479738497453436</v>
      </c>
      <c r="I57" s="54">
        <f t="shared" si="0"/>
        <v>46584</v>
      </c>
      <c r="J57" s="55">
        <v>55</v>
      </c>
      <c r="K57" s="56">
        <f t="shared" si="4"/>
        <v>1672</v>
      </c>
      <c r="L57" s="57">
        <f t="shared" si="5"/>
        <v>115564992.28522575</v>
      </c>
      <c r="M57" s="238">
        <f t="shared" si="6"/>
        <v>2841399.7630936876</v>
      </c>
      <c r="N57" s="238">
        <f t="shared" si="7"/>
        <v>743473.73567139765</v>
      </c>
      <c r="O57" s="239">
        <f t="shared" si="8"/>
        <v>3584873.4987650854</v>
      </c>
      <c r="P57" s="236">
        <f>M57*IFERROR(VLOOKUP($A57,UVR!$A:$B,2,0),CALCULADORA!$C$23)</f>
        <v>1178977741.6008191</v>
      </c>
      <c r="Q57" s="236">
        <f>N57*IFERROR(VLOOKUP($A57,UVR!$A:$B,2,0),CALCULADORA!$C$23)</f>
        <v>308488441.93152952</v>
      </c>
      <c r="R57" s="236">
        <f>O57*IFERROR(VLOOKUP($A57,UVR!$A:$B,2,0),CALCULADORA!$C$23)</f>
        <v>1487466183.5323486</v>
      </c>
    </row>
    <row r="58" spans="1:18" s="58" customFormat="1" x14ac:dyDescent="0.2">
      <c r="A58" s="48">
        <f t="shared" si="10"/>
        <v>46615</v>
      </c>
      <c r="B58" s="49">
        <f>IF(DIAS365(CALCULADORA!$C$30,A58)&lt;0,0,DIAS365(CALCULADORA!$C$30,A58))</f>
        <v>434</v>
      </c>
      <c r="C58" s="95">
        <f>+HLOOKUP(CALCULADORA!$C$11,Tablas!$B$1:$B$181,Flujos!J58+1,FALSE)</f>
        <v>9.9600699999999997E-3</v>
      </c>
      <c r="D58" s="96">
        <f t="shared" si="9"/>
        <v>39.679139999999997</v>
      </c>
      <c r="E58" s="97">
        <f t="shared" si="2"/>
        <v>0.99600699999999998</v>
      </c>
      <c r="F58" s="97">
        <f>ROUND(D57*ROUND(((1+CALCULADORA!$C$19)^(1/12)-1),6),6)</f>
        <v>0.25539899999999999</v>
      </c>
      <c r="G58" s="97">
        <f t="shared" si="3"/>
        <v>1.251406</v>
      </c>
      <c r="H58" s="53">
        <f>IF($B58=0,0,G58/POWER(1+CALCULADORA!$C$32,Flujos!$B58/365))</f>
        <v>1.236687416805563</v>
      </c>
      <c r="I58" s="54">
        <f t="shared" si="0"/>
        <v>46615</v>
      </c>
      <c r="J58" s="55">
        <v>56</v>
      </c>
      <c r="K58" s="56">
        <f t="shared" si="4"/>
        <v>1703</v>
      </c>
      <c r="L58" s="57">
        <f t="shared" si="5"/>
        <v>112735167.44719797</v>
      </c>
      <c r="M58" s="238">
        <f t="shared" si="6"/>
        <v>2829824.8380277739</v>
      </c>
      <c r="N58" s="238">
        <f t="shared" si="7"/>
        <v>725632.58655893244</v>
      </c>
      <c r="O58" s="239">
        <f t="shared" si="8"/>
        <v>3555457.4245867063</v>
      </c>
      <c r="P58" s="236">
        <f>M58*IFERROR(VLOOKUP($A58,UVR!$A:$B,2,0),CALCULADORA!$C$23)</f>
        <v>1174174975.3056071</v>
      </c>
      <c r="Q58" s="236">
        <f>N58*IFERROR(VLOOKUP($A58,UVR!$A:$B,2,0),CALCULADORA!$C$23)</f>
        <v>301085640.69201797</v>
      </c>
      <c r="R58" s="236">
        <f>O58*IFERROR(VLOOKUP($A58,UVR!$A:$B,2,0),CALCULADORA!$C$23)</f>
        <v>1475260615.9976251</v>
      </c>
    </row>
    <row r="59" spans="1:18" s="58" customFormat="1" x14ac:dyDescent="0.2">
      <c r="A59" s="48">
        <f t="shared" si="10"/>
        <v>46646</v>
      </c>
      <c r="B59" s="49">
        <f>IF(DIAS365(CALCULADORA!$C$30,A59)&lt;0,0,DIAS365(CALCULADORA!$C$30,A59))</f>
        <v>465</v>
      </c>
      <c r="C59" s="95">
        <f>+HLOOKUP(CALCULADORA!$C$11,Tablas!$B$1:$B$181,Flujos!J59+1,FALSE)</f>
        <v>9.8375600000000004E-3</v>
      </c>
      <c r="D59" s="96">
        <f t="shared" si="9"/>
        <v>38.695383999999997</v>
      </c>
      <c r="E59" s="97">
        <f t="shared" si="2"/>
        <v>0.98375599999999996</v>
      </c>
      <c r="F59" s="97">
        <f>ROUND(D58*ROUND(((1+CALCULADORA!$C$19)^(1/12)-1),6),6)</f>
        <v>0.24914500000000001</v>
      </c>
      <c r="G59" s="97">
        <f t="shared" si="3"/>
        <v>1.232901</v>
      </c>
      <c r="H59" s="53">
        <f>IF($B59=0,0,G59/POWER(1+CALCULADORA!$C$32,Flujos!$B59/365))</f>
        <v>1.217370835115829</v>
      </c>
      <c r="I59" s="54">
        <f t="shared" si="0"/>
        <v>46646</v>
      </c>
      <c r="J59" s="55">
        <v>57</v>
      </c>
      <c r="K59" s="56">
        <f t="shared" si="4"/>
        <v>1734</v>
      </c>
      <c r="L59" s="57">
        <f t="shared" si="5"/>
        <v>109940149.77828716</v>
      </c>
      <c r="M59" s="238">
        <f t="shared" si="6"/>
        <v>2795017.6689108117</v>
      </c>
      <c r="N59" s="238">
        <f t="shared" si="7"/>
        <v>707864.11640095606</v>
      </c>
      <c r="O59" s="239">
        <f t="shared" si="8"/>
        <v>3502881.7853117678</v>
      </c>
      <c r="P59" s="236">
        <f>M59*IFERROR(VLOOKUP($A59,UVR!$A:$B,2,0),CALCULADORA!$C$23)</f>
        <v>1159732488.8346596</v>
      </c>
      <c r="Q59" s="236">
        <f>N59*IFERROR(VLOOKUP($A59,UVR!$A:$B,2,0),CALCULADORA!$C$23)</f>
        <v>293712996.0220741</v>
      </c>
      <c r="R59" s="236">
        <f>O59*IFERROR(VLOOKUP($A59,UVR!$A:$B,2,0),CALCULADORA!$C$23)</f>
        <v>1453445484.8567338</v>
      </c>
    </row>
    <row r="60" spans="1:18" s="58" customFormat="1" x14ac:dyDescent="0.2">
      <c r="A60" s="48">
        <f t="shared" si="10"/>
        <v>46676</v>
      </c>
      <c r="B60" s="49">
        <f>IF(DIAS365(CALCULADORA!$C$30,A60)&lt;0,0,DIAS365(CALCULADORA!$C$30,A60))</f>
        <v>495</v>
      </c>
      <c r="C60" s="95">
        <f>+HLOOKUP(CALCULADORA!$C$11,Tablas!$B$1:$B$181,Flujos!J60+1,FALSE)</f>
        <v>9.7751599999999998E-3</v>
      </c>
      <c r="D60" s="96">
        <f t="shared" si="9"/>
        <v>37.717868000000003</v>
      </c>
      <c r="E60" s="97">
        <f t="shared" si="2"/>
        <v>0.97751600000000005</v>
      </c>
      <c r="F60" s="97">
        <f>ROUND(D59*ROUND(((1+CALCULADORA!$C$19)^(1/12)-1),6),6)</f>
        <v>0.24296799999999999</v>
      </c>
      <c r="G60" s="97">
        <f t="shared" si="3"/>
        <v>1.2204840000000001</v>
      </c>
      <c r="H60" s="53">
        <f>IF($B60=0,0,G60/POWER(1+CALCULADORA!$C$32,Flujos!$B60/365))</f>
        <v>1.2041250662030067</v>
      </c>
      <c r="I60" s="54">
        <f t="shared" si="0"/>
        <v>46676</v>
      </c>
      <c r="J60" s="55">
        <v>58</v>
      </c>
      <c r="K60" s="56">
        <f t="shared" si="4"/>
        <v>1764</v>
      </c>
      <c r="L60" s="57">
        <f t="shared" si="5"/>
        <v>107162861.00785728</v>
      </c>
      <c r="M60" s="238">
        <f t="shared" si="6"/>
        <v>2777288.7704298841</v>
      </c>
      <c r="N60" s="238">
        <f t="shared" si="7"/>
        <v>690314.20045786502</v>
      </c>
      <c r="O60" s="239">
        <f t="shared" si="8"/>
        <v>3467602.970887749</v>
      </c>
      <c r="P60" s="236">
        <f>M60*IFERROR(VLOOKUP($A60,UVR!$A:$B,2,0),CALCULADORA!$C$23)</f>
        <v>1152376263.5813162</v>
      </c>
      <c r="Q60" s="236">
        <f>N60*IFERROR(VLOOKUP($A60,UVR!$A:$B,2,0),CALCULADORA!$C$23)</f>
        <v>286431035.72468126</v>
      </c>
      <c r="R60" s="236">
        <f>O60*IFERROR(VLOOKUP($A60,UVR!$A:$B,2,0),CALCULADORA!$C$23)</f>
        <v>1438807299.3059974</v>
      </c>
    </row>
    <row r="61" spans="1:18" s="58" customFormat="1" x14ac:dyDescent="0.2">
      <c r="A61" s="48">
        <f t="shared" si="10"/>
        <v>46707</v>
      </c>
      <c r="B61" s="49">
        <f>IF(DIAS365(CALCULADORA!$C$30,A61)&lt;0,0,DIAS365(CALCULADORA!$C$30,A61))</f>
        <v>526</v>
      </c>
      <c r="C61" s="95">
        <f>+HLOOKUP(CALCULADORA!$C$11,Tablas!$B$1:$B$181,Flujos!J61+1,FALSE)</f>
        <v>9.5620700000000006E-3</v>
      </c>
      <c r="D61" s="96">
        <f t="shared" si="9"/>
        <v>36.761660999999997</v>
      </c>
      <c r="E61" s="97">
        <f t="shared" si="2"/>
        <v>0.95620700000000003</v>
      </c>
      <c r="F61" s="97">
        <f>ROUND(D60*ROUND(((1+CALCULADORA!$C$19)^(1/12)-1),6),6)</f>
        <v>0.23683000000000001</v>
      </c>
      <c r="G61" s="97">
        <f t="shared" si="3"/>
        <v>1.1930370000000001</v>
      </c>
      <c r="H61" s="53">
        <f>IF($B61=0,0,G61/POWER(1+CALCULADORA!$C$32,Flujos!$B61/365))</f>
        <v>1.1760516587073728</v>
      </c>
      <c r="I61" s="54">
        <f t="shared" si="0"/>
        <v>46707</v>
      </c>
      <c r="J61" s="55">
        <v>59</v>
      </c>
      <c r="K61" s="56">
        <f t="shared" si="4"/>
        <v>1795</v>
      </c>
      <c r="L61" s="57">
        <f t="shared" si="5"/>
        <v>104446114.72103798</v>
      </c>
      <c r="M61" s="238">
        <f t="shared" si="6"/>
        <v>2716746.2868192932</v>
      </c>
      <c r="N61" s="238">
        <f t="shared" si="7"/>
        <v>672875.60426833585</v>
      </c>
      <c r="O61" s="239">
        <f t="shared" si="8"/>
        <v>3389621.8910876289</v>
      </c>
      <c r="P61" s="236">
        <f>M61*IFERROR(VLOOKUP($A61,UVR!$A:$B,2,0),CALCULADORA!$C$23)</f>
        <v>1127255461.6704991</v>
      </c>
      <c r="Q61" s="236">
        <f>N61*IFERROR(VLOOKUP($A61,UVR!$A:$B,2,0),CALCULADORA!$C$23)</f>
        <v>279195265.16565418</v>
      </c>
      <c r="R61" s="236">
        <f>O61*IFERROR(VLOOKUP($A61,UVR!$A:$B,2,0),CALCULADORA!$C$23)</f>
        <v>1406450726.8361533</v>
      </c>
    </row>
    <row r="62" spans="1:18" s="58" customFormat="1" x14ac:dyDescent="0.2">
      <c r="A62" s="48">
        <f t="shared" si="10"/>
        <v>46737</v>
      </c>
      <c r="B62" s="49">
        <f>IF(DIAS365(CALCULADORA!$C$30,A62)&lt;0,0,DIAS365(CALCULADORA!$C$30,A62))</f>
        <v>556</v>
      </c>
      <c r="C62" s="95">
        <f>+HLOOKUP(CALCULADORA!$C$11,Tablas!$B$1:$B$181,Flujos!J62+1,FALSE)</f>
        <v>8.3757999999999992E-3</v>
      </c>
      <c r="D62" s="96">
        <f t="shared" si="9"/>
        <v>35.924081000000001</v>
      </c>
      <c r="E62" s="97">
        <f t="shared" si="2"/>
        <v>0.83757999999999999</v>
      </c>
      <c r="F62" s="97">
        <f>ROUND(D61*ROUND(((1+CALCULADORA!$C$19)^(1/12)-1),6),6)</f>
        <v>0.230826</v>
      </c>
      <c r="G62" s="97">
        <f t="shared" si="3"/>
        <v>1.068406</v>
      </c>
      <c r="H62" s="53">
        <f>IF($B62=0,0,G62/POWER(1+CALCULADORA!$C$32,Flujos!$B62/365))</f>
        <v>1.0523340498579152</v>
      </c>
      <c r="I62" s="54">
        <f t="shared" si="0"/>
        <v>46737</v>
      </c>
      <c r="J62" s="55">
        <v>60</v>
      </c>
      <c r="K62" s="56">
        <f t="shared" si="4"/>
        <v>1825</v>
      </c>
      <c r="L62" s="57">
        <f t="shared" si="5"/>
        <v>102066407.86372142</v>
      </c>
      <c r="M62" s="238">
        <f t="shared" si="6"/>
        <v>2379706.8573165676</v>
      </c>
      <c r="N62" s="238">
        <f t="shared" si="7"/>
        <v>655817.15433339751</v>
      </c>
      <c r="O62" s="239">
        <f t="shared" si="8"/>
        <v>3035524.0116499653</v>
      </c>
      <c r="P62" s="236">
        <f>M62*IFERROR(VLOOKUP($A62,UVR!$A:$B,2,0),CALCULADORA!$C$23)</f>
        <v>987408196.74607742</v>
      </c>
      <c r="Q62" s="236">
        <f>N62*IFERROR(VLOOKUP($A62,UVR!$A:$B,2,0),CALCULADORA!$C$23)</f>
        <v>272117228.1218251</v>
      </c>
      <c r="R62" s="236">
        <f>O62*IFERROR(VLOOKUP($A62,UVR!$A:$B,2,0),CALCULADORA!$C$23)</f>
        <v>1259525424.8679025</v>
      </c>
    </row>
    <row r="63" spans="1:18" s="58" customFormat="1" x14ac:dyDescent="0.2">
      <c r="A63" s="48">
        <f t="shared" si="10"/>
        <v>46768</v>
      </c>
      <c r="B63" s="49">
        <f>IF(DIAS365(CALCULADORA!$C$30,A63)&lt;0,0,DIAS365(CALCULADORA!$C$30,A63))</f>
        <v>587</v>
      </c>
      <c r="C63" s="95">
        <f>+HLOOKUP(CALCULADORA!$C$11,Tablas!$B$1:$B$181,Flujos!J63+1,FALSE)</f>
        <v>9.2554100000000004E-3</v>
      </c>
      <c r="D63" s="96">
        <f t="shared" si="9"/>
        <v>34.998539999999998</v>
      </c>
      <c r="E63" s="97">
        <f t="shared" si="2"/>
        <v>0.92554099999999995</v>
      </c>
      <c r="F63" s="97">
        <f>ROUND(D62*ROUND(((1+CALCULADORA!$C$19)^(1/12)-1),6),6)</f>
        <v>0.22556699999999999</v>
      </c>
      <c r="G63" s="97">
        <f t="shared" si="3"/>
        <v>1.151108</v>
      </c>
      <c r="H63" s="53">
        <f>IF($B63=0,0,G63/POWER(1+CALCULADORA!$C$32,Flujos!$B63/365))</f>
        <v>1.132834210991754</v>
      </c>
      <c r="I63" s="54">
        <f t="shared" si="0"/>
        <v>46768</v>
      </c>
      <c r="J63" s="55">
        <v>61</v>
      </c>
      <c r="K63" s="56">
        <f t="shared" si="4"/>
        <v>1856</v>
      </c>
      <c r="L63" s="57">
        <f t="shared" si="5"/>
        <v>99436788.884725213</v>
      </c>
      <c r="M63" s="238">
        <f t="shared" si="6"/>
        <v>2629618.9789961958</v>
      </c>
      <c r="N63" s="238">
        <f t="shared" si="7"/>
        <v>640874.97497630678</v>
      </c>
      <c r="O63" s="239">
        <f t="shared" si="8"/>
        <v>3270493.9539725026</v>
      </c>
      <c r="P63" s="236">
        <f>M63*IFERROR(VLOOKUP($A63,UVR!$A:$B,2,0),CALCULADORA!$C$23)</f>
        <v>1091103858.526423</v>
      </c>
      <c r="Q63" s="236">
        <f>N63*IFERROR(VLOOKUP($A63,UVR!$A:$B,2,0),CALCULADORA!$C$23)</f>
        <v>265917292.0544565</v>
      </c>
      <c r="R63" s="236">
        <f>O63*IFERROR(VLOOKUP($A63,UVR!$A:$B,2,0),CALCULADORA!$C$23)</f>
        <v>1357021150.5808794</v>
      </c>
    </row>
    <row r="64" spans="1:18" s="58" customFormat="1" x14ac:dyDescent="0.2">
      <c r="A64" s="48">
        <f t="shared" si="10"/>
        <v>46799</v>
      </c>
      <c r="B64" s="49">
        <f>IF(DIAS365(CALCULADORA!$C$30,A64)&lt;0,0,DIAS365(CALCULADORA!$C$30,A64))</f>
        <v>618</v>
      </c>
      <c r="C64" s="95">
        <f>+HLOOKUP(CALCULADORA!$C$11,Tablas!$B$1:$B$181,Flujos!J64+1,FALSE)</f>
        <v>9.1038200000000003E-3</v>
      </c>
      <c r="D64" s="96">
        <f t="shared" si="9"/>
        <v>34.088158</v>
      </c>
      <c r="E64" s="97">
        <f t="shared" si="2"/>
        <v>0.91038200000000002</v>
      </c>
      <c r="F64" s="97">
        <f>ROUND(D63*ROUND(((1+CALCULADORA!$C$19)^(1/12)-1),6),6)</f>
        <v>0.21975600000000001</v>
      </c>
      <c r="G64" s="97">
        <f t="shared" si="3"/>
        <v>1.1301380000000001</v>
      </c>
      <c r="H64" s="53">
        <f>IF($B64=0,0,G64/POWER(1+CALCULADORA!$C$32,Flujos!$B64/365))</f>
        <v>1.1112575918817131</v>
      </c>
      <c r="I64" s="54">
        <f t="shared" si="0"/>
        <v>46799</v>
      </c>
      <c r="J64" s="55">
        <v>62</v>
      </c>
      <c r="K64" s="56">
        <f t="shared" si="4"/>
        <v>1887</v>
      </c>
      <c r="L64" s="57">
        <f t="shared" si="5"/>
        <v>96850239.196125239</v>
      </c>
      <c r="M64" s="238">
        <f t="shared" si="6"/>
        <v>2586549.6885999809</v>
      </c>
      <c r="N64" s="238">
        <f t="shared" si="7"/>
        <v>624363.59740718955</v>
      </c>
      <c r="O64" s="239">
        <f t="shared" si="8"/>
        <v>3210913.2860071706</v>
      </c>
      <c r="P64" s="236">
        <f>M64*IFERROR(VLOOKUP($A64,UVR!$A:$B,2,0),CALCULADORA!$C$23)</f>
        <v>1073233182.4662571</v>
      </c>
      <c r="Q64" s="236">
        <f>N64*IFERROR(VLOOKUP($A64,UVR!$A:$B,2,0),CALCULADORA!$C$23)</f>
        <v>259066250.92676905</v>
      </c>
      <c r="R64" s="236">
        <f>O64*IFERROR(VLOOKUP($A64,UVR!$A:$B,2,0),CALCULADORA!$C$23)</f>
        <v>1332299433.3930261</v>
      </c>
    </row>
    <row r="65" spans="1:18" s="70" customFormat="1" x14ac:dyDescent="0.2">
      <c r="A65" s="60">
        <f t="shared" si="10"/>
        <v>46828</v>
      </c>
      <c r="B65" s="61">
        <f>IF(DIAS365(CALCULADORA!$C$30,A65)&lt;0,0,DIAS365(CALCULADORA!$C$30,A65))</f>
        <v>646</v>
      </c>
      <c r="C65" s="98">
        <f>+HLOOKUP(CALCULADORA!$C$11,Tablas!$B$1:$B$181,Flujos!J65+1,FALSE)</f>
        <v>8.9729900000000001E-3</v>
      </c>
      <c r="D65" s="99">
        <f t="shared" si="9"/>
        <v>33.190859000000003</v>
      </c>
      <c r="E65" s="100">
        <f t="shared" si="2"/>
        <v>0.89729899999999996</v>
      </c>
      <c r="F65" s="100">
        <f>ROUND(D64*ROUND(((1+CALCULADORA!$C$19)^(1/12)-1),6),6)</f>
        <v>0.21404000000000001</v>
      </c>
      <c r="G65" s="100">
        <f t="shared" si="3"/>
        <v>1.1113390000000001</v>
      </c>
      <c r="H65" s="65">
        <f>IF($B65=0,0,G65/POWER(1+CALCULADORA!$C$32,Flujos!$B65/365))</f>
        <v>1.0919388439838005</v>
      </c>
      <c r="I65" s="66">
        <f t="shared" si="0"/>
        <v>46828</v>
      </c>
      <c r="J65" s="67">
        <v>63</v>
      </c>
      <c r="K65" s="68">
        <f t="shared" si="4"/>
        <v>1915</v>
      </c>
      <c r="L65" s="69">
        <f t="shared" si="5"/>
        <v>94300860.529773012</v>
      </c>
      <c r="M65" s="240">
        <f t="shared" si="6"/>
        <v>2549378.6663522278</v>
      </c>
      <c r="N65" s="240">
        <f t="shared" si="7"/>
        <v>608122.65191247035</v>
      </c>
      <c r="O65" s="241">
        <f t="shared" si="8"/>
        <v>3157501.3182646981</v>
      </c>
      <c r="P65" s="236">
        <f>M65*IFERROR(VLOOKUP($A65,UVR!$A:$B,2,0),CALCULADORA!$C$23)</f>
        <v>1057809865.9615303</v>
      </c>
      <c r="Q65" s="236">
        <f>N65*IFERROR(VLOOKUP($A65,UVR!$A:$B,2,0),CALCULADORA!$C$23)</f>
        <v>252327419.77406344</v>
      </c>
      <c r="R65" s="236">
        <f>O65*IFERROR(VLOOKUP($A65,UVR!$A:$B,2,0),CALCULADORA!$C$23)</f>
        <v>1310137285.7355938</v>
      </c>
    </row>
    <row r="66" spans="1:18" s="70" customFormat="1" x14ac:dyDescent="0.2">
      <c r="A66" s="60">
        <f t="shared" si="10"/>
        <v>46859</v>
      </c>
      <c r="B66" s="61">
        <f>IF(DIAS365(CALCULADORA!$C$30,A66)&lt;0,0,DIAS365(CALCULADORA!$C$30,A66))</f>
        <v>677</v>
      </c>
      <c r="C66" s="98">
        <f>+HLOOKUP(CALCULADORA!$C$11,Tablas!$B$1:$B$181,Flujos!J66+1,FALSE)</f>
        <v>8.9241200000000007E-3</v>
      </c>
      <c r="D66" s="99">
        <f t="shared" si="9"/>
        <v>32.298447000000003</v>
      </c>
      <c r="E66" s="100">
        <f t="shared" si="2"/>
        <v>0.89241199999999998</v>
      </c>
      <c r="F66" s="100">
        <f>ROUND(D65*ROUND(((1+CALCULADORA!$C$19)^(1/12)-1),6),6)</f>
        <v>0.20840500000000001</v>
      </c>
      <c r="G66" s="100">
        <f t="shared" si="3"/>
        <v>1.1008169999999999</v>
      </c>
      <c r="H66" s="65">
        <f>IF($B66=0,0,G66/POWER(1+CALCULADORA!$C$32,Flujos!$B66/365))</f>
        <v>1.0806868511172527</v>
      </c>
      <c r="I66" s="66">
        <f t="shared" si="0"/>
        <v>46859</v>
      </c>
      <c r="J66" s="67">
        <v>64</v>
      </c>
      <c r="K66" s="68">
        <f t="shared" si="4"/>
        <v>1946</v>
      </c>
      <c r="L66" s="69">
        <f t="shared" si="5"/>
        <v>91765366.659394547</v>
      </c>
      <c r="M66" s="240">
        <f t="shared" si="6"/>
        <v>2535493.8703784631</v>
      </c>
      <c r="N66" s="240">
        <f t="shared" si="7"/>
        <v>592115.10326644476</v>
      </c>
      <c r="O66" s="241">
        <f t="shared" si="8"/>
        <v>3127608.9736449076</v>
      </c>
      <c r="P66" s="236">
        <f>M66*IFERROR(VLOOKUP($A66,UVR!$A:$B,2,0),CALCULADORA!$C$23)</f>
        <v>1052048668.3953301</v>
      </c>
      <c r="Q66" s="236">
        <f>N66*IFERROR(VLOOKUP($A66,UVR!$A:$B,2,0),CALCULADORA!$C$23)</f>
        <v>245685431.62569103</v>
      </c>
      <c r="R66" s="236">
        <f>O66*IFERROR(VLOOKUP($A66,UVR!$A:$B,2,0),CALCULADORA!$C$23)</f>
        <v>1297734100.0210209</v>
      </c>
    </row>
    <row r="67" spans="1:18" s="70" customFormat="1" x14ac:dyDescent="0.2">
      <c r="A67" s="60">
        <f t="shared" ref="A67:A98" si="11">EDATE(A66,1)</f>
        <v>46889</v>
      </c>
      <c r="B67" s="61">
        <f>IF(DIAS365(CALCULADORA!$C$30,A67)&lt;0,0,DIAS365(CALCULADORA!$C$30,A67))</f>
        <v>707</v>
      </c>
      <c r="C67" s="98">
        <f>+HLOOKUP(CALCULADORA!$C$11,Tablas!$B$1:$B$181,Flujos!J67+1,FALSE)</f>
        <v>8.7633199999999998E-3</v>
      </c>
      <c r="D67" s="99">
        <f t="shared" si="9"/>
        <v>31.422115000000002</v>
      </c>
      <c r="E67" s="100">
        <f t="shared" si="2"/>
        <v>0.876332</v>
      </c>
      <c r="F67" s="100">
        <f>ROUND(D66*ROUND(((1+CALCULADORA!$C$19)^(1/12)-1),6),6)</f>
        <v>0.20280200000000001</v>
      </c>
      <c r="G67" s="100">
        <f t="shared" si="3"/>
        <v>1.079134</v>
      </c>
      <c r="H67" s="65">
        <f>IF($B67=0,0,G67/POWER(1+CALCULADORA!$C$32,Flujos!$B67/365))</f>
        <v>1.058534297521857</v>
      </c>
      <c r="I67" s="66">
        <f t="shared" ref="I67:I130" si="12">+A67</f>
        <v>46889</v>
      </c>
      <c r="J67" s="67">
        <v>65</v>
      </c>
      <c r="K67" s="68">
        <f t="shared" si="4"/>
        <v>1976</v>
      </c>
      <c r="L67" s="69">
        <f t="shared" si="5"/>
        <v>89275558.796640009</v>
      </c>
      <c r="M67" s="240">
        <f t="shared" si="6"/>
        <v>2489807.862754534</v>
      </c>
      <c r="N67" s="240">
        <f t="shared" si="7"/>
        <v>576194.73725433834</v>
      </c>
      <c r="O67" s="241">
        <f t="shared" si="8"/>
        <v>3066002.6000088723</v>
      </c>
      <c r="P67" s="236">
        <f>M67*IFERROR(VLOOKUP($A67,UVR!$A:$B,2,0),CALCULADORA!$C$23)</f>
        <v>1033092241.7809446</v>
      </c>
      <c r="Q67" s="236">
        <f>N67*IFERROR(VLOOKUP($A67,UVR!$A:$B,2,0),CALCULADORA!$C$23)</f>
        <v>239079618.03683671</v>
      </c>
      <c r="R67" s="236">
        <f>O67*IFERROR(VLOOKUP($A67,UVR!$A:$B,2,0),CALCULADORA!$C$23)</f>
        <v>1272171859.8177814</v>
      </c>
    </row>
    <row r="68" spans="1:18" s="70" customFormat="1" x14ac:dyDescent="0.2">
      <c r="A68" s="60">
        <f t="shared" si="11"/>
        <v>46920</v>
      </c>
      <c r="B68" s="61">
        <f>IF(DIAS365(CALCULADORA!$C$30,A68)&lt;0,0,DIAS365(CALCULADORA!$C$30,A68))</f>
        <v>738</v>
      </c>
      <c r="C68" s="98">
        <f>+HLOOKUP(CALCULADORA!$C$11,Tablas!$B$1:$B$181,Flujos!J68+1,FALSE)</f>
        <v>8.5873200000000007E-3</v>
      </c>
      <c r="D68" s="99">
        <f t="shared" ref="D68:D131" si="13">+ROUND(D67-E68,6)</f>
        <v>30.563383000000002</v>
      </c>
      <c r="E68" s="100">
        <f t="shared" ref="E68:E131" si="14">ROUND(C68*$D$2,6)</f>
        <v>0.85873200000000005</v>
      </c>
      <c r="F68" s="100">
        <f>ROUND(D67*ROUND(((1+CALCULADORA!$C$19)^(1/12)-1),6),6)</f>
        <v>0.197299</v>
      </c>
      <c r="G68" s="100">
        <f t="shared" ref="G68:G131" si="15">F68+E68</f>
        <v>1.0560309999999999</v>
      </c>
      <c r="H68" s="65">
        <f>IF($B68=0,0,G68/POWER(1+CALCULADORA!$C$32,Flujos!$B68/365))</f>
        <v>1.0349972707570048</v>
      </c>
      <c r="I68" s="66">
        <f t="shared" si="12"/>
        <v>46920</v>
      </c>
      <c r="J68" s="67">
        <v>66</v>
      </c>
      <c r="K68" s="68">
        <f t="shared" ref="K68:K131" si="16">+DIAS365($A$2,A68)</f>
        <v>2007</v>
      </c>
      <c r="L68" s="69">
        <f t="shared" ref="L68:L131" si="17">MAX(0,L67-M68)</f>
        <v>86835755.519344509</v>
      </c>
      <c r="M68" s="240">
        <f t="shared" ref="M68:M131" si="18">+$L$2*C68</f>
        <v>2439803.2772955075</v>
      </c>
      <c r="N68" s="240">
        <f t="shared" ref="N68:N131" si="19">+L67*$F$3%</f>
        <v>560561.23368410266</v>
      </c>
      <c r="O68" s="241">
        <f t="shared" ref="O68:O131" si="20">+N68+M68</f>
        <v>3000364.51097961</v>
      </c>
      <c r="P68" s="236">
        <f>M68*IFERROR(VLOOKUP($A68,UVR!$A:$B,2,0),CALCULADORA!$C$23)</f>
        <v>1012343914.143309</v>
      </c>
      <c r="Q68" s="236">
        <f>N68*IFERROR(VLOOKUP($A68,UVR!$A:$B,2,0),CALCULADORA!$C$23)</f>
        <v>232592831.85069418</v>
      </c>
      <c r="R68" s="236">
        <f>O68*IFERROR(VLOOKUP($A68,UVR!$A:$B,2,0),CALCULADORA!$C$23)</f>
        <v>1244936745.9940031</v>
      </c>
    </row>
    <row r="69" spans="1:18" s="58" customFormat="1" x14ac:dyDescent="0.2">
      <c r="A69" s="48">
        <f t="shared" si="11"/>
        <v>46950</v>
      </c>
      <c r="B69" s="49">
        <f>IF(DIAS365(CALCULADORA!$C$30,A69)&lt;0,0,DIAS365(CALCULADORA!$C$30,A69))</f>
        <v>768</v>
      </c>
      <c r="C69" s="95">
        <f>+HLOOKUP(CALCULADORA!$C$11,Tablas!$B$1:$B$181,Flujos!J69+1,FALSE)</f>
        <v>8.5221700000000008E-3</v>
      </c>
      <c r="D69" s="96">
        <f t="shared" si="13"/>
        <v>29.711165999999999</v>
      </c>
      <c r="E69" s="97">
        <f t="shared" si="14"/>
        <v>0.852217</v>
      </c>
      <c r="F69" s="97">
        <f>ROUND(D68*ROUND(((1+CALCULADORA!$C$19)^(1/12)-1),6),6)</f>
        <v>0.19190699999999999</v>
      </c>
      <c r="G69" s="97">
        <f t="shared" si="15"/>
        <v>1.0441240000000001</v>
      </c>
      <c r="H69" s="53">
        <f>IF($B69=0,0,G69/POWER(1+CALCULADORA!$C$32,Flujos!$B69/365))</f>
        <v>1.0224908597667657</v>
      </c>
      <c r="I69" s="54">
        <f t="shared" si="12"/>
        <v>46950</v>
      </c>
      <c r="J69" s="55">
        <v>67</v>
      </c>
      <c r="K69" s="56">
        <f t="shared" si="16"/>
        <v>2037</v>
      </c>
      <c r="L69" s="57">
        <f t="shared" si="17"/>
        <v>84414462.462177724</v>
      </c>
      <c r="M69" s="238">
        <f t="shared" si="18"/>
        <v>2421293.0571667827</v>
      </c>
      <c r="N69" s="238">
        <f t="shared" si="19"/>
        <v>545241.70890596416</v>
      </c>
      <c r="O69" s="239">
        <f t="shared" si="20"/>
        <v>2966534.7660727468</v>
      </c>
      <c r="P69" s="236">
        <f>M69*IFERROR(VLOOKUP($A69,UVR!$A:$B,2,0),CALCULADORA!$C$23)</f>
        <v>1004663496.2706274</v>
      </c>
      <c r="Q69" s="236">
        <f>N69*IFERROR(VLOOKUP($A69,UVR!$A:$B,2,0),CALCULADORA!$C$23)</f>
        <v>226236324.41378835</v>
      </c>
      <c r="R69" s="236">
        <f>O69*IFERROR(VLOOKUP($A69,UVR!$A:$B,2,0),CALCULADORA!$C$23)</f>
        <v>1230899820.6844156</v>
      </c>
    </row>
    <row r="70" spans="1:18" s="58" customFormat="1" x14ac:dyDescent="0.2">
      <c r="A70" s="48">
        <f t="shared" si="11"/>
        <v>46981</v>
      </c>
      <c r="B70" s="49">
        <f>IF(DIAS365(CALCULADORA!$C$30,A70)&lt;0,0,DIAS365(CALCULADORA!$C$30,A70))</f>
        <v>799</v>
      </c>
      <c r="C70" s="95">
        <f>+HLOOKUP(CALCULADORA!$C$11,Tablas!$B$1:$B$181,Flujos!J70+1,FALSE)</f>
        <v>8.3535999999999992E-3</v>
      </c>
      <c r="D70" s="96">
        <f t="shared" si="13"/>
        <v>28.875806000000001</v>
      </c>
      <c r="E70" s="97">
        <f t="shared" si="14"/>
        <v>0.83535999999999999</v>
      </c>
      <c r="F70" s="97">
        <f>ROUND(D69*ROUND(((1+CALCULADORA!$C$19)^(1/12)-1),6),6)</f>
        <v>0.186556</v>
      </c>
      <c r="G70" s="97">
        <f t="shared" si="15"/>
        <v>1.021916</v>
      </c>
      <c r="H70" s="53">
        <f>IF($B70=0,0,G70/POWER(1+CALCULADORA!$C$32,Flujos!$B70/365))</f>
        <v>0.99989761870879235</v>
      </c>
      <c r="I70" s="54">
        <f t="shared" si="12"/>
        <v>46981</v>
      </c>
      <c r="J70" s="55">
        <v>68</v>
      </c>
      <c r="K70" s="56">
        <f t="shared" si="16"/>
        <v>2068</v>
      </c>
      <c r="L70" s="57">
        <f t="shared" si="17"/>
        <v>82041063.001436099</v>
      </c>
      <c r="M70" s="238">
        <f t="shared" si="18"/>
        <v>2373399.4607416224</v>
      </c>
      <c r="N70" s="238">
        <f t="shared" si="19"/>
        <v>530038.40980001388</v>
      </c>
      <c r="O70" s="239">
        <f t="shared" si="20"/>
        <v>2903437.8705416364</v>
      </c>
      <c r="P70" s="236">
        <f>M70*IFERROR(VLOOKUP($A70,UVR!$A:$B,2,0),CALCULADORA!$C$23)</f>
        <v>984791078.14633024</v>
      </c>
      <c r="Q70" s="236">
        <f>N70*IFERROR(VLOOKUP($A70,UVR!$A:$B,2,0),CALCULADORA!$C$23)</f>
        <v>219928042.32070506</v>
      </c>
      <c r="R70" s="236">
        <f>O70*IFERROR(VLOOKUP($A70,UVR!$A:$B,2,0),CALCULADORA!$C$23)</f>
        <v>1204719120.4670353</v>
      </c>
    </row>
    <row r="71" spans="1:18" s="58" customFormat="1" x14ac:dyDescent="0.2">
      <c r="A71" s="48">
        <f t="shared" si="11"/>
        <v>47012</v>
      </c>
      <c r="B71" s="49">
        <f>IF(DIAS365(CALCULADORA!$C$30,A71)&lt;0,0,DIAS365(CALCULADORA!$C$30,A71))</f>
        <v>830</v>
      </c>
      <c r="C71" s="95">
        <f>+HLOOKUP(CALCULADORA!$C$11,Tablas!$B$1:$B$181,Flujos!J71+1,FALSE)</f>
        <v>8.2476600000000004E-3</v>
      </c>
      <c r="D71" s="96">
        <f t="shared" si="13"/>
        <v>28.05104</v>
      </c>
      <c r="E71" s="97">
        <f t="shared" si="14"/>
        <v>0.824766</v>
      </c>
      <c r="F71" s="97">
        <f>ROUND(D70*ROUND(((1+CALCULADORA!$C$19)^(1/12)-1),6),6)</f>
        <v>0.181311</v>
      </c>
      <c r="G71" s="97">
        <f t="shared" si="15"/>
        <v>1.0060769999999999</v>
      </c>
      <c r="H71" s="53">
        <f>IF($B71=0,0,G71/POWER(1+CALCULADORA!$C$32,Flujos!$B71/365))</f>
        <v>0.98356832701199337</v>
      </c>
      <c r="I71" s="54">
        <f t="shared" si="12"/>
        <v>47012</v>
      </c>
      <c r="J71" s="55">
        <v>69</v>
      </c>
      <c r="K71" s="56">
        <f t="shared" si="16"/>
        <v>2099</v>
      </c>
      <c r="L71" s="57">
        <f t="shared" si="17"/>
        <v>79697762.891737252</v>
      </c>
      <c r="M71" s="238">
        <f t="shared" si="18"/>
        <v>2343300.1096988427</v>
      </c>
      <c r="N71" s="238">
        <f t="shared" si="19"/>
        <v>515135.83458601724</v>
      </c>
      <c r="O71" s="239">
        <f t="shared" si="20"/>
        <v>2858435.94428486</v>
      </c>
      <c r="P71" s="236">
        <f>M71*IFERROR(VLOOKUP($A71,UVR!$A:$B,2,0),CALCULADORA!$C$23)</f>
        <v>972301999.56717622</v>
      </c>
      <c r="Q71" s="236">
        <f>N71*IFERROR(VLOOKUP($A71,UVR!$A:$B,2,0),CALCULADORA!$C$23)</f>
        <v>213744539.14102426</v>
      </c>
      <c r="R71" s="236">
        <f>O71*IFERROR(VLOOKUP($A71,UVR!$A:$B,2,0),CALCULADORA!$C$23)</f>
        <v>1186046538.7082005</v>
      </c>
    </row>
    <row r="72" spans="1:18" s="58" customFormat="1" x14ac:dyDescent="0.2">
      <c r="A72" s="48">
        <f t="shared" si="11"/>
        <v>47042</v>
      </c>
      <c r="B72" s="49">
        <f>IF(DIAS365(CALCULADORA!$C$30,A72)&lt;0,0,DIAS365(CALCULADORA!$C$30,A72))</f>
        <v>860</v>
      </c>
      <c r="C72" s="95">
        <f>+HLOOKUP(CALCULADORA!$C$11,Tablas!$B$1:$B$181,Flujos!J72+1,FALSE)</f>
        <v>8.0914899999999998E-3</v>
      </c>
      <c r="D72" s="96">
        <f t="shared" si="13"/>
        <v>27.241890999999999</v>
      </c>
      <c r="E72" s="97">
        <f t="shared" si="14"/>
        <v>0.80914900000000001</v>
      </c>
      <c r="F72" s="97">
        <f>ROUND(D71*ROUND(((1+CALCULADORA!$C$19)^(1/12)-1),6),6)</f>
        <v>0.17613200000000001</v>
      </c>
      <c r="G72" s="97">
        <f t="shared" si="15"/>
        <v>0.98528100000000007</v>
      </c>
      <c r="H72" s="53">
        <f>IF($B72=0,0,G72/POWER(1+CALCULADORA!$C$32,Flujos!$B72/365))</f>
        <v>0.96245014220585012</v>
      </c>
      <c r="I72" s="54">
        <f t="shared" si="12"/>
        <v>47042</v>
      </c>
      <c r="J72" s="55">
        <v>70</v>
      </c>
      <c r="K72" s="56">
        <f t="shared" si="16"/>
        <v>2129</v>
      </c>
      <c r="L72" s="57">
        <f t="shared" si="17"/>
        <v>77398833.328124404</v>
      </c>
      <c r="M72" s="238">
        <f t="shared" si="18"/>
        <v>2298929.5636128411</v>
      </c>
      <c r="N72" s="238">
        <f t="shared" si="19"/>
        <v>500422.25319721818</v>
      </c>
      <c r="O72" s="239">
        <f t="shared" si="20"/>
        <v>2799351.8168100594</v>
      </c>
      <c r="P72" s="236">
        <f>M72*IFERROR(VLOOKUP($A72,UVR!$A:$B,2,0),CALCULADORA!$C$23)</f>
        <v>953891395.43553066</v>
      </c>
      <c r="Q72" s="236">
        <f>N72*IFERROR(VLOOKUP($A72,UVR!$A:$B,2,0),CALCULADORA!$C$23)</f>
        <v>207639454.88574195</v>
      </c>
      <c r="R72" s="236">
        <f>O72*IFERROR(VLOOKUP($A72,UVR!$A:$B,2,0),CALCULADORA!$C$23)</f>
        <v>1161530850.3212726</v>
      </c>
    </row>
    <row r="73" spans="1:18" x14ac:dyDescent="0.2">
      <c r="A73" s="4">
        <f t="shared" si="11"/>
        <v>47073</v>
      </c>
      <c r="B73" s="9">
        <f>IF(DIAS365(CALCULADORA!$C$30,A73)&lt;0,0,DIAS365(CALCULADORA!$C$30,A73))</f>
        <v>891</v>
      </c>
      <c r="C73" s="5">
        <f>+HLOOKUP(CALCULADORA!$C$11,Tablas!$B$1:$B$181,Flujos!J73+1,FALSE)</f>
        <v>7.9767399999999995E-3</v>
      </c>
      <c r="D73" s="14">
        <f t="shared" si="13"/>
        <v>26.444216999999998</v>
      </c>
      <c r="E73" s="15">
        <f t="shared" si="14"/>
        <v>0.79767399999999999</v>
      </c>
      <c r="F73" s="15">
        <f>ROUND(D72*ROUND(((1+CALCULADORA!$C$19)^(1/12)-1),6),6)</f>
        <v>0.17105200000000001</v>
      </c>
      <c r="G73" s="15">
        <f t="shared" si="15"/>
        <v>0.96872599999999998</v>
      </c>
      <c r="H73" s="21">
        <f>IF($B73=0,0,G73/POWER(1+CALCULADORA!$C$32,Flujos!$B73/365))</f>
        <v>0.94547939429509875</v>
      </c>
      <c r="I73" s="22">
        <f t="shared" si="12"/>
        <v>47073</v>
      </c>
      <c r="J73" s="11">
        <v>71</v>
      </c>
      <c r="K73" s="12">
        <f t="shared" si="16"/>
        <v>2160</v>
      </c>
      <c r="L73" s="34">
        <f t="shared" si="17"/>
        <v>75132506.18599692</v>
      </c>
      <c r="M73" s="236">
        <f t="shared" si="18"/>
        <v>2266327.1421274813</v>
      </c>
      <c r="N73" s="236">
        <f t="shared" si="19"/>
        <v>485987.27446729311</v>
      </c>
      <c r="O73" s="237">
        <f t="shared" si="20"/>
        <v>2752314.4165947745</v>
      </c>
      <c r="P73" s="236">
        <f>M73*IFERROR(VLOOKUP($A73,UVR!$A:$B,2,0),CALCULADORA!$C$23)</f>
        <v>940363721.5922426</v>
      </c>
      <c r="Q73" s="236">
        <f>N73*IFERROR(VLOOKUP($A73,UVR!$A:$B,2,0),CALCULADORA!$C$23)</f>
        <v>201649970.81380221</v>
      </c>
      <c r="R73" s="236">
        <f>O73*IFERROR(VLOOKUP($A73,UVR!$A:$B,2,0),CALCULADORA!$C$23)</f>
        <v>1142013692.4060447</v>
      </c>
    </row>
    <row r="74" spans="1:18" x14ac:dyDescent="0.2">
      <c r="A74" s="4">
        <f t="shared" si="11"/>
        <v>47103</v>
      </c>
      <c r="B74" s="9">
        <f>IF(DIAS365(CALCULADORA!$C$30,A74)&lt;0,0,DIAS365(CALCULADORA!$C$30,A74))</f>
        <v>921</v>
      </c>
      <c r="C74" s="5">
        <f>+HLOOKUP(CALCULADORA!$C$11,Tablas!$B$1:$B$181,Flujos!J74+1,FALSE)</f>
        <v>6.7867300000000004E-3</v>
      </c>
      <c r="D74" s="14">
        <f t="shared" si="13"/>
        <v>25.765543999999998</v>
      </c>
      <c r="E74" s="15">
        <f t="shared" si="14"/>
        <v>0.67867299999999997</v>
      </c>
      <c r="F74" s="15">
        <f>ROUND(D73*ROUND(((1+CALCULADORA!$C$19)^(1/12)-1),6),6)</f>
        <v>0.166043</v>
      </c>
      <c r="G74" s="15">
        <f t="shared" si="15"/>
        <v>0.84471600000000002</v>
      </c>
      <c r="H74" s="21">
        <f>IF($B74=0,0,G74/POWER(1+CALCULADORA!$C$32,Flujos!$B74/365))</f>
        <v>0.82377128861679882</v>
      </c>
      <c r="I74" s="22">
        <f t="shared" si="12"/>
        <v>47103</v>
      </c>
      <c r="J74" s="11">
        <v>72</v>
      </c>
      <c r="K74" s="12">
        <f t="shared" si="16"/>
        <v>2190</v>
      </c>
      <c r="L74" s="34">
        <f t="shared" si="17"/>
        <v>73204281.070813164</v>
      </c>
      <c r="M74" s="236">
        <f t="shared" si="18"/>
        <v>1928225.1151837523</v>
      </c>
      <c r="N74" s="236">
        <f t="shared" si="19"/>
        <v>471757.00634187466</v>
      </c>
      <c r="O74" s="237">
        <f t="shared" si="20"/>
        <v>2399982.1215256271</v>
      </c>
      <c r="P74" s="236">
        <f>M74*IFERROR(VLOOKUP($A74,UVR!$A:$B,2,0),CALCULADORA!$C$23)</f>
        <v>800075554.70552146</v>
      </c>
      <c r="Q74" s="236">
        <f>N74*IFERROR(VLOOKUP($A74,UVR!$A:$B,2,0),CALCULADORA!$C$23)</f>
        <v>195745427.00592452</v>
      </c>
      <c r="R74" s="236">
        <f>O74*IFERROR(VLOOKUP($A74,UVR!$A:$B,2,0),CALCULADORA!$C$23)</f>
        <v>995820981.71144617</v>
      </c>
    </row>
    <row r="75" spans="1:18" x14ac:dyDescent="0.2">
      <c r="A75" s="4">
        <f t="shared" si="11"/>
        <v>47134</v>
      </c>
      <c r="B75" s="9">
        <f>IF(DIAS365(CALCULADORA!$C$30,A75)&lt;0,0,DIAS365(CALCULADORA!$C$30,A75))</f>
        <v>952</v>
      </c>
      <c r="C75" s="5">
        <f>+HLOOKUP(CALCULADORA!$C$11,Tablas!$B$1:$B$181,Flujos!J75+1,FALSE)</f>
        <v>7.6620899999999999E-3</v>
      </c>
      <c r="D75" s="14">
        <f t="shared" si="13"/>
        <v>24.999334999999999</v>
      </c>
      <c r="E75" s="15">
        <f t="shared" si="14"/>
        <v>0.76620900000000003</v>
      </c>
      <c r="F75" s="15">
        <f>ROUND(D74*ROUND(((1+CALCULADORA!$C$19)^(1/12)-1),6),6)</f>
        <v>0.16178200000000001</v>
      </c>
      <c r="G75" s="15">
        <f t="shared" si="15"/>
        <v>0.92799100000000001</v>
      </c>
      <c r="H75" s="21">
        <f>IF($B75=0,0,G75/POWER(1+CALCULADORA!$C$32,Flujos!$B75/365))</f>
        <v>0.90421701344558081</v>
      </c>
      <c r="I75" s="22">
        <f t="shared" si="12"/>
        <v>47134</v>
      </c>
      <c r="J75" s="11">
        <v>73</v>
      </c>
      <c r="K75" s="12">
        <f t="shared" si="16"/>
        <v>2221</v>
      </c>
      <c r="L75" s="34">
        <f t="shared" si="17"/>
        <v>71027351.331041828</v>
      </c>
      <c r="M75" s="236">
        <f t="shared" si="18"/>
        <v>2176929.7397713293</v>
      </c>
      <c r="N75" s="236">
        <f t="shared" si="19"/>
        <v>459649.68084363587</v>
      </c>
      <c r="O75" s="237">
        <f t="shared" si="20"/>
        <v>2636579.4206149653</v>
      </c>
      <c r="P75" s="236">
        <f>M75*IFERROR(VLOOKUP($A75,UVR!$A:$B,2,0),CALCULADORA!$C$23)</f>
        <v>903270191.52870798</v>
      </c>
      <c r="Q75" s="236">
        <f>N75*IFERROR(VLOOKUP($A75,UVR!$A:$B,2,0),CALCULADORA!$C$23)</f>
        <v>190721752.59792855</v>
      </c>
      <c r="R75" s="236">
        <f>O75*IFERROR(VLOOKUP($A75,UVR!$A:$B,2,0),CALCULADORA!$C$23)</f>
        <v>1093991944.1266365</v>
      </c>
    </row>
    <row r="76" spans="1:18" x14ac:dyDescent="0.2">
      <c r="A76" s="4">
        <f t="shared" si="11"/>
        <v>47165</v>
      </c>
      <c r="B76" s="9">
        <f>IF(DIAS365(CALCULADORA!$C$30,A76)&lt;0,0,DIAS365(CALCULADORA!$C$30,A76))</f>
        <v>983</v>
      </c>
      <c r="C76" s="5">
        <f>+HLOOKUP(CALCULADORA!$C$11,Tablas!$B$1:$B$181,Flujos!J76+1,FALSE)</f>
        <v>7.5635800000000003E-3</v>
      </c>
      <c r="D76" s="14">
        <f t="shared" si="13"/>
        <v>24.242977</v>
      </c>
      <c r="E76" s="15">
        <f t="shared" si="14"/>
        <v>0.75635799999999997</v>
      </c>
      <c r="F76" s="15">
        <f>ROUND(D75*ROUND(((1+CALCULADORA!$C$19)^(1/12)-1),6),6)</f>
        <v>0.156971</v>
      </c>
      <c r="G76" s="15">
        <f t="shared" si="15"/>
        <v>0.91332899999999995</v>
      </c>
      <c r="H76" s="21">
        <f>IF($B76=0,0,G76/POWER(1+CALCULADORA!$C$32,Flujos!$B76/365))</f>
        <v>0.88917887617976976</v>
      </c>
      <c r="I76" s="22">
        <f t="shared" si="12"/>
        <v>47165</v>
      </c>
      <c r="J76" s="11">
        <v>74</v>
      </c>
      <c r="K76" s="12">
        <f t="shared" si="16"/>
        <v>2252</v>
      </c>
      <c r="L76" s="34">
        <f t="shared" si="17"/>
        <v>68878409.953279406</v>
      </c>
      <c r="M76" s="236">
        <f t="shared" si="18"/>
        <v>2148941.3777624164</v>
      </c>
      <c r="N76" s="236">
        <f t="shared" si="19"/>
        <v>445980.73900761164</v>
      </c>
      <c r="O76" s="237">
        <f t="shared" si="20"/>
        <v>2594922.1167700281</v>
      </c>
      <c r="P76" s="236">
        <f>M76*IFERROR(VLOOKUP($A76,UVR!$A:$B,2,0),CALCULADORA!$C$23)</f>
        <v>891657022.46289277</v>
      </c>
      <c r="Q76" s="236">
        <f>N76*IFERROR(VLOOKUP($A76,UVR!$A:$B,2,0),CALCULADORA!$C$23)</f>
        <v>185050119.06531978</v>
      </c>
      <c r="R76" s="236">
        <f>O76*IFERROR(VLOOKUP($A76,UVR!$A:$B,2,0),CALCULADORA!$C$23)</f>
        <v>1076707141.5282125</v>
      </c>
    </row>
    <row r="77" spans="1:18" x14ac:dyDescent="0.2">
      <c r="A77" s="4">
        <f t="shared" si="11"/>
        <v>47193</v>
      </c>
      <c r="B77" s="9">
        <f>IF(DIAS365(CALCULADORA!$C$30,A77)&lt;0,0,DIAS365(CALCULADORA!$C$30,A77))</f>
        <v>1011</v>
      </c>
      <c r="C77" s="5">
        <f>+HLOOKUP(CALCULADORA!$C$11,Tablas!$B$1:$B$181,Flujos!J77+1,FALSE)</f>
        <v>7.4416700000000001E-3</v>
      </c>
      <c r="D77" s="14">
        <f t="shared" si="13"/>
        <v>23.498809999999999</v>
      </c>
      <c r="E77" s="15">
        <f t="shared" si="14"/>
        <v>0.74416700000000002</v>
      </c>
      <c r="F77" s="15">
        <f>ROUND(D76*ROUND(((1+CALCULADORA!$C$19)^(1/12)-1),6),6)</f>
        <v>0.152222</v>
      </c>
      <c r="G77" s="15">
        <f t="shared" si="15"/>
        <v>0.89638899999999999</v>
      </c>
      <c r="H77" s="21">
        <f>IF($B77=0,0,G77/POWER(1+CALCULADORA!$C$32,Flujos!$B77/365))</f>
        <v>0.87202092234824746</v>
      </c>
      <c r="I77" s="22">
        <f t="shared" si="12"/>
        <v>47193</v>
      </c>
      <c r="J77" s="11">
        <v>75</v>
      </c>
      <c r="K77" s="12">
        <f t="shared" si="16"/>
        <v>2280</v>
      </c>
      <c r="L77" s="34">
        <f t="shared" si="17"/>
        <v>66764105.274456248</v>
      </c>
      <c r="M77" s="236">
        <f t="shared" si="18"/>
        <v>2114304.6788231554</v>
      </c>
      <c r="N77" s="236">
        <f t="shared" si="19"/>
        <v>432487.53609664139</v>
      </c>
      <c r="O77" s="237">
        <f t="shared" si="20"/>
        <v>2546792.2149197967</v>
      </c>
      <c r="P77" s="236">
        <f>M77*IFERROR(VLOOKUP($A77,UVR!$A:$B,2,0),CALCULADORA!$C$23)</f>
        <v>877285268.9270736</v>
      </c>
      <c r="Q77" s="236">
        <f>N77*IFERROR(VLOOKUP($A77,UVR!$A:$B,2,0),CALCULADORA!$C$23)</f>
        <v>179451404.62127525</v>
      </c>
      <c r="R77" s="236">
        <f>O77*IFERROR(VLOOKUP($A77,UVR!$A:$B,2,0),CALCULADORA!$C$23)</f>
        <v>1056736673.5483488</v>
      </c>
    </row>
    <row r="78" spans="1:18" x14ac:dyDescent="0.2">
      <c r="A78" s="4">
        <f t="shared" si="11"/>
        <v>47224</v>
      </c>
      <c r="B78" s="9">
        <f>IF(DIAS365(CALCULADORA!$C$30,A78)&lt;0,0,DIAS365(CALCULADORA!$C$30,A78))</f>
        <v>1042</v>
      </c>
      <c r="C78" s="5">
        <f>+HLOOKUP(CALCULADORA!$C$11,Tablas!$B$1:$B$181,Flujos!J78+1,FALSE)</f>
        <v>7.3612E-3</v>
      </c>
      <c r="D78" s="14">
        <f t="shared" si="13"/>
        <v>22.762689999999999</v>
      </c>
      <c r="E78" s="15">
        <f t="shared" si="14"/>
        <v>0.73612</v>
      </c>
      <c r="F78" s="15">
        <f>ROUND(D77*ROUND(((1+CALCULADORA!$C$19)^(1/12)-1),6),6)</f>
        <v>0.14754900000000001</v>
      </c>
      <c r="G78" s="15">
        <f t="shared" si="15"/>
        <v>0.88366900000000004</v>
      </c>
      <c r="H78" s="21">
        <f>IF($B78=0,0,G78/POWER(1+CALCULADORA!$C$32,Flujos!$B78/365))</f>
        <v>0.85892053427782311</v>
      </c>
      <c r="I78" s="22">
        <f t="shared" si="12"/>
        <v>47224</v>
      </c>
      <c r="J78" s="11">
        <v>76</v>
      </c>
      <c r="K78" s="12">
        <f t="shared" si="16"/>
        <v>2311</v>
      </c>
      <c r="L78" s="34">
        <f t="shared" si="17"/>
        <v>64672663.487632453</v>
      </c>
      <c r="M78" s="236">
        <f t="shared" si="18"/>
        <v>2091441.7868237924</v>
      </c>
      <c r="N78" s="236">
        <f t="shared" si="19"/>
        <v>419211.81701831077</v>
      </c>
      <c r="O78" s="237">
        <f t="shared" si="20"/>
        <v>2510653.6038421029</v>
      </c>
      <c r="P78" s="236">
        <f>M78*IFERROR(VLOOKUP($A78,UVR!$A:$B,2,0),CALCULADORA!$C$23)</f>
        <v>867798803.44411588</v>
      </c>
      <c r="Q78" s="236">
        <f>N78*IFERROR(VLOOKUP($A78,UVR!$A:$B,2,0),CALCULADORA!$C$23)</f>
        <v>173942930.41768214</v>
      </c>
      <c r="R78" s="236">
        <f>O78*IFERROR(VLOOKUP($A78,UVR!$A:$B,2,0),CALCULADORA!$C$23)</f>
        <v>1041741733.8617979</v>
      </c>
    </row>
    <row r="79" spans="1:18" x14ac:dyDescent="0.2">
      <c r="A79" s="4">
        <f t="shared" si="11"/>
        <v>47254</v>
      </c>
      <c r="B79" s="9">
        <f>IF(DIAS365(CALCULADORA!$C$30,A79)&lt;0,0,DIAS365(CALCULADORA!$C$30,A79))</f>
        <v>1072</v>
      </c>
      <c r="C79" s="5">
        <f>+HLOOKUP(CALCULADORA!$C$11,Tablas!$B$1:$B$181,Flujos!J79+1,FALSE)</f>
        <v>7.2434400000000003E-3</v>
      </c>
      <c r="D79" s="14">
        <f t="shared" si="13"/>
        <v>22.038346000000001</v>
      </c>
      <c r="E79" s="15">
        <f t="shared" si="14"/>
        <v>0.72434399999999999</v>
      </c>
      <c r="F79" s="15">
        <f>ROUND(D78*ROUND(((1+CALCULADORA!$C$19)^(1/12)-1),6),6)</f>
        <v>0.142927</v>
      </c>
      <c r="G79" s="15">
        <f t="shared" si="15"/>
        <v>0.86727100000000001</v>
      </c>
      <c r="H79" s="21">
        <f>IF($B79=0,0,G79/POWER(1+CALCULADORA!$C$32,Flujos!$B79/365))</f>
        <v>0.84229264616058785</v>
      </c>
      <c r="I79" s="22">
        <f t="shared" si="12"/>
        <v>47254</v>
      </c>
      <c r="J79" s="11">
        <v>77</v>
      </c>
      <c r="K79" s="12">
        <f t="shared" si="16"/>
        <v>2341</v>
      </c>
      <c r="L79" s="34">
        <f t="shared" si="17"/>
        <v>62614679.314352155</v>
      </c>
      <c r="M79" s="236">
        <f t="shared" si="18"/>
        <v>2057984.1732802982</v>
      </c>
      <c r="N79" s="236">
        <f t="shared" si="19"/>
        <v>406079.65403884416</v>
      </c>
      <c r="O79" s="237">
        <f t="shared" si="20"/>
        <v>2464063.8273191424</v>
      </c>
      <c r="P79" s="236">
        <f>M79*IFERROR(VLOOKUP($A79,UVR!$A:$B,2,0),CALCULADORA!$C$23)</f>
        <v>853916286.04293418</v>
      </c>
      <c r="Q79" s="236">
        <f>N79*IFERROR(VLOOKUP($A79,UVR!$A:$B,2,0),CALCULADORA!$C$23)</f>
        <v>168494021.73085654</v>
      </c>
      <c r="R79" s="236">
        <f>O79*IFERROR(VLOOKUP($A79,UVR!$A:$B,2,0),CALCULADORA!$C$23)</f>
        <v>1022410307.7737907</v>
      </c>
    </row>
    <row r="80" spans="1:18" x14ac:dyDescent="0.2">
      <c r="A80" s="4">
        <f t="shared" si="11"/>
        <v>47285</v>
      </c>
      <c r="B80" s="9">
        <f>IF(DIAS365(CALCULADORA!$C$30,A80)&lt;0,0,DIAS365(CALCULADORA!$C$30,A80))</f>
        <v>1103</v>
      </c>
      <c r="C80" s="5">
        <f>+HLOOKUP(CALCULADORA!$C$11,Tablas!$B$1:$B$181,Flujos!J80+1,FALSE)</f>
        <v>7.1788299999999998E-3</v>
      </c>
      <c r="D80" s="14">
        <f t="shared" si="13"/>
        <v>21.320463</v>
      </c>
      <c r="E80" s="15">
        <f t="shared" si="14"/>
        <v>0.71788300000000005</v>
      </c>
      <c r="F80" s="15">
        <f>ROUND(D79*ROUND(((1+CALCULADORA!$C$19)^(1/12)-1),6),6)</f>
        <v>0.138379</v>
      </c>
      <c r="G80" s="15">
        <f t="shared" si="15"/>
        <v>0.85626200000000008</v>
      </c>
      <c r="H80" s="21">
        <f>IF($B80=0,0,G80/POWER(1+CALCULADORA!$C$32,Flujos!$B80/365))</f>
        <v>0.83089823135061402</v>
      </c>
      <c r="I80" s="22">
        <f t="shared" si="12"/>
        <v>47285</v>
      </c>
      <c r="J80" s="11">
        <v>78</v>
      </c>
      <c r="K80" s="12">
        <f t="shared" si="16"/>
        <v>2372</v>
      </c>
      <c r="L80" s="34">
        <f t="shared" si="17"/>
        <v>60575051.938040651</v>
      </c>
      <c r="M80" s="236">
        <f t="shared" si="18"/>
        <v>2039627.3763115043</v>
      </c>
      <c r="N80" s="236">
        <f t="shared" si="19"/>
        <v>393157.57141481718</v>
      </c>
      <c r="O80" s="237">
        <f t="shared" si="20"/>
        <v>2432784.9477263214</v>
      </c>
      <c r="P80" s="236">
        <f>M80*IFERROR(VLOOKUP($A80,UVR!$A:$B,2,0),CALCULADORA!$C$23)</f>
        <v>846299527.81186795</v>
      </c>
      <c r="Q80" s="236">
        <f>N80*IFERROR(VLOOKUP($A80,UVR!$A:$B,2,0),CALCULADORA!$C$23)</f>
        <v>163132281.37079296</v>
      </c>
      <c r="R80" s="236">
        <f>O80*IFERROR(VLOOKUP($A80,UVR!$A:$B,2,0),CALCULADORA!$C$23)</f>
        <v>1009431809.1826609</v>
      </c>
    </row>
    <row r="81" spans="1:18" x14ac:dyDescent="0.2">
      <c r="A81" s="4">
        <f t="shared" si="11"/>
        <v>47315</v>
      </c>
      <c r="B81" s="9">
        <f>IF(DIAS365(CALCULADORA!$C$30,A81)&lt;0,0,DIAS365(CALCULADORA!$C$30,A81))</f>
        <v>1133</v>
      </c>
      <c r="C81" s="5">
        <f>+HLOOKUP(CALCULADORA!$C$11,Tablas!$B$1:$B$181,Flujos!J81+1,FALSE)</f>
        <v>7.06298E-3</v>
      </c>
      <c r="D81" s="15">
        <f t="shared" si="13"/>
        <v>20.614165</v>
      </c>
      <c r="E81" s="15">
        <f t="shared" si="14"/>
        <v>0.70629799999999998</v>
      </c>
      <c r="F81" s="15">
        <f>ROUND(D80*ROUND(((1+CALCULADORA!$C$19)^(1/12)-1),6),6)</f>
        <v>0.13387099999999999</v>
      </c>
      <c r="G81" s="15">
        <f t="shared" si="15"/>
        <v>0.84016899999999994</v>
      </c>
      <c r="H81" s="21">
        <f>IF($B81=0,0,G81/POWER(1+CALCULADORA!$C$32,Flujos!$B81/365))</f>
        <v>0.81461543636634903</v>
      </c>
      <c r="I81" s="22">
        <f t="shared" si="12"/>
        <v>47315</v>
      </c>
      <c r="J81" s="11">
        <v>79</v>
      </c>
      <c r="K81" s="12">
        <f t="shared" si="16"/>
        <v>2402</v>
      </c>
      <c r="L81" s="34">
        <f t="shared" si="17"/>
        <v>58568339.511873625</v>
      </c>
      <c r="M81" s="236">
        <f t="shared" si="18"/>
        <v>2006712.4261670257</v>
      </c>
      <c r="N81" s="236">
        <f t="shared" si="19"/>
        <v>380350.75111895724</v>
      </c>
      <c r="O81" s="237">
        <f t="shared" si="20"/>
        <v>2387063.1772859828</v>
      </c>
      <c r="P81" s="236">
        <f>M81*IFERROR(VLOOKUP($A81,UVR!$A:$B,2,0),CALCULADORA!$C$23)</f>
        <v>832642176.92084467</v>
      </c>
      <c r="Q81" s="236">
        <f>N81*IFERROR(VLOOKUP($A81,UVR!$A:$B,2,0),CALCULADORA!$C$23)</f>
        <v>157818366.63566226</v>
      </c>
      <c r="R81" s="236">
        <f>O81*IFERROR(VLOOKUP($A81,UVR!$A:$B,2,0),CALCULADORA!$C$23)</f>
        <v>990460543.55650687</v>
      </c>
    </row>
    <row r="82" spans="1:18" x14ac:dyDescent="0.2">
      <c r="A82" s="4">
        <f t="shared" si="11"/>
        <v>47346</v>
      </c>
      <c r="B82" s="9">
        <f>IF(DIAS365(CALCULADORA!$C$30,A82)&lt;0,0,DIAS365(CALCULADORA!$C$30,A82))</f>
        <v>1164</v>
      </c>
      <c r="C82" s="5">
        <f>+HLOOKUP(CALCULADORA!$C$11,Tablas!$B$1:$B$181,Flujos!J82+1,FALSE)</f>
        <v>7.01857E-3</v>
      </c>
      <c r="D82" s="14">
        <f t="shared" si="13"/>
        <v>19.912307999999999</v>
      </c>
      <c r="E82" s="15">
        <f t="shared" si="14"/>
        <v>0.70185699999999995</v>
      </c>
      <c r="F82" s="15">
        <f>ROUND(D81*ROUND(((1+CALCULADORA!$C$19)^(1/12)-1),6),6)</f>
        <v>0.129436</v>
      </c>
      <c r="G82" s="15">
        <f t="shared" si="15"/>
        <v>0.83129299999999995</v>
      </c>
      <c r="H82" s="21">
        <f>IF($B82=0,0,G82/POWER(1+CALCULADORA!$C$32,Flujos!$B82/365))</f>
        <v>0.80532852998563464</v>
      </c>
      <c r="I82" s="22">
        <f t="shared" si="12"/>
        <v>47346</v>
      </c>
      <c r="J82" s="11">
        <v>80</v>
      </c>
      <c r="K82" s="12">
        <f t="shared" si="16"/>
        <v>2433</v>
      </c>
      <c r="L82" s="34">
        <f t="shared" si="17"/>
        <v>56574244.720026121</v>
      </c>
      <c r="M82" s="236">
        <f t="shared" si="18"/>
        <v>1994094.7918475065</v>
      </c>
      <c r="N82" s="236">
        <f t="shared" si="19"/>
        <v>367750.60379505449</v>
      </c>
      <c r="O82" s="237">
        <f t="shared" si="20"/>
        <v>2361845.3956425609</v>
      </c>
      <c r="P82" s="236">
        <f>M82*IFERROR(VLOOKUP($A82,UVR!$A:$B,2,0),CALCULADORA!$C$23)</f>
        <v>827406760.8390981</v>
      </c>
      <c r="Q82" s="236">
        <f>N82*IFERROR(VLOOKUP($A82,UVR!$A:$B,2,0),CALCULADORA!$C$23)</f>
        <v>152590206.40677625</v>
      </c>
      <c r="R82" s="236">
        <f>O82*IFERROR(VLOOKUP($A82,UVR!$A:$B,2,0),CALCULADORA!$C$23)</f>
        <v>979996967.24587429</v>
      </c>
    </row>
    <row r="83" spans="1:18" x14ac:dyDescent="0.2">
      <c r="A83" s="4">
        <f t="shared" si="11"/>
        <v>47377</v>
      </c>
      <c r="B83" s="9">
        <f>IF(DIAS365(CALCULADORA!$C$30,A83)&lt;0,0,DIAS365(CALCULADORA!$C$30,A83))</f>
        <v>1195</v>
      </c>
      <c r="C83" s="5">
        <f>+HLOOKUP(CALCULADORA!$C$11,Tablas!$B$1:$B$181,Flujos!J83+1,FALSE)</f>
        <v>6.9435399999999998E-3</v>
      </c>
      <c r="D83" s="14">
        <f t="shared" si="13"/>
        <v>19.217953999999999</v>
      </c>
      <c r="E83" s="15">
        <f t="shared" si="14"/>
        <v>0.69435400000000003</v>
      </c>
      <c r="F83" s="15">
        <f>ROUND(D82*ROUND(((1+CALCULADORA!$C$19)^(1/12)-1),6),6)</f>
        <v>0.125029</v>
      </c>
      <c r="G83" s="15">
        <f t="shared" si="15"/>
        <v>0.81938299999999997</v>
      </c>
      <c r="H83" s="21">
        <f>IF($B83=0,0,G83/POWER(1+CALCULADORA!$C$32,Flujos!$B83/365))</f>
        <v>0.79311997869350748</v>
      </c>
      <c r="I83" s="22">
        <f t="shared" si="12"/>
        <v>47377</v>
      </c>
      <c r="J83" s="11">
        <v>81</v>
      </c>
      <c r="K83" s="12">
        <f t="shared" si="16"/>
        <v>2464</v>
      </c>
      <c r="L83" s="34">
        <f t="shared" si="17"/>
        <v>54601467.223900154</v>
      </c>
      <c r="M83" s="236">
        <f t="shared" si="18"/>
        <v>1972777.4961259679</v>
      </c>
      <c r="N83" s="236">
        <f t="shared" si="19"/>
        <v>355229.68259704398</v>
      </c>
      <c r="O83" s="237">
        <f t="shared" si="20"/>
        <v>2328007.1787230121</v>
      </c>
      <c r="P83" s="236">
        <f>M83*IFERROR(VLOOKUP($A83,UVR!$A:$B,2,0),CALCULADORA!$C$23)</f>
        <v>818561607.30130363</v>
      </c>
      <c r="Q83" s="236">
        <f>N83*IFERROR(VLOOKUP($A83,UVR!$A:$B,2,0),CALCULADORA!$C$23)</f>
        <v>147394919.35546756</v>
      </c>
      <c r="R83" s="236">
        <f>O83*IFERROR(VLOOKUP($A83,UVR!$A:$B,2,0),CALCULADORA!$C$23)</f>
        <v>965956526.6567713</v>
      </c>
    </row>
    <row r="84" spans="1:18" x14ac:dyDescent="0.2">
      <c r="A84" s="4">
        <f t="shared" si="11"/>
        <v>47407</v>
      </c>
      <c r="B84" s="9">
        <f>IF(DIAS365(CALCULADORA!$C$30,A84)&lt;0,0,DIAS365(CALCULADORA!$C$30,A84))</f>
        <v>1225</v>
      </c>
      <c r="C84" s="5">
        <f>+HLOOKUP(CALCULADORA!$C$11,Tablas!$B$1:$B$181,Flujos!J84+1,FALSE)</f>
        <v>6.8784099999999997E-3</v>
      </c>
      <c r="D84" s="14">
        <f t="shared" si="13"/>
        <v>18.530113</v>
      </c>
      <c r="E84" s="15">
        <f t="shared" si="14"/>
        <v>0.68784100000000004</v>
      </c>
      <c r="F84" s="15">
        <f>ROUND(D83*ROUND(((1+CALCULADORA!$C$19)^(1/12)-1),6),6)</f>
        <v>0.12067</v>
      </c>
      <c r="G84" s="15">
        <f t="shared" si="15"/>
        <v>0.80851099999999998</v>
      </c>
      <c r="H84" s="21">
        <f>IF($B84=0,0,G84/POWER(1+CALCULADORA!$C$32,Flujos!$B84/365))</f>
        <v>0.78195667668551438</v>
      </c>
      <c r="I84" s="22">
        <f t="shared" si="12"/>
        <v>47407</v>
      </c>
      <c r="J84" s="11">
        <v>82</v>
      </c>
      <c r="K84" s="12">
        <f t="shared" si="16"/>
        <v>2494</v>
      </c>
      <c r="L84" s="34">
        <f t="shared" si="17"/>
        <v>52647194.265563652</v>
      </c>
      <c r="M84" s="236">
        <f t="shared" si="18"/>
        <v>1954272.9583364995</v>
      </c>
      <c r="N84" s="236">
        <f t="shared" si="19"/>
        <v>342842.61269886908</v>
      </c>
      <c r="O84" s="237">
        <f t="shared" si="20"/>
        <v>2297115.5710353684</v>
      </c>
      <c r="P84" s="236">
        <f>M84*IFERROR(VLOOKUP($A84,UVR!$A:$B,2,0),CALCULADORA!$C$23)</f>
        <v>810883547.1931262</v>
      </c>
      <c r="Q84" s="236">
        <f>N84*IFERROR(VLOOKUP($A84,UVR!$A:$B,2,0),CALCULADORA!$C$23)</f>
        <v>142255171.02322268</v>
      </c>
      <c r="R84" s="236">
        <f>O84*IFERROR(VLOOKUP($A84,UVR!$A:$B,2,0),CALCULADORA!$C$23)</f>
        <v>953138718.21634877</v>
      </c>
    </row>
    <row r="85" spans="1:18" x14ac:dyDescent="0.2">
      <c r="A85" s="4">
        <f t="shared" si="11"/>
        <v>47438</v>
      </c>
      <c r="B85" s="9">
        <f>IF(DIAS365(CALCULADORA!$C$30,A85)&lt;0,0,DIAS365(CALCULADORA!$C$30,A85))</f>
        <v>1256</v>
      </c>
      <c r="C85" s="5">
        <f>+HLOOKUP(CALCULADORA!$C$11,Tablas!$B$1:$B$181,Flujos!J85+1,FALSE)</f>
        <v>6.8282600000000001E-3</v>
      </c>
      <c r="D85" s="14">
        <f t="shared" si="13"/>
        <v>17.847287000000001</v>
      </c>
      <c r="E85" s="15">
        <f t="shared" si="14"/>
        <v>0.68282600000000004</v>
      </c>
      <c r="F85" s="15">
        <f>ROUND(D84*ROUND(((1+CALCULADORA!$C$19)^(1/12)-1),6),6)</f>
        <v>0.116351</v>
      </c>
      <c r="G85" s="15">
        <f t="shared" si="15"/>
        <v>0.79917700000000003</v>
      </c>
      <c r="H85" s="21">
        <f>IF($B85=0,0,G85/POWER(1+CALCULADORA!$C$32,Flujos!$B85/365))</f>
        <v>0.77227631389069096</v>
      </c>
      <c r="I85" s="22">
        <f t="shared" si="12"/>
        <v>47438</v>
      </c>
      <c r="J85" s="11">
        <v>83</v>
      </c>
      <c r="K85" s="12">
        <f t="shared" si="16"/>
        <v>2525</v>
      </c>
      <c r="L85" s="34">
        <f t="shared" si="17"/>
        <v>50707169.772913344</v>
      </c>
      <c r="M85" s="236">
        <f t="shared" si="18"/>
        <v>1940024.4926503054</v>
      </c>
      <c r="N85" s="236">
        <f t="shared" si="19"/>
        <v>330571.73279347416</v>
      </c>
      <c r="O85" s="237">
        <f t="shared" si="20"/>
        <v>2270596.2254437795</v>
      </c>
      <c r="P85" s="236">
        <f>M85*IFERROR(VLOOKUP($A85,UVR!$A:$B,2,0),CALCULADORA!$C$23)</f>
        <v>804971452.69865227</v>
      </c>
      <c r="Q85" s="236">
        <f>N85*IFERROR(VLOOKUP($A85,UVR!$A:$B,2,0),CALCULADORA!$C$23)</f>
        <v>137163633.23039705</v>
      </c>
      <c r="R85" s="236">
        <f>O85*IFERROR(VLOOKUP($A85,UVR!$A:$B,2,0),CALCULADORA!$C$23)</f>
        <v>942135085.92904925</v>
      </c>
    </row>
    <row r="86" spans="1:18" x14ac:dyDescent="0.2">
      <c r="A86" s="4">
        <f t="shared" si="11"/>
        <v>47468</v>
      </c>
      <c r="B86" s="9">
        <f>IF(DIAS365(CALCULADORA!$C$30,A86)&lt;0,0,DIAS365(CALCULADORA!$C$30,A86))</f>
        <v>1286</v>
      </c>
      <c r="C86" s="5">
        <f>+HLOOKUP(CALCULADORA!$C$11,Tablas!$B$1:$B$181,Flujos!J86+1,FALSE)</f>
        <v>5.6779200000000004E-3</v>
      </c>
      <c r="D86" s="14">
        <f t="shared" si="13"/>
        <v>17.279495000000001</v>
      </c>
      <c r="E86" s="15">
        <f t="shared" si="14"/>
        <v>0.56779199999999996</v>
      </c>
      <c r="F86" s="15">
        <f>ROUND(D85*ROUND(((1+CALCULADORA!$C$19)^(1/12)-1),6),6)</f>
        <v>0.112063</v>
      </c>
      <c r="G86" s="15">
        <f t="shared" si="15"/>
        <v>0.67985499999999999</v>
      </c>
      <c r="H86" s="21">
        <f>IF($B86=0,0,G86/POWER(1+CALCULADORA!$C$32,Flujos!$B86/365))</f>
        <v>0.65643367608907732</v>
      </c>
      <c r="I86" s="22">
        <f t="shared" si="12"/>
        <v>47468</v>
      </c>
      <c r="J86" s="11">
        <v>84</v>
      </c>
      <c r="K86" s="12">
        <f t="shared" si="16"/>
        <v>2555</v>
      </c>
      <c r="L86" s="34">
        <f t="shared" si="17"/>
        <v>49093976.387291089</v>
      </c>
      <c r="M86" s="236">
        <f t="shared" si="18"/>
        <v>1613193.3856222555</v>
      </c>
      <c r="N86" s="236">
        <f t="shared" si="19"/>
        <v>318390.31900412287</v>
      </c>
      <c r="O86" s="237">
        <f t="shared" si="20"/>
        <v>1931583.7046263784</v>
      </c>
      <c r="P86" s="236">
        <f>M86*IFERROR(VLOOKUP($A86,UVR!$A:$B,2,0),CALCULADORA!$C$23)</f>
        <v>669359911.706164</v>
      </c>
      <c r="Q86" s="236">
        <f>N86*IFERROR(VLOOKUP($A86,UVR!$A:$B,2,0),CALCULADORA!$C$23)</f>
        <v>132109217.47890219</v>
      </c>
      <c r="R86" s="236">
        <f>O86*IFERROR(VLOOKUP($A86,UVR!$A:$B,2,0),CALCULADORA!$C$23)</f>
        <v>801469129.18506622</v>
      </c>
    </row>
    <row r="87" spans="1:18" x14ac:dyDescent="0.2">
      <c r="A87" s="4">
        <f t="shared" si="11"/>
        <v>47499</v>
      </c>
      <c r="B87" s="9">
        <f>IF(DIAS365(CALCULADORA!$C$30,A87)&lt;0,0,DIAS365(CALCULADORA!$C$30,A87))</f>
        <v>1317</v>
      </c>
      <c r="C87" s="5">
        <f>+HLOOKUP(CALCULADORA!$C$11,Tablas!$B$1:$B$181,Flujos!J87+1,FALSE)</f>
        <v>6.6898000000000001E-3</v>
      </c>
      <c r="D87" s="14">
        <f t="shared" si="13"/>
        <v>16.610514999999999</v>
      </c>
      <c r="E87" s="15">
        <f t="shared" si="14"/>
        <v>0.66898000000000002</v>
      </c>
      <c r="F87" s="15">
        <f>ROUND(D86*ROUND(((1+CALCULADORA!$C$19)^(1/12)-1),6),6)</f>
        <v>0.108498</v>
      </c>
      <c r="G87" s="15">
        <f t="shared" si="15"/>
        <v>0.777478</v>
      </c>
      <c r="H87" s="21">
        <f>IF($B87=0,0,G87/POWER(1+CALCULADORA!$C$32,Flujos!$B87/365))</f>
        <v>0.75005937736789807</v>
      </c>
      <c r="I87" s="22">
        <f t="shared" si="12"/>
        <v>47499</v>
      </c>
      <c r="J87" s="11">
        <v>85</v>
      </c>
      <c r="K87" s="12">
        <f t="shared" si="16"/>
        <v>2586</v>
      </c>
      <c r="L87" s="34">
        <f t="shared" si="17"/>
        <v>47193290.729314968</v>
      </c>
      <c r="M87" s="236">
        <f t="shared" si="18"/>
        <v>1900685.6579761188</v>
      </c>
      <c r="N87" s="236">
        <f t="shared" si="19"/>
        <v>308261.07773580076</v>
      </c>
      <c r="O87" s="237">
        <f t="shared" si="20"/>
        <v>2208946.7357119196</v>
      </c>
      <c r="P87" s="236">
        <f>M87*IFERROR(VLOOKUP($A87,UVR!$A:$B,2,0),CALCULADORA!$C$23)</f>
        <v>788648649.03554404</v>
      </c>
      <c r="Q87" s="236">
        <f>N87*IFERROR(VLOOKUP($A87,UVR!$A:$B,2,0),CALCULADORA!$C$23)</f>
        <v>127906306.5932992</v>
      </c>
      <c r="R87" s="236">
        <f>O87*IFERROR(VLOOKUP($A87,UVR!$A:$B,2,0),CALCULADORA!$C$23)</f>
        <v>916554955.62884319</v>
      </c>
    </row>
    <row r="88" spans="1:18" x14ac:dyDescent="0.2">
      <c r="A88" s="4">
        <f t="shared" si="11"/>
        <v>47530</v>
      </c>
      <c r="B88" s="9">
        <f>IF(DIAS365(CALCULADORA!$C$30,A88)&lt;0,0,DIAS365(CALCULADORA!$C$30,A88))</f>
        <v>1348</v>
      </c>
      <c r="C88" s="5">
        <f>+HLOOKUP(CALCULADORA!$C$11,Tablas!$B$1:$B$181,Flujos!J88+1,FALSE)</f>
        <v>6.6118399999999999E-3</v>
      </c>
      <c r="D88" s="14">
        <f t="shared" si="13"/>
        <v>15.949331000000001</v>
      </c>
      <c r="E88" s="15">
        <f t="shared" si="14"/>
        <v>0.66118399999999999</v>
      </c>
      <c r="F88" s="15">
        <f>ROUND(D87*ROUND(((1+CALCULADORA!$C$19)^(1/12)-1),6),6)</f>
        <v>0.104297</v>
      </c>
      <c r="G88" s="15">
        <f t="shared" si="15"/>
        <v>0.76548099999999997</v>
      </c>
      <c r="H88" s="21">
        <f>IF($B88=0,0,G88/POWER(1+CALCULADORA!$C$32,Flujos!$B88/365))</f>
        <v>0.73786163694232565</v>
      </c>
      <c r="I88" s="22">
        <f t="shared" si="12"/>
        <v>47530</v>
      </c>
      <c r="J88" s="11">
        <v>86</v>
      </c>
      <c r="K88" s="12">
        <f t="shared" si="16"/>
        <v>2617</v>
      </c>
      <c r="L88" s="34">
        <f t="shared" si="17"/>
        <v>45314754.829761498</v>
      </c>
      <c r="M88" s="236">
        <f t="shared" si="18"/>
        <v>1878535.8995534726</v>
      </c>
      <c r="N88" s="236">
        <f t="shared" si="19"/>
        <v>296326.67248936871</v>
      </c>
      <c r="O88" s="237">
        <f t="shared" si="20"/>
        <v>2174862.5720428415</v>
      </c>
      <c r="P88" s="236">
        <f>M88*IFERROR(VLOOKUP($A88,UVR!$A:$B,2,0),CALCULADORA!$C$23)</f>
        <v>779458082.99787307</v>
      </c>
      <c r="Q88" s="236">
        <f>N88*IFERROR(VLOOKUP($A88,UVR!$A:$B,2,0),CALCULADORA!$C$23)</f>
        <v>122954381.72600502</v>
      </c>
      <c r="R88" s="236">
        <f>O88*IFERROR(VLOOKUP($A88,UVR!$A:$B,2,0),CALCULADORA!$C$23)</f>
        <v>902412464.72387815</v>
      </c>
    </row>
    <row r="89" spans="1:18" x14ac:dyDescent="0.2">
      <c r="A89" s="4">
        <f t="shared" si="11"/>
        <v>47558</v>
      </c>
      <c r="B89" s="9">
        <f>IF(DIAS365(CALCULADORA!$C$30,A89)&lt;0,0,DIAS365(CALCULADORA!$C$30,A89))</f>
        <v>1376</v>
      </c>
      <c r="C89" s="5">
        <f>+HLOOKUP(CALCULADORA!$C$11,Tablas!$B$1:$B$181,Flujos!J89+1,FALSE)</f>
        <v>6.5462899999999997E-3</v>
      </c>
      <c r="D89" s="14">
        <f t="shared" si="13"/>
        <v>15.294701999999999</v>
      </c>
      <c r="E89" s="15">
        <f t="shared" si="14"/>
        <v>0.65462900000000002</v>
      </c>
      <c r="F89" s="15">
        <f>ROUND(D88*ROUND(((1+CALCULADORA!$C$19)^(1/12)-1),6),6)</f>
        <v>0.100146</v>
      </c>
      <c r="G89" s="15">
        <f t="shared" si="15"/>
        <v>0.75477499999999997</v>
      </c>
      <c r="H89" s="21">
        <f>IF($B89=0,0,G89/POWER(1+CALCULADORA!$C$32,Flujos!$B89/365))</f>
        <v>0.72698679038335912</v>
      </c>
      <c r="I89" s="22">
        <f t="shared" si="12"/>
        <v>47558</v>
      </c>
      <c r="J89" s="11">
        <v>87</v>
      </c>
      <c r="K89" s="12">
        <f t="shared" si="16"/>
        <v>2645</v>
      </c>
      <c r="L89" s="34">
        <f t="shared" si="17"/>
        <v>43454842.797121882</v>
      </c>
      <c r="M89" s="236">
        <f t="shared" si="18"/>
        <v>1859912.0326396136</v>
      </c>
      <c r="N89" s="236">
        <f t="shared" si="19"/>
        <v>284531.34557607246</v>
      </c>
      <c r="O89" s="237">
        <f t="shared" si="20"/>
        <v>2144443.378215686</v>
      </c>
      <c r="P89" s="236">
        <f>M89*IFERROR(VLOOKUP($A89,UVR!$A:$B,2,0),CALCULADORA!$C$23)</f>
        <v>771730509.8351059</v>
      </c>
      <c r="Q89" s="236">
        <f>N89*IFERROR(VLOOKUP($A89,UVR!$A:$B,2,0),CALCULADORA!$C$23)</f>
        <v>118060164.42286138</v>
      </c>
      <c r="R89" s="236">
        <f>O89*IFERROR(VLOOKUP($A89,UVR!$A:$B,2,0),CALCULADORA!$C$23)</f>
        <v>889790674.25796723</v>
      </c>
    </row>
    <row r="90" spans="1:18" x14ac:dyDescent="0.2">
      <c r="A90" s="4">
        <f t="shared" si="11"/>
        <v>47589</v>
      </c>
      <c r="B90" s="9">
        <f>IF(DIAS365(CALCULADORA!$C$30,A90)&lt;0,0,DIAS365(CALCULADORA!$C$30,A90))</f>
        <v>1407</v>
      </c>
      <c r="C90" s="5">
        <f>+HLOOKUP(CALCULADORA!$C$11,Tablas!$B$1:$B$181,Flujos!J90+1,FALSE)</f>
        <v>6.4535800000000004E-3</v>
      </c>
      <c r="D90" s="14">
        <f t="shared" si="13"/>
        <v>14.649343999999999</v>
      </c>
      <c r="E90" s="15">
        <f t="shared" si="14"/>
        <v>0.64535799999999999</v>
      </c>
      <c r="F90" s="15">
        <f>ROUND(D89*ROUND(((1+CALCULADORA!$C$19)^(1/12)-1),6),6)</f>
        <v>9.6034999999999995E-2</v>
      </c>
      <c r="G90" s="15">
        <f t="shared" si="15"/>
        <v>0.74139299999999997</v>
      </c>
      <c r="H90" s="21">
        <f>IF($B90=0,0,G90/POWER(1+CALCULADORA!$C$32,Flujos!$B90/365))</f>
        <v>0.71349424301131137</v>
      </c>
      <c r="I90" s="22">
        <f t="shared" si="12"/>
        <v>47589</v>
      </c>
      <c r="J90" s="11">
        <v>88</v>
      </c>
      <c r="K90" s="12">
        <f t="shared" si="16"/>
        <v>2676</v>
      </c>
      <c r="L90" s="34">
        <f t="shared" si="17"/>
        <v>41621271.248106733</v>
      </c>
      <c r="M90" s="236">
        <f t="shared" si="18"/>
        <v>1833571.5490151457</v>
      </c>
      <c r="N90" s="236">
        <f t="shared" si="19"/>
        <v>272852.95792312827</v>
      </c>
      <c r="O90" s="237">
        <f t="shared" si="20"/>
        <v>2106424.506938274</v>
      </c>
      <c r="P90" s="236">
        <f>M90*IFERROR(VLOOKUP($A90,UVR!$A:$B,2,0),CALCULADORA!$C$23)</f>
        <v>760801092.47553086</v>
      </c>
      <c r="Q90" s="236">
        <f>N90*IFERROR(VLOOKUP($A90,UVR!$A:$B,2,0),CALCULADORA!$C$23)</f>
        <v>113214468.55160673</v>
      </c>
      <c r="R90" s="236">
        <f>O90*IFERROR(VLOOKUP($A90,UVR!$A:$B,2,0),CALCULADORA!$C$23)</f>
        <v>874015561.02713764</v>
      </c>
    </row>
    <row r="91" spans="1:18" x14ac:dyDescent="0.2">
      <c r="A91" s="4">
        <f t="shared" si="11"/>
        <v>47619</v>
      </c>
      <c r="B91" s="9">
        <f>IF(DIAS365(CALCULADORA!$C$30,A91)&lt;0,0,DIAS365(CALCULADORA!$C$30,A91))</f>
        <v>1437</v>
      </c>
      <c r="C91" s="5">
        <f>+HLOOKUP(CALCULADORA!$C$11,Tablas!$B$1:$B$181,Flujos!J91+1,FALSE)</f>
        <v>6.3854300000000001E-3</v>
      </c>
      <c r="D91" s="14">
        <f t="shared" si="13"/>
        <v>14.010801000000001</v>
      </c>
      <c r="E91" s="15">
        <f t="shared" si="14"/>
        <v>0.63854299999999997</v>
      </c>
      <c r="F91" s="15">
        <f>ROUND(D90*ROUND(((1+CALCULADORA!$C$19)^(1/12)-1),6),6)</f>
        <v>9.1982999999999995E-2</v>
      </c>
      <c r="G91" s="15">
        <f t="shared" si="15"/>
        <v>0.73052600000000001</v>
      </c>
      <c r="H91" s="21">
        <f>IF($B91=0,0,G91/POWER(1+CALCULADORA!$C$32,Flujos!$B91/365))</f>
        <v>0.70246143742399803</v>
      </c>
      <c r="I91" s="22">
        <f t="shared" si="12"/>
        <v>47619</v>
      </c>
      <c r="J91" s="11">
        <v>89</v>
      </c>
      <c r="K91" s="12">
        <f t="shared" si="16"/>
        <v>2706</v>
      </c>
      <c r="L91" s="34">
        <f t="shared" si="17"/>
        <v>39807062.270108819</v>
      </c>
      <c r="M91" s="236">
        <f t="shared" si="18"/>
        <v>1814208.9779979147</v>
      </c>
      <c r="N91" s="236">
        <f t="shared" si="19"/>
        <v>261339.96216686218</v>
      </c>
      <c r="O91" s="237">
        <f t="shared" si="20"/>
        <v>2075548.9401647768</v>
      </c>
      <c r="P91" s="236">
        <f>M91*IFERROR(VLOOKUP($A91,UVR!$A:$B,2,0),CALCULADORA!$C$23)</f>
        <v>752767009.92720771</v>
      </c>
      <c r="Q91" s="236">
        <f>N91*IFERROR(VLOOKUP($A91,UVR!$A:$B,2,0),CALCULADORA!$C$23)</f>
        <v>108437398.49195287</v>
      </c>
      <c r="R91" s="236">
        <f>O91*IFERROR(VLOOKUP($A91,UVR!$A:$B,2,0),CALCULADORA!$C$23)</f>
        <v>861204408.41916049</v>
      </c>
    </row>
    <row r="92" spans="1:18" x14ac:dyDescent="0.2">
      <c r="A92" s="4">
        <f t="shared" si="11"/>
        <v>47650</v>
      </c>
      <c r="B92" s="9">
        <f>IF(DIAS365(CALCULADORA!$C$30,A92)&lt;0,0,DIAS365(CALCULADORA!$C$30,A92))</f>
        <v>1468</v>
      </c>
      <c r="C92" s="5">
        <f>+HLOOKUP(CALCULADORA!$C$11,Tablas!$B$1:$B$181,Flujos!J92+1,FALSE)</f>
        <v>6.1240799999999996E-3</v>
      </c>
      <c r="D92" s="14">
        <f t="shared" si="13"/>
        <v>13.398393</v>
      </c>
      <c r="E92" s="15">
        <f t="shared" si="14"/>
        <v>0.61240799999999995</v>
      </c>
      <c r="F92" s="15">
        <f>ROUND(D91*ROUND(((1+CALCULADORA!$C$19)^(1/12)-1),6),6)</f>
        <v>8.7973999999999997E-2</v>
      </c>
      <c r="G92" s="15">
        <f t="shared" si="15"/>
        <v>0.70038199999999995</v>
      </c>
      <c r="H92" s="21">
        <f>IF($B92=0,0,G92/POWER(1+CALCULADORA!$C$32,Flujos!$B92/365))</f>
        <v>0.67290656580730279</v>
      </c>
      <c r="I92" s="22">
        <f t="shared" si="12"/>
        <v>47650</v>
      </c>
      <c r="J92" s="11">
        <v>90</v>
      </c>
      <c r="K92" s="12">
        <f t="shared" si="16"/>
        <v>2737</v>
      </c>
      <c r="L92" s="34">
        <f t="shared" si="17"/>
        <v>38067107.260347933</v>
      </c>
      <c r="M92" s="236">
        <f t="shared" si="18"/>
        <v>1739955.0097608881</v>
      </c>
      <c r="N92" s="236">
        <f t="shared" si="19"/>
        <v>249948.54399401328</v>
      </c>
      <c r="O92" s="237">
        <f t="shared" si="20"/>
        <v>1989903.5537549013</v>
      </c>
      <c r="P92" s="236">
        <f>M92*IFERROR(VLOOKUP($A92,UVR!$A:$B,2,0),CALCULADORA!$C$23)</f>
        <v>721956922.26757061</v>
      </c>
      <c r="Q92" s="236">
        <f>N92*IFERROR(VLOOKUP($A92,UVR!$A:$B,2,0),CALCULADORA!$C$23)</f>
        <v>103710774.43661994</v>
      </c>
      <c r="R92" s="236">
        <f>O92*IFERROR(VLOOKUP($A92,UVR!$A:$B,2,0),CALCULADORA!$C$23)</f>
        <v>825667696.70419049</v>
      </c>
    </row>
    <row r="93" spans="1:18" x14ac:dyDescent="0.2">
      <c r="A93" s="4">
        <f t="shared" si="11"/>
        <v>47680</v>
      </c>
      <c r="B93" s="9">
        <f>IF(DIAS365(CALCULADORA!$C$30,A93)&lt;0,0,DIAS365(CALCULADORA!$C$30,A93))</f>
        <v>1498</v>
      </c>
      <c r="C93" s="5">
        <f>+HLOOKUP(CALCULADORA!$C$11,Tablas!$B$1:$B$181,Flujos!J93+1,FALSE)</f>
        <v>4.0519500000000003E-3</v>
      </c>
      <c r="D93" s="14">
        <f t="shared" si="13"/>
        <v>12.993198</v>
      </c>
      <c r="E93" s="15">
        <f t="shared" si="14"/>
        <v>0.40519500000000003</v>
      </c>
      <c r="F93" s="15">
        <f>ROUND(D92*ROUND(((1+CALCULADORA!$C$19)^(1/12)-1),6),6)</f>
        <v>8.4128999999999995E-2</v>
      </c>
      <c r="G93" s="15">
        <f t="shared" si="15"/>
        <v>0.48932400000000004</v>
      </c>
      <c r="H93" s="21">
        <f>IF($B93=0,0,G93/POWER(1+CALCULADORA!$C$32,Flujos!$B93/365))</f>
        <v>0.46974387459049222</v>
      </c>
      <c r="I93" s="22">
        <f t="shared" si="12"/>
        <v>47680</v>
      </c>
      <c r="J93" s="11">
        <v>91</v>
      </c>
      <c r="K93" s="12">
        <f t="shared" si="16"/>
        <v>2767</v>
      </c>
      <c r="L93" s="34">
        <f t="shared" si="17"/>
        <v>36915879.532787122</v>
      </c>
      <c r="M93" s="236">
        <f t="shared" si="18"/>
        <v>1151227.7275608142</v>
      </c>
      <c r="N93" s="236">
        <f t="shared" si="19"/>
        <v>239023.36648772468</v>
      </c>
      <c r="O93" s="237">
        <f t="shared" si="20"/>
        <v>1390251.0940485389</v>
      </c>
      <c r="P93" s="236">
        <f>M93*IFERROR(VLOOKUP($A93,UVR!$A:$B,2,0),CALCULADORA!$C$23)</f>
        <v>477677194.15521729</v>
      </c>
      <c r="Q93" s="236">
        <f>N93*IFERROR(VLOOKUP($A93,UVR!$A:$B,2,0),CALCULADORA!$C$23)</f>
        <v>99177606.921701863</v>
      </c>
      <c r="R93" s="236">
        <f>O93*IFERROR(VLOOKUP($A93,UVR!$A:$B,2,0),CALCULADORA!$C$23)</f>
        <v>576854801.0769192</v>
      </c>
    </row>
    <row r="94" spans="1:18" x14ac:dyDescent="0.2">
      <c r="A94" s="4">
        <f t="shared" si="11"/>
        <v>47711</v>
      </c>
      <c r="B94" s="9">
        <f>IF(DIAS365(CALCULADORA!$C$30,A94)&lt;0,0,DIAS365(CALCULADORA!$C$30,A94))</f>
        <v>1529</v>
      </c>
      <c r="C94" s="5">
        <f>+HLOOKUP(CALCULADORA!$C$11,Tablas!$B$1:$B$181,Flujos!J94+1,FALSE)</f>
        <v>3.9737599999999998E-3</v>
      </c>
      <c r="D94" s="14">
        <f t="shared" si="13"/>
        <v>12.595822</v>
      </c>
      <c r="E94" s="15">
        <f t="shared" si="14"/>
        <v>0.39737600000000001</v>
      </c>
      <c r="F94" s="15">
        <f>ROUND(D93*ROUND(((1+CALCULADORA!$C$19)^(1/12)-1),6),6)</f>
        <v>8.1584000000000004E-2</v>
      </c>
      <c r="G94" s="15">
        <f t="shared" si="15"/>
        <v>0.47896</v>
      </c>
      <c r="H94" s="21">
        <f>IF($B94=0,0,G94/POWER(1+CALCULADORA!$C$32,Flujos!$B94/365))</f>
        <v>0.45940617966087927</v>
      </c>
      <c r="I94" s="22">
        <f t="shared" si="12"/>
        <v>47711</v>
      </c>
      <c r="J94" s="11">
        <v>92</v>
      </c>
      <c r="K94" s="12">
        <f t="shared" si="16"/>
        <v>2798</v>
      </c>
      <c r="L94" s="34">
        <f t="shared" si="17"/>
        <v>35786866.910550408</v>
      </c>
      <c r="M94" s="236">
        <f t="shared" si="18"/>
        <v>1129012.6222367159</v>
      </c>
      <c r="N94" s="236">
        <f t="shared" si="19"/>
        <v>231794.80758637033</v>
      </c>
      <c r="O94" s="237">
        <f t="shared" si="20"/>
        <v>1360807.4298230861</v>
      </c>
      <c r="P94" s="236">
        <f>M94*IFERROR(VLOOKUP($A94,UVR!$A:$B,2,0),CALCULADORA!$C$23)</f>
        <v>468459513.82574713</v>
      </c>
      <c r="Q94" s="236">
        <f>N94*IFERROR(VLOOKUP($A94,UVR!$A:$B,2,0),CALCULADORA!$C$23)</f>
        <v>96178271.819601253</v>
      </c>
      <c r="R94" s="236">
        <f>O94*IFERROR(VLOOKUP($A94,UVR!$A:$B,2,0),CALCULADORA!$C$23)</f>
        <v>564637785.64534843</v>
      </c>
    </row>
    <row r="95" spans="1:18" x14ac:dyDescent="0.2">
      <c r="A95" s="4">
        <f t="shared" si="11"/>
        <v>47742</v>
      </c>
      <c r="B95" s="9">
        <f>IF(DIAS365(CALCULADORA!$C$30,A95)&lt;0,0,DIAS365(CALCULADORA!$C$30,A95))</f>
        <v>1560</v>
      </c>
      <c r="C95" s="5">
        <f>+HLOOKUP(CALCULADORA!$C$11,Tablas!$B$1:$B$181,Flujos!J95+1,FALSE)</f>
        <v>3.89311E-3</v>
      </c>
      <c r="D95" s="14">
        <f t="shared" si="13"/>
        <v>12.206511000000001</v>
      </c>
      <c r="E95" s="15">
        <f t="shared" si="14"/>
        <v>0.38931100000000002</v>
      </c>
      <c r="F95" s="15">
        <f>ROUND(D94*ROUND(((1+CALCULADORA!$C$19)^(1/12)-1),6),6)</f>
        <v>7.9089000000000007E-2</v>
      </c>
      <c r="G95" s="15">
        <f t="shared" si="15"/>
        <v>0.46840000000000004</v>
      </c>
      <c r="H95" s="21">
        <f>IF($B95=0,0,G95/POWER(1+CALCULADORA!$C$32,Flujos!$B95/365))</f>
        <v>0.44889777547305054</v>
      </c>
      <c r="I95" s="22">
        <f t="shared" si="12"/>
        <v>47742</v>
      </c>
      <c r="J95" s="11">
        <v>93</v>
      </c>
      <c r="K95" s="12">
        <f t="shared" si="16"/>
        <v>2829</v>
      </c>
      <c r="L95" s="34">
        <f t="shared" si="17"/>
        <v>34680768.321366362</v>
      </c>
      <c r="M95" s="236">
        <f t="shared" si="18"/>
        <v>1106098.5891840425</v>
      </c>
      <c r="N95" s="236">
        <f t="shared" si="19"/>
        <v>224705.737331346</v>
      </c>
      <c r="O95" s="237">
        <f t="shared" si="20"/>
        <v>1330804.3265153884</v>
      </c>
      <c r="P95" s="236">
        <f>M95*IFERROR(VLOOKUP($A95,UVR!$A:$B,2,0),CALCULADORA!$C$23)</f>
        <v>458951828.46225095</v>
      </c>
      <c r="Q95" s="236">
        <f>N95*IFERROR(VLOOKUP($A95,UVR!$A:$B,2,0),CALCULADORA!$C$23)</f>
        <v>93236814.532289401</v>
      </c>
      <c r="R95" s="236">
        <f>O95*IFERROR(VLOOKUP($A95,UVR!$A:$B,2,0),CALCULADORA!$C$23)</f>
        <v>552188642.99454033</v>
      </c>
    </row>
    <row r="96" spans="1:18" x14ac:dyDescent="0.2">
      <c r="A96" s="4">
        <f t="shared" si="11"/>
        <v>47772</v>
      </c>
      <c r="B96" s="9">
        <f>IF(DIAS365(CALCULADORA!$C$30,A96)&lt;0,0,DIAS365(CALCULADORA!$C$30,A96))</f>
        <v>1590</v>
      </c>
      <c r="C96" s="5">
        <f>+HLOOKUP(CALCULADORA!$C$11,Tablas!$B$1:$B$181,Flujos!J96+1,FALSE)</f>
        <v>3.81453E-3</v>
      </c>
      <c r="D96" s="14">
        <f t="shared" si="13"/>
        <v>11.825058</v>
      </c>
      <c r="E96" s="15">
        <f t="shared" si="14"/>
        <v>0.38145299999999999</v>
      </c>
      <c r="F96" s="15">
        <f>ROUND(D95*ROUND(((1+CALCULADORA!$C$19)^(1/12)-1),6),6)</f>
        <v>7.6645000000000005E-2</v>
      </c>
      <c r="G96" s="15">
        <f t="shared" si="15"/>
        <v>0.45809800000000001</v>
      </c>
      <c r="H96" s="21">
        <f>IF($B96=0,0,G96/POWER(1+CALCULADORA!$C$32,Flujos!$B96/365))</f>
        <v>0.43866580466110811</v>
      </c>
      <c r="I96" s="22">
        <f t="shared" si="12"/>
        <v>47772</v>
      </c>
      <c r="J96" s="11">
        <v>94</v>
      </c>
      <c r="K96" s="12">
        <f t="shared" si="16"/>
        <v>2859</v>
      </c>
      <c r="L96" s="34">
        <f t="shared" si="17"/>
        <v>33596995.643121921</v>
      </c>
      <c r="M96" s="236">
        <f t="shared" si="18"/>
        <v>1083772.6782444385</v>
      </c>
      <c r="N96" s="236">
        <f t="shared" si="19"/>
        <v>217760.54428985939</v>
      </c>
      <c r="O96" s="237">
        <f t="shared" si="20"/>
        <v>1301533.222534298</v>
      </c>
      <c r="P96" s="236">
        <f>M96*IFERROR(VLOOKUP($A96,UVR!$A:$B,2,0),CALCULADORA!$C$23)</f>
        <v>449688171.72494745</v>
      </c>
      <c r="Q96" s="236">
        <f>N96*IFERROR(VLOOKUP($A96,UVR!$A:$B,2,0),CALCULADORA!$C$23)</f>
        <v>90355056.001374915</v>
      </c>
      <c r="R96" s="236">
        <f>O96*IFERROR(VLOOKUP($A96,UVR!$A:$B,2,0),CALCULADORA!$C$23)</f>
        <v>540043227.72632241</v>
      </c>
    </row>
    <row r="97" spans="1:18" x14ac:dyDescent="0.2">
      <c r="A97" s="4">
        <f t="shared" si="11"/>
        <v>47803</v>
      </c>
      <c r="B97" s="9">
        <f>IF(DIAS365(CALCULADORA!$C$30,A97)&lt;0,0,DIAS365(CALCULADORA!$C$30,A97))</f>
        <v>1621</v>
      </c>
      <c r="C97" s="5">
        <f>+HLOOKUP(CALCULADORA!$C$11,Tablas!$B$1:$B$181,Flujos!J97+1,FALSE)</f>
        <v>3.7449800000000002E-3</v>
      </c>
      <c r="D97" s="14">
        <f t="shared" si="13"/>
        <v>11.450559999999999</v>
      </c>
      <c r="E97" s="15">
        <f t="shared" si="14"/>
        <v>0.374498</v>
      </c>
      <c r="F97" s="15">
        <f>ROUND(D96*ROUND(((1+CALCULADORA!$C$19)^(1/12)-1),6),6)</f>
        <v>7.4249999999999997E-2</v>
      </c>
      <c r="G97" s="15">
        <f t="shared" si="15"/>
        <v>0.44874799999999998</v>
      </c>
      <c r="H97" s="21">
        <f>IF($B97=0,0,G97/POWER(1+CALCULADORA!$C$32,Flujos!$B97/365))</f>
        <v>0.42934942999073139</v>
      </c>
      <c r="I97" s="22">
        <f t="shared" si="12"/>
        <v>47803</v>
      </c>
      <c r="J97" s="11">
        <v>95</v>
      </c>
      <c r="K97" s="12">
        <f t="shared" si="16"/>
        <v>2890</v>
      </c>
      <c r="L97" s="34">
        <f t="shared" si="17"/>
        <v>32532983.299642682</v>
      </c>
      <c r="M97" s="236">
        <f t="shared" si="18"/>
        <v>1064012.343479238</v>
      </c>
      <c r="N97" s="236">
        <f t="shared" si="19"/>
        <v>210955.53564316253</v>
      </c>
      <c r="O97" s="237">
        <f t="shared" si="20"/>
        <v>1274967.8791224004</v>
      </c>
      <c r="P97" s="236">
        <f>M97*IFERROR(VLOOKUP($A97,UVR!$A:$B,2,0),CALCULADORA!$C$23)</f>
        <v>441489045.66132498</v>
      </c>
      <c r="Q97" s="236">
        <f>N97*IFERROR(VLOOKUP($A97,UVR!$A:$B,2,0),CALCULADORA!$C$23)</f>
        <v>87531463.971113965</v>
      </c>
      <c r="R97" s="236">
        <f>O97*IFERROR(VLOOKUP($A97,UVR!$A:$B,2,0),CALCULADORA!$C$23)</f>
        <v>529020509.6324389</v>
      </c>
    </row>
    <row r="98" spans="1:18" x14ac:dyDescent="0.2">
      <c r="A98" s="4">
        <f t="shared" si="11"/>
        <v>47833</v>
      </c>
      <c r="B98" s="9">
        <f>IF(DIAS365(CALCULADORA!$C$30,A98)&lt;0,0,DIAS365(CALCULADORA!$C$30,A98))</f>
        <v>1651</v>
      </c>
      <c r="C98" s="5">
        <f>+HLOOKUP(CALCULADORA!$C$11,Tablas!$B$1:$B$181,Flujos!J98+1,FALSE)</f>
        <v>3.67557E-3</v>
      </c>
      <c r="D98" s="14">
        <f t="shared" si="13"/>
        <v>11.083003</v>
      </c>
      <c r="E98" s="15">
        <f t="shared" si="14"/>
        <v>0.36755700000000002</v>
      </c>
      <c r="F98" s="15">
        <f>ROUND(D97*ROUND(((1+CALCULADORA!$C$19)^(1/12)-1),6),6)</f>
        <v>7.1898000000000004E-2</v>
      </c>
      <c r="G98" s="15">
        <f t="shared" si="15"/>
        <v>0.43945500000000004</v>
      </c>
      <c r="H98" s="21">
        <f>IF($B98=0,0,G98/POWER(1+CALCULADORA!$C$32,Flujos!$B98/365))</f>
        <v>0.42011442469892651</v>
      </c>
      <c r="I98" s="22">
        <f t="shared" si="12"/>
        <v>47833</v>
      </c>
      <c r="J98" s="11">
        <v>96</v>
      </c>
      <c r="K98" s="12">
        <f t="shared" si="16"/>
        <v>2920</v>
      </c>
      <c r="L98" s="34">
        <f t="shared" si="17"/>
        <v>31488691.514553849</v>
      </c>
      <c r="M98" s="236">
        <f t="shared" si="18"/>
        <v>1044291.7850888342</v>
      </c>
      <c r="N98" s="236">
        <f t="shared" si="19"/>
        <v>204274.60213845639</v>
      </c>
      <c r="O98" s="237">
        <f t="shared" si="20"/>
        <v>1248566.3872272905</v>
      </c>
      <c r="P98" s="236">
        <f>M98*IFERROR(VLOOKUP($A98,UVR!$A:$B,2,0),CALCULADORA!$C$23)</f>
        <v>433306423.94923234</v>
      </c>
      <c r="Q98" s="236">
        <f>N98*IFERROR(VLOOKUP($A98,UVR!$A:$B,2,0),CALCULADORA!$C$23)</f>
        <v>84759354.253406495</v>
      </c>
      <c r="R98" s="236">
        <f>O98*IFERROR(VLOOKUP($A98,UVR!$A:$B,2,0),CALCULADORA!$C$23)</f>
        <v>518065778.2026388</v>
      </c>
    </row>
    <row r="99" spans="1:18" x14ac:dyDescent="0.2">
      <c r="A99" s="4">
        <f t="shared" ref="A99:A130" si="21">EDATE(A98,1)</f>
        <v>47864</v>
      </c>
      <c r="B99" s="9">
        <f>IF(DIAS365(CALCULADORA!$C$30,A99)&lt;0,0,DIAS365(CALCULADORA!$C$30,A99))</f>
        <v>1682</v>
      </c>
      <c r="C99" s="5">
        <f>+HLOOKUP(CALCULADORA!$C$11,Tablas!$B$1:$B$181,Flujos!J99+1,FALSE)</f>
        <v>3.6110199999999999E-3</v>
      </c>
      <c r="D99" s="14">
        <f t="shared" si="13"/>
        <v>10.721901000000001</v>
      </c>
      <c r="E99" s="15">
        <f t="shared" si="14"/>
        <v>0.36110199999999998</v>
      </c>
      <c r="F99" s="15">
        <f>ROUND(D98*ROUND(((1+CALCULADORA!$C$19)^(1/12)-1),6),6)</f>
        <v>6.9589999999999999E-2</v>
      </c>
      <c r="G99" s="15">
        <f t="shared" si="15"/>
        <v>0.43069199999999996</v>
      </c>
      <c r="H99" s="21">
        <f>IF($B99=0,0,G99/POWER(1+CALCULADORA!$C$32,Flujos!$B99/365))</f>
        <v>0.41138927691199612</v>
      </c>
      <c r="I99" s="22">
        <f t="shared" si="12"/>
        <v>47864</v>
      </c>
      <c r="J99" s="11">
        <v>97</v>
      </c>
      <c r="K99" s="12">
        <f t="shared" si="16"/>
        <v>2951</v>
      </c>
      <c r="L99" s="34">
        <f t="shared" si="17"/>
        <v>30462739.479416039</v>
      </c>
      <c r="M99" s="236">
        <f t="shared" si="18"/>
        <v>1025952.0351378105</v>
      </c>
      <c r="N99" s="236">
        <f t="shared" si="19"/>
        <v>197717.4940198836</v>
      </c>
      <c r="O99" s="237">
        <f t="shared" si="20"/>
        <v>1223669.5291576942</v>
      </c>
      <c r="P99" s="236">
        <f>M99*IFERROR(VLOOKUP($A99,UVR!$A:$B,2,0),CALCULADORA!$C$23)</f>
        <v>425696739.01167899</v>
      </c>
      <c r="Q99" s="236">
        <f>N99*IFERROR(VLOOKUP($A99,UVR!$A:$B,2,0),CALCULADORA!$C$23)</f>
        <v>82038623.217429265</v>
      </c>
      <c r="R99" s="236">
        <f>O99*IFERROR(VLOOKUP($A99,UVR!$A:$B,2,0),CALCULADORA!$C$23)</f>
        <v>507735362.22910827</v>
      </c>
    </row>
    <row r="100" spans="1:18" x14ac:dyDescent="0.2">
      <c r="A100" s="4">
        <f t="shared" si="21"/>
        <v>47895</v>
      </c>
      <c r="B100" s="9">
        <f>IF(DIAS365(CALCULADORA!$C$30,A100)&lt;0,0,DIAS365(CALCULADORA!$C$30,A100))</f>
        <v>1713</v>
      </c>
      <c r="C100" s="5">
        <f>+HLOOKUP(CALCULADORA!$C$11,Tablas!$B$1:$B$181,Flujos!J100+1,FALSE)</f>
        <v>3.5474999999999999E-3</v>
      </c>
      <c r="D100" s="14">
        <f t="shared" si="13"/>
        <v>10.367151</v>
      </c>
      <c r="E100" s="15">
        <f t="shared" si="14"/>
        <v>0.35475000000000001</v>
      </c>
      <c r="F100" s="15">
        <f>ROUND(D99*ROUND(((1+CALCULADORA!$C$19)^(1/12)-1),6),6)</f>
        <v>6.7322999999999994E-2</v>
      </c>
      <c r="G100" s="15">
        <f t="shared" si="15"/>
        <v>0.42207300000000003</v>
      </c>
      <c r="H100" s="21">
        <f>IF($B100=0,0,G100/POWER(1+CALCULADORA!$C$32,Flujos!$B100/365))</f>
        <v>0.40281600032102799</v>
      </c>
      <c r="I100" s="22">
        <f t="shared" si="12"/>
        <v>47895</v>
      </c>
      <c r="J100" s="11">
        <v>98</v>
      </c>
      <c r="K100" s="12">
        <f t="shared" si="16"/>
        <v>2982</v>
      </c>
      <c r="L100" s="34">
        <f t="shared" si="17"/>
        <v>29454834.553757533</v>
      </c>
      <c r="M100" s="236">
        <f t="shared" si="18"/>
        <v>1007904.9256585072</v>
      </c>
      <c r="N100" s="236">
        <f t="shared" si="19"/>
        <v>191275.54119125332</v>
      </c>
      <c r="O100" s="237">
        <f t="shared" si="20"/>
        <v>1199180.4668497604</v>
      </c>
      <c r="P100" s="236">
        <f>M100*IFERROR(VLOOKUP($A100,UVR!$A:$B,2,0),CALCULADORA!$C$23)</f>
        <v>418208478.94609588</v>
      </c>
      <c r="Q100" s="236">
        <f>N100*IFERROR(VLOOKUP($A100,UVR!$A:$B,2,0),CALCULADORA!$C$23)</f>
        <v>79365673.393174946</v>
      </c>
      <c r="R100" s="236">
        <f>O100*IFERROR(VLOOKUP($A100,UVR!$A:$B,2,0),CALCULADORA!$C$23)</f>
        <v>497574152.33927077</v>
      </c>
    </row>
    <row r="101" spans="1:18" x14ac:dyDescent="0.2">
      <c r="A101" s="4">
        <f t="shared" si="21"/>
        <v>47923</v>
      </c>
      <c r="B101" s="9">
        <f>IF(DIAS365(CALCULADORA!$C$30,A101)&lt;0,0,DIAS365(CALCULADORA!$C$30,A101))</f>
        <v>1741</v>
      </c>
      <c r="C101" s="5">
        <f>+HLOOKUP(CALCULADORA!$C$11,Tablas!$B$1:$B$181,Flujos!J101+1,FALSE)</f>
        <v>3.4886399999999999E-3</v>
      </c>
      <c r="D101" s="14">
        <f t="shared" si="13"/>
        <v>10.018287000000001</v>
      </c>
      <c r="E101" s="15">
        <f t="shared" si="14"/>
        <v>0.34886400000000001</v>
      </c>
      <c r="F101" s="15">
        <f>ROUND(D100*ROUND(((1+CALCULADORA!$C$19)^(1/12)-1),6),6)</f>
        <v>6.5095E-2</v>
      </c>
      <c r="G101" s="15">
        <f t="shared" si="15"/>
        <v>0.41395900000000002</v>
      </c>
      <c r="H101" s="21">
        <f>IF($B101=0,0,G101/POWER(1+CALCULADORA!$C$32,Flujos!$B101/365))</f>
        <v>0.39477075131275435</v>
      </c>
      <c r="I101" s="22">
        <f t="shared" si="12"/>
        <v>47923</v>
      </c>
      <c r="J101" s="11">
        <v>99</v>
      </c>
      <c r="K101" s="12">
        <f t="shared" si="16"/>
        <v>3010</v>
      </c>
      <c r="L101" s="34">
        <f t="shared" si="17"/>
        <v>28463652.752531517</v>
      </c>
      <c r="M101" s="236">
        <f t="shared" si="18"/>
        <v>991181.80122601683</v>
      </c>
      <c r="N101" s="236">
        <f t="shared" si="19"/>
        <v>184946.90616304355</v>
      </c>
      <c r="O101" s="237">
        <f t="shared" si="20"/>
        <v>1176128.7073890604</v>
      </c>
      <c r="P101" s="236">
        <f>M101*IFERROR(VLOOKUP($A101,UVR!$A:$B,2,0),CALCULADORA!$C$23)</f>
        <v>411269578.01000929</v>
      </c>
      <c r="Q101" s="236">
        <f>N101*IFERROR(VLOOKUP($A101,UVR!$A:$B,2,0),CALCULADORA!$C$23)</f>
        <v>76739742.353872418</v>
      </c>
      <c r="R101" s="236">
        <f>O101*IFERROR(VLOOKUP($A101,UVR!$A:$B,2,0),CALCULADORA!$C$23)</f>
        <v>488009320.36388171</v>
      </c>
    </row>
    <row r="102" spans="1:18" x14ac:dyDescent="0.2">
      <c r="A102" s="4">
        <f t="shared" si="21"/>
        <v>47954</v>
      </c>
      <c r="B102" s="9">
        <f>IF(DIAS365(CALCULADORA!$C$30,A102)&lt;0,0,DIAS365(CALCULADORA!$C$30,A102))</f>
        <v>1772</v>
      </c>
      <c r="C102" s="5">
        <f>+HLOOKUP(CALCULADORA!$C$11,Tablas!$B$1:$B$181,Flujos!J102+1,FALSE)</f>
        <v>3.4285700000000001E-3</v>
      </c>
      <c r="D102" s="14">
        <f t="shared" si="13"/>
        <v>9.6754300000000004</v>
      </c>
      <c r="E102" s="15">
        <f t="shared" si="14"/>
        <v>0.34285700000000002</v>
      </c>
      <c r="F102" s="15">
        <f>ROUND(D101*ROUND(((1+CALCULADORA!$C$19)^(1/12)-1),6),6)</f>
        <v>6.2905000000000003E-2</v>
      </c>
      <c r="G102" s="15">
        <f t="shared" si="15"/>
        <v>0.40576200000000001</v>
      </c>
      <c r="H102" s="21">
        <f>IF($B102=0,0,G102/POWER(1+CALCULADORA!$C$32,Flujos!$B102/365))</f>
        <v>0.38662683187608282</v>
      </c>
      <c r="I102" s="22">
        <f t="shared" si="12"/>
        <v>47954</v>
      </c>
      <c r="J102" s="11">
        <v>100</v>
      </c>
      <c r="K102" s="12">
        <f t="shared" si="16"/>
        <v>3041</v>
      </c>
      <c r="L102" s="34">
        <f t="shared" si="17"/>
        <v>27489537.857263021</v>
      </c>
      <c r="M102" s="236">
        <f t="shared" si="18"/>
        <v>974114.89526849566</v>
      </c>
      <c r="N102" s="236">
        <f t="shared" si="19"/>
        <v>178723.27563314539</v>
      </c>
      <c r="O102" s="237">
        <f t="shared" si="20"/>
        <v>1152838.170901641</v>
      </c>
      <c r="P102" s="236">
        <f>M102*IFERROR(VLOOKUP($A102,UVR!$A:$B,2,0),CALCULADORA!$C$23)</f>
        <v>404188032.32141399</v>
      </c>
      <c r="Q102" s="236">
        <f>N102*IFERROR(VLOOKUP($A102,UVR!$A:$B,2,0),CALCULADORA!$C$23)</f>
        <v>74157380.673547566</v>
      </c>
      <c r="R102" s="236">
        <f>O102*IFERROR(VLOOKUP($A102,UVR!$A:$B,2,0),CALCULADORA!$C$23)</f>
        <v>478345412.99496156</v>
      </c>
    </row>
    <row r="103" spans="1:18" x14ac:dyDescent="0.2">
      <c r="A103" s="4">
        <f t="shared" si="21"/>
        <v>47984</v>
      </c>
      <c r="B103" s="9">
        <f>IF(DIAS365(CALCULADORA!$C$30,A103)&lt;0,0,DIAS365(CALCULADORA!$C$30,A103))</f>
        <v>1802</v>
      </c>
      <c r="C103" s="5">
        <f>+HLOOKUP(CALCULADORA!$C$11,Tablas!$B$1:$B$181,Flujos!J103+1,FALSE)</f>
        <v>3.3709999999999999E-3</v>
      </c>
      <c r="D103" s="14">
        <f t="shared" si="13"/>
        <v>9.3383299999999991</v>
      </c>
      <c r="E103" s="15">
        <f t="shared" si="14"/>
        <v>0.33710000000000001</v>
      </c>
      <c r="F103" s="15">
        <f>ROUND(D102*ROUND(((1+CALCULADORA!$C$19)^(1/12)-1),6),6)</f>
        <v>6.0752E-2</v>
      </c>
      <c r="G103" s="15">
        <f t="shared" si="15"/>
        <v>0.39785199999999998</v>
      </c>
      <c r="H103" s="21">
        <f>IF($B103=0,0,G103/POWER(1+CALCULADORA!$C$32,Flujos!$B103/365))</f>
        <v>0.37877995004171067</v>
      </c>
      <c r="I103" s="22">
        <f t="shared" si="12"/>
        <v>47984</v>
      </c>
      <c r="J103" s="11">
        <v>101</v>
      </c>
      <c r="K103" s="12">
        <f t="shared" si="16"/>
        <v>3071</v>
      </c>
      <c r="L103" s="34">
        <f t="shared" si="17"/>
        <v>26531779.575544957</v>
      </c>
      <c r="M103" s="236">
        <f t="shared" si="18"/>
        <v>957758.28171806282</v>
      </c>
      <c r="N103" s="236">
        <f t="shared" si="19"/>
        <v>172606.8082057545</v>
      </c>
      <c r="O103" s="237">
        <f t="shared" si="20"/>
        <v>1130365.0899238172</v>
      </c>
      <c r="P103" s="236">
        <f>M103*IFERROR(VLOOKUP($A103,UVR!$A:$B,2,0),CALCULADORA!$C$23)</f>
        <v>397401207.19585323</v>
      </c>
      <c r="Q103" s="236">
        <f>N103*IFERROR(VLOOKUP($A103,UVR!$A:$B,2,0),CALCULADORA!$C$23)</f>
        <v>71619484.018601403</v>
      </c>
      <c r="R103" s="236">
        <f>O103*IFERROR(VLOOKUP($A103,UVR!$A:$B,2,0),CALCULADORA!$C$23)</f>
        <v>469020691.21445459</v>
      </c>
    </row>
    <row r="104" spans="1:18" x14ac:dyDescent="0.2">
      <c r="A104" s="4">
        <f t="shared" si="21"/>
        <v>48015</v>
      </c>
      <c r="B104" s="9">
        <f>IF(DIAS365(CALCULADORA!$C$30,A104)&lt;0,0,DIAS365(CALCULADORA!$C$30,A104))</f>
        <v>1833</v>
      </c>
      <c r="C104" s="5">
        <f>+HLOOKUP(CALCULADORA!$C$11,Tablas!$B$1:$B$181,Flujos!J104+1,FALSE)</f>
        <v>3.3125699999999999E-3</v>
      </c>
      <c r="D104" s="14">
        <f t="shared" si="13"/>
        <v>9.0070730000000001</v>
      </c>
      <c r="E104" s="15">
        <f t="shared" si="14"/>
        <v>0.33125700000000002</v>
      </c>
      <c r="F104" s="15">
        <f>ROUND(D103*ROUND(((1+CALCULADORA!$C$19)^(1/12)-1),6),6)</f>
        <v>5.8635E-2</v>
      </c>
      <c r="G104" s="15">
        <f t="shared" si="15"/>
        <v>0.38989200000000002</v>
      </c>
      <c r="H104" s="21">
        <f>IF($B104=0,0,G104/POWER(1+CALCULADORA!$C$32,Flujos!$B104/365))</f>
        <v>0.37088796430177373</v>
      </c>
      <c r="I104" s="22">
        <f t="shared" si="12"/>
        <v>48015</v>
      </c>
      <c r="J104" s="11">
        <v>102</v>
      </c>
      <c r="K104" s="12">
        <f t="shared" si="16"/>
        <v>3102</v>
      </c>
      <c r="L104" s="34">
        <f t="shared" si="17"/>
        <v>25590622.247965366</v>
      </c>
      <c r="M104" s="236">
        <f t="shared" si="18"/>
        <v>941157.32757959166</v>
      </c>
      <c r="N104" s="236">
        <f t="shared" si="19"/>
        <v>166593.04395484677</v>
      </c>
      <c r="O104" s="237">
        <f t="shared" si="20"/>
        <v>1107750.3715344383</v>
      </c>
      <c r="P104" s="236">
        <f>M104*IFERROR(VLOOKUP($A104,UVR!$A:$B,2,0),CALCULADORA!$C$23)</f>
        <v>390512998.1966086</v>
      </c>
      <c r="Q104" s="236">
        <f>N104*IFERROR(VLOOKUP($A104,UVR!$A:$B,2,0),CALCULADORA!$C$23)</f>
        <v>69124201.838618636</v>
      </c>
      <c r="R104" s="236">
        <f>O104*IFERROR(VLOOKUP($A104,UVR!$A:$B,2,0),CALCULADORA!$C$23)</f>
        <v>459637200.03522718</v>
      </c>
    </row>
    <row r="105" spans="1:18" x14ac:dyDescent="0.2">
      <c r="A105" s="4">
        <f t="shared" si="21"/>
        <v>48045</v>
      </c>
      <c r="B105" s="9">
        <f>IF(DIAS365(CALCULADORA!$C$30,A105)&lt;0,0,DIAS365(CALCULADORA!$C$30,A105))</f>
        <v>1863</v>
      </c>
      <c r="C105" s="5">
        <f>+HLOOKUP(CALCULADORA!$C$11,Tablas!$B$1:$B$181,Flujos!J105+1,FALSE)</f>
        <v>3.2531399999999999E-3</v>
      </c>
      <c r="D105" s="14">
        <f t="shared" si="13"/>
        <v>8.6817589999999996</v>
      </c>
      <c r="E105" s="15">
        <f t="shared" si="14"/>
        <v>0.32531399999999999</v>
      </c>
      <c r="F105" s="15">
        <f>ROUND(D104*ROUND(((1+CALCULADORA!$C$19)^(1/12)-1),6),6)</f>
        <v>5.6555000000000001E-2</v>
      </c>
      <c r="G105" s="15">
        <f t="shared" si="15"/>
        <v>0.38186900000000001</v>
      </c>
      <c r="H105" s="21">
        <f>IF($B105=0,0,G105/POWER(1+CALCULADORA!$C$32,Flujos!$B105/365))</f>
        <v>0.36295905753104979</v>
      </c>
      <c r="I105" s="22">
        <f t="shared" si="12"/>
        <v>48045</v>
      </c>
      <c r="J105" s="11">
        <v>103</v>
      </c>
      <c r="K105" s="12">
        <f t="shared" si="16"/>
        <v>3132</v>
      </c>
      <c r="L105" s="34">
        <f t="shared" si="17"/>
        <v>24666349.991487082</v>
      </c>
      <c r="M105" s="236">
        <f t="shared" si="18"/>
        <v>924272.25647828495</v>
      </c>
      <c r="N105" s="236">
        <f t="shared" si="19"/>
        <v>160683.51709497452</v>
      </c>
      <c r="O105" s="237">
        <f t="shared" si="20"/>
        <v>1084955.7735732594</v>
      </c>
      <c r="P105" s="236">
        <f>M105*IFERROR(VLOOKUP($A105,UVR!$A:$B,2,0),CALCULADORA!$C$23)</f>
        <v>383506900.97215003</v>
      </c>
      <c r="Q105" s="236">
        <f>N105*IFERROR(VLOOKUP($A105,UVR!$A:$B,2,0),CALCULADORA!$C$23)</f>
        <v>66672170.722942136</v>
      </c>
      <c r="R105" s="236">
        <f>O105*IFERROR(VLOOKUP($A105,UVR!$A:$B,2,0),CALCULADORA!$C$23)</f>
        <v>450179071.69509214</v>
      </c>
    </row>
    <row r="106" spans="1:18" x14ac:dyDescent="0.2">
      <c r="A106" s="4">
        <f t="shared" si="21"/>
        <v>48076</v>
      </c>
      <c r="B106" s="9">
        <f>IF(DIAS365(CALCULADORA!$C$30,A106)&lt;0,0,DIAS365(CALCULADORA!$C$30,A106))</f>
        <v>1894</v>
      </c>
      <c r="C106" s="5">
        <f>+HLOOKUP(CALCULADORA!$C$11,Tablas!$B$1:$B$181,Flujos!J106+1,FALSE)</f>
        <v>3.18462E-3</v>
      </c>
      <c r="D106" s="14">
        <f t="shared" si="13"/>
        <v>8.3632969999999993</v>
      </c>
      <c r="E106" s="15">
        <f t="shared" si="14"/>
        <v>0.31846200000000002</v>
      </c>
      <c r="F106" s="15">
        <f>ROUND(D105*ROUND(((1+CALCULADORA!$C$19)^(1/12)-1),6),6)</f>
        <v>5.4512999999999999E-2</v>
      </c>
      <c r="G106" s="15">
        <f t="shared" si="15"/>
        <v>0.372975</v>
      </c>
      <c r="H106" s="21">
        <f>IF($B106=0,0,G106/POWER(1+CALCULADORA!$C$32,Flujos!$B106/365))</f>
        <v>0.35420601869028201</v>
      </c>
      <c r="I106" s="22">
        <f t="shared" si="12"/>
        <v>48076</v>
      </c>
      <c r="J106" s="11">
        <v>104</v>
      </c>
      <c r="K106" s="12">
        <f t="shared" si="16"/>
        <v>3163</v>
      </c>
      <c r="L106" s="34">
        <f t="shared" si="17"/>
        <v>23761545.429302279</v>
      </c>
      <c r="M106" s="236">
        <f t="shared" si="18"/>
        <v>904804.56218480482</v>
      </c>
      <c r="N106" s="236">
        <f t="shared" si="19"/>
        <v>154880.01159654738</v>
      </c>
      <c r="O106" s="237">
        <f t="shared" si="20"/>
        <v>1059684.5737813523</v>
      </c>
      <c r="P106" s="236">
        <f>M106*IFERROR(VLOOKUP($A106,UVR!$A:$B,2,0),CALCULADORA!$C$23)</f>
        <v>375429199.78049779</v>
      </c>
      <c r="Q106" s="236">
        <f>N106*IFERROR(VLOOKUP($A106,UVR!$A:$B,2,0),CALCULADORA!$C$23)</f>
        <v>64264130.891738005</v>
      </c>
      <c r="R106" s="236">
        <f>O106*IFERROR(VLOOKUP($A106,UVR!$A:$B,2,0),CALCULADORA!$C$23)</f>
        <v>439693330.67223579</v>
      </c>
    </row>
    <row r="107" spans="1:18" x14ac:dyDescent="0.2">
      <c r="A107" s="4">
        <f t="shared" si="21"/>
        <v>48107</v>
      </c>
      <c r="B107" s="9">
        <f>IF(DIAS365(CALCULADORA!$C$30,A107)&lt;0,0,DIAS365(CALCULADORA!$C$30,A107))</f>
        <v>1925</v>
      </c>
      <c r="C107" s="5">
        <f>+HLOOKUP(CALCULADORA!$C$11,Tablas!$B$1:$B$181,Flujos!J107+1,FALSE)</f>
        <v>3.1113099999999999E-3</v>
      </c>
      <c r="D107" s="14">
        <f t="shared" si="13"/>
        <v>8.0521659999999997</v>
      </c>
      <c r="E107" s="15">
        <f t="shared" si="14"/>
        <v>0.31113099999999999</v>
      </c>
      <c r="F107" s="15">
        <f>ROUND(D106*ROUND(((1+CALCULADORA!$C$19)^(1/12)-1),6),6)</f>
        <v>5.2512999999999997E-2</v>
      </c>
      <c r="G107" s="15">
        <f t="shared" si="15"/>
        <v>0.36364399999999997</v>
      </c>
      <c r="H107" s="21">
        <f>IF($B107=0,0,G107/POWER(1+CALCULADORA!$C$32,Flujos!$B107/365))</f>
        <v>0.34505285036932548</v>
      </c>
      <c r="I107" s="22">
        <f t="shared" si="12"/>
        <v>48107</v>
      </c>
      <c r="J107" s="11">
        <v>105</v>
      </c>
      <c r="K107" s="12">
        <f t="shared" si="16"/>
        <v>3194</v>
      </c>
      <c r="L107" s="34">
        <f t="shared" si="17"/>
        <v>22877569.481662937</v>
      </c>
      <c r="M107" s="236">
        <f t="shared" si="18"/>
        <v>883975.94763934321</v>
      </c>
      <c r="N107" s="236">
        <f t="shared" si="19"/>
        <v>149198.743750589</v>
      </c>
      <c r="O107" s="237">
        <f t="shared" si="20"/>
        <v>1033174.6913899322</v>
      </c>
      <c r="P107" s="236">
        <f>M107*IFERROR(VLOOKUP($A107,UVR!$A:$B,2,0),CALCULADORA!$C$23)</f>
        <v>366786813.99007118</v>
      </c>
      <c r="Q107" s="236">
        <f>N107*IFERROR(VLOOKUP($A107,UVR!$A:$B,2,0),CALCULADORA!$C$23)</f>
        <v>61906810.946316265</v>
      </c>
      <c r="R107" s="236">
        <f>O107*IFERROR(VLOOKUP($A107,UVR!$A:$B,2,0),CALCULADORA!$C$23)</f>
        <v>428693624.93638748</v>
      </c>
    </row>
    <row r="108" spans="1:18" x14ac:dyDescent="0.2">
      <c r="A108" s="4">
        <f t="shared" si="21"/>
        <v>48137</v>
      </c>
      <c r="B108" s="9">
        <f>IF(DIAS365(CALCULADORA!$C$30,A108)&lt;0,0,DIAS365(CALCULADORA!$C$30,A108))</f>
        <v>1955</v>
      </c>
      <c r="C108" s="5">
        <f>+HLOOKUP(CALCULADORA!$C$11,Tablas!$B$1:$B$181,Flujos!J108+1,FALSE)</f>
        <v>3.04244E-3</v>
      </c>
      <c r="D108" s="14">
        <f t="shared" si="13"/>
        <v>7.747922</v>
      </c>
      <c r="E108" s="15">
        <f t="shared" si="14"/>
        <v>0.30424400000000001</v>
      </c>
      <c r="F108" s="15">
        <f>ROUND(D107*ROUND(((1+CALCULADORA!$C$19)^(1/12)-1),6),6)</f>
        <v>5.0560000000000001E-2</v>
      </c>
      <c r="G108" s="15">
        <f t="shared" si="15"/>
        <v>0.35480400000000001</v>
      </c>
      <c r="H108" s="21">
        <f>IF($B108=0,0,G108/POWER(1+CALCULADORA!$C$32,Flujos!$B108/365))</f>
        <v>0.33638956789647068</v>
      </c>
      <c r="I108" s="22">
        <f t="shared" si="12"/>
        <v>48137</v>
      </c>
      <c r="J108" s="11">
        <v>106</v>
      </c>
      <c r="K108" s="12">
        <f t="shared" si="16"/>
        <v>3224</v>
      </c>
      <c r="L108" s="34">
        <f t="shared" si="17"/>
        <v>22013160.669254065</v>
      </c>
      <c r="M108" s="236">
        <f t="shared" si="18"/>
        <v>864408.81240887067</v>
      </c>
      <c r="N108" s="236">
        <f t="shared" si="19"/>
        <v>143648.25877536158</v>
      </c>
      <c r="O108" s="237">
        <f t="shared" si="20"/>
        <v>1008057.0711842322</v>
      </c>
      <c r="P108" s="236">
        <f>M108*IFERROR(VLOOKUP($A108,UVR!$A:$B,2,0),CALCULADORA!$C$23)</f>
        <v>358667851.91959411</v>
      </c>
      <c r="Q108" s="236">
        <f>N108*IFERROR(VLOOKUP($A108,UVR!$A:$B,2,0),CALCULADORA!$C$23)</f>
        <v>59603756.541272618</v>
      </c>
      <c r="R108" s="236">
        <f>O108*IFERROR(VLOOKUP($A108,UVR!$A:$B,2,0),CALCULADORA!$C$23)</f>
        <v>418271608.46086669</v>
      </c>
    </row>
    <row r="109" spans="1:18" x14ac:dyDescent="0.2">
      <c r="A109" s="4">
        <f t="shared" si="21"/>
        <v>48168</v>
      </c>
      <c r="B109" s="9">
        <f>IF(DIAS365(CALCULADORA!$C$30,A109)&lt;0,0,DIAS365(CALCULADORA!$C$30,A109))</f>
        <v>1986</v>
      </c>
      <c r="C109" s="5">
        <f>+HLOOKUP(CALCULADORA!$C$11,Tablas!$B$1:$B$181,Flujos!J109+1,FALSE)</f>
        <v>2.97109E-3</v>
      </c>
      <c r="D109" s="14">
        <f t="shared" si="13"/>
        <v>7.4508130000000001</v>
      </c>
      <c r="E109" s="15">
        <f t="shared" si="14"/>
        <v>0.29710900000000001</v>
      </c>
      <c r="F109" s="15">
        <f>ROUND(D108*ROUND(((1+CALCULADORA!$C$19)^(1/12)-1),6),6)</f>
        <v>4.8648999999999998E-2</v>
      </c>
      <c r="G109" s="15">
        <f t="shared" si="15"/>
        <v>0.34575800000000001</v>
      </c>
      <c r="H109" s="21">
        <f>IF($B109=0,0,G109/POWER(1+CALCULADORA!$C$32,Flujos!$B109/365))</f>
        <v>0.32753614128959035</v>
      </c>
      <c r="I109" s="22">
        <f t="shared" si="12"/>
        <v>48168</v>
      </c>
      <c r="J109" s="11">
        <v>107</v>
      </c>
      <c r="K109" s="12">
        <f t="shared" si="16"/>
        <v>3255</v>
      </c>
      <c r="L109" s="34">
        <f t="shared" si="17"/>
        <v>21169023.602143496</v>
      </c>
      <c r="M109" s="236">
        <f t="shared" si="18"/>
        <v>844137.06711056642</v>
      </c>
      <c r="N109" s="236">
        <f t="shared" si="19"/>
        <v>138220.63584224627</v>
      </c>
      <c r="O109" s="237">
        <f t="shared" si="20"/>
        <v>982357.70295281266</v>
      </c>
      <c r="P109" s="236">
        <f>M109*IFERROR(VLOOKUP($A109,UVR!$A:$B,2,0),CALCULADORA!$C$23)</f>
        <v>350256527.05058664</v>
      </c>
      <c r="Q109" s="236">
        <f>N109*IFERROR(VLOOKUP($A109,UVR!$A:$B,2,0),CALCULADORA!$C$23)</f>
        <v>57351681.099069476</v>
      </c>
      <c r="R109" s="236">
        <f>O109*IFERROR(VLOOKUP($A109,UVR!$A:$B,2,0),CALCULADORA!$C$23)</f>
        <v>407608208.14965612</v>
      </c>
    </row>
    <row r="110" spans="1:18" x14ac:dyDescent="0.2">
      <c r="A110" s="4">
        <f t="shared" si="21"/>
        <v>48198</v>
      </c>
      <c r="B110" s="9">
        <f>IF(DIAS365(CALCULADORA!$C$30,A110)&lt;0,0,DIAS365(CALCULADORA!$C$30,A110))</f>
        <v>2016</v>
      </c>
      <c r="C110" s="5">
        <f>+HLOOKUP(CALCULADORA!$C$11,Tablas!$B$1:$B$181,Flujos!J110+1,FALSE)</f>
        <v>2.9079000000000002E-3</v>
      </c>
      <c r="D110" s="14">
        <f t="shared" si="13"/>
        <v>7.1600229999999998</v>
      </c>
      <c r="E110" s="15">
        <f t="shared" si="14"/>
        <v>0.29078999999999999</v>
      </c>
      <c r="F110" s="15">
        <f>ROUND(D109*ROUND(((1+CALCULADORA!$C$19)^(1/12)-1),6),6)</f>
        <v>4.6783999999999999E-2</v>
      </c>
      <c r="G110" s="15">
        <f t="shared" si="15"/>
        <v>0.33757399999999999</v>
      </c>
      <c r="H110" s="21">
        <f>IF($B110=0,0,G110/POWER(1+CALCULADORA!$C$32,Flujos!$B110/365))</f>
        <v>0.31952202453132011</v>
      </c>
      <c r="I110" s="22">
        <f t="shared" si="12"/>
        <v>48198</v>
      </c>
      <c r="J110" s="11">
        <v>108</v>
      </c>
      <c r="K110" s="12">
        <f t="shared" si="16"/>
        <v>3285</v>
      </c>
      <c r="L110" s="34">
        <f t="shared" si="17"/>
        <v>20342839.885914497</v>
      </c>
      <c r="M110" s="236">
        <f t="shared" si="18"/>
        <v>826183.71622899885</v>
      </c>
      <c r="N110" s="236">
        <f t="shared" si="19"/>
        <v>132920.29919785901</v>
      </c>
      <c r="O110" s="237">
        <f t="shared" si="20"/>
        <v>959104.01542685786</v>
      </c>
      <c r="P110" s="236">
        <f>M110*IFERROR(VLOOKUP($A110,UVR!$A:$B,2,0),CALCULADORA!$C$23)</f>
        <v>342807170.09932411</v>
      </c>
      <c r="Q110" s="236">
        <f>N110*IFERROR(VLOOKUP($A110,UVR!$A:$B,2,0),CALCULADORA!$C$23)</f>
        <v>55152420.365718842</v>
      </c>
      <c r="R110" s="236">
        <f>O110*IFERROR(VLOOKUP($A110,UVR!$A:$B,2,0),CALCULADORA!$C$23)</f>
        <v>397959590.46504301</v>
      </c>
    </row>
    <row r="111" spans="1:18" x14ac:dyDescent="0.2">
      <c r="A111" s="4">
        <f t="shared" si="21"/>
        <v>48229</v>
      </c>
      <c r="B111" s="9">
        <f>IF(DIAS365(CALCULADORA!$C$30,A111)&lt;0,0,DIAS365(CALCULADORA!$C$30,A111))</f>
        <v>2047</v>
      </c>
      <c r="C111" s="5">
        <f>+HLOOKUP(CALCULADORA!$C$11,Tablas!$B$1:$B$181,Flujos!J111+1,FALSE)</f>
        <v>2.8480200000000002E-3</v>
      </c>
      <c r="D111" s="14">
        <f t="shared" si="13"/>
        <v>6.8752209999999998</v>
      </c>
      <c r="E111" s="15">
        <f t="shared" si="14"/>
        <v>0.284802</v>
      </c>
      <c r="F111" s="15">
        <f>ROUND(D110*ROUND(((1+CALCULADORA!$C$19)^(1/12)-1),6),6)</f>
        <v>4.4957999999999998E-2</v>
      </c>
      <c r="G111" s="15">
        <f t="shared" si="15"/>
        <v>0.32976</v>
      </c>
      <c r="H111" s="21">
        <f>IF($B111=0,0,G111/POWER(1+CALCULADORA!$C$32,Flujos!$B111/365))</f>
        <v>0.31186221785217272</v>
      </c>
      <c r="I111" s="22">
        <f t="shared" si="12"/>
        <v>48229</v>
      </c>
      <c r="J111" s="11">
        <v>109</v>
      </c>
      <c r="K111" s="12">
        <f t="shared" si="16"/>
        <v>3316</v>
      </c>
      <c r="L111" s="34">
        <f t="shared" si="17"/>
        <v>19533669.093420081</v>
      </c>
      <c r="M111" s="236">
        <f t="shared" si="18"/>
        <v>809170.79249441635</v>
      </c>
      <c r="N111" s="236">
        <f t="shared" si="19"/>
        <v>127732.69164365712</v>
      </c>
      <c r="O111" s="237">
        <f t="shared" si="20"/>
        <v>936903.48413807352</v>
      </c>
      <c r="P111" s="236">
        <f>M111*IFERROR(VLOOKUP($A111,UVR!$A:$B,2,0),CALCULADORA!$C$23)</f>
        <v>335748023.17351943</v>
      </c>
      <c r="Q111" s="236">
        <f>N111*IFERROR(VLOOKUP($A111,UVR!$A:$B,2,0),CALCULADORA!$C$23)</f>
        <v>52999934.144665182</v>
      </c>
      <c r="R111" s="236">
        <f>O111*IFERROR(VLOOKUP($A111,UVR!$A:$B,2,0),CALCULADORA!$C$23)</f>
        <v>388747957.31818461</v>
      </c>
    </row>
    <row r="112" spans="1:18" x14ac:dyDescent="0.2">
      <c r="A112" s="4">
        <f t="shared" si="21"/>
        <v>48260</v>
      </c>
      <c r="B112" s="9">
        <f>IF(DIAS365(CALCULADORA!$C$30,A112)&lt;0,0,DIAS365(CALCULADORA!$C$30,A112))</f>
        <v>2078</v>
      </c>
      <c r="C112" s="5">
        <f>+HLOOKUP(CALCULADORA!$C$11,Tablas!$B$1:$B$181,Flujos!J112+1,FALSE)</f>
        <v>2.7786899999999999E-3</v>
      </c>
      <c r="D112" s="14">
        <f t="shared" si="13"/>
        <v>6.5973519999999999</v>
      </c>
      <c r="E112" s="15">
        <f t="shared" si="14"/>
        <v>0.27786899999999998</v>
      </c>
      <c r="F112" s="15">
        <f>ROUND(D111*ROUND(((1+CALCULADORA!$C$19)^(1/12)-1),6),6)</f>
        <v>4.317E-2</v>
      </c>
      <c r="G112" s="15">
        <f t="shared" si="15"/>
        <v>0.32103899999999996</v>
      </c>
      <c r="H112" s="21">
        <f>IF($B112=0,0,G112/POWER(1+CALCULADORA!$C$32,Flujos!$B112/365))</f>
        <v>0.30335807643021745</v>
      </c>
      <c r="I112" s="22">
        <f t="shared" si="12"/>
        <v>48260</v>
      </c>
      <c r="J112" s="11">
        <v>110</v>
      </c>
      <c r="K112" s="12">
        <f t="shared" si="16"/>
        <v>3347</v>
      </c>
      <c r="L112" s="34">
        <f t="shared" si="17"/>
        <v>18744196.129959043</v>
      </c>
      <c r="M112" s="236">
        <f t="shared" si="18"/>
        <v>789472.96346103947</v>
      </c>
      <c r="N112" s="236">
        <f t="shared" si="19"/>
        <v>122651.90823758469</v>
      </c>
      <c r="O112" s="237">
        <f t="shared" si="20"/>
        <v>912124.87169862422</v>
      </c>
      <c r="P112" s="236">
        <f>M112*IFERROR(VLOOKUP($A112,UVR!$A:$B,2,0),CALCULADORA!$C$23)</f>
        <v>327574832.51944393</v>
      </c>
      <c r="Q112" s="236">
        <f>N112*IFERROR(VLOOKUP($A112,UVR!$A:$B,2,0),CALCULADORA!$C$23)</f>
        <v>50891772.307158656</v>
      </c>
      <c r="R112" s="236">
        <f>O112*IFERROR(VLOOKUP($A112,UVR!$A:$B,2,0),CALCULADORA!$C$23)</f>
        <v>378466604.82660258</v>
      </c>
    </row>
    <row r="113" spans="1:18" x14ac:dyDescent="0.2">
      <c r="A113" s="4">
        <f t="shared" si="21"/>
        <v>48289</v>
      </c>
      <c r="B113" s="9">
        <f>IF(DIAS365(CALCULADORA!$C$30,A113)&lt;0,0,DIAS365(CALCULADORA!$C$30,A113))</f>
        <v>2106</v>
      </c>
      <c r="C113" s="5">
        <f>+HLOOKUP(CALCULADORA!$C$11,Tablas!$B$1:$B$181,Flujos!J113+1,FALSE)</f>
        <v>2.7197699999999998E-3</v>
      </c>
      <c r="D113" s="14">
        <f t="shared" si="13"/>
        <v>6.3253750000000002</v>
      </c>
      <c r="E113" s="15">
        <f t="shared" si="14"/>
        <v>0.27197700000000002</v>
      </c>
      <c r="F113" s="15">
        <f>ROUND(D112*ROUND(((1+CALCULADORA!$C$19)^(1/12)-1),6),6)</f>
        <v>4.1424999999999997E-2</v>
      </c>
      <c r="G113" s="15">
        <f t="shared" si="15"/>
        <v>0.31340200000000001</v>
      </c>
      <c r="H113" s="21">
        <f>IF($B113=0,0,G113/POWER(1+CALCULADORA!$C$32,Flujos!$B113/365))</f>
        <v>0.2959157145278099</v>
      </c>
      <c r="I113" s="22">
        <f t="shared" si="12"/>
        <v>48289</v>
      </c>
      <c r="J113" s="11">
        <v>111</v>
      </c>
      <c r="K113" s="12">
        <f t="shared" si="16"/>
        <v>3375</v>
      </c>
      <c r="L113" s="34">
        <f t="shared" si="17"/>
        <v>17971463.337948263</v>
      </c>
      <c r="M113" s="236">
        <f t="shared" si="18"/>
        <v>772732.79201077891</v>
      </c>
      <c r="N113" s="236">
        <f t="shared" si="19"/>
        <v>117694.80750001283</v>
      </c>
      <c r="O113" s="237">
        <f t="shared" si="20"/>
        <v>890427.59951079171</v>
      </c>
      <c r="P113" s="236">
        <f>M113*IFERROR(VLOOKUP($A113,UVR!$A:$B,2,0),CALCULADORA!$C$23)</f>
        <v>320628858.28984445</v>
      </c>
      <c r="Q113" s="236">
        <f>N113*IFERROR(VLOOKUP($A113,UVR!$A:$B,2,0),CALCULADORA!$C$23)</f>
        <v>48834929.93376907</v>
      </c>
      <c r="R113" s="236">
        <f>O113*IFERROR(VLOOKUP($A113,UVR!$A:$B,2,0),CALCULADORA!$C$23)</f>
        <v>369463788.2236135</v>
      </c>
    </row>
    <row r="114" spans="1:18" x14ac:dyDescent="0.2">
      <c r="A114" s="4">
        <f t="shared" si="21"/>
        <v>48320</v>
      </c>
      <c r="B114" s="9">
        <f>IF(DIAS365(CALCULADORA!$C$30,A114)&lt;0,0,DIAS365(CALCULADORA!$C$30,A114))</f>
        <v>2137</v>
      </c>
      <c r="C114" s="5">
        <f>+HLOOKUP(CALCULADORA!$C$11,Tablas!$B$1:$B$181,Flujos!J114+1,FALSE)</f>
        <v>3.56062E-3</v>
      </c>
      <c r="D114" s="14">
        <f t="shared" si="13"/>
        <v>5.9693129999999996</v>
      </c>
      <c r="E114" s="15">
        <f t="shared" si="14"/>
        <v>0.35606199999999999</v>
      </c>
      <c r="F114" s="15">
        <f>ROUND(D113*ROUND(((1+CALCULADORA!$C$19)^(1/12)-1),6),6)</f>
        <v>3.9717000000000002E-2</v>
      </c>
      <c r="G114" s="15">
        <f t="shared" si="15"/>
        <v>0.39577899999999999</v>
      </c>
      <c r="H114" s="21">
        <f>IF($B114=0,0,G114/POWER(1+CALCULADORA!$C$32,Flujos!$B114/365))</f>
        <v>0.3733808081054884</v>
      </c>
      <c r="I114" s="22">
        <f t="shared" si="12"/>
        <v>48320</v>
      </c>
      <c r="J114" s="11">
        <v>112</v>
      </c>
      <c r="K114" s="12">
        <f t="shared" si="16"/>
        <v>3406</v>
      </c>
      <c r="L114" s="34">
        <f t="shared" si="17"/>
        <v>16959830.797737356</v>
      </c>
      <c r="M114" s="236">
        <f t="shared" si="18"/>
        <v>1011632.5402109075</v>
      </c>
      <c r="N114" s="236">
        <f t="shared" si="19"/>
        <v>112842.81829897714</v>
      </c>
      <c r="O114" s="237">
        <f t="shared" si="20"/>
        <v>1124475.3585098847</v>
      </c>
      <c r="P114" s="236">
        <f>M114*IFERROR(VLOOKUP($A114,UVR!$A:$B,2,0),CALCULADORA!$C$23)</f>
        <v>419755172.4609015</v>
      </c>
      <c r="Q114" s="236">
        <f>N114*IFERROR(VLOOKUP($A114,UVR!$A:$B,2,0),CALCULADORA!$C$23)</f>
        <v>46821701.332567133</v>
      </c>
      <c r="R114" s="236">
        <f>O114*IFERROR(VLOOKUP($A114,UVR!$A:$B,2,0),CALCULADORA!$C$23)</f>
        <v>466576873.79346865</v>
      </c>
    </row>
    <row r="115" spans="1:18" x14ac:dyDescent="0.2">
      <c r="A115" s="4">
        <f t="shared" si="21"/>
        <v>48350</v>
      </c>
      <c r="B115" s="9">
        <f>IF(DIAS365(CALCULADORA!$C$30,A115)&lt;0,0,DIAS365(CALCULADORA!$C$30,A115))</f>
        <v>2167</v>
      </c>
      <c r="C115" s="5">
        <f>+HLOOKUP(CALCULADORA!$C$11,Tablas!$B$1:$B$181,Flujos!J115+1,FALSE)</f>
        <v>3.49125E-3</v>
      </c>
      <c r="D115" s="14">
        <f t="shared" si="13"/>
        <v>5.6201879999999997</v>
      </c>
      <c r="E115" s="15">
        <f t="shared" si="14"/>
        <v>0.34912500000000002</v>
      </c>
      <c r="F115" s="15">
        <f>ROUND(D114*ROUND(((1+CALCULADORA!$C$19)^(1/12)-1),6),6)</f>
        <v>3.7481E-2</v>
      </c>
      <c r="G115" s="15">
        <f t="shared" si="15"/>
        <v>0.38660600000000001</v>
      </c>
      <c r="H115" s="21">
        <f>IF($B115=0,0,G115/POWER(1+CALCULADORA!$C$32,Flujos!$B115/365))</f>
        <v>0.36442876804336716</v>
      </c>
      <c r="I115" s="22">
        <f t="shared" si="12"/>
        <v>48350</v>
      </c>
      <c r="J115" s="11">
        <v>113</v>
      </c>
      <c r="K115" s="12">
        <f t="shared" si="16"/>
        <v>3436</v>
      </c>
      <c r="L115" s="34">
        <f t="shared" si="17"/>
        <v>15967907.45123834</v>
      </c>
      <c r="M115" s="236">
        <f t="shared" si="18"/>
        <v>991923.34649901721</v>
      </c>
      <c r="N115" s="236">
        <f t="shared" si="19"/>
        <v>106490.77757899286</v>
      </c>
      <c r="O115" s="237">
        <f t="shared" si="20"/>
        <v>1098414.12407801</v>
      </c>
      <c r="P115" s="236">
        <f>M115*IFERROR(VLOOKUP($A115,UVR!$A:$B,2,0),CALCULADORA!$C$23)</f>
        <v>411577266.27781743</v>
      </c>
      <c r="Q115" s="236">
        <f>N115*IFERROR(VLOOKUP($A115,UVR!$A:$B,2,0),CALCULADORA!$C$23)</f>
        <v>44186058.604685135</v>
      </c>
      <c r="R115" s="236">
        <f>O115*IFERROR(VLOOKUP($A115,UVR!$A:$B,2,0),CALCULADORA!$C$23)</f>
        <v>455763324.88250256</v>
      </c>
    </row>
    <row r="116" spans="1:18" x14ac:dyDescent="0.2">
      <c r="A116" s="4">
        <f t="shared" si="21"/>
        <v>48381</v>
      </c>
      <c r="B116" s="9">
        <f>IF(DIAS365(CALCULADORA!$C$30,A116)&lt;0,0,DIAS365(CALCULADORA!$C$30,A116))</f>
        <v>2198</v>
      </c>
      <c r="C116" s="5">
        <f>+HLOOKUP(CALCULADORA!$C$11,Tablas!$B$1:$B$181,Flujos!J116+1,FALSE)</f>
        <v>3.4118400000000002E-3</v>
      </c>
      <c r="D116" s="14">
        <f t="shared" si="13"/>
        <v>5.2790039999999996</v>
      </c>
      <c r="E116" s="15">
        <f t="shared" si="14"/>
        <v>0.34118399999999999</v>
      </c>
      <c r="F116" s="15">
        <f>ROUND(D115*ROUND(((1+CALCULADORA!$C$19)^(1/12)-1),6),6)</f>
        <v>3.5289000000000001E-2</v>
      </c>
      <c r="G116" s="15">
        <f t="shared" si="15"/>
        <v>0.376473</v>
      </c>
      <c r="H116" s="21">
        <f>IF($B116=0,0,G116/POWER(1+CALCULADORA!$C$32,Flujos!$B116/365))</f>
        <v>0.35457725786206967</v>
      </c>
      <c r="I116" s="22">
        <f t="shared" si="12"/>
        <v>48381</v>
      </c>
      <c r="J116" s="11">
        <v>114</v>
      </c>
      <c r="K116" s="12">
        <f t="shared" si="16"/>
        <v>3467</v>
      </c>
      <c r="L116" s="34">
        <f t="shared" si="17"/>
        <v>14998545.83275808</v>
      </c>
      <c r="M116" s="236">
        <f t="shared" si="18"/>
        <v>969361.61848025979</v>
      </c>
      <c r="N116" s="236">
        <f t="shared" si="19"/>
        <v>100262.49088632553</v>
      </c>
      <c r="O116" s="237">
        <f t="shared" si="20"/>
        <v>1069624.1093665853</v>
      </c>
      <c r="P116" s="236">
        <f>M116*IFERROR(VLOOKUP($A116,UVR!$A:$B,2,0),CALCULADORA!$C$23)</f>
        <v>402215762.31358647</v>
      </c>
      <c r="Q116" s="236">
        <f>N116*IFERROR(VLOOKUP($A116,UVR!$A:$B,2,0),CALCULADORA!$C$23)</f>
        <v>41601764.949726723</v>
      </c>
      <c r="R116" s="236">
        <f>O116*IFERROR(VLOOKUP($A116,UVR!$A:$B,2,0),CALCULADORA!$C$23)</f>
        <v>443817527.26331317</v>
      </c>
    </row>
    <row r="117" spans="1:18" x14ac:dyDescent="0.2">
      <c r="A117" s="4">
        <f t="shared" si="21"/>
        <v>48411</v>
      </c>
      <c r="B117" s="9">
        <f>IF(DIAS365(CALCULADORA!$C$30,A117)&lt;0,0,DIAS365(CALCULADORA!$C$30,A117))</f>
        <v>2228</v>
      </c>
      <c r="C117" s="5">
        <f>+HLOOKUP(CALCULADORA!$C$11,Tablas!$B$1:$B$181,Flujos!J117+1,FALSE)</f>
        <v>3.3483599999999999E-3</v>
      </c>
      <c r="D117" s="14">
        <f t="shared" si="13"/>
        <v>4.9441680000000003</v>
      </c>
      <c r="E117" s="15">
        <f t="shared" si="14"/>
        <v>0.33483600000000002</v>
      </c>
      <c r="F117" s="15">
        <f>ROUND(D116*ROUND(((1+CALCULADORA!$C$19)^(1/12)-1),6),6)</f>
        <v>3.3147000000000003E-2</v>
      </c>
      <c r="G117" s="15">
        <f t="shared" si="15"/>
        <v>0.367983</v>
      </c>
      <c r="H117" s="21">
        <f>IF($B117=0,0,G117/POWER(1+CALCULADORA!$C$32,Flujos!$B117/365))</f>
        <v>0.34629770752457334</v>
      </c>
      <c r="I117" s="22">
        <f t="shared" si="12"/>
        <v>48411</v>
      </c>
      <c r="J117" s="11">
        <v>115</v>
      </c>
      <c r="K117" s="12">
        <f t="shared" si="16"/>
        <v>3497</v>
      </c>
      <c r="L117" s="34">
        <f t="shared" si="17"/>
        <v>14047219.95907861</v>
      </c>
      <c r="M117" s="236">
        <f t="shared" si="18"/>
        <v>951325.87367946981</v>
      </c>
      <c r="N117" s="236">
        <f t="shared" si="19"/>
        <v>94175.86928388798</v>
      </c>
      <c r="O117" s="237">
        <f t="shared" si="20"/>
        <v>1045501.7429633578</v>
      </c>
      <c r="P117" s="236">
        <f>M117*IFERROR(VLOOKUP($A117,UVR!$A:$B,2,0),CALCULADORA!$C$23)</f>
        <v>394732217.77701187</v>
      </c>
      <c r="Q117" s="236">
        <f>N117*IFERROR(VLOOKUP($A117,UVR!$A:$B,2,0),CALCULADORA!$C$23)</f>
        <v>39076252.178159714</v>
      </c>
      <c r="R117" s="236">
        <f>O117*IFERROR(VLOOKUP($A117,UVR!$A:$B,2,0),CALCULADORA!$C$23)</f>
        <v>433808469.95517159</v>
      </c>
    </row>
    <row r="118" spans="1:18" x14ac:dyDescent="0.2">
      <c r="A118" s="4">
        <f t="shared" si="21"/>
        <v>48442</v>
      </c>
      <c r="B118" s="9">
        <f>IF(DIAS365(CALCULADORA!$C$30,A118)&lt;0,0,DIAS365(CALCULADORA!$C$30,A118))</f>
        <v>2259</v>
      </c>
      <c r="C118" s="5">
        <f>+HLOOKUP(CALCULADORA!$C$11,Tablas!$B$1:$B$181,Flujos!J118+1,FALSE)</f>
        <v>3.28999E-3</v>
      </c>
      <c r="D118" s="14">
        <f t="shared" si="13"/>
        <v>4.6151689999999999</v>
      </c>
      <c r="E118" s="15">
        <f t="shared" si="14"/>
        <v>0.32899899999999999</v>
      </c>
      <c r="F118" s="15">
        <f>ROUND(D117*ROUND(((1+CALCULADORA!$C$19)^(1/12)-1),6),6)</f>
        <v>3.1043999999999999E-2</v>
      </c>
      <c r="G118" s="15">
        <f t="shared" si="15"/>
        <v>0.360043</v>
      </c>
      <c r="H118" s="21">
        <f>IF($B118=0,0,G118/POWER(1+CALCULADORA!$C$32,Flujos!$B118/365))</f>
        <v>0.33853939348337181</v>
      </c>
      <c r="I118" s="22">
        <f t="shared" si="12"/>
        <v>48442</v>
      </c>
      <c r="J118" s="11">
        <v>116</v>
      </c>
      <c r="K118" s="12">
        <f t="shared" si="16"/>
        <v>3528</v>
      </c>
      <c r="L118" s="34">
        <f t="shared" si="17"/>
        <v>13112477.992519841</v>
      </c>
      <c r="M118" s="236">
        <f t="shared" si="18"/>
        <v>934741.96655876876</v>
      </c>
      <c r="N118" s="236">
        <f t="shared" si="19"/>
        <v>88202.494123054596</v>
      </c>
      <c r="O118" s="237">
        <f t="shared" si="20"/>
        <v>1022944.4606818233</v>
      </c>
      <c r="P118" s="236">
        <f>M118*IFERROR(VLOOKUP($A118,UVR!$A:$B,2,0),CALCULADORA!$C$23)</f>
        <v>387851082.07128006</v>
      </c>
      <c r="Q118" s="236">
        <f>N118*IFERROR(VLOOKUP($A118,UVR!$A:$B,2,0),CALCULADORA!$C$23)</f>
        <v>36597728.582737856</v>
      </c>
      <c r="R118" s="236">
        <f>O118*IFERROR(VLOOKUP($A118,UVR!$A:$B,2,0),CALCULADORA!$C$23)</f>
        <v>424448810.65401793</v>
      </c>
    </row>
    <row r="119" spans="1:18" x14ac:dyDescent="0.2">
      <c r="A119" s="4">
        <f t="shared" si="21"/>
        <v>48473</v>
      </c>
      <c r="B119" s="9">
        <f>IF(DIAS365(CALCULADORA!$C$30,A119)&lt;0,0,DIAS365(CALCULADORA!$C$30,A119))</f>
        <v>2290</v>
      </c>
      <c r="C119" s="5">
        <f>+HLOOKUP(CALCULADORA!$C$11,Tablas!$B$1:$B$181,Flujos!J119+1,FALSE)</f>
        <v>3.2190000000000001E-3</v>
      </c>
      <c r="D119" s="14">
        <f t="shared" si="13"/>
        <v>4.2932689999999996</v>
      </c>
      <c r="E119" s="15">
        <f t="shared" si="14"/>
        <v>0.32190000000000002</v>
      </c>
      <c r="F119" s="15">
        <f>ROUND(D118*ROUND(((1+CALCULADORA!$C$19)^(1/12)-1),6),6)</f>
        <v>2.8979000000000001E-2</v>
      </c>
      <c r="G119" s="15">
        <f t="shared" si="15"/>
        <v>0.350879</v>
      </c>
      <c r="H119" s="21">
        <f>IF($B119=0,0,G119/POWER(1+CALCULADORA!$C$32,Flujos!$B119/365))</f>
        <v>0.3296440155776838</v>
      </c>
      <c r="I119" s="22">
        <f>+A119</f>
        <v>48473</v>
      </c>
      <c r="J119" s="11">
        <v>117</v>
      </c>
      <c r="K119" s="12">
        <f t="shared" si="16"/>
        <v>3559</v>
      </c>
      <c r="L119" s="34">
        <f t="shared" si="17"/>
        <v>12197905.489152756</v>
      </c>
      <c r="M119" s="236">
        <f t="shared" si="18"/>
        <v>914572.50336708524</v>
      </c>
      <c r="N119" s="236">
        <f t="shared" si="19"/>
        <v>82333.249315032081</v>
      </c>
      <c r="O119" s="237">
        <f t="shared" si="20"/>
        <v>996905.75268211728</v>
      </c>
      <c r="P119" s="236">
        <f>M119*IFERROR(VLOOKUP($A119,UVR!$A:$B,2,0),CALCULADORA!$C$23)</f>
        <v>379482196.96334964</v>
      </c>
      <c r="Q119" s="236">
        <f>N119*IFERROR(VLOOKUP($A119,UVR!$A:$B,2,0),CALCULADORA!$C$23)</f>
        <v>34162411.638412289</v>
      </c>
      <c r="R119" s="236">
        <f>O119*IFERROR(VLOOKUP($A119,UVR!$A:$B,2,0),CALCULADORA!$C$23)</f>
        <v>413644608.60176188</v>
      </c>
    </row>
    <row r="120" spans="1:18" x14ac:dyDescent="0.2">
      <c r="A120" s="4">
        <f t="shared" si="21"/>
        <v>48503</v>
      </c>
      <c r="B120" s="9">
        <f>IF(DIAS365(CALCULADORA!$C$30,A120)&lt;0,0,DIAS365(CALCULADORA!$C$30,A120))</f>
        <v>2320</v>
      </c>
      <c r="C120" s="5">
        <f>+HLOOKUP(CALCULADORA!$C$11,Tablas!$B$1:$B$181,Flujos!J120+1,FALSE)</f>
        <v>3.1506500000000001E-3</v>
      </c>
      <c r="D120" s="14">
        <f t="shared" si="13"/>
        <v>3.9782039999999999</v>
      </c>
      <c r="E120" s="15">
        <f t="shared" si="14"/>
        <v>0.31506499999999998</v>
      </c>
      <c r="F120" s="15">
        <f>ROUND(D119*ROUND(((1+CALCULADORA!$C$19)^(1/12)-1),6),6)</f>
        <v>2.6956999999999998E-2</v>
      </c>
      <c r="G120" s="15">
        <f t="shared" si="15"/>
        <v>0.34202199999999999</v>
      </c>
      <c r="H120" s="21">
        <f>IF($B120=0,0,G120/POWER(1+CALCULADORA!$C$32,Flujos!$B120/365))</f>
        <v>0.32106035392204468</v>
      </c>
      <c r="I120" s="22">
        <f>+A120</f>
        <v>48503</v>
      </c>
      <c r="J120" s="11">
        <v>118</v>
      </c>
      <c r="K120" s="12">
        <f t="shared" si="16"/>
        <v>3589</v>
      </c>
      <c r="L120" s="34">
        <f t="shared" si="17"/>
        <v>11302752.380195469</v>
      </c>
      <c r="M120" s="236">
        <f t="shared" si="18"/>
        <v>895153.10895728704</v>
      </c>
      <c r="N120" s="236">
        <f t="shared" si="19"/>
        <v>76590.648566390155</v>
      </c>
      <c r="O120" s="237">
        <f t="shared" si="20"/>
        <v>971743.7575236772</v>
      </c>
      <c r="P120" s="236">
        <f>M120*IFERROR(VLOOKUP($A120,UVR!$A:$B,2,0),CALCULADORA!$C$23)</f>
        <v>371424536.76998365</v>
      </c>
      <c r="Q120" s="236">
        <f>N120*IFERROR(VLOOKUP($A120,UVR!$A:$B,2,0),CALCULADORA!$C$23)</f>
        <v>31779642.923679415</v>
      </c>
      <c r="R120" s="236">
        <f>O120*IFERROR(VLOOKUP($A120,UVR!$A:$B,2,0),CALCULADORA!$C$23)</f>
        <v>403204179.69366306</v>
      </c>
    </row>
    <row r="121" spans="1:18" x14ac:dyDescent="0.2">
      <c r="A121" s="4">
        <f t="shared" si="21"/>
        <v>48534</v>
      </c>
      <c r="B121" s="9">
        <f>IF(DIAS365(CALCULADORA!$C$30,A121)&lt;0,0,DIAS365(CALCULADORA!$C$30,A121))</f>
        <v>2351</v>
      </c>
      <c r="C121" s="5">
        <f>+HLOOKUP(CALCULADORA!$C$11,Tablas!$B$1:$B$181,Flujos!J121+1,FALSE)</f>
        <v>2.9396700000000001E-3</v>
      </c>
      <c r="D121" s="14">
        <f t="shared" si="13"/>
        <v>3.684237</v>
      </c>
      <c r="E121" s="15">
        <f t="shared" si="14"/>
        <v>0.29396699999999998</v>
      </c>
      <c r="F121" s="15">
        <f>ROUND(D120*ROUND(((1+CALCULADORA!$C$19)^(1/12)-1),6),6)</f>
        <v>2.4979000000000001E-2</v>
      </c>
      <c r="G121" s="15">
        <f t="shared" si="15"/>
        <v>0.31894599999999995</v>
      </c>
      <c r="H121" s="21">
        <f>IF($B121=0,0,G121/POWER(1+CALCULADORA!$C$32,Flujos!$B121/365))</f>
        <v>0.2991457085613124</v>
      </c>
      <c r="I121" s="22">
        <f t="shared" si="12"/>
        <v>48534</v>
      </c>
      <c r="J121" s="11">
        <v>119</v>
      </c>
      <c r="K121" s="12">
        <f t="shared" si="16"/>
        <v>3620</v>
      </c>
      <c r="L121" s="34">
        <f t="shared" si="17"/>
        <v>10467542.26805719</v>
      </c>
      <c r="M121" s="236">
        <f t="shared" si="18"/>
        <v>835210.11213827878</v>
      </c>
      <c r="N121" s="236">
        <f t="shared" si="19"/>
        <v>70969.982195247343</v>
      </c>
      <c r="O121" s="237">
        <f t="shared" si="20"/>
        <v>906180.0943335261</v>
      </c>
      <c r="P121" s="236">
        <f>M121*IFERROR(VLOOKUP($A121,UVR!$A:$B,2,0),CALCULADORA!$C$23)</f>
        <v>346552479.01436782</v>
      </c>
      <c r="Q121" s="236">
        <f>N121*IFERROR(VLOOKUP($A121,UVR!$A:$B,2,0),CALCULADORA!$C$23)</f>
        <v>29447468.257300686</v>
      </c>
      <c r="R121" s="236">
        <f>O121*IFERROR(VLOOKUP($A121,UVR!$A:$B,2,0),CALCULADORA!$C$23)</f>
        <v>375999947.27166849</v>
      </c>
    </row>
    <row r="122" spans="1:18" x14ac:dyDescent="0.2">
      <c r="A122" s="4">
        <f t="shared" si="21"/>
        <v>48564</v>
      </c>
      <c r="B122" s="9">
        <f>IF(DIAS365(CALCULADORA!$C$30,A122)&lt;0,0,DIAS365(CALCULADORA!$C$30,A122))</f>
        <v>2381</v>
      </c>
      <c r="C122" s="5">
        <f>+HLOOKUP(CALCULADORA!$C$11,Tablas!$B$1:$B$181,Flujos!J122+1,FALSE)</f>
        <v>2.9396700000000001E-3</v>
      </c>
      <c r="D122" s="14">
        <f t="shared" si="13"/>
        <v>3.3902700000000001</v>
      </c>
      <c r="E122" s="15">
        <f t="shared" si="14"/>
        <v>0.29396699999999998</v>
      </c>
      <c r="F122" s="15">
        <f>ROUND(D121*ROUND(((1+CALCULADORA!$C$19)^(1/12)-1),6),6)</f>
        <v>2.3133000000000001E-2</v>
      </c>
      <c r="G122" s="15">
        <f t="shared" si="15"/>
        <v>0.31709999999999999</v>
      </c>
      <c r="H122" s="21">
        <f>IF($B122=0,0,G122/POWER(1+CALCULADORA!$C$32,Flujos!$B122/365))</f>
        <v>0.29717117243990743</v>
      </c>
      <c r="I122" s="22">
        <f t="shared" si="12"/>
        <v>48564</v>
      </c>
      <c r="J122" s="11">
        <v>120</v>
      </c>
      <c r="K122" s="12">
        <f t="shared" si="16"/>
        <v>3650</v>
      </c>
      <c r="L122" s="34">
        <f t="shared" si="17"/>
        <v>9632332.1559189111</v>
      </c>
      <c r="M122" s="236">
        <f t="shared" si="18"/>
        <v>835210.11213827878</v>
      </c>
      <c r="N122" s="236">
        <f t="shared" si="19"/>
        <v>65725.69790113109</v>
      </c>
      <c r="O122" s="237">
        <f t="shared" si="20"/>
        <v>900935.8100394099</v>
      </c>
      <c r="P122" s="236">
        <f>M122*IFERROR(VLOOKUP($A122,UVR!$A:$B,2,0),CALCULADORA!$C$23)</f>
        <v>346552479.01436782</v>
      </c>
      <c r="Q122" s="236">
        <f>N122*IFERROR(VLOOKUP($A122,UVR!$A:$B,2,0),CALCULADORA!$C$23)</f>
        <v>27271465.241569471</v>
      </c>
      <c r="R122" s="236">
        <f>O122*IFERROR(VLOOKUP($A122,UVR!$A:$B,2,0),CALCULADORA!$C$23)</f>
        <v>373823944.25593728</v>
      </c>
    </row>
    <row r="123" spans="1:18" x14ac:dyDescent="0.2">
      <c r="A123" s="4">
        <f t="shared" si="21"/>
        <v>48595</v>
      </c>
      <c r="B123" s="9">
        <f>IF(DIAS365(CALCULADORA!$C$30,A123)&lt;0,0,DIAS365(CALCULADORA!$C$30,A123))</f>
        <v>2412</v>
      </c>
      <c r="C123" s="5">
        <f>+HLOOKUP(CALCULADORA!$C$11,Tablas!$B$1:$B$181,Flujos!J123+1,FALSE)</f>
        <v>2.9396700000000001E-3</v>
      </c>
      <c r="D123" s="14">
        <f t="shared" si="13"/>
        <v>3.0963029999999998</v>
      </c>
      <c r="E123" s="15">
        <f t="shared" si="14"/>
        <v>0.29396699999999998</v>
      </c>
      <c r="F123" s="15">
        <f>ROUND(D122*ROUND(((1+CALCULADORA!$C$19)^(1/12)-1),6),6)</f>
        <v>2.1288000000000001E-2</v>
      </c>
      <c r="G123" s="15">
        <f t="shared" si="15"/>
        <v>0.31525499999999995</v>
      </c>
      <c r="H123" s="21">
        <f>IF($B123=0,0,G123/POWER(1+CALCULADORA!$C$32,Flujos!$B123/365))</f>
        <v>0.29519255374741993</v>
      </c>
      <c r="I123" s="22">
        <f t="shared" si="12"/>
        <v>48595</v>
      </c>
      <c r="J123" s="11">
        <v>121</v>
      </c>
      <c r="K123" s="12">
        <f t="shared" si="16"/>
        <v>3681</v>
      </c>
      <c r="L123" s="34">
        <f t="shared" si="17"/>
        <v>8797122.0437806323</v>
      </c>
      <c r="M123" s="236">
        <f t="shared" si="18"/>
        <v>835210.11213827878</v>
      </c>
      <c r="N123" s="236">
        <f t="shared" si="19"/>
        <v>60481.413607014838</v>
      </c>
      <c r="O123" s="237">
        <f t="shared" si="20"/>
        <v>895691.52574529359</v>
      </c>
      <c r="P123" s="236">
        <f>M123*IFERROR(VLOOKUP($A123,UVR!$A:$B,2,0),CALCULADORA!$C$23)</f>
        <v>346552479.01436782</v>
      </c>
      <c r="Q123" s="236">
        <f>N123*IFERROR(VLOOKUP($A123,UVR!$A:$B,2,0),CALCULADORA!$C$23)</f>
        <v>25095462.225838255</v>
      </c>
      <c r="R123" s="236">
        <f>O123*IFERROR(VLOOKUP($A123,UVR!$A:$B,2,0),CALCULADORA!$C$23)</f>
        <v>371647941.24020606</v>
      </c>
    </row>
    <row r="124" spans="1:18" x14ac:dyDescent="0.2">
      <c r="A124" s="4">
        <f t="shared" si="21"/>
        <v>48626</v>
      </c>
      <c r="B124" s="9">
        <f>IF(DIAS365(CALCULADORA!$C$30,A124)&lt;0,0,DIAS365(CALCULADORA!$C$30,A124))</f>
        <v>2443</v>
      </c>
      <c r="C124" s="5">
        <f>+HLOOKUP(CALCULADORA!$C$11,Tablas!$B$1:$B$181,Flujos!J124+1,FALSE)</f>
        <v>2.9396700000000001E-3</v>
      </c>
      <c r="D124" s="14">
        <f t="shared" si="13"/>
        <v>2.8023359999999999</v>
      </c>
      <c r="E124" s="15">
        <f t="shared" si="14"/>
        <v>0.29396699999999998</v>
      </c>
      <c r="F124" s="15">
        <f>ROUND(D123*ROUND(((1+CALCULADORA!$C$19)^(1/12)-1),6),6)</f>
        <v>1.9442000000000001E-2</v>
      </c>
      <c r="G124" s="15">
        <f t="shared" si="15"/>
        <v>0.31340899999999999</v>
      </c>
      <c r="H124" s="21">
        <f>IF($B124=0,0,G124/POWER(1+CALCULADORA!$C$32,Flujos!$B124/365))</f>
        <v>0.29321613026293752</v>
      </c>
      <c r="I124" s="22">
        <f t="shared" si="12"/>
        <v>48626</v>
      </c>
      <c r="J124" s="11">
        <v>122</v>
      </c>
      <c r="K124" s="12">
        <f t="shared" si="16"/>
        <v>3712</v>
      </c>
      <c r="L124" s="34">
        <f t="shared" si="17"/>
        <v>7961911.9316423535</v>
      </c>
      <c r="M124" s="236">
        <f t="shared" si="18"/>
        <v>835210.11213827878</v>
      </c>
      <c r="N124" s="236">
        <f t="shared" si="19"/>
        <v>55237.129312898593</v>
      </c>
      <c r="O124" s="237">
        <f t="shared" si="20"/>
        <v>890447.2414511774</v>
      </c>
      <c r="P124" s="236">
        <f>M124*IFERROR(VLOOKUP($A124,UVR!$A:$B,2,0),CALCULADORA!$C$23)</f>
        <v>346552479.01436782</v>
      </c>
      <c r="Q124" s="236">
        <f>N124*IFERROR(VLOOKUP($A124,UVR!$A:$B,2,0),CALCULADORA!$C$23)</f>
        <v>22919459.210107043</v>
      </c>
      <c r="R124" s="236">
        <f>O124*IFERROR(VLOOKUP($A124,UVR!$A:$B,2,0),CALCULADORA!$C$23)</f>
        <v>369471938.22447485</v>
      </c>
    </row>
    <row r="125" spans="1:18" x14ac:dyDescent="0.2">
      <c r="A125" s="4">
        <f t="shared" si="21"/>
        <v>48654</v>
      </c>
      <c r="B125" s="9">
        <f>IF(DIAS365(CALCULADORA!$C$30,A125)&lt;0,0,DIAS365(CALCULADORA!$C$30,A125))</f>
        <v>2471</v>
      </c>
      <c r="C125" s="5">
        <f>+HLOOKUP(CALCULADORA!$C$11,Tablas!$B$1:$B$181,Flujos!J125+1,FALSE)</f>
        <v>2.9396700000000001E-3</v>
      </c>
      <c r="D125" s="14">
        <f t="shared" si="13"/>
        <v>2.5083690000000001</v>
      </c>
      <c r="E125" s="15">
        <f t="shared" si="14"/>
        <v>0.29396699999999998</v>
      </c>
      <c r="F125" s="15">
        <f>ROUND(D124*ROUND(((1+CALCULADORA!$C$19)^(1/12)-1),6),6)</f>
        <v>1.7596000000000001E-2</v>
      </c>
      <c r="G125" s="15">
        <f t="shared" si="15"/>
        <v>0.31156299999999998</v>
      </c>
      <c r="H125" s="21">
        <f>IF($B125=0,0,G125/POWER(1+CALCULADORA!$C$32,Flujos!$B125/365))</f>
        <v>0.29126665510430072</v>
      </c>
      <c r="I125" s="22">
        <f t="shared" si="12"/>
        <v>48654</v>
      </c>
      <c r="J125" s="11">
        <v>123</v>
      </c>
      <c r="K125" s="12">
        <f t="shared" si="16"/>
        <v>3740</v>
      </c>
      <c r="L125" s="34">
        <f t="shared" si="17"/>
        <v>7126701.8195040748</v>
      </c>
      <c r="M125" s="236">
        <f t="shared" si="18"/>
        <v>835210.11213827878</v>
      </c>
      <c r="N125" s="236">
        <f t="shared" si="19"/>
        <v>49992.84501878234</v>
      </c>
      <c r="O125" s="237">
        <f t="shared" si="20"/>
        <v>885202.95715706109</v>
      </c>
      <c r="P125" s="236">
        <f>M125*IFERROR(VLOOKUP($A125,UVR!$A:$B,2,0),CALCULADORA!$C$23)</f>
        <v>346552479.01436782</v>
      </c>
      <c r="Q125" s="236">
        <f>N125*IFERROR(VLOOKUP($A125,UVR!$A:$B,2,0),CALCULADORA!$C$23)</f>
        <v>20743456.194375828</v>
      </c>
      <c r="R125" s="236">
        <f>O125*IFERROR(VLOOKUP($A125,UVR!$A:$B,2,0),CALCULADORA!$C$23)</f>
        <v>367295935.20874363</v>
      </c>
    </row>
    <row r="126" spans="1:18" x14ac:dyDescent="0.2">
      <c r="A126" s="4">
        <f t="shared" si="21"/>
        <v>48685</v>
      </c>
      <c r="B126" s="9">
        <f>IF(DIAS365(CALCULADORA!$C$30,A126)&lt;0,0,DIAS365(CALCULADORA!$C$30,A126))</f>
        <v>2502</v>
      </c>
      <c r="C126" s="5">
        <f>+HLOOKUP(CALCULADORA!$C$11,Tablas!$B$1:$B$181,Flujos!J126+1,FALSE)</f>
        <v>2.9396700000000001E-3</v>
      </c>
      <c r="D126" s="14">
        <f t="shared" si="13"/>
        <v>2.2144020000000002</v>
      </c>
      <c r="E126" s="15">
        <f t="shared" si="14"/>
        <v>0.29396699999999998</v>
      </c>
      <c r="F126" s="15">
        <f>ROUND(D125*ROUND(((1+CALCULADORA!$C$19)^(1/12)-1),6),6)</f>
        <v>1.575E-2</v>
      </c>
      <c r="G126" s="15">
        <f t="shared" si="15"/>
        <v>0.30971699999999996</v>
      </c>
      <c r="H126" s="21">
        <f>IF($B126=0,0,G126/POWER(1+CALCULADORA!$C$32,Flujos!$B126/365))</f>
        <v>0.28929632357333818</v>
      </c>
      <c r="I126" s="22">
        <f t="shared" si="12"/>
        <v>48685</v>
      </c>
      <c r="J126" s="11">
        <v>124</v>
      </c>
      <c r="K126" s="12">
        <f t="shared" si="16"/>
        <v>3771</v>
      </c>
      <c r="L126" s="34">
        <f t="shared" si="17"/>
        <v>6291491.707365796</v>
      </c>
      <c r="M126" s="236">
        <f t="shared" si="18"/>
        <v>835210.11213827878</v>
      </c>
      <c r="N126" s="236">
        <f t="shared" si="19"/>
        <v>44748.560724666087</v>
      </c>
      <c r="O126" s="237">
        <f t="shared" si="20"/>
        <v>879958.67286294489</v>
      </c>
      <c r="P126" s="236">
        <f>M126*IFERROR(VLOOKUP($A126,UVR!$A:$B,2,0),CALCULADORA!$C$23)</f>
        <v>346552479.01436782</v>
      </c>
      <c r="Q126" s="236">
        <f>N126*IFERROR(VLOOKUP($A126,UVR!$A:$B,2,0),CALCULADORA!$C$23)</f>
        <v>18567453.178644612</v>
      </c>
      <c r="R126" s="236">
        <f>O126*IFERROR(VLOOKUP($A126,UVR!$A:$B,2,0),CALCULADORA!$C$23)</f>
        <v>365119932.19301242</v>
      </c>
    </row>
    <row r="127" spans="1:18" x14ac:dyDescent="0.2">
      <c r="A127" s="4">
        <f t="shared" si="21"/>
        <v>48715</v>
      </c>
      <c r="B127" s="9">
        <f>IF(DIAS365(CALCULADORA!$C$30,A127)&lt;0,0,DIAS365(CALCULADORA!$C$30,A127))</f>
        <v>2532</v>
      </c>
      <c r="C127" s="5">
        <f>+HLOOKUP(CALCULADORA!$C$11,Tablas!$B$1:$B$181,Flujos!J127+1,FALSE)</f>
        <v>2.9396700000000001E-3</v>
      </c>
      <c r="D127" s="14">
        <f t="shared" si="13"/>
        <v>1.9204349999999999</v>
      </c>
      <c r="E127" s="15">
        <f t="shared" si="14"/>
        <v>0.29396699999999998</v>
      </c>
      <c r="F127" s="15">
        <f>ROUND(D126*ROUND(((1+CALCULADORA!$C$19)^(1/12)-1),6),6)</f>
        <v>1.3904E-2</v>
      </c>
      <c r="G127" s="15">
        <f t="shared" si="15"/>
        <v>0.30787100000000001</v>
      </c>
      <c r="H127" s="21">
        <f>IF($B127=0,0,G127/POWER(1+CALCULADORA!$C$32,Flujos!$B127/365))</f>
        <v>0.28733694607055743</v>
      </c>
      <c r="I127" s="22">
        <f t="shared" si="12"/>
        <v>48715</v>
      </c>
      <c r="J127" s="11">
        <v>125</v>
      </c>
      <c r="K127" s="12">
        <f t="shared" si="16"/>
        <v>3801</v>
      </c>
      <c r="L127" s="34">
        <f t="shared" si="17"/>
        <v>5456281.5952275172</v>
      </c>
      <c r="M127" s="236">
        <f t="shared" si="18"/>
        <v>835210.11213827878</v>
      </c>
      <c r="N127" s="236">
        <f t="shared" si="19"/>
        <v>39504.276430549835</v>
      </c>
      <c r="O127" s="237">
        <f t="shared" si="20"/>
        <v>874714.38856882858</v>
      </c>
      <c r="P127" s="236">
        <f>M127*IFERROR(VLOOKUP($A127,UVR!$A:$B,2,0),CALCULADORA!$C$23)</f>
        <v>346552479.01436782</v>
      </c>
      <c r="Q127" s="236">
        <f>N127*IFERROR(VLOOKUP($A127,UVR!$A:$B,2,0),CALCULADORA!$C$23)</f>
        <v>16391450.162913397</v>
      </c>
      <c r="R127" s="236">
        <f>O127*IFERROR(VLOOKUP($A127,UVR!$A:$B,2,0),CALCULADORA!$C$23)</f>
        <v>362943929.1772812</v>
      </c>
    </row>
    <row r="128" spans="1:18" x14ac:dyDescent="0.2">
      <c r="A128" s="4">
        <f t="shared" si="21"/>
        <v>48746</v>
      </c>
      <c r="B128" s="9">
        <f>IF(DIAS365(CALCULADORA!$C$30,A128)&lt;0,0,DIAS365(CALCULADORA!$C$30,A128))</f>
        <v>2563</v>
      </c>
      <c r="C128" s="5">
        <f>+HLOOKUP(CALCULADORA!$C$11,Tablas!$B$1:$B$181,Flujos!J128+1,FALSE)</f>
        <v>2.74348E-3</v>
      </c>
      <c r="D128" s="14">
        <f t="shared" si="13"/>
        <v>1.6460870000000001</v>
      </c>
      <c r="E128" s="15">
        <f t="shared" si="14"/>
        <v>0.27434799999999998</v>
      </c>
      <c r="F128" s="15">
        <f>ROUND(D127*ROUND(((1+CALCULADORA!$C$19)^(1/12)-1),6),6)</f>
        <v>1.2057999999999999E-2</v>
      </c>
      <c r="G128" s="15">
        <f t="shared" si="15"/>
        <v>0.28640599999999999</v>
      </c>
      <c r="H128" s="21">
        <f>IF($B128=0,0,G128/POWER(1+CALCULADORA!$C$32,Flujos!$B128/365))</f>
        <v>0.26707779397705728</v>
      </c>
      <c r="I128" s="22">
        <f t="shared" si="12"/>
        <v>48746</v>
      </c>
      <c r="J128" s="11">
        <v>126</v>
      </c>
      <c r="K128" s="12">
        <f t="shared" si="16"/>
        <v>3832</v>
      </c>
      <c r="L128" s="34">
        <f t="shared" si="17"/>
        <v>4676812.3900279114</v>
      </c>
      <c r="M128" s="236">
        <f t="shared" si="18"/>
        <v>779469.20519960579</v>
      </c>
      <c r="N128" s="236">
        <f t="shared" si="19"/>
        <v>34259.992136433582</v>
      </c>
      <c r="O128" s="237">
        <f t="shared" si="20"/>
        <v>813729.19733603939</v>
      </c>
      <c r="P128" s="236">
        <f>M128*IFERROR(VLOOKUP($A128,UVR!$A:$B,2,0),CALCULADORA!$C$23)</f>
        <v>323423988.10966462</v>
      </c>
      <c r="Q128" s="236">
        <f>N128*IFERROR(VLOOKUP($A128,UVR!$A:$B,2,0),CALCULADORA!$C$23)</f>
        <v>14215447.147182181</v>
      </c>
      <c r="R128" s="236">
        <f>O128*IFERROR(VLOOKUP($A128,UVR!$A:$B,2,0),CALCULADORA!$C$23)</f>
        <v>337639435.25684679</v>
      </c>
    </row>
    <row r="129" spans="1:18" x14ac:dyDescent="0.2">
      <c r="A129" s="4">
        <f t="shared" si="21"/>
        <v>48776</v>
      </c>
      <c r="B129" s="9">
        <f>IF(DIAS365(CALCULADORA!$C$30,A129)&lt;0,0,DIAS365(CALCULADORA!$C$30,A129))</f>
        <v>2593</v>
      </c>
      <c r="C129" s="5">
        <f>+HLOOKUP(CALCULADORA!$C$11,Tablas!$B$1:$B$181,Flujos!J129+1,FALSE)</f>
        <v>2.74348E-3</v>
      </c>
      <c r="D129" s="14">
        <f t="shared" si="13"/>
        <v>1.371739</v>
      </c>
      <c r="E129" s="15">
        <f t="shared" si="14"/>
        <v>0.27434799999999998</v>
      </c>
      <c r="F129" s="15">
        <f>ROUND(D128*ROUND(((1+CALCULADORA!$C$19)^(1/12)-1),6),6)</f>
        <v>1.0336E-2</v>
      </c>
      <c r="G129" s="15">
        <f t="shared" si="15"/>
        <v>0.28468399999999999</v>
      </c>
      <c r="H129" s="21">
        <f>IF($B129=0,0,G129/POWER(1+CALCULADORA!$C$32,Flujos!$B129/365))</f>
        <v>0.26525498008215037</v>
      </c>
      <c r="I129" s="22">
        <f t="shared" si="12"/>
        <v>48776</v>
      </c>
      <c r="J129" s="11">
        <v>127</v>
      </c>
      <c r="K129" s="12">
        <f t="shared" si="16"/>
        <v>3862</v>
      </c>
      <c r="L129" s="34">
        <f t="shared" si="17"/>
        <v>3897343.1848283056</v>
      </c>
      <c r="M129" s="236">
        <f t="shared" si="18"/>
        <v>779469.20519960579</v>
      </c>
      <c r="N129" s="236">
        <f t="shared" si="19"/>
        <v>29365.704996985256</v>
      </c>
      <c r="O129" s="237">
        <f t="shared" si="20"/>
        <v>808834.91019659105</v>
      </c>
      <c r="P129" s="236">
        <f>M129*IFERROR(VLOOKUP($A129,UVR!$A:$B,2,0),CALCULADORA!$C$23)</f>
        <v>323423988.10966462</v>
      </c>
      <c r="Q129" s="236">
        <f>N129*IFERROR(VLOOKUP($A129,UVR!$A:$B,2,0),CALCULADORA!$C$23)</f>
        <v>12184667.925841596</v>
      </c>
      <c r="R129" s="236">
        <f>O129*IFERROR(VLOOKUP($A129,UVR!$A:$B,2,0),CALCULADORA!$C$23)</f>
        <v>335608656.03550619</v>
      </c>
    </row>
    <row r="130" spans="1:18" x14ac:dyDescent="0.2">
      <c r="A130" s="4">
        <f t="shared" si="21"/>
        <v>48807</v>
      </c>
      <c r="B130" s="9">
        <f>IF(DIAS365(CALCULADORA!$C$30,A130)&lt;0,0,DIAS365(CALCULADORA!$C$30,A130))</f>
        <v>2624</v>
      </c>
      <c r="C130" s="5">
        <f>+HLOOKUP(CALCULADORA!$C$11,Tablas!$B$1:$B$181,Flujos!J130+1,FALSE)</f>
        <v>2.74348E-3</v>
      </c>
      <c r="D130" s="14">
        <f t="shared" si="13"/>
        <v>1.097391</v>
      </c>
      <c r="E130" s="15">
        <f t="shared" si="14"/>
        <v>0.27434799999999998</v>
      </c>
      <c r="F130" s="15">
        <f>ROUND(D129*ROUND(((1+CALCULADORA!$C$19)^(1/12)-1),6),6)</f>
        <v>8.6130000000000009E-3</v>
      </c>
      <c r="G130" s="15">
        <f t="shared" si="15"/>
        <v>0.28296099999999996</v>
      </c>
      <c r="H130" s="21">
        <f>IF($B130=0,0,G130/POWER(1+CALCULADORA!$C$32,Flujos!$B130/365))</f>
        <v>0.26342685558611179</v>
      </c>
      <c r="I130" s="22">
        <f t="shared" si="12"/>
        <v>48807</v>
      </c>
      <c r="J130" s="11">
        <v>128</v>
      </c>
      <c r="K130" s="12">
        <f t="shared" si="16"/>
        <v>3893</v>
      </c>
      <c r="L130" s="34">
        <f t="shared" si="17"/>
        <v>3117873.9796286998</v>
      </c>
      <c r="M130" s="236">
        <f t="shared" si="18"/>
        <v>779469.20519960579</v>
      </c>
      <c r="N130" s="236">
        <f t="shared" si="19"/>
        <v>24471.41785753693</v>
      </c>
      <c r="O130" s="237">
        <f t="shared" si="20"/>
        <v>803940.62305714271</v>
      </c>
      <c r="P130" s="236">
        <f>M130*IFERROR(VLOOKUP($A130,UVR!$A:$B,2,0),CALCULADORA!$C$23)</f>
        <v>323423988.10966462</v>
      </c>
      <c r="Q130" s="236">
        <f>N130*IFERROR(VLOOKUP($A130,UVR!$A:$B,2,0),CALCULADORA!$C$23)</f>
        <v>10153888.704501012</v>
      </c>
      <c r="R130" s="236">
        <f>O130*IFERROR(VLOOKUP($A130,UVR!$A:$B,2,0),CALCULADORA!$C$23)</f>
        <v>333577876.81416565</v>
      </c>
    </row>
    <row r="131" spans="1:18" x14ac:dyDescent="0.2">
      <c r="A131" s="4">
        <f t="shared" ref="A131:A162" si="22">EDATE(A130,1)</f>
        <v>48838</v>
      </c>
      <c r="B131" s="9">
        <f>IF(DIAS365(CALCULADORA!$C$30,A131)&lt;0,0,DIAS365(CALCULADORA!$C$30,A131))</f>
        <v>2655</v>
      </c>
      <c r="C131" s="5">
        <f>+HLOOKUP(CALCULADORA!$C$11,Tablas!$B$1:$B$181,Flujos!J131+1,FALSE)</f>
        <v>2.74348E-3</v>
      </c>
      <c r="D131" s="14">
        <f t="shared" si="13"/>
        <v>0.82304299999999997</v>
      </c>
      <c r="E131" s="15">
        <f t="shared" si="14"/>
        <v>0.27434799999999998</v>
      </c>
      <c r="F131" s="15">
        <f>ROUND(D130*ROUND(((1+CALCULADORA!$C$19)^(1/12)-1),6),6)</f>
        <v>6.8910000000000004E-3</v>
      </c>
      <c r="G131" s="15">
        <f t="shared" si="15"/>
        <v>0.28123899999999996</v>
      </c>
      <c r="H131" s="21">
        <f>IF($B131=0,0,G131/POWER(1+CALCULADORA!$C$32,Flujos!$B131/365))</f>
        <v>0.26160256056522774</v>
      </c>
      <c r="I131" s="22">
        <f t="shared" ref="I131:I182" si="23">+A131</f>
        <v>48838</v>
      </c>
      <c r="J131" s="11">
        <v>129</v>
      </c>
      <c r="K131" s="12">
        <f t="shared" si="16"/>
        <v>3924</v>
      </c>
      <c r="L131" s="34">
        <f t="shared" si="17"/>
        <v>2338404.774429094</v>
      </c>
      <c r="M131" s="236">
        <f t="shared" si="18"/>
        <v>779469.20519960579</v>
      </c>
      <c r="N131" s="236">
        <f t="shared" si="19"/>
        <v>19577.130718088607</v>
      </c>
      <c r="O131" s="237">
        <f t="shared" si="20"/>
        <v>799046.33591769438</v>
      </c>
      <c r="P131" s="236">
        <f>M131*IFERROR(VLOOKUP($A131,UVR!$A:$B,2,0),CALCULADORA!$C$23)</f>
        <v>323423988.10966462</v>
      </c>
      <c r="Q131" s="236">
        <f>N131*IFERROR(VLOOKUP($A131,UVR!$A:$B,2,0),CALCULADORA!$C$23)</f>
        <v>8123109.4831604287</v>
      </c>
      <c r="R131" s="236">
        <f>O131*IFERROR(VLOOKUP($A131,UVR!$A:$B,2,0),CALCULADORA!$C$23)</f>
        <v>331547097.59282506</v>
      </c>
    </row>
    <row r="132" spans="1:18" x14ac:dyDescent="0.2">
      <c r="A132" s="4">
        <f t="shared" si="22"/>
        <v>48868</v>
      </c>
      <c r="B132" s="9">
        <f>IF(DIAS365(CALCULADORA!$C$30,A132)&lt;0,0,DIAS365(CALCULADORA!$C$30,A132))</f>
        <v>2685</v>
      </c>
      <c r="C132" s="5">
        <f>+HLOOKUP(CALCULADORA!$C$11,Tablas!$B$1:$B$181,Flujos!J132+1,FALSE)</f>
        <v>2.74348E-3</v>
      </c>
      <c r="D132" s="14">
        <f t="shared" ref="D132:D182" si="24">+ROUND(D131-E132,6)</f>
        <v>0.54869500000000004</v>
      </c>
      <c r="E132" s="15">
        <f t="shared" ref="E132:E182" si="25">ROUND(C132*$D$2,6)</f>
        <v>0.27434799999999998</v>
      </c>
      <c r="F132" s="15">
        <f>ROUND(D131*ROUND(((1+CALCULADORA!$C$19)^(1/12)-1),6),6)</f>
        <v>5.1679999999999999E-3</v>
      </c>
      <c r="G132" s="15">
        <f t="shared" ref="G132:G182" si="26">F132+E132</f>
        <v>0.27951599999999999</v>
      </c>
      <c r="H132" s="21">
        <f>IF($B132=0,0,G132/POWER(1+CALCULADORA!$C$32,Flujos!$B132/365))</f>
        <v>0.25978731229458352</v>
      </c>
      <c r="I132" s="22">
        <f t="shared" si="23"/>
        <v>48868</v>
      </c>
      <c r="J132" s="11">
        <v>130</v>
      </c>
      <c r="K132" s="12">
        <f t="shared" ref="K132:K182" si="27">+DIAS365($A$2,A132)</f>
        <v>3954</v>
      </c>
      <c r="L132" s="34">
        <f t="shared" ref="L132:L182" si="28">MAX(0,L131-M132)</f>
        <v>1558935.5692294883</v>
      </c>
      <c r="M132" s="236">
        <f t="shared" ref="M132:M182" si="29">+$L$2*C132</f>
        <v>779469.20519960579</v>
      </c>
      <c r="N132" s="236">
        <f t="shared" ref="N132:N182" si="30">+L131*$F$3%</f>
        <v>14682.843578640281</v>
      </c>
      <c r="O132" s="237">
        <f t="shared" ref="O132:O182" si="31">+N132+M132</f>
        <v>794152.04877824604</v>
      </c>
      <c r="P132" s="236">
        <f>M132*IFERROR(VLOOKUP($A132,UVR!$A:$B,2,0),CALCULADORA!$C$23)</f>
        <v>323423988.10966462</v>
      </c>
      <c r="Q132" s="236">
        <f>N132*IFERROR(VLOOKUP($A132,UVR!$A:$B,2,0),CALCULADORA!$C$23)</f>
        <v>6092330.2618198432</v>
      </c>
      <c r="R132" s="236">
        <f>O132*IFERROR(VLOOKUP($A132,UVR!$A:$B,2,0),CALCULADORA!$C$23)</f>
        <v>329516318.37148446</v>
      </c>
    </row>
    <row r="133" spans="1:18" x14ac:dyDescent="0.2">
      <c r="A133" s="4">
        <f t="shared" si="22"/>
        <v>48899</v>
      </c>
      <c r="B133" s="9">
        <f>IF(DIAS365(CALCULADORA!$C$30,A133)&lt;0,0,DIAS365(CALCULADORA!$C$30,A133))</f>
        <v>2716</v>
      </c>
      <c r="C133" s="5">
        <f>+HLOOKUP(CALCULADORA!$C$11,Tablas!$B$1:$B$181,Flujos!J133+1,FALSE)</f>
        <v>2.74348E-3</v>
      </c>
      <c r="D133" s="14">
        <f t="shared" si="24"/>
        <v>0.27434700000000001</v>
      </c>
      <c r="E133" s="15">
        <f t="shared" si="25"/>
        <v>0.27434799999999998</v>
      </c>
      <c r="F133" s="15">
        <f>ROUND(D132*ROUND(((1+CALCULADORA!$C$19)^(1/12)-1),6),6)</f>
        <v>3.4450000000000001E-3</v>
      </c>
      <c r="G133" s="15">
        <f t="shared" si="26"/>
        <v>0.27779299999999996</v>
      </c>
      <c r="H133" s="21">
        <f>IF($B133=0,0,G133/POWER(1+CALCULADORA!$C$32,Flujos!$B133/365))</f>
        <v>0.25796782452441791</v>
      </c>
      <c r="I133" s="22">
        <f t="shared" si="23"/>
        <v>48899</v>
      </c>
      <c r="J133" s="11">
        <v>131</v>
      </c>
      <c r="K133" s="12">
        <f t="shared" si="27"/>
        <v>3985</v>
      </c>
      <c r="L133" s="34">
        <f t="shared" si="28"/>
        <v>779466.36402988248</v>
      </c>
      <c r="M133" s="236">
        <f t="shared" si="29"/>
        <v>779469.20519960579</v>
      </c>
      <c r="N133" s="236">
        <f t="shared" si="30"/>
        <v>9788.5564391919561</v>
      </c>
      <c r="O133" s="237">
        <f t="shared" si="31"/>
        <v>789257.7616387977</v>
      </c>
      <c r="P133" s="236">
        <f>M133*IFERROR(VLOOKUP($A133,UVR!$A:$B,2,0),CALCULADORA!$C$23)</f>
        <v>323423988.10966462</v>
      </c>
      <c r="Q133" s="236">
        <f>N133*IFERROR(VLOOKUP($A133,UVR!$A:$B,2,0),CALCULADORA!$C$23)</f>
        <v>4061551.0404792596</v>
      </c>
      <c r="R133" s="236">
        <f>O133*IFERROR(VLOOKUP($A133,UVR!$A:$B,2,0),CALCULADORA!$C$23)</f>
        <v>327485539.15014386</v>
      </c>
    </row>
    <row r="134" spans="1:18" x14ac:dyDescent="0.2">
      <c r="A134" s="4">
        <f t="shared" si="22"/>
        <v>48929</v>
      </c>
      <c r="B134" s="9">
        <f>IF(DIAS365(CALCULADORA!$C$30,A134)&lt;0,0,DIAS365(CALCULADORA!$C$30,A134))</f>
        <v>2746</v>
      </c>
      <c r="C134" s="5">
        <f>+HLOOKUP(CALCULADORA!$C$11,Tablas!$B$1:$B$181,Flujos!J134+1,FALSE)</f>
        <v>2.65811E-3</v>
      </c>
      <c r="D134" s="14">
        <f t="shared" si="24"/>
        <v>8.5360000000000002E-3</v>
      </c>
      <c r="E134" s="15">
        <f t="shared" si="25"/>
        <v>0.26581100000000002</v>
      </c>
      <c r="F134" s="15">
        <f>ROUND(D133*ROUND(((1+CALCULADORA!$C$19)^(1/12)-1),6),6)</f>
        <v>1.7229999999999999E-3</v>
      </c>
      <c r="G134" s="15">
        <f t="shared" si="26"/>
        <v>0.26753399999999999</v>
      </c>
      <c r="H134" s="21">
        <f>IF($B134=0,0,G134/POWER(1+CALCULADORA!$C$32,Flujos!$B134/365))</f>
        <v>0.24823787494821009</v>
      </c>
      <c r="I134" s="22">
        <f t="shared" si="23"/>
        <v>48929</v>
      </c>
      <c r="J134" s="11">
        <v>132</v>
      </c>
      <c r="K134" s="12">
        <f t="shared" si="27"/>
        <v>4015</v>
      </c>
      <c r="L134" s="34">
        <f t="shared" si="28"/>
        <v>24252.223947533057</v>
      </c>
      <c r="M134" s="236">
        <f t="shared" si="29"/>
        <v>755214.14008234942</v>
      </c>
      <c r="N134" s="236">
        <f t="shared" si="30"/>
        <v>4894.2692997436316</v>
      </c>
      <c r="O134" s="237">
        <f t="shared" si="31"/>
        <v>760108.409382093</v>
      </c>
      <c r="P134" s="236">
        <f>M134*IFERROR(VLOOKUP($A134,UVR!$A:$B,2,0),CALCULADORA!$C$23)</f>
        <v>313359870.3231591</v>
      </c>
      <c r="Q134" s="236">
        <f>N134*IFERROR(VLOOKUP($A134,UVR!$A:$B,2,0),CALCULADORA!$C$23)</f>
        <v>2030771.8191386755</v>
      </c>
      <c r="R134" s="236">
        <f>O134*IFERROR(VLOOKUP($A134,UVR!$A:$B,2,0),CALCULADORA!$C$23)</f>
        <v>315390642.14229774</v>
      </c>
    </row>
    <row r="135" spans="1:18" x14ac:dyDescent="0.2">
      <c r="A135" s="4">
        <f t="shared" si="22"/>
        <v>48960</v>
      </c>
      <c r="B135" s="9">
        <f>IF(DIAS365(CALCULADORA!$C$30,A135)&lt;0,0,DIAS365(CALCULADORA!$C$30,A135))</f>
        <v>2777</v>
      </c>
      <c r="C135" s="5">
        <f>+HLOOKUP(CALCULADORA!$C$11,Tablas!$B$1:$B$181,Flujos!J135+1,FALSE)</f>
        <v>8.5359999999999996E-5</v>
      </c>
      <c r="D135" s="14">
        <f t="shared" si="24"/>
        <v>0</v>
      </c>
      <c r="E135" s="15">
        <f t="shared" si="25"/>
        <v>8.5360000000000002E-3</v>
      </c>
      <c r="F135" s="15">
        <f>ROUND(D134*ROUND(((1+CALCULADORA!$C$19)^(1/12)-1),6),6)</f>
        <v>5.3999999999999998E-5</v>
      </c>
      <c r="G135" s="15">
        <f t="shared" si="26"/>
        <v>8.5900000000000004E-3</v>
      </c>
      <c r="H135" s="21">
        <f>IF($B135=0,0,G135/POWER(1+CALCULADORA!$C$32,Flujos!$B135/365))</f>
        <v>7.963705749723389E-3</v>
      </c>
      <c r="I135" s="22">
        <f t="shared" si="23"/>
        <v>48960</v>
      </c>
      <c r="J135" s="11">
        <v>133</v>
      </c>
      <c r="K135" s="12">
        <f t="shared" si="27"/>
        <v>4046</v>
      </c>
      <c r="L135" s="34">
        <f t="shared" si="28"/>
        <v>0</v>
      </c>
      <c r="M135" s="236">
        <f t="shared" si="29"/>
        <v>24252.223947627957</v>
      </c>
      <c r="N135" s="236">
        <f t="shared" si="30"/>
        <v>152.27971416656007</v>
      </c>
      <c r="O135" s="237">
        <f t="shared" si="31"/>
        <v>24404.503661794519</v>
      </c>
      <c r="P135" s="236">
        <f>M135*IFERROR(VLOOKUP($A135,UVR!$A:$B,2,0),CALCULADORA!$C$23)</f>
        <v>10062938.904253347</v>
      </c>
      <c r="Q135" s="236">
        <f>N135*IFERROR(VLOOKUP($A135,UVR!$A:$B,2,0),CALCULADORA!$C$23)</f>
        <v>63185.193379559518</v>
      </c>
      <c r="R135" s="236">
        <f>O135*IFERROR(VLOOKUP($A135,UVR!$A:$B,2,0),CALCULADORA!$C$23)</f>
        <v>10126124.097632907</v>
      </c>
    </row>
    <row r="136" spans="1:18" x14ac:dyDescent="0.2">
      <c r="A136" s="4">
        <f t="shared" si="22"/>
        <v>48991</v>
      </c>
      <c r="B136" s="9">
        <f>IF(DIAS365(CALCULADORA!$C$30,A136)&lt;0,0,DIAS365(CALCULADORA!$C$30,A136))</f>
        <v>2808</v>
      </c>
      <c r="C136" s="5">
        <f>+HLOOKUP(CALCULADORA!$C$11,Tablas!$B$1:$B$181,Flujos!J136+1,FALSE)</f>
        <v>0</v>
      </c>
      <c r="D136" s="14">
        <f t="shared" si="24"/>
        <v>0</v>
      </c>
      <c r="E136" s="15">
        <f t="shared" si="25"/>
        <v>0</v>
      </c>
      <c r="F136" s="15">
        <f>ROUND(D135*ROUND(((1+CALCULADORA!$C$19)^(1/12)-1),6),6)</f>
        <v>0</v>
      </c>
      <c r="G136" s="15">
        <f t="shared" si="26"/>
        <v>0</v>
      </c>
      <c r="H136" s="21">
        <f>IF($B136=0,0,G136/POWER(1+CALCULADORA!$C$32,Flujos!$B136/365))</f>
        <v>0</v>
      </c>
      <c r="I136" s="22">
        <f t="shared" si="23"/>
        <v>48991</v>
      </c>
      <c r="J136" s="11">
        <v>134</v>
      </c>
      <c r="K136" s="12">
        <f t="shared" si="27"/>
        <v>4077</v>
      </c>
      <c r="L136" s="34">
        <f t="shared" si="28"/>
        <v>0</v>
      </c>
      <c r="M136" s="236">
        <f t="shared" si="29"/>
        <v>0</v>
      </c>
      <c r="N136" s="236">
        <f t="shared" si="30"/>
        <v>0</v>
      </c>
      <c r="O136" s="237">
        <f t="shared" si="31"/>
        <v>0</v>
      </c>
      <c r="P136" s="236">
        <f>M136*IFERROR(VLOOKUP($A136,UVR!$A:$B,2,0),CALCULADORA!$C$23)</f>
        <v>0</v>
      </c>
      <c r="Q136" s="236">
        <f>N136*IFERROR(VLOOKUP($A136,UVR!$A:$B,2,0),CALCULADORA!$C$23)</f>
        <v>0</v>
      </c>
      <c r="R136" s="236">
        <f>O136*IFERROR(VLOOKUP($A136,UVR!$A:$B,2,0),CALCULADORA!$C$23)</f>
        <v>0</v>
      </c>
    </row>
    <row r="137" spans="1:18" x14ac:dyDescent="0.2">
      <c r="A137" s="4">
        <f t="shared" si="22"/>
        <v>49019</v>
      </c>
      <c r="B137" s="9">
        <f>IF(DIAS365(CALCULADORA!$C$30,A137)&lt;0,0,DIAS365(CALCULADORA!$C$30,A137))</f>
        <v>2836</v>
      </c>
      <c r="C137" s="5">
        <f>+HLOOKUP(CALCULADORA!$C$11,Tablas!$B$1:$B$181,Flujos!J137+1,FALSE)</f>
        <v>0</v>
      </c>
      <c r="D137" s="14">
        <f t="shared" si="24"/>
        <v>0</v>
      </c>
      <c r="E137" s="15">
        <f t="shared" si="25"/>
        <v>0</v>
      </c>
      <c r="F137" s="15">
        <f>ROUND(D136*ROUND(((1+CALCULADORA!$C$19)^(1/12)-1),6),6)</f>
        <v>0</v>
      </c>
      <c r="G137" s="15">
        <f t="shared" si="26"/>
        <v>0</v>
      </c>
      <c r="H137" s="21">
        <f>IF($B137=0,0,G137/POWER(1+CALCULADORA!$C$32,Flujos!$B137/365))</f>
        <v>0</v>
      </c>
      <c r="I137" s="22">
        <f t="shared" si="23"/>
        <v>49019</v>
      </c>
      <c r="J137" s="11">
        <v>135</v>
      </c>
      <c r="K137" s="12">
        <f t="shared" si="27"/>
        <v>4105</v>
      </c>
      <c r="L137" s="34">
        <f t="shared" si="28"/>
        <v>0</v>
      </c>
      <c r="M137" s="236">
        <f t="shared" si="29"/>
        <v>0</v>
      </c>
      <c r="N137" s="236">
        <f t="shared" si="30"/>
        <v>0</v>
      </c>
      <c r="O137" s="237">
        <f t="shared" si="31"/>
        <v>0</v>
      </c>
      <c r="P137" s="236">
        <f>M137*IFERROR(VLOOKUP($A137,UVR!$A:$B,2,0),CALCULADORA!$C$23)</f>
        <v>0</v>
      </c>
      <c r="Q137" s="236">
        <f>N137*IFERROR(VLOOKUP($A137,UVR!$A:$B,2,0),CALCULADORA!$C$23)</f>
        <v>0</v>
      </c>
      <c r="R137" s="236">
        <f>O137*IFERROR(VLOOKUP($A137,UVR!$A:$B,2,0),CALCULADORA!$C$23)</f>
        <v>0</v>
      </c>
    </row>
    <row r="138" spans="1:18" x14ac:dyDescent="0.2">
      <c r="A138" s="4">
        <f t="shared" si="22"/>
        <v>49050</v>
      </c>
      <c r="B138" s="9">
        <f>IF(DIAS365(CALCULADORA!$C$30,A138)&lt;0,0,DIAS365(CALCULADORA!$C$30,A138))</f>
        <v>2867</v>
      </c>
      <c r="C138" s="5">
        <f>+HLOOKUP(CALCULADORA!$C$11,Tablas!$B$1:$B$181,Flujos!J138+1,FALSE)</f>
        <v>0</v>
      </c>
      <c r="D138" s="14">
        <f t="shared" si="24"/>
        <v>0</v>
      </c>
      <c r="E138" s="15">
        <f t="shared" si="25"/>
        <v>0</v>
      </c>
      <c r="F138" s="15">
        <f>ROUND(D137*ROUND(((1+CALCULADORA!$C$19)^(1/12)-1),6),6)</f>
        <v>0</v>
      </c>
      <c r="G138" s="15">
        <f t="shared" si="26"/>
        <v>0</v>
      </c>
      <c r="H138" s="21">
        <f>IF($B138=0,0,G138/POWER(1+CALCULADORA!$C$32,Flujos!$B138/365))</f>
        <v>0</v>
      </c>
      <c r="I138" s="22">
        <f t="shared" si="23"/>
        <v>49050</v>
      </c>
      <c r="J138" s="11">
        <v>136</v>
      </c>
      <c r="K138" s="12">
        <f t="shared" si="27"/>
        <v>4136</v>
      </c>
      <c r="L138" s="34">
        <f t="shared" si="28"/>
        <v>0</v>
      </c>
      <c r="M138" s="236">
        <f t="shared" si="29"/>
        <v>0</v>
      </c>
      <c r="N138" s="236">
        <f t="shared" si="30"/>
        <v>0</v>
      </c>
      <c r="O138" s="237">
        <f t="shared" si="31"/>
        <v>0</v>
      </c>
      <c r="P138" s="236">
        <f>M138*IFERROR(VLOOKUP($A138,UVR!$A:$B,2,0),CALCULADORA!$C$23)</f>
        <v>0</v>
      </c>
      <c r="Q138" s="236">
        <f>N138*IFERROR(VLOOKUP($A138,UVR!$A:$B,2,0),CALCULADORA!$C$23)</f>
        <v>0</v>
      </c>
      <c r="R138" s="236">
        <f>O138*IFERROR(VLOOKUP($A138,UVR!$A:$B,2,0),CALCULADORA!$C$23)</f>
        <v>0</v>
      </c>
    </row>
    <row r="139" spans="1:18" x14ac:dyDescent="0.2">
      <c r="A139" s="4">
        <f t="shared" si="22"/>
        <v>49080</v>
      </c>
      <c r="B139" s="9">
        <f>IF(DIAS365(CALCULADORA!$C$30,A139)&lt;0,0,DIAS365(CALCULADORA!$C$30,A139))</f>
        <v>2897</v>
      </c>
      <c r="C139" s="5">
        <f>+HLOOKUP(CALCULADORA!$C$11,Tablas!$B$1:$B$181,Flujos!J139+1,FALSE)</f>
        <v>0</v>
      </c>
      <c r="D139" s="14">
        <f t="shared" si="24"/>
        <v>0</v>
      </c>
      <c r="E139" s="15">
        <f t="shared" si="25"/>
        <v>0</v>
      </c>
      <c r="F139" s="15">
        <f>ROUND(D138*ROUND(((1+CALCULADORA!$C$19)^(1/12)-1),6),6)</f>
        <v>0</v>
      </c>
      <c r="G139" s="15">
        <f t="shared" si="26"/>
        <v>0</v>
      </c>
      <c r="H139" s="21">
        <f>IF($B139=0,0,G139/POWER(1+CALCULADORA!$C$32,Flujos!$B139/365))</f>
        <v>0</v>
      </c>
      <c r="I139" s="22">
        <f t="shared" si="23"/>
        <v>49080</v>
      </c>
      <c r="J139" s="11">
        <v>137</v>
      </c>
      <c r="K139" s="12">
        <f t="shared" si="27"/>
        <v>4166</v>
      </c>
      <c r="L139" s="34">
        <f t="shared" si="28"/>
        <v>0</v>
      </c>
      <c r="M139" s="236">
        <f t="shared" si="29"/>
        <v>0</v>
      </c>
      <c r="N139" s="236">
        <f t="shared" si="30"/>
        <v>0</v>
      </c>
      <c r="O139" s="237">
        <f t="shared" si="31"/>
        <v>0</v>
      </c>
      <c r="P139" s="236">
        <f>M139*IFERROR(VLOOKUP($A139,UVR!$A:$B,2,0),CALCULADORA!$C$23)</f>
        <v>0</v>
      </c>
      <c r="Q139" s="236">
        <f>N139*IFERROR(VLOOKUP($A139,UVR!$A:$B,2,0),CALCULADORA!$C$23)</f>
        <v>0</v>
      </c>
      <c r="R139" s="236">
        <f>O139*IFERROR(VLOOKUP($A139,UVR!$A:$B,2,0),CALCULADORA!$C$23)</f>
        <v>0</v>
      </c>
    </row>
    <row r="140" spans="1:18" x14ac:dyDescent="0.2">
      <c r="A140" s="4">
        <f t="shared" si="22"/>
        <v>49111</v>
      </c>
      <c r="B140" s="9">
        <f>IF(DIAS365(CALCULADORA!$C$30,A140)&lt;0,0,DIAS365(CALCULADORA!$C$30,A140))</f>
        <v>2928</v>
      </c>
      <c r="C140" s="5">
        <f>+HLOOKUP(CALCULADORA!$C$11,Tablas!$B$1:$B$181,Flujos!J140+1,FALSE)</f>
        <v>0</v>
      </c>
      <c r="D140" s="14">
        <f t="shared" si="24"/>
        <v>0</v>
      </c>
      <c r="E140" s="15">
        <f t="shared" si="25"/>
        <v>0</v>
      </c>
      <c r="F140" s="15">
        <f>ROUND(D139*ROUND(((1+CALCULADORA!$C$19)^(1/12)-1),6),6)</f>
        <v>0</v>
      </c>
      <c r="G140" s="15">
        <f t="shared" si="26"/>
        <v>0</v>
      </c>
      <c r="H140" s="21">
        <f>IF($B140=0,0,G140/POWER(1+CALCULADORA!$C$32,Flujos!$B140/365))</f>
        <v>0</v>
      </c>
      <c r="I140" s="22">
        <f t="shared" si="23"/>
        <v>49111</v>
      </c>
      <c r="J140" s="11">
        <v>138</v>
      </c>
      <c r="K140" s="12">
        <f t="shared" si="27"/>
        <v>4197</v>
      </c>
      <c r="L140" s="34">
        <f t="shared" si="28"/>
        <v>0</v>
      </c>
      <c r="M140" s="236">
        <f t="shared" si="29"/>
        <v>0</v>
      </c>
      <c r="N140" s="236">
        <f t="shared" si="30"/>
        <v>0</v>
      </c>
      <c r="O140" s="237">
        <f t="shared" si="31"/>
        <v>0</v>
      </c>
      <c r="P140" s="236">
        <f>M140*IFERROR(VLOOKUP($A140,UVR!$A:$B,2,0),CALCULADORA!$C$23)</f>
        <v>0</v>
      </c>
      <c r="Q140" s="236">
        <f>N140*IFERROR(VLOOKUP($A140,UVR!$A:$B,2,0),CALCULADORA!$C$23)</f>
        <v>0</v>
      </c>
      <c r="R140" s="236">
        <f>O140*IFERROR(VLOOKUP($A140,UVR!$A:$B,2,0),CALCULADORA!$C$23)</f>
        <v>0</v>
      </c>
    </row>
    <row r="141" spans="1:18" x14ac:dyDescent="0.2">
      <c r="A141" s="4">
        <f t="shared" si="22"/>
        <v>49141</v>
      </c>
      <c r="B141" s="9">
        <f>IF(DIAS365(CALCULADORA!$C$30,A141)&lt;0,0,DIAS365(CALCULADORA!$C$30,A141))</f>
        <v>2958</v>
      </c>
      <c r="C141" s="5">
        <f>+HLOOKUP(CALCULADORA!$C$11,Tablas!$B$1:$B$181,Flujos!J141+1,FALSE)</f>
        <v>0</v>
      </c>
      <c r="D141" s="14">
        <f t="shared" si="24"/>
        <v>0</v>
      </c>
      <c r="E141" s="15">
        <f t="shared" si="25"/>
        <v>0</v>
      </c>
      <c r="F141" s="15">
        <f>ROUND(D140*ROUND(((1+CALCULADORA!$C$19)^(1/12)-1),6),6)</f>
        <v>0</v>
      </c>
      <c r="G141" s="15">
        <f t="shared" si="26"/>
        <v>0</v>
      </c>
      <c r="H141" s="21">
        <f>IF($B141=0,0,G141/POWER(1+CALCULADORA!$C$32,Flujos!$B141/365))</f>
        <v>0</v>
      </c>
      <c r="I141" s="22">
        <f t="shared" si="23"/>
        <v>49141</v>
      </c>
      <c r="J141" s="11">
        <v>139</v>
      </c>
      <c r="K141" s="12">
        <f t="shared" si="27"/>
        <v>4227</v>
      </c>
      <c r="L141" s="34">
        <f t="shared" si="28"/>
        <v>0</v>
      </c>
      <c r="M141" s="236">
        <f t="shared" si="29"/>
        <v>0</v>
      </c>
      <c r="N141" s="236">
        <f t="shared" si="30"/>
        <v>0</v>
      </c>
      <c r="O141" s="237">
        <f t="shared" si="31"/>
        <v>0</v>
      </c>
      <c r="P141" s="236">
        <f>M141*IFERROR(VLOOKUP($A141,UVR!$A:$B,2,0),CALCULADORA!$C$23)</f>
        <v>0</v>
      </c>
      <c r="Q141" s="236">
        <f>N141*IFERROR(VLOOKUP($A141,UVR!$A:$B,2,0),CALCULADORA!$C$23)</f>
        <v>0</v>
      </c>
      <c r="R141" s="236">
        <f>O141*IFERROR(VLOOKUP($A141,UVR!$A:$B,2,0),CALCULADORA!$C$23)</f>
        <v>0</v>
      </c>
    </row>
    <row r="142" spans="1:18" x14ac:dyDescent="0.2">
      <c r="A142" s="4">
        <f t="shared" si="22"/>
        <v>49172</v>
      </c>
      <c r="B142" s="9">
        <f>IF(DIAS365(CALCULADORA!$C$30,A142)&lt;0,0,DIAS365(CALCULADORA!$C$30,A142))</f>
        <v>2989</v>
      </c>
      <c r="C142" s="5">
        <f>+HLOOKUP(CALCULADORA!$C$11,Tablas!$B$1:$B$181,Flujos!J142+1,FALSE)</f>
        <v>0</v>
      </c>
      <c r="D142" s="14">
        <f t="shared" si="24"/>
        <v>0</v>
      </c>
      <c r="E142" s="15">
        <f t="shared" si="25"/>
        <v>0</v>
      </c>
      <c r="F142" s="15">
        <f>ROUND(D141*ROUND(((1+CALCULADORA!$C$19)^(1/12)-1),6),6)</f>
        <v>0</v>
      </c>
      <c r="G142" s="15">
        <f t="shared" si="26"/>
        <v>0</v>
      </c>
      <c r="H142" s="21">
        <f>IF($B142=0,0,G142/POWER(1+CALCULADORA!$C$32,Flujos!$B142/365))</f>
        <v>0</v>
      </c>
      <c r="I142" s="22">
        <f t="shared" si="23"/>
        <v>49172</v>
      </c>
      <c r="J142" s="11">
        <v>140</v>
      </c>
      <c r="K142" s="12">
        <f t="shared" si="27"/>
        <v>4258</v>
      </c>
      <c r="L142" s="34">
        <f t="shared" si="28"/>
        <v>0</v>
      </c>
      <c r="M142" s="236">
        <f t="shared" si="29"/>
        <v>0</v>
      </c>
      <c r="N142" s="236">
        <f t="shared" si="30"/>
        <v>0</v>
      </c>
      <c r="O142" s="237">
        <f t="shared" si="31"/>
        <v>0</v>
      </c>
      <c r="P142" s="236">
        <f>M142*IFERROR(VLOOKUP($A142,UVR!$A:$B,2,0),CALCULADORA!$C$23)</f>
        <v>0</v>
      </c>
      <c r="Q142" s="236">
        <f>N142*IFERROR(VLOOKUP($A142,UVR!$A:$B,2,0),CALCULADORA!$C$23)</f>
        <v>0</v>
      </c>
      <c r="R142" s="236">
        <f>O142*IFERROR(VLOOKUP($A142,UVR!$A:$B,2,0),CALCULADORA!$C$23)</f>
        <v>0</v>
      </c>
    </row>
    <row r="143" spans="1:18" x14ac:dyDescent="0.2">
      <c r="A143" s="4">
        <f t="shared" si="22"/>
        <v>49203</v>
      </c>
      <c r="B143" s="9">
        <f>IF(DIAS365(CALCULADORA!$C$30,A143)&lt;0,0,DIAS365(CALCULADORA!$C$30,A143))</f>
        <v>3020</v>
      </c>
      <c r="C143" s="5">
        <f>+HLOOKUP(CALCULADORA!$C$11,Tablas!$B$1:$B$181,Flujos!J143+1,FALSE)</f>
        <v>0</v>
      </c>
      <c r="D143" s="14">
        <f t="shared" si="24"/>
        <v>0</v>
      </c>
      <c r="E143" s="15">
        <f t="shared" si="25"/>
        <v>0</v>
      </c>
      <c r="F143" s="15">
        <f>ROUND(D142*ROUND(((1+CALCULADORA!$C$19)^(1/12)-1),6),6)</f>
        <v>0</v>
      </c>
      <c r="G143" s="15">
        <f t="shared" si="26"/>
        <v>0</v>
      </c>
      <c r="H143" s="21">
        <f>IF($B143=0,0,G143/POWER(1+CALCULADORA!$C$32,Flujos!$B143/365))</f>
        <v>0</v>
      </c>
      <c r="I143" s="22">
        <f t="shared" si="23"/>
        <v>49203</v>
      </c>
      <c r="J143" s="11">
        <v>141</v>
      </c>
      <c r="K143" s="12">
        <f t="shared" si="27"/>
        <v>4289</v>
      </c>
      <c r="L143" s="34">
        <f t="shared" si="28"/>
        <v>0</v>
      </c>
      <c r="M143" s="236">
        <f t="shared" si="29"/>
        <v>0</v>
      </c>
      <c r="N143" s="236">
        <f t="shared" si="30"/>
        <v>0</v>
      </c>
      <c r="O143" s="237">
        <f t="shared" si="31"/>
        <v>0</v>
      </c>
      <c r="P143" s="236">
        <f>M143*IFERROR(VLOOKUP($A143,UVR!$A:$B,2,0),CALCULADORA!$C$23)</f>
        <v>0</v>
      </c>
      <c r="Q143" s="236">
        <f>N143*IFERROR(VLOOKUP($A143,UVR!$A:$B,2,0),CALCULADORA!$C$23)</f>
        <v>0</v>
      </c>
      <c r="R143" s="236">
        <f>O143*IFERROR(VLOOKUP($A143,UVR!$A:$B,2,0),CALCULADORA!$C$23)</f>
        <v>0</v>
      </c>
    </row>
    <row r="144" spans="1:18" x14ac:dyDescent="0.2">
      <c r="A144" s="4">
        <f t="shared" si="22"/>
        <v>49233</v>
      </c>
      <c r="B144" s="9">
        <f>IF(DIAS365(CALCULADORA!$C$30,A144)&lt;0,0,DIAS365(CALCULADORA!$C$30,A144))</f>
        <v>3050</v>
      </c>
      <c r="C144" s="5">
        <f>+HLOOKUP(CALCULADORA!$C$11,Tablas!$B$1:$B$181,Flujos!J144+1,FALSE)</f>
        <v>0</v>
      </c>
      <c r="D144" s="14">
        <f t="shared" si="24"/>
        <v>0</v>
      </c>
      <c r="E144" s="15">
        <f t="shared" si="25"/>
        <v>0</v>
      </c>
      <c r="F144" s="15">
        <f>ROUND(D143*ROUND(((1+CALCULADORA!$C$19)^(1/12)-1),6),6)</f>
        <v>0</v>
      </c>
      <c r="G144" s="15">
        <f t="shared" si="26"/>
        <v>0</v>
      </c>
      <c r="H144" s="21">
        <f>IF($B144=0,0,G144/POWER(1+CALCULADORA!$C$32,Flujos!$B144/365))</f>
        <v>0</v>
      </c>
      <c r="I144" s="22">
        <f t="shared" si="23"/>
        <v>49233</v>
      </c>
      <c r="J144" s="11">
        <v>142</v>
      </c>
      <c r="K144" s="12">
        <f t="shared" si="27"/>
        <v>4319</v>
      </c>
      <c r="L144" s="34">
        <f t="shared" si="28"/>
        <v>0</v>
      </c>
      <c r="M144" s="236">
        <f t="shared" si="29"/>
        <v>0</v>
      </c>
      <c r="N144" s="236">
        <f t="shared" si="30"/>
        <v>0</v>
      </c>
      <c r="O144" s="237">
        <f t="shared" si="31"/>
        <v>0</v>
      </c>
      <c r="P144" s="236">
        <f>M144*IFERROR(VLOOKUP($A144,UVR!$A:$B,2,0),CALCULADORA!$C$23)</f>
        <v>0</v>
      </c>
      <c r="Q144" s="236">
        <f>N144*IFERROR(VLOOKUP($A144,UVR!$A:$B,2,0),CALCULADORA!$C$23)</f>
        <v>0</v>
      </c>
      <c r="R144" s="236">
        <f>O144*IFERROR(VLOOKUP($A144,UVR!$A:$B,2,0),CALCULADORA!$C$23)</f>
        <v>0</v>
      </c>
    </row>
    <row r="145" spans="1:18" x14ac:dyDescent="0.2">
      <c r="A145" s="4">
        <f t="shared" si="22"/>
        <v>49264</v>
      </c>
      <c r="B145" s="9">
        <f>IF(DIAS365(CALCULADORA!$C$30,A145)&lt;0,0,DIAS365(CALCULADORA!$C$30,A145))</f>
        <v>3081</v>
      </c>
      <c r="C145" s="5">
        <f>+HLOOKUP(CALCULADORA!$C$11,Tablas!$B$1:$B$181,Flujos!J145+1,FALSE)</f>
        <v>0</v>
      </c>
      <c r="D145" s="14">
        <f t="shared" si="24"/>
        <v>0</v>
      </c>
      <c r="E145" s="15">
        <f t="shared" si="25"/>
        <v>0</v>
      </c>
      <c r="F145" s="15">
        <f>ROUND(D144*ROUND(((1+CALCULADORA!$C$19)^(1/12)-1),6),6)</f>
        <v>0</v>
      </c>
      <c r="G145" s="15">
        <f t="shared" si="26"/>
        <v>0</v>
      </c>
      <c r="H145" s="21">
        <f>IF($B145=0,0,G145/POWER(1+CALCULADORA!$C$32,Flujos!$B145/365))</f>
        <v>0</v>
      </c>
      <c r="I145" s="22">
        <f t="shared" si="23"/>
        <v>49264</v>
      </c>
      <c r="J145" s="11">
        <v>143</v>
      </c>
      <c r="K145" s="12">
        <f t="shared" si="27"/>
        <v>4350</v>
      </c>
      <c r="L145" s="34">
        <f t="shared" si="28"/>
        <v>0</v>
      </c>
      <c r="M145" s="236">
        <f t="shared" si="29"/>
        <v>0</v>
      </c>
      <c r="N145" s="236">
        <f t="shared" si="30"/>
        <v>0</v>
      </c>
      <c r="O145" s="237">
        <f t="shared" si="31"/>
        <v>0</v>
      </c>
      <c r="P145" s="236">
        <f>M145*IFERROR(VLOOKUP($A145,UVR!$A:$B,2,0),CALCULADORA!$C$23)</f>
        <v>0</v>
      </c>
      <c r="Q145" s="236">
        <f>N145*IFERROR(VLOOKUP($A145,UVR!$A:$B,2,0),CALCULADORA!$C$23)</f>
        <v>0</v>
      </c>
      <c r="R145" s="236">
        <f>O145*IFERROR(VLOOKUP($A145,UVR!$A:$B,2,0),CALCULADORA!$C$23)</f>
        <v>0</v>
      </c>
    </row>
    <row r="146" spans="1:18" x14ac:dyDescent="0.2">
      <c r="A146" s="4">
        <f t="shared" si="22"/>
        <v>49294</v>
      </c>
      <c r="B146" s="9">
        <f>IF(DIAS365(CALCULADORA!$C$30,A146)&lt;0,0,DIAS365(CALCULADORA!$C$30,A146))</f>
        <v>3111</v>
      </c>
      <c r="C146" s="5">
        <f>+HLOOKUP(CALCULADORA!$C$11,Tablas!$B$1:$B$181,Flujos!J146+1,FALSE)</f>
        <v>0</v>
      </c>
      <c r="D146" s="14">
        <f t="shared" si="24"/>
        <v>0</v>
      </c>
      <c r="E146" s="15">
        <f t="shared" si="25"/>
        <v>0</v>
      </c>
      <c r="F146" s="15">
        <f>ROUND(D145*ROUND(((1+CALCULADORA!$C$19)^(1/12)-1),6),6)</f>
        <v>0</v>
      </c>
      <c r="G146" s="15">
        <f t="shared" si="26"/>
        <v>0</v>
      </c>
      <c r="H146" s="21">
        <f>IF($B146=0,0,G146/POWER(1+CALCULADORA!$C$32,Flujos!$B146/365))</f>
        <v>0</v>
      </c>
      <c r="I146" s="22">
        <f t="shared" si="23"/>
        <v>49294</v>
      </c>
      <c r="J146" s="11">
        <v>144</v>
      </c>
      <c r="K146" s="12">
        <f t="shared" si="27"/>
        <v>4380</v>
      </c>
      <c r="L146" s="34">
        <f t="shared" si="28"/>
        <v>0</v>
      </c>
      <c r="M146" s="236">
        <f t="shared" si="29"/>
        <v>0</v>
      </c>
      <c r="N146" s="236">
        <f t="shared" si="30"/>
        <v>0</v>
      </c>
      <c r="O146" s="237">
        <f t="shared" si="31"/>
        <v>0</v>
      </c>
      <c r="P146" s="236">
        <f>M146*IFERROR(VLOOKUP($A146,UVR!$A:$B,2,0),CALCULADORA!$C$23)</f>
        <v>0</v>
      </c>
      <c r="Q146" s="236">
        <f>N146*IFERROR(VLOOKUP($A146,UVR!$A:$B,2,0),CALCULADORA!$C$23)</f>
        <v>0</v>
      </c>
      <c r="R146" s="236">
        <f>O146*IFERROR(VLOOKUP($A146,UVR!$A:$B,2,0),CALCULADORA!$C$23)</f>
        <v>0</v>
      </c>
    </row>
    <row r="147" spans="1:18" x14ac:dyDescent="0.2">
      <c r="A147" s="4">
        <f t="shared" si="22"/>
        <v>49325</v>
      </c>
      <c r="B147" s="9">
        <f>IF(DIAS365(CALCULADORA!$C$30,A147)&lt;0,0,DIAS365(CALCULADORA!$C$30,A147))</f>
        <v>3142</v>
      </c>
      <c r="C147" s="5">
        <f>+HLOOKUP(CALCULADORA!$C$11,Tablas!$B$1:$B$181,Flujos!J147+1,FALSE)</f>
        <v>0</v>
      </c>
      <c r="D147" s="14">
        <f t="shared" si="24"/>
        <v>0</v>
      </c>
      <c r="E147" s="15">
        <f t="shared" si="25"/>
        <v>0</v>
      </c>
      <c r="F147" s="15">
        <f>ROUND(D146*ROUND(((1+CALCULADORA!$C$19)^(1/12)-1),6),6)</f>
        <v>0</v>
      </c>
      <c r="G147" s="15">
        <f t="shared" si="26"/>
        <v>0</v>
      </c>
      <c r="H147" s="21">
        <f>IF($B147=0,0,G147/POWER(1+CALCULADORA!$C$32,Flujos!$B147/365))</f>
        <v>0</v>
      </c>
      <c r="I147" s="22">
        <f t="shared" si="23"/>
        <v>49325</v>
      </c>
      <c r="J147" s="11">
        <v>145</v>
      </c>
      <c r="K147" s="12">
        <f t="shared" si="27"/>
        <v>4411</v>
      </c>
      <c r="L147" s="34">
        <f t="shared" si="28"/>
        <v>0</v>
      </c>
      <c r="M147" s="236">
        <f t="shared" si="29"/>
        <v>0</v>
      </c>
      <c r="N147" s="236">
        <f t="shared" si="30"/>
        <v>0</v>
      </c>
      <c r="O147" s="237">
        <f t="shared" si="31"/>
        <v>0</v>
      </c>
      <c r="P147" s="236">
        <f>M147*IFERROR(VLOOKUP($A147,UVR!$A:$B,2,0),CALCULADORA!$C$23)</f>
        <v>0</v>
      </c>
      <c r="Q147" s="236">
        <f>N147*IFERROR(VLOOKUP($A147,UVR!$A:$B,2,0),CALCULADORA!$C$23)</f>
        <v>0</v>
      </c>
      <c r="R147" s="236">
        <f>O147*IFERROR(VLOOKUP($A147,UVR!$A:$B,2,0),CALCULADORA!$C$23)</f>
        <v>0</v>
      </c>
    </row>
    <row r="148" spans="1:18" x14ac:dyDescent="0.2">
      <c r="A148" s="4">
        <f t="shared" si="22"/>
        <v>49356</v>
      </c>
      <c r="B148" s="9">
        <f>IF(DIAS365(CALCULADORA!$C$30,A148)&lt;0,0,DIAS365(CALCULADORA!$C$30,A148))</f>
        <v>3173</v>
      </c>
      <c r="C148" s="5">
        <f>+HLOOKUP(CALCULADORA!$C$11,Tablas!$B$1:$B$181,Flujos!J148+1,FALSE)</f>
        <v>0</v>
      </c>
      <c r="D148" s="14">
        <f t="shared" si="24"/>
        <v>0</v>
      </c>
      <c r="E148" s="15">
        <f t="shared" si="25"/>
        <v>0</v>
      </c>
      <c r="F148" s="15">
        <f>ROUND(D147*ROUND(((1+CALCULADORA!$C$19)^(1/12)-1),6),6)</f>
        <v>0</v>
      </c>
      <c r="G148" s="15">
        <f t="shared" si="26"/>
        <v>0</v>
      </c>
      <c r="H148" s="21">
        <f>IF($B148=0,0,G148/POWER(1+CALCULADORA!$C$32,Flujos!$B148/365))</f>
        <v>0</v>
      </c>
      <c r="I148" s="22">
        <f t="shared" si="23"/>
        <v>49356</v>
      </c>
      <c r="J148" s="11">
        <v>146</v>
      </c>
      <c r="K148" s="12">
        <f t="shared" si="27"/>
        <v>4442</v>
      </c>
      <c r="L148" s="34">
        <f t="shared" si="28"/>
        <v>0</v>
      </c>
      <c r="M148" s="236">
        <f t="shared" si="29"/>
        <v>0</v>
      </c>
      <c r="N148" s="236">
        <f t="shared" si="30"/>
        <v>0</v>
      </c>
      <c r="O148" s="237">
        <f t="shared" si="31"/>
        <v>0</v>
      </c>
      <c r="P148" s="236">
        <f>M148*IFERROR(VLOOKUP($A148,UVR!$A:$B,2,0),CALCULADORA!$C$23)</f>
        <v>0</v>
      </c>
      <c r="Q148" s="236">
        <f>N148*IFERROR(VLOOKUP($A148,UVR!$A:$B,2,0),CALCULADORA!$C$23)</f>
        <v>0</v>
      </c>
      <c r="R148" s="236">
        <f>O148*IFERROR(VLOOKUP($A148,UVR!$A:$B,2,0),CALCULADORA!$C$23)</f>
        <v>0</v>
      </c>
    </row>
    <row r="149" spans="1:18" x14ac:dyDescent="0.2">
      <c r="A149" s="4">
        <f t="shared" si="22"/>
        <v>49384</v>
      </c>
      <c r="B149" s="9">
        <f>IF(DIAS365(CALCULADORA!$C$30,A149)&lt;0,0,DIAS365(CALCULADORA!$C$30,A149))</f>
        <v>3201</v>
      </c>
      <c r="C149" s="5">
        <f>+HLOOKUP(CALCULADORA!$C$11,Tablas!$B$1:$B$181,Flujos!J149+1,FALSE)</f>
        <v>0</v>
      </c>
      <c r="D149" s="14">
        <f t="shared" si="24"/>
        <v>0</v>
      </c>
      <c r="E149" s="15">
        <f t="shared" si="25"/>
        <v>0</v>
      </c>
      <c r="F149" s="15">
        <f>ROUND(D148*ROUND(((1+CALCULADORA!$C$19)^(1/12)-1),6),6)</f>
        <v>0</v>
      </c>
      <c r="G149" s="15">
        <f t="shared" si="26"/>
        <v>0</v>
      </c>
      <c r="H149" s="21">
        <f>IF($B149=0,0,G149/POWER(1+CALCULADORA!$C$32,Flujos!$B149/365))</f>
        <v>0</v>
      </c>
      <c r="I149" s="22">
        <f t="shared" si="23"/>
        <v>49384</v>
      </c>
      <c r="J149" s="11">
        <v>147</v>
      </c>
      <c r="K149" s="12">
        <f t="shared" si="27"/>
        <v>4470</v>
      </c>
      <c r="L149" s="34">
        <f t="shared" si="28"/>
        <v>0</v>
      </c>
      <c r="M149" s="236">
        <f t="shared" si="29"/>
        <v>0</v>
      </c>
      <c r="N149" s="236">
        <f t="shared" si="30"/>
        <v>0</v>
      </c>
      <c r="O149" s="237">
        <f t="shared" si="31"/>
        <v>0</v>
      </c>
      <c r="P149" s="236">
        <f>M149*IFERROR(VLOOKUP($A149,UVR!$A:$B,2,0),CALCULADORA!$C$23)</f>
        <v>0</v>
      </c>
      <c r="Q149" s="236">
        <f>N149*IFERROR(VLOOKUP($A149,UVR!$A:$B,2,0),CALCULADORA!$C$23)</f>
        <v>0</v>
      </c>
      <c r="R149" s="236">
        <f>O149*IFERROR(VLOOKUP($A149,UVR!$A:$B,2,0),CALCULADORA!$C$23)</f>
        <v>0</v>
      </c>
    </row>
    <row r="150" spans="1:18" x14ac:dyDescent="0.2">
      <c r="A150" s="4">
        <f t="shared" si="22"/>
        <v>49415</v>
      </c>
      <c r="B150" s="9">
        <f>IF(DIAS365(CALCULADORA!$C$30,A150)&lt;0,0,DIAS365(CALCULADORA!$C$30,A150))</f>
        <v>3232</v>
      </c>
      <c r="C150" s="5">
        <f>+HLOOKUP(CALCULADORA!$C$11,Tablas!$B$1:$B$181,Flujos!J150+1,FALSE)</f>
        <v>0</v>
      </c>
      <c r="D150" s="14">
        <f t="shared" si="24"/>
        <v>0</v>
      </c>
      <c r="E150" s="15">
        <f t="shared" si="25"/>
        <v>0</v>
      </c>
      <c r="F150" s="15">
        <f>ROUND(D149*ROUND(((1+CALCULADORA!$C$19)^(1/12)-1),6),6)</f>
        <v>0</v>
      </c>
      <c r="G150" s="15">
        <f t="shared" si="26"/>
        <v>0</v>
      </c>
      <c r="H150" s="21">
        <f>IF($B150=0,0,G150/POWER(1+CALCULADORA!$C$32,Flujos!$B150/365))</f>
        <v>0</v>
      </c>
      <c r="I150" s="22">
        <f t="shared" si="23"/>
        <v>49415</v>
      </c>
      <c r="J150" s="11">
        <v>148</v>
      </c>
      <c r="K150" s="12">
        <f t="shared" si="27"/>
        <v>4501</v>
      </c>
      <c r="L150" s="34">
        <f t="shared" si="28"/>
        <v>0</v>
      </c>
      <c r="M150" s="236">
        <f t="shared" si="29"/>
        <v>0</v>
      </c>
      <c r="N150" s="236">
        <f t="shared" si="30"/>
        <v>0</v>
      </c>
      <c r="O150" s="237">
        <f t="shared" si="31"/>
        <v>0</v>
      </c>
      <c r="P150" s="236">
        <f>M150*IFERROR(VLOOKUP($A150,UVR!$A:$B,2,0),CALCULADORA!$C$23)</f>
        <v>0</v>
      </c>
      <c r="Q150" s="236">
        <f>N150*IFERROR(VLOOKUP($A150,UVR!$A:$B,2,0),CALCULADORA!$C$23)</f>
        <v>0</v>
      </c>
      <c r="R150" s="236">
        <f>O150*IFERROR(VLOOKUP($A150,UVR!$A:$B,2,0),CALCULADORA!$C$23)</f>
        <v>0</v>
      </c>
    </row>
    <row r="151" spans="1:18" x14ac:dyDescent="0.2">
      <c r="A151" s="4">
        <f t="shared" si="22"/>
        <v>49445</v>
      </c>
      <c r="B151" s="9">
        <f>IF(DIAS365(CALCULADORA!$C$30,A151)&lt;0,0,DIAS365(CALCULADORA!$C$30,A151))</f>
        <v>3262</v>
      </c>
      <c r="C151" s="5">
        <f>+HLOOKUP(CALCULADORA!$C$11,Tablas!$B$1:$B$181,Flujos!J151+1,FALSE)</f>
        <v>0</v>
      </c>
      <c r="D151" s="14">
        <f t="shared" si="24"/>
        <v>0</v>
      </c>
      <c r="E151" s="15">
        <f t="shared" si="25"/>
        <v>0</v>
      </c>
      <c r="F151" s="15">
        <f>ROUND(D150*ROUND(((1+CALCULADORA!$C$19)^(1/12)-1),6),6)</f>
        <v>0</v>
      </c>
      <c r="G151" s="15">
        <f t="shared" si="26"/>
        <v>0</v>
      </c>
      <c r="H151" s="21">
        <f>IF($B151=0,0,G151/POWER(1+CALCULADORA!$C$32,Flujos!$B151/365))</f>
        <v>0</v>
      </c>
      <c r="I151" s="22">
        <f t="shared" si="23"/>
        <v>49445</v>
      </c>
      <c r="J151" s="11">
        <v>149</v>
      </c>
      <c r="K151" s="12">
        <f t="shared" si="27"/>
        <v>4531</v>
      </c>
      <c r="L151" s="34">
        <f t="shared" si="28"/>
        <v>0</v>
      </c>
      <c r="M151" s="236">
        <f t="shared" si="29"/>
        <v>0</v>
      </c>
      <c r="N151" s="236">
        <f t="shared" si="30"/>
        <v>0</v>
      </c>
      <c r="O151" s="237">
        <f t="shared" si="31"/>
        <v>0</v>
      </c>
      <c r="P151" s="236">
        <f>M151*IFERROR(VLOOKUP($A151,UVR!$A:$B,2,0),CALCULADORA!$C$23)</f>
        <v>0</v>
      </c>
      <c r="Q151" s="236">
        <f>N151*IFERROR(VLOOKUP($A151,UVR!$A:$B,2,0),CALCULADORA!$C$23)</f>
        <v>0</v>
      </c>
      <c r="R151" s="236">
        <f>O151*IFERROR(VLOOKUP($A151,UVR!$A:$B,2,0),CALCULADORA!$C$23)</f>
        <v>0</v>
      </c>
    </row>
    <row r="152" spans="1:18" x14ac:dyDescent="0.2">
      <c r="A152" s="4">
        <f t="shared" si="22"/>
        <v>49476</v>
      </c>
      <c r="B152" s="9">
        <f>IF(DIAS365(CALCULADORA!$C$30,A152)&lt;0,0,DIAS365(CALCULADORA!$C$30,A152))</f>
        <v>3293</v>
      </c>
      <c r="C152" s="5">
        <f>+HLOOKUP(CALCULADORA!$C$11,Tablas!$B$1:$B$181,Flujos!J152+1,FALSE)</f>
        <v>0</v>
      </c>
      <c r="D152" s="14">
        <f t="shared" si="24"/>
        <v>0</v>
      </c>
      <c r="E152" s="15">
        <f t="shared" si="25"/>
        <v>0</v>
      </c>
      <c r="F152" s="15">
        <f>ROUND(D151*ROUND(((1+CALCULADORA!$C$19)^(1/12)-1),6),6)</f>
        <v>0</v>
      </c>
      <c r="G152" s="15">
        <f t="shared" si="26"/>
        <v>0</v>
      </c>
      <c r="H152" s="21">
        <f>IF($B152=0,0,G152/POWER(1+CALCULADORA!$C$32,Flujos!$B152/365))</f>
        <v>0</v>
      </c>
      <c r="I152" s="22">
        <f t="shared" si="23"/>
        <v>49476</v>
      </c>
      <c r="J152" s="11">
        <v>150</v>
      </c>
      <c r="K152" s="12">
        <f t="shared" si="27"/>
        <v>4562</v>
      </c>
      <c r="L152" s="34">
        <f t="shared" si="28"/>
        <v>0</v>
      </c>
      <c r="M152" s="236">
        <f t="shared" si="29"/>
        <v>0</v>
      </c>
      <c r="N152" s="236">
        <f t="shared" si="30"/>
        <v>0</v>
      </c>
      <c r="O152" s="237">
        <f t="shared" si="31"/>
        <v>0</v>
      </c>
      <c r="P152" s="236">
        <f>M152*IFERROR(VLOOKUP($A152,UVR!$A:$B,2,0),CALCULADORA!$C$23)</f>
        <v>0</v>
      </c>
      <c r="Q152" s="236">
        <f>N152*IFERROR(VLOOKUP($A152,UVR!$A:$B,2,0),CALCULADORA!$C$23)</f>
        <v>0</v>
      </c>
      <c r="R152" s="236">
        <f>O152*IFERROR(VLOOKUP($A152,UVR!$A:$B,2,0),CALCULADORA!$C$23)</f>
        <v>0</v>
      </c>
    </row>
    <row r="153" spans="1:18" x14ac:dyDescent="0.2">
      <c r="A153" s="4">
        <f t="shared" si="22"/>
        <v>49506</v>
      </c>
      <c r="B153" s="9">
        <f>IF(DIAS365(CALCULADORA!$C$30,A153)&lt;0,0,DIAS365(CALCULADORA!$C$30,A153))</f>
        <v>3323</v>
      </c>
      <c r="C153" s="5">
        <f>+HLOOKUP(CALCULADORA!$C$11,Tablas!$B$1:$B$181,Flujos!J153+1,FALSE)</f>
        <v>0</v>
      </c>
      <c r="D153" s="14">
        <f t="shared" si="24"/>
        <v>0</v>
      </c>
      <c r="E153" s="15">
        <f t="shared" si="25"/>
        <v>0</v>
      </c>
      <c r="F153" s="15">
        <f>ROUND(D152*ROUND(((1+CALCULADORA!$C$19)^(1/12)-1),6),6)</f>
        <v>0</v>
      </c>
      <c r="G153" s="15">
        <f t="shared" si="26"/>
        <v>0</v>
      </c>
      <c r="H153" s="21">
        <f>IF($B153=0,0,G153/POWER(1+CALCULADORA!$C$32,Flujos!$B153/365))</f>
        <v>0</v>
      </c>
      <c r="I153" s="22">
        <f t="shared" si="23"/>
        <v>49506</v>
      </c>
      <c r="J153" s="11">
        <v>151</v>
      </c>
      <c r="K153" s="12">
        <f t="shared" si="27"/>
        <v>4592</v>
      </c>
      <c r="L153" s="34">
        <f t="shared" si="28"/>
        <v>0</v>
      </c>
      <c r="M153" s="236">
        <f t="shared" si="29"/>
        <v>0</v>
      </c>
      <c r="N153" s="236">
        <f t="shared" si="30"/>
        <v>0</v>
      </c>
      <c r="O153" s="237">
        <f t="shared" si="31"/>
        <v>0</v>
      </c>
      <c r="P153" s="236">
        <f>M153*IFERROR(VLOOKUP($A153,UVR!$A:$B,2,0),CALCULADORA!$C$23)</f>
        <v>0</v>
      </c>
      <c r="Q153" s="236">
        <f>N153*IFERROR(VLOOKUP($A153,UVR!$A:$B,2,0),CALCULADORA!$C$23)</f>
        <v>0</v>
      </c>
      <c r="R153" s="236">
        <f>O153*IFERROR(VLOOKUP($A153,UVR!$A:$B,2,0),CALCULADORA!$C$23)</f>
        <v>0</v>
      </c>
    </row>
    <row r="154" spans="1:18" x14ac:dyDescent="0.2">
      <c r="A154" s="4">
        <f t="shared" si="22"/>
        <v>49537</v>
      </c>
      <c r="B154" s="9">
        <f>IF(DIAS365(CALCULADORA!$C$30,A154)&lt;0,0,DIAS365(CALCULADORA!$C$30,A154))</f>
        <v>3354</v>
      </c>
      <c r="C154" s="5">
        <f>+HLOOKUP(CALCULADORA!$C$11,Tablas!$B$1:$B$181,Flujos!J154+1,FALSE)</f>
        <v>0</v>
      </c>
      <c r="D154" s="14">
        <f t="shared" si="24"/>
        <v>0</v>
      </c>
      <c r="E154" s="15">
        <f t="shared" si="25"/>
        <v>0</v>
      </c>
      <c r="F154" s="15">
        <f>ROUND(D153*ROUND(((1+CALCULADORA!$C$19)^(1/12)-1),6),6)</f>
        <v>0</v>
      </c>
      <c r="G154" s="15">
        <f t="shared" si="26"/>
        <v>0</v>
      </c>
      <c r="H154" s="21">
        <f>IF($B154=0,0,G154/POWER(1+CALCULADORA!$C$32,Flujos!$B154/365))</f>
        <v>0</v>
      </c>
      <c r="I154" s="22">
        <f t="shared" si="23"/>
        <v>49537</v>
      </c>
      <c r="J154" s="11">
        <v>152</v>
      </c>
      <c r="K154" s="12">
        <f t="shared" si="27"/>
        <v>4623</v>
      </c>
      <c r="L154" s="34">
        <f t="shared" si="28"/>
        <v>0</v>
      </c>
      <c r="M154" s="236">
        <f t="shared" si="29"/>
        <v>0</v>
      </c>
      <c r="N154" s="236">
        <f t="shared" si="30"/>
        <v>0</v>
      </c>
      <c r="O154" s="237">
        <f t="shared" si="31"/>
        <v>0</v>
      </c>
      <c r="P154" s="236">
        <f>M154*IFERROR(VLOOKUP($A154,UVR!$A:$B,2,0),CALCULADORA!$C$23)</f>
        <v>0</v>
      </c>
      <c r="Q154" s="236">
        <f>N154*IFERROR(VLOOKUP($A154,UVR!$A:$B,2,0),CALCULADORA!$C$23)</f>
        <v>0</v>
      </c>
      <c r="R154" s="236">
        <f>O154*IFERROR(VLOOKUP($A154,UVR!$A:$B,2,0),CALCULADORA!$C$23)</f>
        <v>0</v>
      </c>
    </row>
    <row r="155" spans="1:18" x14ac:dyDescent="0.2">
      <c r="A155" s="4">
        <f t="shared" si="22"/>
        <v>49568</v>
      </c>
      <c r="B155" s="9">
        <f>IF(DIAS365(CALCULADORA!$C$30,A155)&lt;0,0,DIAS365(CALCULADORA!$C$30,A155))</f>
        <v>3385</v>
      </c>
      <c r="C155" s="5">
        <f>+HLOOKUP(CALCULADORA!$C$11,Tablas!$B$1:$B$181,Flujos!J155+1,FALSE)</f>
        <v>0</v>
      </c>
      <c r="D155" s="14">
        <f t="shared" si="24"/>
        <v>0</v>
      </c>
      <c r="E155" s="15">
        <f t="shared" si="25"/>
        <v>0</v>
      </c>
      <c r="F155" s="15">
        <f>ROUND(D154*ROUND(((1+CALCULADORA!$C$19)^(1/12)-1),6),6)</f>
        <v>0</v>
      </c>
      <c r="G155" s="15">
        <f t="shared" si="26"/>
        <v>0</v>
      </c>
      <c r="H155" s="21">
        <f>IF($B155=0,0,G155/POWER(1+CALCULADORA!$C$32,Flujos!$B155/365))</f>
        <v>0</v>
      </c>
      <c r="I155" s="22">
        <f t="shared" si="23"/>
        <v>49568</v>
      </c>
      <c r="J155" s="11">
        <v>153</v>
      </c>
      <c r="K155" s="12">
        <f t="shared" si="27"/>
        <v>4654</v>
      </c>
      <c r="L155" s="34">
        <f t="shared" si="28"/>
        <v>0</v>
      </c>
      <c r="M155" s="236">
        <f t="shared" si="29"/>
        <v>0</v>
      </c>
      <c r="N155" s="236">
        <f t="shared" si="30"/>
        <v>0</v>
      </c>
      <c r="O155" s="237">
        <f t="shared" si="31"/>
        <v>0</v>
      </c>
      <c r="P155" s="236">
        <f>M155*IFERROR(VLOOKUP($A155,UVR!$A:$B,2,0),CALCULADORA!$C$23)</f>
        <v>0</v>
      </c>
      <c r="Q155" s="236">
        <f>N155*IFERROR(VLOOKUP($A155,UVR!$A:$B,2,0),CALCULADORA!$C$23)</f>
        <v>0</v>
      </c>
      <c r="R155" s="236">
        <f>O155*IFERROR(VLOOKUP($A155,UVR!$A:$B,2,0),CALCULADORA!$C$23)</f>
        <v>0</v>
      </c>
    </row>
    <row r="156" spans="1:18" x14ac:dyDescent="0.2">
      <c r="A156" s="4">
        <f t="shared" si="22"/>
        <v>49598</v>
      </c>
      <c r="B156" s="9">
        <f>IF(DIAS365(CALCULADORA!$C$30,A156)&lt;0,0,DIAS365(CALCULADORA!$C$30,A156))</f>
        <v>3415</v>
      </c>
      <c r="C156" s="5">
        <f>+HLOOKUP(CALCULADORA!$C$11,Tablas!$B$1:$B$181,Flujos!J156+1,FALSE)</f>
        <v>0</v>
      </c>
      <c r="D156" s="14">
        <f t="shared" si="24"/>
        <v>0</v>
      </c>
      <c r="E156" s="15">
        <f t="shared" si="25"/>
        <v>0</v>
      </c>
      <c r="F156" s="15">
        <f>ROUND(D155*ROUND(((1+CALCULADORA!$C$19)^(1/12)-1),6),6)</f>
        <v>0</v>
      </c>
      <c r="G156" s="15">
        <f t="shared" si="26"/>
        <v>0</v>
      </c>
      <c r="H156" s="21">
        <f>IF($B156=0,0,G156/POWER(1+CALCULADORA!$C$32,Flujos!$B156/365))</f>
        <v>0</v>
      </c>
      <c r="I156" s="22">
        <f t="shared" si="23"/>
        <v>49598</v>
      </c>
      <c r="J156" s="11">
        <v>154</v>
      </c>
      <c r="K156" s="12">
        <f t="shared" si="27"/>
        <v>4684</v>
      </c>
      <c r="L156" s="34">
        <f t="shared" si="28"/>
        <v>0</v>
      </c>
      <c r="M156" s="236">
        <f t="shared" si="29"/>
        <v>0</v>
      </c>
      <c r="N156" s="236">
        <f t="shared" si="30"/>
        <v>0</v>
      </c>
      <c r="O156" s="237">
        <f t="shared" si="31"/>
        <v>0</v>
      </c>
      <c r="P156" s="236">
        <f>M156*IFERROR(VLOOKUP($A156,UVR!$A:$B,2,0),CALCULADORA!$C$23)</f>
        <v>0</v>
      </c>
      <c r="Q156" s="236">
        <f>N156*IFERROR(VLOOKUP($A156,UVR!$A:$B,2,0),CALCULADORA!$C$23)</f>
        <v>0</v>
      </c>
      <c r="R156" s="236">
        <f>O156*IFERROR(VLOOKUP($A156,UVR!$A:$B,2,0),CALCULADORA!$C$23)</f>
        <v>0</v>
      </c>
    </row>
    <row r="157" spans="1:18" x14ac:dyDescent="0.2">
      <c r="A157" s="4">
        <f t="shared" si="22"/>
        <v>49629</v>
      </c>
      <c r="B157" s="9">
        <f>IF(DIAS365(CALCULADORA!$C$30,A157)&lt;0,0,DIAS365(CALCULADORA!$C$30,A157))</f>
        <v>3446</v>
      </c>
      <c r="C157" s="5">
        <f>+HLOOKUP(CALCULADORA!$C$11,Tablas!$B$1:$B$181,Flujos!J157+1,FALSE)</f>
        <v>0</v>
      </c>
      <c r="D157" s="14">
        <f t="shared" si="24"/>
        <v>0</v>
      </c>
      <c r="E157" s="15">
        <f t="shared" si="25"/>
        <v>0</v>
      </c>
      <c r="F157" s="15">
        <f>ROUND(D156*ROUND(((1+CALCULADORA!$C$19)^(1/12)-1),6),6)</f>
        <v>0</v>
      </c>
      <c r="G157" s="15">
        <f t="shared" si="26"/>
        <v>0</v>
      </c>
      <c r="H157" s="21">
        <f>IF($B157=0,0,G157/POWER(1+CALCULADORA!$C$32,Flujos!$B157/365))</f>
        <v>0</v>
      </c>
      <c r="I157" s="22">
        <f t="shared" si="23"/>
        <v>49629</v>
      </c>
      <c r="J157" s="11">
        <v>155</v>
      </c>
      <c r="K157" s="12">
        <f t="shared" si="27"/>
        <v>4715</v>
      </c>
      <c r="L157" s="34">
        <f t="shared" si="28"/>
        <v>0</v>
      </c>
      <c r="M157" s="236">
        <f t="shared" si="29"/>
        <v>0</v>
      </c>
      <c r="N157" s="236">
        <f t="shared" si="30"/>
        <v>0</v>
      </c>
      <c r="O157" s="237">
        <f t="shared" si="31"/>
        <v>0</v>
      </c>
      <c r="P157" s="236">
        <f>M157*IFERROR(VLOOKUP($A157,UVR!$A:$B,2,0),CALCULADORA!$C$23)</f>
        <v>0</v>
      </c>
      <c r="Q157" s="236">
        <f>N157*IFERROR(VLOOKUP($A157,UVR!$A:$B,2,0),CALCULADORA!$C$23)</f>
        <v>0</v>
      </c>
      <c r="R157" s="236">
        <f>O157*IFERROR(VLOOKUP($A157,UVR!$A:$B,2,0),CALCULADORA!$C$23)</f>
        <v>0</v>
      </c>
    </row>
    <row r="158" spans="1:18" x14ac:dyDescent="0.2">
      <c r="A158" s="4">
        <f t="shared" si="22"/>
        <v>49659</v>
      </c>
      <c r="B158" s="9">
        <f>IF(DIAS365(CALCULADORA!$C$30,A158)&lt;0,0,DIAS365(CALCULADORA!$C$30,A158))</f>
        <v>3476</v>
      </c>
      <c r="C158" s="5">
        <f>+HLOOKUP(CALCULADORA!$C$11,Tablas!$B$1:$B$181,Flujos!J158+1,FALSE)</f>
        <v>0</v>
      </c>
      <c r="D158" s="14">
        <f t="shared" si="24"/>
        <v>0</v>
      </c>
      <c r="E158" s="15">
        <f t="shared" si="25"/>
        <v>0</v>
      </c>
      <c r="F158" s="15">
        <f>ROUND(D157*ROUND(((1+CALCULADORA!$C$19)^(1/12)-1),6),6)</f>
        <v>0</v>
      </c>
      <c r="G158" s="15">
        <f t="shared" si="26"/>
        <v>0</v>
      </c>
      <c r="H158" s="21">
        <f>IF($B158=0,0,G158/POWER(1+CALCULADORA!$C$32,Flujos!$B158/365))</f>
        <v>0</v>
      </c>
      <c r="I158" s="22">
        <f t="shared" si="23"/>
        <v>49659</v>
      </c>
      <c r="J158" s="11">
        <v>156</v>
      </c>
      <c r="K158" s="12">
        <f t="shared" si="27"/>
        <v>4745</v>
      </c>
      <c r="L158" s="34">
        <f t="shared" si="28"/>
        <v>0</v>
      </c>
      <c r="M158" s="236">
        <f t="shared" si="29"/>
        <v>0</v>
      </c>
      <c r="N158" s="236">
        <f t="shared" si="30"/>
        <v>0</v>
      </c>
      <c r="O158" s="237">
        <f t="shared" si="31"/>
        <v>0</v>
      </c>
      <c r="P158" s="236">
        <f>M158*IFERROR(VLOOKUP($A158,UVR!$A:$B,2,0),CALCULADORA!$C$23)</f>
        <v>0</v>
      </c>
      <c r="Q158" s="236">
        <f>N158*IFERROR(VLOOKUP($A158,UVR!$A:$B,2,0),CALCULADORA!$C$23)</f>
        <v>0</v>
      </c>
      <c r="R158" s="236">
        <f>O158*IFERROR(VLOOKUP($A158,UVR!$A:$B,2,0),CALCULADORA!$C$23)</f>
        <v>0</v>
      </c>
    </row>
    <row r="159" spans="1:18" x14ac:dyDescent="0.2">
      <c r="A159" s="4">
        <f t="shared" si="22"/>
        <v>49690</v>
      </c>
      <c r="B159" s="9">
        <f>IF(DIAS365(CALCULADORA!$C$30,A159)&lt;0,0,DIAS365(CALCULADORA!$C$30,A159))</f>
        <v>3507</v>
      </c>
      <c r="C159" s="5">
        <f>+HLOOKUP(CALCULADORA!$C$11,Tablas!$B$1:$B$181,Flujos!J159+1,FALSE)</f>
        <v>0</v>
      </c>
      <c r="D159" s="14">
        <f t="shared" si="24"/>
        <v>0</v>
      </c>
      <c r="E159" s="15">
        <f t="shared" si="25"/>
        <v>0</v>
      </c>
      <c r="F159" s="15">
        <f>ROUND(D158*ROUND(((1+CALCULADORA!$C$19)^(1/12)-1),6),6)</f>
        <v>0</v>
      </c>
      <c r="G159" s="15">
        <f t="shared" si="26"/>
        <v>0</v>
      </c>
      <c r="H159" s="21">
        <f>IF($B159=0,0,G159/POWER(1+CALCULADORA!$C$32,Flujos!$B159/365))</f>
        <v>0</v>
      </c>
      <c r="I159" s="22">
        <f t="shared" si="23"/>
        <v>49690</v>
      </c>
      <c r="J159" s="11">
        <v>157</v>
      </c>
      <c r="K159" s="12">
        <f t="shared" si="27"/>
        <v>4776</v>
      </c>
      <c r="L159" s="34">
        <f t="shared" si="28"/>
        <v>0</v>
      </c>
      <c r="M159" s="236">
        <f t="shared" si="29"/>
        <v>0</v>
      </c>
      <c r="N159" s="236">
        <f t="shared" si="30"/>
        <v>0</v>
      </c>
      <c r="O159" s="237">
        <f t="shared" si="31"/>
        <v>0</v>
      </c>
      <c r="P159" s="236">
        <f>M159*IFERROR(VLOOKUP($A159,UVR!$A:$B,2,0),CALCULADORA!$C$23)</f>
        <v>0</v>
      </c>
      <c r="Q159" s="236">
        <f>N159*IFERROR(VLOOKUP($A159,UVR!$A:$B,2,0),CALCULADORA!$C$23)</f>
        <v>0</v>
      </c>
      <c r="R159" s="236">
        <f>O159*IFERROR(VLOOKUP($A159,UVR!$A:$B,2,0),CALCULADORA!$C$23)</f>
        <v>0</v>
      </c>
    </row>
    <row r="160" spans="1:18" x14ac:dyDescent="0.2">
      <c r="A160" s="4">
        <f t="shared" si="22"/>
        <v>49721</v>
      </c>
      <c r="B160" s="9">
        <f>IF(DIAS365(CALCULADORA!$C$30,A160)&lt;0,0,DIAS365(CALCULADORA!$C$30,A160))</f>
        <v>3538</v>
      </c>
      <c r="C160" s="5">
        <f>+HLOOKUP(CALCULADORA!$C$11,Tablas!$B$1:$B$181,Flujos!J160+1,FALSE)</f>
        <v>0</v>
      </c>
      <c r="D160" s="14">
        <f t="shared" si="24"/>
        <v>0</v>
      </c>
      <c r="E160" s="15">
        <f t="shared" si="25"/>
        <v>0</v>
      </c>
      <c r="F160" s="15">
        <f>ROUND(D159*ROUND(((1+CALCULADORA!$C$19)^(1/12)-1),6),6)</f>
        <v>0</v>
      </c>
      <c r="G160" s="15">
        <f t="shared" si="26"/>
        <v>0</v>
      </c>
      <c r="H160" s="21">
        <f>IF($B160=0,0,G160/POWER(1+CALCULADORA!$C$32,Flujos!$B160/365))</f>
        <v>0</v>
      </c>
      <c r="I160" s="22">
        <f t="shared" si="23"/>
        <v>49721</v>
      </c>
      <c r="J160" s="11">
        <v>158</v>
      </c>
      <c r="K160" s="12">
        <f t="shared" si="27"/>
        <v>4807</v>
      </c>
      <c r="L160" s="34">
        <f t="shared" si="28"/>
        <v>0</v>
      </c>
      <c r="M160" s="236">
        <f t="shared" si="29"/>
        <v>0</v>
      </c>
      <c r="N160" s="236">
        <f t="shared" si="30"/>
        <v>0</v>
      </c>
      <c r="O160" s="237">
        <f t="shared" si="31"/>
        <v>0</v>
      </c>
      <c r="P160" s="236">
        <f>M160*IFERROR(VLOOKUP($A160,UVR!$A:$B,2,0),CALCULADORA!$C$23)</f>
        <v>0</v>
      </c>
      <c r="Q160" s="236">
        <f>N160*IFERROR(VLOOKUP($A160,UVR!$A:$B,2,0),CALCULADORA!$C$23)</f>
        <v>0</v>
      </c>
      <c r="R160" s="236">
        <f>O160*IFERROR(VLOOKUP($A160,UVR!$A:$B,2,0),CALCULADORA!$C$23)</f>
        <v>0</v>
      </c>
    </row>
    <row r="161" spans="1:18" x14ac:dyDescent="0.2">
      <c r="A161" s="4">
        <f t="shared" si="22"/>
        <v>49750</v>
      </c>
      <c r="B161" s="9">
        <f>IF(DIAS365(CALCULADORA!$C$30,A161)&lt;0,0,DIAS365(CALCULADORA!$C$30,A161))</f>
        <v>3566</v>
      </c>
      <c r="C161" s="5">
        <f>+HLOOKUP(CALCULADORA!$C$11,Tablas!$B$1:$B$181,Flujos!J161+1,FALSE)</f>
        <v>0</v>
      </c>
      <c r="D161" s="14">
        <f t="shared" si="24"/>
        <v>0</v>
      </c>
      <c r="E161" s="15">
        <f t="shared" si="25"/>
        <v>0</v>
      </c>
      <c r="F161" s="15">
        <f>ROUND(D160*ROUND(((1+CALCULADORA!$C$19)^(1/12)-1),6),6)</f>
        <v>0</v>
      </c>
      <c r="G161" s="15">
        <f t="shared" si="26"/>
        <v>0</v>
      </c>
      <c r="H161" s="21">
        <f>IF($B161=0,0,G161/POWER(1+CALCULADORA!$C$32,Flujos!$B161/365))</f>
        <v>0</v>
      </c>
      <c r="I161" s="22">
        <f t="shared" si="23"/>
        <v>49750</v>
      </c>
      <c r="J161" s="11">
        <v>159</v>
      </c>
      <c r="K161" s="12">
        <f t="shared" si="27"/>
        <v>4835</v>
      </c>
      <c r="L161" s="34">
        <f t="shared" si="28"/>
        <v>0</v>
      </c>
      <c r="M161" s="236">
        <f t="shared" si="29"/>
        <v>0</v>
      </c>
      <c r="N161" s="236">
        <f t="shared" si="30"/>
        <v>0</v>
      </c>
      <c r="O161" s="237">
        <f t="shared" si="31"/>
        <v>0</v>
      </c>
      <c r="P161" s="236">
        <f>M161*IFERROR(VLOOKUP($A161,UVR!$A:$B,2,0),CALCULADORA!$C$23)</f>
        <v>0</v>
      </c>
      <c r="Q161" s="236">
        <f>N161*IFERROR(VLOOKUP($A161,UVR!$A:$B,2,0),CALCULADORA!$C$23)</f>
        <v>0</v>
      </c>
      <c r="R161" s="236">
        <f>O161*IFERROR(VLOOKUP($A161,UVR!$A:$B,2,0),CALCULADORA!$C$23)</f>
        <v>0</v>
      </c>
    </row>
    <row r="162" spans="1:18" x14ac:dyDescent="0.2">
      <c r="A162" s="4">
        <f t="shared" si="22"/>
        <v>49781</v>
      </c>
      <c r="B162" s="9">
        <f>IF(DIAS365(CALCULADORA!$C$30,A162)&lt;0,0,DIAS365(CALCULADORA!$C$30,A162))</f>
        <v>3597</v>
      </c>
      <c r="C162" s="5">
        <f>+HLOOKUP(CALCULADORA!$C$11,Tablas!$B$1:$B$181,Flujos!J162+1,FALSE)</f>
        <v>0</v>
      </c>
      <c r="D162" s="14">
        <f t="shared" si="24"/>
        <v>0</v>
      </c>
      <c r="E162" s="15">
        <f t="shared" si="25"/>
        <v>0</v>
      </c>
      <c r="F162" s="15">
        <f>ROUND(D161*ROUND(((1+CALCULADORA!$C$19)^(1/12)-1),6),6)</f>
        <v>0</v>
      </c>
      <c r="G162" s="15">
        <f t="shared" si="26"/>
        <v>0</v>
      </c>
      <c r="H162" s="21">
        <f>IF($B162=0,0,G162/POWER(1+CALCULADORA!$C$32,Flujos!$B162/365))</f>
        <v>0</v>
      </c>
      <c r="I162" s="22">
        <f t="shared" si="23"/>
        <v>49781</v>
      </c>
      <c r="J162" s="11">
        <v>160</v>
      </c>
      <c r="K162" s="12">
        <f t="shared" si="27"/>
        <v>4866</v>
      </c>
      <c r="L162" s="34">
        <f t="shared" si="28"/>
        <v>0</v>
      </c>
      <c r="M162" s="236">
        <f t="shared" si="29"/>
        <v>0</v>
      </c>
      <c r="N162" s="236">
        <f t="shared" si="30"/>
        <v>0</v>
      </c>
      <c r="O162" s="237">
        <f t="shared" si="31"/>
        <v>0</v>
      </c>
      <c r="P162" s="236">
        <f>M162*IFERROR(VLOOKUP($A162,UVR!$A:$B,2,0),CALCULADORA!$C$23)</f>
        <v>0</v>
      </c>
      <c r="Q162" s="236">
        <f>N162*IFERROR(VLOOKUP($A162,UVR!$A:$B,2,0),CALCULADORA!$C$23)</f>
        <v>0</v>
      </c>
      <c r="R162" s="236">
        <f>O162*IFERROR(VLOOKUP($A162,UVR!$A:$B,2,0),CALCULADORA!$C$23)</f>
        <v>0</v>
      </c>
    </row>
    <row r="163" spans="1:18" x14ac:dyDescent="0.2">
      <c r="A163" s="4">
        <f t="shared" ref="A163:A182" si="32">EDATE(A162,1)</f>
        <v>49811</v>
      </c>
      <c r="B163" s="9">
        <f>IF(DIAS365(CALCULADORA!$C$30,A163)&lt;0,0,DIAS365(CALCULADORA!$C$30,A163))</f>
        <v>3627</v>
      </c>
      <c r="C163" s="5">
        <f>+HLOOKUP(CALCULADORA!$C$11,Tablas!$B$1:$B$181,Flujos!J163+1,FALSE)</f>
        <v>0</v>
      </c>
      <c r="D163" s="14">
        <f t="shared" si="24"/>
        <v>0</v>
      </c>
      <c r="E163" s="15">
        <f t="shared" si="25"/>
        <v>0</v>
      </c>
      <c r="F163" s="15">
        <f>ROUND(D162*ROUND(((1+CALCULADORA!$C$19)^(1/12)-1),6),6)</f>
        <v>0</v>
      </c>
      <c r="G163" s="15">
        <f t="shared" si="26"/>
        <v>0</v>
      </c>
      <c r="H163" s="21">
        <f>IF($B163=0,0,G163/POWER(1+CALCULADORA!$C$32,Flujos!$B163/365))</f>
        <v>0</v>
      </c>
      <c r="I163" s="22">
        <f t="shared" si="23"/>
        <v>49811</v>
      </c>
      <c r="J163" s="11">
        <v>161</v>
      </c>
      <c r="K163" s="12">
        <f t="shared" si="27"/>
        <v>4896</v>
      </c>
      <c r="L163" s="34">
        <f t="shared" si="28"/>
        <v>0</v>
      </c>
      <c r="M163" s="236">
        <f t="shared" si="29"/>
        <v>0</v>
      </c>
      <c r="N163" s="236">
        <f t="shared" si="30"/>
        <v>0</v>
      </c>
      <c r="O163" s="237">
        <f t="shared" si="31"/>
        <v>0</v>
      </c>
      <c r="P163" s="236">
        <f>M163*IFERROR(VLOOKUP($A163,UVR!$A:$B,2,0),CALCULADORA!$C$23)</f>
        <v>0</v>
      </c>
      <c r="Q163" s="236">
        <f>N163*IFERROR(VLOOKUP($A163,UVR!$A:$B,2,0),CALCULADORA!$C$23)</f>
        <v>0</v>
      </c>
      <c r="R163" s="236">
        <f>O163*IFERROR(VLOOKUP($A163,UVR!$A:$B,2,0),CALCULADORA!$C$23)</f>
        <v>0</v>
      </c>
    </row>
    <row r="164" spans="1:18" x14ac:dyDescent="0.2">
      <c r="A164" s="4">
        <f t="shared" si="32"/>
        <v>49842</v>
      </c>
      <c r="B164" s="9">
        <f>IF(DIAS365(CALCULADORA!$C$30,A164)&lt;0,0,DIAS365(CALCULADORA!$C$30,A164))</f>
        <v>3658</v>
      </c>
      <c r="C164" s="5">
        <f>+HLOOKUP(CALCULADORA!$C$11,Tablas!$B$1:$B$181,Flujos!J164+1,FALSE)</f>
        <v>0</v>
      </c>
      <c r="D164" s="14">
        <f t="shared" si="24"/>
        <v>0</v>
      </c>
      <c r="E164" s="15">
        <f t="shared" si="25"/>
        <v>0</v>
      </c>
      <c r="F164" s="15">
        <f>ROUND(D163*ROUND(((1+CALCULADORA!$C$19)^(1/12)-1),6),6)</f>
        <v>0</v>
      </c>
      <c r="G164" s="15">
        <f t="shared" si="26"/>
        <v>0</v>
      </c>
      <c r="H164" s="21">
        <f>IF($B164=0,0,G164/POWER(1+CALCULADORA!$C$32,Flujos!$B164/365))</f>
        <v>0</v>
      </c>
      <c r="I164" s="22">
        <f t="shared" si="23"/>
        <v>49842</v>
      </c>
      <c r="J164" s="11">
        <v>162</v>
      </c>
      <c r="K164" s="12">
        <f t="shared" si="27"/>
        <v>4927</v>
      </c>
      <c r="L164" s="34">
        <f t="shared" si="28"/>
        <v>0</v>
      </c>
      <c r="M164" s="236">
        <f t="shared" si="29"/>
        <v>0</v>
      </c>
      <c r="N164" s="236">
        <f t="shared" si="30"/>
        <v>0</v>
      </c>
      <c r="O164" s="237">
        <f t="shared" si="31"/>
        <v>0</v>
      </c>
      <c r="P164" s="236">
        <f>M164*IFERROR(VLOOKUP($A164,UVR!$A:$B,2,0),CALCULADORA!$C$23)</f>
        <v>0</v>
      </c>
      <c r="Q164" s="236">
        <f>N164*IFERROR(VLOOKUP($A164,UVR!$A:$B,2,0),CALCULADORA!$C$23)</f>
        <v>0</v>
      </c>
      <c r="R164" s="236">
        <f>O164*IFERROR(VLOOKUP($A164,UVR!$A:$B,2,0),CALCULADORA!$C$23)</f>
        <v>0</v>
      </c>
    </row>
    <row r="165" spans="1:18" x14ac:dyDescent="0.2">
      <c r="A165" s="4">
        <f t="shared" si="32"/>
        <v>49872</v>
      </c>
      <c r="B165" s="9">
        <f>IF(DIAS365(CALCULADORA!$C$30,A165)&lt;0,0,DIAS365(CALCULADORA!$C$30,A165))</f>
        <v>3688</v>
      </c>
      <c r="C165" s="5">
        <f>+HLOOKUP(CALCULADORA!$C$11,Tablas!$B$1:$B$181,Flujos!J165+1,FALSE)</f>
        <v>0</v>
      </c>
      <c r="D165" s="14">
        <f t="shared" si="24"/>
        <v>0</v>
      </c>
      <c r="E165" s="15">
        <f t="shared" si="25"/>
        <v>0</v>
      </c>
      <c r="F165" s="15">
        <f>ROUND(D164*ROUND(((1+CALCULADORA!$C$19)^(1/12)-1),6),6)</f>
        <v>0</v>
      </c>
      <c r="G165" s="15">
        <f t="shared" si="26"/>
        <v>0</v>
      </c>
      <c r="H165" s="21">
        <f>IF($B165=0,0,G165/POWER(1+CALCULADORA!$C$32,Flujos!$B165/365))</f>
        <v>0</v>
      </c>
      <c r="I165" s="22">
        <f t="shared" si="23"/>
        <v>49872</v>
      </c>
      <c r="J165" s="11">
        <v>163</v>
      </c>
      <c r="K165" s="12">
        <f t="shared" si="27"/>
        <v>4957</v>
      </c>
      <c r="L165" s="34">
        <f t="shared" si="28"/>
        <v>0</v>
      </c>
      <c r="M165" s="236">
        <f t="shared" si="29"/>
        <v>0</v>
      </c>
      <c r="N165" s="236">
        <f t="shared" si="30"/>
        <v>0</v>
      </c>
      <c r="O165" s="237">
        <f t="shared" si="31"/>
        <v>0</v>
      </c>
      <c r="P165" s="236">
        <f>M165*IFERROR(VLOOKUP($A165,UVR!$A:$B,2,0),CALCULADORA!$C$23)</f>
        <v>0</v>
      </c>
      <c r="Q165" s="236">
        <f>N165*IFERROR(VLOOKUP($A165,UVR!$A:$B,2,0),CALCULADORA!$C$23)</f>
        <v>0</v>
      </c>
      <c r="R165" s="236">
        <f>O165*IFERROR(VLOOKUP($A165,UVR!$A:$B,2,0),CALCULADORA!$C$23)</f>
        <v>0</v>
      </c>
    </row>
    <row r="166" spans="1:18" x14ac:dyDescent="0.2">
      <c r="A166" s="4">
        <f t="shared" si="32"/>
        <v>49903</v>
      </c>
      <c r="B166" s="9">
        <f>IF(DIAS365(CALCULADORA!$C$30,A166)&lt;0,0,DIAS365(CALCULADORA!$C$30,A166))</f>
        <v>3719</v>
      </c>
      <c r="C166" s="5">
        <f>+HLOOKUP(CALCULADORA!$C$11,Tablas!$B$1:$B$181,Flujos!J166+1,FALSE)</f>
        <v>0</v>
      </c>
      <c r="D166" s="14">
        <f t="shared" si="24"/>
        <v>0</v>
      </c>
      <c r="E166" s="15">
        <f t="shared" si="25"/>
        <v>0</v>
      </c>
      <c r="F166" s="15">
        <f>ROUND(D165*ROUND(((1+CALCULADORA!$C$19)^(1/12)-1),6),6)</f>
        <v>0</v>
      </c>
      <c r="G166" s="15">
        <f t="shared" si="26"/>
        <v>0</v>
      </c>
      <c r="H166" s="21">
        <f>IF($B166=0,0,G166/POWER(1+CALCULADORA!$C$32,Flujos!$B166/365))</f>
        <v>0</v>
      </c>
      <c r="I166" s="22">
        <f t="shared" si="23"/>
        <v>49903</v>
      </c>
      <c r="J166" s="11">
        <v>164</v>
      </c>
      <c r="K166" s="12">
        <f t="shared" si="27"/>
        <v>4988</v>
      </c>
      <c r="L166" s="34">
        <f t="shared" si="28"/>
        <v>0</v>
      </c>
      <c r="M166" s="236">
        <f t="shared" si="29"/>
        <v>0</v>
      </c>
      <c r="N166" s="236">
        <f t="shared" si="30"/>
        <v>0</v>
      </c>
      <c r="O166" s="237">
        <f t="shared" si="31"/>
        <v>0</v>
      </c>
      <c r="P166" s="236">
        <f>M166*IFERROR(VLOOKUP($A166,UVR!$A:$B,2,0),CALCULADORA!$C$23)</f>
        <v>0</v>
      </c>
      <c r="Q166" s="236">
        <f>N166*IFERROR(VLOOKUP($A166,UVR!$A:$B,2,0),CALCULADORA!$C$23)</f>
        <v>0</v>
      </c>
      <c r="R166" s="236">
        <f>O166*IFERROR(VLOOKUP($A166,UVR!$A:$B,2,0),CALCULADORA!$C$23)</f>
        <v>0</v>
      </c>
    </row>
    <row r="167" spans="1:18" x14ac:dyDescent="0.2">
      <c r="A167" s="4">
        <f t="shared" si="32"/>
        <v>49934</v>
      </c>
      <c r="B167" s="9">
        <f>IF(DIAS365(CALCULADORA!$C$30,A167)&lt;0,0,DIAS365(CALCULADORA!$C$30,A167))</f>
        <v>3750</v>
      </c>
      <c r="C167" s="5">
        <f>+HLOOKUP(CALCULADORA!$C$11,Tablas!$B$1:$B$181,Flujos!J167+1,FALSE)</f>
        <v>0</v>
      </c>
      <c r="D167" s="14">
        <f t="shared" si="24"/>
        <v>0</v>
      </c>
      <c r="E167" s="15">
        <f t="shared" si="25"/>
        <v>0</v>
      </c>
      <c r="F167" s="15">
        <f>ROUND(D166*ROUND(((1+CALCULADORA!$C$19)^(1/12)-1),6),6)</f>
        <v>0</v>
      </c>
      <c r="G167" s="15">
        <f t="shared" si="26"/>
        <v>0</v>
      </c>
      <c r="H167" s="21">
        <f>IF($B167=0,0,G167/POWER(1+CALCULADORA!$C$32,Flujos!$B167/365))</f>
        <v>0</v>
      </c>
      <c r="I167" s="22">
        <f t="shared" si="23"/>
        <v>49934</v>
      </c>
      <c r="J167" s="11">
        <v>165</v>
      </c>
      <c r="K167" s="12">
        <f t="shared" si="27"/>
        <v>5019</v>
      </c>
      <c r="L167" s="34">
        <f t="shared" si="28"/>
        <v>0</v>
      </c>
      <c r="M167" s="236">
        <f t="shared" si="29"/>
        <v>0</v>
      </c>
      <c r="N167" s="236">
        <f t="shared" si="30"/>
        <v>0</v>
      </c>
      <c r="O167" s="237">
        <f t="shared" si="31"/>
        <v>0</v>
      </c>
      <c r="P167" s="236">
        <f>M167*IFERROR(VLOOKUP($A167,UVR!$A:$B,2,0),CALCULADORA!$C$23)</f>
        <v>0</v>
      </c>
      <c r="Q167" s="236">
        <f>N167*IFERROR(VLOOKUP($A167,UVR!$A:$B,2,0),CALCULADORA!$C$23)</f>
        <v>0</v>
      </c>
      <c r="R167" s="236">
        <f>O167*IFERROR(VLOOKUP($A167,UVR!$A:$B,2,0),CALCULADORA!$C$23)</f>
        <v>0</v>
      </c>
    </row>
    <row r="168" spans="1:18" x14ac:dyDescent="0.2">
      <c r="A168" s="4">
        <f t="shared" si="32"/>
        <v>49964</v>
      </c>
      <c r="B168" s="9">
        <f>IF(DIAS365(CALCULADORA!$C$30,A168)&lt;0,0,DIAS365(CALCULADORA!$C$30,A168))</f>
        <v>3780</v>
      </c>
      <c r="C168" s="5">
        <f>+HLOOKUP(CALCULADORA!$C$11,Tablas!$B$1:$B$181,Flujos!J168+1,FALSE)</f>
        <v>0</v>
      </c>
      <c r="D168" s="14">
        <f t="shared" si="24"/>
        <v>0</v>
      </c>
      <c r="E168" s="15">
        <f t="shared" si="25"/>
        <v>0</v>
      </c>
      <c r="F168" s="15">
        <f>ROUND(D167*ROUND(((1+CALCULADORA!$C$19)^(1/12)-1),6),6)</f>
        <v>0</v>
      </c>
      <c r="G168" s="15">
        <f t="shared" si="26"/>
        <v>0</v>
      </c>
      <c r="H168" s="21">
        <f>IF($B168=0,0,G168/POWER(1+CALCULADORA!$C$32,Flujos!$B168/365))</f>
        <v>0</v>
      </c>
      <c r="I168" s="22">
        <f t="shared" si="23"/>
        <v>49964</v>
      </c>
      <c r="J168" s="11">
        <v>166</v>
      </c>
      <c r="K168" s="12">
        <f t="shared" si="27"/>
        <v>5049</v>
      </c>
      <c r="L168" s="34">
        <f t="shared" si="28"/>
        <v>0</v>
      </c>
      <c r="M168" s="236">
        <f t="shared" si="29"/>
        <v>0</v>
      </c>
      <c r="N168" s="236">
        <f t="shared" si="30"/>
        <v>0</v>
      </c>
      <c r="O168" s="237">
        <f t="shared" si="31"/>
        <v>0</v>
      </c>
      <c r="P168" s="236">
        <f>M168*IFERROR(VLOOKUP($A168,UVR!$A:$B,2,0),CALCULADORA!$C$23)</f>
        <v>0</v>
      </c>
      <c r="Q168" s="236">
        <f>N168*IFERROR(VLOOKUP($A168,UVR!$A:$B,2,0),CALCULADORA!$C$23)</f>
        <v>0</v>
      </c>
      <c r="R168" s="236">
        <f>O168*IFERROR(VLOOKUP($A168,UVR!$A:$B,2,0),CALCULADORA!$C$23)</f>
        <v>0</v>
      </c>
    </row>
    <row r="169" spans="1:18" x14ac:dyDescent="0.2">
      <c r="A169" s="4">
        <f t="shared" si="32"/>
        <v>49995</v>
      </c>
      <c r="B169" s="9">
        <f>IF(DIAS365(CALCULADORA!$C$30,A169)&lt;0,0,DIAS365(CALCULADORA!$C$30,A169))</f>
        <v>3811</v>
      </c>
      <c r="C169" s="5">
        <f>+HLOOKUP(CALCULADORA!$C$11,Tablas!$B$1:$B$181,Flujos!J169+1,FALSE)</f>
        <v>0</v>
      </c>
      <c r="D169" s="14">
        <f t="shared" si="24"/>
        <v>0</v>
      </c>
      <c r="E169" s="15">
        <f t="shared" si="25"/>
        <v>0</v>
      </c>
      <c r="F169" s="15">
        <f>ROUND(D168*ROUND(((1+CALCULADORA!$C$19)^(1/12)-1),6),6)</f>
        <v>0</v>
      </c>
      <c r="G169" s="15">
        <f t="shared" si="26"/>
        <v>0</v>
      </c>
      <c r="H169" s="21">
        <f>IF($B169=0,0,G169/POWER(1+CALCULADORA!$C$32,Flujos!$B169/365))</f>
        <v>0</v>
      </c>
      <c r="I169" s="22">
        <f t="shared" si="23"/>
        <v>49995</v>
      </c>
      <c r="J169" s="11">
        <v>167</v>
      </c>
      <c r="K169" s="12">
        <f t="shared" si="27"/>
        <v>5080</v>
      </c>
      <c r="L169" s="34">
        <f t="shared" si="28"/>
        <v>0</v>
      </c>
      <c r="M169" s="236">
        <f t="shared" si="29"/>
        <v>0</v>
      </c>
      <c r="N169" s="236">
        <f t="shared" si="30"/>
        <v>0</v>
      </c>
      <c r="O169" s="237">
        <f t="shared" si="31"/>
        <v>0</v>
      </c>
      <c r="P169" s="236">
        <f>M169*IFERROR(VLOOKUP($A169,UVR!$A:$B,2,0),CALCULADORA!$C$23)</f>
        <v>0</v>
      </c>
      <c r="Q169" s="236">
        <f>N169*IFERROR(VLOOKUP($A169,UVR!$A:$B,2,0),CALCULADORA!$C$23)</f>
        <v>0</v>
      </c>
      <c r="R169" s="236">
        <f>O169*IFERROR(VLOOKUP($A169,UVR!$A:$B,2,0),CALCULADORA!$C$23)</f>
        <v>0</v>
      </c>
    </row>
    <row r="170" spans="1:18" x14ac:dyDescent="0.2">
      <c r="A170" s="4">
        <f t="shared" si="32"/>
        <v>50025</v>
      </c>
      <c r="B170" s="9">
        <f>IF(DIAS365(CALCULADORA!$C$30,A170)&lt;0,0,DIAS365(CALCULADORA!$C$30,A170))</f>
        <v>3841</v>
      </c>
      <c r="C170" s="5">
        <f>+HLOOKUP(CALCULADORA!$C$11,Tablas!$B$1:$B$181,Flujos!J170+1,FALSE)</f>
        <v>0</v>
      </c>
      <c r="D170" s="14">
        <f t="shared" si="24"/>
        <v>0</v>
      </c>
      <c r="E170" s="15">
        <f t="shared" si="25"/>
        <v>0</v>
      </c>
      <c r="F170" s="15">
        <f>ROUND(D169*ROUND(((1+CALCULADORA!$C$19)^(1/12)-1),6),6)</f>
        <v>0</v>
      </c>
      <c r="G170" s="15">
        <f t="shared" si="26"/>
        <v>0</v>
      </c>
      <c r="H170" s="21">
        <f>IF($B170=0,0,G170/POWER(1+CALCULADORA!$C$32,Flujos!$B170/365))</f>
        <v>0</v>
      </c>
      <c r="I170" s="22">
        <f t="shared" si="23"/>
        <v>50025</v>
      </c>
      <c r="J170" s="11">
        <v>168</v>
      </c>
      <c r="K170" s="12">
        <f t="shared" si="27"/>
        <v>5110</v>
      </c>
      <c r="L170" s="34">
        <f t="shared" si="28"/>
        <v>0</v>
      </c>
      <c r="M170" s="236">
        <f t="shared" si="29"/>
        <v>0</v>
      </c>
      <c r="N170" s="236">
        <f t="shared" si="30"/>
        <v>0</v>
      </c>
      <c r="O170" s="237">
        <f t="shared" si="31"/>
        <v>0</v>
      </c>
      <c r="P170" s="236">
        <f>M170*IFERROR(VLOOKUP($A170,UVR!$A:$B,2,0),CALCULADORA!$C$23)</f>
        <v>0</v>
      </c>
      <c r="Q170" s="236">
        <f>N170*IFERROR(VLOOKUP($A170,UVR!$A:$B,2,0),CALCULADORA!$C$23)</f>
        <v>0</v>
      </c>
      <c r="R170" s="236">
        <f>O170*IFERROR(VLOOKUP($A170,UVR!$A:$B,2,0),CALCULADORA!$C$23)</f>
        <v>0</v>
      </c>
    </row>
    <row r="171" spans="1:18" x14ac:dyDescent="0.2">
      <c r="A171" s="4">
        <f t="shared" si="32"/>
        <v>50056</v>
      </c>
      <c r="B171" s="9">
        <f>IF(DIAS365(CALCULADORA!$C$30,A171)&lt;0,0,DIAS365(CALCULADORA!$C$30,A171))</f>
        <v>3872</v>
      </c>
      <c r="C171" s="5">
        <f>+HLOOKUP(CALCULADORA!$C$11,Tablas!$B$1:$B$181,Flujos!J171+1,FALSE)</f>
        <v>0</v>
      </c>
      <c r="D171" s="14">
        <f t="shared" si="24"/>
        <v>0</v>
      </c>
      <c r="E171" s="15">
        <f t="shared" si="25"/>
        <v>0</v>
      </c>
      <c r="F171" s="15">
        <f>ROUND(D170*ROUND(((1+CALCULADORA!$C$19)^(1/12)-1),6),6)</f>
        <v>0</v>
      </c>
      <c r="G171" s="15">
        <f t="shared" si="26"/>
        <v>0</v>
      </c>
      <c r="H171" s="21">
        <f>IF($B171=0,0,G171/POWER(1+CALCULADORA!$C$32,Flujos!$B171/365))</f>
        <v>0</v>
      </c>
      <c r="I171" s="22">
        <f t="shared" si="23"/>
        <v>50056</v>
      </c>
      <c r="J171" s="11">
        <v>169</v>
      </c>
      <c r="K171" s="12">
        <f t="shared" si="27"/>
        <v>5141</v>
      </c>
      <c r="L171" s="34">
        <f t="shared" si="28"/>
        <v>0</v>
      </c>
      <c r="M171" s="236">
        <f t="shared" si="29"/>
        <v>0</v>
      </c>
      <c r="N171" s="236">
        <f t="shared" si="30"/>
        <v>0</v>
      </c>
      <c r="O171" s="237">
        <f t="shared" si="31"/>
        <v>0</v>
      </c>
      <c r="P171" s="236">
        <f>M171*IFERROR(VLOOKUP($A171,UVR!$A:$B,2,0),CALCULADORA!$C$23)</f>
        <v>0</v>
      </c>
      <c r="Q171" s="236">
        <f>N171*IFERROR(VLOOKUP($A171,UVR!$A:$B,2,0),CALCULADORA!$C$23)</f>
        <v>0</v>
      </c>
      <c r="R171" s="236">
        <f>O171*IFERROR(VLOOKUP($A171,UVR!$A:$B,2,0),CALCULADORA!$C$23)</f>
        <v>0</v>
      </c>
    </row>
    <row r="172" spans="1:18" x14ac:dyDescent="0.2">
      <c r="A172" s="4">
        <f t="shared" si="32"/>
        <v>50087</v>
      </c>
      <c r="B172" s="9">
        <f>IF(DIAS365(CALCULADORA!$C$30,A172)&lt;0,0,DIAS365(CALCULADORA!$C$30,A172))</f>
        <v>3903</v>
      </c>
      <c r="C172" s="5">
        <f>+HLOOKUP(CALCULADORA!$C$11,Tablas!$B$1:$B$181,Flujos!J172+1,FALSE)</f>
        <v>0</v>
      </c>
      <c r="D172" s="14">
        <f t="shared" si="24"/>
        <v>0</v>
      </c>
      <c r="E172" s="15">
        <f t="shared" si="25"/>
        <v>0</v>
      </c>
      <c r="F172" s="15">
        <f>ROUND(D171*ROUND(((1+CALCULADORA!$C$19)^(1/12)-1),6),6)</f>
        <v>0</v>
      </c>
      <c r="G172" s="15">
        <f t="shared" si="26"/>
        <v>0</v>
      </c>
      <c r="H172" s="21">
        <f>IF($B172=0,0,G172/POWER(1+CALCULADORA!$C$32,Flujos!$B172/365))</f>
        <v>0</v>
      </c>
      <c r="I172" s="22">
        <f t="shared" si="23"/>
        <v>50087</v>
      </c>
      <c r="J172" s="11">
        <v>170</v>
      </c>
      <c r="K172" s="12">
        <f t="shared" si="27"/>
        <v>5172</v>
      </c>
      <c r="L172" s="34">
        <f t="shared" si="28"/>
        <v>0</v>
      </c>
      <c r="M172" s="236">
        <f t="shared" si="29"/>
        <v>0</v>
      </c>
      <c r="N172" s="236">
        <f t="shared" si="30"/>
        <v>0</v>
      </c>
      <c r="O172" s="237">
        <f t="shared" si="31"/>
        <v>0</v>
      </c>
      <c r="P172" s="236">
        <f>M172*IFERROR(VLOOKUP($A172,UVR!$A:$B,2,0),CALCULADORA!$C$23)</f>
        <v>0</v>
      </c>
      <c r="Q172" s="236">
        <f>N172*IFERROR(VLOOKUP($A172,UVR!$A:$B,2,0),CALCULADORA!$C$23)</f>
        <v>0</v>
      </c>
      <c r="R172" s="236">
        <f>O172*IFERROR(VLOOKUP($A172,UVR!$A:$B,2,0),CALCULADORA!$C$23)</f>
        <v>0</v>
      </c>
    </row>
    <row r="173" spans="1:18" x14ac:dyDescent="0.2">
      <c r="A173" s="4">
        <f t="shared" si="32"/>
        <v>50115</v>
      </c>
      <c r="B173" s="9">
        <f>IF(DIAS365(CALCULADORA!$C$30,A173)&lt;0,0,DIAS365(CALCULADORA!$C$30,A173))</f>
        <v>3931</v>
      </c>
      <c r="C173" s="5">
        <f>+HLOOKUP(CALCULADORA!$C$11,Tablas!$B$1:$B$181,Flujos!J173+1,FALSE)</f>
        <v>0</v>
      </c>
      <c r="D173" s="14">
        <f t="shared" si="24"/>
        <v>0</v>
      </c>
      <c r="E173" s="15">
        <f t="shared" si="25"/>
        <v>0</v>
      </c>
      <c r="F173" s="15">
        <f>ROUND(D172*ROUND(((1+CALCULADORA!$C$19)^(1/12)-1),6),6)</f>
        <v>0</v>
      </c>
      <c r="G173" s="15">
        <f t="shared" si="26"/>
        <v>0</v>
      </c>
      <c r="H173" s="21">
        <f>IF($B173=0,0,G173/POWER(1+CALCULADORA!$C$32,Flujos!$B173/365))</f>
        <v>0</v>
      </c>
      <c r="I173" s="22">
        <f t="shared" si="23"/>
        <v>50115</v>
      </c>
      <c r="J173" s="11">
        <v>171</v>
      </c>
      <c r="K173" s="12">
        <f t="shared" si="27"/>
        <v>5200</v>
      </c>
      <c r="L173" s="34">
        <f t="shared" si="28"/>
        <v>0</v>
      </c>
      <c r="M173" s="236">
        <f t="shared" si="29"/>
        <v>0</v>
      </c>
      <c r="N173" s="236">
        <f t="shared" si="30"/>
        <v>0</v>
      </c>
      <c r="O173" s="237">
        <f t="shared" si="31"/>
        <v>0</v>
      </c>
      <c r="P173" s="236">
        <f>M173*IFERROR(VLOOKUP($A173,UVR!$A:$B,2,0),CALCULADORA!$C$23)</f>
        <v>0</v>
      </c>
      <c r="Q173" s="236">
        <f>N173*IFERROR(VLOOKUP($A173,UVR!$A:$B,2,0),CALCULADORA!$C$23)</f>
        <v>0</v>
      </c>
      <c r="R173" s="236">
        <f>O173*IFERROR(VLOOKUP($A173,UVR!$A:$B,2,0),CALCULADORA!$C$23)</f>
        <v>0</v>
      </c>
    </row>
    <row r="174" spans="1:18" x14ac:dyDescent="0.2">
      <c r="A174" s="4">
        <f t="shared" si="32"/>
        <v>50146</v>
      </c>
      <c r="B174" s="9">
        <f>IF(DIAS365(CALCULADORA!$C$30,A174)&lt;0,0,DIAS365(CALCULADORA!$C$30,A174))</f>
        <v>3962</v>
      </c>
      <c r="C174" s="5">
        <f>+HLOOKUP(CALCULADORA!$C$11,Tablas!$B$1:$B$181,Flujos!J174+1,FALSE)</f>
        <v>0</v>
      </c>
      <c r="D174" s="14">
        <f t="shared" si="24"/>
        <v>0</v>
      </c>
      <c r="E174" s="15">
        <f t="shared" si="25"/>
        <v>0</v>
      </c>
      <c r="F174" s="15">
        <f>ROUND(D173*ROUND(((1+CALCULADORA!$C$19)^(1/12)-1),6),6)</f>
        <v>0</v>
      </c>
      <c r="G174" s="15">
        <f t="shared" si="26"/>
        <v>0</v>
      </c>
      <c r="H174" s="21">
        <f>IF($B174=0,0,G174/POWER(1+CALCULADORA!$C$32,Flujos!$B174/365))</f>
        <v>0</v>
      </c>
      <c r="I174" s="22">
        <f t="shared" si="23"/>
        <v>50146</v>
      </c>
      <c r="J174" s="11">
        <v>172</v>
      </c>
      <c r="K174" s="12">
        <f t="shared" si="27"/>
        <v>5231</v>
      </c>
      <c r="L174" s="34">
        <f t="shared" si="28"/>
        <v>0</v>
      </c>
      <c r="M174" s="236">
        <f t="shared" si="29"/>
        <v>0</v>
      </c>
      <c r="N174" s="236">
        <f t="shared" si="30"/>
        <v>0</v>
      </c>
      <c r="O174" s="237">
        <f t="shared" si="31"/>
        <v>0</v>
      </c>
      <c r="P174" s="236">
        <f>M174*IFERROR(VLOOKUP($A174,UVR!$A:$B,2,0),CALCULADORA!$C$23)</f>
        <v>0</v>
      </c>
      <c r="Q174" s="236">
        <f>N174*IFERROR(VLOOKUP($A174,UVR!$A:$B,2,0),CALCULADORA!$C$23)</f>
        <v>0</v>
      </c>
      <c r="R174" s="236">
        <f>O174*IFERROR(VLOOKUP($A174,UVR!$A:$B,2,0),CALCULADORA!$C$23)</f>
        <v>0</v>
      </c>
    </row>
    <row r="175" spans="1:18" x14ac:dyDescent="0.2">
      <c r="A175" s="4">
        <f t="shared" si="32"/>
        <v>50176</v>
      </c>
      <c r="B175" s="9">
        <f>IF(DIAS365(CALCULADORA!$C$30,A175)&lt;0,0,DIAS365(CALCULADORA!$C$30,A175))</f>
        <v>3992</v>
      </c>
      <c r="C175" s="5">
        <f>+HLOOKUP(CALCULADORA!$C$11,Tablas!$B$1:$B$181,Flujos!J175+1,FALSE)</f>
        <v>0</v>
      </c>
      <c r="D175" s="14">
        <f t="shared" si="24"/>
        <v>0</v>
      </c>
      <c r="E175" s="15">
        <f t="shared" si="25"/>
        <v>0</v>
      </c>
      <c r="F175" s="15">
        <f>ROUND(D174*ROUND(((1+CALCULADORA!$C$19)^(1/12)-1),6),6)</f>
        <v>0</v>
      </c>
      <c r="G175" s="15">
        <f t="shared" si="26"/>
        <v>0</v>
      </c>
      <c r="H175" s="21">
        <f>IF($B175=0,0,G175/POWER(1+CALCULADORA!$C$32,Flujos!$B175/365))</f>
        <v>0</v>
      </c>
      <c r="I175" s="22">
        <f t="shared" si="23"/>
        <v>50176</v>
      </c>
      <c r="J175" s="11">
        <v>173</v>
      </c>
      <c r="K175" s="12">
        <f t="shared" si="27"/>
        <v>5261</v>
      </c>
      <c r="L175" s="34">
        <f t="shared" si="28"/>
        <v>0</v>
      </c>
      <c r="M175" s="236">
        <f t="shared" si="29"/>
        <v>0</v>
      </c>
      <c r="N175" s="236">
        <f t="shared" si="30"/>
        <v>0</v>
      </c>
      <c r="O175" s="237">
        <f t="shared" si="31"/>
        <v>0</v>
      </c>
      <c r="P175" s="236">
        <f>M175*IFERROR(VLOOKUP($A175,UVR!$A:$B,2,0),CALCULADORA!$C$23)</f>
        <v>0</v>
      </c>
      <c r="Q175" s="236">
        <f>N175*IFERROR(VLOOKUP($A175,UVR!$A:$B,2,0),CALCULADORA!$C$23)</f>
        <v>0</v>
      </c>
      <c r="R175" s="236">
        <f>O175*IFERROR(VLOOKUP($A175,UVR!$A:$B,2,0),CALCULADORA!$C$23)</f>
        <v>0</v>
      </c>
    </row>
    <row r="176" spans="1:18" x14ac:dyDescent="0.2">
      <c r="A176" s="4">
        <f t="shared" si="32"/>
        <v>50207</v>
      </c>
      <c r="B176" s="9">
        <f>IF(DIAS365(CALCULADORA!$C$30,A176)&lt;0,0,DIAS365(CALCULADORA!$C$30,A176))</f>
        <v>4023</v>
      </c>
      <c r="C176" s="5">
        <f>+HLOOKUP(CALCULADORA!$C$11,Tablas!$B$1:$B$181,Flujos!J176+1,FALSE)</f>
        <v>0</v>
      </c>
      <c r="D176" s="14">
        <f t="shared" si="24"/>
        <v>0</v>
      </c>
      <c r="E176" s="15">
        <f t="shared" si="25"/>
        <v>0</v>
      </c>
      <c r="F176" s="15">
        <f>ROUND(D175*ROUND(((1+CALCULADORA!$C$19)^(1/12)-1),6),6)</f>
        <v>0</v>
      </c>
      <c r="G176" s="15">
        <f t="shared" si="26"/>
        <v>0</v>
      </c>
      <c r="H176" s="21">
        <f>IF($B176=0,0,G176/POWER(1+CALCULADORA!$C$32,Flujos!$B176/365))</f>
        <v>0</v>
      </c>
      <c r="I176" s="22">
        <f t="shared" si="23"/>
        <v>50207</v>
      </c>
      <c r="J176" s="11">
        <v>174</v>
      </c>
      <c r="K176" s="12">
        <f t="shared" si="27"/>
        <v>5292</v>
      </c>
      <c r="L176" s="34">
        <f t="shared" si="28"/>
        <v>0</v>
      </c>
      <c r="M176" s="236">
        <f t="shared" si="29"/>
        <v>0</v>
      </c>
      <c r="N176" s="236">
        <f t="shared" si="30"/>
        <v>0</v>
      </c>
      <c r="O176" s="237">
        <f t="shared" si="31"/>
        <v>0</v>
      </c>
      <c r="P176" s="236">
        <f>M176*IFERROR(VLOOKUP($A176,UVR!$A:$B,2,0),CALCULADORA!$C$23)</f>
        <v>0</v>
      </c>
      <c r="Q176" s="236">
        <f>N176*IFERROR(VLOOKUP($A176,UVR!$A:$B,2,0),CALCULADORA!$C$23)</f>
        <v>0</v>
      </c>
      <c r="R176" s="236">
        <f>O176*IFERROR(VLOOKUP($A176,UVR!$A:$B,2,0),CALCULADORA!$C$23)</f>
        <v>0</v>
      </c>
    </row>
    <row r="177" spans="1:18" x14ac:dyDescent="0.2">
      <c r="A177" s="4">
        <f t="shared" si="32"/>
        <v>50237</v>
      </c>
      <c r="B177" s="9">
        <f>IF(DIAS365(CALCULADORA!$C$30,A177)&lt;0,0,DIAS365(CALCULADORA!$C$30,A177))</f>
        <v>4053</v>
      </c>
      <c r="C177" s="5">
        <f>+HLOOKUP(CALCULADORA!$C$11,Tablas!$B$1:$B$181,Flujos!J177+1,FALSE)</f>
        <v>0</v>
      </c>
      <c r="D177" s="14">
        <f t="shared" si="24"/>
        <v>0</v>
      </c>
      <c r="E177" s="15">
        <f t="shared" si="25"/>
        <v>0</v>
      </c>
      <c r="F177" s="15">
        <f>ROUND(D176*ROUND(((1+CALCULADORA!$C$19)^(1/12)-1),6),6)</f>
        <v>0</v>
      </c>
      <c r="G177" s="15">
        <f t="shared" si="26"/>
        <v>0</v>
      </c>
      <c r="H177" s="21">
        <f>IF($B177=0,0,G177/POWER(1+CALCULADORA!$C$32,Flujos!$B177/365))</f>
        <v>0</v>
      </c>
      <c r="I177" s="22">
        <f t="shared" si="23"/>
        <v>50237</v>
      </c>
      <c r="J177" s="11">
        <v>175</v>
      </c>
      <c r="K177" s="12">
        <f t="shared" si="27"/>
        <v>5322</v>
      </c>
      <c r="L177" s="34">
        <f t="shared" si="28"/>
        <v>0</v>
      </c>
      <c r="M177" s="236">
        <f t="shared" si="29"/>
        <v>0</v>
      </c>
      <c r="N177" s="236">
        <f t="shared" si="30"/>
        <v>0</v>
      </c>
      <c r="O177" s="237">
        <f t="shared" si="31"/>
        <v>0</v>
      </c>
      <c r="P177" s="236">
        <f>M177*IFERROR(VLOOKUP($A177,UVR!$A:$B,2,0),CALCULADORA!$C$23)</f>
        <v>0</v>
      </c>
      <c r="Q177" s="236">
        <f>N177*IFERROR(VLOOKUP($A177,UVR!$A:$B,2,0),CALCULADORA!$C$23)</f>
        <v>0</v>
      </c>
      <c r="R177" s="236">
        <f>O177*IFERROR(VLOOKUP($A177,UVR!$A:$B,2,0),CALCULADORA!$C$23)</f>
        <v>0</v>
      </c>
    </row>
    <row r="178" spans="1:18" x14ac:dyDescent="0.2">
      <c r="A178" s="4">
        <f t="shared" si="32"/>
        <v>50268</v>
      </c>
      <c r="B178" s="9">
        <f>IF(DIAS365(CALCULADORA!$C$30,A178)&lt;0,0,DIAS365(CALCULADORA!$C$30,A178))</f>
        <v>4084</v>
      </c>
      <c r="C178" s="5">
        <f>+HLOOKUP(CALCULADORA!$C$11,Tablas!$B$1:$B$181,Flujos!J178+1,FALSE)</f>
        <v>0</v>
      </c>
      <c r="D178" s="14">
        <f t="shared" si="24"/>
        <v>0</v>
      </c>
      <c r="E178" s="15">
        <f t="shared" si="25"/>
        <v>0</v>
      </c>
      <c r="F178" s="15">
        <f>ROUND(D177*ROUND(((1+CALCULADORA!$C$19)^(1/12)-1),6),6)</f>
        <v>0</v>
      </c>
      <c r="G178" s="15">
        <f t="shared" si="26"/>
        <v>0</v>
      </c>
      <c r="H178" s="21">
        <f>IF($B178=0,0,G178/POWER(1+CALCULADORA!$C$32,Flujos!$B178/365))</f>
        <v>0</v>
      </c>
      <c r="I178" s="22">
        <f t="shared" si="23"/>
        <v>50268</v>
      </c>
      <c r="J178" s="11">
        <v>176</v>
      </c>
      <c r="K178" s="12">
        <f t="shared" si="27"/>
        <v>5353</v>
      </c>
      <c r="L178" s="34">
        <f t="shared" si="28"/>
        <v>0</v>
      </c>
      <c r="M178" s="236">
        <f t="shared" si="29"/>
        <v>0</v>
      </c>
      <c r="N178" s="236">
        <f t="shared" si="30"/>
        <v>0</v>
      </c>
      <c r="O178" s="237">
        <f t="shared" si="31"/>
        <v>0</v>
      </c>
      <c r="P178" s="236">
        <f>M178*IFERROR(VLOOKUP($A178,UVR!$A:$B,2,0),CALCULADORA!$C$23)</f>
        <v>0</v>
      </c>
      <c r="Q178" s="236">
        <f>N178*IFERROR(VLOOKUP($A178,UVR!$A:$B,2,0),CALCULADORA!$C$23)</f>
        <v>0</v>
      </c>
      <c r="R178" s="236">
        <f>O178*IFERROR(VLOOKUP($A178,UVR!$A:$B,2,0),CALCULADORA!$C$23)</f>
        <v>0</v>
      </c>
    </row>
    <row r="179" spans="1:18" x14ac:dyDescent="0.2">
      <c r="A179" s="4">
        <f t="shared" si="32"/>
        <v>50299</v>
      </c>
      <c r="B179" s="9">
        <f>IF(DIAS365(CALCULADORA!$C$30,A179)&lt;0,0,DIAS365(CALCULADORA!$C$30,A179))</f>
        <v>4115</v>
      </c>
      <c r="C179" s="5">
        <f>+HLOOKUP(CALCULADORA!$C$11,Tablas!$B$1:$B$181,Flujos!J179+1,FALSE)</f>
        <v>0</v>
      </c>
      <c r="D179" s="14">
        <f t="shared" si="24"/>
        <v>0</v>
      </c>
      <c r="E179" s="15">
        <f t="shared" si="25"/>
        <v>0</v>
      </c>
      <c r="F179" s="15">
        <f>ROUND(D178*ROUND(((1+CALCULADORA!$C$19)^(1/12)-1),6),6)</f>
        <v>0</v>
      </c>
      <c r="G179" s="15">
        <f t="shared" si="26"/>
        <v>0</v>
      </c>
      <c r="H179" s="21">
        <f>IF($B179=0,0,G179/POWER(1+CALCULADORA!$C$32,Flujos!$B179/365))</f>
        <v>0</v>
      </c>
      <c r="I179" s="22">
        <f t="shared" si="23"/>
        <v>50299</v>
      </c>
      <c r="J179" s="11">
        <v>177</v>
      </c>
      <c r="K179" s="12">
        <f t="shared" si="27"/>
        <v>5384</v>
      </c>
      <c r="L179" s="34">
        <f t="shared" si="28"/>
        <v>0</v>
      </c>
      <c r="M179" s="236">
        <f t="shared" si="29"/>
        <v>0</v>
      </c>
      <c r="N179" s="236">
        <f t="shared" si="30"/>
        <v>0</v>
      </c>
      <c r="O179" s="237">
        <f t="shared" si="31"/>
        <v>0</v>
      </c>
      <c r="P179" s="236">
        <f>M179*IFERROR(VLOOKUP($A179,UVR!$A:$B,2,0),CALCULADORA!$C$23)</f>
        <v>0</v>
      </c>
      <c r="Q179" s="236">
        <f>N179*IFERROR(VLOOKUP($A179,UVR!$A:$B,2,0),CALCULADORA!$C$23)</f>
        <v>0</v>
      </c>
      <c r="R179" s="236">
        <f>O179*IFERROR(VLOOKUP($A179,UVR!$A:$B,2,0),CALCULADORA!$C$23)</f>
        <v>0</v>
      </c>
    </row>
    <row r="180" spans="1:18" x14ac:dyDescent="0.2">
      <c r="A180" s="4">
        <f t="shared" si="32"/>
        <v>50329</v>
      </c>
      <c r="B180" s="9">
        <f>IF(DIAS365(CALCULADORA!$C$30,A180)&lt;0,0,DIAS365(CALCULADORA!$C$30,A180))</f>
        <v>4145</v>
      </c>
      <c r="C180" s="5">
        <f>+HLOOKUP(CALCULADORA!$C$11,Tablas!$B$1:$B$181,Flujos!J180+1,FALSE)</f>
        <v>0</v>
      </c>
      <c r="D180" s="14">
        <f t="shared" si="24"/>
        <v>0</v>
      </c>
      <c r="E180" s="15">
        <f t="shared" si="25"/>
        <v>0</v>
      </c>
      <c r="F180" s="15">
        <f>ROUND(D179*ROUND(((1+CALCULADORA!$C$19)^(1/12)-1),6),6)</f>
        <v>0</v>
      </c>
      <c r="G180" s="15">
        <f t="shared" si="26"/>
        <v>0</v>
      </c>
      <c r="H180" s="21">
        <f>IF($B180=0,0,G180/POWER(1+CALCULADORA!$C$32,Flujos!$B180/365))</f>
        <v>0</v>
      </c>
      <c r="I180" s="22">
        <f t="shared" si="23"/>
        <v>50329</v>
      </c>
      <c r="J180" s="11">
        <v>178</v>
      </c>
      <c r="K180" s="12">
        <f t="shared" si="27"/>
        <v>5414</v>
      </c>
      <c r="L180" s="34">
        <f t="shared" si="28"/>
        <v>0</v>
      </c>
      <c r="M180" s="236">
        <f t="shared" si="29"/>
        <v>0</v>
      </c>
      <c r="N180" s="236">
        <f t="shared" si="30"/>
        <v>0</v>
      </c>
      <c r="O180" s="237">
        <f t="shared" si="31"/>
        <v>0</v>
      </c>
      <c r="P180" s="236">
        <f>M180*IFERROR(VLOOKUP($A180,UVR!$A:$B,2,0),CALCULADORA!$C$23)</f>
        <v>0</v>
      </c>
      <c r="Q180" s="236">
        <f>N180*IFERROR(VLOOKUP($A180,UVR!$A:$B,2,0),CALCULADORA!$C$23)</f>
        <v>0</v>
      </c>
      <c r="R180" s="236">
        <f>O180*IFERROR(VLOOKUP($A180,UVR!$A:$B,2,0),CALCULADORA!$C$23)</f>
        <v>0</v>
      </c>
    </row>
    <row r="181" spans="1:18" x14ac:dyDescent="0.2">
      <c r="A181" s="4">
        <f t="shared" si="32"/>
        <v>50360</v>
      </c>
      <c r="B181" s="9">
        <f>IF(DIAS365(CALCULADORA!$C$30,A181)&lt;0,0,DIAS365(CALCULADORA!$C$30,A181))</f>
        <v>4176</v>
      </c>
      <c r="C181" s="5">
        <f>+HLOOKUP(CALCULADORA!$C$11,Tablas!$B$1:$B$181,Flujos!J181+1,FALSE)</f>
        <v>0</v>
      </c>
      <c r="D181" s="14">
        <f t="shared" si="24"/>
        <v>0</v>
      </c>
      <c r="E181" s="15">
        <f t="shared" si="25"/>
        <v>0</v>
      </c>
      <c r="F181" s="15">
        <f>ROUND(D180*ROUND(((1+CALCULADORA!$C$19)^(1/12)-1),6),6)</f>
        <v>0</v>
      </c>
      <c r="G181" s="15">
        <f t="shared" si="26"/>
        <v>0</v>
      </c>
      <c r="H181" s="21">
        <f>IF($B181=0,0,G181/POWER(1+CALCULADORA!$C$32,Flujos!$B181/365))</f>
        <v>0</v>
      </c>
      <c r="I181" s="22">
        <f t="shared" si="23"/>
        <v>50360</v>
      </c>
      <c r="J181" s="11">
        <v>179</v>
      </c>
      <c r="K181" s="12">
        <f t="shared" si="27"/>
        <v>5445</v>
      </c>
      <c r="L181" s="34">
        <f t="shared" si="28"/>
        <v>0</v>
      </c>
      <c r="M181" s="236">
        <f t="shared" si="29"/>
        <v>0</v>
      </c>
      <c r="N181" s="236">
        <f t="shared" si="30"/>
        <v>0</v>
      </c>
      <c r="O181" s="237">
        <f t="shared" si="31"/>
        <v>0</v>
      </c>
      <c r="P181" s="236">
        <f>M181*IFERROR(VLOOKUP($A181,UVR!$A:$B,2,0),CALCULADORA!$C$23)</f>
        <v>0</v>
      </c>
      <c r="Q181" s="236">
        <f>N181*IFERROR(VLOOKUP($A181,UVR!$A:$B,2,0),CALCULADORA!$C$23)</f>
        <v>0</v>
      </c>
      <c r="R181" s="236">
        <f>O181*IFERROR(VLOOKUP($A181,UVR!$A:$B,2,0),CALCULADORA!$C$23)</f>
        <v>0</v>
      </c>
    </row>
    <row r="182" spans="1:18" ht="13.5" thickBot="1" x14ac:dyDescent="0.25">
      <c r="A182" s="4">
        <f t="shared" si="32"/>
        <v>50390</v>
      </c>
      <c r="B182" s="9">
        <f>IF(DIAS365(CALCULADORA!$C$30,A182)&lt;0,0,DIAS365(CALCULADORA!$C$30,A182))</f>
        <v>4206</v>
      </c>
      <c r="C182" s="5">
        <f>+HLOOKUP(CALCULADORA!$C$11,Tablas!$B$1:$B$181,Flujos!J182+1,FALSE)</f>
        <v>0</v>
      </c>
      <c r="D182" s="14">
        <f t="shared" si="24"/>
        <v>0</v>
      </c>
      <c r="E182" s="15">
        <f t="shared" si="25"/>
        <v>0</v>
      </c>
      <c r="F182" s="15">
        <f>ROUND(D181*ROUND(((1+CALCULADORA!$C$19)^(1/12)-1),6),6)</f>
        <v>0</v>
      </c>
      <c r="G182" s="15">
        <f t="shared" si="26"/>
        <v>0</v>
      </c>
      <c r="H182" s="21">
        <f>IF($B182=0,0,G182/POWER(1+CALCULADORA!$C$32,Flujos!$B182/365))</f>
        <v>0</v>
      </c>
      <c r="I182" s="23">
        <f t="shared" si="23"/>
        <v>50390</v>
      </c>
      <c r="J182" s="20">
        <v>180</v>
      </c>
      <c r="K182" s="13">
        <f t="shared" si="27"/>
        <v>5475</v>
      </c>
      <c r="L182" s="35">
        <f t="shared" si="28"/>
        <v>0</v>
      </c>
      <c r="M182" s="242">
        <f t="shared" si="29"/>
        <v>0</v>
      </c>
      <c r="N182" s="242">
        <f t="shared" si="30"/>
        <v>0</v>
      </c>
      <c r="O182" s="243">
        <f t="shared" si="31"/>
        <v>0</v>
      </c>
      <c r="P182" s="236">
        <f>M182*IFERROR(VLOOKUP($A182,UVR!$A:$B,2,0),CALCULADORA!$C$23)</f>
        <v>0</v>
      </c>
      <c r="Q182" s="236">
        <f>N182*IFERROR(VLOOKUP($A182,UVR!$A:$B,2,0),CALCULADORA!$C$23)</f>
        <v>0</v>
      </c>
      <c r="R182" s="236">
        <f>O182*IFERROR(VLOOKUP($A182,UVR!$A:$B,2,0),CALCULADORA!$C$23)</f>
        <v>0</v>
      </c>
    </row>
    <row r="183" spans="1:18" ht="13.5" thickBot="1" x14ac:dyDescent="0.25">
      <c r="A183" s="7"/>
      <c r="B183" s="8"/>
      <c r="C183" s="17">
        <f>+SUMIF(B2:B182,"&gt;0",C2:C182)</f>
        <v>0.55343118000000002</v>
      </c>
      <c r="D183" s="16"/>
      <c r="E183" s="18">
        <f>SUM(E2:E182)</f>
        <v>100.00000000000006</v>
      </c>
      <c r="F183" s="18">
        <f>SUM(F2:F182)</f>
        <v>32.208702999999993</v>
      </c>
      <c r="G183" s="18">
        <f>SUM(G2:G182)</f>
        <v>132.20870300000007</v>
      </c>
      <c r="H183" s="19">
        <f>SUM(H2:H182)</f>
        <v>65.361203826419327</v>
      </c>
      <c r="I183" s="10"/>
      <c r="L183" s="36" t="s">
        <v>34</v>
      </c>
      <c r="M183" s="244">
        <f t="shared" ref="M183:R183" si="33">SUM(M2:M182)</f>
        <v>284116962.83537883</v>
      </c>
      <c r="N183" s="244">
        <f t="shared" si="33"/>
        <v>91510401.524423599</v>
      </c>
      <c r="O183" s="245">
        <f t="shared" si="33"/>
        <v>375627364.35980266</v>
      </c>
      <c r="P183" s="244">
        <f t="shared" si="33"/>
        <v>112918772191.11852</v>
      </c>
      <c r="Q183" s="244">
        <f t="shared" si="33"/>
        <v>35347038412.321671</v>
      </c>
      <c r="R183" s="245">
        <f t="shared" si="33"/>
        <v>148265810603.44022</v>
      </c>
    </row>
    <row r="184" spans="1:18" hidden="1" x14ac:dyDescent="0.2">
      <c r="D184" s="6"/>
      <c r="E184" s="6"/>
      <c r="F184" s="6"/>
      <c r="G184" s="6"/>
      <c r="H184" s="6"/>
    </row>
    <row r="195" spans="5:5" hidden="1" x14ac:dyDescent="0.2">
      <c r="E195" s="24"/>
    </row>
  </sheetData>
  <phoneticPr fontId="4" type="noConversion"/>
  <pageMargins left="0.39370078740157483" right="0.39370078740157483" top="0.98425196850393704" bottom="0.98425196850393704" header="0" footer="0"/>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tabColor rgb="FFC00000"/>
  </sheetPr>
  <dimension ref="A1:T65536"/>
  <sheetViews>
    <sheetView showGridLines="0" workbookViewId="0">
      <pane xSplit="1" ySplit="1" topLeftCell="H2" activePane="bottomRight" state="frozen"/>
      <selection pane="topRight" activeCell="B1" sqref="B1"/>
      <selection pane="bottomLeft" activeCell="A7" sqref="A7"/>
      <selection pane="bottomRight" activeCell="N2" sqref="N2"/>
    </sheetView>
  </sheetViews>
  <sheetFormatPr baseColWidth="10" defaultColWidth="6.7109375" defaultRowHeight="12.75" zeroHeight="1" x14ac:dyDescent="0.2"/>
  <cols>
    <col min="1" max="1" width="16.140625" style="33" customWidth="1"/>
    <col min="2" max="2" width="20.140625" style="33" customWidth="1"/>
    <col min="3" max="3" width="13.140625" style="33" customWidth="1"/>
    <col min="4" max="4" width="15.28515625" style="33" customWidth="1"/>
    <col min="5" max="6" width="13.85546875" style="33" bestFit="1" customWidth="1"/>
    <col min="7" max="7" width="15.28515625" style="33" customWidth="1"/>
    <col min="8" max="8" width="21.5703125" style="33" customWidth="1"/>
    <col min="9" max="9" width="22" style="3" customWidth="1"/>
    <col min="10" max="10" width="17.140625" style="33" bestFit="1" customWidth="1"/>
    <col min="11" max="11" width="19.42578125" style="33" customWidth="1"/>
    <col min="12" max="12" width="17.140625" style="33" bestFit="1" customWidth="1"/>
    <col min="13" max="13" width="32" style="33" customWidth="1"/>
    <col min="14" max="14" width="29.140625" style="33" customWidth="1"/>
    <col min="15" max="17" width="11.42578125" style="33" customWidth="1"/>
    <col min="18" max="18" width="15.28515625" style="33" customWidth="1"/>
    <col min="19" max="19" width="38.140625" style="33" bestFit="1" customWidth="1"/>
    <col min="20" max="254" width="15.28515625" style="33" customWidth="1"/>
    <col min="255" max="16384" width="6.7109375" style="33"/>
  </cols>
  <sheetData>
    <row r="1" spans="1:20" s="31" customFormat="1" ht="39" thickBot="1" x14ac:dyDescent="0.25">
      <c r="A1" s="101" t="str">
        <f>+Flujos!A1</f>
        <v>Fecha</v>
      </c>
      <c r="B1" s="101" t="str">
        <f>+Flujos!L1</f>
        <v>Saldo / Balance</v>
      </c>
      <c r="C1" s="101" t="str">
        <f>+Flujos!M1</f>
        <v>Pago de Capital en UVR</v>
      </c>
      <c r="D1" s="101" t="str">
        <f>+Flujos!N1</f>
        <v>Pago de Intereses en UVR</v>
      </c>
      <c r="E1" s="101" t="str">
        <f>+Flujos!O1</f>
        <v>Pago Total UVR</v>
      </c>
      <c r="F1" s="101" t="str">
        <f>+Flujos!P1</f>
        <v>Pago de Capital en COP</v>
      </c>
      <c r="G1" s="101" t="str">
        <f>+Flujos!Q1</f>
        <v>Pago de Intereses en COP</v>
      </c>
      <c r="H1" s="101" t="str">
        <f>+Flujos!R1</f>
        <v>Pago Total COP</v>
      </c>
      <c r="I1" s="294">
        <f>+CALCULADORA!C30</f>
        <v>46181</v>
      </c>
      <c r="J1" s="101" t="s">
        <v>54</v>
      </c>
      <c r="K1" s="101" t="s">
        <v>120</v>
      </c>
      <c r="L1" s="101" t="s">
        <v>54</v>
      </c>
      <c r="M1" s="101" t="s">
        <v>116</v>
      </c>
      <c r="N1" s="101" t="s">
        <v>121</v>
      </c>
      <c r="S1" s="299"/>
    </row>
    <row r="2" spans="1:20" x14ac:dyDescent="0.2">
      <c r="A2" s="4">
        <f>+Flujos!A2</f>
        <v>44911</v>
      </c>
      <c r="B2" s="59">
        <f>+Flujos!L2</f>
        <v>284116962.83537906</v>
      </c>
      <c r="C2" s="236">
        <f>+Flujos!M2</f>
        <v>0</v>
      </c>
      <c r="D2" s="236">
        <f>+Flujos!N2</f>
        <v>0</v>
      </c>
      <c r="E2" s="237">
        <f>+Flujos!O2</f>
        <v>0</v>
      </c>
      <c r="F2" s="236">
        <f>+Flujos!P2</f>
        <v>0</v>
      </c>
      <c r="G2" s="236">
        <f>+Flujos!Q2</f>
        <v>0</v>
      </c>
      <c r="H2" s="237">
        <f>+Flujos!R2</f>
        <v>0</v>
      </c>
      <c r="I2" s="292"/>
      <c r="J2" s="4">
        <f>+CALCULADORA!C26</f>
        <v>45730</v>
      </c>
      <c r="K2" s="295">
        <f>-CALCULADORA!C27</f>
        <v>-52000000000</v>
      </c>
      <c r="L2" s="297">
        <f>J2</f>
        <v>45730</v>
      </c>
      <c r="M2" s="296">
        <f>K2</f>
        <v>-52000000000</v>
      </c>
      <c r="N2" s="298">
        <f>IF(OR(CALCULADORA!C26="",CALCULADORA!C27=""),"",XIRR(M2:INDEX(M:M,MATCH(CALCULADORA!C30,L:L,0)),L2:INDEX(L:L,MATCH(CALCULADORA!C30,L:L,0))))</f>
        <v>0.69850364923477182</v>
      </c>
    </row>
    <row r="3" spans="1:20" x14ac:dyDescent="0.2">
      <c r="A3" s="4">
        <f>+Flujos!A3</f>
        <v>44942</v>
      </c>
      <c r="B3" s="59">
        <f>+Flujos!L3</f>
        <v>281238284.08559173</v>
      </c>
      <c r="C3" s="236">
        <f>+Flujos!M3</f>
        <v>2878678.7497873176</v>
      </c>
      <c r="D3" s="236">
        <f>+Flujos!N3</f>
        <v>1783970.409643345</v>
      </c>
      <c r="E3" s="237">
        <f>+Flujos!O3</f>
        <v>4662649.1594306622</v>
      </c>
      <c r="F3" s="236">
        <f>+Flujos!P3</f>
        <v>937675195.7148478</v>
      </c>
      <c r="G3" s="236">
        <f>+Flujos!Q3</f>
        <v>581094643.90057743</v>
      </c>
      <c r="H3" s="237">
        <f>+Flujos!R3</f>
        <v>1518769839.6154251</v>
      </c>
      <c r="I3" s="293"/>
      <c r="J3" s="4" cm="1">
        <f t="array" ref="J3">INDEX($A$2:$A$182,MATCH(J2,$A$2:$A$182,1)+1)</f>
        <v>45732</v>
      </c>
      <c r="K3" s="59">
        <f>IF(J3&lt;CALCULADORA!$C$26,0,IF(CALCULADORA!$C$30&gt;J3,VLOOKUP(J3,$A:$H,8,FALSE),CALCULADORA!$C$36))</f>
        <v>1954248312.6639729</v>
      </c>
      <c r="L3" s="346">
        <f>IF(K3=K2,"",MIN(J3,CALCULADORA!$C$30))</f>
        <v>45732</v>
      </c>
      <c r="M3" s="291">
        <f>IF(K3=K2,"",K3)</f>
        <v>1954248312.6639729</v>
      </c>
      <c r="N3" s="300"/>
    </row>
    <row r="4" spans="1:20" x14ac:dyDescent="0.2">
      <c r="A4" s="4">
        <f>+Flujos!A4</f>
        <v>44973</v>
      </c>
      <c r="B4" s="59">
        <f>+Flujos!L4</f>
        <v>279323707.94930261</v>
      </c>
      <c r="C4" s="236">
        <f>+Flujos!M4</f>
        <v>1914576.1362891407</v>
      </c>
      <c r="D4" s="236">
        <f>+Flujos!N4</f>
        <v>1765895.1857734304</v>
      </c>
      <c r="E4" s="237">
        <f>+Flujos!O4</f>
        <v>3680471.3220625711</v>
      </c>
      <c r="F4" s="236">
        <f>+Flujos!P4</f>
        <v>631637813.12315047</v>
      </c>
      <c r="G4" s="236">
        <f>+Flujos!Q4</f>
        <v>582586480.73851252</v>
      </c>
      <c r="H4" s="237">
        <f>+Flujos!R4</f>
        <v>1214224293.8616629</v>
      </c>
      <c r="I4" s="292"/>
      <c r="J4" s="4">
        <f>EDATE(J3,1)</f>
        <v>45763</v>
      </c>
      <c r="K4" s="59">
        <f>IF(J4&lt;CALCULADORA!$C$26,0,IF(CALCULADORA!$C$30&gt;J4,VLOOKUP(J4,$A:$H,8,FALSE),CALCULADORA!$C$36))</f>
        <v>1561695386.4475567</v>
      </c>
      <c r="L4" s="346">
        <f>IF(K4=K3,"",MIN(J4,CALCULADORA!$C$30))</f>
        <v>45763</v>
      </c>
      <c r="M4" s="291">
        <f t="shared" ref="M4:M67" si="0">IF(K4=K3,"",K4)</f>
        <v>1561695386.4475567</v>
      </c>
    </row>
    <row r="5" spans="1:20" s="58" customFormat="1" x14ac:dyDescent="0.2">
      <c r="A5" s="4">
        <f>+Flujos!A5</f>
        <v>45001</v>
      </c>
      <c r="B5" s="59">
        <f>+Flujos!L5</f>
        <v>276345091.05783796</v>
      </c>
      <c r="C5" s="236">
        <f>+Flujos!M5</f>
        <v>2978616.8914646618</v>
      </c>
      <c r="D5" s="236">
        <f>+Flujos!N5</f>
        <v>1753873.5622136712</v>
      </c>
      <c r="E5" s="237">
        <f>+Flujos!O5</f>
        <v>4732490.4536783332</v>
      </c>
      <c r="F5" s="236">
        <f>+Flujos!P5</f>
        <v>1000068238.4157469</v>
      </c>
      <c r="G5" s="236">
        <f>+Flujos!Q5</f>
        <v>588861645.41439033</v>
      </c>
      <c r="H5" s="237">
        <f>+Flujos!R5</f>
        <v>1588929883.8301373</v>
      </c>
      <c r="I5" s="292"/>
      <c r="J5" s="4">
        <f t="shared" ref="J5:J68" si="1">EDATE(J4,1)</f>
        <v>45793</v>
      </c>
      <c r="K5" s="59">
        <f>IF(J5&lt;CALCULADORA!$C$26,0,IF(CALCULADORA!$C$30&gt;J5,VLOOKUP(J5,$A:$H,8,FALSE),CALCULADORA!$C$36))</f>
        <v>1552325837.2273874</v>
      </c>
      <c r="L5" s="346">
        <f>IF(K5=K4,"",MIN(J5,CALCULADORA!$C$30))</f>
        <v>45793</v>
      </c>
      <c r="M5" s="291">
        <f t="shared" si="0"/>
        <v>1552325837.2273874</v>
      </c>
      <c r="O5" s="33"/>
      <c r="P5" s="33"/>
      <c r="Q5" s="33"/>
      <c r="T5" s="33"/>
    </row>
    <row r="6" spans="1:20" x14ac:dyDescent="0.2">
      <c r="A6" s="4">
        <f>+Flujos!A6</f>
        <v>45032</v>
      </c>
      <c r="B6" s="59">
        <f>+Flujos!L6</f>
        <v>274652086.3761856</v>
      </c>
      <c r="C6" s="236">
        <f>+Flujos!M6</f>
        <v>1693004.6816523417</v>
      </c>
      <c r="D6" s="236">
        <f>+Flujos!N6</f>
        <v>1735170.8267521646</v>
      </c>
      <c r="E6" s="237">
        <f>+Flujos!O6</f>
        <v>3428175.5084045064</v>
      </c>
      <c r="F6" s="236">
        <f>+Flujos!P6</f>
        <v>577755116.26161444</v>
      </c>
      <c r="G6" s="236">
        <f>+Flujos!Q6</f>
        <v>592144743.37160909</v>
      </c>
      <c r="H6" s="237">
        <f>+Flujos!R6</f>
        <v>1169899859.6332235</v>
      </c>
      <c r="I6" s="292"/>
      <c r="J6" s="4">
        <f t="shared" si="1"/>
        <v>45824</v>
      </c>
      <c r="K6" s="59">
        <f>IF(J6&lt;CALCULADORA!$C$26,0,IF(CALCULADORA!$C$30&gt;J6,VLOOKUP(J6,$A:$H,8,FALSE),CALCULADORA!$C$36))</f>
        <v>1984356280.6380777</v>
      </c>
      <c r="L6" s="346">
        <f>IF(K6=K5,"",MIN(J6,CALCULADORA!$C$30))</f>
        <v>45824</v>
      </c>
      <c r="M6" s="291">
        <f t="shared" si="0"/>
        <v>1984356280.6380777</v>
      </c>
    </row>
    <row r="7" spans="1:20" x14ac:dyDescent="0.2">
      <c r="A7" s="4">
        <f>+Flujos!A7</f>
        <v>45062</v>
      </c>
      <c r="B7" s="59">
        <f>+Flujos!L7</f>
        <v>272194361.00087446</v>
      </c>
      <c r="C7" s="236">
        <f>+Flujos!M7</f>
        <v>2457725.3753111633</v>
      </c>
      <c r="D7" s="236">
        <f>+Flujos!N7</f>
        <v>1724540.4503560693</v>
      </c>
      <c r="E7" s="237">
        <f>+Flujos!O7</f>
        <v>4182265.8256672323</v>
      </c>
      <c r="F7" s="236">
        <f>+Flujos!P7</f>
        <v>847447795.11596715</v>
      </c>
      <c r="G7" s="236">
        <f>+Flujos!Q7</f>
        <v>594638447.77918613</v>
      </c>
      <c r="H7" s="237">
        <f>+Flujos!R7</f>
        <v>1442086242.8951533</v>
      </c>
      <c r="I7" s="292"/>
      <c r="J7" s="4">
        <f t="shared" si="1"/>
        <v>45854</v>
      </c>
      <c r="K7" s="59">
        <f>IF(J7&lt;CALCULADORA!$C$26,0,IF(CALCULADORA!$C$30&gt;J7,VLOOKUP(J7,$A:$H,8,FALSE),CALCULADORA!$C$36))</f>
        <v>2069856365.2071607</v>
      </c>
      <c r="L7" s="346">
        <f>IF(K7=K6,"",MIN(J7,CALCULADORA!$C$30))</f>
        <v>45854</v>
      </c>
      <c r="M7" s="291">
        <f t="shared" si="0"/>
        <v>2069856365.2071607</v>
      </c>
    </row>
    <row r="8" spans="1:20" x14ac:dyDescent="0.2">
      <c r="A8" s="4">
        <f>+Flujos!A8</f>
        <v>45093</v>
      </c>
      <c r="B8" s="59">
        <f>+Flujos!L8</f>
        <v>268993789.09687316</v>
      </c>
      <c r="C8" s="236">
        <f>+Flujos!M8</f>
        <v>3200571.9040012886</v>
      </c>
      <c r="D8" s="236">
        <f>+Flujos!N8</f>
        <v>1709108.3927244907</v>
      </c>
      <c r="E8" s="237">
        <f>+Flujos!O8</f>
        <v>4909680.2967257798</v>
      </c>
      <c r="F8" s="236">
        <f>+Flujos!P8</f>
        <v>1112076794.8509054</v>
      </c>
      <c r="G8" s="236">
        <f>+Flujos!Q8</f>
        <v>593850049.44199777</v>
      </c>
      <c r="H8" s="237">
        <f>+Flujos!R8</f>
        <v>1705926844.2929032</v>
      </c>
      <c r="I8" s="292"/>
      <c r="J8" s="4">
        <f t="shared" si="1"/>
        <v>45885</v>
      </c>
      <c r="K8" s="59">
        <f>IF(J8&lt;CALCULADORA!$C$26,0,IF(CALCULADORA!$C$30&gt;J8,VLOOKUP(J8,$A:$H,8,FALSE),CALCULADORA!$C$36))</f>
        <v>1647902826.7842693</v>
      </c>
      <c r="L8" s="346">
        <f>IF(K8=K7,"",MIN(J8,CALCULADORA!$C$30))</f>
        <v>45885</v>
      </c>
      <c r="M8" s="291">
        <f t="shared" si="0"/>
        <v>1647902826.7842693</v>
      </c>
    </row>
    <row r="9" spans="1:20" s="58" customFormat="1" x14ac:dyDescent="0.2">
      <c r="A9" s="4">
        <f>+Flujos!A9</f>
        <v>45123</v>
      </c>
      <c r="B9" s="59">
        <f>+Flujos!L9</f>
        <v>266448888.11385521</v>
      </c>
      <c r="C9" s="236">
        <f>+Flujos!M9</f>
        <v>2544900.9830179424</v>
      </c>
      <c r="D9" s="236">
        <f>+Flujos!N9</f>
        <v>1689012.0017392666</v>
      </c>
      <c r="E9" s="237">
        <f>+Flujos!O9</f>
        <v>4233912.9847572092</v>
      </c>
      <c r="F9" s="236">
        <f>+Flujos!P9</f>
        <v>888017240.0340842</v>
      </c>
      <c r="G9" s="236">
        <f>+Flujos!Q9</f>
        <v>589363510.08449936</v>
      </c>
      <c r="H9" s="237">
        <f>+Flujos!R9</f>
        <v>1477380750.1185837</v>
      </c>
      <c r="I9" s="292"/>
      <c r="J9" s="4">
        <f t="shared" si="1"/>
        <v>45916</v>
      </c>
      <c r="K9" s="59">
        <f>IF(J9&lt;CALCULADORA!$C$26,0,IF(CALCULADORA!$C$30&gt;J9,VLOOKUP(J9,$A:$H,8,FALSE),CALCULADORA!$C$36))</f>
        <v>2029140625.1536114</v>
      </c>
      <c r="L9" s="346">
        <f>IF(K9=K8,"",MIN(J9,CALCULADORA!$C$30))</f>
        <v>45916</v>
      </c>
      <c r="M9" s="291">
        <f t="shared" si="0"/>
        <v>2029140625.1536114</v>
      </c>
      <c r="O9" s="33"/>
      <c r="P9" s="33"/>
      <c r="Q9" s="33"/>
      <c r="T9" s="33"/>
    </row>
    <row r="10" spans="1:20" x14ac:dyDescent="0.2">
      <c r="A10" s="4">
        <f>+Flujos!A10</f>
        <v>45154</v>
      </c>
      <c r="B10" s="59">
        <f>+Flujos!L10</f>
        <v>264417730.26420584</v>
      </c>
      <c r="C10" s="236">
        <f>+Flujos!M10</f>
        <v>2031157.8496493816</v>
      </c>
      <c r="D10" s="236">
        <f>+Flujos!N10</f>
        <v>1673032.5684668969</v>
      </c>
      <c r="E10" s="237">
        <f>+Flujos!O10</f>
        <v>3704190.4181162785</v>
      </c>
      <c r="F10" s="236">
        <f>+Flujos!P10</f>
        <v>710923730.91371536</v>
      </c>
      <c r="G10" s="236">
        <f>+Flujos!Q10</f>
        <v>585576623.55978692</v>
      </c>
      <c r="H10" s="237">
        <f>+Flujos!R10</f>
        <v>1296500354.4735024</v>
      </c>
      <c r="I10" s="292"/>
      <c r="J10" s="4">
        <f t="shared" si="1"/>
        <v>45946</v>
      </c>
      <c r="K10" s="59">
        <f>IF(J10&lt;CALCULADORA!$C$26,0,IF(CALCULADORA!$C$30&gt;J10,VLOOKUP(J10,$A:$H,8,FALSE),CALCULADORA!$C$36))</f>
        <v>2946627847.0529351</v>
      </c>
      <c r="L10" s="346">
        <f>IF(K10=K9,"",MIN(J10,CALCULADORA!$C$30))</f>
        <v>45946</v>
      </c>
      <c r="M10" s="291">
        <f t="shared" si="0"/>
        <v>2946627847.0529351</v>
      </c>
    </row>
    <row r="11" spans="1:20" s="70" customFormat="1" x14ac:dyDescent="0.2">
      <c r="A11" s="60">
        <f>+Flujos!A11</f>
        <v>45185</v>
      </c>
      <c r="B11" s="290">
        <f>+Flujos!L11</f>
        <v>261947384.41340554</v>
      </c>
      <c r="C11" s="240">
        <f>+Flujos!M11</f>
        <v>2470345.8508003107</v>
      </c>
      <c r="D11" s="240">
        <f>+Flujos!N11</f>
        <v>1660278.9283289486</v>
      </c>
      <c r="E11" s="241">
        <f>+Flujos!O11</f>
        <v>4130624.7791292593</v>
      </c>
      <c r="F11" s="240">
        <f>+Flujos!P11</f>
        <v>869029132.91627681</v>
      </c>
      <c r="G11" s="240">
        <f>+Flujos!Q11</f>
        <v>584060226.63484216</v>
      </c>
      <c r="H11" s="241">
        <f>+Flujos!R11</f>
        <v>1453089359.5511191</v>
      </c>
      <c r="I11" s="292"/>
      <c r="J11" s="4">
        <f t="shared" si="1"/>
        <v>45977</v>
      </c>
      <c r="K11" s="59">
        <f>IF(J11&lt;CALCULADORA!$C$26,0,IF(CALCULADORA!$C$30&gt;J11,VLOOKUP(J11,$A:$H,8,FALSE),CALCULADORA!$C$36))</f>
        <v>1816063192.1271038</v>
      </c>
      <c r="L11" s="346">
        <f>IF(K11=K10,"",MIN(J11,CALCULADORA!$C$30))</f>
        <v>45977</v>
      </c>
      <c r="M11" s="291">
        <f t="shared" si="0"/>
        <v>1816063192.1271038</v>
      </c>
      <c r="O11" s="33"/>
      <c r="P11" s="33"/>
      <c r="Q11" s="33"/>
      <c r="T11" s="33"/>
    </row>
    <row r="12" spans="1:20" s="70" customFormat="1" x14ac:dyDescent="0.2">
      <c r="A12" s="60">
        <f>+Flujos!A12</f>
        <v>45215</v>
      </c>
      <c r="B12" s="290">
        <f>+Flujos!L12</f>
        <v>260737941.12015975</v>
      </c>
      <c r="C12" s="240">
        <f>+Flujos!M12</f>
        <v>1209443.2932457835</v>
      </c>
      <c r="D12" s="240">
        <f>+Flujos!N12</f>
        <v>1644767.6267317734</v>
      </c>
      <c r="E12" s="241">
        <f>+Flujos!O12</f>
        <v>2854210.9199775569</v>
      </c>
      <c r="F12" s="240">
        <f>+Flujos!P12</f>
        <v>428416259.99328095</v>
      </c>
      <c r="G12" s="240">
        <f>+Flujos!Q12</f>
        <v>582619457.34668911</v>
      </c>
      <c r="H12" s="241">
        <f>+Flujos!R12</f>
        <v>1011035717.3399701</v>
      </c>
      <c r="I12" s="292"/>
      <c r="J12" s="4">
        <f t="shared" si="1"/>
        <v>46007</v>
      </c>
      <c r="K12" s="59">
        <f>IF(J12&lt;CALCULADORA!$C$26,0,IF(CALCULADORA!$C$30&gt;J12,VLOOKUP(J12,$A:$H,8,FALSE),CALCULADORA!$C$36))</f>
        <v>1045766362.5814216</v>
      </c>
      <c r="L12" s="346">
        <f>IF(K12=K11,"",MIN(J12,CALCULADORA!$C$30))</f>
        <v>46007</v>
      </c>
      <c r="M12" s="291">
        <f t="shared" si="0"/>
        <v>1045766362.5814216</v>
      </c>
      <c r="O12" s="33"/>
      <c r="P12" s="33"/>
      <c r="Q12" s="33"/>
      <c r="T12" s="33"/>
    </row>
    <row r="13" spans="1:20" s="70" customFormat="1" x14ac:dyDescent="0.2">
      <c r="A13" s="60">
        <f>+Flujos!A13</f>
        <v>45246</v>
      </c>
      <c r="B13" s="290">
        <f>+Flujos!L13</f>
        <v>257748817.58340943</v>
      </c>
      <c r="C13" s="240">
        <f>+Flujos!M13</f>
        <v>2989123.5367503143</v>
      </c>
      <c r="D13" s="240">
        <f>+Flujos!N13</f>
        <v>1637173.5322934829</v>
      </c>
      <c r="E13" s="241">
        <f>+Flujos!O13</f>
        <v>4626297.0690437974</v>
      </c>
      <c r="F13" s="240">
        <f>+Flujos!P13</f>
        <v>1064446619.6521295</v>
      </c>
      <c r="G13" s="240">
        <f>+Flujos!Q13</f>
        <v>583008300.19502246</v>
      </c>
      <c r="H13" s="241">
        <f>+Flujos!R13</f>
        <v>1647454919.847152</v>
      </c>
      <c r="I13" s="292"/>
      <c r="J13" s="4">
        <f t="shared" si="1"/>
        <v>46038</v>
      </c>
      <c r="K13" s="59">
        <f>IF(J13&lt;CALCULADORA!$C$26,0,IF(CALCULADORA!$C$30&gt;J13,VLOOKUP(J13,$A:$H,8,FALSE),CALCULADORA!$C$36))</f>
        <v>1442462449.1442747</v>
      </c>
      <c r="L13" s="346">
        <f>IF(K13=K12,"",MIN(J13,CALCULADORA!$C$30))</f>
        <v>46038</v>
      </c>
      <c r="M13" s="291">
        <f t="shared" si="0"/>
        <v>1442462449.1442747</v>
      </c>
      <c r="O13" s="33"/>
      <c r="P13" s="33"/>
      <c r="Q13" s="33"/>
      <c r="T13" s="33"/>
    </row>
    <row r="14" spans="1:20" s="70" customFormat="1" x14ac:dyDescent="0.2">
      <c r="A14" s="60">
        <f>+Flujos!A14</f>
        <v>45276</v>
      </c>
      <c r="B14" s="290">
        <f>+Flujos!L14</f>
        <v>255553275.34140274</v>
      </c>
      <c r="C14" s="240">
        <f>+Flujos!M14</f>
        <v>2195542.2420066753</v>
      </c>
      <c r="D14" s="240">
        <f>+Flujos!N14</f>
        <v>1618404.8256062279</v>
      </c>
      <c r="E14" s="241">
        <f>+Flujos!O14</f>
        <v>3813947.0676129032</v>
      </c>
      <c r="F14" s="240">
        <f>+Flujos!P14</f>
        <v>781847082.95737433</v>
      </c>
      <c r="G14" s="240">
        <f>+Flujos!Q14</f>
        <v>576324639.87022674</v>
      </c>
      <c r="H14" s="241">
        <f>+Flujos!R14</f>
        <v>1358171722.8276012</v>
      </c>
      <c r="I14" s="292"/>
      <c r="J14" s="4">
        <f t="shared" si="1"/>
        <v>46069</v>
      </c>
      <c r="K14" s="59">
        <f>IF(J14&lt;CALCULADORA!$C$26,0,IF(CALCULADORA!$C$30&gt;J14,VLOOKUP(J14,$A:$H,8,FALSE),CALCULADORA!$C$36))</f>
        <v>1798005068.2702465</v>
      </c>
      <c r="L14" s="346">
        <f>IF(K14=K13,"",MIN(J14,CALCULADORA!$C$30))</f>
        <v>46069</v>
      </c>
      <c r="M14" s="291">
        <f t="shared" si="0"/>
        <v>1798005068.2702465</v>
      </c>
      <c r="O14" s="33"/>
      <c r="P14" s="33"/>
      <c r="Q14" s="33"/>
    </row>
    <row r="15" spans="1:20" s="70" customFormat="1" x14ac:dyDescent="0.2">
      <c r="A15" s="60">
        <f>+Flujos!A15</f>
        <v>45307</v>
      </c>
      <c r="B15" s="290">
        <f>+Flujos!L15</f>
        <v>252684364.53279769</v>
      </c>
      <c r="C15" s="240">
        <f>+Flujos!M15</f>
        <v>2868910.8086050372</v>
      </c>
      <c r="D15" s="240">
        <f>+Flujos!N15</f>
        <v>1604619.0158686677</v>
      </c>
      <c r="E15" s="241">
        <f>+Flujos!O15</f>
        <v>4473529.8244737051</v>
      </c>
      <c r="F15" s="240">
        <f>+Flujos!P15</f>
        <v>1033400608.0708711</v>
      </c>
      <c r="G15" s="240">
        <f>+Flujos!Q15</f>
        <v>577994360.0013988</v>
      </c>
      <c r="H15" s="241">
        <f>+Flujos!R15</f>
        <v>1611394968.0722699</v>
      </c>
      <c r="I15" s="292"/>
      <c r="J15" s="4">
        <f t="shared" si="1"/>
        <v>46097</v>
      </c>
      <c r="K15" s="59">
        <f>IF(J15&lt;CALCULADORA!$C$26,0,IF(CALCULADORA!$C$30&gt;J15,VLOOKUP(J15,$A:$H,8,FALSE),CALCULADORA!$C$36))</f>
        <v>1263330006.160032</v>
      </c>
      <c r="L15" s="346">
        <f>IF(K15=K14,"",MIN(J15,CALCULADORA!$C$30))</f>
        <v>46097</v>
      </c>
      <c r="M15" s="291">
        <f t="shared" si="0"/>
        <v>1263330006.160032</v>
      </c>
      <c r="O15" s="33"/>
      <c r="P15" s="33"/>
      <c r="Q15" s="33"/>
    </row>
    <row r="16" spans="1:20" s="70" customFormat="1" x14ac:dyDescent="0.2">
      <c r="A16" s="60">
        <f>+Flujos!A16</f>
        <v>45338</v>
      </c>
      <c r="B16" s="290">
        <f>+Flujos!L16</f>
        <v>248285020.76867473</v>
      </c>
      <c r="C16" s="240">
        <f>+Flujos!M16</f>
        <v>4399343.7641229751</v>
      </c>
      <c r="D16" s="240">
        <f>+Flujos!N16</f>
        <v>1586605.1249014367</v>
      </c>
      <c r="E16" s="241">
        <f>+Flujos!O16</f>
        <v>5985948.8890244123</v>
      </c>
      <c r="F16" s="240">
        <f>+Flujos!P16</f>
        <v>1585402950.5707831</v>
      </c>
      <c r="G16" s="240">
        <f>+Flujos!Q16</f>
        <v>571769014.03405547</v>
      </c>
      <c r="H16" s="241">
        <f>+Flujos!R16</f>
        <v>2157171964.6048388</v>
      </c>
      <c r="I16" s="292"/>
      <c r="J16" s="4">
        <f t="shared" si="1"/>
        <v>46128</v>
      </c>
      <c r="K16" s="59">
        <f>IF(J16&lt;CALCULADORA!$C$26,0,IF(CALCULADORA!$C$30&gt;J16,VLOOKUP(J16,$A:$H,8,FALSE),CALCULADORA!$C$36))</f>
        <v>2010380930.2399607</v>
      </c>
      <c r="L16" s="346">
        <f>IF(K16=K15,"",MIN(J16,CALCULADORA!$C$30))</f>
        <v>46128</v>
      </c>
      <c r="M16" s="291">
        <f t="shared" si="0"/>
        <v>2010380930.2399607</v>
      </c>
      <c r="O16" s="33"/>
      <c r="P16" s="33"/>
      <c r="Q16" s="33"/>
    </row>
    <row r="17" spans="1:17" s="70" customFormat="1" x14ac:dyDescent="0.2">
      <c r="A17" s="60">
        <f>+Flujos!A17</f>
        <v>45367</v>
      </c>
      <c r="B17" s="290">
        <f>+Flujos!L17</f>
        <v>245645963.42417315</v>
      </c>
      <c r="C17" s="240">
        <f>+Flujos!M17</f>
        <v>2639057.3445015871</v>
      </c>
      <c r="D17" s="240">
        <f>+Flujos!N17</f>
        <v>1558981.6454065086</v>
      </c>
      <c r="E17" s="241">
        <f>+Flujos!O17</f>
        <v>4198038.9899080954</v>
      </c>
      <c r="F17" s="240">
        <f>+Flujos!P17</f>
        <v>959826211.81816506</v>
      </c>
      <c r="G17" s="240">
        <f>+Flujos!Q17</f>
        <v>567002248.02700531</v>
      </c>
      <c r="H17" s="241">
        <f>+Flujos!R17</f>
        <v>1526828459.8451703</v>
      </c>
      <c r="I17" s="292"/>
      <c r="J17" s="4">
        <f t="shared" si="1"/>
        <v>46158</v>
      </c>
      <c r="K17" s="59">
        <f>IF(J17&lt;CALCULADORA!$C$26,0,IF(CALCULADORA!$C$30&gt;J17,VLOOKUP(J17,$A:$H,8,FALSE),CALCULADORA!$C$36))</f>
        <v>1258709615.5521979</v>
      </c>
      <c r="L17" s="346">
        <f>IF(K17=K16,"",MIN(J17,CALCULADORA!$C$30))</f>
        <v>46158</v>
      </c>
      <c r="M17" s="291">
        <f t="shared" si="0"/>
        <v>1258709615.5521979</v>
      </c>
      <c r="O17" s="33"/>
      <c r="P17" s="33"/>
      <c r="Q17" s="33"/>
    </row>
    <row r="18" spans="1:17" s="70" customFormat="1" x14ac:dyDescent="0.2">
      <c r="A18" s="60">
        <f>+Flujos!A18</f>
        <v>45398</v>
      </c>
      <c r="B18" s="290">
        <f>+Flujos!L18</f>
        <v>243502960.09093398</v>
      </c>
      <c r="C18" s="240">
        <f>+Flujos!M18</f>
        <v>2143003.3332391572</v>
      </c>
      <c r="D18" s="240">
        <f>+Flujos!N18</f>
        <v>1542411.0043403832</v>
      </c>
      <c r="E18" s="241">
        <f>+Flujos!O18</f>
        <v>3685414.3375795404</v>
      </c>
      <c r="F18" s="240">
        <f>+Flujos!P18</f>
        <v>787814314.17071211</v>
      </c>
      <c r="G18" s="240">
        <f>+Flujos!Q18</f>
        <v>567023601.27321863</v>
      </c>
      <c r="H18" s="241">
        <f>+Flujos!R18</f>
        <v>1354837915.4439309</v>
      </c>
      <c r="I18" s="292"/>
      <c r="J18" s="4">
        <f t="shared" si="1"/>
        <v>46189</v>
      </c>
      <c r="K18" s="59">
        <f>IF(J18&lt;CALCULADORA!$C$26,0,IF(CALCULADORA!$C$30&gt;J18,VLOOKUP(J18,$A:$H,8,FALSE),CALCULADORA!$C$36))</f>
        <v>61829178588</v>
      </c>
      <c r="L18" s="346">
        <f>IF(K18=K17,"",MIN(J18,CALCULADORA!$C$30))</f>
        <v>46181</v>
      </c>
      <c r="M18" s="291">
        <f t="shared" si="0"/>
        <v>61829178588</v>
      </c>
      <c r="O18" s="33"/>
      <c r="P18" s="33"/>
      <c r="Q18" s="33"/>
    </row>
    <row r="19" spans="1:17" s="70" customFormat="1" x14ac:dyDescent="0.2">
      <c r="A19" s="60">
        <f>+Flujos!A19</f>
        <v>45428</v>
      </c>
      <c r="B19" s="290">
        <f>+Flujos!L19</f>
        <v>239344982.21024853</v>
      </c>
      <c r="C19" s="240">
        <f>+Flujos!M19</f>
        <v>4157977.8806854356</v>
      </c>
      <c r="D19" s="240">
        <f>+Flujos!N19</f>
        <v>1528955.0864109744</v>
      </c>
      <c r="E19" s="241">
        <f>+Flujos!O19</f>
        <v>5686932.9670964098</v>
      </c>
      <c r="F19" s="240">
        <f>+Flujos!P19</f>
        <v>1539196509.6920419</v>
      </c>
      <c r="G19" s="240">
        <f>+Flujos!Q19</f>
        <v>565987217.82803679</v>
      </c>
      <c r="H19" s="241">
        <f>+Flujos!R19</f>
        <v>2105183727.5200787</v>
      </c>
      <c r="I19" s="292"/>
      <c r="J19" s="4">
        <f t="shared" si="1"/>
        <v>46219</v>
      </c>
      <c r="K19" s="59">
        <f>IF(J19&lt;CALCULADORA!$C$26,0,IF(CALCULADORA!$C$30&gt;J19,VLOOKUP(J19,$A:$H,8,FALSE),CALCULADORA!$C$36))</f>
        <v>61829178588</v>
      </c>
      <c r="L19" s="346" t="str">
        <f>IF(K19=K18,"",MIN(J19,CALCULADORA!$C$30))</f>
        <v/>
      </c>
      <c r="M19" s="291" t="str">
        <f t="shared" si="0"/>
        <v/>
      </c>
      <c r="O19" s="33"/>
      <c r="P19" s="33"/>
      <c r="Q19" s="33"/>
    </row>
    <row r="20" spans="1:17" s="70" customFormat="1" x14ac:dyDescent="0.2">
      <c r="A20" s="60">
        <f>+Flujos!A20</f>
        <v>45459</v>
      </c>
      <c r="B20" s="290">
        <f>+Flujos!L20</f>
        <v>235813939.66092527</v>
      </c>
      <c r="C20" s="240">
        <f>+Flujos!M20</f>
        <v>3531042.5493232599</v>
      </c>
      <c r="D20" s="240">
        <f>+Flujos!N20</f>
        <v>1502847.1432981505</v>
      </c>
      <c r="E20" s="241">
        <f>+Flujos!O20</f>
        <v>5033889.6926214099</v>
      </c>
      <c r="F20" s="240">
        <f>+Flujos!P20</f>
        <v>1314768862.8618085</v>
      </c>
      <c r="G20" s="240">
        <f>+Flujos!Q20</f>
        <v>559578821.84906447</v>
      </c>
      <c r="H20" s="241">
        <f>+Flujos!R20</f>
        <v>1874347684.7108729</v>
      </c>
      <c r="I20" s="292"/>
      <c r="J20" s="4">
        <f t="shared" si="1"/>
        <v>46250</v>
      </c>
      <c r="K20" s="59">
        <f>IF(J20&lt;CALCULADORA!$C$26,0,IF(CALCULADORA!$C$30&gt;J20,VLOOKUP(J20,$A:$H,8,FALSE),CALCULADORA!$C$36))</f>
        <v>61829178588</v>
      </c>
      <c r="L20" s="346" t="str">
        <f>IF(K20=K19,"",MIN(J20,CALCULADORA!$C$30))</f>
        <v/>
      </c>
      <c r="M20" s="291" t="str">
        <f t="shared" si="0"/>
        <v/>
      </c>
      <c r="O20" s="33"/>
      <c r="P20" s="33"/>
      <c r="Q20" s="33"/>
    </row>
    <row r="21" spans="1:17" s="70" customFormat="1" x14ac:dyDescent="0.2">
      <c r="A21" s="60">
        <f>+Flujos!A21</f>
        <v>45489</v>
      </c>
      <c r="B21" s="290">
        <f>+Flujos!L21</f>
        <v>233085899.72483328</v>
      </c>
      <c r="C21" s="240">
        <f>+Flujos!M21</f>
        <v>2728039.9360919995</v>
      </c>
      <c r="D21" s="240">
        <f>+Flujos!N21</f>
        <v>1480675.7271309497</v>
      </c>
      <c r="E21" s="241">
        <f>+Flujos!O21</f>
        <v>4208715.663222949</v>
      </c>
      <c r="F21" s="240">
        <f>+Flujos!P21</f>
        <v>1020101156.5787599</v>
      </c>
      <c r="G21" s="240">
        <f>+Flujos!Q21</f>
        <v>553671887.92995751</v>
      </c>
      <c r="H21" s="241">
        <f>+Flujos!R21</f>
        <v>1573773044.5087173</v>
      </c>
      <c r="I21" s="292"/>
      <c r="J21" s="4">
        <f t="shared" si="1"/>
        <v>46281</v>
      </c>
      <c r="K21" s="59">
        <f>IF(J21&lt;CALCULADORA!$C$26,0,IF(CALCULADORA!$C$30&gt;J21,VLOOKUP(J21,$A:$H,8,FALSE),CALCULADORA!$C$36))</f>
        <v>61829178588</v>
      </c>
      <c r="L21" s="346" t="str">
        <f>IF(K21=K20,"",MIN(J21,CALCULADORA!$C$30))</f>
        <v/>
      </c>
      <c r="M21" s="291" t="str">
        <f t="shared" si="0"/>
        <v/>
      </c>
      <c r="O21" s="33"/>
      <c r="P21" s="33"/>
      <c r="Q21" s="33"/>
    </row>
    <row r="22" spans="1:17" s="70" customFormat="1" x14ac:dyDescent="0.2">
      <c r="A22" s="60">
        <f>+Flujos!A22</f>
        <v>45520</v>
      </c>
      <c r="B22" s="290">
        <f>+Flujos!L22</f>
        <v>231000381.77668461</v>
      </c>
      <c r="C22" s="240">
        <f>+Flujos!M22</f>
        <v>2085517.9481486746</v>
      </c>
      <c r="D22" s="240">
        <f>+Flujos!N22</f>
        <v>1463546.364372228</v>
      </c>
      <c r="E22" s="241">
        <f>+Flujos!O22</f>
        <v>3549064.3125209026</v>
      </c>
      <c r="F22" s="240">
        <f>+Flujos!P22</f>
        <v>782307188.15363669</v>
      </c>
      <c r="G22" s="240">
        <f>+Flujos!Q22</f>
        <v>548996877.27976036</v>
      </c>
      <c r="H22" s="241">
        <f>+Flujos!R22</f>
        <v>1331304065.4333971</v>
      </c>
      <c r="I22" s="292"/>
      <c r="J22" s="4">
        <f t="shared" si="1"/>
        <v>46311</v>
      </c>
      <c r="K22" s="59">
        <f>IF(J22&lt;CALCULADORA!$C$26,0,IF(CALCULADORA!$C$30&gt;J22,VLOOKUP(J22,$A:$H,8,FALSE),CALCULADORA!$C$36))</f>
        <v>61829178588</v>
      </c>
      <c r="L22" s="346" t="str">
        <f>IF(K22=K21,"",MIN(J22,CALCULADORA!$C$30))</f>
        <v/>
      </c>
      <c r="M22" s="291" t="str">
        <f t="shared" si="0"/>
        <v/>
      </c>
      <c r="O22" s="33"/>
      <c r="P22" s="33"/>
      <c r="Q22" s="33"/>
    </row>
    <row r="23" spans="1:17" s="70" customFormat="1" x14ac:dyDescent="0.2">
      <c r="A23" s="4">
        <f>+Flujos!A23</f>
        <v>45551</v>
      </c>
      <c r="B23" s="59">
        <f>+Flujos!L23</f>
        <v>226592366.76285589</v>
      </c>
      <c r="C23" s="236">
        <f>+Flujos!M23</f>
        <v>4408015.0138287107</v>
      </c>
      <c r="D23" s="236">
        <f>+Flujos!N23</f>
        <v>1450451.3971758026</v>
      </c>
      <c r="E23" s="237">
        <f>+Flujos!O23</f>
        <v>5858466.4110045135</v>
      </c>
      <c r="F23" s="236">
        <f>+Flujos!P23</f>
        <v>1656708803.5988841</v>
      </c>
      <c r="G23" s="236">
        <f>+Flujos!Q23</f>
        <v>545137798.15969336</v>
      </c>
      <c r="H23" s="237">
        <f>+Flujos!R23</f>
        <v>2201846601.7585773</v>
      </c>
      <c r="I23" s="292"/>
      <c r="J23" s="4">
        <f t="shared" si="1"/>
        <v>46342</v>
      </c>
      <c r="K23" s="59">
        <f>IF(J23&lt;CALCULADORA!$C$26,0,IF(CALCULADORA!$C$30&gt;J23,VLOOKUP(J23,$A:$H,8,FALSE),CALCULADORA!$C$36))</f>
        <v>61829178588</v>
      </c>
      <c r="L23" s="346" t="str">
        <f>IF(K23=K22,"",MIN(J23,CALCULADORA!$C$30))</f>
        <v/>
      </c>
      <c r="M23" s="291" t="str">
        <f t="shared" si="0"/>
        <v/>
      </c>
      <c r="O23" s="33"/>
      <c r="P23" s="33"/>
      <c r="Q23" s="33"/>
    </row>
    <row r="24" spans="1:17" s="58" customFormat="1" x14ac:dyDescent="0.2">
      <c r="A24" s="4">
        <f>+Flujos!A24</f>
        <v>45581</v>
      </c>
      <c r="B24" s="59">
        <f>+Flujos!L24</f>
        <v>222080913.28636771</v>
      </c>
      <c r="C24" s="236">
        <f>+Flujos!M24</f>
        <v>4511453.4764881879</v>
      </c>
      <c r="D24" s="236">
        <f>+Flujos!N24</f>
        <v>1422773.4709039722</v>
      </c>
      <c r="E24" s="237">
        <f>+Flujos!O24</f>
        <v>5934226.9473921601</v>
      </c>
      <c r="F24" s="236">
        <f>+Flujos!P24</f>
        <v>1695716409.0448339</v>
      </c>
      <c r="G24" s="236">
        <f>+Flujos!Q24</f>
        <v>534776726.28989929</v>
      </c>
      <c r="H24" s="237">
        <f>+Flujos!R24</f>
        <v>2230493135.334733</v>
      </c>
      <c r="I24" s="292"/>
      <c r="J24" s="4">
        <f t="shared" si="1"/>
        <v>46372</v>
      </c>
      <c r="K24" s="59">
        <f>IF(J24&lt;CALCULADORA!$C$26,0,IF(CALCULADORA!$C$30&gt;J24,VLOOKUP(J24,$A:$H,8,FALSE),CALCULADORA!$C$36))</f>
        <v>61829178588</v>
      </c>
      <c r="L24" s="346" t="str">
        <f>IF(K24=K23,"",MIN(J24,CALCULADORA!$C$30))</f>
        <v/>
      </c>
      <c r="M24" s="291" t="str">
        <f t="shared" si="0"/>
        <v/>
      </c>
      <c r="O24" s="33"/>
      <c r="P24" s="33"/>
      <c r="Q24" s="33"/>
    </row>
    <row r="25" spans="1:17" s="58" customFormat="1" x14ac:dyDescent="0.2">
      <c r="A25" s="4">
        <f>+Flujos!A25</f>
        <v>45612</v>
      </c>
      <c r="B25" s="59">
        <f>+Flujos!L25</f>
        <v>218443474.61680186</v>
      </c>
      <c r="C25" s="236">
        <f>+Flujos!M25</f>
        <v>3637438.6695658527</v>
      </c>
      <c r="D25" s="236">
        <f>+Flujos!N25</f>
        <v>1394446.054525103</v>
      </c>
      <c r="E25" s="237">
        <f>+Flujos!O25</f>
        <v>5031884.7240909562</v>
      </c>
      <c r="F25" s="236">
        <f>+Flujos!P25</f>
        <v>1370316992.7431314</v>
      </c>
      <c r="G25" s="236">
        <f>+Flujos!Q25</f>
        <v>525323805.44781303</v>
      </c>
      <c r="H25" s="237">
        <f>+Flujos!R25</f>
        <v>1895640798.1909447</v>
      </c>
      <c r="I25" s="292"/>
      <c r="J25" s="4">
        <f t="shared" si="1"/>
        <v>46403</v>
      </c>
      <c r="K25" s="59">
        <f>IF(J25&lt;CALCULADORA!$C$26,0,IF(CALCULADORA!$C$30&gt;J25,VLOOKUP(J25,$A:$H,8,FALSE),CALCULADORA!$C$36))</f>
        <v>61829178588</v>
      </c>
      <c r="L25" s="346" t="str">
        <f>IF(K25=K24,"",MIN(J25,CALCULADORA!$C$30))</f>
        <v/>
      </c>
      <c r="M25" s="291" t="str">
        <f t="shared" si="0"/>
        <v/>
      </c>
      <c r="O25" s="33"/>
      <c r="P25" s="33"/>
      <c r="Q25" s="33"/>
    </row>
    <row r="26" spans="1:17" s="58" customFormat="1" x14ac:dyDescent="0.2">
      <c r="A26" s="4">
        <f>+Flujos!A26</f>
        <v>45642</v>
      </c>
      <c r="B26" s="59">
        <f>+Flujos!L26</f>
        <v>214949452.50773606</v>
      </c>
      <c r="C26" s="236">
        <f>+Flujos!M26</f>
        <v>3494022.1090658093</v>
      </c>
      <c r="D26" s="236">
        <f>+Flujos!N26</f>
        <v>1371606.5771188987</v>
      </c>
      <c r="E26" s="237">
        <f>+Flujos!O26</f>
        <v>4865628.686184708</v>
      </c>
      <c r="F26" s="236">
        <f>+Flujos!P26</f>
        <v>1314748109.309828</v>
      </c>
      <c r="G26" s="236">
        <f>+Flujos!Q26</f>
        <v>516114980.87118483</v>
      </c>
      <c r="H26" s="237">
        <f>+Flujos!R26</f>
        <v>1830863090.1810129</v>
      </c>
      <c r="I26" s="292"/>
      <c r="J26" s="4">
        <f t="shared" si="1"/>
        <v>46434</v>
      </c>
      <c r="K26" s="59">
        <f>IF(J26&lt;CALCULADORA!$C$26,0,IF(CALCULADORA!$C$30&gt;J26,VLOOKUP(J26,$A:$H,8,FALSE),CALCULADORA!$C$36))</f>
        <v>61829178588</v>
      </c>
      <c r="L26" s="346" t="str">
        <f>IF(K26=K25,"",MIN(J26,CALCULADORA!$C$30))</f>
        <v/>
      </c>
      <c r="M26" s="291" t="str">
        <f t="shared" si="0"/>
        <v/>
      </c>
      <c r="O26" s="33"/>
      <c r="P26" s="33"/>
      <c r="Q26" s="33"/>
    </row>
    <row r="27" spans="1:17" s="58" customFormat="1" x14ac:dyDescent="0.2">
      <c r="A27" s="4">
        <f>+Flujos!A27</f>
        <v>45673</v>
      </c>
      <c r="B27" s="59">
        <f>+Flujos!L27</f>
        <v>210972562.25565299</v>
      </c>
      <c r="C27" s="236">
        <f>+Flujos!M27</f>
        <v>3976890.2520830501</v>
      </c>
      <c r="D27" s="236">
        <f>+Flujos!N27</f>
        <v>1349667.6122960746</v>
      </c>
      <c r="E27" s="237">
        <f>+Flujos!O27</f>
        <v>5326557.8643791247</v>
      </c>
      <c r="F27" s="236">
        <f>+Flujos!P27</f>
        <v>1500576535.1660099</v>
      </c>
      <c r="G27" s="236">
        <f>+Flujos!Q27</f>
        <v>509262117.1087653</v>
      </c>
      <c r="H27" s="237">
        <f>+Flujos!R27</f>
        <v>2009838652.2747753</v>
      </c>
      <c r="I27" s="292"/>
      <c r="J27" s="4">
        <f t="shared" si="1"/>
        <v>46462</v>
      </c>
      <c r="K27" s="59">
        <f>IF(J27&lt;CALCULADORA!$C$26,0,IF(CALCULADORA!$C$30&gt;J27,VLOOKUP(J27,$A:$H,8,FALSE),CALCULADORA!$C$36))</f>
        <v>61829178588</v>
      </c>
      <c r="L27" s="346" t="str">
        <f>IF(K27=K26,"",MIN(J27,CALCULADORA!$C$30))</f>
        <v/>
      </c>
      <c r="M27" s="291" t="str">
        <f t="shared" si="0"/>
        <v/>
      </c>
      <c r="O27" s="33"/>
      <c r="P27" s="33"/>
      <c r="Q27" s="33"/>
    </row>
    <row r="28" spans="1:17" s="58" customFormat="1" x14ac:dyDescent="0.2">
      <c r="A28" s="4">
        <f>+Flujos!A28</f>
        <v>45704</v>
      </c>
      <c r="B28" s="59">
        <f>+Flujos!L28</f>
        <v>206477794.96839213</v>
      </c>
      <c r="C28" s="236">
        <f>+Flujos!M28</f>
        <v>4494767.2872608658</v>
      </c>
      <c r="D28" s="236">
        <f>+Flujos!N28</f>
        <v>1324696.7184032451</v>
      </c>
      <c r="E28" s="237">
        <f>+Flujos!O28</f>
        <v>5819464.0056641111</v>
      </c>
      <c r="F28" s="236">
        <f>+Flujos!P28</f>
        <v>1704102470.0493982</v>
      </c>
      <c r="G28" s="236">
        <f>+Flujos!Q28</f>
        <v>502232664.25723779</v>
      </c>
      <c r="H28" s="237">
        <f>+Flujos!R28</f>
        <v>2206335134.3066359</v>
      </c>
      <c r="I28" s="292"/>
      <c r="J28" s="4">
        <f t="shared" si="1"/>
        <v>46493</v>
      </c>
      <c r="K28" s="59">
        <f>IF(J28&lt;CALCULADORA!$C$26,0,IF(CALCULADORA!$C$30&gt;J28,VLOOKUP(J28,$A:$H,8,FALSE),CALCULADORA!$C$36))</f>
        <v>61829178588</v>
      </c>
      <c r="L28" s="346" t="str">
        <f>IF(K28=K27,"",MIN(J28,CALCULADORA!$C$30))</f>
        <v/>
      </c>
      <c r="M28" s="291" t="str">
        <f t="shared" si="0"/>
        <v/>
      </c>
      <c r="O28" s="33"/>
      <c r="P28" s="33"/>
      <c r="Q28" s="33"/>
    </row>
    <row r="29" spans="1:17" s="58" customFormat="1" x14ac:dyDescent="0.2">
      <c r="A29" s="4">
        <f>+Flujos!A29</f>
        <v>45732</v>
      </c>
      <c r="B29" s="59">
        <f>+Flujos!L29</f>
        <v>202667874.57302818</v>
      </c>
      <c r="C29" s="236">
        <f>+Flujos!M29</f>
        <v>3809920.3953639544</v>
      </c>
      <c r="D29" s="236">
        <f>+Flujos!N29</f>
        <v>1296474.0746065341</v>
      </c>
      <c r="E29" s="237">
        <f>+Flujos!O29</f>
        <v>5106394.4699704889</v>
      </c>
      <c r="F29" s="236">
        <f>+Flujos!P29</f>
        <v>1458079775.8201971</v>
      </c>
      <c r="G29" s="236">
        <f>+Flujos!Q29</f>
        <v>496168536.84377569</v>
      </c>
      <c r="H29" s="237">
        <f>+Flujos!R29</f>
        <v>1954248312.6639729</v>
      </c>
      <c r="I29" s="292"/>
      <c r="J29" s="4">
        <f t="shared" si="1"/>
        <v>46523</v>
      </c>
      <c r="K29" s="59">
        <f>IF(J29&lt;CALCULADORA!$C$26,0,IF(CALCULADORA!$C$30&gt;J29,VLOOKUP(J29,$A:$H,8,FALSE),CALCULADORA!$C$36))</f>
        <v>61829178588</v>
      </c>
      <c r="L29" s="346" t="str">
        <f>IF(K29=K28,"",MIN(J29,CALCULADORA!$C$30))</f>
        <v/>
      </c>
      <c r="M29" s="291" t="str">
        <f t="shared" si="0"/>
        <v/>
      </c>
      <c r="O29" s="33"/>
      <c r="P29" s="33"/>
      <c r="Q29" s="33"/>
    </row>
    <row r="30" spans="1:17" s="58" customFormat="1" x14ac:dyDescent="0.2">
      <c r="A30" s="4">
        <f>+Flujos!A30</f>
        <v>45763</v>
      </c>
      <c r="B30" s="59">
        <f>+Flujos!L30</f>
        <v>199904979.16793552</v>
      </c>
      <c r="C30" s="236">
        <f>+Flujos!M30</f>
        <v>2762895.405092644</v>
      </c>
      <c r="D30" s="236">
        <f>+Flujos!N30</f>
        <v>1272551.5844440439</v>
      </c>
      <c r="E30" s="237">
        <f>+Flujos!O30</f>
        <v>4035446.9895366877</v>
      </c>
      <c r="F30" s="236">
        <f>+Flujos!P30</f>
        <v>1069225049.5565847</v>
      </c>
      <c r="G30" s="236">
        <f>+Flujos!Q30</f>
        <v>492470336.89097208</v>
      </c>
      <c r="H30" s="237">
        <f>+Flujos!R30</f>
        <v>1561695386.4475567</v>
      </c>
      <c r="I30" s="292"/>
      <c r="J30" s="4">
        <f t="shared" si="1"/>
        <v>46554</v>
      </c>
      <c r="K30" s="59">
        <f>IF(J30&lt;CALCULADORA!$C$26,0,IF(CALCULADORA!$C$30&gt;J30,VLOOKUP(J30,$A:$H,8,FALSE),CALCULADORA!$C$36))</f>
        <v>61829178588</v>
      </c>
      <c r="L30" s="346" t="str">
        <f>IF(K30=K29,"",MIN(J30,CALCULADORA!$C$30))</f>
        <v/>
      </c>
      <c r="M30" s="291" t="str">
        <f t="shared" si="0"/>
        <v/>
      </c>
      <c r="O30" s="33"/>
      <c r="P30" s="33"/>
      <c r="Q30" s="33"/>
    </row>
    <row r="31" spans="1:17" s="58" customFormat="1" x14ac:dyDescent="0.2">
      <c r="A31" s="4">
        <f>+Flujos!A31</f>
        <v>45793</v>
      </c>
      <c r="B31" s="59">
        <f>+Flujos!L31</f>
        <v>197169853.35479042</v>
      </c>
      <c r="C31" s="236">
        <f>+Flujos!M31</f>
        <v>2735125.8131451136</v>
      </c>
      <c r="D31" s="236">
        <f>+Flujos!N31</f>
        <v>1255203.3641954672</v>
      </c>
      <c r="E31" s="237">
        <f>+Flujos!O31</f>
        <v>3990329.1773405811</v>
      </c>
      <c r="F31" s="236">
        <f>+Flujos!P31</f>
        <v>1064024114.0813384</v>
      </c>
      <c r="G31" s="236">
        <f>+Flujos!Q31</f>
        <v>488301723.14604902</v>
      </c>
      <c r="H31" s="237">
        <f>+Flujos!R31</f>
        <v>1552325837.2273874</v>
      </c>
      <c r="I31" s="292"/>
      <c r="J31" s="4">
        <f t="shared" si="1"/>
        <v>46584</v>
      </c>
      <c r="K31" s="59">
        <f>IF(J31&lt;CALCULADORA!$C$26,0,IF(CALCULADORA!$C$30&gt;J31,VLOOKUP(J31,$A:$H,8,FALSE),CALCULADORA!$C$36))</f>
        <v>61829178588</v>
      </c>
      <c r="L31" s="346" t="str">
        <f>IF(K31=K30,"",MIN(J31,CALCULADORA!$C$30))</f>
        <v/>
      </c>
      <c r="M31" s="291" t="str">
        <f t="shared" si="0"/>
        <v/>
      </c>
      <c r="O31" s="33"/>
      <c r="P31" s="33"/>
      <c r="Q31" s="33"/>
    </row>
    <row r="32" spans="1:17" s="58" customFormat="1" x14ac:dyDescent="0.2">
      <c r="A32" s="4">
        <f>+Flujos!A32</f>
        <v>45824</v>
      </c>
      <c r="B32" s="59">
        <f>+Flujos!L32</f>
        <v>193339908.39588583</v>
      </c>
      <c r="C32" s="236">
        <f>+Flujos!M32</f>
        <v>3829944.9589045919</v>
      </c>
      <c r="D32" s="236">
        <f>+Flujos!N32</f>
        <v>1238029.5092147291</v>
      </c>
      <c r="E32" s="237">
        <f>+Flujos!O32</f>
        <v>5067974.4681193214</v>
      </c>
      <c r="F32" s="236">
        <f>+Flujos!P32</f>
        <v>1499608054.758167</v>
      </c>
      <c r="G32" s="236">
        <f>+Flujos!Q32</f>
        <v>484748225.87991059</v>
      </c>
      <c r="H32" s="237">
        <f>+Flujos!R32</f>
        <v>1984356280.6380777</v>
      </c>
      <c r="I32" s="292"/>
      <c r="J32" s="4">
        <f t="shared" si="1"/>
        <v>46615</v>
      </c>
      <c r="K32" s="59">
        <f>IF(J32&lt;CALCULADORA!$C$26,0,IF(CALCULADORA!$C$30&gt;J32,VLOOKUP(J32,$A:$H,8,FALSE),CALCULADORA!$C$36))</f>
        <v>61829178588</v>
      </c>
      <c r="L32" s="346" t="str">
        <f>IF(K32=K31,"",MIN(J32,CALCULADORA!$C$30))</f>
        <v/>
      </c>
      <c r="M32" s="291" t="str">
        <f t="shared" si="0"/>
        <v/>
      </c>
      <c r="O32" s="33"/>
      <c r="P32" s="33"/>
      <c r="Q32" s="33"/>
    </row>
    <row r="33" spans="1:17" s="58" customFormat="1" ht="12" customHeight="1" x14ac:dyDescent="0.2">
      <c r="A33" s="4">
        <f>+Flujos!A33</f>
        <v>45854</v>
      </c>
      <c r="B33" s="59">
        <f>+Flujos!L33</f>
        <v>189284022.26345602</v>
      </c>
      <c r="C33" s="236">
        <f>+Flujos!M33</f>
        <v>4055886.1324297986</v>
      </c>
      <c r="D33" s="236">
        <f>+Flujos!N33</f>
        <v>1213981.2848177671</v>
      </c>
      <c r="E33" s="237">
        <f>+Flujos!O33</f>
        <v>5269867.4172475655</v>
      </c>
      <c r="F33" s="236">
        <f>+Flujos!P33</f>
        <v>1593038508.0067167</v>
      </c>
      <c r="G33" s="236">
        <f>+Flujos!Q33</f>
        <v>476817857.20044398</v>
      </c>
      <c r="H33" s="237">
        <f>+Flujos!R33</f>
        <v>2069856365.2071607</v>
      </c>
      <c r="I33" s="292"/>
      <c r="J33" s="4">
        <f t="shared" si="1"/>
        <v>46646</v>
      </c>
      <c r="K33" s="59">
        <f>IF(J33&lt;CALCULADORA!$C$26,0,IF(CALCULADORA!$C$30&gt;J33,VLOOKUP(J33,$A:$H,8,FALSE),CALCULADORA!$C$36))</f>
        <v>61829178588</v>
      </c>
      <c r="L33" s="346" t="str">
        <f>IF(K33=K32,"",MIN(J33,CALCULADORA!$C$30))</f>
        <v/>
      </c>
      <c r="M33" s="291" t="str">
        <f t="shared" si="0"/>
        <v/>
      </c>
      <c r="O33" s="33"/>
      <c r="P33" s="33"/>
      <c r="Q33" s="33"/>
    </row>
    <row r="34" spans="1:17" s="58" customFormat="1" x14ac:dyDescent="0.2">
      <c r="A34" s="4">
        <f>+Flujos!A34</f>
        <v>45885</v>
      </c>
      <c r="B34" s="59">
        <f>+Flujos!L34</f>
        <v>186281400.32980138</v>
      </c>
      <c r="C34" s="236">
        <f>+Flujos!M34</f>
        <v>3002621.9336546231</v>
      </c>
      <c r="D34" s="236">
        <f>+Flujos!N34</f>
        <v>1188514.3757922403</v>
      </c>
      <c r="E34" s="237">
        <f>+Flujos!O34</f>
        <v>4191136.3094468634</v>
      </c>
      <c r="F34" s="236">
        <f>+Flujos!P34</f>
        <v>1180593711.8010204</v>
      </c>
      <c r="G34" s="236">
        <f>+Flujos!Q34</f>
        <v>467309114.98324901</v>
      </c>
      <c r="H34" s="237">
        <f>+Flujos!R34</f>
        <v>1647902826.7842693</v>
      </c>
      <c r="I34" s="292"/>
      <c r="J34" s="4">
        <f t="shared" si="1"/>
        <v>46676</v>
      </c>
      <c r="K34" s="59">
        <f>IF(J34&lt;CALCULADORA!$C$26,0,IF(CALCULADORA!$C$30&gt;J34,VLOOKUP(J34,$A:$H,8,FALSE),CALCULADORA!$C$36))</f>
        <v>61829178588</v>
      </c>
      <c r="L34" s="346" t="str">
        <f>IF(K34=K33,"",MIN(J34,CALCULADORA!$C$30))</f>
        <v/>
      </c>
      <c r="M34" s="291" t="str">
        <f t="shared" si="0"/>
        <v/>
      </c>
      <c r="O34" s="33"/>
      <c r="P34" s="33"/>
      <c r="Q34" s="33"/>
    </row>
    <row r="35" spans="1:17" s="58" customFormat="1" x14ac:dyDescent="0.2">
      <c r="A35" s="4">
        <f>+Flujos!A35</f>
        <v>45916</v>
      </c>
      <c r="B35" s="59">
        <f>+Flujos!L35</f>
        <v>182304586.7892983</v>
      </c>
      <c r="C35" s="236">
        <f>+Flujos!M35</f>
        <v>3976813.5405030842</v>
      </c>
      <c r="D35" s="236">
        <f>+Flujos!N35</f>
        <v>1169660.9126708228</v>
      </c>
      <c r="E35" s="237">
        <f>+Flujos!O35</f>
        <v>5146474.4531739075</v>
      </c>
      <c r="F35" s="236">
        <f>+Flujos!P35</f>
        <v>1567969293.7597671</v>
      </c>
      <c r="G35" s="236">
        <f>+Flujos!Q35</f>
        <v>461171331.39384419</v>
      </c>
      <c r="H35" s="237">
        <f>+Flujos!R35</f>
        <v>2029140625.1536114</v>
      </c>
      <c r="I35" s="292"/>
      <c r="J35" s="4">
        <f t="shared" si="1"/>
        <v>46707</v>
      </c>
      <c r="K35" s="59">
        <f>IF(J35&lt;CALCULADORA!$C$26,0,IF(CALCULADORA!$C$30&gt;J35,VLOOKUP(J35,$A:$H,8,FALSE),CALCULADORA!$C$36))</f>
        <v>61829178588</v>
      </c>
      <c r="L35" s="346" t="str">
        <f>IF(K35=K34,"",MIN(J35,CALCULADORA!$C$30))</f>
        <v/>
      </c>
      <c r="M35" s="291" t="str">
        <f t="shared" si="0"/>
        <v/>
      </c>
      <c r="O35" s="33"/>
      <c r="P35" s="33"/>
      <c r="Q35" s="33"/>
    </row>
    <row r="36" spans="1:17" s="58" customFormat="1" x14ac:dyDescent="0.2">
      <c r="A36" s="4">
        <f>+Flujos!A36</f>
        <v>45946</v>
      </c>
      <c r="B36" s="59">
        <f>+Flujos!L36</f>
        <v>175990266.28396857</v>
      </c>
      <c r="C36" s="236">
        <f>+Flujos!M36</f>
        <v>6314320.5053297132</v>
      </c>
      <c r="D36" s="236">
        <f>+Flujos!N36</f>
        <v>1144690.5004500039</v>
      </c>
      <c r="E36" s="237">
        <f>+Flujos!O36</f>
        <v>7459011.0057797171</v>
      </c>
      <c r="F36" s="236">
        <f>+Flujos!P36</f>
        <v>2494426221.0908146</v>
      </c>
      <c r="G36" s="236">
        <f>+Flujos!Q36</f>
        <v>452201625.96212077</v>
      </c>
      <c r="H36" s="237">
        <f>+Flujos!R36</f>
        <v>2946627847.0529351</v>
      </c>
      <c r="I36" s="292"/>
      <c r="J36" s="4">
        <f t="shared" si="1"/>
        <v>46737</v>
      </c>
      <c r="K36" s="59">
        <f>IF(J36&lt;CALCULADORA!$C$26,0,IF(CALCULADORA!$C$30&gt;J36,VLOOKUP(J36,$A:$H,8,FALSE),CALCULADORA!$C$36))</f>
        <v>61829178588</v>
      </c>
      <c r="L36" s="346" t="str">
        <f>IF(K36=K35,"",MIN(J36,CALCULADORA!$C$30))</f>
        <v/>
      </c>
      <c r="M36" s="291" t="str">
        <f t="shared" si="0"/>
        <v/>
      </c>
      <c r="O36" s="33"/>
      <c r="P36" s="33"/>
      <c r="Q36" s="33"/>
    </row>
    <row r="37" spans="1:17" s="58" customFormat="1" x14ac:dyDescent="0.2">
      <c r="A37" s="4">
        <f>+Flujos!A37</f>
        <v>45977</v>
      </c>
      <c r="B37" s="59">
        <f>+Flujos!L37</f>
        <v>172399573.37829801</v>
      </c>
      <c r="C37" s="236">
        <f>+Flujos!M37</f>
        <v>3590692.9056705474</v>
      </c>
      <c r="D37" s="236">
        <f>+Flujos!N37</f>
        <v>1105042.8819970386</v>
      </c>
      <c r="E37" s="237">
        <f>+Flujos!O37</f>
        <v>4695735.7876675855</v>
      </c>
      <c r="F37" s="236">
        <f>+Flujos!P37</f>
        <v>1388690828.2501988</v>
      </c>
      <c r="G37" s="236">
        <f>+Flujos!Q37</f>
        <v>427372363.87690496</v>
      </c>
      <c r="H37" s="237">
        <f>+Flujos!R37</f>
        <v>1816063192.1271038</v>
      </c>
      <c r="I37" s="292"/>
      <c r="J37" s="4">
        <f t="shared" si="1"/>
        <v>46768</v>
      </c>
      <c r="K37" s="59">
        <f>IF(J37&lt;CALCULADORA!$C$26,0,IF(CALCULADORA!$C$30&gt;J37,VLOOKUP(J37,$A:$H,8,FALSE),CALCULADORA!$C$36))</f>
        <v>61829178588</v>
      </c>
      <c r="L37" s="346" t="str">
        <f>IF(K37=K36,"",MIN(J37,CALCULADORA!$C$30))</f>
        <v/>
      </c>
      <c r="M37" s="291" t="str">
        <f t="shared" si="0"/>
        <v/>
      </c>
      <c r="O37" s="33"/>
      <c r="P37" s="33"/>
      <c r="Q37" s="33"/>
    </row>
    <row r="38" spans="1:17" s="58" customFormat="1" x14ac:dyDescent="0.2">
      <c r="A38" s="4">
        <f>+Flujos!A38</f>
        <v>46007</v>
      </c>
      <c r="B38" s="59">
        <f>+Flujos!L38</f>
        <v>170781868.21530592</v>
      </c>
      <c r="C38" s="236">
        <f>+Flujos!M38</f>
        <v>1617705.1629920811</v>
      </c>
      <c r="D38" s="236">
        <f>+Flujos!N38</f>
        <v>1082496.9212423333</v>
      </c>
      <c r="E38" s="237">
        <f>+Flujos!O38</f>
        <v>2700202.0842344146</v>
      </c>
      <c r="F38" s="236">
        <f>+Flujos!P38</f>
        <v>626524086.44113469</v>
      </c>
      <c r="G38" s="236">
        <f>+Flujos!Q38</f>
        <v>419242276.1402868</v>
      </c>
      <c r="H38" s="237">
        <f>+Flujos!R38</f>
        <v>1045766362.5814216</v>
      </c>
      <c r="I38" s="292"/>
      <c r="J38" s="4">
        <f t="shared" si="1"/>
        <v>46799</v>
      </c>
      <c r="K38" s="59">
        <f>IF(J38&lt;CALCULADORA!$C$26,0,IF(CALCULADORA!$C$30&gt;J38,VLOOKUP(J38,$A:$H,8,FALSE),CALCULADORA!$C$36))</f>
        <v>61829178588</v>
      </c>
      <c r="L38" s="346" t="str">
        <f>IF(K38=K37,"",MIN(J38,CALCULADORA!$C$30))</f>
        <v/>
      </c>
      <c r="M38" s="291" t="str">
        <f t="shared" si="0"/>
        <v/>
      </c>
      <c r="O38" s="33"/>
      <c r="P38" s="33"/>
      <c r="Q38" s="33"/>
    </row>
    <row r="39" spans="1:17" s="58" customFormat="1" x14ac:dyDescent="0.2">
      <c r="A39" s="4">
        <f>+Flujos!A39</f>
        <v>46038</v>
      </c>
      <c r="B39" s="59">
        <f>+Flujos!L39</f>
        <v>168377795.48725659</v>
      </c>
      <c r="C39" s="236">
        <f>+Flujos!M39</f>
        <v>2404072.7280493299</v>
      </c>
      <c r="D39" s="236">
        <f>+Flujos!N39</f>
        <v>1072339.3505239058</v>
      </c>
      <c r="E39" s="237">
        <f>+Flujos!O39</f>
        <v>3476412.0785732358</v>
      </c>
      <c r="F39" s="236">
        <f>+Flujos!P39</f>
        <v>997518290.94041634</v>
      </c>
      <c r="G39" s="236">
        <f>+Flujos!Q39</f>
        <v>444944158.20385844</v>
      </c>
      <c r="H39" s="237">
        <f>+Flujos!R39</f>
        <v>1442462449.1442747</v>
      </c>
      <c r="I39" s="292"/>
      <c r="J39" s="4">
        <f t="shared" si="1"/>
        <v>46828</v>
      </c>
      <c r="K39" s="59">
        <f>IF(J39&lt;CALCULADORA!$C$26,0,IF(CALCULADORA!$C$30&gt;J39,VLOOKUP(J39,$A:$H,8,FALSE),CALCULADORA!$C$36))</f>
        <v>61829178588</v>
      </c>
      <c r="L39" s="346" t="str">
        <f>IF(K39=K38,"",MIN(J39,CALCULADORA!$C$30))</f>
        <v/>
      </c>
      <c r="M39" s="291" t="str">
        <f t="shared" si="0"/>
        <v/>
      </c>
      <c r="O39" s="33"/>
      <c r="P39" s="33"/>
      <c r="Q39" s="33"/>
    </row>
    <row r="40" spans="1:17" s="58" customFormat="1" x14ac:dyDescent="0.2">
      <c r="A40" s="4">
        <f>+Flujos!A40</f>
        <v>46069</v>
      </c>
      <c r="B40" s="59">
        <f>+Flujos!L40</f>
        <v>165101750.75324771</v>
      </c>
      <c r="C40" s="236">
        <f>+Flujos!M40</f>
        <v>3276044.7340088785</v>
      </c>
      <c r="D40" s="236">
        <f>+Flujos!N40</f>
        <v>1057244.177864484</v>
      </c>
      <c r="E40" s="237">
        <f>+Flujos!O40</f>
        <v>4333288.911873363</v>
      </c>
      <c r="F40" s="236">
        <f>+Flujos!P40</f>
        <v>1359324327.4152029</v>
      </c>
      <c r="G40" s="236">
        <f>+Flujos!Q40</f>
        <v>438680740.85504353</v>
      </c>
      <c r="H40" s="237">
        <f>+Flujos!R40</f>
        <v>1798005068.2702465</v>
      </c>
      <c r="I40" s="292"/>
      <c r="J40" s="4">
        <f t="shared" si="1"/>
        <v>46859</v>
      </c>
      <c r="K40" s="59">
        <f>IF(J40&lt;CALCULADORA!$C$26,0,IF(CALCULADORA!$C$30&gt;J40,VLOOKUP(J40,$A:$H,8,FALSE),CALCULADORA!$C$36))</f>
        <v>61829178588</v>
      </c>
      <c r="L40" s="346" t="str">
        <f>IF(K40=K39,"",MIN(J40,CALCULADORA!$C$30))</f>
        <v/>
      </c>
      <c r="M40" s="291" t="str">
        <f t="shared" si="0"/>
        <v/>
      </c>
      <c r="O40" s="33"/>
      <c r="P40" s="33"/>
      <c r="Q40" s="33"/>
    </row>
    <row r="41" spans="1:17" s="58" customFormat="1" x14ac:dyDescent="0.2">
      <c r="A41" s="4">
        <f>+Flujos!A41</f>
        <v>46097</v>
      </c>
      <c r="B41" s="59">
        <f>+Flujos!L41</f>
        <v>163093731.38905165</v>
      </c>
      <c r="C41" s="236">
        <f>+Flujos!M41</f>
        <v>2008019.3641960684</v>
      </c>
      <c r="D41" s="236">
        <f>+Flujos!N41</f>
        <v>1036673.8929796424</v>
      </c>
      <c r="E41" s="237">
        <f>+Flujos!O41</f>
        <v>3044693.257175711</v>
      </c>
      <c r="F41" s="236">
        <f>+Flujos!P41</f>
        <v>833184462.75682831</v>
      </c>
      <c r="G41" s="236">
        <f>+Flujos!Q41</f>
        <v>430145543.40320355</v>
      </c>
      <c r="H41" s="237">
        <f>+Flujos!R41</f>
        <v>1263330006.160032</v>
      </c>
      <c r="I41" s="292"/>
      <c r="J41" s="4">
        <f t="shared" si="1"/>
        <v>46889</v>
      </c>
      <c r="K41" s="59">
        <f>IF(J41&lt;CALCULADORA!$C$26,0,IF(CALCULADORA!$C$30&gt;J41,VLOOKUP(J41,$A:$H,8,FALSE),CALCULADORA!$C$36))</f>
        <v>61829178588</v>
      </c>
      <c r="L41" s="346" t="str">
        <f>IF(K41=K40,"",MIN(J41,CALCULADORA!$C$30))</f>
        <v/>
      </c>
      <c r="M41" s="291" t="str">
        <f t="shared" si="0"/>
        <v/>
      </c>
      <c r="O41" s="33"/>
      <c r="P41" s="33"/>
      <c r="Q41" s="33"/>
    </row>
    <row r="42" spans="1:17" s="58" customFormat="1" x14ac:dyDescent="0.2">
      <c r="A42" s="4">
        <f>+Flujos!A42</f>
        <v>46128</v>
      </c>
      <c r="B42" s="59">
        <f>+Flujos!L42</f>
        <v>159272670.76757491</v>
      </c>
      <c r="C42" s="236">
        <f>+Flujos!M42</f>
        <v>3821060.6214767294</v>
      </c>
      <c r="D42" s="236">
        <f>+Flujos!N42</f>
        <v>1024065.5393918552</v>
      </c>
      <c r="E42" s="237">
        <f>+Flujos!O42</f>
        <v>4845126.1608685851</v>
      </c>
      <c r="F42" s="236">
        <f>+Flujos!P42</f>
        <v>1585466952.078407</v>
      </c>
      <c r="G42" s="236">
        <f>+Flujos!Q42</f>
        <v>424913978.16155338</v>
      </c>
      <c r="H42" s="237">
        <f>+Flujos!R42</f>
        <v>2010380930.2399607</v>
      </c>
      <c r="I42" s="292"/>
      <c r="J42" s="4">
        <f t="shared" si="1"/>
        <v>46920</v>
      </c>
      <c r="K42" s="59">
        <f>IF(J42&lt;CALCULADORA!$C$26,0,IF(CALCULADORA!$C$30&gt;J42,VLOOKUP(J42,$A:$H,8,FALSE),CALCULADORA!$C$36))</f>
        <v>61829178588</v>
      </c>
      <c r="L42" s="346" t="str">
        <f>IF(K42=K41,"",MIN(J42,CALCULADORA!$C$30))</f>
        <v/>
      </c>
      <c r="M42" s="291" t="str">
        <f t="shared" si="0"/>
        <v/>
      </c>
      <c r="O42" s="33"/>
      <c r="P42" s="33"/>
      <c r="Q42" s="33"/>
    </row>
    <row r="43" spans="1:17" s="58" customFormat="1" x14ac:dyDescent="0.2">
      <c r="A43" s="4">
        <f>+Flujos!A43</f>
        <v>46158</v>
      </c>
      <c r="B43" s="59">
        <f>+Flujos!L43</f>
        <v>157239185.99999991</v>
      </c>
      <c r="C43" s="236">
        <f>+Flujos!M43</f>
        <v>2033484.7675750034</v>
      </c>
      <c r="D43" s="236">
        <f>+Flujos!N43</f>
        <v>1000073.0997496028</v>
      </c>
      <c r="E43" s="237">
        <f>+Flujos!O43</f>
        <v>3033557.8673246065</v>
      </c>
      <c r="F43" s="236">
        <f>+Flujos!P43</f>
        <v>843750784.38274479</v>
      </c>
      <c r="G43" s="236">
        <f>+Flujos!Q43</f>
        <v>414958831.16945308</v>
      </c>
      <c r="H43" s="237">
        <f>+Flujos!R43</f>
        <v>1258709615.5521979</v>
      </c>
      <c r="I43" s="292"/>
      <c r="J43" s="4">
        <f t="shared" si="1"/>
        <v>46950</v>
      </c>
      <c r="K43" s="59">
        <f>IF(J43&lt;CALCULADORA!$C$26,0,IF(CALCULADORA!$C$30&gt;J43,VLOOKUP(J43,$A:$H,8,FALSE),CALCULADORA!$C$36))</f>
        <v>61829178588</v>
      </c>
      <c r="L43" s="346" t="str">
        <f>IF(K43=K42,"",MIN(J43,CALCULADORA!$C$30))</f>
        <v/>
      </c>
      <c r="M43" s="291" t="str">
        <f t="shared" si="0"/>
        <v/>
      </c>
      <c r="O43" s="33"/>
      <c r="P43" s="33"/>
      <c r="Q43" s="33"/>
    </row>
    <row r="44" spans="1:17" s="58" customFormat="1" x14ac:dyDescent="0.2">
      <c r="A44" s="4">
        <f>+Flujos!A44</f>
        <v>46189</v>
      </c>
      <c r="B44" s="59">
        <f>+Flujos!L44</f>
        <v>154163844.32970756</v>
      </c>
      <c r="C44" s="236">
        <f>+Flujos!M44</f>
        <v>3075341.6702923388</v>
      </c>
      <c r="D44" s="236">
        <f>+Flujos!N44</f>
        <v>987304.84889399947</v>
      </c>
      <c r="E44" s="237">
        <f>+Flujos!O44</f>
        <v>4062646.5191863384</v>
      </c>
      <c r="F44" s="236">
        <f>+Flujos!P44</f>
        <v>1276046906.2418947</v>
      </c>
      <c r="G44" s="236">
        <f>+Flujos!Q44</f>
        <v>409660919.99431384</v>
      </c>
      <c r="H44" s="237">
        <f>+Flujos!R44</f>
        <v>1685707826.2362084</v>
      </c>
      <c r="I44" s="292"/>
      <c r="J44" s="4">
        <f t="shared" si="1"/>
        <v>46981</v>
      </c>
      <c r="K44" s="59">
        <f>IF(J44&lt;CALCULADORA!$C$26,0,IF(CALCULADORA!$C$30&gt;J44,VLOOKUP(J44,$A:$H,8,FALSE),CALCULADORA!$C$36))</f>
        <v>61829178588</v>
      </c>
      <c r="L44" s="346" t="str">
        <f>IF(K44=K43,"",MIN(J44,CALCULADORA!$C$30))</f>
        <v/>
      </c>
      <c r="M44" s="291" t="str">
        <f t="shared" si="0"/>
        <v/>
      </c>
      <c r="O44" s="33"/>
      <c r="P44" s="33"/>
      <c r="Q44" s="33"/>
    </row>
    <row r="45" spans="1:17" s="58" customFormat="1" x14ac:dyDescent="0.2">
      <c r="A45" s="4">
        <f>+Flujos!A45</f>
        <v>46219</v>
      </c>
      <c r="B45" s="59">
        <f>+Flujos!L45</f>
        <v>150720281.39324132</v>
      </c>
      <c r="C45" s="236">
        <f>+Flujos!M45</f>
        <v>3443562.9364662464</v>
      </c>
      <c r="D45" s="236">
        <f>+Flujos!N45</f>
        <v>967994.77854623378</v>
      </c>
      <c r="E45" s="237">
        <f>+Flujos!O45</f>
        <v>4411557.7150124805</v>
      </c>
      <c r="F45" s="236">
        <f>+Flujos!P45</f>
        <v>1428832403.8835349</v>
      </c>
      <c r="G45" s="236">
        <f>+Flujos!Q45</f>
        <v>401648621.47002095</v>
      </c>
      <c r="H45" s="237">
        <f>+Flujos!R45</f>
        <v>1830481025.3535559</v>
      </c>
      <c r="I45" s="292"/>
      <c r="J45" s="4">
        <f t="shared" si="1"/>
        <v>47012</v>
      </c>
      <c r="K45" s="59">
        <f>IF(J45&lt;CALCULADORA!$C$26,0,IF(CALCULADORA!$C$30&gt;J45,VLOOKUP(J45,$A:$H,8,FALSE),CALCULADORA!$C$36))</f>
        <v>61829178588</v>
      </c>
      <c r="L45" s="346" t="str">
        <f>IF(K45=K44,"",MIN(J45,CALCULADORA!$C$30))</f>
        <v/>
      </c>
      <c r="M45" s="291" t="str">
        <f t="shared" si="0"/>
        <v/>
      </c>
      <c r="O45" s="33"/>
      <c r="P45" s="33"/>
      <c r="Q45" s="33"/>
    </row>
    <row r="46" spans="1:17" s="58" customFormat="1" x14ac:dyDescent="0.2">
      <c r="A46" s="4">
        <f>+Flujos!A46</f>
        <v>46250</v>
      </c>
      <c r="B46" s="59">
        <f>+Flujos!L46</f>
        <v>147907955.31895459</v>
      </c>
      <c r="C46" s="236">
        <f>+Flujos!M46</f>
        <v>2812326.0742867426</v>
      </c>
      <c r="D46" s="236">
        <f>+Flujos!N46</f>
        <v>946372.64686816221</v>
      </c>
      <c r="E46" s="237">
        <f>+Flujos!O46</f>
        <v>3758698.7211549049</v>
      </c>
      <c r="F46" s="236">
        <f>+Flujos!P46</f>
        <v>1166914239.5146866</v>
      </c>
      <c r="G46" s="236">
        <f>+Flujos!Q46</f>
        <v>392676982.80603623</v>
      </c>
      <c r="H46" s="237">
        <f>+Flujos!R46</f>
        <v>1559591222.3207228</v>
      </c>
      <c r="I46" s="292"/>
      <c r="J46" s="4">
        <f t="shared" si="1"/>
        <v>47042</v>
      </c>
      <c r="K46" s="59">
        <f>IF(J46&lt;CALCULADORA!$C$26,0,IF(CALCULADORA!$C$30&gt;J46,VLOOKUP(J46,$A:$H,8,FALSE),CALCULADORA!$C$36))</f>
        <v>61829178588</v>
      </c>
      <c r="L46" s="346" t="str">
        <f>IF(K46=K45,"",MIN(J46,CALCULADORA!$C$30))</f>
        <v/>
      </c>
      <c r="M46" s="291" t="str">
        <f t="shared" si="0"/>
        <v/>
      </c>
      <c r="O46" s="33"/>
      <c r="P46" s="33"/>
      <c r="Q46" s="33"/>
    </row>
    <row r="47" spans="1:17" s="58" customFormat="1" x14ac:dyDescent="0.2">
      <c r="A47" s="4">
        <f>+Flujos!A47</f>
        <v>46281</v>
      </c>
      <c r="B47" s="59">
        <f>+Flujos!L47</f>
        <v>145044152.93334132</v>
      </c>
      <c r="C47" s="236">
        <f>+Flujos!M47</f>
        <v>2863802.3856132571</v>
      </c>
      <c r="D47" s="236">
        <f>+Flujos!N47</f>
        <v>928714.05144771584</v>
      </c>
      <c r="E47" s="237">
        <f>+Flujos!O47</f>
        <v>3792516.4370609727</v>
      </c>
      <c r="F47" s="236">
        <f>+Flujos!P47</f>
        <v>1188273228.1589303</v>
      </c>
      <c r="G47" s="236">
        <f>+Flujos!Q47</f>
        <v>385349928.29612356</v>
      </c>
      <c r="H47" s="237">
        <f>+Flujos!R47</f>
        <v>1573623156.4550538</v>
      </c>
      <c r="I47" s="292"/>
      <c r="J47" s="4">
        <f t="shared" si="1"/>
        <v>47073</v>
      </c>
      <c r="K47" s="59">
        <f>IF(J47&lt;CALCULADORA!$C$26,0,IF(CALCULADORA!$C$30&gt;J47,VLOOKUP(J47,$A:$H,8,FALSE),CALCULADORA!$C$36))</f>
        <v>61829178588</v>
      </c>
      <c r="L47" s="346" t="str">
        <f>IF(K47=K46,"",MIN(J47,CALCULADORA!$C$30))</f>
        <v/>
      </c>
      <c r="M47" s="291" t="str">
        <f t="shared" si="0"/>
        <v/>
      </c>
      <c r="O47" s="33"/>
      <c r="P47" s="33"/>
      <c r="Q47" s="33"/>
    </row>
    <row r="48" spans="1:17" s="58" customFormat="1" x14ac:dyDescent="0.2">
      <c r="A48" s="4">
        <f>+Flujos!A48</f>
        <v>46311</v>
      </c>
      <c r="B48" s="59">
        <f>+Flujos!L48</f>
        <v>141959532.00304279</v>
      </c>
      <c r="C48" s="236">
        <f>+Flujos!M48</f>
        <v>3084620.9302985417</v>
      </c>
      <c r="D48" s="236">
        <f>+Flujos!N48</f>
        <v>910732.23626845016</v>
      </c>
      <c r="E48" s="237">
        <f>+Flujos!O48</f>
        <v>3995353.1665669917</v>
      </c>
      <c r="F48" s="236">
        <f>+Flujos!P48</f>
        <v>1279897135.6773784</v>
      </c>
      <c r="G48" s="236">
        <f>+Flujos!Q48</f>
        <v>377888760.69651359</v>
      </c>
      <c r="H48" s="237">
        <f>+Flujos!R48</f>
        <v>1657785896.3738921</v>
      </c>
      <c r="I48" s="292"/>
      <c r="J48" s="4">
        <f t="shared" si="1"/>
        <v>47103</v>
      </c>
      <c r="K48" s="59">
        <f>IF(J48&lt;CALCULADORA!$C$26,0,IF(CALCULADORA!$C$30&gt;J48,VLOOKUP(J48,$A:$H,8,FALSE),CALCULADORA!$C$36))</f>
        <v>61829178588</v>
      </c>
      <c r="L48" s="346" t="str">
        <f>IF(K48=K47,"",MIN(J48,CALCULADORA!$C$30))</f>
        <v/>
      </c>
      <c r="M48" s="291" t="str">
        <f t="shared" si="0"/>
        <v/>
      </c>
      <c r="O48" s="33"/>
      <c r="P48" s="33"/>
      <c r="Q48" s="33"/>
    </row>
    <row r="49" spans="1:17" s="58" customFormat="1" x14ac:dyDescent="0.2">
      <c r="A49" s="4">
        <f>+Flujos!A49</f>
        <v>46342</v>
      </c>
      <c r="B49" s="59">
        <f>+Flujos!L49</f>
        <v>138875624.20632097</v>
      </c>
      <c r="C49" s="236">
        <f>+Flujos!M49</f>
        <v>3083907.7967218254</v>
      </c>
      <c r="D49" s="236">
        <f>+Flujos!N49</f>
        <v>891363.90144710569</v>
      </c>
      <c r="E49" s="237">
        <f>+Flujos!O49</f>
        <v>3975271.6981689311</v>
      </c>
      <c r="F49" s="236">
        <f>+Flujos!P49</f>
        <v>1279601236.2320919</v>
      </c>
      <c r="G49" s="236">
        <f>+Flujos!Q49</f>
        <v>369852286.58159536</v>
      </c>
      <c r="H49" s="237">
        <f>+Flujos!R49</f>
        <v>1649453522.8136873</v>
      </c>
      <c r="I49" s="292"/>
      <c r="J49" s="4">
        <f t="shared" si="1"/>
        <v>47134</v>
      </c>
      <c r="K49" s="59">
        <f>IF(J49&lt;CALCULADORA!$C$26,0,IF(CALCULADORA!$C$30&gt;J49,VLOOKUP(J49,$A:$H,8,FALSE),CALCULADORA!$C$36))</f>
        <v>61829178588</v>
      </c>
      <c r="L49" s="346" t="str">
        <f>IF(K49=K48,"",MIN(J49,CALCULADORA!$C$30))</f>
        <v/>
      </c>
      <c r="M49" s="291" t="str">
        <f t="shared" si="0"/>
        <v/>
      </c>
      <c r="O49" s="33"/>
      <c r="P49" s="33"/>
      <c r="Q49" s="33"/>
    </row>
    <row r="50" spans="1:17" s="58" customFormat="1" x14ac:dyDescent="0.2">
      <c r="A50" s="4">
        <f>+Flujos!A50</f>
        <v>46372</v>
      </c>
      <c r="B50" s="59">
        <f>+Flujos!L50</f>
        <v>136120610.20577738</v>
      </c>
      <c r="C50" s="236">
        <f>+Flujos!M50</f>
        <v>2755014.0005435906</v>
      </c>
      <c r="D50" s="236">
        <f>+Flujos!N50</f>
        <v>872000.04439148935</v>
      </c>
      <c r="E50" s="237">
        <f>+Flujos!O50</f>
        <v>3627014.0449350802</v>
      </c>
      <c r="F50" s="236">
        <f>+Flujos!P50</f>
        <v>1143133826.7245512</v>
      </c>
      <c r="G50" s="236">
        <f>+Flujos!Q50</f>
        <v>361817670.41929406</v>
      </c>
      <c r="H50" s="237">
        <f>+Flujos!R50</f>
        <v>1504951497.1438453</v>
      </c>
      <c r="I50" s="292"/>
      <c r="J50" s="4">
        <f t="shared" si="1"/>
        <v>47165</v>
      </c>
      <c r="K50" s="59">
        <f>IF(J50&lt;CALCULADORA!$C$26,0,IF(CALCULADORA!$C$30&gt;J50,VLOOKUP(J50,$A:$H,8,FALSE),CALCULADORA!$C$36))</f>
        <v>61829178588</v>
      </c>
      <c r="L50" s="346" t="str">
        <f>IF(K50=K49,"",MIN(J50,CALCULADORA!$C$30))</f>
        <v/>
      </c>
      <c r="M50" s="291" t="str">
        <f t="shared" si="0"/>
        <v/>
      </c>
      <c r="O50" s="33"/>
      <c r="P50" s="33"/>
      <c r="Q50" s="33"/>
    </row>
    <row r="51" spans="1:17" s="58" customFormat="1" x14ac:dyDescent="0.2">
      <c r="A51" s="4">
        <f>+Flujos!A51</f>
        <v>46403</v>
      </c>
      <c r="B51" s="59">
        <f>+Flujos!L51</f>
        <v>133109598.29821022</v>
      </c>
      <c r="C51" s="236">
        <f>+Flujos!M51</f>
        <v>3011011.9075671518</v>
      </c>
      <c r="D51" s="236">
        <f>+Flujos!N51</f>
        <v>854701.31148207618</v>
      </c>
      <c r="E51" s="237">
        <f>+Flujos!O51</f>
        <v>3865713.2190492279</v>
      </c>
      <c r="F51" s="236">
        <f>+Flujos!P51</f>
        <v>1249354654.2889769</v>
      </c>
      <c r="G51" s="236">
        <f>+Flujos!Q51</f>
        <v>354639933.12129062</v>
      </c>
      <c r="H51" s="237">
        <f>+Flujos!R51</f>
        <v>1603994587.4102676</v>
      </c>
      <c r="I51" s="292"/>
      <c r="J51" s="4">
        <f t="shared" si="1"/>
        <v>47193</v>
      </c>
      <c r="K51" s="59">
        <f>IF(J51&lt;CALCULADORA!$C$26,0,IF(CALCULADORA!$C$30&gt;J51,VLOOKUP(J51,$A:$H,8,FALSE),CALCULADORA!$C$36))</f>
        <v>61829178588</v>
      </c>
      <c r="L51" s="346" t="str">
        <f>IF(K51=K50,"",MIN(J51,CALCULADORA!$C$30))</f>
        <v/>
      </c>
      <c r="M51" s="291" t="str">
        <f t="shared" si="0"/>
        <v/>
      </c>
      <c r="O51" s="33"/>
      <c r="P51" s="33"/>
      <c r="Q51" s="33"/>
    </row>
    <row r="52" spans="1:17" s="58" customFormat="1" x14ac:dyDescent="0.2">
      <c r="A52" s="4">
        <f>+Flujos!A52</f>
        <v>46434</v>
      </c>
      <c r="B52" s="59">
        <f>+Flujos!L52</f>
        <v>130085926.13877912</v>
      </c>
      <c r="C52" s="236">
        <f>+Flujos!M52</f>
        <v>3023672.1594310966</v>
      </c>
      <c r="D52" s="236">
        <f>+Flujos!N52</f>
        <v>835795.16771446192</v>
      </c>
      <c r="E52" s="237">
        <f>+Flujos!O52</f>
        <v>3859467.3271455588</v>
      </c>
      <c r="F52" s="236">
        <f>+Flujos!P52</f>
        <v>1254607753.6045058</v>
      </c>
      <c r="G52" s="236">
        <f>+Flujos!Q52</f>
        <v>346795235.24701011</v>
      </c>
      <c r="H52" s="237">
        <f>+Flujos!R52</f>
        <v>1601402988.851516</v>
      </c>
      <c r="I52" s="292"/>
      <c r="J52" s="4">
        <f t="shared" si="1"/>
        <v>47224</v>
      </c>
      <c r="K52" s="59">
        <f>IF(J52&lt;CALCULADORA!$C$26,0,IF(CALCULADORA!$C$30&gt;J52,VLOOKUP(J52,$A:$H,8,FALSE),CALCULADORA!$C$36))</f>
        <v>61829178588</v>
      </c>
      <c r="L52" s="346" t="str">
        <f>IF(K52=K51,"",MIN(J52,CALCULADORA!$C$30))</f>
        <v/>
      </c>
      <c r="M52" s="291" t="str">
        <f t="shared" si="0"/>
        <v/>
      </c>
      <c r="O52" s="33"/>
      <c r="P52" s="33"/>
      <c r="Q52" s="33"/>
    </row>
    <row r="53" spans="1:17" s="58" customFormat="1" x14ac:dyDescent="0.2">
      <c r="A53" s="4">
        <f>+Flujos!A53</f>
        <v>46462</v>
      </c>
      <c r="B53" s="59">
        <f>+Flujos!L53</f>
        <v>127119926.88163398</v>
      </c>
      <c r="C53" s="236">
        <f>+Flujos!M53</f>
        <v>2965999.2571451426</v>
      </c>
      <c r="D53" s="236">
        <f>+Flujos!N53</f>
        <v>816809.53022539406</v>
      </c>
      <c r="E53" s="237">
        <f>+Flujos!O53</f>
        <v>3782808.7873705365</v>
      </c>
      <c r="F53" s="236">
        <f>+Flujos!P53</f>
        <v>1230677622.7683482</v>
      </c>
      <c r="G53" s="236">
        <f>+Flujos!Q53</f>
        <v>338917553.16212744</v>
      </c>
      <c r="H53" s="237">
        <f>+Flujos!R53</f>
        <v>1569595175.9304755</v>
      </c>
      <c r="I53" s="292"/>
      <c r="J53" s="4">
        <f t="shared" si="1"/>
        <v>47254</v>
      </c>
      <c r="K53" s="59">
        <f>IF(J53&lt;CALCULADORA!$C$26,0,IF(CALCULADORA!$C$30&gt;J53,VLOOKUP(J53,$A:$H,8,FALSE),CALCULADORA!$C$36))</f>
        <v>61829178588</v>
      </c>
      <c r="L53" s="346" t="str">
        <f>IF(K53=K52,"",MIN(J53,CALCULADORA!$C$30))</f>
        <v/>
      </c>
      <c r="M53" s="291" t="str">
        <f t="shared" si="0"/>
        <v/>
      </c>
      <c r="O53" s="33"/>
      <c r="P53" s="33"/>
      <c r="Q53" s="33"/>
    </row>
    <row r="54" spans="1:17" s="58" customFormat="1" x14ac:dyDescent="0.2">
      <c r="A54" s="4">
        <f>+Flujos!A54</f>
        <v>46493</v>
      </c>
      <c r="B54" s="59">
        <f>+Flujos!L54</f>
        <v>124191629.9454571</v>
      </c>
      <c r="C54" s="236">
        <f>+Flujos!M54</f>
        <v>2928296.9361768882</v>
      </c>
      <c r="D54" s="236">
        <f>+Flujos!N54</f>
        <v>798186.02088977979</v>
      </c>
      <c r="E54" s="237">
        <f>+Flujos!O54</f>
        <v>3726482.9570666682</v>
      </c>
      <c r="F54" s="236">
        <f>+Flujos!P54</f>
        <v>1215033855.2824719</v>
      </c>
      <c r="G54" s="236">
        <f>+Flujos!Q54</f>
        <v>331190128.368765</v>
      </c>
      <c r="H54" s="237">
        <f>+Flujos!R54</f>
        <v>1546223983.651237</v>
      </c>
      <c r="I54" s="292"/>
      <c r="J54" s="4">
        <f t="shared" si="1"/>
        <v>47285</v>
      </c>
      <c r="K54" s="59">
        <f>IF(J54&lt;CALCULADORA!$C$26,0,IF(CALCULADORA!$C$30&gt;J54,VLOOKUP(J54,$A:$H,8,FALSE),CALCULADORA!$C$36))</f>
        <v>61829178588</v>
      </c>
      <c r="L54" s="346" t="str">
        <f>IF(K54=K53,"",MIN(J54,CALCULADORA!$C$30))</f>
        <v/>
      </c>
      <c r="M54" s="291" t="str">
        <f t="shared" si="0"/>
        <v/>
      </c>
      <c r="O54" s="33"/>
      <c r="P54" s="33"/>
      <c r="Q54" s="33"/>
    </row>
    <row r="55" spans="1:17" s="58" customFormat="1" x14ac:dyDescent="0.2">
      <c r="A55" s="4">
        <f>+Flujos!A55</f>
        <v>46523</v>
      </c>
      <c r="B55" s="59">
        <f>+Flujos!L55</f>
        <v>121286923.24070443</v>
      </c>
      <c r="C55" s="236">
        <f>+Flujos!M55</f>
        <v>2904706.7047526664</v>
      </c>
      <c r="D55" s="236">
        <f>+Flujos!N55</f>
        <v>779799.24442752509</v>
      </c>
      <c r="E55" s="237">
        <f>+Flujos!O55</f>
        <v>3684505.9491801914</v>
      </c>
      <c r="F55" s="236">
        <f>+Flujos!P55</f>
        <v>1205245595.9429667</v>
      </c>
      <c r="G55" s="236">
        <f>+Flujos!Q55</f>
        <v>323560930.79144633</v>
      </c>
      <c r="H55" s="237">
        <f>+Flujos!R55</f>
        <v>1528806526.7344129</v>
      </c>
      <c r="I55" s="292"/>
      <c r="J55" s="4">
        <f t="shared" si="1"/>
        <v>47315</v>
      </c>
      <c r="K55" s="59">
        <f>IF(J55&lt;CALCULADORA!$C$26,0,IF(CALCULADORA!$C$30&gt;J55,VLOOKUP(J55,$A:$H,8,FALSE),CALCULADORA!$C$36))</f>
        <v>61829178588</v>
      </c>
      <c r="L55" s="346" t="str">
        <f>IF(K55=K54,"",MIN(J55,CALCULADORA!$C$30))</f>
        <v/>
      </c>
      <c r="M55" s="291" t="str">
        <f t="shared" si="0"/>
        <v/>
      </c>
      <c r="O55" s="33"/>
      <c r="P55" s="33"/>
      <c r="Q55" s="33"/>
    </row>
    <row r="56" spans="1:17" s="58" customFormat="1" x14ac:dyDescent="0.2">
      <c r="A56" s="4">
        <f>+Flujos!A56</f>
        <v>46554</v>
      </c>
      <c r="B56" s="59">
        <f>+Flujos!L56</f>
        <v>118406392.04831943</v>
      </c>
      <c r="C56" s="236">
        <f>+Flujos!M56</f>
        <v>2880531.1923850039</v>
      </c>
      <c r="D56" s="236">
        <f>+Flujos!N56</f>
        <v>761560.59102838312</v>
      </c>
      <c r="E56" s="237">
        <f>+Flujos!O56</f>
        <v>3642091.7834133869</v>
      </c>
      <c r="F56" s="236">
        <f>+Flujos!P56</f>
        <v>1195214486.8595212</v>
      </c>
      <c r="G56" s="236">
        <f>+Flujos!Q56</f>
        <v>315993193.69452047</v>
      </c>
      <c r="H56" s="237">
        <f>+Flujos!R56</f>
        <v>1511207680.5540414</v>
      </c>
      <c r="I56" s="292"/>
      <c r="J56" s="4">
        <f t="shared" si="1"/>
        <v>47346</v>
      </c>
      <c r="K56" s="59">
        <f>IF(J56&lt;CALCULADORA!$C$26,0,IF(CALCULADORA!$C$30&gt;J56,VLOOKUP(J56,$A:$H,8,FALSE),CALCULADORA!$C$36))</f>
        <v>61829178588</v>
      </c>
      <c r="L56" s="346" t="str">
        <f>IF(K56=K55,"",MIN(J56,CALCULADORA!$C$30))</f>
        <v/>
      </c>
      <c r="M56" s="291" t="str">
        <f t="shared" si="0"/>
        <v/>
      </c>
      <c r="O56" s="33"/>
      <c r="P56" s="33"/>
      <c r="Q56" s="33"/>
    </row>
    <row r="57" spans="1:17" s="58" customFormat="1" x14ac:dyDescent="0.2">
      <c r="A57" s="4">
        <f>+Flujos!A57</f>
        <v>46584</v>
      </c>
      <c r="B57" s="59">
        <f>+Flujos!L57</f>
        <v>115564992.28522575</v>
      </c>
      <c r="C57" s="236">
        <f>+Flujos!M57</f>
        <v>2841399.7630936876</v>
      </c>
      <c r="D57" s="236">
        <f>+Flujos!N57</f>
        <v>743473.73567139765</v>
      </c>
      <c r="E57" s="237">
        <f>+Flujos!O57</f>
        <v>3584873.4987650854</v>
      </c>
      <c r="F57" s="236">
        <f>+Flujos!P57</f>
        <v>1178977741.6008191</v>
      </c>
      <c r="G57" s="236">
        <f>+Flujos!Q57</f>
        <v>308488441.93152952</v>
      </c>
      <c r="H57" s="237">
        <f>+Flujos!R57</f>
        <v>1487466183.5323486</v>
      </c>
      <c r="I57" s="292"/>
      <c r="J57" s="4">
        <f t="shared" si="1"/>
        <v>47377</v>
      </c>
      <c r="K57" s="59">
        <f>IF(J57&lt;CALCULADORA!$C$26,0,IF(CALCULADORA!$C$30&gt;J57,VLOOKUP(J57,$A:$H,8,FALSE),CALCULADORA!$C$36))</f>
        <v>61829178588</v>
      </c>
      <c r="L57" s="346" t="str">
        <f>IF(K57=K56,"",MIN(J57,CALCULADORA!$C$30))</f>
        <v/>
      </c>
      <c r="M57" s="291" t="str">
        <f t="shared" si="0"/>
        <v/>
      </c>
      <c r="O57" s="33"/>
      <c r="P57" s="33"/>
      <c r="Q57" s="33"/>
    </row>
    <row r="58" spans="1:17" s="58" customFormat="1" x14ac:dyDescent="0.2">
      <c r="A58" s="4">
        <f>+Flujos!A58</f>
        <v>46615</v>
      </c>
      <c r="B58" s="59">
        <f>+Flujos!L58</f>
        <v>112735167.44719797</v>
      </c>
      <c r="C58" s="236">
        <f>+Flujos!M58</f>
        <v>2829824.8380277739</v>
      </c>
      <c r="D58" s="236">
        <f>+Flujos!N58</f>
        <v>725632.58655893244</v>
      </c>
      <c r="E58" s="237">
        <f>+Flujos!O58</f>
        <v>3555457.4245867063</v>
      </c>
      <c r="F58" s="236">
        <f>+Flujos!P58</f>
        <v>1174174975.3056071</v>
      </c>
      <c r="G58" s="236">
        <f>+Flujos!Q58</f>
        <v>301085640.69201797</v>
      </c>
      <c r="H58" s="237">
        <f>+Flujos!R58</f>
        <v>1475260615.9976251</v>
      </c>
      <c r="I58" s="292"/>
      <c r="J58" s="4">
        <f t="shared" si="1"/>
        <v>47407</v>
      </c>
      <c r="K58" s="59">
        <f>IF(J58&lt;CALCULADORA!$C$26,0,IF(CALCULADORA!$C$30&gt;J58,VLOOKUP(J58,$A:$H,8,FALSE),CALCULADORA!$C$36))</f>
        <v>61829178588</v>
      </c>
      <c r="L58" s="346" t="str">
        <f>IF(K58=K57,"",MIN(J58,CALCULADORA!$C$30))</f>
        <v/>
      </c>
      <c r="M58" s="291" t="str">
        <f t="shared" si="0"/>
        <v/>
      </c>
      <c r="O58" s="33"/>
      <c r="P58" s="33"/>
      <c r="Q58" s="33"/>
    </row>
    <row r="59" spans="1:17" s="58" customFormat="1" x14ac:dyDescent="0.2">
      <c r="A59" s="4">
        <f>+Flujos!A59</f>
        <v>46646</v>
      </c>
      <c r="B59" s="59">
        <f>+Flujos!L59</f>
        <v>109940149.77828716</v>
      </c>
      <c r="C59" s="236">
        <f>+Flujos!M59</f>
        <v>2795017.6689108117</v>
      </c>
      <c r="D59" s="236">
        <f>+Flujos!N59</f>
        <v>707864.11640095606</v>
      </c>
      <c r="E59" s="237">
        <f>+Flujos!O59</f>
        <v>3502881.7853117678</v>
      </c>
      <c r="F59" s="236">
        <f>+Flujos!P59</f>
        <v>1159732488.8346596</v>
      </c>
      <c r="G59" s="236">
        <f>+Flujos!Q59</f>
        <v>293712996.0220741</v>
      </c>
      <c r="H59" s="237">
        <f>+Flujos!R59</f>
        <v>1453445484.8567338</v>
      </c>
      <c r="I59" s="292"/>
      <c r="J59" s="4">
        <f t="shared" si="1"/>
        <v>47438</v>
      </c>
      <c r="K59" s="59">
        <f>IF(J59&lt;CALCULADORA!$C$26,0,IF(CALCULADORA!$C$30&gt;J59,VLOOKUP(J59,$A:$H,8,FALSE),CALCULADORA!$C$36))</f>
        <v>61829178588</v>
      </c>
      <c r="L59" s="346" t="str">
        <f>IF(K59=K58,"",MIN(J59,CALCULADORA!$C$30))</f>
        <v/>
      </c>
      <c r="M59" s="291" t="str">
        <f t="shared" si="0"/>
        <v/>
      </c>
      <c r="O59" s="33"/>
      <c r="P59" s="33"/>
      <c r="Q59" s="33"/>
    </row>
    <row r="60" spans="1:17" s="58" customFormat="1" x14ac:dyDescent="0.2">
      <c r="A60" s="4">
        <f>+Flujos!A60</f>
        <v>46676</v>
      </c>
      <c r="B60" s="59">
        <f>+Flujos!L60</f>
        <v>107162861.00785728</v>
      </c>
      <c r="C60" s="236">
        <f>+Flujos!M60</f>
        <v>2777288.7704298841</v>
      </c>
      <c r="D60" s="236">
        <f>+Flujos!N60</f>
        <v>690314.20045786502</v>
      </c>
      <c r="E60" s="237">
        <f>+Flujos!O60</f>
        <v>3467602.970887749</v>
      </c>
      <c r="F60" s="236">
        <f>+Flujos!P60</f>
        <v>1152376263.5813162</v>
      </c>
      <c r="G60" s="236">
        <f>+Flujos!Q60</f>
        <v>286431035.72468126</v>
      </c>
      <c r="H60" s="237">
        <f>+Flujos!R60</f>
        <v>1438807299.3059974</v>
      </c>
      <c r="I60" s="292"/>
      <c r="J60" s="4">
        <f t="shared" si="1"/>
        <v>47468</v>
      </c>
      <c r="K60" s="59">
        <f>IF(J60&lt;CALCULADORA!$C$26,0,IF(CALCULADORA!$C$30&gt;J60,VLOOKUP(J60,$A:$H,8,FALSE),CALCULADORA!$C$36))</f>
        <v>61829178588</v>
      </c>
      <c r="L60" s="346" t="str">
        <f>IF(K60=K59,"",MIN(J60,CALCULADORA!$C$30))</f>
        <v/>
      </c>
      <c r="M60" s="291" t="str">
        <f t="shared" si="0"/>
        <v/>
      </c>
      <c r="O60" s="33"/>
      <c r="P60" s="33"/>
      <c r="Q60" s="33"/>
    </row>
    <row r="61" spans="1:17" s="58" customFormat="1" x14ac:dyDescent="0.2">
      <c r="A61" s="4">
        <f>+Flujos!A61</f>
        <v>46707</v>
      </c>
      <c r="B61" s="59">
        <f>+Flujos!L61</f>
        <v>104446114.72103798</v>
      </c>
      <c r="C61" s="236">
        <f>+Flujos!M61</f>
        <v>2716746.2868192932</v>
      </c>
      <c r="D61" s="236">
        <f>+Flujos!N61</f>
        <v>672875.60426833585</v>
      </c>
      <c r="E61" s="237">
        <f>+Flujos!O61</f>
        <v>3389621.8910876289</v>
      </c>
      <c r="F61" s="236">
        <f>+Flujos!P61</f>
        <v>1127255461.6704991</v>
      </c>
      <c r="G61" s="236">
        <f>+Flujos!Q61</f>
        <v>279195265.16565418</v>
      </c>
      <c r="H61" s="237">
        <f>+Flujos!R61</f>
        <v>1406450726.8361533</v>
      </c>
      <c r="I61" s="292"/>
      <c r="J61" s="4">
        <f t="shared" si="1"/>
        <v>47499</v>
      </c>
      <c r="K61" s="59">
        <f>IF(J61&lt;CALCULADORA!$C$26,0,IF(CALCULADORA!$C$30&gt;J61,VLOOKUP(J61,$A:$H,8,FALSE),CALCULADORA!$C$36))</f>
        <v>61829178588</v>
      </c>
      <c r="L61" s="346" t="str">
        <f>IF(K61=K60,"",MIN(J61,CALCULADORA!$C$30))</f>
        <v/>
      </c>
      <c r="M61" s="291" t="str">
        <f t="shared" si="0"/>
        <v/>
      </c>
      <c r="O61" s="33"/>
      <c r="P61" s="33"/>
      <c r="Q61" s="33"/>
    </row>
    <row r="62" spans="1:17" s="58" customFormat="1" x14ac:dyDescent="0.2">
      <c r="A62" s="4">
        <f>+Flujos!A62</f>
        <v>46737</v>
      </c>
      <c r="B62" s="59">
        <f>+Flujos!L62</f>
        <v>102066407.86372142</v>
      </c>
      <c r="C62" s="236">
        <f>+Flujos!M62</f>
        <v>2379706.8573165676</v>
      </c>
      <c r="D62" s="236">
        <f>+Flujos!N62</f>
        <v>655817.15433339751</v>
      </c>
      <c r="E62" s="237">
        <f>+Flujos!O62</f>
        <v>3035524.0116499653</v>
      </c>
      <c r="F62" s="236">
        <f>+Flujos!P62</f>
        <v>987408196.74607742</v>
      </c>
      <c r="G62" s="236">
        <f>+Flujos!Q62</f>
        <v>272117228.1218251</v>
      </c>
      <c r="H62" s="237">
        <f>+Flujos!R62</f>
        <v>1259525424.8679025</v>
      </c>
      <c r="I62" s="292"/>
      <c r="J62" s="4">
        <f t="shared" si="1"/>
        <v>47530</v>
      </c>
      <c r="K62" s="59">
        <f>IF(J62&lt;CALCULADORA!$C$26,0,IF(CALCULADORA!$C$30&gt;J62,VLOOKUP(J62,$A:$H,8,FALSE),CALCULADORA!$C$36))</f>
        <v>61829178588</v>
      </c>
      <c r="L62" s="346" t="str">
        <f>IF(K62=K61,"",MIN(J62,CALCULADORA!$C$30))</f>
        <v/>
      </c>
      <c r="M62" s="291" t="str">
        <f t="shared" si="0"/>
        <v/>
      </c>
      <c r="O62" s="33"/>
      <c r="P62" s="33"/>
      <c r="Q62" s="33"/>
    </row>
    <row r="63" spans="1:17" s="58" customFormat="1" x14ac:dyDescent="0.2">
      <c r="A63" s="4">
        <f>+Flujos!A63</f>
        <v>46768</v>
      </c>
      <c r="B63" s="59">
        <f>+Flujos!L63</f>
        <v>99436788.884725213</v>
      </c>
      <c r="C63" s="236">
        <f>+Flujos!M63</f>
        <v>2629618.9789961958</v>
      </c>
      <c r="D63" s="236">
        <f>+Flujos!N63</f>
        <v>640874.97497630678</v>
      </c>
      <c r="E63" s="237">
        <f>+Flujos!O63</f>
        <v>3270493.9539725026</v>
      </c>
      <c r="F63" s="236">
        <f>+Flujos!P63</f>
        <v>1091103858.526423</v>
      </c>
      <c r="G63" s="236">
        <f>+Flujos!Q63</f>
        <v>265917292.0544565</v>
      </c>
      <c r="H63" s="237">
        <f>+Flujos!R63</f>
        <v>1357021150.5808794</v>
      </c>
      <c r="I63" s="292"/>
      <c r="J63" s="4">
        <f t="shared" si="1"/>
        <v>47558</v>
      </c>
      <c r="K63" s="59">
        <f>IF(J63&lt;CALCULADORA!$C$26,0,IF(CALCULADORA!$C$30&gt;J63,VLOOKUP(J63,$A:$H,8,FALSE),CALCULADORA!$C$36))</f>
        <v>61829178588</v>
      </c>
      <c r="L63" s="346" t="str">
        <f>IF(K63=K62,"",MIN(J63,CALCULADORA!$C$30))</f>
        <v/>
      </c>
      <c r="M63" s="291" t="str">
        <f t="shared" si="0"/>
        <v/>
      </c>
      <c r="O63" s="33"/>
      <c r="P63" s="33"/>
      <c r="Q63" s="33"/>
    </row>
    <row r="64" spans="1:17" s="58" customFormat="1" x14ac:dyDescent="0.2">
      <c r="A64" s="4">
        <f>+Flujos!A64</f>
        <v>46799</v>
      </c>
      <c r="B64" s="59">
        <f>+Flujos!L64</f>
        <v>96850239.196125239</v>
      </c>
      <c r="C64" s="236">
        <f>+Flujos!M64</f>
        <v>2586549.6885999809</v>
      </c>
      <c r="D64" s="236">
        <f>+Flujos!N64</f>
        <v>624363.59740718955</v>
      </c>
      <c r="E64" s="237">
        <f>+Flujos!O64</f>
        <v>3210913.2860071706</v>
      </c>
      <c r="F64" s="236">
        <f>+Flujos!P64</f>
        <v>1073233182.4662571</v>
      </c>
      <c r="G64" s="236">
        <f>+Flujos!Q64</f>
        <v>259066250.92676905</v>
      </c>
      <c r="H64" s="237">
        <f>+Flujos!R64</f>
        <v>1332299433.3930261</v>
      </c>
      <c r="I64" s="292"/>
      <c r="J64" s="4">
        <f t="shared" si="1"/>
        <v>47589</v>
      </c>
      <c r="K64" s="59">
        <f>IF(J64&lt;CALCULADORA!$C$26,0,IF(CALCULADORA!$C$30&gt;J64,VLOOKUP(J64,$A:$H,8,FALSE),CALCULADORA!$C$36))</f>
        <v>61829178588</v>
      </c>
      <c r="L64" s="346" t="str">
        <f>IF(K64=K63,"",MIN(J64,CALCULADORA!$C$30))</f>
        <v/>
      </c>
      <c r="M64" s="291" t="str">
        <f t="shared" si="0"/>
        <v/>
      </c>
      <c r="O64" s="33"/>
      <c r="P64" s="33"/>
      <c r="Q64" s="33"/>
    </row>
    <row r="65" spans="1:17" s="70" customFormat="1" x14ac:dyDescent="0.2">
      <c r="A65" s="4">
        <f>+Flujos!A65</f>
        <v>46828</v>
      </c>
      <c r="B65" s="59">
        <f>+Flujos!L65</f>
        <v>94300860.529773012</v>
      </c>
      <c r="C65" s="236">
        <f>+Flujos!M65</f>
        <v>2549378.6663522278</v>
      </c>
      <c r="D65" s="236">
        <f>+Flujos!N65</f>
        <v>608122.65191247035</v>
      </c>
      <c r="E65" s="237">
        <f>+Flujos!O65</f>
        <v>3157501.3182646981</v>
      </c>
      <c r="F65" s="236">
        <f>+Flujos!P65</f>
        <v>1057809865.9615303</v>
      </c>
      <c r="G65" s="236">
        <f>+Flujos!Q65</f>
        <v>252327419.77406344</v>
      </c>
      <c r="H65" s="237">
        <f>+Flujos!R65</f>
        <v>1310137285.7355938</v>
      </c>
      <c r="I65" s="292"/>
      <c r="J65" s="4">
        <f t="shared" si="1"/>
        <v>47619</v>
      </c>
      <c r="K65" s="59">
        <f>IF(J65&lt;CALCULADORA!$C$26,0,IF(CALCULADORA!$C$30&gt;J65,VLOOKUP(J65,$A:$H,8,FALSE),CALCULADORA!$C$36))</f>
        <v>61829178588</v>
      </c>
      <c r="L65" s="346" t="str">
        <f>IF(K65=K64,"",MIN(J65,CALCULADORA!$C$30))</f>
        <v/>
      </c>
      <c r="M65" s="291" t="str">
        <f t="shared" si="0"/>
        <v/>
      </c>
      <c r="O65" s="33"/>
      <c r="P65" s="33"/>
      <c r="Q65" s="33"/>
    </row>
    <row r="66" spans="1:17" s="70" customFormat="1" x14ac:dyDescent="0.2">
      <c r="A66" s="4">
        <f>+Flujos!A66</f>
        <v>46859</v>
      </c>
      <c r="B66" s="59">
        <f>+Flujos!L66</f>
        <v>91765366.659394547</v>
      </c>
      <c r="C66" s="236">
        <f>+Flujos!M66</f>
        <v>2535493.8703784631</v>
      </c>
      <c r="D66" s="236">
        <f>+Flujos!N66</f>
        <v>592115.10326644476</v>
      </c>
      <c r="E66" s="237">
        <f>+Flujos!O66</f>
        <v>3127608.9736449076</v>
      </c>
      <c r="F66" s="236">
        <f>+Flujos!P66</f>
        <v>1052048668.3953301</v>
      </c>
      <c r="G66" s="236">
        <f>+Flujos!Q66</f>
        <v>245685431.62569103</v>
      </c>
      <c r="H66" s="237">
        <f>+Flujos!R66</f>
        <v>1297734100.0210209</v>
      </c>
      <c r="I66" s="292"/>
      <c r="J66" s="4">
        <f t="shared" si="1"/>
        <v>47650</v>
      </c>
      <c r="K66" s="59">
        <f>IF(J66&lt;CALCULADORA!$C$26,0,IF(CALCULADORA!$C$30&gt;J66,VLOOKUP(J66,$A:$H,8,FALSE),CALCULADORA!$C$36))</f>
        <v>61829178588</v>
      </c>
      <c r="L66" s="346" t="str">
        <f>IF(K66=K65,"",MIN(J66,CALCULADORA!$C$30))</f>
        <v/>
      </c>
      <c r="M66" s="291" t="str">
        <f t="shared" si="0"/>
        <v/>
      </c>
      <c r="O66" s="33"/>
      <c r="P66" s="33"/>
      <c r="Q66" s="33"/>
    </row>
    <row r="67" spans="1:17" s="70" customFormat="1" x14ac:dyDescent="0.2">
      <c r="A67" s="4">
        <f>+Flujos!A67</f>
        <v>46889</v>
      </c>
      <c r="B67" s="59">
        <f>+Flujos!L67</f>
        <v>89275558.796640009</v>
      </c>
      <c r="C67" s="236">
        <f>+Flujos!M67</f>
        <v>2489807.862754534</v>
      </c>
      <c r="D67" s="236">
        <f>+Flujos!N67</f>
        <v>576194.73725433834</v>
      </c>
      <c r="E67" s="237">
        <f>+Flujos!O67</f>
        <v>3066002.6000088723</v>
      </c>
      <c r="F67" s="236">
        <f>+Flujos!P67</f>
        <v>1033092241.7809446</v>
      </c>
      <c r="G67" s="236">
        <f>+Flujos!Q67</f>
        <v>239079618.03683671</v>
      </c>
      <c r="H67" s="237">
        <f>+Flujos!R67</f>
        <v>1272171859.8177814</v>
      </c>
      <c r="I67" s="292"/>
      <c r="J67" s="4">
        <f t="shared" si="1"/>
        <v>47680</v>
      </c>
      <c r="K67" s="59">
        <f>IF(J67&lt;CALCULADORA!$C$26,0,IF(CALCULADORA!$C$30&gt;J67,VLOOKUP(J67,$A:$H,8,FALSE),CALCULADORA!$C$36))</f>
        <v>61829178588</v>
      </c>
      <c r="L67" s="346" t="str">
        <f>IF(K67=K66,"",MIN(J67,CALCULADORA!$C$30))</f>
        <v/>
      </c>
      <c r="M67" s="291" t="str">
        <f t="shared" si="0"/>
        <v/>
      </c>
      <c r="O67" s="33"/>
      <c r="P67" s="33"/>
      <c r="Q67" s="33"/>
    </row>
    <row r="68" spans="1:17" s="70" customFormat="1" x14ac:dyDescent="0.2">
      <c r="A68" s="4">
        <f>+Flujos!A68</f>
        <v>46920</v>
      </c>
      <c r="B68" s="59">
        <f>+Flujos!L68</f>
        <v>86835755.519344509</v>
      </c>
      <c r="C68" s="236">
        <f>+Flujos!M68</f>
        <v>2439803.2772955075</v>
      </c>
      <c r="D68" s="236">
        <f>+Flujos!N68</f>
        <v>560561.23368410266</v>
      </c>
      <c r="E68" s="237">
        <f>+Flujos!O68</f>
        <v>3000364.51097961</v>
      </c>
      <c r="F68" s="236">
        <f>+Flujos!P68</f>
        <v>1012343914.143309</v>
      </c>
      <c r="G68" s="236">
        <f>+Flujos!Q68</f>
        <v>232592831.85069418</v>
      </c>
      <c r="H68" s="237">
        <f>+Flujos!R68</f>
        <v>1244936745.9940031</v>
      </c>
      <c r="I68" s="292"/>
      <c r="J68" s="4">
        <f t="shared" si="1"/>
        <v>47711</v>
      </c>
      <c r="K68" s="59">
        <f>IF(J68&lt;CALCULADORA!$C$26,0,IF(CALCULADORA!$C$30&gt;J68,VLOOKUP(J68,$A:$H,8,FALSE),CALCULADORA!$C$36))</f>
        <v>61829178588</v>
      </c>
      <c r="L68" s="346" t="str">
        <f>IF(K68=K67,"",MIN(J68,CALCULADORA!$C$30))</f>
        <v/>
      </c>
      <c r="M68" s="291" t="str">
        <f t="shared" ref="M68:M131" si="2">IF(K68=K67,"",K68)</f>
        <v/>
      </c>
      <c r="O68" s="33"/>
      <c r="P68" s="33"/>
      <c r="Q68" s="33"/>
    </row>
    <row r="69" spans="1:17" s="58" customFormat="1" x14ac:dyDescent="0.2">
      <c r="A69" s="4">
        <f>+Flujos!A69</f>
        <v>46950</v>
      </c>
      <c r="B69" s="59">
        <f>+Flujos!L69</f>
        <v>84414462.462177724</v>
      </c>
      <c r="C69" s="236">
        <f>+Flujos!M69</f>
        <v>2421293.0571667827</v>
      </c>
      <c r="D69" s="236">
        <f>+Flujos!N69</f>
        <v>545241.70890596416</v>
      </c>
      <c r="E69" s="237">
        <f>+Flujos!O69</f>
        <v>2966534.7660727468</v>
      </c>
      <c r="F69" s="236">
        <f>+Flujos!P69</f>
        <v>1004663496.2706274</v>
      </c>
      <c r="G69" s="236">
        <f>+Flujos!Q69</f>
        <v>226236324.41378835</v>
      </c>
      <c r="H69" s="237">
        <f>+Flujos!R69</f>
        <v>1230899820.6844156</v>
      </c>
      <c r="I69" s="292"/>
      <c r="J69" s="4">
        <f t="shared" ref="J69:J132" si="3">EDATE(J68,1)</f>
        <v>47742</v>
      </c>
      <c r="K69" s="59">
        <f>IF(J69&lt;CALCULADORA!$C$26,0,IF(CALCULADORA!$C$30&gt;J69,VLOOKUP(J69,$A:$H,8,FALSE),CALCULADORA!$C$36))</f>
        <v>61829178588</v>
      </c>
      <c r="L69" s="346" t="str">
        <f>IF(K69=K68,"",MIN(J69,CALCULADORA!$C$30))</f>
        <v/>
      </c>
      <c r="M69" s="291" t="str">
        <f t="shared" si="2"/>
        <v/>
      </c>
      <c r="O69" s="33"/>
      <c r="P69" s="33"/>
      <c r="Q69" s="33"/>
    </row>
    <row r="70" spans="1:17" s="58" customFormat="1" x14ac:dyDescent="0.2">
      <c r="A70" s="4">
        <f>+Flujos!A70</f>
        <v>46981</v>
      </c>
      <c r="B70" s="59">
        <f>+Flujos!L70</f>
        <v>82041063.001436099</v>
      </c>
      <c r="C70" s="236">
        <f>+Flujos!M70</f>
        <v>2373399.4607416224</v>
      </c>
      <c r="D70" s="236">
        <f>+Flujos!N70</f>
        <v>530038.40980001388</v>
      </c>
      <c r="E70" s="237">
        <f>+Flujos!O70</f>
        <v>2903437.8705416364</v>
      </c>
      <c r="F70" s="236">
        <f>+Flujos!P70</f>
        <v>984791078.14633024</v>
      </c>
      <c r="G70" s="236">
        <f>+Flujos!Q70</f>
        <v>219928042.32070506</v>
      </c>
      <c r="H70" s="237">
        <f>+Flujos!R70</f>
        <v>1204719120.4670353</v>
      </c>
      <c r="I70" s="292"/>
      <c r="J70" s="4">
        <f t="shared" si="3"/>
        <v>47772</v>
      </c>
      <c r="K70" s="59">
        <f>IF(J70&lt;CALCULADORA!$C$26,0,IF(CALCULADORA!$C$30&gt;J70,VLOOKUP(J70,$A:$H,8,FALSE),CALCULADORA!$C$36))</f>
        <v>61829178588</v>
      </c>
      <c r="L70" s="346" t="str">
        <f>IF(K70=K69,"",MIN(J70,CALCULADORA!$C$30))</f>
        <v/>
      </c>
      <c r="M70" s="291" t="str">
        <f t="shared" si="2"/>
        <v/>
      </c>
      <c r="O70" s="33"/>
      <c r="P70" s="33"/>
      <c r="Q70" s="33"/>
    </row>
    <row r="71" spans="1:17" s="58" customFormat="1" x14ac:dyDescent="0.2">
      <c r="A71" s="4">
        <f>+Flujos!A71</f>
        <v>47012</v>
      </c>
      <c r="B71" s="59">
        <f>+Flujos!L71</f>
        <v>79697762.891737252</v>
      </c>
      <c r="C71" s="236">
        <f>+Flujos!M71</f>
        <v>2343300.1096988427</v>
      </c>
      <c r="D71" s="236">
        <f>+Flujos!N71</f>
        <v>515135.83458601724</v>
      </c>
      <c r="E71" s="237">
        <f>+Flujos!O71</f>
        <v>2858435.94428486</v>
      </c>
      <c r="F71" s="236">
        <f>+Flujos!P71</f>
        <v>972301999.56717622</v>
      </c>
      <c r="G71" s="236">
        <f>+Flujos!Q71</f>
        <v>213744539.14102426</v>
      </c>
      <c r="H71" s="237">
        <f>+Flujos!R71</f>
        <v>1186046538.7082005</v>
      </c>
      <c r="I71" s="292"/>
      <c r="J71" s="4">
        <f t="shared" si="3"/>
        <v>47803</v>
      </c>
      <c r="K71" s="59">
        <f>IF(J71&lt;CALCULADORA!$C$26,0,IF(CALCULADORA!$C$30&gt;J71,VLOOKUP(J71,$A:$H,8,FALSE),CALCULADORA!$C$36))</f>
        <v>61829178588</v>
      </c>
      <c r="L71" s="346" t="str">
        <f>IF(K71=K70,"",MIN(J71,CALCULADORA!$C$30))</f>
        <v/>
      </c>
      <c r="M71" s="291" t="str">
        <f t="shared" si="2"/>
        <v/>
      </c>
      <c r="O71" s="33"/>
      <c r="P71" s="33"/>
      <c r="Q71" s="33"/>
    </row>
    <row r="72" spans="1:17" s="58" customFormat="1" x14ac:dyDescent="0.2">
      <c r="A72" s="4">
        <f>+Flujos!A72</f>
        <v>47042</v>
      </c>
      <c r="B72" s="59">
        <f>+Flujos!L72</f>
        <v>77398833.328124404</v>
      </c>
      <c r="C72" s="236">
        <f>+Flujos!M72</f>
        <v>2298929.5636128411</v>
      </c>
      <c r="D72" s="236">
        <f>+Flujos!N72</f>
        <v>500422.25319721818</v>
      </c>
      <c r="E72" s="237">
        <f>+Flujos!O72</f>
        <v>2799351.8168100594</v>
      </c>
      <c r="F72" s="236">
        <f>+Flujos!P72</f>
        <v>953891395.43553066</v>
      </c>
      <c r="G72" s="236">
        <f>+Flujos!Q72</f>
        <v>207639454.88574195</v>
      </c>
      <c r="H72" s="237">
        <f>+Flujos!R72</f>
        <v>1161530850.3212726</v>
      </c>
      <c r="I72" s="292"/>
      <c r="J72" s="4">
        <f t="shared" si="3"/>
        <v>47833</v>
      </c>
      <c r="K72" s="59">
        <f>IF(J72&lt;CALCULADORA!$C$26,0,IF(CALCULADORA!$C$30&gt;J72,VLOOKUP(J72,$A:$H,8,FALSE),CALCULADORA!$C$36))</f>
        <v>61829178588</v>
      </c>
      <c r="L72" s="346" t="str">
        <f>IF(K72=K71,"",MIN(J72,CALCULADORA!$C$30))</f>
        <v/>
      </c>
      <c r="M72" s="291" t="str">
        <f t="shared" si="2"/>
        <v/>
      </c>
      <c r="O72" s="33"/>
      <c r="P72" s="33"/>
      <c r="Q72" s="33"/>
    </row>
    <row r="73" spans="1:17" x14ac:dyDescent="0.2">
      <c r="A73" s="4">
        <f>+Flujos!A73</f>
        <v>47073</v>
      </c>
      <c r="B73" s="59">
        <f>+Flujos!L73</f>
        <v>75132506.18599692</v>
      </c>
      <c r="C73" s="236">
        <f>+Flujos!M73</f>
        <v>2266327.1421274813</v>
      </c>
      <c r="D73" s="236">
        <f>+Flujos!N73</f>
        <v>485987.27446729311</v>
      </c>
      <c r="E73" s="237">
        <f>+Flujos!O73</f>
        <v>2752314.4165947745</v>
      </c>
      <c r="F73" s="236">
        <f>+Flujos!P73</f>
        <v>940363721.5922426</v>
      </c>
      <c r="G73" s="236">
        <f>+Flujos!Q73</f>
        <v>201649970.81380221</v>
      </c>
      <c r="H73" s="237">
        <f>+Flujos!R73</f>
        <v>1142013692.4060447</v>
      </c>
      <c r="I73" s="292"/>
      <c r="J73" s="4">
        <f t="shared" si="3"/>
        <v>47864</v>
      </c>
      <c r="K73" s="59">
        <f>IF(J73&lt;CALCULADORA!$C$26,0,IF(CALCULADORA!$C$30&gt;J73,VLOOKUP(J73,$A:$H,8,FALSE),CALCULADORA!$C$36))</f>
        <v>61829178588</v>
      </c>
      <c r="L73" s="346" t="str">
        <f>IF(K73=K72,"",MIN(J73,CALCULADORA!$C$30))</f>
        <v/>
      </c>
      <c r="M73" s="291" t="str">
        <f t="shared" si="2"/>
        <v/>
      </c>
    </row>
    <row r="74" spans="1:17" x14ac:dyDescent="0.2">
      <c r="A74" s="4">
        <f>+Flujos!A74</f>
        <v>47103</v>
      </c>
      <c r="B74" s="59">
        <f>+Flujos!L74</f>
        <v>73204281.070813164</v>
      </c>
      <c r="C74" s="236">
        <f>+Flujos!M74</f>
        <v>1928225.1151837523</v>
      </c>
      <c r="D74" s="236">
        <f>+Flujos!N74</f>
        <v>471757.00634187466</v>
      </c>
      <c r="E74" s="237">
        <f>+Flujos!O74</f>
        <v>2399982.1215256271</v>
      </c>
      <c r="F74" s="236">
        <f>+Flujos!P74</f>
        <v>800075554.70552146</v>
      </c>
      <c r="G74" s="236">
        <f>+Flujos!Q74</f>
        <v>195745427.00592452</v>
      </c>
      <c r="H74" s="237">
        <f>+Flujos!R74</f>
        <v>995820981.71144617</v>
      </c>
      <c r="I74" s="292"/>
      <c r="J74" s="4">
        <f t="shared" si="3"/>
        <v>47895</v>
      </c>
      <c r="K74" s="59">
        <f>IF(J74&lt;CALCULADORA!$C$26,0,IF(CALCULADORA!$C$30&gt;J74,VLOOKUP(J74,$A:$H,8,FALSE),CALCULADORA!$C$36))</f>
        <v>61829178588</v>
      </c>
      <c r="L74" s="346" t="str">
        <f>IF(K74=K73,"",MIN(J74,CALCULADORA!$C$30))</f>
        <v/>
      </c>
      <c r="M74" s="291" t="str">
        <f t="shared" si="2"/>
        <v/>
      </c>
    </row>
    <row r="75" spans="1:17" x14ac:dyDescent="0.2">
      <c r="A75" s="4">
        <f>+Flujos!A75</f>
        <v>47134</v>
      </c>
      <c r="B75" s="59">
        <f>+Flujos!L75</f>
        <v>71027351.331041828</v>
      </c>
      <c r="C75" s="236">
        <f>+Flujos!M75</f>
        <v>2176929.7397713293</v>
      </c>
      <c r="D75" s="236">
        <f>+Flujos!N75</f>
        <v>459649.68084363587</v>
      </c>
      <c r="E75" s="237">
        <f>+Flujos!O75</f>
        <v>2636579.4206149653</v>
      </c>
      <c r="F75" s="236">
        <f>+Flujos!P75</f>
        <v>903270191.52870798</v>
      </c>
      <c r="G75" s="236">
        <f>+Flujos!Q75</f>
        <v>190721752.59792855</v>
      </c>
      <c r="H75" s="237">
        <f>+Flujos!R75</f>
        <v>1093991944.1266365</v>
      </c>
      <c r="I75" s="292"/>
      <c r="J75" s="4">
        <f t="shared" si="3"/>
        <v>47923</v>
      </c>
      <c r="K75" s="59">
        <f>IF(J75&lt;CALCULADORA!$C$26,0,IF(CALCULADORA!$C$30&gt;J75,VLOOKUP(J75,$A:$H,8,FALSE),CALCULADORA!$C$36))</f>
        <v>61829178588</v>
      </c>
      <c r="L75" s="346" t="str">
        <f>IF(K75=K74,"",MIN(J75,CALCULADORA!$C$30))</f>
        <v/>
      </c>
      <c r="M75" s="291" t="str">
        <f t="shared" si="2"/>
        <v/>
      </c>
    </row>
    <row r="76" spans="1:17" x14ac:dyDescent="0.2">
      <c r="A76" s="4">
        <f>+Flujos!A76</f>
        <v>47165</v>
      </c>
      <c r="B76" s="59">
        <f>+Flujos!L76</f>
        <v>68878409.953279406</v>
      </c>
      <c r="C76" s="236">
        <f>+Flujos!M76</f>
        <v>2148941.3777624164</v>
      </c>
      <c r="D76" s="236">
        <f>+Flujos!N76</f>
        <v>445980.73900761164</v>
      </c>
      <c r="E76" s="237">
        <f>+Flujos!O76</f>
        <v>2594922.1167700281</v>
      </c>
      <c r="F76" s="236">
        <f>+Flujos!P76</f>
        <v>891657022.46289277</v>
      </c>
      <c r="G76" s="236">
        <f>+Flujos!Q76</f>
        <v>185050119.06531978</v>
      </c>
      <c r="H76" s="237">
        <f>+Flujos!R76</f>
        <v>1076707141.5282125</v>
      </c>
      <c r="I76" s="292"/>
      <c r="J76" s="4">
        <f t="shared" si="3"/>
        <v>47954</v>
      </c>
      <c r="K76" s="59">
        <f>IF(J76&lt;CALCULADORA!$C$26,0,IF(CALCULADORA!$C$30&gt;J76,VLOOKUP(J76,$A:$H,8,FALSE),CALCULADORA!$C$36))</f>
        <v>61829178588</v>
      </c>
      <c r="L76" s="346" t="str">
        <f>IF(K76=K75,"",MIN(J76,CALCULADORA!$C$30))</f>
        <v/>
      </c>
      <c r="M76" s="291" t="str">
        <f t="shared" si="2"/>
        <v/>
      </c>
    </row>
    <row r="77" spans="1:17" x14ac:dyDescent="0.2">
      <c r="A77" s="4">
        <f>+Flujos!A77</f>
        <v>47193</v>
      </c>
      <c r="B77" s="59">
        <f>+Flujos!L77</f>
        <v>66764105.274456248</v>
      </c>
      <c r="C77" s="236">
        <f>+Flujos!M77</f>
        <v>2114304.6788231554</v>
      </c>
      <c r="D77" s="236">
        <f>+Flujos!N77</f>
        <v>432487.53609664139</v>
      </c>
      <c r="E77" s="237">
        <f>+Flujos!O77</f>
        <v>2546792.2149197967</v>
      </c>
      <c r="F77" s="236">
        <f>+Flujos!P77</f>
        <v>877285268.9270736</v>
      </c>
      <c r="G77" s="236">
        <f>+Flujos!Q77</f>
        <v>179451404.62127525</v>
      </c>
      <c r="H77" s="237">
        <f>+Flujos!R77</f>
        <v>1056736673.5483488</v>
      </c>
      <c r="I77" s="292"/>
      <c r="J77" s="4">
        <f t="shared" si="3"/>
        <v>47984</v>
      </c>
      <c r="K77" s="59">
        <f>IF(J77&lt;CALCULADORA!$C$26,0,IF(CALCULADORA!$C$30&gt;J77,VLOOKUP(J77,$A:$H,8,FALSE),CALCULADORA!$C$36))</f>
        <v>61829178588</v>
      </c>
      <c r="L77" s="346" t="str">
        <f>IF(K77=K76,"",MIN(J77,CALCULADORA!$C$30))</f>
        <v/>
      </c>
      <c r="M77" s="291" t="str">
        <f t="shared" si="2"/>
        <v/>
      </c>
    </row>
    <row r="78" spans="1:17" x14ac:dyDescent="0.2">
      <c r="A78" s="4">
        <f>+Flujos!A78</f>
        <v>47224</v>
      </c>
      <c r="B78" s="59">
        <f>+Flujos!L78</f>
        <v>64672663.487632453</v>
      </c>
      <c r="C78" s="236">
        <f>+Flujos!M78</f>
        <v>2091441.7868237924</v>
      </c>
      <c r="D78" s="236">
        <f>+Flujos!N78</f>
        <v>419211.81701831077</v>
      </c>
      <c r="E78" s="237">
        <f>+Flujos!O78</f>
        <v>2510653.6038421029</v>
      </c>
      <c r="F78" s="236">
        <f>+Flujos!P78</f>
        <v>867798803.44411588</v>
      </c>
      <c r="G78" s="236">
        <f>+Flujos!Q78</f>
        <v>173942930.41768214</v>
      </c>
      <c r="H78" s="237">
        <f>+Flujos!R78</f>
        <v>1041741733.8617979</v>
      </c>
      <c r="I78" s="292"/>
      <c r="J78" s="4">
        <f t="shared" si="3"/>
        <v>48015</v>
      </c>
      <c r="K78" s="59">
        <f>IF(J78&lt;CALCULADORA!$C$26,0,IF(CALCULADORA!$C$30&gt;J78,VLOOKUP(J78,$A:$H,8,FALSE),CALCULADORA!$C$36))</f>
        <v>61829178588</v>
      </c>
      <c r="L78" s="346" t="str">
        <f>IF(K78=K77,"",MIN(J78,CALCULADORA!$C$30))</f>
        <v/>
      </c>
      <c r="M78" s="291" t="str">
        <f t="shared" si="2"/>
        <v/>
      </c>
    </row>
    <row r="79" spans="1:17" x14ac:dyDescent="0.2">
      <c r="A79" s="4">
        <f>+Flujos!A79</f>
        <v>47254</v>
      </c>
      <c r="B79" s="59">
        <f>+Flujos!L79</f>
        <v>62614679.314352155</v>
      </c>
      <c r="C79" s="236">
        <f>+Flujos!M79</f>
        <v>2057984.1732802982</v>
      </c>
      <c r="D79" s="236">
        <f>+Flujos!N79</f>
        <v>406079.65403884416</v>
      </c>
      <c r="E79" s="237">
        <f>+Flujos!O79</f>
        <v>2464063.8273191424</v>
      </c>
      <c r="F79" s="236">
        <f>+Flujos!P79</f>
        <v>853916286.04293418</v>
      </c>
      <c r="G79" s="236">
        <f>+Flujos!Q79</f>
        <v>168494021.73085654</v>
      </c>
      <c r="H79" s="237">
        <f>+Flujos!R79</f>
        <v>1022410307.7737907</v>
      </c>
      <c r="I79" s="292"/>
      <c r="J79" s="4">
        <f t="shared" si="3"/>
        <v>48045</v>
      </c>
      <c r="K79" s="59">
        <f>IF(J79&lt;CALCULADORA!$C$26,0,IF(CALCULADORA!$C$30&gt;J79,VLOOKUP(J79,$A:$H,8,FALSE),CALCULADORA!$C$36))</f>
        <v>61829178588</v>
      </c>
      <c r="L79" s="346" t="str">
        <f>IF(K79=K78,"",MIN(J79,CALCULADORA!$C$30))</f>
        <v/>
      </c>
      <c r="M79" s="291" t="str">
        <f t="shared" si="2"/>
        <v/>
      </c>
    </row>
    <row r="80" spans="1:17" x14ac:dyDescent="0.2">
      <c r="A80" s="4">
        <f>+Flujos!A80</f>
        <v>47285</v>
      </c>
      <c r="B80" s="59">
        <f>+Flujos!L80</f>
        <v>60575051.938040651</v>
      </c>
      <c r="C80" s="236">
        <f>+Flujos!M80</f>
        <v>2039627.3763115043</v>
      </c>
      <c r="D80" s="236">
        <f>+Flujos!N80</f>
        <v>393157.57141481718</v>
      </c>
      <c r="E80" s="237">
        <f>+Flujos!O80</f>
        <v>2432784.9477263214</v>
      </c>
      <c r="F80" s="236">
        <f>+Flujos!P80</f>
        <v>846299527.81186795</v>
      </c>
      <c r="G80" s="236">
        <f>+Flujos!Q80</f>
        <v>163132281.37079296</v>
      </c>
      <c r="H80" s="237">
        <f>+Flujos!R80</f>
        <v>1009431809.1826609</v>
      </c>
      <c r="I80" s="292"/>
      <c r="J80" s="4">
        <f t="shared" si="3"/>
        <v>48076</v>
      </c>
      <c r="K80" s="59">
        <f>IF(J80&lt;CALCULADORA!$C$26,0,IF(CALCULADORA!$C$30&gt;J80,VLOOKUP(J80,$A:$H,8,FALSE),CALCULADORA!$C$36))</f>
        <v>61829178588</v>
      </c>
      <c r="L80" s="346" t="str">
        <f>IF(K80=K79,"",MIN(J80,CALCULADORA!$C$30))</f>
        <v/>
      </c>
      <c r="M80" s="291" t="str">
        <f t="shared" si="2"/>
        <v/>
      </c>
    </row>
    <row r="81" spans="1:13" x14ac:dyDescent="0.2">
      <c r="A81" s="4">
        <f>+Flujos!A81</f>
        <v>47315</v>
      </c>
      <c r="B81" s="59">
        <f>+Flujos!L81</f>
        <v>58568339.511873625</v>
      </c>
      <c r="C81" s="236">
        <f>+Flujos!M81</f>
        <v>2006712.4261670257</v>
      </c>
      <c r="D81" s="236">
        <f>+Flujos!N81</f>
        <v>380350.75111895724</v>
      </c>
      <c r="E81" s="237">
        <f>+Flujos!O81</f>
        <v>2387063.1772859828</v>
      </c>
      <c r="F81" s="236">
        <f>+Flujos!P81</f>
        <v>832642176.92084467</v>
      </c>
      <c r="G81" s="236">
        <f>+Flujos!Q81</f>
        <v>157818366.63566226</v>
      </c>
      <c r="H81" s="237">
        <f>+Flujos!R81</f>
        <v>990460543.55650687</v>
      </c>
      <c r="I81" s="292"/>
      <c r="J81" s="4">
        <f t="shared" si="3"/>
        <v>48107</v>
      </c>
      <c r="K81" s="59">
        <f>IF(J81&lt;CALCULADORA!$C$26,0,IF(CALCULADORA!$C$30&gt;J81,VLOOKUP(J81,$A:$H,8,FALSE),CALCULADORA!$C$36))</f>
        <v>61829178588</v>
      </c>
      <c r="L81" s="346" t="str">
        <f>IF(K81=K80,"",MIN(J81,CALCULADORA!$C$30))</f>
        <v/>
      </c>
      <c r="M81" s="291" t="str">
        <f t="shared" si="2"/>
        <v/>
      </c>
    </row>
    <row r="82" spans="1:13" x14ac:dyDescent="0.2">
      <c r="A82" s="4">
        <f>+Flujos!A82</f>
        <v>47346</v>
      </c>
      <c r="B82" s="59">
        <f>+Flujos!L82</f>
        <v>56574244.720026121</v>
      </c>
      <c r="C82" s="236">
        <f>+Flujos!M82</f>
        <v>1994094.7918475065</v>
      </c>
      <c r="D82" s="236">
        <f>+Flujos!N82</f>
        <v>367750.60379505449</v>
      </c>
      <c r="E82" s="237">
        <f>+Flujos!O82</f>
        <v>2361845.3956425609</v>
      </c>
      <c r="F82" s="236">
        <f>+Flujos!P82</f>
        <v>827406760.8390981</v>
      </c>
      <c r="G82" s="236">
        <f>+Flujos!Q82</f>
        <v>152590206.40677625</v>
      </c>
      <c r="H82" s="237">
        <f>+Flujos!R82</f>
        <v>979996967.24587429</v>
      </c>
      <c r="I82" s="292"/>
      <c r="J82" s="4">
        <f t="shared" si="3"/>
        <v>48137</v>
      </c>
      <c r="K82" s="59">
        <f>IF(J82&lt;CALCULADORA!$C$26,0,IF(CALCULADORA!$C$30&gt;J82,VLOOKUP(J82,$A:$H,8,FALSE),CALCULADORA!$C$36))</f>
        <v>61829178588</v>
      </c>
      <c r="L82" s="346" t="str">
        <f>IF(K82=K81,"",MIN(J82,CALCULADORA!$C$30))</f>
        <v/>
      </c>
      <c r="M82" s="291" t="str">
        <f t="shared" si="2"/>
        <v/>
      </c>
    </row>
    <row r="83" spans="1:13" x14ac:dyDescent="0.2">
      <c r="A83" s="4">
        <f>+Flujos!A83</f>
        <v>47377</v>
      </c>
      <c r="B83" s="59">
        <f>+Flujos!L83</f>
        <v>54601467.223900154</v>
      </c>
      <c r="C83" s="236">
        <f>+Flujos!M83</f>
        <v>1972777.4961259679</v>
      </c>
      <c r="D83" s="236">
        <f>+Flujos!N83</f>
        <v>355229.68259704398</v>
      </c>
      <c r="E83" s="237">
        <f>+Flujos!O83</f>
        <v>2328007.1787230121</v>
      </c>
      <c r="F83" s="236">
        <f>+Flujos!P83</f>
        <v>818561607.30130363</v>
      </c>
      <c r="G83" s="236">
        <f>+Flujos!Q83</f>
        <v>147394919.35546756</v>
      </c>
      <c r="H83" s="237">
        <f>+Flujos!R83</f>
        <v>965956526.6567713</v>
      </c>
      <c r="I83" s="292"/>
      <c r="J83" s="4">
        <f t="shared" si="3"/>
        <v>48168</v>
      </c>
      <c r="K83" s="59">
        <f>IF(J83&lt;CALCULADORA!$C$26,0,IF(CALCULADORA!$C$30&gt;J83,VLOOKUP(J83,$A:$H,8,FALSE),CALCULADORA!$C$36))</f>
        <v>61829178588</v>
      </c>
      <c r="L83" s="346" t="str">
        <f>IF(K83=K82,"",MIN(J83,CALCULADORA!$C$30))</f>
        <v/>
      </c>
      <c r="M83" s="291" t="str">
        <f t="shared" si="2"/>
        <v/>
      </c>
    </row>
    <row r="84" spans="1:13" x14ac:dyDescent="0.2">
      <c r="A84" s="4">
        <f>+Flujos!A84</f>
        <v>47407</v>
      </c>
      <c r="B84" s="59">
        <f>+Flujos!L84</f>
        <v>52647194.265563652</v>
      </c>
      <c r="C84" s="236">
        <f>+Flujos!M84</f>
        <v>1954272.9583364995</v>
      </c>
      <c r="D84" s="236">
        <f>+Flujos!N84</f>
        <v>342842.61269886908</v>
      </c>
      <c r="E84" s="237">
        <f>+Flujos!O84</f>
        <v>2297115.5710353684</v>
      </c>
      <c r="F84" s="236">
        <f>+Flujos!P84</f>
        <v>810883547.1931262</v>
      </c>
      <c r="G84" s="236">
        <f>+Flujos!Q84</f>
        <v>142255171.02322268</v>
      </c>
      <c r="H84" s="237">
        <f>+Flujos!R84</f>
        <v>953138718.21634877</v>
      </c>
      <c r="I84" s="292"/>
      <c r="J84" s="4">
        <f t="shared" si="3"/>
        <v>48198</v>
      </c>
      <c r="K84" s="59">
        <f>IF(J84&lt;CALCULADORA!$C$26,0,IF(CALCULADORA!$C$30&gt;J84,VLOOKUP(J84,$A:$H,8,FALSE),CALCULADORA!$C$36))</f>
        <v>61829178588</v>
      </c>
      <c r="L84" s="346" t="str">
        <f>IF(K84=K83,"",MIN(J84,CALCULADORA!$C$30))</f>
        <v/>
      </c>
      <c r="M84" s="291" t="str">
        <f t="shared" si="2"/>
        <v/>
      </c>
    </row>
    <row r="85" spans="1:13" x14ac:dyDescent="0.2">
      <c r="A85" s="4">
        <f>+Flujos!A85</f>
        <v>47438</v>
      </c>
      <c r="B85" s="59">
        <f>+Flujos!L85</f>
        <v>50707169.772913344</v>
      </c>
      <c r="C85" s="236">
        <f>+Flujos!M85</f>
        <v>1940024.4926503054</v>
      </c>
      <c r="D85" s="236">
        <f>+Flujos!N85</f>
        <v>330571.73279347416</v>
      </c>
      <c r="E85" s="237">
        <f>+Flujos!O85</f>
        <v>2270596.2254437795</v>
      </c>
      <c r="F85" s="236">
        <f>+Flujos!P85</f>
        <v>804971452.69865227</v>
      </c>
      <c r="G85" s="236">
        <f>+Flujos!Q85</f>
        <v>137163633.23039705</v>
      </c>
      <c r="H85" s="237">
        <f>+Flujos!R85</f>
        <v>942135085.92904925</v>
      </c>
      <c r="I85" s="292"/>
      <c r="J85" s="4">
        <f t="shared" si="3"/>
        <v>48229</v>
      </c>
      <c r="K85" s="59">
        <f>IF(J85&lt;CALCULADORA!$C$26,0,IF(CALCULADORA!$C$30&gt;J85,VLOOKUP(J85,$A:$H,8,FALSE),CALCULADORA!$C$36))</f>
        <v>61829178588</v>
      </c>
      <c r="L85" s="346" t="str">
        <f>IF(K85=K84,"",MIN(J85,CALCULADORA!$C$30))</f>
        <v/>
      </c>
      <c r="M85" s="291" t="str">
        <f t="shared" si="2"/>
        <v/>
      </c>
    </row>
    <row r="86" spans="1:13" x14ac:dyDescent="0.2">
      <c r="A86" s="4">
        <f>+Flujos!A86</f>
        <v>47468</v>
      </c>
      <c r="B86" s="59">
        <f>+Flujos!L86</f>
        <v>49093976.387291089</v>
      </c>
      <c r="C86" s="236">
        <f>+Flujos!M86</f>
        <v>1613193.3856222555</v>
      </c>
      <c r="D86" s="236">
        <f>+Flujos!N86</f>
        <v>318390.31900412287</v>
      </c>
      <c r="E86" s="237">
        <f>+Flujos!O86</f>
        <v>1931583.7046263784</v>
      </c>
      <c r="F86" s="236">
        <f>+Flujos!P86</f>
        <v>669359911.706164</v>
      </c>
      <c r="G86" s="236">
        <f>+Flujos!Q86</f>
        <v>132109217.47890219</v>
      </c>
      <c r="H86" s="237">
        <f>+Flujos!R86</f>
        <v>801469129.18506622</v>
      </c>
      <c r="I86" s="292"/>
      <c r="J86" s="4">
        <f t="shared" si="3"/>
        <v>48260</v>
      </c>
      <c r="K86" s="59">
        <f>IF(J86&lt;CALCULADORA!$C$26,0,IF(CALCULADORA!$C$30&gt;J86,VLOOKUP(J86,$A:$H,8,FALSE),CALCULADORA!$C$36))</f>
        <v>61829178588</v>
      </c>
      <c r="L86" s="346" t="str">
        <f>IF(K86=K85,"",MIN(J86,CALCULADORA!$C$30))</f>
        <v/>
      </c>
      <c r="M86" s="291" t="str">
        <f t="shared" si="2"/>
        <v/>
      </c>
    </row>
    <row r="87" spans="1:13" x14ac:dyDescent="0.2">
      <c r="A87" s="4">
        <f>+Flujos!A87</f>
        <v>47499</v>
      </c>
      <c r="B87" s="59">
        <f>+Flujos!L87</f>
        <v>47193290.729314968</v>
      </c>
      <c r="C87" s="236">
        <f>+Flujos!M87</f>
        <v>1900685.6579761188</v>
      </c>
      <c r="D87" s="236">
        <f>+Flujos!N87</f>
        <v>308261.07773580076</v>
      </c>
      <c r="E87" s="237">
        <f>+Flujos!O87</f>
        <v>2208946.7357119196</v>
      </c>
      <c r="F87" s="236">
        <f>+Flujos!P87</f>
        <v>788648649.03554404</v>
      </c>
      <c r="G87" s="236">
        <f>+Flujos!Q87</f>
        <v>127906306.5932992</v>
      </c>
      <c r="H87" s="237">
        <f>+Flujos!R87</f>
        <v>916554955.62884319</v>
      </c>
      <c r="I87" s="292"/>
      <c r="J87" s="4">
        <f t="shared" si="3"/>
        <v>48289</v>
      </c>
      <c r="K87" s="59">
        <f>IF(J87&lt;CALCULADORA!$C$26,0,IF(CALCULADORA!$C$30&gt;J87,VLOOKUP(J87,$A:$H,8,FALSE),CALCULADORA!$C$36))</f>
        <v>61829178588</v>
      </c>
      <c r="L87" s="346" t="str">
        <f>IF(K87=K86,"",MIN(J87,CALCULADORA!$C$30))</f>
        <v/>
      </c>
      <c r="M87" s="291" t="str">
        <f t="shared" si="2"/>
        <v/>
      </c>
    </row>
    <row r="88" spans="1:13" x14ac:dyDescent="0.2">
      <c r="A88" s="4">
        <f>+Flujos!A88</f>
        <v>47530</v>
      </c>
      <c r="B88" s="59">
        <f>+Flujos!L88</f>
        <v>45314754.829761498</v>
      </c>
      <c r="C88" s="236">
        <f>+Flujos!M88</f>
        <v>1878535.8995534726</v>
      </c>
      <c r="D88" s="236">
        <f>+Flujos!N88</f>
        <v>296326.67248936871</v>
      </c>
      <c r="E88" s="237">
        <f>+Flujos!O88</f>
        <v>2174862.5720428415</v>
      </c>
      <c r="F88" s="236">
        <f>+Flujos!P88</f>
        <v>779458082.99787307</v>
      </c>
      <c r="G88" s="236">
        <f>+Flujos!Q88</f>
        <v>122954381.72600502</v>
      </c>
      <c r="H88" s="237">
        <f>+Flujos!R88</f>
        <v>902412464.72387815</v>
      </c>
      <c r="I88" s="292"/>
      <c r="J88" s="4">
        <f t="shared" si="3"/>
        <v>48320</v>
      </c>
      <c r="K88" s="59">
        <f>IF(J88&lt;CALCULADORA!$C$26,0,IF(CALCULADORA!$C$30&gt;J88,VLOOKUP(J88,$A:$H,8,FALSE),CALCULADORA!$C$36))</f>
        <v>61829178588</v>
      </c>
      <c r="L88" s="346" t="str">
        <f>IF(K88=K87,"",MIN(J88,CALCULADORA!$C$30))</f>
        <v/>
      </c>
      <c r="M88" s="291" t="str">
        <f t="shared" si="2"/>
        <v/>
      </c>
    </row>
    <row r="89" spans="1:13" x14ac:dyDescent="0.2">
      <c r="A89" s="4">
        <f>+Flujos!A89</f>
        <v>47558</v>
      </c>
      <c r="B89" s="59">
        <f>+Flujos!L89</f>
        <v>43454842.797121882</v>
      </c>
      <c r="C89" s="236">
        <f>+Flujos!M89</f>
        <v>1859912.0326396136</v>
      </c>
      <c r="D89" s="236">
        <f>+Flujos!N89</f>
        <v>284531.34557607246</v>
      </c>
      <c r="E89" s="237">
        <f>+Flujos!O89</f>
        <v>2144443.378215686</v>
      </c>
      <c r="F89" s="236">
        <f>+Flujos!P89</f>
        <v>771730509.8351059</v>
      </c>
      <c r="G89" s="236">
        <f>+Flujos!Q89</f>
        <v>118060164.42286138</v>
      </c>
      <c r="H89" s="237">
        <f>+Flujos!R89</f>
        <v>889790674.25796723</v>
      </c>
      <c r="I89" s="292"/>
      <c r="J89" s="4">
        <f t="shared" si="3"/>
        <v>48350</v>
      </c>
      <c r="K89" s="59">
        <f>IF(J89&lt;CALCULADORA!$C$26,0,IF(CALCULADORA!$C$30&gt;J89,VLOOKUP(J89,$A:$H,8,FALSE),CALCULADORA!$C$36))</f>
        <v>61829178588</v>
      </c>
      <c r="L89" s="346" t="str">
        <f>IF(K89=K88,"",MIN(J89,CALCULADORA!$C$30))</f>
        <v/>
      </c>
      <c r="M89" s="291" t="str">
        <f t="shared" si="2"/>
        <v/>
      </c>
    </row>
    <row r="90" spans="1:13" x14ac:dyDescent="0.2">
      <c r="A90" s="4">
        <f>+Flujos!A90</f>
        <v>47589</v>
      </c>
      <c r="B90" s="59">
        <f>+Flujos!L90</f>
        <v>41621271.248106733</v>
      </c>
      <c r="C90" s="236">
        <f>+Flujos!M90</f>
        <v>1833571.5490151457</v>
      </c>
      <c r="D90" s="236">
        <f>+Flujos!N90</f>
        <v>272852.95792312827</v>
      </c>
      <c r="E90" s="237">
        <f>+Flujos!O90</f>
        <v>2106424.506938274</v>
      </c>
      <c r="F90" s="236">
        <f>+Flujos!P90</f>
        <v>760801092.47553086</v>
      </c>
      <c r="G90" s="236">
        <f>+Flujos!Q90</f>
        <v>113214468.55160673</v>
      </c>
      <c r="H90" s="237">
        <f>+Flujos!R90</f>
        <v>874015561.02713764</v>
      </c>
      <c r="I90" s="292"/>
      <c r="J90" s="4">
        <f t="shared" si="3"/>
        <v>48381</v>
      </c>
      <c r="K90" s="59">
        <f>IF(J90&lt;CALCULADORA!$C$26,0,IF(CALCULADORA!$C$30&gt;J90,VLOOKUP(J90,$A:$H,8,FALSE),CALCULADORA!$C$36))</f>
        <v>61829178588</v>
      </c>
      <c r="L90" s="346" t="str">
        <f>IF(K90=K89,"",MIN(J90,CALCULADORA!$C$30))</f>
        <v/>
      </c>
      <c r="M90" s="291" t="str">
        <f t="shared" si="2"/>
        <v/>
      </c>
    </row>
    <row r="91" spans="1:13" x14ac:dyDescent="0.2">
      <c r="A91" s="4">
        <f>+Flujos!A91</f>
        <v>47619</v>
      </c>
      <c r="B91" s="59">
        <f>+Flujos!L91</f>
        <v>39807062.270108819</v>
      </c>
      <c r="C91" s="236">
        <f>+Flujos!M91</f>
        <v>1814208.9779979147</v>
      </c>
      <c r="D91" s="236">
        <f>+Flujos!N91</f>
        <v>261339.96216686218</v>
      </c>
      <c r="E91" s="237">
        <f>+Flujos!O91</f>
        <v>2075548.9401647768</v>
      </c>
      <c r="F91" s="236">
        <f>+Flujos!P91</f>
        <v>752767009.92720771</v>
      </c>
      <c r="G91" s="236">
        <f>+Flujos!Q91</f>
        <v>108437398.49195287</v>
      </c>
      <c r="H91" s="237">
        <f>+Flujos!R91</f>
        <v>861204408.41916049</v>
      </c>
      <c r="I91" s="292"/>
      <c r="J91" s="4">
        <f t="shared" si="3"/>
        <v>48411</v>
      </c>
      <c r="K91" s="59">
        <f>IF(J91&lt;CALCULADORA!$C$26,0,IF(CALCULADORA!$C$30&gt;J91,VLOOKUP(J91,$A:$H,8,FALSE),CALCULADORA!$C$36))</f>
        <v>61829178588</v>
      </c>
      <c r="L91" s="346" t="str">
        <f>IF(K91=K90,"",MIN(J91,CALCULADORA!$C$30))</f>
        <v/>
      </c>
      <c r="M91" s="291" t="str">
        <f t="shared" si="2"/>
        <v/>
      </c>
    </row>
    <row r="92" spans="1:13" x14ac:dyDescent="0.2">
      <c r="A92" s="4">
        <f>+Flujos!A92</f>
        <v>47650</v>
      </c>
      <c r="B92" s="59">
        <f>+Flujos!L92</f>
        <v>38067107.260347933</v>
      </c>
      <c r="C92" s="236">
        <f>+Flujos!M92</f>
        <v>1739955.0097608881</v>
      </c>
      <c r="D92" s="236">
        <f>+Flujos!N92</f>
        <v>249948.54399401328</v>
      </c>
      <c r="E92" s="237">
        <f>+Flujos!O92</f>
        <v>1989903.5537549013</v>
      </c>
      <c r="F92" s="236">
        <f>+Flujos!P92</f>
        <v>721956922.26757061</v>
      </c>
      <c r="G92" s="236">
        <f>+Flujos!Q92</f>
        <v>103710774.43661994</v>
      </c>
      <c r="H92" s="237">
        <f>+Flujos!R92</f>
        <v>825667696.70419049</v>
      </c>
      <c r="I92" s="292"/>
      <c r="J92" s="4">
        <f t="shared" si="3"/>
        <v>48442</v>
      </c>
      <c r="K92" s="59">
        <f>IF(J92&lt;CALCULADORA!$C$26,0,IF(CALCULADORA!$C$30&gt;J92,VLOOKUP(J92,$A:$H,8,FALSE),CALCULADORA!$C$36))</f>
        <v>61829178588</v>
      </c>
      <c r="L92" s="346" t="str">
        <f>IF(K92=K91,"",MIN(J92,CALCULADORA!$C$30))</f>
        <v/>
      </c>
      <c r="M92" s="291" t="str">
        <f t="shared" si="2"/>
        <v/>
      </c>
    </row>
    <row r="93" spans="1:13" x14ac:dyDescent="0.2">
      <c r="A93" s="4">
        <f>+Flujos!A93</f>
        <v>47680</v>
      </c>
      <c r="B93" s="59">
        <f>+Flujos!L93</f>
        <v>36915879.532787122</v>
      </c>
      <c r="C93" s="236">
        <f>+Flujos!M93</f>
        <v>1151227.7275608142</v>
      </c>
      <c r="D93" s="236">
        <f>+Flujos!N93</f>
        <v>239023.36648772468</v>
      </c>
      <c r="E93" s="237">
        <f>+Flujos!O93</f>
        <v>1390251.0940485389</v>
      </c>
      <c r="F93" s="236">
        <f>+Flujos!P93</f>
        <v>477677194.15521729</v>
      </c>
      <c r="G93" s="236">
        <f>+Flujos!Q93</f>
        <v>99177606.921701863</v>
      </c>
      <c r="H93" s="237">
        <f>+Flujos!R93</f>
        <v>576854801.0769192</v>
      </c>
      <c r="I93" s="292"/>
      <c r="J93" s="4">
        <f t="shared" si="3"/>
        <v>48473</v>
      </c>
      <c r="K93" s="59">
        <f>IF(J93&lt;CALCULADORA!$C$26,0,IF(CALCULADORA!$C$30&gt;J93,VLOOKUP(J93,$A:$H,8,FALSE),CALCULADORA!$C$36))</f>
        <v>61829178588</v>
      </c>
      <c r="L93" s="346" t="str">
        <f>IF(K93=K92,"",MIN(J93,CALCULADORA!$C$30))</f>
        <v/>
      </c>
      <c r="M93" s="291" t="str">
        <f t="shared" si="2"/>
        <v/>
      </c>
    </row>
    <row r="94" spans="1:13" x14ac:dyDescent="0.2">
      <c r="A94" s="4">
        <f>+Flujos!A94</f>
        <v>47711</v>
      </c>
      <c r="B94" s="59">
        <f>+Flujos!L94</f>
        <v>35786866.910550408</v>
      </c>
      <c r="C94" s="236">
        <f>+Flujos!M94</f>
        <v>1129012.6222367159</v>
      </c>
      <c r="D94" s="236">
        <f>+Flujos!N94</f>
        <v>231794.80758637033</v>
      </c>
      <c r="E94" s="237">
        <f>+Flujos!O94</f>
        <v>1360807.4298230861</v>
      </c>
      <c r="F94" s="236">
        <f>+Flujos!P94</f>
        <v>468459513.82574713</v>
      </c>
      <c r="G94" s="236">
        <f>+Flujos!Q94</f>
        <v>96178271.819601253</v>
      </c>
      <c r="H94" s="237">
        <f>+Flujos!R94</f>
        <v>564637785.64534843</v>
      </c>
      <c r="I94" s="292"/>
      <c r="J94" s="4">
        <f t="shared" si="3"/>
        <v>48503</v>
      </c>
      <c r="K94" s="59">
        <f>IF(J94&lt;CALCULADORA!$C$26,0,IF(CALCULADORA!$C$30&gt;J94,VLOOKUP(J94,$A:$H,8,FALSE),CALCULADORA!$C$36))</f>
        <v>61829178588</v>
      </c>
      <c r="L94" s="346" t="str">
        <f>IF(K94=K93,"",MIN(J94,CALCULADORA!$C$30))</f>
        <v/>
      </c>
      <c r="M94" s="291" t="str">
        <f t="shared" si="2"/>
        <v/>
      </c>
    </row>
    <row r="95" spans="1:13" x14ac:dyDescent="0.2">
      <c r="A95" s="4">
        <f>+Flujos!A95</f>
        <v>47742</v>
      </c>
      <c r="B95" s="59">
        <f>+Flujos!L95</f>
        <v>34680768.321366362</v>
      </c>
      <c r="C95" s="236">
        <f>+Flujos!M95</f>
        <v>1106098.5891840425</v>
      </c>
      <c r="D95" s="236">
        <f>+Flujos!N95</f>
        <v>224705.737331346</v>
      </c>
      <c r="E95" s="237">
        <f>+Flujos!O95</f>
        <v>1330804.3265153884</v>
      </c>
      <c r="F95" s="236">
        <f>+Flujos!P95</f>
        <v>458951828.46225095</v>
      </c>
      <c r="G95" s="236">
        <f>+Flujos!Q95</f>
        <v>93236814.532289401</v>
      </c>
      <c r="H95" s="237">
        <f>+Flujos!R95</f>
        <v>552188642.99454033</v>
      </c>
      <c r="I95" s="292"/>
      <c r="J95" s="4">
        <f t="shared" si="3"/>
        <v>48534</v>
      </c>
      <c r="K95" s="59">
        <f>IF(J95&lt;CALCULADORA!$C$26,0,IF(CALCULADORA!$C$30&gt;J95,VLOOKUP(J95,$A:$H,8,FALSE),CALCULADORA!$C$36))</f>
        <v>61829178588</v>
      </c>
      <c r="L95" s="346" t="str">
        <f>IF(K95=K94,"",MIN(J95,CALCULADORA!$C$30))</f>
        <v/>
      </c>
      <c r="M95" s="291" t="str">
        <f t="shared" si="2"/>
        <v/>
      </c>
    </row>
    <row r="96" spans="1:13" x14ac:dyDescent="0.2">
      <c r="A96" s="4">
        <f>+Flujos!A96</f>
        <v>47772</v>
      </c>
      <c r="B96" s="59">
        <f>+Flujos!L96</f>
        <v>33596995.643121921</v>
      </c>
      <c r="C96" s="236">
        <f>+Flujos!M96</f>
        <v>1083772.6782444385</v>
      </c>
      <c r="D96" s="236">
        <f>+Flujos!N96</f>
        <v>217760.54428985939</v>
      </c>
      <c r="E96" s="237">
        <f>+Flujos!O96</f>
        <v>1301533.222534298</v>
      </c>
      <c r="F96" s="236">
        <f>+Flujos!P96</f>
        <v>449688171.72494745</v>
      </c>
      <c r="G96" s="236">
        <f>+Flujos!Q96</f>
        <v>90355056.001374915</v>
      </c>
      <c r="H96" s="237">
        <f>+Flujos!R96</f>
        <v>540043227.72632241</v>
      </c>
      <c r="I96" s="292"/>
      <c r="J96" s="4">
        <f t="shared" si="3"/>
        <v>48564</v>
      </c>
      <c r="K96" s="59">
        <f>IF(J96&lt;CALCULADORA!$C$26,0,IF(CALCULADORA!$C$30&gt;J96,VLOOKUP(J96,$A:$H,8,FALSE),CALCULADORA!$C$36))</f>
        <v>61829178588</v>
      </c>
      <c r="L96" s="346" t="str">
        <f>IF(K96=K95,"",MIN(J96,CALCULADORA!$C$30))</f>
        <v/>
      </c>
      <c r="M96" s="291" t="str">
        <f t="shared" si="2"/>
        <v/>
      </c>
    </row>
    <row r="97" spans="1:13" x14ac:dyDescent="0.2">
      <c r="A97" s="4">
        <f>+Flujos!A97</f>
        <v>47803</v>
      </c>
      <c r="B97" s="59">
        <f>+Flujos!L97</f>
        <v>32532983.299642682</v>
      </c>
      <c r="C97" s="236">
        <f>+Flujos!M97</f>
        <v>1064012.343479238</v>
      </c>
      <c r="D97" s="236">
        <f>+Flujos!N97</f>
        <v>210955.53564316253</v>
      </c>
      <c r="E97" s="237">
        <f>+Flujos!O97</f>
        <v>1274967.8791224004</v>
      </c>
      <c r="F97" s="236">
        <f>+Flujos!P97</f>
        <v>441489045.66132498</v>
      </c>
      <c r="G97" s="236">
        <f>+Flujos!Q97</f>
        <v>87531463.971113965</v>
      </c>
      <c r="H97" s="237">
        <f>+Flujos!R97</f>
        <v>529020509.6324389</v>
      </c>
      <c r="I97" s="292"/>
      <c r="J97" s="4">
        <f t="shared" si="3"/>
        <v>48595</v>
      </c>
      <c r="K97" s="59">
        <f>IF(J97&lt;CALCULADORA!$C$26,0,IF(CALCULADORA!$C$30&gt;J97,VLOOKUP(J97,$A:$H,8,FALSE),CALCULADORA!$C$36))</f>
        <v>61829178588</v>
      </c>
      <c r="L97" s="346" t="str">
        <f>IF(K97=K96,"",MIN(J97,CALCULADORA!$C$30))</f>
        <v/>
      </c>
      <c r="M97" s="291" t="str">
        <f t="shared" si="2"/>
        <v/>
      </c>
    </row>
    <row r="98" spans="1:13" x14ac:dyDescent="0.2">
      <c r="A98" s="4">
        <f>+Flujos!A98</f>
        <v>47833</v>
      </c>
      <c r="B98" s="59">
        <f>+Flujos!L98</f>
        <v>31488691.514553849</v>
      </c>
      <c r="C98" s="236">
        <f>+Flujos!M98</f>
        <v>1044291.7850888342</v>
      </c>
      <c r="D98" s="236">
        <f>+Flujos!N98</f>
        <v>204274.60213845639</v>
      </c>
      <c r="E98" s="237">
        <f>+Flujos!O98</f>
        <v>1248566.3872272905</v>
      </c>
      <c r="F98" s="236">
        <f>+Flujos!P98</f>
        <v>433306423.94923234</v>
      </c>
      <c r="G98" s="236">
        <f>+Flujos!Q98</f>
        <v>84759354.253406495</v>
      </c>
      <c r="H98" s="237">
        <f>+Flujos!R98</f>
        <v>518065778.2026388</v>
      </c>
      <c r="I98" s="292"/>
      <c r="J98" s="4">
        <f t="shared" si="3"/>
        <v>48626</v>
      </c>
      <c r="K98" s="59">
        <f>IF(J98&lt;CALCULADORA!$C$26,0,IF(CALCULADORA!$C$30&gt;J98,VLOOKUP(J98,$A:$H,8,FALSE),CALCULADORA!$C$36))</f>
        <v>61829178588</v>
      </c>
      <c r="L98" s="346" t="str">
        <f>IF(K98=K97,"",MIN(J98,CALCULADORA!$C$30))</f>
        <v/>
      </c>
      <c r="M98" s="291" t="str">
        <f t="shared" si="2"/>
        <v/>
      </c>
    </row>
    <row r="99" spans="1:13" x14ac:dyDescent="0.2">
      <c r="A99" s="4">
        <f>+Flujos!A99</f>
        <v>47864</v>
      </c>
      <c r="B99" s="59">
        <f>+Flujos!L99</f>
        <v>30462739.479416039</v>
      </c>
      <c r="C99" s="236">
        <f>+Flujos!M99</f>
        <v>1025952.0351378105</v>
      </c>
      <c r="D99" s="236">
        <f>+Flujos!N99</f>
        <v>197717.4940198836</v>
      </c>
      <c r="E99" s="237">
        <f>+Flujos!O99</f>
        <v>1223669.5291576942</v>
      </c>
      <c r="F99" s="236">
        <f>+Flujos!P99</f>
        <v>425696739.01167899</v>
      </c>
      <c r="G99" s="236">
        <f>+Flujos!Q99</f>
        <v>82038623.217429265</v>
      </c>
      <c r="H99" s="237">
        <f>+Flujos!R99</f>
        <v>507735362.22910827</v>
      </c>
      <c r="I99" s="292"/>
      <c r="J99" s="4">
        <f t="shared" si="3"/>
        <v>48654</v>
      </c>
      <c r="K99" s="59">
        <f>IF(J99&lt;CALCULADORA!$C$26,0,IF(CALCULADORA!$C$30&gt;J99,VLOOKUP(J99,$A:$H,8,FALSE),CALCULADORA!$C$36))</f>
        <v>61829178588</v>
      </c>
      <c r="L99" s="346" t="str">
        <f>IF(K99=K98,"",MIN(J99,CALCULADORA!$C$30))</f>
        <v/>
      </c>
      <c r="M99" s="291" t="str">
        <f t="shared" si="2"/>
        <v/>
      </c>
    </row>
    <row r="100" spans="1:13" x14ac:dyDescent="0.2">
      <c r="A100" s="4">
        <f>+Flujos!A100</f>
        <v>47895</v>
      </c>
      <c r="B100" s="59">
        <f>+Flujos!L100</f>
        <v>29454834.553757533</v>
      </c>
      <c r="C100" s="236">
        <f>+Flujos!M100</f>
        <v>1007904.9256585072</v>
      </c>
      <c r="D100" s="236">
        <f>+Flujos!N100</f>
        <v>191275.54119125332</v>
      </c>
      <c r="E100" s="237">
        <f>+Flujos!O100</f>
        <v>1199180.4668497604</v>
      </c>
      <c r="F100" s="236">
        <f>+Flujos!P100</f>
        <v>418208478.94609588</v>
      </c>
      <c r="G100" s="236">
        <f>+Flujos!Q100</f>
        <v>79365673.393174946</v>
      </c>
      <c r="H100" s="237">
        <f>+Flujos!R100</f>
        <v>497574152.33927077</v>
      </c>
      <c r="I100" s="292"/>
      <c r="J100" s="4">
        <f t="shared" si="3"/>
        <v>48685</v>
      </c>
      <c r="K100" s="59">
        <f>IF(J100&lt;CALCULADORA!$C$26,0,IF(CALCULADORA!$C$30&gt;J100,VLOOKUP(J100,$A:$H,8,FALSE),CALCULADORA!$C$36))</f>
        <v>61829178588</v>
      </c>
      <c r="L100" s="346" t="str">
        <f>IF(K100=K99,"",MIN(J100,CALCULADORA!$C$30))</f>
        <v/>
      </c>
      <c r="M100" s="291" t="str">
        <f t="shared" si="2"/>
        <v/>
      </c>
    </row>
    <row r="101" spans="1:13" x14ac:dyDescent="0.2">
      <c r="A101" s="4">
        <f>+Flujos!A101</f>
        <v>47923</v>
      </c>
      <c r="B101" s="59">
        <f>+Flujos!L101</f>
        <v>28463652.752531517</v>
      </c>
      <c r="C101" s="236">
        <f>+Flujos!M101</f>
        <v>991181.80122601683</v>
      </c>
      <c r="D101" s="236">
        <f>+Flujos!N101</f>
        <v>184946.90616304355</v>
      </c>
      <c r="E101" s="237">
        <f>+Flujos!O101</f>
        <v>1176128.7073890604</v>
      </c>
      <c r="F101" s="236">
        <f>+Flujos!P101</f>
        <v>411269578.01000929</v>
      </c>
      <c r="G101" s="236">
        <f>+Flujos!Q101</f>
        <v>76739742.353872418</v>
      </c>
      <c r="H101" s="237">
        <f>+Flujos!R101</f>
        <v>488009320.36388171</v>
      </c>
      <c r="I101" s="292"/>
      <c r="J101" s="4">
        <f t="shared" si="3"/>
        <v>48715</v>
      </c>
      <c r="K101" s="59">
        <f>IF(J101&lt;CALCULADORA!$C$26,0,IF(CALCULADORA!$C$30&gt;J101,VLOOKUP(J101,$A:$H,8,FALSE),CALCULADORA!$C$36))</f>
        <v>61829178588</v>
      </c>
      <c r="L101" s="346" t="str">
        <f>IF(K101=K100,"",MIN(J101,CALCULADORA!$C$30))</f>
        <v/>
      </c>
      <c r="M101" s="291" t="str">
        <f t="shared" si="2"/>
        <v/>
      </c>
    </row>
    <row r="102" spans="1:13" x14ac:dyDescent="0.2">
      <c r="A102" s="4">
        <f>+Flujos!A102</f>
        <v>47954</v>
      </c>
      <c r="B102" s="59">
        <f>+Flujos!L102</f>
        <v>27489537.857263021</v>
      </c>
      <c r="C102" s="236">
        <f>+Flujos!M102</f>
        <v>974114.89526849566</v>
      </c>
      <c r="D102" s="236">
        <f>+Flujos!N102</f>
        <v>178723.27563314539</v>
      </c>
      <c r="E102" s="237">
        <f>+Flujos!O102</f>
        <v>1152838.170901641</v>
      </c>
      <c r="F102" s="236">
        <f>+Flujos!P102</f>
        <v>404188032.32141399</v>
      </c>
      <c r="G102" s="236">
        <f>+Flujos!Q102</f>
        <v>74157380.673547566</v>
      </c>
      <c r="H102" s="237">
        <f>+Flujos!R102</f>
        <v>478345412.99496156</v>
      </c>
      <c r="I102" s="292"/>
      <c r="J102" s="4">
        <f t="shared" si="3"/>
        <v>48746</v>
      </c>
      <c r="K102" s="59">
        <f>IF(J102&lt;CALCULADORA!$C$26,0,IF(CALCULADORA!$C$30&gt;J102,VLOOKUP(J102,$A:$H,8,FALSE),CALCULADORA!$C$36))</f>
        <v>61829178588</v>
      </c>
      <c r="L102" s="346" t="str">
        <f>IF(K102=K101,"",MIN(J102,CALCULADORA!$C$30))</f>
        <v/>
      </c>
      <c r="M102" s="291" t="str">
        <f t="shared" si="2"/>
        <v/>
      </c>
    </row>
    <row r="103" spans="1:13" x14ac:dyDescent="0.2">
      <c r="A103" s="4">
        <f>+Flujos!A103</f>
        <v>47984</v>
      </c>
      <c r="B103" s="59">
        <f>+Flujos!L103</f>
        <v>26531779.575544957</v>
      </c>
      <c r="C103" s="236">
        <f>+Flujos!M103</f>
        <v>957758.28171806282</v>
      </c>
      <c r="D103" s="236">
        <f>+Flujos!N103</f>
        <v>172606.8082057545</v>
      </c>
      <c r="E103" s="237">
        <f>+Flujos!O103</f>
        <v>1130365.0899238172</v>
      </c>
      <c r="F103" s="236">
        <f>+Flujos!P103</f>
        <v>397401207.19585323</v>
      </c>
      <c r="G103" s="236">
        <f>+Flujos!Q103</f>
        <v>71619484.018601403</v>
      </c>
      <c r="H103" s="237">
        <f>+Flujos!R103</f>
        <v>469020691.21445459</v>
      </c>
      <c r="I103" s="292"/>
      <c r="J103" s="4">
        <f t="shared" si="3"/>
        <v>48776</v>
      </c>
      <c r="K103" s="59">
        <f>IF(J103&lt;CALCULADORA!$C$26,0,IF(CALCULADORA!$C$30&gt;J103,VLOOKUP(J103,$A:$H,8,FALSE),CALCULADORA!$C$36))</f>
        <v>61829178588</v>
      </c>
      <c r="L103" s="346" t="str">
        <f>IF(K103=K102,"",MIN(J103,CALCULADORA!$C$30))</f>
        <v/>
      </c>
      <c r="M103" s="291" t="str">
        <f t="shared" si="2"/>
        <v/>
      </c>
    </row>
    <row r="104" spans="1:13" x14ac:dyDescent="0.2">
      <c r="A104" s="4">
        <f>+Flujos!A104</f>
        <v>48015</v>
      </c>
      <c r="B104" s="59">
        <f>+Flujos!L104</f>
        <v>25590622.247965366</v>
      </c>
      <c r="C104" s="236">
        <f>+Flujos!M104</f>
        <v>941157.32757959166</v>
      </c>
      <c r="D104" s="236">
        <f>+Flujos!N104</f>
        <v>166593.04395484677</v>
      </c>
      <c r="E104" s="237">
        <f>+Flujos!O104</f>
        <v>1107750.3715344383</v>
      </c>
      <c r="F104" s="236">
        <f>+Flujos!P104</f>
        <v>390512998.1966086</v>
      </c>
      <c r="G104" s="236">
        <f>+Flujos!Q104</f>
        <v>69124201.838618636</v>
      </c>
      <c r="H104" s="237">
        <f>+Flujos!R104</f>
        <v>459637200.03522718</v>
      </c>
      <c r="I104" s="292"/>
      <c r="J104" s="4">
        <f t="shared" si="3"/>
        <v>48807</v>
      </c>
      <c r="K104" s="59">
        <f>IF(J104&lt;CALCULADORA!$C$26,0,IF(CALCULADORA!$C$30&gt;J104,VLOOKUP(J104,$A:$H,8,FALSE),CALCULADORA!$C$36))</f>
        <v>61829178588</v>
      </c>
      <c r="L104" s="346" t="str">
        <f>IF(K104=K103,"",MIN(J104,CALCULADORA!$C$30))</f>
        <v/>
      </c>
      <c r="M104" s="291" t="str">
        <f t="shared" si="2"/>
        <v/>
      </c>
    </row>
    <row r="105" spans="1:13" x14ac:dyDescent="0.2">
      <c r="A105" s="4">
        <f>+Flujos!A105</f>
        <v>48045</v>
      </c>
      <c r="B105" s="59">
        <f>+Flujos!L105</f>
        <v>24666349.991487082</v>
      </c>
      <c r="C105" s="236">
        <f>+Flujos!M105</f>
        <v>924272.25647828495</v>
      </c>
      <c r="D105" s="236">
        <f>+Flujos!N105</f>
        <v>160683.51709497452</v>
      </c>
      <c r="E105" s="237">
        <f>+Flujos!O105</f>
        <v>1084955.7735732594</v>
      </c>
      <c r="F105" s="236">
        <f>+Flujos!P105</f>
        <v>383506900.97215003</v>
      </c>
      <c r="G105" s="236">
        <f>+Flujos!Q105</f>
        <v>66672170.722942136</v>
      </c>
      <c r="H105" s="237">
        <f>+Flujos!R105</f>
        <v>450179071.69509214</v>
      </c>
      <c r="I105" s="292"/>
      <c r="J105" s="4">
        <f t="shared" si="3"/>
        <v>48838</v>
      </c>
      <c r="K105" s="59">
        <f>IF(J105&lt;CALCULADORA!$C$26,0,IF(CALCULADORA!$C$30&gt;J105,VLOOKUP(J105,$A:$H,8,FALSE),CALCULADORA!$C$36))</f>
        <v>61829178588</v>
      </c>
      <c r="L105" s="346" t="str">
        <f>IF(K105=K104,"",MIN(J105,CALCULADORA!$C$30))</f>
        <v/>
      </c>
      <c r="M105" s="291" t="str">
        <f t="shared" si="2"/>
        <v/>
      </c>
    </row>
    <row r="106" spans="1:13" x14ac:dyDescent="0.2">
      <c r="A106" s="4">
        <f>+Flujos!A106</f>
        <v>48076</v>
      </c>
      <c r="B106" s="59">
        <f>+Flujos!L106</f>
        <v>23761545.429302279</v>
      </c>
      <c r="C106" s="236">
        <f>+Flujos!M106</f>
        <v>904804.56218480482</v>
      </c>
      <c r="D106" s="236">
        <f>+Flujos!N106</f>
        <v>154880.01159654738</v>
      </c>
      <c r="E106" s="237">
        <f>+Flujos!O106</f>
        <v>1059684.5737813523</v>
      </c>
      <c r="F106" s="236">
        <f>+Flujos!P106</f>
        <v>375429199.78049779</v>
      </c>
      <c r="G106" s="236">
        <f>+Flujos!Q106</f>
        <v>64264130.891738005</v>
      </c>
      <c r="H106" s="237">
        <f>+Flujos!R106</f>
        <v>439693330.67223579</v>
      </c>
      <c r="I106" s="292"/>
      <c r="J106" s="4">
        <f t="shared" si="3"/>
        <v>48868</v>
      </c>
      <c r="K106" s="59">
        <f>IF(J106&lt;CALCULADORA!$C$26,0,IF(CALCULADORA!$C$30&gt;J106,VLOOKUP(J106,$A:$H,8,FALSE),CALCULADORA!$C$36))</f>
        <v>61829178588</v>
      </c>
      <c r="L106" s="346" t="str">
        <f>IF(K106=K105,"",MIN(J106,CALCULADORA!$C$30))</f>
        <v/>
      </c>
      <c r="M106" s="291" t="str">
        <f t="shared" si="2"/>
        <v/>
      </c>
    </row>
    <row r="107" spans="1:13" x14ac:dyDescent="0.2">
      <c r="A107" s="4">
        <f>+Flujos!A107</f>
        <v>48107</v>
      </c>
      <c r="B107" s="59">
        <f>+Flujos!L107</f>
        <v>22877569.481662937</v>
      </c>
      <c r="C107" s="236">
        <f>+Flujos!M107</f>
        <v>883975.94763934321</v>
      </c>
      <c r="D107" s="236">
        <f>+Flujos!N107</f>
        <v>149198.743750589</v>
      </c>
      <c r="E107" s="237">
        <f>+Flujos!O107</f>
        <v>1033174.6913899322</v>
      </c>
      <c r="F107" s="236">
        <f>+Flujos!P107</f>
        <v>366786813.99007118</v>
      </c>
      <c r="G107" s="236">
        <f>+Flujos!Q107</f>
        <v>61906810.946316265</v>
      </c>
      <c r="H107" s="237">
        <f>+Flujos!R107</f>
        <v>428693624.93638748</v>
      </c>
      <c r="I107" s="292"/>
      <c r="J107" s="4">
        <f t="shared" si="3"/>
        <v>48899</v>
      </c>
      <c r="K107" s="59">
        <f>IF(J107&lt;CALCULADORA!$C$26,0,IF(CALCULADORA!$C$30&gt;J107,VLOOKUP(J107,$A:$H,8,FALSE),CALCULADORA!$C$36))</f>
        <v>61829178588</v>
      </c>
      <c r="L107" s="346" t="str">
        <f>IF(K107=K106,"",MIN(J107,CALCULADORA!$C$30))</f>
        <v/>
      </c>
      <c r="M107" s="291" t="str">
        <f t="shared" si="2"/>
        <v/>
      </c>
    </row>
    <row r="108" spans="1:13" x14ac:dyDescent="0.2">
      <c r="A108" s="4">
        <f>+Flujos!A108</f>
        <v>48137</v>
      </c>
      <c r="B108" s="59">
        <f>+Flujos!L108</f>
        <v>22013160.669254065</v>
      </c>
      <c r="C108" s="236">
        <f>+Flujos!M108</f>
        <v>864408.81240887067</v>
      </c>
      <c r="D108" s="236">
        <f>+Flujos!N108</f>
        <v>143648.25877536158</v>
      </c>
      <c r="E108" s="237">
        <f>+Flujos!O108</f>
        <v>1008057.0711842322</v>
      </c>
      <c r="F108" s="236">
        <f>+Flujos!P108</f>
        <v>358667851.91959411</v>
      </c>
      <c r="G108" s="236">
        <f>+Flujos!Q108</f>
        <v>59603756.541272618</v>
      </c>
      <c r="H108" s="237">
        <f>+Flujos!R108</f>
        <v>418271608.46086669</v>
      </c>
      <c r="I108" s="292"/>
      <c r="J108" s="4">
        <f t="shared" si="3"/>
        <v>48929</v>
      </c>
      <c r="K108" s="59">
        <f>IF(J108&lt;CALCULADORA!$C$26,0,IF(CALCULADORA!$C$30&gt;J108,VLOOKUP(J108,$A:$H,8,FALSE),CALCULADORA!$C$36))</f>
        <v>61829178588</v>
      </c>
      <c r="L108" s="346" t="str">
        <f>IF(K108=K107,"",MIN(J108,CALCULADORA!$C$30))</f>
        <v/>
      </c>
      <c r="M108" s="291" t="str">
        <f t="shared" si="2"/>
        <v/>
      </c>
    </row>
    <row r="109" spans="1:13" x14ac:dyDescent="0.2">
      <c r="A109" s="4">
        <f>+Flujos!A109</f>
        <v>48168</v>
      </c>
      <c r="B109" s="59">
        <f>+Flujos!L109</f>
        <v>21169023.602143496</v>
      </c>
      <c r="C109" s="236">
        <f>+Flujos!M109</f>
        <v>844137.06711056642</v>
      </c>
      <c r="D109" s="236">
        <f>+Flujos!N109</f>
        <v>138220.63584224627</v>
      </c>
      <c r="E109" s="237">
        <f>+Flujos!O109</f>
        <v>982357.70295281266</v>
      </c>
      <c r="F109" s="236">
        <f>+Flujos!P109</f>
        <v>350256527.05058664</v>
      </c>
      <c r="G109" s="236">
        <f>+Flujos!Q109</f>
        <v>57351681.099069476</v>
      </c>
      <c r="H109" s="237">
        <f>+Flujos!R109</f>
        <v>407608208.14965612</v>
      </c>
      <c r="I109" s="292"/>
      <c r="J109" s="4">
        <f t="shared" si="3"/>
        <v>48960</v>
      </c>
      <c r="K109" s="59">
        <f>IF(J109&lt;CALCULADORA!$C$26,0,IF(CALCULADORA!$C$30&gt;J109,VLOOKUP(J109,$A:$H,8,FALSE),CALCULADORA!$C$36))</f>
        <v>61829178588</v>
      </c>
      <c r="L109" s="346" t="str">
        <f>IF(K109=K108,"",MIN(J109,CALCULADORA!$C$30))</f>
        <v/>
      </c>
      <c r="M109" s="291" t="str">
        <f t="shared" si="2"/>
        <v/>
      </c>
    </row>
    <row r="110" spans="1:13" x14ac:dyDescent="0.2">
      <c r="A110" s="4">
        <f>+Flujos!A110</f>
        <v>48198</v>
      </c>
      <c r="B110" s="59">
        <f>+Flujos!L110</f>
        <v>20342839.885914497</v>
      </c>
      <c r="C110" s="236">
        <f>+Flujos!M110</f>
        <v>826183.71622899885</v>
      </c>
      <c r="D110" s="236">
        <f>+Flujos!N110</f>
        <v>132920.29919785901</v>
      </c>
      <c r="E110" s="237">
        <f>+Flujos!O110</f>
        <v>959104.01542685786</v>
      </c>
      <c r="F110" s="236">
        <f>+Flujos!P110</f>
        <v>342807170.09932411</v>
      </c>
      <c r="G110" s="236">
        <f>+Flujos!Q110</f>
        <v>55152420.365718842</v>
      </c>
      <c r="H110" s="237">
        <f>+Flujos!R110</f>
        <v>397959590.46504301</v>
      </c>
      <c r="I110" s="292"/>
      <c r="J110" s="4">
        <f t="shared" si="3"/>
        <v>48991</v>
      </c>
      <c r="K110" s="59">
        <f>IF(J110&lt;CALCULADORA!$C$26,0,IF(CALCULADORA!$C$30&gt;J110,VLOOKUP(J110,$A:$H,8,FALSE),CALCULADORA!$C$36))</f>
        <v>61829178588</v>
      </c>
      <c r="L110" s="346" t="str">
        <f>IF(K110=K109,"",MIN(J110,CALCULADORA!$C$30))</f>
        <v/>
      </c>
      <c r="M110" s="291" t="str">
        <f t="shared" si="2"/>
        <v/>
      </c>
    </row>
    <row r="111" spans="1:13" x14ac:dyDescent="0.2">
      <c r="A111" s="4">
        <f>+Flujos!A111</f>
        <v>48229</v>
      </c>
      <c r="B111" s="59">
        <f>+Flujos!L111</f>
        <v>19533669.093420081</v>
      </c>
      <c r="C111" s="236">
        <f>+Flujos!M111</f>
        <v>809170.79249441635</v>
      </c>
      <c r="D111" s="236">
        <f>+Flujos!N111</f>
        <v>127732.69164365712</v>
      </c>
      <c r="E111" s="237">
        <f>+Flujos!O111</f>
        <v>936903.48413807352</v>
      </c>
      <c r="F111" s="236">
        <f>+Flujos!P111</f>
        <v>335748023.17351943</v>
      </c>
      <c r="G111" s="236">
        <f>+Flujos!Q111</f>
        <v>52999934.144665182</v>
      </c>
      <c r="H111" s="237">
        <f>+Flujos!R111</f>
        <v>388747957.31818461</v>
      </c>
      <c r="I111" s="292"/>
      <c r="J111" s="4">
        <f t="shared" si="3"/>
        <v>49019</v>
      </c>
      <c r="K111" s="59">
        <f>IF(J111&lt;CALCULADORA!$C$26,0,IF(CALCULADORA!$C$30&gt;J111,VLOOKUP(J111,$A:$H,8,FALSE),CALCULADORA!$C$36))</f>
        <v>61829178588</v>
      </c>
      <c r="L111" s="346" t="str">
        <f>IF(K111=K110,"",MIN(J111,CALCULADORA!$C$30))</f>
        <v/>
      </c>
      <c r="M111" s="291" t="str">
        <f t="shared" si="2"/>
        <v/>
      </c>
    </row>
    <row r="112" spans="1:13" x14ac:dyDescent="0.2">
      <c r="A112" s="4">
        <f>+Flujos!A112</f>
        <v>48260</v>
      </c>
      <c r="B112" s="59">
        <f>+Flujos!L112</f>
        <v>18744196.129959043</v>
      </c>
      <c r="C112" s="236">
        <f>+Flujos!M112</f>
        <v>789472.96346103947</v>
      </c>
      <c r="D112" s="236">
        <f>+Flujos!N112</f>
        <v>122651.90823758469</v>
      </c>
      <c r="E112" s="237">
        <f>+Flujos!O112</f>
        <v>912124.87169862422</v>
      </c>
      <c r="F112" s="236">
        <f>+Flujos!P112</f>
        <v>327574832.51944393</v>
      </c>
      <c r="G112" s="236">
        <f>+Flujos!Q112</f>
        <v>50891772.307158656</v>
      </c>
      <c r="H112" s="237">
        <f>+Flujos!R112</f>
        <v>378466604.82660258</v>
      </c>
      <c r="I112" s="292"/>
      <c r="J112" s="4">
        <f t="shared" si="3"/>
        <v>49050</v>
      </c>
      <c r="K112" s="59">
        <f>IF(J112&lt;CALCULADORA!$C$26,0,IF(CALCULADORA!$C$30&gt;J112,VLOOKUP(J112,$A:$H,8,FALSE),CALCULADORA!$C$36))</f>
        <v>61829178588</v>
      </c>
      <c r="L112" s="346" t="str">
        <f>IF(K112=K111,"",MIN(J112,CALCULADORA!$C$30))</f>
        <v/>
      </c>
      <c r="M112" s="291" t="str">
        <f t="shared" si="2"/>
        <v/>
      </c>
    </row>
    <row r="113" spans="1:13" x14ac:dyDescent="0.2">
      <c r="A113" s="4">
        <f>+Flujos!A113</f>
        <v>48289</v>
      </c>
      <c r="B113" s="59">
        <f>+Flujos!L113</f>
        <v>17971463.337948263</v>
      </c>
      <c r="C113" s="236">
        <f>+Flujos!M113</f>
        <v>772732.79201077891</v>
      </c>
      <c r="D113" s="236">
        <f>+Flujos!N113</f>
        <v>117694.80750001283</v>
      </c>
      <c r="E113" s="237">
        <f>+Flujos!O113</f>
        <v>890427.59951079171</v>
      </c>
      <c r="F113" s="236">
        <f>+Flujos!P113</f>
        <v>320628858.28984445</v>
      </c>
      <c r="G113" s="236">
        <f>+Flujos!Q113</f>
        <v>48834929.93376907</v>
      </c>
      <c r="H113" s="237">
        <f>+Flujos!R113</f>
        <v>369463788.2236135</v>
      </c>
      <c r="I113" s="292"/>
      <c r="J113" s="4">
        <f t="shared" si="3"/>
        <v>49080</v>
      </c>
      <c r="K113" s="59">
        <f>IF(J113&lt;CALCULADORA!$C$26,0,IF(CALCULADORA!$C$30&gt;J113,VLOOKUP(J113,$A:$H,8,FALSE),CALCULADORA!$C$36))</f>
        <v>61829178588</v>
      </c>
      <c r="L113" s="346" t="str">
        <f>IF(K113=K112,"",MIN(J113,CALCULADORA!$C$30))</f>
        <v/>
      </c>
      <c r="M113" s="291" t="str">
        <f t="shared" si="2"/>
        <v/>
      </c>
    </row>
    <row r="114" spans="1:13" x14ac:dyDescent="0.2">
      <c r="A114" s="4">
        <f>+Flujos!A114</f>
        <v>48320</v>
      </c>
      <c r="B114" s="59">
        <f>+Flujos!L114</f>
        <v>16959830.797737356</v>
      </c>
      <c r="C114" s="236">
        <f>+Flujos!M114</f>
        <v>1011632.5402109075</v>
      </c>
      <c r="D114" s="236">
        <f>+Flujos!N114</f>
        <v>112842.81829897714</v>
      </c>
      <c r="E114" s="237">
        <f>+Flujos!O114</f>
        <v>1124475.3585098847</v>
      </c>
      <c r="F114" s="236">
        <f>+Flujos!P114</f>
        <v>419755172.4609015</v>
      </c>
      <c r="G114" s="236">
        <f>+Flujos!Q114</f>
        <v>46821701.332567133</v>
      </c>
      <c r="H114" s="237">
        <f>+Flujos!R114</f>
        <v>466576873.79346865</v>
      </c>
      <c r="I114" s="292"/>
      <c r="J114" s="4">
        <f t="shared" si="3"/>
        <v>49111</v>
      </c>
      <c r="K114" s="59">
        <f>IF(J114&lt;CALCULADORA!$C$26,0,IF(CALCULADORA!$C$30&gt;J114,VLOOKUP(J114,$A:$H,8,FALSE),CALCULADORA!$C$36))</f>
        <v>61829178588</v>
      </c>
      <c r="L114" s="346" t="str">
        <f>IF(K114=K113,"",MIN(J114,CALCULADORA!$C$30))</f>
        <v/>
      </c>
      <c r="M114" s="291" t="str">
        <f t="shared" si="2"/>
        <v/>
      </c>
    </row>
    <row r="115" spans="1:13" x14ac:dyDescent="0.2">
      <c r="A115" s="4">
        <f>+Flujos!A115</f>
        <v>48350</v>
      </c>
      <c r="B115" s="59">
        <f>+Flujos!L115</f>
        <v>15967907.45123834</v>
      </c>
      <c r="C115" s="236">
        <f>+Flujos!M115</f>
        <v>991923.34649901721</v>
      </c>
      <c r="D115" s="236">
        <f>+Flujos!N115</f>
        <v>106490.77757899286</v>
      </c>
      <c r="E115" s="237">
        <f>+Flujos!O115</f>
        <v>1098414.12407801</v>
      </c>
      <c r="F115" s="236">
        <f>+Flujos!P115</f>
        <v>411577266.27781743</v>
      </c>
      <c r="G115" s="236">
        <f>+Flujos!Q115</f>
        <v>44186058.604685135</v>
      </c>
      <c r="H115" s="237">
        <f>+Flujos!R115</f>
        <v>455763324.88250256</v>
      </c>
      <c r="I115" s="292"/>
      <c r="J115" s="4">
        <f t="shared" si="3"/>
        <v>49141</v>
      </c>
      <c r="K115" s="59">
        <f>IF(J115&lt;CALCULADORA!$C$26,0,IF(CALCULADORA!$C$30&gt;J115,VLOOKUP(J115,$A:$H,8,FALSE),CALCULADORA!$C$36))</f>
        <v>61829178588</v>
      </c>
      <c r="L115" s="346" t="str">
        <f>IF(K115=K114,"",MIN(J115,CALCULADORA!$C$30))</f>
        <v/>
      </c>
      <c r="M115" s="291" t="str">
        <f t="shared" si="2"/>
        <v/>
      </c>
    </row>
    <row r="116" spans="1:13" x14ac:dyDescent="0.2">
      <c r="A116" s="4">
        <f>+Flujos!A116</f>
        <v>48381</v>
      </c>
      <c r="B116" s="59">
        <f>+Flujos!L116</f>
        <v>14998545.83275808</v>
      </c>
      <c r="C116" s="236">
        <f>+Flujos!M116</f>
        <v>969361.61848025979</v>
      </c>
      <c r="D116" s="236">
        <f>+Flujos!N116</f>
        <v>100262.49088632553</v>
      </c>
      <c r="E116" s="237">
        <f>+Flujos!O116</f>
        <v>1069624.1093665853</v>
      </c>
      <c r="F116" s="236">
        <f>+Flujos!P116</f>
        <v>402215762.31358647</v>
      </c>
      <c r="G116" s="236">
        <f>+Flujos!Q116</f>
        <v>41601764.949726723</v>
      </c>
      <c r="H116" s="237">
        <f>+Flujos!R116</f>
        <v>443817527.26331317</v>
      </c>
      <c r="I116" s="292"/>
      <c r="J116" s="4">
        <f t="shared" si="3"/>
        <v>49172</v>
      </c>
      <c r="K116" s="59">
        <f>IF(J116&lt;CALCULADORA!$C$26,0,IF(CALCULADORA!$C$30&gt;J116,VLOOKUP(J116,$A:$H,8,FALSE),CALCULADORA!$C$36))</f>
        <v>61829178588</v>
      </c>
      <c r="L116" s="346" t="str">
        <f>IF(K116=K115,"",MIN(J116,CALCULADORA!$C$30))</f>
        <v/>
      </c>
      <c r="M116" s="291" t="str">
        <f t="shared" si="2"/>
        <v/>
      </c>
    </row>
    <row r="117" spans="1:13" x14ac:dyDescent="0.2">
      <c r="A117" s="4">
        <f>+Flujos!A117</f>
        <v>48411</v>
      </c>
      <c r="B117" s="59">
        <f>+Flujos!L117</f>
        <v>14047219.95907861</v>
      </c>
      <c r="C117" s="236">
        <f>+Flujos!M117</f>
        <v>951325.87367946981</v>
      </c>
      <c r="D117" s="236">
        <f>+Flujos!N117</f>
        <v>94175.86928388798</v>
      </c>
      <c r="E117" s="237">
        <f>+Flujos!O117</f>
        <v>1045501.7429633578</v>
      </c>
      <c r="F117" s="236">
        <f>+Flujos!P117</f>
        <v>394732217.77701187</v>
      </c>
      <c r="G117" s="236">
        <f>+Flujos!Q117</f>
        <v>39076252.178159714</v>
      </c>
      <c r="H117" s="237">
        <f>+Flujos!R117</f>
        <v>433808469.95517159</v>
      </c>
      <c r="I117" s="292"/>
      <c r="J117" s="4">
        <f t="shared" si="3"/>
        <v>49203</v>
      </c>
      <c r="K117" s="59">
        <f>IF(J117&lt;CALCULADORA!$C$26,0,IF(CALCULADORA!$C$30&gt;J117,VLOOKUP(J117,$A:$H,8,FALSE),CALCULADORA!$C$36))</f>
        <v>61829178588</v>
      </c>
      <c r="L117" s="346" t="str">
        <f>IF(K117=K116,"",MIN(J117,CALCULADORA!$C$30))</f>
        <v/>
      </c>
      <c r="M117" s="291" t="str">
        <f t="shared" si="2"/>
        <v/>
      </c>
    </row>
    <row r="118" spans="1:13" x14ac:dyDescent="0.2">
      <c r="A118" s="4">
        <f>+Flujos!A118</f>
        <v>48442</v>
      </c>
      <c r="B118" s="59">
        <f>+Flujos!L118</f>
        <v>13112477.992519841</v>
      </c>
      <c r="C118" s="236">
        <f>+Flujos!M118</f>
        <v>934741.96655876876</v>
      </c>
      <c r="D118" s="236">
        <f>+Flujos!N118</f>
        <v>88202.494123054596</v>
      </c>
      <c r="E118" s="237">
        <f>+Flujos!O118</f>
        <v>1022944.4606818233</v>
      </c>
      <c r="F118" s="236">
        <f>+Flujos!P118</f>
        <v>387851082.07128006</v>
      </c>
      <c r="G118" s="236">
        <f>+Flujos!Q118</f>
        <v>36597728.582737856</v>
      </c>
      <c r="H118" s="237">
        <f>+Flujos!R118</f>
        <v>424448810.65401793</v>
      </c>
      <c r="I118" s="292"/>
      <c r="J118" s="4">
        <f t="shared" si="3"/>
        <v>49233</v>
      </c>
      <c r="K118" s="59">
        <f>IF(J118&lt;CALCULADORA!$C$26,0,IF(CALCULADORA!$C$30&gt;J118,VLOOKUP(J118,$A:$H,8,FALSE),CALCULADORA!$C$36))</f>
        <v>61829178588</v>
      </c>
      <c r="L118" s="346" t="str">
        <f>IF(K118=K117,"",MIN(J118,CALCULADORA!$C$30))</f>
        <v/>
      </c>
      <c r="M118" s="291" t="str">
        <f t="shared" si="2"/>
        <v/>
      </c>
    </row>
    <row r="119" spans="1:13" x14ac:dyDescent="0.2">
      <c r="A119" s="4">
        <f>+Flujos!A119</f>
        <v>48473</v>
      </c>
      <c r="B119" s="59">
        <f>+Flujos!L119</f>
        <v>12197905.489152756</v>
      </c>
      <c r="C119" s="236">
        <f>+Flujos!M119</f>
        <v>914572.50336708524</v>
      </c>
      <c r="D119" s="236">
        <f>+Flujos!N119</f>
        <v>82333.249315032081</v>
      </c>
      <c r="E119" s="237">
        <f>+Flujos!O119</f>
        <v>996905.75268211728</v>
      </c>
      <c r="F119" s="236">
        <f>+Flujos!P119</f>
        <v>379482196.96334964</v>
      </c>
      <c r="G119" s="236">
        <f>+Flujos!Q119</f>
        <v>34162411.638412289</v>
      </c>
      <c r="H119" s="237">
        <f>+Flujos!R119</f>
        <v>413644608.60176188</v>
      </c>
      <c r="I119" s="292"/>
      <c r="J119" s="4">
        <f t="shared" si="3"/>
        <v>49264</v>
      </c>
      <c r="K119" s="59">
        <f>IF(J119&lt;CALCULADORA!$C$26,0,IF(CALCULADORA!$C$30&gt;J119,VLOOKUP(J119,$A:$H,8,FALSE),CALCULADORA!$C$36))</f>
        <v>61829178588</v>
      </c>
      <c r="L119" s="346" t="str">
        <f>IF(K119=K118,"",MIN(J119,CALCULADORA!$C$30))</f>
        <v/>
      </c>
      <c r="M119" s="291" t="str">
        <f t="shared" si="2"/>
        <v/>
      </c>
    </row>
    <row r="120" spans="1:13" x14ac:dyDescent="0.2">
      <c r="A120" s="4">
        <f>+Flujos!A120</f>
        <v>48503</v>
      </c>
      <c r="B120" s="59">
        <f>+Flujos!L120</f>
        <v>11302752.380195469</v>
      </c>
      <c r="C120" s="236">
        <f>+Flujos!M120</f>
        <v>895153.10895728704</v>
      </c>
      <c r="D120" s="236">
        <f>+Flujos!N120</f>
        <v>76590.648566390155</v>
      </c>
      <c r="E120" s="237">
        <f>+Flujos!O120</f>
        <v>971743.7575236772</v>
      </c>
      <c r="F120" s="236">
        <f>+Flujos!P120</f>
        <v>371424536.76998365</v>
      </c>
      <c r="G120" s="236">
        <f>+Flujos!Q120</f>
        <v>31779642.923679415</v>
      </c>
      <c r="H120" s="237">
        <f>+Flujos!R120</f>
        <v>403204179.69366306</v>
      </c>
      <c r="I120" s="292"/>
      <c r="J120" s="4">
        <f t="shared" si="3"/>
        <v>49294</v>
      </c>
      <c r="K120" s="59">
        <f>IF(J120&lt;CALCULADORA!$C$26,0,IF(CALCULADORA!$C$30&gt;J120,VLOOKUP(J120,$A:$H,8,FALSE),CALCULADORA!$C$36))</f>
        <v>61829178588</v>
      </c>
      <c r="L120" s="346" t="str">
        <f>IF(K120=K119,"",MIN(J120,CALCULADORA!$C$30))</f>
        <v/>
      </c>
      <c r="M120" s="291" t="str">
        <f t="shared" si="2"/>
        <v/>
      </c>
    </row>
    <row r="121" spans="1:13" x14ac:dyDescent="0.2">
      <c r="A121" s="4">
        <f>+Flujos!A121</f>
        <v>48534</v>
      </c>
      <c r="B121" s="59">
        <f>+Flujos!L121</f>
        <v>10467542.26805719</v>
      </c>
      <c r="C121" s="236">
        <f>+Flujos!M121</f>
        <v>835210.11213827878</v>
      </c>
      <c r="D121" s="236">
        <f>+Flujos!N121</f>
        <v>70969.982195247343</v>
      </c>
      <c r="E121" s="237">
        <f>+Flujos!O121</f>
        <v>906180.0943335261</v>
      </c>
      <c r="F121" s="236">
        <f>+Flujos!P121</f>
        <v>346552479.01436782</v>
      </c>
      <c r="G121" s="236">
        <f>+Flujos!Q121</f>
        <v>29447468.257300686</v>
      </c>
      <c r="H121" s="237">
        <f>+Flujos!R121</f>
        <v>375999947.27166849</v>
      </c>
      <c r="I121" s="292"/>
      <c r="J121" s="4">
        <f t="shared" si="3"/>
        <v>49325</v>
      </c>
      <c r="K121" s="59">
        <f>IF(J121&lt;CALCULADORA!$C$26,0,IF(CALCULADORA!$C$30&gt;J121,VLOOKUP(J121,$A:$H,8,FALSE),CALCULADORA!$C$36))</f>
        <v>61829178588</v>
      </c>
      <c r="L121" s="346" t="str">
        <f>IF(K121=K120,"",MIN(J121,CALCULADORA!$C$30))</f>
        <v/>
      </c>
      <c r="M121" s="291" t="str">
        <f t="shared" si="2"/>
        <v/>
      </c>
    </row>
    <row r="122" spans="1:13" x14ac:dyDescent="0.2">
      <c r="A122" s="4">
        <f>+Flujos!A122</f>
        <v>48564</v>
      </c>
      <c r="B122" s="59">
        <f>+Flujos!L122</f>
        <v>9632332.1559189111</v>
      </c>
      <c r="C122" s="236">
        <f>+Flujos!M122</f>
        <v>835210.11213827878</v>
      </c>
      <c r="D122" s="236">
        <f>+Flujos!N122</f>
        <v>65725.69790113109</v>
      </c>
      <c r="E122" s="237">
        <f>+Flujos!O122</f>
        <v>900935.8100394099</v>
      </c>
      <c r="F122" s="236">
        <f>+Flujos!P122</f>
        <v>346552479.01436782</v>
      </c>
      <c r="G122" s="236">
        <f>+Flujos!Q122</f>
        <v>27271465.241569471</v>
      </c>
      <c r="H122" s="237">
        <f>+Flujos!R122</f>
        <v>373823944.25593728</v>
      </c>
      <c r="I122" s="292"/>
      <c r="J122" s="4">
        <f t="shared" si="3"/>
        <v>49356</v>
      </c>
      <c r="K122" s="59">
        <f>IF(J122&lt;CALCULADORA!$C$26,0,IF(CALCULADORA!$C$30&gt;J122,VLOOKUP(J122,$A:$H,8,FALSE),CALCULADORA!$C$36))</f>
        <v>61829178588</v>
      </c>
      <c r="L122" s="346" t="str">
        <f>IF(K122=K121,"",MIN(J122,CALCULADORA!$C$30))</f>
        <v/>
      </c>
      <c r="M122" s="291" t="str">
        <f t="shared" si="2"/>
        <v/>
      </c>
    </row>
    <row r="123" spans="1:13" x14ac:dyDescent="0.2">
      <c r="A123" s="4">
        <f>+Flujos!A123</f>
        <v>48595</v>
      </c>
      <c r="B123" s="59">
        <f>+Flujos!L123</f>
        <v>8797122.0437806323</v>
      </c>
      <c r="C123" s="236">
        <f>+Flujos!M123</f>
        <v>835210.11213827878</v>
      </c>
      <c r="D123" s="236">
        <f>+Flujos!N123</f>
        <v>60481.413607014838</v>
      </c>
      <c r="E123" s="237">
        <f>+Flujos!O123</f>
        <v>895691.52574529359</v>
      </c>
      <c r="F123" s="236">
        <f>+Flujos!P123</f>
        <v>346552479.01436782</v>
      </c>
      <c r="G123" s="236">
        <f>+Flujos!Q123</f>
        <v>25095462.225838255</v>
      </c>
      <c r="H123" s="237">
        <f>+Flujos!R123</f>
        <v>371647941.24020606</v>
      </c>
      <c r="I123" s="292"/>
      <c r="J123" s="4">
        <f t="shared" si="3"/>
        <v>49384</v>
      </c>
      <c r="K123" s="59">
        <f>IF(J123&lt;CALCULADORA!$C$26,0,IF(CALCULADORA!$C$30&gt;J123,VLOOKUP(J123,$A:$H,8,FALSE),CALCULADORA!$C$36))</f>
        <v>61829178588</v>
      </c>
      <c r="L123" s="346" t="str">
        <f>IF(K123=K122,"",MIN(J123,CALCULADORA!$C$30))</f>
        <v/>
      </c>
      <c r="M123" s="291" t="str">
        <f t="shared" si="2"/>
        <v/>
      </c>
    </row>
    <row r="124" spans="1:13" x14ac:dyDescent="0.2">
      <c r="A124" s="4">
        <f>+Flujos!A124</f>
        <v>48626</v>
      </c>
      <c r="B124" s="59">
        <f>+Flujos!L124</f>
        <v>7961911.9316423535</v>
      </c>
      <c r="C124" s="236">
        <f>+Flujos!M124</f>
        <v>835210.11213827878</v>
      </c>
      <c r="D124" s="236">
        <f>+Flujos!N124</f>
        <v>55237.129312898593</v>
      </c>
      <c r="E124" s="237">
        <f>+Flujos!O124</f>
        <v>890447.2414511774</v>
      </c>
      <c r="F124" s="236">
        <f>+Flujos!P124</f>
        <v>346552479.01436782</v>
      </c>
      <c r="G124" s="236">
        <f>+Flujos!Q124</f>
        <v>22919459.210107043</v>
      </c>
      <c r="H124" s="237">
        <f>+Flujos!R124</f>
        <v>369471938.22447485</v>
      </c>
      <c r="I124" s="292"/>
      <c r="J124" s="4">
        <f t="shared" si="3"/>
        <v>49415</v>
      </c>
      <c r="K124" s="59">
        <f>IF(J124&lt;CALCULADORA!$C$26,0,IF(CALCULADORA!$C$30&gt;J124,VLOOKUP(J124,$A:$H,8,FALSE),CALCULADORA!$C$36))</f>
        <v>61829178588</v>
      </c>
      <c r="L124" s="346" t="str">
        <f>IF(K124=K123,"",MIN(J124,CALCULADORA!$C$30))</f>
        <v/>
      </c>
      <c r="M124" s="291" t="str">
        <f t="shared" si="2"/>
        <v/>
      </c>
    </row>
    <row r="125" spans="1:13" x14ac:dyDescent="0.2">
      <c r="A125" s="4">
        <f>+Flujos!A125</f>
        <v>48654</v>
      </c>
      <c r="B125" s="59">
        <f>+Flujos!L125</f>
        <v>7126701.8195040748</v>
      </c>
      <c r="C125" s="236">
        <f>+Flujos!M125</f>
        <v>835210.11213827878</v>
      </c>
      <c r="D125" s="236">
        <f>+Flujos!N125</f>
        <v>49992.84501878234</v>
      </c>
      <c r="E125" s="237">
        <f>+Flujos!O125</f>
        <v>885202.95715706109</v>
      </c>
      <c r="F125" s="236">
        <f>+Flujos!P125</f>
        <v>346552479.01436782</v>
      </c>
      <c r="G125" s="236">
        <f>+Flujos!Q125</f>
        <v>20743456.194375828</v>
      </c>
      <c r="H125" s="237">
        <f>+Flujos!R125</f>
        <v>367295935.20874363</v>
      </c>
      <c r="I125" s="292"/>
      <c r="J125" s="4">
        <f t="shared" si="3"/>
        <v>49445</v>
      </c>
      <c r="K125" s="59">
        <f>IF(J125&lt;CALCULADORA!$C$26,0,IF(CALCULADORA!$C$30&gt;J125,VLOOKUP(J125,$A:$H,8,FALSE),CALCULADORA!$C$36))</f>
        <v>61829178588</v>
      </c>
      <c r="L125" s="346" t="str">
        <f>IF(K125=K124,"",MIN(J125,CALCULADORA!$C$30))</f>
        <v/>
      </c>
      <c r="M125" s="291" t="str">
        <f t="shared" si="2"/>
        <v/>
      </c>
    </row>
    <row r="126" spans="1:13" x14ac:dyDescent="0.2">
      <c r="A126" s="4">
        <f>+Flujos!A126</f>
        <v>48685</v>
      </c>
      <c r="B126" s="59">
        <f>+Flujos!L126</f>
        <v>6291491.707365796</v>
      </c>
      <c r="C126" s="236">
        <f>+Flujos!M126</f>
        <v>835210.11213827878</v>
      </c>
      <c r="D126" s="236">
        <f>+Flujos!N126</f>
        <v>44748.560724666087</v>
      </c>
      <c r="E126" s="237">
        <f>+Flujos!O126</f>
        <v>879958.67286294489</v>
      </c>
      <c r="F126" s="236">
        <f>+Flujos!P126</f>
        <v>346552479.01436782</v>
      </c>
      <c r="G126" s="236">
        <f>+Flujos!Q126</f>
        <v>18567453.178644612</v>
      </c>
      <c r="H126" s="237">
        <f>+Flujos!R126</f>
        <v>365119932.19301242</v>
      </c>
      <c r="I126" s="292"/>
      <c r="J126" s="4">
        <f t="shared" si="3"/>
        <v>49476</v>
      </c>
      <c r="K126" s="59">
        <f>IF(J126&lt;CALCULADORA!$C$26,0,IF(CALCULADORA!$C$30&gt;J126,VLOOKUP(J126,$A:$H,8,FALSE),CALCULADORA!$C$36))</f>
        <v>61829178588</v>
      </c>
      <c r="L126" s="346" t="str">
        <f>IF(K126=K125,"",MIN(J126,CALCULADORA!$C$30))</f>
        <v/>
      </c>
      <c r="M126" s="291" t="str">
        <f t="shared" si="2"/>
        <v/>
      </c>
    </row>
    <row r="127" spans="1:13" x14ac:dyDescent="0.2">
      <c r="A127" s="4">
        <f>+Flujos!A127</f>
        <v>48715</v>
      </c>
      <c r="B127" s="59">
        <f>+Flujos!L127</f>
        <v>5456281.5952275172</v>
      </c>
      <c r="C127" s="236">
        <f>+Flujos!M127</f>
        <v>835210.11213827878</v>
      </c>
      <c r="D127" s="236">
        <f>+Flujos!N127</f>
        <v>39504.276430549835</v>
      </c>
      <c r="E127" s="237">
        <f>+Flujos!O127</f>
        <v>874714.38856882858</v>
      </c>
      <c r="F127" s="236">
        <f>+Flujos!P127</f>
        <v>346552479.01436782</v>
      </c>
      <c r="G127" s="236">
        <f>+Flujos!Q127</f>
        <v>16391450.162913397</v>
      </c>
      <c r="H127" s="237">
        <f>+Flujos!R127</f>
        <v>362943929.1772812</v>
      </c>
      <c r="I127" s="292"/>
      <c r="J127" s="4">
        <f t="shared" si="3"/>
        <v>49506</v>
      </c>
      <c r="K127" s="59">
        <f>IF(J127&lt;CALCULADORA!$C$26,0,IF(CALCULADORA!$C$30&gt;J127,VLOOKUP(J127,$A:$H,8,FALSE),CALCULADORA!$C$36))</f>
        <v>61829178588</v>
      </c>
      <c r="L127" s="346" t="str">
        <f>IF(K127=K126,"",MIN(J127,CALCULADORA!$C$30))</f>
        <v/>
      </c>
      <c r="M127" s="291" t="str">
        <f t="shared" si="2"/>
        <v/>
      </c>
    </row>
    <row r="128" spans="1:13" x14ac:dyDescent="0.2">
      <c r="A128" s="4">
        <f>+Flujos!A128</f>
        <v>48746</v>
      </c>
      <c r="B128" s="59">
        <f>+Flujos!L128</f>
        <v>4676812.3900279114</v>
      </c>
      <c r="C128" s="236">
        <f>+Flujos!M128</f>
        <v>779469.20519960579</v>
      </c>
      <c r="D128" s="236">
        <f>+Flujos!N128</f>
        <v>34259.992136433582</v>
      </c>
      <c r="E128" s="237">
        <f>+Flujos!O128</f>
        <v>813729.19733603939</v>
      </c>
      <c r="F128" s="236">
        <f>+Flujos!P128</f>
        <v>323423988.10966462</v>
      </c>
      <c r="G128" s="236">
        <f>+Flujos!Q128</f>
        <v>14215447.147182181</v>
      </c>
      <c r="H128" s="237">
        <f>+Flujos!R128</f>
        <v>337639435.25684679</v>
      </c>
      <c r="I128" s="292"/>
      <c r="J128" s="4">
        <f t="shared" si="3"/>
        <v>49537</v>
      </c>
      <c r="K128" s="59">
        <f>IF(J128&lt;CALCULADORA!$C$26,0,IF(CALCULADORA!$C$30&gt;J128,VLOOKUP(J128,$A:$H,8,FALSE),CALCULADORA!$C$36))</f>
        <v>61829178588</v>
      </c>
      <c r="L128" s="346" t="str">
        <f>IF(K128=K127,"",MIN(J128,CALCULADORA!$C$30))</f>
        <v/>
      </c>
      <c r="M128" s="291" t="str">
        <f t="shared" si="2"/>
        <v/>
      </c>
    </row>
    <row r="129" spans="1:13" x14ac:dyDescent="0.2">
      <c r="A129" s="4">
        <f>+Flujos!A129</f>
        <v>48776</v>
      </c>
      <c r="B129" s="59">
        <f>+Flujos!L129</f>
        <v>3897343.1848283056</v>
      </c>
      <c r="C129" s="236">
        <f>+Flujos!M129</f>
        <v>779469.20519960579</v>
      </c>
      <c r="D129" s="236">
        <f>+Flujos!N129</f>
        <v>29365.704996985256</v>
      </c>
      <c r="E129" s="237">
        <f>+Flujos!O129</f>
        <v>808834.91019659105</v>
      </c>
      <c r="F129" s="236">
        <f>+Flujos!P129</f>
        <v>323423988.10966462</v>
      </c>
      <c r="G129" s="236">
        <f>+Flujos!Q129</f>
        <v>12184667.925841596</v>
      </c>
      <c r="H129" s="237">
        <f>+Flujos!R129</f>
        <v>335608656.03550619</v>
      </c>
      <c r="I129" s="292"/>
      <c r="J129" s="4">
        <f t="shared" si="3"/>
        <v>49568</v>
      </c>
      <c r="K129" s="59">
        <f>IF(J129&lt;CALCULADORA!$C$26,0,IF(CALCULADORA!$C$30&gt;J129,VLOOKUP(J129,$A:$H,8,FALSE),CALCULADORA!$C$36))</f>
        <v>61829178588</v>
      </c>
      <c r="L129" s="346" t="str">
        <f>IF(K129=K128,"",MIN(J129,CALCULADORA!$C$30))</f>
        <v/>
      </c>
      <c r="M129" s="291" t="str">
        <f t="shared" si="2"/>
        <v/>
      </c>
    </row>
    <row r="130" spans="1:13" x14ac:dyDescent="0.2">
      <c r="A130" s="4">
        <f>+Flujos!A130</f>
        <v>48807</v>
      </c>
      <c r="B130" s="59">
        <f>+Flujos!L130</f>
        <v>3117873.9796286998</v>
      </c>
      <c r="C130" s="236">
        <f>+Flujos!M130</f>
        <v>779469.20519960579</v>
      </c>
      <c r="D130" s="236">
        <f>+Flujos!N130</f>
        <v>24471.41785753693</v>
      </c>
      <c r="E130" s="237">
        <f>+Flujos!O130</f>
        <v>803940.62305714271</v>
      </c>
      <c r="F130" s="236">
        <f>+Flujos!P130</f>
        <v>323423988.10966462</v>
      </c>
      <c r="G130" s="236">
        <f>+Flujos!Q130</f>
        <v>10153888.704501012</v>
      </c>
      <c r="H130" s="237">
        <f>+Flujos!R130</f>
        <v>333577876.81416565</v>
      </c>
      <c r="I130" s="292"/>
      <c r="J130" s="4">
        <f t="shared" si="3"/>
        <v>49598</v>
      </c>
      <c r="K130" s="59">
        <f>IF(J130&lt;CALCULADORA!$C$26,0,IF(CALCULADORA!$C$30&gt;J130,VLOOKUP(J130,$A:$H,8,FALSE),CALCULADORA!$C$36))</f>
        <v>61829178588</v>
      </c>
      <c r="L130" s="346" t="str">
        <f>IF(K130=K129,"",MIN(J130,CALCULADORA!$C$30))</f>
        <v/>
      </c>
      <c r="M130" s="291" t="str">
        <f t="shared" si="2"/>
        <v/>
      </c>
    </row>
    <row r="131" spans="1:13" x14ac:dyDescent="0.2">
      <c r="A131" s="4">
        <f>+Flujos!A131</f>
        <v>48838</v>
      </c>
      <c r="B131" s="59">
        <f>+Flujos!L131</f>
        <v>2338404.774429094</v>
      </c>
      <c r="C131" s="236">
        <f>+Flujos!M131</f>
        <v>779469.20519960579</v>
      </c>
      <c r="D131" s="236">
        <f>+Flujos!N131</f>
        <v>19577.130718088607</v>
      </c>
      <c r="E131" s="237">
        <f>+Flujos!O131</f>
        <v>799046.33591769438</v>
      </c>
      <c r="F131" s="236">
        <f>+Flujos!P131</f>
        <v>323423988.10966462</v>
      </c>
      <c r="G131" s="236">
        <f>+Flujos!Q131</f>
        <v>8123109.4831604287</v>
      </c>
      <c r="H131" s="237">
        <f>+Flujos!R131</f>
        <v>331547097.59282506</v>
      </c>
      <c r="I131" s="292"/>
      <c r="J131" s="4">
        <f t="shared" si="3"/>
        <v>49629</v>
      </c>
      <c r="K131" s="59">
        <f>IF(J131&lt;CALCULADORA!$C$26,0,IF(CALCULADORA!$C$30&gt;J131,VLOOKUP(J131,$A:$H,8,FALSE),CALCULADORA!$C$36))</f>
        <v>61829178588</v>
      </c>
      <c r="L131" s="346" t="str">
        <f>IF(K131=K130,"",MIN(J131,CALCULADORA!$C$30))</f>
        <v/>
      </c>
      <c r="M131" s="291" t="str">
        <f t="shared" si="2"/>
        <v/>
      </c>
    </row>
    <row r="132" spans="1:13" x14ac:dyDescent="0.2">
      <c r="A132" s="4">
        <f>+Flujos!A132</f>
        <v>48868</v>
      </c>
      <c r="B132" s="59">
        <f>+Flujos!L132</f>
        <v>1558935.5692294883</v>
      </c>
      <c r="C132" s="236">
        <f>+Flujos!M132</f>
        <v>779469.20519960579</v>
      </c>
      <c r="D132" s="236">
        <f>+Flujos!N132</f>
        <v>14682.843578640281</v>
      </c>
      <c r="E132" s="237">
        <f>+Flujos!O132</f>
        <v>794152.04877824604</v>
      </c>
      <c r="F132" s="236">
        <f>+Flujos!P132</f>
        <v>323423988.10966462</v>
      </c>
      <c r="G132" s="236">
        <f>+Flujos!Q132</f>
        <v>6092330.2618198432</v>
      </c>
      <c r="H132" s="237">
        <f>+Flujos!R132</f>
        <v>329516318.37148446</v>
      </c>
      <c r="I132" s="292"/>
      <c r="J132" s="4">
        <f t="shared" si="3"/>
        <v>49659</v>
      </c>
      <c r="K132" s="59">
        <f>IF(J132&lt;CALCULADORA!$C$26,0,IF(CALCULADORA!$C$30&gt;J132,VLOOKUP(J132,$A:$H,8,FALSE),CALCULADORA!$C$36))</f>
        <v>61829178588</v>
      </c>
      <c r="L132" s="346" t="str">
        <f>IF(K132=K131,"",MIN(J132,CALCULADORA!$C$30))</f>
        <v/>
      </c>
      <c r="M132" s="291" t="str">
        <f t="shared" ref="M132:M183" si="4">IF(K132=K131,"",K132)</f>
        <v/>
      </c>
    </row>
    <row r="133" spans="1:13" x14ac:dyDescent="0.2">
      <c r="A133" s="4">
        <f>+Flujos!A133</f>
        <v>48899</v>
      </c>
      <c r="B133" s="59">
        <f>+Flujos!L133</f>
        <v>779466.36402988248</v>
      </c>
      <c r="C133" s="236">
        <f>+Flujos!M133</f>
        <v>779469.20519960579</v>
      </c>
      <c r="D133" s="236">
        <f>+Flujos!N133</f>
        <v>9788.5564391919561</v>
      </c>
      <c r="E133" s="237">
        <f>+Flujos!O133</f>
        <v>789257.7616387977</v>
      </c>
      <c r="F133" s="236">
        <f>+Flujos!P133</f>
        <v>323423988.10966462</v>
      </c>
      <c r="G133" s="236">
        <f>+Flujos!Q133</f>
        <v>4061551.0404792596</v>
      </c>
      <c r="H133" s="237">
        <f>+Flujos!R133</f>
        <v>327485539.15014386</v>
      </c>
      <c r="I133" s="292"/>
      <c r="J133" s="4">
        <f t="shared" ref="J133:J183" si="5">EDATE(J132,1)</f>
        <v>49690</v>
      </c>
      <c r="K133" s="59">
        <f>IF(J133&lt;CALCULADORA!$C$26,0,IF(CALCULADORA!$C$30&gt;J133,VLOOKUP(J133,$A:$H,8,FALSE),CALCULADORA!$C$36))</f>
        <v>61829178588</v>
      </c>
      <c r="L133" s="346" t="str">
        <f>IF(K133=K132,"",MIN(J133,CALCULADORA!$C$30))</f>
        <v/>
      </c>
      <c r="M133" s="291" t="str">
        <f t="shared" si="4"/>
        <v/>
      </c>
    </row>
    <row r="134" spans="1:13" x14ac:dyDescent="0.2">
      <c r="A134" s="4">
        <f>+Flujos!A134</f>
        <v>48929</v>
      </c>
      <c r="B134" s="59">
        <f>+Flujos!L134</f>
        <v>24252.223947533057</v>
      </c>
      <c r="C134" s="236">
        <f>+Flujos!M134</f>
        <v>755214.14008234942</v>
      </c>
      <c r="D134" s="236">
        <f>+Flujos!N134</f>
        <v>4894.2692997436316</v>
      </c>
      <c r="E134" s="237">
        <f>+Flujos!O134</f>
        <v>760108.409382093</v>
      </c>
      <c r="F134" s="236">
        <f>+Flujos!P134</f>
        <v>313359870.3231591</v>
      </c>
      <c r="G134" s="236">
        <f>+Flujos!Q134</f>
        <v>2030771.8191386755</v>
      </c>
      <c r="H134" s="237">
        <f>+Flujos!R134</f>
        <v>315390642.14229774</v>
      </c>
      <c r="I134" s="292"/>
      <c r="J134" s="4">
        <f t="shared" si="5"/>
        <v>49721</v>
      </c>
      <c r="K134" s="59">
        <f>IF(J134&lt;CALCULADORA!$C$26,0,IF(CALCULADORA!$C$30&gt;J134,VLOOKUP(J134,$A:$H,8,FALSE),CALCULADORA!$C$36))</f>
        <v>61829178588</v>
      </c>
      <c r="L134" s="346" t="str">
        <f>IF(K134=K133,"",MIN(J134,CALCULADORA!$C$30))</f>
        <v/>
      </c>
      <c r="M134" s="291" t="str">
        <f t="shared" si="4"/>
        <v/>
      </c>
    </row>
    <row r="135" spans="1:13" x14ac:dyDescent="0.2">
      <c r="A135" s="4">
        <f>+Flujos!A135</f>
        <v>48960</v>
      </c>
      <c r="B135" s="59">
        <f>+Flujos!L135</f>
        <v>0</v>
      </c>
      <c r="C135" s="236">
        <f>+Flujos!M135</f>
        <v>24252.223947627957</v>
      </c>
      <c r="D135" s="236">
        <f>+Flujos!N135</f>
        <v>152.27971416656007</v>
      </c>
      <c r="E135" s="237">
        <f>+Flujos!O135</f>
        <v>24404.503661794519</v>
      </c>
      <c r="F135" s="236">
        <f>+Flujos!P135</f>
        <v>10062938.904253347</v>
      </c>
      <c r="G135" s="236">
        <f>+Flujos!Q135</f>
        <v>63185.193379559518</v>
      </c>
      <c r="H135" s="237">
        <f>+Flujos!R135</f>
        <v>10126124.097632907</v>
      </c>
      <c r="I135" s="292"/>
      <c r="J135" s="4">
        <f t="shared" si="5"/>
        <v>49750</v>
      </c>
      <c r="K135" s="59">
        <f>IF(J135&lt;CALCULADORA!$C$26,0,IF(CALCULADORA!$C$30&gt;J135,VLOOKUP(J135,$A:$H,8,FALSE),CALCULADORA!$C$36))</f>
        <v>61829178588</v>
      </c>
      <c r="L135" s="346" t="str">
        <f>IF(K135=K134,"",MIN(J135,CALCULADORA!$C$30))</f>
        <v/>
      </c>
      <c r="M135" s="291" t="str">
        <f t="shared" si="4"/>
        <v/>
      </c>
    </row>
    <row r="136" spans="1:13" x14ac:dyDescent="0.2">
      <c r="A136" s="4">
        <f>+Flujos!A136</f>
        <v>48991</v>
      </c>
      <c r="B136" s="59">
        <f>+Flujos!L136</f>
        <v>0</v>
      </c>
      <c r="C136" s="236">
        <f>+Flujos!M136</f>
        <v>0</v>
      </c>
      <c r="D136" s="236">
        <f>+Flujos!N136</f>
        <v>0</v>
      </c>
      <c r="E136" s="237">
        <f>+Flujos!O136</f>
        <v>0</v>
      </c>
      <c r="F136" s="236">
        <f>+Flujos!P136</f>
        <v>0</v>
      </c>
      <c r="G136" s="236">
        <f>+Flujos!Q136</f>
        <v>0</v>
      </c>
      <c r="H136" s="237">
        <f>+Flujos!R136</f>
        <v>0</v>
      </c>
      <c r="I136" s="292"/>
      <c r="J136" s="4">
        <f t="shared" si="5"/>
        <v>49781</v>
      </c>
      <c r="K136" s="59">
        <f>IF(J136&lt;CALCULADORA!$C$26,0,IF(CALCULADORA!$C$30&gt;J136,VLOOKUP(J136,$A:$H,8,FALSE),CALCULADORA!$C$36))</f>
        <v>61829178588</v>
      </c>
      <c r="L136" s="346" t="str">
        <f>IF(K136=K135,"",MIN(J136,CALCULADORA!$C$30))</f>
        <v/>
      </c>
      <c r="M136" s="291" t="str">
        <f t="shared" si="4"/>
        <v/>
      </c>
    </row>
    <row r="137" spans="1:13" x14ac:dyDescent="0.2">
      <c r="A137" s="4">
        <f>+Flujos!A137</f>
        <v>49019</v>
      </c>
      <c r="B137" s="59">
        <f>+Flujos!L137</f>
        <v>0</v>
      </c>
      <c r="C137" s="236">
        <f>+Flujos!M137</f>
        <v>0</v>
      </c>
      <c r="D137" s="236">
        <f>+Flujos!N137</f>
        <v>0</v>
      </c>
      <c r="E137" s="237">
        <f>+Flujos!O137</f>
        <v>0</v>
      </c>
      <c r="F137" s="236">
        <f>+Flujos!P137</f>
        <v>0</v>
      </c>
      <c r="G137" s="236">
        <f>+Flujos!Q137</f>
        <v>0</v>
      </c>
      <c r="H137" s="237">
        <f>+Flujos!R137</f>
        <v>0</v>
      </c>
      <c r="I137" s="292"/>
      <c r="J137" s="4">
        <f t="shared" si="5"/>
        <v>49811</v>
      </c>
      <c r="K137" s="59">
        <f>IF(J137&lt;CALCULADORA!$C$26,0,IF(CALCULADORA!$C$30&gt;J137,VLOOKUP(J137,$A:$H,8,FALSE),CALCULADORA!$C$36))</f>
        <v>61829178588</v>
      </c>
      <c r="L137" s="346" t="str">
        <f>IF(K137=K136,"",MIN(J137,CALCULADORA!$C$30))</f>
        <v/>
      </c>
      <c r="M137" s="291" t="str">
        <f t="shared" si="4"/>
        <v/>
      </c>
    </row>
    <row r="138" spans="1:13" x14ac:dyDescent="0.2">
      <c r="A138" s="4">
        <f>+Flujos!A138</f>
        <v>49050</v>
      </c>
      <c r="B138" s="59">
        <f>+Flujos!L138</f>
        <v>0</v>
      </c>
      <c r="C138" s="236">
        <f>+Flujos!M138</f>
        <v>0</v>
      </c>
      <c r="D138" s="236">
        <f>+Flujos!N138</f>
        <v>0</v>
      </c>
      <c r="E138" s="237">
        <f>+Flujos!O138</f>
        <v>0</v>
      </c>
      <c r="F138" s="236">
        <f>+Flujos!P138</f>
        <v>0</v>
      </c>
      <c r="G138" s="236">
        <f>+Flujos!Q138</f>
        <v>0</v>
      </c>
      <c r="H138" s="237">
        <f>+Flujos!R138</f>
        <v>0</v>
      </c>
      <c r="I138" s="292"/>
      <c r="J138" s="4">
        <f t="shared" si="5"/>
        <v>49842</v>
      </c>
      <c r="K138" s="59">
        <f>IF(J138&lt;CALCULADORA!$C$26,0,IF(CALCULADORA!$C$30&gt;J138,VLOOKUP(J138,$A:$H,8,FALSE),CALCULADORA!$C$36))</f>
        <v>61829178588</v>
      </c>
      <c r="L138" s="346" t="str">
        <f>IF(K138=K137,"",MIN(J138,CALCULADORA!$C$30))</f>
        <v/>
      </c>
      <c r="M138" s="291" t="str">
        <f t="shared" si="4"/>
        <v/>
      </c>
    </row>
    <row r="139" spans="1:13" x14ac:dyDescent="0.2">
      <c r="A139" s="4">
        <f>+Flujos!A139</f>
        <v>49080</v>
      </c>
      <c r="B139" s="59">
        <f>+Flujos!L139</f>
        <v>0</v>
      </c>
      <c r="C139" s="236">
        <f>+Flujos!M139</f>
        <v>0</v>
      </c>
      <c r="D139" s="236">
        <f>+Flujos!N139</f>
        <v>0</v>
      </c>
      <c r="E139" s="237">
        <f>+Flujos!O139</f>
        <v>0</v>
      </c>
      <c r="F139" s="236">
        <f>+Flujos!P139</f>
        <v>0</v>
      </c>
      <c r="G139" s="236">
        <f>+Flujos!Q139</f>
        <v>0</v>
      </c>
      <c r="H139" s="237">
        <f>+Flujos!R139</f>
        <v>0</v>
      </c>
      <c r="I139" s="292"/>
      <c r="J139" s="4">
        <f t="shared" si="5"/>
        <v>49872</v>
      </c>
      <c r="K139" s="59">
        <f>IF(J139&lt;CALCULADORA!$C$26,0,IF(CALCULADORA!$C$30&gt;J139,VLOOKUP(J139,$A:$H,8,FALSE),CALCULADORA!$C$36))</f>
        <v>61829178588</v>
      </c>
      <c r="L139" s="346" t="str">
        <f>IF(K139=K138,"",MIN(J139,CALCULADORA!$C$30))</f>
        <v/>
      </c>
      <c r="M139" s="291" t="str">
        <f t="shared" si="4"/>
        <v/>
      </c>
    </row>
    <row r="140" spans="1:13" x14ac:dyDescent="0.2">
      <c r="A140" s="4">
        <f>+Flujos!A140</f>
        <v>49111</v>
      </c>
      <c r="B140" s="59">
        <f>+Flujos!L140</f>
        <v>0</v>
      </c>
      <c r="C140" s="236">
        <f>+Flujos!M140</f>
        <v>0</v>
      </c>
      <c r="D140" s="236">
        <f>+Flujos!N140</f>
        <v>0</v>
      </c>
      <c r="E140" s="237">
        <f>+Flujos!O140</f>
        <v>0</v>
      </c>
      <c r="F140" s="236">
        <f>+Flujos!P140</f>
        <v>0</v>
      </c>
      <c r="G140" s="236">
        <f>+Flujos!Q140</f>
        <v>0</v>
      </c>
      <c r="H140" s="237">
        <f>+Flujos!R140</f>
        <v>0</v>
      </c>
      <c r="I140" s="292"/>
      <c r="J140" s="4">
        <f t="shared" si="5"/>
        <v>49903</v>
      </c>
      <c r="K140" s="59">
        <f>IF(J140&lt;CALCULADORA!$C$26,0,IF(CALCULADORA!$C$30&gt;J140,VLOOKUP(J140,$A:$H,8,FALSE),CALCULADORA!$C$36))</f>
        <v>61829178588</v>
      </c>
      <c r="L140" s="346" t="str">
        <f>IF(K140=K139,"",MIN(J140,CALCULADORA!$C$30))</f>
        <v/>
      </c>
      <c r="M140" s="291" t="str">
        <f t="shared" si="4"/>
        <v/>
      </c>
    </row>
    <row r="141" spans="1:13" x14ac:dyDescent="0.2">
      <c r="A141" s="4">
        <f>+Flujos!A141</f>
        <v>49141</v>
      </c>
      <c r="B141" s="59">
        <f>+Flujos!L141</f>
        <v>0</v>
      </c>
      <c r="C141" s="236">
        <f>+Flujos!M141</f>
        <v>0</v>
      </c>
      <c r="D141" s="236">
        <f>+Flujos!N141</f>
        <v>0</v>
      </c>
      <c r="E141" s="237">
        <f>+Flujos!O141</f>
        <v>0</v>
      </c>
      <c r="F141" s="236">
        <f>+Flujos!P141</f>
        <v>0</v>
      </c>
      <c r="G141" s="236">
        <f>+Flujos!Q141</f>
        <v>0</v>
      </c>
      <c r="H141" s="237">
        <f>+Flujos!R141</f>
        <v>0</v>
      </c>
      <c r="I141" s="292"/>
      <c r="J141" s="4">
        <f t="shared" si="5"/>
        <v>49934</v>
      </c>
      <c r="K141" s="59">
        <f>IF(J141&lt;CALCULADORA!$C$26,0,IF(CALCULADORA!$C$30&gt;J141,VLOOKUP(J141,$A:$H,8,FALSE),CALCULADORA!$C$36))</f>
        <v>61829178588</v>
      </c>
      <c r="L141" s="346" t="str">
        <f>IF(K141=K140,"",MIN(J141,CALCULADORA!$C$30))</f>
        <v/>
      </c>
      <c r="M141" s="291" t="str">
        <f t="shared" si="4"/>
        <v/>
      </c>
    </row>
    <row r="142" spans="1:13" x14ac:dyDescent="0.2">
      <c r="A142" s="4">
        <f>+Flujos!A142</f>
        <v>49172</v>
      </c>
      <c r="B142" s="59">
        <f>+Flujos!L142</f>
        <v>0</v>
      </c>
      <c r="C142" s="236">
        <f>+Flujos!M142</f>
        <v>0</v>
      </c>
      <c r="D142" s="236">
        <f>+Flujos!N142</f>
        <v>0</v>
      </c>
      <c r="E142" s="237">
        <f>+Flujos!O142</f>
        <v>0</v>
      </c>
      <c r="F142" s="236">
        <f>+Flujos!P142</f>
        <v>0</v>
      </c>
      <c r="G142" s="236">
        <f>+Flujos!Q142</f>
        <v>0</v>
      </c>
      <c r="H142" s="237">
        <f>+Flujos!R142</f>
        <v>0</v>
      </c>
      <c r="I142" s="292"/>
      <c r="J142" s="4">
        <f t="shared" si="5"/>
        <v>49964</v>
      </c>
      <c r="K142" s="59">
        <f>IF(J142&lt;CALCULADORA!$C$26,0,IF(CALCULADORA!$C$30&gt;J142,VLOOKUP(J142,$A:$H,8,FALSE),CALCULADORA!$C$36))</f>
        <v>61829178588</v>
      </c>
      <c r="L142" s="346" t="str">
        <f>IF(K142=K141,"",MIN(J142,CALCULADORA!$C$30))</f>
        <v/>
      </c>
      <c r="M142" s="291" t="str">
        <f t="shared" si="4"/>
        <v/>
      </c>
    </row>
    <row r="143" spans="1:13" x14ac:dyDescent="0.2">
      <c r="A143" s="4">
        <f>+Flujos!A143</f>
        <v>49203</v>
      </c>
      <c r="B143" s="59">
        <f>+Flujos!L143</f>
        <v>0</v>
      </c>
      <c r="C143" s="236">
        <f>+Flujos!M143</f>
        <v>0</v>
      </c>
      <c r="D143" s="236">
        <f>+Flujos!N143</f>
        <v>0</v>
      </c>
      <c r="E143" s="237">
        <f>+Flujos!O143</f>
        <v>0</v>
      </c>
      <c r="F143" s="236">
        <f>+Flujos!P143</f>
        <v>0</v>
      </c>
      <c r="G143" s="236">
        <f>+Flujos!Q143</f>
        <v>0</v>
      </c>
      <c r="H143" s="237">
        <f>+Flujos!R143</f>
        <v>0</v>
      </c>
      <c r="I143" s="292"/>
      <c r="J143" s="4">
        <f t="shared" si="5"/>
        <v>49995</v>
      </c>
      <c r="K143" s="59">
        <f>IF(J143&lt;CALCULADORA!$C$26,0,IF(CALCULADORA!$C$30&gt;J143,VLOOKUP(J143,$A:$H,8,FALSE),CALCULADORA!$C$36))</f>
        <v>61829178588</v>
      </c>
      <c r="L143" s="346" t="str">
        <f>IF(K143=K142,"",MIN(J143,CALCULADORA!$C$30))</f>
        <v/>
      </c>
      <c r="M143" s="291" t="str">
        <f t="shared" si="4"/>
        <v/>
      </c>
    </row>
    <row r="144" spans="1:13" x14ac:dyDescent="0.2">
      <c r="A144" s="4">
        <f>+Flujos!A144</f>
        <v>49233</v>
      </c>
      <c r="B144" s="59">
        <f>+Flujos!L144</f>
        <v>0</v>
      </c>
      <c r="C144" s="236">
        <f>+Flujos!M144</f>
        <v>0</v>
      </c>
      <c r="D144" s="236">
        <f>+Flujos!N144</f>
        <v>0</v>
      </c>
      <c r="E144" s="237">
        <f>+Flujos!O144</f>
        <v>0</v>
      </c>
      <c r="F144" s="236">
        <f>+Flujos!P144</f>
        <v>0</v>
      </c>
      <c r="G144" s="236">
        <f>+Flujos!Q144</f>
        <v>0</v>
      </c>
      <c r="H144" s="237">
        <f>+Flujos!R144</f>
        <v>0</v>
      </c>
      <c r="I144" s="292"/>
      <c r="J144" s="4">
        <f t="shared" si="5"/>
        <v>50025</v>
      </c>
      <c r="K144" s="59">
        <f>IF(J144&lt;CALCULADORA!$C$26,0,IF(CALCULADORA!$C$30&gt;J144,VLOOKUP(J144,$A:$H,8,FALSE),CALCULADORA!$C$36))</f>
        <v>61829178588</v>
      </c>
      <c r="L144" s="346" t="str">
        <f>IF(K144=K143,"",MIN(J144,CALCULADORA!$C$30))</f>
        <v/>
      </c>
      <c r="M144" s="291" t="str">
        <f t="shared" si="4"/>
        <v/>
      </c>
    </row>
    <row r="145" spans="1:13" x14ac:dyDescent="0.2">
      <c r="A145" s="4">
        <f>+Flujos!A145</f>
        <v>49264</v>
      </c>
      <c r="B145" s="59">
        <f>+Flujos!L145</f>
        <v>0</v>
      </c>
      <c r="C145" s="236">
        <f>+Flujos!M145</f>
        <v>0</v>
      </c>
      <c r="D145" s="236">
        <f>+Flujos!N145</f>
        <v>0</v>
      </c>
      <c r="E145" s="237">
        <f>+Flujos!O145</f>
        <v>0</v>
      </c>
      <c r="F145" s="236">
        <f>+Flujos!P145</f>
        <v>0</v>
      </c>
      <c r="G145" s="236">
        <f>+Flujos!Q145</f>
        <v>0</v>
      </c>
      <c r="H145" s="237">
        <f>+Flujos!R145</f>
        <v>0</v>
      </c>
      <c r="I145" s="292"/>
      <c r="J145" s="4">
        <f t="shared" si="5"/>
        <v>50056</v>
      </c>
      <c r="K145" s="59">
        <f>IF(J145&lt;CALCULADORA!$C$26,0,IF(CALCULADORA!$C$30&gt;J145,VLOOKUP(J145,$A:$H,8,FALSE),CALCULADORA!$C$36))</f>
        <v>61829178588</v>
      </c>
      <c r="L145" s="346" t="str">
        <f>IF(K145=K144,"",MIN(J145,CALCULADORA!$C$30))</f>
        <v/>
      </c>
      <c r="M145" s="291" t="str">
        <f t="shared" si="4"/>
        <v/>
      </c>
    </row>
    <row r="146" spans="1:13" x14ac:dyDescent="0.2">
      <c r="A146" s="4">
        <f>+Flujos!A146</f>
        <v>49294</v>
      </c>
      <c r="B146" s="59">
        <f>+Flujos!L146</f>
        <v>0</v>
      </c>
      <c r="C146" s="236">
        <f>+Flujos!M146</f>
        <v>0</v>
      </c>
      <c r="D146" s="236">
        <f>+Flujos!N146</f>
        <v>0</v>
      </c>
      <c r="E146" s="237">
        <f>+Flujos!O146</f>
        <v>0</v>
      </c>
      <c r="F146" s="236">
        <f>+Flujos!P146</f>
        <v>0</v>
      </c>
      <c r="G146" s="236">
        <f>+Flujos!Q146</f>
        <v>0</v>
      </c>
      <c r="H146" s="237">
        <f>+Flujos!R146</f>
        <v>0</v>
      </c>
      <c r="I146" s="292"/>
      <c r="J146" s="4">
        <f t="shared" si="5"/>
        <v>50087</v>
      </c>
      <c r="K146" s="59">
        <f>IF(J146&lt;CALCULADORA!$C$26,0,IF(CALCULADORA!$C$30&gt;J146,VLOOKUP(J146,$A:$H,8,FALSE),CALCULADORA!$C$36))</f>
        <v>61829178588</v>
      </c>
      <c r="L146" s="346" t="str">
        <f>IF(K146=K145,"",MIN(J146,CALCULADORA!$C$30))</f>
        <v/>
      </c>
      <c r="M146" s="291" t="str">
        <f t="shared" si="4"/>
        <v/>
      </c>
    </row>
    <row r="147" spans="1:13" x14ac:dyDescent="0.2">
      <c r="A147" s="4">
        <f>+Flujos!A147</f>
        <v>49325</v>
      </c>
      <c r="B147" s="59">
        <f>+Flujos!L147</f>
        <v>0</v>
      </c>
      <c r="C147" s="236">
        <f>+Flujos!M147</f>
        <v>0</v>
      </c>
      <c r="D147" s="236">
        <f>+Flujos!N147</f>
        <v>0</v>
      </c>
      <c r="E147" s="237">
        <f>+Flujos!O147</f>
        <v>0</v>
      </c>
      <c r="F147" s="236">
        <f>+Flujos!P147</f>
        <v>0</v>
      </c>
      <c r="G147" s="236">
        <f>+Flujos!Q147</f>
        <v>0</v>
      </c>
      <c r="H147" s="237">
        <f>+Flujos!R147</f>
        <v>0</v>
      </c>
      <c r="I147" s="292"/>
      <c r="J147" s="4">
        <f t="shared" si="5"/>
        <v>50115</v>
      </c>
      <c r="K147" s="59">
        <f>IF(J147&lt;CALCULADORA!$C$26,0,IF(CALCULADORA!$C$30&gt;J147,VLOOKUP(J147,$A:$H,8,FALSE),CALCULADORA!$C$36))</f>
        <v>61829178588</v>
      </c>
      <c r="L147" s="346" t="str">
        <f>IF(K147=K146,"",MIN(J147,CALCULADORA!$C$30))</f>
        <v/>
      </c>
      <c r="M147" s="291" t="str">
        <f t="shared" si="4"/>
        <v/>
      </c>
    </row>
    <row r="148" spans="1:13" x14ac:dyDescent="0.2">
      <c r="A148" s="4">
        <f>+Flujos!A148</f>
        <v>49356</v>
      </c>
      <c r="B148" s="59">
        <f>+Flujos!L148</f>
        <v>0</v>
      </c>
      <c r="C148" s="236">
        <f>+Flujos!M148</f>
        <v>0</v>
      </c>
      <c r="D148" s="236">
        <f>+Flujos!N148</f>
        <v>0</v>
      </c>
      <c r="E148" s="237">
        <f>+Flujos!O148</f>
        <v>0</v>
      </c>
      <c r="F148" s="236">
        <f>+Flujos!P148</f>
        <v>0</v>
      </c>
      <c r="G148" s="236">
        <f>+Flujos!Q148</f>
        <v>0</v>
      </c>
      <c r="H148" s="237">
        <f>+Flujos!R148</f>
        <v>0</v>
      </c>
      <c r="I148" s="292"/>
      <c r="J148" s="4">
        <f t="shared" si="5"/>
        <v>50146</v>
      </c>
      <c r="K148" s="59">
        <f>IF(J148&lt;CALCULADORA!$C$26,0,IF(CALCULADORA!$C$30&gt;J148,VLOOKUP(J148,$A:$H,8,FALSE),CALCULADORA!$C$36))</f>
        <v>61829178588</v>
      </c>
      <c r="L148" s="346" t="str">
        <f>IF(K148=K147,"",MIN(J148,CALCULADORA!$C$30))</f>
        <v/>
      </c>
      <c r="M148" s="291" t="str">
        <f t="shared" si="4"/>
        <v/>
      </c>
    </row>
    <row r="149" spans="1:13" x14ac:dyDescent="0.2">
      <c r="A149" s="4">
        <f>+Flujos!A149</f>
        <v>49384</v>
      </c>
      <c r="B149" s="59">
        <f>+Flujos!L149</f>
        <v>0</v>
      </c>
      <c r="C149" s="236">
        <f>+Flujos!M149</f>
        <v>0</v>
      </c>
      <c r="D149" s="236">
        <f>+Flujos!N149</f>
        <v>0</v>
      </c>
      <c r="E149" s="237">
        <f>+Flujos!O149</f>
        <v>0</v>
      </c>
      <c r="F149" s="236">
        <f>+Flujos!P149</f>
        <v>0</v>
      </c>
      <c r="G149" s="236">
        <f>+Flujos!Q149</f>
        <v>0</v>
      </c>
      <c r="H149" s="237">
        <f>+Flujos!R149</f>
        <v>0</v>
      </c>
      <c r="I149" s="292"/>
      <c r="J149" s="4">
        <f t="shared" si="5"/>
        <v>50176</v>
      </c>
      <c r="K149" s="59">
        <f>IF(J149&lt;CALCULADORA!$C$26,0,IF(CALCULADORA!$C$30&gt;J149,VLOOKUP(J149,$A:$H,8,FALSE),CALCULADORA!$C$36))</f>
        <v>61829178588</v>
      </c>
      <c r="L149" s="346" t="str">
        <f>IF(K149=K148,"",MIN(J149,CALCULADORA!$C$30))</f>
        <v/>
      </c>
      <c r="M149" s="291" t="str">
        <f t="shared" si="4"/>
        <v/>
      </c>
    </row>
    <row r="150" spans="1:13" x14ac:dyDescent="0.2">
      <c r="A150" s="4">
        <f>+Flujos!A150</f>
        <v>49415</v>
      </c>
      <c r="B150" s="59">
        <f>+Flujos!L150</f>
        <v>0</v>
      </c>
      <c r="C150" s="236">
        <f>+Flujos!M150</f>
        <v>0</v>
      </c>
      <c r="D150" s="236">
        <f>+Flujos!N150</f>
        <v>0</v>
      </c>
      <c r="E150" s="237">
        <f>+Flujos!O150</f>
        <v>0</v>
      </c>
      <c r="F150" s="236">
        <f>+Flujos!P150</f>
        <v>0</v>
      </c>
      <c r="G150" s="236">
        <f>+Flujos!Q150</f>
        <v>0</v>
      </c>
      <c r="H150" s="237">
        <f>+Flujos!R150</f>
        <v>0</v>
      </c>
      <c r="I150" s="292"/>
      <c r="J150" s="4">
        <f t="shared" si="5"/>
        <v>50207</v>
      </c>
      <c r="K150" s="59">
        <f>IF(J150&lt;CALCULADORA!$C$26,0,IF(CALCULADORA!$C$30&gt;J150,VLOOKUP(J150,$A:$H,8,FALSE),CALCULADORA!$C$36))</f>
        <v>61829178588</v>
      </c>
      <c r="L150" s="346" t="str">
        <f>IF(K150=K149,"",MIN(J150,CALCULADORA!$C$30))</f>
        <v/>
      </c>
      <c r="M150" s="291" t="str">
        <f t="shared" si="4"/>
        <v/>
      </c>
    </row>
    <row r="151" spans="1:13" x14ac:dyDescent="0.2">
      <c r="A151" s="4">
        <f>+Flujos!A151</f>
        <v>49445</v>
      </c>
      <c r="B151" s="59">
        <f>+Flujos!L151</f>
        <v>0</v>
      </c>
      <c r="C151" s="236">
        <f>+Flujos!M151</f>
        <v>0</v>
      </c>
      <c r="D151" s="236">
        <f>+Flujos!N151</f>
        <v>0</v>
      </c>
      <c r="E151" s="237">
        <f>+Flujos!O151</f>
        <v>0</v>
      </c>
      <c r="F151" s="236">
        <f>+Flujos!P151</f>
        <v>0</v>
      </c>
      <c r="G151" s="236">
        <f>+Flujos!Q151</f>
        <v>0</v>
      </c>
      <c r="H151" s="237">
        <f>+Flujos!R151</f>
        <v>0</v>
      </c>
      <c r="I151" s="292"/>
      <c r="J151" s="4">
        <f t="shared" si="5"/>
        <v>50237</v>
      </c>
      <c r="K151" s="59">
        <f>IF(J151&lt;CALCULADORA!$C$26,0,IF(CALCULADORA!$C$30&gt;J151,VLOOKUP(J151,$A:$H,8,FALSE),CALCULADORA!$C$36))</f>
        <v>61829178588</v>
      </c>
      <c r="L151" s="346" t="str">
        <f>IF(K151=K150,"",MIN(J151,CALCULADORA!$C$30))</f>
        <v/>
      </c>
      <c r="M151" s="291" t="str">
        <f t="shared" si="4"/>
        <v/>
      </c>
    </row>
    <row r="152" spans="1:13" x14ac:dyDescent="0.2">
      <c r="A152" s="4">
        <f>+Flujos!A152</f>
        <v>49476</v>
      </c>
      <c r="B152" s="59">
        <f>+Flujos!L152</f>
        <v>0</v>
      </c>
      <c r="C152" s="236">
        <f>+Flujos!M152</f>
        <v>0</v>
      </c>
      <c r="D152" s="236">
        <f>+Flujos!N152</f>
        <v>0</v>
      </c>
      <c r="E152" s="237">
        <f>+Flujos!O152</f>
        <v>0</v>
      </c>
      <c r="F152" s="236">
        <f>+Flujos!P152</f>
        <v>0</v>
      </c>
      <c r="G152" s="236">
        <f>+Flujos!Q152</f>
        <v>0</v>
      </c>
      <c r="H152" s="237">
        <f>+Flujos!R152</f>
        <v>0</v>
      </c>
      <c r="I152" s="292"/>
      <c r="J152" s="4">
        <f t="shared" si="5"/>
        <v>50268</v>
      </c>
      <c r="K152" s="59">
        <f>IF(J152&lt;CALCULADORA!$C$26,0,IF(CALCULADORA!$C$30&gt;J152,VLOOKUP(J152,$A:$H,8,FALSE),CALCULADORA!$C$36))</f>
        <v>61829178588</v>
      </c>
      <c r="L152" s="346" t="str">
        <f>IF(K152=K151,"",MIN(J152,CALCULADORA!$C$30))</f>
        <v/>
      </c>
      <c r="M152" s="291" t="str">
        <f t="shared" si="4"/>
        <v/>
      </c>
    </row>
    <row r="153" spans="1:13" x14ac:dyDescent="0.2">
      <c r="A153" s="4">
        <f>+Flujos!A153</f>
        <v>49506</v>
      </c>
      <c r="B153" s="59">
        <f>+Flujos!L153</f>
        <v>0</v>
      </c>
      <c r="C153" s="236">
        <f>+Flujos!M153</f>
        <v>0</v>
      </c>
      <c r="D153" s="236">
        <f>+Flujos!N153</f>
        <v>0</v>
      </c>
      <c r="E153" s="237">
        <f>+Flujos!O153</f>
        <v>0</v>
      </c>
      <c r="F153" s="236">
        <f>+Flujos!P153</f>
        <v>0</v>
      </c>
      <c r="G153" s="236">
        <f>+Flujos!Q153</f>
        <v>0</v>
      </c>
      <c r="H153" s="237">
        <f>+Flujos!R153</f>
        <v>0</v>
      </c>
      <c r="I153" s="292"/>
      <c r="J153" s="4">
        <f t="shared" si="5"/>
        <v>50299</v>
      </c>
      <c r="K153" s="59">
        <f>IF(J153&lt;CALCULADORA!$C$26,0,IF(CALCULADORA!$C$30&gt;J153,VLOOKUP(J153,$A:$H,8,FALSE),CALCULADORA!$C$36))</f>
        <v>61829178588</v>
      </c>
      <c r="L153" s="346" t="str">
        <f>IF(K153=K152,"",MIN(J153,CALCULADORA!$C$30))</f>
        <v/>
      </c>
      <c r="M153" s="291" t="str">
        <f t="shared" si="4"/>
        <v/>
      </c>
    </row>
    <row r="154" spans="1:13" x14ac:dyDescent="0.2">
      <c r="A154" s="4">
        <f>+Flujos!A154</f>
        <v>49537</v>
      </c>
      <c r="B154" s="59">
        <f>+Flujos!L154</f>
        <v>0</v>
      </c>
      <c r="C154" s="236">
        <f>+Flujos!M154</f>
        <v>0</v>
      </c>
      <c r="D154" s="236">
        <f>+Flujos!N154</f>
        <v>0</v>
      </c>
      <c r="E154" s="237">
        <f>+Flujos!O154</f>
        <v>0</v>
      </c>
      <c r="F154" s="236">
        <f>+Flujos!P154</f>
        <v>0</v>
      </c>
      <c r="G154" s="236">
        <f>+Flujos!Q154</f>
        <v>0</v>
      </c>
      <c r="H154" s="237">
        <f>+Flujos!R154</f>
        <v>0</v>
      </c>
      <c r="I154" s="292"/>
      <c r="J154" s="4">
        <f t="shared" si="5"/>
        <v>50329</v>
      </c>
      <c r="K154" s="59">
        <f>IF(J154&lt;CALCULADORA!$C$26,0,IF(CALCULADORA!$C$30&gt;J154,VLOOKUP(J154,$A:$H,8,FALSE),CALCULADORA!$C$36))</f>
        <v>61829178588</v>
      </c>
      <c r="L154" s="346" t="str">
        <f>IF(K154=K153,"",MIN(J154,CALCULADORA!$C$30))</f>
        <v/>
      </c>
      <c r="M154" s="291" t="str">
        <f t="shared" si="4"/>
        <v/>
      </c>
    </row>
    <row r="155" spans="1:13" x14ac:dyDescent="0.2">
      <c r="A155" s="4">
        <f>+Flujos!A155</f>
        <v>49568</v>
      </c>
      <c r="B155" s="59">
        <f>+Flujos!L155</f>
        <v>0</v>
      </c>
      <c r="C155" s="236">
        <f>+Flujos!M155</f>
        <v>0</v>
      </c>
      <c r="D155" s="236">
        <f>+Flujos!N155</f>
        <v>0</v>
      </c>
      <c r="E155" s="237">
        <f>+Flujos!O155</f>
        <v>0</v>
      </c>
      <c r="F155" s="236">
        <f>+Flujos!P155</f>
        <v>0</v>
      </c>
      <c r="G155" s="236">
        <f>+Flujos!Q155</f>
        <v>0</v>
      </c>
      <c r="H155" s="237">
        <f>+Flujos!R155</f>
        <v>0</v>
      </c>
      <c r="I155" s="292"/>
      <c r="J155" s="4">
        <f t="shared" si="5"/>
        <v>50360</v>
      </c>
      <c r="K155" s="59">
        <f>IF(J155&lt;CALCULADORA!$C$26,0,IF(CALCULADORA!$C$30&gt;J155,VLOOKUP(J155,$A:$H,8,FALSE),CALCULADORA!$C$36))</f>
        <v>61829178588</v>
      </c>
      <c r="L155" s="346" t="str">
        <f>IF(K155=K154,"",MIN(J155,CALCULADORA!$C$30))</f>
        <v/>
      </c>
      <c r="M155" s="291" t="str">
        <f t="shared" si="4"/>
        <v/>
      </c>
    </row>
    <row r="156" spans="1:13" x14ac:dyDescent="0.2">
      <c r="A156" s="4">
        <f>+Flujos!A156</f>
        <v>49598</v>
      </c>
      <c r="B156" s="59">
        <f>+Flujos!L156</f>
        <v>0</v>
      </c>
      <c r="C156" s="236">
        <f>+Flujos!M156</f>
        <v>0</v>
      </c>
      <c r="D156" s="236">
        <f>+Flujos!N156</f>
        <v>0</v>
      </c>
      <c r="E156" s="237">
        <f>+Flujos!O156</f>
        <v>0</v>
      </c>
      <c r="F156" s="236">
        <f>+Flujos!P156</f>
        <v>0</v>
      </c>
      <c r="G156" s="236">
        <f>+Flujos!Q156</f>
        <v>0</v>
      </c>
      <c r="H156" s="237">
        <f>+Flujos!R156</f>
        <v>0</v>
      </c>
      <c r="I156" s="292"/>
      <c r="J156" s="4">
        <f t="shared" si="5"/>
        <v>50390</v>
      </c>
      <c r="K156" s="59">
        <f>IF(J156&lt;CALCULADORA!$C$26,0,IF(CALCULADORA!$C$30&gt;J156,VLOOKUP(J156,$A:$H,8,FALSE),CALCULADORA!$C$36))</f>
        <v>61829178588</v>
      </c>
      <c r="L156" s="346" t="str">
        <f>IF(K156=K155,"",MIN(J156,CALCULADORA!$C$30))</f>
        <v/>
      </c>
      <c r="M156" s="291" t="str">
        <f t="shared" si="4"/>
        <v/>
      </c>
    </row>
    <row r="157" spans="1:13" x14ac:dyDescent="0.2">
      <c r="A157" s="4">
        <f>+Flujos!A157</f>
        <v>49629</v>
      </c>
      <c r="B157" s="59">
        <f>+Flujos!L157</f>
        <v>0</v>
      </c>
      <c r="C157" s="236">
        <f>+Flujos!M157</f>
        <v>0</v>
      </c>
      <c r="D157" s="236">
        <f>+Flujos!N157</f>
        <v>0</v>
      </c>
      <c r="E157" s="237">
        <f>+Flujos!O157</f>
        <v>0</v>
      </c>
      <c r="F157" s="236">
        <f>+Flujos!P157</f>
        <v>0</v>
      </c>
      <c r="G157" s="236">
        <f>+Flujos!Q157</f>
        <v>0</v>
      </c>
      <c r="H157" s="237">
        <f>+Flujos!R157</f>
        <v>0</v>
      </c>
      <c r="I157" s="292"/>
      <c r="J157" s="4">
        <f t="shared" si="5"/>
        <v>50421</v>
      </c>
      <c r="K157" s="59">
        <f>IF(J157&lt;CALCULADORA!$C$26,0,IF(CALCULADORA!$C$30&gt;J157,VLOOKUP(J157,$A:$H,8,FALSE),CALCULADORA!$C$36))</f>
        <v>61829178588</v>
      </c>
      <c r="L157" s="346" t="str">
        <f>IF(K157=K156,"",MIN(J157,CALCULADORA!$C$30))</f>
        <v/>
      </c>
      <c r="M157" s="291" t="str">
        <f t="shared" si="4"/>
        <v/>
      </c>
    </row>
    <row r="158" spans="1:13" x14ac:dyDescent="0.2">
      <c r="A158" s="4">
        <f>+Flujos!A158</f>
        <v>49659</v>
      </c>
      <c r="B158" s="59">
        <f>+Flujos!L158</f>
        <v>0</v>
      </c>
      <c r="C158" s="236">
        <f>+Flujos!M158</f>
        <v>0</v>
      </c>
      <c r="D158" s="236">
        <f>+Flujos!N158</f>
        <v>0</v>
      </c>
      <c r="E158" s="237">
        <f>+Flujos!O158</f>
        <v>0</v>
      </c>
      <c r="F158" s="236">
        <f>+Flujos!P158</f>
        <v>0</v>
      </c>
      <c r="G158" s="236">
        <f>+Flujos!Q158</f>
        <v>0</v>
      </c>
      <c r="H158" s="237">
        <f>+Flujos!R158</f>
        <v>0</v>
      </c>
      <c r="I158" s="292"/>
      <c r="J158" s="4">
        <f t="shared" si="5"/>
        <v>50452</v>
      </c>
      <c r="K158" s="59">
        <f>IF(J158&lt;CALCULADORA!$C$26,0,IF(CALCULADORA!$C$30&gt;J158,VLOOKUP(J158,$A:$H,8,FALSE),CALCULADORA!$C$36))</f>
        <v>61829178588</v>
      </c>
      <c r="L158" s="346" t="str">
        <f>IF(K158=K157,"",MIN(J158,CALCULADORA!$C$30))</f>
        <v/>
      </c>
      <c r="M158" s="291" t="str">
        <f t="shared" si="4"/>
        <v/>
      </c>
    </row>
    <row r="159" spans="1:13" x14ac:dyDescent="0.2">
      <c r="A159" s="4">
        <f>+Flujos!A159</f>
        <v>49690</v>
      </c>
      <c r="B159" s="59">
        <f>+Flujos!L159</f>
        <v>0</v>
      </c>
      <c r="C159" s="236">
        <f>+Flujos!M159</f>
        <v>0</v>
      </c>
      <c r="D159" s="236">
        <f>+Flujos!N159</f>
        <v>0</v>
      </c>
      <c r="E159" s="237">
        <f>+Flujos!O159</f>
        <v>0</v>
      </c>
      <c r="F159" s="236">
        <f>+Flujos!P159</f>
        <v>0</v>
      </c>
      <c r="G159" s="236">
        <f>+Flujos!Q159</f>
        <v>0</v>
      </c>
      <c r="H159" s="237">
        <f>+Flujos!R159</f>
        <v>0</v>
      </c>
      <c r="I159" s="292"/>
      <c r="J159" s="4">
        <f t="shared" si="5"/>
        <v>50480</v>
      </c>
      <c r="K159" s="59">
        <f>IF(J159&lt;CALCULADORA!$C$26,0,IF(CALCULADORA!$C$30&gt;J159,VLOOKUP(J159,$A:$H,8,FALSE),CALCULADORA!$C$36))</f>
        <v>61829178588</v>
      </c>
      <c r="L159" s="346" t="str">
        <f>IF(K159=K158,"",MIN(J159,CALCULADORA!$C$30))</f>
        <v/>
      </c>
      <c r="M159" s="291" t="str">
        <f t="shared" si="4"/>
        <v/>
      </c>
    </row>
    <row r="160" spans="1:13" x14ac:dyDescent="0.2">
      <c r="A160" s="4">
        <f>+Flujos!A160</f>
        <v>49721</v>
      </c>
      <c r="B160" s="59">
        <f>+Flujos!L160</f>
        <v>0</v>
      </c>
      <c r="C160" s="236">
        <f>+Flujos!M160</f>
        <v>0</v>
      </c>
      <c r="D160" s="236">
        <f>+Flujos!N160</f>
        <v>0</v>
      </c>
      <c r="E160" s="237">
        <f>+Flujos!O160</f>
        <v>0</v>
      </c>
      <c r="F160" s="236">
        <f>+Flujos!P160</f>
        <v>0</v>
      </c>
      <c r="G160" s="236">
        <f>+Flujos!Q160</f>
        <v>0</v>
      </c>
      <c r="H160" s="237">
        <f>+Flujos!R160</f>
        <v>0</v>
      </c>
      <c r="I160" s="292"/>
      <c r="J160" s="4">
        <f t="shared" si="5"/>
        <v>50511</v>
      </c>
      <c r="K160" s="59">
        <f>IF(J160&lt;CALCULADORA!$C$26,0,IF(CALCULADORA!$C$30&gt;J160,VLOOKUP(J160,$A:$H,8,FALSE),CALCULADORA!$C$36))</f>
        <v>61829178588</v>
      </c>
      <c r="L160" s="346" t="str">
        <f>IF(K160=K159,"",MIN(J160,CALCULADORA!$C$30))</f>
        <v/>
      </c>
      <c r="M160" s="291" t="str">
        <f t="shared" si="4"/>
        <v/>
      </c>
    </row>
    <row r="161" spans="1:13" x14ac:dyDescent="0.2">
      <c r="A161" s="4">
        <f>+Flujos!A161</f>
        <v>49750</v>
      </c>
      <c r="B161" s="59">
        <f>+Flujos!L161</f>
        <v>0</v>
      </c>
      <c r="C161" s="236">
        <f>+Flujos!M161</f>
        <v>0</v>
      </c>
      <c r="D161" s="236">
        <f>+Flujos!N161</f>
        <v>0</v>
      </c>
      <c r="E161" s="237">
        <f>+Flujos!O161</f>
        <v>0</v>
      </c>
      <c r="F161" s="236">
        <f>+Flujos!P161</f>
        <v>0</v>
      </c>
      <c r="G161" s="236">
        <f>+Flujos!Q161</f>
        <v>0</v>
      </c>
      <c r="H161" s="237">
        <f>+Flujos!R161</f>
        <v>0</v>
      </c>
      <c r="I161" s="292"/>
      <c r="J161" s="4">
        <f t="shared" si="5"/>
        <v>50541</v>
      </c>
      <c r="K161" s="59">
        <f>IF(J161&lt;CALCULADORA!$C$26,0,IF(CALCULADORA!$C$30&gt;J161,VLOOKUP(J161,$A:$H,8,FALSE),CALCULADORA!$C$36))</f>
        <v>61829178588</v>
      </c>
      <c r="L161" s="346" t="str">
        <f>IF(K161=K160,"",MIN(J161,CALCULADORA!$C$30))</f>
        <v/>
      </c>
      <c r="M161" s="291" t="str">
        <f t="shared" si="4"/>
        <v/>
      </c>
    </row>
    <row r="162" spans="1:13" x14ac:dyDescent="0.2">
      <c r="A162" s="4">
        <f>+Flujos!A162</f>
        <v>49781</v>
      </c>
      <c r="B162" s="59">
        <f>+Flujos!L162</f>
        <v>0</v>
      </c>
      <c r="C162" s="236">
        <f>+Flujos!M162</f>
        <v>0</v>
      </c>
      <c r="D162" s="236">
        <f>+Flujos!N162</f>
        <v>0</v>
      </c>
      <c r="E162" s="237">
        <f>+Flujos!O162</f>
        <v>0</v>
      </c>
      <c r="F162" s="236">
        <f>+Flujos!P162</f>
        <v>0</v>
      </c>
      <c r="G162" s="236">
        <f>+Flujos!Q162</f>
        <v>0</v>
      </c>
      <c r="H162" s="237">
        <f>+Flujos!R162</f>
        <v>0</v>
      </c>
      <c r="I162" s="292"/>
      <c r="J162" s="4">
        <f t="shared" si="5"/>
        <v>50572</v>
      </c>
      <c r="K162" s="59">
        <f>IF(J162&lt;CALCULADORA!$C$26,0,IF(CALCULADORA!$C$30&gt;J162,VLOOKUP(J162,$A:$H,8,FALSE),CALCULADORA!$C$36))</f>
        <v>61829178588</v>
      </c>
      <c r="L162" s="346" t="str">
        <f>IF(K162=K161,"",MIN(J162,CALCULADORA!$C$30))</f>
        <v/>
      </c>
      <c r="M162" s="291" t="str">
        <f t="shared" si="4"/>
        <v/>
      </c>
    </row>
    <row r="163" spans="1:13" x14ac:dyDescent="0.2">
      <c r="A163" s="4">
        <f>+Flujos!A163</f>
        <v>49811</v>
      </c>
      <c r="B163" s="59">
        <f>+Flujos!L163</f>
        <v>0</v>
      </c>
      <c r="C163" s="236">
        <f>+Flujos!M163</f>
        <v>0</v>
      </c>
      <c r="D163" s="236">
        <f>+Flujos!N163</f>
        <v>0</v>
      </c>
      <c r="E163" s="237">
        <f>+Flujos!O163</f>
        <v>0</v>
      </c>
      <c r="F163" s="236">
        <f>+Flujos!P163</f>
        <v>0</v>
      </c>
      <c r="G163" s="236">
        <f>+Flujos!Q163</f>
        <v>0</v>
      </c>
      <c r="H163" s="237">
        <f>+Flujos!R163</f>
        <v>0</v>
      </c>
      <c r="I163" s="292"/>
      <c r="J163" s="4">
        <f t="shared" si="5"/>
        <v>50602</v>
      </c>
      <c r="K163" s="59">
        <f>IF(J163&lt;CALCULADORA!$C$26,0,IF(CALCULADORA!$C$30&gt;J163,VLOOKUP(J163,$A:$H,8,FALSE),CALCULADORA!$C$36))</f>
        <v>61829178588</v>
      </c>
      <c r="L163" s="346" t="str">
        <f>IF(K163=K162,"",MIN(J163,CALCULADORA!$C$30))</f>
        <v/>
      </c>
      <c r="M163" s="291" t="str">
        <f t="shared" si="4"/>
        <v/>
      </c>
    </row>
    <row r="164" spans="1:13" x14ac:dyDescent="0.2">
      <c r="A164" s="4">
        <f>+Flujos!A164</f>
        <v>49842</v>
      </c>
      <c r="B164" s="59">
        <f>+Flujos!L164</f>
        <v>0</v>
      </c>
      <c r="C164" s="236">
        <f>+Flujos!M164</f>
        <v>0</v>
      </c>
      <c r="D164" s="236">
        <f>+Flujos!N164</f>
        <v>0</v>
      </c>
      <c r="E164" s="237">
        <f>+Flujos!O164</f>
        <v>0</v>
      </c>
      <c r="F164" s="236">
        <f>+Flujos!P164</f>
        <v>0</v>
      </c>
      <c r="G164" s="236">
        <f>+Flujos!Q164</f>
        <v>0</v>
      </c>
      <c r="H164" s="237">
        <f>+Flujos!R164</f>
        <v>0</v>
      </c>
      <c r="I164" s="292"/>
      <c r="J164" s="4">
        <f t="shared" si="5"/>
        <v>50633</v>
      </c>
      <c r="K164" s="59">
        <f>IF(J164&lt;CALCULADORA!$C$26,0,IF(CALCULADORA!$C$30&gt;J164,VLOOKUP(J164,$A:$H,8,FALSE),CALCULADORA!$C$36))</f>
        <v>61829178588</v>
      </c>
      <c r="L164" s="346" t="str">
        <f>IF(K164=K163,"",MIN(J164,CALCULADORA!$C$30))</f>
        <v/>
      </c>
      <c r="M164" s="291" t="str">
        <f t="shared" si="4"/>
        <v/>
      </c>
    </row>
    <row r="165" spans="1:13" x14ac:dyDescent="0.2">
      <c r="A165" s="4">
        <f>+Flujos!A165</f>
        <v>49872</v>
      </c>
      <c r="B165" s="59">
        <f>+Flujos!L165</f>
        <v>0</v>
      </c>
      <c r="C165" s="236">
        <f>+Flujos!M165</f>
        <v>0</v>
      </c>
      <c r="D165" s="236">
        <f>+Flujos!N165</f>
        <v>0</v>
      </c>
      <c r="E165" s="237">
        <f>+Flujos!O165</f>
        <v>0</v>
      </c>
      <c r="F165" s="236">
        <f>+Flujos!P165</f>
        <v>0</v>
      </c>
      <c r="G165" s="236">
        <f>+Flujos!Q165</f>
        <v>0</v>
      </c>
      <c r="H165" s="237">
        <f>+Flujos!R165</f>
        <v>0</v>
      </c>
      <c r="I165" s="292"/>
      <c r="J165" s="4">
        <f t="shared" si="5"/>
        <v>50664</v>
      </c>
      <c r="K165" s="59">
        <f>IF(J165&lt;CALCULADORA!$C$26,0,IF(CALCULADORA!$C$30&gt;J165,VLOOKUP(J165,$A:$H,8,FALSE),CALCULADORA!$C$36))</f>
        <v>61829178588</v>
      </c>
      <c r="L165" s="346" t="str">
        <f>IF(K165=K164,"",MIN(J165,CALCULADORA!$C$30))</f>
        <v/>
      </c>
      <c r="M165" s="291" t="str">
        <f t="shared" si="4"/>
        <v/>
      </c>
    </row>
    <row r="166" spans="1:13" x14ac:dyDescent="0.2">
      <c r="A166" s="4">
        <f>+Flujos!A166</f>
        <v>49903</v>
      </c>
      <c r="B166" s="59">
        <f>+Flujos!L166</f>
        <v>0</v>
      </c>
      <c r="C166" s="236">
        <f>+Flujos!M166</f>
        <v>0</v>
      </c>
      <c r="D166" s="236">
        <f>+Flujos!N166</f>
        <v>0</v>
      </c>
      <c r="E166" s="237">
        <f>+Flujos!O166</f>
        <v>0</v>
      </c>
      <c r="F166" s="236">
        <f>+Flujos!P166</f>
        <v>0</v>
      </c>
      <c r="G166" s="236">
        <f>+Flujos!Q166</f>
        <v>0</v>
      </c>
      <c r="H166" s="237">
        <f>+Flujos!R166</f>
        <v>0</v>
      </c>
      <c r="I166" s="292"/>
      <c r="J166" s="4">
        <f t="shared" si="5"/>
        <v>50694</v>
      </c>
      <c r="K166" s="59">
        <f>IF(J166&lt;CALCULADORA!$C$26,0,IF(CALCULADORA!$C$30&gt;J166,VLOOKUP(J166,$A:$H,8,FALSE),CALCULADORA!$C$36))</f>
        <v>61829178588</v>
      </c>
      <c r="L166" s="346" t="str">
        <f>IF(K166=K165,"",MIN(J166,CALCULADORA!$C$30))</f>
        <v/>
      </c>
      <c r="M166" s="291" t="str">
        <f t="shared" si="4"/>
        <v/>
      </c>
    </row>
    <row r="167" spans="1:13" x14ac:dyDescent="0.2">
      <c r="A167" s="4">
        <f>+Flujos!A167</f>
        <v>49934</v>
      </c>
      <c r="B167" s="59">
        <f>+Flujos!L167</f>
        <v>0</v>
      </c>
      <c r="C167" s="236">
        <f>+Flujos!M167</f>
        <v>0</v>
      </c>
      <c r="D167" s="236">
        <f>+Flujos!N167</f>
        <v>0</v>
      </c>
      <c r="E167" s="237">
        <f>+Flujos!O167</f>
        <v>0</v>
      </c>
      <c r="F167" s="236">
        <f>+Flujos!P167</f>
        <v>0</v>
      </c>
      <c r="G167" s="236">
        <f>+Flujos!Q167</f>
        <v>0</v>
      </c>
      <c r="H167" s="237">
        <f>+Flujos!R167</f>
        <v>0</v>
      </c>
      <c r="I167" s="292"/>
      <c r="J167" s="4">
        <f t="shared" si="5"/>
        <v>50725</v>
      </c>
      <c r="K167" s="59">
        <f>IF(J167&lt;CALCULADORA!$C$26,0,IF(CALCULADORA!$C$30&gt;J167,VLOOKUP(J167,$A:$H,8,FALSE),CALCULADORA!$C$36))</f>
        <v>61829178588</v>
      </c>
      <c r="L167" s="346" t="str">
        <f>IF(K167=K166,"",MIN(J167,CALCULADORA!$C$30))</f>
        <v/>
      </c>
      <c r="M167" s="291" t="str">
        <f t="shared" si="4"/>
        <v/>
      </c>
    </row>
    <row r="168" spans="1:13" x14ac:dyDescent="0.2">
      <c r="A168" s="4">
        <f>+Flujos!A168</f>
        <v>49964</v>
      </c>
      <c r="B168" s="59">
        <f>+Flujos!L168</f>
        <v>0</v>
      </c>
      <c r="C168" s="236">
        <f>+Flujos!M168</f>
        <v>0</v>
      </c>
      <c r="D168" s="236">
        <f>+Flujos!N168</f>
        <v>0</v>
      </c>
      <c r="E168" s="237">
        <f>+Flujos!O168</f>
        <v>0</v>
      </c>
      <c r="F168" s="236">
        <f>+Flujos!P168</f>
        <v>0</v>
      </c>
      <c r="G168" s="236">
        <f>+Flujos!Q168</f>
        <v>0</v>
      </c>
      <c r="H168" s="237">
        <f>+Flujos!R168</f>
        <v>0</v>
      </c>
      <c r="I168" s="292"/>
      <c r="J168" s="4">
        <f t="shared" si="5"/>
        <v>50755</v>
      </c>
      <c r="K168" s="59">
        <f>IF(J168&lt;CALCULADORA!$C$26,0,IF(CALCULADORA!$C$30&gt;J168,VLOOKUP(J168,$A:$H,8,FALSE),CALCULADORA!$C$36))</f>
        <v>61829178588</v>
      </c>
      <c r="L168" s="346" t="str">
        <f>IF(K168=K167,"",MIN(J168,CALCULADORA!$C$30))</f>
        <v/>
      </c>
      <c r="M168" s="291" t="str">
        <f t="shared" si="4"/>
        <v/>
      </c>
    </row>
    <row r="169" spans="1:13" x14ac:dyDescent="0.2">
      <c r="A169" s="4">
        <f>+Flujos!A169</f>
        <v>49995</v>
      </c>
      <c r="B169" s="59">
        <f>+Flujos!L169</f>
        <v>0</v>
      </c>
      <c r="C169" s="236">
        <f>+Flujos!M169</f>
        <v>0</v>
      </c>
      <c r="D169" s="236">
        <f>+Flujos!N169</f>
        <v>0</v>
      </c>
      <c r="E169" s="237">
        <f>+Flujos!O169</f>
        <v>0</v>
      </c>
      <c r="F169" s="236">
        <f>+Flujos!P169</f>
        <v>0</v>
      </c>
      <c r="G169" s="236">
        <f>+Flujos!Q169</f>
        <v>0</v>
      </c>
      <c r="H169" s="237">
        <f>+Flujos!R169</f>
        <v>0</v>
      </c>
      <c r="I169" s="292"/>
      <c r="J169" s="4">
        <f t="shared" si="5"/>
        <v>50786</v>
      </c>
      <c r="K169" s="59">
        <f>IF(J169&lt;CALCULADORA!$C$26,0,IF(CALCULADORA!$C$30&gt;J169,VLOOKUP(J169,$A:$H,8,FALSE),CALCULADORA!$C$36))</f>
        <v>61829178588</v>
      </c>
      <c r="L169" s="346" t="str">
        <f>IF(K169=K168,"",MIN(J169,CALCULADORA!$C$30))</f>
        <v/>
      </c>
      <c r="M169" s="291" t="str">
        <f t="shared" si="4"/>
        <v/>
      </c>
    </row>
    <row r="170" spans="1:13" x14ac:dyDescent="0.2">
      <c r="A170" s="4">
        <f>+Flujos!A170</f>
        <v>50025</v>
      </c>
      <c r="B170" s="59">
        <f>+Flujos!L170</f>
        <v>0</v>
      </c>
      <c r="C170" s="236">
        <f>+Flujos!M170</f>
        <v>0</v>
      </c>
      <c r="D170" s="236">
        <f>+Flujos!N170</f>
        <v>0</v>
      </c>
      <c r="E170" s="237">
        <f>+Flujos!O170</f>
        <v>0</v>
      </c>
      <c r="F170" s="236">
        <f>+Flujos!P170</f>
        <v>0</v>
      </c>
      <c r="G170" s="236">
        <f>+Flujos!Q170</f>
        <v>0</v>
      </c>
      <c r="H170" s="237">
        <f>+Flujos!R170</f>
        <v>0</v>
      </c>
      <c r="I170" s="292"/>
      <c r="J170" s="4">
        <f t="shared" si="5"/>
        <v>50817</v>
      </c>
      <c r="K170" s="59">
        <f>IF(J170&lt;CALCULADORA!$C$26,0,IF(CALCULADORA!$C$30&gt;J170,VLOOKUP(J170,$A:$H,8,FALSE),CALCULADORA!$C$36))</f>
        <v>61829178588</v>
      </c>
      <c r="L170" s="346" t="str">
        <f>IF(K170=K169,"",MIN(J170,CALCULADORA!$C$30))</f>
        <v/>
      </c>
      <c r="M170" s="291" t="str">
        <f t="shared" si="4"/>
        <v/>
      </c>
    </row>
    <row r="171" spans="1:13" x14ac:dyDescent="0.2">
      <c r="A171" s="4">
        <f>+Flujos!A171</f>
        <v>50056</v>
      </c>
      <c r="B171" s="59">
        <f>+Flujos!L171</f>
        <v>0</v>
      </c>
      <c r="C171" s="236">
        <f>+Flujos!M171</f>
        <v>0</v>
      </c>
      <c r="D171" s="236">
        <f>+Flujos!N171</f>
        <v>0</v>
      </c>
      <c r="E171" s="237">
        <f>+Flujos!O171</f>
        <v>0</v>
      </c>
      <c r="F171" s="236">
        <f>+Flujos!P171</f>
        <v>0</v>
      </c>
      <c r="G171" s="236">
        <f>+Flujos!Q171</f>
        <v>0</v>
      </c>
      <c r="H171" s="237">
        <f>+Flujos!R171</f>
        <v>0</v>
      </c>
      <c r="I171" s="292"/>
      <c r="J171" s="4">
        <f t="shared" si="5"/>
        <v>50845</v>
      </c>
      <c r="K171" s="59">
        <f>IF(J171&lt;CALCULADORA!$C$26,0,IF(CALCULADORA!$C$30&gt;J171,VLOOKUP(J171,$A:$H,8,FALSE),CALCULADORA!$C$36))</f>
        <v>61829178588</v>
      </c>
      <c r="L171" s="346" t="str">
        <f>IF(K171=K170,"",MIN(J171,CALCULADORA!$C$30))</f>
        <v/>
      </c>
      <c r="M171" s="291" t="str">
        <f t="shared" si="4"/>
        <v/>
      </c>
    </row>
    <row r="172" spans="1:13" x14ac:dyDescent="0.2">
      <c r="A172" s="4">
        <f>+Flujos!A172</f>
        <v>50087</v>
      </c>
      <c r="B172" s="59">
        <f>+Flujos!L172</f>
        <v>0</v>
      </c>
      <c r="C172" s="236">
        <f>+Flujos!M172</f>
        <v>0</v>
      </c>
      <c r="D172" s="236">
        <f>+Flujos!N172</f>
        <v>0</v>
      </c>
      <c r="E172" s="237">
        <f>+Flujos!O172</f>
        <v>0</v>
      </c>
      <c r="F172" s="236">
        <f>+Flujos!P172</f>
        <v>0</v>
      </c>
      <c r="G172" s="236">
        <f>+Flujos!Q172</f>
        <v>0</v>
      </c>
      <c r="H172" s="237">
        <f>+Flujos!R172</f>
        <v>0</v>
      </c>
      <c r="I172" s="292"/>
      <c r="J172" s="4">
        <f t="shared" si="5"/>
        <v>50876</v>
      </c>
      <c r="K172" s="59">
        <f>IF(J172&lt;CALCULADORA!$C$26,0,IF(CALCULADORA!$C$30&gt;J172,VLOOKUP(J172,$A:$H,8,FALSE),CALCULADORA!$C$36))</f>
        <v>61829178588</v>
      </c>
      <c r="L172" s="346" t="str">
        <f>IF(K172=K171,"",MIN(J172,CALCULADORA!$C$30))</f>
        <v/>
      </c>
      <c r="M172" s="291" t="str">
        <f t="shared" si="4"/>
        <v/>
      </c>
    </row>
    <row r="173" spans="1:13" x14ac:dyDescent="0.2">
      <c r="A173" s="4">
        <f>+Flujos!A173</f>
        <v>50115</v>
      </c>
      <c r="B173" s="59">
        <f>+Flujos!L173</f>
        <v>0</v>
      </c>
      <c r="C173" s="236">
        <f>+Flujos!M173</f>
        <v>0</v>
      </c>
      <c r="D173" s="236">
        <f>+Flujos!N173</f>
        <v>0</v>
      </c>
      <c r="E173" s="237">
        <f>+Flujos!O173</f>
        <v>0</v>
      </c>
      <c r="F173" s="236">
        <f>+Flujos!P173</f>
        <v>0</v>
      </c>
      <c r="G173" s="236">
        <f>+Flujos!Q173</f>
        <v>0</v>
      </c>
      <c r="H173" s="237">
        <f>+Flujos!R173</f>
        <v>0</v>
      </c>
      <c r="I173" s="292"/>
      <c r="J173" s="4">
        <f t="shared" si="5"/>
        <v>50906</v>
      </c>
      <c r="K173" s="59">
        <f>IF(J173&lt;CALCULADORA!$C$26,0,IF(CALCULADORA!$C$30&gt;J173,VLOOKUP(J173,$A:$H,8,FALSE),CALCULADORA!$C$36))</f>
        <v>61829178588</v>
      </c>
      <c r="L173" s="346" t="str">
        <f>IF(K173=K172,"",MIN(J173,CALCULADORA!$C$30))</f>
        <v/>
      </c>
      <c r="M173" s="291" t="str">
        <f t="shared" si="4"/>
        <v/>
      </c>
    </row>
    <row r="174" spans="1:13" x14ac:dyDescent="0.2">
      <c r="A174" s="4">
        <f>+Flujos!A174</f>
        <v>50146</v>
      </c>
      <c r="B174" s="59">
        <f>+Flujos!L174</f>
        <v>0</v>
      </c>
      <c r="C174" s="236">
        <f>+Flujos!M174</f>
        <v>0</v>
      </c>
      <c r="D174" s="236">
        <f>+Flujos!N174</f>
        <v>0</v>
      </c>
      <c r="E174" s="237">
        <f>+Flujos!O174</f>
        <v>0</v>
      </c>
      <c r="F174" s="236">
        <f>+Flujos!P174</f>
        <v>0</v>
      </c>
      <c r="G174" s="236">
        <f>+Flujos!Q174</f>
        <v>0</v>
      </c>
      <c r="H174" s="237">
        <f>+Flujos!R174</f>
        <v>0</v>
      </c>
      <c r="I174" s="292"/>
      <c r="J174" s="4">
        <f t="shared" si="5"/>
        <v>50937</v>
      </c>
      <c r="K174" s="59">
        <f>IF(J174&lt;CALCULADORA!$C$26,0,IF(CALCULADORA!$C$30&gt;J174,VLOOKUP(J174,$A:$H,8,FALSE),CALCULADORA!$C$36))</f>
        <v>61829178588</v>
      </c>
      <c r="L174" s="346" t="str">
        <f>IF(K174=K173,"",MIN(J174,CALCULADORA!$C$30))</f>
        <v/>
      </c>
      <c r="M174" s="291" t="str">
        <f t="shared" si="4"/>
        <v/>
      </c>
    </row>
    <row r="175" spans="1:13" x14ac:dyDescent="0.2">
      <c r="A175" s="4">
        <f>+Flujos!A175</f>
        <v>50176</v>
      </c>
      <c r="B175" s="59">
        <f>+Flujos!L175</f>
        <v>0</v>
      </c>
      <c r="C175" s="236">
        <f>+Flujos!M175</f>
        <v>0</v>
      </c>
      <c r="D175" s="236">
        <f>+Flujos!N175</f>
        <v>0</v>
      </c>
      <c r="E175" s="237">
        <f>+Flujos!O175</f>
        <v>0</v>
      </c>
      <c r="F175" s="236">
        <f>+Flujos!P175</f>
        <v>0</v>
      </c>
      <c r="G175" s="236">
        <f>+Flujos!Q175</f>
        <v>0</v>
      </c>
      <c r="H175" s="237">
        <f>+Flujos!R175</f>
        <v>0</v>
      </c>
      <c r="I175" s="292"/>
      <c r="J175" s="4">
        <f t="shared" si="5"/>
        <v>50967</v>
      </c>
      <c r="K175" s="59">
        <f>IF(J175&lt;CALCULADORA!$C$26,0,IF(CALCULADORA!$C$30&gt;J175,VLOOKUP(J175,$A:$H,8,FALSE),CALCULADORA!$C$36))</f>
        <v>61829178588</v>
      </c>
      <c r="L175" s="346" t="str">
        <f>IF(K175=K174,"",MIN(J175,CALCULADORA!$C$30))</f>
        <v/>
      </c>
      <c r="M175" s="291" t="str">
        <f t="shared" si="4"/>
        <v/>
      </c>
    </row>
    <row r="176" spans="1:13" x14ac:dyDescent="0.2">
      <c r="A176" s="4">
        <f>+Flujos!A176</f>
        <v>50207</v>
      </c>
      <c r="B176" s="59">
        <f>+Flujos!L176</f>
        <v>0</v>
      </c>
      <c r="C176" s="236">
        <f>+Flujos!M176</f>
        <v>0</v>
      </c>
      <c r="D176" s="236">
        <f>+Flujos!N176</f>
        <v>0</v>
      </c>
      <c r="E176" s="237">
        <f>+Flujos!O176</f>
        <v>0</v>
      </c>
      <c r="F176" s="236">
        <f>+Flujos!P176</f>
        <v>0</v>
      </c>
      <c r="G176" s="236">
        <f>+Flujos!Q176</f>
        <v>0</v>
      </c>
      <c r="H176" s="237">
        <f>+Flujos!R176</f>
        <v>0</v>
      </c>
      <c r="I176" s="292"/>
      <c r="J176" s="4">
        <f t="shared" si="5"/>
        <v>50998</v>
      </c>
      <c r="K176" s="59">
        <f>IF(J176&lt;CALCULADORA!$C$26,0,IF(CALCULADORA!$C$30&gt;J176,VLOOKUP(J176,$A:$H,8,FALSE),CALCULADORA!$C$36))</f>
        <v>61829178588</v>
      </c>
      <c r="L176" s="346" t="str">
        <f>IF(K176=K175,"",MIN(J176,CALCULADORA!$C$30))</f>
        <v/>
      </c>
      <c r="M176" s="291" t="str">
        <f t="shared" si="4"/>
        <v/>
      </c>
    </row>
    <row r="177" spans="1:13" x14ac:dyDescent="0.2">
      <c r="A177" s="4">
        <f>+Flujos!A177</f>
        <v>50237</v>
      </c>
      <c r="B177" s="59">
        <f>+Flujos!L177</f>
        <v>0</v>
      </c>
      <c r="C177" s="236">
        <f>+Flujos!M177</f>
        <v>0</v>
      </c>
      <c r="D177" s="236">
        <f>+Flujos!N177</f>
        <v>0</v>
      </c>
      <c r="E177" s="237">
        <f>+Flujos!O177</f>
        <v>0</v>
      </c>
      <c r="F177" s="236">
        <f>+Flujos!P177</f>
        <v>0</v>
      </c>
      <c r="G177" s="236">
        <f>+Flujos!Q177</f>
        <v>0</v>
      </c>
      <c r="H177" s="237">
        <f>+Flujos!R177</f>
        <v>0</v>
      </c>
      <c r="I177" s="292"/>
      <c r="J177" s="4">
        <f t="shared" si="5"/>
        <v>51029</v>
      </c>
      <c r="K177" s="59">
        <f>IF(J177&lt;CALCULADORA!$C$26,0,IF(CALCULADORA!$C$30&gt;J177,VLOOKUP(J177,$A:$H,8,FALSE),CALCULADORA!$C$36))</f>
        <v>61829178588</v>
      </c>
      <c r="L177" s="346" t="str">
        <f>IF(K177=K176,"",MIN(J177,CALCULADORA!$C$30))</f>
        <v/>
      </c>
      <c r="M177" s="291" t="str">
        <f t="shared" si="4"/>
        <v/>
      </c>
    </row>
    <row r="178" spans="1:13" x14ac:dyDescent="0.2">
      <c r="A178" s="4">
        <f>+Flujos!A178</f>
        <v>50268</v>
      </c>
      <c r="B178" s="59">
        <f>+Flujos!L178</f>
        <v>0</v>
      </c>
      <c r="C178" s="236">
        <f>+Flujos!M178</f>
        <v>0</v>
      </c>
      <c r="D178" s="236">
        <f>+Flujos!N178</f>
        <v>0</v>
      </c>
      <c r="E178" s="237">
        <f>+Flujos!O178</f>
        <v>0</v>
      </c>
      <c r="F178" s="236">
        <f>+Flujos!P178</f>
        <v>0</v>
      </c>
      <c r="G178" s="236">
        <f>+Flujos!Q178</f>
        <v>0</v>
      </c>
      <c r="H178" s="237">
        <f>+Flujos!R178</f>
        <v>0</v>
      </c>
      <c r="I178" s="292"/>
      <c r="J178" s="4">
        <f t="shared" si="5"/>
        <v>51059</v>
      </c>
      <c r="K178" s="59">
        <f>IF(J178&lt;CALCULADORA!$C$26,0,IF(CALCULADORA!$C$30&gt;J178,VLOOKUP(J178,$A:$H,8,FALSE),CALCULADORA!$C$36))</f>
        <v>61829178588</v>
      </c>
      <c r="L178" s="346" t="str">
        <f>IF(K178=K177,"",MIN(J178,CALCULADORA!$C$30))</f>
        <v/>
      </c>
      <c r="M178" s="291" t="str">
        <f t="shared" si="4"/>
        <v/>
      </c>
    </row>
    <row r="179" spans="1:13" x14ac:dyDescent="0.2">
      <c r="A179" s="4">
        <f>+Flujos!A179</f>
        <v>50299</v>
      </c>
      <c r="B179" s="59">
        <f>+Flujos!L179</f>
        <v>0</v>
      </c>
      <c r="C179" s="236">
        <f>+Flujos!M179</f>
        <v>0</v>
      </c>
      <c r="D179" s="236">
        <f>+Flujos!N179</f>
        <v>0</v>
      </c>
      <c r="E179" s="237">
        <f>+Flujos!O179</f>
        <v>0</v>
      </c>
      <c r="F179" s="236">
        <f>+Flujos!P179</f>
        <v>0</v>
      </c>
      <c r="G179" s="236">
        <f>+Flujos!Q179</f>
        <v>0</v>
      </c>
      <c r="H179" s="237">
        <f>+Flujos!R179</f>
        <v>0</v>
      </c>
      <c r="I179" s="292"/>
      <c r="J179" s="4">
        <f t="shared" si="5"/>
        <v>51090</v>
      </c>
      <c r="K179" s="59">
        <f>IF(J179&lt;CALCULADORA!$C$26,0,IF(CALCULADORA!$C$30&gt;J179,VLOOKUP(J179,$A:$H,8,FALSE),CALCULADORA!$C$36))</f>
        <v>61829178588</v>
      </c>
      <c r="L179" s="346" t="str">
        <f>IF(K179=K178,"",MIN(J179,CALCULADORA!$C$30))</f>
        <v/>
      </c>
      <c r="M179" s="291" t="str">
        <f t="shared" si="4"/>
        <v/>
      </c>
    </row>
    <row r="180" spans="1:13" x14ac:dyDescent="0.2">
      <c r="A180" s="4">
        <f>+Flujos!A180</f>
        <v>50329</v>
      </c>
      <c r="B180" s="59">
        <f>+Flujos!L180</f>
        <v>0</v>
      </c>
      <c r="C180" s="236">
        <f>+Flujos!M180</f>
        <v>0</v>
      </c>
      <c r="D180" s="236">
        <f>+Flujos!N180</f>
        <v>0</v>
      </c>
      <c r="E180" s="237">
        <f>+Flujos!O180</f>
        <v>0</v>
      </c>
      <c r="F180" s="236">
        <f>+Flujos!P180</f>
        <v>0</v>
      </c>
      <c r="G180" s="236">
        <f>+Flujos!Q180</f>
        <v>0</v>
      </c>
      <c r="H180" s="237">
        <f>+Flujos!R180</f>
        <v>0</v>
      </c>
      <c r="I180" s="292"/>
      <c r="J180" s="4">
        <f t="shared" si="5"/>
        <v>51120</v>
      </c>
      <c r="K180" s="59">
        <f>IF(J180&lt;CALCULADORA!$C$26,0,IF(CALCULADORA!$C$30&gt;J180,VLOOKUP(J180,$A:$H,8,FALSE),CALCULADORA!$C$36))</f>
        <v>61829178588</v>
      </c>
      <c r="L180" s="346" t="str">
        <f>IF(K180=K179,"",MIN(J180,CALCULADORA!$C$30))</f>
        <v/>
      </c>
      <c r="M180" s="291" t="str">
        <f t="shared" si="4"/>
        <v/>
      </c>
    </row>
    <row r="181" spans="1:13" x14ac:dyDescent="0.2">
      <c r="A181" s="4">
        <f>+Flujos!A181</f>
        <v>50360</v>
      </c>
      <c r="B181" s="59">
        <f>+Flujos!L181</f>
        <v>0</v>
      </c>
      <c r="C181" s="236">
        <f>+Flujos!M181</f>
        <v>0</v>
      </c>
      <c r="D181" s="236">
        <f>+Flujos!N181</f>
        <v>0</v>
      </c>
      <c r="E181" s="237">
        <f>+Flujos!O181</f>
        <v>0</v>
      </c>
      <c r="F181" s="236">
        <f>+Flujos!P181</f>
        <v>0</v>
      </c>
      <c r="G181" s="236">
        <f>+Flujos!Q181</f>
        <v>0</v>
      </c>
      <c r="H181" s="237">
        <f>+Flujos!R181</f>
        <v>0</v>
      </c>
      <c r="I181" s="292"/>
      <c r="J181" s="4">
        <f t="shared" si="5"/>
        <v>51151</v>
      </c>
      <c r="K181" s="59">
        <f>IF(J181&lt;CALCULADORA!$C$26,0,IF(CALCULADORA!$C$30&gt;J181,VLOOKUP(J181,$A:$H,8,FALSE),CALCULADORA!$C$36))</f>
        <v>61829178588</v>
      </c>
      <c r="L181" s="346" t="str">
        <f>IF(K181=K180,"",MIN(J181,CALCULADORA!$C$30))</f>
        <v/>
      </c>
      <c r="M181" s="291" t="str">
        <f t="shared" si="4"/>
        <v/>
      </c>
    </row>
    <row r="182" spans="1:13" ht="13.5" thickBot="1" x14ac:dyDescent="0.25">
      <c r="A182" s="4">
        <f>+Flujos!A182</f>
        <v>50390</v>
      </c>
      <c r="B182" s="59">
        <f>+Flujos!L182</f>
        <v>0</v>
      </c>
      <c r="C182" s="236">
        <f>+Flujos!M182</f>
        <v>0</v>
      </c>
      <c r="D182" s="236">
        <f>+Flujos!N182</f>
        <v>0</v>
      </c>
      <c r="E182" s="237">
        <f>+Flujos!O182</f>
        <v>0</v>
      </c>
      <c r="F182" s="236">
        <f>+Flujos!P182</f>
        <v>0</v>
      </c>
      <c r="G182" s="236">
        <f>+Flujos!Q182</f>
        <v>0</v>
      </c>
      <c r="H182" s="237">
        <f>+Flujos!R182</f>
        <v>0</v>
      </c>
      <c r="I182" s="292"/>
      <c r="J182" s="4">
        <f t="shared" si="5"/>
        <v>51182</v>
      </c>
      <c r="K182" s="59">
        <f>IF(J182&lt;CALCULADORA!$C$26,0,IF(CALCULADORA!$C$30&gt;J182,VLOOKUP(J182,$A:$H,8,FALSE),CALCULADORA!$C$36))</f>
        <v>61829178588</v>
      </c>
      <c r="L182" s="346" t="str">
        <f>IF(K182=K181,"",MIN(J182,CALCULADORA!$C$30))</f>
        <v/>
      </c>
      <c r="M182" s="291" t="str">
        <f t="shared" si="4"/>
        <v/>
      </c>
    </row>
    <row r="183" spans="1:13" ht="13.5" thickBot="1" x14ac:dyDescent="0.25">
      <c r="A183" s="7"/>
      <c r="B183" s="36" t="s">
        <v>34</v>
      </c>
      <c r="C183" s="244">
        <f t="shared" ref="C183:H183" si="6">SUM(C2:C182)</f>
        <v>284116962.83537883</v>
      </c>
      <c r="D183" s="244">
        <f t="shared" si="6"/>
        <v>91510401.524423599</v>
      </c>
      <c r="E183" s="245">
        <f t="shared" si="6"/>
        <v>375627364.35980266</v>
      </c>
      <c r="F183" s="244">
        <f t="shared" si="6"/>
        <v>112918772191.11852</v>
      </c>
      <c r="G183" s="244">
        <f t="shared" si="6"/>
        <v>35347038412.321671</v>
      </c>
      <c r="H183" s="245">
        <f t="shared" si="6"/>
        <v>148265810603.44022</v>
      </c>
      <c r="I183" s="292"/>
      <c r="J183" s="4">
        <f t="shared" si="5"/>
        <v>51211</v>
      </c>
      <c r="K183" s="59">
        <f>IF(J183&lt;CALCULADORA!$C$26,0,IF(CALCULADORA!$C$30&gt;J183,VLOOKUP(J183,$A:$H,8,FALSE),CALCULADORA!$C$36))</f>
        <v>61829178588</v>
      </c>
      <c r="L183" s="202" t="str">
        <f>IF(K183=K182,"",MIN(J183,CALCULADORA!$C$30))</f>
        <v/>
      </c>
      <c r="M183" s="33" t="str">
        <f t="shared" si="4"/>
        <v/>
      </c>
    </row>
    <row r="184" spans="1:13" x14ac:dyDescent="0.2"/>
    <row r="185" spans="1:13" x14ac:dyDescent="0.2"/>
    <row r="186" spans="1:13" x14ac:dyDescent="0.2"/>
    <row r="187" spans="1:13" x14ac:dyDescent="0.2"/>
    <row r="188" spans="1:13" x14ac:dyDescent="0.2"/>
    <row r="189" spans="1:13" x14ac:dyDescent="0.2"/>
    <row r="190" spans="1:13" x14ac:dyDescent="0.2"/>
    <row r="191" spans="1:13" x14ac:dyDescent="0.2"/>
    <row r="192" spans="1:13"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row r="209" x14ac:dyDescent="0.2"/>
    <row r="210" x14ac:dyDescent="0.2"/>
    <row r="211" x14ac:dyDescent="0.2"/>
    <row r="212" x14ac:dyDescent="0.2"/>
    <row r="213" x14ac:dyDescent="0.2"/>
    <row r="214" x14ac:dyDescent="0.2"/>
    <row r="215" x14ac:dyDescent="0.2"/>
    <row r="216" x14ac:dyDescent="0.2"/>
    <row r="217" x14ac:dyDescent="0.2"/>
    <row r="218" x14ac:dyDescent="0.2"/>
    <row r="219" x14ac:dyDescent="0.2"/>
    <row r="220" x14ac:dyDescent="0.2"/>
    <row r="221" x14ac:dyDescent="0.2"/>
    <row r="222" x14ac:dyDescent="0.2"/>
    <row r="223" x14ac:dyDescent="0.2"/>
    <row r="224" x14ac:dyDescent="0.2"/>
    <row r="225" x14ac:dyDescent="0.2"/>
    <row r="226" x14ac:dyDescent="0.2"/>
    <row r="227" x14ac:dyDescent="0.2"/>
    <row r="228" x14ac:dyDescent="0.2"/>
    <row r="229" x14ac:dyDescent="0.2"/>
    <row r="230" x14ac:dyDescent="0.2"/>
    <row r="231" x14ac:dyDescent="0.2"/>
    <row r="232" x14ac:dyDescent="0.2"/>
    <row r="233" x14ac:dyDescent="0.2"/>
    <row r="234" x14ac:dyDescent="0.2"/>
    <row r="235" x14ac:dyDescent="0.2"/>
    <row r="236" x14ac:dyDescent="0.2"/>
    <row r="237" x14ac:dyDescent="0.2"/>
    <row r="238" x14ac:dyDescent="0.2"/>
    <row r="239" x14ac:dyDescent="0.2"/>
    <row r="240"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row r="261" x14ac:dyDescent="0.2"/>
    <row r="262" x14ac:dyDescent="0.2"/>
    <row r="263" x14ac:dyDescent="0.2"/>
    <row r="264" x14ac:dyDescent="0.2"/>
    <row r="265" x14ac:dyDescent="0.2"/>
    <row r="266" x14ac:dyDescent="0.2"/>
    <row r="267" x14ac:dyDescent="0.2"/>
    <row r="268" x14ac:dyDescent="0.2"/>
    <row r="269" x14ac:dyDescent="0.2"/>
    <row r="270" x14ac:dyDescent="0.2"/>
    <row r="271" x14ac:dyDescent="0.2"/>
    <row r="272" x14ac:dyDescent="0.2"/>
    <row r="273" x14ac:dyDescent="0.2"/>
    <row r="274" x14ac:dyDescent="0.2"/>
    <row r="275" x14ac:dyDescent="0.2"/>
    <row r="276" x14ac:dyDescent="0.2"/>
    <row r="277" x14ac:dyDescent="0.2"/>
    <row r="278" x14ac:dyDescent="0.2"/>
    <row r="279" x14ac:dyDescent="0.2"/>
    <row r="280" x14ac:dyDescent="0.2"/>
    <row r="281" x14ac:dyDescent="0.2"/>
    <row r="282" x14ac:dyDescent="0.2"/>
    <row r="283" x14ac:dyDescent="0.2"/>
    <row r="284" x14ac:dyDescent="0.2"/>
    <row r="285" x14ac:dyDescent="0.2"/>
    <row r="286" x14ac:dyDescent="0.2"/>
    <row r="287" x14ac:dyDescent="0.2"/>
    <row r="288" x14ac:dyDescent="0.2"/>
    <row r="289" x14ac:dyDescent="0.2"/>
    <row r="290" x14ac:dyDescent="0.2"/>
    <row r="291" x14ac:dyDescent="0.2"/>
    <row r="292" x14ac:dyDescent="0.2"/>
    <row r="293" x14ac:dyDescent="0.2"/>
    <row r="294" x14ac:dyDescent="0.2"/>
    <row r="295" x14ac:dyDescent="0.2"/>
    <row r="296" x14ac:dyDescent="0.2"/>
    <row r="297" x14ac:dyDescent="0.2"/>
    <row r="298" x14ac:dyDescent="0.2"/>
    <row r="299" x14ac:dyDescent="0.2"/>
    <row r="300" x14ac:dyDescent="0.2"/>
    <row r="301" x14ac:dyDescent="0.2"/>
    <row r="302" x14ac:dyDescent="0.2"/>
    <row r="303" x14ac:dyDescent="0.2"/>
    <row r="304" x14ac:dyDescent="0.2"/>
    <row r="305" x14ac:dyDescent="0.2"/>
    <row r="306" x14ac:dyDescent="0.2"/>
    <row r="307" x14ac:dyDescent="0.2"/>
    <row r="308" x14ac:dyDescent="0.2"/>
    <row r="309" x14ac:dyDescent="0.2"/>
    <row r="310" x14ac:dyDescent="0.2"/>
    <row r="311" x14ac:dyDescent="0.2"/>
    <row r="312" x14ac:dyDescent="0.2"/>
    <row r="313" x14ac:dyDescent="0.2"/>
    <row r="314" x14ac:dyDescent="0.2"/>
    <row r="315" x14ac:dyDescent="0.2"/>
    <row r="316" x14ac:dyDescent="0.2"/>
    <row r="317" x14ac:dyDescent="0.2"/>
    <row r="318" x14ac:dyDescent="0.2"/>
    <row r="319" x14ac:dyDescent="0.2"/>
    <row r="320" x14ac:dyDescent="0.2"/>
    <row r="321" x14ac:dyDescent="0.2"/>
    <row r="322" x14ac:dyDescent="0.2"/>
    <row r="323" x14ac:dyDescent="0.2"/>
    <row r="324" x14ac:dyDescent="0.2"/>
    <row r="325" x14ac:dyDescent="0.2"/>
    <row r="326" x14ac:dyDescent="0.2"/>
    <row r="327" x14ac:dyDescent="0.2"/>
    <row r="328" x14ac:dyDescent="0.2"/>
    <row r="329" x14ac:dyDescent="0.2"/>
    <row r="330" x14ac:dyDescent="0.2"/>
    <row r="331" x14ac:dyDescent="0.2"/>
    <row r="332" x14ac:dyDescent="0.2"/>
    <row r="333" x14ac:dyDescent="0.2"/>
    <row r="334" x14ac:dyDescent="0.2"/>
    <row r="335" x14ac:dyDescent="0.2"/>
    <row r="336" x14ac:dyDescent="0.2"/>
    <row r="337" x14ac:dyDescent="0.2"/>
    <row r="338" x14ac:dyDescent="0.2"/>
    <row r="339" x14ac:dyDescent="0.2"/>
    <row r="340" x14ac:dyDescent="0.2"/>
    <row r="341" x14ac:dyDescent="0.2"/>
    <row r="342" x14ac:dyDescent="0.2"/>
    <row r="343" x14ac:dyDescent="0.2"/>
    <row r="344" x14ac:dyDescent="0.2"/>
    <row r="345" x14ac:dyDescent="0.2"/>
    <row r="346" x14ac:dyDescent="0.2"/>
    <row r="347" x14ac:dyDescent="0.2"/>
    <row r="348" x14ac:dyDescent="0.2"/>
    <row r="349" x14ac:dyDescent="0.2"/>
    <row r="350" x14ac:dyDescent="0.2"/>
    <row r="351" x14ac:dyDescent="0.2"/>
    <row r="352" x14ac:dyDescent="0.2"/>
    <row r="353" x14ac:dyDescent="0.2"/>
    <row r="354" x14ac:dyDescent="0.2"/>
    <row r="355" x14ac:dyDescent="0.2"/>
    <row r="356" x14ac:dyDescent="0.2"/>
    <row r="357" x14ac:dyDescent="0.2"/>
    <row r="358" x14ac:dyDescent="0.2"/>
    <row r="359" x14ac:dyDescent="0.2"/>
    <row r="360" x14ac:dyDescent="0.2"/>
    <row r="361" x14ac:dyDescent="0.2"/>
    <row r="362" x14ac:dyDescent="0.2"/>
    <row r="363" x14ac:dyDescent="0.2"/>
    <row r="364" x14ac:dyDescent="0.2"/>
    <row r="365" x14ac:dyDescent="0.2"/>
    <row r="366" x14ac:dyDescent="0.2"/>
    <row r="367" x14ac:dyDescent="0.2"/>
    <row r="368" x14ac:dyDescent="0.2"/>
    <row r="369" x14ac:dyDescent="0.2"/>
    <row r="370" x14ac:dyDescent="0.2"/>
    <row r="371" x14ac:dyDescent="0.2"/>
    <row r="372" x14ac:dyDescent="0.2"/>
    <row r="373" x14ac:dyDescent="0.2"/>
    <row r="374" x14ac:dyDescent="0.2"/>
    <row r="375" x14ac:dyDescent="0.2"/>
    <row r="376" x14ac:dyDescent="0.2"/>
    <row r="377" x14ac:dyDescent="0.2"/>
    <row r="378" x14ac:dyDescent="0.2"/>
    <row r="379" x14ac:dyDescent="0.2"/>
    <row r="380" x14ac:dyDescent="0.2"/>
    <row r="381" x14ac:dyDescent="0.2"/>
    <row r="382" x14ac:dyDescent="0.2"/>
    <row r="383" x14ac:dyDescent="0.2"/>
    <row r="384" x14ac:dyDescent="0.2"/>
    <row r="385" x14ac:dyDescent="0.2"/>
    <row r="386" x14ac:dyDescent="0.2"/>
    <row r="387" x14ac:dyDescent="0.2"/>
    <row r="388" x14ac:dyDescent="0.2"/>
    <row r="389" x14ac:dyDescent="0.2"/>
    <row r="390" x14ac:dyDescent="0.2"/>
    <row r="391" x14ac:dyDescent="0.2"/>
    <row r="392" x14ac:dyDescent="0.2"/>
    <row r="393" x14ac:dyDescent="0.2"/>
    <row r="394" x14ac:dyDescent="0.2"/>
    <row r="395" x14ac:dyDescent="0.2"/>
    <row r="396" x14ac:dyDescent="0.2"/>
    <row r="397" x14ac:dyDescent="0.2"/>
    <row r="398" x14ac:dyDescent="0.2"/>
    <row r="399" x14ac:dyDescent="0.2"/>
    <row r="400" x14ac:dyDescent="0.2"/>
    <row r="401" x14ac:dyDescent="0.2"/>
    <row r="402" x14ac:dyDescent="0.2"/>
    <row r="403" x14ac:dyDescent="0.2"/>
    <row r="404" x14ac:dyDescent="0.2"/>
    <row r="405" x14ac:dyDescent="0.2"/>
    <row r="406" x14ac:dyDescent="0.2"/>
    <row r="407" x14ac:dyDescent="0.2"/>
    <row r="408" x14ac:dyDescent="0.2"/>
    <row r="409" x14ac:dyDescent="0.2"/>
    <row r="410" x14ac:dyDescent="0.2"/>
    <row r="411" x14ac:dyDescent="0.2"/>
    <row r="412" x14ac:dyDescent="0.2"/>
    <row r="413" x14ac:dyDescent="0.2"/>
    <row r="414" x14ac:dyDescent="0.2"/>
    <row r="415" x14ac:dyDescent="0.2"/>
    <row r="416" x14ac:dyDescent="0.2"/>
    <row r="417" x14ac:dyDescent="0.2"/>
    <row r="418" x14ac:dyDescent="0.2"/>
    <row r="419" x14ac:dyDescent="0.2"/>
    <row r="420" x14ac:dyDescent="0.2"/>
    <row r="421" x14ac:dyDescent="0.2"/>
    <row r="422" x14ac:dyDescent="0.2"/>
    <row r="423" x14ac:dyDescent="0.2"/>
    <row r="424" x14ac:dyDescent="0.2"/>
    <row r="425" x14ac:dyDescent="0.2"/>
    <row r="426" x14ac:dyDescent="0.2"/>
    <row r="427" x14ac:dyDescent="0.2"/>
    <row r="428" x14ac:dyDescent="0.2"/>
    <row r="429" x14ac:dyDescent="0.2"/>
    <row r="430" x14ac:dyDescent="0.2"/>
    <row r="431" x14ac:dyDescent="0.2"/>
    <row r="432" x14ac:dyDescent="0.2"/>
    <row r="433" x14ac:dyDescent="0.2"/>
    <row r="434" x14ac:dyDescent="0.2"/>
    <row r="435" x14ac:dyDescent="0.2"/>
    <row r="436" x14ac:dyDescent="0.2"/>
    <row r="437" x14ac:dyDescent="0.2"/>
    <row r="438" x14ac:dyDescent="0.2"/>
    <row r="439" x14ac:dyDescent="0.2"/>
    <row r="440" x14ac:dyDescent="0.2"/>
    <row r="441" x14ac:dyDescent="0.2"/>
    <row r="442" x14ac:dyDescent="0.2"/>
    <row r="443" x14ac:dyDescent="0.2"/>
    <row r="444" x14ac:dyDescent="0.2"/>
    <row r="445" x14ac:dyDescent="0.2"/>
    <row r="446" x14ac:dyDescent="0.2"/>
    <row r="447" x14ac:dyDescent="0.2"/>
    <row r="448" x14ac:dyDescent="0.2"/>
    <row r="449" x14ac:dyDescent="0.2"/>
    <row r="450" x14ac:dyDescent="0.2"/>
    <row r="451" x14ac:dyDescent="0.2"/>
    <row r="452" x14ac:dyDescent="0.2"/>
    <row r="453" x14ac:dyDescent="0.2"/>
    <row r="454" x14ac:dyDescent="0.2"/>
    <row r="455" x14ac:dyDescent="0.2"/>
    <row r="456" x14ac:dyDescent="0.2"/>
    <row r="457" x14ac:dyDescent="0.2"/>
    <row r="458" x14ac:dyDescent="0.2"/>
    <row r="459" x14ac:dyDescent="0.2"/>
    <row r="460" x14ac:dyDescent="0.2"/>
    <row r="461" x14ac:dyDescent="0.2"/>
    <row r="462" x14ac:dyDescent="0.2"/>
    <row r="463" x14ac:dyDescent="0.2"/>
    <row r="464" x14ac:dyDescent="0.2"/>
    <row r="465" x14ac:dyDescent="0.2"/>
    <row r="466" x14ac:dyDescent="0.2"/>
    <row r="467" x14ac:dyDescent="0.2"/>
    <row r="468" x14ac:dyDescent="0.2"/>
    <row r="469" x14ac:dyDescent="0.2"/>
    <row r="470" x14ac:dyDescent="0.2"/>
    <row r="471" x14ac:dyDescent="0.2"/>
    <row r="472" x14ac:dyDescent="0.2"/>
    <row r="473" x14ac:dyDescent="0.2"/>
    <row r="474" x14ac:dyDescent="0.2"/>
    <row r="475" x14ac:dyDescent="0.2"/>
    <row r="476" x14ac:dyDescent="0.2"/>
    <row r="477" x14ac:dyDescent="0.2"/>
    <row r="478" x14ac:dyDescent="0.2"/>
    <row r="479" x14ac:dyDescent="0.2"/>
    <row r="480" x14ac:dyDescent="0.2"/>
    <row r="481" x14ac:dyDescent="0.2"/>
    <row r="482" x14ac:dyDescent="0.2"/>
    <row r="483" x14ac:dyDescent="0.2"/>
    <row r="484" x14ac:dyDescent="0.2"/>
    <row r="485" x14ac:dyDescent="0.2"/>
    <row r="486" x14ac:dyDescent="0.2"/>
    <row r="487" x14ac:dyDescent="0.2"/>
    <row r="488" x14ac:dyDescent="0.2"/>
    <row r="489" x14ac:dyDescent="0.2"/>
    <row r="490" x14ac:dyDescent="0.2"/>
    <row r="491" x14ac:dyDescent="0.2"/>
    <row r="492" x14ac:dyDescent="0.2"/>
    <row r="493" x14ac:dyDescent="0.2"/>
    <row r="494" x14ac:dyDescent="0.2"/>
    <row r="495" x14ac:dyDescent="0.2"/>
    <row r="496" x14ac:dyDescent="0.2"/>
    <row r="497" x14ac:dyDescent="0.2"/>
    <row r="498" x14ac:dyDescent="0.2"/>
    <row r="499" x14ac:dyDescent="0.2"/>
    <row r="500" x14ac:dyDescent="0.2"/>
    <row r="501" x14ac:dyDescent="0.2"/>
    <row r="502" x14ac:dyDescent="0.2"/>
    <row r="503" x14ac:dyDescent="0.2"/>
    <row r="504" x14ac:dyDescent="0.2"/>
    <row r="505" x14ac:dyDescent="0.2"/>
    <row r="506" x14ac:dyDescent="0.2"/>
    <row r="507" x14ac:dyDescent="0.2"/>
    <row r="508" x14ac:dyDescent="0.2"/>
    <row r="509" x14ac:dyDescent="0.2"/>
    <row r="510" x14ac:dyDescent="0.2"/>
    <row r="511" x14ac:dyDescent="0.2"/>
    <row r="512" x14ac:dyDescent="0.2"/>
    <row r="513" x14ac:dyDescent="0.2"/>
    <row r="514" x14ac:dyDescent="0.2"/>
    <row r="515" x14ac:dyDescent="0.2"/>
    <row r="516" x14ac:dyDescent="0.2"/>
    <row r="517" x14ac:dyDescent="0.2"/>
    <row r="518" x14ac:dyDescent="0.2"/>
    <row r="519" x14ac:dyDescent="0.2"/>
    <row r="520" x14ac:dyDescent="0.2"/>
    <row r="521" x14ac:dyDescent="0.2"/>
    <row r="522" x14ac:dyDescent="0.2"/>
    <row r="523" x14ac:dyDescent="0.2"/>
    <row r="524" x14ac:dyDescent="0.2"/>
    <row r="525" x14ac:dyDescent="0.2"/>
    <row r="526" x14ac:dyDescent="0.2"/>
    <row r="527" x14ac:dyDescent="0.2"/>
    <row r="528" x14ac:dyDescent="0.2"/>
    <row r="529" x14ac:dyDescent="0.2"/>
    <row r="530" x14ac:dyDescent="0.2"/>
    <row r="531" x14ac:dyDescent="0.2"/>
    <row r="532" x14ac:dyDescent="0.2"/>
    <row r="533" x14ac:dyDescent="0.2"/>
    <row r="534" x14ac:dyDescent="0.2"/>
    <row r="535" x14ac:dyDescent="0.2"/>
    <row r="536" x14ac:dyDescent="0.2"/>
    <row r="537" x14ac:dyDescent="0.2"/>
    <row r="538" x14ac:dyDescent="0.2"/>
    <row r="539" x14ac:dyDescent="0.2"/>
    <row r="540" x14ac:dyDescent="0.2"/>
    <row r="541" x14ac:dyDescent="0.2"/>
    <row r="542" x14ac:dyDescent="0.2"/>
    <row r="543" x14ac:dyDescent="0.2"/>
    <row r="544" x14ac:dyDescent="0.2"/>
    <row r="545" x14ac:dyDescent="0.2"/>
    <row r="546" x14ac:dyDescent="0.2"/>
    <row r="547" x14ac:dyDescent="0.2"/>
    <row r="548" x14ac:dyDescent="0.2"/>
    <row r="549" x14ac:dyDescent="0.2"/>
    <row r="550" x14ac:dyDescent="0.2"/>
    <row r="551" x14ac:dyDescent="0.2"/>
    <row r="552" x14ac:dyDescent="0.2"/>
    <row r="553" x14ac:dyDescent="0.2"/>
    <row r="554" x14ac:dyDescent="0.2"/>
    <row r="555" x14ac:dyDescent="0.2"/>
    <row r="556" x14ac:dyDescent="0.2"/>
    <row r="557" x14ac:dyDescent="0.2"/>
    <row r="558" x14ac:dyDescent="0.2"/>
    <row r="559" x14ac:dyDescent="0.2"/>
    <row r="560" x14ac:dyDescent="0.2"/>
    <row r="561" x14ac:dyDescent="0.2"/>
    <row r="562" x14ac:dyDescent="0.2"/>
    <row r="563" x14ac:dyDescent="0.2"/>
    <row r="564" x14ac:dyDescent="0.2"/>
    <row r="565" x14ac:dyDescent="0.2"/>
    <row r="566" x14ac:dyDescent="0.2"/>
    <row r="567" x14ac:dyDescent="0.2"/>
    <row r="568" x14ac:dyDescent="0.2"/>
    <row r="569" x14ac:dyDescent="0.2"/>
    <row r="570" x14ac:dyDescent="0.2"/>
    <row r="571" x14ac:dyDescent="0.2"/>
    <row r="572" x14ac:dyDescent="0.2"/>
    <row r="573" x14ac:dyDescent="0.2"/>
    <row r="574" x14ac:dyDescent="0.2"/>
    <row r="575" x14ac:dyDescent="0.2"/>
    <row r="576" x14ac:dyDescent="0.2"/>
    <row r="577" x14ac:dyDescent="0.2"/>
    <row r="578" x14ac:dyDescent="0.2"/>
    <row r="579" x14ac:dyDescent="0.2"/>
    <row r="580" x14ac:dyDescent="0.2"/>
    <row r="581" x14ac:dyDescent="0.2"/>
    <row r="582" x14ac:dyDescent="0.2"/>
    <row r="583" x14ac:dyDescent="0.2"/>
    <row r="584" x14ac:dyDescent="0.2"/>
    <row r="585" x14ac:dyDescent="0.2"/>
    <row r="586" x14ac:dyDescent="0.2"/>
    <row r="587" x14ac:dyDescent="0.2"/>
    <row r="588" x14ac:dyDescent="0.2"/>
    <row r="589" x14ac:dyDescent="0.2"/>
    <row r="590" x14ac:dyDescent="0.2"/>
    <row r="591" x14ac:dyDescent="0.2"/>
    <row r="592" x14ac:dyDescent="0.2"/>
    <row r="593" x14ac:dyDescent="0.2"/>
    <row r="594" x14ac:dyDescent="0.2"/>
    <row r="595" x14ac:dyDescent="0.2"/>
    <row r="596" x14ac:dyDescent="0.2"/>
    <row r="597" x14ac:dyDescent="0.2"/>
    <row r="598" x14ac:dyDescent="0.2"/>
    <row r="599" x14ac:dyDescent="0.2"/>
    <row r="600" x14ac:dyDescent="0.2"/>
    <row r="601" x14ac:dyDescent="0.2"/>
    <row r="602" x14ac:dyDescent="0.2"/>
    <row r="603" x14ac:dyDescent="0.2"/>
    <row r="604" x14ac:dyDescent="0.2"/>
    <row r="605" x14ac:dyDescent="0.2"/>
    <row r="606" x14ac:dyDescent="0.2"/>
    <row r="607" x14ac:dyDescent="0.2"/>
    <row r="608" x14ac:dyDescent="0.2"/>
    <row r="609" x14ac:dyDescent="0.2"/>
    <row r="610" x14ac:dyDescent="0.2"/>
    <row r="611" x14ac:dyDescent="0.2"/>
    <row r="612" x14ac:dyDescent="0.2"/>
    <row r="613" x14ac:dyDescent="0.2"/>
    <row r="614" x14ac:dyDescent="0.2"/>
    <row r="615" x14ac:dyDescent="0.2"/>
    <row r="616" x14ac:dyDescent="0.2"/>
    <row r="617" x14ac:dyDescent="0.2"/>
    <row r="618" x14ac:dyDescent="0.2"/>
    <row r="619" x14ac:dyDescent="0.2"/>
    <row r="620" x14ac:dyDescent="0.2"/>
    <row r="621" x14ac:dyDescent="0.2"/>
    <row r="622" x14ac:dyDescent="0.2"/>
    <row r="623" x14ac:dyDescent="0.2"/>
    <row r="624" x14ac:dyDescent="0.2"/>
    <row r="625" x14ac:dyDescent="0.2"/>
    <row r="626" x14ac:dyDescent="0.2"/>
    <row r="627" x14ac:dyDescent="0.2"/>
    <row r="628" x14ac:dyDescent="0.2"/>
    <row r="629" x14ac:dyDescent="0.2"/>
    <row r="630" x14ac:dyDescent="0.2"/>
    <row r="631" x14ac:dyDescent="0.2"/>
    <row r="632" x14ac:dyDescent="0.2"/>
    <row r="633" x14ac:dyDescent="0.2"/>
    <row r="634" x14ac:dyDescent="0.2"/>
    <row r="635" x14ac:dyDescent="0.2"/>
    <row r="636" x14ac:dyDescent="0.2"/>
    <row r="637" x14ac:dyDescent="0.2"/>
    <row r="638" x14ac:dyDescent="0.2"/>
    <row r="639" x14ac:dyDescent="0.2"/>
    <row r="640" x14ac:dyDescent="0.2"/>
    <row r="641" x14ac:dyDescent="0.2"/>
    <row r="642" x14ac:dyDescent="0.2"/>
    <row r="643" x14ac:dyDescent="0.2"/>
    <row r="644" x14ac:dyDescent="0.2"/>
    <row r="645" x14ac:dyDescent="0.2"/>
    <row r="646" x14ac:dyDescent="0.2"/>
    <row r="647" x14ac:dyDescent="0.2"/>
    <row r="648" x14ac:dyDescent="0.2"/>
    <row r="649" x14ac:dyDescent="0.2"/>
    <row r="650" x14ac:dyDescent="0.2"/>
    <row r="651" x14ac:dyDescent="0.2"/>
    <row r="652" x14ac:dyDescent="0.2"/>
    <row r="653" x14ac:dyDescent="0.2"/>
    <row r="654" x14ac:dyDescent="0.2"/>
    <row r="655" x14ac:dyDescent="0.2"/>
    <row r="656" x14ac:dyDescent="0.2"/>
    <row r="657" x14ac:dyDescent="0.2"/>
    <row r="658" x14ac:dyDescent="0.2"/>
    <row r="659" x14ac:dyDescent="0.2"/>
    <row r="660" x14ac:dyDescent="0.2"/>
    <row r="661" x14ac:dyDescent="0.2"/>
    <row r="662" x14ac:dyDescent="0.2"/>
    <row r="663" x14ac:dyDescent="0.2"/>
    <row r="664" x14ac:dyDescent="0.2"/>
    <row r="665" x14ac:dyDescent="0.2"/>
    <row r="666" x14ac:dyDescent="0.2"/>
    <row r="667" x14ac:dyDescent="0.2"/>
    <row r="668" x14ac:dyDescent="0.2"/>
    <row r="669" x14ac:dyDescent="0.2"/>
    <row r="670" x14ac:dyDescent="0.2"/>
    <row r="671" x14ac:dyDescent="0.2"/>
    <row r="672" x14ac:dyDescent="0.2"/>
    <row r="673" x14ac:dyDescent="0.2"/>
    <row r="674" x14ac:dyDescent="0.2"/>
    <row r="675" x14ac:dyDescent="0.2"/>
    <row r="676" x14ac:dyDescent="0.2"/>
    <row r="677" x14ac:dyDescent="0.2"/>
    <row r="678" x14ac:dyDescent="0.2"/>
    <row r="679" x14ac:dyDescent="0.2"/>
    <row r="680" x14ac:dyDescent="0.2"/>
    <row r="681" x14ac:dyDescent="0.2"/>
    <row r="682" x14ac:dyDescent="0.2"/>
    <row r="683" x14ac:dyDescent="0.2"/>
    <row r="684" x14ac:dyDescent="0.2"/>
    <row r="685" x14ac:dyDescent="0.2"/>
    <row r="686" x14ac:dyDescent="0.2"/>
    <row r="687" x14ac:dyDescent="0.2"/>
    <row r="688" x14ac:dyDescent="0.2"/>
    <row r="689" x14ac:dyDescent="0.2"/>
    <row r="690" x14ac:dyDescent="0.2"/>
    <row r="691" x14ac:dyDescent="0.2"/>
    <row r="692" x14ac:dyDescent="0.2"/>
    <row r="693" x14ac:dyDescent="0.2"/>
    <row r="694" x14ac:dyDescent="0.2"/>
    <row r="695" x14ac:dyDescent="0.2"/>
    <row r="696" x14ac:dyDescent="0.2"/>
    <row r="697" x14ac:dyDescent="0.2"/>
    <row r="698" x14ac:dyDescent="0.2"/>
    <row r="699" x14ac:dyDescent="0.2"/>
    <row r="700" x14ac:dyDescent="0.2"/>
    <row r="701" x14ac:dyDescent="0.2"/>
    <row r="702" x14ac:dyDescent="0.2"/>
    <row r="703" x14ac:dyDescent="0.2"/>
    <row r="704" x14ac:dyDescent="0.2"/>
    <row r="705" x14ac:dyDescent="0.2"/>
    <row r="706" x14ac:dyDescent="0.2"/>
    <row r="707" x14ac:dyDescent="0.2"/>
    <row r="708" x14ac:dyDescent="0.2"/>
    <row r="709" x14ac:dyDescent="0.2"/>
    <row r="710" x14ac:dyDescent="0.2"/>
    <row r="711" x14ac:dyDescent="0.2"/>
    <row r="712" x14ac:dyDescent="0.2"/>
    <row r="713" x14ac:dyDescent="0.2"/>
    <row r="714" x14ac:dyDescent="0.2"/>
    <row r="715" x14ac:dyDescent="0.2"/>
    <row r="716" x14ac:dyDescent="0.2"/>
    <row r="717" x14ac:dyDescent="0.2"/>
    <row r="718" x14ac:dyDescent="0.2"/>
    <row r="719" x14ac:dyDescent="0.2"/>
    <row r="720" x14ac:dyDescent="0.2"/>
    <row r="721" x14ac:dyDescent="0.2"/>
    <row r="722" x14ac:dyDescent="0.2"/>
    <row r="723" x14ac:dyDescent="0.2"/>
    <row r="724" x14ac:dyDescent="0.2"/>
    <row r="725" x14ac:dyDescent="0.2"/>
    <row r="726" x14ac:dyDescent="0.2"/>
    <row r="727" x14ac:dyDescent="0.2"/>
    <row r="728" x14ac:dyDescent="0.2"/>
    <row r="729" x14ac:dyDescent="0.2"/>
    <row r="730" x14ac:dyDescent="0.2"/>
    <row r="731" x14ac:dyDescent="0.2"/>
    <row r="732" x14ac:dyDescent="0.2"/>
    <row r="733" x14ac:dyDescent="0.2"/>
    <row r="734" x14ac:dyDescent="0.2"/>
    <row r="735" x14ac:dyDescent="0.2"/>
    <row r="736" x14ac:dyDescent="0.2"/>
    <row r="737" x14ac:dyDescent="0.2"/>
    <row r="738" x14ac:dyDescent="0.2"/>
    <row r="739" x14ac:dyDescent="0.2"/>
    <row r="740" x14ac:dyDescent="0.2"/>
    <row r="741" x14ac:dyDescent="0.2"/>
    <row r="742" x14ac:dyDescent="0.2"/>
    <row r="743" x14ac:dyDescent="0.2"/>
    <row r="744" x14ac:dyDescent="0.2"/>
    <row r="745" x14ac:dyDescent="0.2"/>
    <row r="746" x14ac:dyDescent="0.2"/>
    <row r="747" x14ac:dyDescent="0.2"/>
    <row r="748" x14ac:dyDescent="0.2"/>
    <row r="749" x14ac:dyDescent="0.2"/>
    <row r="750" x14ac:dyDescent="0.2"/>
    <row r="751" x14ac:dyDescent="0.2"/>
    <row r="752" x14ac:dyDescent="0.2"/>
    <row r="753" x14ac:dyDescent="0.2"/>
    <row r="754" x14ac:dyDescent="0.2"/>
    <row r="755" x14ac:dyDescent="0.2"/>
    <row r="756" x14ac:dyDescent="0.2"/>
    <row r="757" x14ac:dyDescent="0.2"/>
    <row r="758" x14ac:dyDescent="0.2"/>
    <row r="759" x14ac:dyDescent="0.2"/>
    <row r="760" x14ac:dyDescent="0.2"/>
    <row r="761" x14ac:dyDescent="0.2"/>
    <row r="762" x14ac:dyDescent="0.2"/>
    <row r="763" x14ac:dyDescent="0.2"/>
    <row r="764" x14ac:dyDescent="0.2"/>
    <row r="765" x14ac:dyDescent="0.2"/>
    <row r="766" x14ac:dyDescent="0.2"/>
    <row r="767" x14ac:dyDescent="0.2"/>
    <row r="768" x14ac:dyDescent="0.2"/>
    <row r="769" x14ac:dyDescent="0.2"/>
    <row r="770" x14ac:dyDescent="0.2"/>
    <row r="771" x14ac:dyDescent="0.2"/>
    <row r="772" x14ac:dyDescent="0.2"/>
    <row r="773" x14ac:dyDescent="0.2"/>
    <row r="774" x14ac:dyDescent="0.2"/>
    <row r="775" x14ac:dyDescent="0.2"/>
    <row r="776" x14ac:dyDescent="0.2"/>
    <row r="777" x14ac:dyDescent="0.2"/>
    <row r="778" x14ac:dyDescent="0.2"/>
    <row r="779" x14ac:dyDescent="0.2"/>
    <row r="780" x14ac:dyDescent="0.2"/>
    <row r="781" x14ac:dyDescent="0.2"/>
    <row r="782" x14ac:dyDescent="0.2"/>
    <row r="783" x14ac:dyDescent="0.2"/>
    <row r="784" x14ac:dyDescent="0.2"/>
    <row r="785" x14ac:dyDescent="0.2"/>
    <row r="786" x14ac:dyDescent="0.2"/>
    <row r="787" x14ac:dyDescent="0.2"/>
    <row r="788" x14ac:dyDescent="0.2"/>
    <row r="789" x14ac:dyDescent="0.2"/>
    <row r="790" x14ac:dyDescent="0.2"/>
    <row r="791" x14ac:dyDescent="0.2"/>
    <row r="792" x14ac:dyDescent="0.2"/>
    <row r="793" x14ac:dyDescent="0.2"/>
    <row r="794" x14ac:dyDescent="0.2"/>
    <row r="795" x14ac:dyDescent="0.2"/>
    <row r="796" x14ac:dyDescent="0.2"/>
    <row r="797" x14ac:dyDescent="0.2"/>
    <row r="798" x14ac:dyDescent="0.2"/>
    <row r="799" x14ac:dyDescent="0.2"/>
    <row r="800" x14ac:dyDescent="0.2"/>
    <row r="801" x14ac:dyDescent="0.2"/>
    <row r="802" x14ac:dyDescent="0.2"/>
    <row r="803" x14ac:dyDescent="0.2"/>
    <row r="804" x14ac:dyDescent="0.2"/>
    <row r="805" x14ac:dyDescent="0.2"/>
    <row r="806" x14ac:dyDescent="0.2"/>
    <row r="807" x14ac:dyDescent="0.2"/>
    <row r="808" x14ac:dyDescent="0.2"/>
    <row r="809" x14ac:dyDescent="0.2"/>
    <row r="810" x14ac:dyDescent="0.2"/>
    <row r="811" x14ac:dyDescent="0.2"/>
    <row r="812" x14ac:dyDescent="0.2"/>
    <row r="813" x14ac:dyDescent="0.2"/>
    <row r="814" x14ac:dyDescent="0.2"/>
    <row r="815" x14ac:dyDescent="0.2"/>
    <row r="816" x14ac:dyDescent="0.2"/>
    <row r="817" x14ac:dyDescent="0.2"/>
    <row r="818" x14ac:dyDescent="0.2"/>
    <row r="819" x14ac:dyDescent="0.2"/>
    <row r="820" x14ac:dyDescent="0.2"/>
    <row r="821" x14ac:dyDescent="0.2"/>
    <row r="822" x14ac:dyDescent="0.2"/>
    <row r="823" x14ac:dyDescent="0.2"/>
    <row r="824" x14ac:dyDescent="0.2"/>
    <row r="825" x14ac:dyDescent="0.2"/>
    <row r="826" x14ac:dyDescent="0.2"/>
    <row r="827" x14ac:dyDescent="0.2"/>
    <row r="828" x14ac:dyDescent="0.2"/>
    <row r="829" x14ac:dyDescent="0.2"/>
    <row r="830" x14ac:dyDescent="0.2"/>
    <row r="831" x14ac:dyDescent="0.2"/>
    <row r="832" x14ac:dyDescent="0.2"/>
    <row r="833" x14ac:dyDescent="0.2"/>
    <row r="834" x14ac:dyDescent="0.2"/>
    <row r="835" x14ac:dyDescent="0.2"/>
    <row r="836" x14ac:dyDescent="0.2"/>
    <row r="837" x14ac:dyDescent="0.2"/>
    <row r="838" x14ac:dyDescent="0.2"/>
    <row r="839" x14ac:dyDescent="0.2"/>
    <row r="840" x14ac:dyDescent="0.2"/>
    <row r="841" x14ac:dyDescent="0.2"/>
    <row r="842" x14ac:dyDescent="0.2"/>
    <row r="843" x14ac:dyDescent="0.2"/>
    <row r="844" x14ac:dyDescent="0.2"/>
    <row r="845" x14ac:dyDescent="0.2"/>
    <row r="846" x14ac:dyDescent="0.2"/>
    <row r="847" x14ac:dyDescent="0.2"/>
    <row r="848" x14ac:dyDescent="0.2"/>
    <row r="849" x14ac:dyDescent="0.2"/>
    <row r="850" x14ac:dyDescent="0.2"/>
    <row r="851" x14ac:dyDescent="0.2"/>
    <row r="852" x14ac:dyDescent="0.2"/>
    <row r="853" x14ac:dyDescent="0.2"/>
    <row r="854" x14ac:dyDescent="0.2"/>
    <row r="855" x14ac:dyDescent="0.2"/>
    <row r="856" x14ac:dyDescent="0.2"/>
    <row r="857" x14ac:dyDescent="0.2"/>
    <row r="858" x14ac:dyDescent="0.2"/>
    <row r="859" x14ac:dyDescent="0.2"/>
    <row r="860" x14ac:dyDescent="0.2"/>
    <row r="861" x14ac:dyDescent="0.2"/>
    <row r="862" x14ac:dyDescent="0.2"/>
    <row r="863" x14ac:dyDescent="0.2"/>
    <row r="864" x14ac:dyDescent="0.2"/>
    <row r="865" x14ac:dyDescent="0.2"/>
    <row r="866" x14ac:dyDescent="0.2"/>
    <row r="867" x14ac:dyDescent="0.2"/>
    <row r="868" x14ac:dyDescent="0.2"/>
    <row r="869" x14ac:dyDescent="0.2"/>
    <row r="870" x14ac:dyDescent="0.2"/>
    <row r="871" x14ac:dyDescent="0.2"/>
    <row r="872" x14ac:dyDescent="0.2"/>
    <row r="873" x14ac:dyDescent="0.2"/>
    <row r="874" x14ac:dyDescent="0.2"/>
    <row r="875" x14ac:dyDescent="0.2"/>
    <row r="876" x14ac:dyDescent="0.2"/>
    <row r="877" x14ac:dyDescent="0.2"/>
    <row r="878" x14ac:dyDescent="0.2"/>
    <row r="879" x14ac:dyDescent="0.2"/>
    <row r="880" x14ac:dyDescent="0.2"/>
    <row r="881" x14ac:dyDescent="0.2"/>
    <row r="882" x14ac:dyDescent="0.2"/>
    <row r="883" x14ac:dyDescent="0.2"/>
    <row r="884" x14ac:dyDescent="0.2"/>
    <row r="885" x14ac:dyDescent="0.2"/>
    <row r="886" x14ac:dyDescent="0.2"/>
    <row r="887" x14ac:dyDescent="0.2"/>
    <row r="888" x14ac:dyDescent="0.2"/>
    <row r="889" x14ac:dyDescent="0.2"/>
    <row r="890" x14ac:dyDescent="0.2"/>
    <row r="891" x14ac:dyDescent="0.2"/>
    <row r="892" x14ac:dyDescent="0.2"/>
    <row r="893" x14ac:dyDescent="0.2"/>
    <row r="894" x14ac:dyDescent="0.2"/>
    <row r="895" x14ac:dyDescent="0.2"/>
    <row r="896" x14ac:dyDescent="0.2"/>
    <row r="897" x14ac:dyDescent="0.2"/>
    <row r="898" x14ac:dyDescent="0.2"/>
    <row r="899" x14ac:dyDescent="0.2"/>
    <row r="900" x14ac:dyDescent="0.2"/>
    <row r="901" x14ac:dyDescent="0.2"/>
    <row r="902" x14ac:dyDescent="0.2"/>
    <row r="903" x14ac:dyDescent="0.2"/>
    <row r="904" x14ac:dyDescent="0.2"/>
    <row r="905" x14ac:dyDescent="0.2"/>
    <row r="906" x14ac:dyDescent="0.2"/>
    <row r="907" x14ac:dyDescent="0.2"/>
    <row r="908" x14ac:dyDescent="0.2"/>
    <row r="909" x14ac:dyDescent="0.2"/>
    <row r="910" x14ac:dyDescent="0.2"/>
    <row r="911" x14ac:dyDescent="0.2"/>
    <row r="912" x14ac:dyDescent="0.2"/>
    <row r="913" x14ac:dyDescent="0.2"/>
    <row r="914" x14ac:dyDescent="0.2"/>
    <row r="915" x14ac:dyDescent="0.2"/>
    <row r="916" x14ac:dyDescent="0.2"/>
    <row r="917" x14ac:dyDescent="0.2"/>
    <row r="918" x14ac:dyDescent="0.2"/>
    <row r="919" x14ac:dyDescent="0.2"/>
    <row r="920" x14ac:dyDescent="0.2"/>
    <row r="921" x14ac:dyDescent="0.2"/>
    <row r="922" x14ac:dyDescent="0.2"/>
    <row r="923" x14ac:dyDescent="0.2"/>
    <row r="924" x14ac:dyDescent="0.2"/>
    <row r="925" x14ac:dyDescent="0.2"/>
    <row r="926" x14ac:dyDescent="0.2"/>
    <row r="927" x14ac:dyDescent="0.2"/>
    <row r="928" x14ac:dyDescent="0.2"/>
    <row r="929" x14ac:dyDescent="0.2"/>
    <row r="930" x14ac:dyDescent="0.2"/>
    <row r="931" x14ac:dyDescent="0.2"/>
    <row r="932" x14ac:dyDescent="0.2"/>
    <row r="933" x14ac:dyDescent="0.2"/>
    <row r="934" x14ac:dyDescent="0.2"/>
    <row r="935" x14ac:dyDescent="0.2"/>
    <row r="936" x14ac:dyDescent="0.2"/>
    <row r="937" x14ac:dyDescent="0.2"/>
    <row r="938" x14ac:dyDescent="0.2"/>
    <row r="939" x14ac:dyDescent="0.2"/>
    <row r="940" x14ac:dyDescent="0.2"/>
    <row r="941" x14ac:dyDescent="0.2"/>
    <row r="942" x14ac:dyDescent="0.2"/>
    <row r="943" x14ac:dyDescent="0.2"/>
    <row r="944" x14ac:dyDescent="0.2"/>
    <row r="945" x14ac:dyDescent="0.2"/>
    <row r="946" x14ac:dyDescent="0.2"/>
    <row r="947" x14ac:dyDescent="0.2"/>
    <row r="948" x14ac:dyDescent="0.2"/>
    <row r="949" x14ac:dyDescent="0.2"/>
    <row r="950" x14ac:dyDescent="0.2"/>
    <row r="951" x14ac:dyDescent="0.2"/>
    <row r="952" x14ac:dyDescent="0.2"/>
    <row r="953" x14ac:dyDescent="0.2"/>
    <row r="954" x14ac:dyDescent="0.2"/>
    <row r="955" x14ac:dyDescent="0.2"/>
    <row r="956" x14ac:dyDescent="0.2"/>
    <row r="957" x14ac:dyDescent="0.2"/>
    <row r="958" x14ac:dyDescent="0.2"/>
    <row r="959" x14ac:dyDescent="0.2"/>
    <row r="960" x14ac:dyDescent="0.2"/>
    <row r="961" x14ac:dyDescent="0.2"/>
    <row r="962" x14ac:dyDescent="0.2"/>
    <row r="963" x14ac:dyDescent="0.2"/>
    <row r="964" x14ac:dyDescent="0.2"/>
    <row r="965" x14ac:dyDescent="0.2"/>
    <row r="966" x14ac:dyDescent="0.2"/>
    <row r="967" x14ac:dyDescent="0.2"/>
    <row r="968" x14ac:dyDescent="0.2"/>
    <row r="969" x14ac:dyDescent="0.2"/>
    <row r="970" x14ac:dyDescent="0.2"/>
    <row r="971" x14ac:dyDescent="0.2"/>
    <row r="972" x14ac:dyDescent="0.2"/>
    <row r="973" x14ac:dyDescent="0.2"/>
    <row r="974" x14ac:dyDescent="0.2"/>
    <row r="975" x14ac:dyDescent="0.2"/>
    <row r="976" x14ac:dyDescent="0.2"/>
    <row r="977" x14ac:dyDescent="0.2"/>
    <row r="978" x14ac:dyDescent="0.2"/>
    <row r="979" x14ac:dyDescent="0.2"/>
    <row r="980" x14ac:dyDescent="0.2"/>
    <row r="981" x14ac:dyDescent="0.2"/>
    <row r="982" x14ac:dyDescent="0.2"/>
    <row r="983" x14ac:dyDescent="0.2"/>
    <row r="984" x14ac:dyDescent="0.2"/>
    <row r="985" x14ac:dyDescent="0.2"/>
    <row r="986" x14ac:dyDescent="0.2"/>
    <row r="987" x14ac:dyDescent="0.2"/>
    <row r="988" x14ac:dyDescent="0.2"/>
    <row r="989" x14ac:dyDescent="0.2"/>
    <row r="990" x14ac:dyDescent="0.2"/>
    <row r="991" x14ac:dyDescent="0.2"/>
    <row r="992" x14ac:dyDescent="0.2"/>
    <row r="993" x14ac:dyDescent="0.2"/>
    <row r="994" x14ac:dyDescent="0.2"/>
    <row r="995" x14ac:dyDescent="0.2"/>
    <row r="996" x14ac:dyDescent="0.2"/>
    <row r="997" x14ac:dyDescent="0.2"/>
    <row r="998" x14ac:dyDescent="0.2"/>
    <row r="999" x14ac:dyDescent="0.2"/>
    <row r="1000" x14ac:dyDescent="0.2"/>
    <row r="1001" x14ac:dyDescent="0.2"/>
    <row r="1002" x14ac:dyDescent="0.2"/>
    <row r="1003" x14ac:dyDescent="0.2"/>
    <row r="1004" x14ac:dyDescent="0.2"/>
    <row r="1005" x14ac:dyDescent="0.2"/>
    <row r="1006" x14ac:dyDescent="0.2"/>
    <row r="1007" x14ac:dyDescent="0.2"/>
    <row r="1008" x14ac:dyDescent="0.2"/>
    <row r="1009" x14ac:dyDescent="0.2"/>
    <row r="1010" x14ac:dyDescent="0.2"/>
    <row r="1011" x14ac:dyDescent="0.2"/>
    <row r="1012" x14ac:dyDescent="0.2"/>
    <row r="1013" x14ac:dyDescent="0.2"/>
    <row r="1014" x14ac:dyDescent="0.2"/>
    <row r="1015" x14ac:dyDescent="0.2"/>
    <row r="1016" x14ac:dyDescent="0.2"/>
    <row r="1017" x14ac:dyDescent="0.2"/>
    <row r="1018" x14ac:dyDescent="0.2"/>
    <row r="1019" x14ac:dyDescent="0.2"/>
    <row r="1020" x14ac:dyDescent="0.2"/>
    <row r="1021" x14ac:dyDescent="0.2"/>
    <row r="1022" x14ac:dyDescent="0.2"/>
    <row r="1023" x14ac:dyDescent="0.2"/>
    <row r="1024" x14ac:dyDescent="0.2"/>
    <row r="1025" x14ac:dyDescent="0.2"/>
    <row r="1026" x14ac:dyDescent="0.2"/>
    <row r="1027" x14ac:dyDescent="0.2"/>
    <row r="1028" x14ac:dyDescent="0.2"/>
    <row r="1029" x14ac:dyDescent="0.2"/>
    <row r="1030" x14ac:dyDescent="0.2"/>
    <row r="1031" x14ac:dyDescent="0.2"/>
    <row r="1032" x14ac:dyDescent="0.2"/>
    <row r="1033" x14ac:dyDescent="0.2"/>
    <row r="1034" x14ac:dyDescent="0.2"/>
    <row r="1035" x14ac:dyDescent="0.2"/>
    <row r="1036" x14ac:dyDescent="0.2"/>
    <row r="1037" x14ac:dyDescent="0.2"/>
    <row r="1038" x14ac:dyDescent="0.2"/>
    <row r="1039" x14ac:dyDescent="0.2"/>
    <row r="1040" x14ac:dyDescent="0.2"/>
    <row r="1041" x14ac:dyDescent="0.2"/>
    <row r="1042" x14ac:dyDescent="0.2"/>
    <row r="1043" x14ac:dyDescent="0.2"/>
    <row r="1044" x14ac:dyDescent="0.2"/>
    <row r="1045" x14ac:dyDescent="0.2"/>
    <row r="1046" x14ac:dyDescent="0.2"/>
    <row r="1047" x14ac:dyDescent="0.2"/>
    <row r="1048" x14ac:dyDescent="0.2"/>
    <row r="1049" x14ac:dyDescent="0.2"/>
    <row r="1050" x14ac:dyDescent="0.2"/>
    <row r="1051" x14ac:dyDescent="0.2"/>
    <row r="1052" x14ac:dyDescent="0.2"/>
    <row r="1053" x14ac:dyDescent="0.2"/>
    <row r="1054" x14ac:dyDescent="0.2"/>
    <row r="1055" x14ac:dyDescent="0.2"/>
    <row r="1056" x14ac:dyDescent="0.2"/>
    <row r="1057" x14ac:dyDescent="0.2"/>
    <row r="1058" x14ac:dyDescent="0.2"/>
    <row r="1059" x14ac:dyDescent="0.2"/>
    <row r="1060" x14ac:dyDescent="0.2"/>
    <row r="1061" x14ac:dyDescent="0.2"/>
    <row r="1062" x14ac:dyDescent="0.2"/>
    <row r="1063" x14ac:dyDescent="0.2"/>
    <row r="1064" x14ac:dyDescent="0.2"/>
    <row r="1065" x14ac:dyDescent="0.2"/>
    <row r="1066" x14ac:dyDescent="0.2"/>
    <row r="1067" x14ac:dyDescent="0.2"/>
    <row r="1068" x14ac:dyDescent="0.2"/>
    <row r="1069" x14ac:dyDescent="0.2"/>
    <row r="1070" x14ac:dyDescent="0.2"/>
    <row r="1071" x14ac:dyDescent="0.2"/>
    <row r="1072" x14ac:dyDescent="0.2"/>
    <row r="1073" x14ac:dyDescent="0.2"/>
    <row r="1074" x14ac:dyDescent="0.2"/>
    <row r="1075" x14ac:dyDescent="0.2"/>
    <row r="1076" x14ac:dyDescent="0.2"/>
    <row r="1077" x14ac:dyDescent="0.2"/>
    <row r="1078" x14ac:dyDescent="0.2"/>
    <row r="1079" x14ac:dyDescent="0.2"/>
    <row r="1080" x14ac:dyDescent="0.2"/>
    <row r="1081" x14ac:dyDescent="0.2"/>
    <row r="1082" x14ac:dyDescent="0.2"/>
    <row r="1083" x14ac:dyDescent="0.2"/>
    <row r="1084" x14ac:dyDescent="0.2"/>
    <row r="1085" x14ac:dyDescent="0.2"/>
    <row r="1086" x14ac:dyDescent="0.2"/>
    <row r="1087" x14ac:dyDescent="0.2"/>
    <row r="1088" x14ac:dyDescent="0.2"/>
    <row r="1089" x14ac:dyDescent="0.2"/>
    <row r="1090" x14ac:dyDescent="0.2"/>
    <row r="1091" x14ac:dyDescent="0.2"/>
    <row r="1092" x14ac:dyDescent="0.2"/>
    <row r="1093" x14ac:dyDescent="0.2"/>
    <row r="1094" x14ac:dyDescent="0.2"/>
    <row r="1095" x14ac:dyDescent="0.2"/>
    <row r="1096" x14ac:dyDescent="0.2"/>
    <row r="1097" x14ac:dyDescent="0.2"/>
    <row r="1098" x14ac:dyDescent="0.2"/>
    <row r="1099" x14ac:dyDescent="0.2"/>
    <row r="1100" x14ac:dyDescent="0.2"/>
    <row r="1101" x14ac:dyDescent="0.2"/>
    <row r="1102" x14ac:dyDescent="0.2"/>
    <row r="1103" x14ac:dyDescent="0.2"/>
    <row r="1104" x14ac:dyDescent="0.2"/>
    <row r="1105" x14ac:dyDescent="0.2"/>
    <row r="1106" x14ac:dyDescent="0.2"/>
    <row r="1107" x14ac:dyDescent="0.2"/>
    <row r="1108" x14ac:dyDescent="0.2"/>
    <row r="1109" x14ac:dyDescent="0.2"/>
    <row r="1110" x14ac:dyDescent="0.2"/>
    <row r="1111" x14ac:dyDescent="0.2"/>
    <row r="1112" x14ac:dyDescent="0.2"/>
    <row r="1113" x14ac:dyDescent="0.2"/>
    <row r="1114" x14ac:dyDescent="0.2"/>
    <row r="1115" x14ac:dyDescent="0.2"/>
    <row r="1116" x14ac:dyDescent="0.2"/>
    <row r="1117" x14ac:dyDescent="0.2"/>
    <row r="1118" x14ac:dyDescent="0.2"/>
    <row r="1119" x14ac:dyDescent="0.2"/>
    <row r="1120" x14ac:dyDescent="0.2"/>
    <row r="1121" x14ac:dyDescent="0.2"/>
    <row r="1122" x14ac:dyDescent="0.2"/>
    <row r="1123" x14ac:dyDescent="0.2"/>
    <row r="1124" x14ac:dyDescent="0.2"/>
    <row r="1125" x14ac:dyDescent="0.2"/>
    <row r="1126" x14ac:dyDescent="0.2"/>
    <row r="1127" x14ac:dyDescent="0.2"/>
    <row r="1128" x14ac:dyDescent="0.2"/>
    <row r="1129" x14ac:dyDescent="0.2"/>
    <row r="1130" x14ac:dyDescent="0.2"/>
    <row r="1131" x14ac:dyDescent="0.2"/>
    <row r="1132" x14ac:dyDescent="0.2"/>
    <row r="1133" x14ac:dyDescent="0.2"/>
    <row r="1134" x14ac:dyDescent="0.2"/>
    <row r="1135" x14ac:dyDescent="0.2"/>
    <row r="1136" x14ac:dyDescent="0.2"/>
    <row r="1137" x14ac:dyDescent="0.2"/>
    <row r="1138" x14ac:dyDescent="0.2"/>
    <row r="1139" x14ac:dyDescent="0.2"/>
    <row r="1140" x14ac:dyDescent="0.2"/>
    <row r="1141" x14ac:dyDescent="0.2"/>
    <row r="1142" x14ac:dyDescent="0.2"/>
    <row r="1143" x14ac:dyDescent="0.2"/>
    <row r="1144" x14ac:dyDescent="0.2"/>
    <row r="1145" x14ac:dyDescent="0.2"/>
    <row r="1146" x14ac:dyDescent="0.2"/>
    <row r="1147" x14ac:dyDescent="0.2"/>
    <row r="1148" x14ac:dyDescent="0.2"/>
    <row r="1149" x14ac:dyDescent="0.2"/>
    <row r="1150" x14ac:dyDescent="0.2"/>
    <row r="1151" x14ac:dyDescent="0.2"/>
    <row r="1152" x14ac:dyDescent="0.2"/>
    <row r="1153" x14ac:dyDescent="0.2"/>
    <row r="1154" x14ac:dyDescent="0.2"/>
    <row r="1155" x14ac:dyDescent="0.2"/>
    <row r="1156" x14ac:dyDescent="0.2"/>
    <row r="1157" x14ac:dyDescent="0.2"/>
    <row r="1158" x14ac:dyDescent="0.2"/>
    <row r="1159" x14ac:dyDescent="0.2"/>
    <row r="1160" x14ac:dyDescent="0.2"/>
    <row r="1161" x14ac:dyDescent="0.2"/>
    <row r="1162" x14ac:dyDescent="0.2"/>
    <row r="1163" x14ac:dyDescent="0.2"/>
    <row r="1164" x14ac:dyDescent="0.2"/>
    <row r="1165" x14ac:dyDescent="0.2"/>
    <row r="1166" x14ac:dyDescent="0.2"/>
    <row r="1167" x14ac:dyDescent="0.2"/>
    <row r="1168" x14ac:dyDescent="0.2"/>
    <row r="1169" x14ac:dyDescent="0.2"/>
    <row r="1170" x14ac:dyDescent="0.2"/>
    <row r="1171" x14ac:dyDescent="0.2"/>
    <row r="1172" x14ac:dyDescent="0.2"/>
    <row r="1173" x14ac:dyDescent="0.2"/>
    <row r="1174" x14ac:dyDescent="0.2"/>
    <row r="1175" x14ac:dyDescent="0.2"/>
    <row r="1176" x14ac:dyDescent="0.2"/>
    <row r="1177" x14ac:dyDescent="0.2"/>
    <row r="1178" x14ac:dyDescent="0.2"/>
    <row r="1179" x14ac:dyDescent="0.2"/>
    <row r="1180" x14ac:dyDescent="0.2"/>
    <row r="1181" x14ac:dyDescent="0.2"/>
    <row r="1182" x14ac:dyDescent="0.2"/>
    <row r="1183" x14ac:dyDescent="0.2"/>
    <row r="1184" x14ac:dyDescent="0.2"/>
    <row r="1185" x14ac:dyDescent="0.2"/>
    <row r="1186" x14ac:dyDescent="0.2"/>
    <row r="1187" x14ac:dyDescent="0.2"/>
    <row r="1188" x14ac:dyDescent="0.2"/>
    <row r="1189" x14ac:dyDescent="0.2"/>
    <row r="1190" x14ac:dyDescent="0.2"/>
    <row r="1191" x14ac:dyDescent="0.2"/>
    <row r="1192" x14ac:dyDescent="0.2"/>
    <row r="1193" x14ac:dyDescent="0.2"/>
    <row r="1194" x14ac:dyDescent="0.2"/>
    <row r="1195" x14ac:dyDescent="0.2"/>
    <row r="1196" x14ac:dyDescent="0.2"/>
    <row r="1197" x14ac:dyDescent="0.2"/>
    <row r="1198" x14ac:dyDescent="0.2"/>
    <row r="1199" x14ac:dyDescent="0.2"/>
    <row r="1200" x14ac:dyDescent="0.2"/>
    <row r="1201" x14ac:dyDescent="0.2"/>
    <row r="1202" x14ac:dyDescent="0.2"/>
    <row r="1203" x14ac:dyDescent="0.2"/>
    <row r="1204" x14ac:dyDescent="0.2"/>
    <row r="1205" x14ac:dyDescent="0.2"/>
    <row r="1206" x14ac:dyDescent="0.2"/>
    <row r="1207" x14ac:dyDescent="0.2"/>
    <row r="1208" x14ac:dyDescent="0.2"/>
    <row r="1209" x14ac:dyDescent="0.2"/>
    <row r="1210" x14ac:dyDescent="0.2"/>
    <row r="1211" x14ac:dyDescent="0.2"/>
    <row r="1212" x14ac:dyDescent="0.2"/>
    <row r="1213" x14ac:dyDescent="0.2"/>
    <row r="1214" x14ac:dyDescent="0.2"/>
    <row r="1215" x14ac:dyDescent="0.2"/>
    <row r="1216" x14ac:dyDescent="0.2"/>
    <row r="1217" x14ac:dyDescent="0.2"/>
    <row r="1218" x14ac:dyDescent="0.2"/>
    <row r="1219" x14ac:dyDescent="0.2"/>
    <row r="1220" x14ac:dyDescent="0.2"/>
    <row r="1221" x14ac:dyDescent="0.2"/>
    <row r="1222" x14ac:dyDescent="0.2"/>
    <row r="1223" x14ac:dyDescent="0.2"/>
    <row r="1224" x14ac:dyDescent="0.2"/>
    <row r="1225" x14ac:dyDescent="0.2"/>
    <row r="1226" x14ac:dyDescent="0.2"/>
    <row r="1227" x14ac:dyDescent="0.2"/>
    <row r="1228" x14ac:dyDescent="0.2"/>
    <row r="1229" x14ac:dyDescent="0.2"/>
    <row r="1230" x14ac:dyDescent="0.2"/>
    <row r="1231" x14ac:dyDescent="0.2"/>
    <row r="1232" x14ac:dyDescent="0.2"/>
    <row r="1233" x14ac:dyDescent="0.2"/>
    <row r="1234" x14ac:dyDescent="0.2"/>
    <row r="1235" x14ac:dyDescent="0.2"/>
    <row r="1236" x14ac:dyDescent="0.2"/>
    <row r="1237" x14ac:dyDescent="0.2"/>
    <row r="1238" x14ac:dyDescent="0.2"/>
    <row r="1239" x14ac:dyDescent="0.2"/>
    <row r="1240" x14ac:dyDescent="0.2"/>
    <row r="1241" x14ac:dyDescent="0.2"/>
    <row r="1242" x14ac:dyDescent="0.2"/>
    <row r="1243" x14ac:dyDescent="0.2"/>
    <row r="1244" x14ac:dyDescent="0.2"/>
    <row r="1245" x14ac:dyDescent="0.2"/>
    <row r="1246" x14ac:dyDescent="0.2"/>
    <row r="1247" x14ac:dyDescent="0.2"/>
    <row r="1248" x14ac:dyDescent="0.2"/>
    <row r="1249" x14ac:dyDescent="0.2"/>
    <row r="1250" x14ac:dyDescent="0.2"/>
    <row r="1251" x14ac:dyDescent="0.2"/>
    <row r="1252" x14ac:dyDescent="0.2"/>
    <row r="1253" x14ac:dyDescent="0.2"/>
    <row r="1254" x14ac:dyDescent="0.2"/>
    <row r="1255" x14ac:dyDescent="0.2"/>
    <row r="1256" x14ac:dyDescent="0.2"/>
    <row r="1257" x14ac:dyDescent="0.2"/>
    <row r="1258" x14ac:dyDescent="0.2"/>
    <row r="1259" x14ac:dyDescent="0.2"/>
    <row r="1260" x14ac:dyDescent="0.2"/>
    <row r="1261" x14ac:dyDescent="0.2"/>
    <row r="1262" x14ac:dyDescent="0.2"/>
    <row r="1263" x14ac:dyDescent="0.2"/>
    <row r="1264" x14ac:dyDescent="0.2"/>
    <row r="1265" x14ac:dyDescent="0.2"/>
    <row r="1266" x14ac:dyDescent="0.2"/>
    <row r="1267" x14ac:dyDescent="0.2"/>
    <row r="1268" x14ac:dyDescent="0.2"/>
    <row r="1269" x14ac:dyDescent="0.2"/>
    <row r="1270" x14ac:dyDescent="0.2"/>
    <row r="1271" x14ac:dyDescent="0.2"/>
    <row r="1272" x14ac:dyDescent="0.2"/>
    <row r="1273" x14ac:dyDescent="0.2"/>
    <row r="1274" x14ac:dyDescent="0.2"/>
    <row r="1275" x14ac:dyDescent="0.2"/>
    <row r="1276" x14ac:dyDescent="0.2"/>
    <row r="1277" x14ac:dyDescent="0.2"/>
    <row r="1278" x14ac:dyDescent="0.2"/>
    <row r="1279" x14ac:dyDescent="0.2"/>
    <row r="1280" x14ac:dyDescent="0.2"/>
    <row r="1281" x14ac:dyDescent="0.2"/>
    <row r="1282" x14ac:dyDescent="0.2"/>
    <row r="1283" x14ac:dyDescent="0.2"/>
    <row r="1284" x14ac:dyDescent="0.2"/>
    <row r="1285" x14ac:dyDescent="0.2"/>
    <row r="1286" x14ac:dyDescent="0.2"/>
    <row r="1287" x14ac:dyDescent="0.2"/>
    <row r="1288" x14ac:dyDescent="0.2"/>
    <row r="1289" x14ac:dyDescent="0.2"/>
    <row r="1290" x14ac:dyDescent="0.2"/>
    <row r="1291" x14ac:dyDescent="0.2"/>
    <row r="1292" x14ac:dyDescent="0.2"/>
    <row r="1293" x14ac:dyDescent="0.2"/>
    <row r="1294" x14ac:dyDescent="0.2"/>
    <row r="1295" x14ac:dyDescent="0.2"/>
    <row r="1296" x14ac:dyDescent="0.2"/>
    <row r="1297" x14ac:dyDescent="0.2"/>
    <row r="1298" x14ac:dyDescent="0.2"/>
    <row r="1299" x14ac:dyDescent="0.2"/>
    <row r="1300" x14ac:dyDescent="0.2"/>
    <row r="1301" x14ac:dyDescent="0.2"/>
    <row r="1302" x14ac:dyDescent="0.2"/>
    <row r="1303" x14ac:dyDescent="0.2"/>
    <row r="1304" x14ac:dyDescent="0.2"/>
    <row r="1305" x14ac:dyDescent="0.2"/>
    <row r="1306" x14ac:dyDescent="0.2"/>
    <row r="1307" x14ac:dyDescent="0.2"/>
    <row r="1308" x14ac:dyDescent="0.2"/>
    <row r="1309" x14ac:dyDescent="0.2"/>
    <row r="1310" x14ac:dyDescent="0.2"/>
    <row r="1311" x14ac:dyDescent="0.2"/>
    <row r="1312" x14ac:dyDescent="0.2"/>
    <row r="1313" x14ac:dyDescent="0.2"/>
    <row r="1314" x14ac:dyDescent="0.2"/>
    <row r="1315" x14ac:dyDescent="0.2"/>
    <row r="1316" x14ac:dyDescent="0.2"/>
    <row r="1317" x14ac:dyDescent="0.2"/>
    <row r="1318" x14ac:dyDescent="0.2"/>
    <row r="1319" x14ac:dyDescent="0.2"/>
    <row r="1320" x14ac:dyDescent="0.2"/>
    <row r="1321" x14ac:dyDescent="0.2"/>
    <row r="1322" x14ac:dyDescent="0.2"/>
    <row r="1323" x14ac:dyDescent="0.2"/>
    <row r="1324" x14ac:dyDescent="0.2"/>
    <row r="1325" x14ac:dyDescent="0.2"/>
    <row r="1326" x14ac:dyDescent="0.2"/>
    <row r="1327" x14ac:dyDescent="0.2"/>
    <row r="1328" x14ac:dyDescent="0.2"/>
    <row r="1329" x14ac:dyDescent="0.2"/>
    <row r="1330" x14ac:dyDescent="0.2"/>
    <row r="1331" x14ac:dyDescent="0.2"/>
    <row r="1332" x14ac:dyDescent="0.2"/>
    <row r="1333" x14ac:dyDescent="0.2"/>
    <row r="1334" x14ac:dyDescent="0.2"/>
    <row r="1335" x14ac:dyDescent="0.2"/>
    <row r="1336" x14ac:dyDescent="0.2"/>
    <row r="1337" x14ac:dyDescent="0.2"/>
    <row r="1338" x14ac:dyDescent="0.2"/>
    <row r="1339" x14ac:dyDescent="0.2"/>
    <row r="1340" x14ac:dyDescent="0.2"/>
    <row r="1341" x14ac:dyDescent="0.2"/>
    <row r="1342" x14ac:dyDescent="0.2"/>
    <row r="1343" x14ac:dyDescent="0.2"/>
    <row r="1344" x14ac:dyDescent="0.2"/>
    <row r="1345" x14ac:dyDescent="0.2"/>
    <row r="1346" x14ac:dyDescent="0.2"/>
    <row r="1347" x14ac:dyDescent="0.2"/>
    <row r="1348" x14ac:dyDescent="0.2"/>
    <row r="1349" x14ac:dyDescent="0.2"/>
    <row r="1350" x14ac:dyDescent="0.2"/>
    <row r="1351" x14ac:dyDescent="0.2"/>
    <row r="1352" x14ac:dyDescent="0.2"/>
    <row r="1353" x14ac:dyDescent="0.2"/>
    <row r="1354" x14ac:dyDescent="0.2"/>
    <row r="1355" x14ac:dyDescent="0.2"/>
    <row r="1356" x14ac:dyDescent="0.2"/>
    <row r="1357" x14ac:dyDescent="0.2"/>
    <row r="1358" x14ac:dyDescent="0.2"/>
    <row r="1359" x14ac:dyDescent="0.2"/>
    <row r="1360" x14ac:dyDescent="0.2"/>
    <row r="1361" x14ac:dyDescent="0.2"/>
    <row r="1362" x14ac:dyDescent="0.2"/>
    <row r="1363" x14ac:dyDescent="0.2"/>
    <row r="1364" x14ac:dyDescent="0.2"/>
    <row r="1365" x14ac:dyDescent="0.2"/>
    <row r="1366" x14ac:dyDescent="0.2"/>
    <row r="1367" x14ac:dyDescent="0.2"/>
    <row r="1368" x14ac:dyDescent="0.2"/>
    <row r="1369" x14ac:dyDescent="0.2"/>
    <row r="1370" x14ac:dyDescent="0.2"/>
    <row r="1371" x14ac:dyDescent="0.2"/>
    <row r="1372" x14ac:dyDescent="0.2"/>
    <row r="1373" x14ac:dyDescent="0.2"/>
    <row r="1374" x14ac:dyDescent="0.2"/>
    <row r="1375" x14ac:dyDescent="0.2"/>
    <row r="1376" x14ac:dyDescent="0.2"/>
    <row r="1377" x14ac:dyDescent="0.2"/>
    <row r="1378" x14ac:dyDescent="0.2"/>
    <row r="1379" x14ac:dyDescent="0.2"/>
    <row r="1380" x14ac:dyDescent="0.2"/>
    <row r="1381" x14ac:dyDescent="0.2"/>
    <row r="1382" x14ac:dyDescent="0.2"/>
    <row r="1383" x14ac:dyDescent="0.2"/>
    <row r="1384" x14ac:dyDescent="0.2"/>
    <row r="1385" x14ac:dyDescent="0.2"/>
    <row r="1386" x14ac:dyDescent="0.2"/>
    <row r="1387" x14ac:dyDescent="0.2"/>
    <row r="1388" x14ac:dyDescent="0.2"/>
    <row r="1389" x14ac:dyDescent="0.2"/>
    <row r="1390" x14ac:dyDescent="0.2"/>
    <row r="1391" x14ac:dyDescent="0.2"/>
    <row r="1392" x14ac:dyDescent="0.2"/>
    <row r="1393" x14ac:dyDescent="0.2"/>
    <row r="1394" x14ac:dyDescent="0.2"/>
    <row r="1395" x14ac:dyDescent="0.2"/>
    <row r="1396" x14ac:dyDescent="0.2"/>
    <row r="1397" x14ac:dyDescent="0.2"/>
    <row r="1398" x14ac:dyDescent="0.2"/>
    <row r="1399" x14ac:dyDescent="0.2"/>
    <row r="1400" x14ac:dyDescent="0.2"/>
    <row r="1401" x14ac:dyDescent="0.2"/>
    <row r="1402" x14ac:dyDescent="0.2"/>
    <row r="1403" x14ac:dyDescent="0.2"/>
    <row r="1404" x14ac:dyDescent="0.2"/>
    <row r="1405" x14ac:dyDescent="0.2"/>
    <row r="1406" x14ac:dyDescent="0.2"/>
    <row r="1407" x14ac:dyDescent="0.2"/>
    <row r="1408" x14ac:dyDescent="0.2"/>
    <row r="1409" x14ac:dyDescent="0.2"/>
    <row r="1410" x14ac:dyDescent="0.2"/>
    <row r="1411" x14ac:dyDescent="0.2"/>
    <row r="1412" x14ac:dyDescent="0.2"/>
    <row r="1413" x14ac:dyDescent="0.2"/>
    <row r="1414" x14ac:dyDescent="0.2"/>
    <row r="1415" x14ac:dyDescent="0.2"/>
    <row r="1416" x14ac:dyDescent="0.2"/>
    <row r="1417" x14ac:dyDescent="0.2"/>
    <row r="1418" x14ac:dyDescent="0.2"/>
    <row r="1419" x14ac:dyDescent="0.2"/>
    <row r="1420" x14ac:dyDescent="0.2"/>
    <row r="1421" x14ac:dyDescent="0.2"/>
    <row r="1422" x14ac:dyDescent="0.2"/>
    <row r="1423" x14ac:dyDescent="0.2"/>
    <row r="1424" x14ac:dyDescent="0.2"/>
    <row r="1425" x14ac:dyDescent="0.2"/>
    <row r="1426" x14ac:dyDescent="0.2"/>
    <row r="1427" x14ac:dyDescent="0.2"/>
    <row r="1428" x14ac:dyDescent="0.2"/>
    <row r="1429" x14ac:dyDescent="0.2"/>
    <row r="1430" x14ac:dyDescent="0.2"/>
    <row r="1431" x14ac:dyDescent="0.2"/>
    <row r="1432" x14ac:dyDescent="0.2"/>
    <row r="1433" x14ac:dyDescent="0.2"/>
    <row r="1434" x14ac:dyDescent="0.2"/>
    <row r="1435" x14ac:dyDescent="0.2"/>
    <row r="1436" x14ac:dyDescent="0.2"/>
    <row r="1437" x14ac:dyDescent="0.2"/>
    <row r="1438" x14ac:dyDescent="0.2"/>
    <row r="1439" x14ac:dyDescent="0.2"/>
    <row r="1440" x14ac:dyDescent="0.2"/>
    <row r="1441" x14ac:dyDescent="0.2"/>
    <row r="1442" x14ac:dyDescent="0.2"/>
    <row r="1443" x14ac:dyDescent="0.2"/>
    <row r="1444" x14ac:dyDescent="0.2"/>
    <row r="1445" x14ac:dyDescent="0.2"/>
    <row r="1446" x14ac:dyDescent="0.2"/>
    <row r="1447" x14ac:dyDescent="0.2"/>
    <row r="1448" x14ac:dyDescent="0.2"/>
    <row r="1449" x14ac:dyDescent="0.2"/>
    <row r="1450" x14ac:dyDescent="0.2"/>
    <row r="1451" x14ac:dyDescent="0.2"/>
    <row r="1452" x14ac:dyDescent="0.2"/>
    <row r="1453" x14ac:dyDescent="0.2"/>
    <row r="1454" x14ac:dyDescent="0.2"/>
    <row r="1455" x14ac:dyDescent="0.2"/>
    <row r="1456" x14ac:dyDescent="0.2"/>
    <row r="1457" x14ac:dyDescent="0.2"/>
    <row r="1458" x14ac:dyDescent="0.2"/>
    <row r="1459" x14ac:dyDescent="0.2"/>
    <row r="1460" x14ac:dyDescent="0.2"/>
    <row r="1461" x14ac:dyDescent="0.2"/>
    <row r="1462" x14ac:dyDescent="0.2"/>
    <row r="1463" x14ac:dyDescent="0.2"/>
    <row r="1464" x14ac:dyDescent="0.2"/>
    <row r="1465" x14ac:dyDescent="0.2"/>
    <row r="1466" x14ac:dyDescent="0.2"/>
    <row r="1467" x14ac:dyDescent="0.2"/>
    <row r="1468" x14ac:dyDescent="0.2"/>
    <row r="1469" x14ac:dyDescent="0.2"/>
    <row r="1470" x14ac:dyDescent="0.2"/>
    <row r="1471" x14ac:dyDescent="0.2"/>
    <row r="1472" x14ac:dyDescent="0.2"/>
    <row r="1473" x14ac:dyDescent="0.2"/>
    <row r="1474" x14ac:dyDescent="0.2"/>
    <row r="1475" x14ac:dyDescent="0.2"/>
    <row r="1476" x14ac:dyDescent="0.2"/>
    <row r="1477" x14ac:dyDescent="0.2"/>
    <row r="1478" x14ac:dyDescent="0.2"/>
    <row r="1479" x14ac:dyDescent="0.2"/>
    <row r="1480" x14ac:dyDescent="0.2"/>
    <row r="1481" x14ac:dyDescent="0.2"/>
    <row r="1482" x14ac:dyDescent="0.2"/>
    <row r="1483" x14ac:dyDescent="0.2"/>
    <row r="1484" x14ac:dyDescent="0.2"/>
    <row r="1485" x14ac:dyDescent="0.2"/>
    <row r="1486" x14ac:dyDescent="0.2"/>
    <row r="1487" x14ac:dyDescent="0.2"/>
    <row r="1488" x14ac:dyDescent="0.2"/>
    <row r="1489" x14ac:dyDescent="0.2"/>
    <row r="1490" x14ac:dyDescent="0.2"/>
    <row r="1491" x14ac:dyDescent="0.2"/>
    <row r="1492" x14ac:dyDescent="0.2"/>
    <row r="1493" x14ac:dyDescent="0.2"/>
    <row r="1494" x14ac:dyDescent="0.2"/>
    <row r="1495" x14ac:dyDescent="0.2"/>
    <row r="1496" x14ac:dyDescent="0.2"/>
    <row r="1497" x14ac:dyDescent="0.2"/>
    <row r="1498" x14ac:dyDescent="0.2"/>
    <row r="1499" x14ac:dyDescent="0.2"/>
    <row r="1500" x14ac:dyDescent="0.2"/>
    <row r="1501" x14ac:dyDescent="0.2"/>
    <row r="1502" x14ac:dyDescent="0.2"/>
    <row r="1503" x14ac:dyDescent="0.2"/>
    <row r="1504" x14ac:dyDescent="0.2"/>
    <row r="1505" x14ac:dyDescent="0.2"/>
    <row r="1506" x14ac:dyDescent="0.2"/>
    <row r="1507" x14ac:dyDescent="0.2"/>
    <row r="1508" x14ac:dyDescent="0.2"/>
    <row r="1509" x14ac:dyDescent="0.2"/>
    <row r="1510" x14ac:dyDescent="0.2"/>
    <row r="1511" x14ac:dyDescent="0.2"/>
    <row r="1512" x14ac:dyDescent="0.2"/>
    <row r="1513" x14ac:dyDescent="0.2"/>
    <row r="1514" x14ac:dyDescent="0.2"/>
    <row r="1515" x14ac:dyDescent="0.2"/>
    <row r="1516" x14ac:dyDescent="0.2"/>
    <row r="1517" x14ac:dyDescent="0.2"/>
    <row r="1518" x14ac:dyDescent="0.2"/>
    <row r="1519" x14ac:dyDescent="0.2"/>
    <row r="1520" x14ac:dyDescent="0.2"/>
    <row r="1521" x14ac:dyDescent="0.2"/>
    <row r="1522" x14ac:dyDescent="0.2"/>
    <row r="1523" x14ac:dyDescent="0.2"/>
    <row r="1524" x14ac:dyDescent="0.2"/>
    <row r="1525" x14ac:dyDescent="0.2"/>
    <row r="1526" x14ac:dyDescent="0.2"/>
    <row r="1527" x14ac:dyDescent="0.2"/>
    <row r="1528" x14ac:dyDescent="0.2"/>
    <row r="1529" x14ac:dyDescent="0.2"/>
    <row r="1530" x14ac:dyDescent="0.2"/>
    <row r="1531" x14ac:dyDescent="0.2"/>
    <row r="1532" x14ac:dyDescent="0.2"/>
    <row r="1533" x14ac:dyDescent="0.2"/>
    <row r="1534" x14ac:dyDescent="0.2"/>
    <row r="1535" x14ac:dyDescent="0.2"/>
    <row r="1536" x14ac:dyDescent="0.2"/>
    <row r="1537" x14ac:dyDescent="0.2"/>
    <row r="1538" x14ac:dyDescent="0.2"/>
    <row r="1539" x14ac:dyDescent="0.2"/>
    <row r="1540" x14ac:dyDescent="0.2"/>
    <row r="1541" x14ac:dyDescent="0.2"/>
    <row r="1542" x14ac:dyDescent="0.2"/>
    <row r="1543" x14ac:dyDescent="0.2"/>
    <row r="1544" x14ac:dyDescent="0.2"/>
    <row r="1545" x14ac:dyDescent="0.2"/>
    <row r="1546" x14ac:dyDescent="0.2"/>
    <row r="1547" x14ac:dyDescent="0.2"/>
    <row r="1548" x14ac:dyDescent="0.2"/>
    <row r="1549" x14ac:dyDescent="0.2"/>
    <row r="1550" x14ac:dyDescent="0.2"/>
    <row r="1551" x14ac:dyDescent="0.2"/>
    <row r="1552" x14ac:dyDescent="0.2"/>
    <row r="1553" x14ac:dyDescent="0.2"/>
    <row r="1554" x14ac:dyDescent="0.2"/>
    <row r="1555" x14ac:dyDescent="0.2"/>
    <row r="1556" x14ac:dyDescent="0.2"/>
    <row r="1557" x14ac:dyDescent="0.2"/>
    <row r="1558" x14ac:dyDescent="0.2"/>
    <row r="1559" x14ac:dyDescent="0.2"/>
    <row r="1560" x14ac:dyDescent="0.2"/>
    <row r="1561" x14ac:dyDescent="0.2"/>
    <row r="1562" x14ac:dyDescent="0.2"/>
    <row r="1563" x14ac:dyDescent="0.2"/>
    <row r="1564" x14ac:dyDescent="0.2"/>
    <row r="1565" x14ac:dyDescent="0.2"/>
    <row r="1566" x14ac:dyDescent="0.2"/>
    <row r="1567" x14ac:dyDescent="0.2"/>
    <row r="1568" x14ac:dyDescent="0.2"/>
    <row r="1569" x14ac:dyDescent="0.2"/>
    <row r="1570" x14ac:dyDescent="0.2"/>
    <row r="1571" x14ac:dyDescent="0.2"/>
    <row r="1572" x14ac:dyDescent="0.2"/>
    <row r="1573" x14ac:dyDescent="0.2"/>
    <row r="1574" x14ac:dyDescent="0.2"/>
    <row r="1575" x14ac:dyDescent="0.2"/>
    <row r="1576" x14ac:dyDescent="0.2"/>
    <row r="1577" x14ac:dyDescent="0.2"/>
    <row r="1578" x14ac:dyDescent="0.2"/>
    <row r="1579" x14ac:dyDescent="0.2"/>
    <row r="1580" x14ac:dyDescent="0.2"/>
    <row r="1581" x14ac:dyDescent="0.2"/>
    <row r="1582" x14ac:dyDescent="0.2"/>
    <row r="1583" x14ac:dyDescent="0.2"/>
    <row r="1584" x14ac:dyDescent="0.2"/>
    <row r="1585" x14ac:dyDescent="0.2"/>
    <row r="1586" x14ac:dyDescent="0.2"/>
    <row r="1587" x14ac:dyDescent="0.2"/>
    <row r="1588" x14ac:dyDescent="0.2"/>
    <row r="1589" x14ac:dyDescent="0.2"/>
    <row r="1590" x14ac:dyDescent="0.2"/>
    <row r="1591" x14ac:dyDescent="0.2"/>
    <row r="1592" x14ac:dyDescent="0.2"/>
    <row r="1593" x14ac:dyDescent="0.2"/>
    <row r="1594" x14ac:dyDescent="0.2"/>
    <row r="1595" x14ac:dyDescent="0.2"/>
    <row r="1596" x14ac:dyDescent="0.2"/>
    <row r="1597" x14ac:dyDescent="0.2"/>
    <row r="1598" x14ac:dyDescent="0.2"/>
    <row r="1599" x14ac:dyDescent="0.2"/>
    <row r="1600" x14ac:dyDescent="0.2"/>
    <row r="1601" x14ac:dyDescent="0.2"/>
    <row r="1602" x14ac:dyDescent="0.2"/>
    <row r="1603" x14ac:dyDescent="0.2"/>
    <row r="1604" x14ac:dyDescent="0.2"/>
    <row r="1605" x14ac:dyDescent="0.2"/>
    <row r="1606" x14ac:dyDescent="0.2"/>
    <row r="1607" x14ac:dyDescent="0.2"/>
    <row r="1608" x14ac:dyDescent="0.2"/>
    <row r="1609" x14ac:dyDescent="0.2"/>
    <row r="1610" x14ac:dyDescent="0.2"/>
    <row r="1611" x14ac:dyDescent="0.2"/>
    <row r="1612" x14ac:dyDescent="0.2"/>
    <row r="1613" x14ac:dyDescent="0.2"/>
    <row r="1614" x14ac:dyDescent="0.2"/>
    <row r="1615" x14ac:dyDescent="0.2"/>
    <row r="1616" x14ac:dyDescent="0.2"/>
    <row r="1617" x14ac:dyDescent="0.2"/>
    <row r="1618" x14ac:dyDescent="0.2"/>
    <row r="1619" x14ac:dyDescent="0.2"/>
    <row r="1620" x14ac:dyDescent="0.2"/>
    <row r="1621" x14ac:dyDescent="0.2"/>
    <row r="1622" x14ac:dyDescent="0.2"/>
    <row r="1623" x14ac:dyDescent="0.2"/>
    <row r="1624" x14ac:dyDescent="0.2"/>
    <row r="1625" x14ac:dyDescent="0.2"/>
    <row r="1626" x14ac:dyDescent="0.2"/>
    <row r="1627" x14ac:dyDescent="0.2"/>
    <row r="1628" x14ac:dyDescent="0.2"/>
    <row r="1629" x14ac:dyDescent="0.2"/>
    <row r="1630" x14ac:dyDescent="0.2"/>
    <row r="1631" x14ac:dyDescent="0.2"/>
    <row r="1632" x14ac:dyDescent="0.2"/>
    <row r="1633" x14ac:dyDescent="0.2"/>
    <row r="1634" x14ac:dyDescent="0.2"/>
    <row r="1635" x14ac:dyDescent="0.2"/>
    <row r="1636" x14ac:dyDescent="0.2"/>
    <row r="1637" x14ac:dyDescent="0.2"/>
    <row r="1638" x14ac:dyDescent="0.2"/>
    <row r="1639" x14ac:dyDescent="0.2"/>
    <row r="1640" x14ac:dyDescent="0.2"/>
    <row r="1641" x14ac:dyDescent="0.2"/>
    <row r="1642" x14ac:dyDescent="0.2"/>
    <row r="1643" x14ac:dyDescent="0.2"/>
    <row r="1644" x14ac:dyDescent="0.2"/>
    <row r="1645" x14ac:dyDescent="0.2"/>
    <row r="1646" x14ac:dyDescent="0.2"/>
    <row r="1647" x14ac:dyDescent="0.2"/>
    <row r="1648" x14ac:dyDescent="0.2"/>
    <row r="1649" x14ac:dyDescent="0.2"/>
    <row r="1650" x14ac:dyDescent="0.2"/>
    <row r="1651" x14ac:dyDescent="0.2"/>
    <row r="1652" x14ac:dyDescent="0.2"/>
    <row r="1653" x14ac:dyDescent="0.2"/>
    <row r="1654" x14ac:dyDescent="0.2"/>
    <row r="1655" x14ac:dyDescent="0.2"/>
    <row r="1656" x14ac:dyDescent="0.2"/>
    <row r="1657" x14ac:dyDescent="0.2"/>
    <row r="1658" x14ac:dyDescent="0.2"/>
    <row r="1659" x14ac:dyDescent="0.2"/>
    <row r="1660" x14ac:dyDescent="0.2"/>
    <row r="1661" x14ac:dyDescent="0.2"/>
    <row r="1662" x14ac:dyDescent="0.2"/>
    <row r="1663" x14ac:dyDescent="0.2"/>
    <row r="1664" x14ac:dyDescent="0.2"/>
    <row r="1665" x14ac:dyDescent="0.2"/>
    <row r="1666" x14ac:dyDescent="0.2"/>
    <row r="1667" x14ac:dyDescent="0.2"/>
    <row r="1668" x14ac:dyDescent="0.2"/>
    <row r="1669" x14ac:dyDescent="0.2"/>
    <row r="1670" x14ac:dyDescent="0.2"/>
    <row r="1671" x14ac:dyDescent="0.2"/>
    <row r="1672" x14ac:dyDescent="0.2"/>
    <row r="1673" x14ac:dyDescent="0.2"/>
    <row r="1674" x14ac:dyDescent="0.2"/>
    <row r="1675" x14ac:dyDescent="0.2"/>
    <row r="1676" x14ac:dyDescent="0.2"/>
    <row r="1677" x14ac:dyDescent="0.2"/>
    <row r="1678" x14ac:dyDescent="0.2"/>
    <row r="1679" x14ac:dyDescent="0.2"/>
    <row r="1680" x14ac:dyDescent="0.2"/>
    <row r="1681" x14ac:dyDescent="0.2"/>
    <row r="1682" x14ac:dyDescent="0.2"/>
    <row r="1683" x14ac:dyDescent="0.2"/>
    <row r="1684" x14ac:dyDescent="0.2"/>
    <row r="1685" x14ac:dyDescent="0.2"/>
    <row r="1686" x14ac:dyDescent="0.2"/>
    <row r="1687" x14ac:dyDescent="0.2"/>
    <row r="1688" x14ac:dyDescent="0.2"/>
    <row r="1689" x14ac:dyDescent="0.2"/>
    <row r="1690" x14ac:dyDescent="0.2"/>
    <row r="1691" x14ac:dyDescent="0.2"/>
    <row r="1692" x14ac:dyDescent="0.2"/>
    <row r="1693" x14ac:dyDescent="0.2"/>
    <row r="1694" x14ac:dyDescent="0.2"/>
    <row r="1695" x14ac:dyDescent="0.2"/>
    <row r="1696" x14ac:dyDescent="0.2"/>
    <row r="1697" x14ac:dyDescent="0.2"/>
    <row r="1698" x14ac:dyDescent="0.2"/>
    <row r="1699" x14ac:dyDescent="0.2"/>
    <row r="1700" x14ac:dyDescent="0.2"/>
    <row r="1701" x14ac:dyDescent="0.2"/>
    <row r="1702" x14ac:dyDescent="0.2"/>
    <row r="1703" x14ac:dyDescent="0.2"/>
    <row r="1704" x14ac:dyDescent="0.2"/>
    <row r="1705" x14ac:dyDescent="0.2"/>
    <row r="1706" x14ac:dyDescent="0.2"/>
    <row r="1707" x14ac:dyDescent="0.2"/>
    <row r="1708" x14ac:dyDescent="0.2"/>
    <row r="1709" x14ac:dyDescent="0.2"/>
    <row r="1710" x14ac:dyDescent="0.2"/>
    <row r="1711" x14ac:dyDescent="0.2"/>
    <row r="1712" x14ac:dyDescent="0.2"/>
    <row r="1713" x14ac:dyDescent="0.2"/>
    <row r="1714" x14ac:dyDescent="0.2"/>
    <row r="1715" x14ac:dyDescent="0.2"/>
    <row r="1716" x14ac:dyDescent="0.2"/>
    <row r="1717" x14ac:dyDescent="0.2"/>
    <row r="1718" x14ac:dyDescent="0.2"/>
    <row r="1719" x14ac:dyDescent="0.2"/>
    <row r="1720" x14ac:dyDescent="0.2"/>
    <row r="1721" x14ac:dyDescent="0.2"/>
    <row r="1722" x14ac:dyDescent="0.2"/>
    <row r="1723" x14ac:dyDescent="0.2"/>
    <row r="1724" x14ac:dyDescent="0.2"/>
    <row r="1725" x14ac:dyDescent="0.2"/>
    <row r="1726" x14ac:dyDescent="0.2"/>
    <row r="1727" x14ac:dyDescent="0.2"/>
    <row r="1728" x14ac:dyDescent="0.2"/>
    <row r="1729" x14ac:dyDescent="0.2"/>
    <row r="1730" x14ac:dyDescent="0.2"/>
    <row r="1731" x14ac:dyDescent="0.2"/>
    <row r="1732" x14ac:dyDescent="0.2"/>
    <row r="1733" x14ac:dyDescent="0.2"/>
    <row r="1734" x14ac:dyDescent="0.2"/>
    <row r="1735" x14ac:dyDescent="0.2"/>
    <row r="1736" x14ac:dyDescent="0.2"/>
    <row r="1737" x14ac:dyDescent="0.2"/>
    <row r="1738" x14ac:dyDescent="0.2"/>
    <row r="1739" x14ac:dyDescent="0.2"/>
    <row r="1740" x14ac:dyDescent="0.2"/>
    <row r="1741" x14ac:dyDescent="0.2"/>
    <row r="1742" x14ac:dyDescent="0.2"/>
    <row r="1743" x14ac:dyDescent="0.2"/>
    <row r="1744" x14ac:dyDescent="0.2"/>
    <row r="1745" x14ac:dyDescent="0.2"/>
    <row r="1746" x14ac:dyDescent="0.2"/>
    <row r="1747" x14ac:dyDescent="0.2"/>
    <row r="1748" x14ac:dyDescent="0.2"/>
    <row r="1749" x14ac:dyDescent="0.2"/>
    <row r="1750" x14ac:dyDescent="0.2"/>
    <row r="1751" x14ac:dyDescent="0.2"/>
    <row r="1752" x14ac:dyDescent="0.2"/>
    <row r="1753" x14ac:dyDescent="0.2"/>
    <row r="1754" x14ac:dyDescent="0.2"/>
    <row r="1755" x14ac:dyDescent="0.2"/>
    <row r="1756" x14ac:dyDescent="0.2"/>
    <row r="1757" x14ac:dyDescent="0.2"/>
    <row r="1758" x14ac:dyDescent="0.2"/>
    <row r="1759" x14ac:dyDescent="0.2"/>
    <row r="1760" x14ac:dyDescent="0.2"/>
    <row r="1761" x14ac:dyDescent="0.2"/>
    <row r="1762" x14ac:dyDescent="0.2"/>
    <row r="1763" x14ac:dyDescent="0.2"/>
    <row r="1764" x14ac:dyDescent="0.2"/>
    <row r="1765" x14ac:dyDescent="0.2"/>
    <row r="1766" x14ac:dyDescent="0.2"/>
    <row r="1767" x14ac:dyDescent="0.2"/>
    <row r="1768" x14ac:dyDescent="0.2"/>
    <row r="1769" x14ac:dyDescent="0.2"/>
    <row r="1770" x14ac:dyDescent="0.2"/>
    <row r="1771" x14ac:dyDescent="0.2"/>
    <row r="1772" x14ac:dyDescent="0.2"/>
    <row r="1773" x14ac:dyDescent="0.2"/>
    <row r="1774" x14ac:dyDescent="0.2"/>
    <row r="1775" x14ac:dyDescent="0.2"/>
    <row r="1776" x14ac:dyDescent="0.2"/>
    <row r="1777" x14ac:dyDescent="0.2"/>
    <row r="1778" x14ac:dyDescent="0.2"/>
    <row r="1779" x14ac:dyDescent="0.2"/>
    <row r="1780" x14ac:dyDescent="0.2"/>
    <row r="1781" x14ac:dyDescent="0.2"/>
    <row r="1782" x14ac:dyDescent="0.2"/>
    <row r="1783" x14ac:dyDescent="0.2"/>
    <row r="1784" x14ac:dyDescent="0.2"/>
    <row r="1785" x14ac:dyDescent="0.2"/>
    <row r="1786" x14ac:dyDescent="0.2"/>
    <row r="1787" x14ac:dyDescent="0.2"/>
    <row r="1788" x14ac:dyDescent="0.2"/>
    <row r="1789" x14ac:dyDescent="0.2"/>
    <row r="1790" x14ac:dyDescent="0.2"/>
    <row r="1791" x14ac:dyDescent="0.2"/>
    <row r="1792" x14ac:dyDescent="0.2"/>
    <row r="1793" x14ac:dyDescent="0.2"/>
    <row r="1794" x14ac:dyDescent="0.2"/>
    <row r="1795" x14ac:dyDescent="0.2"/>
    <row r="1796" x14ac:dyDescent="0.2"/>
    <row r="1797" x14ac:dyDescent="0.2"/>
    <row r="1798" x14ac:dyDescent="0.2"/>
    <row r="1799" x14ac:dyDescent="0.2"/>
    <row r="1800" x14ac:dyDescent="0.2"/>
    <row r="1801" x14ac:dyDescent="0.2"/>
    <row r="1802" x14ac:dyDescent="0.2"/>
    <row r="1803" x14ac:dyDescent="0.2"/>
    <row r="1804" x14ac:dyDescent="0.2"/>
    <row r="1805" x14ac:dyDescent="0.2"/>
    <row r="1806" x14ac:dyDescent="0.2"/>
    <row r="1807" x14ac:dyDescent="0.2"/>
    <row r="1808" x14ac:dyDescent="0.2"/>
    <row r="1809" x14ac:dyDescent="0.2"/>
    <row r="1810" x14ac:dyDescent="0.2"/>
    <row r="1811" x14ac:dyDescent="0.2"/>
    <row r="1812" x14ac:dyDescent="0.2"/>
    <row r="1813" x14ac:dyDescent="0.2"/>
    <row r="1814" x14ac:dyDescent="0.2"/>
    <row r="1815" x14ac:dyDescent="0.2"/>
    <row r="1816" x14ac:dyDescent="0.2"/>
    <row r="1817" x14ac:dyDescent="0.2"/>
    <row r="1818" x14ac:dyDescent="0.2"/>
    <row r="1819" x14ac:dyDescent="0.2"/>
    <row r="1820" x14ac:dyDescent="0.2"/>
    <row r="1821" x14ac:dyDescent="0.2"/>
    <row r="1822" x14ac:dyDescent="0.2"/>
    <row r="1823" x14ac:dyDescent="0.2"/>
    <row r="1824" x14ac:dyDescent="0.2"/>
    <row r="1825" x14ac:dyDescent="0.2"/>
    <row r="1826" x14ac:dyDescent="0.2"/>
    <row r="1827" x14ac:dyDescent="0.2"/>
    <row r="1828" x14ac:dyDescent="0.2"/>
    <row r="1829" x14ac:dyDescent="0.2"/>
    <row r="1830" x14ac:dyDescent="0.2"/>
    <row r="1831" x14ac:dyDescent="0.2"/>
    <row r="1832" x14ac:dyDescent="0.2"/>
    <row r="1833" x14ac:dyDescent="0.2"/>
    <row r="1834" x14ac:dyDescent="0.2"/>
    <row r="1835" x14ac:dyDescent="0.2"/>
    <row r="1836" x14ac:dyDescent="0.2"/>
    <row r="1837" x14ac:dyDescent="0.2"/>
    <row r="1838" x14ac:dyDescent="0.2"/>
    <row r="1839" x14ac:dyDescent="0.2"/>
    <row r="1840" x14ac:dyDescent="0.2"/>
    <row r="1841" x14ac:dyDescent="0.2"/>
    <row r="1842" x14ac:dyDescent="0.2"/>
    <row r="1843" x14ac:dyDescent="0.2"/>
    <row r="1844" x14ac:dyDescent="0.2"/>
    <row r="1845" x14ac:dyDescent="0.2"/>
    <row r="1846" x14ac:dyDescent="0.2"/>
    <row r="1847" x14ac:dyDescent="0.2"/>
    <row r="1848" x14ac:dyDescent="0.2"/>
    <row r="1849" x14ac:dyDescent="0.2"/>
    <row r="1850" x14ac:dyDescent="0.2"/>
    <row r="1851" x14ac:dyDescent="0.2"/>
    <row r="1852" x14ac:dyDescent="0.2"/>
    <row r="1853" x14ac:dyDescent="0.2"/>
    <row r="1854" x14ac:dyDescent="0.2"/>
    <row r="1855" x14ac:dyDescent="0.2"/>
    <row r="1856" x14ac:dyDescent="0.2"/>
    <row r="1857" x14ac:dyDescent="0.2"/>
    <row r="1858" x14ac:dyDescent="0.2"/>
    <row r="1859" x14ac:dyDescent="0.2"/>
    <row r="1860" x14ac:dyDescent="0.2"/>
    <row r="1861" x14ac:dyDescent="0.2"/>
    <row r="1862" x14ac:dyDescent="0.2"/>
    <row r="1863" x14ac:dyDescent="0.2"/>
    <row r="1864" x14ac:dyDescent="0.2"/>
    <row r="1865" x14ac:dyDescent="0.2"/>
    <row r="1866" x14ac:dyDescent="0.2"/>
    <row r="1867" x14ac:dyDescent="0.2"/>
    <row r="1868" x14ac:dyDescent="0.2"/>
    <row r="1869" x14ac:dyDescent="0.2"/>
    <row r="1870" x14ac:dyDescent="0.2"/>
    <row r="1871" x14ac:dyDescent="0.2"/>
    <row r="1872" x14ac:dyDescent="0.2"/>
    <row r="1873" x14ac:dyDescent="0.2"/>
    <row r="1874" x14ac:dyDescent="0.2"/>
    <row r="1875" x14ac:dyDescent="0.2"/>
    <row r="1876" x14ac:dyDescent="0.2"/>
    <row r="1877" x14ac:dyDescent="0.2"/>
    <row r="1878" x14ac:dyDescent="0.2"/>
    <row r="1879" x14ac:dyDescent="0.2"/>
    <row r="1880" x14ac:dyDescent="0.2"/>
    <row r="1881" x14ac:dyDescent="0.2"/>
    <row r="1882" x14ac:dyDescent="0.2"/>
    <row r="1883" x14ac:dyDescent="0.2"/>
    <row r="1884" x14ac:dyDescent="0.2"/>
    <row r="1885" x14ac:dyDescent="0.2"/>
    <row r="1886" x14ac:dyDescent="0.2"/>
    <row r="1887" x14ac:dyDescent="0.2"/>
    <row r="1888" x14ac:dyDescent="0.2"/>
    <row r="1889" x14ac:dyDescent="0.2"/>
    <row r="1890" x14ac:dyDescent="0.2"/>
    <row r="1891" x14ac:dyDescent="0.2"/>
    <row r="1892" x14ac:dyDescent="0.2"/>
    <row r="1893" x14ac:dyDescent="0.2"/>
    <row r="1894" x14ac:dyDescent="0.2"/>
    <row r="1895" x14ac:dyDescent="0.2"/>
    <row r="1896" x14ac:dyDescent="0.2"/>
    <row r="1897" x14ac:dyDescent="0.2"/>
    <row r="1898" x14ac:dyDescent="0.2"/>
    <row r="1899" x14ac:dyDescent="0.2"/>
    <row r="1900" x14ac:dyDescent="0.2"/>
    <row r="1901" x14ac:dyDescent="0.2"/>
    <row r="1902" x14ac:dyDescent="0.2"/>
    <row r="1903" x14ac:dyDescent="0.2"/>
    <row r="1904" x14ac:dyDescent="0.2"/>
    <row r="1905" x14ac:dyDescent="0.2"/>
    <row r="1906" x14ac:dyDescent="0.2"/>
    <row r="1907" x14ac:dyDescent="0.2"/>
    <row r="1908" x14ac:dyDescent="0.2"/>
    <row r="1909" x14ac:dyDescent="0.2"/>
    <row r="1910" x14ac:dyDescent="0.2"/>
    <row r="1911" x14ac:dyDescent="0.2"/>
    <row r="1912" x14ac:dyDescent="0.2"/>
    <row r="1913" x14ac:dyDescent="0.2"/>
    <row r="1914" x14ac:dyDescent="0.2"/>
    <row r="1915" x14ac:dyDescent="0.2"/>
    <row r="1916" x14ac:dyDescent="0.2"/>
    <row r="1917" x14ac:dyDescent="0.2"/>
    <row r="1918" x14ac:dyDescent="0.2"/>
    <row r="1919" x14ac:dyDescent="0.2"/>
    <row r="1920" x14ac:dyDescent="0.2"/>
    <row r="1921" x14ac:dyDescent="0.2"/>
    <row r="1922" x14ac:dyDescent="0.2"/>
    <row r="1923" x14ac:dyDescent="0.2"/>
    <row r="1924" x14ac:dyDescent="0.2"/>
    <row r="1925" x14ac:dyDescent="0.2"/>
    <row r="1926" x14ac:dyDescent="0.2"/>
    <row r="1927" x14ac:dyDescent="0.2"/>
    <row r="1928" x14ac:dyDescent="0.2"/>
    <row r="1929" x14ac:dyDescent="0.2"/>
    <row r="1930" x14ac:dyDescent="0.2"/>
    <row r="1931" x14ac:dyDescent="0.2"/>
    <row r="1932" x14ac:dyDescent="0.2"/>
    <row r="1933" x14ac:dyDescent="0.2"/>
    <row r="1934" x14ac:dyDescent="0.2"/>
    <row r="1935" x14ac:dyDescent="0.2"/>
    <row r="1936" x14ac:dyDescent="0.2"/>
    <row r="1937" x14ac:dyDescent="0.2"/>
    <row r="1938" x14ac:dyDescent="0.2"/>
    <row r="1939" x14ac:dyDescent="0.2"/>
    <row r="1940" x14ac:dyDescent="0.2"/>
    <row r="1941" x14ac:dyDescent="0.2"/>
    <row r="1942" x14ac:dyDescent="0.2"/>
    <row r="1943" x14ac:dyDescent="0.2"/>
    <row r="1944" x14ac:dyDescent="0.2"/>
    <row r="1945" x14ac:dyDescent="0.2"/>
    <row r="1946" x14ac:dyDescent="0.2"/>
    <row r="1947" x14ac:dyDescent="0.2"/>
    <row r="1948" x14ac:dyDescent="0.2"/>
    <row r="1949" x14ac:dyDescent="0.2"/>
    <row r="1950" x14ac:dyDescent="0.2"/>
    <row r="1951" x14ac:dyDescent="0.2"/>
    <row r="1952" x14ac:dyDescent="0.2"/>
    <row r="1953" x14ac:dyDescent="0.2"/>
    <row r="1954" x14ac:dyDescent="0.2"/>
    <row r="1955" x14ac:dyDescent="0.2"/>
    <row r="1956" x14ac:dyDescent="0.2"/>
    <row r="1957" x14ac:dyDescent="0.2"/>
    <row r="1958" x14ac:dyDescent="0.2"/>
    <row r="1959" x14ac:dyDescent="0.2"/>
    <row r="1960" x14ac:dyDescent="0.2"/>
    <row r="1961" x14ac:dyDescent="0.2"/>
    <row r="1962" x14ac:dyDescent="0.2"/>
    <row r="1963" x14ac:dyDescent="0.2"/>
    <row r="1964" x14ac:dyDescent="0.2"/>
    <row r="1965" x14ac:dyDescent="0.2"/>
    <row r="1966" x14ac:dyDescent="0.2"/>
    <row r="1967" x14ac:dyDescent="0.2"/>
    <row r="1968" x14ac:dyDescent="0.2"/>
    <row r="1969" x14ac:dyDescent="0.2"/>
    <row r="1970" x14ac:dyDescent="0.2"/>
    <row r="1971" x14ac:dyDescent="0.2"/>
    <row r="1972" x14ac:dyDescent="0.2"/>
    <row r="1973" x14ac:dyDescent="0.2"/>
    <row r="1974" x14ac:dyDescent="0.2"/>
    <row r="1975" x14ac:dyDescent="0.2"/>
    <row r="1976" x14ac:dyDescent="0.2"/>
    <row r="1977" x14ac:dyDescent="0.2"/>
    <row r="1978" x14ac:dyDescent="0.2"/>
    <row r="1979" x14ac:dyDescent="0.2"/>
    <row r="1980" x14ac:dyDescent="0.2"/>
    <row r="1981" x14ac:dyDescent="0.2"/>
    <row r="1982" x14ac:dyDescent="0.2"/>
    <row r="1983" x14ac:dyDescent="0.2"/>
    <row r="1984" x14ac:dyDescent="0.2"/>
    <row r="1985" x14ac:dyDescent="0.2"/>
    <row r="1986" x14ac:dyDescent="0.2"/>
    <row r="1987" x14ac:dyDescent="0.2"/>
    <row r="1988" x14ac:dyDescent="0.2"/>
    <row r="1989" x14ac:dyDescent="0.2"/>
    <row r="1990" x14ac:dyDescent="0.2"/>
    <row r="1991" x14ac:dyDescent="0.2"/>
    <row r="1992" x14ac:dyDescent="0.2"/>
    <row r="1993" x14ac:dyDescent="0.2"/>
    <row r="1994" x14ac:dyDescent="0.2"/>
    <row r="1995" x14ac:dyDescent="0.2"/>
    <row r="1996" x14ac:dyDescent="0.2"/>
    <row r="1997" x14ac:dyDescent="0.2"/>
    <row r="1998" x14ac:dyDescent="0.2"/>
    <row r="1999" x14ac:dyDescent="0.2"/>
    <row r="2000" x14ac:dyDescent="0.2"/>
    <row r="2001" x14ac:dyDescent="0.2"/>
    <row r="2002" x14ac:dyDescent="0.2"/>
    <row r="2003" x14ac:dyDescent="0.2"/>
    <row r="2004" x14ac:dyDescent="0.2"/>
    <row r="2005" x14ac:dyDescent="0.2"/>
    <row r="2006" x14ac:dyDescent="0.2"/>
    <row r="2007" x14ac:dyDescent="0.2"/>
    <row r="2008" x14ac:dyDescent="0.2"/>
    <row r="2009" x14ac:dyDescent="0.2"/>
    <row r="2010" x14ac:dyDescent="0.2"/>
    <row r="2011" x14ac:dyDescent="0.2"/>
    <row r="2012" x14ac:dyDescent="0.2"/>
    <row r="2013" x14ac:dyDescent="0.2"/>
    <row r="2014" x14ac:dyDescent="0.2"/>
    <row r="2015" x14ac:dyDescent="0.2"/>
    <row r="2016" x14ac:dyDescent="0.2"/>
    <row r="2017" x14ac:dyDescent="0.2"/>
    <row r="2018" x14ac:dyDescent="0.2"/>
    <row r="2019" x14ac:dyDescent="0.2"/>
    <row r="2020" x14ac:dyDescent="0.2"/>
    <row r="2021" x14ac:dyDescent="0.2"/>
    <row r="2022" x14ac:dyDescent="0.2"/>
    <row r="2023" x14ac:dyDescent="0.2"/>
    <row r="2024" x14ac:dyDescent="0.2"/>
    <row r="2025" x14ac:dyDescent="0.2"/>
    <row r="2026" x14ac:dyDescent="0.2"/>
    <row r="2027" x14ac:dyDescent="0.2"/>
    <row r="2028" x14ac:dyDescent="0.2"/>
    <row r="2029" x14ac:dyDescent="0.2"/>
    <row r="2030" x14ac:dyDescent="0.2"/>
    <row r="2031" x14ac:dyDescent="0.2"/>
    <row r="2032" x14ac:dyDescent="0.2"/>
    <row r="2033" x14ac:dyDescent="0.2"/>
    <row r="2034" x14ac:dyDescent="0.2"/>
    <row r="2035" x14ac:dyDescent="0.2"/>
    <row r="2036" x14ac:dyDescent="0.2"/>
    <row r="2037" x14ac:dyDescent="0.2"/>
    <row r="2038" x14ac:dyDescent="0.2"/>
    <row r="2039" x14ac:dyDescent="0.2"/>
    <row r="2040" x14ac:dyDescent="0.2"/>
    <row r="2041" x14ac:dyDescent="0.2"/>
    <row r="2042" x14ac:dyDescent="0.2"/>
    <row r="2043" x14ac:dyDescent="0.2"/>
    <row r="2044" x14ac:dyDescent="0.2"/>
    <row r="2045" x14ac:dyDescent="0.2"/>
    <row r="2046" x14ac:dyDescent="0.2"/>
    <row r="2047" x14ac:dyDescent="0.2"/>
    <row r="2048" x14ac:dyDescent="0.2"/>
    <row r="2049" x14ac:dyDescent="0.2"/>
    <row r="2050" x14ac:dyDescent="0.2"/>
    <row r="2051" x14ac:dyDescent="0.2"/>
    <row r="2052" x14ac:dyDescent="0.2"/>
    <row r="2053" x14ac:dyDescent="0.2"/>
    <row r="2054" x14ac:dyDescent="0.2"/>
    <row r="2055" x14ac:dyDescent="0.2"/>
    <row r="2056" x14ac:dyDescent="0.2"/>
    <row r="2057" x14ac:dyDescent="0.2"/>
    <row r="2058" x14ac:dyDescent="0.2"/>
    <row r="2059" x14ac:dyDescent="0.2"/>
    <row r="2060" x14ac:dyDescent="0.2"/>
    <row r="2061" x14ac:dyDescent="0.2"/>
    <row r="2062" x14ac:dyDescent="0.2"/>
    <row r="2063" x14ac:dyDescent="0.2"/>
    <row r="2064" x14ac:dyDescent="0.2"/>
    <row r="2065" x14ac:dyDescent="0.2"/>
    <row r="2066" x14ac:dyDescent="0.2"/>
    <row r="2067" x14ac:dyDescent="0.2"/>
    <row r="2068" x14ac:dyDescent="0.2"/>
    <row r="2069" x14ac:dyDescent="0.2"/>
    <row r="2070" x14ac:dyDescent="0.2"/>
    <row r="2071" x14ac:dyDescent="0.2"/>
    <row r="2072" x14ac:dyDescent="0.2"/>
    <row r="2073" x14ac:dyDescent="0.2"/>
    <row r="2074" x14ac:dyDescent="0.2"/>
    <row r="2075" x14ac:dyDescent="0.2"/>
    <row r="2076" x14ac:dyDescent="0.2"/>
    <row r="2077" x14ac:dyDescent="0.2"/>
    <row r="2078" x14ac:dyDescent="0.2"/>
    <row r="2079" x14ac:dyDescent="0.2"/>
    <row r="2080" x14ac:dyDescent="0.2"/>
    <row r="2081" x14ac:dyDescent="0.2"/>
    <row r="2082" x14ac:dyDescent="0.2"/>
    <row r="2083" x14ac:dyDescent="0.2"/>
    <row r="2084" x14ac:dyDescent="0.2"/>
    <row r="2085" x14ac:dyDescent="0.2"/>
    <row r="2086" x14ac:dyDescent="0.2"/>
    <row r="2087" x14ac:dyDescent="0.2"/>
    <row r="2088" x14ac:dyDescent="0.2"/>
    <row r="2089" x14ac:dyDescent="0.2"/>
    <row r="2090" x14ac:dyDescent="0.2"/>
    <row r="2091" x14ac:dyDescent="0.2"/>
    <row r="2092" x14ac:dyDescent="0.2"/>
    <row r="2093" x14ac:dyDescent="0.2"/>
    <row r="2094" x14ac:dyDescent="0.2"/>
    <row r="2095" x14ac:dyDescent="0.2"/>
    <row r="2096" x14ac:dyDescent="0.2"/>
    <row r="2097" x14ac:dyDescent="0.2"/>
    <row r="2098" x14ac:dyDescent="0.2"/>
    <row r="2099" x14ac:dyDescent="0.2"/>
    <row r="2100" x14ac:dyDescent="0.2"/>
    <row r="2101" x14ac:dyDescent="0.2"/>
    <row r="2102" x14ac:dyDescent="0.2"/>
    <row r="2103" x14ac:dyDescent="0.2"/>
    <row r="2104" x14ac:dyDescent="0.2"/>
    <row r="2105" x14ac:dyDescent="0.2"/>
    <row r="2106" x14ac:dyDescent="0.2"/>
    <row r="2107" x14ac:dyDescent="0.2"/>
    <row r="2108" x14ac:dyDescent="0.2"/>
    <row r="2109" x14ac:dyDescent="0.2"/>
    <row r="2110" x14ac:dyDescent="0.2"/>
    <row r="2111" x14ac:dyDescent="0.2"/>
    <row r="2112" x14ac:dyDescent="0.2"/>
    <row r="2113" x14ac:dyDescent="0.2"/>
    <row r="2114" x14ac:dyDescent="0.2"/>
    <row r="2115" x14ac:dyDescent="0.2"/>
    <row r="2116" x14ac:dyDescent="0.2"/>
    <row r="2117" x14ac:dyDescent="0.2"/>
    <row r="2118" x14ac:dyDescent="0.2"/>
    <row r="2119" x14ac:dyDescent="0.2"/>
    <row r="2120" x14ac:dyDescent="0.2"/>
    <row r="2121" x14ac:dyDescent="0.2"/>
    <row r="2122" x14ac:dyDescent="0.2"/>
    <row r="2123" x14ac:dyDescent="0.2"/>
    <row r="2124" x14ac:dyDescent="0.2"/>
    <row r="2125" x14ac:dyDescent="0.2"/>
    <row r="2126" x14ac:dyDescent="0.2"/>
    <row r="2127" x14ac:dyDescent="0.2"/>
    <row r="2128" x14ac:dyDescent="0.2"/>
    <row r="2129" x14ac:dyDescent="0.2"/>
    <row r="2130" x14ac:dyDescent="0.2"/>
    <row r="2131" x14ac:dyDescent="0.2"/>
    <row r="2132" x14ac:dyDescent="0.2"/>
    <row r="2133" x14ac:dyDescent="0.2"/>
    <row r="2134" x14ac:dyDescent="0.2"/>
    <row r="2135" x14ac:dyDescent="0.2"/>
    <row r="2136" x14ac:dyDescent="0.2"/>
    <row r="2137" x14ac:dyDescent="0.2"/>
    <row r="2138" x14ac:dyDescent="0.2"/>
    <row r="2139" x14ac:dyDescent="0.2"/>
    <row r="2140" x14ac:dyDescent="0.2"/>
    <row r="2141" x14ac:dyDescent="0.2"/>
    <row r="2142" x14ac:dyDescent="0.2"/>
    <row r="2143" x14ac:dyDescent="0.2"/>
    <row r="2144" x14ac:dyDescent="0.2"/>
    <row r="2145" x14ac:dyDescent="0.2"/>
    <row r="2146" x14ac:dyDescent="0.2"/>
    <row r="2147" x14ac:dyDescent="0.2"/>
    <row r="2148" x14ac:dyDescent="0.2"/>
    <row r="2149" x14ac:dyDescent="0.2"/>
    <row r="2150" x14ac:dyDescent="0.2"/>
    <row r="2151" x14ac:dyDescent="0.2"/>
    <row r="2152" x14ac:dyDescent="0.2"/>
    <row r="2153" x14ac:dyDescent="0.2"/>
    <row r="2154" x14ac:dyDescent="0.2"/>
    <row r="2155" x14ac:dyDescent="0.2"/>
    <row r="2156" x14ac:dyDescent="0.2"/>
    <row r="2157" x14ac:dyDescent="0.2"/>
    <row r="2158" x14ac:dyDescent="0.2"/>
    <row r="2159" x14ac:dyDescent="0.2"/>
    <row r="2160" x14ac:dyDescent="0.2"/>
    <row r="2161" x14ac:dyDescent="0.2"/>
    <row r="2162" x14ac:dyDescent="0.2"/>
    <row r="2163" x14ac:dyDescent="0.2"/>
    <row r="2164" x14ac:dyDescent="0.2"/>
    <row r="2165" x14ac:dyDescent="0.2"/>
    <row r="2166" x14ac:dyDescent="0.2"/>
    <row r="2167" x14ac:dyDescent="0.2"/>
    <row r="2168" x14ac:dyDescent="0.2"/>
    <row r="2169" x14ac:dyDescent="0.2"/>
    <row r="2170" x14ac:dyDescent="0.2"/>
    <row r="2171" x14ac:dyDescent="0.2"/>
    <row r="2172" x14ac:dyDescent="0.2"/>
    <row r="2173" x14ac:dyDescent="0.2"/>
    <row r="2174" x14ac:dyDescent="0.2"/>
    <row r="2175" x14ac:dyDescent="0.2"/>
    <row r="2176" x14ac:dyDescent="0.2"/>
    <row r="2177" x14ac:dyDescent="0.2"/>
    <row r="2178" x14ac:dyDescent="0.2"/>
    <row r="2179" x14ac:dyDescent="0.2"/>
    <row r="2180" x14ac:dyDescent="0.2"/>
    <row r="2181" x14ac:dyDescent="0.2"/>
    <row r="2182" x14ac:dyDescent="0.2"/>
    <row r="2183" x14ac:dyDescent="0.2"/>
    <row r="2184" x14ac:dyDescent="0.2"/>
    <row r="2185" x14ac:dyDescent="0.2"/>
    <row r="2186" x14ac:dyDescent="0.2"/>
    <row r="2187" x14ac:dyDescent="0.2"/>
    <row r="2188" x14ac:dyDescent="0.2"/>
    <row r="2189" x14ac:dyDescent="0.2"/>
    <row r="2190" x14ac:dyDescent="0.2"/>
    <row r="2191" x14ac:dyDescent="0.2"/>
    <row r="2192" x14ac:dyDescent="0.2"/>
    <row r="2193" x14ac:dyDescent="0.2"/>
    <row r="2194" x14ac:dyDescent="0.2"/>
    <row r="2195" x14ac:dyDescent="0.2"/>
    <row r="2196" x14ac:dyDescent="0.2"/>
    <row r="2197" x14ac:dyDescent="0.2"/>
    <row r="2198" x14ac:dyDescent="0.2"/>
    <row r="2199" x14ac:dyDescent="0.2"/>
    <row r="2200" x14ac:dyDescent="0.2"/>
    <row r="2201" x14ac:dyDescent="0.2"/>
    <row r="2202" x14ac:dyDescent="0.2"/>
    <row r="2203" x14ac:dyDescent="0.2"/>
    <row r="2204" x14ac:dyDescent="0.2"/>
    <row r="2205" x14ac:dyDescent="0.2"/>
    <row r="2206" x14ac:dyDescent="0.2"/>
    <row r="2207" x14ac:dyDescent="0.2"/>
    <row r="2208" x14ac:dyDescent="0.2"/>
    <row r="2209" x14ac:dyDescent="0.2"/>
    <row r="2210" x14ac:dyDescent="0.2"/>
    <row r="2211" x14ac:dyDescent="0.2"/>
    <row r="2212" x14ac:dyDescent="0.2"/>
    <row r="2213" x14ac:dyDescent="0.2"/>
    <row r="2214" x14ac:dyDescent="0.2"/>
    <row r="2215" x14ac:dyDescent="0.2"/>
    <row r="2216" x14ac:dyDescent="0.2"/>
    <row r="2217" x14ac:dyDescent="0.2"/>
    <row r="2218" x14ac:dyDescent="0.2"/>
    <row r="2219" x14ac:dyDescent="0.2"/>
    <row r="2220" x14ac:dyDescent="0.2"/>
    <row r="2221" x14ac:dyDescent="0.2"/>
    <row r="2222" x14ac:dyDescent="0.2"/>
    <row r="2223" x14ac:dyDescent="0.2"/>
    <row r="2224" x14ac:dyDescent="0.2"/>
    <row r="2225" x14ac:dyDescent="0.2"/>
    <row r="2226" x14ac:dyDescent="0.2"/>
    <row r="2227" x14ac:dyDescent="0.2"/>
    <row r="2228" x14ac:dyDescent="0.2"/>
    <row r="2229" x14ac:dyDescent="0.2"/>
    <row r="2230" x14ac:dyDescent="0.2"/>
    <row r="2231" x14ac:dyDescent="0.2"/>
    <row r="2232" x14ac:dyDescent="0.2"/>
    <row r="2233" x14ac:dyDescent="0.2"/>
    <row r="2234" x14ac:dyDescent="0.2"/>
    <row r="2235" x14ac:dyDescent="0.2"/>
    <row r="2236" x14ac:dyDescent="0.2"/>
    <row r="2237" x14ac:dyDescent="0.2"/>
    <row r="2238" x14ac:dyDescent="0.2"/>
    <row r="2239" x14ac:dyDescent="0.2"/>
    <row r="2240" x14ac:dyDescent="0.2"/>
    <row r="2241" x14ac:dyDescent="0.2"/>
    <row r="2242" x14ac:dyDescent="0.2"/>
    <row r="2243" x14ac:dyDescent="0.2"/>
    <row r="2244" x14ac:dyDescent="0.2"/>
    <row r="2245" x14ac:dyDescent="0.2"/>
    <row r="2246" x14ac:dyDescent="0.2"/>
    <row r="2247" x14ac:dyDescent="0.2"/>
    <row r="2248" x14ac:dyDescent="0.2"/>
    <row r="2249" x14ac:dyDescent="0.2"/>
    <row r="2250" x14ac:dyDescent="0.2"/>
    <row r="2251" x14ac:dyDescent="0.2"/>
    <row r="2252" x14ac:dyDescent="0.2"/>
    <row r="2253" x14ac:dyDescent="0.2"/>
    <row r="2254" x14ac:dyDescent="0.2"/>
    <row r="2255" x14ac:dyDescent="0.2"/>
    <row r="2256" x14ac:dyDescent="0.2"/>
    <row r="2257" x14ac:dyDescent="0.2"/>
    <row r="2258" x14ac:dyDescent="0.2"/>
    <row r="2259" x14ac:dyDescent="0.2"/>
    <row r="2260" x14ac:dyDescent="0.2"/>
    <row r="2261" x14ac:dyDescent="0.2"/>
    <row r="2262" x14ac:dyDescent="0.2"/>
    <row r="2263" x14ac:dyDescent="0.2"/>
    <row r="2264" x14ac:dyDescent="0.2"/>
    <row r="2265" x14ac:dyDescent="0.2"/>
    <row r="2266" x14ac:dyDescent="0.2"/>
    <row r="2267" x14ac:dyDescent="0.2"/>
    <row r="2268" x14ac:dyDescent="0.2"/>
    <row r="2269" x14ac:dyDescent="0.2"/>
    <row r="2270" x14ac:dyDescent="0.2"/>
    <row r="2271" x14ac:dyDescent="0.2"/>
    <row r="2272" x14ac:dyDescent="0.2"/>
    <row r="2273" x14ac:dyDescent="0.2"/>
    <row r="2274" x14ac:dyDescent="0.2"/>
    <row r="2275" x14ac:dyDescent="0.2"/>
    <row r="2276" x14ac:dyDescent="0.2"/>
    <row r="2277" x14ac:dyDescent="0.2"/>
    <row r="2278" x14ac:dyDescent="0.2"/>
    <row r="2279" x14ac:dyDescent="0.2"/>
    <row r="2280" x14ac:dyDescent="0.2"/>
    <row r="2281" x14ac:dyDescent="0.2"/>
    <row r="2282" x14ac:dyDescent="0.2"/>
    <row r="2283" x14ac:dyDescent="0.2"/>
    <row r="2284" x14ac:dyDescent="0.2"/>
    <row r="2285" x14ac:dyDescent="0.2"/>
    <row r="2286" x14ac:dyDescent="0.2"/>
    <row r="2287" x14ac:dyDescent="0.2"/>
    <row r="2288" x14ac:dyDescent="0.2"/>
    <row r="2289" x14ac:dyDescent="0.2"/>
    <row r="2290" x14ac:dyDescent="0.2"/>
    <row r="2291" x14ac:dyDescent="0.2"/>
    <row r="2292" x14ac:dyDescent="0.2"/>
    <row r="2293" x14ac:dyDescent="0.2"/>
    <row r="2294" x14ac:dyDescent="0.2"/>
    <row r="2295" x14ac:dyDescent="0.2"/>
    <row r="2296" x14ac:dyDescent="0.2"/>
    <row r="2297" x14ac:dyDescent="0.2"/>
    <row r="2298" x14ac:dyDescent="0.2"/>
    <row r="2299" x14ac:dyDescent="0.2"/>
    <row r="2300" x14ac:dyDescent="0.2"/>
    <row r="2301" x14ac:dyDescent="0.2"/>
    <row r="2302" x14ac:dyDescent="0.2"/>
    <row r="2303" x14ac:dyDescent="0.2"/>
    <row r="2304" x14ac:dyDescent="0.2"/>
    <row r="2305" x14ac:dyDescent="0.2"/>
    <row r="2306" x14ac:dyDescent="0.2"/>
    <row r="2307" x14ac:dyDescent="0.2"/>
    <row r="2308" x14ac:dyDescent="0.2"/>
    <row r="2309" x14ac:dyDescent="0.2"/>
    <row r="2310" x14ac:dyDescent="0.2"/>
    <row r="2311" x14ac:dyDescent="0.2"/>
    <row r="2312" x14ac:dyDescent="0.2"/>
    <row r="2313" x14ac:dyDescent="0.2"/>
    <row r="2314" x14ac:dyDescent="0.2"/>
    <row r="2315" x14ac:dyDescent="0.2"/>
    <row r="2316" x14ac:dyDescent="0.2"/>
    <row r="2317" x14ac:dyDescent="0.2"/>
    <row r="2318" x14ac:dyDescent="0.2"/>
    <row r="2319" x14ac:dyDescent="0.2"/>
    <row r="2320" x14ac:dyDescent="0.2"/>
    <row r="2321" x14ac:dyDescent="0.2"/>
    <row r="2322" x14ac:dyDescent="0.2"/>
    <row r="2323" x14ac:dyDescent="0.2"/>
    <row r="2324" x14ac:dyDescent="0.2"/>
    <row r="2325" x14ac:dyDescent="0.2"/>
    <row r="2326" x14ac:dyDescent="0.2"/>
    <row r="2327" x14ac:dyDescent="0.2"/>
    <row r="2328" x14ac:dyDescent="0.2"/>
    <row r="2329" x14ac:dyDescent="0.2"/>
    <row r="2330" x14ac:dyDescent="0.2"/>
    <row r="2331" x14ac:dyDescent="0.2"/>
    <row r="2332" x14ac:dyDescent="0.2"/>
    <row r="2333" x14ac:dyDescent="0.2"/>
    <row r="2334" x14ac:dyDescent="0.2"/>
    <row r="2335" x14ac:dyDescent="0.2"/>
    <row r="2336" x14ac:dyDescent="0.2"/>
    <row r="2337" x14ac:dyDescent="0.2"/>
    <row r="2338" x14ac:dyDescent="0.2"/>
    <row r="2339" x14ac:dyDescent="0.2"/>
    <row r="2340" x14ac:dyDescent="0.2"/>
    <row r="2341" x14ac:dyDescent="0.2"/>
    <row r="2342" x14ac:dyDescent="0.2"/>
    <row r="2343" x14ac:dyDescent="0.2"/>
    <row r="2344" x14ac:dyDescent="0.2"/>
    <row r="2345" x14ac:dyDescent="0.2"/>
    <row r="2346" x14ac:dyDescent="0.2"/>
    <row r="2347" x14ac:dyDescent="0.2"/>
    <row r="2348" x14ac:dyDescent="0.2"/>
    <row r="2349" x14ac:dyDescent="0.2"/>
    <row r="2350" x14ac:dyDescent="0.2"/>
    <row r="2351" x14ac:dyDescent="0.2"/>
    <row r="2352" x14ac:dyDescent="0.2"/>
    <row r="2353" x14ac:dyDescent="0.2"/>
    <row r="2354" x14ac:dyDescent="0.2"/>
    <row r="2355" x14ac:dyDescent="0.2"/>
    <row r="2356" x14ac:dyDescent="0.2"/>
    <row r="2357" x14ac:dyDescent="0.2"/>
    <row r="2358" x14ac:dyDescent="0.2"/>
    <row r="2359" x14ac:dyDescent="0.2"/>
    <row r="2360" x14ac:dyDescent="0.2"/>
    <row r="2361" x14ac:dyDescent="0.2"/>
    <row r="2362" x14ac:dyDescent="0.2"/>
    <row r="2363" x14ac:dyDescent="0.2"/>
    <row r="2364" x14ac:dyDescent="0.2"/>
    <row r="2365" x14ac:dyDescent="0.2"/>
    <row r="2366" x14ac:dyDescent="0.2"/>
    <row r="2367" x14ac:dyDescent="0.2"/>
    <row r="2368" x14ac:dyDescent="0.2"/>
    <row r="2369" x14ac:dyDescent="0.2"/>
    <row r="2370" x14ac:dyDescent="0.2"/>
    <row r="2371" x14ac:dyDescent="0.2"/>
    <row r="2372" x14ac:dyDescent="0.2"/>
    <row r="2373" x14ac:dyDescent="0.2"/>
    <row r="2374" x14ac:dyDescent="0.2"/>
    <row r="2375" x14ac:dyDescent="0.2"/>
    <row r="2376" x14ac:dyDescent="0.2"/>
    <row r="2377" x14ac:dyDescent="0.2"/>
    <row r="2378" x14ac:dyDescent="0.2"/>
    <row r="2379" x14ac:dyDescent="0.2"/>
    <row r="2380" x14ac:dyDescent="0.2"/>
    <row r="2381" x14ac:dyDescent="0.2"/>
    <row r="2382" x14ac:dyDescent="0.2"/>
    <row r="2383" x14ac:dyDescent="0.2"/>
    <row r="2384" x14ac:dyDescent="0.2"/>
    <row r="2385" x14ac:dyDescent="0.2"/>
    <row r="2386" x14ac:dyDescent="0.2"/>
    <row r="2387" x14ac:dyDescent="0.2"/>
    <row r="2388" x14ac:dyDescent="0.2"/>
    <row r="2389" x14ac:dyDescent="0.2"/>
    <row r="2390" x14ac:dyDescent="0.2"/>
    <row r="2391" x14ac:dyDescent="0.2"/>
    <row r="2392" x14ac:dyDescent="0.2"/>
    <row r="2393" x14ac:dyDescent="0.2"/>
    <row r="2394" x14ac:dyDescent="0.2"/>
    <row r="2395" x14ac:dyDescent="0.2"/>
    <row r="2396" x14ac:dyDescent="0.2"/>
    <row r="2397" x14ac:dyDescent="0.2"/>
    <row r="2398" x14ac:dyDescent="0.2"/>
    <row r="2399" x14ac:dyDescent="0.2"/>
    <row r="2400" x14ac:dyDescent="0.2"/>
    <row r="2401" x14ac:dyDescent="0.2"/>
    <row r="2402" x14ac:dyDescent="0.2"/>
    <row r="2403" x14ac:dyDescent="0.2"/>
    <row r="2404" x14ac:dyDescent="0.2"/>
    <row r="2405" x14ac:dyDescent="0.2"/>
    <row r="2406" x14ac:dyDescent="0.2"/>
    <row r="2407" x14ac:dyDescent="0.2"/>
    <row r="2408" x14ac:dyDescent="0.2"/>
    <row r="2409" x14ac:dyDescent="0.2"/>
    <row r="2410" x14ac:dyDescent="0.2"/>
    <row r="2411" x14ac:dyDescent="0.2"/>
    <row r="2412" x14ac:dyDescent="0.2"/>
    <row r="2413" x14ac:dyDescent="0.2"/>
    <row r="2414" x14ac:dyDescent="0.2"/>
    <row r="2415" x14ac:dyDescent="0.2"/>
    <row r="2416" x14ac:dyDescent="0.2"/>
    <row r="2417" x14ac:dyDescent="0.2"/>
    <row r="2418" x14ac:dyDescent="0.2"/>
    <row r="2419" x14ac:dyDescent="0.2"/>
    <row r="2420" x14ac:dyDescent="0.2"/>
    <row r="2421" x14ac:dyDescent="0.2"/>
    <row r="2422" x14ac:dyDescent="0.2"/>
    <row r="2423" x14ac:dyDescent="0.2"/>
    <row r="2424" x14ac:dyDescent="0.2"/>
    <row r="2425" x14ac:dyDescent="0.2"/>
    <row r="2426" x14ac:dyDescent="0.2"/>
    <row r="2427" x14ac:dyDescent="0.2"/>
    <row r="2428" x14ac:dyDescent="0.2"/>
    <row r="2429" x14ac:dyDescent="0.2"/>
    <row r="2430" x14ac:dyDescent="0.2"/>
    <row r="2431" x14ac:dyDescent="0.2"/>
    <row r="2432" x14ac:dyDescent="0.2"/>
    <row r="2433" x14ac:dyDescent="0.2"/>
    <row r="2434" x14ac:dyDescent="0.2"/>
    <row r="2435" x14ac:dyDescent="0.2"/>
    <row r="2436" x14ac:dyDescent="0.2"/>
    <row r="2437" x14ac:dyDescent="0.2"/>
    <row r="2438" x14ac:dyDescent="0.2"/>
    <row r="2439" x14ac:dyDescent="0.2"/>
    <row r="2440" x14ac:dyDescent="0.2"/>
    <row r="2441" x14ac:dyDescent="0.2"/>
    <row r="2442" x14ac:dyDescent="0.2"/>
    <row r="2443" x14ac:dyDescent="0.2"/>
    <row r="2444" x14ac:dyDescent="0.2"/>
    <row r="2445" x14ac:dyDescent="0.2"/>
    <row r="2446" x14ac:dyDescent="0.2"/>
    <row r="2447" x14ac:dyDescent="0.2"/>
    <row r="2448" x14ac:dyDescent="0.2"/>
    <row r="2449" x14ac:dyDescent="0.2"/>
    <row r="2450" x14ac:dyDescent="0.2"/>
    <row r="2451" x14ac:dyDescent="0.2"/>
    <row r="2452" x14ac:dyDescent="0.2"/>
    <row r="2453" x14ac:dyDescent="0.2"/>
    <row r="2454" x14ac:dyDescent="0.2"/>
    <row r="2455" x14ac:dyDescent="0.2"/>
    <row r="2456" x14ac:dyDescent="0.2"/>
    <row r="2457" x14ac:dyDescent="0.2"/>
    <row r="2458" x14ac:dyDescent="0.2"/>
    <row r="2459" x14ac:dyDescent="0.2"/>
    <row r="2460" x14ac:dyDescent="0.2"/>
    <row r="2461" x14ac:dyDescent="0.2"/>
    <row r="2462" x14ac:dyDescent="0.2"/>
    <row r="2463" x14ac:dyDescent="0.2"/>
    <row r="2464" x14ac:dyDescent="0.2"/>
    <row r="2465" x14ac:dyDescent="0.2"/>
    <row r="2466" x14ac:dyDescent="0.2"/>
    <row r="2467" x14ac:dyDescent="0.2"/>
    <row r="2468" x14ac:dyDescent="0.2"/>
    <row r="2469" x14ac:dyDescent="0.2"/>
    <row r="2470" x14ac:dyDescent="0.2"/>
    <row r="2471" x14ac:dyDescent="0.2"/>
    <row r="2472" x14ac:dyDescent="0.2"/>
    <row r="2473" x14ac:dyDescent="0.2"/>
    <row r="2474" x14ac:dyDescent="0.2"/>
    <row r="2475" x14ac:dyDescent="0.2"/>
    <row r="2476" x14ac:dyDescent="0.2"/>
    <row r="2477" x14ac:dyDescent="0.2"/>
    <row r="2478" x14ac:dyDescent="0.2"/>
    <row r="2479" x14ac:dyDescent="0.2"/>
    <row r="2480" x14ac:dyDescent="0.2"/>
    <row r="2481" x14ac:dyDescent="0.2"/>
    <row r="2482" x14ac:dyDescent="0.2"/>
    <row r="2483" x14ac:dyDescent="0.2"/>
    <row r="2484" x14ac:dyDescent="0.2"/>
    <row r="2485" x14ac:dyDescent="0.2"/>
    <row r="2486" x14ac:dyDescent="0.2"/>
    <row r="2487" x14ac:dyDescent="0.2"/>
    <row r="2488" x14ac:dyDescent="0.2"/>
    <row r="2489" x14ac:dyDescent="0.2"/>
    <row r="2490" x14ac:dyDescent="0.2"/>
    <row r="2491" x14ac:dyDescent="0.2"/>
    <row r="2492" x14ac:dyDescent="0.2"/>
    <row r="2493" x14ac:dyDescent="0.2"/>
    <row r="2494" x14ac:dyDescent="0.2"/>
    <row r="2495" x14ac:dyDescent="0.2"/>
    <row r="2496" x14ac:dyDescent="0.2"/>
    <row r="2497" x14ac:dyDescent="0.2"/>
    <row r="2498" x14ac:dyDescent="0.2"/>
    <row r="2499" x14ac:dyDescent="0.2"/>
    <row r="2500" x14ac:dyDescent="0.2"/>
    <row r="2501" x14ac:dyDescent="0.2"/>
    <row r="2502" x14ac:dyDescent="0.2"/>
    <row r="2503" x14ac:dyDescent="0.2"/>
    <row r="2504" x14ac:dyDescent="0.2"/>
    <row r="2505" x14ac:dyDescent="0.2"/>
    <row r="2506" x14ac:dyDescent="0.2"/>
    <row r="2507" x14ac:dyDescent="0.2"/>
    <row r="2508" x14ac:dyDescent="0.2"/>
    <row r="2509" x14ac:dyDescent="0.2"/>
    <row r="2510" x14ac:dyDescent="0.2"/>
    <row r="2511" x14ac:dyDescent="0.2"/>
    <row r="2512" x14ac:dyDescent="0.2"/>
    <row r="2513" x14ac:dyDescent="0.2"/>
    <row r="2514" x14ac:dyDescent="0.2"/>
    <row r="2515" x14ac:dyDescent="0.2"/>
    <row r="2516" x14ac:dyDescent="0.2"/>
    <row r="2517" x14ac:dyDescent="0.2"/>
    <row r="2518" x14ac:dyDescent="0.2"/>
    <row r="2519" x14ac:dyDescent="0.2"/>
    <row r="2520" x14ac:dyDescent="0.2"/>
    <row r="2521" x14ac:dyDescent="0.2"/>
    <row r="2522" x14ac:dyDescent="0.2"/>
    <row r="2523" x14ac:dyDescent="0.2"/>
    <row r="2524" x14ac:dyDescent="0.2"/>
    <row r="2525" x14ac:dyDescent="0.2"/>
    <row r="2526" x14ac:dyDescent="0.2"/>
    <row r="2527" x14ac:dyDescent="0.2"/>
    <row r="2528" x14ac:dyDescent="0.2"/>
    <row r="2529" x14ac:dyDescent="0.2"/>
    <row r="2530" x14ac:dyDescent="0.2"/>
    <row r="2531" x14ac:dyDescent="0.2"/>
    <row r="2532" x14ac:dyDescent="0.2"/>
    <row r="2533" x14ac:dyDescent="0.2"/>
    <row r="2534" x14ac:dyDescent="0.2"/>
    <row r="2535" x14ac:dyDescent="0.2"/>
    <row r="2536" x14ac:dyDescent="0.2"/>
    <row r="2537" x14ac:dyDescent="0.2"/>
    <row r="2538" x14ac:dyDescent="0.2"/>
    <row r="2539" x14ac:dyDescent="0.2"/>
    <row r="2540" x14ac:dyDescent="0.2"/>
    <row r="2541" x14ac:dyDescent="0.2"/>
    <row r="2542" x14ac:dyDescent="0.2"/>
    <row r="2543" x14ac:dyDescent="0.2"/>
    <row r="2544" x14ac:dyDescent="0.2"/>
    <row r="2545" x14ac:dyDescent="0.2"/>
    <row r="2546" x14ac:dyDescent="0.2"/>
    <row r="2547" x14ac:dyDescent="0.2"/>
    <row r="2548" x14ac:dyDescent="0.2"/>
    <row r="2549" x14ac:dyDescent="0.2"/>
    <row r="2550" x14ac:dyDescent="0.2"/>
    <row r="2551" x14ac:dyDescent="0.2"/>
    <row r="2552" x14ac:dyDescent="0.2"/>
    <row r="2553" x14ac:dyDescent="0.2"/>
    <row r="2554" x14ac:dyDescent="0.2"/>
    <row r="2555" x14ac:dyDescent="0.2"/>
    <row r="2556" x14ac:dyDescent="0.2"/>
    <row r="2557" x14ac:dyDescent="0.2"/>
    <row r="2558" x14ac:dyDescent="0.2"/>
    <row r="2559" x14ac:dyDescent="0.2"/>
    <row r="2560" x14ac:dyDescent="0.2"/>
    <row r="2561" x14ac:dyDescent="0.2"/>
    <row r="2562" x14ac:dyDescent="0.2"/>
    <row r="2563" x14ac:dyDescent="0.2"/>
    <row r="2564" x14ac:dyDescent="0.2"/>
    <row r="2565" x14ac:dyDescent="0.2"/>
    <row r="2566" x14ac:dyDescent="0.2"/>
    <row r="2567" x14ac:dyDescent="0.2"/>
    <row r="2568" x14ac:dyDescent="0.2"/>
    <row r="2569" x14ac:dyDescent="0.2"/>
    <row r="2570" x14ac:dyDescent="0.2"/>
    <row r="2571" x14ac:dyDescent="0.2"/>
    <row r="2572" x14ac:dyDescent="0.2"/>
    <row r="2573" x14ac:dyDescent="0.2"/>
    <row r="2574" x14ac:dyDescent="0.2"/>
    <row r="2575" x14ac:dyDescent="0.2"/>
    <row r="2576" x14ac:dyDescent="0.2"/>
    <row r="2577" x14ac:dyDescent="0.2"/>
    <row r="2578" x14ac:dyDescent="0.2"/>
    <row r="2579" x14ac:dyDescent="0.2"/>
    <row r="2580" x14ac:dyDescent="0.2"/>
    <row r="2581" x14ac:dyDescent="0.2"/>
    <row r="2582" x14ac:dyDescent="0.2"/>
    <row r="2583" x14ac:dyDescent="0.2"/>
    <row r="2584" x14ac:dyDescent="0.2"/>
    <row r="2585" x14ac:dyDescent="0.2"/>
    <row r="2586" x14ac:dyDescent="0.2"/>
    <row r="2587" x14ac:dyDescent="0.2"/>
    <row r="2588" x14ac:dyDescent="0.2"/>
    <row r="2589" x14ac:dyDescent="0.2"/>
    <row r="2590" x14ac:dyDescent="0.2"/>
    <row r="2591" x14ac:dyDescent="0.2"/>
    <row r="2592" x14ac:dyDescent="0.2"/>
    <row r="2593" x14ac:dyDescent="0.2"/>
    <row r="2594" x14ac:dyDescent="0.2"/>
    <row r="2595" x14ac:dyDescent="0.2"/>
    <row r="2596" x14ac:dyDescent="0.2"/>
    <row r="2597" x14ac:dyDescent="0.2"/>
    <row r="2598" x14ac:dyDescent="0.2"/>
    <row r="2599" x14ac:dyDescent="0.2"/>
    <row r="2600" x14ac:dyDescent="0.2"/>
    <row r="2601" x14ac:dyDescent="0.2"/>
    <row r="2602" x14ac:dyDescent="0.2"/>
    <row r="2603" x14ac:dyDescent="0.2"/>
    <row r="2604" x14ac:dyDescent="0.2"/>
    <row r="2605" x14ac:dyDescent="0.2"/>
    <row r="2606" x14ac:dyDescent="0.2"/>
    <row r="2607" x14ac:dyDescent="0.2"/>
    <row r="2608" x14ac:dyDescent="0.2"/>
    <row r="2609" x14ac:dyDescent="0.2"/>
    <row r="2610" x14ac:dyDescent="0.2"/>
    <row r="2611" x14ac:dyDescent="0.2"/>
    <row r="2612" x14ac:dyDescent="0.2"/>
    <row r="2613" x14ac:dyDescent="0.2"/>
    <row r="2614" x14ac:dyDescent="0.2"/>
    <row r="2615" x14ac:dyDescent="0.2"/>
    <row r="2616" x14ac:dyDescent="0.2"/>
    <row r="2617" x14ac:dyDescent="0.2"/>
    <row r="2618" x14ac:dyDescent="0.2"/>
    <row r="2619" x14ac:dyDescent="0.2"/>
    <row r="2620" x14ac:dyDescent="0.2"/>
    <row r="2621" x14ac:dyDescent="0.2"/>
    <row r="2622" x14ac:dyDescent="0.2"/>
    <row r="2623" x14ac:dyDescent="0.2"/>
    <row r="2624" x14ac:dyDescent="0.2"/>
    <row r="2625" x14ac:dyDescent="0.2"/>
    <row r="2626" x14ac:dyDescent="0.2"/>
    <row r="2627" x14ac:dyDescent="0.2"/>
    <row r="2628" x14ac:dyDescent="0.2"/>
    <row r="2629" x14ac:dyDescent="0.2"/>
    <row r="2630" x14ac:dyDescent="0.2"/>
    <row r="2631" x14ac:dyDescent="0.2"/>
    <row r="2632" x14ac:dyDescent="0.2"/>
    <row r="2633" x14ac:dyDescent="0.2"/>
    <row r="2634" x14ac:dyDescent="0.2"/>
    <row r="2635" x14ac:dyDescent="0.2"/>
    <row r="2636" x14ac:dyDescent="0.2"/>
    <row r="2637" x14ac:dyDescent="0.2"/>
    <row r="2638" x14ac:dyDescent="0.2"/>
    <row r="2639" x14ac:dyDescent="0.2"/>
    <row r="2640" x14ac:dyDescent="0.2"/>
    <row r="2641" x14ac:dyDescent="0.2"/>
    <row r="2642" x14ac:dyDescent="0.2"/>
    <row r="2643" x14ac:dyDescent="0.2"/>
    <row r="2644" x14ac:dyDescent="0.2"/>
    <row r="2645" x14ac:dyDescent="0.2"/>
    <row r="2646" x14ac:dyDescent="0.2"/>
    <row r="2647" x14ac:dyDescent="0.2"/>
    <row r="2648" x14ac:dyDescent="0.2"/>
    <row r="2649" x14ac:dyDescent="0.2"/>
    <row r="2650" x14ac:dyDescent="0.2"/>
    <row r="2651" x14ac:dyDescent="0.2"/>
    <row r="2652" x14ac:dyDescent="0.2"/>
    <row r="2653" x14ac:dyDescent="0.2"/>
    <row r="2654" x14ac:dyDescent="0.2"/>
    <row r="2655" x14ac:dyDescent="0.2"/>
    <row r="2656" x14ac:dyDescent="0.2"/>
    <row r="2657" x14ac:dyDescent="0.2"/>
    <row r="2658" x14ac:dyDescent="0.2"/>
    <row r="2659" x14ac:dyDescent="0.2"/>
    <row r="2660" x14ac:dyDescent="0.2"/>
    <row r="2661" x14ac:dyDescent="0.2"/>
    <row r="2662" x14ac:dyDescent="0.2"/>
    <row r="2663" x14ac:dyDescent="0.2"/>
    <row r="2664" x14ac:dyDescent="0.2"/>
    <row r="2665" x14ac:dyDescent="0.2"/>
    <row r="2666" x14ac:dyDescent="0.2"/>
    <row r="2667" x14ac:dyDescent="0.2"/>
    <row r="2668" x14ac:dyDescent="0.2"/>
    <row r="2669" x14ac:dyDescent="0.2"/>
    <row r="2670" x14ac:dyDescent="0.2"/>
    <row r="2671" x14ac:dyDescent="0.2"/>
    <row r="2672" x14ac:dyDescent="0.2"/>
    <row r="2673" x14ac:dyDescent="0.2"/>
    <row r="2674" x14ac:dyDescent="0.2"/>
    <row r="2675" x14ac:dyDescent="0.2"/>
    <row r="2676" x14ac:dyDescent="0.2"/>
    <row r="2677" x14ac:dyDescent="0.2"/>
    <row r="2678" x14ac:dyDescent="0.2"/>
    <row r="2679" x14ac:dyDescent="0.2"/>
    <row r="2680" x14ac:dyDescent="0.2"/>
    <row r="2681" x14ac:dyDescent="0.2"/>
    <row r="2682" x14ac:dyDescent="0.2"/>
    <row r="2683" x14ac:dyDescent="0.2"/>
    <row r="2684" x14ac:dyDescent="0.2"/>
    <row r="2685" x14ac:dyDescent="0.2"/>
    <row r="2686" x14ac:dyDescent="0.2"/>
    <row r="2687" x14ac:dyDescent="0.2"/>
    <row r="2688" x14ac:dyDescent="0.2"/>
    <row r="2689" x14ac:dyDescent="0.2"/>
    <row r="2690" x14ac:dyDescent="0.2"/>
    <row r="2691" x14ac:dyDescent="0.2"/>
    <row r="2692" x14ac:dyDescent="0.2"/>
    <row r="2693" x14ac:dyDescent="0.2"/>
    <row r="2694" x14ac:dyDescent="0.2"/>
    <row r="2695" x14ac:dyDescent="0.2"/>
    <row r="2696" x14ac:dyDescent="0.2"/>
    <row r="2697" x14ac:dyDescent="0.2"/>
    <row r="2698" x14ac:dyDescent="0.2"/>
    <row r="2699" x14ac:dyDescent="0.2"/>
    <row r="2700" x14ac:dyDescent="0.2"/>
    <row r="2701" x14ac:dyDescent="0.2"/>
    <row r="2702" x14ac:dyDescent="0.2"/>
    <row r="2703" x14ac:dyDescent="0.2"/>
    <row r="2704" x14ac:dyDescent="0.2"/>
    <row r="2705" x14ac:dyDescent="0.2"/>
    <row r="2706" x14ac:dyDescent="0.2"/>
    <row r="2707" x14ac:dyDescent="0.2"/>
    <row r="2708" x14ac:dyDescent="0.2"/>
    <row r="2709" x14ac:dyDescent="0.2"/>
    <row r="2710" x14ac:dyDescent="0.2"/>
    <row r="2711" x14ac:dyDescent="0.2"/>
    <row r="2712" x14ac:dyDescent="0.2"/>
    <row r="2713" x14ac:dyDescent="0.2"/>
    <row r="2714" x14ac:dyDescent="0.2"/>
    <row r="2715" x14ac:dyDescent="0.2"/>
    <row r="2716" x14ac:dyDescent="0.2"/>
    <row r="2717" x14ac:dyDescent="0.2"/>
    <row r="2718" x14ac:dyDescent="0.2"/>
    <row r="2719" x14ac:dyDescent="0.2"/>
    <row r="2720" x14ac:dyDescent="0.2"/>
    <row r="2721" x14ac:dyDescent="0.2"/>
    <row r="2722" x14ac:dyDescent="0.2"/>
    <row r="2723" x14ac:dyDescent="0.2"/>
    <row r="2724" x14ac:dyDescent="0.2"/>
    <row r="2725" x14ac:dyDescent="0.2"/>
    <row r="2726" x14ac:dyDescent="0.2"/>
    <row r="2727" x14ac:dyDescent="0.2"/>
    <row r="2728" x14ac:dyDescent="0.2"/>
    <row r="2729" x14ac:dyDescent="0.2"/>
    <row r="2730" x14ac:dyDescent="0.2"/>
    <row r="2731" x14ac:dyDescent="0.2"/>
    <row r="2732" x14ac:dyDescent="0.2"/>
    <row r="2733" x14ac:dyDescent="0.2"/>
    <row r="2734" x14ac:dyDescent="0.2"/>
    <row r="2735" x14ac:dyDescent="0.2"/>
    <row r="2736" x14ac:dyDescent="0.2"/>
    <row r="2737" x14ac:dyDescent="0.2"/>
    <row r="2738" x14ac:dyDescent="0.2"/>
    <row r="2739" x14ac:dyDescent="0.2"/>
    <row r="2740" x14ac:dyDescent="0.2"/>
    <row r="2741" x14ac:dyDescent="0.2"/>
    <row r="2742" x14ac:dyDescent="0.2"/>
    <row r="2743" x14ac:dyDescent="0.2"/>
    <row r="2744" x14ac:dyDescent="0.2"/>
    <row r="2745" x14ac:dyDescent="0.2"/>
    <row r="2746" x14ac:dyDescent="0.2"/>
    <row r="2747" x14ac:dyDescent="0.2"/>
    <row r="2748" x14ac:dyDescent="0.2"/>
    <row r="2749" x14ac:dyDescent="0.2"/>
    <row r="2750" x14ac:dyDescent="0.2"/>
    <row r="2751" x14ac:dyDescent="0.2"/>
    <row r="2752" x14ac:dyDescent="0.2"/>
    <row r="2753" x14ac:dyDescent="0.2"/>
    <row r="2754" x14ac:dyDescent="0.2"/>
    <row r="2755" x14ac:dyDescent="0.2"/>
    <row r="2756" x14ac:dyDescent="0.2"/>
    <row r="2757" x14ac:dyDescent="0.2"/>
    <row r="2758" x14ac:dyDescent="0.2"/>
    <row r="2759" x14ac:dyDescent="0.2"/>
    <row r="2760" x14ac:dyDescent="0.2"/>
    <row r="2761" x14ac:dyDescent="0.2"/>
    <row r="2762" x14ac:dyDescent="0.2"/>
    <row r="2763" x14ac:dyDescent="0.2"/>
    <row r="2764" x14ac:dyDescent="0.2"/>
    <row r="2765" x14ac:dyDescent="0.2"/>
    <row r="2766" x14ac:dyDescent="0.2"/>
    <row r="2767" x14ac:dyDescent="0.2"/>
    <row r="2768" x14ac:dyDescent="0.2"/>
    <row r="2769" x14ac:dyDescent="0.2"/>
    <row r="2770" x14ac:dyDescent="0.2"/>
    <row r="2771" x14ac:dyDescent="0.2"/>
    <row r="2772" x14ac:dyDescent="0.2"/>
    <row r="2773" x14ac:dyDescent="0.2"/>
    <row r="2774" x14ac:dyDescent="0.2"/>
    <row r="2775" x14ac:dyDescent="0.2"/>
    <row r="2776" x14ac:dyDescent="0.2"/>
    <row r="2777" x14ac:dyDescent="0.2"/>
    <row r="2778" x14ac:dyDescent="0.2"/>
    <row r="2779" x14ac:dyDescent="0.2"/>
    <row r="2780" x14ac:dyDescent="0.2"/>
    <row r="2781" x14ac:dyDescent="0.2"/>
    <row r="2782" x14ac:dyDescent="0.2"/>
    <row r="2783" x14ac:dyDescent="0.2"/>
    <row r="2784" x14ac:dyDescent="0.2"/>
    <row r="2785" x14ac:dyDescent="0.2"/>
    <row r="2786" x14ac:dyDescent="0.2"/>
    <row r="2787" x14ac:dyDescent="0.2"/>
    <row r="2788" x14ac:dyDescent="0.2"/>
    <row r="2789" x14ac:dyDescent="0.2"/>
    <row r="2790" x14ac:dyDescent="0.2"/>
    <row r="2791" x14ac:dyDescent="0.2"/>
    <row r="2792" x14ac:dyDescent="0.2"/>
    <row r="2793" x14ac:dyDescent="0.2"/>
    <row r="2794" x14ac:dyDescent="0.2"/>
    <row r="2795" x14ac:dyDescent="0.2"/>
    <row r="2796" x14ac:dyDescent="0.2"/>
    <row r="2797" x14ac:dyDescent="0.2"/>
    <row r="2798" x14ac:dyDescent="0.2"/>
    <row r="2799" x14ac:dyDescent="0.2"/>
    <row r="2800" x14ac:dyDescent="0.2"/>
    <row r="2801" x14ac:dyDescent="0.2"/>
    <row r="2802" x14ac:dyDescent="0.2"/>
    <row r="2803" x14ac:dyDescent="0.2"/>
    <row r="2804" x14ac:dyDescent="0.2"/>
    <row r="2805" x14ac:dyDescent="0.2"/>
    <row r="2806" x14ac:dyDescent="0.2"/>
    <row r="2807" x14ac:dyDescent="0.2"/>
    <row r="2808" x14ac:dyDescent="0.2"/>
    <row r="2809" x14ac:dyDescent="0.2"/>
    <row r="2810" x14ac:dyDescent="0.2"/>
    <row r="2811" x14ac:dyDescent="0.2"/>
    <row r="2812" x14ac:dyDescent="0.2"/>
    <row r="2813" x14ac:dyDescent="0.2"/>
    <row r="2814" x14ac:dyDescent="0.2"/>
    <row r="2815" x14ac:dyDescent="0.2"/>
    <row r="2816" x14ac:dyDescent="0.2"/>
    <row r="2817" x14ac:dyDescent="0.2"/>
    <row r="2818" x14ac:dyDescent="0.2"/>
    <row r="2819" x14ac:dyDescent="0.2"/>
    <row r="2820" x14ac:dyDescent="0.2"/>
    <row r="2821" x14ac:dyDescent="0.2"/>
    <row r="2822" x14ac:dyDescent="0.2"/>
    <row r="2823" x14ac:dyDescent="0.2"/>
    <row r="2824" x14ac:dyDescent="0.2"/>
    <row r="2825" x14ac:dyDescent="0.2"/>
    <row r="2826" x14ac:dyDescent="0.2"/>
    <row r="2827" x14ac:dyDescent="0.2"/>
    <row r="2828" x14ac:dyDescent="0.2"/>
    <row r="2829" x14ac:dyDescent="0.2"/>
    <row r="2830" x14ac:dyDescent="0.2"/>
    <row r="2831" x14ac:dyDescent="0.2"/>
    <row r="2832" x14ac:dyDescent="0.2"/>
    <row r="2833" x14ac:dyDescent="0.2"/>
    <row r="2834" x14ac:dyDescent="0.2"/>
    <row r="2835" x14ac:dyDescent="0.2"/>
    <row r="2836" x14ac:dyDescent="0.2"/>
    <row r="2837" x14ac:dyDescent="0.2"/>
    <row r="2838" x14ac:dyDescent="0.2"/>
    <row r="2839" x14ac:dyDescent="0.2"/>
    <row r="2840" x14ac:dyDescent="0.2"/>
    <row r="2841" x14ac:dyDescent="0.2"/>
    <row r="2842" x14ac:dyDescent="0.2"/>
    <row r="2843" x14ac:dyDescent="0.2"/>
    <row r="2844" x14ac:dyDescent="0.2"/>
    <row r="2845" x14ac:dyDescent="0.2"/>
    <row r="2846" x14ac:dyDescent="0.2"/>
    <row r="2847" x14ac:dyDescent="0.2"/>
    <row r="2848" x14ac:dyDescent="0.2"/>
    <row r="2849" x14ac:dyDescent="0.2"/>
    <row r="2850" x14ac:dyDescent="0.2"/>
    <row r="2851" x14ac:dyDescent="0.2"/>
    <row r="2852" x14ac:dyDescent="0.2"/>
    <row r="2853" x14ac:dyDescent="0.2"/>
    <row r="2854" x14ac:dyDescent="0.2"/>
    <row r="2855" x14ac:dyDescent="0.2"/>
    <row r="2856" x14ac:dyDescent="0.2"/>
    <row r="2857" x14ac:dyDescent="0.2"/>
    <row r="2858" x14ac:dyDescent="0.2"/>
    <row r="2859" x14ac:dyDescent="0.2"/>
    <row r="2860" x14ac:dyDescent="0.2"/>
    <row r="2861" x14ac:dyDescent="0.2"/>
    <row r="2862" x14ac:dyDescent="0.2"/>
    <row r="2863" x14ac:dyDescent="0.2"/>
    <row r="2864" x14ac:dyDescent="0.2"/>
    <row r="2865" x14ac:dyDescent="0.2"/>
    <row r="2866" x14ac:dyDescent="0.2"/>
    <row r="2867" x14ac:dyDescent="0.2"/>
    <row r="2868" x14ac:dyDescent="0.2"/>
    <row r="2869" x14ac:dyDescent="0.2"/>
    <row r="2870" x14ac:dyDescent="0.2"/>
    <row r="2871" x14ac:dyDescent="0.2"/>
    <row r="2872" x14ac:dyDescent="0.2"/>
    <row r="2873" x14ac:dyDescent="0.2"/>
    <row r="2874" x14ac:dyDescent="0.2"/>
    <row r="2875" x14ac:dyDescent="0.2"/>
    <row r="2876" x14ac:dyDescent="0.2"/>
    <row r="2877" x14ac:dyDescent="0.2"/>
    <row r="2878" x14ac:dyDescent="0.2"/>
    <row r="2879" x14ac:dyDescent="0.2"/>
    <row r="2880" x14ac:dyDescent="0.2"/>
    <row r="2881" x14ac:dyDescent="0.2"/>
    <row r="2882" x14ac:dyDescent="0.2"/>
    <row r="2883" x14ac:dyDescent="0.2"/>
    <row r="2884" x14ac:dyDescent="0.2"/>
    <row r="2885" x14ac:dyDescent="0.2"/>
    <row r="2886" x14ac:dyDescent="0.2"/>
    <row r="2887" x14ac:dyDescent="0.2"/>
    <row r="2888" x14ac:dyDescent="0.2"/>
    <row r="2889" x14ac:dyDescent="0.2"/>
    <row r="2890" x14ac:dyDescent="0.2"/>
    <row r="2891" x14ac:dyDescent="0.2"/>
    <row r="2892" x14ac:dyDescent="0.2"/>
    <row r="2893" x14ac:dyDescent="0.2"/>
    <row r="2894" x14ac:dyDescent="0.2"/>
    <row r="2895" x14ac:dyDescent="0.2"/>
    <row r="2896" x14ac:dyDescent="0.2"/>
    <row r="2897" x14ac:dyDescent="0.2"/>
    <row r="2898" x14ac:dyDescent="0.2"/>
    <row r="2899" x14ac:dyDescent="0.2"/>
    <row r="2900" x14ac:dyDescent="0.2"/>
    <row r="2901" x14ac:dyDescent="0.2"/>
    <row r="2902" x14ac:dyDescent="0.2"/>
    <row r="2903" x14ac:dyDescent="0.2"/>
    <row r="2904" x14ac:dyDescent="0.2"/>
    <row r="2905" x14ac:dyDescent="0.2"/>
    <row r="2906" x14ac:dyDescent="0.2"/>
    <row r="2907" x14ac:dyDescent="0.2"/>
    <row r="2908" x14ac:dyDescent="0.2"/>
    <row r="2909" x14ac:dyDescent="0.2"/>
    <row r="2910" x14ac:dyDescent="0.2"/>
    <row r="2911" x14ac:dyDescent="0.2"/>
    <row r="2912" x14ac:dyDescent="0.2"/>
    <row r="2913" x14ac:dyDescent="0.2"/>
    <row r="2914" x14ac:dyDescent="0.2"/>
    <row r="2915" x14ac:dyDescent="0.2"/>
    <row r="2916" x14ac:dyDescent="0.2"/>
    <row r="2917" x14ac:dyDescent="0.2"/>
    <row r="2918" x14ac:dyDescent="0.2"/>
    <row r="2919" x14ac:dyDescent="0.2"/>
    <row r="2920" x14ac:dyDescent="0.2"/>
    <row r="2921" x14ac:dyDescent="0.2"/>
    <row r="2922" x14ac:dyDescent="0.2"/>
    <row r="2923" x14ac:dyDescent="0.2"/>
    <row r="2924" x14ac:dyDescent="0.2"/>
    <row r="2925" x14ac:dyDescent="0.2"/>
    <row r="2926" x14ac:dyDescent="0.2"/>
    <row r="2927" x14ac:dyDescent="0.2"/>
    <row r="2928" x14ac:dyDescent="0.2"/>
    <row r="2929" x14ac:dyDescent="0.2"/>
    <row r="2930" x14ac:dyDescent="0.2"/>
    <row r="2931" x14ac:dyDescent="0.2"/>
    <row r="2932" x14ac:dyDescent="0.2"/>
    <row r="2933" x14ac:dyDescent="0.2"/>
    <row r="2934" x14ac:dyDescent="0.2"/>
    <row r="2935" x14ac:dyDescent="0.2"/>
    <row r="2936" x14ac:dyDescent="0.2"/>
    <row r="2937" x14ac:dyDescent="0.2"/>
    <row r="2938" x14ac:dyDescent="0.2"/>
    <row r="2939" x14ac:dyDescent="0.2"/>
    <row r="2940" x14ac:dyDescent="0.2"/>
    <row r="2941" x14ac:dyDescent="0.2"/>
    <row r="2942" x14ac:dyDescent="0.2"/>
    <row r="2943" x14ac:dyDescent="0.2"/>
    <row r="2944" x14ac:dyDescent="0.2"/>
    <row r="2945" x14ac:dyDescent="0.2"/>
    <row r="2946" x14ac:dyDescent="0.2"/>
    <row r="2947" x14ac:dyDescent="0.2"/>
    <row r="2948" x14ac:dyDescent="0.2"/>
    <row r="2949" x14ac:dyDescent="0.2"/>
    <row r="2950" x14ac:dyDescent="0.2"/>
    <row r="2951" x14ac:dyDescent="0.2"/>
    <row r="2952" x14ac:dyDescent="0.2"/>
    <row r="2953" x14ac:dyDescent="0.2"/>
    <row r="2954" x14ac:dyDescent="0.2"/>
    <row r="2955" x14ac:dyDescent="0.2"/>
    <row r="2956" x14ac:dyDescent="0.2"/>
    <row r="2957" x14ac:dyDescent="0.2"/>
    <row r="2958" x14ac:dyDescent="0.2"/>
    <row r="2959" x14ac:dyDescent="0.2"/>
    <row r="2960" x14ac:dyDescent="0.2"/>
    <row r="2961" x14ac:dyDescent="0.2"/>
    <row r="2962" x14ac:dyDescent="0.2"/>
    <row r="2963" x14ac:dyDescent="0.2"/>
    <row r="2964" x14ac:dyDescent="0.2"/>
    <row r="2965" x14ac:dyDescent="0.2"/>
    <row r="2966" x14ac:dyDescent="0.2"/>
    <row r="2967" x14ac:dyDescent="0.2"/>
    <row r="2968" x14ac:dyDescent="0.2"/>
    <row r="2969" x14ac:dyDescent="0.2"/>
    <row r="2970" x14ac:dyDescent="0.2"/>
    <row r="2971" x14ac:dyDescent="0.2"/>
    <row r="2972" x14ac:dyDescent="0.2"/>
    <row r="2973" x14ac:dyDescent="0.2"/>
    <row r="2974" x14ac:dyDescent="0.2"/>
    <row r="2975" x14ac:dyDescent="0.2"/>
    <row r="2976" x14ac:dyDescent="0.2"/>
    <row r="2977" x14ac:dyDescent="0.2"/>
    <row r="2978" x14ac:dyDescent="0.2"/>
    <row r="2979" x14ac:dyDescent="0.2"/>
    <row r="2980" x14ac:dyDescent="0.2"/>
    <row r="2981" x14ac:dyDescent="0.2"/>
    <row r="2982" x14ac:dyDescent="0.2"/>
    <row r="2983" x14ac:dyDescent="0.2"/>
    <row r="2984" x14ac:dyDescent="0.2"/>
    <row r="2985" x14ac:dyDescent="0.2"/>
    <row r="2986" x14ac:dyDescent="0.2"/>
    <row r="2987" x14ac:dyDescent="0.2"/>
    <row r="2988" x14ac:dyDescent="0.2"/>
    <row r="2989" x14ac:dyDescent="0.2"/>
    <row r="2990" x14ac:dyDescent="0.2"/>
    <row r="2991" x14ac:dyDescent="0.2"/>
    <row r="2992" x14ac:dyDescent="0.2"/>
    <row r="2993" x14ac:dyDescent="0.2"/>
    <row r="2994" x14ac:dyDescent="0.2"/>
    <row r="2995" x14ac:dyDescent="0.2"/>
    <row r="2996" x14ac:dyDescent="0.2"/>
    <row r="2997" x14ac:dyDescent="0.2"/>
    <row r="2998" x14ac:dyDescent="0.2"/>
    <row r="2999" x14ac:dyDescent="0.2"/>
    <row r="3000" x14ac:dyDescent="0.2"/>
    <row r="3001" x14ac:dyDescent="0.2"/>
    <row r="3002" x14ac:dyDescent="0.2"/>
    <row r="3003" x14ac:dyDescent="0.2"/>
    <row r="3004" x14ac:dyDescent="0.2"/>
    <row r="3005" x14ac:dyDescent="0.2"/>
    <row r="3006" x14ac:dyDescent="0.2"/>
    <row r="3007" x14ac:dyDescent="0.2"/>
    <row r="3008" x14ac:dyDescent="0.2"/>
    <row r="3009" x14ac:dyDescent="0.2"/>
    <row r="3010" x14ac:dyDescent="0.2"/>
    <row r="3011" x14ac:dyDescent="0.2"/>
    <row r="3012" x14ac:dyDescent="0.2"/>
    <row r="3013" x14ac:dyDescent="0.2"/>
    <row r="3014" x14ac:dyDescent="0.2"/>
    <row r="3015" x14ac:dyDescent="0.2"/>
    <row r="3016" x14ac:dyDescent="0.2"/>
    <row r="3017" x14ac:dyDescent="0.2"/>
    <row r="3018" x14ac:dyDescent="0.2"/>
    <row r="3019" x14ac:dyDescent="0.2"/>
    <row r="3020" x14ac:dyDescent="0.2"/>
    <row r="3021" x14ac:dyDescent="0.2"/>
    <row r="3022" x14ac:dyDescent="0.2"/>
    <row r="3023" x14ac:dyDescent="0.2"/>
    <row r="3024" x14ac:dyDescent="0.2"/>
    <row r="3025" x14ac:dyDescent="0.2"/>
    <row r="3026" x14ac:dyDescent="0.2"/>
    <row r="3027" x14ac:dyDescent="0.2"/>
    <row r="3028" x14ac:dyDescent="0.2"/>
    <row r="3029" x14ac:dyDescent="0.2"/>
    <row r="3030" x14ac:dyDescent="0.2"/>
    <row r="3031" x14ac:dyDescent="0.2"/>
    <row r="3032" x14ac:dyDescent="0.2"/>
    <row r="3033" x14ac:dyDescent="0.2"/>
    <row r="3034" x14ac:dyDescent="0.2"/>
    <row r="3035" x14ac:dyDescent="0.2"/>
    <row r="3036" x14ac:dyDescent="0.2"/>
    <row r="3037" x14ac:dyDescent="0.2"/>
    <row r="3038" x14ac:dyDescent="0.2"/>
    <row r="3039" x14ac:dyDescent="0.2"/>
    <row r="3040" x14ac:dyDescent="0.2"/>
    <row r="3041" x14ac:dyDescent="0.2"/>
    <row r="3042" x14ac:dyDescent="0.2"/>
    <row r="3043" x14ac:dyDescent="0.2"/>
    <row r="3044" x14ac:dyDescent="0.2"/>
    <row r="3045" x14ac:dyDescent="0.2"/>
    <row r="3046" x14ac:dyDescent="0.2"/>
    <row r="3047" x14ac:dyDescent="0.2"/>
    <row r="3048" x14ac:dyDescent="0.2"/>
    <row r="3049" x14ac:dyDescent="0.2"/>
    <row r="3050" x14ac:dyDescent="0.2"/>
    <row r="3051" x14ac:dyDescent="0.2"/>
    <row r="3052" x14ac:dyDescent="0.2"/>
    <row r="3053" x14ac:dyDescent="0.2"/>
    <row r="3054" x14ac:dyDescent="0.2"/>
    <row r="3055" x14ac:dyDescent="0.2"/>
    <row r="3056" x14ac:dyDescent="0.2"/>
    <row r="3057" x14ac:dyDescent="0.2"/>
    <row r="3058" x14ac:dyDescent="0.2"/>
    <row r="3059" x14ac:dyDescent="0.2"/>
    <row r="3060" x14ac:dyDescent="0.2"/>
    <row r="3061" x14ac:dyDescent="0.2"/>
    <row r="3062" x14ac:dyDescent="0.2"/>
    <row r="3063" x14ac:dyDescent="0.2"/>
    <row r="3064" x14ac:dyDescent="0.2"/>
    <row r="3065" x14ac:dyDescent="0.2"/>
    <row r="3066" x14ac:dyDescent="0.2"/>
    <row r="3067" x14ac:dyDescent="0.2"/>
    <row r="3068" x14ac:dyDescent="0.2"/>
    <row r="3069" x14ac:dyDescent="0.2"/>
    <row r="3070" x14ac:dyDescent="0.2"/>
    <row r="3071" x14ac:dyDescent="0.2"/>
    <row r="3072" x14ac:dyDescent="0.2"/>
    <row r="3073" x14ac:dyDescent="0.2"/>
    <row r="3074" x14ac:dyDescent="0.2"/>
    <row r="3075" x14ac:dyDescent="0.2"/>
    <row r="3076" x14ac:dyDescent="0.2"/>
    <row r="3077" x14ac:dyDescent="0.2"/>
    <row r="3078" x14ac:dyDescent="0.2"/>
    <row r="3079" x14ac:dyDescent="0.2"/>
    <row r="3080" x14ac:dyDescent="0.2"/>
    <row r="3081" x14ac:dyDescent="0.2"/>
    <row r="3082" x14ac:dyDescent="0.2"/>
    <row r="3083" x14ac:dyDescent="0.2"/>
    <row r="3084" x14ac:dyDescent="0.2"/>
    <row r="3085" x14ac:dyDescent="0.2"/>
    <row r="3086" x14ac:dyDescent="0.2"/>
    <row r="3087" x14ac:dyDescent="0.2"/>
    <row r="3088" x14ac:dyDescent="0.2"/>
    <row r="3089" x14ac:dyDescent="0.2"/>
    <row r="3090" x14ac:dyDescent="0.2"/>
    <row r="3091" x14ac:dyDescent="0.2"/>
    <row r="3092" x14ac:dyDescent="0.2"/>
    <row r="3093" x14ac:dyDescent="0.2"/>
    <row r="3094" x14ac:dyDescent="0.2"/>
    <row r="3095" x14ac:dyDescent="0.2"/>
    <row r="3096" x14ac:dyDescent="0.2"/>
    <row r="3097" x14ac:dyDescent="0.2"/>
    <row r="3098" x14ac:dyDescent="0.2"/>
    <row r="3099" x14ac:dyDescent="0.2"/>
    <row r="3100" x14ac:dyDescent="0.2"/>
    <row r="3101" x14ac:dyDescent="0.2"/>
    <row r="3102" x14ac:dyDescent="0.2"/>
    <row r="3103" x14ac:dyDescent="0.2"/>
    <row r="3104" x14ac:dyDescent="0.2"/>
    <row r="3105" x14ac:dyDescent="0.2"/>
    <row r="3106" x14ac:dyDescent="0.2"/>
    <row r="3107" x14ac:dyDescent="0.2"/>
    <row r="3108" x14ac:dyDescent="0.2"/>
    <row r="3109" x14ac:dyDescent="0.2"/>
    <row r="3110" x14ac:dyDescent="0.2"/>
    <row r="3111" x14ac:dyDescent="0.2"/>
    <row r="3112" x14ac:dyDescent="0.2"/>
    <row r="3113" x14ac:dyDescent="0.2"/>
    <row r="3114" x14ac:dyDescent="0.2"/>
    <row r="3115" x14ac:dyDescent="0.2"/>
    <row r="3116" x14ac:dyDescent="0.2"/>
    <row r="3117" x14ac:dyDescent="0.2"/>
    <row r="3118" x14ac:dyDescent="0.2"/>
    <row r="3119" x14ac:dyDescent="0.2"/>
    <row r="3120" x14ac:dyDescent="0.2"/>
    <row r="3121" x14ac:dyDescent="0.2"/>
    <row r="3122" x14ac:dyDescent="0.2"/>
    <row r="3123" x14ac:dyDescent="0.2"/>
    <row r="3124" x14ac:dyDescent="0.2"/>
    <row r="3125" x14ac:dyDescent="0.2"/>
    <row r="3126" x14ac:dyDescent="0.2"/>
    <row r="3127" x14ac:dyDescent="0.2"/>
    <row r="3128" x14ac:dyDescent="0.2"/>
    <row r="3129" x14ac:dyDescent="0.2"/>
    <row r="3130" x14ac:dyDescent="0.2"/>
    <row r="3131" x14ac:dyDescent="0.2"/>
    <row r="3132" x14ac:dyDescent="0.2"/>
    <row r="3133" x14ac:dyDescent="0.2"/>
    <row r="3134" x14ac:dyDescent="0.2"/>
    <row r="3135" x14ac:dyDescent="0.2"/>
    <row r="3136" x14ac:dyDescent="0.2"/>
    <row r="3137" x14ac:dyDescent="0.2"/>
    <row r="3138" x14ac:dyDescent="0.2"/>
    <row r="3139" x14ac:dyDescent="0.2"/>
    <row r="3140" x14ac:dyDescent="0.2"/>
    <row r="3141" x14ac:dyDescent="0.2"/>
    <row r="3142" x14ac:dyDescent="0.2"/>
    <row r="3143" x14ac:dyDescent="0.2"/>
    <row r="3144" x14ac:dyDescent="0.2"/>
    <row r="3145" x14ac:dyDescent="0.2"/>
    <row r="3146" x14ac:dyDescent="0.2"/>
    <row r="3147" x14ac:dyDescent="0.2"/>
    <row r="3148" x14ac:dyDescent="0.2"/>
    <row r="3149" x14ac:dyDescent="0.2"/>
    <row r="3150" x14ac:dyDescent="0.2"/>
    <row r="3151" x14ac:dyDescent="0.2"/>
    <row r="3152" x14ac:dyDescent="0.2"/>
    <row r="3153" x14ac:dyDescent="0.2"/>
    <row r="3154" x14ac:dyDescent="0.2"/>
    <row r="3155" x14ac:dyDescent="0.2"/>
    <row r="3156" x14ac:dyDescent="0.2"/>
    <row r="3157" x14ac:dyDescent="0.2"/>
    <row r="3158" x14ac:dyDescent="0.2"/>
    <row r="3159" x14ac:dyDescent="0.2"/>
    <row r="3160" x14ac:dyDescent="0.2"/>
    <row r="3161" x14ac:dyDescent="0.2"/>
    <row r="3162" x14ac:dyDescent="0.2"/>
    <row r="3163" x14ac:dyDescent="0.2"/>
    <row r="3164" x14ac:dyDescent="0.2"/>
    <row r="3165" x14ac:dyDescent="0.2"/>
    <row r="3166" x14ac:dyDescent="0.2"/>
    <row r="3167" x14ac:dyDescent="0.2"/>
    <row r="3168" x14ac:dyDescent="0.2"/>
    <row r="3169" x14ac:dyDescent="0.2"/>
    <row r="3170" x14ac:dyDescent="0.2"/>
    <row r="3171" x14ac:dyDescent="0.2"/>
    <row r="3172" x14ac:dyDescent="0.2"/>
    <row r="3173" x14ac:dyDescent="0.2"/>
    <row r="3174" x14ac:dyDescent="0.2"/>
    <row r="3175" x14ac:dyDescent="0.2"/>
    <row r="3176" x14ac:dyDescent="0.2"/>
    <row r="3177" x14ac:dyDescent="0.2"/>
    <row r="3178" x14ac:dyDescent="0.2"/>
    <row r="3179" x14ac:dyDescent="0.2"/>
    <row r="3180" x14ac:dyDescent="0.2"/>
    <row r="3181" x14ac:dyDescent="0.2"/>
    <row r="3182" x14ac:dyDescent="0.2"/>
    <row r="3183" x14ac:dyDescent="0.2"/>
    <row r="3184" x14ac:dyDescent="0.2"/>
    <row r="3185" x14ac:dyDescent="0.2"/>
    <row r="3186" x14ac:dyDescent="0.2"/>
    <row r="3187" x14ac:dyDescent="0.2"/>
    <row r="3188" x14ac:dyDescent="0.2"/>
    <row r="3189" x14ac:dyDescent="0.2"/>
    <row r="3190" x14ac:dyDescent="0.2"/>
    <row r="3191" x14ac:dyDescent="0.2"/>
    <row r="3192" x14ac:dyDescent="0.2"/>
    <row r="3193" x14ac:dyDescent="0.2"/>
    <row r="3194" x14ac:dyDescent="0.2"/>
    <row r="3195" x14ac:dyDescent="0.2"/>
    <row r="3196" x14ac:dyDescent="0.2"/>
    <row r="3197" x14ac:dyDescent="0.2"/>
    <row r="3198" x14ac:dyDescent="0.2"/>
    <row r="3199" x14ac:dyDescent="0.2"/>
    <row r="3200" x14ac:dyDescent="0.2"/>
    <row r="3201" x14ac:dyDescent="0.2"/>
    <row r="3202" x14ac:dyDescent="0.2"/>
    <row r="3203" x14ac:dyDescent="0.2"/>
    <row r="3204" x14ac:dyDescent="0.2"/>
    <row r="3205" x14ac:dyDescent="0.2"/>
    <row r="3206" x14ac:dyDescent="0.2"/>
    <row r="3207" x14ac:dyDescent="0.2"/>
    <row r="3208" x14ac:dyDescent="0.2"/>
    <row r="3209" x14ac:dyDescent="0.2"/>
    <row r="3210" x14ac:dyDescent="0.2"/>
    <row r="3211" x14ac:dyDescent="0.2"/>
    <row r="3212" x14ac:dyDescent="0.2"/>
    <row r="3213" x14ac:dyDescent="0.2"/>
    <row r="3214" x14ac:dyDescent="0.2"/>
    <row r="3215" x14ac:dyDescent="0.2"/>
    <row r="3216" x14ac:dyDescent="0.2"/>
    <row r="3217" x14ac:dyDescent="0.2"/>
    <row r="3218" x14ac:dyDescent="0.2"/>
    <row r="3219" x14ac:dyDescent="0.2"/>
    <row r="3220" x14ac:dyDescent="0.2"/>
    <row r="3221" x14ac:dyDescent="0.2"/>
    <row r="3222" x14ac:dyDescent="0.2"/>
    <row r="3223" x14ac:dyDescent="0.2"/>
    <row r="3224" x14ac:dyDescent="0.2"/>
    <row r="3225" x14ac:dyDescent="0.2"/>
    <row r="3226" x14ac:dyDescent="0.2"/>
    <row r="3227" x14ac:dyDescent="0.2"/>
    <row r="3228" x14ac:dyDescent="0.2"/>
    <row r="3229" x14ac:dyDescent="0.2"/>
    <row r="3230" x14ac:dyDescent="0.2"/>
    <row r="3231" x14ac:dyDescent="0.2"/>
    <row r="3232" x14ac:dyDescent="0.2"/>
    <row r="3233" x14ac:dyDescent="0.2"/>
    <row r="3234" x14ac:dyDescent="0.2"/>
    <row r="3235" x14ac:dyDescent="0.2"/>
    <row r="3236" x14ac:dyDescent="0.2"/>
    <row r="3237" x14ac:dyDescent="0.2"/>
    <row r="3238" x14ac:dyDescent="0.2"/>
    <row r="3239" x14ac:dyDescent="0.2"/>
    <row r="3240" x14ac:dyDescent="0.2"/>
    <row r="3241" x14ac:dyDescent="0.2"/>
    <row r="3242" x14ac:dyDescent="0.2"/>
    <row r="3243" x14ac:dyDescent="0.2"/>
    <row r="3244" x14ac:dyDescent="0.2"/>
    <row r="3245" x14ac:dyDescent="0.2"/>
    <row r="3246" x14ac:dyDescent="0.2"/>
    <row r="3247" x14ac:dyDescent="0.2"/>
    <row r="3248" x14ac:dyDescent="0.2"/>
    <row r="3249" x14ac:dyDescent="0.2"/>
    <row r="3250" x14ac:dyDescent="0.2"/>
    <row r="3251" x14ac:dyDescent="0.2"/>
    <row r="3252" x14ac:dyDescent="0.2"/>
    <row r="3253" x14ac:dyDescent="0.2"/>
    <row r="3254" x14ac:dyDescent="0.2"/>
    <row r="3255" x14ac:dyDescent="0.2"/>
    <row r="3256" x14ac:dyDescent="0.2"/>
    <row r="3257" x14ac:dyDescent="0.2"/>
    <row r="3258" x14ac:dyDescent="0.2"/>
    <row r="3259" x14ac:dyDescent="0.2"/>
    <row r="3260" x14ac:dyDescent="0.2"/>
    <row r="3261" x14ac:dyDescent="0.2"/>
    <row r="3262" x14ac:dyDescent="0.2"/>
    <row r="3263" x14ac:dyDescent="0.2"/>
    <row r="3264" x14ac:dyDescent="0.2"/>
    <row r="3265" x14ac:dyDescent="0.2"/>
    <row r="3266" x14ac:dyDescent="0.2"/>
    <row r="3267" x14ac:dyDescent="0.2"/>
    <row r="3268" x14ac:dyDescent="0.2"/>
    <row r="3269" x14ac:dyDescent="0.2"/>
    <row r="3270" x14ac:dyDescent="0.2"/>
    <row r="3271" x14ac:dyDescent="0.2"/>
    <row r="3272" x14ac:dyDescent="0.2"/>
    <row r="3273" x14ac:dyDescent="0.2"/>
    <row r="3274" x14ac:dyDescent="0.2"/>
    <row r="3275" x14ac:dyDescent="0.2"/>
    <row r="3276" x14ac:dyDescent="0.2"/>
    <row r="3277" x14ac:dyDescent="0.2"/>
    <row r="3278" x14ac:dyDescent="0.2"/>
    <row r="3279" x14ac:dyDescent="0.2"/>
    <row r="3280" x14ac:dyDescent="0.2"/>
    <row r="3281" x14ac:dyDescent="0.2"/>
    <row r="3282" x14ac:dyDescent="0.2"/>
    <row r="3283" x14ac:dyDescent="0.2"/>
    <row r="3284" x14ac:dyDescent="0.2"/>
    <row r="3285" x14ac:dyDescent="0.2"/>
    <row r="3286" x14ac:dyDescent="0.2"/>
    <row r="3287" x14ac:dyDescent="0.2"/>
    <row r="3288" x14ac:dyDescent="0.2"/>
    <row r="3289" x14ac:dyDescent="0.2"/>
    <row r="3290" x14ac:dyDescent="0.2"/>
    <row r="3291" x14ac:dyDescent="0.2"/>
    <row r="3292" x14ac:dyDescent="0.2"/>
    <row r="3293" x14ac:dyDescent="0.2"/>
    <row r="3294" x14ac:dyDescent="0.2"/>
    <row r="3295" x14ac:dyDescent="0.2"/>
    <row r="3296" x14ac:dyDescent="0.2"/>
    <row r="3297" x14ac:dyDescent="0.2"/>
    <row r="3298" x14ac:dyDescent="0.2"/>
    <row r="3299" x14ac:dyDescent="0.2"/>
    <row r="3300" x14ac:dyDescent="0.2"/>
    <row r="3301" x14ac:dyDescent="0.2"/>
    <row r="3302" x14ac:dyDescent="0.2"/>
    <row r="3303" x14ac:dyDescent="0.2"/>
    <row r="3304" x14ac:dyDescent="0.2"/>
    <row r="3305" x14ac:dyDescent="0.2"/>
    <row r="3306" x14ac:dyDescent="0.2"/>
    <row r="3307" x14ac:dyDescent="0.2"/>
    <row r="3308" x14ac:dyDescent="0.2"/>
    <row r="3309" x14ac:dyDescent="0.2"/>
    <row r="3310" x14ac:dyDescent="0.2"/>
    <row r="3311" x14ac:dyDescent="0.2"/>
    <row r="3312" x14ac:dyDescent="0.2"/>
    <row r="3313" x14ac:dyDescent="0.2"/>
    <row r="3314" x14ac:dyDescent="0.2"/>
    <row r="3315" x14ac:dyDescent="0.2"/>
    <row r="3316" x14ac:dyDescent="0.2"/>
    <row r="3317" x14ac:dyDescent="0.2"/>
    <row r="3318" x14ac:dyDescent="0.2"/>
    <row r="3319" x14ac:dyDescent="0.2"/>
    <row r="3320" x14ac:dyDescent="0.2"/>
    <row r="3321" x14ac:dyDescent="0.2"/>
    <row r="3322" x14ac:dyDescent="0.2"/>
    <row r="3323" x14ac:dyDescent="0.2"/>
    <row r="3324" x14ac:dyDescent="0.2"/>
    <row r="3325" x14ac:dyDescent="0.2"/>
    <row r="3326" x14ac:dyDescent="0.2"/>
    <row r="3327" x14ac:dyDescent="0.2"/>
    <row r="3328" x14ac:dyDescent="0.2"/>
    <row r="3329" x14ac:dyDescent="0.2"/>
    <row r="3330" x14ac:dyDescent="0.2"/>
    <row r="3331" x14ac:dyDescent="0.2"/>
    <row r="3332" x14ac:dyDescent="0.2"/>
    <row r="3333" x14ac:dyDescent="0.2"/>
    <row r="3334" x14ac:dyDescent="0.2"/>
    <row r="3335" x14ac:dyDescent="0.2"/>
    <row r="3336" x14ac:dyDescent="0.2"/>
    <row r="3337" x14ac:dyDescent="0.2"/>
    <row r="3338" x14ac:dyDescent="0.2"/>
    <row r="3339" x14ac:dyDescent="0.2"/>
    <row r="3340" x14ac:dyDescent="0.2"/>
    <row r="3341" x14ac:dyDescent="0.2"/>
    <row r="3342" x14ac:dyDescent="0.2"/>
    <row r="3343" x14ac:dyDescent="0.2"/>
    <row r="3344" x14ac:dyDescent="0.2"/>
    <row r="3345" x14ac:dyDescent="0.2"/>
    <row r="3346" x14ac:dyDescent="0.2"/>
    <row r="3347" x14ac:dyDescent="0.2"/>
    <row r="3348" x14ac:dyDescent="0.2"/>
    <row r="3349" x14ac:dyDescent="0.2"/>
    <row r="3350" x14ac:dyDescent="0.2"/>
    <row r="3351" x14ac:dyDescent="0.2"/>
    <row r="3352" x14ac:dyDescent="0.2"/>
    <row r="3353" x14ac:dyDescent="0.2"/>
    <row r="3354" x14ac:dyDescent="0.2"/>
    <row r="3355" x14ac:dyDescent="0.2"/>
    <row r="3356" x14ac:dyDescent="0.2"/>
    <row r="3357" x14ac:dyDescent="0.2"/>
    <row r="3358" x14ac:dyDescent="0.2"/>
    <row r="3359" x14ac:dyDescent="0.2"/>
    <row r="3360" x14ac:dyDescent="0.2"/>
    <row r="3361" x14ac:dyDescent="0.2"/>
    <row r="3362" x14ac:dyDescent="0.2"/>
    <row r="3363" x14ac:dyDescent="0.2"/>
    <row r="3364" x14ac:dyDescent="0.2"/>
    <row r="3365" x14ac:dyDescent="0.2"/>
    <row r="3366" x14ac:dyDescent="0.2"/>
    <row r="3367" x14ac:dyDescent="0.2"/>
    <row r="3368" x14ac:dyDescent="0.2"/>
    <row r="3369" x14ac:dyDescent="0.2"/>
    <row r="3370" x14ac:dyDescent="0.2"/>
    <row r="3371" x14ac:dyDescent="0.2"/>
    <row r="3372" x14ac:dyDescent="0.2"/>
    <row r="3373" x14ac:dyDescent="0.2"/>
    <row r="3374" x14ac:dyDescent="0.2"/>
    <row r="3375" x14ac:dyDescent="0.2"/>
    <row r="3376" x14ac:dyDescent="0.2"/>
    <row r="3377" x14ac:dyDescent="0.2"/>
    <row r="3378" x14ac:dyDescent="0.2"/>
    <row r="3379" x14ac:dyDescent="0.2"/>
    <row r="3380" x14ac:dyDescent="0.2"/>
    <row r="3381" x14ac:dyDescent="0.2"/>
    <row r="3382" x14ac:dyDescent="0.2"/>
    <row r="3383" x14ac:dyDescent="0.2"/>
    <row r="3384" x14ac:dyDescent="0.2"/>
    <row r="3385" x14ac:dyDescent="0.2"/>
    <row r="3386" x14ac:dyDescent="0.2"/>
    <row r="3387" x14ac:dyDescent="0.2"/>
    <row r="3388" x14ac:dyDescent="0.2"/>
    <row r="3389" x14ac:dyDescent="0.2"/>
    <row r="3390" x14ac:dyDescent="0.2"/>
    <row r="3391" x14ac:dyDescent="0.2"/>
    <row r="3392" x14ac:dyDescent="0.2"/>
    <row r="3393" x14ac:dyDescent="0.2"/>
    <row r="3394" x14ac:dyDescent="0.2"/>
    <row r="3395" x14ac:dyDescent="0.2"/>
    <row r="3396" x14ac:dyDescent="0.2"/>
    <row r="3397" x14ac:dyDescent="0.2"/>
    <row r="3398" x14ac:dyDescent="0.2"/>
    <row r="3399" x14ac:dyDescent="0.2"/>
    <row r="3400" x14ac:dyDescent="0.2"/>
    <row r="3401" x14ac:dyDescent="0.2"/>
    <row r="3402" x14ac:dyDescent="0.2"/>
    <row r="3403" x14ac:dyDescent="0.2"/>
    <row r="3404" x14ac:dyDescent="0.2"/>
    <row r="3405" x14ac:dyDescent="0.2"/>
    <row r="3406" x14ac:dyDescent="0.2"/>
    <row r="3407" x14ac:dyDescent="0.2"/>
    <row r="3408" x14ac:dyDescent="0.2"/>
    <row r="3409" x14ac:dyDescent="0.2"/>
    <row r="3410" x14ac:dyDescent="0.2"/>
    <row r="3411" x14ac:dyDescent="0.2"/>
    <row r="3412" x14ac:dyDescent="0.2"/>
    <row r="3413" x14ac:dyDescent="0.2"/>
    <row r="3414" x14ac:dyDescent="0.2"/>
    <row r="3415" x14ac:dyDescent="0.2"/>
    <row r="3416" x14ac:dyDescent="0.2"/>
    <row r="3417" x14ac:dyDescent="0.2"/>
    <row r="3418" x14ac:dyDescent="0.2"/>
    <row r="3419" x14ac:dyDescent="0.2"/>
    <row r="3420" x14ac:dyDescent="0.2"/>
    <row r="3421" x14ac:dyDescent="0.2"/>
    <row r="3422" x14ac:dyDescent="0.2"/>
    <row r="3423" x14ac:dyDescent="0.2"/>
    <row r="3424" x14ac:dyDescent="0.2"/>
    <row r="3425" x14ac:dyDescent="0.2"/>
    <row r="3426" x14ac:dyDescent="0.2"/>
    <row r="3427" x14ac:dyDescent="0.2"/>
    <row r="3428" x14ac:dyDescent="0.2"/>
    <row r="3429" x14ac:dyDescent="0.2"/>
    <row r="3430" x14ac:dyDescent="0.2"/>
    <row r="3431" x14ac:dyDescent="0.2"/>
    <row r="3432" x14ac:dyDescent="0.2"/>
    <row r="3433" x14ac:dyDescent="0.2"/>
    <row r="3434" x14ac:dyDescent="0.2"/>
    <row r="3435" x14ac:dyDescent="0.2"/>
    <row r="3436" x14ac:dyDescent="0.2"/>
    <row r="3437" x14ac:dyDescent="0.2"/>
    <row r="3438" x14ac:dyDescent="0.2"/>
    <row r="3439" x14ac:dyDescent="0.2"/>
    <row r="3440" x14ac:dyDescent="0.2"/>
    <row r="3441" x14ac:dyDescent="0.2"/>
    <row r="3442" x14ac:dyDescent="0.2"/>
    <row r="3443" x14ac:dyDescent="0.2"/>
    <row r="3444" x14ac:dyDescent="0.2"/>
    <row r="3445" x14ac:dyDescent="0.2"/>
    <row r="3446" x14ac:dyDescent="0.2"/>
    <row r="3447" x14ac:dyDescent="0.2"/>
    <row r="3448" x14ac:dyDescent="0.2"/>
    <row r="3449" x14ac:dyDescent="0.2"/>
    <row r="3450" x14ac:dyDescent="0.2"/>
    <row r="3451" x14ac:dyDescent="0.2"/>
    <row r="3452" x14ac:dyDescent="0.2"/>
    <row r="3453" x14ac:dyDescent="0.2"/>
    <row r="3454" x14ac:dyDescent="0.2"/>
    <row r="3455" x14ac:dyDescent="0.2"/>
    <row r="3456" x14ac:dyDescent="0.2"/>
    <row r="3457" x14ac:dyDescent="0.2"/>
    <row r="3458" x14ac:dyDescent="0.2"/>
    <row r="3459" x14ac:dyDescent="0.2"/>
    <row r="3460" x14ac:dyDescent="0.2"/>
    <row r="3461" x14ac:dyDescent="0.2"/>
    <row r="3462" x14ac:dyDescent="0.2"/>
    <row r="3463" x14ac:dyDescent="0.2"/>
    <row r="3464" x14ac:dyDescent="0.2"/>
    <row r="3465" x14ac:dyDescent="0.2"/>
    <row r="3466" x14ac:dyDescent="0.2"/>
    <row r="3467" x14ac:dyDescent="0.2"/>
    <row r="3468" x14ac:dyDescent="0.2"/>
    <row r="3469" x14ac:dyDescent="0.2"/>
    <row r="3470" x14ac:dyDescent="0.2"/>
    <row r="3471" x14ac:dyDescent="0.2"/>
    <row r="3472" x14ac:dyDescent="0.2"/>
    <row r="3473" x14ac:dyDescent="0.2"/>
    <row r="3474" x14ac:dyDescent="0.2"/>
    <row r="3475" x14ac:dyDescent="0.2"/>
    <row r="3476" x14ac:dyDescent="0.2"/>
    <row r="3477" x14ac:dyDescent="0.2"/>
    <row r="3478" x14ac:dyDescent="0.2"/>
    <row r="3479" x14ac:dyDescent="0.2"/>
    <row r="3480" x14ac:dyDescent="0.2"/>
    <row r="3481" x14ac:dyDescent="0.2"/>
    <row r="3482" x14ac:dyDescent="0.2"/>
    <row r="3483" x14ac:dyDescent="0.2"/>
    <row r="3484" x14ac:dyDescent="0.2"/>
    <row r="3485" x14ac:dyDescent="0.2"/>
    <row r="3486" x14ac:dyDescent="0.2"/>
    <row r="3487" x14ac:dyDescent="0.2"/>
    <row r="3488" x14ac:dyDescent="0.2"/>
    <row r="3489" x14ac:dyDescent="0.2"/>
    <row r="3490" x14ac:dyDescent="0.2"/>
    <row r="3491" x14ac:dyDescent="0.2"/>
    <row r="3492" x14ac:dyDescent="0.2"/>
    <row r="3493" x14ac:dyDescent="0.2"/>
    <row r="3494" x14ac:dyDescent="0.2"/>
    <row r="3495" x14ac:dyDescent="0.2"/>
    <row r="3496" x14ac:dyDescent="0.2"/>
    <row r="3497" x14ac:dyDescent="0.2"/>
    <row r="3498" x14ac:dyDescent="0.2"/>
    <row r="3499" x14ac:dyDescent="0.2"/>
    <row r="3500" x14ac:dyDescent="0.2"/>
    <row r="3501" x14ac:dyDescent="0.2"/>
    <row r="3502" x14ac:dyDescent="0.2"/>
    <row r="3503" x14ac:dyDescent="0.2"/>
    <row r="3504" x14ac:dyDescent="0.2"/>
    <row r="3505" x14ac:dyDescent="0.2"/>
    <row r="3506" x14ac:dyDescent="0.2"/>
    <row r="3507" x14ac:dyDescent="0.2"/>
    <row r="3508" x14ac:dyDescent="0.2"/>
    <row r="3509" x14ac:dyDescent="0.2"/>
    <row r="3510" x14ac:dyDescent="0.2"/>
    <row r="3511" x14ac:dyDescent="0.2"/>
    <row r="3512" x14ac:dyDescent="0.2"/>
    <row r="3513" x14ac:dyDescent="0.2"/>
    <row r="3514" x14ac:dyDescent="0.2"/>
    <row r="3515" x14ac:dyDescent="0.2"/>
    <row r="3516" x14ac:dyDescent="0.2"/>
    <row r="3517" x14ac:dyDescent="0.2"/>
    <row r="3518" x14ac:dyDescent="0.2"/>
    <row r="3519" x14ac:dyDescent="0.2"/>
    <row r="3520" x14ac:dyDescent="0.2"/>
    <row r="3521" x14ac:dyDescent="0.2"/>
    <row r="3522" x14ac:dyDescent="0.2"/>
    <row r="3523" x14ac:dyDescent="0.2"/>
    <row r="3524" x14ac:dyDescent="0.2"/>
    <row r="3525" x14ac:dyDescent="0.2"/>
    <row r="3526" x14ac:dyDescent="0.2"/>
    <row r="3527" x14ac:dyDescent="0.2"/>
    <row r="3528" x14ac:dyDescent="0.2"/>
    <row r="3529" x14ac:dyDescent="0.2"/>
    <row r="3530" x14ac:dyDescent="0.2"/>
    <row r="3531" x14ac:dyDescent="0.2"/>
    <row r="3532" x14ac:dyDescent="0.2"/>
    <row r="3533" x14ac:dyDescent="0.2"/>
    <row r="3534" x14ac:dyDescent="0.2"/>
    <row r="3535" x14ac:dyDescent="0.2"/>
    <row r="3536" x14ac:dyDescent="0.2"/>
    <row r="3537" x14ac:dyDescent="0.2"/>
    <row r="3538" x14ac:dyDescent="0.2"/>
    <row r="3539" x14ac:dyDescent="0.2"/>
    <row r="3540" x14ac:dyDescent="0.2"/>
    <row r="3541" x14ac:dyDescent="0.2"/>
    <row r="3542" x14ac:dyDescent="0.2"/>
    <row r="3543" x14ac:dyDescent="0.2"/>
    <row r="3544" x14ac:dyDescent="0.2"/>
    <row r="3545" x14ac:dyDescent="0.2"/>
    <row r="3546" x14ac:dyDescent="0.2"/>
    <row r="3547" x14ac:dyDescent="0.2"/>
    <row r="3548" x14ac:dyDescent="0.2"/>
    <row r="3549" x14ac:dyDescent="0.2"/>
    <row r="3550" x14ac:dyDescent="0.2"/>
    <row r="3551" x14ac:dyDescent="0.2"/>
    <row r="3552" x14ac:dyDescent="0.2"/>
    <row r="3553" x14ac:dyDescent="0.2"/>
    <row r="3554" x14ac:dyDescent="0.2"/>
    <row r="3555" x14ac:dyDescent="0.2"/>
    <row r="3556" x14ac:dyDescent="0.2"/>
    <row r="3557" x14ac:dyDescent="0.2"/>
    <row r="3558" x14ac:dyDescent="0.2"/>
    <row r="3559" x14ac:dyDescent="0.2"/>
    <row r="3560" x14ac:dyDescent="0.2"/>
    <row r="3561" x14ac:dyDescent="0.2"/>
    <row r="3562" x14ac:dyDescent="0.2"/>
    <row r="3563" x14ac:dyDescent="0.2"/>
    <row r="3564" x14ac:dyDescent="0.2"/>
    <row r="3565" x14ac:dyDescent="0.2"/>
    <row r="3566" x14ac:dyDescent="0.2"/>
    <row r="3567" x14ac:dyDescent="0.2"/>
    <row r="3568" x14ac:dyDescent="0.2"/>
    <row r="3569" x14ac:dyDescent="0.2"/>
    <row r="3570" x14ac:dyDescent="0.2"/>
    <row r="3571" x14ac:dyDescent="0.2"/>
    <row r="3572" x14ac:dyDescent="0.2"/>
    <row r="3573" x14ac:dyDescent="0.2"/>
    <row r="3574" x14ac:dyDescent="0.2"/>
    <row r="3575" x14ac:dyDescent="0.2"/>
    <row r="3576" x14ac:dyDescent="0.2"/>
    <row r="3577" x14ac:dyDescent="0.2"/>
    <row r="3578" x14ac:dyDescent="0.2"/>
    <row r="3579" x14ac:dyDescent="0.2"/>
    <row r="3580" x14ac:dyDescent="0.2"/>
    <row r="3581" x14ac:dyDescent="0.2"/>
    <row r="3582" x14ac:dyDescent="0.2"/>
    <row r="3583" x14ac:dyDescent="0.2"/>
    <row r="3584" x14ac:dyDescent="0.2"/>
    <row r="3585" x14ac:dyDescent="0.2"/>
    <row r="3586" x14ac:dyDescent="0.2"/>
    <row r="3587" x14ac:dyDescent="0.2"/>
    <row r="3588" x14ac:dyDescent="0.2"/>
    <row r="3589" x14ac:dyDescent="0.2"/>
    <row r="3590" x14ac:dyDescent="0.2"/>
    <row r="3591" x14ac:dyDescent="0.2"/>
    <row r="3592" x14ac:dyDescent="0.2"/>
    <row r="3593" x14ac:dyDescent="0.2"/>
    <row r="3594" x14ac:dyDescent="0.2"/>
    <row r="3595" x14ac:dyDescent="0.2"/>
    <row r="3596" x14ac:dyDescent="0.2"/>
    <row r="3597" x14ac:dyDescent="0.2"/>
    <row r="3598" x14ac:dyDescent="0.2"/>
    <row r="3599" x14ac:dyDescent="0.2"/>
    <row r="3600" x14ac:dyDescent="0.2"/>
    <row r="3601" x14ac:dyDescent="0.2"/>
    <row r="3602" x14ac:dyDescent="0.2"/>
    <row r="3603" x14ac:dyDescent="0.2"/>
    <row r="3604" x14ac:dyDescent="0.2"/>
    <row r="3605" x14ac:dyDescent="0.2"/>
    <row r="3606" x14ac:dyDescent="0.2"/>
    <row r="3607" x14ac:dyDescent="0.2"/>
    <row r="3608" x14ac:dyDescent="0.2"/>
    <row r="3609" x14ac:dyDescent="0.2"/>
    <row r="3610" x14ac:dyDescent="0.2"/>
    <row r="3611" x14ac:dyDescent="0.2"/>
    <row r="3612" x14ac:dyDescent="0.2"/>
    <row r="3613" x14ac:dyDescent="0.2"/>
    <row r="3614" x14ac:dyDescent="0.2"/>
    <row r="3615" x14ac:dyDescent="0.2"/>
    <row r="3616" x14ac:dyDescent="0.2"/>
    <row r="3617" x14ac:dyDescent="0.2"/>
    <row r="3618" x14ac:dyDescent="0.2"/>
    <row r="3619" x14ac:dyDescent="0.2"/>
    <row r="3620" x14ac:dyDescent="0.2"/>
    <row r="3621" x14ac:dyDescent="0.2"/>
    <row r="3622" x14ac:dyDescent="0.2"/>
    <row r="3623" x14ac:dyDescent="0.2"/>
    <row r="3624" x14ac:dyDescent="0.2"/>
    <row r="3625" x14ac:dyDescent="0.2"/>
    <row r="3626" x14ac:dyDescent="0.2"/>
    <row r="3627" x14ac:dyDescent="0.2"/>
    <row r="3628" x14ac:dyDescent="0.2"/>
    <row r="3629" x14ac:dyDescent="0.2"/>
    <row r="3630" x14ac:dyDescent="0.2"/>
    <row r="3631" x14ac:dyDescent="0.2"/>
    <row r="3632" x14ac:dyDescent="0.2"/>
    <row r="3633" x14ac:dyDescent="0.2"/>
    <row r="3634" x14ac:dyDescent="0.2"/>
    <row r="3635" x14ac:dyDescent="0.2"/>
    <row r="3636" x14ac:dyDescent="0.2"/>
    <row r="3637" x14ac:dyDescent="0.2"/>
    <row r="3638" x14ac:dyDescent="0.2"/>
    <row r="3639" x14ac:dyDescent="0.2"/>
    <row r="3640" x14ac:dyDescent="0.2"/>
    <row r="3641" x14ac:dyDescent="0.2"/>
    <row r="3642" x14ac:dyDescent="0.2"/>
    <row r="3643" x14ac:dyDescent="0.2"/>
    <row r="3644" x14ac:dyDescent="0.2"/>
    <row r="3645" x14ac:dyDescent="0.2"/>
    <row r="3646" x14ac:dyDescent="0.2"/>
    <row r="3647" x14ac:dyDescent="0.2"/>
    <row r="3648" x14ac:dyDescent="0.2"/>
    <row r="3649" x14ac:dyDescent="0.2"/>
    <row r="3650" x14ac:dyDescent="0.2"/>
    <row r="3651" x14ac:dyDescent="0.2"/>
    <row r="3652" x14ac:dyDescent="0.2"/>
    <row r="3653" x14ac:dyDescent="0.2"/>
    <row r="3654" x14ac:dyDescent="0.2"/>
    <row r="3655" x14ac:dyDescent="0.2"/>
    <row r="3656" x14ac:dyDescent="0.2"/>
    <row r="3657" x14ac:dyDescent="0.2"/>
    <row r="3658" x14ac:dyDescent="0.2"/>
    <row r="3659" x14ac:dyDescent="0.2"/>
    <row r="3660" x14ac:dyDescent="0.2"/>
    <row r="3661" x14ac:dyDescent="0.2"/>
    <row r="3662" x14ac:dyDescent="0.2"/>
    <row r="3663" x14ac:dyDescent="0.2"/>
    <row r="3664" x14ac:dyDescent="0.2"/>
    <row r="3665" x14ac:dyDescent="0.2"/>
    <row r="3666" x14ac:dyDescent="0.2"/>
    <row r="3667" x14ac:dyDescent="0.2"/>
    <row r="3668" x14ac:dyDescent="0.2"/>
    <row r="3669" x14ac:dyDescent="0.2"/>
    <row r="3670" x14ac:dyDescent="0.2"/>
    <row r="3671" x14ac:dyDescent="0.2"/>
    <row r="3672" x14ac:dyDescent="0.2"/>
    <row r="3673" x14ac:dyDescent="0.2"/>
    <row r="3674" x14ac:dyDescent="0.2"/>
    <row r="3675" x14ac:dyDescent="0.2"/>
    <row r="3676" x14ac:dyDescent="0.2"/>
    <row r="3677" x14ac:dyDescent="0.2"/>
    <row r="3678" x14ac:dyDescent="0.2"/>
    <row r="3679" x14ac:dyDescent="0.2"/>
    <row r="3680" x14ac:dyDescent="0.2"/>
    <row r="3681" x14ac:dyDescent="0.2"/>
    <row r="3682" x14ac:dyDescent="0.2"/>
    <row r="3683" x14ac:dyDescent="0.2"/>
    <row r="3684" x14ac:dyDescent="0.2"/>
    <row r="3685" x14ac:dyDescent="0.2"/>
    <row r="3686" x14ac:dyDescent="0.2"/>
    <row r="3687" x14ac:dyDescent="0.2"/>
    <row r="3688" x14ac:dyDescent="0.2"/>
    <row r="3689" x14ac:dyDescent="0.2"/>
    <row r="3690" x14ac:dyDescent="0.2"/>
    <row r="3691" x14ac:dyDescent="0.2"/>
    <row r="3692" x14ac:dyDescent="0.2"/>
    <row r="3693" x14ac:dyDescent="0.2"/>
    <row r="3694" x14ac:dyDescent="0.2"/>
    <row r="3695" x14ac:dyDescent="0.2"/>
    <row r="3696" x14ac:dyDescent="0.2"/>
    <row r="3697" x14ac:dyDescent="0.2"/>
    <row r="3698" x14ac:dyDescent="0.2"/>
    <row r="3699" x14ac:dyDescent="0.2"/>
    <row r="3700" x14ac:dyDescent="0.2"/>
    <row r="3701" x14ac:dyDescent="0.2"/>
    <row r="3702" x14ac:dyDescent="0.2"/>
    <row r="3703" x14ac:dyDescent="0.2"/>
    <row r="3704" x14ac:dyDescent="0.2"/>
    <row r="3705" x14ac:dyDescent="0.2"/>
    <row r="3706" x14ac:dyDescent="0.2"/>
    <row r="3707" x14ac:dyDescent="0.2"/>
    <row r="3708" x14ac:dyDescent="0.2"/>
    <row r="3709" x14ac:dyDescent="0.2"/>
    <row r="3710" x14ac:dyDescent="0.2"/>
    <row r="3711" x14ac:dyDescent="0.2"/>
    <row r="3712" x14ac:dyDescent="0.2"/>
    <row r="3713" x14ac:dyDescent="0.2"/>
    <row r="3714" x14ac:dyDescent="0.2"/>
    <row r="3715" x14ac:dyDescent="0.2"/>
    <row r="3716" x14ac:dyDescent="0.2"/>
    <row r="3717" x14ac:dyDescent="0.2"/>
    <row r="3718" x14ac:dyDescent="0.2"/>
    <row r="3719" x14ac:dyDescent="0.2"/>
    <row r="3720" x14ac:dyDescent="0.2"/>
    <row r="3721" x14ac:dyDescent="0.2"/>
    <row r="3722" x14ac:dyDescent="0.2"/>
    <row r="3723" x14ac:dyDescent="0.2"/>
    <row r="3724" x14ac:dyDescent="0.2"/>
    <row r="3725" x14ac:dyDescent="0.2"/>
    <row r="3726" x14ac:dyDescent="0.2"/>
    <row r="3727" x14ac:dyDescent="0.2"/>
    <row r="3728" x14ac:dyDescent="0.2"/>
    <row r="3729" x14ac:dyDescent="0.2"/>
    <row r="3730" x14ac:dyDescent="0.2"/>
    <row r="3731" x14ac:dyDescent="0.2"/>
    <row r="3732" x14ac:dyDescent="0.2"/>
    <row r="3733" x14ac:dyDescent="0.2"/>
    <row r="3734" x14ac:dyDescent="0.2"/>
    <row r="3735" x14ac:dyDescent="0.2"/>
    <row r="3736" x14ac:dyDescent="0.2"/>
    <row r="3737" x14ac:dyDescent="0.2"/>
    <row r="3738" x14ac:dyDescent="0.2"/>
    <row r="3739" x14ac:dyDescent="0.2"/>
    <row r="3740" x14ac:dyDescent="0.2"/>
    <row r="3741" x14ac:dyDescent="0.2"/>
    <row r="3742" x14ac:dyDescent="0.2"/>
    <row r="3743" x14ac:dyDescent="0.2"/>
    <row r="3744" x14ac:dyDescent="0.2"/>
    <row r="3745" x14ac:dyDescent="0.2"/>
    <row r="3746" x14ac:dyDescent="0.2"/>
    <row r="3747" x14ac:dyDescent="0.2"/>
    <row r="3748" x14ac:dyDescent="0.2"/>
    <row r="3749" x14ac:dyDescent="0.2"/>
    <row r="3750" x14ac:dyDescent="0.2"/>
    <row r="3751" x14ac:dyDescent="0.2"/>
    <row r="3752" x14ac:dyDescent="0.2"/>
    <row r="3753" x14ac:dyDescent="0.2"/>
    <row r="3754" x14ac:dyDescent="0.2"/>
    <row r="3755" x14ac:dyDescent="0.2"/>
    <row r="3756" x14ac:dyDescent="0.2"/>
    <row r="3757" x14ac:dyDescent="0.2"/>
    <row r="3758" x14ac:dyDescent="0.2"/>
    <row r="3759" x14ac:dyDescent="0.2"/>
    <row r="3760" x14ac:dyDescent="0.2"/>
    <row r="3761" x14ac:dyDescent="0.2"/>
    <row r="3762" x14ac:dyDescent="0.2"/>
    <row r="3763" x14ac:dyDescent="0.2"/>
    <row r="3764" x14ac:dyDescent="0.2"/>
    <row r="3765" x14ac:dyDescent="0.2"/>
    <row r="3766" x14ac:dyDescent="0.2"/>
    <row r="3767" x14ac:dyDescent="0.2"/>
    <row r="3768" x14ac:dyDescent="0.2"/>
    <row r="3769" x14ac:dyDescent="0.2"/>
    <row r="3770" x14ac:dyDescent="0.2"/>
    <row r="3771" x14ac:dyDescent="0.2"/>
    <row r="3772" x14ac:dyDescent="0.2"/>
    <row r="3773" x14ac:dyDescent="0.2"/>
    <row r="3774" x14ac:dyDescent="0.2"/>
    <row r="3775" x14ac:dyDescent="0.2"/>
    <row r="3776" x14ac:dyDescent="0.2"/>
    <row r="3777" x14ac:dyDescent="0.2"/>
    <row r="3778" x14ac:dyDescent="0.2"/>
    <row r="3779" x14ac:dyDescent="0.2"/>
    <row r="3780" x14ac:dyDescent="0.2"/>
    <row r="3781" x14ac:dyDescent="0.2"/>
    <row r="3782" x14ac:dyDescent="0.2"/>
    <row r="3783" x14ac:dyDescent="0.2"/>
    <row r="3784" x14ac:dyDescent="0.2"/>
    <row r="3785" x14ac:dyDescent="0.2"/>
    <row r="3786" x14ac:dyDescent="0.2"/>
    <row r="3787" x14ac:dyDescent="0.2"/>
    <row r="3788" x14ac:dyDescent="0.2"/>
    <row r="3789" x14ac:dyDescent="0.2"/>
    <row r="3790" x14ac:dyDescent="0.2"/>
    <row r="3791" x14ac:dyDescent="0.2"/>
    <row r="3792" x14ac:dyDescent="0.2"/>
    <row r="3793" x14ac:dyDescent="0.2"/>
    <row r="3794" x14ac:dyDescent="0.2"/>
    <row r="3795" x14ac:dyDescent="0.2"/>
    <row r="3796" x14ac:dyDescent="0.2"/>
    <row r="3797" x14ac:dyDescent="0.2"/>
    <row r="3798" x14ac:dyDescent="0.2"/>
    <row r="3799" x14ac:dyDescent="0.2"/>
    <row r="3800" x14ac:dyDescent="0.2"/>
    <row r="3801" x14ac:dyDescent="0.2"/>
    <row r="3802" x14ac:dyDescent="0.2"/>
    <row r="3803" x14ac:dyDescent="0.2"/>
    <row r="3804" x14ac:dyDescent="0.2"/>
    <row r="3805" x14ac:dyDescent="0.2"/>
    <row r="3806" x14ac:dyDescent="0.2"/>
    <row r="3807" x14ac:dyDescent="0.2"/>
    <row r="3808" x14ac:dyDescent="0.2"/>
    <row r="3809" x14ac:dyDescent="0.2"/>
    <row r="3810" x14ac:dyDescent="0.2"/>
    <row r="3811" x14ac:dyDescent="0.2"/>
    <row r="3812" x14ac:dyDescent="0.2"/>
    <row r="3813" x14ac:dyDescent="0.2"/>
    <row r="3814" x14ac:dyDescent="0.2"/>
    <row r="3815" x14ac:dyDescent="0.2"/>
    <row r="3816" x14ac:dyDescent="0.2"/>
    <row r="3817" x14ac:dyDescent="0.2"/>
    <row r="3818" x14ac:dyDescent="0.2"/>
    <row r="3819" x14ac:dyDescent="0.2"/>
    <row r="3820" x14ac:dyDescent="0.2"/>
    <row r="3821" x14ac:dyDescent="0.2"/>
    <row r="3822" x14ac:dyDescent="0.2"/>
    <row r="3823" x14ac:dyDescent="0.2"/>
    <row r="3824" x14ac:dyDescent="0.2"/>
    <row r="3825" x14ac:dyDescent="0.2"/>
    <row r="3826" x14ac:dyDescent="0.2"/>
    <row r="3827" x14ac:dyDescent="0.2"/>
    <row r="3828" x14ac:dyDescent="0.2"/>
    <row r="3829" x14ac:dyDescent="0.2"/>
    <row r="3830" x14ac:dyDescent="0.2"/>
    <row r="3831" x14ac:dyDescent="0.2"/>
    <row r="3832" x14ac:dyDescent="0.2"/>
    <row r="3833" x14ac:dyDescent="0.2"/>
    <row r="3834" x14ac:dyDescent="0.2"/>
    <row r="3835" x14ac:dyDescent="0.2"/>
    <row r="3836" x14ac:dyDescent="0.2"/>
    <row r="3837" x14ac:dyDescent="0.2"/>
    <row r="3838" x14ac:dyDescent="0.2"/>
    <row r="3839" x14ac:dyDescent="0.2"/>
    <row r="3840" x14ac:dyDescent="0.2"/>
    <row r="3841" x14ac:dyDescent="0.2"/>
    <row r="3842" x14ac:dyDescent="0.2"/>
    <row r="3843" x14ac:dyDescent="0.2"/>
    <row r="3844" x14ac:dyDescent="0.2"/>
    <row r="3845" x14ac:dyDescent="0.2"/>
    <row r="3846" x14ac:dyDescent="0.2"/>
    <row r="3847" x14ac:dyDescent="0.2"/>
    <row r="3848" x14ac:dyDescent="0.2"/>
    <row r="3849" x14ac:dyDescent="0.2"/>
    <row r="3850" x14ac:dyDescent="0.2"/>
    <row r="3851" x14ac:dyDescent="0.2"/>
    <row r="3852" x14ac:dyDescent="0.2"/>
    <row r="3853" x14ac:dyDescent="0.2"/>
    <row r="3854" x14ac:dyDescent="0.2"/>
    <row r="3855" x14ac:dyDescent="0.2"/>
    <row r="3856" x14ac:dyDescent="0.2"/>
    <row r="3857" x14ac:dyDescent="0.2"/>
    <row r="3858" x14ac:dyDescent="0.2"/>
    <row r="3859" x14ac:dyDescent="0.2"/>
    <row r="3860" x14ac:dyDescent="0.2"/>
    <row r="3861" x14ac:dyDescent="0.2"/>
    <row r="3862" x14ac:dyDescent="0.2"/>
    <row r="3863" x14ac:dyDescent="0.2"/>
    <row r="3864" x14ac:dyDescent="0.2"/>
    <row r="3865" x14ac:dyDescent="0.2"/>
    <row r="3866" x14ac:dyDescent="0.2"/>
    <row r="3867" x14ac:dyDescent="0.2"/>
    <row r="3868" x14ac:dyDescent="0.2"/>
    <row r="3869" x14ac:dyDescent="0.2"/>
    <row r="3870" x14ac:dyDescent="0.2"/>
    <row r="3871" x14ac:dyDescent="0.2"/>
    <row r="3872" x14ac:dyDescent="0.2"/>
    <row r="3873" x14ac:dyDescent="0.2"/>
    <row r="3874" x14ac:dyDescent="0.2"/>
    <row r="3875" x14ac:dyDescent="0.2"/>
    <row r="3876" x14ac:dyDescent="0.2"/>
    <row r="3877" x14ac:dyDescent="0.2"/>
    <row r="3878" x14ac:dyDescent="0.2"/>
    <row r="3879" x14ac:dyDescent="0.2"/>
    <row r="3880" x14ac:dyDescent="0.2"/>
    <row r="3881" x14ac:dyDescent="0.2"/>
    <row r="3882" x14ac:dyDescent="0.2"/>
    <row r="3883" x14ac:dyDescent="0.2"/>
    <row r="3884" x14ac:dyDescent="0.2"/>
    <row r="3885" x14ac:dyDescent="0.2"/>
    <row r="3886" x14ac:dyDescent="0.2"/>
    <row r="3887" x14ac:dyDescent="0.2"/>
    <row r="3888" x14ac:dyDescent="0.2"/>
    <row r="3889" x14ac:dyDescent="0.2"/>
    <row r="3890" x14ac:dyDescent="0.2"/>
    <row r="3891" x14ac:dyDescent="0.2"/>
    <row r="3892" x14ac:dyDescent="0.2"/>
    <row r="3893" x14ac:dyDescent="0.2"/>
    <row r="3894" x14ac:dyDescent="0.2"/>
    <row r="3895" x14ac:dyDescent="0.2"/>
    <row r="3896" x14ac:dyDescent="0.2"/>
    <row r="3897" x14ac:dyDescent="0.2"/>
    <row r="3898" x14ac:dyDescent="0.2"/>
    <row r="3899" x14ac:dyDescent="0.2"/>
    <row r="3900" x14ac:dyDescent="0.2"/>
    <row r="3901" x14ac:dyDescent="0.2"/>
    <row r="3902" x14ac:dyDescent="0.2"/>
    <row r="3903" x14ac:dyDescent="0.2"/>
    <row r="3904" x14ac:dyDescent="0.2"/>
    <row r="3905" x14ac:dyDescent="0.2"/>
    <row r="3906" x14ac:dyDescent="0.2"/>
    <row r="3907" x14ac:dyDescent="0.2"/>
    <row r="3908" x14ac:dyDescent="0.2"/>
    <row r="3909" x14ac:dyDescent="0.2"/>
    <row r="3910" x14ac:dyDescent="0.2"/>
    <row r="3911" x14ac:dyDescent="0.2"/>
    <row r="3912" x14ac:dyDescent="0.2"/>
    <row r="3913" x14ac:dyDescent="0.2"/>
    <row r="3914" x14ac:dyDescent="0.2"/>
    <row r="3915" x14ac:dyDescent="0.2"/>
    <row r="3916" x14ac:dyDescent="0.2"/>
    <row r="3917" x14ac:dyDescent="0.2"/>
    <row r="3918" x14ac:dyDescent="0.2"/>
    <row r="3919" x14ac:dyDescent="0.2"/>
    <row r="3920" x14ac:dyDescent="0.2"/>
    <row r="3921" x14ac:dyDescent="0.2"/>
    <row r="3922" x14ac:dyDescent="0.2"/>
    <row r="3923" x14ac:dyDescent="0.2"/>
    <row r="3924" x14ac:dyDescent="0.2"/>
    <row r="3925" x14ac:dyDescent="0.2"/>
    <row r="3926" x14ac:dyDescent="0.2"/>
    <row r="3927" x14ac:dyDescent="0.2"/>
    <row r="3928" x14ac:dyDescent="0.2"/>
    <row r="3929" x14ac:dyDescent="0.2"/>
    <row r="3930" x14ac:dyDescent="0.2"/>
    <row r="3931" x14ac:dyDescent="0.2"/>
    <row r="3932" x14ac:dyDescent="0.2"/>
    <row r="3933" x14ac:dyDescent="0.2"/>
    <row r="3934" x14ac:dyDescent="0.2"/>
    <row r="3935" x14ac:dyDescent="0.2"/>
    <row r="3936" x14ac:dyDescent="0.2"/>
    <row r="3937" x14ac:dyDescent="0.2"/>
    <row r="3938" x14ac:dyDescent="0.2"/>
    <row r="3939" x14ac:dyDescent="0.2"/>
    <row r="3940" x14ac:dyDescent="0.2"/>
    <row r="3941" x14ac:dyDescent="0.2"/>
    <row r="3942" x14ac:dyDescent="0.2"/>
    <row r="3943" x14ac:dyDescent="0.2"/>
    <row r="3944" x14ac:dyDescent="0.2"/>
    <row r="3945" x14ac:dyDescent="0.2"/>
    <row r="3946" x14ac:dyDescent="0.2"/>
    <row r="3947" x14ac:dyDescent="0.2"/>
    <row r="3948" x14ac:dyDescent="0.2"/>
    <row r="3949" x14ac:dyDescent="0.2"/>
    <row r="3950" x14ac:dyDescent="0.2"/>
    <row r="3951" x14ac:dyDescent="0.2"/>
    <row r="3952" x14ac:dyDescent="0.2"/>
    <row r="3953" x14ac:dyDescent="0.2"/>
    <row r="3954" x14ac:dyDescent="0.2"/>
    <row r="3955" x14ac:dyDescent="0.2"/>
    <row r="3956" x14ac:dyDescent="0.2"/>
    <row r="3957" x14ac:dyDescent="0.2"/>
    <row r="3958" x14ac:dyDescent="0.2"/>
    <row r="3959" x14ac:dyDescent="0.2"/>
    <row r="3960" x14ac:dyDescent="0.2"/>
    <row r="3961" x14ac:dyDescent="0.2"/>
    <row r="3962" x14ac:dyDescent="0.2"/>
    <row r="3963" x14ac:dyDescent="0.2"/>
    <row r="3964" x14ac:dyDescent="0.2"/>
    <row r="3965" x14ac:dyDescent="0.2"/>
    <row r="3966" x14ac:dyDescent="0.2"/>
    <row r="3967" x14ac:dyDescent="0.2"/>
    <row r="3968" x14ac:dyDescent="0.2"/>
    <row r="3969" x14ac:dyDescent="0.2"/>
    <row r="3970" x14ac:dyDescent="0.2"/>
    <row r="3971" x14ac:dyDescent="0.2"/>
    <row r="3972" x14ac:dyDescent="0.2"/>
    <row r="3973" x14ac:dyDescent="0.2"/>
    <row r="3974" x14ac:dyDescent="0.2"/>
    <row r="3975" x14ac:dyDescent="0.2"/>
    <row r="3976" x14ac:dyDescent="0.2"/>
    <row r="3977" x14ac:dyDescent="0.2"/>
    <row r="3978" x14ac:dyDescent="0.2"/>
    <row r="3979" x14ac:dyDescent="0.2"/>
    <row r="3980" x14ac:dyDescent="0.2"/>
    <row r="3981" x14ac:dyDescent="0.2"/>
    <row r="3982" x14ac:dyDescent="0.2"/>
    <row r="3983" x14ac:dyDescent="0.2"/>
    <row r="3984" x14ac:dyDescent="0.2"/>
    <row r="3985" x14ac:dyDescent="0.2"/>
    <row r="3986" x14ac:dyDescent="0.2"/>
    <row r="3987" x14ac:dyDescent="0.2"/>
    <row r="3988" x14ac:dyDescent="0.2"/>
    <row r="3989" x14ac:dyDescent="0.2"/>
    <row r="3990" x14ac:dyDescent="0.2"/>
    <row r="3991" x14ac:dyDescent="0.2"/>
    <row r="3992" x14ac:dyDescent="0.2"/>
    <row r="3993" x14ac:dyDescent="0.2"/>
    <row r="3994" x14ac:dyDescent="0.2"/>
    <row r="3995" x14ac:dyDescent="0.2"/>
    <row r="3996" x14ac:dyDescent="0.2"/>
    <row r="3997" x14ac:dyDescent="0.2"/>
    <row r="3998" x14ac:dyDescent="0.2"/>
    <row r="3999" x14ac:dyDescent="0.2"/>
    <row r="4000" x14ac:dyDescent="0.2"/>
    <row r="4001" x14ac:dyDescent="0.2"/>
    <row r="4002" x14ac:dyDescent="0.2"/>
    <row r="4003" x14ac:dyDescent="0.2"/>
    <row r="4004" x14ac:dyDescent="0.2"/>
    <row r="4005" x14ac:dyDescent="0.2"/>
    <row r="4006" x14ac:dyDescent="0.2"/>
    <row r="4007" x14ac:dyDescent="0.2"/>
    <row r="4008" x14ac:dyDescent="0.2"/>
    <row r="4009" x14ac:dyDescent="0.2"/>
    <row r="4010" x14ac:dyDescent="0.2"/>
    <row r="4011" x14ac:dyDescent="0.2"/>
    <row r="4012" x14ac:dyDescent="0.2"/>
    <row r="4013" x14ac:dyDescent="0.2"/>
    <row r="4014" x14ac:dyDescent="0.2"/>
    <row r="4015" x14ac:dyDescent="0.2"/>
    <row r="4016" x14ac:dyDescent="0.2"/>
    <row r="4017" x14ac:dyDescent="0.2"/>
    <row r="4018" x14ac:dyDescent="0.2"/>
    <row r="4019" x14ac:dyDescent="0.2"/>
    <row r="4020" x14ac:dyDescent="0.2"/>
    <row r="4021" x14ac:dyDescent="0.2"/>
    <row r="4022" x14ac:dyDescent="0.2"/>
    <row r="4023" x14ac:dyDescent="0.2"/>
    <row r="4024" x14ac:dyDescent="0.2"/>
    <row r="4025" x14ac:dyDescent="0.2"/>
    <row r="4026" x14ac:dyDescent="0.2"/>
    <row r="4027" x14ac:dyDescent="0.2"/>
    <row r="4028" x14ac:dyDescent="0.2"/>
    <row r="4029" x14ac:dyDescent="0.2"/>
    <row r="4030" x14ac:dyDescent="0.2"/>
    <row r="4031" x14ac:dyDescent="0.2"/>
    <row r="4032" x14ac:dyDescent="0.2"/>
    <row r="4033" x14ac:dyDescent="0.2"/>
    <row r="4034" x14ac:dyDescent="0.2"/>
    <row r="4035" x14ac:dyDescent="0.2"/>
    <row r="4036" x14ac:dyDescent="0.2"/>
    <row r="4037" x14ac:dyDescent="0.2"/>
    <row r="4038" x14ac:dyDescent="0.2"/>
    <row r="4039" x14ac:dyDescent="0.2"/>
    <row r="4040" x14ac:dyDescent="0.2"/>
    <row r="4041" x14ac:dyDescent="0.2"/>
    <row r="4042" x14ac:dyDescent="0.2"/>
    <row r="4043" x14ac:dyDescent="0.2"/>
    <row r="4044" x14ac:dyDescent="0.2"/>
    <row r="4045" x14ac:dyDescent="0.2"/>
    <row r="4046" x14ac:dyDescent="0.2"/>
    <row r="4047" x14ac:dyDescent="0.2"/>
    <row r="4048" x14ac:dyDescent="0.2"/>
    <row r="4049" x14ac:dyDescent="0.2"/>
    <row r="4050" x14ac:dyDescent="0.2"/>
    <row r="4051" x14ac:dyDescent="0.2"/>
    <row r="4052" x14ac:dyDescent="0.2"/>
    <row r="4053" x14ac:dyDescent="0.2"/>
    <row r="4054" x14ac:dyDescent="0.2"/>
    <row r="4055" x14ac:dyDescent="0.2"/>
    <row r="4056" x14ac:dyDescent="0.2"/>
    <row r="4057" x14ac:dyDescent="0.2"/>
    <row r="4058" x14ac:dyDescent="0.2"/>
    <row r="4059" x14ac:dyDescent="0.2"/>
    <row r="4060" x14ac:dyDescent="0.2"/>
    <row r="4061" x14ac:dyDescent="0.2"/>
    <row r="4062" x14ac:dyDescent="0.2"/>
    <row r="4063" x14ac:dyDescent="0.2"/>
    <row r="4064" x14ac:dyDescent="0.2"/>
    <row r="4065" x14ac:dyDescent="0.2"/>
    <row r="4066" x14ac:dyDescent="0.2"/>
    <row r="4067" x14ac:dyDescent="0.2"/>
    <row r="4068" x14ac:dyDescent="0.2"/>
    <row r="4069" x14ac:dyDescent="0.2"/>
    <row r="4070" x14ac:dyDescent="0.2"/>
    <row r="4071" x14ac:dyDescent="0.2"/>
    <row r="4072" x14ac:dyDescent="0.2"/>
    <row r="4073" x14ac:dyDescent="0.2"/>
    <row r="4074" x14ac:dyDescent="0.2"/>
    <row r="4075" x14ac:dyDescent="0.2"/>
    <row r="4076" x14ac:dyDescent="0.2"/>
    <row r="4077" x14ac:dyDescent="0.2"/>
    <row r="4078" x14ac:dyDescent="0.2"/>
    <row r="4079" x14ac:dyDescent="0.2"/>
    <row r="4080" x14ac:dyDescent="0.2"/>
    <row r="4081" x14ac:dyDescent="0.2"/>
    <row r="4082" x14ac:dyDescent="0.2"/>
    <row r="4083" x14ac:dyDescent="0.2"/>
    <row r="4084" x14ac:dyDescent="0.2"/>
    <row r="4085" x14ac:dyDescent="0.2"/>
    <row r="4086" x14ac:dyDescent="0.2"/>
    <row r="4087" x14ac:dyDescent="0.2"/>
    <row r="4088" x14ac:dyDescent="0.2"/>
    <row r="4089" x14ac:dyDescent="0.2"/>
    <row r="4090" x14ac:dyDescent="0.2"/>
    <row r="4091" x14ac:dyDescent="0.2"/>
    <row r="4092" x14ac:dyDescent="0.2"/>
    <row r="4093" x14ac:dyDescent="0.2"/>
    <row r="4094" x14ac:dyDescent="0.2"/>
    <row r="4095" x14ac:dyDescent="0.2"/>
    <row r="4096" x14ac:dyDescent="0.2"/>
    <row r="4097" x14ac:dyDescent="0.2"/>
    <row r="4098" x14ac:dyDescent="0.2"/>
    <row r="4099" x14ac:dyDescent="0.2"/>
    <row r="4100" x14ac:dyDescent="0.2"/>
    <row r="4101" x14ac:dyDescent="0.2"/>
    <row r="4102" x14ac:dyDescent="0.2"/>
    <row r="4103" x14ac:dyDescent="0.2"/>
    <row r="4104" x14ac:dyDescent="0.2"/>
    <row r="4105" x14ac:dyDescent="0.2"/>
    <row r="4106" x14ac:dyDescent="0.2"/>
    <row r="4107" x14ac:dyDescent="0.2"/>
    <row r="4108" x14ac:dyDescent="0.2"/>
    <row r="4109" x14ac:dyDescent="0.2"/>
    <row r="4110" x14ac:dyDescent="0.2"/>
    <row r="4111" x14ac:dyDescent="0.2"/>
    <row r="4112" x14ac:dyDescent="0.2"/>
    <row r="4113" x14ac:dyDescent="0.2"/>
    <row r="4114" x14ac:dyDescent="0.2"/>
    <row r="4115" x14ac:dyDescent="0.2"/>
    <row r="4116" x14ac:dyDescent="0.2"/>
    <row r="4117" x14ac:dyDescent="0.2"/>
    <row r="4118" x14ac:dyDescent="0.2"/>
    <row r="4119" x14ac:dyDescent="0.2"/>
    <row r="4120" x14ac:dyDescent="0.2"/>
    <row r="4121" x14ac:dyDescent="0.2"/>
    <row r="4122" x14ac:dyDescent="0.2"/>
    <row r="4123" x14ac:dyDescent="0.2"/>
    <row r="4124" x14ac:dyDescent="0.2"/>
    <row r="4125" x14ac:dyDescent="0.2"/>
    <row r="4126" x14ac:dyDescent="0.2"/>
    <row r="4127" x14ac:dyDescent="0.2"/>
    <row r="4128" x14ac:dyDescent="0.2"/>
    <row r="4129" x14ac:dyDescent="0.2"/>
    <row r="4130" x14ac:dyDescent="0.2"/>
    <row r="4131" x14ac:dyDescent="0.2"/>
    <row r="4132" x14ac:dyDescent="0.2"/>
    <row r="4133" x14ac:dyDescent="0.2"/>
    <row r="4134" x14ac:dyDescent="0.2"/>
    <row r="4135" x14ac:dyDescent="0.2"/>
    <row r="4136" x14ac:dyDescent="0.2"/>
    <row r="4137" x14ac:dyDescent="0.2"/>
    <row r="4138" x14ac:dyDescent="0.2"/>
    <row r="4139" x14ac:dyDescent="0.2"/>
    <row r="4140" x14ac:dyDescent="0.2"/>
    <row r="4141" x14ac:dyDescent="0.2"/>
    <row r="4142" x14ac:dyDescent="0.2"/>
    <row r="4143" x14ac:dyDescent="0.2"/>
    <row r="4144" x14ac:dyDescent="0.2"/>
    <row r="4145" x14ac:dyDescent="0.2"/>
    <row r="4146" x14ac:dyDescent="0.2"/>
    <row r="4147" x14ac:dyDescent="0.2"/>
    <row r="4148" x14ac:dyDescent="0.2"/>
    <row r="4149" x14ac:dyDescent="0.2"/>
    <row r="4150" x14ac:dyDescent="0.2"/>
    <row r="4151" x14ac:dyDescent="0.2"/>
    <row r="4152" x14ac:dyDescent="0.2"/>
    <row r="4153" x14ac:dyDescent="0.2"/>
    <row r="4154" x14ac:dyDescent="0.2"/>
    <row r="4155" x14ac:dyDescent="0.2"/>
    <row r="4156" x14ac:dyDescent="0.2"/>
    <row r="4157" x14ac:dyDescent="0.2"/>
    <row r="4158" x14ac:dyDescent="0.2"/>
    <row r="4159" x14ac:dyDescent="0.2"/>
    <row r="4160" x14ac:dyDescent="0.2"/>
    <row r="4161" x14ac:dyDescent="0.2"/>
    <row r="4162" x14ac:dyDescent="0.2"/>
    <row r="4163" x14ac:dyDescent="0.2"/>
    <row r="4164" x14ac:dyDescent="0.2"/>
    <row r="4165" x14ac:dyDescent="0.2"/>
    <row r="4166" x14ac:dyDescent="0.2"/>
    <row r="4167" x14ac:dyDescent="0.2"/>
    <row r="4168" x14ac:dyDescent="0.2"/>
    <row r="4169" x14ac:dyDescent="0.2"/>
    <row r="4170" x14ac:dyDescent="0.2"/>
    <row r="4171" x14ac:dyDescent="0.2"/>
    <row r="4172" x14ac:dyDescent="0.2"/>
    <row r="4173" x14ac:dyDescent="0.2"/>
    <row r="4174" x14ac:dyDescent="0.2"/>
    <row r="4175" x14ac:dyDescent="0.2"/>
    <row r="4176" x14ac:dyDescent="0.2"/>
    <row r="4177" x14ac:dyDescent="0.2"/>
    <row r="4178" x14ac:dyDescent="0.2"/>
    <row r="4179" x14ac:dyDescent="0.2"/>
    <row r="4180" x14ac:dyDescent="0.2"/>
    <row r="4181" x14ac:dyDescent="0.2"/>
    <row r="4182" x14ac:dyDescent="0.2"/>
    <row r="4183" x14ac:dyDescent="0.2"/>
    <row r="4184" x14ac:dyDescent="0.2"/>
    <row r="4185" x14ac:dyDescent="0.2"/>
    <row r="4186" x14ac:dyDescent="0.2"/>
    <row r="4187" x14ac:dyDescent="0.2"/>
    <row r="4188" x14ac:dyDescent="0.2"/>
    <row r="4189" x14ac:dyDescent="0.2"/>
    <row r="4190" x14ac:dyDescent="0.2"/>
    <row r="4191" x14ac:dyDescent="0.2"/>
    <row r="4192" x14ac:dyDescent="0.2"/>
    <row r="4193" x14ac:dyDescent="0.2"/>
    <row r="4194" x14ac:dyDescent="0.2"/>
    <row r="4195" x14ac:dyDescent="0.2"/>
    <row r="4196" x14ac:dyDescent="0.2"/>
    <row r="4197" x14ac:dyDescent="0.2"/>
    <row r="4198" x14ac:dyDescent="0.2"/>
    <row r="4199" x14ac:dyDescent="0.2"/>
    <row r="4200" x14ac:dyDescent="0.2"/>
    <row r="4201" x14ac:dyDescent="0.2"/>
    <row r="4202" x14ac:dyDescent="0.2"/>
    <row r="4203" x14ac:dyDescent="0.2"/>
    <row r="4204" x14ac:dyDescent="0.2"/>
    <row r="4205" x14ac:dyDescent="0.2"/>
    <row r="4206" x14ac:dyDescent="0.2"/>
    <row r="4207" x14ac:dyDescent="0.2"/>
    <row r="4208" x14ac:dyDescent="0.2"/>
    <row r="4209" x14ac:dyDescent="0.2"/>
    <row r="4210" x14ac:dyDescent="0.2"/>
    <row r="4211" x14ac:dyDescent="0.2"/>
    <row r="4212" x14ac:dyDescent="0.2"/>
    <row r="4213" x14ac:dyDescent="0.2"/>
    <row r="4214" x14ac:dyDescent="0.2"/>
    <row r="4215" x14ac:dyDescent="0.2"/>
    <row r="4216" x14ac:dyDescent="0.2"/>
    <row r="4217" x14ac:dyDescent="0.2"/>
    <row r="4218" x14ac:dyDescent="0.2"/>
    <row r="4219" x14ac:dyDescent="0.2"/>
    <row r="4220" x14ac:dyDescent="0.2"/>
    <row r="4221" x14ac:dyDescent="0.2"/>
    <row r="4222" x14ac:dyDescent="0.2"/>
    <row r="4223" x14ac:dyDescent="0.2"/>
    <row r="4224" x14ac:dyDescent="0.2"/>
    <row r="4225" x14ac:dyDescent="0.2"/>
    <row r="4226" x14ac:dyDescent="0.2"/>
    <row r="4227" x14ac:dyDescent="0.2"/>
    <row r="4228" x14ac:dyDescent="0.2"/>
    <row r="4229" x14ac:dyDescent="0.2"/>
    <row r="4230" x14ac:dyDescent="0.2"/>
    <row r="4231" x14ac:dyDescent="0.2"/>
    <row r="4232" x14ac:dyDescent="0.2"/>
    <row r="4233" x14ac:dyDescent="0.2"/>
    <row r="4234" x14ac:dyDescent="0.2"/>
    <row r="4235" x14ac:dyDescent="0.2"/>
    <row r="4236" x14ac:dyDescent="0.2"/>
    <row r="4237" x14ac:dyDescent="0.2"/>
    <row r="4238" x14ac:dyDescent="0.2"/>
    <row r="4239" x14ac:dyDescent="0.2"/>
    <row r="4240" x14ac:dyDescent="0.2"/>
    <row r="4241" x14ac:dyDescent="0.2"/>
    <row r="4242" x14ac:dyDescent="0.2"/>
    <row r="4243" x14ac:dyDescent="0.2"/>
    <row r="4244" x14ac:dyDescent="0.2"/>
    <row r="4245" x14ac:dyDescent="0.2"/>
    <row r="4246" x14ac:dyDescent="0.2"/>
    <row r="4247" x14ac:dyDescent="0.2"/>
    <row r="4248" x14ac:dyDescent="0.2"/>
    <row r="4249" x14ac:dyDescent="0.2"/>
    <row r="4250" x14ac:dyDescent="0.2"/>
    <row r="4251" x14ac:dyDescent="0.2"/>
    <row r="4252" x14ac:dyDescent="0.2"/>
    <row r="4253" x14ac:dyDescent="0.2"/>
    <row r="4254" x14ac:dyDescent="0.2"/>
    <row r="4255" x14ac:dyDescent="0.2"/>
    <row r="4256" x14ac:dyDescent="0.2"/>
    <row r="4257" x14ac:dyDescent="0.2"/>
    <row r="4258" x14ac:dyDescent="0.2"/>
    <row r="4259" x14ac:dyDescent="0.2"/>
    <row r="4260" x14ac:dyDescent="0.2"/>
    <row r="4261" x14ac:dyDescent="0.2"/>
    <row r="4262" x14ac:dyDescent="0.2"/>
    <row r="4263" x14ac:dyDescent="0.2"/>
    <row r="4264" x14ac:dyDescent="0.2"/>
    <row r="4265" x14ac:dyDescent="0.2"/>
    <row r="4266" x14ac:dyDescent="0.2"/>
    <row r="4267" x14ac:dyDescent="0.2"/>
    <row r="4268" x14ac:dyDescent="0.2"/>
    <row r="4269" x14ac:dyDescent="0.2"/>
    <row r="4270" x14ac:dyDescent="0.2"/>
    <row r="4271" x14ac:dyDescent="0.2"/>
    <row r="4272" x14ac:dyDescent="0.2"/>
    <row r="4273" x14ac:dyDescent="0.2"/>
    <row r="4274" x14ac:dyDescent="0.2"/>
    <row r="4275" x14ac:dyDescent="0.2"/>
    <row r="4276" x14ac:dyDescent="0.2"/>
    <row r="4277" x14ac:dyDescent="0.2"/>
    <row r="4278" x14ac:dyDescent="0.2"/>
    <row r="4279" x14ac:dyDescent="0.2"/>
    <row r="4280" x14ac:dyDescent="0.2"/>
    <row r="4281" x14ac:dyDescent="0.2"/>
    <row r="4282" x14ac:dyDescent="0.2"/>
    <row r="4283" x14ac:dyDescent="0.2"/>
    <row r="4284" x14ac:dyDescent="0.2"/>
    <row r="4285" x14ac:dyDescent="0.2"/>
    <row r="4286" x14ac:dyDescent="0.2"/>
    <row r="4287" x14ac:dyDescent="0.2"/>
    <row r="4288" x14ac:dyDescent="0.2"/>
    <row r="4289" x14ac:dyDescent="0.2"/>
    <row r="4290" x14ac:dyDescent="0.2"/>
    <row r="4291" x14ac:dyDescent="0.2"/>
    <row r="4292" x14ac:dyDescent="0.2"/>
    <row r="4293" x14ac:dyDescent="0.2"/>
    <row r="4294" x14ac:dyDescent="0.2"/>
    <row r="4295" x14ac:dyDescent="0.2"/>
    <row r="4296" x14ac:dyDescent="0.2"/>
    <row r="4297" x14ac:dyDescent="0.2"/>
    <row r="4298" x14ac:dyDescent="0.2"/>
    <row r="4299" x14ac:dyDescent="0.2"/>
    <row r="4300" x14ac:dyDescent="0.2"/>
    <row r="4301" x14ac:dyDescent="0.2"/>
    <row r="4302" x14ac:dyDescent="0.2"/>
    <row r="4303" x14ac:dyDescent="0.2"/>
    <row r="4304" x14ac:dyDescent="0.2"/>
    <row r="4305" x14ac:dyDescent="0.2"/>
    <row r="4306" x14ac:dyDescent="0.2"/>
    <row r="4307" x14ac:dyDescent="0.2"/>
    <row r="4308" x14ac:dyDescent="0.2"/>
    <row r="4309" x14ac:dyDescent="0.2"/>
    <row r="4310" x14ac:dyDescent="0.2"/>
    <row r="4311" x14ac:dyDescent="0.2"/>
    <row r="4312" x14ac:dyDescent="0.2"/>
    <row r="4313" x14ac:dyDescent="0.2"/>
    <row r="4314" x14ac:dyDescent="0.2"/>
    <row r="4315" x14ac:dyDescent="0.2"/>
    <row r="4316" x14ac:dyDescent="0.2"/>
    <row r="4317" x14ac:dyDescent="0.2"/>
    <row r="4318" x14ac:dyDescent="0.2"/>
    <row r="4319" x14ac:dyDescent="0.2"/>
    <row r="4320" x14ac:dyDescent="0.2"/>
    <row r="4321" x14ac:dyDescent="0.2"/>
    <row r="4322" x14ac:dyDescent="0.2"/>
    <row r="4323" x14ac:dyDescent="0.2"/>
    <row r="4324" x14ac:dyDescent="0.2"/>
    <row r="4325" x14ac:dyDescent="0.2"/>
    <row r="4326" x14ac:dyDescent="0.2"/>
    <row r="4327" x14ac:dyDescent="0.2"/>
    <row r="4328" x14ac:dyDescent="0.2"/>
    <row r="4329" x14ac:dyDescent="0.2"/>
    <row r="4330" x14ac:dyDescent="0.2"/>
    <row r="4331" x14ac:dyDescent="0.2"/>
    <row r="4332" x14ac:dyDescent="0.2"/>
    <row r="4333" x14ac:dyDescent="0.2"/>
    <row r="4334" x14ac:dyDescent="0.2"/>
    <row r="4335" x14ac:dyDescent="0.2"/>
    <row r="4336" x14ac:dyDescent="0.2"/>
    <row r="4337" x14ac:dyDescent="0.2"/>
    <row r="4338" x14ac:dyDescent="0.2"/>
    <row r="4339" x14ac:dyDescent="0.2"/>
    <row r="4340" x14ac:dyDescent="0.2"/>
    <row r="4341" x14ac:dyDescent="0.2"/>
    <row r="4342" x14ac:dyDescent="0.2"/>
    <row r="4343" x14ac:dyDescent="0.2"/>
    <row r="4344" x14ac:dyDescent="0.2"/>
    <row r="4345" x14ac:dyDescent="0.2"/>
    <row r="4346" x14ac:dyDescent="0.2"/>
    <row r="4347" x14ac:dyDescent="0.2"/>
    <row r="4348" x14ac:dyDescent="0.2"/>
    <row r="4349" x14ac:dyDescent="0.2"/>
    <row r="4350" x14ac:dyDescent="0.2"/>
    <row r="4351" x14ac:dyDescent="0.2"/>
    <row r="4352" x14ac:dyDescent="0.2"/>
    <row r="4353" x14ac:dyDescent="0.2"/>
    <row r="4354" x14ac:dyDescent="0.2"/>
    <row r="4355" x14ac:dyDescent="0.2"/>
    <row r="4356" x14ac:dyDescent="0.2"/>
    <row r="4357" x14ac:dyDescent="0.2"/>
    <row r="4358" x14ac:dyDescent="0.2"/>
    <row r="4359" x14ac:dyDescent="0.2"/>
    <row r="4360" x14ac:dyDescent="0.2"/>
    <row r="4361" x14ac:dyDescent="0.2"/>
    <row r="4362" x14ac:dyDescent="0.2"/>
    <row r="4363" x14ac:dyDescent="0.2"/>
    <row r="4364" x14ac:dyDescent="0.2"/>
    <row r="4365" x14ac:dyDescent="0.2"/>
    <row r="4366" x14ac:dyDescent="0.2"/>
    <row r="4367" x14ac:dyDescent="0.2"/>
    <row r="4368" x14ac:dyDescent="0.2"/>
    <row r="4369" x14ac:dyDescent="0.2"/>
    <row r="4370" x14ac:dyDescent="0.2"/>
    <row r="4371" x14ac:dyDescent="0.2"/>
    <row r="4372" x14ac:dyDescent="0.2"/>
    <row r="4373" x14ac:dyDescent="0.2"/>
    <row r="4374" x14ac:dyDescent="0.2"/>
    <row r="4375" x14ac:dyDescent="0.2"/>
    <row r="4376" x14ac:dyDescent="0.2"/>
    <row r="4377" x14ac:dyDescent="0.2"/>
    <row r="4378" x14ac:dyDescent="0.2"/>
    <row r="4379" x14ac:dyDescent="0.2"/>
    <row r="4380" x14ac:dyDescent="0.2"/>
    <row r="4381" x14ac:dyDescent="0.2"/>
    <row r="4382" x14ac:dyDescent="0.2"/>
    <row r="4383" x14ac:dyDescent="0.2"/>
    <row r="4384" x14ac:dyDescent="0.2"/>
    <row r="4385" x14ac:dyDescent="0.2"/>
    <row r="4386" x14ac:dyDescent="0.2"/>
    <row r="4387" x14ac:dyDescent="0.2"/>
    <row r="4388" x14ac:dyDescent="0.2"/>
    <row r="4389" x14ac:dyDescent="0.2"/>
    <row r="4390" x14ac:dyDescent="0.2"/>
    <row r="4391" x14ac:dyDescent="0.2"/>
    <row r="4392" x14ac:dyDescent="0.2"/>
    <row r="4393" x14ac:dyDescent="0.2"/>
    <row r="4394" x14ac:dyDescent="0.2"/>
    <row r="4395" x14ac:dyDescent="0.2"/>
    <row r="4396" x14ac:dyDescent="0.2"/>
    <row r="4397" x14ac:dyDescent="0.2"/>
    <row r="4398" x14ac:dyDescent="0.2"/>
    <row r="4399" x14ac:dyDescent="0.2"/>
    <row r="4400" x14ac:dyDescent="0.2"/>
    <row r="4401" x14ac:dyDescent="0.2"/>
    <row r="4402" x14ac:dyDescent="0.2"/>
    <row r="4403" x14ac:dyDescent="0.2"/>
    <row r="4404" x14ac:dyDescent="0.2"/>
    <row r="4405" x14ac:dyDescent="0.2"/>
    <row r="4406" x14ac:dyDescent="0.2"/>
    <row r="4407" x14ac:dyDescent="0.2"/>
    <row r="4408" x14ac:dyDescent="0.2"/>
    <row r="4409" x14ac:dyDescent="0.2"/>
    <row r="4410" x14ac:dyDescent="0.2"/>
    <row r="4411" x14ac:dyDescent="0.2"/>
    <row r="4412" x14ac:dyDescent="0.2"/>
    <row r="4413" x14ac:dyDescent="0.2"/>
    <row r="4414" x14ac:dyDescent="0.2"/>
    <row r="4415" x14ac:dyDescent="0.2"/>
    <row r="4416" x14ac:dyDescent="0.2"/>
    <row r="4417" x14ac:dyDescent="0.2"/>
    <row r="4418" x14ac:dyDescent="0.2"/>
    <row r="4419" x14ac:dyDescent="0.2"/>
    <row r="4420" x14ac:dyDescent="0.2"/>
    <row r="4421" x14ac:dyDescent="0.2"/>
    <row r="4422" x14ac:dyDescent="0.2"/>
    <row r="4423" x14ac:dyDescent="0.2"/>
    <row r="4424" x14ac:dyDescent="0.2"/>
    <row r="4425" x14ac:dyDescent="0.2"/>
    <row r="4426" x14ac:dyDescent="0.2"/>
    <row r="4427" x14ac:dyDescent="0.2"/>
    <row r="4428" x14ac:dyDescent="0.2"/>
    <row r="4429" x14ac:dyDescent="0.2"/>
    <row r="4430" x14ac:dyDescent="0.2"/>
    <row r="4431" x14ac:dyDescent="0.2"/>
    <row r="4432" x14ac:dyDescent="0.2"/>
    <row r="4433" x14ac:dyDescent="0.2"/>
    <row r="4434" x14ac:dyDescent="0.2"/>
    <row r="4435" x14ac:dyDescent="0.2"/>
    <row r="4436" x14ac:dyDescent="0.2"/>
    <row r="4437" x14ac:dyDescent="0.2"/>
    <row r="4438" x14ac:dyDescent="0.2"/>
    <row r="4439" x14ac:dyDescent="0.2"/>
    <row r="4440" x14ac:dyDescent="0.2"/>
    <row r="4441" x14ac:dyDescent="0.2"/>
    <row r="4442" x14ac:dyDescent="0.2"/>
    <row r="4443" x14ac:dyDescent="0.2"/>
    <row r="4444" x14ac:dyDescent="0.2"/>
    <row r="4445" x14ac:dyDescent="0.2"/>
    <row r="4446" x14ac:dyDescent="0.2"/>
    <row r="4447" x14ac:dyDescent="0.2"/>
    <row r="4448" x14ac:dyDescent="0.2"/>
    <row r="4449" x14ac:dyDescent="0.2"/>
    <row r="4450" x14ac:dyDescent="0.2"/>
    <row r="4451" x14ac:dyDescent="0.2"/>
    <row r="4452" x14ac:dyDescent="0.2"/>
    <row r="4453" x14ac:dyDescent="0.2"/>
    <row r="4454" x14ac:dyDescent="0.2"/>
    <row r="4455" x14ac:dyDescent="0.2"/>
    <row r="4456" x14ac:dyDescent="0.2"/>
    <row r="4457" x14ac:dyDescent="0.2"/>
    <row r="4458" x14ac:dyDescent="0.2"/>
    <row r="4459" x14ac:dyDescent="0.2"/>
    <row r="4460" x14ac:dyDescent="0.2"/>
    <row r="4461" x14ac:dyDescent="0.2"/>
    <row r="4462" x14ac:dyDescent="0.2"/>
    <row r="4463" x14ac:dyDescent="0.2"/>
    <row r="4464" x14ac:dyDescent="0.2"/>
    <row r="4465" x14ac:dyDescent="0.2"/>
    <row r="4466" x14ac:dyDescent="0.2"/>
    <row r="4467" x14ac:dyDescent="0.2"/>
    <row r="4468" x14ac:dyDescent="0.2"/>
    <row r="4469" x14ac:dyDescent="0.2"/>
    <row r="4470" x14ac:dyDescent="0.2"/>
    <row r="4471" x14ac:dyDescent="0.2"/>
    <row r="4472" x14ac:dyDescent="0.2"/>
    <row r="4473" x14ac:dyDescent="0.2"/>
    <row r="4474" x14ac:dyDescent="0.2"/>
    <row r="4475" x14ac:dyDescent="0.2"/>
    <row r="4476" x14ac:dyDescent="0.2"/>
    <row r="4477" x14ac:dyDescent="0.2"/>
    <row r="4478" x14ac:dyDescent="0.2"/>
    <row r="4479" x14ac:dyDescent="0.2"/>
    <row r="4480" x14ac:dyDescent="0.2"/>
    <row r="4481" x14ac:dyDescent="0.2"/>
    <row r="4482" x14ac:dyDescent="0.2"/>
    <row r="4483" x14ac:dyDescent="0.2"/>
    <row r="4484" x14ac:dyDescent="0.2"/>
    <row r="4485" x14ac:dyDescent="0.2"/>
    <row r="4486" x14ac:dyDescent="0.2"/>
    <row r="4487" x14ac:dyDescent="0.2"/>
    <row r="4488" x14ac:dyDescent="0.2"/>
    <row r="4489" x14ac:dyDescent="0.2"/>
    <row r="4490" x14ac:dyDescent="0.2"/>
    <row r="4491" x14ac:dyDescent="0.2"/>
    <row r="4492" x14ac:dyDescent="0.2"/>
    <row r="4493" x14ac:dyDescent="0.2"/>
    <row r="4494" x14ac:dyDescent="0.2"/>
    <row r="4495" x14ac:dyDescent="0.2"/>
    <row r="4496" x14ac:dyDescent="0.2"/>
    <row r="4497" x14ac:dyDescent="0.2"/>
    <row r="4498" x14ac:dyDescent="0.2"/>
    <row r="4499" x14ac:dyDescent="0.2"/>
    <row r="4500" x14ac:dyDescent="0.2"/>
    <row r="4501" x14ac:dyDescent="0.2"/>
    <row r="4502" x14ac:dyDescent="0.2"/>
    <row r="4503" x14ac:dyDescent="0.2"/>
    <row r="4504" x14ac:dyDescent="0.2"/>
    <row r="4505" x14ac:dyDescent="0.2"/>
    <row r="4506" x14ac:dyDescent="0.2"/>
    <row r="4507" x14ac:dyDescent="0.2"/>
    <row r="4508" x14ac:dyDescent="0.2"/>
    <row r="4509" x14ac:dyDescent="0.2"/>
    <row r="4510" x14ac:dyDescent="0.2"/>
    <row r="4511" x14ac:dyDescent="0.2"/>
    <row r="4512" x14ac:dyDescent="0.2"/>
    <row r="4513" x14ac:dyDescent="0.2"/>
    <row r="4514" x14ac:dyDescent="0.2"/>
    <row r="4515" x14ac:dyDescent="0.2"/>
    <row r="4516" x14ac:dyDescent="0.2"/>
    <row r="4517" x14ac:dyDescent="0.2"/>
    <row r="4518" x14ac:dyDescent="0.2"/>
    <row r="4519" x14ac:dyDescent="0.2"/>
    <row r="4520" x14ac:dyDescent="0.2"/>
    <row r="4521" x14ac:dyDescent="0.2"/>
    <row r="4522" x14ac:dyDescent="0.2"/>
    <row r="4523" x14ac:dyDescent="0.2"/>
    <row r="4524" x14ac:dyDescent="0.2"/>
    <row r="4525" x14ac:dyDescent="0.2"/>
    <row r="4526" x14ac:dyDescent="0.2"/>
    <row r="4527" x14ac:dyDescent="0.2"/>
    <row r="4528" x14ac:dyDescent="0.2"/>
    <row r="4529" x14ac:dyDescent="0.2"/>
    <row r="4530" x14ac:dyDescent="0.2"/>
    <row r="4531" x14ac:dyDescent="0.2"/>
    <row r="4532" x14ac:dyDescent="0.2"/>
    <row r="4533" x14ac:dyDescent="0.2"/>
    <row r="4534" x14ac:dyDescent="0.2"/>
    <row r="4535" x14ac:dyDescent="0.2"/>
    <row r="4536" x14ac:dyDescent="0.2"/>
    <row r="4537" x14ac:dyDescent="0.2"/>
    <row r="4538" x14ac:dyDescent="0.2"/>
    <row r="4539" x14ac:dyDescent="0.2"/>
    <row r="4540" x14ac:dyDescent="0.2"/>
    <row r="4541" x14ac:dyDescent="0.2"/>
    <row r="4542" x14ac:dyDescent="0.2"/>
    <row r="4543" x14ac:dyDescent="0.2"/>
    <row r="4544" x14ac:dyDescent="0.2"/>
    <row r="4545" x14ac:dyDescent="0.2"/>
    <row r="4546" x14ac:dyDescent="0.2"/>
    <row r="4547" x14ac:dyDescent="0.2"/>
    <row r="4548" x14ac:dyDescent="0.2"/>
    <row r="4549" x14ac:dyDescent="0.2"/>
    <row r="4550" x14ac:dyDescent="0.2"/>
    <row r="4551" x14ac:dyDescent="0.2"/>
    <row r="4552" x14ac:dyDescent="0.2"/>
    <row r="4553" x14ac:dyDescent="0.2"/>
    <row r="4554" x14ac:dyDescent="0.2"/>
    <row r="4555" x14ac:dyDescent="0.2"/>
    <row r="4556" x14ac:dyDescent="0.2"/>
    <row r="4557" x14ac:dyDescent="0.2"/>
    <row r="4558" x14ac:dyDescent="0.2"/>
    <row r="4559" x14ac:dyDescent="0.2"/>
    <row r="4560" x14ac:dyDescent="0.2"/>
    <row r="4561" x14ac:dyDescent="0.2"/>
    <row r="4562" x14ac:dyDescent="0.2"/>
    <row r="4563" x14ac:dyDescent="0.2"/>
    <row r="4564" x14ac:dyDescent="0.2"/>
    <row r="4565" x14ac:dyDescent="0.2"/>
    <row r="4566" x14ac:dyDescent="0.2"/>
    <row r="4567" x14ac:dyDescent="0.2"/>
    <row r="4568" x14ac:dyDescent="0.2"/>
    <row r="4569" x14ac:dyDescent="0.2"/>
    <row r="4570" x14ac:dyDescent="0.2"/>
    <row r="4571" x14ac:dyDescent="0.2"/>
    <row r="4572" x14ac:dyDescent="0.2"/>
    <row r="4573" x14ac:dyDescent="0.2"/>
    <row r="4574" x14ac:dyDescent="0.2"/>
    <row r="4575" x14ac:dyDescent="0.2"/>
    <row r="4576" x14ac:dyDescent="0.2"/>
    <row r="4577" x14ac:dyDescent="0.2"/>
    <row r="4578" x14ac:dyDescent="0.2"/>
    <row r="4579" x14ac:dyDescent="0.2"/>
    <row r="4580" x14ac:dyDescent="0.2"/>
    <row r="4581" x14ac:dyDescent="0.2"/>
    <row r="4582" x14ac:dyDescent="0.2"/>
    <row r="4583" x14ac:dyDescent="0.2"/>
    <row r="4584" x14ac:dyDescent="0.2"/>
    <row r="4585" x14ac:dyDescent="0.2"/>
    <row r="4586" x14ac:dyDescent="0.2"/>
    <row r="4587" x14ac:dyDescent="0.2"/>
    <row r="4588" x14ac:dyDescent="0.2"/>
    <row r="4589" x14ac:dyDescent="0.2"/>
    <row r="4590" x14ac:dyDescent="0.2"/>
    <row r="4591" x14ac:dyDescent="0.2"/>
    <row r="4592" x14ac:dyDescent="0.2"/>
    <row r="4593" x14ac:dyDescent="0.2"/>
    <row r="4594" x14ac:dyDescent="0.2"/>
    <row r="4595" x14ac:dyDescent="0.2"/>
    <row r="4596" x14ac:dyDescent="0.2"/>
    <row r="4597" x14ac:dyDescent="0.2"/>
    <row r="4598" x14ac:dyDescent="0.2"/>
    <row r="4599" x14ac:dyDescent="0.2"/>
    <row r="4600" x14ac:dyDescent="0.2"/>
    <row r="4601" x14ac:dyDescent="0.2"/>
    <row r="4602" x14ac:dyDescent="0.2"/>
    <row r="4603" x14ac:dyDescent="0.2"/>
    <row r="4604" x14ac:dyDescent="0.2"/>
    <row r="4605" x14ac:dyDescent="0.2"/>
    <row r="4606" x14ac:dyDescent="0.2"/>
    <row r="4607" x14ac:dyDescent="0.2"/>
    <row r="4608" x14ac:dyDescent="0.2"/>
    <row r="4609" x14ac:dyDescent="0.2"/>
    <row r="4610" x14ac:dyDescent="0.2"/>
    <row r="4611" x14ac:dyDescent="0.2"/>
    <row r="4612" x14ac:dyDescent="0.2"/>
    <row r="4613" x14ac:dyDescent="0.2"/>
    <row r="4614" x14ac:dyDescent="0.2"/>
    <row r="4615" x14ac:dyDescent="0.2"/>
    <row r="4616" x14ac:dyDescent="0.2"/>
    <row r="4617" x14ac:dyDescent="0.2"/>
    <row r="4618" x14ac:dyDescent="0.2"/>
    <row r="4619" x14ac:dyDescent="0.2"/>
    <row r="4620" x14ac:dyDescent="0.2"/>
    <row r="4621" x14ac:dyDescent="0.2"/>
    <row r="4622" x14ac:dyDescent="0.2"/>
    <row r="4623" x14ac:dyDescent="0.2"/>
    <row r="4624" x14ac:dyDescent="0.2"/>
    <row r="4625" x14ac:dyDescent="0.2"/>
    <row r="4626" x14ac:dyDescent="0.2"/>
    <row r="4627" x14ac:dyDescent="0.2"/>
    <row r="4628" x14ac:dyDescent="0.2"/>
    <row r="4629" x14ac:dyDescent="0.2"/>
    <row r="4630" x14ac:dyDescent="0.2"/>
    <row r="4631" x14ac:dyDescent="0.2"/>
    <row r="4632" x14ac:dyDescent="0.2"/>
    <row r="4633" x14ac:dyDescent="0.2"/>
    <row r="4634" x14ac:dyDescent="0.2"/>
    <row r="4635" x14ac:dyDescent="0.2"/>
    <row r="4636" x14ac:dyDescent="0.2"/>
    <row r="4637" x14ac:dyDescent="0.2"/>
    <row r="4638" x14ac:dyDescent="0.2"/>
    <row r="4639" x14ac:dyDescent="0.2"/>
    <row r="4640" x14ac:dyDescent="0.2"/>
    <row r="4641" x14ac:dyDescent="0.2"/>
    <row r="4642" x14ac:dyDescent="0.2"/>
    <row r="4643" x14ac:dyDescent="0.2"/>
    <row r="4644" x14ac:dyDescent="0.2"/>
    <row r="4645" x14ac:dyDescent="0.2"/>
    <row r="4646" x14ac:dyDescent="0.2"/>
    <row r="4647" x14ac:dyDescent="0.2"/>
    <row r="4648" x14ac:dyDescent="0.2"/>
    <row r="4649" x14ac:dyDescent="0.2"/>
    <row r="4650" x14ac:dyDescent="0.2"/>
    <row r="4651" x14ac:dyDescent="0.2"/>
    <row r="4652" x14ac:dyDescent="0.2"/>
    <row r="4653" x14ac:dyDescent="0.2"/>
    <row r="4654" x14ac:dyDescent="0.2"/>
    <row r="4655" x14ac:dyDescent="0.2"/>
    <row r="4656" x14ac:dyDescent="0.2"/>
    <row r="4657" x14ac:dyDescent="0.2"/>
    <row r="4658" x14ac:dyDescent="0.2"/>
    <row r="4659" x14ac:dyDescent="0.2"/>
    <row r="4660" x14ac:dyDescent="0.2"/>
    <row r="4661" x14ac:dyDescent="0.2"/>
    <row r="4662" x14ac:dyDescent="0.2"/>
    <row r="4663" x14ac:dyDescent="0.2"/>
    <row r="4664" x14ac:dyDescent="0.2"/>
    <row r="4665" x14ac:dyDescent="0.2"/>
    <row r="4666" x14ac:dyDescent="0.2"/>
    <row r="4667" x14ac:dyDescent="0.2"/>
    <row r="4668" x14ac:dyDescent="0.2"/>
    <row r="4669" x14ac:dyDescent="0.2"/>
    <row r="4670" x14ac:dyDescent="0.2"/>
    <row r="4671" x14ac:dyDescent="0.2"/>
    <row r="4672" x14ac:dyDescent="0.2"/>
    <row r="4673" x14ac:dyDescent="0.2"/>
    <row r="4674" x14ac:dyDescent="0.2"/>
    <row r="4675" x14ac:dyDescent="0.2"/>
    <row r="4676" x14ac:dyDescent="0.2"/>
    <row r="4677" x14ac:dyDescent="0.2"/>
    <row r="4678" x14ac:dyDescent="0.2"/>
    <row r="4679" x14ac:dyDescent="0.2"/>
    <row r="4680" x14ac:dyDescent="0.2"/>
    <row r="4681" x14ac:dyDescent="0.2"/>
    <row r="4682" x14ac:dyDescent="0.2"/>
    <row r="4683" x14ac:dyDescent="0.2"/>
    <row r="4684" x14ac:dyDescent="0.2"/>
    <row r="4685" x14ac:dyDescent="0.2"/>
    <row r="4686" x14ac:dyDescent="0.2"/>
    <row r="4687" x14ac:dyDescent="0.2"/>
    <row r="4688" x14ac:dyDescent="0.2"/>
    <row r="4689" x14ac:dyDescent="0.2"/>
    <row r="4690" x14ac:dyDescent="0.2"/>
    <row r="4691" x14ac:dyDescent="0.2"/>
    <row r="4692" x14ac:dyDescent="0.2"/>
    <row r="4693" x14ac:dyDescent="0.2"/>
    <row r="4694" x14ac:dyDescent="0.2"/>
    <row r="4695" x14ac:dyDescent="0.2"/>
    <row r="4696" x14ac:dyDescent="0.2"/>
    <row r="4697" x14ac:dyDescent="0.2"/>
    <row r="4698" x14ac:dyDescent="0.2"/>
    <row r="4699" x14ac:dyDescent="0.2"/>
    <row r="4700" x14ac:dyDescent="0.2"/>
    <row r="4701" x14ac:dyDescent="0.2"/>
    <row r="4702" x14ac:dyDescent="0.2"/>
    <row r="4703" x14ac:dyDescent="0.2"/>
    <row r="4704" x14ac:dyDescent="0.2"/>
    <row r="4705" x14ac:dyDescent="0.2"/>
    <row r="4706" x14ac:dyDescent="0.2"/>
    <row r="4707" x14ac:dyDescent="0.2"/>
    <row r="4708" x14ac:dyDescent="0.2"/>
    <row r="4709" x14ac:dyDescent="0.2"/>
    <row r="4710" x14ac:dyDescent="0.2"/>
    <row r="4711" x14ac:dyDescent="0.2"/>
    <row r="4712" x14ac:dyDescent="0.2"/>
    <row r="4713" x14ac:dyDescent="0.2"/>
    <row r="4714" x14ac:dyDescent="0.2"/>
    <row r="4715" x14ac:dyDescent="0.2"/>
    <row r="4716" x14ac:dyDescent="0.2"/>
    <row r="4717" x14ac:dyDescent="0.2"/>
    <row r="4718" x14ac:dyDescent="0.2"/>
    <row r="4719" x14ac:dyDescent="0.2"/>
    <row r="4720" x14ac:dyDescent="0.2"/>
    <row r="4721" x14ac:dyDescent="0.2"/>
    <row r="4722" x14ac:dyDescent="0.2"/>
    <row r="4723" x14ac:dyDescent="0.2"/>
    <row r="4724" x14ac:dyDescent="0.2"/>
    <row r="4725" x14ac:dyDescent="0.2"/>
    <row r="4726" x14ac:dyDescent="0.2"/>
    <row r="4727" x14ac:dyDescent="0.2"/>
    <row r="4728" x14ac:dyDescent="0.2"/>
    <row r="4729" x14ac:dyDescent="0.2"/>
    <row r="4730" x14ac:dyDescent="0.2"/>
    <row r="4731" x14ac:dyDescent="0.2"/>
    <row r="4732" x14ac:dyDescent="0.2"/>
    <row r="4733" x14ac:dyDescent="0.2"/>
    <row r="4734" x14ac:dyDescent="0.2"/>
    <row r="4735" x14ac:dyDescent="0.2"/>
    <row r="4736" x14ac:dyDescent="0.2"/>
    <row r="4737" x14ac:dyDescent="0.2"/>
    <row r="4738" x14ac:dyDescent="0.2"/>
    <row r="4739" x14ac:dyDescent="0.2"/>
    <row r="4740" x14ac:dyDescent="0.2"/>
    <row r="4741" x14ac:dyDescent="0.2"/>
    <row r="4742" x14ac:dyDescent="0.2"/>
    <row r="4743" x14ac:dyDescent="0.2"/>
    <row r="4744" x14ac:dyDescent="0.2"/>
    <row r="4745" x14ac:dyDescent="0.2"/>
    <row r="4746" x14ac:dyDescent="0.2"/>
    <row r="4747" x14ac:dyDescent="0.2"/>
    <row r="4748" x14ac:dyDescent="0.2"/>
    <row r="4749" x14ac:dyDescent="0.2"/>
    <row r="4750" x14ac:dyDescent="0.2"/>
    <row r="4751" x14ac:dyDescent="0.2"/>
    <row r="4752" x14ac:dyDescent="0.2"/>
    <row r="4753" x14ac:dyDescent="0.2"/>
    <row r="4754" x14ac:dyDescent="0.2"/>
    <row r="4755" x14ac:dyDescent="0.2"/>
    <row r="4756" x14ac:dyDescent="0.2"/>
    <row r="4757" x14ac:dyDescent="0.2"/>
    <row r="4758" x14ac:dyDescent="0.2"/>
    <row r="4759" x14ac:dyDescent="0.2"/>
    <row r="4760" x14ac:dyDescent="0.2"/>
    <row r="4761" x14ac:dyDescent="0.2"/>
    <row r="4762" x14ac:dyDescent="0.2"/>
    <row r="4763" x14ac:dyDescent="0.2"/>
    <row r="4764" x14ac:dyDescent="0.2"/>
    <row r="4765" x14ac:dyDescent="0.2"/>
    <row r="4766" x14ac:dyDescent="0.2"/>
    <row r="4767" x14ac:dyDescent="0.2"/>
    <row r="4768" x14ac:dyDescent="0.2"/>
    <row r="4769" x14ac:dyDescent="0.2"/>
    <row r="4770" x14ac:dyDescent="0.2"/>
    <row r="4771" x14ac:dyDescent="0.2"/>
    <row r="4772" x14ac:dyDescent="0.2"/>
    <row r="4773" x14ac:dyDescent="0.2"/>
    <row r="4774" x14ac:dyDescent="0.2"/>
    <row r="4775" x14ac:dyDescent="0.2"/>
    <row r="4776" x14ac:dyDescent="0.2"/>
    <row r="4777" x14ac:dyDescent="0.2"/>
    <row r="4778" x14ac:dyDescent="0.2"/>
    <row r="4779" x14ac:dyDescent="0.2"/>
    <row r="4780" x14ac:dyDescent="0.2"/>
    <row r="4781" x14ac:dyDescent="0.2"/>
    <row r="4782" x14ac:dyDescent="0.2"/>
    <row r="4783" x14ac:dyDescent="0.2"/>
    <row r="4784" x14ac:dyDescent="0.2"/>
    <row r="4785" x14ac:dyDescent="0.2"/>
    <row r="4786" x14ac:dyDescent="0.2"/>
    <row r="4787" x14ac:dyDescent="0.2"/>
    <row r="4788" x14ac:dyDescent="0.2"/>
    <row r="4789" x14ac:dyDescent="0.2"/>
    <row r="4790" x14ac:dyDescent="0.2"/>
    <row r="4791" x14ac:dyDescent="0.2"/>
    <row r="4792" x14ac:dyDescent="0.2"/>
    <row r="4793" x14ac:dyDescent="0.2"/>
    <row r="4794" x14ac:dyDescent="0.2"/>
    <row r="4795" x14ac:dyDescent="0.2"/>
    <row r="4796" x14ac:dyDescent="0.2"/>
    <row r="4797" x14ac:dyDescent="0.2"/>
    <row r="4798" x14ac:dyDescent="0.2"/>
    <row r="4799" x14ac:dyDescent="0.2"/>
    <row r="4800" x14ac:dyDescent="0.2"/>
    <row r="4801" x14ac:dyDescent="0.2"/>
    <row r="4802" x14ac:dyDescent="0.2"/>
    <row r="4803" x14ac:dyDescent="0.2"/>
    <row r="4804" x14ac:dyDescent="0.2"/>
    <row r="4805" x14ac:dyDescent="0.2"/>
    <row r="4806" x14ac:dyDescent="0.2"/>
    <row r="4807" x14ac:dyDescent="0.2"/>
    <row r="4808" x14ac:dyDescent="0.2"/>
    <row r="4809" x14ac:dyDescent="0.2"/>
    <row r="4810" x14ac:dyDescent="0.2"/>
    <row r="4811" x14ac:dyDescent="0.2"/>
    <row r="4812" x14ac:dyDescent="0.2"/>
    <row r="4813" x14ac:dyDescent="0.2"/>
    <row r="4814" x14ac:dyDescent="0.2"/>
    <row r="4815" x14ac:dyDescent="0.2"/>
    <row r="4816" x14ac:dyDescent="0.2"/>
    <row r="4817" x14ac:dyDescent="0.2"/>
    <row r="4818" x14ac:dyDescent="0.2"/>
    <row r="4819" x14ac:dyDescent="0.2"/>
    <row r="4820" x14ac:dyDescent="0.2"/>
    <row r="4821" x14ac:dyDescent="0.2"/>
    <row r="4822" x14ac:dyDescent="0.2"/>
    <row r="4823" x14ac:dyDescent="0.2"/>
    <row r="4824" x14ac:dyDescent="0.2"/>
    <row r="4825" x14ac:dyDescent="0.2"/>
    <row r="4826" x14ac:dyDescent="0.2"/>
    <row r="4827" x14ac:dyDescent="0.2"/>
    <row r="4828" x14ac:dyDescent="0.2"/>
    <row r="4829" x14ac:dyDescent="0.2"/>
    <row r="4830" x14ac:dyDescent="0.2"/>
    <row r="4831" x14ac:dyDescent="0.2"/>
    <row r="4832" x14ac:dyDescent="0.2"/>
    <row r="4833" x14ac:dyDescent="0.2"/>
    <row r="4834" x14ac:dyDescent="0.2"/>
    <row r="4835" x14ac:dyDescent="0.2"/>
    <row r="4836" x14ac:dyDescent="0.2"/>
    <row r="4837" x14ac:dyDescent="0.2"/>
    <row r="4838" x14ac:dyDescent="0.2"/>
    <row r="4839" x14ac:dyDescent="0.2"/>
    <row r="4840" x14ac:dyDescent="0.2"/>
    <row r="4841" x14ac:dyDescent="0.2"/>
    <row r="4842" x14ac:dyDescent="0.2"/>
    <row r="4843" x14ac:dyDescent="0.2"/>
    <row r="4844" x14ac:dyDescent="0.2"/>
    <row r="4845" x14ac:dyDescent="0.2"/>
    <row r="4846" x14ac:dyDescent="0.2"/>
    <row r="4847" x14ac:dyDescent="0.2"/>
    <row r="4848" x14ac:dyDescent="0.2"/>
    <row r="4849" x14ac:dyDescent="0.2"/>
    <row r="4850" x14ac:dyDescent="0.2"/>
    <row r="4851" x14ac:dyDescent="0.2"/>
    <row r="4852" x14ac:dyDescent="0.2"/>
    <row r="4853" x14ac:dyDescent="0.2"/>
    <row r="4854" x14ac:dyDescent="0.2"/>
    <row r="4855" x14ac:dyDescent="0.2"/>
    <row r="4856" x14ac:dyDescent="0.2"/>
    <row r="4857" x14ac:dyDescent="0.2"/>
    <row r="4858" x14ac:dyDescent="0.2"/>
    <row r="4859" x14ac:dyDescent="0.2"/>
    <row r="4860" x14ac:dyDescent="0.2"/>
    <row r="4861" x14ac:dyDescent="0.2"/>
    <row r="4862" x14ac:dyDescent="0.2"/>
    <row r="4863" x14ac:dyDescent="0.2"/>
    <row r="4864" x14ac:dyDescent="0.2"/>
    <row r="4865" x14ac:dyDescent="0.2"/>
    <row r="4866" x14ac:dyDescent="0.2"/>
    <row r="4867" x14ac:dyDescent="0.2"/>
    <row r="4868" x14ac:dyDescent="0.2"/>
    <row r="4869" x14ac:dyDescent="0.2"/>
    <row r="4870" x14ac:dyDescent="0.2"/>
    <row r="4871" x14ac:dyDescent="0.2"/>
    <row r="4872" x14ac:dyDescent="0.2"/>
    <row r="4873" x14ac:dyDescent="0.2"/>
    <row r="4874" x14ac:dyDescent="0.2"/>
    <row r="4875" x14ac:dyDescent="0.2"/>
    <row r="4876" x14ac:dyDescent="0.2"/>
    <row r="4877" x14ac:dyDescent="0.2"/>
    <row r="4878" x14ac:dyDescent="0.2"/>
    <row r="4879" x14ac:dyDescent="0.2"/>
    <row r="4880" x14ac:dyDescent="0.2"/>
    <row r="4881" x14ac:dyDescent="0.2"/>
    <row r="4882" x14ac:dyDescent="0.2"/>
    <row r="4883" x14ac:dyDescent="0.2"/>
    <row r="4884" x14ac:dyDescent="0.2"/>
    <row r="4885" x14ac:dyDescent="0.2"/>
    <row r="4886" x14ac:dyDescent="0.2"/>
    <row r="4887" x14ac:dyDescent="0.2"/>
    <row r="4888" x14ac:dyDescent="0.2"/>
    <row r="4889" x14ac:dyDescent="0.2"/>
    <row r="4890" x14ac:dyDescent="0.2"/>
    <row r="4891" x14ac:dyDescent="0.2"/>
    <row r="4892" x14ac:dyDescent="0.2"/>
    <row r="4893" x14ac:dyDescent="0.2"/>
    <row r="4894" x14ac:dyDescent="0.2"/>
    <row r="4895" x14ac:dyDescent="0.2"/>
    <row r="4896" x14ac:dyDescent="0.2"/>
    <row r="4897" x14ac:dyDescent="0.2"/>
    <row r="4898" x14ac:dyDescent="0.2"/>
    <row r="4899" x14ac:dyDescent="0.2"/>
    <row r="4900" x14ac:dyDescent="0.2"/>
    <row r="4901" x14ac:dyDescent="0.2"/>
    <row r="4902" x14ac:dyDescent="0.2"/>
    <row r="4903" x14ac:dyDescent="0.2"/>
    <row r="4904" x14ac:dyDescent="0.2"/>
    <row r="4905" x14ac:dyDescent="0.2"/>
    <row r="4906" x14ac:dyDescent="0.2"/>
    <row r="4907" x14ac:dyDescent="0.2"/>
    <row r="4908" x14ac:dyDescent="0.2"/>
    <row r="4909" x14ac:dyDescent="0.2"/>
    <row r="4910" x14ac:dyDescent="0.2"/>
    <row r="4911" x14ac:dyDescent="0.2"/>
    <row r="4912" x14ac:dyDescent="0.2"/>
    <row r="4913" x14ac:dyDescent="0.2"/>
    <row r="4914" x14ac:dyDescent="0.2"/>
    <row r="4915" x14ac:dyDescent="0.2"/>
    <row r="4916" x14ac:dyDescent="0.2"/>
    <row r="4917" x14ac:dyDescent="0.2"/>
    <row r="4918" x14ac:dyDescent="0.2"/>
    <row r="4919" x14ac:dyDescent="0.2"/>
    <row r="4920" x14ac:dyDescent="0.2"/>
    <row r="4921" x14ac:dyDescent="0.2"/>
    <row r="4922" x14ac:dyDescent="0.2"/>
    <row r="4923" x14ac:dyDescent="0.2"/>
    <row r="4924" x14ac:dyDescent="0.2"/>
    <row r="4925" x14ac:dyDescent="0.2"/>
    <row r="4926" x14ac:dyDescent="0.2"/>
    <row r="4927" x14ac:dyDescent="0.2"/>
    <row r="4928" x14ac:dyDescent="0.2"/>
    <row r="4929" x14ac:dyDescent="0.2"/>
    <row r="4930" x14ac:dyDescent="0.2"/>
    <row r="4931" x14ac:dyDescent="0.2"/>
    <row r="4932" x14ac:dyDescent="0.2"/>
    <row r="4933" x14ac:dyDescent="0.2"/>
    <row r="4934" x14ac:dyDescent="0.2"/>
    <row r="4935" x14ac:dyDescent="0.2"/>
    <row r="4936" x14ac:dyDescent="0.2"/>
    <row r="4937" x14ac:dyDescent="0.2"/>
    <row r="4938" x14ac:dyDescent="0.2"/>
    <row r="4939" x14ac:dyDescent="0.2"/>
    <row r="4940" x14ac:dyDescent="0.2"/>
    <row r="4941" x14ac:dyDescent="0.2"/>
    <row r="4942" x14ac:dyDescent="0.2"/>
    <row r="4943" x14ac:dyDescent="0.2"/>
    <row r="4944" x14ac:dyDescent="0.2"/>
    <row r="4945" x14ac:dyDescent="0.2"/>
    <row r="4946" x14ac:dyDescent="0.2"/>
    <row r="4947" x14ac:dyDescent="0.2"/>
    <row r="4948" x14ac:dyDescent="0.2"/>
    <row r="4949" x14ac:dyDescent="0.2"/>
    <row r="4950" x14ac:dyDescent="0.2"/>
    <row r="4951" x14ac:dyDescent="0.2"/>
    <row r="4952" x14ac:dyDescent="0.2"/>
    <row r="4953" x14ac:dyDescent="0.2"/>
    <row r="4954" x14ac:dyDescent="0.2"/>
    <row r="4955" x14ac:dyDescent="0.2"/>
    <row r="4956" x14ac:dyDescent="0.2"/>
    <row r="4957" x14ac:dyDescent="0.2"/>
    <row r="4958" x14ac:dyDescent="0.2"/>
    <row r="4959" x14ac:dyDescent="0.2"/>
    <row r="4960" x14ac:dyDescent="0.2"/>
    <row r="4961" x14ac:dyDescent="0.2"/>
    <row r="4962" x14ac:dyDescent="0.2"/>
    <row r="4963" x14ac:dyDescent="0.2"/>
    <row r="4964" x14ac:dyDescent="0.2"/>
    <row r="4965" x14ac:dyDescent="0.2"/>
    <row r="4966" x14ac:dyDescent="0.2"/>
    <row r="4967" x14ac:dyDescent="0.2"/>
    <row r="4968" x14ac:dyDescent="0.2"/>
    <row r="4969" x14ac:dyDescent="0.2"/>
    <row r="4970" x14ac:dyDescent="0.2"/>
    <row r="4971" x14ac:dyDescent="0.2"/>
    <row r="4972" x14ac:dyDescent="0.2"/>
    <row r="4973" x14ac:dyDescent="0.2"/>
    <row r="4974" x14ac:dyDescent="0.2"/>
    <row r="4975" x14ac:dyDescent="0.2"/>
    <row r="4976" x14ac:dyDescent="0.2"/>
    <row r="4977" x14ac:dyDescent="0.2"/>
    <row r="4978" x14ac:dyDescent="0.2"/>
    <row r="4979" x14ac:dyDescent="0.2"/>
    <row r="4980" x14ac:dyDescent="0.2"/>
    <row r="4981" x14ac:dyDescent="0.2"/>
    <row r="4982" x14ac:dyDescent="0.2"/>
    <row r="4983" x14ac:dyDescent="0.2"/>
    <row r="4984" x14ac:dyDescent="0.2"/>
    <row r="4985" x14ac:dyDescent="0.2"/>
    <row r="4986" x14ac:dyDescent="0.2"/>
    <row r="4987" x14ac:dyDescent="0.2"/>
    <row r="4988" x14ac:dyDescent="0.2"/>
    <row r="4989" x14ac:dyDescent="0.2"/>
    <row r="4990" x14ac:dyDescent="0.2"/>
    <row r="4991" x14ac:dyDescent="0.2"/>
    <row r="4992" x14ac:dyDescent="0.2"/>
    <row r="4993" x14ac:dyDescent="0.2"/>
    <row r="4994" x14ac:dyDescent="0.2"/>
    <row r="4995" x14ac:dyDescent="0.2"/>
    <row r="4996" x14ac:dyDescent="0.2"/>
    <row r="4997" x14ac:dyDescent="0.2"/>
    <row r="4998" x14ac:dyDescent="0.2"/>
    <row r="4999" x14ac:dyDescent="0.2"/>
    <row r="5000" x14ac:dyDescent="0.2"/>
    <row r="5001" x14ac:dyDescent="0.2"/>
    <row r="5002" x14ac:dyDescent="0.2"/>
    <row r="5003" x14ac:dyDescent="0.2"/>
    <row r="5004" x14ac:dyDescent="0.2"/>
    <row r="5005" x14ac:dyDescent="0.2"/>
    <row r="5006" x14ac:dyDescent="0.2"/>
    <row r="5007" x14ac:dyDescent="0.2"/>
    <row r="5008" x14ac:dyDescent="0.2"/>
    <row r="5009" x14ac:dyDescent="0.2"/>
    <row r="5010" x14ac:dyDescent="0.2"/>
    <row r="5011" x14ac:dyDescent="0.2"/>
    <row r="5012" x14ac:dyDescent="0.2"/>
    <row r="5013" x14ac:dyDescent="0.2"/>
    <row r="5014" x14ac:dyDescent="0.2"/>
    <row r="5015" x14ac:dyDescent="0.2"/>
    <row r="5016" x14ac:dyDescent="0.2"/>
    <row r="5017" x14ac:dyDescent="0.2"/>
    <row r="5018" x14ac:dyDescent="0.2"/>
    <row r="5019" x14ac:dyDescent="0.2"/>
    <row r="5020" x14ac:dyDescent="0.2"/>
    <row r="5021" x14ac:dyDescent="0.2"/>
    <row r="5022" x14ac:dyDescent="0.2"/>
    <row r="5023" x14ac:dyDescent="0.2"/>
    <row r="5024" x14ac:dyDescent="0.2"/>
    <row r="5025" x14ac:dyDescent="0.2"/>
    <row r="5026" x14ac:dyDescent="0.2"/>
    <row r="5027" x14ac:dyDescent="0.2"/>
    <row r="5028" x14ac:dyDescent="0.2"/>
    <row r="5029" x14ac:dyDescent="0.2"/>
    <row r="5030" x14ac:dyDescent="0.2"/>
    <row r="5031" x14ac:dyDescent="0.2"/>
    <row r="5032" x14ac:dyDescent="0.2"/>
    <row r="5033" x14ac:dyDescent="0.2"/>
    <row r="5034" x14ac:dyDescent="0.2"/>
    <row r="5035" x14ac:dyDescent="0.2"/>
    <row r="5036" x14ac:dyDescent="0.2"/>
    <row r="5037" x14ac:dyDescent="0.2"/>
    <row r="5038" x14ac:dyDescent="0.2"/>
    <row r="5039" x14ac:dyDescent="0.2"/>
    <row r="5040" x14ac:dyDescent="0.2"/>
    <row r="5041" x14ac:dyDescent="0.2"/>
    <row r="5042" x14ac:dyDescent="0.2"/>
    <row r="5043" x14ac:dyDescent="0.2"/>
    <row r="5044" x14ac:dyDescent="0.2"/>
    <row r="5045" x14ac:dyDescent="0.2"/>
    <row r="5046" x14ac:dyDescent="0.2"/>
    <row r="5047" x14ac:dyDescent="0.2"/>
    <row r="5048" x14ac:dyDescent="0.2"/>
    <row r="5049" x14ac:dyDescent="0.2"/>
    <row r="5050" x14ac:dyDescent="0.2"/>
    <row r="5051" x14ac:dyDescent="0.2"/>
    <row r="5052" x14ac:dyDescent="0.2"/>
    <row r="5053" x14ac:dyDescent="0.2"/>
    <row r="5054" x14ac:dyDescent="0.2"/>
    <row r="5055" x14ac:dyDescent="0.2"/>
    <row r="5056" x14ac:dyDescent="0.2"/>
    <row r="5057" x14ac:dyDescent="0.2"/>
    <row r="5058" x14ac:dyDescent="0.2"/>
    <row r="5059" x14ac:dyDescent="0.2"/>
    <row r="5060" x14ac:dyDescent="0.2"/>
    <row r="5061" x14ac:dyDescent="0.2"/>
    <row r="5062" x14ac:dyDescent="0.2"/>
    <row r="5063" x14ac:dyDescent="0.2"/>
    <row r="5064" x14ac:dyDescent="0.2"/>
    <row r="5065" x14ac:dyDescent="0.2"/>
    <row r="5066" x14ac:dyDescent="0.2"/>
    <row r="5067" x14ac:dyDescent="0.2"/>
    <row r="5068" x14ac:dyDescent="0.2"/>
    <row r="5069" x14ac:dyDescent="0.2"/>
    <row r="5070" x14ac:dyDescent="0.2"/>
    <row r="5071" x14ac:dyDescent="0.2"/>
    <row r="5072" x14ac:dyDescent="0.2"/>
    <row r="5073" x14ac:dyDescent="0.2"/>
    <row r="5074" x14ac:dyDescent="0.2"/>
    <row r="5075" x14ac:dyDescent="0.2"/>
    <row r="5076" x14ac:dyDescent="0.2"/>
    <row r="5077" x14ac:dyDescent="0.2"/>
    <row r="5078" x14ac:dyDescent="0.2"/>
    <row r="5079" x14ac:dyDescent="0.2"/>
    <row r="5080" x14ac:dyDescent="0.2"/>
    <row r="5081" x14ac:dyDescent="0.2"/>
    <row r="5082" x14ac:dyDescent="0.2"/>
    <row r="5083" x14ac:dyDescent="0.2"/>
    <row r="5084" x14ac:dyDescent="0.2"/>
    <row r="5085" x14ac:dyDescent="0.2"/>
    <row r="5086" x14ac:dyDescent="0.2"/>
    <row r="5087" x14ac:dyDescent="0.2"/>
    <row r="5088" x14ac:dyDescent="0.2"/>
    <row r="5089" x14ac:dyDescent="0.2"/>
    <row r="5090" x14ac:dyDescent="0.2"/>
    <row r="5091" x14ac:dyDescent="0.2"/>
    <row r="5092" x14ac:dyDescent="0.2"/>
    <row r="5093" x14ac:dyDescent="0.2"/>
    <row r="5094" x14ac:dyDescent="0.2"/>
    <row r="5095" x14ac:dyDescent="0.2"/>
    <row r="5096" x14ac:dyDescent="0.2"/>
    <row r="5097" x14ac:dyDescent="0.2"/>
    <row r="5098" x14ac:dyDescent="0.2"/>
    <row r="5099" x14ac:dyDescent="0.2"/>
    <row r="5100" x14ac:dyDescent="0.2"/>
    <row r="5101" x14ac:dyDescent="0.2"/>
    <row r="5102" x14ac:dyDescent="0.2"/>
    <row r="5103" x14ac:dyDescent="0.2"/>
    <row r="5104" x14ac:dyDescent="0.2"/>
    <row r="5105" x14ac:dyDescent="0.2"/>
    <row r="5106" x14ac:dyDescent="0.2"/>
    <row r="5107" x14ac:dyDescent="0.2"/>
    <row r="5108" x14ac:dyDescent="0.2"/>
    <row r="5109" x14ac:dyDescent="0.2"/>
    <row r="5110" x14ac:dyDescent="0.2"/>
    <row r="5111" x14ac:dyDescent="0.2"/>
    <row r="5112" x14ac:dyDescent="0.2"/>
    <row r="5113" x14ac:dyDescent="0.2"/>
    <row r="5114" x14ac:dyDescent="0.2"/>
    <row r="5115" x14ac:dyDescent="0.2"/>
    <row r="5116" x14ac:dyDescent="0.2"/>
    <row r="5117" x14ac:dyDescent="0.2"/>
    <row r="5118" x14ac:dyDescent="0.2"/>
    <row r="5119" x14ac:dyDescent="0.2"/>
    <row r="5120" x14ac:dyDescent="0.2"/>
    <row r="5121" x14ac:dyDescent="0.2"/>
    <row r="5122" x14ac:dyDescent="0.2"/>
    <row r="5123" x14ac:dyDescent="0.2"/>
    <row r="5124" x14ac:dyDescent="0.2"/>
    <row r="5125" x14ac:dyDescent="0.2"/>
    <row r="5126" x14ac:dyDescent="0.2"/>
    <row r="5127" x14ac:dyDescent="0.2"/>
    <row r="5128" x14ac:dyDescent="0.2"/>
    <row r="5129" x14ac:dyDescent="0.2"/>
    <row r="5130" x14ac:dyDescent="0.2"/>
    <row r="5131" x14ac:dyDescent="0.2"/>
    <row r="5132" x14ac:dyDescent="0.2"/>
    <row r="5133" x14ac:dyDescent="0.2"/>
    <row r="5134" x14ac:dyDescent="0.2"/>
    <row r="5135" x14ac:dyDescent="0.2"/>
    <row r="5136" x14ac:dyDescent="0.2"/>
    <row r="5137" x14ac:dyDescent="0.2"/>
    <row r="5138" x14ac:dyDescent="0.2"/>
    <row r="5139" x14ac:dyDescent="0.2"/>
    <row r="5140" x14ac:dyDescent="0.2"/>
    <row r="5141" x14ac:dyDescent="0.2"/>
    <row r="5142" x14ac:dyDescent="0.2"/>
    <row r="5143" x14ac:dyDescent="0.2"/>
    <row r="5144" x14ac:dyDescent="0.2"/>
    <row r="5145" x14ac:dyDescent="0.2"/>
    <row r="5146" x14ac:dyDescent="0.2"/>
    <row r="5147" x14ac:dyDescent="0.2"/>
    <row r="5148" x14ac:dyDescent="0.2"/>
    <row r="5149" x14ac:dyDescent="0.2"/>
    <row r="5150" x14ac:dyDescent="0.2"/>
    <row r="5151" x14ac:dyDescent="0.2"/>
    <row r="5152" x14ac:dyDescent="0.2"/>
    <row r="5153" x14ac:dyDescent="0.2"/>
    <row r="5154" x14ac:dyDescent="0.2"/>
    <row r="5155" x14ac:dyDescent="0.2"/>
    <row r="5156" x14ac:dyDescent="0.2"/>
    <row r="5157" x14ac:dyDescent="0.2"/>
    <row r="5158" x14ac:dyDescent="0.2"/>
    <row r="5159" x14ac:dyDescent="0.2"/>
    <row r="5160" x14ac:dyDescent="0.2"/>
    <row r="5161" x14ac:dyDescent="0.2"/>
    <row r="5162" x14ac:dyDescent="0.2"/>
    <row r="5163" x14ac:dyDescent="0.2"/>
    <row r="5164" x14ac:dyDescent="0.2"/>
    <row r="5165" x14ac:dyDescent="0.2"/>
    <row r="5166" x14ac:dyDescent="0.2"/>
    <row r="5167" x14ac:dyDescent="0.2"/>
    <row r="5168" x14ac:dyDescent="0.2"/>
    <row r="5169" x14ac:dyDescent="0.2"/>
    <row r="5170" x14ac:dyDescent="0.2"/>
    <row r="5171" x14ac:dyDescent="0.2"/>
    <row r="5172" x14ac:dyDescent="0.2"/>
    <row r="5173" x14ac:dyDescent="0.2"/>
    <row r="5174" x14ac:dyDescent="0.2"/>
    <row r="5175" x14ac:dyDescent="0.2"/>
    <row r="5176" x14ac:dyDescent="0.2"/>
    <row r="5177" x14ac:dyDescent="0.2"/>
    <row r="5178" x14ac:dyDescent="0.2"/>
    <row r="5179" x14ac:dyDescent="0.2"/>
    <row r="5180" x14ac:dyDescent="0.2"/>
    <row r="5181" x14ac:dyDescent="0.2"/>
    <row r="5182" x14ac:dyDescent="0.2"/>
    <row r="5183" x14ac:dyDescent="0.2"/>
    <row r="5184" x14ac:dyDescent="0.2"/>
    <row r="5185" x14ac:dyDescent="0.2"/>
    <row r="5186" x14ac:dyDescent="0.2"/>
    <row r="5187" x14ac:dyDescent="0.2"/>
    <row r="5188" x14ac:dyDescent="0.2"/>
    <row r="5189" x14ac:dyDescent="0.2"/>
    <row r="5190" x14ac:dyDescent="0.2"/>
    <row r="5191" x14ac:dyDescent="0.2"/>
    <row r="5192" x14ac:dyDescent="0.2"/>
    <row r="5193" x14ac:dyDescent="0.2"/>
    <row r="5194" x14ac:dyDescent="0.2"/>
    <row r="5195" x14ac:dyDescent="0.2"/>
    <row r="5196" x14ac:dyDescent="0.2"/>
    <row r="5197" x14ac:dyDescent="0.2"/>
    <row r="5198" x14ac:dyDescent="0.2"/>
    <row r="5199" x14ac:dyDescent="0.2"/>
    <row r="5200" x14ac:dyDescent="0.2"/>
    <row r="5201" x14ac:dyDescent="0.2"/>
    <row r="5202" x14ac:dyDescent="0.2"/>
    <row r="5203" x14ac:dyDescent="0.2"/>
    <row r="5204" x14ac:dyDescent="0.2"/>
    <row r="5205" x14ac:dyDescent="0.2"/>
    <row r="5206" x14ac:dyDescent="0.2"/>
    <row r="5207" x14ac:dyDescent="0.2"/>
    <row r="5208" x14ac:dyDescent="0.2"/>
    <row r="5209" x14ac:dyDescent="0.2"/>
    <row r="5210" x14ac:dyDescent="0.2"/>
    <row r="5211" x14ac:dyDescent="0.2"/>
    <row r="5212" x14ac:dyDescent="0.2"/>
    <row r="5213" x14ac:dyDescent="0.2"/>
    <row r="5214" x14ac:dyDescent="0.2"/>
    <row r="5215" x14ac:dyDescent="0.2"/>
    <row r="5216" x14ac:dyDescent="0.2"/>
    <row r="5217" x14ac:dyDescent="0.2"/>
    <row r="5218" x14ac:dyDescent="0.2"/>
    <row r="5219" x14ac:dyDescent="0.2"/>
    <row r="5220" x14ac:dyDescent="0.2"/>
    <row r="5221" x14ac:dyDescent="0.2"/>
    <row r="5222" x14ac:dyDescent="0.2"/>
    <row r="5223" x14ac:dyDescent="0.2"/>
    <row r="5224" x14ac:dyDescent="0.2"/>
    <row r="5225" x14ac:dyDescent="0.2"/>
    <row r="5226" x14ac:dyDescent="0.2"/>
    <row r="5227" x14ac:dyDescent="0.2"/>
    <row r="5228" x14ac:dyDescent="0.2"/>
    <row r="5229" x14ac:dyDescent="0.2"/>
    <row r="5230" x14ac:dyDescent="0.2"/>
    <row r="5231" x14ac:dyDescent="0.2"/>
    <row r="5232" x14ac:dyDescent="0.2"/>
    <row r="5233" x14ac:dyDescent="0.2"/>
    <row r="5234" x14ac:dyDescent="0.2"/>
    <row r="5235" x14ac:dyDescent="0.2"/>
    <row r="5236" x14ac:dyDescent="0.2"/>
    <row r="5237" x14ac:dyDescent="0.2"/>
    <row r="5238" x14ac:dyDescent="0.2"/>
    <row r="5239" x14ac:dyDescent="0.2"/>
    <row r="5240" x14ac:dyDescent="0.2"/>
    <row r="5241" x14ac:dyDescent="0.2"/>
    <row r="5242" x14ac:dyDescent="0.2"/>
    <row r="5243" x14ac:dyDescent="0.2"/>
    <row r="5244" x14ac:dyDescent="0.2"/>
    <row r="5245" x14ac:dyDescent="0.2"/>
    <row r="5246" x14ac:dyDescent="0.2"/>
    <row r="5247" x14ac:dyDescent="0.2"/>
    <row r="5248" x14ac:dyDescent="0.2"/>
    <row r="5249" x14ac:dyDescent="0.2"/>
    <row r="5250" x14ac:dyDescent="0.2"/>
    <row r="5251" x14ac:dyDescent="0.2"/>
    <row r="5252" x14ac:dyDescent="0.2"/>
    <row r="5253" x14ac:dyDescent="0.2"/>
    <row r="5254" x14ac:dyDescent="0.2"/>
    <row r="5255" x14ac:dyDescent="0.2"/>
    <row r="5256" x14ac:dyDescent="0.2"/>
    <row r="5257" x14ac:dyDescent="0.2"/>
    <row r="5258" x14ac:dyDescent="0.2"/>
    <row r="5259" x14ac:dyDescent="0.2"/>
    <row r="5260" x14ac:dyDescent="0.2"/>
    <row r="5261" x14ac:dyDescent="0.2"/>
    <row r="5262" x14ac:dyDescent="0.2"/>
    <row r="5263" x14ac:dyDescent="0.2"/>
    <row r="5264" x14ac:dyDescent="0.2"/>
    <row r="5265" x14ac:dyDescent="0.2"/>
    <row r="5266" x14ac:dyDescent="0.2"/>
    <row r="5267" x14ac:dyDescent="0.2"/>
    <row r="5268" x14ac:dyDescent="0.2"/>
    <row r="5269" x14ac:dyDescent="0.2"/>
    <row r="5270" x14ac:dyDescent="0.2"/>
    <row r="5271" x14ac:dyDescent="0.2"/>
    <row r="5272" x14ac:dyDescent="0.2"/>
    <row r="5273" x14ac:dyDescent="0.2"/>
    <row r="5274" x14ac:dyDescent="0.2"/>
    <row r="5275" x14ac:dyDescent="0.2"/>
    <row r="5276" x14ac:dyDescent="0.2"/>
    <row r="5277" x14ac:dyDescent="0.2"/>
    <row r="5278" x14ac:dyDescent="0.2"/>
    <row r="5279" x14ac:dyDescent="0.2"/>
    <row r="5280" x14ac:dyDescent="0.2"/>
    <row r="5281" x14ac:dyDescent="0.2"/>
    <row r="5282" x14ac:dyDescent="0.2"/>
    <row r="5283" x14ac:dyDescent="0.2"/>
    <row r="5284" x14ac:dyDescent="0.2"/>
    <row r="5285" x14ac:dyDescent="0.2"/>
    <row r="5286" x14ac:dyDescent="0.2"/>
    <row r="5287" x14ac:dyDescent="0.2"/>
    <row r="5288" x14ac:dyDescent="0.2"/>
    <row r="5289" x14ac:dyDescent="0.2"/>
    <row r="5290" x14ac:dyDescent="0.2"/>
    <row r="5291" x14ac:dyDescent="0.2"/>
    <row r="5292" x14ac:dyDescent="0.2"/>
    <row r="5293" x14ac:dyDescent="0.2"/>
    <row r="5294" x14ac:dyDescent="0.2"/>
    <row r="5295" x14ac:dyDescent="0.2"/>
    <row r="5296" x14ac:dyDescent="0.2"/>
    <row r="5297" x14ac:dyDescent="0.2"/>
    <row r="5298" x14ac:dyDescent="0.2"/>
    <row r="5299" x14ac:dyDescent="0.2"/>
    <row r="5300" x14ac:dyDescent="0.2"/>
    <row r="5301" x14ac:dyDescent="0.2"/>
    <row r="5302" x14ac:dyDescent="0.2"/>
    <row r="5303" x14ac:dyDescent="0.2"/>
    <row r="5304" x14ac:dyDescent="0.2"/>
    <row r="5305" x14ac:dyDescent="0.2"/>
    <row r="5306" x14ac:dyDescent="0.2"/>
    <row r="5307" x14ac:dyDescent="0.2"/>
    <row r="5308" x14ac:dyDescent="0.2"/>
    <row r="5309" x14ac:dyDescent="0.2"/>
    <row r="5310" x14ac:dyDescent="0.2"/>
    <row r="5311" x14ac:dyDescent="0.2"/>
    <row r="5312" x14ac:dyDescent="0.2"/>
    <row r="5313" x14ac:dyDescent="0.2"/>
    <row r="5314" x14ac:dyDescent="0.2"/>
    <row r="5315" x14ac:dyDescent="0.2"/>
    <row r="5316" x14ac:dyDescent="0.2"/>
    <row r="5317" x14ac:dyDescent="0.2"/>
    <row r="5318" x14ac:dyDescent="0.2"/>
    <row r="5319" x14ac:dyDescent="0.2"/>
    <row r="5320" x14ac:dyDescent="0.2"/>
    <row r="5321" x14ac:dyDescent="0.2"/>
    <row r="5322" x14ac:dyDescent="0.2"/>
    <row r="5323" x14ac:dyDescent="0.2"/>
    <row r="5324" x14ac:dyDescent="0.2"/>
    <row r="5325" x14ac:dyDescent="0.2"/>
    <row r="5326" x14ac:dyDescent="0.2"/>
    <row r="5327" x14ac:dyDescent="0.2"/>
    <row r="5328" x14ac:dyDescent="0.2"/>
    <row r="5329" x14ac:dyDescent="0.2"/>
    <row r="5330" x14ac:dyDescent="0.2"/>
    <row r="5331" x14ac:dyDescent="0.2"/>
    <row r="5332" x14ac:dyDescent="0.2"/>
    <row r="5333" x14ac:dyDescent="0.2"/>
    <row r="5334" x14ac:dyDescent="0.2"/>
    <row r="5335" x14ac:dyDescent="0.2"/>
    <row r="5336" x14ac:dyDescent="0.2"/>
    <row r="5337" x14ac:dyDescent="0.2"/>
    <row r="5338" x14ac:dyDescent="0.2"/>
    <row r="5339" x14ac:dyDescent="0.2"/>
    <row r="5340" x14ac:dyDescent="0.2"/>
    <row r="5341" x14ac:dyDescent="0.2"/>
    <row r="5342" x14ac:dyDescent="0.2"/>
    <row r="5343" x14ac:dyDescent="0.2"/>
    <row r="5344" x14ac:dyDescent="0.2"/>
    <row r="5345" x14ac:dyDescent="0.2"/>
    <row r="5346" x14ac:dyDescent="0.2"/>
    <row r="5347" x14ac:dyDescent="0.2"/>
    <row r="5348" x14ac:dyDescent="0.2"/>
    <row r="5349" x14ac:dyDescent="0.2"/>
    <row r="5350" x14ac:dyDescent="0.2"/>
    <row r="5351" x14ac:dyDescent="0.2"/>
    <row r="5352" x14ac:dyDescent="0.2"/>
    <row r="5353" x14ac:dyDescent="0.2"/>
    <row r="5354" x14ac:dyDescent="0.2"/>
    <row r="5355" x14ac:dyDescent="0.2"/>
    <row r="5356" x14ac:dyDescent="0.2"/>
    <row r="5357" x14ac:dyDescent="0.2"/>
    <row r="5358" x14ac:dyDescent="0.2"/>
    <row r="5359" x14ac:dyDescent="0.2"/>
    <row r="5360" x14ac:dyDescent="0.2"/>
    <row r="5361" x14ac:dyDescent="0.2"/>
    <row r="5362" x14ac:dyDescent="0.2"/>
    <row r="5363" x14ac:dyDescent="0.2"/>
    <row r="5364" x14ac:dyDescent="0.2"/>
    <row r="5365" x14ac:dyDescent="0.2"/>
    <row r="5366" x14ac:dyDescent="0.2"/>
    <row r="5367" x14ac:dyDescent="0.2"/>
    <row r="5368" x14ac:dyDescent="0.2"/>
    <row r="5369" x14ac:dyDescent="0.2"/>
    <row r="5370" x14ac:dyDescent="0.2"/>
    <row r="5371" x14ac:dyDescent="0.2"/>
    <row r="5372" x14ac:dyDescent="0.2"/>
    <row r="5373" x14ac:dyDescent="0.2"/>
    <row r="5374" x14ac:dyDescent="0.2"/>
    <row r="5375" x14ac:dyDescent="0.2"/>
    <row r="5376" x14ac:dyDescent="0.2"/>
    <row r="5377" x14ac:dyDescent="0.2"/>
    <row r="5378" x14ac:dyDescent="0.2"/>
    <row r="5379" x14ac:dyDescent="0.2"/>
    <row r="5380" x14ac:dyDescent="0.2"/>
    <row r="5381" x14ac:dyDescent="0.2"/>
    <row r="5382" x14ac:dyDescent="0.2"/>
    <row r="5383" x14ac:dyDescent="0.2"/>
    <row r="5384" x14ac:dyDescent="0.2"/>
    <row r="5385" x14ac:dyDescent="0.2"/>
    <row r="5386" x14ac:dyDescent="0.2"/>
    <row r="5387" x14ac:dyDescent="0.2"/>
    <row r="5388" x14ac:dyDescent="0.2"/>
    <row r="5389" x14ac:dyDescent="0.2"/>
    <row r="5390" x14ac:dyDescent="0.2"/>
    <row r="5391" x14ac:dyDescent="0.2"/>
    <row r="5392" x14ac:dyDescent="0.2"/>
    <row r="5393" x14ac:dyDescent="0.2"/>
    <row r="5394" x14ac:dyDescent="0.2"/>
    <row r="5395" x14ac:dyDescent="0.2"/>
    <row r="5396" x14ac:dyDescent="0.2"/>
    <row r="5397" x14ac:dyDescent="0.2"/>
    <row r="5398" x14ac:dyDescent="0.2"/>
    <row r="5399" x14ac:dyDescent="0.2"/>
    <row r="5400" x14ac:dyDescent="0.2"/>
    <row r="5401" x14ac:dyDescent="0.2"/>
    <row r="5402" x14ac:dyDescent="0.2"/>
    <row r="5403" x14ac:dyDescent="0.2"/>
    <row r="5404" x14ac:dyDescent="0.2"/>
    <row r="5405" x14ac:dyDescent="0.2"/>
    <row r="5406" x14ac:dyDescent="0.2"/>
    <row r="5407" x14ac:dyDescent="0.2"/>
    <row r="5408" x14ac:dyDescent="0.2"/>
    <row r="5409" x14ac:dyDescent="0.2"/>
    <row r="5410" x14ac:dyDescent="0.2"/>
    <row r="5411" x14ac:dyDescent="0.2"/>
    <row r="5412" x14ac:dyDescent="0.2"/>
    <row r="5413" x14ac:dyDescent="0.2"/>
    <row r="5414" x14ac:dyDescent="0.2"/>
    <row r="5415" x14ac:dyDescent="0.2"/>
    <row r="5416" x14ac:dyDescent="0.2"/>
    <row r="5417" x14ac:dyDescent="0.2"/>
    <row r="5418" x14ac:dyDescent="0.2"/>
    <row r="5419" x14ac:dyDescent="0.2"/>
    <row r="5420" x14ac:dyDescent="0.2"/>
    <row r="5421" x14ac:dyDescent="0.2"/>
    <row r="5422" x14ac:dyDescent="0.2"/>
    <row r="5423" x14ac:dyDescent="0.2"/>
    <row r="5424" x14ac:dyDescent="0.2"/>
    <row r="5425" x14ac:dyDescent="0.2"/>
    <row r="5426" x14ac:dyDescent="0.2"/>
    <row r="5427" x14ac:dyDescent="0.2"/>
    <row r="5428" x14ac:dyDescent="0.2"/>
    <row r="5429" x14ac:dyDescent="0.2"/>
    <row r="5430" x14ac:dyDescent="0.2"/>
    <row r="5431" x14ac:dyDescent="0.2"/>
    <row r="5432" x14ac:dyDescent="0.2"/>
    <row r="5433" x14ac:dyDescent="0.2"/>
    <row r="5434" x14ac:dyDescent="0.2"/>
    <row r="5435" x14ac:dyDescent="0.2"/>
    <row r="5436" x14ac:dyDescent="0.2"/>
    <row r="5437" x14ac:dyDescent="0.2"/>
    <row r="5438" x14ac:dyDescent="0.2"/>
    <row r="5439" x14ac:dyDescent="0.2"/>
    <row r="5440" x14ac:dyDescent="0.2"/>
    <row r="5441" x14ac:dyDescent="0.2"/>
    <row r="5442" x14ac:dyDescent="0.2"/>
    <row r="5443" x14ac:dyDescent="0.2"/>
    <row r="5444" x14ac:dyDescent="0.2"/>
    <row r="5445" x14ac:dyDescent="0.2"/>
    <row r="5446" x14ac:dyDescent="0.2"/>
    <row r="5447" x14ac:dyDescent="0.2"/>
    <row r="5448" x14ac:dyDescent="0.2"/>
    <row r="5449" x14ac:dyDescent="0.2"/>
    <row r="5450" x14ac:dyDescent="0.2"/>
    <row r="5451" x14ac:dyDescent="0.2"/>
    <row r="5452" x14ac:dyDescent="0.2"/>
    <row r="5453" x14ac:dyDescent="0.2"/>
    <row r="5454" x14ac:dyDescent="0.2"/>
    <row r="5455" x14ac:dyDescent="0.2"/>
    <row r="5456" x14ac:dyDescent="0.2"/>
    <row r="5457" x14ac:dyDescent="0.2"/>
    <row r="5458" x14ac:dyDescent="0.2"/>
    <row r="5459" x14ac:dyDescent="0.2"/>
    <row r="5460" x14ac:dyDescent="0.2"/>
    <row r="5461" x14ac:dyDescent="0.2"/>
    <row r="5462" x14ac:dyDescent="0.2"/>
    <row r="5463" x14ac:dyDescent="0.2"/>
    <row r="5464" x14ac:dyDescent="0.2"/>
    <row r="5465" x14ac:dyDescent="0.2"/>
    <row r="5466" x14ac:dyDescent="0.2"/>
    <row r="5467" x14ac:dyDescent="0.2"/>
    <row r="5468" x14ac:dyDescent="0.2"/>
    <row r="5469" x14ac:dyDescent="0.2"/>
    <row r="5470" x14ac:dyDescent="0.2"/>
    <row r="5471" x14ac:dyDescent="0.2"/>
    <row r="5472" x14ac:dyDescent="0.2"/>
    <row r="5473" x14ac:dyDescent="0.2"/>
    <row r="5474" x14ac:dyDescent="0.2"/>
    <row r="5475" x14ac:dyDescent="0.2"/>
    <row r="5476" x14ac:dyDescent="0.2"/>
    <row r="5477" x14ac:dyDescent="0.2"/>
    <row r="5478" x14ac:dyDescent="0.2"/>
    <row r="5479" x14ac:dyDescent="0.2"/>
    <row r="5480" x14ac:dyDescent="0.2"/>
    <row r="5481" x14ac:dyDescent="0.2"/>
    <row r="5482" x14ac:dyDescent="0.2"/>
    <row r="5483" x14ac:dyDescent="0.2"/>
    <row r="5484" x14ac:dyDescent="0.2"/>
    <row r="5485" x14ac:dyDescent="0.2"/>
    <row r="5486" x14ac:dyDescent="0.2"/>
    <row r="5487" x14ac:dyDescent="0.2"/>
    <row r="5488" x14ac:dyDescent="0.2"/>
    <row r="5489" x14ac:dyDescent="0.2"/>
    <row r="5490" x14ac:dyDescent="0.2"/>
    <row r="5491" x14ac:dyDescent="0.2"/>
    <row r="5492" x14ac:dyDescent="0.2"/>
    <row r="5493" x14ac:dyDescent="0.2"/>
    <row r="5494" x14ac:dyDescent="0.2"/>
    <row r="5495" x14ac:dyDescent="0.2"/>
    <row r="5496" x14ac:dyDescent="0.2"/>
    <row r="5497" x14ac:dyDescent="0.2"/>
    <row r="5498" x14ac:dyDescent="0.2"/>
    <row r="5499" x14ac:dyDescent="0.2"/>
    <row r="5500" x14ac:dyDescent="0.2"/>
    <row r="5501" x14ac:dyDescent="0.2"/>
    <row r="5502" x14ac:dyDescent="0.2"/>
    <row r="5503" x14ac:dyDescent="0.2"/>
    <row r="5504" x14ac:dyDescent="0.2"/>
    <row r="5505" x14ac:dyDescent="0.2"/>
    <row r="5506" x14ac:dyDescent="0.2"/>
    <row r="5507" x14ac:dyDescent="0.2"/>
    <row r="5508" x14ac:dyDescent="0.2"/>
    <row r="5509" x14ac:dyDescent="0.2"/>
    <row r="5510" x14ac:dyDescent="0.2"/>
    <row r="5511" x14ac:dyDescent="0.2"/>
    <row r="5512" x14ac:dyDescent="0.2"/>
    <row r="5513" x14ac:dyDescent="0.2"/>
    <row r="5514" x14ac:dyDescent="0.2"/>
    <row r="5515" x14ac:dyDescent="0.2"/>
    <row r="5516" x14ac:dyDescent="0.2"/>
    <row r="5517" x14ac:dyDescent="0.2"/>
    <row r="5518" x14ac:dyDescent="0.2"/>
    <row r="5519" x14ac:dyDescent="0.2"/>
    <row r="5520" x14ac:dyDescent="0.2"/>
    <row r="5521" x14ac:dyDescent="0.2"/>
    <row r="5522" x14ac:dyDescent="0.2"/>
    <row r="5523" x14ac:dyDescent="0.2"/>
    <row r="5524" x14ac:dyDescent="0.2"/>
    <row r="5525" x14ac:dyDescent="0.2"/>
    <row r="5526" x14ac:dyDescent="0.2"/>
    <row r="5527" x14ac:dyDescent="0.2"/>
    <row r="5528" x14ac:dyDescent="0.2"/>
    <row r="5529" x14ac:dyDescent="0.2"/>
    <row r="5530" x14ac:dyDescent="0.2"/>
    <row r="5531" x14ac:dyDescent="0.2"/>
    <row r="5532" x14ac:dyDescent="0.2"/>
    <row r="5533" x14ac:dyDescent="0.2"/>
    <row r="5534" x14ac:dyDescent="0.2"/>
    <row r="5535" x14ac:dyDescent="0.2"/>
    <row r="5536" x14ac:dyDescent="0.2"/>
    <row r="5537" x14ac:dyDescent="0.2"/>
    <row r="5538" x14ac:dyDescent="0.2"/>
    <row r="5539" x14ac:dyDescent="0.2"/>
    <row r="5540" x14ac:dyDescent="0.2"/>
    <row r="5541" x14ac:dyDescent="0.2"/>
    <row r="5542" x14ac:dyDescent="0.2"/>
    <row r="5543" x14ac:dyDescent="0.2"/>
    <row r="5544" x14ac:dyDescent="0.2"/>
    <row r="5545" x14ac:dyDescent="0.2"/>
    <row r="5546" x14ac:dyDescent="0.2"/>
    <row r="5547" x14ac:dyDescent="0.2"/>
    <row r="5548" x14ac:dyDescent="0.2"/>
    <row r="5549" x14ac:dyDescent="0.2"/>
    <row r="5550" x14ac:dyDescent="0.2"/>
    <row r="5551" x14ac:dyDescent="0.2"/>
    <row r="5552" x14ac:dyDescent="0.2"/>
    <row r="5553" x14ac:dyDescent="0.2"/>
    <row r="5554" x14ac:dyDescent="0.2"/>
    <row r="5555" x14ac:dyDescent="0.2"/>
    <row r="5556" x14ac:dyDescent="0.2"/>
    <row r="5557" x14ac:dyDescent="0.2"/>
    <row r="5558" x14ac:dyDescent="0.2"/>
    <row r="5559" x14ac:dyDescent="0.2"/>
    <row r="5560" x14ac:dyDescent="0.2"/>
    <row r="5561" x14ac:dyDescent="0.2"/>
    <row r="5562" x14ac:dyDescent="0.2"/>
    <row r="5563" x14ac:dyDescent="0.2"/>
    <row r="5564" x14ac:dyDescent="0.2"/>
    <row r="5565" x14ac:dyDescent="0.2"/>
    <row r="5566" x14ac:dyDescent="0.2"/>
    <row r="5567" x14ac:dyDescent="0.2"/>
    <row r="5568" x14ac:dyDescent="0.2"/>
    <row r="5569" x14ac:dyDescent="0.2"/>
    <row r="5570" x14ac:dyDescent="0.2"/>
    <row r="5571" x14ac:dyDescent="0.2"/>
    <row r="5572" x14ac:dyDescent="0.2"/>
    <row r="5573" x14ac:dyDescent="0.2"/>
    <row r="5574" x14ac:dyDescent="0.2"/>
    <row r="5575" x14ac:dyDescent="0.2"/>
    <row r="5576" x14ac:dyDescent="0.2"/>
    <row r="5577" x14ac:dyDescent="0.2"/>
    <row r="5578" x14ac:dyDescent="0.2"/>
    <row r="5579" x14ac:dyDescent="0.2"/>
    <row r="5580" x14ac:dyDescent="0.2"/>
    <row r="5581" x14ac:dyDescent="0.2"/>
    <row r="5582" x14ac:dyDescent="0.2"/>
    <row r="5583" x14ac:dyDescent="0.2"/>
    <row r="5584" x14ac:dyDescent="0.2"/>
    <row r="5585" x14ac:dyDescent="0.2"/>
    <row r="5586" x14ac:dyDescent="0.2"/>
    <row r="5587" x14ac:dyDescent="0.2"/>
    <row r="5588" x14ac:dyDescent="0.2"/>
    <row r="5589" x14ac:dyDescent="0.2"/>
    <row r="5590" x14ac:dyDescent="0.2"/>
    <row r="5591" x14ac:dyDescent="0.2"/>
    <row r="5592" x14ac:dyDescent="0.2"/>
    <row r="5593" x14ac:dyDescent="0.2"/>
    <row r="5594" x14ac:dyDescent="0.2"/>
    <row r="5595" x14ac:dyDescent="0.2"/>
    <row r="5596" x14ac:dyDescent="0.2"/>
    <row r="5597" x14ac:dyDescent="0.2"/>
    <row r="5598" x14ac:dyDescent="0.2"/>
    <row r="5599" x14ac:dyDescent="0.2"/>
    <row r="5600" x14ac:dyDescent="0.2"/>
    <row r="5601" x14ac:dyDescent="0.2"/>
    <row r="5602" x14ac:dyDescent="0.2"/>
    <row r="5603" x14ac:dyDescent="0.2"/>
    <row r="5604" x14ac:dyDescent="0.2"/>
    <row r="5605" x14ac:dyDescent="0.2"/>
    <row r="5606" x14ac:dyDescent="0.2"/>
    <row r="5607" x14ac:dyDescent="0.2"/>
    <row r="5608" x14ac:dyDescent="0.2"/>
    <row r="5609" x14ac:dyDescent="0.2"/>
    <row r="5610" x14ac:dyDescent="0.2"/>
    <row r="5611" x14ac:dyDescent="0.2"/>
    <row r="5612" x14ac:dyDescent="0.2"/>
    <row r="5613" x14ac:dyDescent="0.2"/>
    <row r="5614" x14ac:dyDescent="0.2"/>
    <row r="5615" x14ac:dyDescent="0.2"/>
    <row r="5616" x14ac:dyDescent="0.2"/>
    <row r="5617" x14ac:dyDescent="0.2"/>
    <row r="5618" x14ac:dyDescent="0.2"/>
    <row r="5619" x14ac:dyDescent="0.2"/>
    <row r="5620" x14ac:dyDescent="0.2"/>
    <row r="5621" x14ac:dyDescent="0.2"/>
    <row r="5622" x14ac:dyDescent="0.2"/>
    <row r="5623" x14ac:dyDescent="0.2"/>
    <row r="5624" x14ac:dyDescent="0.2"/>
    <row r="5625" x14ac:dyDescent="0.2"/>
    <row r="5626" x14ac:dyDescent="0.2"/>
    <row r="5627" x14ac:dyDescent="0.2"/>
    <row r="5628" x14ac:dyDescent="0.2"/>
    <row r="5629" x14ac:dyDescent="0.2"/>
    <row r="5630" x14ac:dyDescent="0.2"/>
    <row r="5631" x14ac:dyDescent="0.2"/>
    <row r="5632" x14ac:dyDescent="0.2"/>
    <row r="5633" x14ac:dyDescent="0.2"/>
    <row r="5634" x14ac:dyDescent="0.2"/>
    <row r="5635" x14ac:dyDescent="0.2"/>
    <row r="5636" x14ac:dyDescent="0.2"/>
    <row r="5637" x14ac:dyDescent="0.2"/>
    <row r="5638" x14ac:dyDescent="0.2"/>
    <row r="5639" x14ac:dyDescent="0.2"/>
    <row r="5640" x14ac:dyDescent="0.2"/>
    <row r="5641" x14ac:dyDescent="0.2"/>
    <row r="5642" x14ac:dyDescent="0.2"/>
    <row r="5643" x14ac:dyDescent="0.2"/>
    <row r="5644" x14ac:dyDescent="0.2"/>
    <row r="5645" x14ac:dyDescent="0.2"/>
    <row r="5646" x14ac:dyDescent="0.2"/>
    <row r="5647" x14ac:dyDescent="0.2"/>
    <row r="5648" x14ac:dyDescent="0.2"/>
    <row r="5649" x14ac:dyDescent="0.2"/>
    <row r="5650" x14ac:dyDescent="0.2"/>
    <row r="5651" x14ac:dyDescent="0.2"/>
    <row r="5652" x14ac:dyDescent="0.2"/>
    <row r="5653" x14ac:dyDescent="0.2"/>
    <row r="5654" x14ac:dyDescent="0.2"/>
    <row r="5655" x14ac:dyDescent="0.2"/>
    <row r="5656" x14ac:dyDescent="0.2"/>
    <row r="5657" x14ac:dyDescent="0.2"/>
    <row r="5658" x14ac:dyDescent="0.2"/>
    <row r="5659" x14ac:dyDescent="0.2"/>
    <row r="5660" x14ac:dyDescent="0.2"/>
    <row r="5661" x14ac:dyDescent="0.2"/>
    <row r="5662" x14ac:dyDescent="0.2"/>
    <row r="5663" x14ac:dyDescent="0.2"/>
    <row r="5664" x14ac:dyDescent="0.2"/>
    <row r="5665" x14ac:dyDescent="0.2"/>
    <row r="5666" x14ac:dyDescent="0.2"/>
    <row r="5667" x14ac:dyDescent="0.2"/>
    <row r="5668" x14ac:dyDescent="0.2"/>
    <row r="5669" x14ac:dyDescent="0.2"/>
    <row r="5670" x14ac:dyDescent="0.2"/>
    <row r="5671" x14ac:dyDescent="0.2"/>
    <row r="5672" x14ac:dyDescent="0.2"/>
    <row r="5673" x14ac:dyDescent="0.2"/>
    <row r="5674" x14ac:dyDescent="0.2"/>
    <row r="5675" x14ac:dyDescent="0.2"/>
    <row r="5676" x14ac:dyDescent="0.2"/>
    <row r="5677" x14ac:dyDescent="0.2"/>
    <row r="5678" x14ac:dyDescent="0.2"/>
    <row r="5679" x14ac:dyDescent="0.2"/>
    <row r="5680" x14ac:dyDescent="0.2"/>
    <row r="5681" x14ac:dyDescent="0.2"/>
    <row r="5682" x14ac:dyDescent="0.2"/>
    <row r="5683" x14ac:dyDescent="0.2"/>
    <row r="5684" x14ac:dyDescent="0.2"/>
    <row r="5685" x14ac:dyDescent="0.2"/>
    <row r="5686" x14ac:dyDescent="0.2"/>
    <row r="5687" x14ac:dyDescent="0.2"/>
    <row r="5688" x14ac:dyDescent="0.2"/>
    <row r="5689" x14ac:dyDescent="0.2"/>
    <row r="5690" x14ac:dyDescent="0.2"/>
    <row r="5691" x14ac:dyDescent="0.2"/>
    <row r="5692" x14ac:dyDescent="0.2"/>
    <row r="5693" x14ac:dyDescent="0.2"/>
    <row r="5694" x14ac:dyDescent="0.2"/>
    <row r="5695" x14ac:dyDescent="0.2"/>
    <row r="5696" x14ac:dyDescent="0.2"/>
    <row r="5697" x14ac:dyDescent="0.2"/>
    <row r="5698" x14ac:dyDescent="0.2"/>
    <row r="5699" x14ac:dyDescent="0.2"/>
    <row r="5700" x14ac:dyDescent="0.2"/>
    <row r="5701" x14ac:dyDescent="0.2"/>
    <row r="5702" x14ac:dyDescent="0.2"/>
    <row r="5703" x14ac:dyDescent="0.2"/>
    <row r="5704" x14ac:dyDescent="0.2"/>
    <row r="5705" x14ac:dyDescent="0.2"/>
    <row r="5706" x14ac:dyDescent="0.2"/>
    <row r="5707" x14ac:dyDescent="0.2"/>
    <row r="5708" x14ac:dyDescent="0.2"/>
    <row r="5709" x14ac:dyDescent="0.2"/>
    <row r="5710" x14ac:dyDescent="0.2"/>
    <row r="5711" x14ac:dyDescent="0.2"/>
    <row r="5712" x14ac:dyDescent="0.2"/>
    <row r="5713" x14ac:dyDescent="0.2"/>
    <row r="5714" x14ac:dyDescent="0.2"/>
    <row r="5715" x14ac:dyDescent="0.2"/>
    <row r="5716" x14ac:dyDescent="0.2"/>
    <row r="5717" x14ac:dyDescent="0.2"/>
    <row r="5718" x14ac:dyDescent="0.2"/>
    <row r="5719" x14ac:dyDescent="0.2"/>
    <row r="5720" x14ac:dyDescent="0.2"/>
    <row r="5721" x14ac:dyDescent="0.2"/>
    <row r="5722" x14ac:dyDescent="0.2"/>
    <row r="5723" x14ac:dyDescent="0.2"/>
    <row r="5724" x14ac:dyDescent="0.2"/>
    <row r="5725" x14ac:dyDescent="0.2"/>
    <row r="5726" x14ac:dyDescent="0.2"/>
    <row r="5727" x14ac:dyDescent="0.2"/>
    <row r="5728" x14ac:dyDescent="0.2"/>
    <row r="5729" x14ac:dyDescent="0.2"/>
    <row r="5730" x14ac:dyDescent="0.2"/>
    <row r="5731" x14ac:dyDescent="0.2"/>
    <row r="5732" x14ac:dyDescent="0.2"/>
    <row r="5733" x14ac:dyDescent="0.2"/>
    <row r="5734" x14ac:dyDescent="0.2"/>
    <row r="5735" x14ac:dyDescent="0.2"/>
    <row r="5736" x14ac:dyDescent="0.2"/>
    <row r="5737" x14ac:dyDescent="0.2"/>
    <row r="5738" x14ac:dyDescent="0.2"/>
    <row r="5739" x14ac:dyDescent="0.2"/>
    <row r="5740" x14ac:dyDescent="0.2"/>
    <row r="5741" x14ac:dyDescent="0.2"/>
    <row r="5742" x14ac:dyDescent="0.2"/>
    <row r="5743" x14ac:dyDescent="0.2"/>
    <row r="5744" x14ac:dyDescent="0.2"/>
    <row r="5745" x14ac:dyDescent="0.2"/>
    <row r="5746" x14ac:dyDescent="0.2"/>
    <row r="5747" x14ac:dyDescent="0.2"/>
    <row r="5748" x14ac:dyDescent="0.2"/>
    <row r="5749" x14ac:dyDescent="0.2"/>
    <row r="5750" x14ac:dyDescent="0.2"/>
    <row r="5751" x14ac:dyDescent="0.2"/>
    <row r="5752" x14ac:dyDescent="0.2"/>
    <row r="5753" x14ac:dyDescent="0.2"/>
    <row r="5754" x14ac:dyDescent="0.2"/>
    <row r="5755" x14ac:dyDescent="0.2"/>
    <row r="5756" x14ac:dyDescent="0.2"/>
    <row r="5757" x14ac:dyDescent="0.2"/>
    <row r="5758" x14ac:dyDescent="0.2"/>
    <row r="5759" x14ac:dyDescent="0.2"/>
    <row r="5760" x14ac:dyDescent="0.2"/>
    <row r="5761" x14ac:dyDescent="0.2"/>
    <row r="5762" x14ac:dyDescent="0.2"/>
    <row r="5763" x14ac:dyDescent="0.2"/>
    <row r="5764" x14ac:dyDescent="0.2"/>
    <row r="5765" x14ac:dyDescent="0.2"/>
    <row r="5766" x14ac:dyDescent="0.2"/>
    <row r="5767" x14ac:dyDescent="0.2"/>
    <row r="5768" x14ac:dyDescent="0.2"/>
    <row r="5769" x14ac:dyDescent="0.2"/>
    <row r="5770" x14ac:dyDescent="0.2"/>
    <row r="5771" x14ac:dyDescent="0.2"/>
    <row r="5772" x14ac:dyDescent="0.2"/>
    <row r="5773" x14ac:dyDescent="0.2"/>
    <row r="5774" x14ac:dyDescent="0.2"/>
    <row r="5775" x14ac:dyDescent="0.2"/>
    <row r="5776" x14ac:dyDescent="0.2"/>
    <row r="5777" x14ac:dyDescent="0.2"/>
    <row r="5778" x14ac:dyDescent="0.2"/>
    <row r="5779" x14ac:dyDescent="0.2"/>
    <row r="5780" x14ac:dyDescent="0.2"/>
    <row r="5781" x14ac:dyDescent="0.2"/>
    <row r="5782" x14ac:dyDescent="0.2"/>
    <row r="5783" x14ac:dyDescent="0.2"/>
    <row r="5784" x14ac:dyDescent="0.2"/>
    <row r="5785" x14ac:dyDescent="0.2"/>
    <row r="5786" x14ac:dyDescent="0.2"/>
    <row r="5787" x14ac:dyDescent="0.2"/>
    <row r="5788" x14ac:dyDescent="0.2"/>
    <row r="5789" x14ac:dyDescent="0.2"/>
    <row r="5790" x14ac:dyDescent="0.2"/>
    <row r="5791" x14ac:dyDescent="0.2"/>
    <row r="5792" x14ac:dyDescent="0.2"/>
    <row r="5793" x14ac:dyDescent="0.2"/>
    <row r="5794" x14ac:dyDescent="0.2"/>
    <row r="5795" x14ac:dyDescent="0.2"/>
    <row r="5796" x14ac:dyDescent="0.2"/>
    <row r="5797" x14ac:dyDescent="0.2"/>
    <row r="5798" x14ac:dyDescent="0.2"/>
    <row r="5799" x14ac:dyDescent="0.2"/>
    <row r="5800" x14ac:dyDescent="0.2"/>
    <row r="5801" x14ac:dyDescent="0.2"/>
    <row r="5802" x14ac:dyDescent="0.2"/>
    <row r="5803" x14ac:dyDescent="0.2"/>
    <row r="5804" x14ac:dyDescent="0.2"/>
    <row r="5805" x14ac:dyDescent="0.2"/>
    <row r="5806" x14ac:dyDescent="0.2"/>
    <row r="5807" x14ac:dyDescent="0.2"/>
    <row r="5808" x14ac:dyDescent="0.2"/>
    <row r="5809" x14ac:dyDescent="0.2"/>
    <row r="5810" x14ac:dyDescent="0.2"/>
    <row r="5811" x14ac:dyDescent="0.2"/>
    <row r="5812" x14ac:dyDescent="0.2"/>
    <row r="5813" x14ac:dyDescent="0.2"/>
    <row r="5814" x14ac:dyDescent="0.2"/>
    <row r="5815" x14ac:dyDescent="0.2"/>
    <row r="5816" x14ac:dyDescent="0.2"/>
    <row r="5817" x14ac:dyDescent="0.2"/>
    <row r="5818" x14ac:dyDescent="0.2"/>
    <row r="5819" x14ac:dyDescent="0.2"/>
    <row r="5820" x14ac:dyDescent="0.2"/>
    <row r="5821" x14ac:dyDescent="0.2"/>
    <row r="5822" x14ac:dyDescent="0.2"/>
    <row r="5823" x14ac:dyDescent="0.2"/>
    <row r="5824" x14ac:dyDescent="0.2"/>
    <row r="5825" x14ac:dyDescent="0.2"/>
    <row r="5826" x14ac:dyDescent="0.2"/>
    <row r="5827" x14ac:dyDescent="0.2"/>
    <row r="5828" x14ac:dyDescent="0.2"/>
    <row r="5829" x14ac:dyDescent="0.2"/>
    <row r="5830" x14ac:dyDescent="0.2"/>
    <row r="5831" x14ac:dyDescent="0.2"/>
    <row r="5832" x14ac:dyDescent="0.2"/>
    <row r="5833" x14ac:dyDescent="0.2"/>
    <row r="5834" x14ac:dyDescent="0.2"/>
    <row r="5835" x14ac:dyDescent="0.2"/>
    <row r="5836" x14ac:dyDescent="0.2"/>
    <row r="5837" x14ac:dyDescent="0.2"/>
    <row r="5838" x14ac:dyDescent="0.2"/>
    <row r="5839" x14ac:dyDescent="0.2"/>
    <row r="5840" x14ac:dyDescent="0.2"/>
    <row r="5841" x14ac:dyDescent="0.2"/>
    <row r="5842" x14ac:dyDescent="0.2"/>
    <row r="5843" x14ac:dyDescent="0.2"/>
    <row r="5844" x14ac:dyDescent="0.2"/>
    <row r="5845" x14ac:dyDescent="0.2"/>
    <row r="5846" x14ac:dyDescent="0.2"/>
    <row r="5847" x14ac:dyDescent="0.2"/>
    <row r="5848" x14ac:dyDescent="0.2"/>
    <row r="5849" x14ac:dyDescent="0.2"/>
    <row r="5850" x14ac:dyDescent="0.2"/>
    <row r="5851" x14ac:dyDescent="0.2"/>
    <row r="5852" x14ac:dyDescent="0.2"/>
    <row r="5853" x14ac:dyDescent="0.2"/>
    <row r="5854" x14ac:dyDescent="0.2"/>
    <row r="5855" x14ac:dyDescent="0.2"/>
    <row r="5856" x14ac:dyDescent="0.2"/>
    <row r="5857" x14ac:dyDescent="0.2"/>
    <row r="5858" x14ac:dyDescent="0.2"/>
    <row r="5859" x14ac:dyDescent="0.2"/>
    <row r="5860" x14ac:dyDescent="0.2"/>
    <row r="5861" x14ac:dyDescent="0.2"/>
    <row r="5862" x14ac:dyDescent="0.2"/>
    <row r="5863" x14ac:dyDescent="0.2"/>
    <row r="5864" x14ac:dyDescent="0.2"/>
    <row r="5865" x14ac:dyDescent="0.2"/>
    <row r="5866" x14ac:dyDescent="0.2"/>
    <row r="5867" x14ac:dyDescent="0.2"/>
    <row r="5868" x14ac:dyDescent="0.2"/>
    <row r="5869" x14ac:dyDescent="0.2"/>
    <row r="5870" x14ac:dyDescent="0.2"/>
    <row r="5871" x14ac:dyDescent="0.2"/>
    <row r="5872" x14ac:dyDescent="0.2"/>
    <row r="5873" x14ac:dyDescent="0.2"/>
    <row r="5874" x14ac:dyDescent="0.2"/>
    <row r="5875" x14ac:dyDescent="0.2"/>
    <row r="5876" x14ac:dyDescent="0.2"/>
    <row r="5877" x14ac:dyDescent="0.2"/>
    <row r="5878" x14ac:dyDescent="0.2"/>
    <row r="5879" x14ac:dyDescent="0.2"/>
    <row r="5880" x14ac:dyDescent="0.2"/>
    <row r="5881" x14ac:dyDescent="0.2"/>
    <row r="5882" x14ac:dyDescent="0.2"/>
    <row r="5883" x14ac:dyDescent="0.2"/>
    <row r="5884" x14ac:dyDescent="0.2"/>
    <row r="5885" x14ac:dyDescent="0.2"/>
    <row r="5886" x14ac:dyDescent="0.2"/>
    <row r="5887" x14ac:dyDescent="0.2"/>
    <row r="5888" x14ac:dyDescent="0.2"/>
    <row r="5889" x14ac:dyDescent="0.2"/>
    <row r="5890" x14ac:dyDescent="0.2"/>
    <row r="5891" x14ac:dyDescent="0.2"/>
    <row r="5892" x14ac:dyDescent="0.2"/>
    <row r="5893" x14ac:dyDescent="0.2"/>
    <row r="5894" x14ac:dyDescent="0.2"/>
    <row r="5895" x14ac:dyDescent="0.2"/>
    <row r="5896" x14ac:dyDescent="0.2"/>
    <row r="5897" x14ac:dyDescent="0.2"/>
    <row r="5898" x14ac:dyDescent="0.2"/>
    <row r="5899" x14ac:dyDescent="0.2"/>
    <row r="5900" x14ac:dyDescent="0.2"/>
    <row r="5901" x14ac:dyDescent="0.2"/>
    <row r="5902" x14ac:dyDescent="0.2"/>
    <row r="5903" x14ac:dyDescent="0.2"/>
    <row r="5904" x14ac:dyDescent="0.2"/>
    <row r="5905" x14ac:dyDescent="0.2"/>
    <row r="5906" x14ac:dyDescent="0.2"/>
    <row r="5907" x14ac:dyDescent="0.2"/>
    <row r="5908" x14ac:dyDescent="0.2"/>
    <row r="5909" x14ac:dyDescent="0.2"/>
    <row r="5910" x14ac:dyDescent="0.2"/>
    <row r="5911" x14ac:dyDescent="0.2"/>
    <row r="5912" x14ac:dyDescent="0.2"/>
    <row r="5913" x14ac:dyDescent="0.2"/>
    <row r="5914" x14ac:dyDescent="0.2"/>
    <row r="5915" x14ac:dyDescent="0.2"/>
    <row r="5916" x14ac:dyDescent="0.2"/>
    <row r="5917" x14ac:dyDescent="0.2"/>
    <row r="5918" x14ac:dyDescent="0.2"/>
    <row r="5919" x14ac:dyDescent="0.2"/>
    <row r="5920" x14ac:dyDescent="0.2"/>
    <row r="5921" x14ac:dyDescent="0.2"/>
    <row r="5922" x14ac:dyDescent="0.2"/>
    <row r="5923" x14ac:dyDescent="0.2"/>
    <row r="5924" x14ac:dyDescent="0.2"/>
    <row r="5925" x14ac:dyDescent="0.2"/>
    <row r="5926" x14ac:dyDescent="0.2"/>
    <row r="5927" x14ac:dyDescent="0.2"/>
    <row r="5928" x14ac:dyDescent="0.2"/>
    <row r="5929" x14ac:dyDescent="0.2"/>
    <row r="5930" x14ac:dyDescent="0.2"/>
    <row r="5931" x14ac:dyDescent="0.2"/>
    <row r="5932" x14ac:dyDescent="0.2"/>
    <row r="5933" x14ac:dyDescent="0.2"/>
    <row r="5934" x14ac:dyDescent="0.2"/>
    <row r="5935" x14ac:dyDescent="0.2"/>
    <row r="5936" x14ac:dyDescent="0.2"/>
    <row r="5937" x14ac:dyDescent="0.2"/>
    <row r="5938" x14ac:dyDescent="0.2"/>
    <row r="5939" x14ac:dyDescent="0.2"/>
    <row r="5940" x14ac:dyDescent="0.2"/>
    <row r="5941" x14ac:dyDescent="0.2"/>
    <row r="5942" x14ac:dyDescent="0.2"/>
    <row r="5943" x14ac:dyDescent="0.2"/>
    <row r="5944" x14ac:dyDescent="0.2"/>
    <row r="5945" x14ac:dyDescent="0.2"/>
    <row r="5946" x14ac:dyDescent="0.2"/>
    <row r="5947" x14ac:dyDescent="0.2"/>
    <row r="5948" x14ac:dyDescent="0.2"/>
    <row r="5949" x14ac:dyDescent="0.2"/>
    <row r="5950" x14ac:dyDescent="0.2"/>
    <row r="5951" x14ac:dyDescent="0.2"/>
    <row r="5952" x14ac:dyDescent="0.2"/>
    <row r="5953" x14ac:dyDescent="0.2"/>
    <row r="5954" x14ac:dyDescent="0.2"/>
    <row r="5955" x14ac:dyDescent="0.2"/>
    <row r="5956" x14ac:dyDescent="0.2"/>
    <row r="5957" x14ac:dyDescent="0.2"/>
    <row r="5958" x14ac:dyDescent="0.2"/>
    <row r="5959" x14ac:dyDescent="0.2"/>
    <row r="5960" x14ac:dyDescent="0.2"/>
    <row r="5961" x14ac:dyDescent="0.2"/>
    <row r="5962" x14ac:dyDescent="0.2"/>
    <row r="5963" x14ac:dyDescent="0.2"/>
    <row r="5964" x14ac:dyDescent="0.2"/>
    <row r="5965" x14ac:dyDescent="0.2"/>
    <row r="5966" x14ac:dyDescent="0.2"/>
    <row r="5967" x14ac:dyDescent="0.2"/>
    <row r="5968" x14ac:dyDescent="0.2"/>
    <row r="5969" x14ac:dyDescent="0.2"/>
    <row r="5970" x14ac:dyDescent="0.2"/>
    <row r="5971" x14ac:dyDescent="0.2"/>
    <row r="5972" x14ac:dyDescent="0.2"/>
    <row r="5973" x14ac:dyDescent="0.2"/>
    <row r="5974" x14ac:dyDescent="0.2"/>
    <row r="5975" x14ac:dyDescent="0.2"/>
    <row r="5976" x14ac:dyDescent="0.2"/>
    <row r="5977" x14ac:dyDescent="0.2"/>
    <row r="5978" x14ac:dyDescent="0.2"/>
    <row r="5979" x14ac:dyDescent="0.2"/>
    <row r="5980" x14ac:dyDescent="0.2"/>
    <row r="5981" x14ac:dyDescent="0.2"/>
    <row r="5982" x14ac:dyDescent="0.2"/>
    <row r="5983" x14ac:dyDescent="0.2"/>
    <row r="5984" x14ac:dyDescent="0.2"/>
    <row r="5985" x14ac:dyDescent="0.2"/>
    <row r="5986" x14ac:dyDescent="0.2"/>
    <row r="5987" x14ac:dyDescent="0.2"/>
    <row r="5988" x14ac:dyDescent="0.2"/>
    <row r="5989" x14ac:dyDescent="0.2"/>
    <row r="5990" x14ac:dyDescent="0.2"/>
    <row r="5991" x14ac:dyDescent="0.2"/>
    <row r="5992" x14ac:dyDescent="0.2"/>
    <row r="5993" x14ac:dyDescent="0.2"/>
    <row r="5994" x14ac:dyDescent="0.2"/>
    <row r="5995" x14ac:dyDescent="0.2"/>
    <row r="5996" x14ac:dyDescent="0.2"/>
    <row r="5997" x14ac:dyDescent="0.2"/>
    <row r="5998" x14ac:dyDescent="0.2"/>
    <row r="5999" x14ac:dyDescent="0.2"/>
    <row r="6000" x14ac:dyDescent="0.2"/>
    <row r="6001" x14ac:dyDescent="0.2"/>
    <row r="6002" x14ac:dyDescent="0.2"/>
    <row r="6003" x14ac:dyDescent="0.2"/>
    <row r="6004" x14ac:dyDescent="0.2"/>
    <row r="6005" x14ac:dyDescent="0.2"/>
    <row r="6006" x14ac:dyDescent="0.2"/>
    <row r="6007" x14ac:dyDescent="0.2"/>
    <row r="6008" x14ac:dyDescent="0.2"/>
    <row r="6009" x14ac:dyDescent="0.2"/>
    <row r="6010" x14ac:dyDescent="0.2"/>
    <row r="6011" x14ac:dyDescent="0.2"/>
    <row r="6012" x14ac:dyDescent="0.2"/>
    <row r="6013" x14ac:dyDescent="0.2"/>
    <row r="6014" x14ac:dyDescent="0.2"/>
    <row r="6015" x14ac:dyDescent="0.2"/>
    <row r="6016" x14ac:dyDescent="0.2"/>
    <row r="6017" x14ac:dyDescent="0.2"/>
    <row r="6018" x14ac:dyDescent="0.2"/>
    <row r="6019" x14ac:dyDescent="0.2"/>
    <row r="6020" x14ac:dyDescent="0.2"/>
    <row r="6021" x14ac:dyDescent="0.2"/>
    <row r="6022" x14ac:dyDescent="0.2"/>
    <row r="6023" x14ac:dyDescent="0.2"/>
    <row r="6024" x14ac:dyDescent="0.2"/>
    <row r="6025" x14ac:dyDescent="0.2"/>
    <row r="6026" x14ac:dyDescent="0.2"/>
    <row r="6027" x14ac:dyDescent="0.2"/>
    <row r="6028" x14ac:dyDescent="0.2"/>
    <row r="6029" x14ac:dyDescent="0.2"/>
    <row r="6030" x14ac:dyDescent="0.2"/>
    <row r="6031" x14ac:dyDescent="0.2"/>
    <row r="6032" x14ac:dyDescent="0.2"/>
    <row r="6033" x14ac:dyDescent="0.2"/>
    <row r="6034" x14ac:dyDescent="0.2"/>
    <row r="6035" x14ac:dyDescent="0.2"/>
    <row r="6036" x14ac:dyDescent="0.2"/>
    <row r="6037" x14ac:dyDescent="0.2"/>
    <row r="6038" x14ac:dyDescent="0.2"/>
    <row r="6039" x14ac:dyDescent="0.2"/>
    <row r="6040" x14ac:dyDescent="0.2"/>
    <row r="6041" x14ac:dyDescent="0.2"/>
    <row r="6042" x14ac:dyDescent="0.2"/>
    <row r="6043" x14ac:dyDescent="0.2"/>
    <row r="6044" x14ac:dyDescent="0.2"/>
    <row r="6045" x14ac:dyDescent="0.2"/>
    <row r="6046" x14ac:dyDescent="0.2"/>
    <row r="6047" x14ac:dyDescent="0.2"/>
    <row r="6048" x14ac:dyDescent="0.2"/>
    <row r="6049" x14ac:dyDescent="0.2"/>
    <row r="6050" x14ac:dyDescent="0.2"/>
    <row r="6051" x14ac:dyDescent="0.2"/>
    <row r="6052" x14ac:dyDescent="0.2"/>
    <row r="6053" x14ac:dyDescent="0.2"/>
    <row r="6054" x14ac:dyDescent="0.2"/>
    <row r="6055" x14ac:dyDescent="0.2"/>
    <row r="6056" x14ac:dyDescent="0.2"/>
    <row r="6057" x14ac:dyDescent="0.2"/>
    <row r="6058" x14ac:dyDescent="0.2"/>
    <row r="6059" x14ac:dyDescent="0.2"/>
    <row r="6060" x14ac:dyDescent="0.2"/>
    <row r="6061" x14ac:dyDescent="0.2"/>
    <row r="6062" x14ac:dyDescent="0.2"/>
    <row r="6063" x14ac:dyDescent="0.2"/>
    <row r="6064" x14ac:dyDescent="0.2"/>
    <row r="6065" x14ac:dyDescent="0.2"/>
    <row r="6066" x14ac:dyDescent="0.2"/>
    <row r="6067" x14ac:dyDescent="0.2"/>
    <row r="6068" x14ac:dyDescent="0.2"/>
    <row r="6069" x14ac:dyDescent="0.2"/>
    <row r="6070" x14ac:dyDescent="0.2"/>
    <row r="6071" x14ac:dyDescent="0.2"/>
    <row r="6072" x14ac:dyDescent="0.2"/>
    <row r="6073" x14ac:dyDescent="0.2"/>
    <row r="6074" x14ac:dyDescent="0.2"/>
    <row r="6075" x14ac:dyDescent="0.2"/>
    <row r="6076" x14ac:dyDescent="0.2"/>
    <row r="6077" x14ac:dyDescent="0.2"/>
    <row r="6078" x14ac:dyDescent="0.2"/>
    <row r="6079" x14ac:dyDescent="0.2"/>
    <row r="6080" x14ac:dyDescent="0.2"/>
    <row r="6081" x14ac:dyDescent="0.2"/>
    <row r="6082" x14ac:dyDescent="0.2"/>
    <row r="6083" x14ac:dyDescent="0.2"/>
    <row r="6084" x14ac:dyDescent="0.2"/>
    <row r="6085" x14ac:dyDescent="0.2"/>
    <row r="6086" x14ac:dyDescent="0.2"/>
    <row r="6087" x14ac:dyDescent="0.2"/>
    <row r="6088" x14ac:dyDescent="0.2"/>
    <row r="6089" x14ac:dyDescent="0.2"/>
    <row r="6090" x14ac:dyDescent="0.2"/>
    <row r="6091" x14ac:dyDescent="0.2"/>
    <row r="6092" x14ac:dyDescent="0.2"/>
    <row r="6093" x14ac:dyDescent="0.2"/>
    <row r="6094" x14ac:dyDescent="0.2"/>
    <row r="6095" x14ac:dyDescent="0.2"/>
    <row r="6096" x14ac:dyDescent="0.2"/>
    <row r="6097" x14ac:dyDescent="0.2"/>
    <row r="6098" x14ac:dyDescent="0.2"/>
    <row r="6099" x14ac:dyDescent="0.2"/>
    <row r="6100" x14ac:dyDescent="0.2"/>
    <row r="6101" x14ac:dyDescent="0.2"/>
    <row r="6102" x14ac:dyDescent="0.2"/>
    <row r="6103" x14ac:dyDescent="0.2"/>
    <row r="6104" x14ac:dyDescent="0.2"/>
    <row r="6105" x14ac:dyDescent="0.2"/>
    <row r="6106" x14ac:dyDescent="0.2"/>
    <row r="6107" x14ac:dyDescent="0.2"/>
    <row r="6108" x14ac:dyDescent="0.2"/>
    <row r="6109" x14ac:dyDescent="0.2"/>
    <row r="6110" x14ac:dyDescent="0.2"/>
    <row r="6111" x14ac:dyDescent="0.2"/>
    <row r="6112" x14ac:dyDescent="0.2"/>
    <row r="6113" x14ac:dyDescent="0.2"/>
    <row r="6114" x14ac:dyDescent="0.2"/>
    <row r="6115" x14ac:dyDescent="0.2"/>
    <row r="6116" x14ac:dyDescent="0.2"/>
    <row r="6117" x14ac:dyDescent="0.2"/>
    <row r="6118" x14ac:dyDescent="0.2"/>
    <row r="6119" x14ac:dyDescent="0.2"/>
    <row r="6120" x14ac:dyDescent="0.2"/>
    <row r="6121" x14ac:dyDescent="0.2"/>
    <row r="6122" x14ac:dyDescent="0.2"/>
    <row r="6123" x14ac:dyDescent="0.2"/>
    <row r="6124" x14ac:dyDescent="0.2"/>
    <row r="6125" x14ac:dyDescent="0.2"/>
    <row r="6126" x14ac:dyDescent="0.2"/>
    <row r="6127" x14ac:dyDescent="0.2"/>
    <row r="6128" x14ac:dyDescent="0.2"/>
    <row r="6129" x14ac:dyDescent="0.2"/>
    <row r="6130" x14ac:dyDescent="0.2"/>
    <row r="6131" x14ac:dyDescent="0.2"/>
    <row r="6132" x14ac:dyDescent="0.2"/>
    <row r="6133" x14ac:dyDescent="0.2"/>
    <row r="6134" x14ac:dyDescent="0.2"/>
    <row r="6135" x14ac:dyDescent="0.2"/>
    <row r="6136" x14ac:dyDescent="0.2"/>
    <row r="6137" x14ac:dyDescent="0.2"/>
    <row r="6138" x14ac:dyDescent="0.2"/>
    <row r="6139" x14ac:dyDescent="0.2"/>
    <row r="6140" x14ac:dyDescent="0.2"/>
    <row r="6141" x14ac:dyDescent="0.2"/>
    <row r="6142" x14ac:dyDescent="0.2"/>
    <row r="6143" x14ac:dyDescent="0.2"/>
    <row r="6144" x14ac:dyDescent="0.2"/>
    <row r="6145" x14ac:dyDescent="0.2"/>
    <row r="6146" x14ac:dyDescent="0.2"/>
    <row r="6147" x14ac:dyDescent="0.2"/>
    <row r="6148" x14ac:dyDescent="0.2"/>
    <row r="6149" x14ac:dyDescent="0.2"/>
    <row r="6150" x14ac:dyDescent="0.2"/>
    <row r="6151" x14ac:dyDescent="0.2"/>
    <row r="6152" x14ac:dyDescent="0.2"/>
    <row r="6153" x14ac:dyDescent="0.2"/>
    <row r="6154" x14ac:dyDescent="0.2"/>
    <row r="6155" x14ac:dyDescent="0.2"/>
    <row r="6156" x14ac:dyDescent="0.2"/>
    <row r="6157" x14ac:dyDescent="0.2"/>
    <row r="6158" x14ac:dyDescent="0.2"/>
    <row r="6159" x14ac:dyDescent="0.2"/>
    <row r="6160" x14ac:dyDescent="0.2"/>
    <row r="6161" x14ac:dyDescent="0.2"/>
    <row r="6162" x14ac:dyDescent="0.2"/>
    <row r="6163" x14ac:dyDescent="0.2"/>
    <row r="6164" x14ac:dyDescent="0.2"/>
    <row r="6165" x14ac:dyDescent="0.2"/>
    <row r="6166" x14ac:dyDescent="0.2"/>
    <row r="6167" x14ac:dyDescent="0.2"/>
    <row r="6168" x14ac:dyDescent="0.2"/>
    <row r="6169" x14ac:dyDescent="0.2"/>
    <row r="6170" x14ac:dyDescent="0.2"/>
    <row r="6171" x14ac:dyDescent="0.2"/>
    <row r="6172" x14ac:dyDescent="0.2"/>
    <row r="6173" x14ac:dyDescent="0.2"/>
    <row r="6174" x14ac:dyDescent="0.2"/>
    <row r="6175" x14ac:dyDescent="0.2"/>
    <row r="6176" x14ac:dyDescent="0.2"/>
    <row r="6177" x14ac:dyDescent="0.2"/>
    <row r="6178" x14ac:dyDescent="0.2"/>
    <row r="6179" x14ac:dyDescent="0.2"/>
    <row r="6180" x14ac:dyDescent="0.2"/>
    <row r="6181" x14ac:dyDescent="0.2"/>
    <row r="6182" x14ac:dyDescent="0.2"/>
    <row r="6183" x14ac:dyDescent="0.2"/>
    <row r="6184" x14ac:dyDescent="0.2"/>
    <row r="6185" x14ac:dyDescent="0.2"/>
    <row r="6186" x14ac:dyDescent="0.2"/>
    <row r="6187" x14ac:dyDescent="0.2"/>
    <row r="6188" x14ac:dyDescent="0.2"/>
    <row r="6189" x14ac:dyDescent="0.2"/>
    <row r="6190" x14ac:dyDescent="0.2"/>
    <row r="6191" x14ac:dyDescent="0.2"/>
    <row r="6192" x14ac:dyDescent="0.2"/>
    <row r="6193" x14ac:dyDescent="0.2"/>
    <row r="6194" x14ac:dyDescent="0.2"/>
    <row r="6195" x14ac:dyDescent="0.2"/>
    <row r="6196" x14ac:dyDescent="0.2"/>
    <row r="6197" x14ac:dyDescent="0.2"/>
    <row r="6198" x14ac:dyDescent="0.2"/>
    <row r="6199" x14ac:dyDescent="0.2"/>
    <row r="6200" x14ac:dyDescent="0.2"/>
    <row r="6201" x14ac:dyDescent="0.2"/>
    <row r="6202" x14ac:dyDescent="0.2"/>
    <row r="6203" x14ac:dyDescent="0.2"/>
    <row r="6204" x14ac:dyDescent="0.2"/>
    <row r="6205" x14ac:dyDescent="0.2"/>
    <row r="6206" x14ac:dyDescent="0.2"/>
    <row r="6207" x14ac:dyDescent="0.2"/>
    <row r="6208" x14ac:dyDescent="0.2"/>
    <row r="6209" x14ac:dyDescent="0.2"/>
    <row r="6210" x14ac:dyDescent="0.2"/>
    <row r="6211" x14ac:dyDescent="0.2"/>
    <row r="6212" x14ac:dyDescent="0.2"/>
    <row r="6213" x14ac:dyDescent="0.2"/>
    <row r="6214" x14ac:dyDescent="0.2"/>
    <row r="6215" x14ac:dyDescent="0.2"/>
    <row r="6216" x14ac:dyDescent="0.2"/>
    <row r="6217" x14ac:dyDescent="0.2"/>
    <row r="6218" x14ac:dyDescent="0.2"/>
    <row r="6219" x14ac:dyDescent="0.2"/>
    <row r="6220" x14ac:dyDescent="0.2"/>
    <row r="6221" x14ac:dyDescent="0.2"/>
    <row r="6222" x14ac:dyDescent="0.2"/>
    <row r="6223" x14ac:dyDescent="0.2"/>
    <row r="6224" x14ac:dyDescent="0.2"/>
    <row r="6225" x14ac:dyDescent="0.2"/>
    <row r="6226" x14ac:dyDescent="0.2"/>
    <row r="6227" x14ac:dyDescent="0.2"/>
    <row r="6228" x14ac:dyDescent="0.2"/>
    <row r="6229" x14ac:dyDescent="0.2"/>
    <row r="6230" x14ac:dyDescent="0.2"/>
    <row r="6231" x14ac:dyDescent="0.2"/>
    <row r="6232" x14ac:dyDescent="0.2"/>
    <row r="6233" x14ac:dyDescent="0.2"/>
    <row r="6234" x14ac:dyDescent="0.2"/>
    <row r="6235" x14ac:dyDescent="0.2"/>
    <row r="6236" x14ac:dyDescent="0.2"/>
    <row r="6237" x14ac:dyDescent="0.2"/>
    <row r="6238" x14ac:dyDescent="0.2"/>
    <row r="6239" x14ac:dyDescent="0.2"/>
    <row r="6240" x14ac:dyDescent="0.2"/>
    <row r="6241" x14ac:dyDescent="0.2"/>
    <row r="6242" x14ac:dyDescent="0.2"/>
    <row r="6243" x14ac:dyDescent="0.2"/>
    <row r="6244" x14ac:dyDescent="0.2"/>
    <row r="6245" x14ac:dyDescent="0.2"/>
    <row r="6246" x14ac:dyDescent="0.2"/>
    <row r="6247" x14ac:dyDescent="0.2"/>
    <row r="6248" x14ac:dyDescent="0.2"/>
    <row r="6249" x14ac:dyDescent="0.2"/>
    <row r="6250" x14ac:dyDescent="0.2"/>
    <row r="6251" x14ac:dyDescent="0.2"/>
    <row r="6252" x14ac:dyDescent="0.2"/>
    <row r="6253" x14ac:dyDescent="0.2"/>
    <row r="6254" x14ac:dyDescent="0.2"/>
    <row r="6255" x14ac:dyDescent="0.2"/>
    <row r="6256" x14ac:dyDescent="0.2"/>
    <row r="6257" x14ac:dyDescent="0.2"/>
    <row r="6258" x14ac:dyDescent="0.2"/>
    <row r="6259" x14ac:dyDescent="0.2"/>
    <row r="6260" x14ac:dyDescent="0.2"/>
    <row r="6261" x14ac:dyDescent="0.2"/>
    <row r="6262" x14ac:dyDescent="0.2"/>
    <row r="6263" x14ac:dyDescent="0.2"/>
    <row r="6264" x14ac:dyDescent="0.2"/>
    <row r="6265" x14ac:dyDescent="0.2"/>
    <row r="6266" x14ac:dyDescent="0.2"/>
    <row r="6267" x14ac:dyDescent="0.2"/>
    <row r="6268" x14ac:dyDescent="0.2"/>
    <row r="6269" x14ac:dyDescent="0.2"/>
    <row r="6270" x14ac:dyDescent="0.2"/>
    <row r="6271" x14ac:dyDescent="0.2"/>
    <row r="6272" x14ac:dyDescent="0.2"/>
    <row r="6273" x14ac:dyDescent="0.2"/>
    <row r="6274" x14ac:dyDescent="0.2"/>
    <row r="6275" x14ac:dyDescent="0.2"/>
    <row r="6276" x14ac:dyDescent="0.2"/>
    <row r="6277" x14ac:dyDescent="0.2"/>
    <row r="6278" x14ac:dyDescent="0.2"/>
    <row r="6279" x14ac:dyDescent="0.2"/>
    <row r="6280" x14ac:dyDescent="0.2"/>
    <row r="6281" x14ac:dyDescent="0.2"/>
    <row r="6282" x14ac:dyDescent="0.2"/>
    <row r="6283" x14ac:dyDescent="0.2"/>
    <row r="6284" x14ac:dyDescent="0.2"/>
    <row r="6285" x14ac:dyDescent="0.2"/>
    <row r="6286" x14ac:dyDescent="0.2"/>
    <row r="6287" x14ac:dyDescent="0.2"/>
    <row r="6288" x14ac:dyDescent="0.2"/>
    <row r="6289" x14ac:dyDescent="0.2"/>
    <row r="6290" x14ac:dyDescent="0.2"/>
    <row r="6291" x14ac:dyDescent="0.2"/>
    <row r="6292" x14ac:dyDescent="0.2"/>
    <row r="6293" x14ac:dyDescent="0.2"/>
    <row r="6294" x14ac:dyDescent="0.2"/>
    <row r="6295" x14ac:dyDescent="0.2"/>
    <row r="6296" x14ac:dyDescent="0.2"/>
    <row r="6297" x14ac:dyDescent="0.2"/>
    <row r="6298" x14ac:dyDescent="0.2"/>
    <row r="6299" x14ac:dyDescent="0.2"/>
    <row r="6300" x14ac:dyDescent="0.2"/>
    <row r="6301" x14ac:dyDescent="0.2"/>
    <row r="6302" x14ac:dyDescent="0.2"/>
    <row r="6303" x14ac:dyDescent="0.2"/>
    <row r="6304" x14ac:dyDescent="0.2"/>
    <row r="6305" x14ac:dyDescent="0.2"/>
    <row r="6306" x14ac:dyDescent="0.2"/>
    <row r="6307" x14ac:dyDescent="0.2"/>
    <row r="6308" x14ac:dyDescent="0.2"/>
    <row r="6309" x14ac:dyDescent="0.2"/>
    <row r="6310" x14ac:dyDescent="0.2"/>
    <row r="6311" x14ac:dyDescent="0.2"/>
    <row r="6312" x14ac:dyDescent="0.2"/>
    <row r="6313" x14ac:dyDescent="0.2"/>
    <row r="6314" x14ac:dyDescent="0.2"/>
    <row r="6315" x14ac:dyDescent="0.2"/>
    <row r="6316" x14ac:dyDescent="0.2"/>
    <row r="6317" x14ac:dyDescent="0.2"/>
    <row r="6318" x14ac:dyDescent="0.2"/>
    <row r="6319" x14ac:dyDescent="0.2"/>
    <row r="6320" x14ac:dyDescent="0.2"/>
    <row r="6321" x14ac:dyDescent="0.2"/>
    <row r="6322" x14ac:dyDescent="0.2"/>
    <row r="6323" x14ac:dyDescent="0.2"/>
    <row r="6324" x14ac:dyDescent="0.2"/>
    <row r="6325" x14ac:dyDescent="0.2"/>
    <row r="6326" x14ac:dyDescent="0.2"/>
    <row r="6327" x14ac:dyDescent="0.2"/>
    <row r="6328" x14ac:dyDescent="0.2"/>
    <row r="6329" x14ac:dyDescent="0.2"/>
    <row r="6330" x14ac:dyDescent="0.2"/>
    <row r="6331" x14ac:dyDescent="0.2"/>
    <row r="6332" x14ac:dyDescent="0.2"/>
    <row r="6333" x14ac:dyDescent="0.2"/>
    <row r="6334" x14ac:dyDescent="0.2"/>
    <row r="6335" x14ac:dyDescent="0.2"/>
    <row r="6336" x14ac:dyDescent="0.2"/>
    <row r="6337" x14ac:dyDescent="0.2"/>
    <row r="6338" x14ac:dyDescent="0.2"/>
    <row r="6339" x14ac:dyDescent="0.2"/>
    <row r="6340" x14ac:dyDescent="0.2"/>
    <row r="6341" x14ac:dyDescent="0.2"/>
    <row r="6342" x14ac:dyDescent="0.2"/>
    <row r="6343" x14ac:dyDescent="0.2"/>
    <row r="6344" x14ac:dyDescent="0.2"/>
    <row r="6345" x14ac:dyDescent="0.2"/>
    <row r="6346" x14ac:dyDescent="0.2"/>
    <row r="6347" x14ac:dyDescent="0.2"/>
    <row r="6348" x14ac:dyDescent="0.2"/>
    <row r="6349" x14ac:dyDescent="0.2"/>
    <row r="6350" x14ac:dyDescent="0.2"/>
    <row r="6351" x14ac:dyDescent="0.2"/>
    <row r="6352" x14ac:dyDescent="0.2"/>
    <row r="6353" x14ac:dyDescent="0.2"/>
    <row r="6354" x14ac:dyDescent="0.2"/>
    <row r="6355" x14ac:dyDescent="0.2"/>
    <row r="6356" x14ac:dyDescent="0.2"/>
    <row r="6357" x14ac:dyDescent="0.2"/>
    <row r="6358" x14ac:dyDescent="0.2"/>
    <row r="6359" x14ac:dyDescent="0.2"/>
    <row r="6360" x14ac:dyDescent="0.2"/>
    <row r="6361" x14ac:dyDescent="0.2"/>
    <row r="6362" x14ac:dyDescent="0.2"/>
    <row r="6363" x14ac:dyDescent="0.2"/>
    <row r="6364" x14ac:dyDescent="0.2"/>
    <row r="6365" x14ac:dyDescent="0.2"/>
    <row r="6366" x14ac:dyDescent="0.2"/>
    <row r="6367" x14ac:dyDescent="0.2"/>
    <row r="6368" x14ac:dyDescent="0.2"/>
    <row r="6369" x14ac:dyDescent="0.2"/>
    <row r="6370" x14ac:dyDescent="0.2"/>
    <row r="6371" x14ac:dyDescent="0.2"/>
    <row r="6372" x14ac:dyDescent="0.2"/>
    <row r="6373" x14ac:dyDescent="0.2"/>
    <row r="6374" x14ac:dyDescent="0.2"/>
    <row r="6375" x14ac:dyDescent="0.2"/>
    <row r="6376" x14ac:dyDescent="0.2"/>
    <row r="6377" x14ac:dyDescent="0.2"/>
    <row r="6378" x14ac:dyDescent="0.2"/>
    <row r="6379" x14ac:dyDescent="0.2"/>
    <row r="6380" x14ac:dyDescent="0.2"/>
    <row r="6381" x14ac:dyDescent="0.2"/>
    <row r="6382" x14ac:dyDescent="0.2"/>
    <row r="6383" x14ac:dyDescent="0.2"/>
    <row r="6384" x14ac:dyDescent="0.2"/>
    <row r="6385" x14ac:dyDescent="0.2"/>
    <row r="6386" x14ac:dyDescent="0.2"/>
    <row r="6387" x14ac:dyDescent="0.2"/>
    <row r="6388" x14ac:dyDescent="0.2"/>
    <row r="6389" x14ac:dyDescent="0.2"/>
    <row r="6390" x14ac:dyDescent="0.2"/>
    <row r="6391" x14ac:dyDescent="0.2"/>
    <row r="6392" x14ac:dyDescent="0.2"/>
    <row r="6393" x14ac:dyDescent="0.2"/>
    <row r="6394" x14ac:dyDescent="0.2"/>
    <row r="6395" x14ac:dyDescent="0.2"/>
    <row r="6396" x14ac:dyDescent="0.2"/>
    <row r="6397" x14ac:dyDescent="0.2"/>
    <row r="6398" x14ac:dyDescent="0.2"/>
    <row r="6399" x14ac:dyDescent="0.2"/>
    <row r="6400" x14ac:dyDescent="0.2"/>
    <row r="6401" x14ac:dyDescent="0.2"/>
    <row r="6402" x14ac:dyDescent="0.2"/>
    <row r="6403" x14ac:dyDescent="0.2"/>
    <row r="6404" x14ac:dyDescent="0.2"/>
    <row r="6405" x14ac:dyDescent="0.2"/>
    <row r="6406" x14ac:dyDescent="0.2"/>
    <row r="6407" x14ac:dyDescent="0.2"/>
    <row r="6408" x14ac:dyDescent="0.2"/>
    <row r="6409" x14ac:dyDescent="0.2"/>
    <row r="6410" x14ac:dyDescent="0.2"/>
    <row r="6411" x14ac:dyDescent="0.2"/>
    <row r="6412" x14ac:dyDescent="0.2"/>
    <row r="6413" x14ac:dyDescent="0.2"/>
    <row r="6414" x14ac:dyDescent="0.2"/>
    <row r="6415" x14ac:dyDescent="0.2"/>
    <row r="6416" x14ac:dyDescent="0.2"/>
    <row r="6417" x14ac:dyDescent="0.2"/>
    <row r="6418" x14ac:dyDescent="0.2"/>
    <row r="6419" x14ac:dyDescent="0.2"/>
    <row r="6420" x14ac:dyDescent="0.2"/>
    <row r="6421" x14ac:dyDescent="0.2"/>
    <row r="6422" x14ac:dyDescent="0.2"/>
    <row r="6423" x14ac:dyDescent="0.2"/>
    <row r="6424" x14ac:dyDescent="0.2"/>
    <row r="6425" x14ac:dyDescent="0.2"/>
    <row r="6426" x14ac:dyDescent="0.2"/>
    <row r="6427" x14ac:dyDescent="0.2"/>
    <row r="6428" x14ac:dyDescent="0.2"/>
    <row r="6429" x14ac:dyDescent="0.2"/>
    <row r="6430" x14ac:dyDescent="0.2"/>
    <row r="6431" x14ac:dyDescent="0.2"/>
    <row r="6432" x14ac:dyDescent="0.2"/>
    <row r="6433" x14ac:dyDescent="0.2"/>
    <row r="6434" x14ac:dyDescent="0.2"/>
    <row r="6435" x14ac:dyDescent="0.2"/>
    <row r="6436" x14ac:dyDescent="0.2"/>
    <row r="6437" x14ac:dyDescent="0.2"/>
    <row r="6438" x14ac:dyDescent="0.2"/>
    <row r="6439" x14ac:dyDescent="0.2"/>
    <row r="6440" x14ac:dyDescent="0.2"/>
    <row r="6441" x14ac:dyDescent="0.2"/>
    <row r="6442" x14ac:dyDescent="0.2"/>
    <row r="6443" x14ac:dyDescent="0.2"/>
    <row r="6444" x14ac:dyDescent="0.2"/>
    <row r="6445" x14ac:dyDescent="0.2"/>
    <row r="6446" x14ac:dyDescent="0.2"/>
    <row r="6447" x14ac:dyDescent="0.2"/>
    <row r="6448" x14ac:dyDescent="0.2"/>
    <row r="6449" x14ac:dyDescent="0.2"/>
    <row r="6450" x14ac:dyDescent="0.2"/>
    <row r="6451" x14ac:dyDescent="0.2"/>
    <row r="6452" x14ac:dyDescent="0.2"/>
    <row r="6453" x14ac:dyDescent="0.2"/>
    <row r="6454" x14ac:dyDescent="0.2"/>
    <row r="6455" x14ac:dyDescent="0.2"/>
    <row r="6456" x14ac:dyDescent="0.2"/>
    <row r="6457" x14ac:dyDescent="0.2"/>
    <row r="6458" x14ac:dyDescent="0.2"/>
    <row r="6459" x14ac:dyDescent="0.2"/>
    <row r="6460" x14ac:dyDescent="0.2"/>
    <row r="6461" x14ac:dyDescent="0.2"/>
    <row r="6462" x14ac:dyDescent="0.2"/>
    <row r="6463" x14ac:dyDescent="0.2"/>
    <row r="6464" x14ac:dyDescent="0.2"/>
    <row r="6465" x14ac:dyDescent="0.2"/>
    <row r="6466" x14ac:dyDescent="0.2"/>
    <row r="6467" x14ac:dyDescent="0.2"/>
    <row r="6468" x14ac:dyDescent="0.2"/>
    <row r="6469" x14ac:dyDescent="0.2"/>
    <row r="6470" x14ac:dyDescent="0.2"/>
    <row r="6471" x14ac:dyDescent="0.2"/>
    <row r="6472" x14ac:dyDescent="0.2"/>
    <row r="6473" x14ac:dyDescent="0.2"/>
    <row r="6474" x14ac:dyDescent="0.2"/>
    <row r="6475" x14ac:dyDescent="0.2"/>
    <row r="6476" x14ac:dyDescent="0.2"/>
    <row r="6477" x14ac:dyDescent="0.2"/>
    <row r="6478" x14ac:dyDescent="0.2"/>
    <row r="6479" x14ac:dyDescent="0.2"/>
    <row r="6480" x14ac:dyDescent="0.2"/>
    <row r="6481" x14ac:dyDescent="0.2"/>
    <row r="6482" x14ac:dyDescent="0.2"/>
    <row r="6483" x14ac:dyDescent="0.2"/>
    <row r="6484" x14ac:dyDescent="0.2"/>
    <row r="6485" x14ac:dyDescent="0.2"/>
    <row r="6486" x14ac:dyDescent="0.2"/>
    <row r="6487" x14ac:dyDescent="0.2"/>
    <row r="6488" x14ac:dyDescent="0.2"/>
    <row r="6489" x14ac:dyDescent="0.2"/>
    <row r="6490" x14ac:dyDescent="0.2"/>
    <row r="6491" x14ac:dyDescent="0.2"/>
    <row r="6492" x14ac:dyDescent="0.2"/>
    <row r="6493" x14ac:dyDescent="0.2"/>
    <row r="6494" x14ac:dyDescent="0.2"/>
    <row r="6495" x14ac:dyDescent="0.2"/>
    <row r="6496" x14ac:dyDescent="0.2"/>
    <row r="6497" x14ac:dyDescent="0.2"/>
    <row r="6498" x14ac:dyDescent="0.2"/>
    <row r="6499" x14ac:dyDescent="0.2"/>
    <row r="6500" x14ac:dyDescent="0.2"/>
    <row r="6501" x14ac:dyDescent="0.2"/>
    <row r="6502" x14ac:dyDescent="0.2"/>
    <row r="6503" x14ac:dyDescent="0.2"/>
    <row r="6504" x14ac:dyDescent="0.2"/>
    <row r="6505" x14ac:dyDescent="0.2"/>
    <row r="6506" x14ac:dyDescent="0.2"/>
    <row r="6507" x14ac:dyDescent="0.2"/>
    <row r="6508" x14ac:dyDescent="0.2"/>
    <row r="6509" x14ac:dyDescent="0.2"/>
    <row r="6510" x14ac:dyDescent="0.2"/>
    <row r="6511" x14ac:dyDescent="0.2"/>
    <row r="6512" x14ac:dyDescent="0.2"/>
    <row r="6513" x14ac:dyDescent="0.2"/>
    <row r="6514" x14ac:dyDescent="0.2"/>
    <row r="6515" x14ac:dyDescent="0.2"/>
    <row r="6516" x14ac:dyDescent="0.2"/>
    <row r="6517" x14ac:dyDescent="0.2"/>
    <row r="6518" x14ac:dyDescent="0.2"/>
    <row r="6519" x14ac:dyDescent="0.2"/>
    <row r="6520" x14ac:dyDescent="0.2"/>
    <row r="6521" x14ac:dyDescent="0.2"/>
    <row r="6522" x14ac:dyDescent="0.2"/>
    <row r="6523" x14ac:dyDescent="0.2"/>
    <row r="6524" x14ac:dyDescent="0.2"/>
    <row r="6525" x14ac:dyDescent="0.2"/>
    <row r="6526" x14ac:dyDescent="0.2"/>
    <row r="6527" x14ac:dyDescent="0.2"/>
    <row r="6528" x14ac:dyDescent="0.2"/>
    <row r="6529" x14ac:dyDescent="0.2"/>
    <row r="6530" x14ac:dyDescent="0.2"/>
    <row r="6531" x14ac:dyDescent="0.2"/>
    <row r="6532" x14ac:dyDescent="0.2"/>
    <row r="6533" x14ac:dyDescent="0.2"/>
    <row r="6534" x14ac:dyDescent="0.2"/>
    <row r="6535" x14ac:dyDescent="0.2"/>
    <row r="6536" x14ac:dyDescent="0.2"/>
    <row r="6537" x14ac:dyDescent="0.2"/>
    <row r="6538" x14ac:dyDescent="0.2"/>
    <row r="6539" x14ac:dyDescent="0.2"/>
    <row r="6540" x14ac:dyDescent="0.2"/>
    <row r="6541" x14ac:dyDescent="0.2"/>
    <row r="6542" x14ac:dyDescent="0.2"/>
    <row r="6543" x14ac:dyDescent="0.2"/>
    <row r="6544" x14ac:dyDescent="0.2"/>
    <row r="6545" x14ac:dyDescent="0.2"/>
    <row r="6546" x14ac:dyDescent="0.2"/>
    <row r="6547" x14ac:dyDescent="0.2"/>
    <row r="6548" x14ac:dyDescent="0.2"/>
    <row r="6549" x14ac:dyDescent="0.2"/>
    <row r="6550" x14ac:dyDescent="0.2"/>
    <row r="6551" x14ac:dyDescent="0.2"/>
    <row r="6552" x14ac:dyDescent="0.2"/>
    <row r="6553" x14ac:dyDescent="0.2"/>
    <row r="6554" x14ac:dyDescent="0.2"/>
    <row r="6555" x14ac:dyDescent="0.2"/>
    <row r="6556" x14ac:dyDescent="0.2"/>
    <row r="6557" x14ac:dyDescent="0.2"/>
    <row r="6558" x14ac:dyDescent="0.2"/>
    <row r="6559" x14ac:dyDescent="0.2"/>
    <row r="6560" x14ac:dyDescent="0.2"/>
    <row r="6561" x14ac:dyDescent="0.2"/>
    <row r="6562" x14ac:dyDescent="0.2"/>
    <row r="6563" x14ac:dyDescent="0.2"/>
    <row r="6564" x14ac:dyDescent="0.2"/>
    <row r="6565" x14ac:dyDescent="0.2"/>
    <row r="6566" x14ac:dyDescent="0.2"/>
    <row r="6567" x14ac:dyDescent="0.2"/>
    <row r="6568" x14ac:dyDescent="0.2"/>
    <row r="6569" x14ac:dyDescent="0.2"/>
    <row r="6570" x14ac:dyDescent="0.2"/>
    <row r="6571" x14ac:dyDescent="0.2"/>
    <row r="6572" x14ac:dyDescent="0.2"/>
    <row r="6573" x14ac:dyDescent="0.2"/>
    <row r="6574" x14ac:dyDescent="0.2"/>
    <row r="6575" x14ac:dyDescent="0.2"/>
    <row r="6576" x14ac:dyDescent="0.2"/>
    <row r="6577" x14ac:dyDescent="0.2"/>
    <row r="6578" x14ac:dyDescent="0.2"/>
    <row r="6579" x14ac:dyDescent="0.2"/>
    <row r="6580" x14ac:dyDescent="0.2"/>
    <row r="6581" x14ac:dyDescent="0.2"/>
    <row r="6582" x14ac:dyDescent="0.2"/>
    <row r="6583" x14ac:dyDescent="0.2"/>
    <row r="6584" x14ac:dyDescent="0.2"/>
    <row r="6585" x14ac:dyDescent="0.2"/>
    <row r="6586" x14ac:dyDescent="0.2"/>
    <row r="6587" x14ac:dyDescent="0.2"/>
    <row r="6588" x14ac:dyDescent="0.2"/>
    <row r="6589" x14ac:dyDescent="0.2"/>
    <row r="6590" x14ac:dyDescent="0.2"/>
    <row r="6591" x14ac:dyDescent="0.2"/>
    <row r="6592" x14ac:dyDescent="0.2"/>
    <row r="6593" x14ac:dyDescent="0.2"/>
    <row r="6594" x14ac:dyDescent="0.2"/>
    <row r="6595" x14ac:dyDescent="0.2"/>
    <row r="6596" x14ac:dyDescent="0.2"/>
    <row r="6597" x14ac:dyDescent="0.2"/>
    <row r="6598" x14ac:dyDescent="0.2"/>
    <row r="6599" x14ac:dyDescent="0.2"/>
    <row r="6600" x14ac:dyDescent="0.2"/>
    <row r="6601" x14ac:dyDescent="0.2"/>
    <row r="6602" x14ac:dyDescent="0.2"/>
    <row r="6603" x14ac:dyDescent="0.2"/>
    <row r="6604" x14ac:dyDescent="0.2"/>
    <row r="6605" x14ac:dyDescent="0.2"/>
    <row r="6606" x14ac:dyDescent="0.2"/>
    <row r="6607" x14ac:dyDescent="0.2"/>
    <row r="6608" x14ac:dyDescent="0.2"/>
    <row r="6609" x14ac:dyDescent="0.2"/>
    <row r="6610" x14ac:dyDescent="0.2"/>
    <row r="6611" x14ac:dyDescent="0.2"/>
    <row r="6612" x14ac:dyDescent="0.2"/>
    <row r="6613" x14ac:dyDescent="0.2"/>
    <row r="6614" x14ac:dyDescent="0.2"/>
    <row r="6615" x14ac:dyDescent="0.2"/>
    <row r="6616" x14ac:dyDescent="0.2"/>
    <row r="6617" x14ac:dyDescent="0.2"/>
    <row r="6618" x14ac:dyDescent="0.2"/>
    <row r="6619" x14ac:dyDescent="0.2"/>
    <row r="6620" x14ac:dyDescent="0.2"/>
    <row r="6621" x14ac:dyDescent="0.2"/>
    <row r="6622" x14ac:dyDescent="0.2"/>
    <row r="6623" x14ac:dyDescent="0.2"/>
    <row r="6624" x14ac:dyDescent="0.2"/>
    <row r="6625" x14ac:dyDescent="0.2"/>
    <row r="6626" x14ac:dyDescent="0.2"/>
    <row r="6627" x14ac:dyDescent="0.2"/>
    <row r="6628" x14ac:dyDescent="0.2"/>
    <row r="6629" x14ac:dyDescent="0.2"/>
    <row r="6630" x14ac:dyDescent="0.2"/>
    <row r="6631" x14ac:dyDescent="0.2"/>
    <row r="6632" x14ac:dyDescent="0.2"/>
    <row r="6633" x14ac:dyDescent="0.2"/>
    <row r="6634" x14ac:dyDescent="0.2"/>
    <row r="6635" x14ac:dyDescent="0.2"/>
    <row r="6636" x14ac:dyDescent="0.2"/>
    <row r="6637" x14ac:dyDescent="0.2"/>
    <row r="6638" x14ac:dyDescent="0.2"/>
    <row r="6639" x14ac:dyDescent="0.2"/>
    <row r="6640" x14ac:dyDescent="0.2"/>
    <row r="6641" x14ac:dyDescent="0.2"/>
    <row r="6642" x14ac:dyDescent="0.2"/>
    <row r="6643" x14ac:dyDescent="0.2"/>
    <row r="6644" x14ac:dyDescent="0.2"/>
    <row r="6645" x14ac:dyDescent="0.2"/>
    <row r="6646" x14ac:dyDescent="0.2"/>
    <row r="6647" x14ac:dyDescent="0.2"/>
    <row r="6648" x14ac:dyDescent="0.2"/>
    <row r="6649" x14ac:dyDescent="0.2"/>
    <row r="6650" x14ac:dyDescent="0.2"/>
    <row r="6651" x14ac:dyDescent="0.2"/>
    <row r="6652" x14ac:dyDescent="0.2"/>
    <row r="6653" x14ac:dyDescent="0.2"/>
    <row r="6654" x14ac:dyDescent="0.2"/>
    <row r="6655" x14ac:dyDescent="0.2"/>
    <row r="6656" x14ac:dyDescent="0.2"/>
    <row r="6657" x14ac:dyDescent="0.2"/>
    <row r="6658" x14ac:dyDescent="0.2"/>
    <row r="6659" x14ac:dyDescent="0.2"/>
    <row r="6660" x14ac:dyDescent="0.2"/>
    <row r="6661" x14ac:dyDescent="0.2"/>
    <row r="6662" x14ac:dyDescent="0.2"/>
    <row r="6663" x14ac:dyDescent="0.2"/>
    <row r="6664" x14ac:dyDescent="0.2"/>
    <row r="6665" x14ac:dyDescent="0.2"/>
    <row r="6666" x14ac:dyDescent="0.2"/>
    <row r="6667" x14ac:dyDescent="0.2"/>
    <row r="6668" x14ac:dyDescent="0.2"/>
    <row r="6669" x14ac:dyDescent="0.2"/>
    <row r="6670" x14ac:dyDescent="0.2"/>
    <row r="6671" x14ac:dyDescent="0.2"/>
    <row r="6672" x14ac:dyDescent="0.2"/>
    <row r="6673" x14ac:dyDescent="0.2"/>
    <row r="6674" x14ac:dyDescent="0.2"/>
    <row r="6675" x14ac:dyDescent="0.2"/>
    <row r="6676" x14ac:dyDescent="0.2"/>
    <row r="6677" x14ac:dyDescent="0.2"/>
    <row r="6678" x14ac:dyDescent="0.2"/>
    <row r="6679" x14ac:dyDescent="0.2"/>
    <row r="6680" x14ac:dyDescent="0.2"/>
    <row r="6681" x14ac:dyDescent="0.2"/>
    <row r="6682" x14ac:dyDescent="0.2"/>
    <row r="6683" x14ac:dyDescent="0.2"/>
    <row r="6684" x14ac:dyDescent="0.2"/>
    <row r="6685" x14ac:dyDescent="0.2"/>
    <row r="6686" x14ac:dyDescent="0.2"/>
    <row r="6687" x14ac:dyDescent="0.2"/>
    <row r="6688" x14ac:dyDescent="0.2"/>
    <row r="6689" x14ac:dyDescent="0.2"/>
    <row r="6690" x14ac:dyDescent="0.2"/>
    <row r="6691" x14ac:dyDescent="0.2"/>
    <row r="6692" x14ac:dyDescent="0.2"/>
    <row r="6693" x14ac:dyDescent="0.2"/>
    <row r="6694" x14ac:dyDescent="0.2"/>
    <row r="6695" x14ac:dyDescent="0.2"/>
    <row r="6696" x14ac:dyDescent="0.2"/>
    <row r="6697" x14ac:dyDescent="0.2"/>
    <row r="6698" x14ac:dyDescent="0.2"/>
    <row r="6699" x14ac:dyDescent="0.2"/>
    <row r="6700" x14ac:dyDescent="0.2"/>
    <row r="6701" x14ac:dyDescent="0.2"/>
    <row r="6702" x14ac:dyDescent="0.2"/>
    <row r="6703" x14ac:dyDescent="0.2"/>
    <row r="6704" x14ac:dyDescent="0.2"/>
    <row r="6705" x14ac:dyDescent="0.2"/>
    <row r="6706" x14ac:dyDescent="0.2"/>
    <row r="6707" x14ac:dyDescent="0.2"/>
    <row r="6708" x14ac:dyDescent="0.2"/>
    <row r="6709" x14ac:dyDescent="0.2"/>
    <row r="6710" x14ac:dyDescent="0.2"/>
    <row r="6711" x14ac:dyDescent="0.2"/>
    <row r="6712" x14ac:dyDescent="0.2"/>
    <row r="6713" x14ac:dyDescent="0.2"/>
    <row r="6714" x14ac:dyDescent="0.2"/>
    <row r="6715" x14ac:dyDescent="0.2"/>
    <row r="6716" x14ac:dyDescent="0.2"/>
    <row r="6717" x14ac:dyDescent="0.2"/>
    <row r="6718" x14ac:dyDescent="0.2"/>
    <row r="6719" x14ac:dyDescent="0.2"/>
    <row r="6720" x14ac:dyDescent="0.2"/>
    <row r="6721" x14ac:dyDescent="0.2"/>
    <row r="6722" x14ac:dyDescent="0.2"/>
    <row r="6723" x14ac:dyDescent="0.2"/>
    <row r="6724" x14ac:dyDescent="0.2"/>
    <row r="6725" x14ac:dyDescent="0.2"/>
    <row r="6726" x14ac:dyDescent="0.2"/>
    <row r="6727" x14ac:dyDescent="0.2"/>
    <row r="6728" x14ac:dyDescent="0.2"/>
    <row r="6729" x14ac:dyDescent="0.2"/>
    <row r="6730" x14ac:dyDescent="0.2"/>
    <row r="6731" x14ac:dyDescent="0.2"/>
    <row r="6732" x14ac:dyDescent="0.2"/>
    <row r="6733" x14ac:dyDescent="0.2"/>
    <row r="6734" x14ac:dyDescent="0.2"/>
    <row r="6735" x14ac:dyDescent="0.2"/>
    <row r="6736" x14ac:dyDescent="0.2"/>
    <row r="6737" x14ac:dyDescent="0.2"/>
    <row r="6738" x14ac:dyDescent="0.2"/>
    <row r="6739" x14ac:dyDescent="0.2"/>
    <row r="6740" x14ac:dyDescent="0.2"/>
    <row r="6741" x14ac:dyDescent="0.2"/>
    <row r="6742" x14ac:dyDescent="0.2"/>
    <row r="6743" x14ac:dyDescent="0.2"/>
    <row r="6744" x14ac:dyDescent="0.2"/>
    <row r="6745" x14ac:dyDescent="0.2"/>
    <row r="6746" x14ac:dyDescent="0.2"/>
    <row r="6747" x14ac:dyDescent="0.2"/>
    <row r="6748" x14ac:dyDescent="0.2"/>
    <row r="6749" x14ac:dyDescent="0.2"/>
    <row r="6750" x14ac:dyDescent="0.2"/>
    <row r="6751" x14ac:dyDescent="0.2"/>
    <row r="6752" x14ac:dyDescent="0.2"/>
    <row r="6753" x14ac:dyDescent="0.2"/>
    <row r="6754" x14ac:dyDescent="0.2"/>
    <row r="6755" x14ac:dyDescent="0.2"/>
    <row r="6756" x14ac:dyDescent="0.2"/>
    <row r="6757" x14ac:dyDescent="0.2"/>
    <row r="6758" x14ac:dyDescent="0.2"/>
    <row r="6759" x14ac:dyDescent="0.2"/>
    <row r="6760" x14ac:dyDescent="0.2"/>
    <row r="6761" x14ac:dyDescent="0.2"/>
    <row r="6762" x14ac:dyDescent="0.2"/>
    <row r="6763" x14ac:dyDescent="0.2"/>
    <row r="6764" x14ac:dyDescent="0.2"/>
    <row r="6765" x14ac:dyDescent="0.2"/>
    <row r="6766" x14ac:dyDescent="0.2"/>
    <row r="6767" x14ac:dyDescent="0.2"/>
    <row r="6768" x14ac:dyDescent="0.2"/>
    <row r="6769" x14ac:dyDescent="0.2"/>
    <row r="6770" x14ac:dyDescent="0.2"/>
    <row r="6771" x14ac:dyDescent="0.2"/>
    <row r="6772" x14ac:dyDescent="0.2"/>
    <row r="6773" x14ac:dyDescent="0.2"/>
    <row r="6774" x14ac:dyDescent="0.2"/>
    <row r="6775" x14ac:dyDescent="0.2"/>
    <row r="6776" x14ac:dyDescent="0.2"/>
    <row r="6777" x14ac:dyDescent="0.2"/>
    <row r="6778" x14ac:dyDescent="0.2"/>
    <row r="6779" x14ac:dyDescent="0.2"/>
    <row r="6780" x14ac:dyDescent="0.2"/>
    <row r="6781" x14ac:dyDescent="0.2"/>
    <row r="6782" x14ac:dyDescent="0.2"/>
    <row r="6783" x14ac:dyDescent="0.2"/>
    <row r="6784" x14ac:dyDescent="0.2"/>
    <row r="6785" x14ac:dyDescent="0.2"/>
    <row r="6786" x14ac:dyDescent="0.2"/>
    <row r="6787" x14ac:dyDescent="0.2"/>
    <row r="6788" x14ac:dyDescent="0.2"/>
    <row r="6789" x14ac:dyDescent="0.2"/>
    <row r="6790" x14ac:dyDescent="0.2"/>
    <row r="6791" x14ac:dyDescent="0.2"/>
    <row r="6792" x14ac:dyDescent="0.2"/>
    <row r="6793" x14ac:dyDescent="0.2"/>
    <row r="6794" x14ac:dyDescent="0.2"/>
    <row r="6795" x14ac:dyDescent="0.2"/>
    <row r="6796" x14ac:dyDescent="0.2"/>
    <row r="6797" x14ac:dyDescent="0.2"/>
    <row r="6798" x14ac:dyDescent="0.2"/>
    <row r="6799" x14ac:dyDescent="0.2"/>
    <row r="6800" x14ac:dyDescent="0.2"/>
    <row r="6801" x14ac:dyDescent="0.2"/>
    <row r="6802" x14ac:dyDescent="0.2"/>
    <row r="6803" x14ac:dyDescent="0.2"/>
    <row r="6804" x14ac:dyDescent="0.2"/>
    <row r="6805" x14ac:dyDescent="0.2"/>
    <row r="6806" x14ac:dyDescent="0.2"/>
    <row r="6807" x14ac:dyDescent="0.2"/>
    <row r="6808" x14ac:dyDescent="0.2"/>
    <row r="6809" x14ac:dyDescent="0.2"/>
    <row r="6810" x14ac:dyDescent="0.2"/>
    <row r="6811" x14ac:dyDescent="0.2"/>
    <row r="6812" x14ac:dyDescent="0.2"/>
    <row r="6813" x14ac:dyDescent="0.2"/>
    <row r="6814" x14ac:dyDescent="0.2"/>
    <row r="6815" x14ac:dyDescent="0.2"/>
    <row r="6816" x14ac:dyDescent="0.2"/>
    <row r="6817" x14ac:dyDescent="0.2"/>
    <row r="6818" x14ac:dyDescent="0.2"/>
    <row r="6819" x14ac:dyDescent="0.2"/>
    <row r="6820" x14ac:dyDescent="0.2"/>
    <row r="6821" x14ac:dyDescent="0.2"/>
    <row r="6822" x14ac:dyDescent="0.2"/>
    <row r="6823" x14ac:dyDescent="0.2"/>
    <row r="6824" x14ac:dyDescent="0.2"/>
    <row r="6825" x14ac:dyDescent="0.2"/>
    <row r="6826" x14ac:dyDescent="0.2"/>
    <row r="6827" x14ac:dyDescent="0.2"/>
    <row r="6828" x14ac:dyDescent="0.2"/>
    <row r="6829" x14ac:dyDescent="0.2"/>
    <row r="6830" x14ac:dyDescent="0.2"/>
    <row r="6831" x14ac:dyDescent="0.2"/>
    <row r="6832" x14ac:dyDescent="0.2"/>
    <row r="6833" x14ac:dyDescent="0.2"/>
    <row r="6834" x14ac:dyDescent="0.2"/>
    <row r="6835" x14ac:dyDescent="0.2"/>
    <row r="6836" x14ac:dyDescent="0.2"/>
    <row r="6837" x14ac:dyDescent="0.2"/>
    <row r="6838" x14ac:dyDescent="0.2"/>
    <row r="6839" x14ac:dyDescent="0.2"/>
    <row r="6840" x14ac:dyDescent="0.2"/>
    <row r="6841" x14ac:dyDescent="0.2"/>
    <row r="6842" x14ac:dyDescent="0.2"/>
    <row r="6843" x14ac:dyDescent="0.2"/>
    <row r="6844" x14ac:dyDescent="0.2"/>
    <row r="6845" x14ac:dyDescent="0.2"/>
    <row r="6846" x14ac:dyDescent="0.2"/>
    <row r="6847" x14ac:dyDescent="0.2"/>
    <row r="6848" x14ac:dyDescent="0.2"/>
    <row r="6849" x14ac:dyDescent="0.2"/>
    <row r="6850" x14ac:dyDescent="0.2"/>
    <row r="6851" x14ac:dyDescent="0.2"/>
    <row r="6852" x14ac:dyDescent="0.2"/>
    <row r="6853" x14ac:dyDescent="0.2"/>
    <row r="6854" x14ac:dyDescent="0.2"/>
    <row r="6855" x14ac:dyDescent="0.2"/>
    <row r="6856" x14ac:dyDescent="0.2"/>
    <row r="6857" x14ac:dyDescent="0.2"/>
    <row r="6858" x14ac:dyDescent="0.2"/>
    <row r="6859" x14ac:dyDescent="0.2"/>
    <row r="6860" x14ac:dyDescent="0.2"/>
    <row r="6861" x14ac:dyDescent="0.2"/>
    <row r="6862" x14ac:dyDescent="0.2"/>
    <row r="6863" x14ac:dyDescent="0.2"/>
    <row r="6864" x14ac:dyDescent="0.2"/>
    <row r="6865" x14ac:dyDescent="0.2"/>
    <row r="6866" x14ac:dyDescent="0.2"/>
    <row r="6867" x14ac:dyDescent="0.2"/>
    <row r="6868" x14ac:dyDescent="0.2"/>
    <row r="6869" x14ac:dyDescent="0.2"/>
    <row r="6870" x14ac:dyDescent="0.2"/>
    <row r="6871" x14ac:dyDescent="0.2"/>
    <row r="6872" x14ac:dyDescent="0.2"/>
    <row r="6873" x14ac:dyDescent="0.2"/>
    <row r="6874" x14ac:dyDescent="0.2"/>
    <row r="6875" x14ac:dyDescent="0.2"/>
    <row r="6876" x14ac:dyDescent="0.2"/>
    <row r="6877" x14ac:dyDescent="0.2"/>
    <row r="6878" x14ac:dyDescent="0.2"/>
    <row r="6879" x14ac:dyDescent="0.2"/>
    <row r="6880" x14ac:dyDescent="0.2"/>
    <row r="6881" x14ac:dyDescent="0.2"/>
    <row r="6882" x14ac:dyDescent="0.2"/>
    <row r="6883" x14ac:dyDescent="0.2"/>
    <row r="6884" x14ac:dyDescent="0.2"/>
    <row r="6885" x14ac:dyDescent="0.2"/>
    <row r="6886" x14ac:dyDescent="0.2"/>
    <row r="6887" x14ac:dyDescent="0.2"/>
    <row r="6888" x14ac:dyDescent="0.2"/>
    <row r="6889" x14ac:dyDescent="0.2"/>
    <row r="6890" x14ac:dyDescent="0.2"/>
    <row r="6891" x14ac:dyDescent="0.2"/>
    <row r="6892" x14ac:dyDescent="0.2"/>
    <row r="6893" x14ac:dyDescent="0.2"/>
    <row r="6894" x14ac:dyDescent="0.2"/>
    <row r="6895" x14ac:dyDescent="0.2"/>
    <row r="6896" x14ac:dyDescent="0.2"/>
    <row r="6897" x14ac:dyDescent="0.2"/>
    <row r="6898" x14ac:dyDescent="0.2"/>
    <row r="6899" x14ac:dyDescent="0.2"/>
    <row r="6900" x14ac:dyDescent="0.2"/>
    <row r="6901" x14ac:dyDescent="0.2"/>
    <row r="6902" x14ac:dyDescent="0.2"/>
    <row r="6903" x14ac:dyDescent="0.2"/>
    <row r="6904" x14ac:dyDescent="0.2"/>
    <row r="6905" x14ac:dyDescent="0.2"/>
    <row r="6906" x14ac:dyDescent="0.2"/>
    <row r="6907" x14ac:dyDescent="0.2"/>
    <row r="6908" x14ac:dyDescent="0.2"/>
    <row r="6909" x14ac:dyDescent="0.2"/>
    <row r="6910" x14ac:dyDescent="0.2"/>
    <row r="6911" x14ac:dyDescent="0.2"/>
    <row r="6912" x14ac:dyDescent="0.2"/>
    <row r="6913" x14ac:dyDescent="0.2"/>
    <row r="6914" x14ac:dyDescent="0.2"/>
    <row r="6915" x14ac:dyDescent="0.2"/>
    <row r="6916" x14ac:dyDescent="0.2"/>
    <row r="6917" x14ac:dyDescent="0.2"/>
    <row r="6918" x14ac:dyDescent="0.2"/>
    <row r="6919" x14ac:dyDescent="0.2"/>
    <row r="6920" x14ac:dyDescent="0.2"/>
    <row r="6921" x14ac:dyDescent="0.2"/>
    <row r="6922" x14ac:dyDescent="0.2"/>
    <row r="6923" x14ac:dyDescent="0.2"/>
    <row r="6924" x14ac:dyDescent="0.2"/>
    <row r="6925" x14ac:dyDescent="0.2"/>
    <row r="6926" x14ac:dyDescent="0.2"/>
    <row r="6927" x14ac:dyDescent="0.2"/>
    <row r="6928" x14ac:dyDescent="0.2"/>
    <row r="6929" x14ac:dyDescent="0.2"/>
    <row r="6930" x14ac:dyDescent="0.2"/>
    <row r="6931" x14ac:dyDescent="0.2"/>
    <row r="6932" x14ac:dyDescent="0.2"/>
    <row r="6933" x14ac:dyDescent="0.2"/>
    <row r="6934" x14ac:dyDescent="0.2"/>
    <row r="6935" x14ac:dyDescent="0.2"/>
    <row r="6936" x14ac:dyDescent="0.2"/>
    <row r="6937" x14ac:dyDescent="0.2"/>
    <row r="6938" x14ac:dyDescent="0.2"/>
    <row r="6939" x14ac:dyDescent="0.2"/>
    <row r="6940" x14ac:dyDescent="0.2"/>
    <row r="6941" x14ac:dyDescent="0.2"/>
    <row r="6942" x14ac:dyDescent="0.2"/>
    <row r="6943" x14ac:dyDescent="0.2"/>
    <row r="6944" x14ac:dyDescent="0.2"/>
    <row r="6945" x14ac:dyDescent="0.2"/>
    <row r="6946" x14ac:dyDescent="0.2"/>
    <row r="6947" x14ac:dyDescent="0.2"/>
    <row r="6948" x14ac:dyDescent="0.2"/>
    <row r="6949" x14ac:dyDescent="0.2"/>
    <row r="6950" x14ac:dyDescent="0.2"/>
    <row r="6951" x14ac:dyDescent="0.2"/>
    <row r="6952" x14ac:dyDescent="0.2"/>
    <row r="6953" x14ac:dyDescent="0.2"/>
    <row r="6954" x14ac:dyDescent="0.2"/>
    <row r="6955" x14ac:dyDescent="0.2"/>
    <row r="6956" x14ac:dyDescent="0.2"/>
    <row r="6957" x14ac:dyDescent="0.2"/>
    <row r="6958" x14ac:dyDescent="0.2"/>
    <row r="6959" x14ac:dyDescent="0.2"/>
    <row r="6960" x14ac:dyDescent="0.2"/>
    <row r="6961" x14ac:dyDescent="0.2"/>
    <row r="6962" x14ac:dyDescent="0.2"/>
    <row r="6963" x14ac:dyDescent="0.2"/>
    <row r="6964" x14ac:dyDescent="0.2"/>
    <row r="6965" x14ac:dyDescent="0.2"/>
    <row r="6966" x14ac:dyDescent="0.2"/>
    <row r="6967" x14ac:dyDescent="0.2"/>
    <row r="6968" x14ac:dyDescent="0.2"/>
    <row r="6969" x14ac:dyDescent="0.2"/>
    <row r="6970" x14ac:dyDescent="0.2"/>
    <row r="6971" x14ac:dyDescent="0.2"/>
    <row r="6972" x14ac:dyDescent="0.2"/>
    <row r="6973" x14ac:dyDescent="0.2"/>
    <row r="6974" x14ac:dyDescent="0.2"/>
    <row r="6975" x14ac:dyDescent="0.2"/>
    <row r="6976" x14ac:dyDescent="0.2"/>
    <row r="6977" x14ac:dyDescent="0.2"/>
    <row r="6978" x14ac:dyDescent="0.2"/>
    <row r="6979" x14ac:dyDescent="0.2"/>
    <row r="6980" x14ac:dyDescent="0.2"/>
    <row r="6981" x14ac:dyDescent="0.2"/>
    <row r="6982" x14ac:dyDescent="0.2"/>
    <row r="6983" x14ac:dyDescent="0.2"/>
    <row r="6984" x14ac:dyDescent="0.2"/>
    <row r="6985" x14ac:dyDescent="0.2"/>
    <row r="6986" x14ac:dyDescent="0.2"/>
    <row r="6987" x14ac:dyDescent="0.2"/>
    <row r="6988" x14ac:dyDescent="0.2"/>
    <row r="6989" x14ac:dyDescent="0.2"/>
    <row r="6990" x14ac:dyDescent="0.2"/>
    <row r="6991" x14ac:dyDescent="0.2"/>
    <row r="6992" x14ac:dyDescent="0.2"/>
    <row r="6993" x14ac:dyDescent="0.2"/>
    <row r="6994" x14ac:dyDescent="0.2"/>
    <row r="6995" x14ac:dyDescent="0.2"/>
    <row r="6996" x14ac:dyDescent="0.2"/>
    <row r="6997" x14ac:dyDescent="0.2"/>
    <row r="6998" x14ac:dyDescent="0.2"/>
    <row r="6999" x14ac:dyDescent="0.2"/>
    <row r="7000" x14ac:dyDescent="0.2"/>
    <row r="7001" x14ac:dyDescent="0.2"/>
    <row r="7002" x14ac:dyDescent="0.2"/>
    <row r="7003" x14ac:dyDescent="0.2"/>
    <row r="7004" x14ac:dyDescent="0.2"/>
    <row r="7005" x14ac:dyDescent="0.2"/>
    <row r="7006" x14ac:dyDescent="0.2"/>
    <row r="7007" x14ac:dyDescent="0.2"/>
    <row r="7008" x14ac:dyDescent="0.2"/>
    <row r="7009" x14ac:dyDescent="0.2"/>
    <row r="7010" x14ac:dyDescent="0.2"/>
    <row r="7011" x14ac:dyDescent="0.2"/>
    <row r="7012" x14ac:dyDescent="0.2"/>
    <row r="7013" x14ac:dyDescent="0.2"/>
    <row r="7014" x14ac:dyDescent="0.2"/>
    <row r="7015" x14ac:dyDescent="0.2"/>
    <row r="7016" x14ac:dyDescent="0.2"/>
    <row r="7017" x14ac:dyDescent="0.2"/>
    <row r="7018" x14ac:dyDescent="0.2"/>
    <row r="7019" x14ac:dyDescent="0.2"/>
    <row r="7020" x14ac:dyDescent="0.2"/>
    <row r="7021" x14ac:dyDescent="0.2"/>
    <row r="7022" x14ac:dyDescent="0.2"/>
    <row r="7023" x14ac:dyDescent="0.2"/>
    <row r="7024" x14ac:dyDescent="0.2"/>
    <row r="7025" x14ac:dyDescent="0.2"/>
    <row r="7026" x14ac:dyDescent="0.2"/>
    <row r="7027" x14ac:dyDescent="0.2"/>
    <row r="7028" x14ac:dyDescent="0.2"/>
    <row r="7029" x14ac:dyDescent="0.2"/>
    <row r="7030" x14ac:dyDescent="0.2"/>
    <row r="7031" x14ac:dyDescent="0.2"/>
    <row r="7032" x14ac:dyDescent="0.2"/>
    <row r="7033" x14ac:dyDescent="0.2"/>
    <row r="7034" x14ac:dyDescent="0.2"/>
    <row r="7035" x14ac:dyDescent="0.2"/>
    <row r="7036" x14ac:dyDescent="0.2"/>
    <row r="7037" x14ac:dyDescent="0.2"/>
    <row r="7038" x14ac:dyDescent="0.2"/>
    <row r="7039" x14ac:dyDescent="0.2"/>
    <row r="7040" x14ac:dyDescent="0.2"/>
    <row r="7041" x14ac:dyDescent="0.2"/>
    <row r="7042" x14ac:dyDescent="0.2"/>
    <row r="7043" x14ac:dyDescent="0.2"/>
    <row r="7044" x14ac:dyDescent="0.2"/>
    <row r="7045" x14ac:dyDescent="0.2"/>
    <row r="7046" x14ac:dyDescent="0.2"/>
    <row r="7047" x14ac:dyDescent="0.2"/>
    <row r="7048" x14ac:dyDescent="0.2"/>
    <row r="7049" x14ac:dyDescent="0.2"/>
    <row r="7050" x14ac:dyDescent="0.2"/>
    <row r="7051" x14ac:dyDescent="0.2"/>
    <row r="7052" x14ac:dyDescent="0.2"/>
    <row r="7053" x14ac:dyDescent="0.2"/>
    <row r="7054" x14ac:dyDescent="0.2"/>
    <row r="7055" x14ac:dyDescent="0.2"/>
    <row r="7056" x14ac:dyDescent="0.2"/>
    <row r="7057" x14ac:dyDescent="0.2"/>
    <row r="7058" x14ac:dyDescent="0.2"/>
    <row r="7059" x14ac:dyDescent="0.2"/>
    <row r="7060" x14ac:dyDescent="0.2"/>
    <row r="7061" x14ac:dyDescent="0.2"/>
    <row r="7062" x14ac:dyDescent="0.2"/>
    <row r="7063" x14ac:dyDescent="0.2"/>
    <row r="7064" x14ac:dyDescent="0.2"/>
    <row r="7065" x14ac:dyDescent="0.2"/>
    <row r="7066" x14ac:dyDescent="0.2"/>
    <row r="7067" x14ac:dyDescent="0.2"/>
    <row r="7068" x14ac:dyDescent="0.2"/>
    <row r="7069" x14ac:dyDescent="0.2"/>
    <row r="7070" x14ac:dyDescent="0.2"/>
    <row r="7071" x14ac:dyDescent="0.2"/>
    <row r="7072" x14ac:dyDescent="0.2"/>
    <row r="7073" x14ac:dyDescent="0.2"/>
    <row r="7074" x14ac:dyDescent="0.2"/>
    <row r="7075" x14ac:dyDescent="0.2"/>
    <row r="7076" x14ac:dyDescent="0.2"/>
    <row r="7077" x14ac:dyDescent="0.2"/>
    <row r="7078" x14ac:dyDescent="0.2"/>
    <row r="7079" x14ac:dyDescent="0.2"/>
    <row r="7080" x14ac:dyDescent="0.2"/>
    <row r="7081" x14ac:dyDescent="0.2"/>
    <row r="7082" x14ac:dyDescent="0.2"/>
    <row r="7083" x14ac:dyDescent="0.2"/>
    <row r="7084" x14ac:dyDescent="0.2"/>
    <row r="7085" x14ac:dyDescent="0.2"/>
    <row r="7086" x14ac:dyDescent="0.2"/>
    <row r="7087" x14ac:dyDescent="0.2"/>
    <row r="7088" x14ac:dyDescent="0.2"/>
    <row r="7089" x14ac:dyDescent="0.2"/>
    <row r="7090" x14ac:dyDescent="0.2"/>
    <row r="7091" x14ac:dyDescent="0.2"/>
    <row r="7092" x14ac:dyDescent="0.2"/>
    <row r="7093" x14ac:dyDescent="0.2"/>
    <row r="7094" x14ac:dyDescent="0.2"/>
    <row r="7095" x14ac:dyDescent="0.2"/>
    <row r="7096" x14ac:dyDescent="0.2"/>
    <row r="7097" x14ac:dyDescent="0.2"/>
    <row r="7098" x14ac:dyDescent="0.2"/>
    <row r="7099" x14ac:dyDescent="0.2"/>
    <row r="7100" x14ac:dyDescent="0.2"/>
    <row r="7101" x14ac:dyDescent="0.2"/>
    <row r="7102" x14ac:dyDescent="0.2"/>
    <row r="7103" x14ac:dyDescent="0.2"/>
    <row r="7104" x14ac:dyDescent="0.2"/>
    <row r="7105" x14ac:dyDescent="0.2"/>
    <row r="7106" x14ac:dyDescent="0.2"/>
    <row r="7107" x14ac:dyDescent="0.2"/>
    <row r="7108" x14ac:dyDescent="0.2"/>
    <row r="7109" x14ac:dyDescent="0.2"/>
    <row r="7110" x14ac:dyDescent="0.2"/>
    <row r="7111" x14ac:dyDescent="0.2"/>
    <row r="7112" x14ac:dyDescent="0.2"/>
    <row r="7113" x14ac:dyDescent="0.2"/>
    <row r="7114" x14ac:dyDescent="0.2"/>
    <row r="7115" x14ac:dyDescent="0.2"/>
    <row r="7116" x14ac:dyDescent="0.2"/>
    <row r="7117" x14ac:dyDescent="0.2"/>
    <row r="7118" x14ac:dyDescent="0.2"/>
    <row r="7119" x14ac:dyDescent="0.2"/>
    <row r="7120" x14ac:dyDescent="0.2"/>
    <row r="7121" x14ac:dyDescent="0.2"/>
    <row r="7122" x14ac:dyDescent="0.2"/>
    <row r="7123" x14ac:dyDescent="0.2"/>
    <row r="7124" x14ac:dyDescent="0.2"/>
    <row r="7125" x14ac:dyDescent="0.2"/>
    <row r="7126" x14ac:dyDescent="0.2"/>
    <row r="7127" x14ac:dyDescent="0.2"/>
    <row r="7128" x14ac:dyDescent="0.2"/>
    <row r="7129" x14ac:dyDescent="0.2"/>
    <row r="7130" x14ac:dyDescent="0.2"/>
    <row r="7131" x14ac:dyDescent="0.2"/>
    <row r="7132" x14ac:dyDescent="0.2"/>
    <row r="7133" x14ac:dyDescent="0.2"/>
    <row r="7134" x14ac:dyDescent="0.2"/>
    <row r="7135" x14ac:dyDescent="0.2"/>
    <row r="7136" x14ac:dyDescent="0.2"/>
    <row r="7137" x14ac:dyDescent="0.2"/>
    <row r="7138" x14ac:dyDescent="0.2"/>
    <row r="7139" x14ac:dyDescent="0.2"/>
    <row r="7140" x14ac:dyDescent="0.2"/>
    <row r="7141" x14ac:dyDescent="0.2"/>
    <row r="7142" x14ac:dyDescent="0.2"/>
    <row r="7143" x14ac:dyDescent="0.2"/>
    <row r="7144" x14ac:dyDescent="0.2"/>
    <row r="7145" x14ac:dyDescent="0.2"/>
    <row r="7146" x14ac:dyDescent="0.2"/>
    <row r="7147" x14ac:dyDescent="0.2"/>
    <row r="7148" x14ac:dyDescent="0.2"/>
    <row r="7149" x14ac:dyDescent="0.2"/>
    <row r="7150" x14ac:dyDescent="0.2"/>
    <row r="7151" x14ac:dyDescent="0.2"/>
    <row r="7152" x14ac:dyDescent="0.2"/>
    <row r="7153" x14ac:dyDescent="0.2"/>
    <row r="7154" x14ac:dyDescent="0.2"/>
    <row r="7155" x14ac:dyDescent="0.2"/>
    <row r="7156" x14ac:dyDescent="0.2"/>
    <row r="7157" x14ac:dyDescent="0.2"/>
    <row r="7158" x14ac:dyDescent="0.2"/>
    <row r="7159" x14ac:dyDescent="0.2"/>
    <row r="7160" x14ac:dyDescent="0.2"/>
    <row r="7161" x14ac:dyDescent="0.2"/>
    <row r="7162" x14ac:dyDescent="0.2"/>
    <row r="7163" x14ac:dyDescent="0.2"/>
    <row r="7164" x14ac:dyDescent="0.2"/>
    <row r="7165" x14ac:dyDescent="0.2"/>
    <row r="7166" x14ac:dyDescent="0.2"/>
    <row r="7167" x14ac:dyDescent="0.2"/>
    <row r="7168" x14ac:dyDescent="0.2"/>
    <row r="7169" x14ac:dyDescent="0.2"/>
    <row r="7170" x14ac:dyDescent="0.2"/>
    <row r="7171" x14ac:dyDescent="0.2"/>
    <row r="7172" x14ac:dyDescent="0.2"/>
    <row r="7173" x14ac:dyDescent="0.2"/>
    <row r="7174" x14ac:dyDescent="0.2"/>
    <row r="7175" x14ac:dyDescent="0.2"/>
    <row r="7176" x14ac:dyDescent="0.2"/>
    <row r="7177" x14ac:dyDescent="0.2"/>
    <row r="7178" x14ac:dyDescent="0.2"/>
    <row r="7179" x14ac:dyDescent="0.2"/>
    <row r="7180" x14ac:dyDescent="0.2"/>
    <row r="7181" x14ac:dyDescent="0.2"/>
    <row r="7182" x14ac:dyDescent="0.2"/>
    <row r="7183" x14ac:dyDescent="0.2"/>
    <row r="7184" x14ac:dyDescent="0.2"/>
    <row r="7185" x14ac:dyDescent="0.2"/>
    <row r="7186" x14ac:dyDescent="0.2"/>
    <row r="7187" x14ac:dyDescent="0.2"/>
    <row r="7188" x14ac:dyDescent="0.2"/>
    <row r="7189" x14ac:dyDescent="0.2"/>
    <row r="7190" x14ac:dyDescent="0.2"/>
    <row r="7191" x14ac:dyDescent="0.2"/>
    <row r="7192" x14ac:dyDescent="0.2"/>
    <row r="7193" x14ac:dyDescent="0.2"/>
    <row r="7194" x14ac:dyDescent="0.2"/>
    <row r="7195" x14ac:dyDescent="0.2"/>
    <row r="7196" x14ac:dyDescent="0.2"/>
    <row r="7197" x14ac:dyDescent="0.2"/>
    <row r="7198" x14ac:dyDescent="0.2"/>
    <row r="7199" x14ac:dyDescent="0.2"/>
    <row r="7200" x14ac:dyDescent="0.2"/>
    <row r="7201" x14ac:dyDescent="0.2"/>
    <row r="7202" x14ac:dyDescent="0.2"/>
    <row r="7203" x14ac:dyDescent="0.2"/>
    <row r="7204" x14ac:dyDescent="0.2"/>
    <row r="7205" x14ac:dyDescent="0.2"/>
    <row r="7206" x14ac:dyDescent="0.2"/>
    <row r="7207" x14ac:dyDescent="0.2"/>
    <row r="7208" x14ac:dyDescent="0.2"/>
    <row r="7209" x14ac:dyDescent="0.2"/>
    <row r="7210" x14ac:dyDescent="0.2"/>
    <row r="7211" x14ac:dyDescent="0.2"/>
    <row r="7212" x14ac:dyDescent="0.2"/>
    <row r="7213" x14ac:dyDescent="0.2"/>
    <row r="7214" x14ac:dyDescent="0.2"/>
    <row r="7215" x14ac:dyDescent="0.2"/>
    <row r="7216" x14ac:dyDescent="0.2"/>
    <row r="7217" x14ac:dyDescent="0.2"/>
    <row r="7218" x14ac:dyDescent="0.2"/>
    <row r="7219" x14ac:dyDescent="0.2"/>
    <row r="7220" x14ac:dyDescent="0.2"/>
    <row r="7221" x14ac:dyDescent="0.2"/>
    <row r="7222" x14ac:dyDescent="0.2"/>
    <row r="7223" x14ac:dyDescent="0.2"/>
    <row r="7224" x14ac:dyDescent="0.2"/>
    <row r="7225" x14ac:dyDescent="0.2"/>
    <row r="7226" x14ac:dyDescent="0.2"/>
    <row r="7227" x14ac:dyDescent="0.2"/>
    <row r="7228" x14ac:dyDescent="0.2"/>
    <row r="7229" x14ac:dyDescent="0.2"/>
    <row r="7230" x14ac:dyDescent="0.2"/>
    <row r="7231" x14ac:dyDescent="0.2"/>
    <row r="7232" x14ac:dyDescent="0.2"/>
    <row r="7233" x14ac:dyDescent="0.2"/>
    <row r="7234" x14ac:dyDescent="0.2"/>
    <row r="7235" x14ac:dyDescent="0.2"/>
    <row r="7236" x14ac:dyDescent="0.2"/>
    <row r="7237" x14ac:dyDescent="0.2"/>
    <row r="7238" x14ac:dyDescent="0.2"/>
    <row r="7239" x14ac:dyDescent="0.2"/>
    <row r="7240" x14ac:dyDescent="0.2"/>
    <row r="7241" x14ac:dyDescent="0.2"/>
    <row r="7242" x14ac:dyDescent="0.2"/>
    <row r="7243" x14ac:dyDescent="0.2"/>
    <row r="7244" x14ac:dyDescent="0.2"/>
    <row r="7245" x14ac:dyDescent="0.2"/>
    <row r="7246" x14ac:dyDescent="0.2"/>
    <row r="7247" x14ac:dyDescent="0.2"/>
    <row r="7248" x14ac:dyDescent="0.2"/>
    <row r="7249" x14ac:dyDescent="0.2"/>
    <row r="7250" x14ac:dyDescent="0.2"/>
    <row r="7251" x14ac:dyDescent="0.2"/>
    <row r="7252" x14ac:dyDescent="0.2"/>
    <row r="7253" x14ac:dyDescent="0.2"/>
    <row r="7254" x14ac:dyDescent="0.2"/>
    <row r="7255" x14ac:dyDescent="0.2"/>
    <row r="7256" x14ac:dyDescent="0.2"/>
    <row r="7257" x14ac:dyDescent="0.2"/>
    <row r="7258" x14ac:dyDescent="0.2"/>
    <row r="7259" x14ac:dyDescent="0.2"/>
    <row r="7260" x14ac:dyDescent="0.2"/>
    <row r="7261" x14ac:dyDescent="0.2"/>
    <row r="7262" x14ac:dyDescent="0.2"/>
    <row r="7263" x14ac:dyDescent="0.2"/>
    <row r="7264" x14ac:dyDescent="0.2"/>
    <row r="7265" x14ac:dyDescent="0.2"/>
    <row r="7266" x14ac:dyDescent="0.2"/>
    <row r="7267" x14ac:dyDescent="0.2"/>
    <row r="7268" x14ac:dyDescent="0.2"/>
    <row r="7269" x14ac:dyDescent="0.2"/>
    <row r="7270" x14ac:dyDescent="0.2"/>
    <row r="7271" x14ac:dyDescent="0.2"/>
    <row r="7272" x14ac:dyDescent="0.2"/>
    <row r="7273" x14ac:dyDescent="0.2"/>
    <row r="7274" x14ac:dyDescent="0.2"/>
    <row r="7275" x14ac:dyDescent="0.2"/>
    <row r="7276" x14ac:dyDescent="0.2"/>
    <row r="7277" x14ac:dyDescent="0.2"/>
    <row r="7278" x14ac:dyDescent="0.2"/>
    <row r="7279" x14ac:dyDescent="0.2"/>
    <row r="7280" x14ac:dyDescent="0.2"/>
    <row r="7281" x14ac:dyDescent="0.2"/>
    <row r="7282" x14ac:dyDescent="0.2"/>
    <row r="7283" x14ac:dyDescent="0.2"/>
    <row r="7284" x14ac:dyDescent="0.2"/>
    <row r="7285" x14ac:dyDescent="0.2"/>
    <row r="7286" x14ac:dyDescent="0.2"/>
    <row r="7287" x14ac:dyDescent="0.2"/>
    <row r="7288" x14ac:dyDescent="0.2"/>
    <row r="7289" x14ac:dyDescent="0.2"/>
    <row r="7290" x14ac:dyDescent="0.2"/>
    <row r="7291" x14ac:dyDescent="0.2"/>
    <row r="7292" x14ac:dyDescent="0.2"/>
    <row r="7293" x14ac:dyDescent="0.2"/>
    <row r="7294" x14ac:dyDescent="0.2"/>
    <row r="7295" x14ac:dyDescent="0.2"/>
    <row r="7296" x14ac:dyDescent="0.2"/>
    <row r="7297" x14ac:dyDescent="0.2"/>
    <row r="7298" x14ac:dyDescent="0.2"/>
    <row r="7299" x14ac:dyDescent="0.2"/>
    <row r="7300" x14ac:dyDescent="0.2"/>
    <row r="7301" x14ac:dyDescent="0.2"/>
    <row r="7302" x14ac:dyDescent="0.2"/>
    <row r="7303" x14ac:dyDescent="0.2"/>
    <row r="7304" x14ac:dyDescent="0.2"/>
    <row r="7305" x14ac:dyDescent="0.2"/>
    <row r="7306" x14ac:dyDescent="0.2"/>
    <row r="7307" x14ac:dyDescent="0.2"/>
    <row r="7308" x14ac:dyDescent="0.2"/>
    <row r="7309" x14ac:dyDescent="0.2"/>
    <row r="7310" x14ac:dyDescent="0.2"/>
    <row r="7311" x14ac:dyDescent="0.2"/>
    <row r="7312" x14ac:dyDescent="0.2"/>
    <row r="7313" x14ac:dyDescent="0.2"/>
    <row r="7314" x14ac:dyDescent="0.2"/>
    <row r="7315" x14ac:dyDescent="0.2"/>
    <row r="7316" x14ac:dyDescent="0.2"/>
    <row r="7317" x14ac:dyDescent="0.2"/>
    <row r="7318" x14ac:dyDescent="0.2"/>
    <row r="7319" x14ac:dyDescent="0.2"/>
    <row r="7320" x14ac:dyDescent="0.2"/>
    <row r="7321" x14ac:dyDescent="0.2"/>
    <row r="7322" x14ac:dyDescent="0.2"/>
    <row r="7323" x14ac:dyDescent="0.2"/>
    <row r="7324" x14ac:dyDescent="0.2"/>
    <row r="7325" x14ac:dyDescent="0.2"/>
    <row r="7326" x14ac:dyDescent="0.2"/>
    <row r="7327" x14ac:dyDescent="0.2"/>
    <row r="7328" x14ac:dyDescent="0.2"/>
    <row r="7329" x14ac:dyDescent="0.2"/>
    <row r="7330" x14ac:dyDescent="0.2"/>
    <row r="7331" x14ac:dyDescent="0.2"/>
    <row r="7332" x14ac:dyDescent="0.2"/>
    <row r="7333" x14ac:dyDescent="0.2"/>
    <row r="7334" x14ac:dyDescent="0.2"/>
    <row r="7335" x14ac:dyDescent="0.2"/>
    <row r="7336" x14ac:dyDescent="0.2"/>
    <row r="7337" x14ac:dyDescent="0.2"/>
    <row r="7338" x14ac:dyDescent="0.2"/>
    <row r="7339" x14ac:dyDescent="0.2"/>
    <row r="7340" x14ac:dyDescent="0.2"/>
    <row r="7341" x14ac:dyDescent="0.2"/>
    <row r="7342" x14ac:dyDescent="0.2"/>
    <row r="7343" x14ac:dyDescent="0.2"/>
    <row r="7344" x14ac:dyDescent="0.2"/>
    <row r="7345" x14ac:dyDescent="0.2"/>
    <row r="7346" x14ac:dyDescent="0.2"/>
    <row r="7347" x14ac:dyDescent="0.2"/>
    <row r="7348" x14ac:dyDescent="0.2"/>
    <row r="7349" x14ac:dyDescent="0.2"/>
    <row r="7350" x14ac:dyDescent="0.2"/>
    <row r="7351" x14ac:dyDescent="0.2"/>
    <row r="7352" x14ac:dyDescent="0.2"/>
    <row r="7353" x14ac:dyDescent="0.2"/>
    <row r="7354" x14ac:dyDescent="0.2"/>
    <row r="7355" x14ac:dyDescent="0.2"/>
    <row r="7356" x14ac:dyDescent="0.2"/>
    <row r="7357" x14ac:dyDescent="0.2"/>
    <row r="7358" x14ac:dyDescent="0.2"/>
    <row r="7359" x14ac:dyDescent="0.2"/>
    <row r="7360" x14ac:dyDescent="0.2"/>
    <row r="7361" x14ac:dyDescent="0.2"/>
    <row r="7362" x14ac:dyDescent="0.2"/>
    <row r="7363" x14ac:dyDescent="0.2"/>
    <row r="7364" x14ac:dyDescent="0.2"/>
    <row r="7365" x14ac:dyDescent="0.2"/>
    <row r="7366" x14ac:dyDescent="0.2"/>
    <row r="7367" x14ac:dyDescent="0.2"/>
    <row r="7368" x14ac:dyDescent="0.2"/>
    <row r="7369" x14ac:dyDescent="0.2"/>
    <row r="7370" x14ac:dyDescent="0.2"/>
    <row r="7371" x14ac:dyDescent="0.2"/>
    <row r="7372" x14ac:dyDescent="0.2"/>
    <row r="7373" x14ac:dyDescent="0.2"/>
    <row r="7374" x14ac:dyDescent="0.2"/>
    <row r="7375" x14ac:dyDescent="0.2"/>
    <row r="7376" x14ac:dyDescent="0.2"/>
    <row r="7377" x14ac:dyDescent="0.2"/>
    <row r="7378" x14ac:dyDescent="0.2"/>
    <row r="7379" x14ac:dyDescent="0.2"/>
    <row r="7380" x14ac:dyDescent="0.2"/>
    <row r="7381" x14ac:dyDescent="0.2"/>
    <row r="7382" x14ac:dyDescent="0.2"/>
    <row r="7383" x14ac:dyDescent="0.2"/>
    <row r="7384" x14ac:dyDescent="0.2"/>
    <row r="7385" x14ac:dyDescent="0.2"/>
    <row r="7386" x14ac:dyDescent="0.2"/>
    <row r="7387" x14ac:dyDescent="0.2"/>
    <row r="7388" x14ac:dyDescent="0.2"/>
    <row r="7389" x14ac:dyDescent="0.2"/>
    <row r="7390" x14ac:dyDescent="0.2"/>
    <row r="7391" x14ac:dyDescent="0.2"/>
    <row r="7392" x14ac:dyDescent="0.2"/>
    <row r="7393" x14ac:dyDescent="0.2"/>
    <row r="7394" x14ac:dyDescent="0.2"/>
    <row r="7395" x14ac:dyDescent="0.2"/>
    <row r="7396" x14ac:dyDescent="0.2"/>
    <row r="7397" x14ac:dyDescent="0.2"/>
    <row r="7398" x14ac:dyDescent="0.2"/>
    <row r="7399" x14ac:dyDescent="0.2"/>
    <row r="7400" x14ac:dyDescent="0.2"/>
    <row r="7401" x14ac:dyDescent="0.2"/>
    <row r="7402" x14ac:dyDescent="0.2"/>
    <row r="7403" x14ac:dyDescent="0.2"/>
    <row r="7404" x14ac:dyDescent="0.2"/>
    <row r="7405" x14ac:dyDescent="0.2"/>
    <row r="7406" x14ac:dyDescent="0.2"/>
    <row r="7407" x14ac:dyDescent="0.2"/>
    <row r="7408" x14ac:dyDescent="0.2"/>
    <row r="7409" x14ac:dyDescent="0.2"/>
    <row r="7410" x14ac:dyDescent="0.2"/>
    <row r="7411" x14ac:dyDescent="0.2"/>
    <row r="7412" x14ac:dyDescent="0.2"/>
    <row r="7413" x14ac:dyDescent="0.2"/>
    <row r="7414" x14ac:dyDescent="0.2"/>
    <row r="7415" x14ac:dyDescent="0.2"/>
    <row r="7416" x14ac:dyDescent="0.2"/>
    <row r="7417" x14ac:dyDescent="0.2"/>
    <row r="7418" x14ac:dyDescent="0.2"/>
    <row r="7419" x14ac:dyDescent="0.2"/>
    <row r="7420" x14ac:dyDescent="0.2"/>
    <row r="7421" x14ac:dyDescent="0.2"/>
    <row r="7422" x14ac:dyDescent="0.2"/>
    <row r="7423" x14ac:dyDescent="0.2"/>
    <row r="7424" x14ac:dyDescent="0.2"/>
    <row r="7425" x14ac:dyDescent="0.2"/>
    <row r="7426" x14ac:dyDescent="0.2"/>
    <row r="7427" x14ac:dyDescent="0.2"/>
    <row r="7428" x14ac:dyDescent="0.2"/>
    <row r="7429" x14ac:dyDescent="0.2"/>
    <row r="7430" x14ac:dyDescent="0.2"/>
    <row r="7431" x14ac:dyDescent="0.2"/>
    <row r="7432" x14ac:dyDescent="0.2"/>
    <row r="7433" x14ac:dyDescent="0.2"/>
    <row r="7434" x14ac:dyDescent="0.2"/>
    <row r="7435" x14ac:dyDescent="0.2"/>
    <row r="7436" x14ac:dyDescent="0.2"/>
    <row r="7437" x14ac:dyDescent="0.2"/>
    <row r="7438" x14ac:dyDescent="0.2"/>
    <row r="7439" x14ac:dyDescent="0.2"/>
    <row r="7440" x14ac:dyDescent="0.2"/>
    <row r="7441" x14ac:dyDescent="0.2"/>
    <row r="7442" x14ac:dyDescent="0.2"/>
    <row r="7443" x14ac:dyDescent="0.2"/>
    <row r="7444" x14ac:dyDescent="0.2"/>
    <row r="7445" x14ac:dyDescent="0.2"/>
    <row r="7446" x14ac:dyDescent="0.2"/>
    <row r="7447" x14ac:dyDescent="0.2"/>
    <row r="7448" x14ac:dyDescent="0.2"/>
    <row r="7449" x14ac:dyDescent="0.2"/>
    <row r="7450" x14ac:dyDescent="0.2"/>
    <row r="7451" x14ac:dyDescent="0.2"/>
    <row r="7452" x14ac:dyDescent="0.2"/>
    <row r="7453" x14ac:dyDescent="0.2"/>
    <row r="7454" x14ac:dyDescent="0.2"/>
    <row r="7455" x14ac:dyDescent="0.2"/>
    <row r="7456" x14ac:dyDescent="0.2"/>
    <row r="7457" x14ac:dyDescent="0.2"/>
    <row r="7458" x14ac:dyDescent="0.2"/>
    <row r="7459" x14ac:dyDescent="0.2"/>
    <row r="7460" x14ac:dyDescent="0.2"/>
    <row r="7461" x14ac:dyDescent="0.2"/>
    <row r="7462" x14ac:dyDescent="0.2"/>
    <row r="7463" x14ac:dyDescent="0.2"/>
    <row r="7464" x14ac:dyDescent="0.2"/>
    <row r="7465" x14ac:dyDescent="0.2"/>
    <row r="7466" x14ac:dyDescent="0.2"/>
    <row r="7467" x14ac:dyDescent="0.2"/>
    <row r="7468" x14ac:dyDescent="0.2"/>
    <row r="7469" x14ac:dyDescent="0.2"/>
    <row r="7470" x14ac:dyDescent="0.2"/>
    <row r="7471" x14ac:dyDescent="0.2"/>
    <row r="7472" x14ac:dyDescent="0.2"/>
    <row r="7473" x14ac:dyDescent="0.2"/>
    <row r="7474" x14ac:dyDescent="0.2"/>
    <row r="7475" x14ac:dyDescent="0.2"/>
    <row r="7476" x14ac:dyDescent="0.2"/>
    <row r="7477" x14ac:dyDescent="0.2"/>
    <row r="7478" x14ac:dyDescent="0.2"/>
    <row r="7479" x14ac:dyDescent="0.2"/>
    <row r="7480" x14ac:dyDescent="0.2"/>
    <row r="7481" x14ac:dyDescent="0.2"/>
    <row r="7482" x14ac:dyDescent="0.2"/>
    <row r="7483" x14ac:dyDescent="0.2"/>
    <row r="7484" x14ac:dyDescent="0.2"/>
    <row r="7485" x14ac:dyDescent="0.2"/>
    <row r="7486" x14ac:dyDescent="0.2"/>
    <row r="7487" x14ac:dyDescent="0.2"/>
    <row r="7488" x14ac:dyDescent="0.2"/>
    <row r="7489" x14ac:dyDescent="0.2"/>
    <row r="7490" x14ac:dyDescent="0.2"/>
    <row r="7491" x14ac:dyDescent="0.2"/>
    <row r="7492" x14ac:dyDescent="0.2"/>
    <row r="7493" x14ac:dyDescent="0.2"/>
    <row r="7494" x14ac:dyDescent="0.2"/>
    <row r="7495" x14ac:dyDescent="0.2"/>
    <row r="7496" x14ac:dyDescent="0.2"/>
    <row r="7497" x14ac:dyDescent="0.2"/>
    <row r="7498" x14ac:dyDescent="0.2"/>
    <row r="7499" x14ac:dyDescent="0.2"/>
    <row r="7500" x14ac:dyDescent="0.2"/>
    <row r="7501" x14ac:dyDescent="0.2"/>
    <row r="7502" x14ac:dyDescent="0.2"/>
    <row r="7503" x14ac:dyDescent="0.2"/>
    <row r="7504" x14ac:dyDescent="0.2"/>
    <row r="7505" x14ac:dyDescent="0.2"/>
    <row r="7506" x14ac:dyDescent="0.2"/>
    <row r="7507" x14ac:dyDescent="0.2"/>
    <row r="7508" x14ac:dyDescent="0.2"/>
    <row r="7509" x14ac:dyDescent="0.2"/>
    <row r="7510" x14ac:dyDescent="0.2"/>
    <row r="7511" x14ac:dyDescent="0.2"/>
    <row r="7512" x14ac:dyDescent="0.2"/>
    <row r="7513" x14ac:dyDescent="0.2"/>
    <row r="7514" x14ac:dyDescent="0.2"/>
    <row r="7515" x14ac:dyDescent="0.2"/>
    <row r="7516" x14ac:dyDescent="0.2"/>
    <row r="7517" x14ac:dyDescent="0.2"/>
    <row r="7518" x14ac:dyDescent="0.2"/>
    <row r="7519" x14ac:dyDescent="0.2"/>
    <row r="7520" x14ac:dyDescent="0.2"/>
    <row r="7521" x14ac:dyDescent="0.2"/>
    <row r="7522" x14ac:dyDescent="0.2"/>
    <row r="7523" x14ac:dyDescent="0.2"/>
    <row r="7524" x14ac:dyDescent="0.2"/>
    <row r="7525" x14ac:dyDescent="0.2"/>
    <row r="7526" x14ac:dyDescent="0.2"/>
    <row r="7527" x14ac:dyDescent="0.2"/>
    <row r="7528" x14ac:dyDescent="0.2"/>
    <row r="7529" x14ac:dyDescent="0.2"/>
    <row r="7530" x14ac:dyDescent="0.2"/>
    <row r="7531" x14ac:dyDescent="0.2"/>
    <row r="7532" x14ac:dyDescent="0.2"/>
    <row r="7533" x14ac:dyDescent="0.2"/>
    <row r="7534" x14ac:dyDescent="0.2"/>
    <row r="7535" x14ac:dyDescent="0.2"/>
    <row r="7536" x14ac:dyDescent="0.2"/>
    <row r="7537" x14ac:dyDescent="0.2"/>
    <row r="7538" x14ac:dyDescent="0.2"/>
    <row r="7539" x14ac:dyDescent="0.2"/>
    <row r="7540" x14ac:dyDescent="0.2"/>
    <row r="7541" x14ac:dyDescent="0.2"/>
    <row r="7542" x14ac:dyDescent="0.2"/>
    <row r="7543" x14ac:dyDescent="0.2"/>
    <row r="7544" x14ac:dyDescent="0.2"/>
    <row r="7545" x14ac:dyDescent="0.2"/>
    <row r="7546" x14ac:dyDescent="0.2"/>
    <row r="7547" x14ac:dyDescent="0.2"/>
    <row r="7548" x14ac:dyDescent="0.2"/>
    <row r="7549" x14ac:dyDescent="0.2"/>
    <row r="7550" x14ac:dyDescent="0.2"/>
    <row r="7551" x14ac:dyDescent="0.2"/>
    <row r="7552" x14ac:dyDescent="0.2"/>
    <row r="7553" x14ac:dyDescent="0.2"/>
    <row r="7554" x14ac:dyDescent="0.2"/>
    <row r="7555" x14ac:dyDescent="0.2"/>
    <row r="7556" x14ac:dyDescent="0.2"/>
    <row r="7557" x14ac:dyDescent="0.2"/>
    <row r="7558" x14ac:dyDescent="0.2"/>
    <row r="7559" x14ac:dyDescent="0.2"/>
    <row r="7560" x14ac:dyDescent="0.2"/>
    <row r="7561" x14ac:dyDescent="0.2"/>
    <row r="7562" x14ac:dyDescent="0.2"/>
    <row r="7563" x14ac:dyDescent="0.2"/>
    <row r="7564" x14ac:dyDescent="0.2"/>
    <row r="7565" x14ac:dyDescent="0.2"/>
    <row r="7566" x14ac:dyDescent="0.2"/>
    <row r="7567" x14ac:dyDescent="0.2"/>
    <row r="7568" x14ac:dyDescent="0.2"/>
    <row r="7569" x14ac:dyDescent="0.2"/>
    <row r="7570" x14ac:dyDescent="0.2"/>
    <row r="7571" x14ac:dyDescent="0.2"/>
    <row r="7572" x14ac:dyDescent="0.2"/>
    <row r="7573" x14ac:dyDescent="0.2"/>
    <row r="7574" x14ac:dyDescent="0.2"/>
    <row r="7575" x14ac:dyDescent="0.2"/>
    <row r="7576" x14ac:dyDescent="0.2"/>
    <row r="7577" x14ac:dyDescent="0.2"/>
    <row r="7578" x14ac:dyDescent="0.2"/>
    <row r="7579" x14ac:dyDescent="0.2"/>
    <row r="7580" x14ac:dyDescent="0.2"/>
    <row r="7581" x14ac:dyDescent="0.2"/>
    <row r="7582" x14ac:dyDescent="0.2"/>
    <row r="7583" x14ac:dyDescent="0.2"/>
    <row r="7584" x14ac:dyDescent="0.2"/>
    <row r="7585" x14ac:dyDescent="0.2"/>
    <row r="7586" x14ac:dyDescent="0.2"/>
    <row r="7587" x14ac:dyDescent="0.2"/>
    <row r="7588" x14ac:dyDescent="0.2"/>
    <row r="7589" x14ac:dyDescent="0.2"/>
    <row r="7590" x14ac:dyDescent="0.2"/>
    <row r="7591" x14ac:dyDescent="0.2"/>
    <row r="7592" x14ac:dyDescent="0.2"/>
    <row r="7593" x14ac:dyDescent="0.2"/>
    <row r="7594" x14ac:dyDescent="0.2"/>
    <row r="7595" x14ac:dyDescent="0.2"/>
    <row r="7596" x14ac:dyDescent="0.2"/>
    <row r="7597" x14ac:dyDescent="0.2"/>
    <row r="7598" x14ac:dyDescent="0.2"/>
    <row r="7599" x14ac:dyDescent="0.2"/>
    <row r="7600" x14ac:dyDescent="0.2"/>
    <row r="7601" x14ac:dyDescent="0.2"/>
    <row r="7602" x14ac:dyDescent="0.2"/>
    <row r="7603" x14ac:dyDescent="0.2"/>
    <row r="7604" x14ac:dyDescent="0.2"/>
    <row r="7605" x14ac:dyDescent="0.2"/>
    <row r="7606" x14ac:dyDescent="0.2"/>
    <row r="7607" x14ac:dyDescent="0.2"/>
    <row r="7608" x14ac:dyDescent="0.2"/>
    <row r="7609" x14ac:dyDescent="0.2"/>
    <row r="7610" x14ac:dyDescent="0.2"/>
    <row r="7611" x14ac:dyDescent="0.2"/>
    <row r="7612" x14ac:dyDescent="0.2"/>
    <row r="7613" x14ac:dyDescent="0.2"/>
    <row r="7614" x14ac:dyDescent="0.2"/>
    <row r="7615" x14ac:dyDescent="0.2"/>
    <row r="7616" x14ac:dyDescent="0.2"/>
    <row r="7617" x14ac:dyDescent="0.2"/>
    <row r="7618" x14ac:dyDescent="0.2"/>
    <row r="7619" x14ac:dyDescent="0.2"/>
    <row r="7620" x14ac:dyDescent="0.2"/>
    <row r="7621" x14ac:dyDescent="0.2"/>
    <row r="7622" x14ac:dyDescent="0.2"/>
    <row r="7623" x14ac:dyDescent="0.2"/>
    <row r="7624" x14ac:dyDescent="0.2"/>
    <row r="7625" x14ac:dyDescent="0.2"/>
    <row r="7626" x14ac:dyDescent="0.2"/>
    <row r="7627" x14ac:dyDescent="0.2"/>
    <row r="7628" x14ac:dyDescent="0.2"/>
    <row r="7629" x14ac:dyDescent="0.2"/>
    <row r="7630" x14ac:dyDescent="0.2"/>
    <row r="7631" x14ac:dyDescent="0.2"/>
    <row r="7632" x14ac:dyDescent="0.2"/>
    <row r="7633" x14ac:dyDescent="0.2"/>
    <row r="7634" x14ac:dyDescent="0.2"/>
    <row r="7635" x14ac:dyDescent="0.2"/>
    <row r="7636" x14ac:dyDescent="0.2"/>
    <row r="7637" x14ac:dyDescent="0.2"/>
    <row r="7638" x14ac:dyDescent="0.2"/>
    <row r="7639" x14ac:dyDescent="0.2"/>
    <row r="7640" x14ac:dyDescent="0.2"/>
    <row r="7641" x14ac:dyDescent="0.2"/>
    <row r="7642" x14ac:dyDescent="0.2"/>
    <row r="7643" x14ac:dyDescent="0.2"/>
    <row r="7644" x14ac:dyDescent="0.2"/>
    <row r="7645" x14ac:dyDescent="0.2"/>
    <row r="7646" x14ac:dyDescent="0.2"/>
    <row r="7647" x14ac:dyDescent="0.2"/>
    <row r="7648" x14ac:dyDescent="0.2"/>
    <row r="7649" x14ac:dyDescent="0.2"/>
    <row r="7650" x14ac:dyDescent="0.2"/>
    <row r="7651" x14ac:dyDescent="0.2"/>
    <row r="7652" x14ac:dyDescent="0.2"/>
    <row r="7653" x14ac:dyDescent="0.2"/>
    <row r="7654" x14ac:dyDescent="0.2"/>
    <row r="7655" x14ac:dyDescent="0.2"/>
    <row r="7656" x14ac:dyDescent="0.2"/>
    <row r="7657" x14ac:dyDescent="0.2"/>
    <row r="7658" x14ac:dyDescent="0.2"/>
    <row r="7659" x14ac:dyDescent="0.2"/>
    <row r="7660" x14ac:dyDescent="0.2"/>
    <row r="7661" x14ac:dyDescent="0.2"/>
    <row r="7662" x14ac:dyDescent="0.2"/>
    <row r="7663" x14ac:dyDescent="0.2"/>
    <row r="7664" x14ac:dyDescent="0.2"/>
    <row r="7665" x14ac:dyDescent="0.2"/>
    <row r="7666" x14ac:dyDescent="0.2"/>
    <row r="7667" x14ac:dyDescent="0.2"/>
    <row r="7668" x14ac:dyDescent="0.2"/>
    <row r="7669" x14ac:dyDescent="0.2"/>
    <row r="7670" x14ac:dyDescent="0.2"/>
    <row r="7671" x14ac:dyDescent="0.2"/>
    <row r="7672" x14ac:dyDescent="0.2"/>
    <row r="7673" x14ac:dyDescent="0.2"/>
    <row r="7674" x14ac:dyDescent="0.2"/>
    <row r="7675" x14ac:dyDescent="0.2"/>
    <row r="7676" x14ac:dyDescent="0.2"/>
    <row r="7677" x14ac:dyDescent="0.2"/>
    <row r="7678" x14ac:dyDescent="0.2"/>
    <row r="7679" x14ac:dyDescent="0.2"/>
    <row r="7680" x14ac:dyDescent="0.2"/>
    <row r="7681" x14ac:dyDescent="0.2"/>
    <row r="7682" x14ac:dyDescent="0.2"/>
    <row r="7683" x14ac:dyDescent="0.2"/>
    <row r="7684" x14ac:dyDescent="0.2"/>
    <row r="7685" x14ac:dyDescent="0.2"/>
    <row r="7686" x14ac:dyDescent="0.2"/>
    <row r="7687" x14ac:dyDescent="0.2"/>
    <row r="7688" x14ac:dyDescent="0.2"/>
    <row r="7689" x14ac:dyDescent="0.2"/>
    <row r="7690" x14ac:dyDescent="0.2"/>
    <row r="7691" x14ac:dyDescent="0.2"/>
    <row r="7692" x14ac:dyDescent="0.2"/>
    <row r="7693" x14ac:dyDescent="0.2"/>
    <row r="7694" x14ac:dyDescent="0.2"/>
    <row r="7695" x14ac:dyDescent="0.2"/>
    <row r="7696" x14ac:dyDescent="0.2"/>
    <row r="7697" x14ac:dyDescent="0.2"/>
    <row r="7698" x14ac:dyDescent="0.2"/>
    <row r="7699" x14ac:dyDescent="0.2"/>
    <row r="7700" x14ac:dyDescent="0.2"/>
    <row r="7701" x14ac:dyDescent="0.2"/>
    <row r="7702" x14ac:dyDescent="0.2"/>
    <row r="7703" x14ac:dyDescent="0.2"/>
    <row r="7704" x14ac:dyDescent="0.2"/>
    <row r="7705" x14ac:dyDescent="0.2"/>
    <row r="7706" x14ac:dyDescent="0.2"/>
    <row r="7707" x14ac:dyDescent="0.2"/>
    <row r="7708" x14ac:dyDescent="0.2"/>
    <row r="7709" x14ac:dyDescent="0.2"/>
    <row r="7710" x14ac:dyDescent="0.2"/>
    <row r="7711" x14ac:dyDescent="0.2"/>
    <row r="7712" x14ac:dyDescent="0.2"/>
    <row r="7713" x14ac:dyDescent="0.2"/>
    <row r="7714" x14ac:dyDescent="0.2"/>
    <row r="7715" x14ac:dyDescent="0.2"/>
    <row r="7716" x14ac:dyDescent="0.2"/>
    <row r="7717" x14ac:dyDescent="0.2"/>
    <row r="7718" x14ac:dyDescent="0.2"/>
    <row r="7719" x14ac:dyDescent="0.2"/>
    <row r="7720" x14ac:dyDescent="0.2"/>
    <row r="7721" x14ac:dyDescent="0.2"/>
    <row r="7722" x14ac:dyDescent="0.2"/>
    <row r="7723" x14ac:dyDescent="0.2"/>
    <row r="7724" x14ac:dyDescent="0.2"/>
    <row r="7725" x14ac:dyDescent="0.2"/>
    <row r="7726" x14ac:dyDescent="0.2"/>
    <row r="7727" x14ac:dyDescent="0.2"/>
    <row r="7728" x14ac:dyDescent="0.2"/>
    <row r="7729" x14ac:dyDescent="0.2"/>
    <row r="7730" x14ac:dyDescent="0.2"/>
    <row r="7731" x14ac:dyDescent="0.2"/>
    <row r="7732" x14ac:dyDescent="0.2"/>
    <row r="7733" x14ac:dyDescent="0.2"/>
    <row r="7734" x14ac:dyDescent="0.2"/>
    <row r="7735" x14ac:dyDescent="0.2"/>
    <row r="7736" x14ac:dyDescent="0.2"/>
    <row r="7737" x14ac:dyDescent="0.2"/>
    <row r="7738" x14ac:dyDescent="0.2"/>
    <row r="7739" x14ac:dyDescent="0.2"/>
    <row r="7740" x14ac:dyDescent="0.2"/>
    <row r="7741" x14ac:dyDescent="0.2"/>
    <row r="7742" x14ac:dyDescent="0.2"/>
    <row r="7743" x14ac:dyDescent="0.2"/>
    <row r="7744" x14ac:dyDescent="0.2"/>
    <row r="7745" x14ac:dyDescent="0.2"/>
    <row r="7746" x14ac:dyDescent="0.2"/>
    <row r="7747" x14ac:dyDescent="0.2"/>
    <row r="7748" x14ac:dyDescent="0.2"/>
    <row r="7749" x14ac:dyDescent="0.2"/>
    <row r="7750" x14ac:dyDescent="0.2"/>
    <row r="7751" x14ac:dyDescent="0.2"/>
    <row r="7752" x14ac:dyDescent="0.2"/>
    <row r="7753" x14ac:dyDescent="0.2"/>
    <row r="7754" x14ac:dyDescent="0.2"/>
    <row r="7755" x14ac:dyDescent="0.2"/>
    <row r="7756" x14ac:dyDescent="0.2"/>
    <row r="7757" x14ac:dyDescent="0.2"/>
    <row r="7758" x14ac:dyDescent="0.2"/>
    <row r="7759" x14ac:dyDescent="0.2"/>
    <row r="7760" x14ac:dyDescent="0.2"/>
    <row r="7761" x14ac:dyDescent="0.2"/>
    <row r="7762" x14ac:dyDescent="0.2"/>
    <row r="7763" x14ac:dyDescent="0.2"/>
    <row r="7764" x14ac:dyDescent="0.2"/>
    <row r="7765" x14ac:dyDescent="0.2"/>
    <row r="7766" x14ac:dyDescent="0.2"/>
    <row r="7767" x14ac:dyDescent="0.2"/>
    <row r="7768" x14ac:dyDescent="0.2"/>
    <row r="7769" x14ac:dyDescent="0.2"/>
    <row r="7770" x14ac:dyDescent="0.2"/>
    <row r="7771" x14ac:dyDescent="0.2"/>
    <row r="7772" x14ac:dyDescent="0.2"/>
    <row r="7773" x14ac:dyDescent="0.2"/>
    <row r="7774" x14ac:dyDescent="0.2"/>
    <row r="7775" x14ac:dyDescent="0.2"/>
    <row r="7776" x14ac:dyDescent="0.2"/>
    <row r="7777" x14ac:dyDescent="0.2"/>
    <row r="7778" x14ac:dyDescent="0.2"/>
    <row r="7779" x14ac:dyDescent="0.2"/>
    <row r="7780" x14ac:dyDescent="0.2"/>
    <row r="7781" x14ac:dyDescent="0.2"/>
    <row r="7782" x14ac:dyDescent="0.2"/>
    <row r="7783" x14ac:dyDescent="0.2"/>
    <row r="7784" x14ac:dyDescent="0.2"/>
    <row r="7785" x14ac:dyDescent="0.2"/>
    <row r="7786" x14ac:dyDescent="0.2"/>
    <row r="7787" x14ac:dyDescent="0.2"/>
    <row r="7788" x14ac:dyDescent="0.2"/>
    <row r="7789" x14ac:dyDescent="0.2"/>
    <row r="7790" x14ac:dyDescent="0.2"/>
    <row r="7791" x14ac:dyDescent="0.2"/>
    <row r="7792" x14ac:dyDescent="0.2"/>
    <row r="7793" x14ac:dyDescent="0.2"/>
    <row r="7794" x14ac:dyDescent="0.2"/>
    <row r="7795" x14ac:dyDescent="0.2"/>
    <row r="7796" x14ac:dyDescent="0.2"/>
    <row r="7797" x14ac:dyDescent="0.2"/>
    <row r="7798" x14ac:dyDescent="0.2"/>
    <row r="7799" x14ac:dyDescent="0.2"/>
    <row r="7800" x14ac:dyDescent="0.2"/>
    <row r="7801" x14ac:dyDescent="0.2"/>
    <row r="7802" x14ac:dyDescent="0.2"/>
    <row r="7803" x14ac:dyDescent="0.2"/>
    <row r="7804" x14ac:dyDescent="0.2"/>
    <row r="7805" x14ac:dyDescent="0.2"/>
    <row r="7806" x14ac:dyDescent="0.2"/>
    <row r="7807" x14ac:dyDescent="0.2"/>
    <row r="7808" x14ac:dyDescent="0.2"/>
    <row r="7809" x14ac:dyDescent="0.2"/>
    <row r="7810" x14ac:dyDescent="0.2"/>
    <row r="7811" x14ac:dyDescent="0.2"/>
    <row r="7812" x14ac:dyDescent="0.2"/>
    <row r="7813" x14ac:dyDescent="0.2"/>
    <row r="7814" x14ac:dyDescent="0.2"/>
    <row r="7815" x14ac:dyDescent="0.2"/>
    <row r="7816" x14ac:dyDescent="0.2"/>
    <row r="7817" x14ac:dyDescent="0.2"/>
    <row r="7818" x14ac:dyDescent="0.2"/>
    <row r="7819" x14ac:dyDescent="0.2"/>
    <row r="7820" x14ac:dyDescent="0.2"/>
    <row r="7821" x14ac:dyDescent="0.2"/>
    <row r="7822" x14ac:dyDescent="0.2"/>
    <row r="7823" x14ac:dyDescent="0.2"/>
    <row r="7824" x14ac:dyDescent="0.2"/>
    <row r="7825" x14ac:dyDescent="0.2"/>
    <row r="7826" x14ac:dyDescent="0.2"/>
    <row r="7827" x14ac:dyDescent="0.2"/>
    <row r="7828" x14ac:dyDescent="0.2"/>
    <row r="7829" x14ac:dyDescent="0.2"/>
    <row r="7830" x14ac:dyDescent="0.2"/>
    <row r="7831" x14ac:dyDescent="0.2"/>
    <row r="7832" x14ac:dyDescent="0.2"/>
    <row r="7833" x14ac:dyDescent="0.2"/>
    <row r="7834" x14ac:dyDescent="0.2"/>
    <row r="7835" x14ac:dyDescent="0.2"/>
    <row r="7836" x14ac:dyDescent="0.2"/>
    <row r="7837" x14ac:dyDescent="0.2"/>
    <row r="7838" x14ac:dyDescent="0.2"/>
    <row r="7839" x14ac:dyDescent="0.2"/>
    <row r="7840" x14ac:dyDescent="0.2"/>
    <row r="7841" x14ac:dyDescent="0.2"/>
    <row r="7842" x14ac:dyDescent="0.2"/>
    <row r="7843" x14ac:dyDescent="0.2"/>
    <row r="7844" x14ac:dyDescent="0.2"/>
    <row r="7845" x14ac:dyDescent="0.2"/>
    <row r="7846" x14ac:dyDescent="0.2"/>
    <row r="7847" x14ac:dyDescent="0.2"/>
    <row r="7848" x14ac:dyDescent="0.2"/>
    <row r="7849" x14ac:dyDescent="0.2"/>
    <row r="7850" x14ac:dyDescent="0.2"/>
    <row r="7851" x14ac:dyDescent="0.2"/>
    <row r="7852" x14ac:dyDescent="0.2"/>
    <row r="7853" x14ac:dyDescent="0.2"/>
    <row r="7854" x14ac:dyDescent="0.2"/>
    <row r="7855" x14ac:dyDescent="0.2"/>
    <row r="7856" x14ac:dyDescent="0.2"/>
    <row r="7857" x14ac:dyDescent="0.2"/>
    <row r="7858" x14ac:dyDescent="0.2"/>
    <row r="7859" x14ac:dyDescent="0.2"/>
    <row r="7860" x14ac:dyDescent="0.2"/>
    <row r="7861" x14ac:dyDescent="0.2"/>
    <row r="7862" x14ac:dyDescent="0.2"/>
    <row r="7863" x14ac:dyDescent="0.2"/>
    <row r="7864" x14ac:dyDescent="0.2"/>
    <row r="7865" x14ac:dyDescent="0.2"/>
    <row r="7866" x14ac:dyDescent="0.2"/>
    <row r="7867" x14ac:dyDescent="0.2"/>
    <row r="7868" x14ac:dyDescent="0.2"/>
    <row r="7869" x14ac:dyDescent="0.2"/>
    <row r="7870" x14ac:dyDescent="0.2"/>
    <row r="7871" x14ac:dyDescent="0.2"/>
    <row r="7872" x14ac:dyDescent="0.2"/>
    <row r="7873" x14ac:dyDescent="0.2"/>
    <row r="7874" x14ac:dyDescent="0.2"/>
    <row r="7875" x14ac:dyDescent="0.2"/>
    <row r="7876" x14ac:dyDescent="0.2"/>
    <row r="7877" x14ac:dyDescent="0.2"/>
    <row r="7878" x14ac:dyDescent="0.2"/>
    <row r="7879" x14ac:dyDescent="0.2"/>
    <row r="7880" x14ac:dyDescent="0.2"/>
    <row r="7881" x14ac:dyDescent="0.2"/>
    <row r="7882" x14ac:dyDescent="0.2"/>
    <row r="7883" x14ac:dyDescent="0.2"/>
    <row r="7884" x14ac:dyDescent="0.2"/>
    <row r="7885" x14ac:dyDescent="0.2"/>
    <row r="7886" x14ac:dyDescent="0.2"/>
    <row r="7887" x14ac:dyDescent="0.2"/>
    <row r="7888" x14ac:dyDescent="0.2"/>
    <row r="7889" x14ac:dyDescent="0.2"/>
    <row r="7890" x14ac:dyDescent="0.2"/>
    <row r="7891" x14ac:dyDescent="0.2"/>
    <row r="7892" x14ac:dyDescent="0.2"/>
    <row r="7893" x14ac:dyDescent="0.2"/>
    <row r="7894" x14ac:dyDescent="0.2"/>
    <row r="7895" x14ac:dyDescent="0.2"/>
    <row r="7896" x14ac:dyDescent="0.2"/>
    <row r="7897" x14ac:dyDescent="0.2"/>
    <row r="7898" x14ac:dyDescent="0.2"/>
    <row r="7899" x14ac:dyDescent="0.2"/>
    <row r="7900" x14ac:dyDescent="0.2"/>
    <row r="7901" x14ac:dyDescent="0.2"/>
    <row r="7902" x14ac:dyDescent="0.2"/>
    <row r="7903" x14ac:dyDescent="0.2"/>
    <row r="7904" x14ac:dyDescent="0.2"/>
    <row r="7905" x14ac:dyDescent="0.2"/>
    <row r="7906" x14ac:dyDescent="0.2"/>
    <row r="7907" x14ac:dyDescent="0.2"/>
    <row r="7908" x14ac:dyDescent="0.2"/>
    <row r="7909" x14ac:dyDescent="0.2"/>
    <row r="7910" x14ac:dyDescent="0.2"/>
    <row r="7911" x14ac:dyDescent="0.2"/>
    <row r="7912" x14ac:dyDescent="0.2"/>
    <row r="7913" x14ac:dyDescent="0.2"/>
    <row r="7914" x14ac:dyDescent="0.2"/>
    <row r="7915" x14ac:dyDescent="0.2"/>
    <row r="7916" x14ac:dyDescent="0.2"/>
    <row r="7917" x14ac:dyDescent="0.2"/>
    <row r="7918" x14ac:dyDescent="0.2"/>
    <row r="7919" x14ac:dyDescent="0.2"/>
    <row r="7920" x14ac:dyDescent="0.2"/>
    <row r="7921" x14ac:dyDescent="0.2"/>
    <row r="7922" x14ac:dyDescent="0.2"/>
    <row r="7923" x14ac:dyDescent="0.2"/>
    <row r="7924" x14ac:dyDescent="0.2"/>
    <row r="7925" x14ac:dyDescent="0.2"/>
    <row r="7926" x14ac:dyDescent="0.2"/>
    <row r="7927" x14ac:dyDescent="0.2"/>
    <row r="7928" x14ac:dyDescent="0.2"/>
    <row r="7929" x14ac:dyDescent="0.2"/>
    <row r="7930" x14ac:dyDescent="0.2"/>
    <row r="7931" x14ac:dyDescent="0.2"/>
    <row r="7932" x14ac:dyDescent="0.2"/>
    <row r="7933" x14ac:dyDescent="0.2"/>
    <row r="7934" x14ac:dyDescent="0.2"/>
    <row r="7935" x14ac:dyDescent="0.2"/>
    <row r="7936" x14ac:dyDescent="0.2"/>
    <row r="7937" x14ac:dyDescent="0.2"/>
    <row r="7938" x14ac:dyDescent="0.2"/>
    <row r="7939" x14ac:dyDescent="0.2"/>
    <row r="7940" x14ac:dyDescent="0.2"/>
    <row r="7941" x14ac:dyDescent="0.2"/>
    <row r="7942" x14ac:dyDescent="0.2"/>
    <row r="7943" x14ac:dyDescent="0.2"/>
    <row r="7944" x14ac:dyDescent="0.2"/>
    <row r="7945" x14ac:dyDescent="0.2"/>
    <row r="7946" x14ac:dyDescent="0.2"/>
    <row r="7947" x14ac:dyDescent="0.2"/>
    <row r="7948" x14ac:dyDescent="0.2"/>
    <row r="7949" x14ac:dyDescent="0.2"/>
    <row r="7950" x14ac:dyDescent="0.2"/>
    <row r="7951" x14ac:dyDescent="0.2"/>
    <row r="7952" x14ac:dyDescent="0.2"/>
    <row r="7953" x14ac:dyDescent="0.2"/>
    <row r="7954" x14ac:dyDescent="0.2"/>
    <row r="7955" x14ac:dyDescent="0.2"/>
    <row r="7956" x14ac:dyDescent="0.2"/>
    <row r="7957" x14ac:dyDescent="0.2"/>
    <row r="7958" x14ac:dyDescent="0.2"/>
    <row r="7959" x14ac:dyDescent="0.2"/>
    <row r="7960" x14ac:dyDescent="0.2"/>
    <row r="7961" x14ac:dyDescent="0.2"/>
    <row r="7962" x14ac:dyDescent="0.2"/>
    <row r="7963" x14ac:dyDescent="0.2"/>
    <row r="7964" x14ac:dyDescent="0.2"/>
    <row r="7965" x14ac:dyDescent="0.2"/>
    <row r="7966" x14ac:dyDescent="0.2"/>
    <row r="7967" x14ac:dyDescent="0.2"/>
    <row r="7968" x14ac:dyDescent="0.2"/>
    <row r="7969" x14ac:dyDescent="0.2"/>
    <row r="7970" x14ac:dyDescent="0.2"/>
    <row r="7971" x14ac:dyDescent="0.2"/>
    <row r="7972" x14ac:dyDescent="0.2"/>
    <row r="7973" x14ac:dyDescent="0.2"/>
    <row r="7974" x14ac:dyDescent="0.2"/>
    <row r="7975" x14ac:dyDescent="0.2"/>
    <row r="7976" x14ac:dyDescent="0.2"/>
    <row r="7977" x14ac:dyDescent="0.2"/>
    <row r="7978" x14ac:dyDescent="0.2"/>
    <row r="7979" x14ac:dyDescent="0.2"/>
    <row r="7980" x14ac:dyDescent="0.2"/>
    <row r="7981" x14ac:dyDescent="0.2"/>
    <row r="7982" x14ac:dyDescent="0.2"/>
    <row r="7983" x14ac:dyDescent="0.2"/>
    <row r="7984" x14ac:dyDescent="0.2"/>
    <row r="7985" x14ac:dyDescent="0.2"/>
    <row r="7986" x14ac:dyDescent="0.2"/>
    <row r="7987" x14ac:dyDescent="0.2"/>
    <row r="7988" x14ac:dyDescent="0.2"/>
    <row r="7989" x14ac:dyDescent="0.2"/>
    <row r="7990" x14ac:dyDescent="0.2"/>
    <row r="7991" x14ac:dyDescent="0.2"/>
    <row r="7992" x14ac:dyDescent="0.2"/>
    <row r="7993" x14ac:dyDescent="0.2"/>
    <row r="7994" x14ac:dyDescent="0.2"/>
    <row r="7995" x14ac:dyDescent="0.2"/>
    <row r="7996" x14ac:dyDescent="0.2"/>
    <row r="7997" x14ac:dyDescent="0.2"/>
    <row r="7998" x14ac:dyDescent="0.2"/>
    <row r="7999" x14ac:dyDescent="0.2"/>
    <row r="8000" x14ac:dyDescent="0.2"/>
    <row r="8001" x14ac:dyDescent="0.2"/>
    <row r="8002" x14ac:dyDescent="0.2"/>
    <row r="8003" x14ac:dyDescent="0.2"/>
    <row r="8004" x14ac:dyDescent="0.2"/>
    <row r="8005" x14ac:dyDescent="0.2"/>
    <row r="8006" x14ac:dyDescent="0.2"/>
    <row r="8007" x14ac:dyDescent="0.2"/>
    <row r="8008" x14ac:dyDescent="0.2"/>
    <row r="8009" x14ac:dyDescent="0.2"/>
    <row r="8010" x14ac:dyDescent="0.2"/>
    <row r="8011" x14ac:dyDescent="0.2"/>
    <row r="8012" x14ac:dyDescent="0.2"/>
    <row r="8013" x14ac:dyDescent="0.2"/>
    <row r="8014" x14ac:dyDescent="0.2"/>
    <row r="8015" x14ac:dyDescent="0.2"/>
    <row r="8016" x14ac:dyDescent="0.2"/>
    <row r="8017" x14ac:dyDescent="0.2"/>
    <row r="8018" x14ac:dyDescent="0.2"/>
    <row r="8019" x14ac:dyDescent="0.2"/>
    <row r="8020" x14ac:dyDescent="0.2"/>
    <row r="8021" x14ac:dyDescent="0.2"/>
    <row r="8022" x14ac:dyDescent="0.2"/>
    <row r="8023" x14ac:dyDescent="0.2"/>
    <row r="8024" x14ac:dyDescent="0.2"/>
    <row r="8025" x14ac:dyDescent="0.2"/>
    <row r="8026" x14ac:dyDescent="0.2"/>
    <row r="8027" x14ac:dyDescent="0.2"/>
    <row r="8028" x14ac:dyDescent="0.2"/>
    <row r="8029" x14ac:dyDescent="0.2"/>
    <row r="8030" x14ac:dyDescent="0.2"/>
    <row r="8031" x14ac:dyDescent="0.2"/>
    <row r="8032" x14ac:dyDescent="0.2"/>
    <row r="8033" x14ac:dyDescent="0.2"/>
    <row r="8034" x14ac:dyDescent="0.2"/>
    <row r="8035" x14ac:dyDescent="0.2"/>
    <row r="8036" x14ac:dyDescent="0.2"/>
    <row r="8037" x14ac:dyDescent="0.2"/>
    <row r="8038" x14ac:dyDescent="0.2"/>
    <row r="8039" x14ac:dyDescent="0.2"/>
    <row r="8040" x14ac:dyDescent="0.2"/>
    <row r="8041" x14ac:dyDescent="0.2"/>
    <row r="8042" x14ac:dyDescent="0.2"/>
    <row r="8043" x14ac:dyDescent="0.2"/>
    <row r="8044" x14ac:dyDescent="0.2"/>
    <row r="8045" x14ac:dyDescent="0.2"/>
    <row r="8046" x14ac:dyDescent="0.2"/>
    <row r="8047" x14ac:dyDescent="0.2"/>
    <row r="8048" x14ac:dyDescent="0.2"/>
    <row r="8049" x14ac:dyDescent="0.2"/>
    <row r="8050" x14ac:dyDescent="0.2"/>
    <row r="8051" x14ac:dyDescent="0.2"/>
    <row r="8052" x14ac:dyDescent="0.2"/>
    <row r="8053" x14ac:dyDescent="0.2"/>
    <row r="8054" x14ac:dyDescent="0.2"/>
    <row r="8055" x14ac:dyDescent="0.2"/>
    <row r="8056" x14ac:dyDescent="0.2"/>
    <row r="8057" x14ac:dyDescent="0.2"/>
    <row r="8058" x14ac:dyDescent="0.2"/>
    <row r="8059" x14ac:dyDescent="0.2"/>
    <row r="8060" x14ac:dyDescent="0.2"/>
    <row r="8061" x14ac:dyDescent="0.2"/>
    <row r="8062" x14ac:dyDescent="0.2"/>
    <row r="8063" x14ac:dyDescent="0.2"/>
    <row r="8064" x14ac:dyDescent="0.2"/>
    <row r="8065" x14ac:dyDescent="0.2"/>
    <row r="8066" x14ac:dyDescent="0.2"/>
    <row r="8067" x14ac:dyDescent="0.2"/>
    <row r="8068" x14ac:dyDescent="0.2"/>
    <row r="8069" x14ac:dyDescent="0.2"/>
    <row r="8070" x14ac:dyDescent="0.2"/>
    <row r="8071" x14ac:dyDescent="0.2"/>
    <row r="8072" x14ac:dyDescent="0.2"/>
    <row r="8073" x14ac:dyDescent="0.2"/>
    <row r="8074" x14ac:dyDescent="0.2"/>
    <row r="8075" x14ac:dyDescent="0.2"/>
    <row r="8076" x14ac:dyDescent="0.2"/>
    <row r="8077" x14ac:dyDescent="0.2"/>
    <row r="8078" x14ac:dyDescent="0.2"/>
    <row r="8079" x14ac:dyDescent="0.2"/>
    <row r="8080" x14ac:dyDescent="0.2"/>
    <row r="8081" x14ac:dyDescent="0.2"/>
    <row r="8082" x14ac:dyDescent="0.2"/>
    <row r="8083" x14ac:dyDescent="0.2"/>
    <row r="8084" x14ac:dyDescent="0.2"/>
    <row r="8085" x14ac:dyDescent="0.2"/>
    <row r="8086" x14ac:dyDescent="0.2"/>
    <row r="8087" x14ac:dyDescent="0.2"/>
    <row r="8088" x14ac:dyDescent="0.2"/>
    <row r="8089" x14ac:dyDescent="0.2"/>
    <row r="8090" x14ac:dyDescent="0.2"/>
    <row r="8091" x14ac:dyDescent="0.2"/>
    <row r="8092" x14ac:dyDescent="0.2"/>
    <row r="8093" x14ac:dyDescent="0.2"/>
    <row r="8094" x14ac:dyDescent="0.2"/>
    <row r="8095" x14ac:dyDescent="0.2"/>
    <row r="8096" x14ac:dyDescent="0.2"/>
    <row r="8097" x14ac:dyDescent="0.2"/>
    <row r="8098" x14ac:dyDescent="0.2"/>
    <row r="8099" x14ac:dyDescent="0.2"/>
    <row r="8100" x14ac:dyDescent="0.2"/>
    <row r="8101" x14ac:dyDescent="0.2"/>
    <row r="8102" x14ac:dyDescent="0.2"/>
    <row r="8103" x14ac:dyDescent="0.2"/>
    <row r="8104" x14ac:dyDescent="0.2"/>
    <row r="8105" x14ac:dyDescent="0.2"/>
    <row r="8106" x14ac:dyDescent="0.2"/>
    <row r="8107" x14ac:dyDescent="0.2"/>
    <row r="8108" x14ac:dyDescent="0.2"/>
    <row r="8109" x14ac:dyDescent="0.2"/>
    <row r="8110" x14ac:dyDescent="0.2"/>
    <row r="8111" x14ac:dyDescent="0.2"/>
    <row r="8112" x14ac:dyDescent="0.2"/>
    <row r="8113" x14ac:dyDescent="0.2"/>
    <row r="8114" x14ac:dyDescent="0.2"/>
    <row r="8115" x14ac:dyDescent="0.2"/>
    <row r="8116" x14ac:dyDescent="0.2"/>
    <row r="8117" x14ac:dyDescent="0.2"/>
    <row r="8118" x14ac:dyDescent="0.2"/>
    <row r="8119" x14ac:dyDescent="0.2"/>
    <row r="8120" x14ac:dyDescent="0.2"/>
    <row r="8121" x14ac:dyDescent="0.2"/>
    <row r="8122" x14ac:dyDescent="0.2"/>
    <row r="8123" x14ac:dyDescent="0.2"/>
    <row r="8124" x14ac:dyDescent="0.2"/>
    <row r="8125" x14ac:dyDescent="0.2"/>
    <row r="8126" x14ac:dyDescent="0.2"/>
    <row r="8127" x14ac:dyDescent="0.2"/>
    <row r="8128" x14ac:dyDescent="0.2"/>
    <row r="8129" x14ac:dyDescent="0.2"/>
    <row r="8130" x14ac:dyDescent="0.2"/>
    <row r="8131" x14ac:dyDescent="0.2"/>
    <row r="8132" x14ac:dyDescent="0.2"/>
    <row r="8133" x14ac:dyDescent="0.2"/>
    <row r="8134" x14ac:dyDescent="0.2"/>
    <row r="8135" x14ac:dyDescent="0.2"/>
    <row r="8136" x14ac:dyDescent="0.2"/>
    <row r="8137" x14ac:dyDescent="0.2"/>
    <row r="8138" x14ac:dyDescent="0.2"/>
    <row r="8139" x14ac:dyDescent="0.2"/>
    <row r="8140" x14ac:dyDescent="0.2"/>
    <row r="8141" x14ac:dyDescent="0.2"/>
    <row r="8142" x14ac:dyDescent="0.2"/>
    <row r="8143" x14ac:dyDescent="0.2"/>
    <row r="8144" x14ac:dyDescent="0.2"/>
    <row r="8145" x14ac:dyDescent="0.2"/>
    <row r="8146" x14ac:dyDescent="0.2"/>
    <row r="8147" x14ac:dyDescent="0.2"/>
    <row r="8148" x14ac:dyDescent="0.2"/>
    <row r="8149" x14ac:dyDescent="0.2"/>
    <row r="8150" x14ac:dyDescent="0.2"/>
    <row r="8151" x14ac:dyDescent="0.2"/>
    <row r="8152" x14ac:dyDescent="0.2"/>
    <row r="8153" x14ac:dyDescent="0.2"/>
    <row r="8154" x14ac:dyDescent="0.2"/>
    <row r="8155" x14ac:dyDescent="0.2"/>
    <row r="8156" x14ac:dyDescent="0.2"/>
    <row r="8157" x14ac:dyDescent="0.2"/>
    <row r="8158" x14ac:dyDescent="0.2"/>
    <row r="8159" x14ac:dyDescent="0.2"/>
    <row r="8160" x14ac:dyDescent="0.2"/>
    <row r="8161" x14ac:dyDescent="0.2"/>
    <row r="8162" x14ac:dyDescent="0.2"/>
    <row r="8163" x14ac:dyDescent="0.2"/>
    <row r="8164" x14ac:dyDescent="0.2"/>
    <row r="8165" x14ac:dyDescent="0.2"/>
    <row r="8166" x14ac:dyDescent="0.2"/>
    <row r="8167" x14ac:dyDescent="0.2"/>
    <row r="8168" x14ac:dyDescent="0.2"/>
    <row r="8169" x14ac:dyDescent="0.2"/>
    <row r="8170" x14ac:dyDescent="0.2"/>
    <row r="8171" x14ac:dyDescent="0.2"/>
    <row r="8172" x14ac:dyDescent="0.2"/>
    <row r="8173" x14ac:dyDescent="0.2"/>
    <row r="8174" x14ac:dyDescent="0.2"/>
    <row r="8175" x14ac:dyDescent="0.2"/>
    <row r="8176" x14ac:dyDescent="0.2"/>
    <row r="8177" x14ac:dyDescent="0.2"/>
    <row r="8178" x14ac:dyDescent="0.2"/>
    <row r="8179" x14ac:dyDescent="0.2"/>
    <row r="8180" x14ac:dyDescent="0.2"/>
    <row r="8181" x14ac:dyDescent="0.2"/>
    <row r="8182" x14ac:dyDescent="0.2"/>
    <row r="8183" x14ac:dyDescent="0.2"/>
    <row r="8184" x14ac:dyDescent="0.2"/>
    <row r="8185" x14ac:dyDescent="0.2"/>
    <row r="8186" x14ac:dyDescent="0.2"/>
    <row r="8187" x14ac:dyDescent="0.2"/>
    <row r="8188" x14ac:dyDescent="0.2"/>
    <row r="8189" x14ac:dyDescent="0.2"/>
    <row r="8190" x14ac:dyDescent="0.2"/>
    <row r="8191" x14ac:dyDescent="0.2"/>
    <row r="8192" x14ac:dyDescent="0.2"/>
    <row r="8193" x14ac:dyDescent="0.2"/>
    <row r="8194" x14ac:dyDescent="0.2"/>
    <row r="8195" x14ac:dyDescent="0.2"/>
    <row r="8196" x14ac:dyDescent="0.2"/>
    <row r="8197" x14ac:dyDescent="0.2"/>
    <row r="8198" x14ac:dyDescent="0.2"/>
    <row r="8199" x14ac:dyDescent="0.2"/>
    <row r="8200" x14ac:dyDescent="0.2"/>
    <row r="8201" x14ac:dyDescent="0.2"/>
    <row r="8202" x14ac:dyDescent="0.2"/>
    <row r="8203" x14ac:dyDescent="0.2"/>
    <row r="8204" x14ac:dyDescent="0.2"/>
    <row r="8205" x14ac:dyDescent="0.2"/>
    <row r="8206" x14ac:dyDescent="0.2"/>
    <row r="8207" x14ac:dyDescent="0.2"/>
    <row r="8208" x14ac:dyDescent="0.2"/>
    <row r="8209" x14ac:dyDescent="0.2"/>
    <row r="8210" x14ac:dyDescent="0.2"/>
    <row r="8211" x14ac:dyDescent="0.2"/>
    <row r="8212" x14ac:dyDescent="0.2"/>
    <row r="8213" x14ac:dyDescent="0.2"/>
    <row r="8214" x14ac:dyDescent="0.2"/>
    <row r="8215" x14ac:dyDescent="0.2"/>
    <row r="8216" x14ac:dyDescent="0.2"/>
    <row r="8217" x14ac:dyDescent="0.2"/>
    <row r="8218" x14ac:dyDescent="0.2"/>
    <row r="8219" x14ac:dyDescent="0.2"/>
    <row r="8220" x14ac:dyDescent="0.2"/>
    <row r="8221" x14ac:dyDescent="0.2"/>
    <row r="8222" x14ac:dyDescent="0.2"/>
    <row r="8223" x14ac:dyDescent="0.2"/>
    <row r="8224" x14ac:dyDescent="0.2"/>
    <row r="8225" x14ac:dyDescent="0.2"/>
    <row r="8226" x14ac:dyDescent="0.2"/>
    <row r="8227" x14ac:dyDescent="0.2"/>
    <row r="8228" x14ac:dyDescent="0.2"/>
    <row r="8229" x14ac:dyDescent="0.2"/>
    <row r="8230" x14ac:dyDescent="0.2"/>
    <row r="8231" x14ac:dyDescent="0.2"/>
    <row r="8232" x14ac:dyDescent="0.2"/>
    <row r="8233" x14ac:dyDescent="0.2"/>
    <row r="8234" x14ac:dyDescent="0.2"/>
    <row r="8235" x14ac:dyDescent="0.2"/>
    <row r="8236" x14ac:dyDescent="0.2"/>
    <row r="8237" x14ac:dyDescent="0.2"/>
    <row r="8238" x14ac:dyDescent="0.2"/>
    <row r="8239" x14ac:dyDescent="0.2"/>
    <row r="8240" x14ac:dyDescent="0.2"/>
    <row r="8241" x14ac:dyDescent="0.2"/>
    <row r="8242" x14ac:dyDescent="0.2"/>
    <row r="8243" x14ac:dyDescent="0.2"/>
    <row r="8244" x14ac:dyDescent="0.2"/>
    <row r="8245" x14ac:dyDescent="0.2"/>
    <row r="8246" x14ac:dyDescent="0.2"/>
    <row r="8247" x14ac:dyDescent="0.2"/>
    <row r="8248" x14ac:dyDescent="0.2"/>
    <row r="8249" x14ac:dyDescent="0.2"/>
    <row r="8250" x14ac:dyDescent="0.2"/>
    <row r="8251" x14ac:dyDescent="0.2"/>
    <row r="8252" x14ac:dyDescent="0.2"/>
    <row r="8253" x14ac:dyDescent="0.2"/>
    <row r="8254" x14ac:dyDescent="0.2"/>
    <row r="8255" x14ac:dyDescent="0.2"/>
    <row r="8256" x14ac:dyDescent="0.2"/>
    <row r="8257" x14ac:dyDescent="0.2"/>
    <row r="8258" x14ac:dyDescent="0.2"/>
    <row r="8259" x14ac:dyDescent="0.2"/>
    <row r="8260" x14ac:dyDescent="0.2"/>
    <row r="8261" x14ac:dyDescent="0.2"/>
    <row r="8262" x14ac:dyDescent="0.2"/>
    <row r="8263" x14ac:dyDescent="0.2"/>
    <row r="8264" x14ac:dyDescent="0.2"/>
    <row r="8265" x14ac:dyDescent="0.2"/>
    <row r="8266" x14ac:dyDescent="0.2"/>
    <row r="8267" x14ac:dyDescent="0.2"/>
    <row r="8268" x14ac:dyDescent="0.2"/>
    <row r="8269" x14ac:dyDescent="0.2"/>
    <row r="8270" x14ac:dyDescent="0.2"/>
    <row r="8271" x14ac:dyDescent="0.2"/>
    <row r="8272" x14ac:dyDescent="0.2"/>
    <row r="8273" x14ac:dyDescent="0.2"/>
    <row r="8274" x14ac:dyDescent="0.2"/>
    <row r="8275" x14ac:dyDescent="0.2"/>
    <row r="8276" x14ac:dyDescent="0.2"/>
    <row r="8277" x14ac:dyDescent="0.2"/>
    <row r="8278" x14ac:dyDescent="0.2"/>
    <row r="8279" x14ac:dyDescent="0.2"/>
    <row r="8280" x14ac:dyDescent="0.2"/>
    <row r="8281" x14ac:dyDescent="0.2"/>
    <row r="8282" x14ac:dyDescent="0.2"/>
    <row r="8283" x14ac:dyDescent="0.2"/>
    <row r="8284" x14ac:dyDescent="0.2"/>
    <row r="8285" x14ac:dyDescent="0.2"/>
    <row r="8286" x14ac:dyDescent="0.2"/>
    <row r="8287" x14ac:dyDescent="0.2"/>
    <row r="8288" x14ac:dyDescent="0.2"/>
    <row r="8289" x14ac:dyDescent="0.2"/>
    <row r="8290" x14ac:dyDescent="0.2"/>
    <row r="8291" x14ac:dyDescent="0.2"/>
    <row r="8292" x14ac:dyDescent="0.2"/>
    <row r="8293" x14ac:dyDescent="0.2"/>
    <row r="8294" x14ac:dyDescent="0.2"/>
    <row r="8295" x14ac:dyDescent="0.2"/>
    <row r="8296" x14ac:dyDescent="0.2"/>
    <row r="8297" x14ac:dyDescent="0.2"/>
    <row r="8298" x14ac:dyDescent="0.2"/>
    <row r="8299" x14ac:dyDescent="0.2"/>
    <row r="8300" x14ac:dyDescent="0.2"/>
    <row r="8301" x14ac:dyDescent="0.2"/>
    <row r="8302" x14ac:dyDescent="0.2"/>
    <row r="8303" x14ac:dyDescent="0.2"/>
    <row r="8304" x14ac:dyDescent="0.2"/>
    <row r="8305" x14ac:dyDescent="0.2"/>
    <row r="8306" x14ac:dyDescent="0.2"/>
    <row r="8307" x14ac:dyDescent="0.2"/>
    <row r="8308" x14ac:dyDescent="0.2"/>
    <row r="8309" x14ac:dyDescent="0.2"/>
    <row r="8310" x14ac:dyDescent="0.2"/>
    <row r="8311" x14ac:dyDescent="0.2"/>
    <row r="8312" x14ac:dyDescent="0.2"/>
    <row r="8313" x14ac:dyDescent="0.2"/>
    <row r="8314" x14ac:dyDescent="0.2"/>
    <row r="8315" x14ac:dyDescent="0.2"/>
    <row r="8316" x14ac:dyDescent="0.2"/>
    <row r="8317" x14ac:dyDescent="0.2"/>
    <row r="8318" x14ac:dyDescent="0.2"/>
    <row r="8319" x14ac:dyDescent="0.2"/>
    <row r="8320" x14ac:dyDescent="0.2"/>
    <row r="8321" x14ac:dyDescent="0.2"/>
    <row r="8322" x14ac:dyDescent="0.2"/>
    <row r="8323" x14ac:dyDescent="0.2"/>
    <row r="8324" x14ac:dyDescent="0.2"/>
    <row r="8325" x14ac:dyDescent="0.2"/>
    <row r="8326" x14ac:dyDescent="0.2"/>
    <row r="8327" x14ac:dyDescent="0.2"/>
    <row r="8328" x14ac:dyDescent="0.2"/>
    <row r="8329" x14ac:dyDescent="0.2"/>
    <row r="8330" x14ac:dyDescent="0.2"/>
    <row r="8331" x14ac:dyDescent="0.2"/>
    <row r="8332" x14ac:dyDescent="0.2"/>
    <row r="8333" x14ac:dyDescent="0.2"/>
    <row r="8334" x14ac:dyDescent="0.2"/>
    <row r="8335" x14ac:dyDescent="0.2"/>
    <row r="8336" x14ac:dyDescent="0.2"/>
    <row r="8337" x14ac:dyDescent="0.2"/>
    <row r="8338" x14ac:dyDescent="0.2"/>
    <row r="8339" x14ac:dyDescent="0.2"/>
    <row r="8340" x14ac:dyDescent="0.2"/>
    <row r="8341" x14ac:dyDescent="0.2"/>
    <row r="8342" x14ac:dyDescent="0.2"/>
    <row r="8343" x14ac:dyDescent="0.2"/>
    <row r="8344" x14ac:dyDescent="0.2"/>
    <row r="8345" x14ac:dyDescent="0.2"/>
    <row r="8346" x14ac:dyDescent="0.2"/>
    <row r="8347" x14ac:dyDescent="0.2"/>
    <row r="8348" x14ac:dyDescent="0.2"/>
    <row r="8349" x14ac:dyDescent="0.2"/>
    <row r="8350" x14ac:dyDescent="0.2"/>
    <row r="8351" x14ac:dyDescent="0.2"/>
    <row r="8352" x14ac:dyDescent="0.2"/>
    <row r="8353" x14ac:dyDescent="0.2"/>
    <row r="8354" x14ac:dyDescent="0.2"/>
    <row r="8355" x14ac:dyDescent="0.2"/>
    <row r="8356" x14ac:dyDescent="0.2"/>
    <row r="8357" x14ac:dyDescent="0.2"/>
    <row r="8358" x14ac:dyDescent="0.2"/>
    <row r="8359" x14ac:dyDescent="0.2"/>
    <row r="8360" x14ac:dyDescent="0.2"/>
    <row r="8361" x14ac:dyDescent="0.2"/>
    <row r="8362" x14ac:dyDescent="0.2"/>
    <row r="8363" x14ac:dyDescent="0.2"/>
    <row r="8364" x14ac:dyDescent="0.2"/>
    <row r="8365" x14ac:dyDescent="0.2"/>
    <row r="8366" x14ac:dyDescent="0.2"/>
    <row r="8367" x14ac:dyDescent="0.2"/>
    <row r="8368" x14ac:dyDescent="0.2"/>
    <row r="8369" x14ac:dyDescent="0.2"/>
    <row r="8370" x14ac:dyDescent="0.2"/>
    <row r="8371" x14ac:dyDescent="0.2"/>
    <row r="8372" x14ac:dyDescent="0.2"/>
    <row r="8373" x14ac:dyDescent="0.2"/>
    <row r="8374" x14ac:dyDescent="0.2"/>
    <row r="8375" x14ac:dyDescent="0.2"/>
    <row r="8376" x14ac:dyDescent="0.2"/>
    <row r="8377" x14ac:dyDescent="0.2"/>
    <row r="8378" x14ac:dyDescent="0.2"/>
    <row r="8379" x14ac:dyDescent="0.2"/>
    <row r="8380" x14ac:dyDescent="0.2"/>
    <row r="8381" x14ac:dyDescent="0.2"/>
    <row r="8382" x14ac:dyDescent="0.2"/>
    <row r="8383" x14ac:dyDescent="0.2"/>
    <row r="8384" x14ac:dyDescent="0.2"/>
    <row r="8385" x14ac:dyDescent="0.2"/>
    <row r="8386" x14ac:dyDescent="0.2"/>
    <row r="8387" x14ac:dyDescent="0.2"/>
    <row r="8388" x14ac:dyDescent="0.2"/>
    <row r="8389" x14ac:dyDescent="0.2"/>
    <row r="8390" x14ac:dyDescent="0.2"/>
    <row r="8391" x14ac:dyDescent="0.2"/>
    <row r="8392" x14ac:dyDescent="0.2"/>
    <row r="8393" x14ac:dyDescent="0.2"/>
    <row r="8394" x14ac:dyDescent="0.2"/>
    <row r="8395" x14ac:dyDescent="0.2"/>
    <row r="8396" x14ac:dyDescent="0.2"/>
    <row r="8397" x14ac:dyDescent="0.2"/>
    <row r="8398" x14ac:dyDescent="0.2"/>
    <row r="8399" x14ac:dyDescent="0.2"/>
    <row r="8400" x14ac:dyDescent="0.2"/>
    <row r="8401" x14ac:dyDescent="0.2"/>
    <row r="8402" x14ac:dyDescent="0.2"/>
    <row r="8403" x14ac:dyDescent="0.2"/>
    <row r="8404" x14ac:dyDescent="0.2"/>
    <row r="8405" x14ac:dyDescent="0.2"/>
    <row r="8406" x14ac:dyDescent="0.2"/>
    <row r="8407" x14ac:dyDescent="0.2"/>
    <row r="8408" x14ac:dyDescent="0.2"/>
    <row r="8409" x14ac:dyDescent="0.2"/>
    <row r="8410" x14ac:dyDescent="0.2"/>
    <row r="8411" x14ac:dyDescent="0.2"/>
    <row r="8412" x14ac:dyDescent="0.2"/>
    <row r="8413" x14ac:dyDescent="0.2"/>
    <row r="8414" x14ac:dyDescent="0.2"/>
    <row r="8415" x14ac:dyDescent="0.2"/>
    <row r="8416" x14ac:dyDescent="0.2"/>
    <row r="8417" x14ac:dyDescent="0.2"/>
    <row r="8418" x14ac:dyDescent="0.2"/>
    <row r="8419" x14ac:dyDescent="0.2"/>
    <row r="8420" x14ac:dyDescent="0.2"/>
    <row r="8421" x14ac:dyDescent="0.2"/>
    <row r="8422" x14ac:dyDescent="0.2"/>
    <row r="8423" x14ac:dyDescent="0.2"/>
    <row r="8424" x14ac:dyDescent="0.2"/>
    <row r="8425" x14ac:dyDescent="0.2"/>
    <row r="8426" x14ac:dyDescent="0.2"/>
    <row r="8427" x14ac:dyDescent="0.2"/>
    <row r="8428" x14ac:dyDescent="0.2"/>
    <row r="8429" x14ac:dyDescent="0.2"/>
    <row r="8430" x14ac:dyDescent="0.2"/>
    <row r="8431" x14ac:dyDescent="0.2"/>
    <row r="8432" x14ac:dyDescent="0.2"/>
    <row r="8433" x14ac:dyDescent="0.2"/>
    <row r="8434" x14ac:dyDescent="0.2"/>
    <row r="8435" x14ac:dyDescent="0.2"/>
    <row r="8436" x14ac:dyDescent="0.2"/>
    <row r="8437" x14ac:dyDescent="0.2"/>
    <row r="8438" x14ac:dyDescent="0.2"/>
    <row r="8439" x14ac:dyDescent="0.2"/>
    <row r="8440" x14ac:dyDescent="0.2"/>
    <row r="8441" x14ac:dyDescent="0.2"/>
    <row r="8442" x14ac:dyDescent="0.2"/>
    <row r="8443" x14ac:dyDescent="0.2"/>
    <row r="8444" x14ac:dyDescent="0.2"/>
    <row r="8445" x14ac:dyDescent="0.2"/>
    <row r="8446" x14ac:dyDescent="0.2"/>
    <row r="8447" x14ac:dyDescent="0.2"/>
    <row r="8448" x14ac:dyDescent="0.2"/>
    <row r="8449" x14ac:dyDescent="0.2"/>
    <row r="8450" x14ac:dyDescent="0.2"/>
    <row r="8451" x14ac:dyDescent="0.2"/>
    <row r="8452" x14ac:dyDescent="0.2"/>
    <row r="8453" x14ac:dyDescent="0.2"/>
    <row r="8454" x14ac:dyDescent="0.2"/>
    <row r="8455" x14ac:dyDescent="0.2"/>
    <row r="8456" x14ac:dyDescent="0.2"/>
    <row r="8457" x14ac:dyDescent="0.2"/>
    <row r="8458" x14ac:dyDescent="0.2"/>
    <row r="8459" x14ac:dyDescent="0.2"/>
    <row r="8460" x14ac:dyDescent="0.2"/>
    <row r="8461" x14ac:dyDescent="0.2"/>
    <row r="8462" x14ac:dyDescent="0.2"/>
    <row r="8463" x14ac:dyDescent="0.2"/>
    <row r="8464" x14ac:dyDescent="0.2"/>
    <row r="8465" x14ac:dyDescent="0.2"/>
    <row r="8466" x14ac:dyDescent="0.2"/>
    <row r="8467" x14ac:dyDescent="0.2"/>
    <row r="8468" x14ac:dyDescent="0.2"/>
    <row r="8469" x14ac:dyDescent="0.2"/>
    <row r="8470" x14ac:dyDescent="0.2"/>
    <row r="8471" x14ac:dyDescent="0.2"/>
    <row r="8472" x14ac:dyDescent="0.2"/>
    <row r="8473" x14ac:dyDescent="0.2"/>
    <row r="8474" x14ac:dyDescent="0.2"/>
    <row r="8475" x14ac:dyDescent="0.2"/>
    <row r="8476" x14ac:dyDescent="0.2"/>
    <row r="8477" x14ac:dyDescent="0.2"/>
    <row r="8478" x14ac:dyDescent="0.2"/>
    <row r="8479" x14ac:dyDescent="0.2"/>
    <row r="8480" x14ac:dyDescent="0.2"/>
    <row r="8481" x14ac:dyDescent="0.2"/>
    <row r="8482" x14ac:dyDescent="0.2"/>
    <row r="8483" x14ac:dyDescent="0.2"/>
    <row r="8484" x14ac:dyDescent="0.2"/>
    <row r="8485" x14ac:dyDescent="0.2"/>
    <row r="8486" x14ac:dyDescent="0.2"/>
    <row r="8487" x14ac:dyDescent="0.2"/>
    <row r="8488" x14ac:dyDescent="0.2"/>
    <row r="8489" x14ac:dyDescent="0.2"/>
    <row r="8490" x14ac:dyDescent="0.2"/>
    <row r="8491" x14ac:dyDescent="0.2"/>
    <row r="8492" x14ac:dyDescent="0.2"/>
    <row r="8493" x14ac:dyDescent="0.2"/>
    <row r="8494" x14ac:dyDescent="0.2"/>
    <row r="8495" x14ac:dyDescent="0.2"/>
    <row r="8496" x14ac:dyDescent="0.2"/>
    <row r="8497" x14ac:dyDescent="0.2"/>
    <row r="8498" x14ac:dyDescent="0.2"/>
    <row r="8499" x14ac:dyDescent="0.2"/>
    <row r="8500" x14ac:dyDescent="0.2"/>
    <row r="8501" x14ac:dyDescent="0.2"/>
    <row r="8502" x14ac:dyDescent="0.2"/>
    <row r="8503" x14ac:dyDescent="0.2"/>
    <row r="8504" x14ac:dyDescent="0.2"/>
    <row r="8505" x14ac:dyDescent="0.2"/>
    <row r="8506" x14ac:dyDescent="0.2"/>
    <row r="8507" x14ac:dyDescent="0.2"/>
    <row r="8508" x14ac:dyDescent="0.2"/>
    <row r="8509" x14ac:dyDescent="0.2"/>
    <row r="8510" x14ac:dyDescent="0.2"/>
    <row r="8511" x14ac:dyDescent="0.2"/>
    <row r="8512" x14ac:dyDescent="0.2"/>
    <row r="8513" x14ac:dyDescent="0.2"/>
    <row r="8514" x14ac:dyDescent="0.2"/>
    <row r="8515" x14ac:dyDescent="0.2"/>
    <row r="8516" x14ac:dyDescent="0.2"/>
    <row r="8517" x14ac:dyDescent="0.2"/>
    <row r="8518" x14ac:dyDescent="0.2"/>
    <row r="8519" x14ac:dyDescent="0.2"/>
    <row r="8520" x14ac:dyDescent="0.2"/>
    <row r="8521" x14ac:dyDescent="0.2"/>
    <row r="8522" x14ac:dyDescent="0.2"/>
    <row r="8523" x14ac:dyDescent="0.2"/>
    <row r="8524" x14ac:dyDescent="0.2"/>
    <row r="8525" x14ac:dyDescent="0.2"/>
    <row r="8526" x14ac:dyDescent="0.2"/>
    <row r="8527" x14ac:dyDescent="0.2"/>
    <row r="8528" x14ac:dyDescent="0.2"/>
    <row r="8529" x14ac:dyDescent="0.2"/>
    <row r="8530" x14ac:dyDescent="0.2"/>
    <row r="8531" x14ac:dyDescent="0.2"/>
    <row r="8532" x14ac:dyDescent="0.2"/>
    <row r="8533" x14ac:dyDescent="0.2"/>
    <row r="8534" x14ac:dyDescent="0.2"/>
    <row r="8535" x14ac:dyDescent="0.2"/>
    <row r="8536" x14ac:dyDescent="0.2"/>
    <row r="8537" x14ac:dyDescent="0.2"/>
    <row r="8538" x14ac:dyDescent="0.2"/>
    <row r="8539" x14ac:dyDescent="0.2"/>
    <row r="8540" x14ac:dyDescent="0.2"/>
    <row r="8541" x14ac:dyDescent="0.2"/>
    <row r="8542" x14ac:dyDescent="0.2"/>
    <row r="8543" x14ac:dyDescent="0.2"/>
    <row r="8544" x14ac:dyDescent="0.2"/>
    <row r="8545" x14ac:dyDescent="0.2"/>
    <row r="8546" x14ac:dyDescent="0.2"/>
    <row r="8547" x14ac:dyDescent="0.2"/>
    <row r="8548" x14ac:dyDescent="0.2"/>
    <row r="8549" x14ac:dyDescent="0.2"/>
    <row r="8550" x14ac:dyDescent="0.2"/>
    <row r="8551" x14ac:dyDescent="0.2"/>
    <row r="8552" x14ac:dyDescent="0.2"/>
    <row r="8553" x14ac:dyDescent="0.2"/>
    <row r="8554" x14ac:dyDescent="0.2"/>
    <row r="8555" x14ac:dyDescent="0.2"/>
    <row r="8556" x14ac:dyDescent="0.2"/>
    <row r="8557" x14ac:dyDescent="0.2"/>
    <row r="8558" x14ac:dyDescent="0.2"/>
    <row r="8559" x14ac:dyDescent="0.2"/>
    <row r="8560" x14ac:dyDescent="0.2"/>
    <row r="8561" x14ac:dyDescent="0.2"/>
    <row r="8562" x14ac:dyDescent="0.2"/>
    <row r="8563" x14ac:dyDescent="0.2"/>
    <row r="8564" x14ac:dyDescent="0.2"/>
    <row r="8565" x14ac:dyDescent="0.2"/>
    <row r="8566" x14ac:dyDescent="0.2"/>
    <row r="8567" x14ac:dyDescent="0.2"/>
    <row r="8568" x14ac:dyDescent="0.2"/>
    <row r="8569" x14ac:dyDescent="0.2"/>
    <row r="8570" x14ac:dyDescent="0.2"/>
    <row r="8571" x14ac:dyDescent="0.2"/>
    <row r="8572" x14ac:dyDescent="0.2"/>
    <row r="8573" x14ac:dyDescent="0.2"/>
    <row r="8574" x14ac:dyDescent="0.2"/>
    <row r="8575" x14ac:dyDescent="0.2"/>
    <row r="8576" x14ac:dyDescent="0.2"/>
    <row r="8577" x14ac:dyDescent="0.2"/>
    <row r="8578" x14ac:dyDescent="0.2"/>
    <row r="8579" x14ac:dyDescent="0.2"/>
    <row r="8580" x14ac:dyDescent="0.2"/>
    <row r="8581" x14ac:dyDescent="0.2"/>
    <row r="8582" x14ac:dyDescent="0.2"/>
    <row r="8583" x14ac:dyDescent="0.2"/>
    <row r="8584" x14ac:dyDescent="0.2"/>
    <row r="8585" x14ac:dyDescent="0.2"/>
    <row r="8586" x14ac:dyDescent="0.2"/>
    <row r="8587" x14ac:dyDescent="0.2"/>
    <row r="8588" x14ac:dyDescent="0.2"/>
    <row r="8589" x14ac:dyDescent="0.2"/>
    <row r="8590" x14ac:dyDescent="0.2"/>
    <row r="8591" x14ac:dyDescent="0.2"/>
    <row r="8592" x14ac:dyDescent="0.2"/>
    <row r="8593" x14ac:dyDescent="0.2"/>
    <row r="8594" x14ac:dyDescent="0.2"/>
    <row r="8595" x14ac:dyDescent="0.2"/>
    <row r="8596" x14ac:dyDescent="0.2"/>
    <row r="8597" x14ac:dyDescent="0.2"/>
    <row r="8598" x14ac:dyDescent="0.2"/>
    <row r="8599" x14ac:dyDescent="0.2"/>
    <row r="8600" x14ac:dyDescent="0.2"/>
    <row r="8601" x14ac:dyDescent="0.2"/>
    <row r="8602" x14ac:dyDescent="0.2"/>
    <row r="8603" x14ac:dyDescent="0.2"/>
    <row r="8604" x14ac:dyDescent="0.2"/>
    <row r="8605" x14ac:dyDescent="0.2"/>
    <row r="8606" x14ac:dyDescent="0.2"/>
    <row r="8607" x14ac:dyDescent="0.2"/>
    <row r="8608" x14ac:dyDescent="0.2"/>
    <row r="8609" x14ac:dyDescent="0.2"/>
    <row r="8610" x14ac:dyDescent="0.2"/>
    <row r="8611" x14ac:dyDescent="0.2"/>
    <row r="8612" x14ac:dyDescent="0.2"/>
    <row r="8613" x14ac:dyDescent="0.2"/>
    <row r="8614" x14ac:dyDescent="0.2"/>
    <row r="8615" x14ac:dyDescent="0.2"/>
    <row r="8616" x14ac:dyDescent="0.2"/>
    <row r="8617" x14ac:dyDescent="0.2"/>
    <row r="8618" x14ac:dyDescent="0.2"/>
    <row r="8619" x14ac:dyDescent="0.2"/>
    <row r="8620" x14ac:dyDescent="0.2"/>
    <row r="8621" x14ac:dyDescent="0.2"/>
    <row r="8622" x14ac:dyDescent="0.2"/>
    <row r="8623" x14ac:dyDescent="0.2"/>
    <row r="8624" x14ac:dyDescent="0.2"/>
    <row r="8625" x14ac:dyDescent="0.2"/>
    <row r="8626" x14ac:dyDescent="0.2"/>
    <row r="8627" x14ac:dyDescent="0.2"/>
    <row r="8628" x14ac:dyDescent="0.2"/>
    <row r="8629" x14ac:dyDescent="0.2"/>
    <row r="8630" x14ac:dyDescent="0.2"/>
    <row r="8631" x14ac:dyDescent="0.2"/>
    <row r="8632" x14ac:dyDescent="0.2"/>
    <row r="8633" x14ac:dyDescent="0.2"/>
    <row r="8634" x14ac:dyDescent="0.2"/>
    <row r="8635" x14ac:dyDescent="0.2"/>
    <row r="8636" x14ac:dyDescent="0.2"/>
    <row r="8637" x14ac:dyDescent="0.2"/>
    <row r="8638" x14ac:dyDescent="0.2"/>
    <row r="8639" x14ac:dyDescent="0.2"/>
    <row r="8640" x14ac:dyDescent="0.2"/>
    <row r="8641" x14ac:dyDescent="0.2"/>
    <row r="8642" x14ac:dyDescent="0.2"/>
    <row r="8643" x14ac:dyDescent="0.2"/>
    <row r="8644" x14ac:dyDescent="0.2"/>
    <row r="8645" x14ac:dyDescent="0.2"/>
    <row r="8646" x14ac:dyDescent="0.2"/>
    <row r="8647" x14ac:dyDescent="0.2"/>
    <row r="8648" x14ac:dyDescent="0.2"/>
    <row r="8649" x14ac:dyDescent="0.2"/>
    <row r="8650" x14ac:dyDescent="0.2"/>
    <row r="8651" x14ac:dyDescent="0.2"/>
    <row r="8652" x14ac:dyDescent="0.2"/>
    <row r="8653" x14ac:dyDescent="0.2"/>
    <row r="8654" x14ac:dyDescent="0.2"/>
    <row r="8655" x14ac:dyDescent="0.2"/>
    <row r="8656" x14ac:dyDescent="0.2"/>
    <row r="8657" x14ac:dyDescent="0.2"/>
    <row r="8658" x14ac:dyDescent="0.2"/>
    <row r="8659" x14ac:dyDescent="0.2"/>
    <row r="8660" x14ac:dyDescent="0.2"/>
    <row r="8661" x14ac:dyDescent="0.2"/>
    <row r="8662" x14ac:dyDescent="0.2"/>
    <row r="8663" x14ac:dyDescent="0.2"/>
    <row r="8664" x14ac:dyDescent="0.2"/>
    <row r="8665" x14ac:dyDescent="0.2"/>
    <row r="8666" x14ac:dyDescent="0.2"/>
    <row r="8667" x14ac:dyDescent="0.2"/>
    <row r="8668" x14ac:dyDescent="0.2"/>
    <row r="8669" x14ac:dyDescent="0.2"/>
    <row r="8670" x14ac:dyDescent="0.2"/>
    <row r="8671" x14ac:dyDescent="0.2"/>
    <row r="8672" x14ac:dyDescent="0.2"/>
    <row r="8673" x14ac:dyDescent="0.2"/>
    <row r="8674" x14ac:dyDescent="0.2"/>
    <row r="8675" x14ac:dyDescent="0.2"/>
    <row r="8676" x14ac:dyDescent="0.2"/>
    <row r="8677" x14ac:dyDescent="0.2"/>
    <row r="8678" x14ac:dyDescent="0.2"/>
    <row r="8679" x14ac:dyDescent="0.2"/>
    <row r="8680" x14ac:dyDescent="0.2"/>
    <row r="8681" x14ac:dyDescent="0.2"/>
    <row r="8682" x14ac:dyDescent="0.2"/>
    <row r="8683" x14ac:dyDescent="0.2"/>
    <row r="8684" x14ac:dyDescent="0.2"/>
    <row r="8685" x14ac:dyDescent="0.2"/>
    <row r="8686" x14ac:dyDescent="0.2"/>
    <row r="8687" x14ac:dyDescent="0.2"/>
    <row r="8688" x14ac:dyDescent="0.2"/>
    <row r="8689" x14ac:dyDescent="0.2"/>
    <row r="8690" x14ac:dyDescent="0.2"/>
    <row r="8691" x14ac:dyDescent="0.2"/>
    <row r="8692" x14ac:dyDescent="0.2"/>
    <row r="8693" x14ac:dyDescent="0.2"/>
    <row r="8694" x14ac:dyDescent="0.2"/>
    <row r="8695" x14ac:dyDescent="0.2"/>
    <row r="8696" x14ac:dyDescent="0.2"/>
    <row r="8697" x14ac:dyDescent="0.2"/>
    <row r="8698" x14ac:dyDescent="0.2"/>
    <row r="8699" x14ac:dyDescent="0.2"/>
    <row r="8700" x14ac:dyDescent="0.2"/>
    <row r="8701" x14ac:dyDescent="0.2"/>
    <row r="8702" x14ac:dyDescent="0.2"/>
    <row r="8703" x14ac:dyDescent="0.2"/>
    <row r="8704" x14ac:dyDescent="0.2"/>
    <row r="8705" x14ac:dyDescent="0.2"/>
    <row r="8706" x14ac:dyDescent="0.2"/>
    <row r="8707" x14ac:dyDescent="0.2"/>
    <row r="8708" x14ac:dyDescent="0.2"/>
    <row r="8709" x14ac:dyDescent="0.2"/>
    <row r="8710" x14ac:dyDescent="0.2"/>
    <row r="8711" x14ac:dyDescent="0.2"/>
    <row r="8712" x14ac:dyDescent="0.2"/>
    <row r="8713" x14ac:dyDescent="0.2"/>
    <row r="8714" x14ac:dyDescent="0.2"/>
    <row r="8715" x14ac:dyDescent="0.2"/>
    <row r="8716" x14ac:dyDescent="0.2"/>
    <row r="8717" x14ac:dyDescent="0.2"/>
    <row r="8718" x14ac:dyDescent="0.2"/>
    <row r="8719" x14ac:dyDescent="0.2"/>
    <row r="8720" x14ac:dyDescent="0.2"/>
    <row r="8721" x14ac:dyDescent="0.2"/>
    <row r="8722" x14ac:dyDescent="0.2"/>
    <row r="8723" x14ac:dyDescent="0.2"/>
    <row r="8724" x14ac:dyDescent="0.2"/>
    <row r="8725" x14ac:dyDescent="0.2"/>
    <row r="8726" x14ac:dyDescent="0.2"/>
    <row r="8727" x14ac:dyDescent="0.2"/>
    <row r="8728" x14ac:dyDescent="0.2"/>
    <row r="8729" x14ac:dyDescent="0.2"/>
    <row r="8730" x14ac:dyDescent="0.2"/>
    <row r="8731" x14ac:dyDescent="0.2"/>
    <row r="8732" x14ac:dyDescent="0.2"/>
    <row r="8733" x14ac:dyDescent="0.2"/>
    <row r="8734" x14ac:dyDescent="0.2"/>
    <row r="8735" x14ac:dyDescent="0.2"/>
    <row r="8736" x14ac:dyDescent="0.2"/>
    <row r="8737" x14ac:dyDescent="0.2"/>
    <row r="8738" x14ac:dyDescent="0.2"/>
    <row r="8739" x14ac:dyDescent="0.2"/>
    <row r="8740" x14ac:dyDescent="0.2"/>
    <row r="8741" x14ac:dyDescent="0.2"/>
    <row r="8742" x14ac:dyDescent="0.2"/>
    <row r="8743" x14ac:dyDescent="0.2"/>
    <row r="8744" x14ac:dyDescent="0.2"/>
    <row r="8745" x14ac:dyDescent="0.2"/>
    <row r="8746" x14ac:dyDescent="0.2"/>
    <row r="8747" x14ac:dyDescent="0.2"/>
    <row r="8748" x14ac:dyDescent="0.2"/>
    <row r="8749" x14ac:dyDescent="0.2"/>
    <row r="8750" x14ac:dyDescent="0.2"/>
    <row r="8751" x14ac:dyDescent="0.2"/>
    <row r="8752" x14ac:dyDescent="0.2"/>
    <row r="8753" x14ac:dyDescent="0.2"/>
    <row r="8754" x14ac:dyDescent="0.2"/>
    <row r="8755" x14ac:dyDescent="0.2"/>
    <row r="8756" x14ac:dyDescent="0.2"/>
    <row r="8757" x14ac:dyDescent="0.2"/>
    <row r="8758" x14ac:dyDescent="0.2"/>
    <row r="8759" x14ac:dyDescent="0.2"/>
    <row r="8760" x14ac:dyDescent="0.2"/>
    <row r="8761" x14ac:dyDescent="0.2"/>
    <row r="8762" x14ac:dyDescent="0.2"/>
    <row r="8763" x14ac:dyDescent="0.2"/>
    <row r="8764" x14ac:dyDescent="0.2"/>
    <row r="8765" x14ac:dyDescent="0.2"/>
    <row r="8766" x14ac:dyDescent="0.2"/>
    <row r="8767" x14ac:dyDescent="0.2"/>
    <row r="8768" x14ac:dyDescent="0.2"/>
    <row r="8769" x14ac:dyDescent="0.2"/>
    <row r="8770" x14ac:dyDescent="0.2"/>
    <row r="8771" x14ac:dyDescent="0.2"/>
    <row r="8772" x14ac:dyDescent="0.2"/>
    <row r="8773" x14ac:dyDescent="0.2"/>
    <row r="8774" x14ac:dyDescent="0.2"/>
    <row r="8775" x14ac:dyDescent="0.2"/>
    <row r="8776" x14ac:dyDescent="0.2"/>
    <row r="8777" x14ac:dyDescent="0.2"/>
    <row r="8778" x14ac:dyDescent="0.2"/>
    <row r="8779" x14ac:dyDescent="0.2"/>
    <row r="8780" x14ac:dyDescent="0.2"/>
    <row r="8781" x14ac:dyDescent="0.2"/>
    <row r="8782" x14ac:dyDescent="0.2"/>
    <row r="8783" x14ac:dyDescent="0.2"/>
    <row r="8784" x14ac:dyDescent="0.2"/>
    <row r="8785" x14ac:dyDescent="0.2"/>
    <row r="8786" x14ac:dyDescent="0.2"/>
    <row r="8787" x14ac:dyDescent="0.2"/>
    <row r="8788" x14ac:dyDescent="0.2"/>
    <row r="8789" x14ac:dyDescent="0.2"/>
    <row r="8790" x14ac:dyDescent="0.2"/>
    <row r="8791" x14ac:dyDescent="0.2"/>
    <row r="8792" x14ac:dyDescent="0.2"/>
    <row r="8793" x14ac:dyDescent="0.2"/>
    <row r="8794" x14ac:dyDescent="0.2"/>
    <row r="8795" x14ac:dyDescent="0.2"/>
    <row r="8796" x14ac:dyDescent="0.2"/>
    <row r="8797" x14ac:dyDescent="0.2"/>
    <row r="8798" x14ac:dyDescent="0.2"/>
    <row r="8799" x14ac:dyDescent="0.2"/>
    <row r="8800" x14ac:dyDescent="0.2"/>
    <row r="8801" x14ac:dyDescent="0.2"/>
    <row r="8802" x14ac:dyDescent="0.2"/>
    <row r="8803" x14ac:dyDescent="0.2"/>
    <row r="8804" x14ac:dyDescent="0.2"/>
    <row r="8805" x14ac:dyDescent="0.2"/>
    <row r="8806" x14ac:dyDescent="0.2"/>
    <row r="8807" x14ac:dyDescent="0.2"/>
    <row r="8808" x14ac:dyDescent="0.2"/>
    <row r="8809" x14ac:dyDescent="0.2"/>
    <row r="8810" x14ac:dyDescent="0.2"/>
    <row r="8811" x14ac:dyDescent="0.2"/>
    <row r="8812" x14ac:dyDescent="0.2"/>
    <row r="8813" x14ac:dyDescent="0.2"/>
    <row r="8814" x14ac:dyDescent="0.2"/>
    <row r="8815" x14ac:dyDescent="0.2"/>
    <row r="8816" x14ac:dyDescent="0.2"/>
    <row r="8817" x14ac:dyDescent="0.2"/>
    <row r="8818" x14ac:dyDescent="0.2"/>
    <row r="8819" x14ac:dyDescent="0.2"/>
    <row r="8820" x14ac:dyDescent="0.2"/>
    <row r="8821" x14ac:dyDescent="0.2"/>
    <row r="8822" x14ac:dyDescent="0.2"/>
    <row r="8823" x14ac:dyDescent="0.2"/>
    <row r="8824" x14ac:dyDescent="0.2"/>
    <row r="8825" x14ac:dyDescent="0.2"/>
    <row r="8826" x14ac:dyDescent="0.2"/>
    <row r="8827" x14ac:dyDescent="0.2"/>
    <row r="8828" x14ac:dyDescent="0.2"/>
    <row r="8829" x14ac:dyDescent="0.2"/>
    <row r="8830" x14ac:dyDescent="0.2"/>
    <row r="8831" x14ac:dyDescent="0.2"/>
    <row r="8832" x14ac:dyDescent="0.2"/>
    <row r="8833" x14ac:dyDescent="0.2"/>
    <row r="8834" x14ac:dyDescent="0.2"/>
    <row r="8835" x14ac:dyDescent="0.2"/>
    <row r="8836" x14ac:dyDescent="0.2"/>
    <row r="8837" x14ac:dyDescent="0.2"/>
    <row r="8838" x14ac:dyDescent="0.2"/>
    <row r="8839" x14ac:dyDescent="0.2"/>
    <row r="8840" x14ac:dyDescent="0.2"/>
    <row r="8841" x14ac:dyDescent="0.2"/>
    <row r="8842" x14ac:dyDescent="0.2"/>
    <row r="8843" x14ac:dyDescent="0.2"/>
    <row r="8844" x14ac:dyDescent="0.2"/>
    <row r="8845" x14ac:dyDescent="0.2"/>
    <row r="8846" x14ac:dyDescent="0.2"/>
    <row r="8847" x14ac:dyDescent="0.2"/>
    <row r="8848" x14ac:dyDescent="0.2"/>
    <row r="8849" x14ac:dyDescent="0.2"/>
    <row r="8850" x14ac:dyDescent="0.2"/>
    <row r="8851" x14ac:dyDescent="0.2"/>
    <row r="8852" x14ac:dyDescent="0.2"/>
    <row r="8853" x14ac:dyDescent="0.2"/>
    <row r="8854" x14ac:dyDescent="0.2"/>
    <row r="8855" x14ac:dyDescent="0.2"/>
    <row r="8856" x14ac:dyDescent="0.2"/>
    <row r="8857" x14ac:dyDescent="0.2"/>
    <row r="8858" x14ac:dyDescent="0.2"/>
    <row r="8859" x14ac:dyDescent="0.2"/>
    <row r="8860" x14ac:dyDescent="0.2"/>
    <row r="8861" x14ac:dyDescent="0.2"/>
    <row r="8862" x14ac:dyDescent="0.2"/>
    <row r="8863" x14ac:dyDescent="0.2"/>
    <row r="8864" x14ac:dyDescent="0.2"/>
    <row r="8865" x14ac:dyDescent="0.2"/>
    <row r="8866" x14ac:dyDescent="0.2"/>
    <row r="8867" x14ac:dyDescent="0.2"/>
    <row r="8868" x14ac:dyDescent="0.2"/>
    <row r="8869" x14ac:dyDescent="0.2"/>
    <row r="8870" x14ac:dyDescent="0.2"/>
    <row r="8871" x14ac:dyDescent="0.2"/>
    <row r="8872" x14ac:dyDescent="0.2"/>
    <row r="8873" x14ac:dyDescent="0.2"/>
    <row r="8874" x14ac:dyDescent="0.2"/>
    <row r="8875" x14ac:dyDescent="0.2"/>
    <row r="8876" x14ac:dyDescent="0.2"/>
    <row r="8877" x14ac:dyDescent="0.2"/>
    <row r="8878" x14ac:dyDescent="0.2"/>
    <row r="8879" x14ac:dyDescent="0.2"/>
    <row r="8880" x14ac:dyDescent="0.2"/>
    <row r="8881" x14ac:dyDescent="0.2"/>
    <row r="8882" x14ac:dyDescent="0.2"/>
    <row r="8883" x14ac:dyDescent="0.2"/>
    <row r="8884" x14ac:dyDescent="0.2"/>
    <row r="8885" x14ac:dyDescent="0.2"/>
    <row r="8886" x14ac:dyDescent="0.2"/>
    <row r="8887" x14ac:dyDescent="0.2"/>
    <row r="8888" x14ac:dyDescent="0.2"/>
    <row r="8889" x14ac:dyDescent="0.2"/>
    <row r="8890" x14ac:dyDescent="0.2"/>
    <row r="8891" x14ac:dyDescent="0.2"/>
    <row r="8892" x14ac:dyDescent="0.2"/>
    <row r="8893" x14ac:dyDescent="0.2"/>
    <row r="8894" x14ac:dyDescent="0.2"/>
    <row r="8895" x14ac:dyDescent="0.2"/>
    <row r="8896" x14ac:dyDescent="0.2"/>
    <row r="8897" x14ac:dyDescent="0.2"/>
    <row r="8898" x14ac:dyDescent="0.2"/>
    <row r="8899" x14ac:dyDescent="0.2"/>
    <row r="8900" x14ac:dyDescent="0.2"/>
    <row r="8901" x14ac:dyDescent="0.2"/>
    <row r="8902" x14ac:dyDescent="0.2"/>
    <row r="8903" x14ac:dyDescent="0.2"/>
    <row r="8904" x14ac:dyDescent="0.2"/>
    <row r="8905" x14ac:dyDescent="0.2"/>
    <row r="8906" x14ac:dyDescent="0.2"/>
    <row r="8907" x14ac:dyDescent="0.2"/>
    <row r="8908" x14ac:dyDescent="0.2"/>
    <row r="8909" x14ac:dyDescent="0.2"/>
    <row r="8910" x14ac:dyDescent="0.2"/>
    <row r="8911" x14ac:dyDescent="0.2"/>
    <row r="8912" x14ac:dyDescent="0.2"/>
    <row r="8913" x14ac:dyDescent="0.2"/>
    <row r="8914" x14ac:dyDescent="0.2"/>
    <row r="8915" x14ac:dyDescent="0.2"/>
    <row r="8916" x14ac:dyDescent="0.2"/>
    <row r="8917" x14ac:dyDescent="0.2"/>
    <row r="8918" x14ac:dyDescent="0.2"/>
    <row r="8919" x14ac:dyDescent="0.2"/>
    <row r="8920" x14ac:dyDescent="0.2"/>
    <row r="8921" x14ac:dyDescent="0.2"/>
    <row r="8922" x14ac:dyDescent="0.2"/>
    <row r="8923" x14ac:dyDescent="0.2"/>
    <row r="8924" x14ac:dyDescent="0.2"/>
    <row r="8925" x14ac:dyDescent="0.2"/>
    <row r="8926" x14ac:dyDescent="0.2"/>
    <row r="8927" x14ac:dyDescent="0.2"/>
    <row r="8928" x14ac:dyDescent="0.2"/>
    <row r="8929" x14ac:dyDescent="0.2"/>
    <row r="8930" x14ac:dyDescent="0.2"/>
    <row r="8931" x14ac:dyDescent="0.2"/>
    <row r="8932" x14ac:dyDescent="0.2"/>
    <row r="8933" x14ac:dyDescent="0.2"/>
    <row r="8934" x14ac:dyDescent="0.2"/>
    <row r="8935" x14ac:dyDescent="0.2"/>
    <row r="8936" x14ac:dyDescent="0.2"/>
    <row r="8937" x14ac:dyDescent="0.2"/>
    <row r="8938" x14ac:dyDescent="0.2"/>
    <row r="8939" x14ac:dyDescent="0.2"/>
    <row r="8940" x14ac:dyDescent="0.2"/>
    <row r="8941" x14ac:dyDescent="0.2"/>
    <row r="8942" x14ac:dyDescent="0.2"/>
    <row r="8943" x14ac:dyDescent="0.2"/>
    <row r="8944" x14ac:dyDescent="0.2"/>
    <row r="8945" x14ac:dyDescent="0.2"/>
    <row r="8946" x14ac:dyDescent="0.2"/>
    <row r="8947" x14ac:dyDescent="0.2"/>
    <row r="8948" x14ac:dyDescent="0.2"/>
    <row r="8949" x14ac:dyDescent="0.2"/>
    <row r="8950" x14ac:dyDescent="0.2"/>
    <row r="8951" x14ac:dyDescent="0.2"/>
    <row r="8952" x14ac:dyDescent="0.2"/>
    <row r="8953" x14ac:dyDescent="0.2"/>
    <row r="8954" x14ac:dyDescent="0.2"/>
    <row r="8955" x14ac:dyDescent="0.2"/>
    <row r="8956" x14ac:dyDescent="0.2"/>
    <row r="8957" x14ac:dyDescent="0.2"/>
    <row r="8958" x14ac:dyDescent="0.2"/>
    <row r="8959" x14ac:dyDescent="0.2"/>
    <row r="8960" x14ac:dyDescent="0.2"/>
    <row r="8961" x14ac:dyDescent="0.2"/>
    <row r="8962" x14ac:dyDescent="0.2"/>
    <row r="8963" x14ac:dyDescent="0.2"/>
    <row r="8964" x14ac:dyDescent="0.2"/>
    <row r="8965" x14ac:dyDescent="0.2"/>
    <row r="8966" x14ac:dyDescent="0.2"/>
    <row r="8967" x14ac:dyDescent="0.2"/>
    <row r="8968" x14ac:dyDescent="0.2"/>
    <row r="8969" x14ac:dyDescent="0.2"/>
    <row r="8970" x14ac:dyDescent="0.2"/>
    <row r="8971" x14ac:dyDescent="0.2"/>
    <row r="8972" x14ac:dyDescent="0.2"/>
    <row r="8973" x14ac:dyDescent="0.2"/>
    <row r="8974" x14ac:dyDescent="0.2"/>
    <row r="8975" x14ac:dyDescent="0.2"/>
    <row r="8976" x14ac:dyDescent="0.2"/>
    <row r="8977" x14ac:dyDescent="0.2"/>
    <row r="8978" x14ac:dyDescent="0.2"/>
    <row r="8979" x14ac:dyDescent="0.2"/>
    <row r="8980" x14ac:dyDescent="0.2"/>
    <row r="8981" x14ac:dyDescent="0.2"/>
    <row r="8982" x14ac:dyDescent="0.2"/>
    <row r="8983" x14ac:dyDescent="0.2"/>
    <row r="8984" x14ac:dyDescent="0.2"/>
    <row r="8985" x14ac:dyDescent="0.2"/>
    <row r="8986" x14ac:dyDescent="0.2"/>
    <row r="8987" x14ac:dyDescent="0.2"/>
    <row r="8988" x14ac:dyDescent="0.2"/>
    <row r="8989" x14ac:dyDescent="0.2"/>
    <row r="8990" x14ac:dyDescent="0.2"/>
    <row r="8991" x14ac:dyDescent="0.2"/>
    <row r="8992" x14ac:dyDescent="0.2"/>
    <row r="8993" x14ac:dyDescent="0.2"/>
    <row r="8994" x14ac:dyDescent="0.2"/>
    <row r="8995" x14ac:dyDescent="0.2"/>
    <row r="8996" x14ac:dyDescent="0.2"/>
    <row r="8997" x14ac:dyDescent="0.2"/>
    <row r="8998" x14ac:dyDescent="0.2"/>
    <row r="8999" x14ac:dyDescent="0.2"/>
    <row r="9000" x14ac:dyDescent="0.2"/>
    <row r="9001" x14ac:dyDescent="0.2"/>
    <row r="9002" x14ac:dyDescent="0.2"/>
    <row r="9003" x14ac:dyDescent="0.2"/>
    <row r="9004" x14ac:dyDescent="0.2"/>
    <row r="9005" x14ac:dyDescent="0.2"/>
    <row r="9006" x14ac:dyDescent="0.2"/>
    <row r="9007" x14ac:dyDescent="0.2"/>
    <row r="9008" x14ac:dyDescent="0.2"/>
    <row r="9009" x14ac:dyDescent="0.2"/>
    <row r="9010" x14ac:dyDescent="0.2"/>
    <row r="9011" x14ac:dyDescent="0.2"/>
    <row r="9012" x14ac:dyDescent="0.2"/>
    <row r="9013" x14ac:dyDescent="0.2"/>
    <row r="9014" x14ac:dyDescent="0.2"/>
    <row r="9015" x14ac:dyDescent="0.2"/>
    <row r="9016" x14ac:dyDescent="0.2"/>
    <row r="9017" x14ac:dyDescent="0.2"/>
    <row r="9018" x14ac:dyDescent="0.2"/>
    <row r="9019" x14ac:dyDescent="0.2"/>
    <row r="9020" x14ac:dyDescent="0.2"/>
    <row r="9021" x14ac:dyDescent="0.2"/>
    <row r="9022" x14ac:dyDescent="0.2"/>
    <row r="9023" x14ac:dyDescent="0.2"/>
    <row r="9024" x14ac:dyDescent="0.2"/>
    <row r="9025" x14ac:dyDescent="0.2"/>
    <row r="9026" x14ac:dyDescent="0.2"/>
    <row r="9027" x14ac:dyDescent="0.2"/>
    <row r="9028" x14ac:dyDescent="0.2"/>
    <row r="9029" x14ac:dyDescent="0.2"/>
    <row r="9030" x14ac:dyDescent="0.2"/>
    <row r="9031" x14ac:dyDescent="0.2"/>
    <row r="9032" x14ac:dyDescent="0.2"/>
    <row r="9033" x14ac:dyDescent="0.2"/>
    <row r="9034" x14ac:dyDescent="0.2"/>
    <row r="9035" x14ac:dyDescent="0.2"/>
    <row r="9036" x14ac:dyDescent="0.2"/>
    <row r="9037" x14ac:dyDescent="0.2"/>
    <row r="9038" x14ac:dyDescent="0.2"/>
    <row r="9039" x14ac:dyDescent="0.2"/>
    <row r="9040" x14ac:dyDescent="0.2"/>
    <row r="9041" x14ac:dyDescent="0.2"/>
    <row r="9042" x14ac:dyDescent="0.2"/>
    <row r="9043" x14ac:dyDescent="0.2"/>
    <row r="9044" x14ac:dyDescent="0.2"/>
    <row r="9045" x14ac:dyDescent="0.2"/>
    <row r="9046" x14ac:dyDescent="0.2"/>
    <row r="9047" x14ac:dyDescent="0.2"/>
    <row r="9048" x14ac:dyDescent="0.2"/>
    <row r="9049" x14ac:dyDescent="0.2"/>
    <row r="9050" x14ac:dyDescent="0.2"/>
    <row r="9051" x14ac:dyDescent="0.2"/>
    <row r="9052" x14ac:dyDescent="0.2"/>
    <row r="9053" x14ac:dyDescent="0.2"/>
    <row r="9054" x14ac:dyDescent="0.2"/>
    <row r="9055" x14ac:dyDescent="0.2"/>
    <row r="9056" x14ac:dyDescent="0.2"/>
    <row r="9057" x14ac:dyDescent="0.2"/>
    <row r="9058" x14ac:dyDescent="0.2"/>
    <row r="9059" x14ac:dyDescent="0.2"/>
    <row r="9060" x14ac:dyDescent="0.2"/>
    <row r="9061" x14ac:dyDescent="0.2"/>
    <row r="9062" x14ac:dyDescent="0.2"/>
    <row r="9063" x14ac:dyDescent="0.2"/>
    <row r="9064" x14ac:dyDescent="0.2"/>
    <row r="9065" x14ac:dyDescent="0.2"/>
    <row r="9066" x14ac:dyDescent="0.2"/>
    <row r="9067" x14ac:dyDescent="0.2"/>
    <row r="9068" x14ac:dyDescent="0.2"/>
    <row r="9069" x14ac:dyDescent="0.2"/>
    <row r="9070" x14ac:dyDescent="0.2"/>
    <row r="9071" x14ac:dyDescent="0.2"/>
    <row r="9072" x14ac:dyDescent="0.2"/>
    <row r="9073" x14ac:dyDescent="0.2"/>
    <row r="9074" x14ac:dyDescent="0.2"/>
    <row r="9075" x14ac:dyDescent="0.2"/>
    <row r="9076" x14ac:dyDescent="0.2"/>
    <row r="9077" x14ac:dyDescent="0.2"/>
    <row r="9078" x14ac:dyDescent="0.2"/>
    <row r="9079" x14ac:dyDescent="0.2"/>
    <row r="9080" x14ac:dyDescent="0.2"/>
    <row r="9081" x14ac:dyDescent="0.2"/>
    <row r="9082" x14ac:dyDescent="0.2"/>
    <row r="9083" x14ac:dyDescent="0.2"/>
    <row r="9084" x14ac:dyDescent="0.2"/>
    <row r="9085" x14ac:dyDescent="0.2"/>
    <row r="9086" x14ac:dyDescent="0.2"/>
    <row r="9087" x14ac:dyDescent="0.2"/>
    <row r="9088" x14ac:dyDescent="0.2"/>
    <row r="9089" x14ac:dyDescent="0.2"/>
    <row r="9090" x14ac:dyDescent="0.2"/>
    <row r="9091" x14ac:dyDescent="0.2"/>
    <row r="9092" x14ac:dyDescent="0.2"/>
    <row r="9093" x14ac:dyDescent="0.2"/>
    <row r="9094" x14ac:dyDescent="0.2"/>
    <row r="9095" x14ac:dyDescent="0.2"/>
    <row r="9096" x14ac:dyDescent="0.2"/>
    <row r="9097" x14ac:dyDescent="0.2"/>
    <row r="9098" x14ac:dyDescent="0.2"/>
    <row r="9099" x14ac:dyDescent="0.2"/>
    <row r="9100" x14ac:dyDescent="0.2"/>
    <row r="9101" x14ac:dyDescent="0.2"/>
    <row r="9102" x14ac:dyDescent="0.2"/>
    <row r="9103" x14ac:dyDescent="0.2"/>
    <row r="9104" x14ac:dyDescent="0.2"/>
    <row r="9105" x14ac:dyDescent="0.2"/>
    <row r="9106" x14ac:dyDescent="0.2"/>
    <row r="9107" x14ac:dyDescent="0.2"/>
    <row r="9108" x14ac:dyDescent="0.2"/>
    <row r="9109" x14ac:dyDescent="0.2"/>
    <row r="9110" x14ac:dyDescent="0.2"/>
    <row r="9111" x14ac:dyDescent="0.2"/>
    <row r="9112" x14ac:dyDescent="0.2"/>
    <row r="9113" x14ac:dyDescent="0.2"/>
    <row r="9114" x14ac:dyDescent="0.2"/>
    <row r="9115" x14ac:dyDescent="0.2"/>
    <row r="9116" x14ac:dyDescent="0.2"/>
    <row r="9117" x14ac:dyDescent="0.2"/>
    <row r="9118" x14ac:dyDescent="0.2"/>
    <row r="9119" x14ac:dyDescent="0.2"/>
    <row r="9120" x14ac:dyDescent="0.2"/>
    <row r="9121" x14ac:dyDescent="0.2"/>
    <row r="9122" x14ac:dyDescent="0.2"/>
    <row r="9123" x14ac:dyDescent="0.2"/>
    <row r="9124" x14ac:dyDescent="0.2"/>
    <row r="9125" x14ac:dyDescent="0.2"/>
    <row r="9126" x14ac:dyDescent="0.2"/>
    <row r="9127" x14ac:dyDescent="0.2"/>
    <row r="9128" x14ac:dyDescent="0.2"/>
    <row r="9129" x14ac:dyDescent="0.2"/>
    <row r="9130" x14ac:dyDescent="0.2"/>
    <row r="9131" x14ac:dyDescent="0.2"/>
    <row r="9132" x14ac:dyDescent="0.2"/>
    <row r="9133" x14ac:dyDescent="0.2"/>
    <row r="9134" x14ac:dyDescent="0.2"/>
    <row r="9135" x14ac:dyDescent="0.2"/>
    <row r="9136" x14ac:dyDescent="0.2"/>
    <row r="9137" x14ac:dyDescent="0.2"/>
    <row r="9138" x14ac:dyDescent="0.2"/>
    <row r="9139" x14ac:dyDescent="0.2"/>
    <row r="9140" x14ac:dyDescent="0.2"/>
    <row r="9141" x14ac:dyDescent="0.2"/>
    <row r="9142" x14ac:dyDescent="0.2"/>
    <row r="9143" x14ac:dyDescent="0.2"/>
    <row r="9144" x14ac:dyDescent="0.2"/>
    <row r="9145" x14ac:dyDescent="0.2"/>
    <row r="9146" x14ac:dyDescent="0.2"/>
    <row r="9147" x14ac:dyDescent="0.2"/>
    <row r="9148" x14ac:dyDescent="0.2"/>
    <row r="9149" x14ac:dyDescent="0.2"/>
    <row r="9150" x14ac:dyDescent="0.2"/>
    <row r="9151" x14ac:dyDescent="0.2"/>
    <row r="9152" x14ac:dyDescent="0.2"/>
    <row r="9153" x14ac:dyDescent="0.2"/>
    <row r="9154" x14ac:dyDescent="0.2"/>
    <row r="9155" x14ac:dyDescent="0.2"/>
    <row r="9156" x14ac:dyDescent="0.2"/>
    <row r="9157" x14ac:dyDescent="0.2"/>
    <row r="9158" x14ac:dyDescent="0.2"/>
    <row r="9159" x14ac:dyDescent="0.2"/>
    <row r="9160" x14ac:dyDescent="0.2"/>
    <row r="9161" x14ac:dyDescent="0.2"/>
    <row r="9162" x14ac:dyDescent="0.2"/>
    <row r="9163" x14ac:dyDescent="0.2"/>
    <row r="9164" x14ac:dyDescent="0.2"/>
    <row r="9165" x14ac:dyDescent="0.2"/>
    <row r="9166" x14ac:dyDescent="0.2"/>
    <row r="9167" x14ac:dyDescent="0.2"/>
    <row r="9168" x14ac:dyDescent="0.2"/>
    <row r="9169" x14ac:dyDescent="0.2"/>
    <row r="9170" x14ac:dyDescent="0.2"/>
    <row r="9171" x14ac:dyDescent="0.2"/>
    <row r="9172" x14ac:dyDescent="0.2"/>
    <row r="9173" x14ac:dyDescent="0.2"/>
    <row r="9174" x14ac:dyDescent="0.2"/>
    <row r="9175" x14ac:dyDescent="0.2"/>
    <row r="9176" x14ac:dyDescent="0.2"/>
    <row r="9177" x14ac:dyDescent="0.2"/>
    <row r="9178" x14ac:dyDescent="0.2"/>
    <row r="9179" x14ac:dyDescent="0.2"/>
    <row r="9180" x14ac:dyDescent="0.2"/>
    <row r="9181" x14ac:dyDescent="0.2"/>
    <row r="9182" x14ac:dyDescent="0.2"/>
    <row r="9183" x14ac:dyDescent="0.2"/>
    <row r="9184" x14ac:dyDescent="0.2"/>
    <row r="9185" x14ac:dyDescent="0.2"/>
    <row r="9186" x14ac:dyDescent="0.2"/>
    <row r="9187" x14ac:dyDescent="0.2"/>
    <row r="9188" x14ac:dyDescent="0.2"/>
    <row r="9189" x14ac:dyDescent="0.2"/>
    <row r="9190" x14ac:dyDescent="0.2"/>
    <row r="9191" x14ac:dyDescent="0.2"/>
    <row r="9192" x14ac:dyDescent="0.2"/>
    <row r="9193" x14ac:dyDescent="0.2"/>
    <row r="9194" x14ac:dyDescent="0.2"/>
    <row r="9195" x14ac:dyDescent="0.2"/>
    <row r="9196" x14ac:dyDescent="0.2"/>
    <row r="9197" x14ac:dyDescent="0.2"/>
    <row r="9198" x14ac:dyDescent="0.2"/>
    <row r="9199" x14ac:dyDescent="0.2"/>
    <row r="9200" x14ac:dyDescent="0.2"/>
    <row r="9201" x14ac:dyDescent="0.2"/>
    <row r="9202" x14ac:dyDescent="0.2"/>
    <row r="9203" x14ac:dyDescent="0.2"/>
    <row r="9204" x14ac:dyDescent="0.2"/>
    <row r="9205" x14ac:dyDescent="0.2"/>
    <row r="9206" x14ac:dyDescent="0.2"/>
    <row r="9207" x14ac:dyDescent="0.2"/>
    <row r="9208" x14ac:dyDescent="0.2"/>
    <row r="9209" x14ac:dyDescent="0.2"/>
    <row r="9210" x14ac:dyDescent="0.2"/>
    <row r="9211" x14ac:dyDescent="0.2"/>
    <row r="9212" x14ac:dyDescent="0.2"/>
    <row r="9213" x14ac:dyDescent="0.2"/>
    <row r="9214" x14ac:dyDescent="0.2"/>
    <row r="9215" x14ac:dyDescent="0.2"/>
    <row r="9216" x14ac:dyDescent="0.2"/>
    <row r="9217" x14ac:dyDescent="0.2"/>
    <row r="9218" x14ac:dyDescent="0.2"/>
    <row r="9219" x14ac:dyDescent="0.2"/>
    <row r="9220" x14ac:dyDescent="0.2"/>
    <row r="9221" x14ac:dyDescent="0.2"/>
    <row r="9222" x14ac:dyDescent="0.2"/>
    <row r="9223" x14ac:dyDescent="0.2"/>
    <row r="9224" x14ac:dyDescent="0.2"/>
    <row r="9225" x14ac:dyDescent="0.2"/>
    <row r="9226" x14ac:dyDescent="0.2"/>
    <row r="9227" x14ac:dyDescent="0.2"/>
    <row r="9228" x14ac:dyDescent="0.2"/>
    <row r="9229" x14ac:dyDescent="0.2"/>
    <row r="9230" x14ac:dyDescent="0.2"/>
    <row r="9231" x14ac:dyDescent="0.2"/>
    <row r="9232" x14ac:dyDescent="0.2"/>
    <row r="9233" x14ac:dyDescent="0.2"/>
    <row r="9234" x14ac:dyDescent="0.2"/>
    <row r="9235" x14ac:dyDescent="0.2"/>
    <row r="9236" x14ac:dyDescent="0.2"/>
    <row r="9237" x14ac:dyDescent="0.2"/>
    <row r="9238" x14ac:dyDescent="0.2"/>
    <row r="9239" x14ac:dyDescent="0.2"/>
    <row r="9240" x14ac:dyDescent="0.2"/>
    <row r="9241" x14ac:dyDescent="0.2"/>
    <row r="9242" x14ac:dyDescent="0.2"/>
    <row r="9243" x14ac:dyDescent="0.2"/>
    <row r="9244" x14ac:dyDescent="0.2"/>
    <row r="9245" x14ac:dyDescent="0.2"/>
    <row r="9246" x14ac:dyDescent="0.2"/>
    <row r="9247" x14ac:dyDescent="0.2"/>
    <row r="9248" x14ac:dyDescent="0.2"/>
    <row r="9249" x14ac:dyDescent="0.2"/>
    <row r="9250" x14ac:dyDescent="0.2"/>
    <row r="9251" x14ac:dyDescent="0.2"/>
    <row r="9252" x14ac:dyDescent="0.2"/>
    <row r="9253" x14ac:dyDescent="0.2"/>
    <row r="9254" x14ac:dyDescent="0.2"/>
    <row r="9255" x14ac:dyDescent="0.2"/>
    <row r="9256" x14ac:dyDescent="0.2"/>
    <row r="9257" x14ac:dyDescent="0.2"/>
    <row r="9258" x14ac:dyDescent="0.2"/>
    <row r="9259" x14ac:dyDescent="0.2"/>
    <row r="9260" x14ac:dyDescent="0.2"/>
    <row r="9261" x14ac:dyDescent="0.2"/>
    <row r="9262" x14ac:dyDescent="0.2"/>
    <row r="9263" x14ac:dyDescent="0.2"/>
    <row r="9264" x14ac:dyDescent="0.2"/>
    <row r="9265" x14ac:dyDescent="0.2"/>
    <row r="9266" x14ac:dyDescent="0.2"/>
    <row r="9267" x14ac:dyDescent="0.2"/>
    <row r="9268" x14ac:dyDescent="0.2"/>
    <row r="9269" x14ac:dyDescent="0.2"/>
    <row r="9270" x14ac:dyDescent="0.2"/>
    <row r="9271" x14ac:dyDescent="0.2"/>
    <row r="9272" x14ac:dyDescent="0.2"/>
    <row r="9273" x14ac:dyDescent="0.2"/>
    <row r="9274" x14ac:dyDescent="0.2"/>
    <row r="9275" x14ac:dyDescent="0.2"/>
    <row r="9276" x14ac:dyDescent="0.2"/>
    <row r="9277" x14ac:dyDescent="0.2"/>
    <row r="9278" x14ac:dyDescent="0.2"/>
    <row r="9279" x14ac:dyDescent="0.2"/>
    <row r="9280" x14ac:dyDescent="0.2"/>
    <row r="9281" x14ac:dyDescent="0.2"/>
    <row r="9282" x14ac:dyDescent="0.2"/>
    <row r="9283" x14ac:dyDescent="0.2"/>
    <row r="9284" x14ac:dyDescent="0.2"/>
    <row r="9285" x14ac:dyDescent="0.2"/>
    <row r="9286" x14ac:dyDescent="0.2"/>
    <row r="9287" x14ac:dyDescent="0.2"/>
    <row r="9288" x14ac:dyDescent="0.2"/>
    <row r="9289" x14ac:dyDescent="0.2"/>
    <row r="9290" x14ac:dyDescent="0.2"/>
    <row r="9291" x14ac:dyDescent="0.2"/>
    <row r="9292" x14ac:dyDescent="0.2"/>
    <row r="9293" x14ac:dyDescent="0.2"/>
    <row r="9294" x14ac:dyDescent="0.2"/>
    <row r="9295" x14ac:dyDescent="0.2"/>
    <row r="9296" x14ac:dyDescent="0.2"/>
    <row r="9297" x14ac:dyDescent="0.2"/>
    <row r="9298" x14ac:dyDescent="0.2"/>
    <row r="9299" x14ac:dyDescent="0.2"/>
    <row r="9300" x14ac:dyDescent="0.2"/>
    <row r="9301" x14ac:dyDescent="0.2"/>
    <row r="9302" x14ac:dyDescent="0.2"/>
    <row r="9303" x14ac:dyDescent="0.2"/>
    <row r="9304" x14ac:dyDescent="0.2"/>
    <row r="9305" x14ac:dyDescent="0.2"/>
    <row r="9306" x14ac:dyDescent="0.2"/>
    <row r="9307" x14ac:dyDescent="0.2"/>
    <row r="9308" x14ac:dyDescent="0.2"/>
    <row r="9309" x14ac:dyDescent="0.2"/>
    <row r="9310" x14ac:dyDescent="0.2"/>
    <row r="9311" x14ac:dyDescent="0.2"/>
    <row r="9312" x14ac:dyDescent="0.2"/>
    <row r="9313" x14ac:dyDescent="0.2"/>
    <row r="9314" x14ac:dyDescent="0.2"/>
    <row r="9315" x14ac:dyDescent="0.2"/>
    <row r="9316" x14ac:dyDescent="0.2"/>
    <row r="9317" x14ac:dyDescent="0.2"/>
    <row r="9318" x14ac:dyDescent="0.2"/>
    <row r="9319" x14ac:dyDescent="0.2"/>
    <row r="9320" x14ac:dyDescent="0.2"/>
    <row r="9321" x14ac:dyDescent="0.2"/>
    <row r="9322" x14ac:dyDescent="0.2"/>
    <row r="9323" x14ac:dyDescent="0.2"/>
    <row r="9324" x14ac:dyDescent="0.2"/>
    <row r="9325" x14ac:dyDescent="0.2"/>
    <row r="9326" x14ac:dyDescent="0.2"/>
    <row r="9327" x14ac:dyDescent="0.2"/>
    <row r="9328" x14ac:dyDescent="0.2"/>
    <row r="9329" x14ac:dyDescent="0.2"/>
    <row r="9330" x14ac:dyDescent="0.2"/>
    <row r="9331" x14ac:dyDescent="0.2"/>
    <row r="9332" x14ac:dyDescent="0.2"/>
    <row r="9333" x14ac:dyDescent="0.2"/>
    <row r="9334" x14ac:dyDescent="0.2"/>
    <row r="9335" x14ac:dyDescent="0.2"/>
    <row r="9336" x14ac:dyDescent="0.2"/>
    <row r="9337" x14ac:dyDescent="0.2"/>
    <row r="9338" x14ac:dyDescent="0.2"/>
    <row r="9339" x14ac:dyDescent="0.2"/>
    <row r="9340" x14ac:dyDescent="0.2"/>
    <row r="9341" x14ac:dyDescent="0.2"/>
    <row r="9342" x14ac:dyDescent="0.2"/>
    <row r="9343" x14ac:dyDescent="0.2"/>
    <row r="9344" x14ac:dyDescent="0.2"/>
    <row r="9345" x14ac:dyDescent="0.2"/>
    <row r="9346" x14ac:dyDescent="0.2"/>
    <row r="9347" x14ac:dyDescent="0.2"/>
    <row r="9348" x14ac:dyDescent="0.2"/>
    <row r="9349" x14ac:dyDescent="0.2"/>
    <row r="9350" x14ac:dyDescent="0.2"/>
    <row r="9351" x14ac:dyDescent="0.2"/>
    <row r="9352" x14ac:dyDescent="0.2"/>
    <row r="9353" x14ac:dyDescent="0.2"/>
    <row r="9354" x14ac:dyDescent="0.2"/>
    <row r="9355" x14ac:dyDescent="0.2"/>
    <row r="9356" x14ac:dyDescent="0.2"/>
    <row r="9357" x14ac:dyDescent="0.2"/>
    <row r="9358" x14ac:dyDescent="0.2"/>
    <row r="9359" x14ac:dyDescent="0.2"/>
    <row r="9360" x14ac:dyDescent="0.2"/>
    <row r="9361" x14ac:dyDescent="0.2"/>
    <row r="9362" x14ac:dyDescent="0.2"/>
    <row r="9363" x14ac:dyDescent="0.2"/>
    <row r="9364" x14ac:dyDescent="0.2"/>
    <row r="9365" x14ac:dyDescent="0.2"/>
    <row r="9366" x14ac:dyDescent="0.2"/>
    <row r="9367" x14ac:dyDescent="0.2"/>
    <row r="9368" x14ac:dyDescent="0.2"/>
    <row r="9369" x14ac:dyDescent="0.2"/>
    <row r="9370" x14ac:dyDescent="0.2"/>
    <row r="9371" x14ac:dyDescent="0.2"/>
    <row r="9372" x14ac:dyDescent="0.2"/>
    <row r="9373" x14ac:dyDescent="0.2"/>
    <row r="9374" x14ac:dyDescent="0.2"/>
    <row r="9375" x14ac:dyDescent="0.2"/>
    <row r="9376" x14ac:dyDescent="0.2"/>
    <row r="9377" x14ac:dyDescent="0.2"/>
    <row r="9378" x14ac:dyDescent="0.2"/>
    <row r="9379" x14ac:dyDescent="0.2"/>
    <row r="9380" x14ac:dyDescent="0.2"/>
    <row r="9381" x14ac:dyDescent="0.2"/>
    <row r="9382" x14ac:dyDescent="0.2"/>
    <row r="9383" x14ac:dyDescent="0.2"/>
    <row r="9384" x14ac:dyDescent="0.2"/>
    <row r="9385" x14ac:dyDescent="0.2"/>
    <row r="9386" x14ac:dyDescent="0.2"/>
    <row r="9387" x14ac:dyDescent="0.2"/>
    <row r="9388" x14ac:dyDescent="0.2"/>
    <row r="9389" x14ac:dyDescent="0.2"/>
    <row r="9390" x14ac:dyDescent="0.2"/>
    <row r="9391" x14ac:dyDescent="0.2"/>
    <row r="9392" x14ac:dyDescent="0.2"/>
    <row r="9393" x14ac:dyDescent="0.2"/>
    <row r="9394" x14ac:dyDescent="0.2"/>
    <row r="9395" x14ac:dyDescent="0.2"/>
    <row r="9396" x14ac:dyDescent="0.2"/>
    <row r="9397" x14ac:dyDescent="0.2"/>
    <row r="9398" x14ac:dyDescent="0.2"/>
    <row r="9399" x14ac:dyDescent="0.2"/>
    <row r="9400" x14ac:dyDescent="0.2"/>
    <row r="9401" x14ac:dyDescent="0.2"/>
    <row r="9402" x14ac:dyDescent="0.2"/>
    <row r="9403" x14ac:dyDescent="0.2"/>
    <row r="9404" x14ac:dyDescent="0.2"/>
    <row r="9405" x14ac:dyDescent="0.2"/>
    <row r="9406" x14ac:dyDescent="0.2"/>
    <row r="9407" x14ac:dyDescent="0.2"/>
    <row r="9408" x14ac:dyDescent="0.2"/>
    <row r="9409" x14ac:dyDescent="0.2"/>
    <row r="9410" x14ac:dyDescent="0.2"/>
    <row r="9411" x14ac:dyDescent="0.2"/>
    <row r="9412" x14ac:dyDescent="0.2"/>
    <row r="9413" x14ac:dyDescent="0.2"/>
    <row r="9414" x14ac:dyDescent="0.2"/>
    <row r="9415" x14ac:dyDescent="0.2"/>
    <row r="9416" x14ac:dyDescent="0.2"/>
    <row r="9417" x14ac:dyDescent="0.2"/>
    <row r="9418" x14ac:dyDescent="0.2"/>
    <row r="9419" x14ac:dyDescent="0.2"/>
    <row r="9420" x14ac:dyDescent="0.2"/>
    <row r="9421" x14ac:dyDescent="0.2"/>
    <row r="9422" x14ac:dyDescent="0.2"/>
    <row r="9423" x14ac:dyDescent="0.2"/>
    <row r="9424" x14ac:dyDescent="0.2"/>
    <row r="9425" x14ac:dyDescent="0.2"/>
    <row r="9426" x14ac:dyDescent="0.2"/>
    <row r="9427" x14ac:dyDescent="0.2"/>
    <row r="9428" x14ac:dyDescent="0.2"/>
    <row r="9429" x14ac:dyDescent="0.2"/>
    <row r="9430" x14ac:dyDescent="0.2"/>
    <row r="9431" x14ac:dyDescent="0.2"/>
    <row r="9432" x14ac:dyDescent="0.2"/>
    <row r="9433" x14ac:dyDescent="0.2"/>
    <row r="9434" x14ac:dyDescent="0.2"/>
    <row r="9435" x14ac:dyDescent="0.2"/>
    <row r="9436" x14ac:dyDescent="0.2"/>
    <row r="9437" x14ac:dyDescent="0.2"/>
    <row r="9438" x14ac:dyDescent="0.2"/>
    <row r="9439" x14ac:dyDescent="0.2"/>
    <row r="9440" x14ac:dyDescent="0.2"/>
    <row r="9441" x14ac:dyDescent="0.2"/>
    <row r="9442" x14ac:dyDescent="0.2"/>
    <row r="9443" x14ac:dyDescent="0.2"/>
    <row r="9444" x14ac:dyDescent="0.2"/>
    <row r="9445" x14ac:dyDescent="0.2"/>
    <row r="9446" x14ac:dyDescent="0.2"/>
    <row r="9447" x14ac:dyDescent="0.2"/>
    <row r="9448" x14ac:dyDescent="0.2"/>
    <row r="9449" x14ac:dyDescent="0.2"/>
    <row r="9450" x14ac:dyDescent="0.2"/>
    <row r="9451" x14ac:dyDescent="0.2"/>
    <row r="9452" x14ac:dyDescent="0.2"/>
    <row r="9453" x14ac:dyDescent="0.2"/>
    <row r="9454" x14ac:dyDescent="0.2"/>
    <row r="9455" x14ac:dyDescent="0.2"/>
    <row r="9456" x14ac:dyDescent="0.2"/>
    <row r="9457" x14ac:dyDescent="0.2"/>
    <row r="9458" x14ac:dyDescent="0.2"/>
    <row r="9459" x14ac:dyDescent="0.2"/>
    <row r="9460" x14ac:dyDescent="0.2"/>
    <row r="9461" x14ac:dyDescent="0.2"/>
    <row r="9462" x14ac:dyDescent="0.2"/>
    <row r="9463" x14ac:dyDescent="0.2"/>
    <row r="9464" x14ac:dyDescent="0.2"/>
    <row r="9465" x14ac:dyDescent="0.2"/>
    <row r="9466" x14ac:dyDescent="0.2"/>
    <row r="9467" x14ac:dyDescent="0.2"/>
    <row r="9468" x14ac:dyDescent="0.2"/>
    <row r="9469" x14ac:dyDescent="0.2"/>
    <row r="9470" x14ac:dyDescent="0.2"/>
    <row r="9471" x14ac:dyDescent="0.2"/>
    <row r="9472" x14ac:dyDescent="0.2"/>
    <row r="9473" x14ac:dyDescent="0.2"/>
    <row r="9474" x14ac:dyDescent="0.2"/>
    <row r="9475" x14ac:dyDescent="0.2"/>
    <row r="9476" x14ac:dyDescent="0.2"/>
    <row r="9477" x14ac:dyDescent="0.2"/>
    <row r="9478" x14ac:dyDescent="0.2"/>
    <row r="9479" x14ac:dyDescent="0.2"/>
    <row r="9480" x14ac:dyDescent="0.2"/>
    <row r="9481" x14ac:dyDescent="0.2"/>
    <row r="9482" x14ac:dyDescent="0.2"/>
    <row r="9483" x14ac:dyDescent="0.2"/>
    <row r="9484" x14ac:dyDescent="0.2"/>
    <row r="9485" x14ac:dyDescent="0.2"/>
    <row r="9486" x14ac:dyDescent="0.2"/>
    <row r="9487" x14ac:dyDescent="0.2"/>
    <row r="9488" x14ac:dyDescent="0.2"/>
    <row r="9489" x14ac:dyDescent="0.2"/>
    <row r="9490" x14ac:dyDescent="0.2"/>
    <row r="9491" x14ac:dyDescent="0.2"/>
    <row r="9492" x14ac:dyDescent="0.2"/>
    <row r="9493" x14ac:dyDescent="0.2"/>
    <row r="9494" x14ac:dyDescent="0.2"/>
    <row r="9495" x14ac:dyDescent="0.2"/>
    <row r="9496" x14ac:dyDescent="0.2"/>
    <row r="9497" x14ac:dyDescent="0.2"/>
    <row r="9498" x14ac:dyDescent="0.2"/>
    <row r="9499" x14ac:dyDescent="0.2"/>
    <row r="9500" x14ac:dyDescent="0.2"/>
    <row r="9501" x14ac:dyDescent="0.2"/>
    <row r="9502" x14ac:dyDescent="0.2"/>
    <row r="9503" x14ac:dyDescent="0.2"/>
    <row r="9504" x14ac:dyDescent="0.2"/>
    <row r="9505" x14ac:dyDescent="0.2"/>
    <row r="9506" x14ac:dyDescent="0.2"/>
    <row r="9507" x14ac:dyDescent="0.2"/>
    <row r="9508" x14ac:dyDescent="0.2"/>
    <row r="9509" x14ac:dyDescent="0.2"/>
    <row r="9510" x14ac:dyDescent="0.2"/>
    <row r="9511" x14ac:dyDescent="0.2"/>
    <row r="9512" x14ac:dyDescent="0.2"/>
    <row r="9513" x14ac:dyDescent="0.2"/>
    <row r="9514" x14ac:dyDescent="0.2"/>
    <row r="9515" x14ac:dyDescent="0.2"/>
    <row r="9516" x14ac:dyDescent="0.2"/>
    <row r="9517" x14ac:dyDescent="0.2"/>
    <row r="9518" x14ac:dyDescent="0.2"/>
    <row r="9519" x14ac:dyDescent="0.2"/>
    <row r="9520" x14ac:dyDescent="0.2"/>
    <row r="9521" x14ac:dyDescent="0.2"/>
    <row r="9522" x14ac:dyDescent="0.2"/>
    <row r="9523" x14ac:dyDescent="0.2"/>
    <row r="9524" x14ac:dyDescent="0.2"/>
    <row r="9525" x14ac:dyDescent="0.2"/>
    <row r="9526" x14ac:dyDescent="0.2"/>
    <row r="9527" x14ac:dyDescent="0.2"/>
    <row r="9528" x14ac:dyDescent="0.2"/>
    <row r="9529" x14ac:dyDescent="0.2"/>
    <row r="9530" x14ac:dyDescent="0.2"/>
    <row r="9531" x14ac:dyDescent="0.2"/>
    <row r="9532" x14ac:dyDescent="0.2"/>
    <row r="9533" x14ac:dyDescent="0.2"/>
    <row r="9534" x14ac:dyDescent="0.2"/>
    <row r="9535" x14ac:dyDescent="0.2"/>
    <row r="9536" x14ac:dyDescent="0.2"/>
    <row r="9537" x14ac:dyDescent="0.2"/>
    <row r="9538" x14ac:dyDescent="0.2"/>
    <row r="9539" x14ac:dyDescent="0.2"/>
    <row r="9540" x14ac:dyDescent="0.2"/>
    <row r="9541" x14ac:dyDescent="0.2"/>
    <row r="9542" x14ac:dyDescent="0.2"/>
    <row r="9543" x14ac:dyDescent="0.2"/>
    <row r="9544" x14ac:dyDescent="0.2"/>
    <row r="9545" x14ac:dyDescent="0.2"/>
    <row r="9546" x14ac:dyDescent="0.2"/>
    <row r="9547" x14ac:dyDescent="0.2"/>
    <row r="9548" x14ac:dyDescent="0.2"/>
    <row r="9549" x14ac:dyDescent="0.2"/>
    <row r="9550" x14ac:dyDescent="0.2"/>
    <row r="9551" x14ac:dyDescent="0.2"/>
    <row r="9552" x14ac:dyDescent="0.2"/>
    <row r="9553" x14ac:dyDescent="0.2"/>
    <row r="9554" x14ac:dyDescent="0.2"/>
    <row r="9555" x14ac:dyDescent="0.2"/>
    <row r="9556" x14ac:dyDescent="0.2"/>
    <row r="9557" x14ac:dyDescent="0.2"/>
    <row r="9558" x14ac:dyDescent="0.2"/>
    <row r="9559" x14ac:dyDescent="0.2"/>
    <row r="9560" x14ac:dyDescent="0.2"/>
    <row r="9561" x14ac:dyDescent="0.2"/>
    <row r="9562" x14ac:dyDescent="0.2"/>
    <row r="9563" x14ac:dyDescent="0.2"/>
    <row r="9564" x14ac:dyDescent="0.2"/>
    <row r="9565" x14ac:dyDescent="0.2"/>
    <row r="9566" x14ac:dyDescent="0.2"/>
    <row r="9567" x14ac:dyDescent="0.2"/>
    <row r="9568" x14ac:dyDescent="0.2"/>
    <row r="9569" x14ac:dyDescent="0.2"/>
    <row r="9570" x14ac:dyDescent="0.2"/>
    <row r="9571" x14ac:dyDescent="0.2"/>
    <row r="9572" x14ac:dyDescent="0.2"/>
    <row r="9573" x14ac:dyDescent="0.2"/>
    <row r="9574" x14ac:dyDescent="0.2"/>
    <row r="9575" x14ac:dyDescent="0.2"/>
    <row r="9576" x14ac:dyDescent="0.2"/>
    <row r="9577" x14ac:dyDescent="0.2"/>
    <row r="9578" x14ac:dyDescent="0.2"/>
    <row r="9579" x14ac:dyDescent="0.2"/>
    <row r="9580" x14ac:dyDescent="0.2"/>
    <row r="9581" x14ac:dyDescent="0.2"/>
    <row r="9582" x14ac:dyDescent="0.2"/>
    <row r="9583" x14ac:dyDescent="0.2"/>
    <row r="9584" x14ac:dyDescent="0.2"/>
    <row r="9585" x14ac:dyDescent="0.2"/>
    <row r="9586" x14ac:dyDescent="0.2"/>
    <row r="9587" x14ac:dyDescent="0.2"/>
    <row r="9588" x14ac:dyDescent="0.2"/>
    <row r="9589" x14ac:dyDescent="0.2"/>
    <row r="9590" x14ac:dyDescent="0.2"/>
    <row r="9591" x14ac:dyDescent="0.2"/>
    <row r="9592" x14ac:dyDescent="0.2"/>
    <row r="9593" x14ac:dyDescent="0.2"/>
    <row r="9594" x14ac:dyDescent="0.2"/>
    <row r="9595" x14ac:dyDescent="0.2"/>
    <row r="9596" x14ac:dyDescent="0.2"/>
    <row r="9597" x14ac:dyDescent="0.2"/>
    <row r="9598" x14ac:dyDescent="0.2"/>
    <row r="9599" x14ac:dyDescent="0.2"/>
    <row r="9600" x14ac:dyDescent="0.2"/>
    <row r="9601" x14ac:dyDescent="0.2"/>
    <row r="9602" x14ac:dyDescent="0.2"/>
    <row r="9603" x14ac:dyDescent="0.2"/>
    <row r="9604" x14ac:dyDescent="0.2"/>
    <row r="9605" x14ac:dyDescent="0.2"/>
    <row r="9606" x14ac:dyDescent="0.2"/>
    <row r="9607" x14ac:dyDescent="0.2"/>
    <row r="9608" x14ac:dyDescent="0.2"/>
    <row r="9609" x14ac:dyDescent="0.2"/>
    <row r="9610" x14ac:dyDescent="0.2"/>
    <row r="9611" x14ac:dyDescent="0.2"/>
    <row r="9612" x14ac:dyDescent="0.2"/>
    <row r="9613" x14ac:dyDescent="0.2"/>
    <row r="9614" x14ac:dyDescent="0.2"/>
    <row r="9615" x14ac:dyDescent="0.2"/>
    <row r="9616" x14ac:dyDescent="0.2"/>
    <row r="9617" x14ac:dyDescent="0.2"/>
    <row r="9618" x14ac:dyDescent="0.2"/>
    <row r="9619" x14ac:dyDescent="0.2"/>
    <row r="9620" x14ac:dyDescent="0.2"/>
    <row r="9621" x14ac:dyDescent="0.2"/>
    <row r="9622" x14ac:dyDescent="0.2"/>
    <row r="9623" x14ac:dyDescent="0.2"/>
    <row r="9624" x14ac:dyDescent="0.2"/>
    <row r="9625" x14ac:dyDescent="0.2"/>
    <row r="9626" x14ac:dyDescent="0.2"/>
    <row r="9627" x14ac:dyDescent="0.2"/>
    <row r="9628" x14ac:dyDescent="0.2"/>
    <row r="9629" x14ac:dyDescent="0.2"/>
    <row r="9630" x14ac:dyDescent="0.2"/>
    <row r="9631" x14ac:dyDescent="0.2"/>
    <row r="9632" x14ac:dyDescent="0.2"/>
    <row r="9633" x14ac:dyDescent="0.2"/>
    <row r="9634" x14ac:dyDescent="0.2"/>
    <row r="9635" x14ac:dyDescent="0.2"/>
    <row r="9636" x14ac:dyDescent="0.2"/>
    <row r="9637" x14ac:dyDescent="0.2"/>
    <row r="9638" x14ac:dyDescent="0.2"/>
    <row r="9639" x14ac:dyDescent="0.2"/>
    <row r="9640" x14ac:dyDescent="0.2"/>
    <row r="9641" x14ac:dyDescent="0.2"/>
    <row r="9642" x14ac:dyDescent="0.2"/>
    <row r="9643" x14ac:dyDescent="0.2"/>
    <row r="9644" x14ac:dyDescent="0.2"/>
    <row r="9645" x14ac:dyDescent="0.2"/>
    <row r="9646" x14ac:dyDescent="0.2"/>
    <row r="9647" x14ac:dyDescent="0.2"/>
    <row r="9648" x14ac:dyDescent="0.2"/>
    <row r="9649" x14ac:dyDescent="0.2"/>
    <row r="9650" x14ac:dyDescent="0.2"/>
    <row r="9651" x14ac:dyDescent="0.2"/>
    <row r="9652" x14ac:dyDescent="0.2"/>
    <row r="9653" x14ac:dyDescent="0.2"/>
    <row r="9654" x14ac:dyDescent="0.2"/>
    <row r="9655" x14ac:dyDescent="0.2"/>
    <row r="9656" x14ac:dyDescent="0.2"/>
    <row r="9657" x14ac:dyDescent="0.2"/>
    <row r="9658" x14ac:dyDescent="0.2"/>
    <row r="9659" x14ac:dyDescent="0.2"/>
    <row r="9660" x14ac:dyDescent="0.2"/>
    <row r="9661" x14ac:dyDescent="0.2"/>
    <row r="9662" x14ac:dyDescent="0.2"/>
    <row r="9663" x14ac:dyDescent="0.2"/>
    <row r="9664" x14ac:dyDescent="0.2"/>
    <row r="9665" x14ac:dyDescent="0.2"/>
    <row r="9666" x14ac:dyDescent="0.2"/>
    <row r="9667" x14ac:dyDescent="0.2"/>
    <row r="9668" x14ac:dyDescent="0.2"/>
    <row r="9669" x14ac:dyDescent="0.2"/>
    <row r="9670" x14ac:dyDescent="0.2"/>
    <row r="9671" x14ac:dyDescent="0.2"/>
    <row r="9672" x14ac:dyDescent="0.2"/>
    <row r="9673" x14ac:dyDescent="0.2"/>
    <row r="9674" x14ac:dyDescent="0.2"/>
    <row r="9675" x14ac:dyDescent="0.2"/>
    <row r="9676" x14ac:dyDescent="0.2"/>
    <row r="9677" x14ac:dyDescent="0.2"/>
    <row r="9678" x14ac:dyDescent="0.2"/>
    <row r="9679" x14ac:dyDescent="0.2"/>
    <row r="9680" x14ac:dyDescent="0.2"/>
    <row r="9681" x14ac:dyDescent="0.2"/>
    <row r="9682" x14ac:dyDescent="0.2"/>
    <row r="9683" x14ac:dyDescent="0.2"/>
    <row r="9684" x14ac:dyDescent="0.2"/>
    <row r="9685" x14ac:dyDescent="0.2"/>
    <row r="9686" x14ac:dyDescent="0.2"/>
    <row r="9687" x14ac:dyDescent="0.2"/>
    <row r="9688" x14ac:dyDescent="0.2"/>
    <row r="9689" x14ac:dyDescent="0.2"/>
    <row r="9690" x14ac:dyDescent="0.2"/>
    <row r="9691" x14ac:dyDescent="0.2"/>
    <row r="9692" x14ac:dyDescent="0.2"/>
    <row r="9693" x14ac:dyDescent="0.2"/>
    <row r="9694" x14ac:dyDescent="0.2"/>
    <row r="9695" x14ac:dyDescent="0.2"/>
    <row r="9696" x14ac:dyDescent="0.2"/>
    <row r="9697" x14ac:dyDescent="0.2"/>
    <row r="9698" x14ac:dyDescent="0.2"/>
    <row r="9699" x14ac:dyDescent="0.2"/>
    <row r="9700" x14ac:dyDescent="0.2"/>
    <row r="9701" x14ac:dyDescent="0.2"/>
    <row r="9702" x14ac:dyDescent="0.2"/>
    <row r="9703" x14ac:dyDescent="0.2"/>
    <row r="9704" x14ac:dyDescent="0.2"/>
    <row r="9705" x14ac:dyDescent="0.2"/>
    <row r="9706" x14ac:dyDescent="0.2"/>
    <row r="9707" x14ac:dyDescent="0.2"/>
    <row r="9708" x14ac:dyDescent="0.2"/>
    <row r="9709" x14ac:dyDescent="0.2"/>
    <row r="9710" x14ac:dyDescent="0.2"/>
    <row r="9711" x14ac:dyDescent="0.2"/>
    <row r="9712" x14ac:dyDescent="0.2"/>
    <row r="9713" x14ac:dyDescent="0.2"/>
    <row r="9714" x14ac:dyDescent="0.2"/>
    <row r="9715" x14ac:dyDescent="0.2"/>
    <row r="9716" x14ac:dyDescent="0.2"/>
    <row r="9717" x14ac:dyDescent="0.2"/>
    <row r="9718" x14ac:dyDescent="0.2"/>
    <row r="9719" x14ac:dyDescent="0.2"/>
    <row r="9720" x14ac:dyDescent="0.2"/>
    <row r="9721" x14ac:dyDescent="0.2"/>
    <row r="9722" x14ac:dyDescent="0.2"/>
    <row r="9723" x14ac:dyDescent="0.2"/>
    <row r="9724" x14ac:dyDescent="0.2"/>
    <row r="9725" x14ac:dyDescent="0.2"/>
    <row r="9726" x14ac:dyDescent="0.2"/>
    <row r="9727" x14ac:dyDescent="0.2"/>
    <row r="9728" x14ac:dyDescent="0.2"/>
    <row r="9729" x14ac:dyDescent="0.2"/>
    <row r="9730" x14ac:dyDescent="0.2"/>
    <row r="9731" x14ac:dyDescent="0.2"/>
    <row r="9732" x14ac:dyDescent="0.2"/>
    <row r="9733" x14ac:dyDescent="0.2"/>
    <row r="9734" x14ac:dyDescent="0.2"/>
    <row r="9735" x14ac:dyDescent="0.2"/>
    <row r="9736" x14ac:dyDescent="0.2"/>
    <row r="9737" x14ac:dyDescent="0.2"/>
    <row r="9738" x14ac:dyDescent="0.2"/>
    <row r="9739" x14ac:dyDescent="0.2"/>
    <row r="9740" x14ac:dyDescent="0.2"/>
    <row r="9741" x14ac:dyDescent="0.2"/>
    <row r="9742" x14ac:dyDescent="0.2"/>
    <row r="9743" x14ac:dyDescent="0.2"/>
    <row r="9744" x14ac:dyDescent="0.2"/>
    <row r="9745" x14ac:dyDescent="0.2"/>
    <row r="9746" x14ac:dyDescent="0.2"/>
    <row r="9747" x14ac:dyDescent="0.2"/>
    <row r="9748" x14ac:dyDescent="0.2"/>
    <row r="9749" x14ac:dyDescent="0.2"/>
    <row r="9750" x14ac:dyDescent="0.2"/>
    <row r="9751" x14ac:dyDescent="0.2"/>
    <row r="9752" x14ac:dyDescent="0.2"/>
    <row r="9753" x14ac:dyDescent="0.2"/>
    <row r="9754" x14ac:dyDescent="0.2"/>
    <row r="9755" x14ac:dyDescent="0.2"/>
    <row r="9756" x14ac:dyDescent="0.2"/>
    <row r="9757" x14ac:dyDescent="0.2"/>
    <row r="9758" x14ac:dyDescent="0.2"/>
    <row r="9759" x14ac:dyDescent="0.2"/>
    <row r="9760" x14ac:dyDescent="0.2"/>
    <row r="9761" x14ac:dyDescent="0.2"/>
    <row r="9762" x14ac:dyDescent="0.2"/>
    <row r="9763" x14ac:dyDescent="0.2"/>
    <row r="9764" x14ac:dyDescent="0.2"/>
    <row r="9765" x14ac:dyDescent="0.2"/>
    <row r="9766" x14ac:dyDescent="0.2"/>
    <row r="9767" x14ac:dyDescent="0.2"/>
    <row r="9768" x14ac:dyDescent="0.2"/>
    <row r="9769" x14ac:dyDescent="0.2"/>
    <row r="9770" x14ac:dyDescent="0.2"/>
    <row r="9771" x14ac:dyDescent="0.2"/>
    <row r="9772" x14ac:dyDescent="0.2"/>
    <row r="9773" x14ac:dyDescent="0.2"/>
    <row r="9774" x14ac:dyDescent="0.2"/>
    <row r="9775" x14ac:dyDescent="0.2"/>
    <row r="9776" x14ac:dyDescent="0.2"/>
    <row r="9777" x14ac:dyDescent="0.2"/>
    <row r="9778" x14ac:dyDescent="0.2"/>
    <row r="9779" x14ac:dyDescent="0.2"/>
    <row r="9780" x14ac:dyDescent="0.2"/>
    <row r="9781" x14ac:dyDescent="0.2"/>
    <row r="9782" x14ac:dyDescent="0.2"/>
    <row r="9783" x14ac:dyDescent="0.2"/>
    <row r="9784" x14ac:dyDescent="0.2"/>
    <row r="9785" x14ac:dyDescent="0.2"/>
    <row r="9786" x14ac:dyDescent="0.2"/>
    <row r="9787" x14ac:dyDescent="0.2"/>
    <row r="9788" x14ac:dyDescent="0.2"/>
    <row r="9789" x14ac:dyDescent="0.2"/>
    <row r="9790" x14ac:dyDescent="0.2"/>
    <row r="9791" x14ac:dyDescent="0.2"/>
    <row r="9792" x14ac:dyDescent="0.2"/>
    <row r="9793" x14ac:dyDescent="0.2"/>
    <row r="9794" x14ac:dyDescent="0.2"/>
    <row r="9795" x14ac:dyDescent="0.2"/>
    <row r="9796" x14ac:dyDescent="0.2"/>
    <row r="9797" x14ac:dyDescent="0.2"/>
    <row r="9798" x14ac:dyDescent="0.2"/>
    <row r="9799" x14ac:dyDescent="0.2"/>
    <row r="9800" x14ac:dyDescent="0.2"/>
    <row r="9801" x14ac:dyDescent="0.2"/>
    <row r="9802" x14ac:dyDescent="0.2"/>
    <row r="9803" x14ac:dyDescent="0.2"/>
    <row r="9804" x14ac:dyDescent="0.2"/>
    <row r="9805" x14ac:dyDescent="0.2"/>
    <row r="9806" x14ac:dyDescent="0.2"/>
    <row r="9807" x14ac:dyDescent="0.2"/>
    <row r="9808" x14ac:dyDescent="0.2"/>
    <row r="9809" x14ac:dyDescent="0.2"/>
    <row r="9810" x14ac:dyDescent="0.2"/>
    <row r="9811" x14ac:dyDescent="0.2"/>
    <row r="9812" x14ac:dyDescent="0.2"/>
    <row r="9813" x14ac:dyDescent="0.2"/>
    <row r="9814" x14ac:dyDescent="0.2"/>
    <row r="9815" x14ac:dyDescent="0.2"/>
    <row r="9816" x14ac:dyDescent="0.2"/>
    <row r="9817" x14ac:dyDescent="0.2"/>
    <row r="9818" x14ac:dyDescent="0.2"/>
    <row r="9819" x14ac:dyDescent="0.2"/>
    <row r="9820" x14ac:dyDescent="0.2"/>
    <row r="9821" x14ac:dyDescent="0.2"/>
    <row r="9822" x14ac:dyDescent="0.2"/>
    <row r="9823" x14ac:dyDescent="0.2"/>
    <row r="9824" x14ac:dyDescent="0.2"/>
    <row r="9825" x14ac:dyDescent="0.2"/>
    <row r="9826" x14ac:dyDescent="0.2"/>
    <row r="9827" x14ac:dyDescent="0.2"/>
    <row r="9828" x14ac:dyDescent="0.2"/>
    <row r="9829" x14ac:dyDescent="0.2"/>
    <row r="9830" x14ac:dyDescent="0.2"/>
    <row r="9831" x14ac:dyDescent="0.2"/>
    <row r="9832" x14ac:dyDescent="0.2"/>
    <row r="9833" x14ac:dyDescent="0.2"/>
    <row r="9834" x14ac:dyDescent="0.2"/>
    <row r="9835" x14ac:dyDescent="0.2"/>
    <row r="9836" x14ac:dyDescent="0.2"/>
    <row r="9837" x14ac:dyDescent="0.2"/>
    <row r="9838" x14ac:dyDescent="0.2"/>
    <row r="9839" x14ac:dyDescent="0.2"/>
    <row r="9840" x14ac:dyDescent="0.2"/>
    <row r="9841" x14ac:dyDescent="0.2"/>
    <row r="9842" x14ac:dyDescent="0.2"/>
    <row r="9843" x14ac:dyDescent="0.2"/>
    <row r="9844" x14ac:dyDescent="0.2"/>
    <row r="9845" x14ac:dyDescent="0.2"/>
    <row r="9846" x14ac:dyDescent="0.2"/>
    <row r="9847" x14ac:dyDescent="0.2"/>
    <row r="9848" x14ac:dyDescent="0.2"/>
    <row r="9849" x14ac:dyDescent="0.2"/>
    <row r="9850" x14ac:dyDescent="0.2"/>
    <row r="9851" x14ac:dyDescent="0.2"/>
    <row r="9852" x14ac:dyDescent="0.2"/>
    <row r="9853" x14ac:dyDescent="0.2"/>
    <row r="9854" x14ac:dyDescent="0.2"/>
    <row r="9855" x14ac:dyDescent="0.2"/>
    <row r="9856" x14ac:dyDescent="0.2"/>
    <row r="9857" x14ac:dyDescent="0.2"/>
    <row r="9858" x14ac:dyDescent="0.2"/>
    <row r="9859" x14ac:dyDescent="0.2"/>
    <row r="9860" x14ac:dyDescent="0.2"/>
    <row r="9861" x14ac:dyDescent="0.2"/>
    <row r="9862" x14ac:dyDescent="0.2"/>
    <row r="9863" x14ac:dyDescent="0.2"/>
    <row r="9864" x14ac:dyDescent="0.2"/>
    <row r="9865" x14ac:dyDescent="0.2"/>
    <row r="9866" x14ac:dyDescent="0.2"/>
    <row r="9867" x14ac:dyDescent="0.2"/>
    <row r="9868" x14ac:dyDescent="0.2"/>
    <row r="9869" x14ac:dyDescent="0.2"/>
    <row r="9870" x14ac:dyDescent="0.2"/>
    <row r="9871" x14ac:dyDescent="0.2"/>
    <row r="9872" x14ac:dyDescent="0.2"/>
    <row r="9873" x14ac:dyDescent="0.2"/>
    <row r="9874" x14ac:dyDescent="0.2"/>
    <row r="9875" x14ac:dyDescent="0.2"/>
    <row r="9876" x14ac:dyDescent="0.2"/>
    <row r="9877" x14ac:dyDescent="0.2"/>
    <row r="9878" x14ac:dyDescent="0.2"/>
    <row r="9879" x14ac:dyDescent="0.2"/>
    <row r="9880" x14ac:dyDescent="0.2"/>
    <row r="9881" x14ac:dyDescent="0.2"/>
    <row r="9882" x14ac:dyDescent="0.2"/>
    <row r="9883" x14ac:dyDescent="0.2"/>
    <row r="9884" x14ac:dyDescent="0.2"/>
    <row r="9885" x14ac:dyDescent="0.2"/>
    <row r="9886" x14ac:dyDescent="0.2"/>
    <row r="9887" x14ac:dyDescent="0.2"/>
    <row r="9888" x14ac:dyDescent="0.2"/>
    <row r="9889" x14ac:dyDescent="0.2"/>
    <row r="9890" x14ac:dyDescent="0.2"/>
    <row r="9891" x14ac:dyDescent="0.2"/>
    <row r="9892" x14ac:dyDescent="0.2"/>
    <row r="9893" x14ac:dyDescent="0.2"/>
    <row r="9894" x14ac:dyDescent="0.2"/>
    <row r="9895" x14ac:dyDescent="0.2"/>
    <row r="9896" x14ac:dyDescent="0.2"/>
    <row r="9897" x14ac:dyDescent="0.2"/>
    <row r="9898" x14ac:dyDescent="0.2"/>
    <row r="9899" x14ac:dyDescent="0.2"/>
    <row r="9900" x14ac:dyDescent="0.2"/>
    <row r="9901" x14ac:dyDescent="0.2"/>
    <row r="9902" x14ac:dyDescent="0.2"/>
    <row r="9903" x14ac:dyDescent="0.2"/>
    <row r="9904" x14ac:dyDescent="0.2"/>
    <row r="9905" x14ac:dyDescent="0.2"/>
    <row r="9906" x14ac:dyDescent="0.2"/>
    <row r="9907" x14ac:dyDescent="0.2"/>
    <row r="9908" x14ac:dyDescent="0.2"/>
    <row r="9909" x14ac:dyDescent="0.2"/>
    <row r="9910" x14ac:dyDescent="0.2"/>
    <row r="9911" x14ac:dyDescent="0.2"/>
    <row r="9912" x14ac:dyDescent="0.2"/>
    <row r="9913" x14ac:dyDescent="0.2"/>
    <row r="9914" x14ac:dyDescent="0.2"/>
    <row r="9915" x14ac:dyDescent="0.2"/>
    <row r="9916" x14ac:dyDescent="0.2"/>
    <row r="9917" x14ac:dyDescent="0.2"/>
    <row r="9918" x14ac:dyDescent="0.2"/>
    <row r="9919" x14ac:dyDescent="0.2"/>
    <row r="9920" x14ac:dyDescent="0.2"/>
    <row r="9921" x14ac:dyDescent="0.2"/>
    <row r="9922" x14ac:dyDescent="0.2"/>
    <row r="9923" x14ac:dyDescent="0.2"/>
    <row r="9924" x14ac:dyDescent="0.2"/>
    <row r="9925" x14ac:dyDescent="0.2"/>
    <row r="9926" x14ac:dyDescent="0.2"/>
    <row r="9927" x14ac:dyDescent="0.2"/>
    <row r="9928" x14ac:dyDescent="0.2"/>
    <row r="9929" x14ac:dyDescent="0.2"/>
    <row r="9930" x14ac:dyDescent="0.2"/>
    <row r="9931" x14ac:dyDescent="0.2"/>
    <row r="9932" x14ac:dyDescent="0.2"/>
    <row r="9933" x14ac:dyDescent="0.2"/>
    <row r="9934" x14ac:dyDescent="0.2"/>
    <row r="9935" x14ac:dyDescent="0.2"/>
    <row r="9936" x14ac:dyDescent="0.2"/>
    <row r="9937" x14ac:dyDescent="0.2"/>
    <row r="9938" x14ac:dyDescent="0.2"/>
    <row r="9939" x14ac:dyDescent="0.2"/>
    <row r="9940" x14ac:dyDescent="0.2"/>
    <row r="9941" x14ac:dyDescent="0.2"/>
    <row r="9942" x14ac:dyDescent="0.2"/>
    <row r="9943" x14ac:dyDescent="0.2"/>
    <row r="9944" x14ac:dyDescent="0.2"/>
    <row r="9945" x14ac:dyDescent="0.2"/>
    <row r="9946" x14ac:dyDescent="0.2"/>
    <row r="9947" x14ac:dyDescent="0.2"/>
    <row r="9948" x14ac:dyDescent="0.2"/>
    <row r="9949" x14ac:dyDescent="0.2"/>
    <row r="9950" x14ac:dyDescent="0.2"/>
    <row r="9951" x14ac:dyDescent="0.2"/>
    <row r="9952" x14ac:dyDescent="0.2"/>
    <row r="9953" x14ac:dyDescent="0.2"/>
    <row r="9954" x14ac:dyDescent="0.2"/>
    <row r="9955" x14ac:dyDescent="0.2"/>
    <row r="9956" x14ac:dyDescent="0.2"/>
    <row r="9957" x14ac:dyDescent="0.2"/>
    <row r="9958" x14ac:dyDescent="0.2"/>
    <row r="9959" x14ac:dyDescent="0.2"/>
    <row r="9960" x14ac:dyDescent="0.2"/>
    <row r="9961" x14ac:dyDescent="0.2"/>
    <row r="9962" x14ac:dyDescent="0.2"/>
    <row r="9963" x14ac:dyDescent="0.2"/>
    <row r="9964" x14ac:dyDescent="0.2"/>
    <row r="9965" x14ac:dyDescent="0.2"/>
    <row r="9966" x14ac:dyDescent="0.2"/>
    <row r="9967" x14ac:dyDescent="0.2"/>
    <row r="9968" x14ac:dyDescent="0.2"/>
    <row r="9969" x14ac:dyDescent="0.2"/>
    <row r="9970" x14ac:dyDescent="0.2"/>
    <row r="9971" x14ac:dyDescent="0.2"/>
    <row r="9972" x14ac:dyDescent="0.2"/>
    <row r="9973" x14ac:dyDescent="0.2"/>
    <row r="9974" x14ac:dyDescent="0.2"/>
    <row r="9975" x14ac:dyDescent="0.2"/>
    <row r="9976" x14ac:dyDescent="0.2"/>
    <row r="9977" x14ac:dyDescent="0.2"/>
    <row r="9978" x14ac:dyDescent="0.2"/>
    <row r="9979" x14ac:dyDescent="0.2"/>
    <row r="9980" x14ac:dyDescent="0.2"/>
    <row r="9981" x14ac:dyDescent="0.2"/>
    <row r="9982" x14ac:dyDescent="0.2"/>
    <row r="9983" x14ac:dyDescent="0.2"/>
    <row r="9984" x14ac:dyDescent="0.2"/>
    <row r="9985" x14ac:dyDescent="0.2"/>
    <row r="9986" x14ac:dyDescent="0.2"/>
    <row r="9987" x14ac:dyDescent="0.2"/>
    <row r="9988" x14ac:dyDescent="0.2"/>
    <row r="9989" x14ac:dyDescent="0.2"/>
    <row r="9990" x14ac:dyDescent="0.2"/>
    <row r="9991" x14ac:dyDescent="0.2"/>
    <row r="9992" x14ac:dyDescent="0.2"/>
    <row r="9993" x14ac:dyDescent="0.2"/>
    <row r="9994" x14ac:dyDescent="0.2"/>
    <row r="9995" x14ac:dyDescent="0.2"/>
    <row r="9996" x14ac:dyDescent="0.2"/>
    <row r="9997" x14ac:dyDescent="0.2"/>
    <row r="9998" x14ac:dyDescent="0.2"/>
    <row r="9999" x14ac:dyDescent="0.2"/>
    <row r="10000" x14ac:dyDescent="0.2"/>
    <row r="10001" x14ac:dyDescent="0.2"/>
    <row r="10002" x14ac:dyDescent="0.2"/>
    <row r="10003" x14ac:dyDescent="0.2"/>
    <row r="10004" x14ac:dyDescent="0.2"/>
    <row r="10005" x14ac:dyDescent="0.2"/>
    <row r="10006" x14ac:dyDescent="0.2"/>
    <row r="10007" x14ac:dyDescent="0.2"/>
    <row r="10008" x14ac:dyDescent="0.2"/>
    <row r="10009" x14ac:dyDescent="0.2"/>
    <row r="10010" x14ac:dyDescent="0.2"/>
    <row r="10011" x14ac:dyDescent="0.2"/>
    <row r="10012" x14ac:dyDescent="0.2"/>
    <row r="10013" x14ac:dyDescent="0.2"/>
    <row r="10014" x14ac:dyDescent="0.2"/>
    <row r="10015" x14ac:dyDescent="0.2"/>
    <row r="10016" x14ac:dyDescent="0.2"/>
    <row r="10017" x14ac:dyDescent="0.2"/>
    <row r="10018" x14ac:dyDescent="0.2"/>
    <row r="10019" x14ac:dyDescent="0.2"/>
    <row r="10020" x14ac:dyDescent="0.2"/>
    <row r="10021" x14ac:dyDescent="0.2"/>
    <row r="10022" x14ac:dyDescent="0.2"/>
    <row r="10023" x14ac:dyDescent="0.2"/>
    <row r="10024" x14ac:dyDescent="0.2"/>
    <row r="10025" x14ac:dyDescent="0.2"/>
    <row r="10026" x14ac:dyDescent="0.2"/>
    <row r="10027" x14ac:dyDescent="0.2"/>
    <row r="10028" x14ac:dyDescent="0.2"/>
    <row r="10029" x14ac:dyDescent="0.2"/>
    <row r="10030" x14ac:dyDescent="0.2"/>
    <row r="10031" x14ac:dyDescent="0.2"/>
    <row r="10032" x14ac:dyDescent="0.2"/>
    <row r="10033" x14ac:dyDescent="0.2"/>
    <row r="10034" x14ac:dyDescent="0.2"/>
    <row r="10035" x14ac:dyDescent="0.2"/>
    <row r="10036" x14ac:dyDescent="0.2"/>
    <row r="10037" x14ac:dyDescent="0.2"/>
    <row r="10038" x14ac:dyDescent="0.2"/>
    <row r="10039" x14ac:dyDescent="0.2"/>
    <row r="10040" x14ac:dyDescent="0.2"/>
    <row r="10041" x14ac:dyDescent="0.2"/>
    <row r="10042" x14ac:dyDescent="0.2"/>
    <row r="10043" x14ac:dyDescent="0.2"/>
    <row r="10044" x14ac:dyDescent="0.2"/>
    <row r="10045" x14ac:dyDescent="0.2"/>
    <row r="10046" x14ac:dyDescent="0.2"/>
    <row r="10047" x14ac:dyDescent="0.2"/>
    <row r="10048" x14ac:dyDescent="0.2"/>
    <row r="10049" x14ac:dyDescent="0.2"/>
    <row r="10050" x14ac:dyDescent="0.2"/>
    <row r="10051" x14ac:dyDescent="0.2"/>
    <row r="10052" x14ac:dyDescent="0.2"/>
    <row r="10053" x14ac:dyDescent="0.2"/>
    <row r="10054" x14ac:dyDescent="0.2"/>
    <row r="10055" x14ac:dyDescent="0.2"/>
    <row r="10056" x14ac:dyDescent="0.2"/>
    <row r="10057" x14ac:dyDescent="0.2"/>
    <row r="10058" x14ac:dyDescent="0.2"/>
    <row r="10059" x14ac:dyDescent="0.2"/>
    <row r="10060" x14ac:dyDescent="0.2"/>
    <row r="10061" x14ac:dyDescent="0.2"/>
    <row r="10062" x14ac:dyDescent="0.2"/>
    <row r="10063" x14ac:dyDescent="0.2"/>
    <row r="10064" x14ac:dyDescent="0.2"/>
    <row r="10065" x14ac:dyDescent="0.2"/>
    <row r="10066" x14ac:dyDescent="0.2"/>
    <row r="10067" x14ac:dyDescent="0.2"/>
    <row r="10068" x14ac:dyDescent="0.2"/>
    <row r="10069" x14ac:dyDescent="0.2"/>
    <row r="10070" x14ac:dyDescent="0.2"/>
    <row r="10071" x14ac:dyDescent="0.2"/>
    <row r="10072" x14ac:dyDescent="0.2"/>
    <row r="10073" x14ac:dyDescent="0.2"/>
    <row r="10074" x14ac:dyDescent="0.2"/>
    <row r="10075" x14ac:dyDescent="0.2"/>
    <row r="10076" x14ac:dyDescent="0.2"/>
    <row r="10077" x14ac:dyDescent="0.2"/>
    <row r="10078" x14ac:dyDescent="0.2"/>
    <row r="10079" x14ac:dyDescent="0.2"/>
    <row r="10080" x14ac:dyDescent="0.2"/>
    <row r="10081" x14ac:dyDescent="0.2"/>
    <row r="10082" x14ac:dyDescent="0.2"/>
    <row r="10083" x14ac:dyDescent="0.2"/>
    <row r="10084" x14ac:dyDescent="0.2"/>
    <row r="10085" x14ac:dyDescent="0.2"/>
    <row r="10086" x14ac:dyDescent="0.2"/>
    <row r="10087" x14ac:dyDescent="0.2"/>
    <row r="10088" x14ac:dyDescent="0.2"/>
    <row r="10089" x14ac:dyDescent="0.2"/>
    <row r="10090" x14ac:dyDescent="0.2"/>
    <row r="10091" x14ac:dyDescent="0.2"/>
    <row r="10092" x14ac:dyDescent="0.2"/>
    <row r="10093" x14ac:dyDescent="0.2"/>
    <row r="10094" x14ac:dyDescent="0.2"/>
    <row r="10095" x14ac:dyDescent="0.2"/>
    <row r="10096" x14ac:dyDescent="0.2"/>
    <row r="10097" x14ac:dyDescent="0.2"/>
    <row r="10098" x14ac:dyDescent="0.2"/>
    <row r="10099" x14ac:dyDescent="0.2"/>
    <row r="10100" x14ac:dyDescent="0.2"/>
    <row r="10101" x14ac:dyDescent="0.2"/>
    <row r="10102" x14ac:dyDescent="0.2"/>
    <row r="10103" x14ac:dyDescent="0.2"/>
    <row r="10104" x14ac:dyDescent="0.2"/>
    <row r="10105" x14ac:dyDescent="0.2"/>
    <row r="10106" x14ac:dyDescent="0.2"/>
    <row r="10107" x14ac:dyDescent="0.2"/>
    <row r="10108" x14ac:dyDescent="0.2"/>
    <row r="10109" x14ac:dyDescent="0.2"/>
    <row r="10110" x14ac:dyDescent="0.2"/>
    <row r="10111" x14ac:dyDescent="0.2"/>
    <row r="10112" x14ac:dyDescent="0.2"/>
    <row r="10113" x14ac:dyDescent="0.2"/>
    <row r="10114" x14ac:dyDescent="0.2"/>
    <row r="10115" x14ac:dyDescent="0.2"/>
    <row r="10116" x14ac:dyDescent="0.2"/>
    <row r="10117" x14ac:dyDescent="0.2"/>
    <row r="10118" x14ac:dyDescent="0.2"/>
    <row r="10119" x14ac:dyDescent="0.2"/>
    <row r="10120" x14ac:dyDescent="0.2"/>
    <row r="10121" x14ac:dyDescent="0.2"/>
    <row r="10122" x14ac:dyDescent="0.2"/>
    <row r="10123" x14ac:dyDescent="0.2"/>
    <row r="10124" x14ac:dyDescent="0.2"/>
    <row r="10125" x14ac:dyDescent="0.2"/>
    <row r="10126" x14ac:dyDescent="0.2"/>
    <row r="10127" x14ac:dyDescent="0.2"/>
    <row r="10128" x14ac:dyDescent="0.2"/>
    <row r="10129" x14ac:dyDescent="0.2"/>
    <row r="10130" x14ac:dyDescent="0.2"/>
    <row r="10131" x14ac:dyDescent="0.2"/>
    <row r="10132" x14ac:dyDescent="0.2"/>
    <row r="10133" x14ac:dyDescent="0.2"/>
    <row r="10134" x14ac:dyDescent="0.2"/>
    <row r="10135" x14ac:dyDescent="0.2"/>
    <row r="10136" x14ac:dyDescent="0.2"/>
    <row r="10137" x14ac:dyDescent="0.2"/>
    <row r="10138" x14ac:dyDescent="0.2"/>
    <row r="10139" x14ac:dyDescent="0.2"/>
    <row r="10140" x14ac:dyDescent="0.2"/>
    <row r="10141" x14ac:dyDescent="0.2"/>
    <row r="10142" x14ac:dyDescent="0.2"/>
    <row r="10143" x14ac:dyDescent="0.2"/>
    <row r="10144" x14ac:dyDescent="0.2"/>
    <row r="10145" x14ac:dyDescent="0.2"/>
    <row r="10146" x14ac:dyDescent="0.2"/>
    <row r="10147" x14ac:dyDescent="0.2"/>
    <row r="10148" x14ac:dyDescent="0.2"/>
    <row r="10149" x14ac:dyDescent="0.2"/>
    <row r="10150" x14ac:dyDescent="0.2"/>
    <row r="10151" x14ac:dyDescent="0.2"/>
    <row r="10152" x14ac:dyDescent="0.2"/>
    <row r="10153" x14ac:dyDescent="0.2"/>
    <row r="10154" x14ac:dyDescent="0.2"/>
    <row r="10155" x14ac:dyDescent="0.2"/>
    <row r="10156" x14ac:dyDescent="0.2"/>
    <row r="10157" x14ac:dyDescent="0.2"/>
    <row r="10158" x14ac:dyDescent="0.2"/>
    <row r="10159" x14ac:dyDescent="0.2"/>
    <row r="10160" x14ac:dyDescent="0.2"/>
    <row r="10161" x14ac:dyDescent="0.2"/>
    <row r="10162" x14ac:dyDescent="0.2"/>
    <row r="10163" x14ac:dyDescent="0.2"/>
    <row r="10164" x14ac:dyDescent="0.2"/>
    <row r="10165" x14ac:dyDescent="0.2"/>
    <row r="10166" x14ac:dyDescent="0.2"/>
    <row r="10167" x14ac:dyDescent="0.2"/>
    <row r="10168" x14ac:dyDescent="0.2"/>
    <row r="10169" x14ac:dyDescent="0.2"/>
    <row r="10170" x14ac:dyDescent="0.2"/>
    <row r="10171" x14ac:dyDescent="0.2"/>
    <row r="10172" x14ac:dyDescent="0.2"/>
    <row r="10173" x14ac:dyDescent="0.2"/>
    <row r="10174" x14ac:dyDescent="0.2"/>
    <row r="10175" x14ac:dyDescent="0.2"/>
    <row r="10176" x14ac:dyDescent="0.2"/>
    <row r="10177" x14ac:dyDescent="0.2"/>
    <row r="10178" x14ac:dyDescent="0.2"/>
    <row r="10179" x14ac:dyDescent="0.2"/>
    <row r="10180" x14ac:dyDescent="0.2"/>
    <row r="10181" x14ac:dyDescent="0.2"/>
    <row r="10182" x14ac:dyDescent="0.2"/>
    <row r="10183" x14ac:dyDescent="0.2"/>
    <row r="10184" x14ac:dyDescent="0.2"/>
    <row r="10185" x14ac:dyDescent="0.2"/>
    <row r="10186" x14ac:dyDescent="0.2"/>
    <row r="10187" x14ac:dyDescent="0.2"/>
    <row r="10188" x14ac:dyDescent="0.2"/>
    <row r="10189" x14ac:dyDescent="0.2"/>
    <row r="10190" x14ac:dyDescent="0.2"/>
    <row r="10191" x14ac:dyDescent="0.2"/>
    <row r="10192" x14ac:dyDescent="0.2"/>
    <row r="10193" x14ac:dyDescent="0.2"/>
    <row r="10194" x14ac:dyDescent="0.2"/>
    <row r="10195" x14ac:dyDescent="0.2"/>
    <row r="10196" x14ac:dyDescent="0.2"/>
    <row r="10197" x14ac:dyDescent="0.2"/>
    <row r="10198" x14ac:dyDescent="0.2"/>
    <row r="10199" x14ac:dyDescent="0.2"/>
    <row r="10200" x14ac:dyDescent="0.2"/>
    <row r="10201" x14ac:dyDescent="0.2"/>
    <row r="10202" x14ac:dyDescent="0.2"/>
    <row r="10203" x14ac:dyDescent="0.2"/>
    <row r="10204" x14ac:dyDescent="0.2"/>
    <row r="10205" x14ac:dyDescent="0.2"/>
    <row r="10206" x14ac:dyDescent="0.2"/>
    <row r="10207" x14ac:dyDescent="0.2"/>
    <row r="10208" x14ac:dyDescent="0.2"/>
    <row r="10209" x14ac:dyDescent="0.2"/>
    <row r="10210" x14ac:dyDescent="0.2"/>
    <row r="10211" x14ac:dyDescent="0.2"/>
    <row r="10212" x14ac:dyDescent="0.2"/>
    <row r="10213" x14ac:dyDescent="0.2"/>
    <row r="10214" x14ac:dyDescent="0.2"/>
    <row r="10215" x14ac:dyDescent="0.2"/>
    <row r="10216" x14ac:dyDescent="0.2"/>
    <row r="10217" x14ac:dyDescent="0.2"/>
    <row r="10218" x14ac:dyDescent="0.2"/>
    <row r="10219" x14ac:dyDescent="0.2"/>
    <row r="10220" x14ac:dyDescent="0.2"/>
    <row r="10221" x14ac:dyDescent="0.2"/>
    <row r="10222" x14ac:dyDescent="0.2"/>
    <row r="10223" x14ac:dyDescent="0.2"/>
    <row r="10224" x14ac:dyDescent="0.2"/>
    <row r="10225" x14ac:dyDescent="0.2"/>
    <row r="10226" x14ac:dyDescent="0.2"/>
    <row r="10227" x14ac:dyDescent="0.2"/>
    <row r="10228" x14ac:dyDescent="0.2"/>
    <row r="10229" x14ac:dyDescent="0.2"/>
    <row r="10230" x14ac:dyDescent="0.2"/>
    <row r="10231" x14ac:dyDescent="0.2"/>
    <row r="10232" x14ac:dyDescent="0.2"/>
    <row r="10233" x14ac:dyDescent="0.2"/>
    <row r="10234" x14ac:dyDescent="0.2"/>
    <row r="10235" x14ac:dyDescent="0.2"/>
    <row r="10236" x14ac:dyDescent="0.2"/>
    <row r="10237" x14ac:dyDescent="0.2"/>
    <row r="10238" x14ac:dyDescent="0.2"/>
    <row r="10239" x14ac:dyDescent="0.2"/>
    <row r="10240" x14ac:dyDescent="0.2"/>
    <row r="10241" x14ac:dyDescent="0.2"/>
    <row r="10242" x14ac:dyDescent="0.2"/>
    <row r="10243" x14ac:dyDescent="0.2"/>
    <row r="10244" x14ac:dyDescent="0.2"/>
    <row r="10245" x14ac:dyDescent="0.2"/>
    <row r="10246" x14ac:dyDescent="0.2"/>
    <row r="10247" x14ac:dyDescent="0.2"/>
    <row r="10248" x14ac:dyDescent="0.2"/>
    <row r="10249" x14ac:dyDescent="0.2"/>
    <row r="10250" x14ac:dyDescent="0.2"/>
    <row r="10251" x14ac:dyDescent="0.2"/>
    <row r="10252" x14ac:dyDescent="0.2"/>
    <row r="10253" x14ac:dyDescent="0.2"/>
    <row r="10254" x14ac:dyDescent="0.2"/>
    <row r="10255" x14ac:dyDescent="0.2"/>
    <row r="10256" x14ac:dyDescent="0.2"/>
    <row r="10257" x14ac:dyDescent="0.2"/>
    <row r="10258" x14ac:dyDescent="0.2"/>
    <row r="10259" x14ac:dyDescent="0.2"/>
    <row r="10260" x14ac:dyDescent="0.2"/>
    <row r="10261" x14ac:dyDescent="0.2"/>
    <row r="10262" x14ac:dyDescent="0.2"/>
    <row r="10263" x14ac:dyDescent="0.2"/>
    <row r="10264" x14ac:dyDescent="0.2"/>
    <row r="10265" x14ac:dyDescent="0.2"/>
    <row r="10266" x14ac:dyDescent="0.2"/>
    <row r="10267" x14ac:dyDescent="0.2"/>
    <row r="10268" x14ac:dyDescent="0.2"/>
    <row r="10269" x14ac:dyDescent="0.2"/>
    <row r="10270" x14ac:dyDescent="0.2"/>
    <row r="10271" x14ac:dyDescent="0.2"/>
    <row r="10272" x14ac:dyDescent="0.2"/>
    <row r="10273" x14ac:dyDescent="0.2"/>
    <row r="10274" x14ac:dyDescent="0.2"/>
    <row r="10275" x14ac:dyDescent="0.2"/>
    <row r="10276" x14ac:dyDescent="0.2"/>
    <row r="10277" x14ac:dyDescent="0.2"/>
    <row r="10278" x14ac:dyDescent="0.2"/>
    <row r="10279" x14ac:dyDescent="0.2"/>
    <row r="10280" x14ac:dyDescent="0.2"/>
    <row r="10281" x14ac:dyDescent="0.2"/>
    <row r="10282" x14ac:dyDescent="0.2"/>
    <row r="10283" x14ac:dyDescent="0.2"/>
    <row r="10284" x14ac:dyDescent="0.2"/>
    <row r="10285" x14ac:dyDescent="0.2"/>
    <row r="10286" x14ac:dyDescent="0.2"/>
    <row r="10287" x14ac:dyDescent="0.2"/>
    <row r="10288" x14ac:dyDescent="0.2"/>
    <row r="10289" x14ac:dyDescent="0.2"/>
    <row r="10290" x14ac:dyDescent="0.2"/>
    <row r="10291" x14ac:dyDescent="0.2"/>
    <row r="10292" x14ac:dyDescent="0.2"/>
    <row r="10293" x14ac:dyDescent="0.2"/>
    <row r="10294" x14ac:dyDescent="0.2"/>
    <row r="10295" x14ac:dyDescent="0.2"/>
    <row r="10296" x14ac:dyDescent="0.2"/>
    <row r="10297" x14ac:dyDescent="0.2"/>
    <row r="10298" x14ac:dyDescent="0.2"/>
    <row r="10299" x14ac:dyDescent="0.2"/>
    <row r="10300" x14ac:dyDescent="0.2"/>
    <row r="10301" x14ac:dyDescent="0.2"/>
    <row r="10302" x14ac:dyDescent="0.2"/>
    <row r="10303" x14ac:dyDescent="0.2"/>
    <row r="10304" x14ac:dyDescent="0.2"/>
    <row r="10305" x14ac:dyDescent="0.2"/>
    <row r="10306" x14ac:dyDescent="0.2"/>
    <row r="10307" x14ac:dyDescent="0.2"/>
    <row r="10308" x14ac:dyDescent="0.2"/>
    <row r="10309" x14ac:dyDescent="0.2"/>
    <row r="10310" x14ac:dyDescent="0.2"/>
    <row r="10311" x14ac:dyDescent="0.2"/>
    <row r="10312" x14ac:dyDescent="0.2"/>
    <row r="10313" x14ac:dyDescent="0.2"/>
    <row r="10314" x14ac:dyDescent="0.2"/>
    <row r="10315" x14ac:dyDescent="0.2"/>
    <row r="10316" x14ac:dyDescent="0.2"/>
    <row r="10317" x14ac:dyDescent="0.2"/>
    <row r="10318" x14ac:dyDescent="0.2"/>
    <row r="10319" x14ac:dyDescent="0.2"/>
    <row r="10320" x14ac:dyDescent="0.2"/>
    <row r="10321" x14ac:dyDescent="0.2"/>
    <row r="10322" x14ac:dyDescent="0.2"/>
    <row r="10323" x14ac:dyDescent="0.2"/>
    <row r="10324" x14ac:dyDescent="0.2"/>
    <row r="10325" x14ac:dyDescent="0.2"/>
    <row r="10326" x14ac:dyDescent="0.2"/>
    <row r="10327" x14ac:dyDescent="0.2"/>
    <row r="10328" x14ac:dyDescent="0.2"/>
    <row r="10329" x14ac:dyDescent="0.2"/>
    <row r="10330" x14ac:dyDescent="0.2"/>
    <row r="10331" x14ac:dyDescent="0.2"/>
    <row r="10332" x14ac:dyDescent="0.2"/>
    <row r="10333" x14ac:dyDescent="0.2"/>
    <row r="10334" x14ac:dyDescent="0.2"/>
    <row r="10335" x14ac:dyDescent="0.2"/>
    <row r="10336" x14ac:dyDescent="0.2"/>
    <row r="10337" x14ac:dyDescent="0.2"/>
    <row r="10338" x14ac:dyDescent="0.2"/>
    <row r="10339" x14ac:dyDescent="0.2"/>
    <row r="10340" x14ac:dyDescent="0.2"/>
    <row r="10341" x14ac:dyDescent="0.2"/>
    <row r="10342" x14ac:dyDescent="0.2"/>
    <row r="10343" x14ac:dyDescent="0.2"/>
    <row r="10344" x14ac:dyDescent="0.2"/>
    <row r="10345" x14ac:dyDescent="0.2"/>
    <row r="10346" x14ac:dyDescent="0.2"/>
    <row r="10347" x14ac:dyDescent="0.2"/>
    <row r="10348" x14ac:dyDescent="0.2"/>
    <row r="10349" x14ac:dyDescent="0.2"/>
    <row r="10350" x14ac:dyDescent="0.2"/>
    <row r="10351" x14ac:dyDescent="0.2"/>
    <row r="10352" x14ac:dyDescent="0.2"/>
    <row r="10353" x14ac:dyDescent="0.2"/>
    <row r="10354" x14ac:dyDescent="0.2"/>
    <row r="10355" x14ac:dyDescent="0.2"/>
    <row r="10356" x14ac:dyDescent="0.2"/>
    <row r="10357" x14ac:dyDescent="0.2"/>
    <row r="10358" x14ac:dyDescent="0.2"/>
    <row r="10359" x14ac:dyDescent="0.2"/>
    <row r="10360" x14ac:dyDescent="0.2"/>
    <row r="10361" x14ac:dyDescent="0.2"/>
    <row r="10362" x14ac:dyDescent="0.2"/>
    <row r="10363" x14ac:dyDescent="0.2"/>
    <row r="10364" x14ac:dyDescent="0.2"/>
    <row r="10365" x14ac:dyDescent="0.2"/>
    <row r="10366" x14ac:dyDescent="0.2"/>
    <row r="10367" x14ac:dyDescent="0.2"/>
    <row r="10368" x14ac:dyDescent="0.2"/>
    <row r="10369" x14ac:dyDescent="0.2"/>
    <row r="10370" x14ac:dyDescent="0.2"/>
    <row r="10371" x14ac:dyDescent="0.2"/>
    <row r="10372" x14ac:dyDescent="0.2"/>
    <row r="10373" x14ac:dyDescent="0.2"/>
    <row r="10374" x14ac:dyDescent="0.2"/>
    <row r="10375" x14ac:dyDescent="0.2"/>
    <row r="10376" x14ac:dyDescent="0.2"/>
    <row r="10377" x14ac:dyDescent="0.2"/>
    <row r="10378" x14ac:dyDescent="0.2"/>
    <row r="10379" x14ac:dyDescent="0.2"/>
    <row r="10380" x14ac:dyDescent="0.2"/>
    <row r="10381" x14ac:dyDescent="0.2"/>
    <row r="10382" x14ac:dyDescent="0.2"/>
    <row r="10383" x14ac:dyDescent="0.2"/>
    <row r="10384" x14ac:dyDescent="0.2"/>
    <row r="10385" x14ac:dyDescent="0.2"/>
    <row r="10386" x14ac:dyDescent="0.2"/>
    <row r="10387" x14ac:dyDescent="0.2"/>
    <row r="10388" x14ac:dyDescent="0.2"/>
    <row r="10389" x14ac:dyDescent="0.2"/>
    <row r="10390" x14ac:dyDescent="0.2"/>
    <row r="10391" x14ac:dyDescent="0.2"/>
    <row r="10392" x14ac:dyDescent="0.2"/>
    <row r="10393" x14ac:dyDescent="0.2"/>
    <row r="10394" x14ac:dyDescent="0.2"/>
    <row r="10395" x14ac:dyDescent="0.2"/>
    <row r="10396" x14ac:dyDescent="0.2"/>
    <row r="10397" x14ac:dyDescent="0.2"/>
    <row r="10398" x14ac:dyDescent="0.2"/>
    <row r="10399" x14ac:dyDescent="0.2"/>
    <row r="10400" x14ac:dyDescent="0.2"/>
    <row r="10401" x14ac:dyDescent="0.2"/>
    <row r="10402" x14ac:dyDescent="0.2"/>
    <row r="10403" x14ac:dyDescent="0.2"/>
    <row r="10404" x14ac:dyDescent="0.2"/>
    <row r="10405" x14ac:dyDescent="0.2"/>
    <row r="10406" x14ac:dyDescent="0.2"/>
    <row r="10407" x14ac:dyDescent="0.2"/>
    <row r="10408" x14ac:dyDescent="0.2"/>
    <row r="10409" x14ac:dyDescent="0.2"/>
    <row r="10410" x14ac:dyDescent="0.2"/>
    <row r="10411" x14ac:dyDescent="0.2"/>
    <row r="10412" x14ac:dyDescent="0.2"/>
    <row r="10413" x14ac:dyDescent="0.2"/>
    <row r="10414" x14ac:dyDescent="0.2"/>
    <row r="10415" x14ac:dyDescent="0.2"/>
    <row r="10416" x14ac:dyDescent="0.2"/>
    <row r="10417" x14ac:dyDescent="0.2"/>
    <row r="10418" x14ac:dyDescent="0.2"/>
    <row r="10419" x14ac:dyDescent="0.2"/>
    <row r="10420" x14ac:dyDescent="0.2"/>
    <row r="10421" x14ac:dyDescent="0.2"/>
    <row r="10422" x14ac:dyDescent="0.2"/>
    <row r="10423" x14ac:dyDescent="0.2"/>
    <row r="10424" x14ac:dyDescent="0.2"/>
    <row r="10425" x14ac:dyDescent="0.2"/>
    <row r="10426" x14ac:dyDescent="0.2"/>
    <row r="10427" x14ac:dyDescent="0.2"/>
    <row r="10428" x14ac:dyDescent="0.2"/>
    <row r="10429" x14ac:dyDescent="0.2"/>
    <row r="10430" x14ac:dyDescent="0.2"/>
    <row r="10431" x14ac:dyDescent="0.2"/>
    <row r="10432" x14ac:dyDescent="0.2"/>
    <row r="10433" x14ac:dyDescent="0.2"/>
    <row r="10434" x14ac:dyDescent="0.2"/>
    <row r="10435" x14ac:dyDescent="0.2"/>
    <row r="10436" x14ac:dyDescent="0.2"/>
    <row r="10437" x14ac:dyDescent="0.2"/>
    <row r="10438" x14ac:dyDescent="0.2"/>
    <row r="10439" x14ac:dyDescent="0.2"/>
    <row r="10440" x14ac:dyDescent="0.2"/>
    <row r="10441" x14ac:dyDescent="0.2"/>
    <row r="10442" x14ac:dyDescent="0.2"/>
    <row r="10443" x14ac:dyDescent="0.2"/>
    <row r="10444" x14ac:dyDescent="0.2"/>
    <row r="10445" x14ac:dyDescent="0.2"/>
    <row r="10446" x14ac:dyDescent="0.2"/>
    <row r="10447" x14ac:dyDescent="0.2"/>
    <row r="10448" x14ac:dyDescent="0.2"/>
    <row r="10449" x14ac:dyDescent="0.2"/>
    <row r="10450" x14ac:dyDescent="0.2"/>
    <row r="10451" x14ac:dyDescent="0.2"/>
    <row r="10452" x14ac:dyDescent="0.2"/>
    <row r="10453" x14ac:dyDescent="0.2"/>
    <row r="10454" x14ac:dyDescent="0.2"/>
    <row r="10455" x14ac:dyDescent="0.2"/>
    <row r="10456" x14ac:dyDescent="0.2"/>
    <row r="10457" x14ac:dyDescent="0.2"/>
    <row r="10458" x14ac:dyDescent="0.2"/>
    <row r="10459" x14ac:dyDescent="0.2"/>
    <row r="10460" x14ac:dyDescent="0.2"/>
    <row r="10461" x14ac:dyDescent="0.2"/>
    <row r="10462" x14ac:dyDescent="0.2"/>
    <row r="10463" x14ac:dyDescent="0.2"/>
    <row r="10464" x14ac:dyDescent="0.2"/>
    <row r="10465" x14ac:dyDescent="0.2"/>
    <row r="10466" x14ac:dyDescent="0.2"/>
    <row r="10467" x14ac:dyDescent="0.2"/>
    <row r="10468" x14ac:dyDescent="0.2"/>
    <row r="10469" x14ac:dyDescent="0.2"/>
    <row r="10470" x14ac:dyDescent="0.2"/>
    <row r="10471" x14ac:dyDescent="0.2"/>
    <row r="10472" x14ac:dyDescent="0.2"/>
    <row r="10473" x14ac:dyDescent="0.2"/>
    <row r="10474" x14ac:dyDescent="0.2"/>
    <row r="10475" x14ac:dyDescent="0.2"/>
    <row r="10476" x14ac:dyDescent="0.2"/>
    <row r="10477" x14ac:dyDescent="0.2"/>
    <row r="10478" x14ac:dyDescent="0.2"/>
    <row r="10479" x14ac:dyDescent="0.2"/>
    <row r="10480" x14ac:dyDescent="0.2"/>
    <row r="10481" x14ac:dyDescent="0.2"/>
    <row r="10482" x14ac:dyDescent="0.2"/>
    <row r="10483" x14ac:dyDescent="0.2"/>
    <row r="10484" x14ac:dyDescent="0.2"/>
    <row r="10485" x14ac:dyDescent="0.2"/>
    <row r="10486" x14ac:dyDescent="0.2"/>
    <row r="10487" x14ac:dyDescent="0.2"/>
    <row r="10488" x14ac:dyDescent="0.2"/>
    <row r="10489" x14ac:dyDescent="0.2"/>
    <row r="10490" x14ac:dyDescent="0.2"/>
    <row r="10491" x14ac:dyDescent="0.2"/>
    <row r="10492" x14ac:dyDescent="0.2"/>
    <row r="10493" x14ac:dyDescent="0.2"/>
    <row r="10494" x14ac:dyDescent="0.2"/>
    <row r="10495" x14ac:dyDescent="0.2"/>
    <row r="10496" x14ac:dyDescent="0.2"/>
    <row r="10497" x14ac:dyDescent="0.2"/>
    <row r="10498" x14ac:dyDescent="0.2"/>
    <row r="10499" x14ac:dyDescent="0.2"/>
    <row r="10500" x14ac:dyDescent="0.2"/>
    <row r="10501" x14ac:dyDescent="0.2"/>
    <row r="10502" x14ac:dyDescent="0.2"/>
    <row r="10503" x14ac:dyDescent="0.2"/>
    <row r="10504" x14ac:dyDescent="0.2"/>
    <row r="10505" x14ac:dyDescent="0.2"/>
    <row r="10506" x14ac:dyDescent="0.2"/>
    <row r="10507" x14ac:dyDescent="0.2"/>
    <row r="10508" x14ac:dyDescent="0.2"/>
    <row r="10509" x14ac:dyDescent="0.2"/>
    <row r="10510" x14ac:dyDescent="0.2"/>
    <row r="10511" x14ac:dyDescent="0.2"/>
    <row r="10512" x14ac:dyDescent="0.2"/>
    <row r="10513" x14ac:dyDescent="0.2"/>
    <row r="10514" x14ac:dyDescent="0.2"/>
    <row r="10515" x14ac:dyDescent="0.2"/>
    <row r="10516" x14ac:dyDescent="0.2"/>
    <row r="10517" x14ac:dyDescent="0.2"/>
    <row r="10518" x14ac:dyDescent="0.2"/>
    <row r="10519" x14ac:dyDescent="0.2"/>
    <row r="10520" x14ac:dyDescent="0.2"/>
    <row r="10521" x14ac:dyDescent="0.2"/>
    <row r="10522" x14ac:dyDescent="0.2"/>
    <row r="10523" x14ac:dyDescent="0.2"/>
    <row r="10524" x14ac:dyDescent="0.2"/>
    <row r="10525" x14ac:dyDescent="0.2"/>
    <row r="10526" x14ac:dyDescent="0.2"/>
    <row r="10527" x14ac:dyDescent="0.2"/>
    <row r="10528" x14ac:dyDescent="0.2"/>
    <row r="10529" x14ac:dyDescent="0.2"/>
    <row r="10530" x14ac:dyDescent="0.2"/>
    <row r="10531" x14ac:dyDescent="0.2"/>
    <row r="10532" x14ac:dyDescent="0.2"/>
    <row r="10533" x14ac:dyDescent="0.2"/>
    <row r="10534" x14ac:dyDescent="0.2"/>
    <row r="10535" x14ac:dyDescent="0.2"/>
    <row r="10536" x14ac:dyDescent="0.2"/>
    <row r="10537" x14ac:dyDescent="0.2"/>
    <row r="10538" x14ac:dyDescent="0.2"/>
    <row r="10539" x14ac:dyDescent="0.2"/>
    <row r="10540" x14ac:dyDescent="0.2"/>
    <row r="10541" x14ac:dyDescent="0.2"/>
    <row r="10542" x14ac:dyDescent="0.2"/>
    <row r="10543" x14ac:dyDescent="0.2"/>
    <row r="10544" x14ac:dyDescent="0.2"/>
    <row r="10545" x14ac:dyDescent="0.2"/>
    <row r="10546" x14ac:dyDescent="0.2"/>
    <row r="10547" x14ac:dyDescent="0.2"/>
    <row r="10548" x14ac:dyDescent="0.2"/>
    <row r="10549" x14ac:dyDescent="0.2"/>
    <row r="10550" x14ac:dyDescent="0.2"/>
    <row r="10551" x14ac:dyDescent="0.2"/>
    <row r="10552" x14ac:dyDescent="0.2"/>
    <row r="10553" x14ac:dyDescent="0.2"/>
    <row r="10554" x14ac:dyDescent="0.2"/>
    <row r="10555" x14ac:dyDescent="0.2"/>
    <row r="10556" x14ac:dyDescent="0.2"/>
    <row r="10557" x14ac:dyDescent="0.2"/>
    <row r="10558" x14ac:dyDescent="0.2"/>
    <row r="10559" x14ac:dyDescent="0.2"/>
    <row r="10560" x14ac:dyDescent="0.2"/>
    <row r="10561" x14ac:dyDescent="0.2"/>
    <row r="10562" x14ac:dyDescent="0.2"/>
    <row r="10563" x14ac:dyDescent="0.2"/>
    <row r="10564" x14ac:dyDescent="0.2"/>
    <row r="10565" x14ac:dyDescent="0.2"/>
    <row r="10566" x14ac:dyDescent="0.2"/>
    <row r="10567" x14ac:dyDescent="0.2"/>
    <row r="10568" x14ac:dyDescent="0.2"/>
    <row r="10569" x14ac:dyDescent="0.2"/>
    <row r="10570" x14ac:dyDescent="0.2"/>
    <row r="10571" x14ac:dyDescent="0.2"/>
    <row r="10572" x14ac:dyDescent="0.2"/>
    <row r="10573" x14ac:dyDescent="0.2"/>
    <row r="10574" x14ac:dyDescent="0.2"/>
    <row r="10575" x14ac:dyDescent="0.2"/>
    <row r="10576" x14ac:dyDescent="0.2"/>
    <row r="10577" x14ac:dyDescent="0.2"/>
    <row r="10578" x14ac:dyDescent="0.2"/>
    <row r="10579" x14ac:dyDescent="0.2"/>
    <row r="10580" x14ac:dyDescent="0.2"/>
    <row r="10581" x14ac:dyDescent="0.2"/>
    <row r="10582" x14ac:dyDescent="0.2"/>
    <row r="10583" x14ac:dyDescent="0.2"/>
    <row r="10584" x14ac:dyDescent="0.2"/>
    <row r="10585" x14ac:dyDescent="0.2"/>
    <row r="10586" x14ac:dyDescent="0.2"/>
    <row r="10587" x14ac:dyDescent="0.2"/>
    <row r="10588" x14ac:dyDescent="0.2"/>
    <row r="10589" x14ac:dyDescent="0.2"/>
    <row r="10590" x14ac:dyDescent="0.2"/>
    <row r="10591" x14ac:dyDescent="0.2"/>
    <row r="10592" x14ac:dyDescent="0.2"/>
    <row r="10593" x14ac:dyDescent="0.2"/>
    <row r="10594" x14ac:dyDescent="0.2"/>
    <row r="10595" x14ac:dyDescent="0.2"/>
    <row r="10596" x14ac:dyDescent="0.2"/>
    <row r="10597" x14ac:dyDescent="0.2"/>
    <row r="10598" x14ac:dyDescent="0.2"/>
    <row r="10599" x14ac:dyDescent="0.2"/>
    <row r="10600" x14ac:dyDescent="0.2"/>
    <row r="10601" x14ac:dyDescent="0.2"/>
    <row r="10602" x14ac:dyDescent="0.2"/>
    <row r="10603" x14ac:dyDescent="0.2"/>
    <row r="10604" x14ac:dyDescent="0.2"/>
    <row r="10605" x14ac:dyDescent="0.2"/>
    <row r="10606" x14ac:dyDescent="0.2"/>
    <row r="10607" x14ac:dyDescent="0.2"/>
    <row r="10608" x14ac:dyDescent="0.2"/>
    <row r="10609" x14ac:dyDescent="0.2"/>
    <row r="10610" x14ac:dyDescent="0.2"/>
    <row r="10611" x14ac:dyDescent="0.2"/>
    <row r="10612" x14ac:dyDescent="0.2"/>
    <row r="10613" x14ac:dyDescent="0.2"/>
    <row r="10614" x14ac:dyDescent="0.2"/>
    <row r="10615" x14ac:dyDescent="0.2"/>
    <row r="10616" x14ac:dyDescent="0.2"/>
    <row r="10617" x14ac:dyDescent="0.2"/>
    <row r="10618" x14ac:dyDescent="0.2"/>
    <row r="10619" x14ac:dyDescent="0.2"/>
    <row r="10620" x14ac:dyDescent="0.2"/>
    <row r="10621" x14ac:dyDescent="0.2"/>
    <row r="10622" x14ac:dyDescent="0.2"/>
    <row r="10623" x14ac:dyDescent="0.2"/>
    <row r="10624" x14ac:dyDescent="0.2"/>
    <row r="10625" x14ac:dyDescent="0.2"/>
    <row r="10626" x14ac:dyDescent="0.2"/>
    <row r="10627" x14ac:dyDescent="0.2"/>
    <row r="10628" x14ac:dyDescent="0.2"/>
    <row r="10629" x14ac:dyDescent="0.2"/>
    <row r="10630" x14ac:dyDescent="0.2"/>
    <row r="10631" x14ac:dyDescent="0.2"/>
    <row r="10632" x14ac:dyDescent="0.2"/>
    <row r="10633" x14ac:dyDescent="0.2"/>
    <row r="10634" x14ac:dyDescent="0.2"/>
    <row r="10635" x14ac:dyDescent="0.2"/>
    <row r="10636" x14ac:dyDescent="0.2"/>
    <row r="10637" x14ac:dyDescent="0.2"/>
    <row r="10638" x14ac:dyDescent="0.2"/>
    <row r="10639" x14ac:dyDescent="0.2"/>
    <row r="10640" x14ac:dyDescent="0.2"/>
    <row r="10641" x14ac:dyDescent="0.2"/>
    <row r="10642" x14ac:dyDescent="0.2"/>
    <row r="10643" x14ac:dyDescent="0.2"/>
    <row r="10644" x14ac:dyDescent="0.2"/>
    <row r="10645" x14ac:dyDescent="0.2"/>
    <row r="10646" x14ac:dyDescent="0.2"/>
    <row r="10647" x14ac:dyDescent="0.2"/>
    <row r="10648" x14ac:dyDescent="0.2"/>
    <row r="10649" x14ac:dyDescent="0.2"/>
    <row r="10650" x14ac:dyDescent="0.2"/>
    <row r="10651" x14ac:dyDescent="0.2"/>
    <row r="10652" x14ac:dyDescent="0.2"/>
    <row r="10653" x14ac:dyDescent="0.2"/>
    <row r="10654" x14ac:dyDescent="0.2"/>
    <row r="10655" x14ac:dyDescent="0.2"/>
    <row r="10656" x14ac:dyDescent="0.2"/>
    <row r="10657" x14ac:dyDescent="0.2"/>
    <row r="10658" x14ac:dyDescent="0.2"/>
    <row r="10659" x14ac:dyDescent="0.2"/>
    <row r="10660" x14ac:dyDescent="0.2"/>
    <row r="10661" x14ac:dyDescent="0.2"/>
    <row r="10662" x14ac:dyDescent="0.2"/>
    <row r="10663" x14ac:dyDescent="0.2"/>
    <row r="10664" x14ac:dyDescent="0.2"/>
    <row r="10665" x14ac:dyDescent="0.2"/>
    <row r="10666" x14ac:dyDescent="0.2"/>
    <row r="10667" x14ac:dyDescent="0.2"/>
    <row r="10668" x14ac:dyDescent="0.2"/>
    <row r="10669" x14ac:dyDescent="0.2"/>
    <row r="10670" x14ac:dyDescent="0.2"/>
    <row r="10671" x14ac:dyDescent="0.2"/>
    <row r="10672" x14ac:dyDescent="0.2"/>
    <row r="10673" x14ac:dyDescent="0.2"/>
    <row r="10674" x14ac:dyDescent="0.2"/>
    <row r="10675" x14ac:dyDescent="0.2"/>
    <row r="10676" x14ac:dyDescent="0.2"/>
    <row r="10677" x14ac:dyDescent="0.2"/>
    <row r="10678" x14ac:dyDescent="0.2"/>
    <row r="10679" x14ac:dyDescent="0.2"/>
    <row r="10680" x14ac:dyDescent="0.2"/>
    <row r="10681" x14ac:dyDescent="0.2"/>
    <row r="10682" x14ac:dyDescent="0.2"/>
    <row r="10683" x14ac:dyDescent="0.2"/>
    <row r="10684" x14ac:dyDescent="0.2"/>
    <row r="10685" x14ac:dyDescent="0.2"/>
    <row r="10686" x14ac:dyDescent="0.2"/>
    <row r="10687" x14ac:dyDescent="0.2"/>
    <row r="10688" x14ac:dyDescent="0.2"/>
    <row r="10689" x14ac:dyDescent="0.2"/>
    <row r="10690" x14ac:dyDescent="0.2"/>
    <row r="10691" x14ac:dyDescent="0.2"/>
    <row r="10692" x14ac:dyDescent="0.2"/>
    <row r="10693" x14ac:dyDescent="0.2"/>
    <row r="10694" x14ac:dyDescent="0.2"/>
    <row r="10695" x14ac:dyDescent="0.2"/>
    <row r="10696" x14ac:dyDescent="0.2"/>
    <row r="10697" x14ac:dyDescent="0.2"/>
    <row r="10698" x14ac:dyDescent="0.2"/>
    <row r="10699" x14ac:dyDescent="0.2"/>
    <row r="10700" x14ac:dyDescent="0.2"/>
    <row r="10701" x14ac:dyDescent="0.2"/>
    <row r="10702" x14ac:dyDescent="0.2"/>
    <row r="10703" x14ac:dyDescent="0.2"/>
    <row r="10704" x14ac:dyDescent="0.2"/>
    <row r="10705" x14ac:dyDescent="0.2"/>
    <row r="10706" x14ac:dyDescent="0.2"/>
    <row r="10707" x14ac:dyDescent="0.2"/>
    <row r="10708" x14ac:dyDescent="0.2"/>
    <row r="10709" x14ac:dyDescent="0.2"/>
    <row r="10710" x14ac:dyDescent="0.2"/>
    <row r="10711" x14ac:dyDescent="0.2"/>
    <row r="10712" x14ac:dyDescent="0.2"/>
    <row r="10713" x14ac:dyDescent="0.2"/>
    <row r="10714" x14ac:dyDescent="0.2"/>
    <row r="10715" x14ac:dyDescent="0.2"/>
    <row r="10716" x14ac:dyDescent="0.2"/>
    <row r="10717" x14ac:dyDescent="0.2"/>
    <row r="10718" x14ac:dyDescent="0.2"/>
    <row r="10719" x14ac:dyDescent="0.2"/>
    <row r="10720" x14ac:dyDescent="0.2"/>
    <row r="10721" x14ac:dyDescent="0.2"/>
    <row r="10722" x14ac:dyDescent="0.2"/>
    <row r="10723" x14ac:dyDescent="0.2"/>
    <row r="10724" x14ac:dyDescent="0.2"/>
    <row r="10725" x14ac:dyDescent="0.2"/>
    <row r="10726" x14ac:dyDescent="0.2"/>
    <row r="10727" x14ac:dyDescent="0.2"/>
    <row r="10728" x14ac:dyDescent="0.2"/>
    <row r="10729" x14ac:dyDescent="0.2"/>
    <row r="10730" x14ac:dyDescent="0.2"/>
    <row r="10731" x14ac:dyDescent="0.2"/>
    <row r="10732" x14ac:dyDescent="0.2"/>
    <row r="10733" x14ac:dyDescent="0.2"/>
    <row r="10734" x14ac:dyDescent="0.2"/>
    <row r="10735" x14ac:dyDescent="0.2"/>
    <row r="10736" x14ac:dyDescent="0.2"/>
    <row r="10737" x14ac:dyDescent="0.2"/>
    <row r="10738" x14ac:dyDescent="0.2"/>
    <row r="10739" x14ac:dyDescent="0.2"/>
    <row r="10740" x14ac:dyDescent="0.2"/>
    <row r="10741" x14ac:dyDescent="0.2"/>
    <row r="10742" x14ac:dyDescent="0.2"/>
    <row r="10743" x14ac:dyDescent="0.2"/>
    <row r="10744" x14ac:dyDescent="0.2"/>
    <row r="10745" x14ac:dyDescent="0.2"/>
    <row r="10746" x14ac:dyDescent="0.2"/>
    <row r="10747" x14ac:dyDescent="0.2"/>
    <row r="10748" x14ac:dyDescent="0.2"/>
    <row r="10749" x14ac:dyDescent="0.2"/>
    <row r="10750" x14ac:dyDescent="0.2"/>
    <row r="10751" x14ac:dyDescent="0.2"/>
    <row r="10752" x14ac:dyDescent="0.2"/>
    <row r="10753" x14ac:dyDescent="0.2"/>
    <row r="10754" x14ac:dyDescent="0.2"/>
    <row r="10755" x14ac:dyDescent="0.2"/>
    <row r="10756" x14ac:dyDescent="0.2"/>
    <row r="10757" x14ac:dyDescent="0.2"/>
    <row r="10758" x14ac:dyDescent="0.2"/>
    <row r="10759" x14ac:dyDescent="0.2"/>
    <row r="10760" x14ac:dyDescent="0.2"/>
    <row r="10761" x14ac:dyDescent="0.2"/>
    <row r="10762" x14ac:dyDescent="0.2"/>
    <row r="10763" x14ac:dyDescent="0.2"/>
    <row r="10764" x14ac:dyDescent="0.2"/>
    <row r="10765" x14ac:dyDescent="0.2"/>
    <row r="10766" x14ac:dyDescent="0.2"/>
    <row r="10767" x14ac:dyDescent="0.2"/>
    <row r="10768" x14ac:dyDescent="0.2"/>
    <row r="10769" x14ac:dyDescent="0.2"/>
    <row r="10770" x14ac:dyDescent="0.2"/>
    <row r="10771" x14ac:dyDescent="0.2"/>
    <row r="10772" x14ac:dyDescent="0.2"/>
    <row r="10773" x14ac:dyDescent="0.2"/>
    <row r="10774" x14ac:dyDescent="0.2"/>
    <row r="10775" x14ac:dyDescent="0.2"/>
    <row r="10776" x14ac:dyDescent="0.2"/>
    <row r="10777" x14ac:dyDescent="0.2"/>
    <row r="10778" x14ac:dyDescent="0.2"/>
    <row r="10779" x14ac:dyDescent="0.2"/>
    <row r="10780" x14ac:dyDescent="0.2"/>
    <row r="10781" x14ac:dyDescent="0.2"/>
    <row r="10782" x14ac:dyDescent="0.2"/>
    <row r="10783" x14ac:dyDescent="0.2"/>
    <row r="10784" x14ac:dyDescent="0.2"/>
    <row r="10785" x14ac:dyDescent="0.2"/>
    <row r="10786" x14ac:dyDescent="0.2"/>
    <row r="10787" x14ac:dyDescent="0.2"/>
    <row r="10788" x14ac:dyDescent="0.2"/>
    <row r="10789" x14ac:dyDescent="0.2"/>
    <row r="10790" x14ac:dyDescent="0.2"/>
    <row r="10791" x14ac:dyDescent="0.2"/>
    <row r="10792" x14ac:dyDescent="0.2"/>
    <row r="10793" x14ac:dyDescent="0.2"/>
    <row r="10794" x14ac:dyDescent="0.2"/>
    <row r="10795" x14ac:dyDescent="0.2"/>
    <row r="10796" x14ac:dyDescent="0.2"/>
    <row r="10797" x14ac:dyDescent="0.2"/>
    <row r="10798" x14ac:dyDescent="0.2"/>
    <row r="10799" x14ac:dyDescent="0.2"/>
    <row r="10800" x14ac:dyDescent="0.2"/>
    <row r="10801" x14ac:dyDescent="0.2"/>
    <row r="10802" x14ac:dyDescent="0.2"/>
    <row r="10803" x14ac:dyDescent="0.2"/>
    <row r="10804" x14ac:dyDescent="0.2"/>
    <row r="10805" x14ac:dyDescent="0.2"/>
    <row r="10806" x14ac:dyDescent="0.2"/>
    <row r="10807" x14ac:dyDescent="0.2"/>
    <row r="10808" x14ac:dyDescent="0.2"/>
    <row r="10809" x14ac:dyDescent="0.2"/>
    <row r="10810" x14ac:dyDescent="0.2"/>
    <row r="10811" x14ac:dyDescent="0.2"/>
    <row r="10812" x14ac:dyDescent="0.2"/>
    <row r="10813" x14ac:dyDescent="0.2"/>
    <row r="10814" x14ac:dyDescent="0.2"/>
    <row r="10815" x14ac:dyDescent="0.2"/>
    <row r="10816" x14ac:dyDescent="0.2"/>
    <row r="10817" x14ac:dyDescent="0.2"/>
    <row r="10818" x14ac:dyDescent="0.2"/>
    <row r="10819" x14ac:dyDescent="0.2"/>
    <row r="10820" x14ac:dyDescent="0.2"/>
    <row r="10821" x14ac:dyDescent="0.2"/>
    <row r="10822" x14ac:dyDescent="0.2"/>
    <row r="10823" x14ac:dyDescent="0.2"/>
    <row r="10824" x14ac:dyDescent="0.2"/>
    <row r="10825" x14ac:dyDescent="0.2"/>
    <row r="10826" x14ac:dyDescent="0.2"/>
    <row r="10827" x14ac:dyDescent="0.2"/>
    <row r="10828" x14ac:dyDescent="0.2"/>
    <row r="10829" x14ac:dyDescent="0.2"/>
    <row r="10830" x14ac:dyDescent="0.2"/>
    <row r="10831" x14ac:dyDescent="0.2"/>
    <row r="10832" x14ac:dyDescent="0.2"/>
    <row r="10833" x14ac:dyDescent="0.2"/>
    <row r="10834" x14ac:dyDescent="0.2"/>
    <row r="10835" x14ac:dyDescent="0.2"/>
    <row r="10836" x14ac:dyDescent="0.2"/>
    <row r="10837" x14ac:dyDescent="0.2"/>
    <row r="10838" x14ac:dyDescent="0.2"/>
    <row r="10839" x14ac:dyDescent="0.2"/>
    <row r="10840" x14ac:dyDescent="0.2"/>
    <row r="10841" x14ac:dyDescent="0.2"/>
    <row r="10842" x14ac:dyDescent="0.2"/>
    <row r="10843" x14ac:dyDescent="0.2"/>
    <row r="10844" x14ac:dyDescent="0.2"/>
    <row r="10845" x14ac:dyDescent="0.2"/>
    <row r="10846" x14ac:dyDescent="0.2"/>
    <row r="10847" x14ac:dyDescent="0.2"/>
    <row r="10848" x14ac:dyDescent="0.2"/>
    <row r="10849" x14ac:dyDescent="0.2"/>
    <row r="10850" x14ac:dyDescent="0.2"/>
    <row r="10851" x14ac:dyDescent="0.2"/>
    <row r="10852" x14ac:dyDescent="0.2"/>
    <row r="10853" x14ac:dyDescent="0.2"/>
    <row r="10854" x14ac:dyDescent="0.2"/>
    <row r="10855" x14ac:dyDescent="0.2"/>
    <row r="10856" x14ac:dyDescent="0.2"/>
    <row r="10857" x14ac:dyDescent="0.2"/>
    <row r="10858" x14ac:dyDescent="0.2"/>
    <row r="10859" x14ac:dyDescent="0.2"/>
    <row r="10860" x14ac:dyDescent="0.2"/>
    <row r="10861" x14ac:dyDescent="0.2"/>
    <row r="10862" x14ac:dyDescent="0.2"/>
    <row r="10863" x14ac:dyDescent="0.2"/>
    <row r="10864" x14ac:dyDescent="0.2"/>
    <row r="10865" x14ac:dyDescent="0.2"/>
    <row r="10866" x14ac:dyDescent="0.2"/>
    <row r="10867" x14ac:dyDescent="0.2"/>
    <row r="10868" x14ac:dyDescent="0.2"/>
    <row r="10869" x14ac:dyDescent="0.2"/>
    <row r="10870" x14ac:dyDescent="0.2"/>
    <row r="10871" x14ac:dyDescent="0.2"/>
    <row r="10872" x14ac:dyDescent="0.2"/>
    <row r="10873" x14ac:dyDescent="0.2"/>
    <row r="10874" x14ac:dyDescent="0.2"/>
    <row r="10875" x14ac:dyDescent="0.2"/>
    <row r="10876" x14ac:dyDescent="0.2"/>
    <row r="10877" x14ac:dyDescent="0.2"/>
    <row r="10878" x14ac:dyDescent="0.2"/>
    <row r="10879" x14ac:dyDescent="0.2"/>
    <row r="10880" x14ac:dyDescent="0.2"/>
    <row r="10881" x14ac:dyDescent="0.2"/>
    <row r="10882" x14ac:dyDescent="0.2"/>
    <row r="10883" x14ac:dyDescent="0.2"/>
    <row r="10884" x14ac:dyDescent="0.2"/>
    <row r="10885" x14ac:dyDescent="0.2"/>
    <row r="10886" x14ac:dyDescent="0.2"/>
    <row r="10887" x14ac:dyDescent="0.2"/>
    <row r="10888" x14ac:dyDescent="0.2"/>
    <row r="10889" x14ac:dyDescent="0.2"/>
    <row r="10890" x14ac:dyDescent="0.2"/>
    <row r="10891" x14ac:dyDescent="0.2"/>
    <row r="10892" x14ac:dyDescent="0.2"/>
    <row r="10893" x14ac:dyDescent="0.2"/>
    <row r="10894" x14ac:dyDescent="0.2"/>
    <row r="10895" x14ac:dyDescent="0.2"/>
    <row r="10896" x14ac:dyDescent="0.2"/>
    <row r="10897" x14ac:dyDescent="0.2"/>
    <row r="10898" x14ac:dyDescent="0.2"/>
    <row r="10899" x14ac:dyDescent="0.2"/>
    <row r="10900" x14ac:dyDescent="0.2"/>
    <row r="10901" x14ac:dyDescent="0.2"/>
    <row r="10902" x14ac:dyDescent="0.2"/>
    <row r="10903" x14ac:dyDescent="0.2"/>
    <row r="10904" x14ac:dyDescent="0.2"/>
    <row r="10905" x14ac:dyDescent="0.2"/>
    <row r="10906" x14ac:dyDescent="0.2"/>
    <row r="10907" x14ac:dyDescent="0.2"/>
    <row r="10908" x14ac:dyDescent="0.2"/>
    <row r="10909" x14ac:dyDescent="0.2"/>
    <row r="10910" x14ac:dyDescent="0.2"/>
    <row r="10911" x14ac:dyDescent="0.2"/>
    <row r="10912" x14ac:dyDescent="0.2"/>
    <row r="10913" x14ac:dyDescent="0.2"/>
    <row r="10914" x14ac:dyDescent="0.2"/>
    <row r="10915" x14ac:dyDescent="0.2"/>
    <row r="10916" x14ac:dyDescent="0.2"/>
    <row r="10917" x14ac:dyDescent="0.2"/>
    <row r="10918" x14ac:dyDescent="0.2"/>
    <row r="10919" x14ac:dyDescent="0.2"/>
    <row r="10920" x14ac:dyDescent="0.2"/>
    <row r="10921" x14ac:dyDescent="0.2"/>
    <row r="10922" x14ac:dyDescent="0.2"/>
    <row r="10923" x14ac:dyDescent="0.2"/>
    <row r="10924" x14ac:dyDescent="0.2"/>
    <row r="10925" x14ac:dyDescent="0.2"/>
    <row r="10926" x14ac:dyDescent="0.2"/>
    <row r="10927" x14ac:dyDescent="0.2"/>
    <row r="10928" x14ac:dyDescent="0.2"/>
    <row r="10929" x14ac:dyDescent="0.2"/>
    <row r="10930" x14ac:dyDescent="0.2"/>
    <row r="10931" x14ac:dyDescent="0.2"/>
    <row r="10932" x14ac:dyDescent="0.2"/>
    <row r="10933" x14ac:dyDescent="0.2"/>
    <row r="10934" x14ac:dyDescent="0.2"/>
    <row r="10935" x14ac:dyDescent="0.2"/>
    <row r="10936" x14ac:dyDescent="0.2"/>
    <row r="10937" x14ac:dyDescent="0.2"/>
    <row r="10938" x14ac:dyDescent="0.2"/>
    <row r="10939" x14ac:dyDescent="0.2"/>
    <row r="10940" x14ac:dyDescent="0.2"/>
    <row r="10941" x14ac:dyDescent="0.2"/>
    <row r="10942" x14ac:dyDescent="0.2"/>
    <row r="10943" x14ac:dyDescent="0.2"/>
    <row r="10944" x14ac:dyDescent="0.2"/>
    <row r="10945" x14ac:dyDescent="0.2"/>
    <row r="10946" x14ac:dyDescent="0.2"/>
    <row r="10947" x14ac:dyDescent="0.2"/>
    <row r="10948" x14ac:dyDescent="0.2"/>
    <row r="10949" x14ac:dyDescent="0.2"/>
    <row r="10950" x14ac:dyDescent="0.2"/>
    <row r="10951" x14ac:dyDescent="0.2"/>
    <row r="10952" x14ac:dyDescent="0.2"/>
    <row r="10953" x14ac:dyDescent="0.2"/>
    <row r="10954" x14ac:dyDescent="0.2"/>
    <row r="10955" x14ac:dyDescent="0.2"/>
    <row r="10956" x14ac:dyDescent="0.2"/>
    <row r="10957" x14ac:dyDescent="0.2"/>
    <row r="10958" x14ac:dyDescent="0.2"/>
    <row r="10959" x14ac:dyDescent="0.2"/>
    <row r="10960" x14ac:dyDescent="0.2"/>
    <row r="10961" x14ac:dyDescent="0.2"/>
    <row r="10962" x14ac:dyDescent="0.2"/>
    <row r="10963" x14ac:dyDescent="0.2"/>
    <row r="10964" x14ac:dyDescent="0.2"/>
    <row r="10965" x14ac:dyDescent="0.2"/>
    <row r="10966" x14ac:dyDescent="0.2"/>
    <row r="10967" x14ac:dyDescent="0.2"/>
    <row r="10968" x14ac:dyDescent="0.2"/>
    <row r="10969" x14ac:dyDescent="0.2"/>
    <row r="10970" x14ac:dyDescent="0.2"/>
    <row r="10971" x14ac:dyDescent="0.2"/>
    <row r="10972" x14ac:dyDescent="0.2"/>
    <row r="10973" x14ac:dyDescent="0.2"/>
    <row r="10974" x14ac:dyDescent="0.2"/>
    <row r="10975" x14ac:dyDescent="0.2"/>
    <row r="10976" x14ac:dyDescent="0.2"/>
    <row r="10977" x14ac:dyDescent="0.2"/>
    <row r="10978" x14ac:dyDescent="0.2"/>
    <row r="10979" x14ac:dyDescent="0.2"/>
    <row r="10980" x14ac:dyDescent="0.2"/>
    <row r="10981" x14ac:dyDescent="0.2"/>
    <row r="10982" x14ac:dyDescent="0.2"/>
    <row r="10983" x14ac:dyDescent="0.2"/>
    <row r="10984" x14ac:dyDescent="0.2"/>
    <row r="10985" x14ac:dyDescent="0.2"/>
    <row r="10986" x14ac:dyDescent="0.2"/>
    <row r="10987" x14ac:dyDescent="0.2"/>
    <row r="10988" x14ac:dyDescent="0.2"/>
    <row r="10989" x14ac:dyDescent="0.2"/>
    <row r="10990" x14ac:dyDescent="0.2"/>
    <row r="10991" x14ac:dyDescent="0.2"/>
    <row r="10992" x14ac:dyDescent="0.2"/>
    <row r="10993" x14ac:dyDescent="0.2"/>
    <row r="10994" x14ac:dyDescent="0.2"/>
    <row r="10995" x14ac:dyDescent="0.2"/>
    <row r="10996" x14ac:dyDescent="0.2"/>
    <row r="10997" x14ac:dyDescent="0.2"/>
    <row r="10998" x14ac:dyDescent="0.2"/>
    <row r="10999" x14ac:dyDescent="0.2"/>
    <row r="11000" x14ac:dyDescent="0.2"/>
    <row r="11001" x14ac:dyDescent="0.2"/>
    <row r="11002" x14ac:dyDescent="0.2"/>
    <row r="11003" x14ac:dyDescent="0.2"/>
    <row r="11004" x14ac:dyDescent="0.2"/>
    <row r="11005" x14ac:dyDescent="0.2"/>
    <row r="11006" x14ac:dyDescent="0.2"/>
    <row r="11007" x14ac:dyDescent="0.2"/>
    <row r="11008" x14ac:dyDescent="0.2"/>
    <row r="11009" x14ac:dyDescent="0.2"/>
    <row r="11010" x14ac:dyDescent="0.2"/>
    <row r="11011" x14ac:dyDescent="0.2"/>
    <row r="11012" x14ac:dyDescent="0.2"/>
    <row r="11013" x14ac:dyDescent="0.2"/>
    <row r="11014" x14ac:dyDescent="0.2"/>
    <row r="11015" x14ac:dyDescent="0.2"/>
    <row r="11016" x14ac:dyDescent="0.2"/>
    <row r="11017" x14ac:dyDescent="0.2"/>
    <row r="11018" x14ac:dyDescent="0.2"/>
    <row r="11019" x14ac:dyDescent="0.2"/>
    <row r="11020" x14ac:dyDescent="0.2"/>
    <row r="11021" x14ac:dyDescent="0.2"/>
    <row r="11022" x14ac:dyDescent="0.2"/>
    <row r="11023" x14ac:dyDescent="0.2"/>
    <row r="11024" x14ac:dyDescent="0.2"/>
    <row r="11025" x14ac:dyDescent="0.2"/>
    <row r="11026" x14ac:dyDescent="0.2"/>
    <row r="11027" x14ac:dyDescent="0.2"/>
    <row r="11028" x14ac:dyDescent="0.2"/>
    <row r="11029" x14ac:dyDescent="0.2"/>
    <row r="11030" x14ac:dyDescent="0.2"/>
    <row r="11031" x14ac:dyDescent="0.2"/>
    <row r="11032" x14ac:dyDescent="0.2"/>
    <row r="11033" x14ac:dyDescent="0.2"/>
    <row r="11034" x14ac:dyDescent="0.2"/>
    <row r="11035" x14ac:dyDescent="0.2"/>
    <row r="11036" x14ac:dyDescent="0.2"/>
    <row r="11037" x14ac:dyDescent="0.2"/>
    <row r="11038" x14ac:dyDescent="0.2"/>
    <row r="11039" x14ac:dyDescent="0.2"/>
    <row r="11040" x14ac:dyDescent="0.2"/>
    <row r="11041" x14ac:dyDescent="0.2"/>
    <row r="11042" x14ac:dyDescent="0.2"/>
    <row r="11043" x14ac:dyDescent="0.2"/>
    <row r="11044" x14ac:dyDescent="0.2"/>
    <row r="11045" x14ac:dyDescent="0.2"/>
    <row r="11046" x14ac:dyDescent="0.2"/>
    <row r="11047" x14ac:dyDescent="0.2"/>
    <row r="11048" x14ac:dyDescent="0.2"/>
    <row r="11049" x14ac:dyDescent="0.2"/>
    <row r="11050" x14ac:dyDescent="0.2"/>
    <row r="11051" x14ac:dyDescent="0.2"/>
    <row r="11052" x14ac:dyDescent="0.2"/>
    <row r="11053" x14ac:dyDescent="0.2"/>
    <row r="11054" x14ac:dyDescent="0.2"/>
    <row r="11055" x14ac:dyDescent="0.2"/>
    <row r="11056" x14ac:dyDescent="0.2"/>
    <row r="11057" x14ac:dyDescent="0.2"/>
    <row r="11058" x14ac:dyDescent="0.2"/>
    <row r="11059" x14ac:dyDescent="0.2"/>
    <row r="11060" x14ac:dyDescent="0.2"/>
    <row r="11061" x14ac:dyDescent="0.2"/>
    <row r="11062" x14ac:dyDescent="0.2"/>
    <row r="11063" x14ac:dyDescent="0.2"/>
    <row r="11064" x14ac:dyDescent="0.2"/>
    <row r="11065" x14ac:dyDescent="0.2"/>
    <row r="11066" x14ac:dyDescent="0.2"/>
    <row r="11067" x14ac:dyDescent="0.2"/>
    <row r="11068" x14ac:dyDescent="0.2"/>
    <row r="11069" x14ac:dyDescent="0.2"/>
    <row r="11070" x14ac:dyDescent="0.2"/>
    <row r="11071" x14ac:dyDescent="0.2"/>
    <row r="11072" x14ac:dyDescent="0.2"/>
    <row r="11073" x14ac:dyDescent="0.2"/>
    <row r="11074" x14ac:dyDescent="0.2"/>
    <row r="11075" x14ac:dyDescent="0.2"/>
    <row r="11076" x14ac:dyDescent="0.2"/>
    <row r="11077" x14ac:dyDescent="0.2"/>
    <row r="11078" x14ac:dyDescent="0.2"/>
    <row r="11079" x14ac:dyDescent="0.2"/>
    <row r="11080" x14ac:dyDescent="0.2"/>
    <row r="11081" x14ac:dyDescent="0.2"/>
    <row r="11082" x14ac:dyDescent="0.2"/>
    <row r="11083" x14ac:dyDescent="0.2"/>
    <row r="11084" x14ac:dyDescent="0.2"/>
    <row r="11085" x14ac:dyDescent="0.2"/>
    <row r="11086" x14ac:dyDescent="0.2"/>
    <row r="11087" x14ac:dyDescent="0.2"/>
    <row r="11088" x14ac:dyDescent="0.2"/>
    <row r="11089" x14ac:dyDescent="0.2"/>
    <row r="11090" x14ac:dyDescent="0.2"/>
    <row r="11091" x14ac:dyDescent="0.2"/>
    <row r="11092" x14ac:dyDescent="0.2"/>
    <row r="11093" x14ac:dyDescent="0.2"/>
    <row r="11094" x14ac:dyDescent="0.2"/>
    <row r="11095" x14ac:dyDescent="0.2"/>
    <row r="11096" x14ac:dyDescent="0.2"/>
    <row r="11097" x14ac:dyDescent="0.2"/>
    <row r="11098" x14ac:dyDescent="0.2"/>
    <row r="11099" x14ac:dyDescent="0.2"/>
    <row r="11100" x14ac:dyDescent="0.2"/>
    <row r="11101" x14ac:dyDescent="0.2"/>
    <row r="11102" x14ac:dyDescent="0.2"/>
    <row r="11103" x14ac:dyDescent="0.2"/>
    <row r="11104" x14ac:dyDescent="0.2"/>
    <row r="11105" x14ac:dyDescent="0.2"/>
    <row r="11106" x14ac:dyDescent="0.2"/>
    <row r="11107" x14ac:dyDescent="0.2"/>
    <row r="11108" x14ac:dyDescent="0.2"/>
    <row r="11109" x14ac:dyDescent="0.2"/>
    <row r="11110" x14ac:dyDescent="0.2"/>
    <row r="11111" x14ac:dyDescent="0.2"/>
    <row r="11112" x14ac:dyDescent="0.2"/>
    <row r="11113" x14ac:dyDescent="0.2"/>
    <row r="11114" x14ac:dyDescent="0.2"/>
    <row r="11115" x14ac:dyDescent="0.2"/>
    <row r="11116" x14ac:dyDescent="0.2"/>
    <row r="11117" x14ac:dyDescent="0.2"/>
    <row r="11118" x14ac:dyDescent="0.2"/>
    <row r="11119" x14ac:dyDescent="0.2"/>
    <row r="11120" x14ac:dyDescent="0.2"/>
    <row r="11121" x14ac:dyDescent="0.2"/>
    <row r="11122" x14ac:dyDescent="0.2"/>
    <row r="11123" x14ac:dyDescent="0.2"/>
    <row r="11124" x14ac:dyDescent="0.2"/>
    <row r="11125" x14ac:dyDescent="0.2"/>
    <row r="11126" x14ac:dyDescent="0.2"/>
    <row r="11127" x14ac:dyDescent="0.2"/>
    <row r="11128" x14ac:dyDescent="0.2"/>
    <row r="11129" x14ac:dyDescent="0.2"/>
    <row r="11130" x14ac:dyDescent="0.2"/>
    <row r="11131" x14ac:dyDescent="0.2"/>
    <row r="11132" x14ac:dyDescent="0.2"/>
    <row r="11133" x14ac:dyDescent="0.2"/>
    <row r="11134" x14ac:dyDescent="0.2"/>
    <row r="11135" x14ac:dyDescent="0.2"/>
    <row r="11136" x14ac:dyDescent="0.2"/>
    <row r="11137" x14ac:dyDescent="0.2"/>
    <row r="11138" x14ac:dyDescent="0.2"/>
    <row r="11139" x14ac:dyDescent="0.2"/>
    <row r="11140" x14ac:dyDescent="0.2"/>
    <row r="11141" x14ac:dyDescent="0.2"/>
    <row r="11142" x14ac:dyDescent="0.2"/>
    <row r="11143" x14ac:dyDescent="0.2"/>
    <row r="11144" x14ac:dyDescent="0.2"/>
    <row r="11145" x14ac:dyDescent="0.2"/>
    <row r="11146" x14ac:dyDescent="0.2"/>
    <row r="11147" x14ac:dyDescent="0.2"/>
    <row r="11148" x14ac:dyDescent="0.2"/>
    <row r="11149" x14ac:dyDescent="0.2"/>
    <row r="11150" x14ac:dyDescent="0.2"/>
    <row r="11151" x14ac:dyDescent="0.2"/>
    <row r="11152" x14ac:dyDescent="0.2"/>
    <row r="11153" x14ac:dyDescent="0.2"/>
    <row r="11154" x14ac:dyDescent="0.2"/>
    <row r="11155" x14ac:dyDescent="0.2"/>
    <row r="11156" x14ac:dyDescent="0.2"/>
    <row r="11157" x14ac:dyDescent="0.2"/>
    <row r="11158" x14ac:dyDescent="0.2"/>
    <row r="11159" x14ac:dyDescent="0.2"/>
    <row r="11160" x14ac:dyDescent="0.2"/>
    <row r="11161" x14ac:dyDescent="0.2"/>
    <row r="11162" x14ac:dyDescent="0.2"/>
    <row r="11163" x14ac:dyDescent="0.2"/>
    <row r="11164" x14ac:dyDescent="0.2"/>
    <row r="11165" x14ac:dyDescent="0.2"/>
    <row r="11166" x14ac:dyDescent="0.2"/>
    <row r="11167" x14ac:dyDescent="0.2"/>
    <row r="11168" x14ac:dyDescent="0.2"/>
    <row r="11169" x14ac:dyDescent="0.2"/>
    <row r="11170" x14ac:dyDescent="0.2"/>
    <row r="11171" x14ac:dyDescent="0.2"/>
    <row r="11172" x14ac:dyDescent="0.2"/>
    <row r="11173" x14ac:dyDescent="0.2"/>
    <row r="11174" x14ac:dyDescent="0.2"/>
    <row r="11175" x14ac:dyDescent="0.2"/>
    <row r="11176" x14ac:dyDescent="0.2"/>
    <row r="11177" x14ac:dyDescent="0.2"/>
    <row r="11178" x14ac:dyDescent="0.2"/>
    <row r="11179" x14ac:dyDescent="0.2"/>
    <row r="11180" x14ac:dyDescent="0.2"/>
    <row r="11181" x14ac:dyDescent="0.2"/>
    <row r="11182" x14ac:dyDescent="0.2"/>
    <row r="11183" x14ac:dyDescent="0.2"/>
    <row r="11184" x14ac:dyDescent="0.2"/>
    <row r="11185" x14ac:dyDescent="0.2"/>
    <row r="11186" x14ac:dyDescent="0.2"/>
    <row r="11187" x14ac:dyDescent="0.2"/>
    <row r="11188" x14ac:dyDescent="0.2"/>
    <row r="11189" x14ac:dyDescent="0.2"/>
    <row r="11190" x14ac:dyDescent="0.2"/>
    <row r="11191" x14ac:dyDescent="0.2"/>
    <row r="11192" x14ac:dyDescent="0.2"/>
    <row r="11193" x14ac:dyDescent="0.2"/>
    <row r="11194" x14ac:dyDescent="0.2"/>
    <row r="11195" x14ac:dyDescent="0.2"/>
    <row r="11196" x14ac:dyDescent="0.2"/>
    <row r="11197" x14ac:dyDescent="0.2"/>
    <row r="11198" x14ac:dyDescent="0.2"/>
    <row r="11199" x14ac:dyDescent="0.2"/>
    <row r="11200" x14ac:dyDescent="0.2"/>
    <row r="11201" x14ac:dyDescent="0.2"/>
    <row r="11202" x14ac:dyDescent="0.2"/>
    <row r="11203" x14ac:dyDescent="0.2"/>
    <row r="11204" x14ac:dyDescent="0.2"/>
    <row r="11205" x14ac:dyDescent="0.2"/>
    <row r="11206" x14ac:dyDescent="0.2"/>
    <row r="11207" x14ac:dyDescent="0.2"/>
    <row r="11208" x14ac:dyDescent="0.2"/>
    <row r="11209" x14ac:dyDescent="0.2"/>
    <row r="11210" x14ac:dyDescent="0.2"/>
    <row r="11211" x14ac:dyDescent="0.2"/>
    <row r="11212" x14ac:dyDescent="0.2"/>
    <row r="11213" x14ac:dyDescent="0.2"/>
    <row r="11214" x14ac:dyDescent="0.2"/>
    <row r="11215" x14ac:dyDescent="0.2"/>
    <row r="11216" x14ac:dyDescent="0.2"/>
    <row r="11217" x14ac:dyDescent="0.2"/>
    <row r="11218" x14ac:dyDescent="0.2"/>
    <row r="11219" x14ac:dyDescent="0.2"/>
    <row r="11220" x14ac:dyDescent="0.2"/>
    <row r="11221" x14ac:dyDescent="0.2"/>
    <row r="11222" x14ac:dyDescent="0.2"/>
    <row r="11223" x14ac:dyDescent="0.2"/>
    <row r="11224" x14ac:dyDescent="0.2"/>
    <row r="11225" x14ac:dyDescent="0.2"/>
    <row r="11226" x14ac:dyDescent="0.2"/>
    <row r="11227" x14ac:dyDescent="0.2"/>
    <row r="11228" x14ac:dyDescent="0.2"/>
    <row r="11229" x14ac:dyDescent="0.2"/>
    <row r="11230" x14ac:dyDescent="0.2"/>
    <row r="11231" x14ac:dyDescent="0.2"/>
    <row r="11232" x14ac:dyDescent="0.2"/>
    <row r="11233" x14ac:dyDescent="0.2"/>
    <row r="11234" x14ac:dyDescent="0.2"/>
    <row r="11235" x14ac:dyDescent="0.2"/>
    <row r="11236" x14ac:dyDescent="0.2"/>
    <row r="11237" x14ac:dyDescent="0.2"/>
    <row r="11238" x14ac:dyDescent="0.2"/>
    <row r="11239" x14ac:dyDescent="0.2"/>
    <row r="11240" x14ac:dyDescent="0.2"/>
    <row r="11241" x14ac:dyDescent="0.2"/>
    <row r="11242" x14ac:dyDescent="0.2"/>
    <row r="11243" x14ac:dyDescent="0.2"/>
    <row r="11244" x14ac:dyDescent="0.2"/>
    <row r="11245" x14ac:dyDescent="0.2"/>
    <row r="11246" x14ac:dyDescent="0.2"/>
    <row r="11247" x14ac:dyDescent="0.2"/>
    <row r="11248" x14ac:dyDescent="0.2"/>
    <row r="11249" x14ac:dyDescent="0.2"/>
    <row r="11250" x14ac:dyDescent="0.2"/>
    <row r="11251" x14ac:dyDescent="0.2"/>
    <row r="11252" x14ac:dyDescent="0.2"/>
    <row r="11253" x14ac:dyDescent="0.2"/>
    <row r="11254" x14ac:dyDescent="0.2"/>
    <row r="11255" x14ac:dyDescent="0.2"/>
    <row r="11256" x14ac:dyDescent="0.2"/>
    <row r="11257" x14ac:dyDescent="0.2"/>
    <row r="11258" x14ac:dyDescent="0.2"/>
    <row r="11259" x14ac:dyDescent="0.2"/>
    <row r="11260" x14ac:dyDescent="0.2"/>
    <row r="11261" x14ac:dyDescent="0.2"/>
    <row r="11262" x14ac:dyDescent="0.2"/>
    <row r="11263" x14ac:dyDescent="0.2"/>
    <row r="11264" x14ac:dyDescent="0.2"/>
    <row r="11265" x14ac:dyDescent="0.2"/>
    <row r="11266" x14ac:dyDescent="0.2"/>
    <row r="11267" x14ac:dyDescent="0.2"/>
    <row r="11268" x14ac:dyDescent="0.2"/>
    <row r="11269" x14ac:dyDescent="0.2"/>
    <row r="11270" x14ac:dyDescent="0.2"/>
    <row r="11271" x14ac:dyDescent="0.2"/>
    <row r="11272" x14ac:dyDescent="0.2"/>
    <row r="11273" x14ac:dyDescent="0.2"/>
    <row r="11274" x14ac:dyDescent="0.2"/>
    <row r="11275" x14ac:dyDescent="0.2"/>
    <row r="11276" x14ac:dyDescent="0.2"/>
    <row r="11277" x14ac:dyDescent="0.2"/>
    <row r="11278" x14ac:dyDescent="0.2"/>
    <row r="11279" x14ac:dyDescent="0.2"/>
    <row r="11280" x14ac:dyDescent="0.2"/>
    <row r="11281" x14ac:dyDescent="0.2"/>
    <row r="11282" x14ac:dyDescent="0.2"/>
    <row r="11283" x14ac:dyDescent="0.2"/>
    <row r="11284" x14ac:dyDescent="0.2"/>
    <row r="11285" x14ac:dyDescent="0.2"/>
    <row r="11286" x14ac:dyDescent="0.2"/>
    <row r="11287" x14ac:dyDescent="0.2"/>
    <row r="11288" x14ac:dyDescent="0.2"/>
    <row r="11289" x14ac:dyDescent="0.2"/>
    <row r="11290" x14ac:dyDescent="0.2"/>
    <row r="11291" x14ac:dyDescent="0.2"/>
    <row r="11292" x14ac:dyDescent="0.2"/>
    <row r="11293" x14ac:dyDescent="0.2"/>
    <row r="11294" x14ac:dyDescent="0.2"/>
    <row r="11295" x14ac:dyDescent="0.2"/>
    <row r="11296" x14ac:dyDescent="0.2"/>
    <row r="11297" x14ac:dyDescent="0.2"/>
    <row r="11298" x14ac:dyDescent="0.2"/>
    <row r="11299" x14ac:dyDescent="0.2"/>
    <row r="11300" x14ac:dyDescent="0.2"/>
    <row r="11301" x14ac:dyDescent="0.2"/>
    <row r="11302" x14ac:dyDescent="0.2"/>
    <row r="11303" x14ac:dyDescent="0.2"/>
    <row r="11304" x14ac:dyDescent="0.2"/>
    <row r="11305" x14ac:dyDescent="0.2"/>
    <row r="11306" x14ac:dyDescent="0.2"/>
    <row r="11307" x14ac:dyDescent="0.2"/>
    <row r="11308" x14ac:dyDescent="0.2"/>
    <row r="11309" x14ac:dyDescent="0.2"/>
    <row r="11310" x14ac:dyDescent="0.2"/>
    <row r="11311" x14ac:dyDescent="0.2"/>
    <row r="11312" x14ac:dyDescent="0.2"/>
    <row r="11313" x14ac:dyDescent="0.2"/>
    <row r="11314" x14ac:dyDescent="0.2"/>
    <row r="11315" x14ac:dyDescent="0.2"/>
    <row r="11316" x14ac:dyDescent="0.2"/>
    <row r="11317" x14ac:dyDescent="0.2"/>
    <row r="11318" x14ac:dyDescent="0.2"/>
    <row r="11319" x14ac:dyDescent="0.2"/>
    <row r="11320" x14ac:dyDescent="0.2"/>
    <row r="11321" x14ac:dyDescent="0.2"/>
    <row r="11322" x14ac:dyDescent="0.2"/>
    <row r="11323" x14ac:dyDescent="0.2"/>
    <row r="11324" x14ac:dyDescent="0.2"/>
    <row r="11325" x14ac:dyDescent="0.2"/>
    <row r="11326" x14ac:dyDescent="0.2"/>
    <row r="11327" x14ac:dyDescent="0.2"/>
    <row r="11328" x14ac:dyDescent="0.2"/>
    <row r="11329" x14ac:dyDescent="0.2"/>
    <row r="11330" x14ac:dyDescent="0.2"/>
    <row r="11331" x14ac:dyDescent="0.2"/>
    <row r="11332" x14ac:dyDescent="0.2"/>
    <row r="11333" x14ac:dyDescent="0.2"/>
    <row r="11334" x14ac:dyDescent="0.2"/>
    <row r="11335" x14ac:dyDescent="0.2"/>
    <row r="11336" x14ac:dyDescent="0.2"/>
    <row r="11337" x14ac:dyDescent="0.2"/>
    <row r="11338" x14ac:dyDescent="0.2"/>
    <row r="11339" x14ac:dyDescent="0.2"/>
    <row r="11340" x14ac:dyDescent="0.2"/>
    <row r="11341" x14ac:dyDescent="0.2"/>
    <row r="11342" x14ac:dyDescent="0.2"/>
    <row r="11343" x14ac:dyDescent="0.2"/>
    <row r="11344" x14ac:dyDescent="0.2"/>
    <row r="11345" x14ac:dyDescent="0.2"/>
    <row r="11346" x14ac:dyDescent="0.2"/>
    <row r="11347" x14ac:dyDescent="0.2"/>
    <row r="11348" x14ac:dyDescent="0.2"/>
    <row r="11349" x14ac:dyDescent="0.2"/>
    <row r="11350" x14ac:dyDescent="0.2"/>
    <row r="11351" x14ac:dyDescent="0.2"/>
    <row r="11352" x14ac:dyDescent="0.2"/>
    <row r="11353" x14ac:dyDescent="0.2"/>
    <row r="11354" x14ac:dyDescent="0.2"/>
    <row r="11355" x14ac:dyDescent="0.2"/>
    <row r="11356" x14ac:dyDescent="0.2"/>
    <row r="11357" x14ac:dyDescent="0.2"/>
    <row r="11358" x14ac:dyDescent="0.2"/>
    <row r="11359" x14ac:dyDescent="0.2"/>
    <row r="11360" x14ac:dyDescent="0.2"/>
    <row r="11361" x14ac:dyDescent="0.2"/>
    <row r="11362" x14ac:dyDescent="0.2"/>
    <row r="11363" x14ac:dyDescent="0.2"/>
    <row r="11364" x14ac:dyDescent="0.2"/>
    <row r="11365" x14ac:dyDescent="0.2"/>
    <row r="11366" x14ac:dyDescent="0.2"/>
    <row r="11367" x14ac:dyDescent="0.2"/>
    <row r="11368" x14ac:dyDescent="0.2"/>
    <row r="11369" x14ac:dyDescent="0.2"/>
    <row r="11370" x14ac:dyDescent="0.2"/>
    <row r="11371" x14ac:dyDescent="0.2"/>
    <row r="11372" x14ac:dyDescent="0.2"/>
    <row r="11373" x14ac:dyDescent="0.2"/>
    <row r="11374" x14ac:dyDescent="0.2"/>
    <row r="11375" x14ac:dyDescent="0.2"/>
    <row r="11376" x14ac:dyDescent="0.2"/>
    <row r="11377" x14ac:dyDescent="0.2"/>
    <row r="11378" x14ac:dyDescent="0.2"/>
    <row r="11379" x14ac:dyDescent="0.2"/>
    <row r="11380" x14ac:dyDescent="0.2"/>
    <row r="11381" x14ac:dyDescent="0.2"/>
    <row r="11382" x14ac:dyDescent="0.2"/>
    <row r="11383" x14ac:dyDescent="0.2"/>
    <row r="11384" x14ac:dyDescent="0.2"/>
    <row r="11385" x14ac:dyDescent="0.2"/>
    <row r="11386" x14ac:dyDescent="0.2"/>
    <row r="11387" x14ac:dyDescent="0.2"/>
    <row r="11388" x14ac:dyDescent="0.2"/>
    <row r="11389" x14ac:dyDescent="0.2"/>
    <row r="11390" x14ac:dyDescent="0.2"/>
    <row r="11391" x14ac:dyDescent="0.2"/>
    <row r="11392" x14ac:dyDescent="0.2"/>
    <row r="11393" x14ac:dyDescent="0.2"/>
    <row r="11394" x14ac:dyDescent="0.2"/>
    <row r="11395" x14ac:dyDescent="0.2"/>
    <row r="11396" x14ac:dyDescent="0.2"/>
    <row r="11397" x14ac:dyDescent="0.2"/>
    <row r="11398" x14ac:dyDescent="0.2"/>
    <row r="11399" x14ac:dyDescent="0.2"/>
    <row r="11400" x14ac:dyDescent="0.2"/>
    <row r="11401" x14ac:dyDescent="0.2"/>
    <row r="11402" x14ac:dyDescent="0.2"/>
    <row r="11403" x14ac:dyDescent="0.2"/>
    <row r="11404" x14ac:dyDescent="0.2"/>
    <row r="11405" x14ac:dyDescent="0.2"/>
    <row r="11406" x14ac:dyDescent="0.2"/>
    <row r="11407" x14ac:dyDescent="0.2"/>
    <row r="11408" x14ac:dyDescent="0.2"/>
    <row r="11409" x14ac:dyDescent="0.2"/>
    <row r="11410" x14ac:dyDescent="0.2"/>
    <row r="11411" x14ac:dyDescent="0.2"/>
    <row r="11412" x14ac:dyDescent="0.2"/>
    <row r="11413" x14ac:dyDescent="0.2"/>
    <row r="11414" x14ac:dyDescent="0.2"/>
    <row r="11415" x14ac:dyDescent="0.2"/>
    <row r="11416" x14ac:dyDescent="0.2"/>
    <row r="11417" x14ac:dyDescent="0.2"/>
    <row r="11418" x14ac:dyDescent="0.2"/>
    <row r="11419" x14ac:dyDescent="0.2"/>
    <row r="11420" x14ac:dyDescent="0.2"/>
    <row r="11421" x14ac:dyDescent="0.2"/>
    <row r="11422" x14ac:dyDescent="0.2"/>
    <row r="11423" x14ac:dyDescent="0.2"/>
    <row r="11424" x14ac:dyDescent="0.2"/>
    <row r="11425" x14ac:dyDescent="0.2"/>
    <row r="11426" x14ac:dyDescent="0.2"/>
    <row r="11427" x14ac:dyDescent="0.2"/>
    <row r="11428" x14ac:dyDescent="0.2"/>
    <row r="11429" x14ac:dyDescent="0.2"/>
    <row r="11430" x14ac:dyDescent="0.2"/>
    <row r="11431" x14ac:dyDescent="0.2"/>
    <row r="11432" x14ac:dyDescent="0.2"/>
    <row r="11433" x14ac:dyDescent="0.2"/>
    <row r="11434" x14ac:dyDescent="0.2"/>
    <row r="11435" x14ac:dyDescent="0.2"/>
    <row r="11436" x14ac:dyDescent="0.2"/>
    <row r="11437" x14ac:dyDescent="0.2"/>
    <row r="11438" x14ac:dyDescent="0.2"/>
    <row r="11439" x14ac:dyDescent="0.2"/>
    <row r="11440" x14ac:dyDescent="0.2"/>
    <row r="11441" x14ac:dyDescent="0.2"/>
    <row r="11442" x14ac:dyDescent="0.2"/>
    <row r="11443" x14ac:dyDescent="0.2"/>
    <row r="11444" x14ac:dyDescent="0.2"/>
    <row r="11445" x14ac:dyDescent="0.2"/>
    <row r="11446" x14ac:dyDescent="0.2"/>
    <row r="11447" x14ac:dyDescent="0.2"/>
    <row r="11448" x14ac:dyDescent="0.2"/>
    <row r="11449" x14ac:dyDescent="0.2"/>
    <row r="11450" x14ac:dyDescent="0.2"/>
    <row r="11451" x14ac:dyDescent="0.2"/>
    <row r="11452" x14ac:dyDescent="0.2"/>
    <row r="11453" x14ac:dyDescent="0.2"/>
    <row r="11454" x14ac:dyDescent="0.2"/>
    <row r="11455" x14ac:dyDescent="0.2"/>
    <row r="11456" x14ac:dyDescent="0.2"/>
    <row r="11457" x14ac:dyDescent="0.2"/>
    <row r="11458" x14ac:dyDescent="0.2"/>
    <row r="11459" x14ac:dyDescent="0.2"/>
    <row r="11460" x14ac:dyDescent="0.2"/>
    <row r="11461" x14ac:dyDescent="0.2"/>
    <row r="11462" x14ac:dyDescent="0.2"/>
    <row r="11463" x14ac:dyDescent="0.2"/>
    <row r="11464" x14ac:dyDescent="0.2"/>
    <row r="11465" x14ac:dyDescent="0.2"/>
    <row r="11466" x14ac:dyDescent="0.2"/>
    <row r="11467" x14ac:dyDescent="0.2"/>
    <row r="11468" x14ac:dyDescent="0.2"/>
    <row r="11469" x14ac:dyDescent="0.2"/>
    <row r="11470" x14ac:dyDescent="0.2"/>
    <row r="11471" x14ac:dyDescent="0.2"/>
    <row r="11472" x14ac:dyDescent="0.2"/>
    <row r="11473" x14ac:dyDescent="0.2"/>
    <row r="11474" x14ac:dyDescent="0.2"/>
    <row r="11475" x14ac:dyDescent="0.2"/>
    <row r="11476" x14ac:dyDescent="0.2"/>
    <row r="11477" x14ac:dyDescent="0.2"/>
    <row r="11478" x14ac:dyDescent="0.2"/>
    <row r="11479" x14ac:dyDescent="0.2"/>
    <row r="11480" x14ac:dyDescent="0.2"/>
    <row r="11481" x14ac:dyDescent="0.2"/>
    <row r="11482" x14ac:dyDescent="0.2"/>
    <row r="11483" x14ac:dyDescent="0.2"/>
    <row r="11484" x14ac:dyDescent="0.2"/>
    <row r="11485" x14ac:dyDescent="0.2"/>
    <row r="11486" x14ac:dyDescent="0.2"/>
    <row r="11487" x14ac:dyDescent="0.2"/>
    <row r="11488" x14ac:dyDescent="0.2"/>
    <row r="11489" x14ac:dyDescent="0.2"/>
    <row r="11490" x14ac:dyDescent="0.2"/>
    <row r="11491" x14ac:dyDescent="0.2"/>
    <row r="11492" x14ac:dyDescent="0.2"/>
    <row r="11493" x14ac:dyDescent="0.2"/>
    <row r="11494" x14ac:dyDescent="0.2"/>
    <row r="11495" x14ac:dyDescent="0.2"/>
    <row r="11496" x14ac:dyDescent="0.2"/>
    <row r="11497" x14ac:dyDescent="0.2"/>
    <row r="11498" x14ac:dyDescent="0.2"/>
    <row r="11499" x14ac:dyDescent="0.2"/>
    <row r="11500" x14ac:dyDescent="0.2"/>
    <row r="11501" x14ac:dyDescent="0.2"/>
    <row r="11502" x14ac:dyDescent="0.2"/>
    <row r="11503" x14ac:dyDescent="0.2"/>
    <row r="11504" x14ac:dyDescent="0.2"/>
    <row r="11505" x14ac:dyDescent="0.2"/>
    <row r="11506" x14ac:dyDescent="0.2"/>
    <row r="11507" x14ac:dyDescent="0.2"/>
    <row r="11508" x14ac:dyDescent="0.2"/>
    <row r="11509" x14ac:dyDescent="0.2"/>
    <row r="11510" x14ac:dyDescent="0.2"/>
    <row r="11511" x14ac:dyDescent="0.2"/>
    <row r="11512" x14ac:dyDescent="0.2"/>
    <row r="11513" x14ac:dyDescent="0.2"/>
    <row r="11514" x14ac:dyDescent="0.2"/>
    <row r="11515" x14ac:dyDescent="0.2"/>
    <row r="11516" x14ac:dyDescent="0.2"/>
    <row r="11517" x14ac:dyDescent="0.2"/>
    <row r="11518" x14ac:dyDescent="0.2"/>
    <row r="11519" x14ac:dyDescent="0.2"/>
    <row r="11520" x14ac:dyDescent="0.2"/>
    <row r="11521" x14ac:dyDescent="0.2"/>
    <row r="11522" x14ac:dyDescent="0.2"/>
    <row r="11523" x14ac:dyDescent="0.2"/>
    <row r="11524" x14ac:dyDescent="0.2"/>
    <row r="11525" x14ac:dyDescent="0.2"/>
    <row r="11526" x14ac:dyDescent="0.2"/>
    <row r="11527" x14ac:dyDescent="0.2"/>
    <row r="11528" x14ac:dyDescent="0.2"/>
    <row r="11529" x14ac:dyDescent="0.2"/>
    <row r="11530" x14ac:dyDescent="0.2"/>
    <row r="11531" x14ac:dyDescent="0.2"/>
    <row r="11532" x14ac:dyDescent="0.2"/>
    <row r="11533" x14ac:dyDescent="0.2"/>
    <row r="11534" x14ac:dyDescent="0.2"/>
    <row r="11535" x14ac:dyDescent="0.2"/>
    <row r="11536" x14ac:dyDescent="0.2"/>
    <row r="11537" x14ac:dyDescent="0.2"/>
    <row r="11538" x14ac:dyDescent="0.2"/>
    <row r="11539" x14ac:dyDescent="0.2"/>
    <row r="11540" x14ac:dyDescent="0.2"/>
    <row r="11541" x14ac:dyDescent="0.2"/>
    <row r="11542" x14ac:dyDescent="0.2"/>
    <row r="11543" x14ac:dyDescent="0.2"/>
    <row r="11544" x14ac:dyDescent="0.2"/>
    <row r="11545" x14ac:dyDescent="0.2"/>
    <row r="11546" x14ac:dyDescent="0.2"/>
    <row r="11547" x14ac:dyDescent="0.2"/>
    <row r="11548" x14ac:dyDescent="0.2"/>
    <row r="11549" x14ac:dyDescent="0.2"/>
    <row r="11550" x14ac:dyDescent="0.2"/>
    <row r="11551" x14ac:dyDescent="0.2"/>
    <row r="11552" x14ac:dyDescent="0.2"/>
    <row r="11553" x14ac:dyDescent="0.2"/>
    <row r="11554" x14ac:dyDescent="0.2"/>
    <row r="11555" x14ac:dyDescent="0.2"/>
    <row r="11556" x14ac:dyDescent="0.2"/>
    <row r="11557" x14ac:dyDescent="0.2"/>
    <row r="11558" x14ac:dyDescent="0.2"/>
    <row r="11559" x14ac:dyDescent="0.2"/>
    <row r="11560" x14ac:dyDescent="0.2"/>
    <row r="11561" x14ac:dyDescent="0.2"/>
    <row r="11562" x14ac:dyDescent="0.2"/>
    <row r="11563" x14ac:dyDescent="0.2"/>
    <row r="11564" x14ac:dyDescent="0.2"/>
    <row r="11565" x14ac:dyDescent="0.2"/>
    <row r="11566" x14ac:dyDescent="0.2"/>
    <row r="11567" x14ac:dyDescent="0.2"/>
    <row r="11568" x14ac:dyDescent="0.2"/>
    <row r="11569" x14ac:dyDescent="0.2"/>
    <row r="11570" x14ac:dyDescent="0.2"/>
    <row r="11571" x14ac:dyDescent="0.2"/>
    <row r="11572" x14ac:dyDescent="0.2"/>
    <row r="11573" x14ac:dyDescent="0.2"/>
    <row r="11574" x14ac:dyDescent="0.2"/>
    <row r="11575" x14ac:dyDescent="0.2"/>
    <row r="11576" x14ac:dyDescent="0.2"/>
    <row r="11577" x14ac:dyDescent="0.2"/>
    <row r="11578" x14ac:dyDescent="0.2"/>
    <row r="11579" x14ac:dyDescent="0.2"/>
    <row r="11580" x14ac:dyDescent="0.2"/>
    <row r="11581" x14ac:dyDescent="0.2"/>
    <row r="11582" x14ac:dyDescent="0.2"/>
    <row r="11583" x14ac:dyDescent="0.2"/>
    <row r="11584" x14ac:dyDescent="0.2"/>
    <row r="11585" x14ac:dyDescent="0.2"/>
    <row r="11586" x14ac:dyDescent="0.2"/>
    <row r="11587" x14ac:dyDescent="0.2"/>
    <row r="11588" x14ac:dyDescent="0.2"/>
    <row r="11589" x14ac:dyDescent="0.2"/>
    <row r="11590" x14ac:dyDescent="0.2"/>
    <row r="11591" x14ac:dyDescent="0.2"/>
    <row r="11592" x14ac:dyDescent="0.2"/>
    <row r="11593" x14ac:dyDescent="0.2"/>
    <row r="11594" x14ac:dyDescent="0.2"/>
    <row r="11595" x14ac:dyDescent="0.2"/>
    <row r="11596" x14ac:dyDescent="0.2"/>
    <row r="11597" x14ac:dyDescent="0.2"/>
    <row r="11598" x14ac:dyDescent="0.2"/>
    <row r="11599" x14ac:dyDescent="0.2"/>
    <row r="11600" x14ac:dyDescent="0.2"/>
    <row r="11601" x14ac:dyDescent="0.2"/>
    <row r="11602" x14ac:dyDescent="0.2"/>
    <row r="11603" x14ac:dyDescent="0.2"/>
    <row r="11604" x14ac:dyDescent="0.2"/>
    <row r="11605" x14ac:dyDescent="0.2"/>
    <row r="11606" x14ac:dyDescent="0.2"/>
    <row r="11607" x14ac:dyDescent="0.2"/>
    <row r="11608" x14ac:dyDescent="0.2"/>
    <row r="11609" x14ac:dyDescent="0.2"/>
    <row r="11610" x14ac:dyDescent="0.2"/>
    <row r="11611" x14ac:dyDescent="0.2"/>
    <row r="11612" x14ac:dyDescent="0.2"/>
    <row r="11613" x14ac:dyDescent="0.2"/>
    <row r="11614" x14ac:dyDescent="0.2"/>
    <row r="11615" x14ac:dyDescent="0.2"/>
    <row r="11616" x14ac:dyDescent="0.2"/>
    <row r="11617" x14ac:dyDescent="0.2"/>
    <row r="11618" x14ac:dyDescent="0.2"/>
    <row r="11619" x14ac:dyDescent="0.2"/>
    <row r="11620" x14ac:dyDescent="0.2"/>
    <row r="11621" x14ac:dyDescent="0.2"/>
    <row r="11622" x14ac:dyDescent="0.2"/>
    <row r="11623" x14ac:dyDescent="0.2"/>
    <row r="11624" x14ac:dyDescent="0.2"/>
    <row r="11625" x14ac:dyDescent="0.2"/>
    <row r="11626" x14ac:dyDescent="0.2"/>
    <row r="11627" x14ac:dyDescent="0.2"/>
    <row r="11628" x14ac:dyDescent="0.2"/>
    <row r="11629" x14ac:dyDescent="0.2"/>
    <row r="11630" x14ac:dyDescent="0.2"/>
    <row r="11631" x14ac:dyDescent="0.2"/>
    <row r="11632" x14ac:dyDescent="0.2"/>
    <row r="11633" x14ac:dyDescent="0.2"/>
    <row r="11634" x14ac:dyDescent="0.2"/>
    <row r="11635" x14ac:dyDescent="0.2"/>
    <row r="11636" x14ac:dyDescent="0.2"/>
    <row r="11637" x14ac:dyDescent="0.2"/>
    <row r="11638" x14ac:dyDescent="0.2"/>
    <row r="11639" x14ac:dyDescent="0.2"/>
    <row r="11640" x14ac:dyDescent="0.2"/>
    <row r="11641" x14ac:dyDescent="0.2"/>
    <row r="11642" x14ac:dyDescent="0.2"/>
    <row r="11643" x14ac:dyDescent="0.2"/>
    <row r="11644" x14ac:dyDescent="0.2"/>
    <row r="11645" x14ac:dyDescent="0.2"/>
    <row r="11646" x14ac:dyDescent="0.2"/>
    <row r="11647" x14ac:dyDescent="0.2"/>
    <row r="11648" x14ac:dyDescent="0.2"/>
    <row r="11649" x14ac:dyDescent="0.2"/>
    <row r="11650" x14ac:dyDescent="0.2"/>
    <row r="11651" x14ac:dyDescent="0.2"/>
    <row r="11652" x14ac:dyDescent="0.2"/>
    <row r="11653" x14ac:dyDescent="0.2"/>
    <row r="11654" x14ac:dyDescent="0.2"/>
    <row r="11655" x14ac:dyDescent="0.2"/>
    <row r="11656" x14ac:dyDescent="0.2"/>
    <row r="11657" x14ac:dyDescent="0.2"/>
    <row r="11658" x14ac:dyDescent="0.2"/>
    <row r="11659" x14ac:dyDescent="0.2"/>
    <row r="11660" x14ac:dyDescent="0.2"/>
    <row r="11661" x14ac:dyDescent="0.2"/>
    <row r="11662" x14ac:dyDescent="0.2"/>
    <row r="11663" x14ac:dyDescent="0.2"/>
    <row r="11664" x14ac:dyDescent="0.2"/>
    <row r="11665" x14ac:dyDescent="0.2"/>
    <row r="11666" x14ac:dyDescent="0.2"/>
    <row r="11667" x14ac:dyDescent="0.2"/>
    <row r="11668" x14ac:dyDescent="0.2"/>
    <row r="11669" x14ac:dyDescent="0.2"/>
    <row r="11670" x14ac:dyDescent="0.2"/>
    <row r="11671" x14ac:dyDescent="0.2"/>
    <row r="11672" x14ac:dyDescent="0.2"/>
    <row r="11673" x14ac:dyDescent="0.2"/>
    <row r="11674" x14ac:dyDescent="0.2"/>
    <row r="11675" x14ac:dyDescent="0.2"/>
    <row r="11676" x14ac:dyDescent="0.2"/>
    <row r="11677" x14ac:dyDescent="0.2"/>
    <row r="11678" x14ac:dyDescent="0.2"/>
    <row r="11679" x14ac:dyDescent="0.2"/>
    <row r="11680" x14ac:dyDescent="0.2"/>
    <row r="11681" x14ac:dyDescent="0.2"/>
    <row r="11682" x14ac:dyDescent="0.2"/>
    <row r="11683" x14ac:dyDescent="0.2"/>
    <row r="11684" x14ac:dyDescent="0.2"/>
    <row r="11685" x14ac:dyDescent="0.2"/>
    <row r="11686" x14ac:dyDescent="0.2"/>
    <row r="11687" x14ac:dyDescent="0.2"/>
    <row r="11688" x14ac:dyDescent="0.2"/>
    <row r="11689" x14ac:dyDescent="0.2"/>
    <row r="11690" x14ac:dyDescent="0.2"/>
    <row r="11691" x14ac:dyDescent="0.2"/>
    <row r="11692" x14ac:dyDescent="0.2"/>
    <row r="11693" x14ac:dyDescent="0.2"/>
    <row r="11694" x14ac:dyDescent="0.2"/>
    <row r="11695" x14ac:dyDescent="0.2"/>
    <row r="11696" x14ac:dyDescent="0.2"/>
    <row r="11697" x14ac:dyDescent="0.2"/>
    <row r="11698" x14ac:dyDescent="0.2"/>
    <row r="11699" x14ac:dyDescent="0.2"/>
    <row r="11700" x14ac:dyDescent="0.2"/>
    <row r="11701" x14ac:dyDescent="0.2"/>
    <row r="11702" x14ac:dyDescent="0.2"/>
    <row r="11703" x14ac:dyDescent="0.2"/>
    <row r="11704" x14ac:dyDescent="0.2"/>
    <row r="11705" x14ac:dyDescent="0.2"/>
    <row r="11706" x14ac:dyDescent="0.2"/>
    <row r="11707" x14ac:dyDescent="0.2"/>
    <row r="11708" x14ac:dyDescent="0.2"/>
    <row r="11709" x14ac:dyDescent="0.2"/>
    <row r="11710" x14ac:dyDescent="0.2"/>
    <row r="11711" x14ac:dyDescent="0.2"/>
    <row r="11712" x14ac:dyDescent="0.2"/>
    <row r="11713" x14ac:dyDescent="0.2"/>
    <row r="11714" x14ac:dyDescent="0.2"/>
    <row r="11715" x14ac:dyDescent="0.2"/>
    <row r="11716" x14ac:dyDescent="0.2"/>
    <row r="11717" x14ac:dyDescent="0.2"/>
    <row r="11718" x14ac:dyDescent="0.2"/>
    <row r="11719" x14ac:dyDescent="0.2"/>
    <row r="11720" x14ac:dyDescent="0.2"/>
    <row r="11721" x14ac:dyDescent="0.2"/>
    <row r="11722" x14ac:dyDescent="0.2"/>
    <row r="11723" x14ac:dyDescent="0.2"/>
    <row r="11724" x14ac:dyDescent="0.2"/>
    <row r="11725" x14ac:dyDescent="0.2"/>
    <row r="11726" x14ac:dyDescent="0.2"/>
    <row r="11727" x14ac:dyDescent="0.2"/>
    <row r="11728" x14ac:dyDescent="0.2"/>
    <row r="11729" x14ac:dyDescent="0.2"/>
    <row r="11730" x14ac:dyDescent="0.2"/>
    <row r="11731" x14ac:dyDescent="0.2"/>
    <row r="11732" x14ac:dyDescent="0.2"/>
    <row r="11733" x14ac:dyDescent="0.2"/>
    <row r="11734" x14ac:dyDescent="0.2"/>
    <row r="11735" x14ac:dyDescent="0.2"/>
    <row r="11736" x14ac:dyDescent="0.2"/>
    <row r="11737" x14ac:dyDescent="0.2"/>
    <row r="11738" x14ac:dyDescent="0.2"/>
    <row r="11739" x14ac:dyDescent="0.2"/>
    <row r="11740" x14ac:dyDescent="0.2"/>
    <row r="11741" x14ac:dyDescent="0.2"/>
    <row r="11742" x14ac:dyDescent="0.2"/>
    <row r="11743" x14ac:dyDescent="0.2"/>
    <row r="11744" x14ac:dyDescent="0.2"/>
    <row r="11745" x14ac:dyDescent="0.2"/>
    <row r="11746" x14ac:dyDescent="0.2"/>
    <row r="11747" x14ac:dyDescent="0.2"/>
    <row r="11748" x14ac:dyDescent="0.2"/>
    <row r="11749" x14ac:dyDescent="0.2"/>
    <row r="11750" x14ac:dyDescent="0.2"/>
    <row r="11751" x14ac:dyDescent="0.2"/>
    <row r="11752" x14ac:dyDescent="0.2"/>
    <row r="11753" x14ac:dyDescent="0.2"/>
    <row r="11754" x14ac:dyDescent="0.2"/>
    <row r="11755" x14ac:dyDescent="0.2"/>
    <row r="11756" x14ac:dyDescent="0.2"/>
    <row r="11757" x14ac:dyDescent="0.2"/>
    <row r="11758" x14ac:dyDescent="0.2"/>
    <row r="11759" x14ac:dyDescent="0.2"/>
    <row r="11760" x14ac:dyDescent="0.2"/>
    <row r="11761" x14ac:dyDescent="0.2"/>
    <row r="11762" x14ac:dyDescent="0.2"/>
    <row r="11763" x14ac:dyDescent="0.2"/>
    <row r="11764" x14ac:dyDescent="0.2"/>
    <row r="11765" x14ac:dyDescent="0.2"/>
    <row r="11766" x14ac:dyDescent="0.2"/>
    <row r="11767" x14ac:dyDescent="0.2"/>
    <row r="11768" x14ac:dyDescent="0.2"/>
    <row r="11769" x14ac:dyDescent="0.2"/>
    <row r="11770" x14ac:dyDescent="0.2"/>
    <row r="11771" x14ac:dyDescent="0.2"/>
    <row r="11772" x14ac:dyDescent="0.2"/>
    <row r="11773" x14ac:dyDescent="0.2"/>
    <row r="11774" x14ac:dyDescent="0.2"/>
    <row r="11775" x14ac:dyDescent="0.2"/>
    <row r="11776" x14ac:dyDescent="0.2"/>
    <row r="11777" x14ac:dyDescent="0.2"/>
    <row r="11778" x14ac:dyDescent="0.2"/>
    <row r="11779" x14ac:dyDescent="0.2"/>
    <row r="11780" x14ac:dyDescent="0.2"/>
    <row r="11781" x14ac:dyDescent="0.2"/>
    <row r="11782" x14ac:dyDescent="0.2"/>
    <row r="11783" x14ac:dyDescent="0.2"/>
    <row r="11784" x14ac:dyDescent="0.2"/>
    <row r="11785" x14ac:dyDescent="0.2"/>
    <row r="11786" x14ac:dyDescent="0.2"/>
    <row r="11787" x14ac:dyDescent="0.2"/>
    <row r="11788" x14ac:dyDescent="0.2"/>
    <row r="11789" x14ac:dyDescent="0.2"/>
    <row r="11790" x14ac:dyDescent="0.2"/>
    <row r="11791" x14ac:dyDescent="0.2"/>
    <row r="11792" x14ac:dyDescent="0.2"/>
    <row r="11793" x14ac:dyDescent="0.2"/>
    <row r="11794" x14ac:dyDescent="0.2"/>
    <row r="11795" x14ac:dyDescent="0.2"/>
    <row r="11796" x14ac:dyDescent="0.2"/>
    <row r="11797" x14ac:dyDescent="0.2"/>
    <row r="11798" x14ac:dyDescent="0.2"/>
    <row r="11799" x14ac:dyDescent="0.2"/>
    <row r="11800" x14ac:dyDescent="0.2"/>
    <row r="11801" x14ac:dyDescent="0.2"/>
    <row r="11802" x14ac:dyDescent="0.2"/>
    <row r="11803" x14ac:dyDescent="0.2"/>
    <row r="11804" x14ac:dyDescent="0.2"/>
    <row r="11805" x14ac:dyDescent="0.2"/>
    <row r="11806" x14ac:dyDescent="0.2"/>
    <row r="11807" x14ac:dyDescent="0.2"/>
    <row r="11808" x14ac:dyDescent="0.2"/>
    <row r="11809" x14ac:dyDescent="0.2"/>
    <row r="11810" x14ac:dyDescent="0.2"/>
    <row r="11811" x14ac:dyDescent="0.2"/>
    <row r="11812" x14ac:dyDescent="0.2"/>
    <row r="11813" x14ac:dyDescent="0.2"/>
    <row r="11814" x14ac:dyDescent="0.2"/>
    <row r="11815" x14ac:dyDescent="0.2"/>
    <row r="11816" x14ac:dyDescent="0.2"/>
    <row r="11817" x14ac:dyDescent="0.2"/>
    <row r="11818" x14ac:dyDescent="0.2"/>
    <row r="11819" x14ac:dyDescent="0.2"/>
    <row r="11820" x14ac:dyDescent="0.2"/>
    <row r="11821" x14ac:dyDescent="0.2"/>
    <row r="11822" x14ac:dyDescent="0.2"/>
    <row r="11823" x14ac:dyDescent="0.2"/>
    <row r="11824" x14ac:dyDescent="0.2"/>
    <row r="11825" x14ac:dyDescent="0.2"/>
    <row r="11826" x14ac:dyDescent="0.2"/>
    <row r="11827" x14ac:dyDescent="0.2"/>
    <row r="11828" x14ac:dyDescent="0.2"/>
    <row r="11829" x14ac:dyDescent="0.2"/>
    <row r="11830" x14ac:dyDescent="0.2"/>
    <row r="11831" x14ac:dyDescent="0.2"/>
    <row r="11832" x14ac:dyDescent="0.2"/>
    <row r="11833" x14ac:dyDescent="0.2"/>
    <row r="11834" x14ac:dyDescent="0.2"/>
    <row r="11835" x14ac:dyDescent="0.2"/>
    <row r="11836" x14ac:dyDescent="0.2"/>
    <row r="11837" x14ac:dyDescent="0.2"/>
    <row r="11838" x14ac:dyDescent="0.2"/>
    <row r="11839" x14ac:dyDescent="0.2"/>
    <row r="11840" x14ac:dyDescent="0.2"/>
    <row r="11841" x14ac:dyDescent="0.2"/>
    <row r="11842" x14ac:dyDescent="0.2"/>
    <row r="11843" x14ac:dyDescent="0.2"/>
    <row r="11844" x14ac:dyDescent="0.2"/>
    <row r="11845" x14ac:dyDescent="0.2"/>
    <row r="11846" x14ac:dyDescent="0.2"/>
    <row r="11847" x14ac:dyDescent="0.2"/>
    <row r="11848" x14ac:dyDescent="0.2"/>
    <row r="11849" x14ac:dyDescent="0.2"/>
    <row r="11850" x14ac:dyDescent="0.2"/>
    <row r="11851" x14ac:dyDescent="0.2"/>
    <row r="11852" x14ac:dyDescent="0.2"/>
    <row r="11853" x14ac:dyDescent="0.2"/>
    <row r="11854" x14ac:dyDescent="0.2"/>
    <row r="11855" x14ac:dyDescent="0.2"/>
    <row r="11856" x14ac:dyDescent="0.2"/>
    <row r="11857" x14ac:dyDescent="0.2"/>
    <row r="11858" x14ac:dyDescent="0.2"/>
    <row r="11859" x14ac:dyDescent="0.2"/>
    <row r="11860" x14ac:dyDescent="0.2"/>
    <row r="11861" x14ac:dyDescent="0.2"/>
    <row r="11862" x14ac:dyDescent="0.2"/>
    <row r="11863" x14ac:dyDescent="0.2"/>
    <row r="11864" x14ac:dyDescent="0.2"/>
    <row r="11865" x14ac:dyDescent="0.2"/>
    <row r="11866" x14ac:dyDescent="0.2"/>
    <row r="11867" x14ac:dyDescent="0.2"/>
    <row r="11868" x14ac:dyDescent="0.2"/>
    <row r="11869" x14ac:dyDescent="0.2"/>
    <row r="11870" x14ac:dyDescent="0.2"/>
    <row r="11871" x14ac:dyDescent="0.2"/>
    <row r="11872" x14ac:dyDescent="0.2"/>
    <row r="11873" x14ac:dyDescent="0.2"/>
    <row r="11874" x14ac:dyDescent="0.2"/>
    <row r="11875" x14ac:dyDescent="0.2"/>
    <row r="11876" x14ac:dyDescent="0.2"/>
    <row r="11877" x14ac:dyDescent="0.2"/>
    <row r="11878" x14ac:dyDescent="0.2"/>
    <row r="11879" x14ac:dyDescent="0.2"/>
    <row r="11880" x14ac:dyDescent="0.2"/>
    <row r="11881" x14ac:dyDescent="0.2"/>
    <row r="11882" x14ac:dyDescent="0.2"/>
    <row r="11883" x14ac:dyDescent="0.2"/>
    <row r="11884" x14ac:dyDescent="0.2"/>
    <row r="11885" x14ac:dyDescent="0.2"/>
    <row r="11886" x14ac:dyDescent="0.2"/>
    <row r="11887" x14ac:dyDescent="0.2"/>
    <row r="11888" x14ac:dyDescent="0.2"/>
    <row r="11889" x14ac:dyDescent="0.2"/>
    <row r="11890" x14ac:dyDescent="0.2"/>
    <row r="11891" x14ac:dyDescent="0.2"/>
    <row r="11892" x14ac:dyDescent="0.2"/>
    <row r="11893" x14ac:dyDescent="0.2"/>
    <row r="11894" x14ac:dyDescent="0.2"/>
    <row r="11895" x14ac:dyDescent="0.2"/>
    <row r="11896" x14ac:dyDescent="0.2"/>
    <row r="11897" x14ac:dyDescent="0.2"/>
    <row r="11898" x14ac:dyDescent="0.2"/>
    <row r="11899" x14ac:dyDescent="0.2"/>
    <row r="11900" x14ac:dyDescent="0.2"/>
    <row r="11901" x14ac:dyDescent="0.2"/>
    <row r="11902" x14ac:dyDescent="0.2"/>
    <row r="11903" x14ac:dyDescent="0.2"/>
    <row r="11904" x14ac:dyDescent="0.2"/>
    <row r="11905" x14ac:dyDescent="0.2"/>
    <row r="11906" x14ac:dyDescent="0.2"/>
    <row r="11907" x14ac:dyDescent="0.2"/>
    <row r="11908" x14ac:dyDescent="0.2"/>
    <row r="11909" x14ac:dyDescent="0.2"/>
    <row r="11910" x14ac:dyDescent="0.2"/>
    <row r="11911" x14ac:dyDescent="0.2"/>
    <row r="11912" x14ac:dyDescent="0.2"/>
    <row r="11913" x14ac:dyDescent="0.2"/>
    <row r="11914" x14ac:dyDescent="0.2"/>
    <row r="11915" x14ac:dyDescent="0.2"/>
    <row r="11916" x14ac:dyDescent="0.2"/>
    <row r="11917" x14ac:dyDescent="0.2"/>
    <row r="11918" x14ac:dyDescent="0.2"/>
    <row r="11919" x14ac:dyDescent="0.2"/>
    <row r="11920" x14ac:dyDescent="0.2"/>
    <row r="11921" x14ac:dyDescent="0.2"/>
    <row r="11922" x14ac:dyDescent="0.2"/>
    <row r="11923" x14ac:dyDescent="0.2"/>
    <row r="11924" x14ac:dyDescent="0.2"/>
    <row r="11925" x14ac:dyDescent="0.2"/>
    <row r="11926" x14ac:dyDescent="0.2"/>
    <row r="11927" x14ac:dyDescent="0.2"/>
    <row r="11928" x14ac:dyDescent="0.2"/>
    <row r="11929" x14ac:dyDescent="0.2"/>
    <row r="11930" x14ac:dyDescent="0.2"/>
    <row r="11931" x14ac:dyDescent="0.2"/>
    <row r="11932" x14ac:dyDescent="0.2"/>
    <row r="11933" x14ac:dyDescent="0.2"/>
    <row r="11934" x14ac:dyDescent="0.2"/>
    <row r="11935" x14ac:dyDescent="0.2"/>
    <row r="11936" x14ac:dyDescent="0.2"/>
    <row r="11937" x14ac:dyDescent="0.2"/>
    <row r="11938" x14ac:dyDescent="0.2"/>
    <row r="11939" x14ac:dyDescent="0.2"/>
    <row r="11940" x14ac:dyDescent="0.2"/>
    <row r="11941" x14ac:dyDescent="0.2"/>
    <row r="11942" x14ac:dyDescent="0.2"/>
    <row r="11943" x14ac:dyDescent="0.2"/>
    <row r="11944" x14ac:dyDescent="0.2"/>
    <row r="11945" x14ac:dyDescent="0.2"/>
    <row r="11946" x14ac:dyDescent="0.2"/>
    <row r="11947" x14ac:dyDescent="0.2"/>
    <row r="11948" x14ac:dyDescent="0.2"/>
    <row r="11949" x14ac:dyDescent="0.2"/>
    <row r="11950" x14ac:dyDescent="0.2"/>
    <row r="11951" x14ac:dyDescent="0.2"/>
    <row r="11952" x14ac:dyDescent="0.2"/>
    <row r="11953" x14ac:dyDescent="0.2"/>
    <row r="11954" x14ac:dyDescent="0.2"/>
    <row r="11955" x14ac:dyDescent="0.2"/>
    <row r="11956" x14ac:dyDescent="0.2"/>
    <row r="11957" x14ac:dyDescent="0.2"/>
    <row r="11958" x14ac:dyDescent="0.2"/>
    <row r="11959" x14ac:dyDescent="0.2"/>
    <row r="11960" x14ac:dyDescent="0.2"/>
    <row r="11961" x14ac:dyDescent="0.2"/>
    <row r="11962" x14ac:dyDescent="0.2"/>
    <row r="11963" x14ac:dyDescent="0.2"/>
    <row r="11964" x14ac:dyDescent="0.2"/>
    <row r="11965" x14ac:dyDescent="0.2"/>
    <row r="11966" x14ac:dyDescent="0.2"/>
    <row r="11967" x14ac:dyDescent="0.2"/>
    <row r="11968" x14ac:dyDescent="0.2"/>
    <row r="11969" x14ac:dyDescent="0.2"/>
    <row r="11970" x14ac:dyDescent="0.2"/>
    <row r="11971" x14ac:dyDescent="0.2"/>
    <row r="11972" x14ac:dyDescent="0.2"/>
    <row r="11973" x14ac:dyDescent="0.2"/>
    <row r="11974" x14ac:dyDescent="0.2"/>
    <row r="11975" x14ac:dyDescent="0.2"/>
    <row r="11976" x14ac:dyDescent="0.2"/>
    <row r="11977" x14ac:dyDescent="0.2"/>
    <row r="11978" x14ac:dyDescent="0.2"/>
    <row r="11979" x14ac:dyDescent="0.2"/>
    <row r="11980" x14ac:dyDescent="0.2"/>
    <row r="11981" x14ac:dyDescent="0.2"/>
    <row r="11982" x14ac:dyDescent="0.2"/>
    <row r="11983" x14ac:dyDescent="0.2"/>
    <row r="11984" x14ac:dyDescent="0.2"/>
    <row r="11985" x14ac:dyDescent="0.2"/>
    <row r="11986" x14ac:dyDescent="0.2"/>
    <row r="11987" x14ac:dyDescent="0.2"/>
    <row r="11988" x14ac:dyDescent="0.2"/>
    <row r="11989" x14ac:dyDescent="0.2"/>
    <row r="11990" x14ac:dyDescent="0.2"/>
    <row r="11991" x14ac:dyDescent="0.2"/>
    <row r="11992" x14ac:dyDescent="0.2"/>
    <row r="11993" x14ac:dyDescent="0.2"/>
    <row r="11994" x14ac:dyDescent="0.2"/>
    <row r="11995" x14ac:dyDescent="0.2"/>
    <row r="11996" x14ac:dyDescent="0.2"/>
    <row r="11997" x14ac:dyDescent="0.2"/>
    <row r="11998" x14ac:dyDescent="0.2"/>
    <row r="11999" x14ac:dyDescent="0.2"/>
    <row r="12000" x14ac:dyDescent="0.2"/>
    <row r="12001" x14ac:dyDescent="0.2"/>
    <row r="12002" x14ac:dyDescent="0.2"/>
    <row r="12003" x14ac:dyDescent="0.2"/>
    <row r="12004" x14ac:dyDescent="0.2"/>
    <row r="12005" x14ac:dyDescent="0.2"/>
    <row r="12006" x14ac:dyDescent="0.2"/>
    <row r="12007" x14ac:dyDescent="0.2"/>
    <row r="12008" x14ac:dyDescent="0.2"/>
    <row r="12009" x14ac:dyDescent="0.2"/>
    <row r="12010" x14ac:dyDescent="0.2"/>
    <row r="12011" x14ac:dyDescent="0.2"/>
    <row r="12012" x14ac:dyDescent="0.2"/>
    <row r="12013" x14ac:dyDescent="0.2"/>
    <row r="12014" x14ac:dyDescent="0.2"/>
    <row r="12015" x14ac:dyDescent="0.2"/>
    <row r="12016" x14ac:dyDescent="0.2"/>
    <row r="12017" x14ac:dyDescent="0.2"/>
    <row r="12018" x14ac:dyDescent="0.2"/>
    <row r="12019" x14ac:dyDescent="0.2"/>
    <row r="12020" x14ac:dyDescent="0.2"/>
    <row r="12021" x14ac:dyDescent="0.2"/>
    <row r="12022" x14ac:dyDescent="0.2"/>
    <row r="12023" x14ac:dyDescent="0.2"/>
    <row r="12024" x14ac:dyDescent="0.2"/>
    <row r="12025" x14ac:dyDescent="0.2"/>
    <row r="12026" x14ac:dyDescent="0.2"/>
    <row r="12027" x14ac:dyDescent="0.2"/>
    <row r="12028" x14ac:dyDescent="0.2"/>
    <row r="12029" x14ac:dyDescent="0.2"/>
    <row r="12030" x14ac:dyDescent="0.2"/>
    <row r="12031" x14ac:dyDescent="0.2"/>
    <row r="12032" x14ac:dyDescent="0.2"/>
    <row r="12033" x14ac:dyDescent="0.2"/>
    <row r="12034" x14ac:dyDescent="0.2"/>
    <row r="12035" x14ac:dyDescent="0.2"/>
    <row r="12036" x14ac:dyDescent="0.2"/>
    <row r="12037" x14ac:dyDescent="0.2"/>
    <row r="12038" x14ac:dyDescent="0.2"/>
    <row r="12039" x14ac:dyDescent="0.2"/>
    <row r="12040" x14ac:dyDescent="0.2"/>
    <row r="12041" x14ac:dyDescent="0.2"/>
    <row r="12042" x14ac:dyDescent="0.2"/>
    <row r="12043" x14ac:dyDescent="0.2"/>
    <row r="12044" x14ac:dyDescent="0.2"/>
    <row r="12045" x14ac:dyDescent="0.2"/>
    <row r="12046" x14ac:dyDescent="0.2"/>
    <row r="12047" x14ac:dyDescent="0.2"/>
    <row r="12048" x14ac:dyDescent="0.2"/>
    <row r="12049" x14ac:dyDescent="0.2"/>
    <row r="12050" x14ac:dyDescent="0.2"/>
    <row r="12051" x14ac:dyDescent="0.2"/>
    <row r="12052" x14ac:dyDescent="0.2"/>
    <row r="12053" x14ac:dyDescent="0.2"/>
    <row r="12054" x14ac:dyDescent="0.2"/>
    <row r="12055" x14ac:dyDescent="0.2"/>
    <row r="12056" x14ac:dyDescent="0.2"/>
    <row r="12057" x14ac:dyDescent="0.2"/>
    <row r="12058" x14ac:dyDescent="0.2"/>
    <row r="12059" x14ac:dyDescent="0.2"/>
    <row r="12060" x14ac:dyDescent="0.2"/>
    <row r="12061" x14ac:dyDescent="0.2"/>
    <row r="12062" x14ac:dyDescent="0.2"/>
    <row r="12063" x14ac:dyDescent="0.2"/>
    <row r="12064" x14ac:dyDescent="0.2"/>
    <row r="12065" x14ac:dyDescent="0.2"/>
    <row r="12066" x14ac:dyDescent="0.2"/>
    <row r="12067" x14ac:dyDescent="0.2"/>
    <row r="12068" x14ac:dyDescent="0.2"/>
    <row r="12069" x14ac:dyDescent="0.2"/>
    <row r="12070" x14ac:dyDescent="0.2"/>
    <row r="12071" x14ac:dyDescent="0.2"/>
    <row r="12072" x14ac:dyDescent="0.2"/>
    <row r="12073" x14ac:dyDescent="0.2"/>
    <row r="12074" x14ac:dyDescent="0.2"/>
    <row r="12075" x14ac:dyDescent="0.2"/>
    <row r="12076" x14ac:dyDescent="0.2"/>
    <row r="12077" x14ac:dyDescent="0.2"/>
    <row r="12078" x14ac:dyDescent="0.2"/>
    <row r="12079" x14ac:dyDescent="0.2"/>
    <row r="12080" x14ac:dyDescent="0.2"/>
    <row r="12081" x14ac:dyDescent="0.2"/>
    <row r="12082" x14ac:dyDescent="0.2"/>
    <row r="12083" x14ac:dyDescent="0.2"/>
    <row r="12084" x14ac:dyDescent="0.2"/>
    <row r="12085" x14ac:dyDescent="0.2"/>
    <row r="12086" x14ac:dyDescent="0.2"/>
    <row r="12087" x14ac:dyDescent="0.2"/>
    <row r="12088" x14ac:dyDescent="0.2"/>
    <row r="12089" x14ac:dyDescent="0.2"/>
    <row r="12090" x14ac:dyDescent="0.2"/>
    <row r="12091" x14ac:dyDescent="0.2"/>
    <row r="12092" x14ac:dyDescent="0.2"/>
    <row r="12093" x14ac:dyDescent="0.2"/>
    <row r="12094" x14ac:dyDescent="0.2"/>
    <row r="12095" x14ac:dyDescent="0.2"/>
    <row r="12096" x14ac:dyDescent="0.2"/>
    <row r="12097" x14ac:dyDescent="0.2"/>
    <row r="12098" x14ac:dyDescent="0.2"/>
    <row r="12099" x14ac:dyDescent="0.2"/>
    <row r="12100" x14ac:dyDescent="0.2"/>
    <row r="12101" x14ac:dyDescent="0.2"/>
    <row r="12102" x14ac:dyDescent="0.2"/>
    <row r="12103" x14ac:dyDescent="0.2"/>
    <row r="12104" x14ac:dyDescent="0.2"/>
    <row r="12105" x14ac:dyDescent="0.2"/>
    <row r="12106" x14ac:dyDescent="0.2"/>
    <row r="12107" x14ac:dyDescent="0.2"/>
    <row r="12108" x14ac:dyDescent="0.2"/>
    <row r="12109" x14ac:dyDescent="0.2"/>
    <row r="12110" x14ac:dyDescent="0.2"/>
    <row r="12111" x14ac:dyDescent="0.2"/>
    <row r="12112" x14ac:dyDescent="0.2"/>
    <row r="12113" x14ac:dyDescent="0.2"/>
    <row r="12114" x14ac:dyDescent="0.2"/>
    <row r="12115" x14ac:dyDescent="0.2"/>
    <row r="12116" x14ac:dyDescent="0.2"/>
    <row r="12117" x14ac:dyDescent="0.2"/>
    <row r="12118" x14ac:dyDescent="0.2"/>
    <row r="12119" x14ac:dyDescent="0.2"/>
    <row r="12120" x14ac:dyDescent="0.2"/>
    <row r="12121" x14ac:dyDescent="0.2"/>
    <row r="12122" x14ac:dyDescent="0.2"/>
    <row r="12123" x14ac:dyDescent="0.2"/>
    <row r="12124" x14ac:dyDescent="0.2"/>
    <row r="12125" x14ac:dyDescent="0.2"/>
    <row r="12126" x14ac:dyDescent="0.2"/>
    <row r="12127" x14ac:dyDescent="0.2"/>
    <row r="12128" x14ac:dyDescent="0.2"/>
    <row r="12129" x14ac:dyDescent="0.2"/>
    <row r="12130" x14ac:dyDescent="0.2"/>
    <row r="12131" x14ac:dyDescent="0.2"/>
    <row r="12132" x14ac:dyDescent="0.2"/>
    <row r="12133" x14ac:dyDescent="0.2"/>
    <row r="12134" x14ac:dyDescent="0.2"/>
    <row r="12135" x14ac:dyDescent="0.2"/>
    <row r="12136" x14ac:dyDescent="0.2"/>
    <row r="12137" x14ac:dyDescent="0.2"/>
    <row r="12138" x14ac:dyDescent="0.2"/>
    <row r="12139" x14ac:dyDescent="0.2"/>
    <row r="12140" x14ac:dyDescent="0.2"/>
    <row r="12141" x14ac:dyDescent="0.2"/>
    <row r="12142" x14ac:dyDescent="0.2"/>
    <row r="12143" x14ac:dyDescent="0.2"/>
    <row r="12144" x14ac:dyDescent="0.2"/>
    <row r="12145" x14ac:dyDescent="0.2"/>
    <row r="12146" x14ac:dyDescent="0.2"/>
    <row r="12147" x14ac:dyDescent="0.2"/>
    <row r="12148" x14ac:dyDescent="0.2"/>
    <row r="12149" x14ac:dyDescent="0.2"/>
    <row r="12150" x14ac:dyDescent="0.2"/>
    <row r="12151" x14ac:dyDescent="0.2"/>
    <row r="12152" x14ac:dyDescent="0.2"/>
    <row r="12153" x14ac:dyDescent="0.2"/>
    <row r="12154" x14ac:dyDescent="0.2"/>
    <row r="12155" x14ac:dyDescent="0.2"/>
    <row r="12156" x14ac:dyDescent="0.2"/>
    <row r="12157" x14ac:dyDescent="0.2"/>
    <row r="12158" x14ac:dyDescent="0.2"/>
    <row r="12159" x14ac:dyDescent="0.2"/>
    <row r="12160" x14ac:dyDescent="0.2"/>
    <row r="12161" x14ac:dyDescent="0.2"/>
    <row r="12162" x14ac:dyDescent="0.2"/>
    <row r="12163" x14ac:dyDescent="0.2"/>
    <row r="12164" x14ac:dyDescent="0.2"/>
    <row r="12165" x14ac:dyDescent="0.2"/>
    <row r="12166" x14ac:dyDescent="0.2"/>
    <row r="12167" x14ac:dyDescent="0.2"/>
    <row r="12168" x14ac:dyDescent="0.2"/>
    <row r="12169" x14ac:dyDescent="0.2"/>
    <row r="12170" x14ac:dyDescent="0.2"/>
    <row r="12171" x14ac:dyDescent="0.2"/>
    <row r="12172" x14ac:dyDescent="0.2"/>
    <row r="12173" x14ac:dyDescent="0.2"/>
    <row r="12174" x14ac:dyDescent="0.2"/>
    <row r="12175" x14ac:dyDescent="0.2"/>
    <row r="12176" x14ac:dyDescent="0.2"/>
    <row r="12177" x14ac:dyDescent="0.2"/>
    <row r="12178" x14ac:dyDescent="0.2"/>
    <row r="12179" x14ac:dyDescent="0.2"/>
    <row r="12180" x14ac:dyDescent="0.2"/>
    <row r="12181" x14ac:dyDescent="0.2"/>
    <row r="12182" x14ac:dyDescent="0.2"/>
    <row r="12183" x14ac:dyDescent="0.2"/>
    <row r="12184" x14ac:dyDescent="0.2"/>
    <row r="12185" x14ac:dyDescent="0.2"/>
    <row r="12186" x14ac:dyDescent="0.2"/>
    <row r="12187" x14ac:dyDescent="0.2"/>
    <row r="12188" x14ac:dyDescent="0.2"/>
    <row r="12189" x14ac:dyDescent="0.2"/>
    <row r="12190" x14ac:dyDescent="0.2"/>
    <row r="12191" x14ac:dyDescent="0.2"/>
    <row r="12192" x14ac:dyDescent="0.2"/>
    <row r="12193" x14ac:dyDescent="0.2"/>
    <row r="12194" x14ac:dyDescent="0.2"/>
    <row r="12195" x14ac:dyDescent="0.2"/>
    <row r="12196" x14ac:dyDescent="0.2"/>
    <row r="12197" x14ac:dyDescent="0.2"/>
    <row r="12198" x14ac:dyDescent="0.2"/>
    <row r="12199" x14ac:dyDescent="0.2"/>
    <row r="12200" x14ac:dyDescent="0.2"/>
    <row r="12201" x14ac:dyDescent="0.2"/>
    <row r="12202" x14ac:dyDescent="0.2"/>
    <row r="12203" x14ac:dyDescent="0.2"/>
    <row r="12204" x14ac:dyDescent="0.2"/>
    <row r="12205" x14ac:dyDescent="0.2"/>
    <row r="12206" x14ac:dyDescent="0.2"/>
    <row r="12207" x14ac:dyDescent="0.2"/>
    <row r="12208" x14ac:dyDescent="0.2"/>
    <row r="12209" x14ac:dyDescent="0.2"/>
    <row r="12210" x14ac:dyDescent="0.2"/>
    <row r="12211" x14ac:dyDescent="0.2"/>
    <row r="12212" x14ac:dyDescent="0.2"/>
    <row r="12213" x14ac:dyDescent="0.2"/>
    <row r="12214" x14ac:dyDescent="0.2"/>
    <row r="12215" x14ac:dyDescent="0.2"/>
    <row r="12216" x14ac:dyDescent="0.2"/>
    <row r="12217" x14ac:dyDescent="0.2"/>
    <row r="12218" x14ac:dyDescent="0.2"/>
    <row r="12219" x14ac:dyDescent="0.2"/>
    <row r="12220" x14ac:dyDescent="0.2"/>
    <row r="12221" x14ac:dyDescent="0.2"/>
    <row r="12222" x14ac:dyDescent="0.2"/>
    <row r="12223" x14ac:dyDescent="0.2"/>
    <row r="12224" x14ac:dyDescent="0.2"/>
    <row r="12225" x14ac:dyDescent="0.2"/>
    <row r="12226" x14ac:dyDescent="0.2"/>
    <row r="12227" x14ac:dyDescent="0.2"/>
    <row r="12228" x14ac:dyDescent="0.2"/>
    <row r="12229" x14ac:dyDescent="0.2"/>
    <row r="12230" x14ac:dyDescent="0.2"/>
    <row r="12231" x14ac:dyDescent="0.2"/>
    <row r="12232" x14ac:dyDescent="0.2"/>
    <row r="12233" x14ac:dyDescent="0.2"/>
    <row r="12234" x14ac:dyDescent="0.2"/>
    <row r="12235" x14ac:dyDescent="0.2"/>
    <row r="12236" x14ac:dyDescent="0.2"/>
    <row r="12237" x14ac:dyDescent="0.2"/>
    <row r="12238" x14ac:dyDescent="0.2"/>
    <row r="12239" x14ac:dyDescent="0.2"/>
    <row r="12240" x14ac:dyDescent="0.2"/>
    <row r="12241" x14ac:dyDescent="0.2"/>
    <row r="12242" x14ac:dyDescent="0.2"/>
    <row r="12243" x14ac:dyDescent="0.2"/>
    <row r="12244" x14ac:dyDescent="0.2"/>
    <row r="12245" x14ac:dyDescent="0.2"/>
    <row r="12246" x14ac:dyDescent="0.2"/>
    <row r="12247" x14ac:dyDescent="0.2"/>
    <row r="12248" x14ac:dyDescent="0.2"/>
    <row r="12249" x14ac:dyDescent="0.2"/>
    <row r="12250" x14ac:dyDescent="0.2"/>
    <row r="12251" x14ac:dyDescent="0.2"/>
    <row r="12252" x14ac:dyDescent="0.2"/>
    <row r="12253" x14ac:dyDescent="0.2"/>
    <row r="12254" x14ac:dyDescent="0.2"/>
    <row r="12255" x14ac:dyDescent="0.2"/>
    <row r="12256" x14ac:dyDescent="0.2"/>
    <row r="12257" x14ac:dyDescent="0.2"/>
    <row r="12258" x14ac:dyDescent="0.2"/>
    <row r="12259" x14ac:dyDescent="0.2"/>
    <row r="12260" x14ac:dyDescent="0.2"/>
    <row r="12261" x14ac:dyDescent="0.2"/>
    <row r="12262" x14ac:dyDescent="0.2"/>
    <row r="12263" x14ac:dyDescent="0.2"/>
    <row r="12264" x14ac:dyDescent="0.2"/>
    <row r="12265" x14ac:dyDescent="0.2"/>
    <row r="12266" x14ac:dyDescent="0.2"/>
    <row r="12267" x14ac:dyDescent="0.2"/>
    <row r="12268" x14ac:dyDescent="0.2"/>
    <row r="12269" x14ac:dyDescent="0.2"/>
    <row r="12270" x14ac:dyDescent="0.2"/>
    <row r="12271" x14ac:dyDescent="0.2"/>
    <row r="12272" x14ac:dyDescent="0.2"/>
    <row r="12273" x14ac:dyDescent="0.2"/>
    <row r="12274" x14ac:dyDescent="0.2"/>
    <row r="12275" x14ac:dyDescent="0.2"/>
    <row r="12276" x14ac:dyDescent="0.2"/>
    <row r="12277" x14ac:dyDescent="0.2"/>
    <row r="12278" x14ac:dyDescent="0.2"/>
    <row r="12279" x14ac:dyDescent="0.2"/>
    <row r="12280" x14ac:dyDescent="0.2"/>
    <row r="12281" x14ac:dyDescent="0.2"/>
    <row r="12282" x14ac:dyDescent="0.2"/>
    <row r="12283" x14ac:dyDescent="0.2"/>
    <row r="12284" x14ac:dyDescent="0.2"/>
    <row r="12285" x14ac:dyDescent="0.2"/>
    <row r="12286" x14ac:dyDescent="0.2"/>
    <row r="12287" x14ac:dyDescent="0.2"/>
    <row r="12288" x14ac:dyDescent="0.2"/>
    <row r="12289" x14ac:dyDescent="0.2"/>
    <row r="12290" x14ac:dyDescent="0.2"/>
    <row r="12291" x14ac:dyDescent="0.2"/>
    <row r="12292" x14ac:dyDescent="0.2"/>
    <row r="12293" x14ac:dyDescent="0.2"/>
    <row r="12294" x14ac:dyDescent="0.2"/>
    <row r="12295" x14ac:dyDescent="0.2"/>
    <row r="12296" x14ac:dyDescent="0.2"/>
    <row r="12297" x14ac:dyDescent="0.2"/>
    <row r="12298" x14ac:dyDescent="0.2"/>
    <row r="12299" x14ac:dyDescent="0.2"/>
    <row r="12300" x14ac:dyDescent="0.2"/>
    <row r="12301" x14ac:dyDescent="0.2"/>
    <row r="12302" x14ac:dyDescent="0.2"/>
    <row r="12303" x14ac:dyDescent="0.2"/>
    <row r="12304" x14ac:dyDescent="0.2"/>
    <row r="12305" x14ac:dyDescent="0.2"/>
    <row r="12306" x14ac:dyDescent="0.2"/>
    <row r="12307" x14ac:dyDescent="0.2"/>
    <row r="12308" x14ac:dyDescent="0.2"/>
    <row r="12309" x14ac:dyDescent="0.2"/>
    <row r="12310" x14ac:dyDescent="0.2"/>
    <row r="12311" x14ac:dyDescent="0.2"/>
    <row r="12312" x14ac:dyDescent="0.2"/>
    <row r="12313" x14ac:dyDescent="0.2"/>
    <row r="12314" x14ac:dyDescent="0.2"/>
    <row r="12315" x14ac:dyDescent="0.2"/>
    <row r="12316" x14ac:dyDescent="0.2"/>
    <row r="12317" x14ac:dyDescent="0.2"/>
    <row r="12318" x14ac:dyDescent="0.2"/>
    <row r="12319" x14ac:dyDescent="0.2"/>
    <row r="12320" x14ac:dyDescent="0.2"/>
    <row r="12321" x14ac:dyDescent="0.2"/>
    <row r="12322" x14ac:dyDescent="0.2"/>
    <row r="12323" x14ac:dyDescent="0.2"/>
    <row r="12324" x14ac:dyDescent="0.2"/>
    <row r="12325" x14ac:dyDescent="0.2"/>
    <row r="12326" x14ac:dyDescent="0.2"/>
    <row r="12327" x14ac:dyDescent="0.2"/>
    <row r="12328" x14ac:dyDescent="0.2"/>
    <row r="12329" x14ac:dyDescent="0.2"/>
    <row r="12330" x14ac:dyDescent="0.2"/>
    <row r="12331" x14ac:dyDescent="0.2"/>
    <row r="12332" x14ac:dyDescent="0.2"/>
    <row r="12333" x14ac:dyDescent="0.2"/>
    <row r="12334" x14ac:dyDescent="0.2"/>
    <row r="12335" x14ac:dyDescent="0.2"/>
    <row r="12336" x14ac:dyDescent="0.2"/>
    <row r="12337" x14ac:dyDescent="0.2"/>
    <row r="12338" x14ac:dyDescent="0.2"/>
    <row r="12339" x14ac:dyDescent="0.2"/>
    <row r="12340" x14ac:dyDescent="0.2"/>
    <row r="12341" x14ac:dyDescent="0.2"/>
    <row r="12342" x14ac:dyDescent="0.2"/>
    <row r="12343" x14ac:dyDescent="0.2"/>
    <row r="12344" x14ac:dyDescent="0.2"/>
    <row r="12345" x14ac:dyDescent="0.2"/>
    <row r="12346" x14ac:dyDescent="0.2"/>
    <row r="12347" x14ac:dyDescent="0.2"/>
    <row r="12348" x14ac:dyDescent="0.2"/>
    <row r="12349" x14ac:dyDescent="0.2"/>
    <row r="12350" x14ac:dyDescent="0.2"/>
    <row r="12351" x14ac:dyDescent="0.2"/>
    <row r="12352" x14ac:dyDescent="0.2"/>
    <row r="12353" x14ac:dyDescent="0.2"/>
    <row r="12354" x14ac:dyDescent="0.2"/>
    <row r="12355" x14ac:dyDescent="0.2"/>
    <row r="12356" x14ac:dyDescent="0.2"/>
    <row r="12357" x14ac:dyDescent="0.2"/>
    <row r="12358" x14ac:dyDescent="0.2"/>
    <row r="12359" x14ac:dyDescent="0.2"/>
    <row r="12360" x14ac:dyDescent="0.2"/>
    <row r="12361" x14ac:dyDescent="0.2"/>
    <row r="12362" x14ac:dyDescent="0.2"/>
    <row r="12363" x14ac:dyDescent="0.2"/>
    <row r="12364" x14ac:dyDescent="0.2"/>
    <row r="12365" x14ac:dyDescent="0.2"/>
    <row r="12366" x14ac:dyDescent="0.2"/>
    <row r="12367" x14ac:dyDescent="0.2"/>
    <row r="12368" x14ac:dyDescent="0.2"/>
    <row r="12369" x14ac:dyDescent="0.2"/>
    <row r="12370" x14ac:dyDescent="0.2"/>
    <row r="12371" x14ac:dyDescent="0.2"/>
    <row r="12372" x14ac:dyDescent="0.2"/>
    <row r="12373" x14ac:dyDescent="0.2"/>
    <row r="12374" x14ac:dyDescent="0.2"/>
    <row r="12375" x14ac:dyDescent="0.2"/>
    <row r="12376" x14ac:dyDescent="0.2"/>
    <row r="12377" x14ac:dyDescent="0.2"/>
    <row r="12378" x14ac:dyDescent="0.2"/>
    <row r="12379" x14ac:dyDescent="0.2"/>
    <row r="12380" x14ac:dyDescent="0.2"/>
    <row r="12381" x14ac:dyDescent="0.2"/>
    <row r="12382" x14ac:dyDescent="0.2"/>
    <row r="12383" x14ac:dyDescent="0.2"/>
    <row r="12384" x14ac:dyDescent="0.2"/>
    <row r="12385" x14ac:dyDescent="0.2"/>
    <row r="12386" x14ac:dyDescent="0.2"/>
    <row r="12387" x14ac:dyDescent="0.2"/>
    <row r="12388" x14ac:dyDescent="0.2"/>
    <row r="12389" x14ac:dyDescent="0.2"/>
    <row r="12390" x14ac:dyDescent="0.2"/>
    <row r="12391" x14ac:dyDescent="0.2"/>
    <row r="12392" x14ac:dyDescent="0.2"/>
    <row r="12393" x14ac:dyDescent="0.2"/>
    <row r="12394" x14ac:dyDescent="0.2"/>
    <row r="12395" x14ac:dyDescent="0.2"/>
    <row r="12396" x14ac:dyDescent="0.2"/>
    <row r="12397" x14ac:dyDescent="0.2"/>
    <row r="12398" x14ac:dyDescent="0.2"/>
    <row r="12399" x14ac:dyDescent="0.2"/>
    <row r="12400" x14ac:dyDescent="0.2"/>
    <row r="12401" x14ac:dyDescent="0.2"/>
    <row r="12402" x14ac:dyDescent="0.2"/>
    <row r="12403" x14ac:dyDescent="0.2"/>
    <row r="12404" x14ac:dyDescent="0.2"/>
    <row r="12405" x14ac:dyDescent="0.2"/>
    <row r="12406" x14ac:dyDescent="0.2"/>
    <row r="12407" x14ac:dyDescent="0.2"/>
    <row r="12408" x14ac:dyDescent="0.2"/>
    <row r="12409" x14ac:dyDescent="0.2"/>
    <row r="12410" x14ac:dyDescent="0.2"/>
    <row r="12411" x14ac:dyDescent="0.2"/>
    <row r="12412" x14ac:dyDescent="0.2"/>
    <row r="12413" x14ac:dyDescent="0.2"/>
    <row r="12414" x14ac:dyDescent="0.2"/>
    <row r="12415" x14ac:dyDescent="0.2"/>
    <row r="12416" x14ac:dyDescent="0.2"/>
    <row r="12417" x14ac:dyDescent="0.2"/>
    <row r="12418" x14ac:dyDescent="0.2"/>
    <row r="12419" x14ac:dyDescent="0.2"/>
    <row r="12420" x14ac:dyDescent="0.2"/>
    <row r="12421" x14ac:dyDescent="0.2"/>
    <row r="12422" x14ac:dyDescent="0.2"/>
    <row r="12423" x14ac:dyDescent="0.2"/>
    <row r="12424" x14ac:dyDescent="0.2"/>
    <row r="12425" x14ac:dyDescent="0.2"/>
    <row r="12426" x14ac:dyDescent="0.2"/>
    <row r="12427" x14ac:dyDescent="0.2"/>
    <row r="12428" x14ac:dyDescent="0.2"/>
    <row r="12429" x14ac:dyDescent="0.2"/>
    <row r="12430" x14ac:dyDescent="0.2"/>
    <row r="12431" x14ac:dyDescent="0.2"/>
    <row r="12432" x14ac:dyDescent="0.2"/>
    <row r="12433" x14ac:dyDescent="0.2"/>
    <row r="12434" x14ac:dyDescent="0.2"/>
    <row r="12435" x14ac:dyDescent="0.2"/>
    <row r="12436" x14ac:dyDescent="0.2"/>
    <row r="12437" x14ac:dyDescent="0.2"/>
    <row r="12438" x14ac:dyDescent="0.2"/>
    <row r="12439" x14ac:dyDescent="0.2"/>
    <row r="12440" x14ac:dyDescent="0.2"/>
    <row r="12441" x14ac:dyDescent="0.2"/>
    <row r="12442" x14ac:dyDescent="0.2"/>
    <row r="12443" x14ac:dyDescent="0.2"/>
    <row r="12444" x14ac:dyDescent="0.2"/>
    <row r="12445" x14ac:dyDescent="0.2"/>
    <row r="12446" x14ac:dyDescent="0.2"/>
    <row r="12447" x14ac:dyDescent="0.2"/>
    <row r="12448" x14ac:dyDescent="0.2"/>
    <row r="12449" x14ac:dyDescent="0.2"/>
    <row r="12450" x14ac:dyDescent="0.2"/>
    <row r="12451" x14ac:dyDescent="0.2"/>
    <row r="12452" x14ac:dyDescent="0.2"/>
    <row r="12453" x14ac:dyDescent="0.2"/>
    <row r="12454" x14ac:dyDescent="0.2"/>
    <row r="12455" x14ac:dyDescent="0.2"/>
    <row r="12456" x14ac:dyDescent="0.2"/>
    <row r="12457" x14ac:dyDescent="0.2"/>
    <row r="12458" x14ac:dyDescent="0.2"/>
    <row r="12459" x14ac:dyDescent="0.2"/>
    <row r="12460" x14ac:dyDescent="0.2"/>
    <row r="12461" x14ac:dyDescent="0.2"/>
    <row r="12462" x14ac:dyDescent="0.2"/>
    <row r="12463" x14ac:dyDescent="0.2"/>
    <row r="12464" x14ac:dyDescent="0.2"/>
    <row r="12465" x14ac:dyDescent="0.2"/>
    <row r="12466" x14ac:dyDescent="0.2"/>
    <row r="12467" x14ac:dyDescent="0.2"/>
    <row r="12468" x14ac:dyDescent="0.2"/>
    <row r="12469" x14ac:dyDescent="0.2"/>
    <row r="12470" x14ac:dyDescent="0.2"/>
    <row r="12471" x14ac:dyDescent="0.2"/>
    <row r="12472" x14ac:dyDescent="0.2"/>
    <row r="12473" x14ac:dyDescent="0.2"/>
    <row r="12474" x14ac:dyDescent="0.2"/>
    <row r="12475" x14ac:dyDescent="0.2"/>
    <row r="12476" x14ac:dyDescent="0.2"/>
    <row r="12477" x14ac:dyDescent="0.2"/>
    <row r="12478" x14ac:dyDescent="0.2"/>
    <row r="12479" x14ac:dyDescent="0.2"/>
    <row r="12480" x14ac:dyDescent="0.2"/>
    <row r="12481" x14ac:dyDescent="0.2"/>
    <row r="12482" x14ac:dyDescent="0.2"/>
    <row r="12483" x14ac:dyDescent="0.2"/>
    <row r="12484" x14ac:dyDescent="0.2"/>
    <row r="12485" x14ac:dyDescent="0.2"/>
    <row r="12486" x14ac:dyDescent="0.2"/>
    <row r="12487" x14ac:dyDescent="0.2"/>
    <row r="12488" x14ac:dyDescent="0.2"/>
    <row r="12489" x14ac:dyDescent="0.2"/>
    <row r="12490" x14ac:dyDescent="0.2"/>
    <row r="12491" x14ac:dyDescent="0.2"/>
    <row r="12492" x14ac:dyDescent="0.2"/>
    <row r="12493" x14ac:dyDescent="0.2"/>
    <row r="12494" x14ac:dyDescent="0.2"/>
    <row r="12495" x14ac:dyDescent="0.2"/>
    <row r="12496" x14ac:dyDescent="0.2"/>
    <row r="12497" x14ac:dyDescent="0.2"/>
    <row r="12498" x14ac:dyDescent="0.2"/>
    <row r="12499" x14ac:dyDescent="0.2"/>
    <row r="12500" x14ac:dyDescent="0.2"/>
    <row r="12501" x14ac:dyDescent="0.2"/>
    <row r="12502" x14ac:dyDescent="0.2"/>
    <row r="12503" x14ac:dyDescent="0.2"/>
    <row r="12504" x14ac:dyDescent="0.2"/>
    <row r="12505" x14ac:dyDescent="0.2"/>
    <row r="12506" x14ac:dyDescent="0.2"/>
    <row r="12507" x14ac:dyDescent="0.2"/>
    <row r="12508" x14ac:dyDescent="0.2"/>
    <row r="12509" x14ac:dyDescent="0.2"/>
    <row r="12510" x14ac:dyDescent="0.2"/>
    <row r="12511" x14ac:dyDescent="0.2"/>
    <row r="12512" x14ac:dyDescent="0.2"/>
    <row r="12513" x14ac:dyDescent="0.2"/>
    <row r="12514" x14ac:dyDescent="0.2"/>
    <row r="12515" x14ac:dyDescent="0.2"/>
    <row r="12516" x14ac:dyDescent="0.2"/>
    <row r="12517" x14ac:dyDescent="0.2"/>
    <row r="12518" x14ac:dyDescent="0.2"/>
    <row r="12519" x14ac:dyDescent="0.2"/>
    <row r="12520" x14ac:dyDescent="0.2"/>
    <row r="12521" x14ac:dyDescent="0.2"/>
    <row r="12522" x14ac:dyDescent="0.2"/>
    <row r="12523" x14ac:dyDescent="0.2"/>
    <row r="12524" x14ac:dyDescent="0.2"/>
    <row r="12525" x14ac:dyDescent="0.2"/>
    <row r="12526" x14ac:dyDescent="0.2"/>
    <row r="12527" x14ac:dyDescent="0.2"/>
    <row r="12528" x14ac:dyDescent="0.2"/>
    <row r="12529" x14ac:dyDescent="0.2"/>
    <row r="12530" x14ac:dyDescent="0.2"/>
    <row r="12531" x14ac:dyDescent="0.2"/>
    <row r="12532" x14ac:dyDescent="0.2"/>
    <row r="12533" x14ac:dyDescent="0.2"/>
    <row r="12534" x14ac:dyDescent="0.2"/>
    <row r="12535" x14ac:dyDescent="0.2"/>
    <row r="12536" x14ac:dyDescent="0.2"/>
    <row r="12537" x14ac:dyDescent="0.2"/>
    <row r="12538" x14ac:dyDescent="0.2"/>
    <row r="12539" x14ac:dyDescent="0.2"/>
    <row r="12540" x14ac:dyDescent="0.2"/>
    <row r="12541" x14ac:dyDescent="0.2"/>
    <row r="12542" x14ac:dyDescent="0.2"/>
    <row r="12543" x14ac:dyDescent="0.2"/>
    <row r="12544" x14ac:dyDescent="0.2"/>
    <row r="12545" x14ac:dyDescent="0.2"/>
    <row r="12546" x14ac:dyDescent="0.2"/>
    <row r="12547" x14ac:dyDescent="0.2"/>
    <row r="12548" x14ac:dyDescent="0.2"/>
    <row r="12549" x14ac:dyDescent="0.2"/>
    <row r="12550" x14ac:dyDescent="0.2"/>
    <row r="12551" x14ac:dyDescent="0.2"/>
    <row r="12552" x14ac:dyDescent="0.2"/>
    <row r="12553" x14ac:dyDescent="0.2"/>
    <row r="12554" x14ac:dyDescent="0.2"/>
    <row r="12555" x14ac:dyDescent="0.2"/>
    <row r="12556" x14ac:dyDescent="0.2"/>
    <row r="12557" x14ac:dyDescent="0.2"/>
    <row r="12558" x14ac:dyDescent="0.2"/>
    <row r="12559" x14ac:dyDescent="0.2"/>
    <row r="12560" x14ac:dyDescent="0.2"/>
    <row r="12561" x14ac:dyDescent="0.2"/>
    <row r="12562" x14ac:dyDescent="0.2"/>
    <row r="12563" x14ac:dyDescent="0.2"/>
    <row r="12564" x14ac:dyDescent="0.2"/>
    <row r="12565" x14ac:dyDescent="0.2"/>
    <row r="12566" x14ac:dyDescent="0.2"/>
    <row r="12567" x14ac:dyDescent="0.2"/>
    <row r="12568" x14ac:dyDescent="0.2"/>
    <row r="12569" x14ac:dyDescent="0.2"/>
    <row r="12570" x14ac:dyDescent="0.2"/>
    <row r="12571" x14ac:dyDescent="0.2"/>
    <row r="12572" x14ac:dyDescent="0.2"/>
    <row r="12573" x14ac:dyDescent="0.2"/>
    <row r="12574" x14ac:dyDescent="0.2"/>
    <row r="12575" x14ac:dyDescent="0.2"/>
    <row r="12576" x14ac:dyDescent="0.2"/>
    <row r="12577" x14ac:dyDescent="0.2"/>
    <row r="12578" x14ac:dyDescent="0.2"/>
    <row r="12579" x14ac:dyDescent="0.2"/>
    <row r="12580" x14ac:dyDescent="0.2"/>
    <row r="12581" x14ac:dyDescent="0.2"/>
    <row r="12582" x14ac:dyDescent="0.2"/>
    <row r="12583" x14ac:dyDescent="0.2"/>
    <row r="12584" x14ac:dyDescent="0.2"/>
    <row r="12585" x14ac:dyDescent="0.2"/>
    <row r="12586" x14ac:dyDescent="0.2"/>
    <row r="12587" x14ac:dyDescent="0.2"/>
    <row r="12588" x14ac:dyDescent="0.2"/>
    <row r="12589" x14ac:dyDescent="0.2"/>
    <row r="12590" x14ac:dyDescent="0.2"/>
    <row r="12591" x14ac:dyDescent="0.2"/>
    <row r="12592" x14ac:dyDescent="0.2"/>
    <row r="12593" x14ac:dyDescent="0.2"/>
    <row r="12594" x14ac:dyDescent="0.2"/>
    <row r="12595" x14ac:dyDescent="0.2"/>
    <row r="12596" x14ac:dyDescent="0.2"/>
    <row r="12597" x14ac:dyDescent="0.2"/>
    <row r="12598" x14ac:dyDescent="0.2"/>
    <row r="12599" x14ac:dyDescent="0.2"/>
    <row r="12600" x14ac:dyDescent="0.2"/>
    <row r="12601" x14ac:dyDescent="0.2"/>
    <row r="12602" x14ac:dyDescent="0.2"/>
    <row r="12603" x14ac:dyDescent="0.2"/>
    <row r="12604" x14ac:dyDescent="0.2"/>
    <row r="12605" x14ac:dyDescent="0.2"/>
    <row r="12606" x14ac:dyDescent="0.2"/>
    <row r="12607" x14ac:dyDescent="0.2"/>
    <row r="12608" x14ac:dyDescent="0.2"/>
    <row r="12609" x14ac:dyDescent="0.2"/>
    <row r="12610" x14ac:dyDescent="0.2"/>
    <row r="12611" x14ac:dyDescent="0.2"/>
    <row r="12612" x14ac:dyDescent="0.2"/>
    <row r="12613" x14ac:dyDescent="0.2"/>
    <row r="12614" x14ac:dyDescent="0.2"/>
    <row r="12615" x14ac:dyDescent="0.2"/>
    <row r="12616" x14ac:dyDescent="0.2"/>
    <row r="12617" x14ac:dyDescent="0.2"/>
    <row r="12618" x14ac:dyDescent="0.2"/>
    <row r="12619" x14ac:dyDescent="0.2"/>
    <row r="12620" x14ac:dyDescent="0.2"/>
    <row r="12621" x14ac:dyDescent="0.2"/>
    <row r="12622" x14ac:dyDescent="0.2"/>
    <row r="12623" x14ac:dyDescent="0.2"/>
    <row r="12624" x14ac:dyDescent="0.2"/>
    <row r="12625" x14ac:dyDescent="0.2"/>
    <row r="12626" x14ac:dyDescent="0.2"/>
    <row r="12627" x14ac:dyDescent="0.2"/>
    <row r="12628" x14ac:dyDescent="0.2"/>
    <row r="12629" x14ac:dyDescent="0.2"/>
    <row r="12630" x14ac:dyDescent="0.2"/>
    <row r="12631" x14ac:dyDescent="0.2"/>
    <row r="12632" x14ac:dyDescent="0.2"/>
    <row r="12633" x14ac:dyDescent="0.2"/>
    <row r="12634" x14ac:dyDescent="0.2"/>
    <row r="12635" x14ac:dyDescent="0.2"/>
    <row r="12636" x14ac:dyDescent="0.2"/>
    <row r="12637" x14ac:dyDescent="0.2"/>
    <row r="12638" x14ac:dyDescent="0.2"/>
    <row r="12639" x14ac:dyDescent="0.2"/>
    <row r="12640" x14ac:dyDescent="0.2"/>
    <row r="12641" x14ac:dyDescent="0.2"/>
    <row r="12642" x14ac:dyDescent="0.2"/>
    <row r="12643" x14ac:dyDescent="0.2"/>
    <row r="12644" x14ac:dyDescent="0.2"/>
    <row r="12645" x14ac:dyDescent="0.2"/>
    <row r="12646" x14ac:dyDescent="0.2"/>
    <row r="12647" x14ac:dyDescent="0.2"/>
    <row r="12648" x14ac:dyDescent="0.2"/>
    <row r="12649" x14ac:dyDescent="0.2"/>
    <row r="12650" x14ac:dyDescent="0.2"/>
    <row r="12651" x14ac:dyDescent="0.2"/>
    <row r="12652" x14ac:dyDescent="0.2"/>
    <row r="12653" x14ac:dyDescent="0.2"/>
    <row r="12654" x14ac:dyDescent="0.2"/>
    <row r="12655" x14ac:dyDescent="0.2"/>
    <row r="12656" x14ac:dyDescent="0.2"/>
    <row r="12657" x14ac:dyDescent="0.2"/>
    <row r="12658" x14ac:dyDescent="0.2"/>
    <row r="12659" x14ac:dyDescent="0.2"/>
    <row r="12660" x14ac:dyDescent="0.2"/>
    <row r="12661" x14ac:dyDescent="0.2"/>
    <row r="12662" x14ac:dyDescent="0.2"/>
    <row r="12663" x14ac:dyDescent="0.2"/>
    <row r="12664" x14ac:dyDescent="0.2"/>
    <row r="12665" x14ac:dyDescent="0.2"/>
    <row r="12666" x14ac:dyDescent="0.2"/>
    <row r="12667" x14ac:dyDescent="0.2"/>
    <row r="12668" x14ac:dyDescent="0.2"/>
    <row r="12669" x14ac:dyDescent="0.2"/>
    <row r="12670" x14ac:dyDescent="0.2"/>
    <row r="12671" x14ac:dyDescent="0.2"/>
    <row r="12672" x14ac:dyDescent="0.2"/>
    <row r="12673" x14ac:dyDescent="0.2"/>
    <row r="12674" x14ac:dyDescent="0.2"/>
    <row r="12675" x14ac:dyDescent="0.2"/>
    <row r="12676" x14ac:dyDescent="0.2"/>
    <row r="12677" x14ac:dyDescent="0.2"/>
    <row r="12678" x14ac:dyDescent="0.2"/>
    <row r="12679" x14ac:dyDescent="0.2"/>
    <row r="12680" x14ac:dyDescent="0.2"/>
    <row r="12681" x14ac:dyDescent="0.2"/>
    <row r="12682" x14ac:dyDescent="0.2"/>
    <row r="12683" x14ac:dyDescent="0.2"/>
    <row r="12684" x14ac:dyDescent="0.2"/>
    <row r="12685" x14ac:dyDescent="0.2"/>
    <row r="12686" x14ac:dyDescent="0.2"/>
    <row r="12687" x14ac:dyDescent="0.2"/>
    <row r="12688" x14ac:dyDescent="0.2"/>
    <row r="12689" x14ac:dyDescent="0.2"/>
    <row r="12690" x14ac:dyDescent="0.2"/>
    <row r="12691" x14ac:dyDescent="0.2"/>
    <row r="12692" x14ac:dyDescent="0.2"/>
    <row r="12693" x14ac:dyDescent="0.2"/>
    <row r="12694" x14ac:dyDescent="0.2"/>
    <row r="12695" x14ac:dyDescent="0.2"/>
    <row r="12696" x14ac:dyDescent="0.2"/>
    <row r="12697" x14ac:dyDescent="0.2"/>
    <row r="12698" x14ac:dyDescent="0.2"/>
    <row r="12699" x14ac:dyDescent="0.2"/>
    <row r="12700" x14ac:dyDescent="0.2"/>
    <row r="12701" x14ac:dyDescent="0.2"/>
    <row r="12702" x14ac:dyDescent="0.2"/>
    <row r="12703" x14ac:dyDescent="0.2"/>
    <row r="12704" x14ac:dyDescent="0.2"/>
    <row r="12705" x14ac:dyDescent="0.2"/>
    <row r="12706" x14ac:dyDescent="0.2"/>
    <row r="12707" x14ac:dyDescent="0.2"/>
    <row r="12708" x14ac:dyDescent="0.2"/>
    <row r="12709" x14ac:dyDescent="0.2"/>
    <row r="12710" x14ac:dyDescent="0.2"/>
    <row r="12711" x14ac:dyDescent="0.2"/>
    <row r="12712" x14ac:dyDescent="0.2"/>
    <row r="12713" x14ac:dyDescent="0.2"/>
    <row r="12714" x14ac:dyDescent="0.2"/>
    <row r="12715" x14ac:dyDescent="0.2"/>
    <row r="12716" x14ac:dyDescent="0.2"/>
    <row r="12717" x14ac:dyDescent="0.2"/>
    <row r="12718" x14ac:dyDescent="0.2"/>
    <row r="12719" x14ac:dyDescent="0.2"/>
    <row r="12720" x14ac:dyDescent="0.2"/>
    <row r="12721" x14ac:dyDescent="0.2"/>
    <row r="12722" x14ac:dyDescent="0.2"/>
    <row r="12723" x14ac:dyDescent="0.2"/>
    <row r="12724" x14ac:dyDescent="0.2"/>
    <row r="12725" x14ac:dyDescent="0.2"/>
    <row r="12726" x14ac:dyDescent="0.2"/>
    <row r="12727" x14ac:dyDescent="0.2"/>
    <row r="12728" x14ac:dyDescent="0.2"/>
    <row r="12729" x14ac:dyDescent="0.2"/>
    <row r="12730" x14ac:dyDescent="0.2"/>
    <row r="12731" x14ac:dyDescent="0.2"/>
    <row r="12732" x14ac:dyDescent="0.2"/>
    <row r="12733" x14ac:dyDescent="0.2"/>
    <row r="12734" x14ac:dyDescent="0.2"/>
    <row r="12735" x14ac:dyDescent="0.2"/>
    <row r="12736" x14ac:dyDescent="0.2"/>
    <row r="12737" x14ac:dyDescent="0.2"/>
    <row r="12738" x14ac:dyDescent="0.2"/>
    <row r="12739" x14ac:dyDescent="0.2"/>
    <row r="12740" x14ac:dyDescent="0.2"/>
    <row r="12741" x14ac:dyDescent="0.2"/>
    <row r="12742" x14ac:dyDescent="0.2"/>
    <row r="12743" x14ac:dyDescent="0.2"/>
    <row r="12744" x14ac:dyDescent="0.2"/>
    <row r="12745" x14ac:dyDescent="0.2"/>
    <row r="12746" x14ac:dyDescent="0.2"/>
    <row r="12747" x14ac:dyDescent="0.2"/>
    <row r="12748" x14ac:dyDescent="0.2"/>
    <row r="12749" x14ac:dyDescent="0.2"/>
    <row r="12750" x14ac:dyDescent="0.2"/>
    <row r="12751" x14ac:dyDescent="0.2"/>
    <row r="12752" x14ac:dyDescent="0.2"/>
    <row r="12753" x14ac:dyDescent="0.2"/>
    <row r="12754" x14ac:dyDescent="0.2"/>
    <row r="12755" x14ac:dyDescent="0.2"/>
    <row r="12756" x14ac:dyDescent="0.2"/>
    <row r="12757" x14ac:dyDescent="0.2"/>
    <row r="12758" x14ac:dyDescent="0.2"/>
    <row r="12759" x14ac:dyDescent="0.2"/>
    <row r="12760" x14ac:dyDescent="0.2"/>
    <row r="12761" x14ac:dyDescent="0.2"/>
    <row r="12762" x14ac:dyDescent="0.2"/>
    <row r="12763" x14ac:dyDescent="0.2"/>
    <row r="12764" x14ac:dyDescent="0.2"/>
    <row r="12765" x14ac:dyDescent="0.2"/>
    <row r="12766" x14ac:dyDescent="0.2"/>
    <row r="12767" x14ac:dyDescent="0.2"/>
    <row r="12768" x14ac:dyDescent="0.2"/>
    <row r="12769" x14ac:dyDescent="0.2"/>
    <row r="12770" x14ac:dyDescent="0.2"/>
    <row r="12771" x14ac:dyDescent="0.2"/>
    <row r="12772" x14ac:dyDescent="0.2"/>
    <row r="12773" x14ac:dyDescent="0.2"/>
    <row r="12774" x14ac:dyDescent="0.2"/>
    <row r="12775" x14ac:dyDescent="0.2"/>
    <row r="12776" x14ac:dyDescent="0.2"/>
    <row r="12777" x14ac:dyDescent="0.2"/>
    <row r="12778" x14ac:dyDescent="0.2"/>
    <row r="12779" x14ac:dyDescent="0.2"/>
    <row r="12780" x14ac:dyDescent="0.2"/>
    <row r="12781" x14ac:dyDescent="0.2"/>
    <row r="12782" x14ac:dyDescent="0.2"/>
    <row r="12783" x14ac:dyDescent="0.2"/>
    <row r="12784" x14ac:dyDescent="0.2"/>
    <row r="12785" x14ac:dyDescent="0.2"/>
    <row r="12786" x14ac:dyDescent="0.2"/>
    <row r="12787" x14ac:dyDescent="0.2"/>
    <row r="12788" x14ac:dyDescent="0.2"/>
    <row r="12789" x14ac:dyDescent="0.2"/>
    <row r="12790" x14ac:dyDescent="0.2"/>
    <row r="12791" x14ac:dyDescent="0.2"/>
    <row r="12792" x14ac:dyDescent="0.2"/>
    <row r="12793" x14ac:dyDescent="0.2"/>
    <row r="12794" x14ac:dyDescent="0.2"/>
    <row r="12795" x14ac:dyDescent="0.2"/>
    <row r="12796" x14ac:dyDescent="0.2"/>
    <row r="12797" x14ac:dyDescent="0.2"/>
    <row r="12798" x14ac:dyDescent="0.2"/>
    <row r="12799" x14ac:dyDescent="0.2"/>
    <row r="12800" x14ac:dyDescent="0.2"/>
    <row r="12801" x14ac:dyDescent="0.2"/>
    <row r="12802" x14ac:dyDescent="0.2"/>
    <row r="12803" x14ac:dyDescent="0.2"/>
    <row r="12804" x14ac:dyDescent="0.2"/>
    <row r="12805" x14ac:dyDescent="0.2"/>
    <row r="12806" x14ac:dyDescent="0.2"/>
    <row r="12807" x14ac:dyDescent="0.2"/>
    <row r="12808" x14ac:dyDescent="0.2"/>
    <row r="12809" x14ac:dyDescent="0.2"/>
    <row r="12810" x14ac:dyDescent="0.2"/>
    <row r="12811" x14ac:dyDescent="0.2"/>
    <row r="12812" x14ac:dyDescent="0.2"/>
    <row r="12813" x14ac:dyDescent="0.2"/>
    <row r="12814" x14ac:dyDescent="0.2"/>
    <row r="12815" x14ac:dyDescent="0.2"/>
    <row r="12816" x14ac:dyDescent="0.2"/>
    <row r="12817" x14ac:dyDescent="0.2"/>
    <row r="12818" x14ac:dyDescent="0.2"/>
    <row r="12819" x14ac:dyDescent="0.2"/>
    <row r="12820" x14ac:dyDescent="0.2"/>
    <row r="12821" x14ac:dyDescent="0.2"/>
    <row r="12822" x14ac:dyDescent="0.2"/>
    <row r="12823" x14ac:dyDescent="0.2"/>
    <row r="12824" x14ac:dyDescent="0.2"/>
    <row r="12825" x14ac:dyDescent="0.2"/>
    <row r="12826" x14ac:dyDescent="0.2"/>
    <row r="12827" x14ac:dyDescent="0.2"/>
    <row r="12828" x14ac:dyDescent="0.2"/>
    <row r="12829" x14ac:dyDescent="0.2"/>
    <row r="12830" x14ac:dyDescent="0.2"/>
    <row r="12831" x14ac:dyDescent="0.2"/>
    <row r="12832" x14ac:dyDescent="0.2"/>
    <row r="12833" x14ac:dyDescent="0.2"/>
    <row r="12834" x14ac:dyDescent="0.2"/>
    <row r="12835" x14ac:dyDescent="0.2"/>
    <row r="12836" x14ac:dyDescent="0.2"/>
    <row r="12837" x14ac:dyDescent="0.2"/>
    <row r="12838" x14ac:dyDescent="0.2"/>
    <row r="12839" x14ac:dyDescent="0.2"/>
    <row r="12840" x14ac:dyDescent="0.2"/>
    <row r="12841" x14ac:dyDescent="0.2"/>
    <row r="12842" x14ac:dyDescent="0.2"/>
    <row r="12843" x14ac:dyDescent="0.2"/>
    <row r="12844" x14ac:dyDescent="0.2"/>
    <row r="12845" x14ac:dyDescent="0.2"/>
    <row r="12846" x14ac:dyDescent="0.2"/>
    <row r="12847" x14ac:dyDescent="0.2"/>
    <row r="12848" x14ac:dyDescent="0.2"/>
    <row r="12849" x14ac:dyDescent="0.2"/>
    <row r="12850" x14ac:dyDescent="0.2"/>
    <row r="12851" x14ac:dyDescent="0.2"/>
    <row r="12852" x14ac:dyDescent="0.2"/>
    <row r="12853" x14ac:dyDescent="0.2"/>
    <row r="12854" x14ac:dyDescent="0.2"/>
    <row r="12855" x14ac:dyDescent="0.2"/>
    <row r="12856" x14ac:dyDescent="0.2"/>
    <row r="12857" x14ac:dyDescent="0.2"/>
    <row r="12858" x14ac:dyDescent="0.2"/>
    <row r="12859" x14ac:dyDescent="0.2"/>
    <row r="12860" x14ac:dyDescent="0.2"/>
    <row r="12861" x14ac:dyDescent="0.2"/>
    <row r="12862" x14ac:dyDescent="0.2"/>
    <row r="12863" x14ac:dyDescent="0.2"/>
    <row r="12864" x14ac:dyDescent="0.2"/>
    <row r="12865" x14ac:dyDescent="0.2"/>
    <row r="12866" x14ac:dyDescent="0.2"/>
    <row r="12867" x14ac:dyDescent="0.2"/>
    <row r="12868" x14ac:dyDescent="0.2"/>
    <row r="12869" x14ac:dyDescent="0.2"/>
    <row r="12870" x14ac:dyDescent="0.2"/>
    <row r="12871" x14ac:dyDescent="0.2"/>
    <row r="12872" x14ac:dyDescent="0.2"/>
    <row r="12873" x14ac:dyDescent="0.2"/>
    <row r="12874" x14ac:dyDescent="0.2"/>
    <row r="12875" x14ac:dyDescent="0.2"/>
    <row r="12876" x14ac:dyDescent="0.2"/>
    <row r="12877" x14ac:dyDescent="0.2"/>
    <row r="12878" x14ac:dyDescent="0.2"/>
    <row r="12879" x14ac:dyDescent="0.2"/>
    <row r="12880" x14ac:dyDescent="0.2"/>
    <row r="12881" x14ac:dyDescent="0.2"/>
    <row r="12882" x14ac:dyDescent="0.2"/>
    <row r="12883" x14ac:dyDescent="0.2"/>
    <row r="12884" x14ac:dyDescent="0.2"/>
    <row r="12885" x14ac:dyDescent="0.2"/>
    <row r="12886" x14ac:dyDescent="0.2"/>
    <row r="12887" x14ac:dyDescent="0.2"/>
    <row r="12888" x14ac:dyDescent="0.2"/>
    <row r="12889" x14ac:dyDescent="0.2"/>
    <row r="12890" x14ac:dyDescent="0.2"/>
    <row r="12891" x14ac:dyDescent="0.2"/>
    <row r="12892" x14ac:dyDescent="0.2"/>
    <row r="12893" x14ac:dyDescent="0.2"/>
    <row r="12894" x14ac:dyDescent="0.2"/>
    <row r="12895" x14ac:dyDescent="0.2"/>
    <row r="12896" x14ac:dyDescent="0.2"/>
    <row r="12897" x14ac:dyDescent="0.2"/>
    <row r="12898" x14ac:dyDescent="0.2"/>
    <row r="12899" x14ac:dyDescent="0.2"/>
    <row r="12900" x14ac:dyDescent="0.2"/>
    <row r="12901" x14ac:dyDescent="0.2"/>
    <row r="12902" x14ac:dyDescent="0.2"/>
    <row r="12903" x14ac:dyDescent="0.2"/>
    <row r="12904" x14ac:dyDescent="0.2"/>
    <row r="12905" x14ac:dyDescent="0.2"/>
    <row r="12906" x14ac:dyDescent="0.2"/>
    <row r="12907" x14ac:dyDescent="0.2"/>
    <row r="12908" x14ac:dyDescent="0.2"/>
    <row r="12909" x14ac:dyDescent="0.2"/>
    <row r="12910" x14ac:dyDescent="0.2"/>
    <row r="12911" x14ac:dyDescent="0.2"/>
    <row r="12912" x14ac:dyDescent="0.2"/>
    <row r="12913" x14ac:dyDescent="0.2"/>
    <row r="12914" x14ac:dyDescent="0.2"/>
    <row r="12915" x14ac:dyDescent="0.2"/>
    <row r="12916" x14ac:dyDescent="0.2"/>
    <row r="12917" x14ac:dyDescent="0.2"/>
    <row r="12918" x14ac:dyDescent="0.2"/>
    <row r="12919" x14ac:dyDescent="0.2"/>
    <row r="12920" x14ac:dyDescent="0.2"/>
    <row r="12921" x14ac:dyDescent="0.2"/>
    <row r="12922" x14ac:dyDescent="0.2"/>
    <row r="12923" x14ac:dyDescent="0.2"/>
    <row r="12924" x14ac:dyDescent="0.2"/>
    <row r="12925" x14ac:dyDescent="0.2"/>
    <row r="12926" x14ac:dyDescent="0.2"/>
    <row r="12927" x14ac:dyDescent="0.2"/>
    <row r="12928" x14ac:dyDescent="0.2"/>
    <row r="12929" x14ac:dyDescent="0.2"/>
    <row r="12930" x14ac:dyDescent="0.2"/>
    <row r="12931" x14ac:dyDescent="0.2"/>
    <row r="12932" x14ac:dyDescent="0.2"/>
    <row r="12933" x14ac:dyDescent="0.2"/>
    <row r="12934" x14ac:dyDescent="0.2"/>
    <row r="12935" x14ac:dyDescent="0.2"/>
    <row r="12936" x14ac:dyDescent="0.2"/>
    <row r="12937" x14ac:dyDescent="0.2"/>
    <row r="12938" x14ac:dyDescent="0.2"/>
    <row r="12939" x14ac:dyDescent="0.2"/>
    <row r="12940" x14ac:dyDescent="0.2"/>
    <row r="12941" x14ac:dyDescent="0.2"/>
    <row r="12942" x14ac:dyDescent="0.2"/>
    <row r="12943" x14ac:dyDescent="0.2"/>
    <row r="12944" x14ac:dyDescent="0.2"/>
    <row r="12945" x14ac:dyDescent="0.2"/>
    <row r="12946" x14ac:dyDescent="0.2"/>
    <row r="12947" x14ac:dyDescent="0.2"/>
    <row r="12948" x14ac:dyDescent="0.2"/>
    <row r="12949" x14ac:dyDescent="0.2"/>
    <row r="12950" x14ac:dyDescent="0.2"/>
    <row r="12951" x14ac:dyDescent="0.2"/>
    <row r="12952" x14ac:dyDescent="0.2"/>
    <row r="12953" x14ac:dyDescent="0.2"/>
    <row r="12954" x14ac:dyDescent="0.2"/>
    <row r="12955" x14ac:dyDescent="0.2"/>
    <row r="12956" x14ac:dyDescent="0.2"/>
    <row r="12957" x14ac:dyDescent="0.2"/>
    <row r="12958" x14ac:dyDescent="0.2"/>
    <row r="12959" x14ac:dyDescent="0.2"/>
    <row r="12960" x14ac:dyDescent="0.2"/>
    <row r="12961" x14ac:dyDescent="0.2"/>
    <row r="12962" x14ac:dyDescent="0.2"/>
    <row r="12963" x14ac:dyDescent="0.2"/>
    <row r="12964" x14ac:dyDescent="0.2"/>
    <row r="12965" x14ac:dyDescent="0.2"/>
    <row r="12966" x14ac:dyDescent="0.2"/>
    <row r="12967" x14ac:dyDescent="0.2"/>
    <row r="12968" x14ac:dyDescent="0.2"/>
    <row r="12969" x14ac:dyDescent="0.2"/>
    <row r="12970" x14ac:dyDescent="0.2"/>
    <row r="12971" x14ac:dyDescent="0.2"/>
    <row r="12972" x14ac:dyDescent="0.2"/>
    <row r="12973" x14ac:dyDescent="0.2"/>
    <row r="12974" x14ac:dyDescent="0.2"/>
    <row r="12975" x14ac:dyDescent="0.2"/>
    <row r="12976" x14ac:dyDescent="0.2"/>
    <row r="12977" x14ac:dyDescent="0.2"/>
    <row r="12978" x14ac:dyDescent="0.2"/>
    <row r="12979" x14ac:dyDescent="0.2"/>
    <row r="12980" x14ac:dyDescent="0.2"/>
    <row r="12981" x14ac:dyDescent="0.2"/>
    <row r="12982" x14ac:dyDescent="0.2"/>
    <row r="12983" x14ac:dyDescent="0.2"/>
    <row r="12984" x14ac:dyDescent="0.2"/>
    <row r="12985" x14ac:dyDescent="0.2"/>
    <row r="12986" x14ac:dyDescent="0.2"/>
    <row r="12987" x14ac:dyDescent="0.2"/>
    <row r="12988" x14ac:dyDescent="0.2"/>
    <row r="12989" x14ac:dyDescent="0.2"/>
    <row r="12990" x14ac:dyDescent="0.2"/>
    <row r="12991" x14ac:dyDescent="0.2"/>
    <row r="12992" x14ac:dyDescent="0.2"/>
    <row r="12993" x14ac:dyDescent="0.2"/>
    <row r="12994" x14ac:dyDescent="0.2"/>
    <row r="12995" x14ac:dyDescent="0.2"/>
    <row r="12996" x14ac:dyDescent="0.2"/>
    <row r="12997" x14ac:dyDescent="0.2"/>
    <row r="12998" x14ac:dyDescent="0.2"/>
    <row r="12999" x14ac:dyDescent="0.2"/>
    <row r="13000" x14ac:dyDescent="0.2"/>
    <row r="13001" x14ac:dyDescent="0.2"/>
    <row r="13002" x14ac:dyDescent="0.2"/>
    <row r="13003" x14ac:dyDescent="0.2"/>
    <row r="13004" x14ac:dyDescent="0.2"/>
    <row r="13005" x14ac:dyDescent="0.2"/>
    <row r="13006" x14ac:dyDescent="0.2"/>
    <row r="13007" x14ac:dyDescent="0.2"/>
    <row r="13008" x14ac:dyDescent="0.2"/>
    <row r="13009" x14ac:dyDescent="0.2"/>
    <row r="13010" x14ac:dyDescent="0.2"/>
    <row r="13011" x14ac:dyDescent="0.2"/>
    <row r="13012" x14ac:dyDescent="0.2"/>
    <row r="13013" x14ac:dyDescent="0.2"/>
    <row r="13014" x14ac:dyDescent="0.2"/>
    <row r="13015" x14ac:dyDescent="0.2"/>
    <row r="13016" x14ac:dyDescent="0.2"/>
    <row r="13017" x14ac:dyDescent="0.2"/>
    <row r="13018" x14ac:dyDescent="0.2"/>
    <row r="13019" x14ac:dyDescent="0.2"/>
    <row r="13020" x14ac:dyDescent="0.2"/>
    <row r="13021" x14ac:dyDescent="0.2"/>
    <row r="13022" x14ac:dyDescent="0.2"/>
    <row r="13023" x14ac:dyDescent="0.2"/>
    <row r="13024" x14ac:dyDescent="0.2"/>
    <row r="13025" x14ac:dyDescent="0.2"/>
    <row r="13026" x14ac:dyDescent="0.2"/>
    <row r="13027" x14ac:dyDescent="0.2"/>
    <row r="13028" x14ac:dyDescent="0.2"/>
    <row r="13029" x14ac:dyDescent="0.2"/>
    <row r="13030" x14ac:dyDescent="0.2"/>
    <row r="13031" x14ac:dyDescent="0.2"/>
    <row r="13032" x14ac:dyDescent="0.2"/>
    <row r="13033" x14ac:dyDescent="0.2"/>
    <row r="13034" x14ac:dyDescent="0.2"/>
    <row r="13035" x14ac:dyDescent="0.2"/>
    <row r="13036" x14ac:dyDescent="0.2"/>
    <row r="13037" x14ac:dyDescent="0.2"/>
    <row r="13038" x14ac:dyDescent="0.2"/>
    <row r="13039" x14ac:dyDescent="0.2"/>
    <row r="13040" x14ac:dyDescent="0.2"/>
    <row r="13041" x14ac:dyDescent="0.2"/>
    <row r="13042" x14ac:dyDescent="0.2"/>
    <row r="13043" x14ac:dyDescent="0.2"/>
    <row r="13044" x14ac:dyDescent="0.2"/>
    <row r="13045" x14ac:dyDescent="0.2"/>
    <row r="13046" x14ac:dyDescent="0.2"/>
    <row r="13047" x14ac:dyDescent="0.2"/>
    <row r="13048" x14ac:dyDescent="0.2"/>
    <row r="13049" x14ac:dyDescent="0.2"/>
    <row r="13050" x14ac:dyDescent="0.2"/>
    <row r="13051" x14ac:dyDescent="0.2"/>
    <row r="13052" x14ac:dyDescent="0.2"/>
    <row r="13053" x14ac:dyDescent="0.2"/>
    <row r="13054" x14ac:dyDescent="0.2"/>
    <row r="13055" x14ac:dyDescent="0.2"/>
    <row r="13056" x14ac:dyDescent="0.2"/>
    <row r="13057" x14ac:dyDescent="0.2"/>
    <row r="13058" x14ac:dyDescent="0.2"/>
    <row r="13059" x14ac:dyDescent="0.2"/>
    <row r="13060" x14ac:dyDescent="0.2"/>
    <row r="13061" x14ac:dyDescent="0.2"/>
    <row r="13062" x14ac:dyDescent="0.2"/>
    <row r="13063" x14ac:dyDescent="0.2"/>
    <row r="13064" x14ac:dyDescent="0.2"/>
    <row r="13065" x14ac:dyDescent="0.2"/>
    <row r="13066" x14ac:dyDescent="0.2"/>
    <row r="13067" x14ac:dyDescent="0.2"/>
    <row r="13068" x14ac:dyDescent="0.2"/>
    <row r="13069" x14ac:dyDescent="0.2"/>
    <row r="13070" x14ac:dyDescent="0.2"/>
    <row r="13071" x14ac:dyDescent="0.2"/>
    <row r="13072" x14ac:dyDescent="0.2"/>
    <row r="13073" x14ac:dyDescent="0.2"/>
    <row r="13074" x14ac:dyDescent="0.2"/>
    <row r="13075" x14ac:dyDescent="0.2"/>
    <row r="13076" x14ac:dyDescent="0.2"/>
    <row r="13077" x14ac:dyDescent="0.2"/>
    <row r="13078" x14ac:dyDescent="0.2"/>
    <row r="13079" x14ac:dyDescent="0.2"/>
    <row r="13080" x14ac:dyDescent="0.2"/>
    <row r="13081" x14ac:dyDescent="0.2"/>
    <row r="13082" x14ac:dyDescent="0.2"/>
    <row r="13083" x14ac:dyDescent="0.2"/>
    <row r="13084" x14ac:dyDescent="0.2"/>
    <row r="13085" x14ac:dyDescent="0.2"/>
    <row r="13086" x14ac:dyDescent="0.2"/>
    <row r="13087" x14ac:dyDescent="0.2"/>
    <row r="13088" x14ac:dyDescent="0.2"/>
    <row r="13089" x14ac:dyDescent="0.2"/>
    <row r="13090" x14ac:dyDescent="0.2"/>
    <row r="13091" x14ac:dyDescent="0.2"/>
    <row r="13092" x14ac:dyDescent="0.2"/>
    <row r="13093" x14ac:dyDescent="0.2"/>
    <row r="13094" x14ac:dyDescent="0.2"/>
    <row r="13095" x14ac:dyDescent="0.2"/>
    <row r="13096" x14ac:dyDescent="0.2"/>
    <row r="13097" x14ac:dyDescent="0.2"/>
    <row r="13098" x14ac:dyDescent="0.2"/>
    <row r="13099" x14ac:dyDescent="0.2"/>
    <row r="13100" x14ac:dyDescent="0.2"/>
    <row r="13101" x14ac:dyDescent="0.2"/>
    <row r="13102" x14ac:dyDescent="0.2"/>
    <row r="13103" x14ac:dyDescent="0.2"/>
    <row r="13104" x14ac:dyDescent="0.2"/>
    <row r="13105" x14ac:dyDescent="0.2"/>
    <row r="13106" x14ac:dyDescent="0.2"/>
    <row r="13107" x14ac:dyDescent="0.2"/>
    <row r="13108" x14ac:dyDescent="0.2"/>
    <row r="13109" x14ac:dyDescent="0.2"/>
    <row r="13110" x14ac:dyDescent="0.2"/>
    <row r="13111" x14ac:dyDescent="0.2"/>
    <row r="13112" x14ac:dyDescent="0.2"/>
    <row r="13113" x14ac:dyDescent="0.2"/>
    <row r="13114" x14ac:dyDescent="0.2"/>
    <row r="13115" x14ac:dyDescent="0.2"/>
    <row r="13116" x14ac:dyDescent="0.2"/>
    <row r="13117" x14ac:dyDescent="0.2"/>
    <row r="13118" x14ac:dyDescent="0.2"/>
    <row r="13119" x14ac:dyDescent="0.2"/>
    <row r="13120" x14ac:dyDescent="0.2"/>
    <row r="13121" x14ac:dyDescent="0.2"/>
    <row r="13122" x14ac:dyDescent="0.2"/>
    <row r="13123" x14ac:dyDescent="0.2"/>
    <row r="13124" x14ac:dyDescent="0.2"/>
    <row r="13125" x14ac:dyDescent="0.2"/>
    <row r="13126" x14ac:dyDescent="0.2"/>
    <row r="13127" x14ac:dyDescent="0.2"/>
    <row r="13128" x14ac:dyDescent="0.2"/>
    <row r="13129" x14ac:dyDescent="0.2"/>
    <row r="13130" x14ac:dyDescent="0.2"/>
    <row r="13131" x14ac:dyDescent="0.2"/>
    <row r="13132" x14ac:dyDescent="0.2"/>
    <row r="13133" x14ac:dyDescent="0.2"/>
    <row r="13134" x14ac:dyDescent="0.2"/>
    <row r="13135" x14ac:dyDescent="0.2"/>
    <row r="13136" x14ac:dyDescent="0.2"/>
    <row r="13137" x14ac:dyDescent="0.2"/>
    <row r="13138" x14ac:dyDescent="0.2"/>
    <row r="13139" x14ac:dyDescent="0.2"/>
    <row r="13140" x14ac:dyDescent="0.2"/>
    <row r="13141" x14ac:dyDescent="0.2"/>
    <row r="13142" x14ac:dyDescent="0.2"/>
    <row r="13143" x14ac:dyDescent="0.2"/>
    <row r="13144" x14ac:dyDescent="0.2"/>
    <row r="13145" x14ac:dyDescent="0.2"/>
    <row r="13146" x14ac:dyDescent="0.2"/>
    <row r="13147" x14ac:dyDescent="0.2"/>
    <row r="13148" x14ac:dyDescent="0.2"/>
    <row r="13149" x14ac:dyDescent="0.2"/>
    <row r="13150" x14ac:dyDescent="0.2"/>
    <row r="13151" x14ac:dyDescent="0.2"/>
    <row r="13152" x14ac:dyDescent="0.2"/>
    <row r="13153" x14ac:dyDescent="0.2"/>
    <row r="13154" x14ac:dyDescent="0.2"/>
    <row r="13155" x14ac:dyDescent="0.2"/>
    <row r="13156" x14ac:dyDescent="0.2"/>
    <row r="13157" x14ac:dyDescent="0.2"/>
    <row r="13158" x14ac:dyDescent="0.2"/>
    <row r="13159" x14ac:dyDescent="0.2"/>
    <row r="13160" x14ac:dyDescent="0.2"/>
    <row r="13161" x14ac:dyDescent="0.2"/>
    <row r="13162" x14ac:dyDescent="0.2"/>
    <row r="13163" x14ac:dyDescent="0.2"/>
    <row r="13164" x14ac:dyDescent="0.2"/>
    <row r="13165" x14ac:dyDescent="0.2"/>
    <row r="13166" x14ac:dyDescent="0.2"/>
    <row r="13167" x14ac:dyDescent="0.2"/>
    <row r="13168" x14ac:dyDescent="0.2"/>
    <row r="13169" x14ac:dyDescent="0.2"/>
    <row r="13170" x14ac:dyDescent="0.2"/>
    <row r="13171" x14ac:dyDescent="0.2"/>
    <row r="13172" x14ac:dyDescent="0.2"/>
    <row r="13173" x14ac:dyDescent="0.2"/>
    <row r="13174" x14ac:dyDescent="0.2"/>
    <row r="13175" x14ac:dyDescent="0.2"/>
    <row r="13176" x14ac:dyDescent="0.2"/>
    <row r="13177" x14ac:dyDescent="0.2"/>
    <row r="13178" x14ac:dyDescent="0.2"/>
    <row r="13179" x14ac:dyDescent="0.2"/>
    <row r="13180" x14ac:dyDescent="0.2"/>
    <row r="13181" x14ac:dyDescent="0.2"/>
    <row r="13182" x14ac:dyDescent="0.2"/>
    <row r="13183" x14ac:dyDescent="0.2"/>
    <row r="13184" x14ac:dyDescent="0.2"/>
    <row r="13185" x14ac:dyDescent="0.2"/>
    <row r="13186" x14ac:dyDescent="0.2"/>
    <row r="13187" x14ac:dyDescent="0.2"/>
    <row r="13188" x14ac:dyDescent="0.2"/>
    <row r="13189" x14ac:dyDescent="0.2"/>
    <row r="13190" x14ac:dyDescent="0.2"/>
    <row r="13191" x14ac:dyDescent="0.2"/>
    <row r="13192" x14ac:dyDescent="0.2"/>
    <row r="13193" x14ac:dyDescent="0.2"/>
    <row r="13194" x14ac:dyDescent="0.2"/>
    <row r="13195" x14ac:dyDescent="0.2"/>
    <row r="13196" x14ac:dyDescent="0.2"/>
    <row r="13197" x14ac:dyDescent="0.2"/>
    <row r="13198" x14ac:dyDescent="0.2"/>
    <row r="13199" x14ac:dyDescent="0.2"/>
    <row r="13200" x14ac:dyDescent="0.2"/>
    <row r="13201" x14ac:dyDescent="0.2"/>
    <row r="13202" x14ac:dyDescent="0.2"/>
    <row r="13203" x14ac:dyDescent="0.2"/>
    <row r="13204" x14ac:dyDescent="0.2"/>
    <row r="13205" x14ac:dyDescent="0.2"/>
    <row r="13206" x14ac:dyDescent="0.2"/>
    <row r="13207" x14ac:dyDescent="0.2"/>
    <row r="13208" x14ac:dyDescent="0.2"/>
    <row r="13209" x14ac:dyDescent="0.2"/>
    <row r="13210" x14ac:dyDescent="0.2"/>
    <row r="13211" x14ac:dyDescent="0.2"/>
    <row r="13212" x14ac:dyDescent="0.2"/>
    <row r="13213" x14ac:dyDescent="0.2"/>
    <row r="13214" x14ac:dyDescent="0.2"/>
    <row r="13215" x14ac:dyDescent="0.2"/>
    <row r="13216" x14ac:dyDescent="0.2"/>
    <row r="13217" x14ac:dyDescent="0.2"/>
    <row r="13218" x14ac:dyDescent="0.2"/>
    <row r="13219" x14ac:dyDescent="0.2"/>
    <row r="13220" x14ac:dyDescent="0.2"/>
    <row r="13221" x14ac:dyDescent="0.2"/>
    <row r="13222" x14ac:dyDescent="0.2"/>
    <row r="13223" x14ac:dyDescent="0.2"/>
    <row r="13224" x14ac:dyDescent="0.2"/>
    <row r="13225" x14ac:dyDescent="0.2"/>
    <row r="13226" x14ac:dyDescent="0.2"/>
    <row r="13227" x14ac:dyDescent="0.2"/>
    <row r="13228" x14ac:dyDescent="0.2"/>
    <row r="13229" x14ac:dyDescent="0.2"/>
    <row r="13230" x14ac:dyDescent="0.2"/>
    <row r="13231" x14ac:dyDescent="0.2"/>
    <row r="13232" x14ac:dyDescent="0.2"/>
    <row r="13233" x14ac:dyDescent="0.2"/>
    <row r="13234" x14ac:dyDescent="0.2"/>
    <row r="13235" x14ac:dyDescent="0.2"/>
    <row r="13236" x14ac:dyDescent="0.2"/>
    <row r="13237" x14ac:dyDescent="0.2"/>
    <row r="13238" x14ac:dyDescent="0.2"/>
    <row r="13239" x14ac:dyDescent="0.2"/>
    <row r="13240" x14ac:dyDescent="0.2"/>
    <row r="13241" x14ac:dyDescent="0.2"/>
    <row r="13242" x14ac:dyDescent="0.2"/>
    <row r="13243" x14ac:dyDescent="0.2"/>
    <row r="13244" x14ac:dyDescent="0.2"/>
    <row r="13245" x14ac:dyDescent="0.2"/>
    <row r="13246" x14ac:dyDescent="0.2"/>
    <row r="13247" x14ac:dyDescent="0.2"/>
    <row r="13248" x14ac:dyDescent="0.2"/>
    <row r="13249" x14ac:dyDescent="0.2"/>
    <row r="13250" x14ac:dyDescent="0.2"/>
    <row r="13251" x14ac:dyDescent="0.2"/>
    <row r="13252" x14ac:dyDescent="0.2"/>
    <row r="13253" x14ac:dyDescent="0.2"/>
    <row r="13254" x14ac:dyDescent="0.2"/>
    <row r="13255" x14ac:dyDescent="0.2"/>
    <row r="13256" x14ac:dyDescent="0.2"/>
    <row r="13257" x14ac:dyDescent="0.2"/>
    <row r="13258" x14ac:dyDescent="0.2"/>
    <row r="13259" x14ac:dyDescent="0.2"/>
    <row r="13260" x14ac:dyDescent="0.2"/>
    <row r="13261" x14ac:dyDescent="0.2"/>
    <row r="13262" x14ac:dyDescent="0.2"/>
    <row r="13263" x14ac:dyDescent="0.2"/>
    <row r="13264" x14ac:dyDescent="0.2"/>
    <row r="13265" x14ac:dyDescent="0.2"/>
    <row r="13266" x14ac:dyDescent="0.2"/>
    <row r="13267" x14ac:dyDescent="0.2"/>
    <row r="13268" x14ac:dyDescent="0.2"/>
    <row r="13269" x14ac:dyDescent="0.2"/>
    <row r="13270" x14ac:dyDescent="0.2"/>
    <row r="13271" x14ac:dyDescent="0.2"/>
    <row r="13272" x14ac:dyDescent="0.2"/>
    <row r="13273" x14ac:dyDescent="0.2"/>
    <row r="13274" x14ac:dyDescent="0.2"/>
    <row r="13275" x14ac:dyDescent="0.2"/>
    <row r="13276" x14ac:dyDescent="0.2"/>
    <row r="13277" x14ac:dyDescent="0.2"/>
    <row r="13278" x14ac:dyDescent="0.2"/>
    <row r="13279" x14ac:dyDescent="0.2"/>
    <row r="13280" x14ac:dyDescent="0.2"/>
    <row r="13281" x14ac:dyDescent="0.2"/>
    <row r="13282" x14ac:dyDescent="0.2"/>
    <row r="13283" x14ac:dyDescent="0.2"/>
    <row r="13284" x14ac:dyDescent="0.2"/>
    <row r="13285" x14ac:dyDescent="0.2"/>
    <row r="13286" x14ac:dyDescent="0.2"/>
    <row r="13287" x14ac:dyDescent="0.2"/>
    <row r="13288" x14ac:dyDescent="0.2"/>
    <row r="13289" x14ac:dyDescent="0.2"/>
    <row r="13290" x14ac:dyDescent="0.2"/>
    <row r="13291" x14ac:dyDescent="0.2"/>
    <row r="13292" x14ac:dyDescent="0.2"/>
    <row r="13293" x14ac:dyDescent="0.2"/>
    <row r="13294" x14ac:dyDescent="0.2"/>
    <row r="13295" x14ac:dyDescent="0.2"/>
    <row r="13296" x14ac:dyDescent="0.2"/>
    <row r="13297" x14ac:dyDescent="0.2"/>
    <row r="13298" x14ac:dyDescent="0.2"/>
    <row r="13299" x14ac:dyDescent="0.2"/>
    <row r="13300" x14ac:dyDescent="0.2"/>
    <row r="13301" x14ac:dyDescent="0.2"/>
    <row r="13302" x14ac:dyDescent="0.2"/>
    <row r="13303" x14ac:dyDescent="0.2"/>
    <row r="13304" x14ac:dyDescent="0.2"/>
    <row r="13305" x14ac:dyDescent="0.2"/>
    <row r="13306" x14ac:dyDescent="0.2"/>
    <row r="13307" x14ac:dyDescent="0.2"/>
    <row r="13308" x14ac:dyDescent="0.2"/>
    <row r="13309" x14ac:dyDescent="0.2"/>
    <row r="13310" x14ac:dyDescent="0.2"/>
    <row r="13311" x14ac:dyDescent="0.2"/>
    <row r="13312" x14ac:dyDescent="0.2"/>
    <row r="13313" x14ac:dyDescent="0.2"/>
    <row r="13314" x14ac:dyDescent="0.2"/>
    <row r="13315" x14ac:dyDescent="0.2"/>
    <row r="13316" x14ac:dyDescent="0.2"/>
    <row r="13317" x14ac:dyDescent="0.2"/>
    <row r="13318" x14ac:dyDescent="0.2"/>
    <row r="13319" x14ac:dyDescent="0.2"/>
    <row r="13320" x14ac:dyDescent="0.2"/>
    <row r="13321" x14ac:dyDescent="0.2"/>
    <row r="13322" x14ac:dyDescent="0.2"/>
    <row r="13323" x14ac:dyDescent="0.2"/>
    <row r="13324" x14ac:dyDescent="0.2"/>
    <row r="13325" x14ac:dyDescent="0.2"/>
    <row r="13326" x14ac:dyDescent="0.2"/>
    <row r="13327" x14ac:dyDescent="0.2"/>
    <row r="13328" x14ac:dyDescent="0.2"/>
    <row r="13329" x14ac:dyDescent="0.2"/>
    <row r="13330" x14ac:dyDescent="0.2"/>
    <row r="13331" x14ac:dyDescent="0.2"/>
    <row r="13332" x14ac:dyDescent="0.2"/>
    <row r="13333" x14ac:dyDescent="0.2"/>
    <row r="13334" x14ac:dyDescent="0.2"/>
    <row r="13335" x14ac:dyDescent="0.2"/>
    <row r="13336" x14ac:dyDescent="0.2"/>
    <row r="13337" x14ac:dyDescent="0.2"/>
    <row r="13338" x14ac:dyDescent="0.2"/>
    <row r="13339" x14ac:dyDescent="0.2"/>
    <row r="13340" x14ac:dyDescent="0.2"/>
    <row r="13341" x14ac:dyDescent="0.2"/>
    <row r="13342" x14ac:dyDescent="0.2"/>
    <row r="13343" x14ac:dyDescent="0.2"/>
    <row r="13344" x14ac:dyDescent="0.2"/>
    <row r="13345" x14ac:dyDescent="0.2"/>
    <row r="13346" x14ac:dyDescent="0.2"/>
    <row r="13347" x14ac:dyDescent="0.2"/>
    <row r="13348" x14ac:dyDescent="0.2"/>
    <row r="13349" x14ac:dyDescent="0.2"/>
    <row r="13350" x14ac:dyDescent="0.2"/>
    <row r="13351" x14ac:dyDescent="0.2"/>
    <row r="13352" x14ac:dyDescent="0.2"/>
    <row r="13353" x14ac:dyDescent="0.2"/>
    <row r="13354" x14ac:dyDescent="0.2"/>
    <row r="13355" x14ac:dyDescent="0.2"/>
    <row r="13356" x14ac:dyDescent="0.2"/>
    <row r="13357" x14ac:dyDescent="0.2"/>
    <row r="13358" x14ac:dyDescent="0.2"/>
    <row r="13359" x14ac:dyDescent="0.2"/>
    <row r="13360" x14ac:dyDescent="0.2"/>
    <row r="13361" x14ac:dyDescent="0.2"/>
    <row r="13362" x14ac:dyDescent="0.2"/>
    <row r="13363" x14ac:dyDescent="0.2"/>
    <row r="13364" x14ac:dyDescent="0.2"/>
    <row r="13365" x14ac:dyDescent="0.2"/>
    <row r="13366" x14ac:dyDescent="0.2"/>
    <row r="13367" x14ac:dyDescent="0.2"/>
    <row r="13368" x14ac:dyDescent="0.2"/>
    <row r="13369" x14ac:dyDescent="0.2"/>
    <row r="13370" x14ac:dyDescent="0.2"/>
    <row r="13371" x14ac:dyDescent="0.2"/>
    <row r="13372" x14ac:dyDescent="0.2"/>
    <row r="13373" x14ac:dyDescent="0.2"/>
    <row r="13374" x14ac:dyDescent="0.2"/>
    <row r="13375" x14ac:dyDescent="0.2"/>
    <row r="13376" x14ac:dyDescent="0.2"/>
    <row r="13377" x14ac:dyDescent="0.2"/>
    <row r="13378" x14ac:dyDescent="0.2"/>
    <row r="13379" x14ac:dyDescent="0.2"/>
    <row r="13380" x14ac:dyDescent="0.2"/>
    <row r="13381" x14ac:dyDescent="0.2"/>
    <row r="13382" x14ac:dyDescent="0.2"/>
    <row r="13383" x14ac:dyDescent="0.2"/>
    <row r="13384" x14ac:dyDescent="0.2"/>
    <row r="13385" x14ac:dyDescent="0.2"/>
    <row r="13386" x14ac:dyDescent="0.2"/>
    <row r="13387" x14ac:dyDescent="0.2"/>
    <row r="13388" x14ac:dyDescent="0.2"/>
    <row r="13389" x14ac:dyDescent="0.2"/>
    <row r="13390" x14ac:dyDescent="0.2"/>
    <row r="13391" x14ac:dyDescent="0.2"/>
    <row r="13392" x14ac:dyDescent="0.2"/>
    <row r="13393" x14ac:dyDescent="0.2"/>
    <row r="13394" x14ac:dyDescent="0.2"/>
    <row r="13395" x14ac:dyDescent="0.2"/>
    <row r="13396" x14ac:dyDescent="0.2"/>
    <row r="13397" x14ac:dyDescent="0.2"/>
    <row r="13398" x14ac:dyDescent="0.2"/>
    <row r="13399" x14ac:dyDescent="0.2"/>
    <row r="13400" x14ac:dyDescent="0.2"/>
    <row r="13401" x14ac:dyDescent="0.2"/>
    <row r="13402" x14ac:dyDescent="0.2"/>
    <row r="13403" x14ac:dyDescent="0.2"/>
    <row r="13404" x14ac:dyDescent="0.2"/>
    <row r="13405" x14ac:dyDescent="0.2"/>
    <row r="13406" x14ac:dyDescent="0.2"/>
    <row r="13407" x14ac:dyDescent="0.2"/>
    <row r="13408" x14ac:dyDescent="0.2"/>
    <row r="13409" x14ac:dyDescent="0.2"/>
    <row r="13410" x14ac:dyDescent="0.2"/>
    <row r="13411" x14ac:dyDescent="0.2"/>
    <row r="13412" x14ac:dyDescent="0.2"/>
    <row r="13413" x14ac:dyDescent="0.2"/>
    <row r="13414" x14ac:dyDescent="0.2"/>
    <row r="13415" x14ac:dyDescent="0.2"/>
    <row r="13416" x14ac:dyDescent="0.2"/>
    <row r="13417" x14ac:dyDescent="0.2"/>
    <row r="13418" x14ac:dyDescent="0.2"/>
    <row r="13419" x14ac:dyDescent="0.2"/>
    <row r="13420" x14ac:dyDescent="0.2"/>
    <row r="13421" x14ac:dyDescent="0.2"/>
    <row r="13422" x14ac:dyDescent="0.2"/>
    <row r="13423" x14ac:dyDescent="0.2"/>
    <row r="13424" x14ac:dyDescent="0.2"/>
    <row r="13425" x14ac:dyDescent="0.2"/>
    <row r="13426" x14ac:dyDescent="0.2"/>
    <row r="13427" x14ac:dyDescent="0.2"/>
    <row r="13428" x14ac:dyDescent="0.2"/>
    <row r="13429" x14ac:dyDescent="0.2"/>
    <row r="13430" x14ac:dyDescent="0.2"/>
    <row r="13431" x14ac:dyDescent="0.2"/>
    <row r="13432" x14ac:dyDescent="0.2"/>
    <row r="13433" x14ac:dyDescent="0.2"/>
    <row r="13434" x14ac:dyDescent="0.2"/>
    <row r="13435" x14ac:dyDescent="0.2"/>
    <row r="13436" x14ac:dyDescent="0.2"/>
    <row r="13437" x14ac:dyDescent="0.2"/>
    <row r="13438" x14ac:dyDescent="0.2"/>
    <row r="13439" x14ac:dyDescent="0.2"/>
    <row r="13440" x14ac:dyDescent="0.2"/>
    <row r="13441" x14ac:dyDescent="0.2"/>
    <row r="13442" x14ac:dyDescent="0.2"/>
    <row r="13443" x14ac:dyDescent="0.2"/>
    <row r="13444" x14ac:dyDescent="0.2"/>
    <row r="13445" x14ac:dyDescent="0.2"/>
    <row r="13446" x14ac:dyDescent="0.2"/>
    <row r="13447" x14ac:dyDescent="0.2"/>
    <row r="13448" x14ac:dyDescent="0.2"/>
    <row r="13449" x14ac:dyDescent="0.2"/>
    <row r="13450" x14ac:dyDescent="0.2"/>
    <row r="13451" x14ac:dyDescent="0.2"/>
    <row r="13452" x14ac:dyDescent="0.2"/>
    <row r="13453" x14ac:dyDescent="0.2"/>
    <row r="13454" x14ac:dyDescent="0.2"/>
    <row r="13455" x14ac:dyDescent="0.2"/>
    <row r="13456" x14ac:dyDescent="0.2"/>
    <row r="13457" x14ac:dyDescent="0.2"/>
    <row r="13458" x14ac:dyDescent="0.2"/>
    <row r="13459" x14ac:dyDescent="0.2"/>
    <row r="13460" x14ac:dyDescent="0.2"/>
    <row r="13461" x14ac:dyDescent="0.2"/>
    <row r="13462" x14ac:dyDescent="0.2"/>
    <row r="13463" x14ac:dyDescent="0.2"/>
    <row r="13464" x14ac:dyDescent="0.2"/>
    <row r="13465" x14ac:dyDescent="0.2"/>
    <row r="13466" x14ac:dyDescent="0.2"/>
    <row r="13467" x14ac:dyDescent="0.2"/>
    <row r="13468" x14ac:dyDescent="0.2"/>
    <row r="13469" x14ac:dyDescent="0.2"/>
    <row r="13470" x14ac:dyDescent="0.2"/>
    <row r="13471" x14ac:dyDescent="0.2"/>
    <row r="13472" x14ac:dyDescent="0.2"/>
    <row r="13473" x14ac:dyDescent="0.2"/>
    <row r="13474" x14ac:dyDescent="0.2"/>
    <row r="13475" x14ac:dyDescent="0.2"/>
    <row r="13476" x14ac:dyDescent="0.2"/>
    <row r="13477" x14ac:dyDescent="0.2"/>
    <row r="13478" x14ac:dyDescent="0.2"/>
    <row r="13479" x14ac:dyDescent="0.2"/>
    <row r="13480" x14ac:dyDescent="0.2"/>
    <row r="13481" x14ac:dyDescent="0.2"/>
    <row r="13482" x14ac:dyDescent="0.2"/>
    <row r="13483" x14ac:dyDescent="0.2"/>
    <row r="13484" x14ac:dyDescent="0.2"/>
    <row r="13485" x14ac:dyDescent="0.2"/>
    <row r="13486" x14ac:dyDescent="0.2"/>
    <row r="13487" x14ac:dyDescent="0.2"/>
    <row r="13488" x14ac:dyDescent="0.2"/>
    <row r="13489" x14ac:dyDescent="0.2"/>
    <row r="13490" x14ac:dyDescent="0.2"/>
    <row r="13491" x14ac:dyDescent="0.2"/>
    <row r="13492" x14ac:dyDescent="0.2"/>
    <row r="13493" x14ac:dyDescent="0.2"/>
    <row r="13494" x14ac:dyDescent="0.2"/>
    <row r="13495" x14ac:dyDescent="0.2"/>
    <row r="13496" x14ac:dyDescent="0.2"/>
    <row r="13497" x14ac:dyDescent="0.2"/>
    <row r="13498" x14ac:dyDescent="0.2"/>
    <row r="13499" x14ac:dyDescent="0.2"/>
    <row r="13500" x14ac:dyDescent="0.2"/>
    <row r="13501" x14ac:dyDescent="0.2"/>
    <row r="13502" x14ac:dyDescent="0.2"/>
    <row r="13503" x14ac:dyDescent="0.2"/>
    <row r="13504" x14ac:dyDescent="0.2"/>
    <row r="13505" x14ac:dyDescent="0.2"/>
    <row r="13506" x14ac:dyDescent="0.2"/>
    <row r="13507" x14ac:dyDescent="0.2"/>
    <row r="13508" x14ac:dyDescent="0.2"/>
    <row r="13509" x14ac:dyDescent="0.2"/>
    <row r="13510" x14ac:dyDescent="0.2"/>
    <row r="13511" x14ac:dyDescent="0.2"/>
    <row r="13512" x14ac:dyDescent="0.2"/>
    <row r="13513" x14ac:dyDescent="0.2"/>
    <row r="13514" x14ac:dyDescent="0.2"/>
    <row r="13515" x14ac:dyDescent="0.2"/>
    <row r="13516" x14ac:dyDescent="0.2"/>
    <row r="13517" x14ac:dyDescent="0.2"/>
    <row r="13518" x14ac:dyDescent="0.2"/>
    <row r="13519" x14ac:dyDescent="0.2"/>
    <row r="13520" x14ac:dyDescent="0.2"/>
    <row r="13521" x14ac:dyDescent="0.2"/>
    <row r="13522" x14ac:dyDescent="0.2"/>
    <row r="13523" x14ac:dyDescent="0.2"/>
    <row r="13524" x14ac:dyDescent="0.2"/>
    <row r="13525" x14ac:dyDescent="0.2"/>
    <row r="13526" x14ac:dyDescent="0.2"/>
    <row r="13527" x14ac:dyDescent="0.2"/>
    <row r="13528" x14ac:dyDescent="0.2"/>
    <row r="13529" x14ac:dyDescent="0.2"/>
    <row r="13530" x14ac:dyDescent="0.2"/>
    <row r="13531" x14ac:dyDescent="0.2"/>
    <row r="13532" x14ac:dyDescent="0.2"/>
    <row r="13533" x14ac:dyDescent="0.2"/>
    <row r="13534" x14ac:dyDescent="0.2"/>
    <row r="13535" x14ac:dyDescent="0.2"/>
    <row r="13536" x14ac:dyDescent="0.2"/>
    <row r="13537" x14ac:dyDescent="0.2"/>
    <row r="13538" x14ac:dyDescent="0.2"/>
    <row r="13539" x14ac:dyDescent="0.2"/>
    <row r="13540" x14ac:dyDescent="0.2"/>
    <row r="13541" x14ac:dyDescent="0.2"/>
    <row r="13542" x14ac:dyDescent="0.2"/>
    <row r="13543" x14ac:dyDescent="0.2"/>
    <row r="13544" x14ac:dyDescent="0.2"/>
    <row r="13545" x14ac:dyDescent="0.2"/>
    <row r="13546" x14ac:dyDescent="0.2"/>
    <row r="13547" x14ac:dyDescent="0.2"/>
    <row r="13548" x14ac:dyDescent="0.2"/>
    <row r="13549" x14ac:dyDescent="0.2"/>
    <row r="13550" x14ac:dyDescent="0.2"/>
    <row r="13551" x14ac:dyDescent="0.2"/>
    <row r="13552" x14ac:dyDescent="0.2"/>
    <row r="13553" x14ac:dyDescent="0.2"/>
    <row r="13554" x14ac:dyDescent="0.2"/>
    <row r="13555" x14ac:dyDescent="0.2"/>
    <row r="13556" x14ac:dyDescent="0.2"/>
    <row r="13557" x14ac:dyDescent="0.2"/>
    <row r="13558" x14ac:dyDescent="0.2"/>
    <row r="13559" x14ac:dyDescent="0.2"/>
    <row r="13560" x14ac:dyDescent="0.2"/>
    <row r="13561" x14ac:dyDescent="0.2"/>
    <row r="13562" x14ac:dyDescent="0.2"/>
    <row r="13563" x14ac:dyDescent="0.2"/>
    <row r="13564" x14ac:dyDescent="0.2"/>
    <row r="13565" x14ac:dyDescent="0.2"/>
    <row r="13566" x14ac:dyDescent="0.2"/>
    <row r="13567" x14ac:dyDescent="0.2"/>
    <row r="13568" x14ac:dyDescent="0.2"/>
    <row r="13569" x14ac:dyDescent="0.2"/>
    <row r="13570" x14ac:dyDescent="0.2"/>
    <row r="13571" x14ac:dyDescent="0.2"/>
    <row r="13572" x14ac:dyDescent="0.2"/>
    <row r="13573" x14ac:dyDescent="0.2"/>
    <row r="13574" x14ac:dyDescent="0.2"/>
    <row r="13575" x14ac:dyDescent="0.2"/>
    <row r="13576" x14ac:dyDescent="0.2"/>
    <row r="13577" x14ac:dyDescent="0.2"/>
    <row r="13578" x14ac:dyDescent="0.2"/>
    <row r="13579" x14ac:dyDescent="0.2"/>
    <row r="13580" x14ac:dyDescent="0.2"/>
    <row r="13581" x14ac:dyDescent="0.2"/>
    <row r="13582" x14ac:dyDescent="0.2"/>
    <row r="13583" x14ac:dyDescent="0.2"/>
    <row r="13584" x14ac:dyDescent="0.2"/>
    <row r="13585" x14ac:dyDescent="0.2"/>
    <row r="13586" x14ac:dyDescent="0.2"/>
    <row r="13587" x14ac:dyDescent="0.2"/>
    <row r="13588" x14ac:dyDescent="0.2"/>
    <row r="13589" x14ac:dyDescent="0.2"/>
    <row r="13590" x14ac:dyDescent="0.2"/>
    <row r="13591" x14ac:dyDescent="0.2"/>
    <row r="13592" x14ac:dyDescent="0.2"/>
    <row r="13593" x14ac:dyDescent="0.2"/>
    <row r="13594" x14ac:dyDescent="0.2"/>
    <row r="13595" x14ac:dyDescent="0.2"/>
    <row r="13596" x14ac:dyDescent="0.2"/>
    <row r="13597" x14ac:dyDescent="0.2"/>
    <row r="13598" x14ac:dyDescent="0.2"/>
    <row r="13599" x14ac:dyDescent="0.2"/>
    <row r="13600" x14ac:dyDescent="0.2"/>
    <row r="13601" x14ac:dyDescent="0.2"/>
    <row r="13602" x14ac:dyDescent="0.2"/>
    <row r="13603" x14ac:dyDescent="0.2"/>
    <row r="13604" x14ac:dyDescent="0.2"/>
    <row r="13605" x14ac:dyDescent="0.2"/>
    <row r="13606" x14ac:dyDescent="0.2"/>
    <row r="13607" x14ac:dyDescent="0.2"/>
    <row r="13608" x14ac:dyDescent="0.2"/>
    <row r="13609" x14ac:dyDescent="0.2"/>
    <row r="13610" x14ac:dyDescent="0.2"/>
    <row r="13611" x14ac:dyDescent="0.2"/>
    <row r="13612" x14ac:dyDescent="0.2"/>
    <row r="13613" x14ac:dyDescent="0.2"/>
    <row r="13614" x14ac:dyDescent="0.2"/>
    <row r="13615" x14ac:dyDescent="0.2"/>
    <row r="13616" x14ac:dyDescent="0.2"/>
    <row r="13617" x14ac:dyDescent="0.2"/>
    <row r="13618" x14ac:dyDescent="0.2"/>
    <row r="13619" x14ac:dyDescent="0.2"/>
    <row r="13620" x14ac:dyDescent="0.2"/>
    <row r="13621" x14ac:dyDescent="0.2"/>
    <row r="13622" x14ac:dyDescent="0.2"/>
    <row r="13623" x14ac:dyDescent="0.2"/>
    <row r="13624" x14ac:dyDescent="0.2"/>
    <row r="13625" x14ac:dyDescent="0.2"/>
    <row r="13626" x14ac:dyDescent="0.2"/>
    <row r="13627" x14ac:dyDescent="0.2"/>
    <row r="13628" x14ac:dyDescent="0.2"/>
    <row r="13629" x14ac:dyDescent="0.2"/>
    <row r="13630" x14ac:dyDescent="0.2"/>
    <row r="13631" x14ac:dyDescent="0.2"/>
    <row r="13632" x14ac:dyDescent="0.2"/>
    <row r="13633" x14ac:dyDescent="0.2"/>
    <row r="13634" x14ac:dyDescent="0.2"/>
    <row r="13635" x14ac:dyDescent="0.2"/>
    <row r="13636" x14ac:dyDescent="0.2"/>
    <row r="13637" x14ac:dyDescent="0.2"/>
    <row r="13638" x14ac:dyDescent="0.2"/>
    <row r="13639" x14ac:dyDescent="0.2"/>
    <row r="13640" x14ac:dyDescent="0.2"/>
    <row r="13641" x14ac:dyDescent="0.2"/>
    <row r="13642" x14ac:dyDescent="0.2"/>
    <row r="13643" x14ac:dyDescent="0.2"/>
    <row r="13644" x14ac:dyDescent="0.2"/>
    <row r="13645" x14ac:dyDescent="0.2"/>
    <row r="13646" x14ac:dyDescent="0.2"/>
    <row r="13647" x14ac:dyDescent="0.2"/>
    <row r="13648" x14ac:dyDescent="0.2"/>
    <row r="13649" x14ac:dyDescent="0.2"/>
    <row r="13650" x14ac:dyDescent="0.2"/>
    <row r="13651" x14ac:dyDescent="0.2"/>
    <row r="13652" x14ac:dyDescent="0.2"/>
    <row r="13653" x14ac:dyDescent="0.2"/>
    <row r="13654" x14ac:dyDescent="0.2"/>
    <row r="13655" x14ac:dyDescent="0.2"/>
    <row r="13656" x14ac:dyDescent="0.2"/>
    <row r="13657" x14ac:dyDescent="0.2"/>
    <row r="13658" x14ac:dyDescent="0.2"/>
    <row r="13659" x14ac:dyDescent="0.2"/>
    <row r="13660" x14ac:dyDescent="0.2"/>
    <row r="13661" x14ac:dyDescent="0.2"/>
    <row r="13662" x14ac:dyDescent="0.2"/>
    <row r="13663" x14ac:dyDescent="0.2"/>
    <row r="13664" x14ac:dyDescent="0.2"/>
    <row r="13665" x14ac:dyDescent="0.2"/>
    <row r="13666" x14ac:dyDescent="0.2"/>
    <row r="13667" x14ac:dyDescent="0.2"/>
    <row r="13668" x14ac:dyDescent="0.2"/>
    <row r="13669" x14ac:dyDescent="0.2"/>
    <row r="13670" x14ac:dyDescent="0.2"/>
    <row r="13671" x14ac:dyDescent="0.2"/>
    <row r="13672" x14ac:dyDescent="0.2"/>
    <row r="13673" x14ac:dyDescent="0.2"/>
    <row r="13674" x14ac:dyDescent="0.2"/>
    <row r="13675" x14ac:dyDescent="0.2"/>
    <row r="13676" x14ac:dyDescent="0.2"/>
    <row r="13677" x14ac:dyDescent="0.2"/>
    <row r="13678" x14ac:dyDescent="0.2"/>
    <row r="13679" x14ac:dyDescent="0.2"/>
    <row r="13680" x14ac:dyDescent="0.2"/>
    <row r="13681" x14ac:dyDescent="0.2"/>
    <row r="13682" x14ac:dyDescent="0.2"/>
    <row r="13683" x14ac:dyDescent="0.2"/>
    <row r="13684" x14ac:dyDescent="0.2"/>
    <row r="13685" x14ac:dyDescent="0.2"/>
    <row r="13686" x14ac:dyDescent="0.2"/>
    <row r="13687" x14ac:dyDescent="0.2"/>
    <row r="13688" x14ac:dyDescent="0.2"/>
    <row r="13689" x14ac:dyDescent="0.2"/>
    <row r="13690" x14ac:dyDescent="0.2"/>
    <row r="13691" x14ac:dyDescent="0.2"/>
    <row r="13692" x14ac:dyDescent="0.2"/>
    <row r="13693" x14ac:dyDescent="0.2"/>
    <row r="13694" x14ac:dyDescent="0.2"/>
    <row r="13695" x14ac:dyDescent="0.2"/>
    <row r="13696" x14ac:dyDescent="0.2"/>
    <row r="13697" x14ac:dyDescent="0.2"/>
    <row r="13698" x14ac:dyDescent="0.2"/>
    <row r="13699" x14ac:dyDescent="0.2"/>
    <row r="13700" x14ac:dyDescent="0.2"/>
    <row r="13701" x14ac:dyDescent="0.2"/>
    <row r="13702" x14ac:dyDescent="0.2"/>
    <row r="13703" x14ac:dyDescent="0.2"/>
    <row r="13704" x14ac:dyDescent="0.2"/>
    <row r="13705" x14ac:dyDescent="0.2"/>
    <row r="13706" x14ac:dyDescent="0.2"/>
    <row r="13707" x14ac:dyDescent="0.2"/>
    <row r="13708" x14ac:dyDescent="0.2"/>
    <row r="13709" x14ac:dyDescent="0.2"/>
    <row r="13710" x14ac:dyDescent="0.2"/>
    <row r="13711" x14ac:dyDescent="0.2"/>
    <row r="13712" x14ac:dyDescent="0.2"/>
    <row r="13713" x14ac:dyDescent="0.2"/>
    <row r="13714" x14ac:dyDescent="0.2"/>
    <row r="13715" x14ac:dyDescent="0.2"/>
    <row r="13716" x14ac:dyDescent="0.2"/>
    <row r="13717" x14ac:dyDescent="0.2"/>
    <row r="13718" x14ac:dyDescent="0.2"/>
    <row r="13719" x14ac:dyDescent="0.2"/>
    <row r="13720" x14ac:dyDescent="0.2"/>
    <row r="13721" x14ac:dyDescent="0.2"/>
    <row r="13722" x14ac:dyDescent="0.2"/>
    <row r="13723" x14ac:dyDescent="0.2"/>
    <row r="13724" x14ac:dyDescent="0.2"/>
    <row r="13725" x14ac:dyDescent="0.2"/>
    <row r="13726" x14ac:dyDescent="0.2"/>
    <row r="13727" x14ac:dyDescent="0.2"/>
    <row r="13728" x14ac:dyDescent="0.2"/>
    <row r="13729" x14ac:dyDescent="0.2"/>
    <row r="13730" x14ac:dyDescent="0.2"/>
    <row r="13731" x14ac:dyDescent="0.2"/>
    <row r="13732" x14ac:dyDescent="0.2"/>
    <row r="13733" x14ac:dyDescent="0.2"/>
    <row r="13734" x14ac:dyDescent="0.2"/>
    <row r="13735" x14ac:dyDescent="0.2"/>
    <row r="13736" x14ac:dyDescent="0.2"/>
    <row r="13737" x14ac:dyDescent="0.2"/>
    <row r="13738" x14ac:dyDescent="0.2"/>
    <row r="13739" x14ac:dyDescent="0.2"/>
    <row r="13740" x14ac:dyDescent="0.2"/>
    <row r="13741" x14ac:dyDescent="0.2"/>
    <row r="13742" x14ac:dyDescent="0.2"/>
    <row r="13743" x14ac:dyDescent="0.2"/>
    <row r="13744" x14ac:dyDescent="0.2"/>
    <row r="13745" x14ac:dyDescent="0.2"/>
    <row r="13746" x14ac:dyDescent="0.2"/>
    <row r="13747" x14ac:dyDescent="0.2"/>
    <row r="13748" x14ac:dyDescent="0.2"/>
    <row r="13749" x14ac:dyDescent="0.2"/>
    <row r="13750" x14ac:dyDescent="0.2"/>
    <row r="13751" x14ac:dyDescent="0.2"/>
    <row r="13752" x14ac:dyDescent="0.2"/>
    <row r="13753" x14ac:dyDescent="0.2"/>
    <row r="13754" x14ac:dyDescent="0.2"/>
    <row r="13755" x14ac:dyDescent="0.2"/>
    <row r="13756" x14ac:dyDescent="0.2"/>
    <row r="13757" x14ac:dyDescent="0.2"/>
    <row r="13758" x14ac:dyDescent="0.2"/>
    <row r="13759" x14ac:dyDescent="0.2"/>
    <row r="13760" x14ac:dyDescent="0.2"/>
    <row r="13761" x14ac:dyDescent="0.2"/>
    <row r="13762" x14ac:dyDescent="0.2"/>
    <row r="13763" x14ac:dyDescent="0.2"/>
    <row r="13764" x14ac:dyDescent="0.2"/>
    <row r="13765" x14ac:dyDescent="0.2"/>
    <row r="13766" x14ac:dyDescent="0.2"/>
    <row r="13767" x14ac:dyDescent="0.2"/>
    <row r="13768" x14ac:dyDescent="0.2"/>
    <row r="13769" x14ac:dyDescent="0.2"/>
    <row r="13770" x14ac:dyDescent="0.2"/>
    <row r="13771" x14ac:dyDescent="0.2"/>
    <row r="13772" x14ac:dyDescent="0.2"/>
    <row r="13773" x14ac:dyDescent="0.2"/>
    <row r="13774" x14ac:dyDescent="0.2"/>
    <row r="13775" x14ac:dyDescent="0.2"/>
    <row r="13776" x14ac:dyDescent="0.2"/>
    <row r="13777" x14ac:dyDescent="0.2"/>
    <row r="13778" x14ac:dyDescent="0.2"/>
    <row r="13779" x14ac:dyDescent="0.2"/>
    <row r="13780" x14ac:dyDescent="0.2"/>
    <row r="13781" x14ac:dyDescent="0.2"/>
    <row r="13782" x14ac:dyDescent="0.2"/>
    <row r="13783" x14ac:dyDescent="0.2"/>
    <row r="13784" x14ac:dyDescent="0.2"/>
    <row r="13785" x14ac:dyDescent="0.2"/>
    <row r="13786" x14ac:dyDescent="0.2"/>
    <row r="13787" x14ac:dyDescent="0.2"/>
    <row r="13788" x14ac:dyDescent="0.2"/>
    <row r="13789" x14ac:dyDescent="0.2"/>
    <row r="13790" x14ac:dyDescent="0.2"/>
    <row r="13791" x14ac:dyDescent="0.2"/>
    <row r="13792" x14ac:dyDescent="0.2"/>
    <row r="13793" x14ac:dyDescent="0.2"/>
    <row r="13794" x14ac:dyDescent="0.2"/>
    <row r="13795" x14ac:dyDescent="0.2"/>
    <row r="13796" x14ac:dyDescent="0.2"/>
    <row r="13797" x14ac:dyDescent="0.2"/>
    <row r="13798" x14ac:dyDescent="0.2"/>
    <row r="13799" x14ac:dyDescent="0.2"/>
    <row r="13800" x14ac:dyDescent="0.2"/>
    <row r="13801" x14ac:dyDescent="0.2"/>
    <row r="13802" x14ac:dyDescent="0.2"/>
    <row r="13803" x14ac:dyDescent="0.2"/>
    <row r="13804" x14ac:dyDescent="0.2"/>
    <row r="13805" x14ac:dyDescent="0.2"/>
    <row r="13806" x14ac:dyDescent="0.2"/>
    <row r="13807" x14ac:dyDescent="0.2"/>
    <row r="13808" x14ac:dyDescent="0.2"/>
    <row r="13809" x14ac:dyDescent="0.2"/>
    <row r="13810" x14ac:dyDescent="0.2"/>
    <row r="13811" x14ac:dyDescent="0.2"/>
    <row r="13812" x14ac:dyDescent="0.2"/>
    <row r="13813" x14ac:dyDescent="0.2"/>
    <row r="13814" x14ac:dyDescent="0.2"/>
    <row r="13815" x14ac:dyDescent="0.2"/>
    <row r="13816" x14ac:dyDescent="0.2"/>
    <row r="13817" x14ac:dyDescent="0.2"/>
    <row r="13818" x14ac:dyDescent="0.2"/>
    <row r="13819" x14ac:dyDescent="0.2"/>
    <row r="13820" x14ac:dyDescent="0.2"/>
    <row r="13821" x14ac:dyDescent="0.2"/>
    <row r="13822" x14ac:dyDescent="0.2"/>
    <row r="13823" x14ac:dyDescent="0.2"/>
    <row r="13824" x14ac:dyDescent="0.2"/>
    <row r="13825" x14ac:dyDescent="0.2"/>
    <row r="13826" x14ac:dyDescent="0.2"/>
    <row r="13827" x14ac:dyDescent="0.2"/>
    <row r="13828" x14ac:dyDescent="0.2"/>
    <row r="13829" x14ac:dyDescent="0.2"/>
    <row r="13830" x14ac:dyDescent="0.2"/>
    <row r="13831" x14ac:dyDescent="0.2"/>
    <row r="13832" x14ac:dyDescent="0.2"/>
    <row r="13833" x14ac:dyDescent="0.2"/>
    <row r="13834" x14ac:dyDescent="0.2"/>
    <row r="13835" x14ac:dyDescent="0.2"/>
    <row r="13836" x14ac:dyDescent="0.2"/>
    <row r="13837" x14ac:dyDescent="0.2"/>
    <row r="13838" x14ac:dyDescent="0.2"/>
    <row r="13839" x14ac:dyDescent="0.2"/>
    <row r="13840" x14ac:dyDescent="0.2"/>
    <row r="13841" x14ac:dyDescent="0.2"/>
    <row r="13842" x14ac:dyDescent="0.2"/>
    <row r="13843" x14ac:dyDescent="0.2"/>
    <row r="13844" x14ac:dyDescent="0.2"/>
    <row r="13845" x14ac:dyDescent="0.2"/>
    <row r="13846" x14ac:dyDescent="0.2"/>
    <row r="13847" x14ac:dyDescent="0.2"/>
    <row r="13848" x14ac:dyDescent="0.2"/>
    <row r="13849" x14ac:dyDescent="0.2"/>
    <row r="13850" x14ac:dyDescent="0.2"/>
    <row r="13851" x14ac:dyDescent="0.2"/>
    <row r="13852" x14ac:dyDescent="0.2"/>
    <row r="13853" x14ac:dyDescent="0.2"/>
    <row r="13854" x14ac:dyDescent="0.2"/>
    <row r="13855" x14ac:dyDescent="0.2"/>
    <row r="13856" x14ac:dyDescent="0.2"/>
    <row r="13857" x14ac:dyDescent="0.2"/>
    <row r="13858" x14ac:dyDescent="0.2"/>
    <row r="13859" x14ac:dyDescent="0.2"/>
    <row r="13860" x14ac:dyDescent="0.2"/>
    <row r="13861" x14ac:dyDescent="0.2"/>
    <row r="13862" x14ac:dyDescent="0.2"/>
    <row r="13863" x14ac:dyDescent="0.2"/>
    <row r="13864" x14ac:dyDescent="0.2"/>
    <row r="13865" x14ac:dyDescent="0.2"/>
    <row r="13866" x14ac:dyDescent="0.2"/>
    <row r="13867" x14ac:dyDescent="0.2"/>
    <row r="13868" x14ac:dyDescent="0.2"/>
    <row r="13869" x14ac:dyDescent="0.2"/>
    <row r="13870" x14ac:dyDescent="0.2"/>
    <row r="13871" x14ac:dyDescent="0.2"/>
    <row r="13872" x14ac:dyDescent="0.2"/>
    <row r="13873" x14ac:dyDescent="0.2"/>
    <row r="13874" x14ac:dyDescent="0.2"/>
    <row r="13875" x14ac:dyDescent="0.2"/>
    <row r="13876" x14ac:dyDescent="0.2"/>
    <row r="13877" x14ac:dyDescent="0.2"/>
    <row r="13878" x14ac:dyDescent="0.2"/>
    <row r="13879" x14ac:dyDescent="0.2"/>
    <row r="13880" x14ac:dyDescent="0.2"/>
    <row r="13881" x14ac:dyDescent="0.2"/>
    <row r="13882" x14ac:dyDescent="0.2"/>
    <row r="13883" x14ac:dyDescent="0.2"/>
    <row r="13884" x14ac:dyDescent="0.2"/>
    <row r="13885" x14ac:dyDescent="0.2"/>
    <row r="13886" x14ac:dyDescent="0.2"/>
    <row r="13887" x14ac:dyDescent="0.2"/>
    <row r="13888" x14ac:dyDescent="0.2"/>
    <row r="13889" x14ac:dyDescent="0.2"/>
    <row r="13890" x14ac:dyDescent="0.2"/>
    <row r="13891" x14ac:dyDescent="0.2"/>
    <row r="13892" x14ac:dyDescent="0.2"/>
    <row r="13893" x14ac:dyDescent="0.2"/>
    <row r="13894" x14ac:dyDescent="0.2"/>
    <row r="13895" x14ac:dyDescent="0.2"/>
    <row r="13896" x14ac:dyDescent="0.2"/>
    <row r="13897" x14ac:dyDescent="0.2"/>
    <row r="13898" x14ac:dyDescent="0.2"/>
    <row r="13899" x14ac:dyDescent="0.2"/>
    <row r="13900" x14ac:dyDescent="0.2"/>
    <row r="13901" x14ac:dyDescent="0.2"/>
    <row r="13902" x14ac:dyDescent="0.2"/>
    <row r="13903" x14ac:dyDescent="0.2"/>
    <row r="13904" x14ac:dyDescent="0.2"/>
    <row r="13905" x14ac:dyDescent="0.2"/>
    <row r="13906" x14ac:dyDescent="0.2"/>
    <row r="13907" x14ac:dyDescent="0.2"/>
    <row r="13908" x14ac:dyDescent="0.2"/>
    <row r="13909" x14ac:dyDescent="0.2"/>
    <row r="13910" x14ac:dyDescent="0.2"/>
    <row r="13911" x14ac:dyDescent="0.2"/>
    <row r="13912" x14ac:dyDescent="0.2"/>
    <row r="13913" x14ac:dyDescent="0.2"/>
    <row r="13914" x14ac:dyDescent="0.2"/>
    <row r="13915" x14ac:dyDescent="0.2"/>
    <row r="13916" x14ac:dyDescent="0.2"/>
    <row r="13917" x14ac:dyDescent="0.2"/>
    <row r="13918" x14ac:dyDescent="0.2"/>
    <row r="13919" x14ac:dyDescent="0.2"/>
    <row r="13920" x14ac:dyDescent="0.2"/>
    <row r="13921" x14ac:dyDescent="0.2"/>
    <row r="13922" x14ac:dyDescent="0.2"/>
    <row r="13923" x14ac:dyDescent="0.2"/>
    <row r="13924" x14ac:dyDescent="0.2"/>
    <row r="13925" x14ac:dyDescent="0.2"/>
    <row r="13926" x14ac:dyDescent="0.2"/>
    <row r="13927" x14ac:dyDescent="0.2"/>
    <row r="13928" x14ac:dyDescent="0.2"/>
    <row r="13929" x14ac:dyDescent="0.2"/>
    <row r="13930" x14ac:dyDescent="0.2"/>
    <row r="13931" x14ac:dyDescent="0.2"/>
    <row r="13932" x14ac:dyDescent="0.2"/>
    <row r="13933" x14ac:dyDescent="0.2"/>
    <row r="13934" x14ac:dyDescent="0.2"/>
    <row r="13935" x14ac:dyDescent="0.2"/>
    <row r="13936" x14ac:dyDescent="0.2"/>
    <row r="13937" x14ac:dyDescent="0.2"/>
    <row r="13938" x14ac:dyDescent="0.2"/>
    <row r="13939" x14ac:dyDescent="0.2"/>
    <row r="13940" x14ac:dyDescent="0.2"/>
    <row r="13941" x14ac:dyDescent="0.2"/>
    <row r="13942" x14ac:dyDescent="0.2"/>
    <row r="13943" x14ac:dyDescent="0.2"/>
    <row r="13944" x14ac:dyDescent="0.2"/>
    <row r="13945" x14ac:dyDescent="0.2"/>
    <row r="13946" x14ac:dyDescent="0.2"/>
    <row r="13947" x14ac:dyDescent="0.2"/>
    <row r="13948" x14ac:dyDescent="0.2"/>
    <row r="13949" x14ac:dyDescent="0.2"/>
    <row r="13950" x14ac:dyDescent="0.2"/>
    <row r="13951" x14ac:dyDescent="0.2"/>
    <row r="13952" x14ac:dyDescent="0.2"/>
    <row r="13953" x14ac:dyDescent="0.2"/>
    <row r="13954" x14ac:dyDescent="0.2"/>
    <row r="13955" x14ac:dyDescent="0.2"/>
    <row r="13956" x14ac:dyDescent="0.2"/>
    <row r="13957" x14ac:dyDescent="0.2"/>
    <row r="13958" x14ac:dyDescent="0.2"/>
    <row r="13959" x14ac:dyDescent="0.2"/>
    <row r="13960" x14ac:dyDescent="0.2"/>
    <row r="13961" x14ac:dyDescent="0.2"/>
    <row r="13962" x14ac:dyDescent="0.2"/>
    <row r="13963" x14ac:dyDescent="0.2"/>
    <row r="13964" x14ac:dyDescent="0.2"/>
    <row r="13965" x14ac:dyDescent="0.2"/>
    <row r="13966" x14ac:dyDescent="0.2"/>
    <row r="13967" x14ac:dyDescent="0.2"/>
    <row r="13968" x14ac:dyDescent="0.2"/>
    <row r="13969" x14ac:dyDescent="0.2"/>
    <row r="13970" x14ac:dyDescent="0.2"/>
    <row r="13971" x14ac:dyDescent="0.2"/>
    <row r="13972" x14ac:dyDescent="0.2"/>
    <row r="13973" x14ac:dyDescent="0.2"/>
    <row r="13974" x14ac:dyDescent="0.2"/>
    <row r="13975" x14ac:dyDescent="0.2"/>
    <row r="13976" x14ac:dyDescent="0.2"/>
    <row r="13977" x14ac:dyDescent="0.2"/>
    <row r="13978" x14ac:dyDescent="0.2"/>
    <row r="13979" x14ac:dyDescent="0.2"/>
    <row r="13980" x14ac:dyDescent="0.2"/>
    <row r="13981" x14ac:dyDescent="0.2"/>
    <row r="13982" x14ac:dyDescent="0.2"/>
    <row r="13983" x14ac:dyDescent="0.2"/>
    <row r="13984" x14ac:dyDescent="0.2"/>
    <row r="13985" x14ac:dyDescent="0.2"/>
    <row r="13986" x14ac:dyDescent="0.2"/>
    <row r="13987" x14ac:dyDescent="0.2"/>
    <row r="13988" x14ac:dyDescent="0.2"/>
    <row r="13989" x14ac:dyDescent="0.2"/>
    <row r="13990" x14ac:dyDescent="0.2"/>
    <row r="13991" x14ac:dyDescent="0.2"/>
    <row r="13992" x14ac:dyDescent="0.2"/>
    <row r="13993" x14ac:dyDescent="0.2"/>
    <row r="13994" x14ac:dyDescent="0.2"/>
    <row r="13995" x14ac:dyDescent="0.2"/>
    <row r="13996" x14ac:dyDescent="0.2"/>
    <row r="13997" x14ac:dyDescent="0.2"/>
    <row r="13998" x14ac:dyDescent="0.2"/>
    <row r="13999" x14ac:dyDescent="0.2"/>
    <row r="14000" x14ac:dyDescent="0.2"/>
    <row r="14001" x14ac:dyDescent="0.2"/>
    <row r="14002" x14ac:dyDescent="0.2"/>
    <row r="14003" x14ac:dyDescent="0.2"/>
    <row r="14004" x14ac:dyDescent="0.2"/>
    <row r="14005" x14ac:dyDescent="0.2"/>
    <row r="14006" x14ac:dyDescent="0.2"/>
    <row r="14007" x14ac:dyDescent="0.2"/>
    <row r="14008" x14ac:dyDescent="0.2"/>
    <row r="14009" x14ac:dyDescent="0.2"/>
    <row r="14010" x14ac:dyDescent="0.2"/>
    <row r="14011" x14ac:dyDescent="0.2"/>
    <row r="14012" x14ac:dyDescent="0.2"/>
    <row r="14013" x14ac:dyDescent="0.2"/>
    <row r="14014" x14ac:dyDescent="0.2"/>
    <row r="14015" x14ac:dyDescent="0.2"/>
    <row r="14016" x14ac:dyDescent="0.2"/>
    <row r="14017" x14ac:dyDescent="0.2"/>
    <row r="14018" x14ac:dyDescent="0.2"/>
    <row r="14019" x14ac:dyDescent="0.2"/>
    <row r="14020" x14ac:dyDescent="0.2"/>
    <row r="14021" x14ac:dyDescent="0.2"/>
    <row r="14022" x14ac:dyDescent="0.2"/>
    <row r="14023" x14ac:dyDescent="0.2"/>
    <row r="14024" x14ac:dyDescent="0.2"/>
    <row r="14025" x14ac:dyDescent="0.2"/>
    <row r="14026" x14ac:dyDescent="0.2"/>
    <row r="14027" x14ac:dyDescent="0.2"/>
    <row r="14028" x14ac:dyDescent="0.2"/>
    <row r="14029" x14ac:dyDescent="0.2"/>
    <row r="14030" x14ac:dyDescent="0.2"/>
    <row r="14031" x14ac:dyDescent="0.2"/>
    <row r="14032" x14ac:dyDescent="0.2"/>
    <row r="14033" x14ac:dyDescent="0.2"/>
    <row r="14034" x14ac:dyDescent="0.2"/>
    <row r="14035" x14ac:dyDescent="0.2"/>
    <row r="14036" x14ac:dyDescent="0.2"/>
    <row r="14037" x14ac:dyDescent="0.2"/>
    <row r="14038" x14ac:dyDescent="0.2"/>
    <row r="14039" x14ac:dyDescent="0.2"/>
    <row r="14040" x14ac:dyDescent="0.2"/>
    <row r="14041" x14ac:dyDescent="0.2"/>
    <row r="14042" x14ac:dyDescent="0.2"/>
    <row r="14043" x14ac:dyDescent="0.2"/>
    <row r="14044" x14ac:dyDescent="0.2"/>
    <row r="14045" x14ac:dyDescent="0.2"/>
    <row r="14046" x14ac:dyDescent="0.2"/>
    <row r="14047" x14ac:dyDescent="0.2"/>
    <row r="14048" x14ac:dyDescent="0.2"/>
    <row r="14049" x14ac:dyDescent="0.2"/>
    <row r="14050" x14ac:dyDescent="0.2"/>
    <row r="14051" x14ac:dyDescent="0.2"/>
    <row r="14052" x14ac:dyDescent="0.2"/>
    <row r="14053" x14ac:dyDescent="0.2"/>
    <row r="14054" x14ac:dyDescent="0.2"/>
    <row r="14055" x14ac:dyDescent="0.2"/>
    <row r="14056" x14ac:dyDescent="0.2"/>
    <row r="14057" x14ac:dyDescent="0.2"/>
    <row r="14058" x14ac:dyDescent="0.2"/>
    <row r="14059" x14ac:dyDescent="0.2"/>
    <row r="14060" x14ac:dyDescent="0.2"/>
    <row r="14061" x14ac:dyDescent="0.2"/>
    <row r="14062" x14ac:dyDescent="0.2"/>
    <row r="14063" x14ac:dyDescent="0.2"/>
    <row r="14064" x14ac:dyDescent="0.2"/>
    <row r="14065" x14ac:dyDescent="0.2"/>
    <row r="14066" x14ac:dyDescent="0.2"/>
    <row r="14067" x14ac:dyDescent="0.2"/>
    <row r="14068" x14ac:dyDescent="0.2"/>
    <row r="14069" x14ac:dyDescent="0.2"/>
    <row r="14070" x14ac:dyDescent="0.2"/>
    <row r="14071" x14ac:dyDescent="0.2"/>
    <row r="14072" x14ac:dyDescent="0.2"/>
    <row r="14073" x14ac:dyDescent="0.2"/>
    <row r="14074" x14ac:dyDescent="0.2"/>
    <row r="14075" x14ac:dyDescent="0.2"/>
    <row r="14076" x14ac:dyDescent="0.2"/>
    <row r="14077" x14ac:dyDescent="0.2"/>
    <row r="14078" x14ac:dyDescent="0.2"/>
    <row r="14079" x14ac:dyDescent="0.2"/>
    <row r="14080" x14ac:dyDescent="0.2"/>
    <row r="14081" x14ac:dyDescent="0.2"/>
    <row r="14082" x14ac:dyDescent="0.2"/>
    <row r="14083" x14ac:dyDescent="0.2"/>
    <row r="14084" x14ac:dyDescent="0.2"/>
    <row r="14085" x14ac:dyDescent="0.2"/>
    <row r="14086" x14ac:dyDescent="0.2"/>
    <row r="14087" x14ac:dyDescent="0.2"/>
    <row r="14088" x14ac:dyDescent="0.2"/>
    <row r="14089" x14ac:dyDescent="0.2"/>
    <row r="14090" x14ac:dyDescent="0.2"/>
    <row r="14091" x14ac:dyDescent="0.2"/>
    <row r="14092" x14ac:dyDescent="0.2"/>
    <row r="14093" x14ac:dyDescent="0.2"/>
    <row r="14094" x14ac:dyDescent="0.2"/>
    <row r="14095" x14ac:dyDescent="0.2"/>
    <row r="14096" x14ac:dyDescent="0.2"/>
    <row r="14097" x14ac:dyDescent="0.2"/>
    <row r="14098" x14ac:dyDescent="0.2"/>
    <row r="14099" x14ac:dyDescent="0.2"/>
    <row r="14100" x14ac:dyDescent="0.2"/>
    <row r="14101" x14ac:dyDescent="0.2"/>
    <row r="14102" x14ac:dyDescent="0.2"/>
    <row r="14103" x14ac:dyDescent="0.2"/>
    <row r="14104" x14ac:dyDescent="0.2"/>
    <row r="14105" x14ac:dyDescent="0.2"/>
    <row r="14106" x14ac:dyDescent="0.2"/>
    <row r="14107" x14ac:dyDescent="0.2"/>
    <row r="14108" x14ac:dyDescent="0.2"/>
    <row r="14109" x14ac:dyDescent="0.2"/>
    <row r="14110" x14ac:dyDescent="0.2"/>
    <row r="14111" x14ac:dyDescent="0.2"/>
    <row r="14112" x14ac:dyDescent="0.2"/>
    <row r="14113" x14ac:dyDescent="0.2"/>
    <row r="14114" x14ac:dyDescent="0.2"/>
    <row r="14115" x14ac:dyDescent="0.2"/>
    <row r="14116" x14ac:dyDescent="0.2"/>
    <row r="14117" x14ac:dyDescent="0.2"/>
    <row r="14118" x14ac:dyDescent="0.2"/>
    <row r="14119" x14ac:dyDescent="0.2"/>
    <row r="14120" x14ac:dyDescent="0.2"/>
    <row r="14121" x14ac:dyDescent="0.2"/>
    <row r="14122" x14ac:dyDescent="0.2"/>
    <row r="14123" x14ac:dyDescent="0.2"/>
    <row r="14124" x14ac:dyDescent="0.2"/>
    <row r="14125" x14ac:dyDescent="0.2"/>
    <row r="14126" x14ac:dyDescent="0.2"/>
    <row r="14127" x14ac:dyDescent="0.2"/>
    <row r="14128" x14ac:dyDescent="0.2"/>
    <row r="14129" x14ac:dyDescent="0.2"/>
    <row r="14130" x14ac:dyDescent="0.2"/>
    <row r="14131" x14ac:dyDescent="0.2"/>
    <row r="14132" x14ac:dyDescent="0.2"/>
    <row r="14133" x14ac:dyDescent="0.2"/>
    <row r="14134" x14ac:dyDescent="0.2"/>
    <row r="14135" x14ac:dyDescent="0.2"/>
    <row r="14136" x14ac:dyDescent="0.2"/>
    <row r="14137" x14ac:dyDescent="0.2"/>
    <row r="14138" x14ac:dyDescent="0.2"/>
    <row r="14139" x14ac:dyDescent="0.2"/>
    <row r="14140" x14ac:dyDescent="0.2"/>
    <row r="14141" x14ac:dyDescent="0.2"/>
    <row r="14142" x14ac:dyDescent="0.2"/>
    <row r="14143" x14ac:dyDescent="0.2"/>
    <row r="14144" x14ac:dyDescent="0.2"/>
    <row r="14145" x14ac:dyDescent="0.2"/>
    <row r="14146" x14ac:dyDescent="0.2"/>
    <row r="14147" x14ac:dyDescent="0.2"/>
    <row r="14148" x14ac:dyDescent="0.2"/>
    <row r="14149" x14ac:dyDescent="0.2"/>
    <row r="14150" x14ac:dyDescent="0.2"/>
    <row r="14151" x14ac:dyDescent="0.2"/>
    <row r="14152" x14ac:dyDescent="0.2"/>
    <row r="14153" x14ac:dyDescent="0.2"/>
    <row r="14154" x14ac:dyDescent="0.2"/>
    <row r="14155" x14ac:dyDescent="0.2"/>
    <row r="14156" x14ac:dyDescent="0.2"/>
    <row r="14157" x14ac:dyDescent="0.2"/>
    <row r="14158" x14ac:dyDescent="0.2"/>
    <row r="14159" x14ac:dyDescent="0.2"/>
    <row r="14160" x14ac:dyDescent="0.2"/>
    <row r="14161" x14ac:dyDescent="0.2"/>
    <row r="14162" x14ac:dyDescent="0.2"/>
    <row r="14163" x14ac:dyDescent="0.2"/>
    <row r="14164" x14ac:dyDescent="0.2"/>
    <row r="14165" x14ac:dyDescent="0.2"/>
    <row r="14166" x14ac:dyDescent="0.2"/>
    <row r="14167" x14ac:dyDescent="0.2"/>
    <row r="14168" x14ac:dyDescent="0.2"/>
    <row r="14169" x14ac:dyDescent="0.2"/>
    <row r="14170" x14ac:dyDescent="0.2"/>
    <row r="14171" x14ac:dyDescent="0.2"/>
    <row r="14172" x14ac:dyDescent="0.2"/>
    <row r="14173" x14ac:dyDescent="0.2"/>
    <row r="14174" x14ac:dyDescent="0.2"/>
    <row r="14175" x14ac:dyDescent="0.2"/>
    <row r="14176" x14ac:dyDescent="0.2"/>
    <row r="14177" x14ac:dyDescent="0.2"/>
    <row r="14178" x14ac:dyDescent="0.2"/>
    <row r="14179" x14ac:dyDescent="0.2"/>
    <row r="14180" x14ac:dyDescent="0.2"/>
    <row r="14181" x14ac:dyDescent="0.2"/>
    <row r="14182" x14ac:dyDescent="0.2"/>
    <row r="14183" x14ac:dyDescent="0.2"/>
    <row r="14184" x14ac:dyDescent="0.2"/>
    <row r="14185" x14ac:dyDescent="0.2"/>
    <row r="14186" x14ac:dyDescent="0.2"/>
    <row r="14187" x14ac:dyDescent="0.2"/>
    <row r="14188" x14ac:dyDescent="0.2"/>
    <row r="14189" x14ac:dyDescent="0.2"/>
    <row r="14190" x14ac:dyDescent="0.2"/>
    <row r="14191" x14ac:dyDescent="0.2"/>
    <row r="14192" x14ac:dyDescent="0.2"/>
    <row r="14193" x14ac:dyDescent="0.2"/>
    <row r="14194" x14ac:dyDescent="0.2"/>
    <row r="14195" x14ac:dyDescent="0.2"/>
    <row r="14196" x14ac:dyDescent="0.2"/>
    <row r="14197" x14ac:dyDescent="0.2"/>
    <row r="14198" x14ac:dyDescent="0.2"/>
    <row r="14199" x14ac:dyDescent="0.2"/>
    <row r="14200" x14ac:dyDescent="0.2"/>
    <row r="14201" x14ac:dyDescent="0.2"/>
    <row r="14202" x14ac:dyDescent="0.2"/>
    <row r="14203" x14ac:dyDescent="0.2"/>
    <row r="14204" x14ac:dyDescent="0.2"/>
    <row r="14205" x14ac:dyDescent="0.2"/>
    <row r="14206" x14ac:dyDescent="0.2"/>
    <row r="14207" x14ac:dyDescent="0.2"/>
    <row r="14208" x14ac:dyDescent="0.2"/>
    <row r="14209" x14ac:dyDescent="0.2"/>
    <row r="14210" x14ac:dyDescent="0.2"/>
    <row r="14211" x14ac:dyDescent="0.2"/>
    <row r="14212" x14ac:dyDescent="0.2"/>
    <row r="14213" x14ac:dyDescent="0.2"/>
    <row r="14214" x14ac:dyDescent="0.2"/>
    <row r="14215" x14ac:dyDescent="0.2"/>
    <row r="14216" x14ac:dyDescent="0.2"/>
    <row r="14217" x14ac:dyDescent="0.2"/>
    <row r="14218" x14ac:dyDescent="0.2"/>
    <row r="14219" x14ac:dyDescent="0.2"/>
    <row r="14220" x14ac:dyDescent="0.2"/>
    <row r="14221" x14ac:dyDescent="0.2"/>
    <row r="14222" x14ac:dyDescent="0.2"/>
    <row r="14223" x14ac:dyDescent="0.2"/>
    <row r="14224" x14ac:dyDescent="0.2"/>
    <row r="14225" x14ac:dyDescent="0.2"/>
    <row r="14226" x14ac:dyDescent="0.2"/>
    <row r="14227" x14ac:dyDescent="0.2"/>
    <row r="14228" x14ac:dyDescent="0.2"/>
    <row r="14229" x14ac:dyDescent="0.2"/>
    <row r="14230" x14ac:dyDescent="0.2"/>
    <row r="14231" x14ac:dyDescent="0.2"/>
    <row r="14232" x14ac:dyDescent="0.2"/>
    <row r="14233" x14ac:dyDescent="0.2"/>
    <row r="14234" x14ac:dyDescent="0.2"/>
    <row r="14235" x14ac:dyDescent="0.2"/>
    <row r="14236" x14ac:dyDescent="0.2"/>
    <row r="14237" x14ac:dyDescent="0.2"/>
    <row r="14238" x14ac:dyDescent="0.2"/>
    <row r="14239" x14ac:dyDescent="0.2"/>
    <row r="14240" x14ac:dyDescent="0.2"/>
    <row r="14241" x14ac:dyDescent="0.2"/>
    <row r="14242" x14ac:dyDescent="0.2"/>
    <row r="14243" x14ac:dyDescent="0.2"/>
    <row r="14244" x14ac:dyDescent="0.2"/>
    <row r="14245" x14ac:dyDescent="0.2"/>
    <row r="14246" x14ac:dyDescent="0.2"/>
    <row r="14247" x14ac:dyDescent="0.2"/>
    <row r="14248" x14ac:dyDescent="0.2"/>
    <row r="14249" x14ac:dyDescent="0.2"/>
    <row r="14250" x14ac:dyDescent="0.2"/>
    <row r="14251" x14ac:dyDescent="0.2"/>
    <row r="14252" x14ac:dyDescent="0.2"/>
    <row r="14253" x14ac:dyDescent="0.2"/>
    <row r="14254" x14ac:dyDescent="0.2"/>
    <row r="14255" x14ac:dyDescent="0.2"/>
    <row r="14256" x14ac:dyDescent="0.2"/>
    <row r="14257" x14ac:dyDescent="0.2"/>
    <row r="14258" x14ac:dyDescent="0.2"/>
    <row r="14259" x14ac:dyDescent="0.2"/>
    <row r="14260" x14ac:dyDescent="0.2"/>
    <row r="14261" x14ac:dyDescent="0.2"/>
    <row r="14262" x14ac:dyDescent="0.2"/>
    <row r="14263" x14ac:dyDescent="0.2"/>
    <row r="14264" x14ac:dyDescent="0.2"/>
    <row r="14265" x14ac:dyDescent="0.2"/>
    <row r="14266" x14ac:dyDescent="0.2"/>
    <row r="14267" x14ac:dyDescent="0.2"/>
    <row r="14268" x14ac:dyDescent="0.2"/>
    <row r="14269" x14ac:dyDescent="0.2"/>
    <row r="14270" x14ac:dyDescent="0.2"/>
    <row r="14271" x14ac:dyDescent="0.2"/>
    <row r="14272" x14ac:dyDescent="0.2"/>
    <row r="14273" x14ac:dyDescent="0.2"/>
    <row r="14274" x14ac:dyDescent="0.2"/>
    <row r="14275" x14ac:dyDescent="0.2"/>
    <row r="14276" x14ac:dyDescent="0.2"/>
    <row r="14277" x14ac:dyDescent="0.2"/>
    <row r="14278" x14ac:dyDescent="0.2"/>
    <row r="14279" x14ac:dyDescent="0.2"/>
    <row r="14280" x14ac:dyDescent="0.2"/>
    <row r="14281" x14ac:dyDescent="0.2"/>
    <row r="14282" x14ac:dyDescent="0.2"/>
    <row r="14283" x14ac:dyDescent="0.2"/>
    <row r="14284" x14ac:dyDescent="0.2"/>
    <row r="14285" x14ac:dyDescent="0.2"/>
    <row r="14286" x14ac:dyDescent="0.2"/>
    <row r="14287" x14ac:dyDescent="0.2"/>
    <row r="14288" x14ac:dyDescent="0.2"/>
    <row r="14289" x14ac:dyDescent="0.2"/>
    <row r="14290" x14ac:dyDescent="0.2"/>
    <row r="14291" x14ac:dyDescent="0.2"/>
    <row r="14292" x14ac:dyDescent="0.2"/>
    <row r="14293" x14ac:dyDescent="0.2"/>
    <row r="14294" x14ac:dyDescent="0.2"/>
    <row r="14295" x14ac:dyDescent="0.2"/>
    <row r="14296" x14ac:dyDescent="0.2"/>
    <row r="14297" x14ac:dyDescent="0.2"/>
    <row r="14298" x14ac:dyDescent="0.2"/>
    <row r="14299" x14ac:dyDescent="0.2"/>
    <row r="14300" x14ac:dyDescent="0.2"/>
    <row r="14301" x14ac:dyDescent="0.2"/>
    <row r="14302" x14ac:dyDescent="0.2"/>
    <row r="14303" x14ac:dyDescent="0.2"/>
    <row r="14304" x14ac:dyDescent="0.2"/>
    <row r="14305" x14ac:dyDescent="0.2"/>
    <row r="14306" x14ac:dyDescent="0.2"/>
    <row r="14307" x14ac:dyDescent="0.2"/>
    <row r="14308" x14ac:dyDescent="0.2"/>
    <row r="14309" x14ac:dyDescent="0.2"/>
    <row r="14310" x14ac:dyDescent="0.2"/>
    <row r="14311" x14ac:dyDescent="0.2"/>
    <row r="14312" x14ac:dyDescent="0.2"/>
    <row r="14313" x14ac:dyDescent="0.2"/>
    <row r="14314" x14ac:dyDescent="0.2"/>
    <row r="14315" x14ac:dyDescent="0.2"/>
    <row r="14316" x14ac:dyDescent="0.2"/>
    <row r="14317" x14ac:dyDescent="0.2"/>
    <row r="14318" x14ac:dyDescent="0.2"/>
    <row r="14319" x14ac:dyDescent="0.2"/>
    <row r="14320" x14ac:dyDescent="0.2"/>
    <row r="14321" x14ac:dyDescent="0.2"/>
    <row r="14322" x14ac:dyDescent="0.2"/>
    <row r="14323" x14ac:dyDescent="0.2"/>
    <row r="14324" x14ac:dyDescent="0.2"/>
    <row r="14325" x14ac:dyDescent="0.2"/>
    <row r="14326" x14ac:dyDescent="0.2"/>
    <row r="14327" x14ac:dyDescent="0.2"/>
    <row r="14328" x14ac:dyDescent="0.2"/>
    <row r="14329" x14ac:dyDescent="0.2"/>
    <row r="14330" x14ac:dyDescent="0.2"/>
    <row r="14331" x14ac:dyDescent="0.2"/>
    <row r="14332" x14ac:dyDescent="0.2"/>
    <row r="14333" x14ac:dyDescent="0.2"/>
    <row r="14334" x14ac:dyDescent="0.2"/>
    <row r="14335" x14ac:dyDescent="0.2"/>
    <row r="14336" x14ac:dyDescent="0.2"/>
    <row r="14337" x14ac:dyDescent="0.2"/>
    <row r="14338" x14ac:dyDescent="0.2"/>
    <row r="14339" x14ac:dyDescent="0.2"/>
    <row r="14340" x14ac:dyDescent="0.2"/>
    <row r="14341" x14ac:dyDescent="0.2"/>
    <row r="14342" x14ac:dyDescent="0.2"/>
    <row r="14343" x14ac:dyDescent="0.2"/>
    <row r="14344" x14ac:dyDescent="0.2"/>
    <row r="14345" x14ac:dyDescent="0.2"/>
    <row r="14346" x14ac:dyDescent="0.2"/>
    <row r="14347" x14ac:dyDescent="0.2"/>
    <row r="14348" x14ac:dyDescent="0.2"/>
    <row r="14349" x14ac:dyDescent="0.2"/>
    <row r="14350" x14ac:dyDescent="0.2"/>
    <row r="14351" x14ac:dyDescent="0.2"/>
    <row r="14352" x14ac:dyDescent="0.2"/>
    <row r="14353" x14ac:dyDescent="0.2"/>
    <row r="14354" x14ac:dyDescent="0.2"/>
    <row r="14355" x14ac:dyDescent="0.2"/>
    <row r="14356" x14ac:dyDescent="0.2"/>
    <row r="14357" x14ac:dyDescent="0.2"/>
    <row r="14358" x14ac:dyDescent="0.2"/>
    <row r="14359" x14ac:dyDescent="0.2"/>
    <row r="14360" x14ac:dyDescent="0.2"/>
    <row r="14361" x14ac:dyDescent="0.2"/>
    <row r="14362" x14ac:dyDescent="0.2"/>
    <row r="14363" x14ac:dyDescent="0.2"/>
    <row r="14364" x14ac:dyDescent="0.2"/>
    <row r="14365" x14ac:dyDescent="0.2"/>
    <row r="14366" x14ac:dyDescent="0.2"/>
    <row r="14367" x14ac:dyDescent="0.2"/>
    <row r="14368" x14ac:dyDescent="0.2"/>
    <row r="14369" x14ac:dyDescent="0.2"/>
    <row r="14370" x14ac:dyDescent="0.2"/>
    <row r="14371" x14ac:dyDescent="0.2"/>
    <row r="14372" x14ac:dyDescent="0.2"/>
    <row r="14373" x14ac:dyDescent="0.2"/>
    <row r="14374" x14ac:dyDescent="0.2"/>
    <row r="14375" x14ac:dyDescent="0.2"/>
    <row r="14376" x14ac:dyDescent="0.2"/>
    <row r="14377" x14ac:dyDescent="0.2"/>
    <row r="14378" x14ac:dyDescent="0.2"/>
    <row r="14379" x14ac:dyDescent="0.2"/>
    <row r="14380" x14ac:dyDescent="0.2"/>
    <row r="14381" x14ac:dyDescent="0.2"/>
    <row r="14382" x14ac:dyDescent="0.2"/>
    <row r="14383" x14ac:dyDescent="0.2"/>
    <row r="14384" x14ac:dyDescent="0.2"/>
    <row r="14385" x14ac:dyDescent="0.2"/>
    <row r="14386" x14ac:dyDescent="0.2"/>
    <row r="14387" x14ac:dyDescent="0.2"/>
    <row r="14388" x14ac:dyDescent="0.2"/>
    <row r="14389" x14ac:dyDescent="0.2"/>
    <row r="14390" x14ac:dyDescent="0.2"/>
    <row r="14391" x14ac:dyDescent="0.2"/>
    <row r="14392" x14ac:dyDescent="0.2"/>
    <row r="14393" x14ac:dyDescent="0.2"/>
    <row r="14394" x14ac:dyDescent="0.2"/>
    <row r="14395" x14ac:dyDescent="0.2"/>
    <row r="14396" x14ac:dyDescent="0.2"/>
    <row r="14397" x14ac:dyDescent="0.2"/>
    <row r="14398" x14ac:dyDescent="0.2"/>
    <row r="14399" x14ac:dyDescent="0.2"/>
    <row r="14400" x14ac:dyDescent="0.2"/>
    <row r="14401" x14ac:dyDescent="0.2"/>
    <row r="14402" x14ac:dyDescent="0.2"/>
    <row r="14403" x14ac:dyDescent="0.2"/>
    <row r="14404" x14ac:dyDescent="0.2"/>
    <row r="14405" x14ac:dyDescent="0.2"/>
    <row r="14406" x14ac:dyDescent="0.2"/>
    <row r="14407" x14ac:dyDescent="0.2"/>
    <row r="14408" x14ac:dyDescent="0.2"/>
    <row r="14409" x14ac:dyDescent="0.2"/>
    <row r="14410" x14ac:dyDescent="0.2"/>
    <row r="14411" x14ac:dyDescent="0.2"/>
    <row r="14412" x14ac:dyDescent="0.2"/>
    <row r="14413" x14ac:dyDescent="0.2"/>
    <row r="14414" x14ac:dyDescent="0.2"/>
    <row r="14415" x14ac:dyDescent="0.2"/>
    <row r="14416" x14ac:dyDescent="0.2"/>
    <row r="14417" x14ac:dyDescent="0.2"/>
    <row r="14418" x14ac:dyDescent="0.2"/>
    <row r="14419" x14ac:dyDescent="0.2"/>
    <row r="14420" x14ac:dyDescent="0.2"/>
    <row r="14421" x14ac:dyDescent="0.2"/>
    <row r="14422" x14ac:dyDescent="0.2"/>
    <row r="14423" x14ac:dyDescent="0.2"/>
    <row r="14424" x14ac:dyDescent="0.2"/>
    <row r="14425" x14ac:dyDescent="0.2"/>
    <row r="14426" x14ac:dyDescent="0.2"/>
    <row r="14427" x14ac:dyDescent="0.2"/>
    <row r="14428" x14ac:dyDescent="0.2"/>
    <row r="14429" x14ac:dyDescent="0.2"/>
    <row r="14430" x14ac:dyDescent="0.2"/>
    <row r="14431" x14ac:dyDescent="0.2"/>
    <row r="14432" x14ac:dyDescent="0.2"/>
    <row r="14433" x14ac:dyDescent="0.2"/>
    <row r="14434" x14ac:dyDescent="0.2"/>
    <row r="14435" x14ac:dyDescent="0.2"/>
    <row r="14436" x14ac:dyDescent="0.2"/>
    <row r="14437" x14ac:dyDescent="0.2"/>
    <row r="14438" x14ac:dyDescent="0.2"/>
    <row r="14439" x14ac:dyDescent="0.2"/>
    <row r="14440" x14ac:dyDescent="0.2"/>
    <row r="14441" x14ac:dyDescent="0.2"/>
    <row r="14442" x14ac:dyDescent="0.2"/>
    <row r="14443" x14ac:dyDescent="0.2"/>
    <row r="14444" x14ac:dyDescent="0.2"/>
    <row r="14445" x14ac:dyDescent="0.2"/>
    <row r="14446" x14ac:dyDescent="0.2"/>
    <row r="14447" x14ac:dyDescent="0.2"/>
    <row r="14448" x14ac:dyDescent="0.2"/>
    <row r="14449" x14ac:dyDescent="0.2"/>
    <row r="14450" x14ac:dyDescent="0.2"/>
    <row r="14451" x14ac:dyDescent="0.2"/>
    <row r="14452" x14ac:dyDescent="0.2"/>
    <row r="14453" x14ac:dyDescent="0.2"/>
    <row r="14454" x14ac:dyDescent="0.2"/>
    <row r="14455" x14ac:dyDescent="0.2"/>
    <row r="14456" x14ac:dyDescent="0.2"/>
    <row r="14457" x14ac:dyDescent="0.2"/>
    <row r="14458" x14ac:dyDescent="0.2"/>
    <row r="14459" x14ac:dyDescent="0.2"/>
    <row r="14460" x14ac:dyDescent="0.2"/>
    <row r="14461" x14ac:dyDescent="0.2"/>
    <row r="14462" x14ac:dyDescent="0.2"/>
    <row r="14463" x14ac:dyDescent="0.2"/>
    <row r="14464" x14ac:dyDescent="0.2"/>
    <row r="14465" x14ac:dyDescent="0.2"/>
    <row r="14466" x14ac:dyDescent="0.2"/>
    <row r="14467" x14ac:dyDescent="0.2"/>
    <row r="14468" x14ac:dyDescent="0.2"/>
    <row r="14469" x14ac:dyDescent="0.2"/>
    <row r="14470" x14ac:dyDescent="0.2"/>
    <row r="14471" x14ac:dyDescent="0.2"/>
    <row r="14472" x14ac:dyDescent="0.2"/>
    <row r="14473" x14ac:dyDescent="0.2"/>
    <row r="14474" x14ac:dyDescent="0.2"/>
    <row r="14475" x14ac:dyDescent="0.2"/>
    <row r="14476" x14ac:dyDescent="0.2"/>
    <row r="14477" x14ac:dyDescent="0.2"/>
    <row r="14478" x14ac:dyDescent="0.2"/>
    <row r="14479" x14ac:dyDescent="0.2"/>
    <row r="14480" x14ac:dyDescent="0.2"/>
    <row r="14481" x14ac:dyDescent="0.2"/>
    <row r="14482" x14ac:dyDescent="0.2"/>
    <row r="14483" x14ac:dyDescent="0.2"/>
    <row r="14484" x14ac:dyDescent="0.2"/>
    <row r="14485" x14ac:dyDescent="0.2"/>
    <row r="14486" x14ac:dyDescent="0.2"/>
    <row r="14487" x14ac:dyDescent="0.2"/>
    <row r="14488" x14ac:dyDescent="0.2"/>
    <row r="14489" x14ac:dyDescent="0.2"/>
    <row r="14490" x14ac:dyDescent="0.2"/>
    <row r="14491" x14ac:dyDescent="0.2"/>
    <row r="14492" x14ac:dyDescent="0.2"/>
    <row r="14493" x14ac:dyDescent="0.2"/>
    <row r="14494" x14ac:dyDescent="0.2"/>
    <row r="14495" x14ac:dyDescent="0.2"/>
    <row r="14496" x14ac:dyDescent="0.2"/>
    <row r="14497" x14ac:dyDescent="0.2"/>
    <row r="14498" x14ac:dyDescent="0.2"/>
    <row r="14499" x14ac:dyDescent="0.2"/>
    <row r="14500" x14ac:dyDescent="0.2"/>
    <row r="14501" x14ac:dyDescent="0.2"/>
    <row r="14502" x14ac:dyDescent="0.2"/>
    <row r="14503" x14ac:dyDescent="0.2"/>
    <row r="14504" x14ac:dyDescent="0.2"/>
    <row r="14505" x14ac:dyDescent="0.2"/>
    <row r="14506" x14ac:dyDescent="0.2"/>
    <row r="14507" x14ac:dyDescent="0.2"/>
    <row r="14508" x14ac:dyDescent="0.2"/>
    <row r="14509" x14ac:dyDescent="0.2"/>
    <row r="14510" x14ac:dyDescent="0.2"/>
    <row r="14511" x14ac:dyDescent="0.2"/>
    <row r="14512" x14ac:dyDescent="0.2"/>
    <row r="14513" x14ac:dyDescent="0.2"/>
    <row r="14514" x14ac:dyDescent="0.2"/>
    <row r="14515" x14ac:dyDescent="0.2"/>
    <row r="14516" x14ac:dyDescent="0.2"/>
    <row r="14517" x14ac:dyDescent="0.2"/>
    <row r="14518" x14ac:dyDescent="0.2"/>
    <row r="14519" x14ac:dyDescent="0.2"/>
    <row r="14520" x14ac:dyDescent="0.2"/>
    <row r="14521" x14ac:dyDescent="0.2"/>
    <row r="14522" x14ac:dyDescent="0.2"/>
    <row r="14523" x14ac:dyDescent="0.2"/>
    <row r="14524" x14ac:dyDescent="0.2"/>
    <row r="14525" x14ac:dyDescent="0.2"/>
    <row r="14526" x14ac:dyDescent="0.2"/>
    <row r="14527" x14ac:dyDescent="0.2"/>
    <row r="14528" x14ac:dyDescent="0.2"/>
    <row r="14529" x14ac:dyDescent="0.2"/>
    <row r="14530" x14ac:dyDescent="0.2"/>
    <row r="14531" x14ac:dyDescent="0.2"/>
    <row r="14532" x14ac:dyDescent="0.2"/>
    <row r="14533" x14ac:dyDescent="0.2"/>
    <row r="14534" x14ac:dyDescent="0.2"/>
    <row r="14535" x14ac:dyDescent="0.2"/>
    <row r="14536" x14ac:dyDescent="0.2"/>
    <row r="14537" x14ac:dyDescent="0.2"/>
    <row r="14538" x14ac:dyDescent="0.2"/>
    <row r="14539" x14ac:dyDescent="0.2"/>
    <row r="14540" x14ac:dyDescent="0.2"/>
    <row r="14541" x14ac:dyDescent="0.2"/>
    <row r="14542" x14ac:dyDescent="0.2"/>
    <row r="14543" x14ac:dyDescent="0.2"/>
    <row r="14544" x14ac:dyDescent="0.2"/>
    <row r="14545" x14ac:dyDescent="0.2"/>
    <row r="14546" x14ac:dyDescent="0.2"/>
    <row r="14547" x14ac:dyDescent="0.2"/>
    <row r="14548" x14ac:dyDescent="0.2"/>
    <row r="14549" x14ac:dyDescent="0.2"/>
    <row r="14550" x14ac:dyDescent="0.2"/>
    <row r="14551" x14ac:dyDescent="0.2"/>
    <row r="14552" x14ac:dyDescent="0.2"/>
    <row r="14553" x14ac:dyDescent="0.2"/>
    <row r="14554" x14ac:dyDescent="0.2"/>
    <row r="14555" x14ac:dyDescent="0.2"/>
    <row r="14556" x14ac:dyDescent="0.2"/>
    <row r="14557" x14ac:dyDescent="0.2"/>
    <row r="14558" x14ac:dyDescent="0.2"/>
    <row r="14559" x14ac:dyDescent="0.2"/>
    <row r="14560" x14ac:dyDescent="0.2"/>
    <row r="14561" x14ac:dyDescent="0.2"/>
    <row r="14562" x14ac:dyDescent="0.2"/>
    <row r="14563" x14ac:dyDescent="0.2"/>
    <row r="14564" x14ac:dyDescent="0.2"/>
    <row r="14565" x14ac:dyDescent="0.2"/>
    <row r="14566" x14ac:dyDescent="0.2"/>
    <row r="14567" x14ac:dyDescent="0.2"/>
    <row r="14568" x14ac:dyDescent="0.2"/>
    <row r="14569" x14ac:dyDescent="0.2"/>
    <row r="14570" x14ac:dyDescent="0.2"/>
    <row r="14571" x14ac:dyDescent="0.2"/>
    <row r="14572" x14ac:dyDescent="0.2"/>
    <row r="14573" x14ac:dyDescent="0.2"/>
    <row r="14574" x14ac:dyDescent="0.2"/>
    <row r="14575" x14ac:dyDescent="0.2"/>
    <row r="14576" x14ac:dyDescent="0.2"/>
    <row r="14577" x14ac:dyDescent="0.2"/>
    <row r="14578" x14ac:dyDescent="0.2"/>
    <row r="14579" x14ac:dyDescent="0.2"/>
    <row r="14580" x14ac:dyDescent="0.2"/>
    <row r="14581" x14ac:dyDescent="0.2"/>
    <row r="14582" x14ac:dyDescent="0.2"/>
    <row r="14583" x14ac:dyDescent="0.2"/>
    <row r="14584" x14ac:dyDescent="0.2"/>
    <row r="14585" x14ac:dyDescent="0.2"/>
    <row r="14586" x14ac:dyDescent="0.2"/>
    <row r="14587" x14ac:dyDescent="0.2"/>
    <row r="14588" x14ac:dyDescent="0.2"/>
    <row r="14589" x14ac:dyDescent="0.2"/>
    <row r="14590" x14ac:dyDescent="0.2"/>
    <row r="14591" x14ac:dyDescent="0.2"/>
    <row r="14592" x14ac:dyDescent="0.2"/>
    <row r="14593" x14ac:dyDescent="0.2"/>
    <row r="14594" x14ac:dyDescent="0.2"/>
    <row r="14595" x14ac:dyDescent="0.2"/>
    <row r="14596" x14ac:dyDescent="0.2"/>
    <row r="14597" x14ac:dyDescent="0.2"/>
    <row r="14598" x14ac:dyDescent="0.2"/>
    <row r="14599" x14ac:dyDescent="0.2"/>
    <row r="14600" x14ac:dyDescent="0.2"/>
    <row r="14601" x14ac:dyDescent="0.2"/>
    <row r="14602" x14ac:dyDescent="0.2"/>
    <row r="14603" x14ac:dyDescent="0.2"/>
    <row r="14604" x14ac:dyDescent="0.2"/>
    <row r="14605" x14ac:dyDescent="0.2"/>
    <row r="14606" x14ac:dyDescent="0.2"/>
    <row r="14607" x14ac:dyDescent="0.2"/>
    <row r="14608" x14ac:dyDescent="0.2"/>
    <row r="14609" x14ac:dyDescent="0.2"/>
    <row r="14610" x14ac:dyDescent="0.2"/>
    <row r="14611" x14ac:dyDescent="0.2"/>
    <row r="14612" x14ac:dyDescent="0.2"/>
    <row r="14613" x14ac:dyDescent="0.2"/>
    <row r="14614" x14ac:dyDescent="0.2"/>
    <row r="14615" x14ac:dyDescent="0.2"/>
    <row r="14616" x14ac:dyDescent="0.2"/>
    <row r="14617" x14ac:dyDescent="0.2"/>
    <row r="14618" x14ac:dyDescent="0.2"/>
    <row r="14619" x14ac:dyDescent="0.2"/>
    <row r="14620" x14ac:dyDescent="0.2"/>
    <row r="14621" x14ac:dyDescent="0.2"/>
    <row r="14622" x14ac:dyDescent="0.2"/>
    <row r="14623" x14ac:dyDescent="0.2"/>
    <row r="14624" x14ac:dyDescent="0.2"/>
    <row r="14625" x14ac:dyDescent="0.2"/>
    <row r="14626" x14ac:dyDescent="0.2"/>
    <row r="14627" x14ac:dyDescent="0.2"/>
    <row r="14628" x14ac:dyDescent="0.2"/>
    <row r="14629" x14ac:dyDescent="0.2"/>
    <row r="14630" x14ac:dyDescent="0.2"/>
    <row r="14631" x14ac:dyDescent="0.2"/>
    <row r="14632" x14ac:dyDescent="0.2"/>
    <row r="14633" x14ac:dyDescent="0.2"/>
    <row r="14634" x14ac:dyDescent="0.2"/>
    <row r="14635" x14ac:dyDescent="0.2"/>
    <row r="14636" x14ac:dyDescent="0.2"/>
    <row r="14637" x14ac:dyDescent="0.2"/>
    <row r="14638" x14ac:dyDescent="0.2"/>
    <row r="14639" x14ac:dyDescent="0.2"/>
    <row r="14640" x14ac:dyDescent="0.2"/>
    <row r="14641" x14ac:dyDescent="0.2"/>
    <row r="14642" x14ac:dyDescent="0.2"/>
    <row r="14643" x14ac:dyDescent="0.2"/>
    <row r="14644" x14ac:dyDescent="0.2"/>
    <row r="14645" x14ac:dyDescent="0.2"/>
    <row r="14646" x14ac:dyDescent="0.2"/>
    <row r="14647" x14ac:dyDescent="0.2"/>
    <row r="14648" x14ac:dyDescent="0.2"/>
    <row r="14649" x14ac:dyDescent="0.2"/>
    <row r="14650" x14ac:dyDescent="0.2"/>
    <row r="14651" x14ac:dyDescent="0.2"/>
    <row r="14652" x14ac:dyDescent="0.2"/>
    <row r="14653" x14ac:dyDescent="0.2"/>
    <row r="14654" x14ac:dyDescent="0.2"/>
    <row r="14655" x14ac:dyDescent="0.2"/>
    <row r="14656" x14ac:dyDescent="0.2"/>
    <row r="14657" x14ac:dyDescent="0.2"/>
    <row r="14658" x14ac:dyDescent="0.2"/>
    <row r="14659" x14ac:dyDescent="0.2"/>
    <row r="14660" x14ac:dyDescent="0.2"/>
    <row r="14661" x14ac:dyDescent="0.2"/>
    <row r="14662" x14ac:dyDescent="0.2"/>
    <row r="14663" x14ac:dyDescent="0.2"/>
    <row r="14664" x14ac:dyDescent="0.2"/>
    <row r="14665" x14ac:dyDescent="0.2"/>
    <row r="14666" x14ac:dyDescent="0.2"/>
    <row r="14667" x14ac:dyDescent="0.2"/>
    <row r="14668" x14ac:dyDescent="0.2"/>
    <row r="14669" x14ac:dyDescent="0.2"/>
    <row r="14670" x14ac:dyDescent="0.2"/>
    <row r="14671" x14ac:dyDescent="0.2"/>
    <row r="14672" x14ac:dyDescent="0.2"/>
    <row r="14673" x14ac:dyDescent="0.2"/>
    <row r="14674" x14ac:dyDescent="0.2"/>
    <row r="14675" x14ac:dyDescent="0.2"/>
    <row r="14676" x14ac:dyDescent="0.2"/>
    <row r="14677" x14ac:dyDescent="0.2"/>
    <row r="14678" x14ac:dyDescent="0.2"/>
    <row r="14679" x14ac:dyDescent="0.2"/>
    <row r="14680" x14ac:dyDescent="0.2"/>
    <row r="14681" x14ac:dyDescent="0.2"/>
    <row r="14682" x14ac:dyDescent="0.2"/>
    <row r="14683" x14ac:dyDescent="0.2"/>
    <row r="14684" x14ac:dyDescent="0.2"/>
    <row r="14685" x14ac:dyDescent="0.2"/>
    <row r="14686" x14ac:dyDescent="0.2"/>
    <row r="14687" x14ac:dyDescent="0.2"/>
    <row r="14688" x14ac:dyDescent="0.2"/>
    <row r="14689" x14ac:dyDescent="0.2"/>
    <row r="14690" x14ac:dyDescent="0.2"/>
    <row r="14691" x14ac:dyDescent="0.2"/>
    <row r="14692" x14ac:dyDescent="0.2"/>
    <row r="14693" x14ac:dyDescent="0.2"/>
    <row r="14694" x14ac:dyDescent="0.2"/>
    <row r="14695" x14ac:dyDescent="0.2"/>
    <row r="14696" x14ac:dyDescent="0.2"/>
    <row r="14697" x14ac:dyDescent="0.2"/>
    <row r="14698" x14ac:dyDescent="0.2"/>
    <row r="14699" x14ac:dyDescent="0.2"/>
    <row r="14700" x14ac:dyDescent="0.2"/>
    <row r="14701" x14ac:dyDescent="0.2"/>
    <row r="14702" x14ac:dyDescent="0.2"/>
    <row r="14703" x14ac:dyDescent="0.2"/>
    <row r="14704" x14ac:dyDescent="0.2"/>
    <row r="14705" x14ac:dyDescent="0.2"/>
    <row r="14706" x14ac:dyDescent="0.2"/>
    <row r="14707" x14ac:dyDescent="0.2"/>
    <row r="14708" x14ac:dyDescent="0.2"/>
    <row r="14709" x14ac:dyDescent="0.2"/>
    <row r="14710" x14ac:dyDescent="0.2"/>
    <row r="14711" x14ac:dyDescent="0.2"/>
    <row r="14712" x14ac:dyDescent="0.2"/>
    <row r="14713" x14ac:dyDescent="0.2"/>
    <row r="14714" x14ac:dyDescent="0.2"/>
    <row r="14715" x14ac:dyDescent="0.2"/>
    <row r="14716" x14ac:dyDescent="0.2"/>
    <row r="14717" x14ac:dyDescent="0.2"/>
    <row r="14718" x14ac:dyDescent="0.2"/>
    <row r="14719" x14ac:dyDescent="0.2"/>
    <row r="14720" x14ac:dyDescent="0.2"/>
    <row r="14721" x14ac:dyDescent="0.2"/>
    <row r="14722" x14ac:dyDescent="0.2"/>
    <row r="14723" x14ac:dyDescent="0.2"/>
    <row r="14724" x14ac:dyDescent="0.2"/>
    <row r="14725" x14ac:dyDescent="0.2"/>
    <row r="14726" x14ac:dyDescent="0.2"/>
    <row r="14727" x14ac:dyDescent="0.2"/>
    <row r="14728" x14ac:dyDescent="0.2"/>
    <row r="14729" x14ac:dyDescent="0.2"/>
    <row r="14730" x14ac:dyDescent="0.2"/>
    <row r="14731" x14ac:dyDescent="0.2"/>
    <row r="14732" x14ac:dyDescent="0.2"/>
    <row r="14733" x14ac:dyDescent="0.2"/>
    <row r="14734" x14ac:dyDescent="0.2"/>
    <row r="14735" x14ac:dyDescent="0.2"/>
    <row r="14736" x14ac:dyDescent="0.2"/>
    <row r="14737" x14ac:dyDescent="0.2"/>
    <row r="14738" x14ac:dyDescent="0.2"/>
    <row r="14739" x14ac:dyDescent="0.2"/>
    <row r="14740" x14ac:dyDescent="0.2"/>
    <row r="14741" x14ac:dyDescent="0.2"/>
    <row r="14742" x14ac:dyDescent="0.2"/>
    <row r="14743" x14ac:dyDescent="0.2"/>
    <row r="14744" x14ac:dyDescent="0.2"/>
    <row r="14745" x14ac:dyDescent="0.2"/>
    <row r="14746" x14ac:dyDescent="0.2"/>
    <row r="14747" x14ac:dyDescent="0.2"/>
    <row r="14748" x14ac:dyDescent="0.2"/>
    <row r="14749" x14ac:dyDescent="0.2"/>
    <row r="14750" x14ac:dyDescent="0.2"/>
    <row r="14751" x14ac:dyDescent="0.2"/>
    <row r="14752" x14ac:dyDescent="0.2"/>
    <row r="14753" x14ac:dyDescent="0.2"/>
    <row r="14754" x14ac:dyDescent="0.2"/>
    <row r="14755" x14ac:dyDescent="0.2"/>
    <row r="14756" x14ac:dyDescent="0.2"/>
    <row r="14757" x14ac:dyDescent="0.2"/>
    <row r="14758" x14ac:dyDescent="0.2"/>
    <row r="14759" x14ac:dyDescent="0.2"/>
    <row r="14760" x14ac:dyDescent="0.2"/>
    <row r="14761" x14ac:dyDescent="0.2"/>
    <row r="14762" x14ac:dyDescent="0.2"/>
    <row r="14763" x14ac:dyDescent="0.2"/>
    <row r="14764" x14ac:dyDescent="0.2"/>
    <row r="14765" x14ac:dyDescent="0.2"/>
    <row r="14766" x14ac:dyDescent="0.2"/>
    <row r="14767" x14ac:dyDescent="0.2"/>
    <row r="14768" x14ac:dyDescent="0.2"/>
    <row r="14769" x14ac:dyDescent="0.2"/>
    <row r="14770" x14ac:dyDescent="0.2"/>
    <row r="14771" x14ac:dyDescent="0.2"/>
    <row r="14772" x14ac:dyDescent="0.2"/>
    <row r="14773" x14ac:dyDescent="0.2"/>
    <row r="14774" x14ac:dyDescent="0.2"/>
    <row r="14775" x14ac:dyDescent="0.2"/>
    <row r="14776" x14ac:dyDescent="0.2"/>
    <row r="14777" x14ac:dyDescent="0.2"/>
    <row r="14778" x14ac:dyDescent="0.2"/>
    <row r="14779" x14ac:dyDescent="0.2"/>
    <row r="14780" x14ac:dyDescent="0.2"/>
    <row r="14781" x14ac:dyDescent="0.2"/>
    <row r="14782" x14ac:dyDescent="0.2"/>
    <row r="14783" x14ac:dyDescent="0.2"/>
    <row r="14784" x14ac:dyDescent="0.2"/>
    <row r="14785" x14ac:dyDescent="0.2"/>
    <row r="14786" x14ac:dyDescent="0.2"/>
    <row r="14787" x14ac:dyDescent="0.2"/>
    <row r="14788" x14ac:dyDescent="0.2"/>
    <row r="14789" x14ac:dyDescent="0.2"/>
    <row r="14790" x14ac:dyDescent="0.2"/>
    <row r="14791" x14ac:dyDescent="0.2"/>
    <row r="14792" x14ac:dyDescent="0.2"/>
    <row r="14793" x14ac:dyDescent="0.2"/>
    <row r="14794" x14ac:dyDescent="0.2"/>
    <row r="14795" x14ac:dyDescent="0.2"/>
    <row r="14796" x14ac:dyDescent="0.2"/>
    <row r="14797" x14ac:dyDescent="0.2"/>
    <row r="14798" x14ac:dyDescent="0.2"/>
    <row r="14799" x14ac:dyDescent="0.2"/>
    <row r="14800" x14ac:dyDescent="0.2"/>
    <row r="14801" x14ac:dyDescent="0.2"/>
    <row r="14802" x14ac:dyDescent="0.2"/>
    <row r="14803" x14ac:dyDescent="0.2"/>
    <row r="14804" x14ac:dyDescent="0.2"/>
    <row r="14805" x14ac:dyDescent="0.2"/>
    <row r="14806" x14ac:dyDescent="0.2"/>
    <row r="14807" x14ac:dyDescent="0.2"/>
    <row r="14808" x14ac:dyDescent="0.2"/>
    <row r="14809" x14ac:dyDescent="0.2"/>
    <row r="14810" x14ac:dyDescent="0.2"/>
    <row r="14811" x14ac:dyDescent="0.2"/>
    <row r="14812" x14ac:dyDescent="0.2"/>
    <row r="14813" x14ac:dyDescent="0.2"/>
    <row r="14814" x14ac:dyDescent="0.2"/>
    <row r="14815" x14ac:dyDescent="0.2"/>
    <row r="14816" x14ac:dyDescent="0.2"/>
    <row r="14817" x14ac:dyDescent="0.2"/>
    <row r="14818" x14ac:dyDescent="0.2"/>
    <row r="14819" x14ac:dyDescent="0.2"/>
    <row r="14820" x14ac:dyDescent="0.2"/>
    <row r="14821" x14ac:dyDescent="0.2"/>
    <row r="14822" x14ac:dyDescent="0.2"/>
    <row r="14823" x14ac:dyDescent="0.2"/>
    <row r="14824" x14ac:dyDescent="0.2"/>
    <row r="14825" x14ac:dyDescent="0.2"/>
    <row r="14826" x14ac:dyDescent="0.2"/>
    <row r="14827" x14ac:dyDescent="0.2"/>
    <row r="14828" x14ac:dyDescent="0.2"/>
    <row r="14829" x14ac:dyDescent="0.2"/>
    <row r="14830" x14ac:dyDescent="0.2"/>
    <row r="14831" x14ac:dyDescent="0.2"/>
    <row r="14832" x14ac:dyDescent="0.2"/>
    <row r="14833" x14ac:dyDescent="0.2"/>
    <row r="14834" x14ac:dyDescent="0.2"/>
    <row r="14835" x14ac:dyDescent="0.2"/>
    <row r="14836" x14ac:dyDescent="0.2"/>
    <row r="14837" x14ac:dyDescent="0.2"/>
    <row r="14838" x14ac:dyDescent="0.2"/>
    <row r="14839" x14ac:dyDescent="0.2"/>
    <row r="14840" x14ac:dyDescent="0.2"/>
    <row r="14841" x14ac:dyDescent="0.2"/>
    <row r="14842" x14ac:dyDescent="0.2"/>
    <row r="14843" x14ac:dyDescent="0.2"/>
    <row r="14844" x14ac:dyDescent="0.2"/>
    <row r="14845" x14ac:dyDescent="0.2"/>
    <row r="14846" x14ac:dyDescent="0.2"/>
    <row r="14847" x14ac:dyDescent="0.2"/>
    <row r="14848" x14ac:dyDescent="0.2"/>
    <row r="14849" x14ac:dyDescent="0.2"/>
    <row r="14850" x14ac:dyDescent="0.2"/>
    <row r="14851" x14ac:dyDescent="0.2"/>
    <row r="14852" x14ac:dyDescent="0.2"/>
    <row r="14853" x14ac:dyDescent="0.2"/>
    <row r="14854" x14ac:dyDescent="0.2"/>
    <row r="14855" x14ac:dyDescent="0.2"/>
    <row r="14856" x14ac:dyDescent="0.2"/>
    <row r="14857" x14ac:dyDescent="0.2"/>
    <row r="14858" x14ac:dyDescent="0.2"/>
    <row r="14859" x14ac:dyDescent="0.2"/>
    <row r="14860" x14ac:dyDescent="0.2"/>
    <row r="14861" x14ac:dyDescent="0.2"/>
    <row r="14862" x14ac:dyDescent="0.2"/>
    <row r="14863" x14ac:dyDescent="0.2"/>
    <row r="14864" x14ac:dyDescent="0.2"/>
    <row r="14865" x14ac:dyDescent="0.2"/>
    <row r="14866" x14ac:dyDescent="0.2"/>
    <row r="14867" x14ac:dyDescent="0.2"/>
    <row r="14868" x14ac:dyDescent="0.2"/>
    <row r="14869" x14ac:dyDescent="0.2"/>
    <row r="14870" x14ac:dyDescent="0.2"/>
    <row r="14871" x14ac:dyDescent="0.2"/>
    <row r="14872" x14ac:dyDescent="0.2"/>
    <row r="14873" x14ac:dyDescent="0.2"/>
    <row r="14874" x14ac:dyDescent="0.2"/>
    <row r="14875" x14ac:dyDescent="0.2"/>
    <row r="14876" x14ac:dyDescent="0.2"/>
    <row r="14877" x14ac:dyDescent="0.2"/>
    <row r="14878" x14ac:dyDescent="0.2"/>
    <row r="14879" x14ac:dyDescent="0.2"/>
    <row r="14880" x14ac:dyDescent="0.2"/>
    <row r="14881" x14ac:dyDescent="0.2"/>
    <row r="14882" x14ac:dyDescent="0.2"/>
    <row r="14883" x14ac:dyDescent="0.2"/>
    <row r="14884" x14ac:dyDescent="0.2"/>
    <row r="14885" x14ac:dyDescent="0.2"/>
    <row r="14886" x14ac:dyDescent="0.2"/>
    <row r="14887" x14ac:dyDescent="0.2"/>
    <row r="14888" x14ac:dyDescent="0.2"/>
    <row r="14889" x14ac:dyDescent="0.2"/>
    <row r="14890" x14ac:dyDescent="0.2"/>
    <row r="14891" x14ac:dyDescent="0.2"/>
    <row r="14892" x14ac:dyDescent="0.2"/>
    <row r="14893" x14ac:dyDescent="0.2"/>
    <row r="14894" x14ac:dyDescent="0.2"/>
    <row r="14895" x14ac:dyDescent="0.2"/>
    <row r="14896" x14ac:dyDescent="0.2"/>
    <row r="14897" x14ac:dyDescent="0.2"/>
    <row r="14898" x14ac:dyDescent="0.2"/>
    <row r="14899" x14ac:dyDescent="0.2"/>
    <row r="14900" x14ac:dyDescent="0.2"/>
    <row r="14901" x14ac:dyDescent="0.2"/>
    <row r="14902" x14ac:dyDescent="0.2"/>
    <row r="14903" x14ac:dyDescent="0.2"/>
    <row r="14904" x14ac:dyDescent="0.2"/>
    <row r="14905" x14ac:dyDescent="0.2"/>
    <row r="14906" x14ac:dyDescent="0.2"/>
    <row r="14907" x14ac:dyDescent="0.2"/>
    <row r="14908" x14ac:dyDescent="0.2"/>
    <row r="14909" x14ac:dyDescent="0.2"/>
    <row r="14910" x14ac:dyDescent="0.2"/>
    <row r="14911" x14ac:dyDescent="0.2"/>
    <row r="14912" x14ac:dyDescent="0.2"/>
    <row r="14913" x14ac:dyDescent="0.2"/>
    <row r="14914" x14ac:dyDescent="0.2"/>
    <row r="14915" x14ac:dyDescent="0.2"/>
    <row r="14916" x14ac:dyDescent="0.2"/>
    <row r="14917" x14ac:dyDescent="0.2"/>
    <row r="14918" x14ac:dyDescent="0.2"/>
    <row r="14919" x14ac:dyDescent="0.2"/>
    <row r="14920" x14ac:dyDescent="0.2"/>
    <row r="14921" x14ac:dyDescent="0.2"/>
    <row r="14922" x14ac:dyDescent="0.2"/>
    <row r="14923" x14ac:dyDescent="0.2"/>
    <row r="14924" x14ac:dyDescent="0.2"/>
    <row r="14925" x14ac:dyDescent="0.2"/>
    <row r="14926" x14ac:dyDescent="0.2"/>
    <row r="14927" x14ac:dyDescent="0.2"/>
    <row r="14928" x14ac:dyDescent="0.2"/>
    <row r="14929" x14ac:dyDescent="0.2"/>
    <row r="14930" x14ac:dyDescent="0.2"/>
    <row r="14931" x14ac:dyDescent="0.2"/>
    <row r="14932" x14ac:dyDescent="0.2"/>
    <row r="14933" x14ac:dyDescent="0.2"/>
    <row r="14934" x14ac:dyDescent="0.2"/>
    <row r="14935" x14ac:dyDescent="0.2"/>
    <row r="14936" x14ac:dyDescent="0.2"/>
    <row r="14937" x14ac:dyDescent="0.2"/>
    <row r="14938" x14ac:dyDescent="0.2"/>
    <row r="14939" x14ac:dyDescent="0.2"/>
    <row r="14940" x14ac:dyDescent="0.2"/>
    <row r="14941" x14ac:dyDescent="0.2"/>
    <row r="14942" x14ac:dyDescent="0.2"/>
    <row r="14943" x14ac:dyDescent="0.2"/>
    <row r="14944" x14ac:dyDescent="0.2"/>
    <row r="14945" x14ac:dyDescent="0.2"/>
    <row r="14946" x14ac:dyDescent="0.2"/>
    <row r="14947" x14ac:dyDescent="0.2"/>
    <row r="14948" x14ac:dyDescent="0.2"/>
    <row r="14949" x14ac:dyDescent="0.2"/>
    <row r="14950" x14ac:dyDescent="0.2"/>
    <row r="14951" x14ac:dyDescent="0.2"/>
    <row r="14952" x14ac:dyDescent="0.2"/>
    <row r="14953" x14ac:dyDescent="0.2"/>
    <row r="14954" x14ac:dyDescent="0.2"/>
    <row r="14955" x14ac:dyDescent="0.2"/>
    <row r="14956" x14ac:dyDescent="0.2"/>
    <row r="14957" x14ac:dyDescent="0.2"/>
    <row r="14958" x14ac:dyDescent="0.2"/>
    <row r="14959" x14ac:dyDescent="0.2"/>
    <row r="14960" x14ac:dyDescent="0.2"/>
    <row r="14961" x14ac:dyDescent="0.2"/>
    <row r="14962" x14ac:dyDescent="0.2"/>
    <row r="14963" x14ac:dyDescent="0.2"/>
    <row r="14964" x14ac:dyDescent="0.2"/>
    <row r="14965" x14ac:dyDescent="0.2"/>
    <row r="14966" x14ac:dyDescent="0.2"/>
    <row r="14967" x14ac:dyDescent="0.2"/>
    <row r="14968" x14ac:dyDescent="0.2"/>
    <row r="14969" x14ac:dyDescent="0.2"/>
    <row r="14970" x14ac:dyDescent="0.2"/>
    <row r="14971" x14ac:dyDescent="0.2"/>
    <row r="14972" x14ac:dyDescent="0.2"/>
    <row r="14973" x14ac:dyDescent="0.2"/>
    <row r="14974" x14ac:dyDescent="0.2"/>
    <row r="14975" x14ac:dyDescent="0.2"/>
    <row r="14976" x14ac:dyDescent="0.2"/>
    <row r="14977" x14ac:dyDescent="0.2"/>
    <row r="14978" x14ac:dyDescent="0.2"/>
    <row r="14979" x14ac:dyDescent="0.2"/>
    <row r="14980" x14ac:dyDescent="0.2"/>
    <row r="14981" x14ac:dyDescent="0.2"/>
    <row r="14982" x14ac:dyDescent="0.2"/>
    <row r="14983" x14ac:dyDescent="0.2"/>
    <row r="14984" x14ac:dyDescent="0.2"/>
    <row r="14985" x14ac:dyDescent="0.2"/>
    <row r="14986" x14ac:dyDescent="0.2"/>
    <row r="14987" x14ac:dyDescent="0.2"/>
    <row r="14988" x14ac:dyDescent="0.2"/>
    <row r="14989" x14ac:dyDescent="0.2"/>
    <row r="14990" x14ac:dyDescent="0.2"/>
    <row r="14991" x14ac:dyDescent="0.2"/>
    <row r="14992" x14ac:dyDescent="0.2"/>
    <row r="14993" x14ac:dyDescent="0.2"/>
    <row r="14994" x14ac:dyDescent="0.2"/>
    <row r="14995" x14ac:dyDescent="0.2"/>
    <row r="14996" x14ac:dyDescent="0.2"/>
    <row r="14997" x14ac:dyDescent="0.2"/>
    <row r="14998" x14ac:dyDescent="0.2"/>
    <row r="14999" x14ac:dyDescent="0.2"/>
    <row r="15000" x14ac:dyDescent="0.2"/>
    <row r="15001" x14ac:dyDescent="0.2"/>
    <row r="15002" x14ac:dyDescent="0.2"/>
    <row r="15003" x14ac:dyDescent="0.2"/>
    <row r="15004" x14ac:dyDescent="0.2"/>
    <row r="15005" x14ac:dyDescent="0.2"/>
    <row r="15006" x14ac:dyDescent="0.2"/>
    <row r="15007" x14ac:dyDescent="0.2"/>
    <row r="15008" x14ac:dyDescent="0.2"/>
    <row r="15009" x14ac:dyDescent="0.2"/>
    <row r="15010" x14ac:dyDescent="0.2"/>
    <row r="15011" x14ac:dyDescent="0.2"/>
    <row r="15012" x14ac:dyDescent="0.2"/>
    <row r="15013" x14ac:dyDescent="0.2"/>
    <row r="15014" x14ac:dyDescent="0.2"/>
    <row r="15015" x14ac:dyDescent="0.2"/>
    <row r="15016" x14ac:dyDescent="0.2"/>
    <row r="15017" x14ac:dyDescent="0.2"/>
    <row r="15018" x14ac:dyDescent="0.2"/>
    <row r="15019" x14ac:dyDescent="0.2"/>
    <row r="15020" x14ac:dyDescent="0.2"/>
    <row r="15021" x14ac:dyDescent="0.2"/>
    <row r="15022" x14ac:dyDescent="0.2"/>
    <row r="15023" x14ac:dyDescent="0.2"/>
    <row r="15024" x14ac:dyDescent="0.2"/>
    <row r="15025" x14ac:dyDescent="0.2"/>
    <row r="15026" x14ac:dyDescent="0.2"/>
    <row r="15027" x14ac:dyDescent="0.2"/>
    <row r="15028" x14ac:dyDescent="0.2"/>
    <row r="15029" x14ac:dyDescent="0.2"/>
    <row r="15030" x14ac:dyDescent="0.2"/>
    <row r="15031" x14ac:dyDescent="0.2"/>
    <row r="15032" x14ac:dyDescent="0.2"/>
    <row r="15033" x14ac:dyDescent="0.2"/>
    <row r="15034" x14ac:dyDescent="0.2"/>
    <row r="15035" x14ac:dyDescent="0.2"/>
    <row r="15036" x14ac:dyDescent="0.2"/>
    <row r="15037" x14ac:dyDescent="0.2"/>
    <row r="15038" x14ac:dyDescent="0.2"/>
    <row r="15039" x14ac:dyDescent="0.2"/>
    <row r="15040" x14ac:dyDescent="0.2"/>
    <row r="15041" x14ac:dyDescent="0.2"/>
    <row r="15042" x14ac:dyDescent="0.2"/>
    <row r="15043" x14ac:dyDescent="0.2"/>
    <row r="15044" x14ac:dyDescent="0.2"/>
    <row r="15045" x14ac:dyDescent="0.2"/>
    <row r="15046" x14ac:dyDescent="0.2"/>
    <row r="15047" x14ac:dyDescent="0.2"/>
    <row r="15048" x14ac:dyDescent="0.2"/>
    <row r="15049" x14ac:dyDescent="0.2"/>
    <row r="15050" x14ac:dyDescent="0.2"/>
    <row r="15051" x14ac:dyDescent="0.2"/>
    <row r="15052" x14ac:dyDescent="0.2"/>
    <row r="15053" x14ac:dyDescent="0.2"/>
    <row r="15054" x14ac:dyDescent="0.2"/>
    <row r="15055" x14ac:dyDescent="0.2"/>
    <row r="15056" x14ac:dyDescent="0.2"/>
    <row r="15057" x14ac:dyDescent="0.2"/>
    <row r="15058" x14ac:dyDescent="0.2"/>
    <row r="15059" x14ac:dyDescent="0.2"/>
    <row r="15060" x14ac:dyDescent="0.2"/>
    <row r="15061" x14ac:dyDescent="0.2"/>
    <row r="15062" x14ac:dyDescent="0.2"/>
    <row r="15063" x14ac:dyDescent="0.2"/>
    <row r="15064" x14ac:dyDescent="0.2"/>
    <row r="15065" x14ac:dyDescent="0.2"/>
    <row r="15066" x14ac:dyDescent="0.2"/>
    <row r="15067" x14ac:dyDescent="0.2"/>
    <row r="15068" x14ac:dyDescent="0.2"/>
    <row r="15069" x14ac:dyDescent="0.2"/>
    <row r="15070" x14ac:dyDescent="0.2"/>
    <row r="15071" x14ac:dyDescent="0.2"/>
    <row r="15072" x14ac:dyDescent="0.2"/>
    <row r="15073" x14ac:dyDescent="0.2"/>
    <row r="15074" x14ac:dyDescent="0.2"/>
    <row r="15075" x14ac:dyDescent="0.2"/>
    <row r="15076" x14ac:dyDescent="0.2"/>
    <row r="15077" x14ac:dyDescent="0.2"/>
    <row r="15078" x14ac:dyDescent="0.2"/>
    <row r="15079" x14ac:dyDescent="0.2"/>
    <row r="15080" x14ac:dyDescent="0.2"/>
    <row r="15081" x14ac:dyDescent="0.2"/>
    <row r="15082" x14ac:dyDescent="0.2"/>
    <row r="15083" x14ac:dyDescent="0.2"/>
    <row r="15084" x14ac:dyDescent="0.2"/>
    <row r="15085" x14ac:dyDescent="0.2"/>
    <row r="15086" x14ac:dyDescent="0.2"/>
    <row r="15087" x14ac:dyDescent="0.2"/>
    <row r="15088" x14ac:dyDescent="0.2"/>
    <row r="15089" x14ac:dyDescent="0.2"/>
    <row r="15090" x14ac:dyDescent="0.2"/>
    <row r="15091" x14ac:dyDescent="0.2"/>
    <row r="15092" x14ac:dyDescent="0.2"/>
    <row r="15093" x14ac:dyDescent="0.2"/>
    <row r="15094" x14ac:dyDescent="0.2"/>
    <row r="15095" x14ac:dyDescent="0.2"/>
    <row r="15096" x14ac:dyDescent="0.2"/>
    <row r="15097" x14ac:dyDescent="0.2"/>
    <row r="15098" x14ac:dyDescent="0.2"/>
    <row r="15099" x14ac:dyDescent="0.2"/>
    <row r="15100" x14ac:dyDescent="0.2"/>
    <row r="15101" x14ac:dyDescent="0.2"/>
    <row r="15102" x14ac:dyDescent="0.2"/>
    <row r="15103" x14ac:dyDescent="0.2"/>
    <row r="15104" x14ac:dyDescent="0.2"/>
    <row r="15105" x14ac:dyDescent="0.2"/>
    <row r="15106" x14ac:dyDescent="0.2"/>
    <row r="15107" x14ac:dyDescent="0.2"/>
    <row r="15108" x14ac:dyDescent="0.2"/>
    <row r="15109" x14ac:dyDescent="0.2"/>
    <row r="15110" x14ac:dyDescent="0.2"/>
    <row r="15111" x14ac:dyDescent="0.2"/>
    <row r="15112" x14ac:dyDescent="0.2"/>
    <row r="15113" x14ac:dyDescent="0.2"/>
    <row r="15114" x14ac:dyDescent="0.2"/>
    <row r="15115" x14ac:dyDescent="0.2"/>
    <row r="15116" x14ac:dyDescent="0.2"/>
    <row r="15117" x14ac:dyDescent="0.2"/>
    <row r="15118" x14ac:dyDescent="0.2"/>
    <row r="15119" x14ac:dyDescent="0.2"/>
    <row r="15120" x14ac:dyDescent="0.2"/>
    <row r="15121" x14ac:dyDescent="0.2"/>
    <row r="15122" x14ac:dyDescent="0.2"/>
    <row r="15123" x14ac:dyDescent="0.2"/>
    <row r="15124" x14ac:dyDescent="0.2"/>
    <row r="15125" x14ac:dyDescent="0.2"/>
    <row r="15126" x14ac:dyDescent="0.2"/>
    <row r="15127" x14ac:dyDescent="0.2"/>
    <row r="15128" x14ac:dyDescent="0.2"/>
    <row r="15129" x14ac:dyDescent="0.2"/>
    <row r="15130" x14ac:dyDescent="0.2"/>
    <row r="15131" x14ac:dyDescent="0.2"/>
    <row r="15132" x14ac:dyDescent="0.2"/>
    <row r="15133" x14ac:dyDescent="0.2"/>
    <row r="15134" x14ac:dyDescent="0.2"/>
    <row r="15135" x14ac:dyDescent="0.2"/>
    <row r="15136" x14ac:dyDescent="0.2"/>
    <row r="15137" x14ac:dyDescent="0.2"/>
    <row r="15138" x14ac:dyDescent="0.2"/>
    <row r="15139" x14ac:dyDescent="0.2"/>
    <row r="15140" x14ac:dyDescent="0.2"/>
    <row r="15141" x14ac:dyDescent="0.2"/>
    <row r="15142" x14ac:dyDescent="0.2"/>
    <row r="15143" x14ac:dyDescent="0.2"/>
    <row r="15144" x14ac:dyDescent="0.2"/>
    <row r="15145" x14ac:dyDescent="0.2"/>
    <row r="15146" x14ac:dyDescent="0.2"/>
    <row r="15147" x14ac:dyDescent="0.2"/>
    <row r="15148" x14ac:dyDescent="0.2"/>
    <row r="15149" x14ac:dyDescent="0.2"/>
    <row r="15150" x14ac:dyDescent="0.2"/>
    <row r="15151" x14ac:dyDescent="0.2"/>
    <row r="15152" x14ac:dyDescent="0.2"/>
    <row r="15153" x14ac:dyDescent="0.2"/>
    <row r="15154" x14ac:dyDescent="0.2"/>
    <row r="15155" x14ac:dyDescent="0.2"/>
    <row r="15156" x14ac:dyDescent="0.2"/>
    <row r="15157" x14ac:dyDescent="0.2"/>
    <row r="15158" x14ac:dyDescent="0.2"/>
    <row r="15159" x14ac:dyDescent="0.2"/>
    <row r="15160" x14ac:dyDescent="0.2"/>
    <row r="15161" x14ac:dyDescent="0.2"/>
    <row r="15162" x14ac:dyDescent="0.2"/>
    <row r="15163" x14ac:dyDescent="0.2"/>
    <row r="15164" x14ac:dyDescent="0.2"/>
    <row r="15165" x14ac:dyDescent="0.2"/>
    <row r="15166" x14ac:dyDescent="0.2"/>
    <row r="15167" x14ac:dyDescent="0.2"/>
    <row r="15168" x14ac:dyDescent="0.2"/>
    <row r="15169" x14ac:dyDescent="0.2"/>
    <row r="15170" x14ac:dyDescent="0.2"/>
    <row r="15171" x14ac:dyDescent="0.2"/>
    <row r="15172" x14ac:dyDescent="0.2"/>
    <row r="15173" x14ac:dyDescent="0.2"/>
    <row r="15174" x14ac:dyDescent="0.2"/>
    <row r="15175" x14ac:dyDescent="0.2"/>
    <row r="15176" x14ac:dyDescent="0.2"/>
    <row r="15177" x14ac:dyDescent="0.2"/>
    <row r="15178" x14ac:dyDescent="0.2"/>
    <row r="15179" x14ac:dyDescent="0.2"/>
    <row r="15180" x14ac:dyDescent="0.2"/>
    <row r="15181" x14ac:dyDescent="0.2"/>
    <row r="15182" x14ac:dyDescent="0.2"/>
    <row r="15183" x14ac:dyDescent="0.2"/>
    <row r="15184" x14ac:dyDescent="0.2"/>
    <row r="15185" x14ac:dyDescent="0.2"/>
    <row r="15186" x14ac:dyDescent="0.2"/>
    <row r="15187" x14ac:dyDescent="0.2"/>
    <row r="15188" x14ac:dyDescent="0.2"/>
    <row r="15189" x14ac:dyDescent="0.2"/>
    <row r="15190" x14ac:dyDescent="0.2"/>
    <row r="15191" x14ac:dyDescent="0.2"/>
    <row r="15192" x14ac:dyDescent="0.2"/>
    <row r="15193" x14ac:dyDescent="0.2"/>
    <row r="15194" x14ac:dyDescent="0.2"/>
    <row r="15195" x14ac:dyDescent="0.2"/>
    <row r="15196" x14ac:dyDescent="0.2"/>
    <row r="15197" x14ac:dyDescent="0.2"/>
    <row r="15198" x14ac:dyDescent="0.2"/>
    <row r="15199" x14ac:dyDescent="0.2"/>
    <row r="15200" x14ac:dyDescent="0.2"/>
    <row r="15201" x14ac:dyDescent="0.2"/>
    <row r="15202" x14ac:dyDescent="0.2"/>
    <row r="15203" x14ac:dyDescent="0.2"/>
    <row r="15204" x14ac:dyDescent="0.2"/>
    <row r="15205" x14ac:dyDescent="0.2"/>
    <row r="15206" x14ac:dyDescent="0.2"/>
    <row r="15207" x14ac:dyDescent="0.2"/>
    <row r="15208" x14ac:dyDescent="0.2"/>
    <row r="15209" x14ac:dyDescent="0.2"/>
    <row r="15210" x14ac:dyDescent="0.2"/>
    <row r="15211" x14ac:dyDescent="0.2"/>
    <row r="15212" x14ac:dyDescent="0.2"/>
    <row r="15213" x14ac:dyDescent="0.2"/>
    <row r="15214" x14ac:dyDescent="0.2"/>
    <row r="15215" x14ac:dyDescent="0.2"/>
    <row r="15216" x14ac:dyDescent="0.2"/>
    <row r="15217" x14ac:dyDescent="0.2"/>
    <row r="15218" x14ac:dyDescent="0.2"/>
    <row r="15219" x14ac:dyDescent="0.2"/>
    <row r="15220" x14ac:dyDescent="0.2"/>
    <row r="15221" x14ac:dyDescent="0.2"/>
    <row r="15222" x14ac:dyDescent="0.2"/>
    <row r="15223" x14ac:dyDescent="0.2"/>
    <row r="15224" x14ac:dyDescent="0.2"/>
    <row r="15225" x14ac:dyDescent="0.2"/>
    <row r="15226" x14ac:dyDescent="0.2"/>
    <row r="15227" x14ac:dyDescent="0.2"/>
    <row r="15228" x14ac:dyDescent="0.2"/>
    <row r="15229" x14ac:dyDescent="0.2"/>
    <row r="15230" x14ac:dyDescent="0.2"/>
    <row r="15231" x14ac:dyDescent="0.2"/>
    <row r="15232" x14ac:dyDescent="0.2"/>
    <row r="15233" x14ac:dyDescent="0.2"/>
    <row r="15234" x14ac:dyDescent="0.2"/>
    <row r="15235" x14ac:dyDescent="0.2"/>
    <row r="15236" x14ac:dyDescent="0.2"/>
    <row r="15237" x14ac:dyDescent="0.2"/>
    <row r="15238" x14ac:dyDescent="0.2"/>
    <row r="15239" x14ac:dyDescent="0.2"/>
    <row r="15240" x14ac:dyDescent="0.2"/>
    <row r="15241" x14ac:dyDescent="0.2"/>
    <row r="15242" x14ac:dyDescent="0.2"/>
    <row r="15243" x14ac:dyDescent="0.2"/>
    <row r="15244" x14ac:dyDescent="0.2"/>
    <row r="15245" x14ac:dyDescent="0.2"/>
    <row r="15246" x14ac:dyDescent="0.2"/>
    <row r="15247" x14ac:dyDescent="0.2"/>
    <row r="15248" x14ac:dyDescent="0.2"/>
    <row r="15249" x14ac:dyDescent="0.2"/>
    <row r="15250" x14ac:dyDescent="0.2"/>
    <row r="15251" x14ac:dyDescent="0.2"/>
    <row r="15252" x14ac:dyDescent="0.2"/>
    <row r="15253" x14ac:dyDescent="0.2"/>
    <row r="15254" x14ac:dyDescent="0.2"/>
    <row r="15255" x14ac:dyDescent="0.2"/>
    <row r="15256" x14ac:dyDescent="0.2"/>
    <row r="15257" x14ac:dyDescent="0.2"/>
    <row r="15258" x14ac:dyDescent="0.2"/>
    <row r="15259" x14ac:dyDescent="0.2"/>
    <row r="15260" x14ac:dyDescent="0.2"/>
    <row r="15261" x14ac:dyDescent="0.2"/>
    <row r="15262" x14ac:dyDescent="0.2"/>
    <row r="15263" x14ac:dyDescent="0.2"/>
    <row r="15264" x14ac:dyDescent="0.2"/>
    <row r="15265" x14ac:dyDescent="0.2"/>
    <row r="15266" x14ac:dyDescent="0.2"/>
    <row r="15267" x14ac:dyDescent="0.2"/>
    <row r="15268" x14ac:dyDescent="0.2"/>
    <row r="15269" x14ac:dyDescent="0.2"/>
    <row r="15270" x14ac:dyDescent="0.2"/>
    <row r="15271" x14ac:dyDescent="0.2"/>
    <row r="15272" x14ac:dyDescent="0.2"/>
    <row r="15273" x14ac:dyDescent="0.2"/>
    <row r="15274" x14ac:dyDescent="0.2"/>
    <row r="15275" x14ac:dyDescent="0.2"/>
    <row r="15276" x14ac:dyDescent="0.2"/>
    <row r="15277" x14ac:dyDescent="0.2"/>
    <row r="15278" x14ac:dyDescent="0.2"/>
    <row r="15279" x14ac:dyDescent="0.2"/>
    <row r="15280" x14ac:dyDescent="0.2"/>
    <row r="15281" x14ac:dyDescent="0.2"/>
    <row r="15282" x14ac:dyDescent="0.2"/>
    <row r="15283" x14ac:dyDescent="0.2"/>
    <row r="15284" x14ac:dyDescent="0.2"/>
    <row r="15285" x14ac:dyDescent="0.2"/>
    <row r="15286" x14ac:dyDescent="0.2"/>
    <row r="15287" x14ac:dyDescent="0.2"/>
    <row r="15288" x14ac:dyDescent="0.2"/>
    <row r="15289" x14ac:dyDescent="0.2"/>
    <row r="15290" x14ac:dyDescent="0.2"/>
    <row r="15291" x14ac:dyDescent="0.2"/>
    <row r="15292" x14ac:dyDescent="0.2"/>
    <row r="15293" x14ac:dyDescent="0.2"/>
    <row r="15294" x14ac:dyDescent="0.2"/>
    <row r="15295" x14ac:dyDescent="0.2"/>
    <row r="15296" x14ac:dyDescent="0.2"/>
    <row r="15297" x14ac:dyDescent="0.2"/>
    <row r="15298" x14ac:dyDescent="0.2"/>
    <row r="15299" x14ac:dyDescent="0.2"/>
    <row r="15300" x14ac:dyDescent="0.2"/>
    <row r="15301" x14ac:dyDescent="0.2"/>
    <row r="15302" x14ac:dyDescent="0.2"/>
    <row r="15303" x14ac:dyDescent="0.2"/>
    <row r="15304" x14ac:dyDescent="0.2"/>
    <row r="15305" x14ac:dyDescent="0.2"/>
    <row r="15306" x14ac:dyDescent="0.2"/>
    <row r="15307" x14ac:dyDescent="0.2"/>
    <row r="15308" x14ac:dyDescent="0.2"/>
    <row r="15309" x14ac:dyDescent="0.2"/>
    <row r="15310" x14ac:dyDescent="0.2"/>
    <row r="15311" x14ac:dyDescent="0.2"/>
    <row r="15312" x14ac:dyDescent="0.2"/>
    <row r="15313" x14ac:dyDescent="0.2"/>
    <row r="15314" x14ac:dyDescent="0.2"/>
    <row r="15315" x14ac:dyDescent="0.2"/>
    <row r="15316" x14ac:dyDescent="0.2"/>
    <row r="15317" x14ac:dyDescent="0.2"/>
    <row r="15318" x14ac:dyDescent="0.2"/>
    <row r="15319" x14ac:dyDescent="0.2"/>
    <row r="15320" x14ac:dyDescent="0.2"/>
    <row r="15321" x14ac:dyDescent="0.2"/>
    <row r="15322" x14ac:dyDescent="0.2"/>
    <row r="15323" x14ac:dyDescent="0.2"/>
    <row r="15324" x14ac:dyDescent="0.2"/>
    <row r="15325" x14ac:dyDescent="0.2"/>
    <row r="15326" x14ac:dyDescent="0.2"/>
    <row r="15327" x14ac:dyDescent="0.2"/>
    <row r="15328" x14ac:dyDescent="0.2"/>
    <row r="15329" x14ac:dyDescent="0.2"/>
    <row r="15330" x14ac:dyDescent="0.2"/>
    <row r="15331" x14ac:dyDescent="0.2"/>
    <row r="15332" x14ac:dyDescent="0.2"/>
    <row r="15333" x14ac:dyDescent="0.2"/>
    <row r="15334" x14ac:dyDescent="0.2"/>
    <row r="15335" x14ac:dyDescent="0.2"/>
    <row r="15336" x14ac:dyDescent="0.2"/>
    <row r="15337" x14ac:dyDescent="0.2"/>
    <row r="15338" x14ac:dyDescent="0.2"/>
    <row r="15339" x14ac:dyDescent="0.2"/>
    <row r="15340" x14ac:dyDescent="0.2"/>
    <row r="15341" x14ac:dyDescent="0.2"/>
    <row r="15342" x14ac:dyDescent="0.2"/>
    <row r="15343" x14ac:dyDescent="0.2"/>
    <row r="15344" x14ac:dyDescent="0.2"/>
    <row r="15345" x14ac:dyDescent="0.2"/>
    <row r="15346" x14ac:dyDescent="0.2"/>
    <row r="15347" x14ac:dyDescent="0.2"/>
    <row r="15348" x14ac:dyDescent="0.2"/>
    <row r="15349" x14ac:dyDescent="0.2"/>
    <row r="15350" x14ac:dyDescent="0.2"/>
    <row r="15351" x14ac:dyDescent="0.2"/>
    <row r="15352" x14ac:dyDescent="0.2"/>
    <row r="15353" x14ac:dyDescent="0.2"/>
    <row r="15354" x14ac:dyDescent="0.2"/>
    <row r="15355" x14ac:dyDescent="0.2"/>
    <row r="15356" x14ac:dyDescent="0.2"/>
    <row r="15357" x14ac:dyDescent="0.2"/>
    <row r="15358" x14ac:dyDescent="0.2"/>
    <row r="15359" x14ac:dyDescent="0.2"/>
    <row r="15360" x14ac:dyDescent="0.2"/>
    <row r="15361" x14ac:dyDescent="0.2"/>
    <row r="15362" x14ac:dyDescent="0.2"/>
    <row r="15363" x14ac:dyDescent="0.2"/>
    <row r="15364" x14ac:dyDescent="0.2"/>
    <row r="15365" x14ac:dyDescent="0.2"/>
    <row r="15366" x14ac:dyDescent="0.2"/>
    <row r="15367" x14ac:dyDescent="0.2"/>
    <row r="15368" x14ac:dyDescent="0.2"/>
    <row r="15369" x14ac:dyDescent="0.2"/>
    <row r="15370" x14ac:dyDescent="0.2"/>
    <row r="15371" x14ac:dyDescent="0.2"/>
    <row r="15372" x14ac:dyDescent="0.2"/>
    <row r="15373" x14ac:dyDescent="0.2"/>
    <row r="15374" x14ac:dyDescent="0.2"/>
    <row r="15375" x14ac:dyDescent="0.2"/>
    <row r="15376" x14ac:dyDescent="0.2"/>
    <row r="15377" x14ac:dyDescent="0.2"/>
    <row r="15378" x14ac:dyDescent="0.2"/>
    <row r="15379" x14ac:dyDescent="0.2"/>
    <row r="15380" x14ac:dyDescent="0.2"/>
    <row r="15381" x14ac:dyDescent="0.2"/>
    <row r="15382" x14ac:dyDescent="0.2"/>
    <row r="15383" x14ac:dyDescent="0.2"/>
    <row r="15384" x14ac:dyDescent="0.2"/>
    <row r="15385" x14ac:dyDescent="0.2"/>
    <row r="15386" x14ac:dyDescent="0.2"/>
    <row r="15387" x14ac:dyDescent="0.2"/>
    <row r="15388" x14ac:dyDescent="0.2"/>
    <row r="15389" x14ac:dyDescent="0.2"/>
    <row r="15390" x14ac:dyDescent="0.2"/>
    <row r="15391" x14ac:dyDescent="0.2"/>
    <row r="15392" x14ac:dyDescent="0.2"/>
    <row r="15393" x14ac:dyDescent="0.2"/>
    <row r="15394" x14ac:dyDescent="0.2"/>
    <row r="15395" x14ac:dyDescent="0.2"/>
    <row r="15396" x14ac:dyDescent="0.2"/>
    <row r="15397" x14ac:dyDescent="0.2"/>
    <row r="15398" x14ac:dyDescent="0.2"/>
    <row r="15399" x14ac:dyDescent="0.2"/>
    <row r="15400" x14ac:dyDescent="0.2"/>
    <row r="15401" x14ac:dyDescent="0.2"/>
    <row r="15402" x14ac:dyDescent="0.2"/>
    <row r="15403" x14ac:dyDescent="0.2"/>
    <row r="15404" x14ac:dyDescent="0.2"/>
    <row r="15405" x14ac:dyDescent="0.2"/>
    <row r="15406" x14ac:dyDescent="0.2"/>
    <row r="15407" x14ac:dyDescent="0.2"/>
    <row r="15408" x14ac:dyDescent="0.2"/>
    <row r="15409" x14ac:dyDescent="0.2"/>
    <row r="15410" x14ac:dyDescent="0.2"/>
    <row r="15411" x14ac:dyDescent="0.2"/>
    <row r="15412" x14ac:dyDescent="0.2"/>
    <row r="15413" x14ac:dyDescent="0.2"/>
    <row r="15414" x14ac:dyDescent="0.2"/>
    <row r="15415" x14ac:dyDescent="0.2"/>
    <row r="15416" x14ac:dyDescent="0.2"/>
    <row r="15417" x14ac:dyDescent="0.2"/>
    <row r="15418" x14ac:dyDescent="0.2"/>
    <row r="15419" x14ac:dyDescent="0.2"/>
    <row r="15420" x14ac:dyDescent="0.2"/>
    <row r="15421" x14ac:dyDescent="0.2"/>
    <row r="15422" x14ac:dyDescent="0.2"/>
    <row r="15423" x14ac:dyDescent="0.2"/>
    <row r="15424" x14ac:dyDescent="0.2"/>
    <row r="15425" x14ac:dyDescent="0.2"/>
    <row r="15426" x14ac:dyDescent="0.2"/>
    <row r="15427" x14ac:dyDescent="0.2"/>
    <row r="15428" x14ac:dyDescent="0.2"/>
    <row r="15429" x14ac:dyDescent="0.2"/>
    <row r="15430" x14ac:dyDescent="0.2"/>
    <row r="15431" x14ac:dyDescent="0.2"/>
    <row r="15432" x14ac:dyDescent="0.2"/>
    <row r="15433" x14ac:dyDescent="0.2"/>
    <row r="15434" x14ac:dyDescent="0.2"/>
    <row r="15435" x14ac:dyDescent="0.2"/>
    <row r="15436" x14ac:dyDescent="0.2"/>
    <row r="15437" x14ac:dyDescent="0.2"/>
    <row r="15438" x14ac:dyDescent="0.2"/>
    <row r="15439" x14ac:dyDescent="0.2"/>
    <row r="15440" x14ac:dyDescent="0.2"/>
    <row r="15441" x14ac:dyDescent="0.2"/>
    <row r="15442" x14ac:dyDescent="0.2"/>
    <row r="15443" x14ac:dyDescent="0.2"/>
    <row r="15444" x14ac:dyDescent="0.2"/>
    <row r="15445" x14ac:dyDescent="0.2"/>
    <row r="15446" x14ac:dyDescent="0.2"/>
    <row r="15447" x14ac:dyDescent="0.2"/>
    <row r="15448" x14ac:dyDescent="0.2"/>
    <row r="15449" x14ac:dyDescent="0.2"/>
    <row r="15450" x14ac:dyDescent="0.2"/>
    <row r="15451" x14ac:dyDescent="0.2"/>
    <row r="15452" x14ac:dyDescent="0.2"/>
    <row r="15453" x14ac:dyDescent="0.2"/>
    <row r="15454" x14ac:dyDescent="0.2"/>
    <row r="15455" x14ac:dyDescent="0.2"/>
    <row r="15456" x14ac:dyDescent="0.2"/>
    <row r="15457" x14ac:dyDescent="0.2"/>
    <row r="15458" x14ac:dyDescent="0.2"/>
    <row r="15459" x14ac:dyDescent="0.2"/>
    <row r="15460" x14ac:dyDescent="0.2"/>
    <row r="15461" x14ac:dyDescent="0.2"/>
    <row r="15462" x14ac:dyDescent="0.2"/>
    <row r="15463" x14ac:dyDescent="0.2"/>
    <row r="15464" x14ac:dyDescent="0.2"/>
    <row r="15465" x14ac:dyDescent="0.2"/>
    <row r="15466" x14ac:dyDescent="0.2"/>
    <row r="15467" x14ac:dyDescent="0.2"/>
    <row r="15468" x14ac:dyDescent="0.2"/>
    <row r="15469" x14ac:dyDescent="0.2"/>
    <row r="15470" x14ac:dyDescent="0.2"/>
    <row r="15471" x14ac:dyDescent="0.2"/>
    <row r="15472" x14ac:dyDescent="0.2"/>
    <row r="15473" x14ac:dyDescent="0.2"/>
    <row r="15474" x14ac:dyDescent="0.2"/>
    <row r="15475" x14ac:dyDescent="0.2"/>
    <row r="15476" x14ac:dyDescent="0.2"/>
    <row r="15477" x14ac:dyDescent="0.2"/>
    <row r="15478" x14ac:dyDescent="0.2"/>
    <row r="15479" x14ac:dyDescent="0.2"/>
    <row r="15480" x14ac:dyDescent="0.2"/>
    <row r="15481" x14ac:dyDescent="0.2"/>
    <row r="15482" x14ac:dyDescent="0.2"/>
    <row r="15483" x14ac:dyDescent="0.2"/>
    <row r="15484" x14ac:dyDescent="0.2"/>
    <row r="15485" x14ac:dyDescent="0.2"/>
    <row r="15486" x14ac:dyDescent="0.2"/>
    <row r="15487" x14ac:dyDescent="0.2"/>
    <row r="15488" x14ac:dyDescent="0.2"/>
    <row r="15489" x14ac:dyDescent="0.2"/>
    <row r="15490" x14ac:dyDescent="0.2"/>
    <row r="15491" x14ac:dyDescent="0.2"/>
    <row r="15492" x14ac:dyDescent="0.2"/>
    <row r="15493" x14ac:dyDescent="0.2"/>
    <row r="15494" x14ac:dyDescent="0.2"/>
    <row r="15495" x14ac:dyDescent="0.2"/>
    <row r="15496" x14ac:dyDescent="0.2"/>
    <row r="15497" x14ac:dyDescent="0.2"/>
    <row r="15498" x14ac:dyDescent="0.2"/>
    <row r="15499" x14ac:dyDescent="0.2"/>
    <row r="15500" x14ac:dyDescent="0.2"/>
    <row r="15501" x14ac:dyDescent="0.2"/>
    <row r="15502" x14ac:dyDescent="0.2"/>
    <row r="15503" x14ac:dyDescent="0.2"/>
    <row r="15504" x14ac:dyDescent="0.2"/>
    <row r="15505" x14ac:dyDescent="0.2"/>
    <row r="15506" x14ac:dyDescent="0.2"/>
    <row r="15507" x14ac:dyDescent="0.2"/>
    <row r="15508" x14ac:dyDescent="0.2"/>
    <row r="15509" x14ac:dyDescent="0.2"/>
    <row r="15510" x14ac:dyDescent="0.2"/>
    <row r="15511" x14ac:dyDescent="0.2"/>
    <row r="15512" x14ac:dyDescent="0.2"/>
    <row r="15513" x14ac:dyDescent="0.2"/>
    <row r="15514" x14ac:dyDescent="0.2"/>
    <row r="15515" x14ac:dyDescent="0.2"/>
    <row r="15516" x14ac:dyDescent="0.2"/>
    <row r="15517" x14ac:dyDescent="0.2"/>
    <row r="15518" x14ac:dyDescent="0.2"/>
    <row r="15519" x14ac:dyDescent="0.2"/>
    <row r="15520" x14ac:dyDescent="0.2"/>
    <row r="15521" x14ac:dyDescent="0.2"/>
    <row r="15522" x14ac:dyDescent="0.2"/>
    <row r="15523" x14ac:dyDescent="0.2"/>
    <row r="15524" x14ac:dyDescent="0.2"/>
    <row r="15525" x14ac:dyDescent="0.2"/>
    <row r="15526" x14ac:dyDescent="0.2"/>
    <row r="15527" x14ac:dyDescent="0.2"/>
    <row r="15528" x14ac:dyDescent="0.2"/>
    <row r="15529" x14ac:dyDescent="0.2"/>
    <row r="15530" x14ac:dyDescent="0.2"/>
    <row r="15531" x14ac:dyDescent="0.2"/>
    <row r="15532" x14ac:dyDescent="0.2"/>
    <row r="15533" x14ac:dyDescent="0.2"/>
    <row r="15534" x14ac:dyDescent="0.2"/>
    <row r="15535" x14ac:dyDescent="0.2"/>
    <row r="15536" x14ac:dyDescent="0.2"/>
    <row r="15537" x14ac:dyDescent="0.2"/>
    <row r="15538" x14ac:dyDescent="0.2"/>
    <row r="15539" x14ac:dyDescent="0.2"/>
    <row r="15540" x14ac:dyDescent="0.2"/>
    <row r="15541" x14ac:dyDescent="0.2"/>
    <row r="15542" x14ac:dyDescent="0.2"/>
    <row r="15543" x14ac:dyDescent="0.2"/>
    <row r="15544" x14ac:dyDescent="0.2"/>
    <row r="15545" x14ac:dyDescent="0.2"/>
    <row r="15546" x14ac:dyDescent="0.2"/>
    <row r="15547" x14ac:dyDescent="0.2"/>
    <row r="15548" x14ac:dyDescent="0.2"/>
    <row r="15549" x14ac:dyDescent="0.2"/>
    <row r="15550" x14ac:dyDescent="0.2"/>
    <row r="15551" x14ac:dyDescent="0.2"/>
    <row r="15552" x14ac:dyDescent="0.2"/>
    <row r="15553" x14ac:dyDescent="0.2"/>
    <row r="15554" x14ac:dyDescent="0.2"/>
    <row r="15555" x14ac:dyDescent="0.2"/>
    <row r="15556" x14ac:dyDescent="0.2"/>
    <row r="15557" x14ac:dyDescent="0.2"/>
    <row r="15558" x14ac:dyDescent="0.2"/>
    <row r="15559" x14ac:dyDescent="0.2"/>
    <row r="15560" x14ac:dyDescent="0.2"/>
    <row r="15561" x14ac:dyDescent="0.2"/>
    <row r="15562" x14ac:dyDescent="0.2"/>
    <row r="15563" x14ac:dyDescent="0.2"/>
    <row r="15564" x14ac:dyDescent="0.2"/>
    <row r="15565" x14ac:dyDescent="0.2"/>
    <row r="15566" x14ac:dyDescent="0.2"/>
    <row r="15567" x14ac:dyDescent="0.2"/>
    <row r="15568" x14ac:dyDescent="0.2"/>
    <row r="15569" x14ac:dyDescent="0.2"/>
    <row r="15570" x14ac:dyDescent="0.2"/>
    <row r="15571" x14ac:dyDescent="0.2"/>
    <row r="15572" x14ac:dyDescent="0.2"/>
    <row r="15573" x14ac:dyDescent="0.2"/>
    <row r="15574" x14ac:dyDescent="0.2"/>
    <row r="15575" x14ac:dyDescent="0.2"/>
    <row r="15576" x14ac:dyDescent="0.2"/>
    <row r="15577" x14ac:dyDescent="0.2"/>
    <row r="15578" x14ac:dyDescent="0.2"/>
    <row r="15579" x14ac:dyDescent="0.2"/>
    <row r="15580" x14ac:dyDescent="0.2"/>
    <row r="15581" x14ac:dyDescent="0.2"/>
    <row r="15582" x14ac:dyDescent="0.2"/>
    <row r="15583" x14ac:dyDescent="0.2"/>
    <row r="15584" x14ac:dyDescent="0.2"/>
    <row r="15585" x14ac:dyDescent="0.2"/>
    <row r="15586" x14ac:dyDescent="0.2"/>
    <row r="15587" x14ac:dyDescent="0.2"/>
    <row r="15588" x14ac:dyDescent="0.2"/>
    <row r="15589" x14ac:dyDescent="0.2"/>
    <row r="15590" x14ac:dyDescent="0.2"/>
    <row r="15591" x14ac:dyDescent="0.2"/>
    <row r="15592" x14ac:dyDescent="0.2"/>
    <row r="15593" x14ac:dyDescent="0.2"/>
    <row r="15594" x14ac:dyDescent="0.2"/>
    <row r="15595" x14ac:dyDescent="0.2"/>
    <row r="15596" x14ac:dyDescent="0.2"/>
    <row r="15597" x14ac:dyDescent="0.2"/>
    <row r="15598" x14ac:dyDescent="0.2"/>
    <row r="15599" x14ac:dyDescent="0.2"/>
    <row r="15600" x14ac:dyDescent="0.2"/>
    <row r="15601" x14ac:dyDescent="0.2"/>
    <row r="15602" x14ac:dyDescent="0.2"/>
    <row r="15603" x14ac:dyDescent="0.2"/>
    <row r="15604" x14ac:dyDescent="0.2"/>
    <row r="15605" x14ac:dyDescent="0.2"/>
    <row r="15606" x14ac:dyDescent="0.2"/>
    <row r="15607" x14ac:dyDescent="0.2"/>
    <row r="15608" x14ac:dyDescent="0.2"/>
    <row r="15609" x14ac:dyDescent="0.2"/>
    <row r="15610" x14ac:dyDescent="0.2"/>
    <row r="15611" x14ac:dyDescent="0.2"/>
    <row r="15612" x14ac:dyDescent="0.2"/>
    <row r="15613" x14ac:dyDescent="0.2"/>
    <row r="15614" x14ac:dyDescent="0.2"/>
    <row r="15615" x14ac:dyDescent="0.2"/>
    <row r="15616" x14ac:dyDescent="0.2"/>
    <row r="15617" x14ac:dyDescent="0.2"/>
    <row r="15618" x14ac:dyDescent="0.2"/>
    <row r="15619" x14ac:dyDescent="0.2"/>
    <row r="15620" x14ac:dyDescent="0.2"/>
    <row r="15621" x14ac:dyDescent="0.2"/>
    <row r="15622" x14ac:dyDescent="0.2"/>
    <row r="15623" x14ac:dyDescent="0.2"/>
    <row r="15624" x14ac:dyDescent="0.2"/>
    <row r="15625" x14ac:dyDescent="0.2"/>
    <row r="15626" x14ac:dyDescent="0.2"/>
    <row r="15627" x14ac:dyDescent="0.2"/>
    <row r="15628" x14ac:dyDescent="0.2"/>
    <row r="15629" x14ac:dyDescent="0.2"/>
    <row r="15630" x14ac:dyDescent="0.2"/>
    <row r="15631" x14ac:dyDescent="0.2"/>
    <row r="15632" x14ac:dyDescent="0.2"/>
    <row r="15633" x14ac:dyDescent="0.2"/>
    <row r="15634" x14ac:dyDescent="0.2"/>
    <row r="15635" x14ac:dyDescent="0.2"/>
    <row r="15636" x14ac:dyDescent="0.2"/>
    <row r="15637" x14ac:dyDescent="0.2"/>
    <row r="15638" x14ac:dyDescent="0.2"/>
    <row r="15639" x14ac:dyDescent="0.2"/>
    <row r="15640" x14ac:dyDescent="0.2"/>
    <row r="15641" x14ac:dyDescent="0.2"/>
    <row r="15642" x14ac:dyDescent="0.2"/>
    <row r="15643" x14ac:dyDescent="0.2"/>
    <row r="15644" x14ac:dyDescent="0.2"/>
    <row r="15645" x14ac:dyDescent="0.2"/>
    <row r="15646" x14ac:dyDescent="0.2"/>
    <row r="15647" x14ac:dyDescent="0.2"/>
    <row r="15648" x14ac:dyDescent="0.2"/>
    <row r="15649" x14ac:dyDescent="0.2"/>
    <row r="15650" x14ac:dyDescent="0.2"/>
    <row r="15651" x14ac:dyDescent="0.2"/>
    <row r="15652" x14ac:dyDescent="0.2"/>
    <row r="15653" x14ac:dyDescent="0.2"/>
    <row r="15654" x14ac:dyDescent="0.2"/>
    <row r="15655" x14ac:dyDescent="0.2"/>
    <row r="15656" x14ac:dyDescent="0.2"/>
    <row r="15657" x14ac:dyDescent="0.2"/>
    <row r="15658" x14ac:dyDescent="0.2"/>
    <row r="15659" x14ac:dyDescent="0.2"/>
    <row r="15660" x14ac:dyDescent="0.2"/>
    <row r="15661" x14ac:dyDescent="0.2"/>
    <row r="15662" x14ac:dyDescent="0.2"/>
    <row r="15663" x14ac:dyDescent="0.2"/>
    <row r="15664" x14ac:dyDescent="0.2"/>
    <row r="15665" x14ac:dyDescent="0.2"/>
    <row r="15666" x14ac:dyDescent="0.2"/>
    <row r="15667" x14ac:dyDescent="0.2"/>
    <row r="15668" x14ac:dyDescent="0.2"/>
    <row r="15669" x14ac:dyDescent="0.2"/>
    <row r="15670" x14ac:dyDescent="0.2"/>
    <row r="15671" x14ac:dyDescent="0.2"/>
    <row r="15672" x14ac:dyDescent="0.2"/>
    <row r="15673" x14ac:dyDescent="0.2"/>
    <row r="15674" x14ac:dyDescent="0.2"/>
    <row r="15675" x14ac:dyDescent="0.2"/>
    <row r="15676" x14ac:dyDescent="0.2"/>
    <row r="15677" x14ac:dyDescent="0.2"/>
    <row r="15678" x14ac:dyDescent="0.2"/>
    <row r="15679" x14ac:dyDescent="0.2"/>
    <row r="15680" x14ac:dyDescent="0.2"/>
    <row r="15681" x14ac:dyDescent="0.2"/>
    <row r="15682" x14ac:dyDescent="0.2"/>
    <row r="15683" x14ac:dyDescent="0.2"/>
    <row r="15684" x14ac:dyDescent="0.2"/>
    <row r="15685" x14ac:dyDescent="0.2"/>
    <row r="15686" x14ac:dyDescent="0.2"/>
    <row r="15687" x14ac:dyDescent="0.2"/>
    <row r="15688" x14ac:dyDescent="0.2"/>
    <row r="15689" x14ac:dyDescent="0.2"/>
    <row r="15690" x14ac:dyDescent="0.2"/>
    <row r="15691" x14ac:dyDescent="0.2"/>
    <row r="15692" x14ac:dyDescent="0.2"/>
    <row r="15693" x14ac:dyDescent="0.2"/>
    <row r="15694" x14ac:dyDescent="0.2"/>
    <row r="15695" x14ac:dyDescent="0.2"/>
    <row r="15696" x14ac:dyDescent="0.2"/>
    <row r="15697" x14ac:dyDescent="0.2"/>
    <row r="15698" x14ac:dyDescent="0.2"/>
    <row r="15699" x14ac:dyDescent="0.2"/>
    <row r="15700" x14ac:dyDescent="0.2"/>
    <row r="15701" x14ac:dyDescent="0.2"/>
    <row r="15702" x14ac:dyDescent="0.2"/>
    <row r="15703" x14ac:dyDescent="0.2"/>
    <row r="15704" x14ac:dyDescent="0.2"/>
    <row r="15705" x14ac:dyDescent="0.2"/>
    <row r="15706" x14ac:dyDescent="0.2"/>
    <row r="15707" x14ac:dyDescent="0.2"/>
    <row r="15708" x14ac:dyDescent="0.2"/>
    <row r="15709" x14ac:dyDescent="0.2"/>
    <row r="15710" x14ac:dyDescent="0.2"/>
    <row r="15711" x14ac:dyDescent="0.2"/>
    <row r="15712" x14ac:dyDescent="0.2"/>
    <row r="15713" x14ac:dyDescent="0.2"/>
    <row r="15714" x14ac:dyDescent="0.2"/>
    <row r="15715" x14ac:dyDescent="0.2"/>
    <row r="15716" x14ac:dyDescent="0.2"/>
    <row r="15717" x14ac:dyDescent="0.2"/>
    <row r="15718" x14ac:dyDescent="0.2"/>
    <row r="15719" x14ac:dyDescent="0.2"/>
    <row r="15720" x14ac:dyDescent="0.2"/>
    <row r="15721" x14ac:dyDescent="0.2"/>
    <row r="15722" x14ac:dyDescent="0.2"/>
    <row r="15723" x14ac:dyDescent="0.2"/>
    <row r="15724" x14ac:dyDescent="0.2"/>
    <row r="15725" x14ac:dyDescent="0.2"/>
    <row r="15726" x14ac:dyDescent="0.2"/>
    <row r="15727" x14ac:dyDescent="0.2"/>
    <row r="15728" x14ac:dyDescent="0.2"/>
    <row r="15729" x14ac:dyDescent="0.2"/>
    <row r="15730" x14ac:dyDescent="0.2"/>
    <row r="15731" x14ac:dyDescent="0.2"/>
    <row r="15732" x14ac:dyDescent="0.2"/>
    <row r="15733" x14ac:dyDescent="0.2"/>
    <row r="15734" x14ac:dyDescent="0.2"/>
    <row r="15735" x14ac:dyDescent="0.2"/>
    <row r="15736" x14ac:dyDescent="0.2"/>
    <row r="15737" x14ac:dyDescent="0.2"/>
    <row r="15738" x14ac:dyDescent="0.2"/>
    <row r="15739" x14ac:dyDescent="0.2"/>
    <row r="15740" x14ac:dyDescent="0.2"/>
    <row r="15741" x14ac:dyDescent="0.2"/>
    <row r="15742" x14ac:dyDescent="0.2"/>
    <row r="15743" x14ac:dyDescent="0.2"/>
    <row r="15744" x14ac:dyDescent="0.2"/>
    <row r="15745" x14ac:dyDescent="0.2"/>
    <row r="15746" x14ac:dyDescent="0.2"/>
    <row r="15747" x14ac:dyDescent="0.2"/>
    <row r="15748" x14ac:dyDescent="0.2"/>
    <row r="15749" x14ac:dyDescent="0.2"/>
    <row r="15750" x14ac:dyDescent="0.2"/>
    <row r="15751" x14ac:dyDescent="0.2"/>
    <row r="15752" x14ac:dyDescent="0.2"/>
    <row r="15753" x14ac:dyDescent="0.2"/>
    <row r="15754" x14ac:dyDescent="0.2"/>
    <row r="15755" x14ac:dyDescent="0.2"/>
    <row r="15756" x14ac:dyDescent="0.2"/>
    <row r="15757" x14ac:dyDescent="0.2"/>
    <row r="15758" x14ac:dyDescent="0.2"/>
    <row r="15759" x14ac:dyDescent="0.2"/>
    <row r="15760" x14ac:dyDescent="0.2"/>
    <row r="15761" x14ac:dyDescent="0.2"/>
    <row r="15762" x14ac:dyDescent="0.2"/>
    <row r="15763" x14ac:dyDescent="0.2"/>
    <row r="15764" x14ac:dyDescent="0.2"/>
    <row r="15765" x14ac:dyDescent="0.2"/>
    <row r="15766" x14ac:dyDescent="0.2"/>
    <row r="15767" x14ac:dyDescent="0.2"/>
    <row r="15768" x14ac:dyDescent="0.2"/>
    <row r="15769" x14ac:dyDescent="0.2"/>
    <row r="15770" x14ac:dyDescent="0.2"/>
    <row r="15771" x14ac:dyDescent="0.2"/>
    <row r="15772" x14ac:dyDescent="0.2"/>
    <row r="15773" x14ac:dyDescent="0.2"/>
    <row r="15774" x14ac:dyDescent="0.2"/>
    <row r="15775" x14ac:dyDescent="0.2"/>
    <row r="15776" x14ac:dyDescent="0.2"/>
    <row r="15777" x14ac:dyDescent="0.2"/>
    <row r="15778" x14ac:dyDescent="0.2"/>
    <row r="15779" x14ac:dyDescent="0.2"/>
    <row r="15780" x14ac:dyDescent="0.2"/>
    <row r="15781" x14ac:dyDescent="0.2"/>
    <row r="15782" x14ac:dyDescent="0.2"/>
    <row r="15783" x14ac:dyDescent="0.2"/>
    <row r="15784" x14ac:dyDescent="0.2"/>
    <row r="15785" x14ac:dyDescent="0.2"/>
    <row r="15786" x14ac:dyDescent="0.2"/>
    <row r="15787" x14ac:dyDescent="0.2"/>
    <row r="15788" x14ac:dyDescent="0.2"/>
    <row r="15789" x14ac:dyDescent="0.2"/>
    <row r="15790" x14ac:dyDescent="0.2"/>
    <row r="15791" x14ac:dyDescent="0.2"/>
    <row r="15792" x14ac:dyDescent="0.2"/>
    <row r="15793" x14ac:dyDescent="0.2"/>
    <row r="15794" x14ac:dyDescent="0.2"/>
    <row r="15795" x14ac:dyDescent="0.2"/>
    <row r="15796" x14ac:dyDescent="0.2"/>
    <row r="15797" x14ac:dyDescent="0.2"/>
    <row r="15798" x14ac:dyDescent="0.2"/>
    <row r="15799" x14ac:dyDescent="0.2"/>
    <row r="15800" x14ac:dyDescent="0.2"/>
    <row r="15801" x14ac:dyDescent="0.2"/>
    <row r="15802" x14ac:dyDescent="0.2"/>
    <row r="15803" x14ac:dyDescent="0.2"/>
    <row r="15804" x14ac:dyDescent="0.2"/>
    <row r="15805" x14ac:dyDescent="0.2"/>
    <row r="15806" x14ac:dyDescent="0.2"/>
    <row r="15807" x14ac:dyDescent="0.2"/>
    <row r="15808" x14ac:dyDescent="0.2"/>
    <row r="15809" x14ac:dyDescent="0.2"/>
    <row r="15810" x14ac:dyDescent="0.2"/>
    <row r="15811" x14ac:dyDescent="0.2"/>
    <row r="15812" x14ac:dyDescent="0.2"/>
    <row r="15813" x14ac:dyDescent="0.2"/>
    <row r="15814" x14ac:dyDescent="0.2"/>
    <row r="15815" x14ac:dyDescent="0.2"/>
    <row r="15816" x14ac:dyDescent="0.2"/>
    <row r="15817" x14ac:dyDescent="0.2"/>
    <row r="15818" x14ac:dyDescent="0.2"/>
    <row r="15819" x14ac:dyDescent="0.2"/>
    <row r="15820" x14ac:dyDescent="0.2"/>
    <row r="15821" x14ac:dyDescent="0.2"/>
    <row r="15822" x14ac:dyDescent="0.2"/>
    <row r="15823" x14ac:dyDescent="0.2"/>
    <row r="15824" x14ac:dyDescent="0.2"/>
    <row r="15825" x14ac:dyDescent="0.2"/>
    <row r="15826" x14ac:dyDescent="0.2"/>
    <row r="15827" x14ac:dyDescent="0.2"/>
    <row r="15828" x14ac:dyDescent="0.2"/>
    <row r="15829" x14ac:dyDescent="0.2"/>
    <row r="15830" x14ac:dyDescent="0.2"/>
    <row r="15831" x14ac:dyDescent="0.2"/>
    <row r="15832" x14ac:dyDescent="0.2"/>
    <row r="15833" x14ac:dyDescent="0.2"/>
    <row r="15834" x14ac:dyDescent="0.2"/>
    <row r="15835" x14ac:dyDescent="0.2"/>
    <row r="15836" x14ac:dyDescent="0.2"/>
    <row r="15837" x14ac:dyDescent="0.2"/>
    <row r="15838" x14ac:dyDescent="0.2"/>
    <row r="15839" x14ac:dyDescent="0.2"/>
    <row r="15840" x14ac:dyDescent="0.2"/>
    <row r="15841" x14ac:dyDescent="0.2"/>
    <row r="15842" x14ac:dyDescent="0.2"/>
    <row r="15843" x14ac:dyDescent="0.2"/>
    <row r="15844" x14ac:dyDescent="0.2"/>
    <row r="15845" x14ac:dyDescent="0.2"/>
    <row r="15846" x14ac:dyDescent="0.2"/>
    <row r="15847" x14ac:dyDescent="0.2"/>
    <row r="15848" x14ac:dyDescent="0.2"/>
    <row r="15849" x14ac:dyDescent="0.2"/>
    <row r="15850" x14ac:dyDescent="0.2"/>
    <row r="15851" x14ac:dyDescent="0.2"/>
    <row r="15852" x14ac:dyDescent="0.2"/>
    <row r="15853" x14ac:dyDescent="0.2"/>
    <row r="15854" x14ac:dyDescent="0.2"/>
    <row r="15855" x14ac:dyDescent="0.2"/>
    <row r="15856" x14ac:dyDescent="0.2"/>
    <row r="15857" x14ac:dyDescent="0.2"/>
    <row r="15858" x14ac:dyDescent="0.2"/>
    <row r="15859" x14ac:dyDescent="0.2"/>
    <row r="15860" x14ac:dyDescent="0.2"/>
    <row r="15861" x14ac:dyDescent="0.2"/>
    <row r="15862" x14ac:dyDescent="0.2"/>
    <row r="15863" x14ac:dyDescent="0.2"/>
    <row r="15864" x14ac:dyDescent="0.2"/>
    <row r="15865" x14ac:dyDescent="0.2"/>
    <row r="15866" x14ac:dyDescent="0.2"/>
    <row r="15867" x14ac:dyDescent="0.2"/>
    <row r="15868" x14ac:dyDescent="0.2"/>
    <row r="15869" x14ac:dyDescent="0.2"/>
    <row r="15870" x14ac:dyDescent="0.2"/>
    <row r="15871" x14ac:dyDescent="0.2"/>
    <row r="15872" x14ac:dyDescent="0.2"/>
    <row r="15873" x14ac:dyDescent="0.2"/>
    <row r="15874" x14ac:dyDescent="0.2"/>
    <row r="15875" x14ac:dyDescent="0.2"/>
    <row r="15876" x14ac:dyDescent="0.2"/>
    <row r="15877" x14ac:dyDescent="0.2"/>
    <row r="15878" x14ac:dyDescent="0.2"/>
    <row r="15879" x14ac:dyDescent="0.2"/>
    <row r="15880" x14ac:dyDescent="0.2"/>
    <row r="15881" x14ac:dyDescent="0.2"/>
    <row r="15882" x14ac:dyDescent="0.2"/>
    <row r="15883" x14ac:dyDescent="0.2"/>
    <row r="15884" x14ac:dyDescent="0.2"/>
    <row r="15885" x14ac:dyDescent="0.2"/>
    <row r="15886" x14ac:dyDescent="0.2"/>
    <row r="15887" x14ac:dyDescent="0.2"/>
    <row r="15888" x14ac:dyDescent="0.2"/>
    <row r="15889" x14ac:dyDescent="0.2"/>
    <row r="15890" x14ac:dyDescent="0.2"/>
    <row r="15891" x14ac:dyDescent="0.2"/>
    <row r="15892" x14ac:dyDescent="0.2"/>
    <row r="15893" x14ac:dyDescent="0.2"/>
    <row r="15894" x14ac:dyDescent="0.2"/>
    <row r="15895" x14ac:dyDescent="0.2"/>
    <row r="15896" x14ac:dyDescent="0.2"/>
    <row r="15897" x14ac:dyDescent="0.2"/>
    <row r="15898" x14ac:dyDescent="0.2"/>
    <row r="15899" x14ac:dyDescent="0.2"/>
    <row r="15900" x14ac:dyDescent="0.2"/>
    <row r="15901" x14ac:dyDescent="0.2"/>
    <row r="15902" x14ac:dyDescent="0.2"/>
    <row r="15903" x14ac:dyDescent="0.2"/>
    <row r="15904" x14ac:dyDescent="0.2"/>
    <row r="15905" x14ac:dyDescent="0.2"/>
    <row r="15906" x14ac:dyDescent="0.2"/>
    <row r="15907" x14ac:dyDescent="0.2"/>
    <row r="15908" x14ac:dyDescent="0.2"/>
    <row r="15909" x14ac:dyDescent="0.2"/>
    <row r="15910" x14ac:dyDescent="0.2"/>
    <row r="15911" x14ac:dyDescent="0.2"/>
    <row r="15912" x14ac:dyDescent="0.2"/>
    <row r="15913" x14ac:dyDescent="0.2"/>
    <row r="15914" x14ac:dyDescent="0.2"/>
    <row r="15915" x14ac:dyDescent="0.2"/>
    <row r="15916" x14ac:dyDescent="0.2"/>
    <row r="15917" x14ac:dyDescent="0.2"/>
    <row r="15918" x14ac:dyDescent="0.2"/>
    <row r="15919" x14ac:dyDescent="0.2"/>
    <row r="15920" x14ac:dyDescent="0.2"/>
    <row r="15921" x14ac:dyDescent="0.2"/>
    <row r="15922" x14ac:dyDescent="0.2"/>
    <row r="15923" x14ac:dyDescent="0.2"/>
    <row r="15924" x14ac:dyDescent="0.2"/>
    <row r="15925" x14ac:dyDescent="0.2"/>
    <row r="15926" x14ac:dyDescent="0.2"/>
    <row r="15927" x14ac:dyDescent="0.2"/>
    <row r="15928" x14ac:dyDescent="0.2"/>
    <row r="15929" x14ac:dyDescent="0.2"/>
    <row r="15930" x14ac:dyDescent="0.2"/>
    <row r="15931" x14ac:dyDescent="0.2"/>
    <row r="15932" x14ac:dyDescent="0.2"/>
    <row r="15933" x14ac:dyDescent="0.2"/>
    <row r="15934" x14ac:dyDescent="0.2"/>
    <row r="15935" x14ac:dyDescent="0.2"/>
    <row r="15936" x14ac:dyDescent="0.2"/>
    <row r="15937" x14ac:dyDescent="0.2"/>
    <row r="15938" x14ac:dyDescent="0.2"/>
    <row r="15939" x14ac:dyDescent="0.2"/>
    <row r="15940" x14ac:dyDescent="0.2"/>
    <row r="15941" x14ac:dyDescent="0.2"/>
    <row r="15942" x14ac:dyDescent="0.2"/>
    <row r="15943" x14ac:dyDescent="0.2"/>
    <row r="15944" x14ac:dyDescent="0.2"/>
    <row r="15945" x14ac:dyDescent="0.2"/>
    <row r="15946" x14ac:dyDescent="0.2"/>
    <row r="15947" x14ac:dyDescent="0.2"/>
    <row r="15948" x14ac:dyDescent="0.2"/>
    <row r="15949" x14ac:dyDescent="0.2"/>
    <row r="15950" x14ac:dyDescent="0.2"/>
    <row r="15951" x14ac:dyDescent="0.2"/>
    <row r="15952" x14ac:dyDescent="0.2"/>
    <row r="15953" x14ac:dyDescent="0.2"/>
    <row r="15954" x14ac:dyDescent="0.2"/>
    <row r="15955" x14ac:dyDescent="0.2"/>
    <row r="15956" x14ac:dyDescent="0.2"/>
    <row r="15957" x14ac:dyDescent="0.2"/>
    <row r="15958" x14ac:dyDescent="0.2"/>
    <row r="15959" x14ac:dyDescent="0.2"/>
    <row r="15960" x14ac:dyDescent="0.2"/>
    <row r="15961" x14ac:dyDescent="0.2"/>
    <row r="15962" x14ac:dyDescent="0.2"/>
    <row r="15963" x14ac:dyDescent="0.2"/>
    <row r="15964" x14ac:dyDescent="0.2"/>
    <row r="15965" x14ac:dyDescent="0.2"/>
    <row r="15966" x14ac:dyDescent="0.2"/>
    <row r="15967" x14ac:dyDescent="0.2"/>
    <row r="15968" x14ac:dyDescent="0.2"/>
    <row r="15969" x14ac:dyDescent="0.2"/>
    <row r="15970" x14ac:dyDescent="0.2"/>
    <row r="15971" x14ac:dyDescent="0.2"/>
    <row r="15972" x14ac:dyDescent="0.2"/>
    <row r="15973" x14ac:dyDescent="0.2"/>
    <row r="15974" x14ac:dyDescent="0.2"/>
    <row r="15975" x14ac:dyDescent="0.2"/>
    <row r="15976" x14ac:dyDescent="0.2"/>
    <row r="15977" x14ac:dyDescent="0.2"/>
    <row r="15978" x14ac:dyDescent="0.2"/>
    <row r="15979" x14ac:dyDescent="0.2"/>
    <row r="15980" x14ac:dyDescent="0.2"/>
    <row r="15981" x14ac:dyDescent="0.2"/>
    <row r="15982" x14ac:dyDescent="0.2"/>
    <row r="15983" x14ac:dyDescent="0.2"/>
    <row r="15984" x14ac:dyDescent="0.2"/>
    <row r="15985" x14ac:dyDescent="0.2"/>
    <row r="15986" x14ac:dyDescent="0.2"/>
    <row r="15987" x14ac:dyDescent="0.2"/>
    <row r="15988" x14ac:dyDescent="0.2"/>
    <row r="15989" x14ac:dyDescent="0.2"/>
    <row r="15990" x14ac:dyDescent="0.2"/>
    <row r="15991" x14ac:dyDescent="0.2"/>
    <row r="15992" x14ac:dyDescent="0.2"/>
    <row r="15993" x14ac:dyDescent="0.2"/>
    <row r="15994" x14ac:dyDescent="0.2"/>
    <row r="15995" x14ac:dyDescent="0.2"/>
    <row r="15996" x14ac:dyDescent="0.2"/>
    <row r="15997" x14ac:dyDescent="0.2"/>
    <row r="15998" x14ac:dyDescent="0.2"/>
    <row r="15999" x14ac:dyDescent="0.2"/>
    <row r="16000" x14ac:dyDescent="0.2"/>
    <row r="16001" x14ac:dyDescent="0.2"/>
    <row r="16002" x14ac:dyDescent="0.2"/>
    <row r="16003" x14ac:dyDescent="0.2"/>
    <row r="16004" x14ac:dyDescent="0.2"/>
    <row r="16005" x14ac:dyDescent="0.2"/>
    <row r="16006" x14ac:dyDescent="0.2"/>
    <row r="16007" x14ac:dyDescent="0.2"/>
    <row r="16008" x14ac:dyDescent="0.2"/>
    <row r="16009" x14ac:dyDescent="0.2"/>
    <row r="16010" x14ac:dyDescent="0.2"/>
    <row r="16011" x14ac:dyDescent="0.2"/>
    <row r="16012" x14ac:dyDescent="0.2"/>
    <row r="16013" x14ac:dyDescent="0.2"/>
    <row r="16014" x14ac:dyDescent="0.2"/>
    <row r="16015" x14ac:dyDescent="0.2"/>
    <row r="16016" x14ac:dyDescent="0.2"/>
    <row r="16017" x14ac:dyDescent="0.2"/>
    <row r="16018" x14ac:dyDescent="0.2"/>
    <row r="16019" x14ac:dyDescent="0.2"/>
    <row r="16020" x14ac:dyDescent="0.2"/>
    <row r="16021" x14ac:dyDescent="0.2"/>
    <row r="16022" x14ac:dyDescent="0.2"/>
    <row r="16023" x14ac:dyDescent="0.2"/>
    <row r="16024" x14ac:dyDescent="0.2"/>
    <row r="16025" x14ac:dyDescent="0.2"/>
    <row r="16026" x14ac:dyDescent="0.2"/>
    <row r="16027" x14ac:dyDescent="0.2"/>
    <row r="16028" x14ac:dyDescent="0.2"/>
    <row r="16029" x14ac:dyDescent="0.2"/>
    <row r="16030" x14ac:dyDescent="0.2"/>
    <row r="16031" x14ac:dyDescent="0.2"/>
    <row r="16032" x14ac:dyDescent="0.2"/>
    <row r="16033" x14ac:dyDescent="0.2"/>
    <row r="16034" x14ac:dyDescent="0.2"/>
    <row r="16035" x14ac:dyDescent="0.2"/>
    <row r="16036" x14ac:dyDescent="0.2"/>
    <row r="16037" x14ac:dyDescent="0.2"/>
    <row r="16038" x14ac:dyDescent="0.2"/>
    <row r="16039" x14ac:dyDescent="0.2"/>
    <row r="16040" x14ac:dyDescent="0.2"/>
    <row r="16041" x14ac:dyDescent="0.2"/>
    <row r="16042" x14ac:dyDescent="0.2"/>
    <row r="16043" x14ac:dyDescent="0.2"/>
    <row r="16044" x14ac:dyDescent="0.2"/>
    <row r="16045" x14ac:dyDescent="0.2"/>
    <row r="16046" x14ac:dyDescent="0.2"/>
    <row r="16047" x14ac:dyDescent="0.2"/>
    <row r="16048" x14ac:dyDescent="0.2"/>
    <row r="16049" x14ac:dyDescent="0.2"/>
    <row r="16050" x14ac:dyDescent="0.2"/>
    <row r="16051" x14ac:dyDescent="0.2"/>
    <row r="16052" x14ac:dyDescent="0.2"/>
    <row r="16053" x14ac:dyDescent="0.2"/>
    <row r="16054" x14ac:dyDescent="0.2"/>
    <row r="16055" x14ac:dyDescent="0.2"/>
    <row r="16056" x14ac:dyDescent="0.2"/>
    <row r="16057" x14ac:dyDescent="0.2"/>
    <row r="16058" x14ac:dyDescent="0.2"/>
    <row r="16059" x14ac:dyDescent="0.2"/>
    <row r="16060" x14ac:dyDescent="0.2"/>
    <row r="16061" x14ac:dyDescent="0.2"/>
    <row r="16062" x14ac:dyDescent="0.2"/>
    <row r="16063" x14ac:dyDescent="0.2"/>
    <row r="16064" x14ac:dyDescent="0.2"/>
    <row r="16065" x14ac:dyDescent="0.2"/>
    <row r="16066" x14ac:dyDescent="0.2"/>
    <row r="16067" x14ac:dyDescent="0.2"/>
    <row r="16068" x14ac:dyDescent="0.2"/>
    <row r="16069" x14ac:dyDescent="0.2"/>
    <row r="16070" x14ac:dyDescent="0.2"/>
    <row r="16071" x14ac:dyDescent="0.2"/>
    <row r="16072" x14ac:dyDescent="0.2"/>
    <row r="16073" x14ac:dyDescent="0.2"/>
    <row r="16074" x14ac:dyDescent="0.2"/>
    <row r="16075" x14ac:dyDescent="0.2"/>
    <row r="16076" x14ac:dyDescent="0.2"/>
    <row r="16077" x14ac:dyDescent="0.2"/>
    <row r="16078" x14ac:dyDescent="0.2"/>
    <row r="16079" x14ac:dyDescent="0.2"/>
    <row r="16080" x14ac:dyDescent="0.2"/>
    <row r="16081" x14ac:dyDescent="0.2"/>
    <row r="16082" x14ac:dyDescent="0.2"/>
    <row r="16083" x14ac:dyDescent="0.2"/>
    <row r="16084" x14ac:dyDescent="0.2"/>
    <row r="16085" x14ac:dyDescent="0.2"/>
    <row r="16086" x14ac:dyDescent="0.2"/>
    <row r="16087" x14ac:dyDescent="0.2"/>
    <row r="16088" x14ac:dyDescent="0.2"/>
    <row r="16089" x14ac:dyDescent="0.2"/>
    <row r="16090" x14ac:dyDescent="0.2"/>
    <row r="16091" x14ac:dyDescent="0.2"/>
    <row r="16092" x14ac:dyDescent="0.2"/>
    <row r="16093" x14ac:dyDescent="0.2"/>
    <row r="16094" x14ac:dyDescent="0.2"/>
    <row r="16095" x14ac:dyDescent="0.2"/>
    <row r="16096" x14ac:dyDescent="0.2"/>
    <row r="16097" x14ac:dyDescent="0.2"/>
    <row r="16098" x14ac:dyDescent="0.2"/>
    <row r="16099" x14ac:dyDescent="0.2"/>
    <row r="16100" x14ac:dyDescent="0.2"/>
    <row r="16101" x14ac:dyDescent="0.2"/>
    <row r="16102" x14ac:dyDescent="0.2"/>
    <row r="16103" x14ac:dyDescent="0.2"/>
    <row r="16104" x14ac:dyDescent="0.2"/>
    <row r="16105" x14ac:dyDescent="0.2"/>
    <row r="16106" x14ac:dyDescent="0.2"/>
    <row r="16107" x14ac:dyDescent="0.2"/>
    <row r="16108" x14ac:dyDescent="0.2"/>
    <row r="16109" x14ac:dyDescent="0.2"/>
    <row r="16110" x14ac:dyDescent="0.2"/>
    <row r="16111" x14ac:dyDescent="0.2"/>
    <row r="16112" x14ac:dyDescent="0.2"/>
    <row r="16113" x14ac:dyDescent="0.2"/>
    <row r="16114" x14ac:dyDescent="0.2"/>
    <row r="16115" x14ac:dyDescent="0.2"/>
    <row r="16116" x14ac:dyDescent="0.2"/>
    <row r="16117" x14ac:dyDescent="0.2"/>
    <row r="16118" x14ac:dyDescent="0.2"/>
    <row r="16119" x14ac:dyDescent="0.2"/>
    <row r="16120" x14ac:dyDescent="0.2"/>
    <row r="16121" x14ac:dyDescent="0.2"/>
    <row r="16122" x14ac:dyDescent="0.2"/>
    <row r="16123" x14ac:dyDescent="0.2"/>
    <row r="16124" x14ac:dyDescent="0.2"/>
    <row r="16125" x14ac:dyDescent="0.2"/>
    <row r="16126" x14ac:dyDescent="0.2"/>
    <row r="16127" x14ac:dyDescent="0.2"/>
    <row r="16128" x14ac:dyDescent="0.2"/>
    <row r="16129" x14ac:dyDescent="0.2"/>
    <row r="16130" x14ac:dyDescent="0.2"/>
    <row r="16131" x14ac:dyDescent="0.2"/>
    <row r="16132" x14ac:dyDescent="0.2"/>
    <row r="16133" x14ac:dyDescent="0.2"/>
    <row r="16134" x14ac:dyDescent="0.2"/>
    <row r="16135" x14ac:dyDescent="0.2"/>
    <row r="16136" x14ac:dyDescent="0.2"/>
    <row r="16137" x14ac:dyDescent="0.2"/>
    <row r="16138" x14ac:dyDescent="0.2"/>
    <row r="16139" x14ac:dyDescent="0.2"/>
    <row r="16140" x14ac:dyDescent="0.2"/>
    <row r="16141" x14ac:dyDescent="0.2"/>
    <row r="16142" x14ac:dyDescent="0.2"/>
    <row r="16143" x14ac:dyDescent="0.2"/>
    <row r="16144" x14ac:dyDescent="0.2"/>
    <row r="16145" x14ac:dyDescent="0.2"/>
    <row r="16146" x14ac:dyDescent="0.2"/>
    <row r="16147" x14ac:dyDescent="0.2"/>
    <row r="16148" x14ac:dyDescent="0.2"/>
    <row r="16149" x14ac:dyDescent="0.2"/>
    <row r="16150" x14ac:dyDescent="0.2"/>
    <row r="16151" x14ac:dyDescent="0.2"/>
    <row r="16152" x14ac:dyDescent="0.2"/>
    <row r="16153" x14ac:dyDescent="0.2"/>
    <row r="16154" x14ac:dyDescent="0.2"/>
    <row r="16155" x14ac:dyDescent="0.2"/>
    <row r="16156" x14ac:dyDescent="0.2"/>
    <row r="16157" x14ac:dyDescent="0.2"/>
    <row r="16158" x14ac:dyDescent="0.2"/>
    <row r="16159" x14ac:dyDescent="0.2"/>
    <row r="16160" x14ac:dyDescent="0.2"/>
    <row r="16161" x14ac:dyDescent="0.2"/>
    <row r="16162" x14ac:dyDescent="0.2"/>
    <row r="16163" x14ac:dyDescent="0.2"/>
    <row r="16164" x14ac:dyDescent="0.2"/>
    <row r="16165" x14ac:dyDescent="0.2"/>
    <row r="16166" x14ac:dyDescent="0.2"/>
    <row r="16167" x14ac:dyDescent="0.2"/>
    <row r="16168" x14ac:dyDescent="0.2"/>
    <row r="16169" x14ac:dyDescent="0.2"/>
    <row r="16170" x14ac:dyDescent="0.2"/>
    <row r="16171" x14ac:dyDescent="0.2"/>
    <row r="16172" x14ac:dyDescent="0.2"/>
    <row r="16173" x14ac:dyDescent="0.2"/>
    <row r="16174" x14ac:dyDescent="0.2"/>
    <row r="16175" x14ac:dyDescent="0.2"/>
    <row r="16176" x14ac:dyDescent="0.2"/>
    <row r="16177" x14ac:dyDescent="0.2"/>
    <row r="16178" x14ac:dyDescent="0.2"/>
    <row r="16179" x14ac:dyDescent="0.2"/>
    <row r="16180" x14ac:dyDescent="0.2"/>
    <row r="16181" x14ac:dyDescent="0.2"/>
    <row r="16182" x14ac:dyDescent="0.2"/>
    <row r="16183" x14ac:dyDescent="0.2"/>
    <row r="16184" x14ac:dyDescent="0.2"/>
    <row r="16185" x14ac:dyDescent="0.2"/>
    <row r="16186" x14ac:dyDescent="0.2"/>
    <row r="16187" x14ac:dyDescent="0.2"/>
    <row r="16188" x14ac:dyDescent="0.2"/>
    <row r="16189" x14ac:dyDescent="0.2"/>
    <row r="16190" x14ac:dyDescent="0.2"/>
    <row r="16191" x14ac:dyDescent="0.2"/>
    <row r="16192" x14ac:dyDescent="0.2"/>
    <row r="16193" x14ac:dyDescent="0.2"/>
    <row r="16194" x14ac:dyDescent="0.2"/>
    <row r="16195" x14ac:dyDescent="0.2"/>
    <row r="16196" x14ac:dyDescent="0.2"/>
    <row r="16197" x14ac:dyDescent="0.2"/>
    <row r="16198" x14ac:dyDescent="0.2"/>
    <row r="16199" x14ac:dyDescent="0.2"/>
    <row r="16200" x14ac:dyDescent="0.2"/>
    <row r="16201" x14ac:dyDescent="0.2"/>
    <row r="16202" x14ac:dyDescent="0.2"/>
    <row r="16203" x14ac:dyDescent="0.2"/>
    <row r="16204" x14ac:dyDescent="0.2"/>
    <row r="16205" x14ac:dyDescent="0.2"/>
    <row r="16206" x14ac:dyDescent="0.2"/>
    <row r="16207" x14ac:dyDescent="0.2"/>
    <row r="16208" x14ac:dyDescent="0.2"/>
    <row r="16209" x14ac:dyDescent="0.2"/>
    <row r="16210" x14ac:dyDescent="0.2"/>
    <row r="16211" x14ac:dyDescent="0.2"/>
    <row r="16212" x14ac:dyDescent="0.2"/>
    <row r="16213" x14ac:dyDescent="0.2"/>
    <row r="16214" x14ac:dyDescent="0.2"/>
    <row r="16215" x14ac:dyDescent="0.2"/>
    <row r="16216" x14ac:dyDescent="0.2"/>
    <row r="16217" x14ac:dyDescent="0.2"/>
    <row r="16218" x14ac:dyDescent="0.2"/>
    <row r="16219" x14ac:dyDescent="0.2"/>
    <row r="16220" x14ac:dyDescent="0.2"/>
    <row r="16221" x14ac:dyDescent="0.2"/>
    <row r="16222" x14ac:dyDescent="0.2"/>
    <row r="16223" x14ac:dyDescent="0.2"/>
    <row r="16224" x14ac:dyDescent="0.2"/>
    <row r="16225" x14ac:dyDescent="0.2"/>
    <row r="16226" x14ac:dyDescent="0.2"/>
    <row r="16227" x14ac:dyDescent="0.2"/>
    <row r="16228" x14ac:dyDescent="0.2"/>
    <row r="16229" x14ac:dyDescent="0.2"/>
    <row r="16230" x14ac:dyDescent="0.2"/>
    <row r="16231" x14ac:dyDescent="0.2"/>
    <row r="16232" x14ac:dyDescent="0.2"/>
    <row r="16233" x14ac:dyDescent="0.2"/>
    <row r="16234" x14ac:dyDescent="0.2"/>
    <row r="16235" x14ac:dyDescent="0.2"/>
    <row r="16236" x14ac:dyDescent="0.2"/>
    <row r="16237" x14ac:dyDescent="0.2"/>
    <row r="16238" x14ac:dyDescent="0.2"/>
    <row r="16239" x14ac:dyDescent="0.2"/>
    <row r="16240" x14ac:dyDescent="0.2"/>
    <row r="16241" x14ac:dyDescent="0.2"/>
    <row r="16242" x14ac:dyDescent="0.2"/>
    <row r="16243" x14ac:dyDescent="0.2"/>
    <row r="16244" x14ac:dyDescent="0.2"/>
    <row r="16245" x14ac:dyDescent="0.2"/>
    <row r="16246" x14ac:dyDescent="0.2"/>
    <row r="16247" x14ac:dyDescent="0.2"/>
    <row r="16248" x14ac:dyDescent="0.2"/>
    <row r="16249" x14ac:dyDescent="0.2"/>
    <row r="16250" x14ac:dyDescent="0.2"/>
    <row r="16251" x14ac:dyDescent="0.2"/>
    <row r="16252" x14ac:dyDescent="0.2"/>
    <row r="16253" x14ac:dyDescent="0.2"/>
    <row r="16254" x14ac:dyDescent="0.2"/>
    <row r="16255" x14ac:dyDescent="0.2"/>
    <row r="16256" x14ac:dyDescent="0.2"/>
    <row r="16257" x14ac:dyDescent="0.2"/>
    <row r="16258" x14ac:dyDescent="0.2"/>
    <row r="16259" x14ac:dyDescent="0.2"/>
    <row r="16260" x14ac:dyDescent="0.2"/>
    <row r="16261" x14ac:dyDescent="0.2"/>
    <row r="16262" x14ac:dyDescent="0.2"/>
    <row r="16263" x14ac:dyDescent="0.2"/>
    <row r="16264" x14ac:dyDescent="0.2"/>
    <row r="16265" x14ac:dyDescent="0.2"/>
    <row r="16266" x14ac:dyDescent="0.2"/>
    <row r="16267" x14ac:dyDescent="0.2"/>
    <row r="16268" x14ac:dyDescent="0.2"/>
    <row r="16269" x14ac:dyDescent="0.2"/>
    <row r="16270" x14ac:dyDescent="0.2"/>
    <row r="16271" x14ac:dyDescent="0.2"/>
    <row r="16272" x14ac:dyDescent="0.2"/>
    <row r="16273" x14ac:dyDescent="0.2"/>
    <row r="16274" x14ac:dyDescent="0.2"/>
    <row r="16275" x14ac:dyDescent="0.2"/>
    <row r="16276" x14ac:dyDescent="0.2"/>
    <row r="16277" x14ac:dyDescent="0.2"/>
    <row r="16278" x14ac:dyDescent="0.2"/>
    <row r="16279" x14ac:dyDescent="0.2"/>
    <row r="16280" x14ac:dyDescent="0.2"/>
    <row r="16281" x14ac:dyDescent="0.2"/>
    <row r="16282" x14ac:dyDescent="0.2"/>
    <row r="16283" x14ac:dyDescent="0.2"/>
    <row r="16284" x14ac:dyDescent="0.2"/>
    <row r="16285" x14ac:dyDescent="0.2"/>
    <row r="16286" x14ac:dyDescent="0.2"/>
    <row r="16287" x14ac:dyDescent="0.2"/>
    <row r="16288" x14ac:dyDescent="0.2"/>
    <row r="16289" x14ac:dyDescent="0.2"/>
    <row r="16290" x14ac:dyDescent="0.2"/>
    <row r="16291" x14ac:dyDescent="0.2"/>
    <row r="16292" x14ac:dyDescent="0.2"/>
    <row r="16293" x14ac:dyDescent="0.2"/>
    <row r="16294" x14ac:dyDescent="0.2"/>
    <row r="16295" x14ac:dyDescent="0.2"/>
    <row r="16296" x14ac:dyDescent="0.2"/>
    <row r="16297" x14ac:dyDescent="0.2"/>
    <row r="16298" x14ac:dyDescent="0.2"/>
    <row r="16299" x14ac:dyDescent="0.2"/>
    <row r="16300" x14ac:dyDescent="0.2"/>
    <row r="16301" x14ac:dyDescent="0.2"/>
    <row r="16302" x14ac:dyDescent="0.2"/>
    <row r="16303" x14ac:dyDescent="0.2"/>
    <row r="16304" x14ac:dyDescent="0.2"/>
    <row r="16305" x14ac:dyDescent="0.2"/>
    <row r="16306" x14ac:dyDescent="0.2"/>
    <row r="16307" x14ac:dyDescent="0.2"/>
    <row r="16308" x14ac:dyDescent="0.2"/>
    <row r="16309" x14ac:dyDescent="0.2"/>
    <row r="16310" x14ac:dyDescent="0.2"/>
    <row r="16311" x14ac:dyDescent="0.2"/>
    <row r="16312" x14ac:dyDescent="0.2"/>
    <row r="16313" x14ac:dyDescent="0.2"/>
    <row r="16314" x14ac:dyDescent="0.2"/>
    <row r="16315" x14ac:dyDescent="0.2"/>
    <row r="16316" x14ac:dyDescent="0.2"/>
    <row r="16317" x14ac:dyDescent="0.2"/>
    <row r="16318" x14ac:dyDescent="0.2"/>
    <row r="16319" x14ac:dyDescent="0.2"/>
    <row r="16320" x14ac:dyDescent="0.2"/>
    <row r="16321" x14ac:dyDescent="0.2"/>
    <row r="16322" x14ac:dyDescent="0.2"/>
    <row r="16323" x14ac:dyDescent="0.2"/>
    <row r="16324" x14ac:dyDescent="0.2"/>
    <row r="16325" x14ac:dyDescent="0.2"/>
    <row r="16326" x14ac:dyDescent="0.2"/>
    <row r="16327" x14ac:dyDescent="0.2"/>
    <row r="16328" x14ac:dyDescent="0.2"/>
    <row r="16329" x14ac:dyDescent="0.2"/>
    <row r="16330" x14ac:dyDescent="0.2"/>
    <row r="16331" x14ac:dyDescent="0.2"/>
    <row r="16332" x14ac:dyDescent="0.2"/>
    <row r="16333" x14ac:dyDescent="0.2"/>
    <row r="16334" x14ac:dyDescent="0.2"/>
    <row r="16335" x14ac:dyDescent="0.2"/>
    <row r="16336" x14ac:dyDescent="0.2"/>
    <row r="16337" x14ac:dyDescent="0.2"/>
    <row r="16338" x14ac:dyDescent="0.2"/>
    <row r="16339" x14ac:dyDescent="0.2"/>
    <row r="16340" x14ac:dyDescent="0.2"/>
    <row r="16341" x14ac:dyDescent="0.2"/>
    <row r="16342" x14ac:dyDescent="0.2"/>
    <row r="16343" x14ac:dyDescent="0.2"/>
    <row r="16344" x14ac:dyDescent="0.2"/>
    <row r="16345" x14ac:dyDescent="0.2"/>
    <row r="16346" x14ac:dyDescent="0.2"/>
    <row r="16347" x14ac:dyDescent="0.2"/>
    <row r="16348" x14ac:dyDescent="0.2"/>
    <row r="16349" x14ac:dyDescent="0.2"/>
    <row r="16350" x14ac:dyDescent="0.2"/>
    <row r="16351" x14ac:dyDescent="0.2"/>
    <row r="16352" x14ac:dyDescent="0.2"/>
    <row r="16353" x14ac:dyDescent="0.2"/>
    <row r="16354" x14ac:dyDescent="0.2"/>
    <row r="16355" x14ac:dyDescent="0.2"/>
    <row r="16356" x14ac:dyDescent="0.2"/>
    <row r="16357" x14ac:dyDescent="0.2"/>
    <row r="16358" x14ac:dyDescent="0.2"/>
    <row r="16359" x14ac:dyDescent="0.2"/>
    <row r="16360" x14ac:dyDescent="0.2"/>
    <row r="16361" x14ac:dyDescent="0.2"/>
    <row r="16362" x14ac:dyDescent="0.2"/>
    <row r="16363" x14ac:dyDescent="0.2"/>
    <row r="16364" x14ac:dyDescent="0.2"/>
    <row r="16365" x14ac:dyDescent="0.2"/>
    <row r="16366" x14ac:dyDescent="0.2"/>
    <row r="16367" x14ac:dyDescent="0.2"/>
    <row r="16368" x14ac:dyDescent="0.2"/>
    <row r="16369" x14ac:dyDescent="0.2"/>
    <row r="16370" x14ac:dyDescent="0.2"/>
    <row r="16371" x14ac:dyDescent="0.2"/>
    <row r="16372" x14ac:dyDescent="0.2"/>
    <row r="16373" x14ac:dyDescent="0.2"/>
    <row r="16374" x14ac:dyDescent="0.2"/>
    <row r="16375" x14ac:dyDescent="0.2"/>
    <row r="16376" x14ac:dyDescent="0.2"/>
    <row r="16377" x14ac:dyDescent="0.2"/>
    <row r="16378" x14ac:dyDescent="0.2"/>
    <row r="16379" x14ac:dyDescent="0.2"/>
    <row r="16380" x14ac:dyDescent="0.2"/>
    <row r="16381" x14ac:dyDescent="0.2"/>
    <row r="16382" x14ac:dyDescent="0.2"/>
    <row r="16383" x14ac:dyDescent="0.2"/>
    <row r="16384" x14ac:dyDescent="0.2"/>
    <row r="16385" x14ac:dyDescent="0.2"/>
    <row r="16386" x14ac:dyDescent="0.2"/>
    <row r="16387" x14ac:dyDescent="0.2"/>
    <row r="16388" x14ac:dyDescent="0.2"/>
    <row r="16389" x14ac:dyDescent="0.2"/>
    <row r="16390" x14ac:dyDescent="0.2"/>
    <row r="16391" x14ac:dyDescent="0.2"/>
    <row r="16392" x14ac:dyDescent="0.2"/>
    <row r="16393" x14ac:dyDescent="0.2"/>
    <row r="16394" x14ac:dyDescent="0.2"/>
    <row r="16395" x14ac:dyDescent="0.2"/>
    <row r="16396" x14ac:dyDescent="0.2"/>
    <row r="16397" x14ac:dyDescent="0.2"/>
    <row r="16398" x14ac:dyDescent="0.2"/>
    <row r="16399" x14ac:dyDescent="0.2"/>
    <row r="16400" x14ac:dyDescent="0.2"/>
    <row r="16401" x14ac:dyDescent="0.2"/>
    <row r="16402" x14ac:dyDescent="0.2"/>
    <row r="16403" x14ac:dyDescent="0.2"/>
    <row r="16404" x14ac:dyDescent="0.2"/>
    <row r="16405" x14ac:dyDescent="0.2"/>
    <row r="16406" x14ac:dyDescent="0.2"/>
    <row r="16407" x14ac:dyDescent="0.2"/>
    <row r="16408" x14ac:dyDescent="0.2"/>
    <row r="16409" x14ac:dyDescent="0.2"/>
    <row r="16410" x14ac:dyDescent="0.2"/>
    <row r="16411" x14ac:dyDescent="0.2"/>
    <row r="16412" x14ac:dyDescent="0.2"/>
    <row r="16413" x14ac:dyDescent="0.2"/>
    <row r="16414" x14ac:dyDescent="0.2"/>
    <row r="16415" x14ac:dyDescent="0.2"/>
    <row r="16416" x14ac:dyDescent="0.2"/>
    <row r="16417" x14ac:dyDescent="0.2"/>
    <row r="16418" x14ac:dyDescent="0.2"/>
    <row r="16419" x14ac:dyDescent="0.2"/>
    <row r="16420" x14ac:dyDescent="0.2"/>
    <row r="16421" x14ac:dyDescent="0.2"/>
    <row r="16422" x14ac:dyDescent="0.2"/>
    <row r="16423" x14ac:dyDescent="0.2"/>
    <row r="16424" x14ac:dyDescent="0.2"/>
    <row r="16425" x14ac:dyDescent="0.2"/>
    <row r="16426" x14ac:dyDescent="0.2"/>
    <row r="16427" x14ac:dyDescent="0.2"/>
    <row r="16428" x14ac:dyDescent="0.2"/>
    <row r="16429" x14ac:dyDescent="0.2"/>
    <row r="16430" x14ac:dyDescent="0.2"/>
    <row r="16431" x14ac:dyDescent="0.2"/>
    <row r="16432" x14ac:dyDescent="0.2"/>
    <row r="16433" x14ac:dyDescent="0.2"/>
    <row r="16434" x14ac:dyDescent="0.2"/>
    <row r="16435" x14ac:dyDescent="0.2"/>
    <row r="16436" x14ac:dyDescent="0.2"/>
    <row r="16437" x14ac:dyDescent="0.2"/>
    <row r="16438" x14ac:dyDescent="0.2"/>
    <row r="16439" x14ac:dyDescent="0.2"/>
    <row r="16440" x14ac:dyDescent="0.2"/>
    <row r="16441" x14ac:dyDescent="0.2"/>
    <row r="16442" x14ac:dyDescent="0.2"/>
    <row r="16443" x14ac:dyDescent="0.2"/>
    <row r="16444" x14ac:dyDescent="0.2"/>
    <row r="16445" x14ac:dyDescent="0.2"/>
    <row r="16446" x14ac:dyDescent="0.2"/>
    <row r="16447" x14ac:dyDescent="0.2"/>
    <row r="16448" x14ac:dyDescent="0.2"/>
    <row r="16449" x14ac:dyDescent="0.2"/>
    <row r="16450" x14ac:dyDescent="0.2"/>
    <row r="16451" x14ac:dyDescent="0.2"/>
    <row r="16452" x14ac:dyDescent="0.2"/>
    <row r="16453" x14ac:dyDescent="0.2"/>
    <row r="16454" x14ac:dyDescent="0.2"/>
    <row r="16455" x14ac:dyDescent="0.2"/>
    <row r="16456" x14ac:dyDescent="0.2"/>
    <row r="16457" x14ac:dyDescent="0.2"/>
    <row r="16458" x14ac:dyDescent="0.2"/>
    <row r="16459" x14ac:dyDescent="0.2"/>
    <row r="16460" x14ac:dyDescent="0.2"/>
    <row r="16461" x14ac:dyDescent="0.2"/>
    <row r="16462" x14ac:dyDescent="0.2"/>
    <row r="16463" x14ac:dyDescent="0.2"/>
    <row r="16464" x14ac:dyDescent="0.2"/>
    <row r="16465" x14ac:dyDescent="0.2"/>
    <row r="16466" x14ac:dyDescent="0.2"/>
    <row r="16467" x14ac:dyDescent="0.2"/>
    <row r="16468" x14ac:dyDescent="0.2"/>
    <row r="16469" x14ac:dyDescent="0.2"/>
    <row r="16470" x14ac:dyDescent="0.2"/>
    <row r="16471" x14ac:dyDescent="0.2"/>
    <row r="16472" x14ac:dyDescent="0.2"/>
    <row r="16473" x14ac:dyDescent="0.2"/>
    <row r="16474" x14ac:dyDescent="0.2"/>
    <row r="16475" x14ac:dyDescent="0.2"/>
    <row r="16476" x14ac:dyDescent="0.2"/>
    <row r="16477" x14ac:dyDescent="0.2"/>
    <row r="16478" x14ac:dyDescent="0.2"/>
    <row r="16479" x14ac:dyDescent="0.2"/>
    <row r="16480" x14ac:dyDescent="0.2"/>
    <row r="16481" x14ac:dyDescent="0.2"/>
    <row r="16482" x14ac:dyDescent="0.2"/>
    <row r="16483" x14ac:dyDescent="0.2"/>
    <row r="16484" x14ac:dyDescent="0.2"/>
    <row r="16485" x14ac:dyDescent="0.2"/>
    <row r="16486" x14ac:dyDescent="0.2"/>
    <row r="16487" x14ac:dyDescent="0.2"/>
    <row r="16488" x14ac:dyDescent="0.2"/>
    <row r="16489" x14ac:dyDescent="0.2"/>
    <row r="16490" x14ac:dyDescent="0.2"/>
    <row r="16491" x14ac:dyDescent="0.2"/>
    <row r="16492" x14ac:dyDescent="0.2"/>
    <row r="16493" x14ac:dyDescent="0.2"/>
    <row r="16494" x14ac:dyDescent="0.2"/>
    <row r="16495" x14ac:dyDescent="0.2"/>
    <row r="16496" x14ac:dyDescent="0.2"/>
    <row r="16497" x14ac:dyDescent="0.2"/>
    <row r="16498" x14ac:dyDescent="0.2"/>
    <row r="16499" x14ac:dyDescent="0.2"/>
    <row r="16500" x14ac:dyDescent="0.2"/>
    <row r="16501" x14ac:dyDescent="0.2"/>
    <row r="16502" x14ac:dyDescent="0.2"/>
    <row r="16503" x14ac:dyDescent="0.2"/>
    <row r="16504" x14ac:dyDescent="0.2"/>
    <row r="16505" x14ac:dyDescent="0.2"/>
    <row r="16506" x14ac:dyDescent="0.2"/>
    <row r="16507" x14ac:dyDescent="0.2"/>
    <row r="16508" x14ac:dyDescent="0.2"/>
    <row r="16509" x14ac:dyDescent="0.2"/>
    <row r="16510" x14ac:dyDescent="0.2"/>
    <row r="16511" x14ac:dyDescent="0.2"/>
    <row r="16512" x14ac:dyDescent="0.2"/>
    <row r="16513" x14ac:dyDescent="0.2"/>
    <row r="16514" x14ac:dyDescent="0.2"/>
    <row r="16515" x14ac:dyDescent="0.2"/>
    <row r="16516" x14ac:dyDescent="0.2"/>
    <row r="16517" x14ac:dyDescent="0.2"/>
    <row r="16518" x14ac:dyDescent="0.2"/>
    <row r="16519" x14ac:dyDescent="0.2"/>
    <row r="16520" x14ac:dyDescent="0.2"/>
    <row r="16521" x14ac:dyDescent="0.2"/>
    <row r="16522" x14ac:dyDescent="0.2"/>
    <row r="16523" x14ac:dyDescent="0.2"/>
    <row r="16524" x14ac:dyDescent="0.2"/>
    <row r="16525" x14ac:dyDescent="0.2"/>
    <row r="16526" x14ac:dyDescent="0.2"/>
    <row r="16527" x14ac:dyDescent="0.2"/>
    <row r="16528" x14ac:dyDescent="0.2"/>
    <row r="16529" x14ac:dyDescent="0.2"/>
    <row r="16530" x14ac:dyDescent="0.2"/>
    <row r="16531" x14ac:dyDescent="0.2"/>
    <row r="16532" x14ac:dyDescent="0.2"/>
    <row r="16533" x14ac:dyDescent="0.2"/>
    <row r="16534" x14ac:dyDescent="0.2"/>
    <row r="16535" x14ac:dyDescent="0.2"/>
    <row r="16536" x14ac:dyDescent="0.2"/>
    <row r="16537" x14ac:dyDescent="0.2"/>
    <row r="16538" x14ac:dyDescent="0.2"/>
    <row r="16539" x14ac:dyDescent="0.2"/>
    <row r="16540" x14ac:dyDescent="0.2"/>
    <row r="16541" x14ac:dyDescent="0.2"/>
    <row r="16542" x14ac:dyDescent="0.2"/>
    <row r="16543" x14ac:dyDescent="0.2"/>
    <row r="16544" x14ac:dyDescent="0.2"/>
    <row r="16545" x14ac:dyDescent="0.2"/>
    <row r="16546" x14ac:dyDescent="0.2"/>
    <row r="16547" x14ac:dyDescent="0.2"/>
    <row r="16548" x14ac:dyDescent="0.2"/>
    <row r="16549" x14ac:dyDescent="0.2"/>
    <row r="16550" x14ac:dyDescent="0.2"/>
    <row r="16551" x14ac:dyDescent="0.2"/>
    <row r="16552" x14ac:dyDescent="0.2"/>
    <row r="16553" x14ac:dyDescent="0.2"/>
    <row r="16554" x14ac:dyDescent="0.2"/>
    <row r="16555" x14ac:dyDescent="0.2"/>
    <row r="16556" x14ac:dyDescent="0.2"/>
    <row r="16557" x14ac:dyDescent="0.2"/>
    <row r="16558" x14ac:dyDescent="0.2"/>
    <row r="16559" x14ac:dyDescent="0.2"/>
    <row r="16560" x14ac:dyDescent="0.2"/>
    <row r="16561" x14ac:dyDescent="0.2"/>
    <row r="16562" x14ac:dyDescent="0.2"/>
    <row r="16563" x14ac:dyDescent="0.2"/>
    <row r="16564" x14ac:dyDescent="0.2"/>
    <row r="16565" x14ac:dyDescent="0.2"/>
    <row r="16566" x14ac:dyDescent="0.2"/>
    <row r="16567" x14ac:dyDescent="0.2"/>
    <row r="16568" x14ac:dyDescent="0.2"/>
    <row r="16569" x14ac:dyDescent="0.2"/>
    <row r="16570" x14ac:dyDescent="0.2"/>
    <row r="16571" x14ac:dyDescent="0.2"/>
    <row r="16572" x14ac:dyDescent="0.2"/>
    <row r="16573" x14ac:dyDescent="0.2"/>
    <row r="16574" x14ac:dyDescent="0.2"/>
    <row r="16575" x14ac:dyDescent="0.2"/>
    <row r="16576" x14ac:dyDescent="0.2"/>
    <row r="16577" x14ac:dyDescent="0.2"/>
    <row r="16578" x14ac:dyDescent="0.2"/>
    <row r="16579" x14ac:dyDescent="0.2"/>
    <row r="16580" x14ac:dyDescent="0.2"/>
    <row r="16581" x14ac:dyDescent="0.2"/>
    <row r="16582" x14ac:dyDescent="0.2"/>
    <row r="16583" x14ac:dyDescent="0.2"/>
    <row r="16584" x14ac:dyDescent="0.2"/>
    <row r="16585" x14ac:dyDescent="0.2"/>
    <row r="16586" x14ac:dyDescent="0.2"/>
    <row r="16587" x14ac:dyDescent="0.2"/>
    <row r="16588" x14ac:dyDescent="0.2"/>
    <row r="16589" x14ac:dyDescent="0.2"/>
    <row r="16590" x14ac:dyDescent="0.2"/>
    <row r="16591" x14ac:dyDescent="0.2"/>
    <row r="16592" x14ac:dyDescent="0.2"/>
    <row r="16593" x14ac:dyDescent="0.2"/>
    <row r="16594" x14ac:dyDescent="0.2"/>
    <row r="16595" x14ac:dyDescent="0.2"/>
    <row r="16596" x14ac:dyDescent="0.2"/>
    <row r="16597" x14ac:dyDescent="0.2"/>
    <row r="16598" x14ac:dyDescent="0.2"/>
    <row r="16599" x14ac:dyDescent="0.2"/>
    <row r="16600" x14ac:dyDescent="0.2"/>
    <row r="16601" x14ac:dyDescent="0.2"/>
    <row r="16602" x14ac:dyDescent="0.2"/>
    <row r="16603" x14ac:dyDescent="0.2"/>
    <row r="16604" x14ac:dyDescent="0.2"/>
    <row r="16605" x14ac:dyDescent="0.2"/>
    <row r="16606" x14ac:dyDescent="0.2"/>
    <row r="16607" x14ac:dyDescent="0.2"/>
    <row r="16608" x14ac:dyDescent="0.2"/>
    <row r="16609" x14ac:dyDescent="0.2"/>
    <row r="16610" x14ac:dyDescent="0.2"/>
    <row r="16611" x14ac:dyDescent="0.2"/>
    <row r="16612" x14ac:dyDescent="0.2"/>
    <row r="16613" x14ac:dyDescent="0.2"/>
    <row r="16614" x14ac:dyDescent="0.2"/>
    <row r="16615" x14ac:dyDescent="0.2"/>
    <row r="16616" x14ac:dyDescent="0.2"/>
    <row r="16617" x14ac:dyDescent="0.2"/>
    <row r="16618" x14ac:dyDescent="0.2"/>
    <row r="16619" x14ac:dyDescent="0.2"/>
    <row r="16620" x14ac:dyDescent="0.2"/>
    <row r="16621" x14ac:dyDescent="0.2"/>
    <row r="16622" x14ac:dyDescent="0.2"/>
    <row r="16623" x14ac:dyDescent="0.2"/>
    <row r="16624" x14ac:dyDescent="0.2"/>
    <row r="16625" x14ac:dyDescent="0.2"/>
    <row r="16626" x14ac:dyDescent="0.2"/>
    <row r="16627" x14ac:dyDescent="0.2"/>
    <row r="16628" x14ac:dyDescent="0.2"/>
    <row r="16629" x14ac:dyDescent="0.2"/>
    <row r="16630" x14ac:dyDescent="0.2"/>
    <row r="16631" x14ac:dyDescent="0.2"/>
    <row r="16632" x14ac:dyDescent="0.2"/>
    <row r="16633" x14ac:dyDescent="0.2"/>
    <row r="16634" x14ac:dyDescent="0.2"/>
    <row r="16635" x14ac:dyDescent="0.2"/>
    <row r="16636" x14ac:dyDescent="0.2"/>
    <row r="16637" x14ac:dyDescent="0.2"/>
    <row r="16638" x14ac:dyDescent="0.2"/>
    <row r="16639" x14ac:dyDescent="0.2"/>
    <row r="16640" x14ac:dyDescent="0.2"/>
    <row r="16641" x14ac:dyDescent="0.2"/>
    <row r="16642" x14ac:dyDescent="0.2"/>
    <row r="16643" x14ac:dyDescent="0.2"/>
    <row r="16644" x14ac:dyDescent="0.2"/>
    <row r="16645" x14ac:dyDescent="0.2"/>
    <row r="16646" x14ac:dyDescent="0.2"/>
    <row r="16647" x14ac:dyDescent="0.2"/>
    <row r="16648" x14ac:dyDescent="0.2"/>
    <row r="16649" x14ac:dyDescent="0.2"/>
    <row r="16650" x14ac:dyDescent="0.2"/>
    <row r="16651" x14ac:dyDescent="0.2"/>
    <row r="16652" x14ac:dyDescent="0.2"/>
    <row r="16653" x14ac:dyDescent="0.2"/>
    <row r="16654" x14ac:dyDescent="0.2"/>
    <row r="16655" x14ac:dyDescent="0.2"/>
    <row r="16656" x14ac:dyDescent="0.2"/>
    <row r="16657" x14ac:dyDescent="0.2"/>
    <row r="16658" x14ac:dyDescent="0.2"/>
    <row r="16659" x14ac:dyDescent="0.2"/>
    <row r="16660" x14ac:dyDescent="0.2"/>
    <row r="16661" x14ac:dyDescent="0.2"/>
    <row r="16662" x14ac:dyDescent="0.2"/>
    <row r="16663" x14ac:dyDescent="0.2"/>
    <row r="16664" x14ac:dyDescent="0.2"/>
    <row r="16665" x14ac:dyDescent="0.2"/>
    <row r="16666" x14ac:dyDescent="0.2"/>
    <row r="16667" x14ac:dyDescent="0.2"/>
    <row r="16668" x14ac:dyDescent="0.2"/>
    <row r="16669" x14ac:dyDescent="0.2"/>
    <row r="16670" x14ac:dyDescent="0.2"/>
    <row r="16671" x14ac:dyDescent="0.2"/>
    <row r="16672" x14ac:dyDescent="0.2"/>
    <row r="16673" x14ac:dyDescent="0.2"/>
    <row r="16674" x14ac:dyDescent="0.2"/>
    <row r="16675" x14ac:dyDescent="0.2"/>
    <row r="16676" x14ac:dyDescent="0.2"/>
    <row r="16677" x14ac:dyDescent="0.2"/>
    <row r="16678" x14ac:dyDescent="0.2"/>
    <row r="16679" x14ac:dyDescent="0.2"/>
    <row r="16680" x14ac:dyDescent="0.2"/>
    <row r="16681" x14ac:dyDescent="0.2"/>
    <row r="16682" x14ac:dyDescent="0.2"/>
    <row r="16683" x14ac:dyDescent="0.2"/>
    <row r="16684" x14ac:dyDescent="0.2"/>
    <row r="16685" x14ac:dyDescent="0.2"/>
    <row r="16686" x14ac:dyDescent="0.2"/>
    <row r="16687" x14ac:dyDescent="0.2"/>
    <row r="16688" x14ac:dyDescent="0.2"/>
    <row r="16689" x14ac:dyDescent="0.2"/>
    <row r="16690" x14ac:dyDescent="0.2"/>
    <row r="16691" x14ac:dyDescent="0.2"/>
    <row r="16692" x14ac:dyDescent="0.2"/>
    <row r="16693" x14ac:dyDescent="0.2"/>
    <row r="16694" x14ac:dyDescent="0.2"/>
    <row r="16695" x14ac:dyDescent="0.2"/>
    <row r="16696" x14ac:dyDescent="0.2"/>
    <row r="16697" x14ac:dyDescent="0.2"/>
    <row r="16698" x14ac:dyDescent="0.2"/>
    <row r="16699" x14ac:dyDescent="0.2"/>
    <row r="16700" x14ac:dyDescent="0.2"/>
    <row r="16701" x14ac:dyDescent="0.2"/>
    <row r="16702" x14ac:dyDescent="0.2"/>
    <row r="16703" x14ac:dyDescent="0.2"/>
    <row r="16704" x14ac:dyDescent="0.2"/>
    <row r="16705" x14ac:dyDescent="0.2"/>
    <row r="16706" x14ac:dyDescent="0.2"/>
    <row r="16707" x14ac:dyDescent="0.2"/>
    <row r="16708" x14ac:dyDescent="0.2"/>
    <row r="16709" x14ac:dyDescent="0.2"/>
    <row r="16710" x14ac:dyDescent="0.2"/>
    <row r="16711" x14ac:dyDescent="0.2"/>
    <row r="16712" x14ac:dyDescent="0.2"/>
    <row r="16713" x14ac:dyDescent="0.2"/>
    <row r="16714" x14ac:dyDescent="0.2"/>
    <row r="16715" x14ac:dyDescent="0.2"/>
    <row r="16716" x14ac:dyDescent="0.2"/>
    <row r="16717" x14ac:dyDescent="0.2"/>
    <row r="16718" x14ac:dyDescent="0.2"/>
    <row r="16719" x14ac:dyDescent="0.2"/>
    <row r="16720" x14ac:dyDescent="0.2"/>
    <row r="16721" x14ac:dyDescent="0.2"/>
    <row r="16722" x14ac:dyDescent="0.2"/>
    <row r="16723" x14ac:dyDescent="0.2"/>
    <row r="16724" x14ac:dyDescent="0.2"/>
    <row r="16725" x14ac:dyDescent="0.2"/>
    <row r="16726" x14ac:dyDescent="0.2"/>
    <row r="16727" x14ac:dyDescent="0.2"/>
    <row r="16728" x14ac:dyDescent="0.2"/>
    <row r="16729" x14ac:dyDescent="0.2"/>
    <row r="16730" x14ac:dyDescent="0.2"/>
    <row r="16731" x14ac:dyDescent="0.2"/>
    <row r="16732" x14ac:dyDescent="0.2"/>
    <row r="16733" x14ac:dyDescent="0.2"/>
    <row r="16734" x14ac:dyDescent="0.2"/>
    <row r="16735" x14ac:dyDescent="0.2"/>
    <row r="16736" x14ac:dyDescent="0.2"/>
    <row r="16737" x14ac:dyDescent="0.2"/>
    <row r="16738" x14ac:dyDescent="0.2"/>
    <row r="16739" x14ac:dyDescent="0.2"/>
    <row r="16740" x14ac:dyDescent="0.2"/>
    <row r="16741" x14ac:dyDescent="0.2"/>
    <row r="16742" x14ac:dyDescent="0.2"/>
    <row r="16743" x14ac:dyDescent="0.2"/>
    <row r="16744" x14ac:dyDescent="0.2"/>
    <row r="16745" x14ac:dyDescent="0.2"/>
    <row r="16746" x14ac:dyDescent="0.2"/>
    <row r="16747" x14ac:dyDescent="0.2"/>
    <row r="16748" x14ac:dyDescent="0.2"/>
    <row r="16749" x14ac:dyDescent="0.2"/>
    <row r="16750" x14ac:dyDescent="0.2"/>
    <row r="16751" x14ac:dyDescent="0.2"/>
    <row r="16752" x14ac:dyDescent="0.2"/>
    <row r="16753" x14ac:dyDescent="0.2"/>
    <row r="16754" x14ac:dyDescent="0.2"/>
    <row r="16755" x14ac:dyDescent="0.2"/>
    <row r="16756" x14ac:dyDescent="0.2"/>
    <row r="16757" x14ac:dyDescent="0.2"/>
    <row r="16758" x14ac:dyDescent="0.2"/>
    <row r="16759" x14ac:dyDescent="0.2"/>
    <row r="16760" x14ac:dyDescent="0.2"/>
    <row r="16761" x14ac:dyDescent="0.2"/>
    <row r="16762" x14ac:dyDescent="0.2"/>
    <row r="16763" x14ac:dyDescent="0.2"/>
    <row r="16764" x14ac:dyDescent="0.2"/>
    <row r="16765" x14ac:dyDescent="0.2"/>
    <row r="16766" x14ac:dyDescent="0.2"/>
    <row r="16767" x14ac:dyDescent="0.2"/>
    <row r="16768" x14ac:dyDescent="0.2"/>
    <row r="16769" x14ac:dyDescent="0.2"/>
    <row r="16770" x14ac:dyDescent="0.2"/>
    <row r="16771" x14ac:dyDescent="0.2"/>
    <row r="16772" x14ac:dyDescent="0.2"/>
    <row r="16773" x14ac:dyDescent="0.2"/>
    <row r="16774" x14ac:dyDescent="0.2"/>
    <row r="16775" x14ac:dyDescent="0.2"/>
    <row r="16776" x14ac:dyDescent="0.2"/>
    <row r="16777" x14ac:dyDescent="0.2"/>
    <row r="16778" x14ac:dyDescent="0.2"/>
    <row r="16779" x14ac:dyDescent="0.2"/>
    <row r="16780" x14ac:dyDescent="0.2"/>
    <row r="16781" x14ac:dyDescent="0.2"/>
    <row r="16782" x14ac:dyDescent="0.2"/>
    <row r="16783" x14ac:dyDescent="0.2"/>
    <row r="16784" x14ac:dyDescent="0.2"/>
    <row r="16785" x14ac:dyDescent="0.2"/>
    <row r="16786" x14ac:dyDescent="0.2"/>
    <row r="16787" x14ac:dyDescent="0.2"/>
    <row r="16788" x14ac:dyDescent="0.2"/>
    <row r="16789" x14ac:dyDescent="0.2"/>
    <row r="16790" x14ac:dyDescent="0.2"/>
    <row r="16791" x14ac:dyDescent="0.2"/>
    <row r="16792" x14ac:dyDescent="0.2"/>
    <row r="16793" x14ac:dyDescent="0.2"/>
    <row r="16794" x14ac:dyDescent="0.2"/>
    <row r="16795" x14ac:dyDescent="0.2"/>
    <row r="16796" x14ac:dyDescent="0.2"/>
    <row r="16797" x14ac:dyDescent="0.2"/>
    <row r="16798" x14ac:dyDescent="0.2"/>
    <row r="16799" x14ac:dyDescent="0.2"/>
    <row r="16800" x14ac:dyDescent="0.2"/>
    <row r="16801" x14ac:dyDescent="0.2"/>
    <row r="16802" x14ac:dyDescent="0.2"/>
    <row r="16803" x14ac:dyDescent="0.2"/>
    <row r="16804" x14ac:dyDescent="0.2"/>
    <row r="16805" x14ac:dyDescent="0.2"/>
    <row r="16806" x14ac:dyDescent="0.2"/>
    <row r="16807" x14ac:dyDescent="0.2"/>
    <row r="16808" x14ac:dyDescent="0.2"/>
    <row r="16809" x14ac:dyDescent="0.2"/>
    <row r="16810" x14ac:dyDescent="0.2"/>
    <row r="16811" x14ac:dyDescent="0.2"/>
    <row r="16812" x14ac:dyDescent="0.2"/>
    <row r="16813" x14ac:dyDescent="0.2"/>
    <row r="16814" x14ac:dyDescent="0.2"/>
    <row r="16815" x14ac:dyDescent="0.2"/>
    <row r="16816" x14ac:dyDescent="0.2"/>
    <row r="16817" x14ac:dyDescent="0.2"/>
    <row r="16818" x14ac:dyDescent="0.2"/>
    <row r="16819" x14ac:dyDescent="0.2"/>
    <row r="16820" x14ac:dyDescent="0.2"/>
    <row r="16821" x14ac:dyDescent="0.2"/>
    <row r="16822" x14ac:dyDescent="0.2"/>
    <row r="16823" x14ac:dyDescent="0.2"/>
    <row r="16824" x14ac:dyDescent="0.2"/>
    <row r="16825" x14ac:dyDescent="0.2"/>
    <row r="16826" x14ac:dyDescent="0.2"/>
    <row r="16827" x14ac:dyDescent="0.2"/>
    <row r="16828" x14ac:dyDescent="0.2"/>
    <row r="16829" x14ac:dyDescent="0.2"/>
    <row r="16830" x14ac:dyDescent="0.2"/>
    <row r="16831" x14ac:dyDescent="0.2"/>
    <row r="16832" x14ac:dyDescent="0.2"/>
    <row r="16833" x14ac:dyDescent="0.2"/>
    <row r="16834" x14ac:dyDescent="0.2"/>
    <row r="16835" x14ac:dyDescent="0.2"/>
    <row r="16836" x14ac:dyDescent="0.2"/>
    <row r="16837" x14ac:dyDescent="0.2"/>
    <row r="16838" x14ac:dyDescent="0.2"/>
    <row r="16839" x14ac:dyDescent="0.2"/>
    <row r="16840" x14ac:dyDescent="0.2"/>
    <row r="16841" x14ac:dyDescent="0.2"/>
    <row r="16842" x14ac:dyDescent="0.2"/>
    <row r="16843" x14ac:dyDescent="0.2"/>
    <row r="16844" x14ac:dyDescent="0.2"/>
    <row r="16845" x14ac:dyDescent="0.2"/>
    <row r="16846" x14ac:dyDescent="0.2"/>
    <row r="16847" x14ac:dyDescent="0.2"/>
    <row r="16848" x14ac:dyDescent="0.2"/>
    <row r="16849" x14ac:dyDescent="0.2"/>
    <row r="16850" x14ac:dyDescent="0.2"/>
    <row r="16851" x14ac:dyDescent="0.2"/>
    <row r="16852" x14ac:dyDescent="0.2"/>
    <row r="16853" x14ac:dyDescent="0.2"/>
    <row r="16854" x14ac:dyDescent="0.2"/>
    <row r="16855" x14ac:dyDescent="0.2"/>
    <row r="16856" x14ac:dyDescent="0.2"/>
    <row r="16857" x14ac:dyDescent="0.2"/>
    <row r="16858" x14ac:dyDescent="0.2"/>
    <row r="16859" x14ac:dyDescent="0.2"/>
    <row r="16860" x14ac:dyDescent="0.2"/>
    <row r="16861" x14ac:dyDescent="0.2"/>
    <row r="16862" x14ac:dyDescent="0.2"/>
    <row r="16863" x14ac:dyDescent="0.2"/>
    <row r="16864" x14ac:dyDescent="0.2"/>
    <row r="16865" x14ac:dyDescent="0.2"/>
    <row r="16866" x14ac:dyDescent="0.2"/>
    <row r="16867" x14ac:dyDescent="0.2"/>
    <row r="16868" x14ac:dyDescent="0.2"/>
    <row r="16869" x14ac:dyDescent="0.2"/>
    <row r="16870" x14ac:dyDescent="0.2"/>
    <row r="16871" x14ac:dyDescent="0.2"/>
    <row r="16872" x14ac:dyDescent="0.2"/>
    <row r="16873" x14ac:dyDescent="0.2"/>
    <row r="16874" x14ac:dyDescent="0.2"/>
    <row r="16875" x14ac:dyDescent="0.2"/>
    <row r="16876" x14ac:dyDescent="0.2"/>
    <row r="16877" x14ac:dyDescent="0.2"/>
    <row r="16878" x14ac:dyDescent="0.2"/>
    <row r="16879" x14ac:dyDescent="0.2"/>
    <row r="16880" x14ac:dyDescent="0.2"/>
    <row r="16881" x14ac:dyDescent="0.2"/>
    <row r="16882" x14ac:dyDescent="0.2"/>
    <row r="16883" x14ac:dyDescent="0.2"/>
    <row r="16884" x14ac:dyDescent="0.2"/>
    <row r="16885" x14ac:dyDescent="0.2"/>
    <row r="16886" x14ac:dyDescent="0.2"/>
    <row r="16887" x14ac:dyDescent="0.2"/>
    <row r="16888" x14ac:dyDescent="0.2"/>
    <row r="16889" x14ac:dyDescent="0.2"/>
    <row r="16890" x14ac:dyDescent="0.2"/>
    <row r="16891" x14ac:dyDescent="0.2"/>
    <row r="16892" x14ac:dyDescent="0.2"/>
    <row r="16893" x14ac:dyDescent="0.2"/>
    <row r="16894" x14ac:dyDescent="0.2"/>
    <row r="16895" x14ac:dyDescent="0.2"/>
    <row r="16896" x14ac:dyDescent="0.2"/>
    <row r="16897" x14ac:dyDescent="0.2"/>
    <row r="16898" x14ac:dyDescent="0.2"/>
    <row r="16899" x14ac:dyDescent="0.2"/>
    <row r="16900" x14ac:dyDescent="0.2"/>
    <row r="16901" x14ac:dyDescent="0.2"/>
    <row r="16902" x14ac:dyDescent="0.2"/>
    <row r="16903" x14ac:dyDescent="0.2"/>
    <row r="16904" x14ac:dyDescent="0.2"/>
    <row r="16905" x14ac:dyDescent="0.2"/>
    <row r="16906" x14ac:dyDescent="0.2"/>
    <row r="16907" x14ac:dyDescent="0.2"/>
    <row r="16908" x14ac:dyDescent="0.2"/>
    <row r="16909" x14ac:dyDescent="0.2"/>
    <row r="16910" x14ac:dyDescent="0.2"/>
    <row r="16911" x14ac:dyDescent="0.2"/>
    <row r="16912" x14ac:dyDescent="0.2"/>
    <row r="16913" x14ac:dyDescent="0.2"/>
    <row r="16914" x14ac:dyDescent="0.2"/>
    <row r="16915" x14ac:dyDescent="0.2"/>
    <row r="16916" x14ac:dyDescent="0.2"/>
    <row r="16917" x14ac:dyDescent="0.2"/>
    <row r="16918" x14ac:dyDescent="0.2"/>
    <row r="16919" x14ac:dyDescent="0.2"/>
    <row r="16920" x14ac:dyDescent="0.2"/>
    <row r="16921" x14ac:dyDescent="0.2"/>
    <row r="16922" x14ac:dyDescent="0.2"/>
    <row r="16923" x14ac:dyDescent="0.2"/>
    <row r="16924" x14ac:dyDescent="0.2"/>
    <row r="16925" x14ac:dyDescent="0.2"/>
    <row r="16926" x14ac:dyDescent="0.2"/>
    <row r="16927" x14ac:dyDescent="0.2"/>
    <row r="16928" x14ac:dyDescent="0.2"/>
    <row r="16929" x14ac:dyDescent="0.2"/>
    <row r="16930" x14ac:dyDescent="0.2"/>
    <row r="16931" x14ac:dyDescent="0.2"/>
    <row r="16932" x14ac:dyDescent="0.2"/>
    <row r="16933" x14ac:dyDescent="0.2"/>
    <row r="16934" x14ac:dyDescent="0.2"/>
    <row r="16935" x14ac:dyDescent="0.2"/>
    <row r="16936" x14ac:dyDescent="0.2"/>
    <row r="16937" x14ac:dyDescent="0.2"/>
    <row r="16938" x14ac:dyDescent="0.2"/>
    <row r="16939" x14ac:dyDescent="0.2"/>
    <row r="16940" x14ac:dyDescent="0.2"/>
    <row r="16941" x14ac:dyDescent="0.2"/>
    <row r="16942" x14ac:dyDescent="0.2"/>
    <row r="16943" x14ac:dyDescent="0.2"/>
    <row r="16944" x14ac:dyDescent="0.2"/>
    <row r="16945" x14ac:dyDescent="0.2"/>
    <row r="16946" x14ac:dyDescent="0.2"/>
    <row r="16947" x14ac:dyDescent="0.2"/>
    <row r="16948" x14ac:dyDescent="0.2"/>
    <row r="16949" x14ac:dyDescent="0.2"/>
    <row r="16950" x14ac:dyDescent="0.2"/>
    <row r="16951" x14ac:dyDescent="0.2"/>
    <row r="16952" x14ac:dyDescent="0.2"/>
    <row r="16953" x14ac:dyDescent="0.2"/>
    <row r="16954" x14ac:dyDescent="0.2"/>
    <row r="16955" x14ac:dyDescent="0.2"/>
    <row r="16956" x14ac:dyDescent="0.2"/>
    <row r="16957" x14ac:dyDescent="0.2"/>
    <row r="16958" x14ac:dyDescent="0.2"/>
    <row r="16959" x14ac:dyDescent="0.2"/>
    <row r="16960" x14ac:dyDescent="0.2"/>
    <row r="16961" x14ac:dyDescent="0.2"/>
    <row r="16962" x14ac:dyDescent="0.2"/>
    <row r="16963" x14ac:dyDescent="0.2"/>
    <row r="16964" x14ac:dyDescent="0.2"/>
    <row r="16965" x14ac:dyDescent="0.2"/>
    <row r="16966" x14ac:dyDescent="0.2"/>
    <row r="16967" x14ac:dyDescent="0.2"/>
    <row r="16968" x14ac:dyDescent="0.2"/>
    <row r="16969" x14ac:dyDescent="0.2"/>
    <row r="16970" x14ac:dyDescent="0.2"/>
    <row r="16971" x14ac:dyDescent="0.2"/>
    <row r="16972" x14ac:dyDescent="0.2"/>
    <row r="16973" x14ac:dyDescent="0.2"/>
    <row r="16974" x14ac:dyDescent="0.2"/>
    <row r="16975" x14ac:dyDescent="0.2"/>
    <row r="16976" x14ac:dyDescent="0.2"/>
    <row r="16977" x14ac:dyDescent="0.2"/>
    <row r="16978" x14ac:dyDescent="0.2"/>
    <row r="16979" x14ac:dyDescent="0.2"/>
    <row r="16980" x14ac:dyDescent="0.2"/>
    <row r="16981" x14ac:dyDescent="0.2"/>
    <row r="16982" x14ac:dyDescent="0.2"/>
    <row r="16983" x14ac:dyDescent="0.2"/>
    <row r="16984" x14ac:dyDescent="0.2"/>
    <row r="16985" x14ac:dyDescent="0.2"/>
    <row r="16986" x14ac:dyDescent="0.2"/>
    <row r="16987" x14ac:dyDescent="0.2"/>
    <row r="16988" x14ac:dyDescent="0.2"/>
    <row r="16989" x14ac:dyDescent="0.2"/>
    <row r="16990" x14ac:dyDescent="0.2"/>
    <row r="16991" x14ac:dyDescent="0.2"/>
    <row r="16992" x14ac:dyDescent="0.2"/>
    <row r="16993" x14ac:dyDescent="0.2"/>
    <row r="16994" x14ac:dyDescent="0.2"/>
    <row r="16995" x14ac:dyDescent="0.2"/>
    <row r="16996" x14ac:dyDescent="0.2"/>
    <row r="16997" x14ac:dyDescent="0.2"/>
    <row r="16998" x14ac:dyDescent="0.2"/>
    <row r="16999" x14ac:dyDescent="0.2"/>
    <row r="17000" x14ac:dyDescent="0.2"/>
    <row r="17001" x14ac:dyDescent="0.2"/>
    <row r="17002" x14ac:dyDescent="0.2"/>
    <row r="17003" x14ac:dyDescent="0.2"/>
    <row r="17004" x14ac:dyDescent="0.2"/>
    <row r="17005" x14ac:dyDescent="0.2"/>
    <row r="17006" x14ac:dyDescent="0.2"/>
    <row r="17007" x14ac:dyDescent="0.2"/>
    <row r="17008" x14ac:dyDescent="0.2"/>
    <row r="17009" x14ac:dyDescent="0.2"/>
    <row r="17010" x14ac:dyDescent="0.2"/>
    <row r="17011" x14ac:dyDescent="0.2"/>
    <row r="17012" x14ac:dyDescent="0.2"/>
    <row r="17013" x14ac:dyDescent="0.2"/>
    <row r="17014" x14ac:dyDescent="0.2"/>
    <row r="17015" x14ac:dyDescent="0.2"/>
    <row r="17016" x14ac:dyDescent="0.2"/>
    <row r="17017" x14ac:dyDescent="0.2"/>
    <row r="17018" x14ac:dyDescent="0.2"/>
    <row r="17019" x14ac:dyDescent="0.2"/>
    <row r="17020" x14ac:dyDescent="0.2"/>
    <row r="17021" x14ac:dyDescent="0.2"/>
    <row r="17022" x14ac:dyDescent="0.2"/>
    <row r="17023" x14ac:dyDescent="0.2"/>
    <row r="17024" x14ac:dyDescent="0.2"/>
    <row r="17025" x14ac:dyDescent="0.2"/>
    <row r="17026" x14ac:dyDescent="0.2"/>
    <row r="17027" x14ac:dyDescent="0.2"/>
    <row r="17028" x14ac:dyDescent="0.2"/>
    <row r="17029" x14ac:dyDescent="0.2"/>
    <row r="17030" x14ac:dyDescent="0.2"/>
    <row r="17031" x14ac:dyDescent="0.2"/>
    <row r="17032" x14ac:dyDescent="0.2"/>
    <row r="17033" x14ac:dyDescent="0.2"/>
    <row r="17034" x14ac:dyDescent="0.2"/>
    <row r="17035" x14ac:dyDescent="0.2"/>
    <row r="17036" x14ac:dyDescent="0.2"/>
    <row r="17037" x14ac:dyDescent="0.2"/>
    <row r="17038" x14ac:dyDescent="0.2"/>
    <row r="17039" x14ac:dyDescent="0.2"/>
    <row r="17040" x14ac:dyDescent="0.2"/>
    <row r="17041" x14ac:dyDescent="0.2"/>
    <row r="17042" x14ac:dyDescent="0.2"/>
    <row r="17043" x14ac:dyDescent="0.2"/>
    <row r="17044" x14ac:dyDescent="0.2"/>
    <row r="17045" x14ac:dyDescent="0.2"/>
    <row r="17046" x14ac:dyDescent="0.2"/>
    <row r="17047" x14ac:dyDescent="0.2"/>
    <row r="17048" x14ac:dyDescent="0.2"/>
    <row r="17049" x14ac:dyDescent="0.2"/>
    <row r="17050" x14ac:dyDescent="0.2"/>
    <row r="17051" x14ac:dyDescent="0.2"/>
    <row r="17052" x14ac:dyDescent="0.2"/>
    <row r="17053" x14ac:dyDescent="0.2"/>
    <row r="17054" x14ac:dyDescent="0.2"/>
    <row r="17055" x14ac:dyDescent="0.2"/>
    <row r="17056" x14ac:dyDescent="0.2"/>
    <row r="17057" x14ac:dyDescent="0.2"/>
    <row r="17058" x14ac:dyDescent="0.2"/>
    <row r="17059" x14ac:dyDescent="0.2"/>
    <row r="17060" x14ac:dyDescent="0.2"/>
    <row r="17061" x14ac:dyDescent="0.2"/>
    <row r="17062" x14ac:dyDescent="0.2"/>
    <row r="17063" x14ac:dyDescent="0.2"/>
    <row r="17064" x14ac:dyDescent="0.2"/>
    <row r="17065" x14ac:dyDescent="0.2"/>
    <row r="17066" x14ac:dyDescent="0.2"/>
    <row r="17067" x14ac:dyDescent="0.2"/>
    <row r="17068" x14ac:dyDescent="0.2"/>
    <row r="17069" x14ac:dyDescent="0.2"/>
    <row r="17070" x14ac:dyDescent="0.2"/>
    <row r="17071" x14ac:dyDescent="0.2"/>
    <row r="17072" x14ac:dyDescent="0.2"/>
    <row r="17073" x14ac:dyDescent="0.2"/>
    <row r="17074" x14ac:dyDescent="0.2"/>
    <row r="17075" x14ac:dyDescent="0.2"/>
    <row r="17076" x14ac:dyDescent="0.2"/>
    <row r="17077" x14ac:dyDescent="0.2"/>
    <row r="17078" x14ac:dyDescent="0.2"/>
    <row r="17079" x14ac:dyDescent="0.2"/>
    <row r="17080" x14ac:dyDescent="0.2"/>
    <row r="17081" x14ac:dyDescent="0.2"/>
    <row r="17082" x14ac:dyDescent="0.2"/>
    <row r="17083" x14ac:dyDescent="0.2"/>
    <row r="17084" x14ac:dyDescent="0.2"/>
    <row r="17085" x14ac:dyDescent="0.2"/>
    <row r="17086" x14ac:dyDescent="0.2"/>
    <row r="17087" x14ac:dyDescent="0.2"/>
    <row r="17088" x14ac:dyDescent="0.2"/>
    <row r="17089" x14ac:dyDescent="0.2"/>
    <row r="17090" x14ac:dyDescent="0.2"/>
    <row r="17091" x14ac:dyDescent="0.2"/>
    <row r="17092" x14ac:dyDescent="0.2"/>
    <row r="17093" x14ac:dyDescent="0.2"/>
    <row r="17094" x14ac:dyDescent="0.2"/>
    <row r="17095" x14ac:dyDescent="0.2"/>
    <row r="17096" x14ac:dyDescent="0.2"/>
    <row r="17097" x14ac:dyDescent="0.2"/>
    <row r="17098" x14ac:dyDescent="0.2"/>
    <row r="17099" x14ac:dyDescent="0.2"/>
    <row r="17100" x14ac:dyDescent="0.2"/>
    <row r="17101" x14ac:dyDescent="0.2"/>
    <row r="17102" x14ac:dyDescent="0.2"/>
    <row r="17103" x14ac:dyDescent="0.2"/>
    <row r="17104" x14ac:dyDescent="0.2"/>
    <row r="17105" x14ac:dyDescent="0.2"/>
    <row r="17106" x14ac:dyDescent="0.2"/>
    <row r="17107" x14ac:dyDescent="0.2"/>
    <row r="17108" x14ac:dyDescent="0.2"/>
    <row r="17109" x14ac:dyDescent="0.2"/>
    <row r="17110" x14ac:dyDescent="0.2"/>
    <row r="17111" x14ac:dyDescent="0.2"/>
    <row r="17112" x14ac:dyDescent="0.2"/>
    <row r="17113" x14ac:dyDescent="0.2"/>
    <row r="17114" x14ac:dyDescent="0.2"/>
    <row r="17115" x14ac:dyDescent="0.2"/>
    <row r="17116" x14ac:dyDescent="0.2"/>
    <row r="17117" x14ac:dyDescent="0.2"/>
    <row r="17118" x14ac:dyDescent="0.2"/>
    <row r="17119" x14ac:dyDescent="0.2"/>
    <row r="17120" x14ac:dyDescent="0.2"/>
    <row r="17121" x14ac:dyDescent="0.2"/>
    <row r="17122" x14ac:dyDescent="0.2"/>
    <row r="17123" x14ac:dyDescent="0.2"/>
    <row r="17124" x14ac:dyDescent="0.2"/>
    <row r="17125" x14ac:dyDescent="0.2"/>
    <row r="17126" x14ac:dyDescent="0.2"/>
    <row r="17127" x14ac:dyDescent="0.2"/>
    <row r="17128" x14ac:dyDescent="0.2"/>
    <row r="17129" x14ac:dyDescent="0.2"/>
    <row r="17130" x14ac:dyDescent="0.2"/>
    <row r="17131" x14ac:dyDescent="0.2"/>
    <row r="17132" x14ac:dyDescent="0.2"/>
    <row r="17133" x14ac:dyDescent="0.2"/>
    <row r="17134" x14ac:dyDescent="0.2"/>
    <row r="17135" x14ac:dyDescent="0.2"/>
    <row r="17136" x14ac:dyDescent="0.2"/>
    <row r="17137" x14ac:dyDescent="0.2"/>
    <row r="17138" x14ac:dyDescent="0.2"/>
    <row r="17139" x14ac:dyDescent="0.2"/>
    <row r="17140" x14ac:dyDescent="0.2"/>
    <row r="17141" x14ac:dyDescent="0.2"/>
    <row r="17142" x14ac:dyDescent="0.2"/>
    <row r="17143" x14ac:dyDescent="0.2"/>
    <row r="17144" x14ac:dyDescent="0.2"/>
    <row r="17145" x14ac:dyDescent="0.2"/>
    <row r="17146" x14ac:dyDescent="0.2"/>
    <row r="17147" x14ac:dyDescent="0.2"/>
    <row r="17148" x14ac:dyDescent="0.2"/>
    <row r="17149" x14ac:dyDescent="0.2"/>
    <row r="17150" x14ac:dyDescent="0.2"/>
    <row r="17151" x14ac:dyDescent="0.2"/>
    <row r="17152" x14ac:dyDescent="0.2"/>
    <row r="17153" x14ac:dyDescent="0.2"/>
    <row r="17154" x14ac:dyDescent="0.2"/>
    <row r="17155" x14ac:dyDescent="0.2"/>
    <row r="17156" x14ac:dyDescent="0.2"/>
    <row r="17157" x14ac:dyDescent="0.2"/>
    <row r="17158" x14ac:dyDescent="0.2"/>
    <row r="17159" x14ac:dyDescent="0.2"/>
    <row r="17160" x14ac:dyDescent="0.2"/>
    <row r="17161" x14ac:dyDescent="0.2"/>
    <row r="17162" x14ac:dyDescent="0.2"/>
    <row r="17163" x14ac:dyDescent="0.2"/>
    <row r="17164" x14ac:dyDescent="0.2"/>
    <row r="17165" x14ac:dyDescent="0.2"/>
    <row r="17166" x14ac:dyDescent="0.2"/>
    <row r="17167" x14ac:dyDescent="0.2"/>
    <row r="17168" x14ac:dyDescent="0.2"/>
    <row r="17169" x14ac:dyDescent="0.2"/>
    <row r="17170" x14ac:dyDescent="0.2"/>
    <row r="17171" x14ac:dyDescent="0.2"/>
    <row r="17172" x14ac:dyDescent="0.2"/>
    <row r="17173" x14ac:dyDescent="0.2"/>
    <row r="17174" x14ac:dyDescent="0.2"/>
    <row r="17175" x14ac:dyDescent="0.2"/>
    <row r="17176" x14ac:dyDescent="0.2"/>
    <row r="17177" x14ac:dyDescent="0.2"/>
    <row r="17178" x14ac:dyDescent="0.2"/>
    <row r="17179" x14ac:dyDescent="0.2"/>
    <row r="17180" x14ac:dyDescent="0.2"/>
    <row r="17181" x14ac:dyDescent="0.2"/>
    <row r="17182" x14ac:dyDescent="0.2"/>
    <row r="17183" x14ac:dyDescent="0.2"/>
    <row r="17184" x14ac:dyDescent="0.2"/>
    <row r="17185" x14ac:dyDescent="0.2"/>
    <row r="17186" x14ac:dyDescent="0.2"/>
    <row r="17187" x14ac:dyDescent="0.2"/>
    <row r="17188" x14ac:dyDescent="0.2"/>
    <row r="17189" x14ac:dyDescent="0.2"/>
    <row r="17190" x14ac:dyDescent="0.2"/>
    <row r="17191" x14ac:dyDescent="0.2"/>
    <row r="17192" x14ac:dyDescent="0.2"/>
    <row r="17193" x14ac:dyDescent="0.2"/>
    <row r="17194" x14ac:dyDescent="0.2"/>
    <row r="17195" x14ac:dyDescent="0.2"/>
    <row r="17196" x14ac:dyDescent="0.2"/>
    <row r="17197" x14ac:dyDescent="0.2"/>
    <row r="17198" x14ac:dyDescent="0.2"/>
    <row r="17199" x14ac:dyDescent="0.2"/>
    <row r="17200" x14ac:dyDescent="0.2"/>
    <row r="17201" x14ac:dyDescent="0.2"/>
    <row r="17202" x14ac:dyDescent="0.2"/>
    <row r="17203" x14ac:dyDescent="0.2"/>
    <row r="17204" x14ac:dyDescent="0.2"/>
    <row r="17205" x14ac:dyDescent="0.2"/>
    <row r="17206" x14ac:dyDescent="0.2"/>
    <row r="17207" x14ac:dyDescent="0.2"/>
    <row r="17208" x14ac:dyDescent="0.2"/>
    <row r="17209" x14ac:dyDescent="0.2"/>
    <row r="17210" x14ac:dyDescent="0.2"/>
    <row r="17211" x14ac:dyDescent="0.2"/>
    <row r="17212" x14ac:dyDescent="0.2"/>
    <row r="17213" x14ac:dyDescent="0.2"/>
    <row r="17214" x14ac:dyDescent="0.2"/>
    <row r="17215" x14ac:dyDescent="0.2"/>
    <row r="17216" x14ac:dyDescent="0.2"/>
    <row r="17217" x14ac:dyDescent="0.2"/>
    <row r="17218" x14ac:dyDescent="0.2"/>
    <row r="17219" x14ac:dyDescent="0.2"/>
    <row r="17220" x14ac:dyDescent="0.2"/>
    <row r="17221" x14ac:dyDescent="0.2"/>
    <row r="17222" x14ac:dyDescent="0.2"/>
    <row r="17223" x14ac:dyDescent="0.2"/>
    <row r="17224" x14ac:dyDescent="0.2"/>
    <row r="17225" x14ac:dyDescent="0.2"/>
    <row r="17226" x14ac:dyDescent="0.2"/>
    <row r="17227" x14ac:dyDescent="0.2"/>
    <row r="17228" x14ac:dyDescent="0.2"/>
    <row r="17229" x14ac:dyDescent="0.2"/>
    <row r="17230" x14ac:dyDescent="0.2"/>
    <row r="17231" x14ac:dyDescent="0.2"/>
    <row r="17232" x14ac:dyDescent="0.2"/>
    <row r="17233" x14ac:dyDescent="0.2"/>
    <row r="17234" x14ac:dyDescent="0.2"/>
    <row r="17235" x14ac:dyDescent="0.2"/>
    <row r="17236" x14ac:dyDescent="0.2"/>
    <row r="17237" x14ac:dyDescent="0.2"/>
    <row r="17238" x14ac:dyDescent="0.2"/>
    <row r="17239" x14ac:dyDescent="0.2"/>
    <row r="17240" x14ac:dyDescent="0.2"/>
    <row r="17241" x14ac:dyDescent="0.2"/>
    <row r="17242" x14ac:dyDescent="0.2"/>
    <row r="17243" x14ac:dyDescent="0.2"/>
    <row r="17244" x14ac:dyDescent="0.2"/>
    <row r="17245" x14ac:dyDescent="0.2"/>
    <row r="17246" x14ac:dyDescent="0.2"/>
    <row r="17247" x14ac:dyDescent="0.2"/>
    <row r="17248" x14ac:dyDescent="0.2"/>
    <row r="17249" x14ac:dyDescent="0.2"/>
    <row r="17250" x14ac:dyDescent="0.2"/>
    <row r="17251" x14ac:dyDescent="0.2"/>
    <row r="17252" x14ac:dyDescent="0.2"/>
    <row r="17253" x14ac:dyDescent="0.2"/>
    <row r="17254" x14ac:dyDescent="0.2"/>
    <row r="17255" x14ac:dyDescent="0.2"/>
    <row r="17256" x14ac:dyDescent="0.2"/>
    <row r="17257" x14ac:dyDescent="0.2"/>
    <row r="17258" x14ac:dyDescent="0.2"/>
    <row r="17259" x14ac:dyDescent="0.2"/>
    <row r="17260" x14ac:dyDescent="0.2"/>
    <row r="17261" x14ac:dyDescent="0.2"/>
    <row r="17262" x14ac:dyDescent="0.2"/>
    <row r="17263" x14ac:dyDescent="0.2"/>
    <row r="17264" x14ac:dyDescent="0.2"/>
    <row r="17265" x14ac:dyDescent="0.2"/>
    <row r="17266" x14ac:dyDescent="0.2"/>
    <row r="17267" x14ac:dyDescent="0.2"/>
    <row r="17268" x14ac:dyDescent="0.2"/>
    <row r="17269" x14ac:dyDescent="0.2"/>
    <row r="17270" x14ac:dyDescent="0.2"/>
    <row r="17271" x14ac:dyDescent="0.2"/>
    <row r="17272" x14ac:dyDescent="0.2"/>
    <row r="17273" x14ac:dyDescent="0.2"/>
    <row r="17274" x14ac:dyDescent="0.2"/>
    <row r="17275" x14ac:dyDescent="0.2"/>
    <row r="17276" x14ac:dyDescent="0.2"/>
    <row r="17277" x14ac:dyDescent="0.2"/>
    <row r="17278" x14ac:dyDescent="0.2"/>
    <row r="17279" x14ac:dyDescent="0.2"/>
    <row r="17280" x14ac:dyDescent="0.2"/>
    <row r="17281" x14ac:dyDescent="0.2"/>
    <row r="17282" x14ac:dyDescent="0.2"/>
    <row r="17283" x14ac:dyDescent="0.2"/>
    <row r="17284" x14ac:dyDescent="0.2"/>
    <row r="17285" x14ac:dyDescent="0.2"/>
    <row r="17286" x14ac:dyDescent="0.2"/>
    <row r="17287" x14ac:dyDescent="0.2"/>
    <row r="17288" x14ac:dyDescent="0.2"/>
    <row r="17289" x14ac:dyDescent="0.2"/>
    <row r="17290" x14ac:dyDescent="0.2"/>
    <row r="17291" x14ac:dyDescent="0.2"/>
    <row r="17292" x14ac:dyDescent="0.2"/>
    <row r="17293" x14ac:dyDescent="0.2"/>
    <row r="17294" x14ac:dyDescent="0.2"/>
    <row r="17295" x14ac:dyDescent="0.2"/>
    <row r="17296" x14ac:dyDescent="0.2"/>
    <row r="17297" x14ac:dyDescent="0.2"/>
    <row r="17298" x14ac:dyDescent="0.2"/>
    <row r="17299" x14ac:dyDescent="0.2"/>
    <row r="17300" x14ac:dyDescent="0.2"/>
    <row r="17301" x14ac:dyDescent="0.2"/>
    <row r="17302" x14ac:dyDescent="0.2"/>
    <row r="17303" x14ac:dyDescent="0.2"/>
    <row r="17304" x14ac:dyDescent="0.2"/>
    <row r="17305" x14ac:dyDescent="0.2"/>
    <row r="17306" x14ac:dyDescent="0.2"/>
    <row r="17307" x14ac:dyDescent="0.2"/>
    <row r="17308" x14ac:dyDescent="0.2"/>
    <row r="17309" x14ac:dyDescent="0.2"/>
    <row r="17310" x14ac:dyDescent="0.2"/>
    <row r="17311" x14ac:dyDescent="0.2"/>
    <row r="17312" x14ac:dyDescent="0.2"/>
    <row r="17313" x14ac:dyDescent="0.2"/>
    <row r="17314" x14ac:dyDescent="0.2"/>
    <row r="17315" x14ac:dyDescent="0.2"/>
    <row r="17316" x14ac:dyDescent="0.2"/>
    <row r="17317" x14ac:dyDescent="0.2"/>
    <row r="17318" x14ac:dyDescent="0.2"/>
    <row r="17319" x14ac:dyDescent="0.2"/>
    <row r="17320" x14ac:dyDescent="0.2"/>
    <row r="17321" x14ac:dyDescent="0.2"/>
    <row r="17322" x14ac:dyDescent="0.2"/>
    <row r="17323" x14ac:dyDescent="0.2"/>
    <row r="17324" x14ac:dyDescent="0.2"/>
    <row r="17325" x14ac:dyDescent="0.2"/>
    <row r="17326" x14ac:dyDescent="0.2"/>
    <row r="17327" x14ac:dyDescent="0.2"/>
    <row r="17328" x14ac:dyDescent="0.2"/>
    <row r="17329" x14ac:dyDescent="0.2"/>
    <row r="17330" x14ac:dyDescent="0.2"/>
    <row r="17331" x14ac:dyDescent="0.2"/>
    <row r="17332" x14ac:dyDescent="0.2"/>
    <row r="17333" x14ac:dyDescent="0.2"/>
    <row r="17334" x14ac:dyDescent="0.2"/>
    <row r="17335" x14ac:dyDescent="0.2"/>
    <row r="17336" x14ac:dyDescent="0.2"/>
    <row r="17337" x14ac:dyDescent="0.2"/>
    <row r="17338" x14ac:dyDescent="0.2"/>
    <row r="17339" x14ac:dyDescent="0.2"/>
    <row r="17340" x14ac:dyDescent="0.2"/>
    <row r="17341" x14ac:dyDescent="0.2"/>
    <row r="17342" x14ac:dyDescent="0.2"/>
    <row r="17343" x14ac:dyDescent="0.2"/>
    <row r="17344" x14ac:dyDescent="0.2"/>
    <row r="17345" x14ac:dyDescent="0.2"/>
    <row r="17346" x14ac:dyDescent="0.2"/>
    <row r="17347" x14ac:dyDescent="0.2"/>
    <row r="17348" x14ac:dyDescent="0.2"/>
    <row r="17349" x14ac:dyDescent="0.2"/>
    <row r="17350" x14ac:dyDescent="0.2"/>
    <row r="17351" x14ac:dyDescent="0.2"/>
    <row r="17352" x14ac:dyDescent="0.2"/>
    <row r="17353" x14ac:dyDescent="0.2"/>
    <row r="17354" x14ac:dyDescent="0.2"/>
    <row r="17355" x14ac:dyDescent="0.2"/>
    <row r="17356" x14ac:dyDescent="0.2"/>
    <row r="17357" x14ac:dyDescent="0.2"/>
    <row r="17358" x14ac:dyDescent="0.2"/>
    <row r="17359" x14ac:dyDescent="0.2"/>
    <row r="17360" x14ac:dyDescent="0.2"/>
    <row r="17361" x14ac:dyDescent="0.2"/>
    <row r="17362" x14ac:dyDescent="0.2"/>
    <row r="17363" x14ac:dyDescent="0.2"/>
    <row r="17364" x14ac:dyDescent="0.2"/>
    <row r="17365" x14ac:dyDescent="0.2"/>
    <row r="17366" x14ac:dyDescent="0.2"/>
    <row r="17367" x14ac:dyDescent="0.2"/>
    <row r="17368" x14ac:dyDescent="0.2"/>
    <row r="17369" x14ac:dyDescent="0.2"/>
    <row r="17370" x14ac:dyDescent="0.2"/>
    <row r="17371" x14ac:dyDescent="0.2"/>
    <row r="17372" x14ac:dyDescent="0.2"/>
    <row r="17373" x14ac:dyDescent="0.2"/>
    <row r="17374" x14ac:dyDescent="0.2"/>
    <row r="17375" x14ac:dyDescent="0.2"/>
    <row r="17376" x14ac:dyDescent="0.2"/>
    <row r="17377" x14ac:dyDescent="0.2"/>
    <row r="17378" x14ac:dyDescent="0.2"/>
    <row r="17379" x14ac:dyDescent="0.2"/>
    <row r="17380" x14ac:dyDescent="0.2"/>
    <row r="17381" x14ac:dyDescent="0.2"/>
    <row r="17382" x14ac:dyDescent="0.2"/>
    <row r="17383" x14ac:dyDescent="0.2"/>
    <row r="17384" x14ac:dyDescent="0.2"/>
    <row r="17385" x14ac:dyDescent="0.2"/>
    <row r="17386" x14ac:dyDescent="0.2"/>
    <row r="17387" x14ac:dyDescent="0.2"/>
    <row r="17388" x14ac:dyDescent="0.2"/>
    <row r="17389" x14ac:dyDescent="0.2"/>
    <row r="17390" x14ac:dyDescent="0.2"/>
    <row r="17391" x14ac:dyDescent="0.2"/>
    <row r="17392" x14ac:dyDescent="0.2"/>
    <row r="17393" x14ac:dyDescent="0.2"/>
    <row r="17394" x14ac:dyDescent="0.2"/>
    <row r="17395" x14ac:dyDescent="0.2"/>
    <row r="17396" x14ac:dyDescent="0.2"/>
    <row r="17397" x14ac:dyDescent="0.2"/>
    <row r="17398" x14ac:dyDescent="0.2"/>
    <row r="17399" x14ac:dyDescent="0.2"/>
    <row r="17400" x14ac:dyDescent="0.2"/>
    <row r="17401" x14ac:dyDescent="0.2"/>
    <row r="17402" x14ac:dyDescent="0.2"/>
    <row r="17403" x14ac:dyDescent="0.2"/>
    <row r="17404" x14ac:dyDescent="0.2"/>
    <row r="17405" x14ac:dyDescent="0.2"/>
    <row r="17406" x14ac:dyDescent="0.2"/>
    <row r="17407" x14ac:dyDescent="0.2"/>
    <row r="17408" x14ac:dyDescent="0.2"/>
    <row r="17409" x14ac:dyDescent="0.2"/>
    <row r="17410" x14ac:dyDescent="0.2"/>
    <row r="17411" x14ac:dyDescent="0.2"/>
    <row r="17412" x14ac:dyDescent="0.2"/>
    <row r="17413" x14ac:dyDescent="0.2"/>
    <row r="17414" x14ac:dyDescent="0.2"/>
    <row r="17415" x14ac:dyDescent="0.2"/>
    <row r="17416" x14ac:dyDescent="0.2"/>
    <row r="17417" x14ac:dyDescent="0.2"/>
    <row r="17418" x14ac:dyDescent="0.2"/>
    <row r="17419" x14ac:dyDescent="0.2"/>
    <row r="17420" x14ac:dyDescent="0.2"/>
    <row r="17421" x14ac:dyDescent="0.2"/>
    <row r="17422" x14ac:dyDescent="0.2"/>
    <row r="17423" x14ac:dyDescent="0.2"/>
    <row r="17424" x14ac:dyDescent="0.2"/>
    <row r="17425" x14ac:dyDescent="0.2"/>
    <row r="17426" x14ac:dyDescent="0.2"/>
    <row r="17427" x14ac:dyDescent="0.2"/>
    <row r="17428" x14ac:dyDescent="0.2"/>
    <row r="17429" x14ac:dyDescent="0.2"/>
    <row r="17430" x14ac:dyDescent="0.2"/>
    <row r="17431" x14ac:dyDescent="0.2"/>
    <row r="17432" x14ac:dyDescent="0.2"/>
    <row r="17433" x14ac:dyDescent="0.2"/>
    <row r="17434" x14ac:dyDescent="0.2"/>
    <row r="17435" x14ac:dyDescent="0.2"/>
    <row r="17436" x14ac:dyDescent="0.2"/>
    <row r="17437" x14ac:dyDescent="0.2"/>
    <row r="17438" x14ac:dyDescent="0.2"/>
    <row r="17439" x14ac:dyDescent="0.2"/>
    <row r="17440" x14ac:dyDescent="0.2"/>
    <row r="17441" x14ac:dyDescent="0.2"/>
    <row r="17442" x14ac:dyDescent="0.2"/>
    <row r="17443" x14ac:dyDescent="0.2"/>
    <row r="17444" x14ac:dyDescent="0.2"/>
    <row r="17445" x14ac:dyDescent="0.2"/>
    <row r="17446" x14ac:dyDescent="0.2"/>
    <row r="17447" x14ac:dyDescent="0.2"/>
    <row r="17448" x14ac:dyDescent="0.2"/>
    <row r="17449" x14ac:dyDescent="0.2"/>
    <row r="17450" x14ac:dyDescent="0.2"/>
    <row r="17451" x14ac:dyDescent="0.2"/>
    <row r="17452" x14ac:dyDescent="0.2"/>
    <row r="17453" x14ac:dyDescent="0.2"/>
    <row r="17454" x14ac:dyDescent="0.2"/>
    <row r="17455" x14ac:dyDescent="0.2"/>
    <row r="17456" x14ac:dyDescent="0.2"/>
    <row r="17457" x14ac:dyDescent="0.2"/>
    <row r="17458" x14ac:dyDescent="0.2"/>
    <row r="17459" x14ac:dyDescent="0.2"/>
    <row r="17460" x14ac:dyDescent="0.2"/>
    <row r="17461" x14ac:dyDescent="0.2"/>
    <row r="17462" x14ac:dyDescent="0.2"/>
    <row r="17463" x14ac:dyDescent="0.2"/>
    <row r="17464" x14ac:dyDescent="0.2"/>
    <row r="17465" x14ac:dyDescent="0.2"/>
    <row r="17466" x14ac:dyDescent="0.2"/>
    <row r="17467" x14ac:dyDescent="0.2"/>
    <row r="17468" x14ac:dyDescent="0.2"/>
    <row r="17469" x14ac:dyDescent="0.2"/>
    <row r="17470" x14ac:dyDescent="0.2"/>
    <row r="17471" x14ac:dyDescent="0.2"/>
    <row r="17472" x14ac:dyDescent="0.2"/>
    <row r="17473" x14ac:dyDescent="0.2"/>
    <row r="17474" x14ac:dyDescent="0.2"/>
    <row r="17475" x14ac:dyDescent="0.2"/>
    <row r="17476" x14ac:dyDescent="0.2"/>
    <row r="17477" x14ac:dyDescent="0.2"/>
    <row r="17478" x14ac:dyDescent="0.2"/>
    <row r="17479" x14ac:dyDescent="0.2"/>
    <row r="17480" x14ac:dyDescent="0.2"/>
    <row r="17481" x14ac:dyDescent="0.2"/>
    <row r="17482" x14ac:dyDescent="0.2"/>
    <row r="17483" x14ac:dyDescent="0.2"/>
    <row r="17484" x14ac:dyDescent="0.2"/>
    <row r="17485" x14ac:dyDescent="0.2"/>
    <row r="17486" x14ac:dyDescent="0.2"/>
    <row r="17487" x14ac:dyDescent="0.2"/>
    <row r="17488" x14ac:dyDescent="0.2"/>
    <row r="17489" x14ac:dyDescent="0.2"/>
    <row r="17490" x14ac:dyDescent="0.2"/>
    <row r="17491" x14ac:dyDescent="0.2"/>
    <row r="17492" x14ac:dyDescent="0.2"/>
    <row r="17493" x14ac:dyDescent="0.2"/>
    <row r="17494" x14ac:dyDescent="0.2"/>
    <row r="17495" x14ac:dyDescent="0.2"/>
    <row r="17496" x14ac:dyDescent="0.2"/>
    <row r="17497" x14ac:dyDescent="0.2"/>
    <row r="17498" x14ac:dyDescent="0.2"/>
    <row r="17499" x14ac:dyDescent="0.2"/>
    <row r="17500" x14ac:dyDescent="0.2"/>
    <row r="17501" x14ac:dyDescent="0.2"/>
    <row r="17502" x14ac:dyDescent="0.2"/>
    <row r="17503" x14ac:dyDescent="0.2"/>
    <row r="17504" x14ac:dyDescent="0.2"/>
    <row r="17505" x14ac:dyDescent="0.2"/>
    <row r="17506" x14ac:dyDescent="0.2"/>
    <row r="17507" x14ac:dyDescent="0.2"/>
    <row r="17508" x14ac:dyDescent="0.2"/>
    <row r="17509" x14ac:dyDescent="0.2"/>
    <row r="17510" x14ac:dyDescent="0.2"/>
    <row r="17511" x14ac:dyDescent="0.2"/>
    <row r="17512" x14ac:dyDescent="0.2"/>
    <row r="17513" x14ac:dyDescent="0.2"/>
    <row r="17514" x14ac:dyDescent="0.2"/>
    <row r="17515" x14ac:dyDescent="0.2"/>
    <row r="17516" x14ac:dyDescent="0.2"/>
    <row r="17517" x14ac:dyDescent="0.2"/>
    <row r="17518" x14ac:dyDescent="0.2"/>
    <row r="17519" x14ac:dyDescent="0.2"/>
    <row r="17520" x14ac:dyDescent="0.2"/>
    <row r="17521" x14ac:dyDescent="0.2"/>
    <row r="17522" x14ac:dyDescent="0.2"/>
    <row r="17523" x14ac:dyDescent="0.2"/>
    <row r="17524" x14ac:dyDescent="0.2"/>
    <row r="17525" x14ac:dyDescent="0.2"/>
    <row r="17526" x14ac:dyDescent="0.2"/>
    <row r="17527" x14ac:dyDescent="0.2"/>
    <row r="17528" x14ac:dyDescent="0.2"/>
    <row r="17529" x14ac:dyDescent="0.2"/>
    <row r="17530" x14ac:dyDescent="0.2"/>
    <row r="17531" x14ac:dyDescent="0.2"/>
    <row r="17532" x14ac:dyDescent="0.2"/>
    <row r="17533" x14ac:dyDescent="0.2"/>
    <row r="17534" x14ac:dyDescent="0.2"/>
    <row r="17535" x14ac:dyDescent="0.2"/>
    <row r="17536" x14ac:dyDescent="0.2"/>
    <row r="17537" x14ac:dyDescent="0.2"/>
    <row r="17538" x14ac:dyDescent="0.2"/>
    <row r="17539" x14ac:dyDescent="0.2"/>
    <row r="17540" x14ac:dyDescent="0.2"/>
    <row r="17541" x14ac:dyDescent="0.2"/>
    <row r="17542" x14ac:dyDescent="0.2"/>
    <row r="17543" x14ac:dyDescent="0.2"/>
    <row r="17544" x14ac:dyDescent="0.2"/>
    <row r="17545" x14ac:dyDescent="0.2"/>
    <row r="17546" x14ac:dyDescent="0.2"/>
    <row r="17547" x14ac:dyDescent="0.2"/>
    <row r="17548" x14ac:dyDescent="0.2"/>
    <row r="17549" x14ac:dyDescent="0.2"/>
    <row r="17550" x14ac:dyDescent="0.2"/>
    <row r="17551" x14ac:dyDescent="0.2"/>
    <row r="17552" x14ac:dyDescent="0.2"/>
    <row r="17553" x14ac:dyDescent="0.2"/>
    <row r="17554" x14ac:dyDescent="0.2"/>
    <row r="17555" x14ac:dyDescent="0.2"/>
    <row r="17556" x14ac:dyDescent="0.2"/>
    <row r="17557" x14ac:dyDescent="0.2"/>
    <row r="17558" x14ac:dyDescent="0.2"/>
    <row r="17559" x14ac:dyDescent="0.2"/>
    <row r="17560" x14ac:dyDescent="0.2"/>
    <row r="17561" x14ac:dyDescent="0.2"/>
    <row r="17562" x14ac:dyDescent="0.2"/>
    <row r="17563" x14ac:dyDescent="0.2"/>
    <row r="17564" x14ac:dyDescent="0.2"/>
    <row r="17565" x14ac:dyDescent="0.2"/>
    <row r="17566" x14ac:dyDescent="0.2"/>
    <row r="17567" x14ac:dyDescent="0.2"/>
    <row r="17568" x14ac:dyDescent="0.2"/>
    <row r="17569" x14ac:dyDescent="0.2"/>
    <row r="17570" x14ac:dyDescent="0.2"/>
    <row r="17571" x14ac:dyDescent="0.2"/>
    <row r="17572" x14ac:dyDescent="0.2"/>
    <row r="17573" x14ac:dyDescent="0.2"/>
    <row r="17574" x14ac:dyDescent="0.2"/>
    <row r="17575" x14ac:dyDescent="0.2"/>
    <row r="17576" x14ac:dyDescent="0.2"/>
    <row r="17577" x14ac:dyDescent="0.2"/>
    <row r="17578" x14ac:dyDescent="0.2"/>
    <row r="17579" x14ac:dyDescent="0.2"/>
    <row r="17580" x14ac:dyDescent="0.2"/>
    <row r="17581" x14ac:dyDescent="0.2"/>
    <row r="17582" x14ac:dyDescent="0.2"/>
    <row r="17583" x14ac:dyDescent="0.2"/>
    <row r="17584" x14ac:dyDescent="0.2"/>
    <row r="17585" x14ac:dyDescent="0.2"/>
    <row r="17586" x14ac:dyDescent="0.2"/>
    <row r="17587" x14ac:dyDescent="0.2"/>
    <row r="17588" x14ac:dyDescent="0.2"/>
    <row r="17589" x14ac:dyDescent="0.2"/>
    <row r="17590" x14ac:dyDescent="0.2"/>
    <row r="17591" x14ac:dyDescent="0.2"/>
    <row r="17592" x14ac:dyDescent="0.2"/>
    <row r="17593" x14ac:dyDescent="0.2"/>
    <row r="17594" x14ac:dyDescent="0.2"/>
    <row r="17595" x14ac:dyDescent="0.2"/>
    <row r="17596" x14ac:dyDescent="0.2"/>
    <row r="17597" x14ac:dyDescent="0.2"/>
    <row r="17598" x14ac:dyDescent="0.2"/>
    <row r="17599" x14ac:dyDescent="0.2"/>
    <row r="17600" x14ac:dyDescent="0.2"/>
    <row r="17601" x14ac:dyDescent="0.2"/>
    <row r="17602" x14ac:dyDescent="0.2"/>
    <row r="17603" x14ac:dyDescent="0.2"/>
    <row r="17604" x14ac:dyDescent="0.2"/>
    <row r="17605" x14ac:dyDescent="0.2"/>
    <row r="17606" x14ac:dyDescent="0.2"/>
    <row r="17607" x14ac:dyDescent="0.2"/>
    <row r="17608" x14ac:dyDescent="0.2"/>
    <row r="17609" x14ac:dyDescent="0.2"/>
    <row r="17610" x14ac:dyDescent="0.2"/>
    <row r="17611" x14ac:dyDescent="0.2"/>
    <row r="17612" x14ac:dyDescent="0.2"/>
    <row r="17613" x14ac:dyDescent="0.2"/>
    <row r="17614" x14ac:dyDescent="0.2"/>
    <row r="17615" x14ac:dyDescent="0.2"/>
    <row r="17616" x14ac:dyDescent="0.2"/>
    <row r="17617" x14ac:dyDescent="0.2"/>
    <row r="17618" x14ac:dyDescent="0.2"/>
    <row r="17619" x14ac:dyDescent="0.2"/>
    <row r="17620" x14ac:dyDescent="0.2"/>
    <row r="17621" x14ac:dyDescent="0.2"/>
    <row r="17622" x14ac:dyDescent="0.2"/>
    <row r="17623" x14ac:dyDescent="0.2"/>
    <row r="17624" x14ac:dyDescent="0.2"/>
    <row r="17625" x14ac:dyDescent="0.2"/>
    <row r="17626" x14ac:dyDescent="0.2"/>
    <row r="17627" x14ac:dyDescent="0.2"/>
    <row r="17628" x14ac:dyDescent="0.2"/>
    <row r="17629" x14ac:dyDescent="0.2"/>
    <row r="17630" x14ac:dyDescent="0.2"/>
    <row r="17631" x14ac:dyDescent="0.2"/>
    <row r="17632" x14ac:dyDescent="0.2"/>
    <row r="17633" x14ac:dyDescent="0.2"/>
    <row r="17634" x14ac:dyDescent="0.2"/>
    <row r="17635" x14ac:dyDescent="0.2"/>
    <row r="17636" x14ac:dyDescent="0.2"/>
    <row r="17637" x14ac:dyDescent="0.2"/>
    <row r="17638" x14ac:dyDescent="0.2"/>
    <row r="17639" x14ac:dyDescent="0.2"/>
    <row r="17640" x14ac:dyDescent="0.2"/>
    <row r="17641" x14ac:dyDescent="0.2"/>
    <row r="17642" x14ac:dyDescent="0.2"/>
    <row r="17643" x14ac:dyDescent="0.2"/>
    <row r="17644" x14ac:dyDescent="0.2"/>
    <row r="17645" x14ac:dyDescent="0.2"/>
    <row r="17646" x14ac:dyDescent="0.2"/>
    <row r="17647" x14ac:dyDescent="0.2"/>
    <row r="17648" x14ac:dyDescent="0.2"/>
    <row r="17649" x14ac:dyDescent="0.2"/>
    <row r="17650" x14ac:dyDescent="0.2"/>
    <row r="17651" x14ac:dyDescent="0.2"/>
    <row r="17652" x14ac:dyDescent="0.2"/>
    <row r="17653" x14ac:dyDescent="0.2"/>
    <row r="17654" x14ac:dyDescent="0.2"/>
    <row r="17655" x14ac:dyDescent="0.2"/>
    <row r="17656" x14ac:dyDescent="0.2"/>
    <row r="17657" x14ac:dyDescent="0.2"/>
    <row r="17658" x14ac:dyDescent="0.2"/>
    <row r="17659" x14ac:dyDescent="0.2"/>
    <row r="17660" x14ac:dyDescent="0.2"/>
    <row r="17661" x14ac:dyDescent="0.2"/>
    <row r="17662" x14ac:dyDescent="0.2"/>
    <row r="17663" x14ac:dyDescent="0.2"/>
    <row r="17664" x14ac:dyDescent="0.2"/>
    <row r="17665" x14ac:dyDescent="0.2"/>
    <row r="17666" x14ac:dyDescent="0.2"/>
    <row r="17667" x14ac:dyDescent="0.2"/>
    <row r="17668" x14ac:dyDescent="0.2"/>
    <row r="17669" x14ac:dyDescent="0.2"/>
    <row r="17670" x14ac:dyDescent="0.2"/>
    <row r="17671" x14ac:dyDescent="0.2"/>
    <row r="17672" x14ac:dyDescent="0.2"/>
    <row r="17673" x14ac:dyDescent="0.2"/>
    <row r="17674" x14ac:dyDescent="0.2"/>
    <row r="17675" x14ac:dyDescent="0.2"/>
    <row r="17676" x14ac:dyDescent="0.2"/>
    <row r="17677" x14ac:dyDescent="0.2"/>
    <row r="17678" x14ac:dyDescent="0.2"/>
    <row r="17679" x14ac:dyDescent="0.2"/>
    <row r="17680" x14ac:dyDescent="0.2"/>
    <row r="17681" x14ac:dyDescent="0.2"/>
    <row r="17682" x14ac:dyDescent="0.2"/>
    <row r="17683" x14ac:dyDescent="0.2"/>
    <row r="17684" x14ac:dyDescent="0.2"/>
    <row r="17685" x14ac:dyDescent="0.2"/>
    <row r="17686" x14ac:dyDescent="0.2"/>
    <row r="17687" x14ac:dyDescent="0.2"/>
    <row r="17688" x14ac:dyDescent="0.2"/>
    <row r="17689" x14ac:dyDescent="0.2"/>
    <row r="17690" x14ac:dyDescent="0.2"/>
    <row r="17691" x14ac:dyDescent="0.2"/>
    <row r="17692" x14ac:dyDescent="0.2"/>
    <row r="17693" x14ac:dyDescent="0.2"/>
    <row r="17694" x14ac:dyDescent="0.2"/>
    <row r="17695" x14ac:dyDescent="0.2"/>
    <row r="17696" x14ac:dyDescent="0.2"/>
    <row r="17697" x14ac:dyDescent="0.2"/>
    <row r="17698" x14ac:dyDescent="0.2"/>
    <row r="17699" x14ac:dyDescent="0.2"/>
    <row r="17700" x14ac:dyDescent="0.2"/>
    <row r="17701" x14ac:dyDescent="0.2"/>
    <row r="17702" x14ac:dyDescent="0.2"/>
    <row r="17703" x14ac:dyDescent="0.2"/>
    <row r="17704" x14ac:dyDescent="0.2"/>
    <row r="17705" x14ac:dyDescent="0.2"/>
    <row r="17706" x14ac:dyDescent="0.2"/>
    <row r="17707" x14ac:dyDescent="0.2"/>
    <row r="17708" x14ac:dyDescent="0.2"/>
    <row r="17709" x14ac:dyDescent="0.2"/>
    <row r="17710" x14ac:dyDescent="0.2"/>
    <row r="17711" x14ac:dyDescent="0.2"/>
    <row r="17712" x14ac:dyDescent="0.2"/>
    <row r="17713" x14ac:dyDescent="0.2"/>
    <row r="17714" x14ac:dyDescent="0.2"/>
    <row r="17715" x14ac:dyDescent="0.2"/>
    <row r="17716" x14ac:dyDescent="0.2"/>
    <row r="17717" x14ac:dyDescent="0.2"/>
    <row r="17718" x14ac:dyDescent="0.2"/>
    <row r="17719" x14ac:dyDescent="0.2"/>
    <row r="17720" x14ac:dyDescent="0.2"/>
    <row r="17721" x14ac:dyDescent="0.2"/>
    <row r="17722" x14ac:dyDescent="0.2"/>
    <row r="17723" x14ac:dyDescent="0.2"/>
    <row r="17724" x14ac:dyDescent="0.2"/>
    <row r="17725" x14ac:dyDescent="0.2"/>
    <row r="17726" x14ac:dyDescent="0.2"/>
    <row r="17727" x14ac:dyDescent="0.2"/>
    <row r="17728" x14ac:dyDescent="0.2"/>
    <row r="17729" x14ac:dyDescent="0.2"/>
    <row r="17730" x14ac:dyDescent="0.2"/>
    <row r="17731" x14ac:dyDescent="0.2"/>
    <row r="17732" x14ac:dyDescent="0.2"/>
    <row r="17733" x14ac:dyDescent="0.2"/>
    <row r="17734" x14ac:dyDescent="0.2"/>
    <row r="17735" x14ac:dyDescent="0.2"/>
    <row r="17736" x14ac:dyDescent="0.2"/>
    <row r="17737" x14ac:dyDescent="0.2"/>
    <row r="17738" x14ac:dyDescent="0.2"/>
    <row r="17739" x14ac:dyDescent="0.2"/>
    <row r="17740" x14ac:dyDescent="0.2"/>
    <row r="17741" x14ac:dyDescent="0.2"/>
    <row r="17742" x14ac:dyDescent="0.2"/>
    <row r="17743" x14ac:dyDescent="0.2"/>
    <row r="17744" x14ac:dyDescent="0.2"/>
    <row r="17745" x14ac:dyDescent="0.2"/>
    <row r="17746" x14ac:dyDescent="0.2"/>
    <row r="17747" x14ac:dyDescent="0.2"/>
    <row r="17748" x14ac:dyDescent="0.2"/>
    <row r="17749" x14ac:dyDescent="0.2"/>
    <row r="17750" x14ac:dyDescent="0.2"/>
    <row r="17751" x14ac:dyDescent="0.2"/>
    <row r="17752" x14ac:dyDescent="0.2"/>
    <row r="17753" x14ac:dyDescent="0.2"/>
    <row r="17754" x14ac:dyDescent="0.2"/>
    <row r="17755" x14ac:dyDescent="0.2"/>
    <row r="17756" x14ac:dyDescent="0.2"/>
    <row r="17757" x14ac:dyDescent="0.2"/>
    <row r="17758" x14ac:dyDescent="0.2"/>
    <row r="17759" x14ac:dyDescent="0.2"/>
    <row r="17760" x14ac:dyDescent="0.2"/>
    <row r="17761" x14ac:dyDescent="0.2"/>
    <row r="17762" x14ac:dyDescent="0.2"/>
    <row r="17763" x14ac:dyDescent="0.2"/>
    <row r="17764" x14ac:dyDescent="0.2"/>
    <row r="17765" x14ac:dyDescent="0.2"/>
    <row r="17766" x14ac:dyDescent="0.2"/>
    <row r="17767" x14ac:dyDescent="0.2"/>
    <row r="17768" x14ac:dyDescent="0.2"/>
    <row r="17769" x14ac:dyDescent="0.2"/>
    <row r="17770" x14ac:dyDescent="0.2"/>
    <row r="17771" x14ac:dyDescent="0.2"/>
    <row r="17772" x14ac:dyDescent="0.2"/>
    <row r="17773" x14ac:dyDescent="0.2"/>
    <row r="17774" x14ac:dyDescent="0.2"/>
    <row r="17775" x14ac:dyDescent="0.2"/>
    <row r="17776" x14ac:dyDescent="0.2"/>
    <row r="17777" x14ac:dyDescent="0.2"/>
    <row r="17778" x14ac:dyDescent="0.2"/>
    <row r="17779" x14ac:dyDescent="0.2"/>
    <row r="17780" x14ac:dyDescent="0.2"/>
    <row r="17781" x14ac:dyDescent="0.2"/>
    <row r="17782" x14ac:dyDescent="0.2"/>
    <row r="17783" x14ac:dyDescent="0.2"/>
    <row r="17784" x14ac:dyDescent="0.2"/>
    <row r="17785" x14ac:dyDescent="0.2"/>
    <row r="17786" x14ac:dyDescent="0.2"/>
    <row r="17787" x14ac:dyDescent="0.2"/>
    <row r="17788" x14ac:dyDescent="0.2"/>
    <row r="17789" x14ac:dyDescent="0.2"/>
    <row r="17790" x14ac:dyDescent="0.2"/>
    <row r="17791" x14ac:dyDescent="0.2"/>
    <row r="17792" x14ac:dyDescent="0.2"/>
    <row r="17793" x14ac:dyDescent="0.2"/>
    <row r="17794" x14ac:dyDescent="0.2"/>
    <row r="17795" x14ac:dyDescent="0.2"/>
    <row r="17796" x14ac:dyDescent="0.2"/>
    <row r="17797" x14ac:dyDescent="0.2"/>
    <row r="17798" x14ac:dyDescent="0.2"/>
    <row r="17799" x14ac:dyDescent="0.2"/>
    <row r="17800" x14ac:dyDescent="0.2"/>
    <row r="17801" x14ac:dyDescent="0.2"/>
    <row r="17802" x14ac:dyDescent="0.2"/>
    <row r="17803" x14ac:dyDescent="0.2"/>
    <row r="17804" x14ac:dyDescent="0.2"/>
    <row r="17805" x14ac:dyDescent="0.2"/>
    <row r="17806" x14ac:dyDescent="0.2"/>
    <row r="17807" x14ac:dyDescent="0.2"/>
    <row r="17808" x14ac:dyDescent="0.2"/>
    <row r="17809" x14ac:dyDescent="0.2"/>
    <row r="17810" x14ac:dyDescent="0.2"/>
    <row r="17811" x14ac:dyDescent="0.2"/>
    <row r="17812" x14ac:dyDescent="0.2"/>
    <row r="17813" x14ac:dyDescent="0.2"/>
    <row r="17814" x14ac:dyDescent="0.2"/>
    <row r="17815" x14ac:dyDescent="0.2"/>
    <row r="17816" x14ac:dyDescent="0.2"/>
    <row r="17817" x14ac:dyDescent="0.2"/>
    <row r="17818" x14ac:dyDescent="0.2"/>
    <row r="17819" x14ac:dyDescent="0.2"/>
    <row r="17820" x14ac:dyDescent="0.2"/>
    <row r="17821" x14ac:dyDescent="0.2"/>
    <row r="17822" x14ac:dyDescent="0.2"/>
    <row r="17823" x14ac:dyDescent="0.2"/>
    <row r="17824" x14ac:dyDescent="0.2"/>
    <row r="17825" x14ac:dyDescent="0.2"/>
    <row r="17826" x14ac:dyDescent="0.2"/>
    <row r="17827" x14ac:dyDescent="0.2"/>
    <row r="17828" x14ac:dyDescent="0.2"/>
    <row r="17829" x14ac:dyDescent="0.2"/>
    <row r="17830" x14ac:dyDescent="0.2"/>
    <row r="17831" x14ac:dyDescent="0.2"/>
    <row r="17832" x14ac:dyDescent="0.2"/>
    <row r="17833" x14ac:dyDescent="0.2"/>
    <row r="17834" x14ac:dyDescent="0.2"/>
    <row r="17835" x14ac:dyDescent="0.2"/>
    <row r="17836" x14ac:dyDescent="0.2"/>
    <row r="17837" x14ac:dyDescent="0.2"/>
    <row r="17838" x14ac:dyDescent="0.2"/>
    <row r="17839" x14ac:dyDescent="0.2"/>
    <row r="17840" x14ac:dyDescent="0.2"/>
    <row r="17841" x14ac:dyDescent="0.2"/>
    <row r="17842" x14ac:dyDescent="0.2"/>
    <row r="17843" x14ac:dyDescent="0.2"/>
    <row r="17844" x14ac:dyDescent="0.2"/>
    <row r="17845" x14ac:dyDescent="0.2"/>
    <row r="17846" x14ac:dyDescent="0.2"/>
    <row r="17847" x14ac:dyDescent="0.2"/>
    <row r="17848" x14ac:dyDescent="0.2"/>
    <row r="17849" x14ac:dyDescent="0.2"/>
    <row r="17850" x14ac:dyDescent="0.2"/>
    <row r="17851" x14ac:dyDescent="0.2"/>
    <row r="17852" x14ac:dyDescent="0.2"/>
    <row r="17853" x14ac:dyDescent="0.2"/>
    <row r="17854" x14ac:dyDescent="0.2"/>
    <row r="17855" x14ac:dyDescent="0.2"/>
    <row r="17856" x14ac:dyDescent="0.2"/>
    <row r="17857" x14ac:dyDescent="0.2"/>
    <row r="17858" x14ac:dyDescent="0.2"/>
    <row r="17859" x14ac:dyDescent="0.2"/>
    <row r="17860" x14ac:dyDescent="0.2"/>
    <row r="17861" x14ac:dyDescent="0.2"/>
    <row r="17862" x14ac:dyDescent="0.2"/>
    <row r="17863" x14ac:dyDescent="0.2"/>
    <row r="17864" x14ac:dyDescent="0.2"/>
    <row r="17865" x14ac:dyDescent="0.2"/>
    <row r="17866" x14ac:dyDescent="0.2"/>
    <row r="17867" x14ac:dyDescent="0.2"/>
    <row r="17868" x14ac:dyDescent="0.2"/>
    <row r="17869" x14ac:dyDescent="0.2"/>
    <row r="17870" x14ac:dyDescent="0.2"/>
    <row r="17871" x14ac:dyDescent="0.2"/>
    <row r="17872" x14ac:dyDescent="0.2"/>
    <row r="17873" x14ac:dyDescent="0.2"/>
    <row r="17874" x14ac:dyDescent="0.2"/>
    <row r="17875" x14ac:dyDescent="0.2"/>
    <row r="17876" x14ac:dyDescent="0.2"/>
    <row r="17877" x14ac:dyDescent="0.2"/>
    <row r="17878" x14ac:dyDescent="0.2"/>
    <row r="17879" x14ac:dyDescent="0.2"/>
    <row r="17880" x14ac:dyDescent="0.2"/>
    <row r="17881" x14ac:dyDescent="0.2"/>
    <row r="17882" x14ac:dyDescent="0.2"/>
    <row r="17883" x14ac:dyDescent="0.2"/>
    <row r="17884" x14ac:dyDescent="0.2"/>
    <row r="17885" x14ac:dyDescent="0.2"/>
    <row r="17886" x14ac:dyDescent="0.2"/>
    <row r="17887" x14ac:dyDescent="0.2"/>
    <row r="17888" x14ac:dyDescent="0.2"/>
    <row r="17889" x14ac:dyDescent="0.2"/>
    <row r="17890" x14ac:dyDescent="0.2"/>
    <row r="17891" x14ac:dyDescent="0.2"/>
    <row r="17892" x14ac:dyDescent="0.2"/>
    <row r="17893" x14ac:dyDescent="0.2"/>
    <row r="17894" x14ac:dyDescent="0.2"/>
    <row r="17895" x14ac:dyDescent="0.2"/>
    <row r="17896" x14ac:dyDescent="0.2"/>
    <row r="17897" x14ac:dyDescent="0.2"/>
    <row r="17898" x14ac:dyDescent="0.2"/>
    <row r="17899" x14ac:dyDescent="0.2"/>
    <row r="17900" x14ac:dyDescent="0.2"/>
    <row r="17901" x14ac:dyDescent="0.2"/>
    <row r="17902" x14ac:dyDescent="0.2"/>
    <row r="17903" x14ac:dyDescent="0.2"/>
    <row r="17904" x14ac:dyDescent="0.2"/>
    <row r="17905" x14ac:dyDescent="0.2"/>
    <row r="17906" x14ac:dyDescent="0.2"/>
    <row r="17907" x14ac:dyDescent="0.2"/>
    <row r="17908" x14ac:dyDescent="0.2"/>
    <row r="17909" x14ac:dyDescent="0.2"/>
    <row r="17910" x14ac:dyDescent="0.2"/>
    <row r="17911" x14ac:dyDescent="0.2"/>
    <row r="17912" x14ac:dyDescent="0.2"/>
    <row r="17913" x14ac:dyDescent="0.2"/>
    <row r="17914" x14ac:dyDescent="0.2"/>
    <row r="17915" x14ac:dyDescent="0.2"/>
    <row r="17916" x14ac:dyDescent="0.2"/>
    <row r="17917" x14ac:dyDescent="0.2"/>
    <row r="17918" x14ac:dyDescent="0.2"/>
    <row r="17919" x14ac:dyDescent="0.2"/>
    <row r="17920" x14ac:dyDescent="0.2"/>
    <row r="17921" x14ac:dyDescent="0.2"/>
    <row r="17922" x14ac:dyDescent="0.2"/>
    <row r="17923" x14ac:dyDescent="0.2"/>
    <row r="17924" x14ac:dyDescent="0.2"/>
    <row r="17925" x14ac:dyDescent="0.2"/>
    <row r="17926" x14ac:dyDescent="0.2"/>
    <row r="17927" x14ac:dyDescent="0.2"/>
    <row r="17928" x14ac:dyDescent="0.2"/>
    <row r="17929" x14ac:dyDescent="0.2"/>
    <row r="17930" x14ac:dyDescent="0.2"/>
    <row r="17931" x14ac:dyDescent="0.2"/>
    <row r="17932" x14ac:dyDescent="0.2"/>
    <row r="17933" x14ac:dyDescent="0.2"/>
    <row r="17934" x14ac:dyDescent="0.2"/>
    <row r="17935" x14ac:dyDescent="0.2"/>
    <row r="17936" x14ac:dyDescent="0.2"/>
    <row r="17937" x14ac:dyDescent="0.2"/>
    <row r="17938" x14ac:dyDescent="0.2"/>
    <row r="17939" x14ac:dyDescent="0.2"/>
    <row r="17940" x14ac:dyDescent="0.2"/>
    <row r="17941" x14ac:dyDescent="0.2"/>
    <row r="17942" x14ac:dyDescent="0.2"/>
    <row r="17943" x14ac:dyDescent="0.2"/>
    <row r="17944" x14ac:dyDescent="0.2"/>
    <row r="17945" x14ac:dyDescent="0.2"/>
    <row r="17946" x14ac:dyDescent="0.2"/>
    <row r="17947" x14ac:dyDescent="0.2"/>
    <row r="17948" x14ac:dyDescent="0.2"/>
    <row r="17949" x14ac:dyDescent="0.2"/>
    <row r="17950" x14ac:dyDescent="0.2"/>
    <row r="17951" x14ac:dyDescent="0.2"/>
    <row r="17952" x14ac:dyDescent="0.2"/>
    <row r="17953" x14ac:dyDescent="0.2"/>
    <row r="17954" x14ac:dyDescent="0.2"/>
    <row r="17955" x14ac:dyDescent="0.2"/>
    <row r="17956" x14ac:dyDescent="0.2"/>
    <row r="17957" x14ac:dyDescent="0.2"/>
    <row r="17958" x14ac:dyDescent="0.2"/>
    <row r="17959" x14ac:dyDescent="0.2"/>
    <row r="17960" x14ac:dyDescent="0.2"/>
    <row r="17961" x14ac:dyDescent="0.2"/>
    <row r="17962" x14ac:dyDescent="0.2"/>
    <row r="17963" x14ac:dyDescent="0.2"/>
    <row r="17964" x14ac:dyDescent="0.2"/>
    <row r="17965" x14ac:dyDescent="0.2"/>
    <row r="17966" x14ac:dyDescent="0.2"/>
    <row r="17967" x14ac:dyDescent="0.2"/>
    <row r="17968" x14ac:dyDescent="0.2"/>
    <row r="17969" x14ac:dyDescent="0.2"/>
    <row r="17970" x14ac:dyDescent="0.2"/>
    <row r="17971" x14ac:dyDescent="0.2"/>
    <row r="17972" x14ac:dyDescent="0.2"/>
    <row r="17973" x14ac:dyDescent="0.2"/>
    <row r="17974" x14ac:dyDescent="0.2"/>
    <row r="17975" x14ac:dyDescent="0.2"/>
    <row r="17976" x14ac:dyDescent="0.2"/>
    <row r="17977" x14ac:dyDescent="0.2"/>
    <row r="17978" x14ac:dyDescent="0.2"/>
    <row r="17979" x14ac:dyDescent="0.2"/>
    <row r="17980" x14ac:dyDescent="0.2"/>
    <row r="17981" x14ac:dyDescent="0.2"/>
    <row r="17982" x14ac:dyDescent="0.2"/>
    <row r="17983" x14ac:dyDescent="0.2"/>
    <row r="17984" x14ac:dyDescent="0.2"/>
    <row r="17985" x14ac:dyDescent="0.2"/>
    <row r="17986" x14ac:dyDescent="0.2"/>
    <row r="17987" x14ac:dyDescent="0.2"/>
    <row r="17988" x14ac:dyDescent="0.2"/>
    <row r="17989" x14ac:dyDescent="0.2"/>
    <row r="17990" x14ac:dyDescent="0.2"/>
    <row r="17991" x14ac:dyDescent="0.2"/>
    <row r="17992" x14ac:dyDescent="0.2"/>
    <row r="17993" x14ac:dyDescent="0.2"/>
    <row r="17994" x14ac:dyDescent="0.2"/>
    <row r="17995" x14ac:dyDescent="0.2"/>
    <row r="17996" x14ac:dyDescent="0.2"/>
    <row r="17997" x14ac:dyDescent="0.2"/>
    <row r="17998" x14ac:dyDescent="0.2"/>
    <row r="17999" x14ac:dyDescent="0.2"/>
    <row r="18000" x14ac:dyDescent="0.2"/>
    <row r="18001" x14ac:dyDescent="0.2"/>
    <row r="18002" x14ac:dyDescent="0.2"/>
    <row r="18003" x14ac:dyDescent="0.2"/>
    <row r="18004" x14ac:dyDescent="0.2"/>
    <row r="18005" x14ac:dyDescent="0.2"/>
    <row r="18006" x14ac:dyDescent="0.2"/>
    <row r="18007" x14ac:dyDescent="0.2"/>
    <row r="18008" x14ac:dyDescent="0.2"/>
    <row r="18009" x14ac:dyDescent="0.2"/>
    <row r="18010" x14ac:dyDescent="0.2"/>
    <row r="18011" x14ac:dyDescent="0.2"/>
    <row r="18012" x14ac:dyDescent="0.2"/>
    <row r="18013" x14ac:dyDescent="0.2"/>
    <row r="18014" x14ac:dyDescent="0.2"/>
    <row r="18015" x14ac:dyDescent="0.2"/>
    <row r="18016" x14ac:dyDescent="0.2"/>
    <row r="18017" x14ac:dyDescent="0.2"/>
    <row r="18018" x14ac:dyDescent="0.2"/>
    <row r="18019" x14ac:dyDescent="0.2"/>
    <row r="18020" x14ac:dyDescent="0.2"/>
    <row r="18021" x14ac:dyDescent="0.2"/>
    <row r="18022" x14ac:dyDescent="0.2"/>
    <row r="18023" x14ac:dyDescent="0.2"/>
    <row r="18024" x14ac:dyDescent="0.2"/>
    <row r="18025" x14ac:dyDescent="0.2"/>
    <row r="18026" x14ac:dyDescent="0.2"/>
    <row r="18027" x14ac:dyDescent="0.2"/>
    <row r="18028" x14ac:dyDescent="0.2"/>
    <row r="18029" x14ac:dyDescent="0.2"/>
    <row r="18030" x14ac:dyDescent="0.2"/>
    <row r="18031" x14ac:dyDescent="0.2"/>
    <row r="18032" x14ac:dyDescent="0.2"/>
    <row r="18033" x14ac:dyDescent="0.2"/>
    <row r="18034" x14ac:dyDescent="0.2"/>
    <row r="18035" x14ac:dyDescent="0.2"/>
    <row r="18036" x14ac:dyDescent="0.2"/>
    <row r="18037" x14ac:dyDescent="0.2"/>
    <row r="18038" x14ac:dyDescent="0.2"/>
    <row r="18039" x14ac:dyDescent="0.2"/>
    <row r="18040" x14ac:dyDescent="0.2"/>
    <row r="18041" x14ac:dyDescent="0.2"/>
    <row r="18042" x14ac:dyDescent="0.2"/>
    <row r="18043" x14ac:dyDescent="0.2"/>
    <row r="18044" x14ac:dyDescent="0.2"/>
    <row r="18045" x14ac:dyDescent="0.2"/>
    <row r="18046" x14ac:dyDescent="0.2"/>
    <row r="18047" x14ac:dyDescent="0.2"/>
    <row r="18048" x14ac:dyDescent="0.2"/>
    <row r="18049" x14ac:dyDescent="0.2"/>
    <row r="18050" x14ac:dyDescent="0.2"/>
    <row r="18051" x14ac:dyDescent="0.2"/>
    <row r="18052" x14ac:dyDescent="0.2"/>
    <row r="18053" x14ac:dyDescent="0.2"/>
    <row r="18054" x14ac:dyDescent="0.2"/>
    <row r="18055" x14ac:dyDescent="0.2"/>
    <row r="18056" x14ac:dyDescent="0.2"/>
    <row r="18057" x14ac:dyDescent="0.2"/>
    <row r="18058" x14ac:dyDescent="0.2"/>
    <row r="18059" x14ac:dyDescent="0.2"/>
    <row r="18060" x14ac:dyDescent="0.2"/>
    <row r="18061" x14ac:dyDescent="0.2"/>
    <row r="18062" x14ac:dyDescent="0.2"/>
    <row r="18063" x14ac:dyDescent="0.2"/>
    <row r="18064" x14ac:dyDescent="0.2"/>
    <row r="18065" x14ac:dyDescent="0.2"/>
    <row r="18066" x14ac:dyDescent="0.2"/>
    <row r="18067" x14ac:dyDescent="0.2"/>
    <row r="18068" x14ac:dyDescent="0.2"/>
    <row r="18069" x14ac:dyDescent="0.2"/>
    <row r="18070" x14ac:dyDescent="0.2"/>
    <row r="18071" x14ac:dyDescent="0.2"/>
    <row r="18072" x14ac:dyDescent="0.2"/>
    <row r="18073" x14ac:dyDescent="0.2"/>
    <row r="18074" x14ac:dyDescent="0.2"/>
    <row r="18075" x14ac:dyDescent="0.2"/>
    <row r="18076" x14ac:dyDescent="0.2"/>
    <row r="18077" x14ac:dyDescent="0.2"/>
    <row r="18078" x14ac:dyDescent="0.2"/>
    <row r="18079" x14ac:dyDescent="0.2"/>
    <row r="18080" x14ac:dyDescent="0.2"/>
    <row r="18081" x14ac:dyDescent="0.2"/>
    <row r="18082" x14ac:dyDescent="0.2"/>
    <row r="18083" x14ac:dyDescent="0.2"/>
    <row r="18084" x14ac:dyDescent="0.2"/>
    <row r="18085" x14ac:dyDescent="0.2"/>
    <row r="18086" x14ac:dyDescent="0.2"/>
    <row r="18087" x14ac:dyDescent="0.2"/>
    <row r="18088" x14ac:dyDescent="0.2"/>
    <row r="18089" x14ac:dyDescent="0.2"/>
    <row r="18090" x14ac:dyDescent="0.2"/>
    <row r="18091" x14ac:dyDescent="0.2"/>
    <row r="18092" x14ac:dyDescent="0.2"/>
    <row r="18093" x14ac:dyDescent="0.2"/>
    <row r="18094" x14ac:dyDescent="0.2"/>
    <row r="18095" x14ac:dyDescent="0.2"/>
    <row r="18096" x14ac:dyDescent="0.2"/>
    <row r="18097" x14ac:dyDescent="0.2"/>
    <row r="18098" x14ac:dyDescent="0.2"/>
    <row r="18099" x14ac:dyDescent="0.2"/>
    <row r="18100" x14ac:dyDescent="0.2"/>
    <row r="18101" x14ac:dyDescent="0.2"/>
    <row r="18102" x14ac:dyDescent="0.2"/>
    <row r="18103" x14ac:dyDescent="0.2"/>
    <row r="18104" x14ac:dyDescent="0.2"/>
    <row r="18105" x14ac:dyDescent="0.2"/>
    <row r="18106" x14ac:dyDescent="0.2"/>
    <row r="18107" x14ac:dyDescent="0.2"/>
    <row r="18108" x14ac:dyDescent="0.2"/>
    <row r="18109" x14ac:dyDescent="0.2"/>
    <row r="18110" x14ac:dyDescent="0.2"/>
    <row r="18111" x14ac:dyDescent="0.2"/>
    <row r="18112" x14ac:dyDescent="0.2"/>
    <row r="18113" x14ac:dyDescent="0.2"/>
    <row r="18114" x14ac:dyDescent="0.2"/>
    <row r="18115" x14ac:dyDescent="0.2"/>
    <row r="18116" x14ac:dyDescent="0.2"/>
    <row r="18117" x14ac:dyDescent="0.2"/>
    <row r="18118" x14ac:dyDescent="0.2"/>
    <row r="18119" x14ac:dyDescent="0.2"/>
    <row r="18120" x14ac:dyDescent="0.2"/>
    <row r="18121" x14ac:dyDescent="0.2"/>
    <row r="18122" x14ac:dyDescent="0.2"/>
    <row r="18123" x14ac:dyDescent="0.2"/>
    <row r="18124" x14ac:dyDescent="0.2"/>
    <row r="18125" x14ac:dyDescent="0.2"/>
    <row r="18126" x14ac:dyDescent="0.2"/>
    <row r="18127" x14ac:dyDescent="0.2"/>
    <row r="18128" x14ac:dyDescent="0.2"/>
    <row r="18129" x14ac:dyDescent="0.2"/>
    <row r="18130" x14ac:dyDescent="0.2"/>
    <row r="18131" x14ac:dyDescent="0.2"/>
    <row r="18132" x14ac:dyDescent="0.2"/>
    <row r="18133" x14ac:dyDescent="0.2"/>
    <row r="18134" x14ac:dyDescent="0.2"/>
    <row r="18135" x14ac:dyDescent="0.2"/>
    <row r="18136" x14ac:dyDescent="0.2"/>
    <row r="18137" x14ac:dyDescent="0.2"/>
    <row r="18138" x14ac:dyDescent="0.2"/>
    <row r="18139" x14ac:dyDescent="0.2"/>
    <row r="18140" x14ac:dyDescent="0.2"/>
    <row r="18141" x14ac:dyDescent="0.2"/>
    <row r="18142" x14ac:dyDescent="0.2"/>
    <row r="18143" x14ac:dyDescent="0.2"/>
    <row r="18144" x14ac:dyDescent="0.2"/>
    <row r="18145" x14ac:dyDescent="0.2"/>
    <row r="18146" x14ac:dyDescent="0.2"/>
    <row r="18147" x14ac:dyDescent="0.2"/>
    <row r="18148" x14ac:dyDescent="0.2"/>
    <row r="18149" x14ac:dyDescent="0.2"/>
    <row r="18150" x14ac:dyDescent="0.2"/>
    <row r="18151" x14ac:dyDescent="0.2"/>
    <row r="18152" x14ac:dyDescent="0.2"/>
    <row r="18153" x14ac:dyDescent="0.2"/>
    <row r="18154" x14ac:dyDescent="0.2"/>
    <row r="18155" x14ac:dyDescent="0.2"/>
    <row r="18156" x14ac:dyDescent="0.2"/>
    <row r="18157" x14ac:dyDescent="0.2"/>
    <row r="18158" x14ac:dyDescent="0.2"/>
    <row r="18159" x14ac:dyDescent="0.2"/>
    <row r="18160" x14ac:dyDescent="0.2"/>
    <row r="18161" x14ac:dyDescent="0.2"/>
    <row r="18162" x14ac:dyDescent="0.2"/>
    <row r="18163" x14ac:dyDescent="0.2"/>
    <row r="18164" x14ac:dyDescent="0.2"/>
    <row r="18165" x14ac:dyDescent="0.2"/>
    <row r="18166" x14ac:dyDescent="0.2"/>
    <row r="18167" x14ac:dyDescent="0.2"/>
    <row r="18168" x14ac:dyDescent="0.2"/>
    <row r="18169" x14ac:dyDescent="0.2"/>
    <row r="18170" x14ac:dyDescent="0.2"/>
    <row r="18171" x14ac:dyDescent="0.2"/>
    <row r="18172" x14ac:dyDescent="0.2"/>
    <row r="18173" x14ac:dyDescent="0.2"/>
    <row r="18174" x14ac:dyDescent="0.2"/>
    <row r="18175" x14ac:dyDescent="0.2"/>
    <row r="18176" x14ac:dyDescent="0.2"/>
    <row r="18177" x14ac:dyDescent="0.2"/>
    <row r="18178" x14ac:dyDescent="0.2"/>
    <row r="18179" x14ac:dyDescent="0.2"/>
    <row r="18180" x14ac:dyDescent="0.2"/>
    <row r="18181" x14ac:dyDescent="0.2"/>
    <row r="18182" x14ac:dyDescent="0.2"/>
    <row r="18183" x14ac:dyDescent="0.2"/>
    <row r="18184" x14ac:dyDescent="0.2"/>
    <row r="18185" x14ac:dyDescent="0.2"/>
    <row r="18186" x14ac:dyDescent="0.2"/>
    <row r="18187" x14ac:dyDescent="0.2"/>
    <row r="18188" x14ac:dyDescent="0.2"/>
    <row r="18189" x14ac:dyDescent="0.2"/>
    <row r="18190" x14ac:dyDescent="0.2"/>
    <row r="18191" x14ac:dyDescent="0.2"/>
    <row r="18192" x14ac:dyDescent="0.2"/>
    <row r="18193" x14ac:dyDescent="0.2"/>
    <row r="18194" x14ac:dyDescent="0.2"/>
    <row r="18195" x14ac:dyDescent="0.2"/>
    <row r="18196" x14ac:dyDescent="0.2"/>
    <row r="18197" x14ac:dyDescent="0.2"/>
    <row r="18198" x14ac:dyDescent="0.2"/>
    <row r="18199" x14ac:dyDescent="0.2"/>
    <row r="18200" x14ac:dyDescent="0.2"/>
    <row r="18201" x14ac:dyDescent="0.2"/>
    <row r="18202" x14ac:dyDescent="0.2"/>
    <row r="18203" x14ac:dyDescent="0.2"/>
    <row r="18204" x14ac:dyDescent="0.2"/>
    <row r="18205" x14ac:dyDescent="0.2"/>
    <row r="18206" x14ac:dyDescent="0.2"/>
    <row r="18207" x14ac:dyDescent="0.2"/>
    <row r="18208" x14ac:dyDescent="0.2"/>
    <row r="18209" x14ac:dyDescent="0.2"/>
    <row r="18210" x14ac:dyDescent="0.2"/>
    <row r="18211" x14ac:dyDescent="0.2"/>
    <row r="18212" x14ac:dyDescent="0.2"/>
    <row r="18213" x14ac:dyDescent="0.2"/>
    <row r="18214" x14ac:dyDescent="0.2"/>
    <row r="18215" x14ac:dyDescent="0.2"/>
    <row r="18216" x14ac:dyDescent="0.2"/>
    <row r="18217" x14ac:dyDescent="0.2"/>
    <row r="18218" x14ac:dyDescent="0.2"/>
    <row r="18219" x14ac:dyDescent="0.2"/>
    <row r="18220" x14ac:dyDescent="0.2"/>
    <row r="18221" x14ac:dyDescent="0.2"/>
    <row r="18222" x14ac:dyDescent="0.2"/>
    <row r="18223" x14ac:dyDescent="0.2"/>
    <row r="18224" x14ac:dyDescent="0.2"/>
    <row r="18225" x14ac:dyDescent="0.2"/>
    <row r="18226" x14ac:dyDescent="0.2"/>
    <row r="18227" x14ac:dyDescent="0.2"/>
    <row r="18228" x14ac:dyDescent="0.2"/>
    <row r="18229" x14ac:dyDescent="0.2"/>
    <row r="18230" x14ac:dyDescent="0.2"/>
    <row r="18231" x14ac:dyDescent="0.2"/>
    <row r="18232" x14ac:dyDescent="0.2"/>
    <row r="18233" x14ac:dyDescent="0.2"/>
    <row r="18234" x14ac:dyDescent="0.2"/>
    <row r="18235" x14ac:dyDescent="0.2"/>
    <row r="18236" x14ac:dyDescent="0.2"/>
    <row r="18237" x14ac:dyDescent="0.2"/>
    <row r="18238" x14ac:dyDescent="0.2"/>
    <row r="18239" x14ac:dyDescent="0.2"/>
    <row r="18240" x14ac:dyDescent="0.2"/>
    <row r="18241" x14ac:dyDescent="0.2"/>
    <row r="18242" x14ac:dyDescent="0.2"/>
    <row r="18243" x14ac:dyDescent="0.2"/>
    <row r="18244" x14ac:dyDescent="0.2"/>
    <row r="18245" x14ac:dyDescent="0.2"/>
    <row r="18246" x14ac:dyDescent="0.2"/>
    <row r="18247" x14ac:dyDescent="0.2"/>
    <row r="18248" x14ac:dyDescent="0.2"/>
    <row r="18249" x14ac:dyDescent="0.2"/>
    <row r="18250" x14ac:dyDescent="0.2"/>
    <row r="18251" x14ac:dyDescent="0.2"/>
    <row r="18252" x14ac:dyDescent="0.2"/>
    <row r="18253" x14ac:dyDescent="0.2"/>
    <row r="18254" x14ac:dyDescent="0.2"/>
    <row r="18255" x14ac:dyDescent="0.2"/>
    <row r="18256" x14ac:dyDescent="0.2"/>
    <row r="18257" x14ac:dyDescent="0.2"/>
    <row r="18258" x14ac:dyDescent="0.2"/>
    <row r="18259" x14ac:dyDescent="0.2"/>
    <row r="18260" x14ac:dyDescent="0.2"/>
    <row r="18261" x14ac:dyDescent="0.2"/>
    <row r="18262" x14ac:dyDescent="0.2"/>
    <row r="18263" x14ac:dyDescent="0.2"/>
    <row r="18264" x14ac:dyDescent="0.2"/>
    <row r="18265" x14ac:dyDescent="0.2"/>
    <row r="18266" x14ac:dyDescent="0.2"/>
    <row r="18267" x14ac:dyDescent="0.2"/>
    <row r="18268" x14ac:dyDescent="0.2"/>
    <row r="18269" x14ac:dyDescent="0.2"/>
    <row r="18270" x14ac:dyDescent="0.2"/>
    <row r="18271" x14ac:dyDescent="0.2"/>
    <row r="18272" x14ac:dyDescent="0.2"/>
    <row r="18273" x14ac:dyDescent="0.2"/>
    <row r="18274" x14ac:dyDescent="0.2"/>
    <row r="18275" x14ac:dyDescent="0.2"/>
    <row r="18276" x14ac:dyDescent="0.2"/>
    <row r="18277" x14ac:dyDescent="0.2"/>
    <row r="18278" x14ac:dyDescent="0.2"/>
    <row r="18279" x14ac:dyDescent="0.2"/>
    <row r="18280" x14ac:dyDescent="0.2"/>
    <row r="18281" x14ac:dyDescent="0.2"/>
    <row r="18282" x14ac:dyDescent="0.2"/>
    <row r="18283" x14ac:dyDescent="0.2"/>
    <row r="18284" x14ac:dyDescent="0.2"/>
    <row r="18285" x14ac:dyDescent="0.2"/>
    <row r="18286" x14ac:dyDescent="0.2"/>
    <row r="18287" x14ac:dyDescent="0.2"/>
    <row r="18288" x14ac:dyDescent="0.2"/>
    <row r="18289" x14ac:dyDescent="0.2"/>
    <row r="18290" x14ac:dyDescent="0.2"/>
    <row r="18291" x14ac:dyDescent="0.2"/>
    <row r="18292" x14ac:dyDescent="0.2"/>
    <row r="18293" x14ac:dyDescent="0.2"/>
    <row r="18294" x14ac:dyDescent="0.2"/>
    <row r="18295" x14ac:dyDescent="0.2"/>
    <row r="18296" x14ac:dyDescent="0.2"/>
    <row r="18297" x14ac:dyDescent="0.2"/>
    <row r="18298" x14ac:dyDescent="0.2"/>
    <row r="18299" x14ac:dyDescent="0.2"/>
    <row r="18300" x14ac:dyDescent="0.2"/>
    <row r="18301" x14ac:dyDescent="0.2"/>
    <row r="18302" x14ac:dyDescent="0.2"/>
    <row r="18303" x14ac:dyDescent="0.2"/>
    <row r="18304" x14ac:dyDescent="0.2"/>
    <row r="18305" x14ac:dyDescent="0.2"/>
    <row r="18306" x14ac:dyDescent="0.2"/>
    <row r="18307" x14ac:dyDescent="0.2"/>
    <row r="18308" x14ac:dyDescent="0.2"/>
    <row r="18309" x14ac:dyDescent="0.2"/>
    <row r="18310" x14ac:dyDescent="0.2"/>
    <row r="18311" x14ac:dyDescent="0.2"/>
    <row r="18312" x14ac:dyDescent="0.2"/>
    <row r="18313" x14ac:dyDescent="0.2"/>
    <row r="18314" x14ac:dyDescent="0.2"/>
    <row r="18315" x14ac:dyDescent="0.2"/>
    <row r="18316" x14ac:dyDescent="0.2"/>
    <row r="18317" x14ac:dyDescent="0.2"/>
    <row r="18318" x14ac:dyDescent="0.2"/>
    <row r="18319" x14ac:dyDescent="0.2"/>
    <row r="18320" x14ac:dyDescent="0.2"/>
    <row r="18321" x14ac:dyDescent="0.2"/>
    <row r="18322" x14ac:dyDescent="0.2"/>
    <row r="18323" x14ac:dyDescent="0.2"/>
    <row r="18324" x14ac:dyDescent="0.2"/>
    <row r="18325" x14ac:dyDescent="0.2"/>
    <row r="18326" x14ac:dyDescent="0.2"/>
    <row r="18327" x14ac:dyDescent="0.2"/>
    <row r="18328" x14ac:dyDescent="0.2"/>
    <row r="18329" x14ac:dyDescent="0.2"/>
    <row r="18330" x14ac:dyDescent="0.2"/>
    <row r="18331" x14ac:dyDescent="0.2"/>
    <row r="18332" x14ac:dyDescent="0.2"/>
    <row r="18333" x14ac:dyDescent="0.2"/>
    <row r="18334" x14ac:dyDescent="0.2"/>
    <row r="18335" x14ac:dyDescent="0.2"/>
    <row r="18336" x14ac:dyDescent="0.2"/>
    <row r="18337" x14ac:dyDescent="0.2"/>
    <row r="18338" x14ac:dyDescent="0.2"/>
    <row r="18339" x14ac:dyDescent="0.2"/>
    <row r="18340" x14ac:dyDescent="0.2"/>
    <row r="18341" x14ac:dyDescent="0.2"/>
    <row r="18342" x14ac:dyDescent="0.2"/>
    <row r="18343" x14ac:dyDescent="0.2"/>
    <row r="18344" x14ac:dyDescent="0.2"/>
    <row r="18345" x14ac:dyDescent="0.2"/>
    <row r="18346" x14ac:dyDescent="0.2"/>
    <row r="18347" x14ac:dyDescent="0.2"/>
    <row r="18348" x14ac:dyDescent="0.2"/>
    <row r="18349" x14ac:dyDescent="0.2"/>
    <row r="18350" x14ac:dyDescent="0.2"/>
    <row r="18351" x14ac:dyDescent="0.2"/>
    <row r="18352" x14ac:dyDescent="0.2"/>
    <row r="18353" x14ac:dyDescent="0.2"/>
    <row r="18354" x14ac:dyDescent="0.2"/>
    <row r="18355" x14ac:dyDescent="0.2"/>
    <row r="18356" x14ac:dyDescent="0.2"/>
    <row r="18357" x14ac:dyDescent="0.2"/>
    <row r="18358" x14ac:dyDescent="0.2"/>
    <row r="18359" x14ac:dyDescent="0.2"/>
    <row r="18360" x14ac:dyDescent="0.2"/>
    <row r="18361" x14ac:dyDescent="0.2"/>
    <row r="18362" x14ac:dyDescent="0.2"/>
    <row r="18363" x14ac:dyDescent="0.2"/>
    <row r="18364" x14ac:dyDescent="0.2"/>
    <row r="18365" x14ac:dyDescent="0.2"/>
    <row r="18366" x14ac:dyDescent="0.2"/>
    <row r="18367" x14ac:dyDescent="0.2"/>
    <row r="18368" x14ac:dyDescent="0.2"/>
    <row r="18369" x14ac:dyDescent="0.2"/>
    <row r="18370" x14ac:dyDescent="0.2"/>
    <row r="18371" x14ac:dyDescent="0.2"/>
    <row r="18372" x14ac:dyDescent="0.2"/>
    <row r="18373" x14ac:dyDescent="0.2"/>
    <row r="18374" x14ac:dyDescent="0.2"/>
    <row r="18375" x14ac:dyDescent="0.2"/>
    <row r="18376" x14ac:dyDescent="0.2"/>
    <row r="18377" x14ac:dyDescent="0.2"/>
    <row r="18378" x14ac:dyDescent="0.2"/>
    <row r="18379" x14ac:dyDescent="0.2"/>
    <row r="18380" x14ac:dyDescent="0.2"/>
    <row r="18381" x14ac:dyDescent="0.2"/>
    <row r="18382" x14ac:dyDescent="0.2"/>
    <row r="18383" x14ac:dyDescent="0.2"/>
    <row r="18384" x14ac:dyDescent="0.2"/>
    <row r="18385" x14ac:dyDescent="0.2"/>
    <row r="18386" x14ac:dyDescent="0.2"/>
    <row r="18387" x14ac:dyDescent="0.2"/>
    <row r="18388" x14ac:dyDescent="0.2"/>
    <row r="18389" x14ac:dyDescent="0.2"/>
    <row r="18390" x14ac:dyDescent="0.2"/>
    <row r="18391" x14ac:dyDescent="0.2"/>
    <row r="18392" x14ac:dyDescent="0.2"/>
    <row r="18393" x14ac:dyDescent="0.2"/>
    <row r="18394" x14ac:dyDescent="0.2"/>
    <row r="18395" x14ac:dyDescent="0.2"/>
    <row r="18396" x14ac:dyDescent="0.2"/>
    <row r="18397" x14ac:dyDescent="0.2"/>
    <row r="18398" x14ac:dyDescent="0.2"/>
    <row r="18399" x14ac:dyDescent="0.2"/>
    <row r="18400" x14ac:dyDescent="0.2"/>
    <row r="18401" x14ac:dyDescent="0.2"/>
    <row r="18402" x14ac:dyDescent="0.2"/>
    <row r="18403" x14ac:dyDescent="0.2"/>
    <row r="18404" x14ac:dyDescent="0.2"/>
    <row r="18405" x14ac:dyDescent="0.2"/>
    <row r="18406" x14ac:dyDescent="0.2"/>
    <row r="18407" x14ac:dyDescent="0.2"/>
    <row r="18408" x14ac:dyDescent="0.2"/>
    <row r="18409" x14ac:dyDescent="0.2"/>
    <row r="18410" x14ac:dyDescent="0.2"/>
    <row r="18411" x14ac:dyDescent="0.2"/>
    <row r="18412" x14ac:dyDescent="0.2"/>
    <row r="18413" x14ac:dyDescent="0.2"/>
    <row r="18414" x14ac:dyDescent="0.2"/>
    <row r="18415" x14ac:dyDescent="0.2"/>
    <row r="18416" x14ac:dyDescent="0.2"/>
    <row r="18417" x14ac:dyDescent="0.2"/>
    <row r="18418" x14ac:dyDescent="0.2"/>
    <row r="18419" x14ac:dyDescent="0.2"/>
    <row r="18420" x14ac:dyDescent="0.2"/>
    <row r="18421" x14ac:dyDescent="0.2"/>
    <row r="18422" x14ac:dyDescent="0.2"/>
    <row r="18423" x14ac:dyDescent="0.2"/>
    <row r="18424" x14ac:dyDescent="0.2"/>
    <row r="18425" x14ac:dyDescent="0.2"/>
    <row r="18426" x14ac:dyDescent="0.2"/>
    <row r="18427" x14ac:dyDescent="0.2"/>
    <row r="18428" x14ac:dyDescent="0.2"/>
    <row r="18429" x14ac:dyDescent="0.2"/>
    <row r="18430" x14ac:dyDescent="0.2"/>
    <row r="18431" x14ac:dyDescent="0.2"/>
    <row r="18432" x14ac:dyDescent="0.2"/>
    <row r="18433" x14ac:dyDescent="0.2"/>
    <row r="18434" x14ac:dyDescent="0.2"/>
    <row r="18435" x14ac:dyDescent="0.2"/>
    <row r="18436" x14ac:dyDescent="0.2"/>
    <row r="18437" x14ac:dyDescent="0.2"/>
    <row r="18438" x14ac:dyDescent="0.2"/>
    <row r="18439" x14ac:dyDescent="0.2"/>
    <row r="18440" x14ac:dyDescent="0.2"/>
    <row r="18441" x14ac:dyDescent="0.2"/>
    <row r="18442" x14ac:dyDescent="0.2"/>
    <row r="18443" x14ac:dyDescent="0.2"/>
    <row r="18444" x14ac:dyDescent="0.2"/>
    <row r="18445" x14ac:dyDescent="0.2"/>
    <row r="18446" x14ac:dyDescent="0.2"/>
    <row r="18447" x14ac:dyDescent="0.2"/>
    <row r="18448" x14ac:dyDescent="0.2"/>
    <row r="18449" x14ac:dyDescent="0.2"/>
    <row r="18450" x14ac:dyDescent="0.2"/>
    <row r="18451" x14ac:dyDescent="0.2"/>
    <row r="18452" x14ac:dyDescent="0.2"/>
    <row r="18453" x14ac:dyDescent="0.2"/>
    <row r="18454" x14ac:dyDescent="0.2"/>
    <row r="18455" x14ac:dyDescent="0.2"/>
    <row r="18456" x14ac:dyDescent="0.2"/>
    <row r="18457" x14ac:dyDescent="0.2"/>
    <row r="18458" x14ac:dyDescent="0.2"/>
    <row r="18459" x14ac:dyDescent="0.2"/>
    <row r="18460" x14ac:dyDescent="0.2"/>
    <row r="18461" x14ac:dyDescent="0.2"/>
    <row r="18462" x14ac:dyDescent="0.2"/>
    <row r="18463" x14ac:dyDescent="0.2"/>
    <row r="18464" x14ac:dyDescent="0.2"/>
    <row r="18465" x14ac:dyDescent="0.2"/>
    <row r="18466" x14ac:dyDescent="0.2"/>
    <row r="18467" x14ac:dyDescent="0.2"/>
    <row r="18468" x14ac:dyDescent="0.2"/>
    <row r="18469" x14ac:dyDescent="0.2"/>
    <row r="18470" x14ac:dyDescent="0.2"/>
    <row r="18471" x14ac:dyDescent="0.2"/>
    <row r="18472" x14ac:dyDescent="0.2"/>
    <row r="18473" x14ac:dyDescent="0.2"/>
    <row r="18474" x14ac:dyDescent="0.2"/>
    <row r="18475" x14ac:dyDescent="0.2"/>
    <row r="18476" x14ac:dyDescent="0.2"/>
    <row r="18477" x14ac:dyDescent="0.2"/>
    <row r="18478" x14ac:dyDescent="0.2"/>
    <row r="18479" x14ac:dyDescent="0.2"/>
    <row r="18480" x14ac:dyDescent="0.2"/>
    <row r="18481" x14ac:dyDescent="0.2"/>
    <row r="18482" x14ac:dyDescent="0.2"/>
    <row r="18483" x14ac:dyDescent="0.2"/>
    <row r="18484" x14ac:dyDescent="0.2"/>
    <row r="18485" x14ac:dyDescent="0.2"/>
    <row r="18486" x14ac:dyDescent="0.2"/>
    <row r="18487" x14ac:dyDescent="0.2"/>
    <row r="18488" x14ac:dyDescent="0.2"/>
    <row r="18489" x14ac:dyDescent="0.2"/>
    <row r="18490" x14ac:dyDescent="0.2"/>
    <row r="18491" x14ac:dyDescent="0.2"/>
    <row r="18492" x14ac:dyDescent="0.2"/>
    <row r="18493" x14ac:dyDescent="0.2"/>
    <row r="18494" x14ac:dyDescent="0.2"/>
    <row r="18495" x14ac:dyDescent="0.2"/>
    <row r="18496" x14ac:dyDescent="0.2"/>
    <row r="18497" x14ac:dyDescent="0.2"/>
    <row r="18498" x14ac:dyDescent="0.2"/>
    <row r="18499" x14ac:dyDescent="0.2"/>
    <row r="18500" x14ac:dyDescent="0.2"/>
    <row r="18501" x14ac:dyDescent="0.2"/>
    <row r="18502" x14ac:dyDescent="0.2"/>
    <row r="18503" x14ac:dyDescent="0.2"/>
    <row r="18504" x14ac:dyDescent="0.2"/>
    <row r="18505" x14ac:dyDescent="0.2"/>
    <row r="18506" x14ac:dyDescent="0.2"/>
    <row r="18507" x14ac:dyDescent="0.2"/>
    <row r="18508" x14ac:dyDescent="0.2"/>
    <row r="18509" x14ac:dyDescent="0.2"/>
    <row r="18510" x14ac:dyDescent="0.2"/>
    <row r="18511" x14ac:dyDescent="0.2"/>
    <row r="18512" x14ac:dyDescent="0.2"/>
    <row r="18513" x14ac:dyDescent="0.2"/>
    <row r="18514" x14ac:dyDescent="0.2"/>
    <row r="18515" x14ac:dyDescent="0.2"/>
    <row r="18516" x14ac:dyDescent="0.2"/>
    <row r="18517" x14ac:dyDescent="0.2"/>
    <row r="18518" x14ac:dyDescent="0.2"/>
    <row r="18519" x14ac:dyDescent="0.2"/>
    <row r="18520" x14ac:dyDescent="0.2"/>
    <row r="18521" x14ac:dyDescent="0.2"/>
    <row r="18522" x14ac:dyDescent="0.2"/>
    <row r="18523" x14ac:dyDescent="0.2"/>
    <row r="18524" x14ac:dyDescent="0.2"/>
    <row r="18525" x14ac:dyDescent="0.2"/>
    <row r="18526" x14ac:dyDescent="0.2"/>
    <row r="18527" x14ac:dyDescent="0.2"/>
    <row r="18528" x14ac:dyDescent="0.2"/>
    <row r="18529" x14ac:dyDescent="0.2"/>
    <row r="18530" x14ac:dyDescent="0.2"/>
    <row r="18531" x14ac:dyDescent="0.2"/>
    <row r="18532" x14ac:dyDescent="0.2"/>
    <row r="18533" x14ac:dyDescent="0.2"/>
    <row r="18534" x14ac:dyDescent="0.2"/>
    <row r="18535" x14ac:dyDescent="0.2"/>
    <row r="18536" x14ac:dyDescent="0.2"/>
    <row r="18537" x14ac:dyDescent="0.2"/>
    <row r="18538" x14ac:dyDescent="0.2"/>
    <row r="18539" x14ac:dyDescent="0.2"/>
    <row r="18540" x14ac:dyDescent="0.2"/>
    <row r="18541" x14ac:dyDescent="0.2"/>
    <row r="18542" x14ac:dyDescent="0.2"/>
    <row r="18543" x14ac:dyDescent="0.2"/>
    <row r="18544" x14ac:dyDescent="0.2"/>
    <row r="18545" x14ac:dyDescent="0.2"/>
    <row r="18546" x14ac:dyDescent="0.2"/>
    <row r="18547" x14ac:dyDescent="0.2"/>
    <row r="18548" x14ac:dyDescent="0.2"/>
    <row r="18549" x14ac:dyDescent="0.2"/>
    <row r="18550" x14ac:dyDescent="0.2"/>
    <row r="18551" x14ac:dyDescent="0.2"/>
    <row r="18552" x14ac:dyDescent="0.2"/>
    <row r="18553" x14ac:dyDescent="0.2"/>
    <row r="18554" x14ac:dyDescent="0.2"/>
    <row r="18555" x14ac:dyDescent="0.2"/>
    <row r="18556" x14ac:dyDescent="0.2"/>
    <row r="18557" x14ac:dyDescent="0.2"/>
    <row r="18558" x14ac:dyDescent="0.2"/>
    <row r="18559" x14ac:dyDescent="0.2"/>
    <row r="18560" x14ac:dyDescent="0.2"/>
    <row r="18561" x14ac:dyDescent="0.2"/>
    <row r="18562" x14ac:dyDescent="0.2"/>
    <row r="18563" x14ac:dyDescent="0.2"/>
    <row r="18564" x14ac:dyDescent="0.2"/>
    <row r="18565" x14ac:dyDescent="0.2"/>
    <row r="18566" x14ac:dyDescent="0.2"/>
    <row r="18567" x14ac:dyDescent="0.2"/>
    <row r="18568" x14ac:dyDescent="0.2"/>
    <row r="18569" x14ac:dyDescent="0.2"/>
    <row r="18570" x14ac:dyDescent="0.2"/>
    <row r="18571" x14ac:dyDescent="0.2"/>
    <row r="18572" x14ac:dyDescent="0.2"/>
    <row r="18573" x14ac:dyDescent="0.2"/>
    <row r="18574" x14ac:dyDescent="0.2"/>
    <row r="18575" x14ac:dyDescent="0.2"/>
    <row r="18576" x14ac:dyDescent="0.2"/>
    <row r="18577" x14ac:dyDescent="0.2"/>
    <row r="18578" x14ac:dyDescent="0.2"/>
    <row r="18579" x14ac:dyDescent="0.2"/>
    <row r="18580" x14ac:dyDescent="0.2"/>
    <row r="18581" x14ac:dyDescent="0.2"/>
    <row r="18582" x14ac:dyDescent="0.2"/>
    <row r="18583" x14ac:dyDescent="0.2"/>
    <row r="18584" x14ac:dyDescent="0.2"/>
    <row r="18585" x14ac:dyDescent="0.2"/>
    <row r="18586" x14ac:dyDescent="0.2"/>
    <row r="18587" x14ac:dyDescent="0.2"/>
    <row r="18588" x14ac:dyDescent="0.2"/>
    <row r="18589" x14ac:dyDescent="0.2"/>
    <row r="18590" x14ac:dyDescent="0.2"/>
    <row r="18591" x14ac:dyDescent="0.2"/>
    <row r="18592" x14ac:dyDescent="0.2"/>
    <row r="18593" x14ac:dyDescent="0.2"/>
    <row r="18594" x14ac:dyDescent="0.2"/>
    <row r="18595" x14ac:dyDescent="0.2"/>
    <row r="18596" x14ac:dyDescent="0.2"/>
    <row r="18597" x14ac:dyDescent="0.2"/>
    <row r="18598" x14ac:dyDescent="0.2"/>
    <row r="18599" x14ac:dyDescent="0.2"/>
    <row r="18600" x14ac:dyDescent="0.2"/>
    <row r="18601" x14ac:dyDescent="0.2"/>
    <row r="18602" x14ac:dyDescent="0.2"/>
    <row r="18603" x14ac:dyDescent="0.2"/>
    <row r="18604" x14ac:dyDescent="0.2"/>
    <row r="18605" x14ac:dyDescent="0.2"/>
    <row r="18606" x14ac:dyDescent="0.2"/>
    <row r="18607" x14ac:dyDescent="0.2"/>
    <row r="18608" x14ac:dyDescent="0.2"/>
    <row r="18609" x14ac:dyDescent="0.2"/>
    <row r="18610" x14ac:dyDescent="0.2"/>
    <row r="18611" x14ac:dyDescent="0.2"/>
    <row r="18612" x14ac:dyDescent="0.2"/>
    <row r="18613" x14ac:dyDescent="0.2"/>
    <row r="18614" x14ac:dyDescent="0.2"/>
    <row r="18615" x14ac:dyDescent="0.2"/>
    <row r="18616" x14ac:dyDescent="0.2"/>
    <row r="18617" x14ac:dyDescent="0.2"/>
    <row r="18618" x14ac:dyDescent="0.2"/>
    <row r="18619" x14ac:dyDescent="0.2"/>
    <row r="18620" x14ac:dyDescent="0.2"/>
    <row r="18621" x14ac:dyDescent="0.2"/>
    <row r="18622" x14ac:dyDescent="0.2"/>
    <row r="18623" x14ac:dyDescent="0.2"/>
    <row r="18624" x14ac:dyDescent="0.2"/>
    <row r="18625" x14ac:dyDescent="0.2"/>
    <row r="18626" x14ac:dyDescent="0.2"/>
    <row r="18627" x14ac:dyDescent="0.2"/>
    <row r="18628" x14ac:dyDescent="0.2"/>
    <row r="18629" x14ac:dyDescent="0.2"/>
    <row r="18630" x14ac:dyDescent="0.2"/>
    <row r="18631" x14ac:dyDescent="0.2"/>
    <row r="18632" x14ac:dyDescent="0.2"/>
    <row r="18633" x14ac:dyDescent="0.2"/>
    <row r="18634" x14ac:dyDescent="0.2"/>
    <row r="18635" x14ac:dyDescent="0.2"/>
    <row r="18636" x14ac:dyDescent="0.2"/>
    <row r="18637" x14ac:dyDescent="0.2"/>
    <row r="18638" x14ac:dyDescent="0.2"/>
    <row r="18639" x14ac:dyDescent="0.2"/>
    <row r="18640" x14ac:dyDescent="0.2"/>
    <row r="18641" x14ac:dyDescent="0.2"/>
    <row r="18642" x14ac:dyDescent="0.2"/>
    <row r="18643" x14ac:dyDescent="0.2"/>
    <row r="18644" x14ac:dyDescent="0.2"/>
    <row r="18645" x14ac:dyDescent="0.2"/>
    <row r="18646" x14ac:dyDescent="0.2"/>
    <row r="18647" x14ac:dyDescent="0.2"/>
    <row r="18648" x14ac:dyDescent="0.2"/>
    <row r="18649" x14ac:dyDescent="0.2"/>
    <row r="18650" x14ac:dyDescent="0.2"/>
    <row r="18651" x14ac:dyDescent="0.2"/>
    <row r="18652" x14ac:dyDescent="0.2"/>
    <row r="18653" x14ac:dyDescent="0.2"/>
    <row r="18654" x14ac:dyDescent="0.2"/>
    <row r="18655" x14ac:dyDescent="0.2"/>
    <row r="18656" x14ac:dyDescent="0.2"/>
    <row r="18657" x14ac:dyDescent="0.2"/>
    <row r="18658" x14ac:dyDescent="0.2"/>
    <row r="18659" x14ac:dyDescent="0.2"/>
    <row r="18660" x14ac:dyDescent="0.2"/>
    <row r="18661" x14ac:dyDescent="0.2"/>
    <row r="18662" x14ac:dyDescent="0.2"/>
    <row r="18663" x14ac:dyDescent="0.2"/>
    <row r="18664" x14ac:dyDescent="0.2"/>
    <row r="18665" x14ac:dyDescent="0.2"/>
    <row r="18666" x14ac:dyDescent="0.2"/>
    <row r="18667" x14ac:dyDescent="0.2"/>
    <row r="18668" x14ac:dyDescent="0.2"/>
    <row r="18669" x14ac:dyDescent="0.2"/>
    <row r="18670" x14ac:dyDescent="0.2"/>
    <row r="18671" x14ac:dyDescent="0.2"/>
    <row r="18672" x14ac:dyDescent="0.2"/>
    <row r="18673" x14ac:dyDescent="0.2"/>
    <row r="18674" x14ac:dyDescent="0.2"/>
    <row r="18675" x14ac:dyDescent="0.2"/>
    <row r="18676" x14ac:dyDescent="0.2"/>
    <row r="18677" x14ac:dyDescent="0.2"/>
    <row r="18678" x14ac:dyDescent="0.2"/>
    <row r="18679" x14ac:dyDescent="0.2"/>
    <row r="18680" x14ac:dyDescent="0.2"/>
    <row r="18681" x14ac:dyDescent="0.2"/>
    <row r="18682" x14ac:dyDescent="0.2"/>
    <row r="18683" x14ac:dyDescent="0.2"/>
    <row r="18684" x14ac:dyDescent="0.2"/>
    <row r="18685" x14ac:dyDescent="0.2"/>
    <row r="18686" x14ac:dyDescent="0.2"/>
    <row r="18687" x14ac:dyDescent="0.2"/>
    <row r="18688" x14ac:dyDescent="0.2"/>
    <row r="18689" x14ac:dyDescent="0.2"/>
    <row r="18690" x14ac:dyDescent="0.2"/>
    <row r="18691" x14ac:dyDescent="0.2"/>
    <row r="18692" x14ac:dyDescent="0.2"/>
    <row r="18693" x14ac:dyDescent="0.2"/>
    <row r="18694" x14ac:dyDescent="0.2"/>
    <row r="18695" x14ac:dyDescent="0.2"/>
    <row r="18696" x14ac:dyDescent="0.2"/>
    <row r="18697" x14ac:dyDescent="0.2"/>
    <row r="18698" x14ac:dyDescent="0.2"/>
    <row r="18699" x14ac:dyDescent="0.2"/>
    <row r="18700" x14ac:dyDescent="0.2"/>
    <row r="18701" x14ac:dyDescent="0.2"/>
    <row r="18702" x14ac:dyDescent="0.2"/>
    <row r="18703" x14ac:dyDescent="0.2"/>
    <row r="18704" x14ac:dyDescent="0.2"/>
    <row r="18705" x14ac:dyDescent="0.2"/>
    <row r="18706" x14ac:dyDescent="0.2"/>
    <row r="18707" x14ac:dyDescent="0.2"/>
    <row r="18708" x14ac:dyDescent="0.2"/>
    <row r="18709" x14ac:dyDescent="0.2"/>
    <row r="18710" x14ac:dyDescent="0.2"/>
    <row r="18711" x14ac:dyDescent="0.2"/>
    <row r="18712" x14ac:dyDescent="0.2"/>
    <row r="18713" x14ac:dyDescent="0.2"/>
    <row r="18714" x14ac:dyDescent="0.2"/>
    <row r="18715" x14ac:dyDescent="0.2"/>
    <row r="18716" x14ac:dyDescent="0.2"/>
    <row r="18717" x14ac:dyDescent="0.2"/>
    <row r="18718" x14ac:dyDescent="0.2"/>
    <row r="18719" x14ac:dyDescent="0.2"/>
    <row r="18720" x14ac:dyDescent="0.2"/>
    <row r="18721" x14ac:dyDescent="0.2"/>
    <row r="18722" x14ac:dyDescent="0.2"/>
    <row r="18723" x14ac:dyDescent="0.2"/>
    <row r="18724" x14ac:dyDescent="0.2"/>
    <row r="18725" x14ac:dyDescent="0.2"/>
    <row r="18726" x14ac:dyDescent="0.2"/>
    <row r="18727" x14ac:dyDescent="0.2"/>
    <row r="18728" x14ac:dyDescent="0.2"/>
    <row r="18729" x14ac:dyDescent="0.2"/>
    <row r="18730" x14ac:dyDescent="0.2"/>
    <row r="18731" x14ac:dyDescent="0.2"/>
    <row r="18732" x14ac:dyDescent="0.2"/>
    <row r="18733" x14ac:dyDescent="0.2"/>
    <row r="18734" x14ac:dyDescent="0.2"/>
    <row r="18735" x14ac:dyDescent="0.2"/>
    <row r="18736" x14ac:dyDescent="0.2"/>
    <row r="18737" x14ac:dyDescent="0.2"/>
    <row r="18738" x14ac:dyDescent="0.2"/>
    <row r="18739" x14ac:dyDescent="0.2"/>
    <row r="18740" x14ac:dyDescent="0.2"/>
    <row r="18741" x14ac:dyDescent="0.2"/>
    <row r="18742" x14ac:dyDescent="0.2"/>
    <row r="18743" x14ac:dyDescent="0.2"/>
    <row r="18744" x14ac:dyDescent="0.2"/>
    <row r="18745" x14ac:dyDescent="0.2"/>
    <row r="18746" x14ac:dyDescent="0.2"/>
    <row r="18747" x14ac:dyDescent="0.2"/>
    <row r="18748" x14ac:dyDescent="0.2"/>
    <row r="18749" x14ac:dyDescent="0.2"/>
    <row r="18750" x14ac:dyDescent="0.2"/>
    <row r="18751" x14ac:dyDescent="0.2"/>
    <row r="18752" x14ac:dyDescent="0.2"/>
    <row r="18753" x14ac:dyDescent="0.2"/>
    <row r="18754" x14ac:dyDescent="0.2"/>
    <row r="18755" x14ac:dyDescent="0.2"/>
    <row r="18756" x14ac:dyDescent="0.2"/>
    <row r="18757" x14ac:dyDescent="0.2"/>
    <row r="18758" x14ac:dyDescent="0.2"/>
    <row r="18759" x14ac:dyDescent="0.2"/>
    <row r="18760" x14ac:dyDescent="0.2"/>
    <row r="18761" x14ac:dyDescent="0.2"/>
    <row r="18762" x14ac:dyDescent="0.2"/>
    <row r="18763" x14ac:dyDescent="0.2"/>
    <row r="18764" x14ac:dyDescent="0.2"/>
    <row r="18765" x14ac:dyDescent="0.2"/>
    <row r="18766" x14ac:dyDescent="0.2"/>
    <row r="18767" x14ac:dyDescent="0.2"/>
    <row r="18768" x14ac:dyDescent="0.2"/>
    <row r="18769" x14ac:dyDescent="0.2"/>
    <row r="18770" x14ac:dyDescent="0.2"/>
    <row r="18771" x14ac:dyDescent="0.2"/>
    <row r="18772" x14ac:dyDescent="0.2"/>
    <row r="18773" x14ac:dyDescent="0.2"/>
    <row r="18774" x14ac:dyDescent="0.2"/>
    <row r="18775" x14ac:dyDescent="0.2"/>
    <row r="18776" x14ac:dyDescent="0.2"/>
    <row r="18777" x14ac:dyDescent="0.2"/>
    <row r="18778" x14ac:dyDescent="0.2"/>
    <row r="18779" x14ac:dyDescent="0.2"/>
    <row r="18780" x14ac:dyDescent="0.2"/>
    <row r="18781" x14ac:dyDescent="0.2"/>
    <row r="18782" x14ac:dyDescent="0.2"/>
    <row r="18783" x14ac:dyDescent="0.2"/>
    <row r="18784" x14ac:dyDescent="0.2"/>
    <row r="18785" x14ac:dyDescent="0.2"/>
    <row r="18786" x14ac:dyDescent="0.2"/>
    <row r="18787" x14ac:dyDescent="0.2"/>
    <row r="18788" x14ac:dyDescent="0.2"/>
    <row r="18789" x14ac:dyDescent="0.2"/>
    <row r="18790" x14ac:dyDescent="0.2"/>
    <row r="18791" x14ac:dyDescent="0.2"/>
    <row r="18792" x14ac:dyDescent="0.2"/>
    <row r="18793" x14ac:dyDescent="0.2"/>
    <row r="18794" x14ac:dyDescent="0.2"/>
    <row r="18795" x14ac:dyDescent="0.2"/>
    <row r="18796" x14ac:dyDescent="0.2"/>
    <row r="18797" x14ac:dyDescent="0.2"/>
    <row r="18798" x14ac:dyDescent="0.2"/>
    <row r="18799" x14ac:dyDescent="0.2"/>
    <row r="18800" x14ac:dyDescent="0.2"/>
    <row r="18801" x14ac:dyDescent="0.2"/>
    <row r="18802" x14ac:dyDescent="0.2"/>
    <row r="18803" x14ac:dyDescent="0.2"/>
    <row r="18804" x14ac:dyDescent="0.2"/>
    <row r="18805" x14ac:dyDescent="0.2"/>
    <row r="18806" x14ac:dyDescent="0.2"/>
    <row r="18807" x14ac:dyDescent="0.2"/>
    <row r="18808" x14ac:dyDescent="0.2"/>
    <row r="18809" x14ac:dyDescent="0.2"/>
    <row r="18810" x14ac:dyDescent="0.2"/>
    <row r="18811" x14ac:dyDescent="0.2"/>
    <row r="18812" x14ac:dyDescent="0.2"/>
    <row r="18813" x14ac:dyDescent="0.2"/>
    <row r="18814" x14ac:dyDescent="0.2"/>
    <row r="18815" x14ac:dyDescent="0.2"/>
    <row r="18816" x14ac:dyDescent="0.2"/>
    <row r="18817" x14ac:dyDescent="0.2"/>
    <row r="18818" x14ac:dyDescent="0.2"/>
    <row r="18819" x14ac:dyDescent="0.2"/>
    <row r="18820" x14ac:dyDescent="0.2"/>
    <row r="18821" x14ac:dyDescent="0.2"/>
    <row r="18822" x14ac:dyDescent="0.2"/>
    <row r="18823" x14ac:dyDescent="0.2"/>
    <row r="18824" x14ac:dyDescent="0.2"/>
    <row r="18825" x14ac:dyDescent="0.2"/>
    <row r="18826" x14ac:dyDescent="0.2"/>
    <row r="18827" x14ac:dyDescent="0.2"/>
    <row r="18828" x14ac:dyDescent="0.2"/>
    <row r="18829" x14ac:dyDescent="0.2"/>
    <row r="18830" x14ac:dyDescent="0.2"/>
    <row r="18831" x14ac:dyDescent="0.2"/>
    <row r="18832" x14ac:dyDescent="0.2"/>
    <row r="18833" x14ac:dyDescent="0.2"/>
    <row r="18834" x14ac:dyDescent="0.2"/>
    <row r="18835" x14ac:dyDescent="0.2"/>
    <row r="18836" x14ac:dyDescent="0.2"/>
    <row r="18837" x14ac:dyDescent="0.2"/>
    <row r="18838" x14ac:dyDescent="0.2"/>
    <row r="18839" x14ac:dyDescent="0.2"/>
    <row r="18840" x14ac:dyDescent="0.2"/>
    <row r="18841" x14ac:dyDescent="0.2"/>
    <row r="18842" x14ac:dyDescent="0.2"/>
    <row r="18843" x14ac:dyDescent="0.2"/>
    <row r="18844" x14ac:dyDescent="0.2"/>
    <row r="18845" x14ac:dyDescent="0.2"/>
    <row r="18846" x14ac:dyDescent="0.2"/>
    <row r="18847" x14ac:dyDescent="0.2"/>
    <row r="18848" x14ac:dyDescent="0.2"/>
    <row r="18849" x14ac:dyDescent="0.2"/>
    <row r="18850" x14ac:dyDescent="0.2"/>
    <row r="18851" x14ac:dyDescent="0.2"/>
    <row r="18852" x14ac:dyDescent="0.2"/>
    <row r="18853" x14ac:dyDescent="0.2"/>
    <row r="18854" x14ac:dyDescent="0.2"/>
    <row r="18855" x14ac:dyDescent="0.2"/>
    <row r="18856" x14ac:dyDescent="0.2"/>
    <row r="18857" x14ac:dyDescent="0.2"/>
    <row r="18858" x14ac:dyDescent="0.2"/>
    <row r="18859" x14ac:dyDescent="0.2"/>
    <row r="18860" x14ac:dyDescent="0.2"/>
    <row r="18861" x14ac:dyDescent="0.2"/>
    <row r="18862" x14ac:dyDescent="0.2"/>
    <row r="18863" x14ac:dyDescent="0.2"/>
    <row r="18864" x14ac:dyDescent="0.2"/>
    <row r="18865" x14ac:dyDescent="0.2"/>
    <row r="18866" x14ac:dyDescent="0.2"/>
    <row r="18867" x14ac:dyDescent="0.2"/>
    <row r="18868" x14ac:dyDescent="0.2"/>
    <row r="18869" x14ac:dyDescent="0.2"/>
    <row r="18870" x14ac:dyDescent="0.2"/>
    <row r="18871" x14ac:dyDescent="0.2"/>
    <row r="18872" x14ac:dyDescent="0.2"/>
    <row r="18873" x14ac:dyDescent="0.2"/>
    <row r="18874" x14ac:dyDescent="0.2"/>
    <row r="18875" x14ac:dyDescent="0.2"/>
    <row r="18876" x14ac:dyDescent="0.2"/>
    <row r="18877" x14ac:dyDescent="0.2"/>
    <row r="18878" x14ac:dyDescent="0.2"/>
    <row r="18879" x14ac:dyDescent="0.2"/>
    <row r="18880" x14ac:dyDescent="0.2"/>
    <row r="18881" x14ac:dyDescent="0.2"/>
    <row r="18882" x14ac:dyDescent="0.2"/>
    <row r="18883" x14ac:dyDescent="0.2"/>
    <row r="18884" x14ac:dyDescent="0.2"/>
    <row r="18885" x14ac:dyDescent="0.2"/>
    <row r="18886" x14ac:dyDescent="0.2"/>
    <row r="18887" x14ac:dyDescent="0.2"/>
    <row r="18888" x14ac:dyDescent="0.2"/>
    <row r="18889" x14ac:dyDescent="0.2"/>
    <row r="18890" x14ac:dyDescent="0.2"/>
    <row r="18891" x14ac:dyDescent="0.2"/>
    <row r="18892" x14ac:dyDescent="0.2"/>
    <row r="18893" x14ac:dyDescent="0.2"/>
    <row r="18894" x14ac:dyDescent="0.2"/>
    <row r="18895" x14ac:dyDescent="0.2"/>
    <row r="18896" x14ac:dyDescent="0.2"/>
    <row r="18897" x14ac:dyDescent="0.2"/>
    <row r="18898" x14ac:dyDescent="0.2"/>
    <row r="18899" x14ac:dyDescent="0.2"/>
    <row r="18900" x14ac:dyDescent="0.2"/>
    <row r="18901" x14ac:dyDescent="0.2"/>
    <row r="18902" x14ac:dyDescent="0.2"/>
    <row r="18903" x14ac:dyDescent="0.2"/>
    <row r="18904" x14ac:dyDescent="0.2"/>
    <row r="18905" x14ac:dyDescent="0.2"/>
    <row r="18906" x14ac:dyDescent="0.2"/>
    <row r="18907" x14ac:dyDescent="0.2"/>
    <row r="18908" x14ac:dyDescent="0.2"/>
    <row r="18909" x14ac:dyDescent="0.2"/>
    <row r="18910" x14ac:dyDescent="0.2"/>
    <row r="18911" x14ac:dyDescent="0.2"/>
    <row r="18912" x14ac:dyDescent="0.2"/>
    <row r="18913" x14ac:dyDescent="0.2"/>
    <row r="18914" x14ac:dyDescent="0.2"/>
    <row r="18915" x14ac:dyDescent="0.2"/>
    <row r="18916" x14ac:dyDescent="0.2"/>
    <row r="18917" x14ac:dyDescent="0.2"/>
    <row r="18918" x14ac:dyDescent="0.2"/>
    <row r="18919" x14ac:dyDescent="0.2"/>
    <row r="18920" x14ac:dyDescent="0.2"/>
    <row r="18921" x14ac:dyDescent="0.2"/>
    <row r="18922" x14ac:dyDescent="0.2"/>
    <row r="18923" x14ac:dyDescent="0.2"/>
    <row r="18924" x14ac:dyDescent="0.2"/>
    <row r="18925" x14ac:dyDescent="0.2"/>
    <row r="18926" x14ac:dyDescent="0.2"/>
    <row r="18927" x14ac:dyDescent="0.2"/>
    <row r="18928" x14ac:dyDescent="0.2"/>
    <row r="18929" x14ac:dyDescent="0.2"/>
    <row r="18930" x14ac:dyDescent="0.2"/>
    <row r="18931" x14ac:dyDescent="0.2"/>
    <row r="18932" x14ac:dyDescent="0.2"/>
    <row r="18933" x14ac:dyDescent="0.2"/>
    <row r="18934" x14ac:dyDescent="0.2"/>
    <row r="18935" x14ac:dyDescent="0.2"/>
    <row r="18936" x14ac:dyDescent="0.2"/>
    <row r="18937" x14ac:dyDescent="0.2"/>
    <row r="18938" x14ac:dyDescent="0.2"/>
    <row r="18939" x14ac:dyDescent="0.2"/>
    <row r="18940" x14ac:dyDescent="0.2"/>
    <row r="18941" x14ac:dyDescent="0.2"/>
    <row r="18942" x14ac:dyDescent="0.2"/>
    <row r="18943" x14ac:dyDescent="0.2"/>
    <row r="18944" x14ac:dyDescent="0.2"/>
    <row r="18945" x14ac:dyDescent="0.2"/>
    <row r="18946" x14ac:dyDescent="0.2"/>
    <row r="18947" x14ac:dyDescent="0.2"/>
    <row r="18948" x14ac:dyDescent="0.2"/>
    <row r="18949" x14ac:dyDescent="0.2"/>
    <row r="18950" x14ac:dyDescent="0.2"/>
    <row r="18951" x14ac:dyDescent="0.2"/>
    <row r="18952" x14ac:dyDescent="0.2"/>
    <row r="18953" x14ac:dyDescent="0.2"/>
    <row r="18954" x14ac:dyDescent="0.2"/>
    <row r="18955" x14ac:dyDescent="0.2"/>
    <row r="18956" x14ac:dyDescent="0.2"/>
    <row r="18957" x14ac:dyDescent="0.2"/>
    <row r="18958" x14ac:dyDescent="0.2"/>
    <row r="18959" x14ac:dyDescent="0.2"/>
    <row r="18960" x14ac:dyDescent="0.2"/>
    <row r="18961" x14ac:dyDescent="0.2"/>
    <row r="18962" x14ac:dyDescent="0.2"/>
    <row r="18963" x14ac:dyDescent="0.2"/>
    <row r="18964" x14ac:dyDescent="0.2"/>
    <row r="18965" x14ac:dyDescent="0.2"/>
    <row r="18966" x14ac:dyDescent="0.2"/>
    <row r="18967" x14ac:dyDescent="0.2"/>
    <row r="18968" x14ac:dyDescent="0.2"/>
    <row r="18969" x14ac:dyDescent="0.2"/>
    <row r="18970" x14ac:dyDescent="0.2"/>
    <row r="18971" x14ac:dyDescent="0.2"/>
    <row r="18972" x14ac:dyDescent="0.2"/>
    <row r="18973" x14ac:dyDescent="0.2"/>
    <row r="18974" x14ac:dyDescent="0.2"/>
    <row r="18975" x14ac:dyDescent="0.2"/>
    <row r="18976" x14ac:dyDescent="0.2"/>
    <row r="18977" x14ac:dyDescent="0.2"/>
    <row r="18978" x14ac:dyDescent="0.2"/>
    <row r="18979" x14ac:dyDescent="0.2"/>
    <row r="18980" x14ac:dyDescent="0.2"/>
    <row r="18981" x14ac:dyDescent="0.2"/>
    <row r="18982" x14ac:dyDescent="0.2"/>
    <row r="18983" x14ac:dyDescent="0.2"/>
    <row r="18984" x14ac:dyDescent="0.2"/>
    <row r="18985" x14ac:dyDescent="0.2"/>
    <row r="18986" x14ac:dyDescent="0.2"/>
    <row r="18987" x14ac:dyDescent="0.2"/>
    <row r="18988" x14ac:dyDescent="0.2"/>
    <row r="18989" x14ac:dyDescent="0.2"/>
    <row r="18990" x14ac:dyDescent="0.2"/>
    <row r="18991" x14ac:dyDescent="0.2"/>
    <row r="18992" x14ac:dyDescent="0.2"/>
    <row r="18993" x14ac:dyDescent="0.2"/>
    <row r="18994" x14ac:dyDescent="0.2"/>
    <row r="18995" x14ac:dyDescent="0.2"/>
    <row r="18996" x14ac:dyDescent="0.2"/>
    <row r="18997" x14ac:dyDescent="0.2"/>
    <row r="18998" x14ac:dyDescent="0.2"/>
    <row r="18999" x14ac:dyDescent="0.2"/>
    <row r="19000" x14ac:dyDescent="0.2"/>
    <row r="19001" x14ac:dyDescent="0.2"/>
    <row r="19002" x14ac:dyDescent="0.2"/>
    <row r="19003" x14ac:dyDescent="0.2"/>
    <row r="19004" x14ac:dyDescent="0.2"/>
    <row r="19005" x14ac:dyDescent="0.2"/>
    <row r="19006" x14ac:dyDescent="0.2"/>
    <row r="19007" x14ac:dyDescent="0.2"/>
    <row r="19008" x14ac:dyDescent="0.2"/>
    <row r="19009" x14ac:dyDescent="0.2"/>
    <row r="19010" x14ac:dyDescent="0.2"/>
    <row r="19011" x14ac:dyDescent="0.2"/>
    <row r="19012" x14ac:dyDescent="0.2"/>
    <row r="19013" x14ac:dyDescent="0.2"/>
    <row r="19014" x14ac:dyDescent="0.2"/>
    <row r="19015" x14ac:dyDescent="0.2"/>
    <row r="19016" x14ac:dyDescent="0.2"/>
    <row r="19017" x14ac:dyDescent="0.2"/>
    <row r="19018" x14ac:dyDescent="0.2"/>
    <row r="19019" x14ac:dyDescent="0.2"/>
    <row r="19020" x14ac:dyDescent="0.2"/>
    <row r="19021" x14ac:dyDescent="0.2"/>
    <row r="19022" x14ac:dyDescent="0.2"/>
    <row r="19023" x14ac:dyDescent="0.2"/>
    <row r="19024" x14ac:dyDescent="0.2"/>
    <row r="19025" x14ac:dyDescent="0.2"/>
    <row r="19026" x14ac:dyDescent="0.2"/>
    <row r="19027" x14ac:dyDescent="0.2"/>
    <row r="19028" x14ac:dyDescent="0.2"/>
    <row r="19029" x14ac:dyDescent="0.2"/>
    <row r="19030" x14ac:dyDescent="0.2"/>
    <row r="19031" x14ac:dyDescent="0.2"/>
    <row r="19032" x14ac:dyDescent="0.2"/>
    <row r="19033" x14ac:dyDescent="0.2"/>
    <row r="19034" x14ac:dyDescent="0.2"/>
    <row r="19035" x14ac:dyDescent="0.2"/>
    <row r="19036" x14ac:dyDescent="0.2"/>
    <row r="19037" x14ac:dyDescent="0.2"/>
    <row r="19038" x14ac:dyDescent="0.2"/>
    <row r="19039" x14ac:dyDescent="0.2"/>
    <row r="19040" x14ac:dyDescent="0.2"/>
    <row r="19041" x14ac:dyDescent="0.2"/>
    <row r="19042" x14ac:dyDescent="0.2"/>
    <row r="19043" x14ac:dyDescent="0.2"/>
    <row r="19044" x14ac:dyDescent="0.2"/>
    <row r="19045" x14ac:dyDescent="0.2"/>
    <row r="19046" x14ac:dyDescent="0.2"/>
    <row r="19047" x14ac:dyDescent="0.2"/>
    <row r="19048" x14ac:dyDescent="0.2"/>
    <row r="19049" x14ac:dyDescent="0.2"/>
    <row r="19050" x14ac:dyDescent="0.2"/>
    <row r="19051" x14ac:dyDescent="0.2"/>
    <row r="19052" x14ac:dyDescent="0.2"/>
    <row r="19053" x14ac:dyDescent="0.2"/>
    <row r="19054" x14ac:dyDescent="0.2"/>
    <row r="19055" x14ac:dyDescent="0.2"/>
    <row r="19056" x14ac:dyDescent="0.2"/>
    <row r="19057" x14ac:dyDescent="0.2"/>
    <row r="19058" x14ac:dyDescent="0.2"/>
    <row r="19059" x14ac:dyDescent="0.2"/>
    <row r="19060" x14ac:dyDescent="0.2"/>
    <row r="19061" x14ac:dyDescent="0.2"/>
    <row r="19062" x14ac:dyDescent="0.2"/>
    <row r="19063" x14ac:dyDescent="0.2"/>
    <row r="19064" x14ac:dyDescent="0.2"/>
    <row r="19065" x14ac:dyDescent="0.2"/>
    <row r="19066" x14ac:dyDescent="0.2"/>
    <row r="19067" x14ac:dyDescent="0.2"/>
    <row r="19068" x14ac:dyDescent="0.2"/>
    <row r="19069" x14ac:dyDescent="0.2"/>
    <row r="19070" x14ac:dyDescent="0.2"/>
    <row r="19071" x14ac:dyDescent="0.2"/>
    <row r="19072" x14ac:dyDescent="0.2"/>
    <row r="19073" x14ac:dyDescent="0.2"/>
    <row r="19074" x14ac:dyDescent="0.2"/>
    <row r="19075" x14ac:dyDescent="0.2"/>
    <row r="19076" x14ac:dyDescent="0.2"/>
    <row r="19077" x14ac:dyDescent="0.2"/>
    <row r="19078" x14ac:dyDescent="0.2"/>
    <row r="19079" x14ac:dyDescent="0.2"/>
    <row r="19080" x14ac:dyDescent="0.2"/>
    <row r="19081" x14ac:dyDescent="0.2"/>
    <row r="19082" x14ac:dyDescent="0.2"/>
    <row r="19083" x14ac:dyDescent="0.2"/>
    <row r="19084" x14ac:dyDescent="0.2"/>
    <row r="19085" x14ac:dyDescent="0.2"/>
    <row r="19086" x14ac:dyDescent="0.2"/>
    <row r="19087" x14ac:dyDescent="0.2"/>
    <row r="19088" x14ac:dyDescent="0.2"/>
    <row r="19089" x14ac:dyDescent="0.2"/>
    <row r="19090" x14ac:dyDescent="0.2"/>
    <row r="19091" x14ac:dyDescent="0.2"/>
    <row r="19092" x14ac:dyDescent="0.2"/>
    <row r="19093" x14ac:dyDescent="0.2"/>
    <row r="19094" x14ac:dyDescent="0.2"/>
    <row r="19095" x14ac:dyDescent="0.2"/>
    <row r="19096" x14ac:dyDescent="0.2"/>
    <row r="19097" x14ac:dyDescent="0.2"/>
    <row r="19098" x14ac:dyDescent="0.2"/>
    <row r="19099" x14ac:dyDescent="0.2"/>
    <row r="19100" x14ac:dyDescent="0.2"/>
    <row r="19101" x14ac:dyDescent="0.2"/>
    <row r="19102" x14ac:dyDescent="0.2"/>
    <row r="19103" x14ac:dyDescent="0.2"/>
    <row r="19104" x14ac:dyDescent="0.2"/>
    <row r="19105" x14ac:dyDescent="0.2"/>
    <row r="19106" x14ac:dyDescent="0.2"/>
    <row r="19107" x14ac:dyDescent="0.2"/>
    <row r="19108" x14ac:dyDescent="0.2"/>
    <row r="19109" x14ac:dyDescent="0.2"/>
    <row r="19110" x14ac:dyDescent="0.2"/>
    <row r="19111" x14ac:dyDescent="0.2"/>
    <row r="19112" x14ac:dyDescent="0.2"/>
    <row r="19113" x14ac:dyDescent="0.2"/>
    <row r="19114" x14ac:dyDescent="0.2"/>
    <row r="19115" x14ac:dyDescent="0.2"/>
    <row r="19116" x14ac:dyDescent="0.2"/>
    <row r="19117" x14ac:dyDescent="0.2"/>
    <row r="19118" x14ac:dyDescent="0.2"/>
    <row r="19119" x14ac:dyDescent="0.2"/>
    <row r="19120" x14ac:dyDescent="0.2"/>
    <row r="19121" x14ac:dyDescent="0.2"/>
    <row r="19122" x14ac:dyDescent="0.2"/>
    <row r="19123" x14ac:dyDescent="0.2"/>
    <row r="19124" x14ac:dyDescent="0.2"/>
    <row r="19125" x14ac:dyDescent="0.2"/>
    <row r="19126" x14ac:dyDescent="0.2"/>
    <row r="19127" x14ac:dyDescent="0.2"/>
    <row r="19128" x14ac:dyDescent="0.2"/>
    <row r="19129" x14ac:dyDescent="0.2"/>
    <row r="19130" x14ac:dyDescent="0.2"/>
    <row r="19131" x14ac:dyDescent="0.2"/>
    <row r="19132" x14ac:dyDescent="0.2"/>
    <row r="19133" x14ac:dyDescent="0.2"/>
    <row r="19134" x14ac:dyDescent="0.2"/>
    <row r="19135" x14ac:dyDescent="0.2"/>
    <row r="19136" x14ac:dyDescent="0.2"/>
    <row r="19137" x14ac:dyDescent="0.2"/>
    <row r="19138" x14ac:dyDescent="0.2"/>
    <row r="19139" x14ac:dyDescent="0.2"/>
    <row r="19140" x14ac:dyDescent="0.2"/>
    <row r="19141" x14ac:dyDescent="0.2"/>
    <row r="19142" x14ac:dyDescent="0.2"/>
    <row r="19143" x14ac:dyDescent="0.2"/>
    <row r="19144" x14ac:dyDescent="0.2"/>
    <row r="19145" x14ac:dyDescent="0.2"/>
    <row r="19146" x14ac:dyDescent="0.2"/>
    <row r="19147" x14ac:dyDescent="0.2"/>
    <row r="19148" x14ac:dyDescent="0.2"/>
    <row r="19149" x14ac:dyDescent="0.2"/>
    <row r="19150" x14ac:dyDescent="0.2"/>
    <row r="19151" x14ac:dyDescent="0.2"/>
    <row r="19152" x14ac:dyDescent="0.2"/>
    <row r="19153" x14ac:dyDescent="0.2"/>
    <row r="19154" x14ac:dyDescent="0.2"/>
    <row r="19155" x14ac:dyDescent="0.2"/>
    <row r="19156" x14ac:dyDescent="0.2"/>
    <row r="19157" x14ac:dyDescent="0.2"/>
    <row r="19158" x14ac:dyDescent="0.2"/>
    <row r="19159" x14ac:dyDescent="0.2"/>
    <row r="19160" x14ac:dyDescent="0.2"/>
    <row r="19161" x14ac:dyDescent="0.2"/>
    <row r="19162" x14ac:dyDescent="0.2"/>
    <row r="19163" x14ac:dyDescent="0.2"/>
    <row r="19164" x14ac:dyDescent="0.2"/>
    <row r="19165" x14ac:dyDescent="0.2"/>
    <row r="19166" x14ac:dyDescent="0.2"/>
    <row r="19167" x14ac:dyDescent="0.2"/>
    <row r="19168" x14ac:dyDescent="0.2"/>
    <row r="19169" x14ac:dyDescent="0.2"/>
    <row r="19170" x14ac:dyDescent="0.2"/>
    <row r="19171" x14ac:dyDescent="0.2"/>
    <row r="19172" x14ac:dyDescent="0.2"/>
    <row r="19173" x14ac:dyDescent="0.2"/>
    <row r="19174" x14ac:dyDescent="0.2"/>
    <row r="19175" x14ac:dyDescent="0.2"/>
    <row r="19176" x14ac:dyDescent="0.2"/>
    <row r="19177" x14ac:dyDescent="0.2"/>
    <row r="19178" x14ac:dyDescent="0.2"/>
    <row r="19179" x14ac:dyDescent="0.2"/>
    <row r="19180" x14ac:dyDescent="0.2"/>
    <row r="19181" x14ac:dyDescent="0.2"/>
    <row r="19182" x14ac:dyDescent="0.2"/>
    <row r="19183" x14ac:dyDescent="0.2"/>
    <row r="19184" x14ac:dyDescent="0.2"/>
    <row r="19185" x14ac:dyDescent="0.2"/>
    <row r="19186" x14ac:dyDescent="0.2"/>
    <row r="19187" x14ac:dyDescent="0.2"/>
    <row r="19188" x14ac:dyDescent="0.2"/>
    <row r="19189" x14ac:dyDescent="0.2"/>
    <row r="19190" x14ac:dyDescent="0.2"/>
    <row r="19191" x14ac:dyDescent="0.2"/>
    <row r="19192" x14ac:dyDescent="0.2"/>
    <row r="19193" x14ac:dyDescent="0.2"/>
    <row r="19194" x14ac:dyDescent="0.2"/>
    <row r="19195" x14ac:dyDescent="0.2"/>
    <row r="19196" x14ac:dyDescent="0.2"/>
    <row r="19197" x14ac:dyDescent="0.2"/>
    <row r="19198" x14ac:dyDescent="0.2"/>
    <row r="19199" x14ac:dyDescent="0.2"/>
    <row r="19200" x14ac:dyDescent="0.2"/>
    <row r="19201" x14ac:dyDescent="0.2"/>
    <row r="19202" x14ac:dyDescent="0.2"/>
    <row r="19203" x14ac:dyDescent="0.2"/>
    <row r="19204" x14ac:dyDescent="0.2"/>
    <row r="19205" x14ac:dyDescent="0.2"/>
    <row r="19206" x14ac:dyDescent="0.2"/>
    <row r="19207" x14ac:dyDescent="0.2"/>
    <row r="19208" x14ac:dyDescent="0.2"/>
    <row r="19209" x14ac:dyDescent="0.2"/>
    <row r="19210" x14ac:dyDescent="0.2"/>
    <row r="19211" x14ac:dyDescent="0.2"/>
    <row r="19212" x14ac:dyDescent="0.2"/>
    <row r="19213" x14ac:dyDescent="0.2"/>
    <row r="19214" x14ac:dyDescent="0.2"/>
    <row r="19215" x14ac:dyDescent="0.2"/>
    <row r="19216" x14ac:dyDescent="0.2"/>
    <row r="19217" x14ac:dyDescent="0.2"/>
    <row r="19218" x14ac:dyDescent="0.2"/>
    <row r="19219" x14ac:dyDescent="0.2"/>
    <row r="19220" x14ac:dyDescent="0.2"/>
    <row r="19221" x14ac:dyDescent="0.2"/>
    <row r="19222" x14ac:dyDescent="0.2"/>
    <row r="19223" x14ac:dyDescent="0.2"/>
    <row r="19224" x14ac:dyDescent="0.2"/>
    <row r="19225" x14ac:dyDescent="0.2"/>
    <row r="19226" x14ac:dyDescent="0.2"/>
    <row r="19227" x14ac:dyDescent="0.2"/>
    <row r="19228" x14ac:dyDescent="0.2"/>
    <row r="19229" x14ac:dyDescent="0.2"/>
    <row r="19230" x14ac:dyDescent="0.2"/>
    <row r="19231" x14ac:dyDescent="0.2"/>
    <row r="19232" x14ac:dyDescent="0.2"/>
    <row r="19233" x14ac:dyDescent="0.2"/>
    <row r="19234" x14ac:dyDescent="0.2"/>
    <row r="19235" x14ac:dyDescent="0.2"/>
    <row r="19236" x14ac:dyDescent="0.2"/>
    <row r="19237" x14ac:dyDescent="0.2"/>
    <row r="19238" x14ac:dyDescent="0.2"/>
    <row r="19239" x14ac:dyDescent="0.2"/>
    <row r="19240" x14ac:dyDescent="0.2"/>
    <row r="19241" x14ac:dyDescent="0.2"/>
    <row r="19242" x14ac:dyDescent="0.2"/>
    <row r="19243" x14ac:dyDescent="0.2"/>
    <row r="19244" x14ac:dyDescent="0.2"/>
    <row r="19245" x14ac:dyDescent="0.2"/>
    <row r="19246" x14ac:dyDescent="0.2"/>
    <row r="19247" x14ac:dyDescent="0.2"/>
    <row r="19248" x14ac:dyDescent="0.2"/>
    <row r="19249" x14ac:dyDescent="0.2"/>
    <row r="19250" x14ac:dyDescent="0.2"/>
    <row r="19251" x14ac:dyDescent="0.2"/>
    <row r="19252" x14ac:dyDescent="0.2"/>
    <row r="19253" x14ac:dyDescent="0.2"/>
    <row r="19254" x14ac:dyDescent="0.2"/>
    <row r="19255" x14ac:dyDescent="0.2"/>
    <row r="19256" x14ac:dyDescent="0.2"/>
    <row r="19257" x14ac:dyDescent="0.2"/>
    <row r="19258" x14ac:dyDescent="0.2"/>
    <row r="19259" x14ac:dyDescent="0.2"/>
    <row r="19260" x14ac:dyDescent="0.2"/>
    <row r="19261" x14ac:dyDescent="0.2"/>
    <row r="19262" x14ac:dyDescent="0.2"/>
    <row r="19263" x14ac:dyDescent="0.2"/>
    <row r="19264" x14ac:dyDescent="0.2"/>
    <row r="19265" x14ac:dyDescent="0.2"/>
    <row r="19266" x14ac:dyDescent="0.2"/>
    <row r="19267" x14ac:dyDescent="0.2"/>
    <row r="19268" x14ac:dyDescent="0.2"/>
    <row r="19269" x14ac:dyDescent="0.2"/>
    <row r="19270" x14ac:dyDescent="0.2"/>
    <row r="19271" x14ac:dyDescent="0.2"/>
    <row r="19272" x14ac:dyDescent="0.2"/>
    <row r="19273" x14ac:dyDescent="0.2"/>
    <row r="19274" x14ac:dyDescent="0.2"/>
    <row r="19275" x14ac:dyDescent="0.2"/>
    <row r="19276" x14ac:dyDescent="0.2"/>
    <row r="19277" x14ac:dyDescent="0.2"/>
    <row r="19278" x14ac:dyDescent="0.2"/>
    <row r="19279" x14ac:dyDescent="0.2"/>
    <row r="19280" x14ac:dyDescent="0.2"/>
    <row r="19281" x14ac:dyDescent="0.2"/>
    <row r="19282" x14ac:dyDescent="0.2"/>
    <row r="19283" x14ac:dyDescent="0.2"/>
    <row r="19284" x14ac:dyDescent="0.2"/>
    <row r="19285" x14ac:dyDescent="0.2"/>
    <row r="19286" x14ac:dyDescent="0.2"/>
    <row r="19287" x14ac:dyDescent="0.2"/>
    <row r="19288" x14ac:dyDescent="0.2"/>
    <row r="19289" x14ac:dyDescent="0.2"/>
    <row r="19290" x14ac:dyDescent="0.2"/>
    <row r="19291" x14ac:dyDescent="0.2"/>
    <row r="19292" x14ac:dyDescent="0.2"/>
    <row r="19293" x14ac:dyDescent="0.2"/>
    <row r="19294" x14ac:dyDescent="0.2"/>
    <row r="19295" x14ac:dyDescent="0.2"/>
    <row r="19296" x14ac:dyDescent="0.2"/>
    <row r="19297" x14ac:dyDescent="0.2"/>
    <row r="19298" x14ac:dyDescent="0.2"/>
    <row r="19299" x14ac:dyDescent="0.2"/>
    <row r="19300" x14ac:dyDescent="0.2"/>
    <row r="19301" x14ac:dyDescent="0.2"/>
    <row r="19302" x14ac:dyDescent="0.2"/>
    <row r="19303" x14ac:dyDescent="0.2"/>
    <row r="19304" x14ac:dyDescent="0.2"/>
    <row r="19305" x14ac:dyDescent="0.2"/>
    <row r="19306" x14ac:dyDescent="0.2"/>
    <row r="19307" x14ac:dyDescent="0.2"/>
    <row r="19308" x14ac:dyDescent="0.2"/>
    <row r="19309" x14ac:dyDescent="0.2"/>
    <row r="19310" x14ac:dyDescent="0.2"/>
    <row r="19311" x14ac:dyDescent="0.2"/>
    <row r="19312" x14ac:dyDescent="0.2"/>
    <row r="19313" x14ac:dyDescent="0.2"/>
    <row r="19314" x14ac:dyDescent="0.2"/>
    <row r="19315" x14ac:dyDescent="0.2"/>
    <row r="19316" x14ac:dyDescent="0.2"/>
    <row r="19317" x14ac:dyDescent="0.2"/>
    <row r="19318" x14ac:dyDescent="0.2"/>
    <row r="19319" x14ac:dyDescent="0.2"/>
    <row r="19320" x14ac:dyDescent="0.2"/>
    <row r="19321" x14ac:dyDescent="0.2"/>
    <row r="19322" x14ac:dyDescent="0.2"/>
    <row r="19323" x14ac:dyDescent="0.2"/>
    <row r="19324" x14ac:dyDescent="0.2"/>
    <row r="19325" x14ac:dyDescent="0.2"/>
    <row r="19326" x14ac:dyDescent="0.2"/>
    <row r="19327" x14ac:dyDescent="0.2"/>
    <row r="19328" x14ac:dyDescent="0.2"/>
    <row r="19329" x14ac:dyDescent="0.2"/>
    <row r="19330" x14ac:dyDescent="0.2"/>
    <row r="19331" x14ac:dyDescent="0.2"/>
    <row r="19332" x14ac:dyDescent="0.2"/>
    <row r="19333" x14ac:dyDescent="0.2"/>
    <row r="19334" x14ac:dyDescent="0.2"/>
    <row r="19335" x14ac:dyDescent="0.2"/>
    <row r="19336" x14ac:dyDescent="0.2"/>
    <row r="19337" x14ac:dyDescent="0.2"/>
    <row r="19338" x14ac:dyDescent="0.2"/>
    <row r="19339" x14ac:dyDescent="0.2"/>
    <row r="19340" x14ac:dyDescent="0.2"/>
    <row r="19341" x14ac:dyDescent="0.2"/>
    <row r="19342" x14ac:dyDescent="0.2"/>
    <row r="19343" x14ac:dyDescent="0.2"/>
    <row r="19344" x14ac:dyDescent="0.2"/>
    <row r="19345" x14ac:dyDescent="0.2"/>
    <row r="19346" x14ac:dyDescent="0.2"/>
    <row r="19347" x14ac:dyDescent="0.2"/>
    <row r="19348" x14ac:dyDescent="0.2"/>
    <row r="19349" x14ac:dyDescent="0.2"/>
    <row r="19350" x14ac:dyDescent="0.2"/>
    <row r="19351" x14ac:dyDescent="0.2"/>
    <row r="19352" x14ac:dyDescent="0.2"/>
    <row r="19353" x14ac:dyDescent="0.2"/>
    <row r="19354" x14ac:dyDescent="0.2"/>
    <row r="19355" x14ac:dyDescent="0.2"/>
    <row r="19356" x14ac:dyDescent="0.2"/>
    <row r="19357" x14ac:dyDescent="0.2"/>
    <row r="19358" x14ac:dyDescent="0.2"/>
    <row r="19359" x14ac:dyDescent="0.2"/>
    <row r="19360" x14ac:dyDescent="0.2"/>
    <row r="19361" x14ac:dyDescent="0.2"/>
    <row r="19362" x14ac:dyDescent="0.2"/>
    <row r="19363" x14ac:dyDescent="0.2"/>
    <row r="19364" x14ac:dyDescent="0.2"/>
    <row r="19365" x14ac:dyDescent="0.2"/>
    <row r="19366" x14ac:dyDescent="0.2"/>
    <row r="19367" x14ac:dyDescent="0.2"/>
    <row r="19368" x14ac:dyDescent="0.2"/>
    <row r="19369" x14ac:dyDescent="0.2"/>
    <row r="19370" x14ac:dyDescent="0.2"/>
    <row r="19371" x14ac:dyDescent="0.2"/>
    <row r="19372" x14ac:dyDescent="0.2"/>
    <row r="19373" x14ac:dyDescent="0.2"/>
    <row r="19374" x14ac:dyDescent="0.2"/>
    <row r="19375" x14ac:dyDescent="0.2"/>
    <row r="19376" x14ac:dyDescent="0.2"/>
    <row r="19377" x14ac:dyDescent="0.2"/>
    <row r="19378" x14ac:dyDescent="0.2"/>
    <row r="19379" x14ac:dyDescent="0.2"/>
    <row r="19380" x14ac:dyDescent="0.2"/>
    <row r="19381" x14ac:dyDescent="0.2"/>
    <row r="19382" x14ac:dyDescent="0.2"/>
    <row r="19383" x14ac:dyDescent="0.2"/>
    <row r="19384" x14ac:dyDescent="0.2"/>
    <row r="19385" x14ac:dyDescent="0.2"/>
    <row r="19386" x14ac:dyDescent="0.2"/>
    <row r="19387" x14ac:dyDescent="0.2"/>
    <row r="19388" x14ac:dyDescent="0.2"/>
    <row r="19389" x14ac:dyDescent="0.2"/>
    <row r="19390" x14ac:dyDescent="0.2"/>
    <row r="19391" x14ac:dyDescent="0.2"/>
    <row r="19392" x14ac:dyDescent="0.2"/>
    <row r="19393" x14ac:dyDescent="0.2"/>
    <row r="19394" x14ac:dyDescent="0.2"/>
    <row r="19395" x14ac:dyDescent="0.2"/>
    <row r="19396" x14ac:dyDescent="0.2"/>
    <row r="19397" x14ac:dyDescent="0.2"/>
    <row r="19398" x14ac:dyDescent="0.2"/>
    <row r="19399" x14ac:dyDescent="0.2"/>
    <row r="19400" x14ac:dyDescent="0.2"/>
    <row r="19401" x14ac:dyDescent="0.2"/>
    <row r="19402" x14ac:dyDescent="0.2"/>
    <row r="19403" x14ac:dyDescent="0.2"/>
    <row r="19404" x14ac:dyDescent="0.2"/>
    <row r="19405" x14ac:dyDescent="0.2"/>
    <row r="19406" x14ac:dyDescent="0.2"/>
    <row r="19407" x14ac:dyDescent="0.2"/>
    <row r="19408" x14ac:dyDescent="0.2"/>
    <row r="19409" x14ac:dyDescent="0.2"/>
    <row r="19410" x14ac:dyDescent="0.2"/>
    <row r="19411" x14ac:dyDescent="0.2"/>
    <row r="19412" x14ac:dyDescent="0.2"/>
    <row r="19413" x14ac:dyDescent="0.2"/>
    <row r="19414" x14ac:dyDescent="0.2"/>
    <row r="19415" x14ac:dyDescent="0.2"/>
    <row r="19416" x14ac:dyDescent="0.2"/>
    <row r="19417" x14ac:dyDescent="0.2"/>
    <row r="19418" x14ac:dyDescent="0.2"/>
    <row r="19419" x14ac:dyDescent="0.2"/>
    <row r="19420" x14ac:dyDescent="0.2"/>
    <row r="19421" x14ac:dyDescent="0.2"/>
    <row r="19422" x14ac:dyDescent="0.2"/>
    <row r="19423" x14ac:dyDescent="0.2"/>
    <row r="19424" x14ac:dyDescent="0.2"/>
    <row r="19425" x14ac:dyDescent="0.2"/>
    <row r="19426" x14ac:dyDescent="0.2"/>
    <row r="19427" x14ac:dyDescent="0.2"/>
    <row r="19428" x14ac:dyDescent="0.2"/>
    <row r="19429" x14ac:dyDescent="0.2"/>
    <row r="19430" x14ac:dyDescent="0.2"/>
    <row r="19431" x14ac:dyDescent="0.2"/>
    <row r="19432" x14ac:dyDescent="0.2"/>
    <row r="19433" x14ac:dyDescent="0.2"/>
    <row r="19434" x14ac:dyDescent="0.2"/>
    <row r="19435" x14ac:dyDescent="0.2"/>
    <row r="19436" x14ac:dyDescent="0.2"/>
    <row r="19437" x14ac:dyDescent="0.2"/>
    <row r="19438" x14ac:dyDescent="0.2"/>
    <row r="19439" x14ac:dyDescent="0.2"/>
    <row r="19440" x14ac:dyDescent="0.2"/>
    <row r="19441" x14ac:dyDescent="0.2"/>
    <row r="19442" x14ac:dyDescent="0.2"/>
    <row r="19443" x14ac:dyDescent="0.2"/>
    <row r="19444" x14ac:dyDescent="0.2"/>
    <row r="19445" x14ac:dyDescent="0.2"/>
    <row r="19446" x14ac:dyDescent="0.2"/>
    <row r="19447" x14ac:dyDescent="0.2"/>
    <row r="19448" x14ac:dyDescent="0.2"/>
    <row r="19449" x14ac:dyDescent="0.2"/>
    <row r="19450" x14ac:dyDescent="0.2"/>
    <row r="19451" x14ac:dyDescent="0.2"/>
    <row r="19452" x14ac:dyDescent="0.2"/>
    <row r="19453" x14ac:dyDescent="0.2"/>
    <row r="19454" x14ac:dyDescent="0.2"/>
    <row r="19455" x14ac:dyDescent="0.2"/>
    <row r="19456" x14ac:dyDescent="0.2"/>
    <row r="19457" x14ac:dyDescent="0.2"/>
    <row r="19458" x14ac:dyDescent="0.2"/>
    <row r="19459" x14ac:dyDescent="0.2"/>
    <row r="19460" x14ac:dyDescent="0.2"/>
    <row r="19461" x14ac:dyDescent="0.2"/>
    <row r="19462" x14ac:dyDescent="0.2"/>
    <row r="19463" x14ac:dyDescent="0.2"/>
    <row r="19464" x14ac:dyDescent="0.2"/>
    <row r="19465" x14ac:dyDescent="0.2"/>
    <row r="19466" x14ac:dyDescent="0.2"/>
    <row r="19467" x14ac:dyDescent="0.2"/>
    <row r="19468" x14ac:dyDescent="0.2"/>
    <row r="19469" x14ac:dyDescent="0.2"/>
    <row r="19470" x14ac:dyDescent="0.2"/>
    <row r="19471" x14ac:dyDescent="0.2"/>
    <row r="19472" x14ac:dyDescent="0.2"/>
    <row r="19473" x14ac:dyDescent="0.2"/>
    <row r="19474" x14ac:dyDescent="0.2"/>
    <row r="19475" x14ac:dyDescent="0.2"/>
    <row r="19476" x14ac:dyDescent="0.2"/>
    <row r="19477" x14ac:dyDescent="0.2"/>
    <row r="19478" x14ac:dyDescent="0.2"/>
    <row r="19479" x14ac:dyDescent="0.2"/>
    <row r="19480" x14ac:dyDescent="0.2"/>
    <row r="19481" x14ac:dyDescent="0.2"/>
    <row r="19482" x14ac:dyDescent="0.2"/>
    <row r="19483" x14ac:dyDescent="0.2"/>
    <row r="19484" x14ac:dyDescent="0.2"/>
    <row r="19485" x14ac:dyDescent="0.2"/>
    <row r="19486" x14ac:dyDescent="0.2"/>
    <row r="19487" x14ac:dyDescent="0.2"/>
    <row r="19488" x14ac:dyDescent="0.2"/>
    <row r="19489" x14ac:dyDescent="0.2"/>
    <row r="19490" x14ac:dyDescent="0.2"/>
    <row r="19491" x14ac:dyDescent="0.2"/>
    <row r="19492" x14ac:dyDescent="0.2"/>
    <row r="19493" x14ac:dyDescent="0.2"/>
    <row r="19494" x14ac:dyDescent="0.2"/>
    <row r="19495" x14ac:dyDescent="0.2"/>
    <row r="19496" x14ac:dyDescent="0.2"/>
    <row r="19497" x14ac:dyDescent="0.2"/>
    <row r="19498" x14ac:dyDescent="0.2"/>
    <row r="19499" x14ac:dyDescent="0.2"/>
    <row r="19500" x14ac:dyDescent="0.2"/>
    <row r="19501" x14ac:dyDescent="0.2"/>
    <row r="19502" x14ac:dyDescent="0.2"/>
    <row r="19503" x14ac:dyDescent="0.2"/>
    <row r="19504" x14ac:dyDescent="0.2"/>
    <row r="19505" x14ac:dyDescent="0.2"/>
    <row r="19506" x14ac:dyDescent="0.2"/>
    <row r="19507" x14ac:dyDescent="0.2"/>
    <row r="19508" x14ac:dyDescent="0.2"/>
    <row r="19509" x14ac:dyDescent="0.2"/>
    <row r="19510" x14ac:dyDescent="0.2"/>
    <row r="19511" x14ac:dyDescent="0.2"/>
    <row r="19512" x14ac:dyDescent="0.2"/>
    <row r="19513" x14ac:dyDescent="0.2"/>
    <row r="19514" x14ac:dyDescent="0.2"/>
    <row r="19515" x14ac:dyDescent="0.2"/>
    <row r="19516" x14ac:dyDescent="0.2"/>
    <row r="19517" x14ac:dyDescent="0.2"/>
    <row r="19518" x14ac:dyDescent="0.2"/>
    <row r="19519" x14ac:dyDescent="0.2"/>
    <row r="19520" x14ac:dyDescent="0.2"/>
    <row r="19521" x14ac:dyDescent="0.2"/>
    <row r="19522" x14ac:dyDescent="0.2"/>
    <row r="19523" x14ac:dyDescent="0.2"/>
    <row r="19524" x14ac:dyDescent="0.2"/>
    <row r="19525" x14ac:dyDescent="0.2"/>
    <row r="19526" x14ac:dyDescent="0.2"/>
    <row r="19527" x14ac:dyDescent="0.2"/>
    <row r="19528" x14ac:dyDescent="0.2"/>
    <row r="19529" x14ac:dyDescent="0.2"/>
    <row r="19530" x14ac:dyDescent="0.2"/>
    <row r="19531" x14ac:dyDescent="0.2"/>
    <row r="19532" x14ac:dyDescent="0.2"/>
    <row r="19533" x14ac:dyDescent="0.2"/>
    <row r="19534" x14ac:dyDescent="0.2"/>
    <row r="19535" x14ac:dyDescent="0.2"/>
    <row r="19536" x14ac:dyDescent="0.2"/>
    <row r="19537" x14ac:dyDescent="0.2"/>
    <row r="19538" x14ac:dyDescent="0.2"/>
    <row r="19539" x14ac:dyDescent="0.2"/>
    <row r="19540" x14ac:dyDescent="0.2"/>
    <row r="19541" x14ac:dyDescent="0.2"/>
    <row r="19542" x14ac:dyDescent="0.2"/>
    <row r="19543" x14ac:dyDescent="0.2"/>
    <row r="19544" x14ac:dyDescent="0.2"/>
    <row r="19545" x14ac:dyDescent="0.2"/>
    <row r="19546" x14ac:dyDescent="0.2"/>
    <row r="19547" x14ac:dyDescent="0.2"/>
    <row r="19548" x14ac:dyDescent="0.2"/>
    <row r="19549" x14ac:dyDescent="0.2"/>
    <row r="19550" x14ac:dyDescent="0.2"/>
    <row r="19551" x14ac:dyDescent="0.2"/>
    <row r="19552" x14ac:dyDescent="0.2"/>
    <row r="19553" x14ac:dyDescent="0.2"/>
    <row r="19554" x14ac:dyDescent="0.2"/>
    <row r="19555" x14ac:dyDescent="0.2"/>
    <row r="19556" x14ac:dyDescent="0.2"/>
    <row r="19557" x14ac:dyDescent="0.2"/>
    <row r="19558" x14ac:dyDescent="0.2"/>
    <row r="19559" x14ac:dyDescent="0.2"/>
    <row r="19560" x14ac:dyDescent="0.2"/>
    <row r="19561" x14ac:dyDescent="0.2"/>
    <row r="19562" x14ac:dyDescent="0.2"/>
    <row r="19563" x14ac:dyDescent="0.2"/>
    <row r="19564" x14ac:dyDescent="0.2"/>
    <row r="19565" x14ac:dyDescent="0.2"/>
    <row r="19566" x14ac:dyDescent="0.2"/>
    <row r="19567" x14ac:dyDescent="0.2"/>
    <row r="19568" x14ac:dyDescent="0.2"/>
    <row r="19569" x14ac:dyDescent="0.2"/>
    <row r="19570" x14ac:dyDescent="0.2"/>
    <row r="19571" x14ac:dyDescent="0.2"/>
    <row r="19572" x14ac:dyDescent="0.2"/>
    <row r="19573" x14ac:dyDescent="0.2"/>
    <row r="19574" x14ac:dyDescent="0.2"/>
    <row r="19575" x14ac:dyDescent="0.2"/>
    <row r="19576" x14ac:dyDescent="0.2"/>
    <row r="19577" x14ac:dyDescent="0.2"/>
    <row r="19578" x14ac:dyDescent="0.2"/>
    <row r="19579" x14ac:dyDescent="0.2"/>
    <row r="19580" x14ac:dyDescent="0.2"/>
    <row r="19581" x14ac:dyDescent="0.2"/>
    <row r="19582" x14ac:dyDescent="0.2"/>
    <row r="19583" x14ac:dyDescent="0.2"/>
    <row r="19584" x14ac:dyDescent="0.2"/>
    <row r="19585" x14ac:dyDescent="0.2"/>
    <row r="19586" x14ac:dyDescent="0.2"/>
    <row r="19587" x14ac:dyDescent="0.2"/>
    <row r="19588" x14ac:dyDescent="0.2"/>
    <row r="19589" x14ac:dyDescent="0.2"/>
    <row r="19590" x14ac:dyDescent="0.2"/>
    <row r="19591" x14ac:dyDescent="0.2"/>
    <row r="19592" x14ac:dyDescent="0.2"/>
    <row r="19593" x14ac:dyDescent="0.2"/>
    <row r="19594" x14ac:dyDescent="0.2"/>
    <row r="19595" x14ac:dyDescent="0.2"/>
    <row r="19596" x14ac:dyDescent="0.2"/>
    <row r="19597" x14ac:dyDescent="0.2"/>
    <row r="19598" x14ac:dyDescent="0.2"/>
    <row r="19599" x14ac:dyDescent="0.2"/>
    <row r="19600" x14ac:dyDescent="0.2"/>
    <row r="19601" x14ac:dyDescent="0.2"/>
    <row r="19602" x14ac:dyDescent="0.2"/>
    <row r="19603" x14ac:dyDescent="0.2"/>
    <row r="19604" x14ac:dyDescent="0.2"/>
    <row r="19605" x14ac:dyDescent="0.2"/>
    <row r="19606" x14ac:dyDescent="0.2"/>
    <row r="19607" x14ac:dyDescent="0.2"/>
    <row r="19608" x14ac:dyDescent="0.2"/>
    <row r="19609" x14ac:dyDescent="0.2"/>
    <row r="19610" x14ac:dyDescent="0.2"/>
    <row r="19611" x14ac:dyDescent="0.2"/>
    <row r="19612" x14ac:dyDescent="0.2"/>
    <row r="19613" x14ac:dyDescent="0.2"/>
    <row r="19614" x14ac:dyDescent="0.2"/>
    <row r="19615" x14ac:dyDescent="0.2"/>
    <row r="19616" x14ac:dyDescent="0.2"/>
    <row r="19617" x14ac:dyDescent="0.2"/>
    <row r="19618" x14ac:dyDescent="0.2"/>
    <row r="19619" x14ac:dyDescent="0.2"/>
    <row r="19620" x14ac:dyDescent="0.2"/>
    <row r="19621" x14ac:dyDescent="0.2"/>
    <row r="19622" x14ac:dyDescent="0.2"/>
    <row r="19623" x14ac:dyDescent="0.2"/>
    <row r="19624" x14ac:dyDescent="0.2"/>
    <row r="19625" x14ac:dyDescent="0.2"/>
    <row r="19626" x14ac:dyDescent="0.2"/>
    <row r="19627" x14ac:dyDescent="0.2"/>
    <row r="19628" x14ac:dyDescent="0.2"/>
    <row r="19629" x14ac:dyDescent="0.2"/>
    <row r="19630" x14ac:dyDescent="0.2"/>
    <row r="19631" x14ac:dyDescent="0.2"/>
    <row r="19632" x14ac:dyDescent="0.2"/>
    <row r="19633" x14ac:dyDescent="0.2"/>
    <row r="19634" x14ac:dyDescent="0.2"/>
    <row r="19635" x14ac:dyDescent="0.2"/>
    <row r="19636" x14ac:dyDescent="0.2"/>
    <row r="19637" x14ac:dyDescent="0.2"/>
    <row r="19638" x14ac:dyDescent="0.2"/>
    <row r="19639" x14ac:dyDescent="0.2"/>
    <row r="19640" x14ac:dyDescent="0.2"/>
    <row r="19641" x14ac:dyDescent="0.2"/>
    <row r="19642" x14ac:dyDescent="0.2"/>
    <row r="19643" x14ac:dyDescent="0.2"/>
    <row r="19644" x14ac:dyDescent="0.2"/>
    <row r="19645" x14ac:dyDescent="0.2"/>
    <row r="19646" x14ac:dyDescent="0.2"/>
    <row r="19647" x14ac:dyDescent="0.2"/>
    <row r="19648" x14ac:dyDescent="0.2"/>
    <row r="19649" x14ac:dyDescent="0.2"/>
    <row r="19650" x14ac:dyDescent="0.2"/>
    <row r="19651" x14ac:dyDescent="0.2"/>
    <row r="19652" x14ac:dyDescent="0.2"/>
    <row r="19653" x14ac:dyDescent="0.2"/>
    <row r="19654" x14ac:dyDescent="0.2"/>
    <row r="19655" x14ac:dyDescent="0.2"/>
    <row r="19656" x14ac:dyDescent="0.2"/>
    <row r="19657" x14ac:dyDescent="0.2"/>
    <row r="19658" x14ac:dyDescent="0.2"/>
    <row r="19659" x14ac:dyDescent="0.2"/>
    <row r="19660" x14ac:dyDescent="0.2"/>
    <row r="19661" x14ac:dyDescent="0.2"/>
    <row r="19662" x14ac:dyDescent="0.2"/>
    <row r="19663" x14ac:dyDescent="0.2"/>
    <row r="19664" x14ac:dyDescent="0.2"/>
    <row r="19665" x14ac:dyDescent="0.2"/>
    <row r="19666" x14ac:dyDescent="0.2"/>
    <row r="19667" x14ac:dyDescent="0.2"/>
    <row r="19668" x14ac:dyDescent="0.2"/>
    <row r="19669" x14ac:dyDescent="0.2"/>
    <row r="19670" x14ac:dyDescent="0.2"/>
    <row r="19671" x14ac:dyDescent="0.2"/>
    <row r="19672" x14ac:dyDescent="0.2"/>
    <row r="19673" x14ac:dyDescent="0.2"/>
    <row r="19674" x14ac:dyDescent="0.2"/>
    <row r="19675" x14ac:dyDescent="0.2"/>
    <row r="19676" x14ac:dyDescent="0.2"/>
    <row r="19677" x14ac:dyDescent="0.2"/>
    <row r="19678" x14ac:dyDescent="0.2"/>
    <row r="19679" x14ac:dyDescent="0.2"/>
    <row r="19680" x14ac:dyDescent="0.2"/>
    <row r="19681" x14ac:dyDescent="0.2"/>
    <row r="19682" x14ac:dyDescent="0.2"/>
    <row r="19683" x14ac:dyDescent="0.2"/>
    <row r="19684" x14ac:dyDescent="0.2"/>
    <row r="19685" x14ac:dyDescent="0.2"/>
    <row r="19686" x14ac:dyDescent="0.2"/>
    <row r="19687" x14ac:dyDescent="0.2"/>
    <row r="19688" x14ac:dyDescent="0.2"/>
    <row r="19689" x14ac:dyDescent="0.2"/>
    <row r="19690" x14ac:dyDescent="0.2"/>
    <row r="19691" x14ac:dyDescent="0.2"/>
    <row r="19692" x14ac:dyDescent="0.2"/>
    <row r="19693" x14ac:dyDescent="0.2"/>
    <row r="19694" x14ac:dyDescent="0.2"/>
    <row r="19695" x14ac:dyDescent="0.2"/>
    <row r="19696" x14ac:dyDescent="0.2"/>
    <row r="19697" x14ac:dyDescent="0.2"/>
    <row r="19698" x14ac:dyDescent="0.2"/>
    <row r="19699" x14ac:dyDescent="0.2"/>
    <row r="19700" x14ac:dyDescent="0.2"/>
    <row r="19701" x14ac:dyDescent="0.2"/>
    <row r="19702" x14ac:dyDescent="0.2"/>
    <row r="19703" x14ac:dyDescent="0.2"/>
    <row r="19704" x14ac:dyDescent="0.2"/>
    <row r="19705" x14ac:dyDescent="0.2"/>
    <row r="19706" x14ac:dyDescent="0.2"/>
    <row r="19707" x14ac:dyDescent="0.2"/>
    <row r="19708" x14ac:dyDescent="0.2"/>
    <row r="19709" x14ac:dyDescent="0.2"/>
    <row r="19710" x14ac:dyDescent="0.2"/>
    <row r="19711" x14ac:dyDescent="0.2"/>
    <row r="19712" x14ac:dyDescent="0.2"/>
    <row r="19713" x14ac:dyDescent="0.2"/>
    <row r="19714" x14ac:dyDescent="0.2"/>
    <row r="19715" x14ac:dyDescent="0.2"/>
    <row r="19716" x14ac:dyDescent="0.2"/>
    <row r="19717" x14ac:dyDescent="0.2"/>
    <row r="19718" x14ac:dyDescent="0.2"/>
    <row r="19719" x14ac:dyDescent="0.2"/>
    <row r="19720" x14ac:dyDescent="0.2"/>
    <row r="19721" x14ac:dyDescent="0.2"/>
    <row r="19722" x14ac:dyDescent="0.2"/>
    <row r="19723" x14ac:dyDescent="0.2"/>
    <row r="19724" x14ac:dyDescent="0.2"/>
    <row r="19725" x14ac:dyDescent="0.2"/>
    <row r="19726" x14ac:dyDescent="0.2"/>
    <row r="19727" x14ac:dyDescent="0.2"/>
    <row r="19728" x14ac:dyDescent="0.2"/>
    <row r="19729" x14ac:dyDescent="0.2"/>
    <row r="19730" x14ac:dyDescent="0.2"/>
    <row r="19731" x14ac:dyDescent="0.2"/>
    <row r="19732" x14ac:dyDescent="0.2"/>
    <row r="19733" x14ac:dyDescent="0.2"/>
    <row r="19734" x14ac:dyDescent="0.2"/>
    <row r="19735" x14ac:dyDescent="0.2"/>
    <row r="19736" x14ac:dyDescent="0.2"/>
    <row r="19737" x14ac:dyDescent="0.2"/>
    <row r="19738" x14ac:dyDescent="0.2"/>
    <row r="19739" x14ac:dyDescent="0.2"/>
    <row r="19740" x14ac:dyDescent="0.2"/>
    <row r="19741" x14ac:dyDescent="0.2"/>
    <row r="19742" x14ac:dyDescent="0.2"/>
    <row r="19743" x14ac:dyDescent="0.2"/>
    <row r="19744" x14ac:dyDescent="0.2"/>
    <row r="19745" x14ac:dyDescent="0.2"/>
    <row r="19746" x14ac:dyDescent="0.2"/>
    <row r="19747" x14ac:dyDescent="0.2"/>
    <row r="19748" x14ac:dyDescent="0.2"/>
    <row r="19749" x14ac:dyDescent="0.2"/>
    <row r="19750" x14ac:dyDescent="0.2"/>
    <row r="19751" x14ac:dyDescent="0.2"/>
    <row r="19752" x14ac:dyDescent="0.2"/>
    <row r="19753" x14ac:dyDescent="0.2"/>
    <row r="19754" x14ac:dyDescent="0.2"/>
    <row r="19755" x14ac:dyDescent="0.2"/>
    <row r="19756" x14ac:dyDescent="0.2"/>
    <row r="19757" x14ac:dyDescent="0.2"/>
    <row r="19758" x14ac:dyDescent="0.2"/>
    <row r="19759" x14ac:dyDescent="0.2"/>
    <row r="19760" x14ac:dyDescent="0.2"/>
    <row r="19761" x14ac:dyDescent="0.2"/>
    <row r="19762" x14ac:dyDescent="0.2"/>
    <row r="19763" x14ac:dyDescent="0.2"/>
    <row r="19764" x14ac:dyDescent="0.2"/>
    <row r="19765" x14ac:dyDescent="0.2"/>
    <row r="19766" x14ac:dyDescent="0.2"/>
    <row r="19767" x14ac:dyDescent="0.2"/>
    <row r="19768" x14ac:dyDescent="0.2"/>
    <row r="19769" x14ac:dyDescent="0.2"/>
    <row r="19770" x14ac:dyDescent="0.2"/>
    <row r="19771" x14ac:dyDescent="0.2"/>
    <row r="19772" x14ac:dyDescent="0.2"/>
    <row r="19773" x14ac:dyDescent="0.2"/>
    <row r="19774" x14ac:dyDescent="0.2"/>
    <row r="19775" x14ac:dyDescent="0.2"/>
    <row r="19776" x14ac:dyDescent="0.2"/>
    <row r="19777" x14ac:dyDescent="0.2"/>
    <row r="19778" x14ac:dyDescent="0.2"/>
    <row r="19779" x14ac:dyDescent="0.2"/>
    <row r="19780" x14ac:dyDescent="0.2"/>
    <row r="19781" x14ac:dyDescent="0.2"/>
    <row r="19782" x14ac:dyDescent="0.2"/>
    <row r="19783" x14ac:dyDescent="0.2"/>
    <row r="19784" x14ac:dyDescent="0.2"/>
    <row r="19785" x14ac:dyDescent="0.2"/>
    <row r="19786" x14ac:dyDescent="0.2"/>
    <row r="19787" x14ac:dyDescent="0.2"/>
    <row r="19788" x14ac:dyDescent="0.2"/>
    <row r="19789" x14ac:dyDescent="0.2"/>
    <row r="19790" x14ac:dyDescent="0.2"/>
    <row r="19791" x14ac:dyDescent="0.2"/>
    <row r="19792" x14ac:dyDescent="0.2"/>
    <row r="19793" x14ac:dyDescent="0.2"/>
    <row r="19794" x14ac:dyDescent="0.2"/>
    <row r="19795" x14ac:dyDescent="0.2"/>
    <row r="19796" x14ac:dyDescent="0.2"/>
    <row r="19797" x14ac:dyDescent="0.2"/>
    <row r="19798" x14ac:dyDescent="0.2"/>
    <row r="19799" x14ac:dyDescent="0.2"/>
    <row r="19800" x14ac:dyDescent="0.2"/>
    <row r="19801" x14ac:dyDescent="0.2"/>
    <row r="19802" x14ac:dyDescent="0.2"/>
    <row r="19803" x14ac:dyDescent="0.2"/>
    <row r="19804" x14ac:dyDescent="0.2"/>
    <row r="19805" x14ac:dyDescent="0.2"/>
    <row r="19806" x14ac:dyDescent="0.2"/>
    <row r="19807" x14ac:dyDescent="0.2"/>
    <row r="19808" x14ac:dyDescent="0.2"/>
    <row r="19809" x14ac:dyDescent="0.2"/>
    <row r="19810" x14ac:dyDescent="0.2"/>
    <row r="19811" x14ac:dyDescent="0.2"/>
    <row r="19812" x14ac:dyDescent="0.2"/>
    <row r="19813" x14ac:dyDescent="0.2"/>
    <row r="19814" x14ac:dyDescent="0.2"/>
    <row r="19815" x14ac:dyDescent="0.2"/>
    <row r="19816" x14ac:dyDescent="0.2"/>
    <row r="19817" x14ac:dyDescent="0.2"/>
    <row r="19818" x14ac:dyDescent="0.2"/>
    <row r="19819" x14ac:dyDescent="0.2"/>
    <row r="19820" x14ac:dyDescent="0.2"/>
    <row r="19821" x14ac:dyDescent="0.2"/>
    <row r="19822" x14ac:dyDescent="0.2"/>
    <row r="19823" x14ac:dyDescent="0.2"/>
    <row r="19824" x14ac:dyDescent="0.2"/>
    <row r="19825" x14ac:dyDescent="0.2"/>
    <row r="19826" x14ac:dyDescent="0.2"/>
    <row r="19827" x14ac:dyDescent="0.2"/>
    <row r="19828" x14ac:dyDescent="0.2"/>
    <row r="19829" x14ac:dyDescent="0.2"/>
    <row r="19830" x14ac:dyDescent="0.2"/>
    <row r="19831" x14ac:dyDescent="0.2"/>
    <row r="19832" x14ac:dyDescent="0.2"/>
    <row r="19833" x14ac:dyDescent="0.2"/>
    <row r="19834" x14ac:dyDescent="0.2"/>
    <row r="19835" x14ac:dyDescent="0.2"/>
    <row r="19836" x14ac:dyDescent="0.2"/>
    <row r="19837" x14ac:dyDescent="0.2"/>
    <row r="19838" x14ac:dyDescent="0.2"/>
    <row r="19839" x14ac:dyDescent="0.2"/>
    <row r="19840" x14ac:dyDescent="0.2"/>
    <row r="19841" x14ac:dyDescent="0.2"/>
    <row r="19842" x14ac:dyDescent="0.2"/>
    <row r="19843" x14ac:dyDescent="0.2"/>
    <row r="19844" x14ac:dyDescent="0.2"/>
    <row r="19845" x14ac:dyDescent="0.2"/>
    <row r="19846" x14ac:dyDescent="0.2"/>
    <row r="19847" x14ac:dyDescent="0.2"/>
    <row r="19848" x14ac:dyDescent="0.2"/>
    <row r="19849" x14ac:dyDescent="0.2"/>
    <row r="19850" x14ac:dyDescent="0.2"/>
    <row r="19851" x14ac:dyDescent="0.2"/>
    <row r="19852" x14ac:dyDescent="0.2"/>
    <row r="19853" x14ac:dyDescent="0.2"/>
    <row r="19854" x14ac:dyDescent="0.2"/>
    <row r="19855" x14ac:dyDescent="0.2"/>
    <row r="19856" x14ac:dyDescent="0.2"/>
    <row r="19857" x14ac:dyDescent="0.2"/>
    <row r="19858" x14ac:dyDescent="0.2"/>
    <row r="19859" x14ac:dyDescent="0.2"/>
    <row r="19860" x14ac:dyDescent="0.2"/>
    <row r="19861" x14ac:dyDescent="0.2"/>
    <row r="19862" x14ac:dyDescent="0.2"/>
    <row r="19863" x14ac:dyDescent="0.2"/>
    <row r="19864" x14ac:dyDescent="0.2"/>
    <row r="19865" x14ac:dyDescent="0.2"/>
    <row r="19866" x14ac:dyDescent="0.2"/>
    <row r="19867" x14ac:dyDescent="0.2"/>
    <row r="19868" x14ac:dyDescent="0.2"/>
    <row r="19869" x14ac:dyDescent="0.2"/>
    <row r="19870" x14ac:dyDescent="0.2"/>
    <row r="19871" x14ac:dyDescent="0.2"/>
    <row r="19872" x14ac:dyDescent="0.2"/>
    <row r="19873" x14ac:dyDescent="0.2"/>
    <row r="19874" x14ac:dyDescent="0.2"/>
    <row r="19875" x14ac:dyDescent="0.2"/>
    <row r="19876" x14ac:dyDescent="0.2"/>
    <row r="19877" x14ac:dyDescent="0.2"/>
    <row r="19878" x14ac:dyDescent="0.2"/>
    <row r="19879" x14ac:dyDescent="0.2"/>
    <row r="19880" x14ac:dyDescent="0.2"/>
    <row r="19881" x14ac:dyDescent="0.2"/>
    <row r="19882" x14ac:dyDescent="0.2"/>
    <row r="19883" x14ac:dyDescent="0.2"/>
    <row r="19884" x14ac:dyDescent="0.2"/>
    <row r="19885" x14ac:dyDescent="0.2"/>
    <row r="19886" x14ac:dyDescent="0.2"/>
    <row r="19887" x14ac:dyDescent="0.2"/>
    <row r="19888" x14ac:dyDescent="0.2"/>
    <row r="19889" x14ac:dyDescent="0.2"/>
    <row r="19890" x14ac:dyDescent="0.2"/>
    <row r="19891" x14ac:dyDescent="0.2"/>
    <row r="19892" x14ac:dyDescent="0.2"/>
    <row r="19893" x14ac:dyDescent="0.2"/>
    <row r="19894" x14ac:dyDescent="0.2"/>
    <row r="19895" x14ac:dyDescent="0.2"/>
    <row r="19896" x14ac:dyDescent="0.2"/>
    <row r="19897" x14ac:dyDescent="0.2"/>
    <row r="19898" x14ac:dyDescent="0.2"/>
    <row r="19899" x14ac:dyDescent="0.2"/>
    <row r="19900" x14ac:dyDescent="0.2"/>
    <row r="19901" x14ac:dyDescent="0.2"/>
    <row r="19902" x14ac:dyDescent="0.2"/>
    <row r="19903" x14ac:dyDescent="0.2"/>
    <row r="19904" x14ac:dyDescent="0.2"/>
    <row r="19905" x14ac:dyDescent="0.2"/>
    <row r="19906" x14ac:dyDescent="0.2"/>
    <row r="19907" x14ac:dyDescent="0.2"/>
    <row r="19908" x14ac:dyDescent="0.2"/>
    <row r="19909" x14ac:dyDescent="0.2"/>
    <row r="19910" x14ac:dyDescent="0.2"/>
    <row r="19911" x14ac:dyDescent="0.2"/>
    <row r="19912" x14ac:dyDescent="0.2"/>
    <row r="19913" x14ac:dyDescent="0.2"/>
    <row r="19914" x14ac:dyDescent="0.2"/>
    <row r="19915" x14ac:dyDescent="0.2"/>
    <row r="19916" x14ac:dyDescent="0.2"/>
    <row r="19917" x14ac:dyDescent="0.2"/>
    <row r="19918" x14ac:dyDescent="0.2"/>
    <row r="19919" x14ac:dyDescent="0.2"/>
    <row r="19920" x14ac:dyDescent="0.2"/>
    <row r="19921" x14ac:dyDescent="0.2"/>
    <row r="19922" x14ac:dyDescent="0.2"/>
    <row r="19923" x14ac:dyDescent="0.2"/>
    <row r="19924" x14ac:dyDescent="0.2"/>
    <row r="19925" x14ac:dyDescent="0.2"/>
    <row r="19926" x14ac:dyDescent="0.2"/>
    <row r="19927" x14ac:dyDescent="0.2"/>
    <row r="19928" x14ac:dyDescent="0.2"/>
    <row r="19929" x14ac:dyDescent="0.2"/>
    <row r="19930" x14ac:dyDescent="0.2"/>
    <row r="19931" x14ac:dyDescent="0.2"/>
    <row r="19932" x14ac:dyDescent="0.2"/>
    <row r="19933" x14ac:dyDescent="0.2"/>
    <row r="19934" x14ac:dyDescent="0.2"/>
    <row r="19935" x14ac:dyDescent="0.2"/>
    <row r="19936" x14ac:dyDescent="0.2"/>
    <row r="19937" x14ac:dyDescent="0.2"/>
    <row r="19938" x14ac:dyDescent="0.2"/>
    <row r="19939" x14ac:dyDescent="0.2"/>
    <row r="19940" x14ac:dyDescent="0.2"/>
    <row r="19941" x14ac:dyDescent="0.2"/>
    <row r="19942" x14ac:dyDescent="0.2"/>
    <row r="19943" x14ac:dyDescent="0.2"/>
    <row r="19944" x14ac:dyDescent="0.2"/>
    <row r="19945" x14ac:dyDescent="0.2"/>
    <row r="19946" x14ac:dyDescent="0.2"/>
    <row r="19947" x14ac:dyDescent="0.2"/>
    <row r="19948" x14ac:dyDescent="0.2"/>
    <row r="19949" x14ac:dyDescent="0.2"/>
    <row r="19950" x14ac:dyDescent="0.2"/>
    <row r="19951" x14ac:dyDescent="0.2"/>
    <row r="19952" x14ac:dyDescent="0.2"/>
    <row r="19953" x14ac:dyDescent="0.2"/>
    <row r="19954" x14ac:dyDescent="0.2"/>
    <row r="19955" x14ac:dyDescent="0.2"/>
    <row r="19956" x14ac:dyDescent="0.2"/>
    <row r="19957" x14ac:dyDescent="0.2"/>
    <row r="19958" x14ac:dyDescent="0.2"/>
    <row r="19959" x14ac:dyDescent="0.2"/>
    <row r="19960" x14ac:dyDescent="0.2"/>
    <row r="19961" x14ac:dyDescent="0.2"/>
    <row r="19962" x14ac:dyDescent="0.2"/>
    <row r="19963" x14ac:dyDescent="0.2"/>
    <row r="19964" x14ac:dyDescent="0.2"/>
    <row r="19965" x14ac:dyDescent="0.2"/>
    <row r="19966" x14ac:dyDescent="0.2"/>
    <row r="19967" x14ac:dyDescent="0.2"/>
    <row r="19968" x14ac:dyDescent="0.2"/>
    <row r="19969" x14ac:dyDescent="0.2"/>
    <row r="19970" x14ac:dyDescent="0.2"/>
    <row r="19971" x14ac:dyDescent="0.2"/>
    <row r="19972" x14ac:dyDescent="0.2"/>
    <row r="19973" x14ac:dyDescent="0.2"/>
    <row r="19974" x14ac:dyDescent="0.2"/>
    <row r="19975" x14ac:dyDescent="0.2"/>
    <row r="19976" x14ac:dyDescent="0.2"/>
    <row r="19977" x14ac:dyDescent="0.2"/>
    <row r="19978" x14ac:dyDescent="0.2"/>
    <row r="19979" x14ac:dyDescent="0.2"/>
    <row r="19980" x14ac:dyDescent="0.2"/>
    <row r="19981" x14ac:dyDescent="0.2"/>
    <row r="19982" x14ac:dyDescent="0.2"/>
    <row r="19983" x14ac:dyDescent="0.2"/>
    <row r="19984" x14ac:dyDescent="0.2"/>
    <row r="19985" x14ac:dyDescent="0.2"/>
    <row r="19986" x14ac:dyDescent="0.2"/>
    <row r="19987" x14ac:dyDescent="0.2"/>
    <row r="19988" x14ac:dyDescent="0.2"/>
    <row r="19989" x14ac:dyDescent="0.2"/>
    <row r="19990" x14ac:dyDescent="0.2"/>
    <row r="19991" x14ac:dyDescent="0.2"/>
    <row r="19992" x14ac:dyDescent="0.2"/>
    <row r="19993" x14ac:dyDescent="0.2"/>
    <row r="19994" x14ac:dyDescent="0.2"/>
    <row r="19995" x14ac:dyDescent="0.2"/>
    <row r="19996" x14ac:dyDescent="0.2"/>
    <row r="19997" x14ac:dyDescent="0.2"/>
    <row r="19998" x14ac:dyDescent="0.2"/>
    <row r="19999" x14ac:dyDescent="0.2"/>
    <row r="20000" x14ac:dyDescent="0.2"/>
    <row r="20001" x14ac:dyDescent="0.2"/>
    <row r="20002" x14ac:dyDescent="0.2"/>
    <row r="20003" x14ac:dyDescent="0.2"/>
    <row r="20004" x14ac:dyDescent="0.2"/>
    <row r="20005" x14ac:dyDescent="0.2"/>
    <row r="20006" x14ac:dyDescent="0.2"/>
    <row r="20007" x14ac:dyDescent="0.2"/>
    <row r="20008" x14ac:dyDescent="0.2"/>
    <row r="20009" x14ac:dyDescent="0.2"/>
    <row r="20010" x14ac:dyDescent="0.2"/>
    <row r="20011" x14ac:dyDescent="0.2"/>
    <row r="20012" x14ac:dyDescent="0.2"/>
    <row r="20013" x14ac:dyDescent="0.2"/>
    <row r="20014" x14ac:dyDescent="0.2"/>
    <row r="20015" x14ac:dyDescent="0.2"/>
    <row r="20016" x14ac:dyDescent="0.2"/>
    <row r="20017" x14ac:dyDescent="0.2"/>
    <row r="20018" x14ac:dyDescent="0.2"/>
    <row r="20019" x14ac:dyDescent="0.2"/>
    <row r="20020" x14ac:dyDescent="0.2"/>
    <row r="20021" x14ac:dyDescent="0.2"/>
    <row r="20022" x14ac:dyDescent="0.2"/>
    <row r="20023" x14ac:dyDescent="0.2"/>
    <row r="20024" x14ac:dyDescent="0.2"/>
    <row r="20025" x14ac:dyDescent="0.2"/>
    <row r="20026" x14ac:dyDescent="0.2"/>
    <row r="20027" x14ac:dyDescent="0.2"/>
    <row r="20028" x14ac:dyDescent="0.2"/>
    <row r="20029" x14ac:dyDescent="0.2"/>
    <row r="20030" x14ac:dyDescent="0.2"/>
    <row r="20031" x14ac:dyDescent="0.2"/>
    <row r="20032" x14ac:dyDescent="0.2"/>
    <row r="20033" x14ac:dyDescent="0.2"/>
    <row r="20034" x14ac:dyDescent="0.2"/>
    <row r="20035" x14ac:dyDescent="0.2"/>
    <row r="20036" x14ac:dyDescent="0.2"/>
    <row r="20037" x14ac:dyDescent="0.2"/>
    <row r="20038" x14ac:dyDescent="0.2"/>
    <row r="20039" x14ac:dyDescent="0.2"/>
    <row r="20040" x14ac:dyDescent="0.2"/>
    <row r="20041" x14ac:dyDescent="0.2"/>
    <row r="20042" x14ac:dyDescent="0.2"/>
    <row r="20043" x14ac:dyDescent="0.2"/>
    <row r="20044" x14ac:dyDescent="0.2"/>
    <row r="20045" x14ac:dyDescent="0.2"/>
    <row r="20046" x14ac:dyDescent="0.2"/>
    <row r="20047" x14ac:dyDescent="0.2"/>
    <row r="20048" x14ac:dyDescent="0.2"/>
    <row r="20049" x14ac:dyDescent="0.2"/>
    <row r="20050" x14ac:dyDescent="0.2"/>
    <row r="20051" x14ac:dyDescent="0.2"/>
    <row r="20052" x14ac:dyDescent="0.2"/>
    <row r="20053" x14ac:dyDescent="0.2"/>
    <row r="20054" x14ac:dyDescent="0.2"/>
    <row r="20055" x14ac:dyDescent="0.2"/>
    <row r="20056" x14ac:dyDescent="0.2"/>
    <row r="20057" x14ac:dyDescent="0.2"/>
    <row r="20058" x14ac:dyDescent="0.2"/>
    <row r="20059" x14ac:dyDescent="0.2"/>
    <row r="20060" x14ac:dyDescent="0.2"/>
    <row r="20061" x14ac:dyDescent="0.2"/>
    <row r="20062" x14ac:dyDescent="0.2"/>
    <row r="20063" x14ac:dyDescent="0.2"/>
    <row r="20064" x14ac:dyDescent="0.2"/>
    <row r="20065" x14ac:dyDescent="0.2"/>
    <row r="20066" x14ac:dyDescent="0.2"/>
    <row r="20067" x14ac:dyDescent="0.2"/>
    <row r="20068" x14ac:dyDescent="0.2"/>
    <row r="20069" x14ac:dyDescent="0.2"/>
    <row r="20070" x14ac:dyDescent="0.2"/>
    <row r="20071" x14ac:dyDescent="0.2"/>
    <row r="20072" x14ac:dyDescent="0.2"/>
    <row r="20073" x14ac:dyDescent="0.2"/>
    <row r="20074" x14ac:dyDescent="0.2"/>
    <row r="20075" x14ac:dyDescent="0.2"/>
    <row r="20076" x14ac:dyDescent="0.2"/>
    <row r="20077" x14ac:dyDescent="0.2"/>
    <row r="20078" x14ac:dyDescent="0.2"/>
    <row r="20079" x14ac:dyDescent="0.2"/>
    <row r="20080" x14ac:dyDescent="0.2"/>
    <row r="20081" x14ac:dyDescent="0.2"/>
    <row r="20082" x14ac:dyDescent="0.2"/>
    <row r="20083" x14ac:dyDescent="0.2"/>
    <row r="20084" x14ac:dyDescent="0.2"/>
    <row r="20085" x14ac:dyDescent="0.2"/>
    <row r="20086" x14ac:dyDescent="0.2"/>
    <row r="20087" x14ac:dyDescent="0.2"/>
    <row r="20088" x14ac:dyDescent="0.2"/>
    <row r="20089" x14ac:dyDescent="0.2"/>
    <row r="20090" x14ac:dyDescent="0.2"/>
    <row r="20091" x14ac:dyDescent="0.2"/>
    <row r="20092" x14ac:dyDescent="0.2"/>
    <row r="20093" x14ac:dyDescent="0.2"/>
    <row r="20094" x14ac:dyDescent="0.2"/>
    <row r="20095" x14ac:dyDescent="0.2"/>
    <row r="20096" x14ac:dyDescent="0.2"/>
    <row r="20097" x14ac:dyDescent="0.2"/>
    <row r="20098" x14ac:dyDescent="0.2"/>
    <row r="20099" x14ac:dyDescent="0.2"/>
    <row r="20100" x14ac:dyDescent="0.2"/>
    <row r="20101" x14ac:dyDescent="0.2"/>
    <row r="20102" x14ac:dyDescent="0.2"/>
    <row r="20103" x14ac:dyDescent="0.2"/>
    <row r="20104" x14ac:dyDescent="0.2"/>
    <row r="20105" x14ac:dyDescent="0.2"/>
    <row r="20106" x14ac:dyDescent="0.2"/>
    <row r="20107" x14ac:dyDescent="0.2"/>
    <row r="20108" x14ac:dyDescent="0.2"/>
    <row r="20109" x14ac:dyDescent="0.2"/>
    <row r="20110" x14ac:dyDescent="0.2"/>
    <row r="20111" x14ac:dyDescent="0.2"/>
    <row r="20112" x14ac:dyDescent="0.2"/>
    <row r="20113" x14ac:dyDescent="0.2"/>
    <row r="20114" x14ac:dyDescent="0.2"/>
    <row r="20115" x14ac:dyDescent="0.2"/>
    <row r="20116" x14ac:dyDescent="0.2"/>
    <row r="20117" x14ac:dyDescent="0.2"/>
    <row r="20118" x14ac:dyDescent="0.2"/>
    <row r="20119" x14ac:dyDescent="0.2"/>
    <row r="20120" x14ac:dyDescent="0.2"/>
    <row r="20121" x14ac:dyDescent="0.2"/>
    <row r="20122" x14ac:dyDescent="0.2"/>
    <row r="20123" x14ac:dyDescent="0.2"/>
    <row r="20124" x14ac:dyDescent="0.2"/>
    <row r="20125" x14ac:dyDescent="0.2"/>
    <row r="20126" x14ac:dyDescent="0.2"/>
    <row r="20127" x14ac:dyDescent="0.2"/>
    <row r="20128" x14ac:dyDescent="0.2"/>
    <row r="20129" x14ac:dyDescent="0.2"/>
    <row r="20130" x14ac:dyDescent="0.2"/>
    <row r="20131" x14ac:dyDescent="0.2"/>
    <row r="20132" x14ac:dyDescent="0.2"/>
    <row r="20133" x14ac:dyDescent="0.2"/>
    <row r="20134" x14ac:dyDescent="0.2"/>
    <row r="20135" x14ac:dyDescent="0.2"/>
    <row r="20136" x14ac:dyDescent="0.2"/>
    <row r="20137" x14ac:dyDescent="0.2"/>
    <row r="20138" x14ac:dyDescent="0.2"/>
    <row r="20139" x14ac:dyDescent="0.2"/>
    <row r="20140" x14ac:dyDescent="0.2"/>
    <row r="20141" x14ac:dyDescent="0.2"/>
    <row r="20142" x14ac:dyDescent="0.2"/>
    <row r="20143" x14ac:dyDescent="0.2"/>
    <row r="20144" x14ac:dyDescent="0.2"/>
    <row r="20145" x14ac:dyDescent="0.2"/>
    <row r="20146" x14ac:dyDescent="0.2"/>
    <row r="20147" x14ac:dyDescent="0.2"/>
    <row r="20148" x14ac:dyDescent="0.2"/>
    <row r="20149" x14ac:dyDescent="0.2"/>
    <row r="20150" x14ac:dyDescent="0.2"/>
    <row r="20151" x14ac:dyDescent="0.2"/>
    <row r="20152" x14ac:dyDescent="0.2"/>
    <row r="20153" x14ac:dyDescent="0.2"/>
    <row r="20154" x14ac:dyDescent="0.2"/>
    <row r="20155" x14ac:dyDescent="0.2"/>
    <row r="20156" x14ac:dyDescent="0.2"/>
    <row r="20157" x14ac:dyDescent="0.2"/>
    <row r="20158" x14ac:dyDescent="0.2"/>
    <row r="20159" x14ac:dyDescent="0.2"/>
    <row r="20160" x14ac:dyDescent="0.2"/>
    <row r="20161" x14ac:dyDescent="0.2"/>
    <row r="20162" x14ac:dyDescent="0.2"/>
    <row r="20163" x14ac:dyDescent="0.2"/>
    <row r="20164" x14ac:dyDescent="0.2"/>
    <row r="20165" x14ac:dyDescent="0.2"/>
    <row r="20166" x14ac:dyDescent="0.2"/>
    <row r="20167" x14ac:dyDescent="0.2"/>
    <row r="20168" x14ac:dyDescent="0.2"/>
    <row r="20169" x14ac:dyDescent="0.2"/>
    <row r="20170" x14ac:dyDescent="0.2"/>
    <row r="20171" x14ac:dyDescent="0.2"/>
    <row r="20172" x14ac:dyDescent="0.2"/>
    <row r="20173" x14ac:dyDescent="0.2"/>
    <row r="20174" x14ac:dyDescent="0.2"/>
    <row r="20175" x14ac:dyDescent="0.2"/>
    <row r="20176" x14ac:dyDescent="0.2"/>
    <row r="20177" x14ac:dyDescent="0.2"/>
    <row r="20178" x14ac:dyDescent="0.2"/>
    <row r="20179" x14ac:dyDescent="0.2"/>
    <row r="20180" x14ac:dyDescent="0.2"/>
    <row r="20181" x14ac:dyDescent="0.2"/>
    <row r="20182" x14ac:dyDescent="0.2"/>
    <row r="20183" x14ac:dyDescent="0.2"/>
    <row r="20184" x14ac:dyDescent="0.2"/>
    <row r="20185" x14ac:dyDescent="0.2"/>
    <row r="20186" x14ac:dyDescent="0.2"/>
    <row r="20187" x14ac:dyDescent="0.2"/>
    <row r="20188" x14ac:dyDescent="0.2"/>
    <row r="20189" x14ac:dyDescent="0.2"/>
    <row r="20190" x14ac:dyDescent="0.2"/>
    <row r="20191" x14ac:dyDescent="0.2"/>
    <row r="20192" x14ac:dyDescent="0.2"/>
    <row r="20193" x14ac:dyDescent="0.2"/>
    <row r="20194" x14ac:dyDescent="0.2"/>
    <row r="20195" x14ac:dyDescent="0.2"/>
    <row r="20196" x14ac:dyDescent="0.2"/>
    <row r="20197" x14ac:dyDescent="0.2"/>
    <row r="20198" x14ac:dyDescent="0.2"/>
    <row r="20199" x14ac:dyDescent="0.2"/>
    <row r="20200" x14ac:dyDescent="0.2"/>
    <row r="20201" x14ac:dyDescent="0.2"/>
    <row r="20202" x14ac:dyDescent="0.2"/>
    <row r="20203" x14ac:dyDescent="0.2"/>
    <row r="20204" x14ac:dyDescent="0.2"/>
    <row r="20205" x14ac:dyDescent="0.2"/>
    <row r="20206" x14ac:dyDescent="0.2"/>
    <row r="20207" x14ac:dyDescent="0.2"/>
    <row r="20208" x14ac:dyDescent="0.2"/>
    <row r="20209" x14ac:dyDescent="0.2"/>
    <row r="20210" x14ac:dyDescent="0.2"/>
    <row r="20211" x14ac:dyDescent="0.2"/>
    <row r="20212" x14ac:dyDescent="0.2"/>
    <row r="20213" x14ac:dyDescent="0.2"/>
    <row r="20214" x14ac:dyDescent="0.2"/>
    <row r="20215" x14ac:dyDescent="0.2"/>
    <row r="20216" x14ac:dyDescent="0.2"/>
    <row r="20217" x14ac:dyDescent="0.2"/>
    <row r="20218" x14ac:dyDescent="0.2"/>
    <row r="20219" x14ac:dyDescent="0.2"/>
    <row r="20220" x14ac:dyDescent="0.2"/>
    <row r="20221" x14ac:dyDescent="0.2"/>
    <row r="20222" x14ac:dyDescent="0.2"/>
    <row r="20223" x14ac:dyDescent="0.2"/>
    <row r="20224" x14ac:dyDescent="0.2"/>
    <row r="20225" x14ac:dyDescent="0.2"/>
    <row r="20226" x14ac:dyDescent="0.2"/>
    <row r="20227" x14ac:dyDescent="0.2"/>
    <row r="20228" x14ac:dyDescent="0.2"/>
    <row r="20229" x14ac:dyDescent="0.2"/>
    <row r="20230" x14ac:dyDescent="0.2"/>
    <row r="20231" x14ac:dyDescent="0.2"/>
    <row r="20232" x14ac:dyDescent="0.2"/>
    <row r="20233" x14ac:dyDescent="0.2"/>
    <row r="20234" x14ac:dyDescent="0.2"/>
    <row r="20235" x14ac:dyDescent="0.2"/>
    <row r="20236" x14ac:dyDescent="0.2"/>
    <row r="20237" x14ac:dyDescent="0.2"/>
    <row r="20238" x14ac:dyDescent="0.2"/>
    <row r="20239" x14ac:dyDescent="0.2"/>
    <row r="20240" x14ac:dyDescent="0.2"/>
    <row r="20241" x14ac:dyDescent="0.2"/>
    <row r="20242" x14ac:dyDescent="0.2"/>
    <row r="20243" x14ac:dyDescent="0.2"/>
    <row r="20244" x14ac:dyDescent="0.2"/>
    <row r="20245" x14ac:dyDescent="0.2"/>
    <row r="20246" x14ac:dyDescent="0.2"/>
    <row r="20247" x14ac:dyDescent="0.2"/>
    <row r="20248" x14ac:dyDescent="0.2"/>
    <row r="20249" x14ac:dyDescent="0.2"/>
    <row r="20250" x14ac:dyDescent="0.2"/>
    <row r="20251" x14ac:dyDescent="0.2"/>
    <row r="20252" x14ac:dyDescent="0.2"/>
    <row r="20253" x14ac:dyDescent="0.2"/>
    <row r="20254" x14ac:dyDescent="0.2"/>
    <row r="20255" x14ac:dyDescent="0.2"/>
    <row r="20256" x14ac:dyDescent="0.2"/>
    <row r="20257" x14ac:dyDescent="0.2"/>
    <row r="20258" x14ac:dyDescent="0.2"/>
    <row r="20259" x14ac:dyDescent="0.2"/>
    <row r="20260" x14ac:dyDescent="0.2"/>
    <row r="20261" x14ac:dyDescent="0.2"/>
    <row r="20262" x14ac:dyDescent="0.2"/>
    <row r="20263" x14ac:dyDescent="0.2"/>
    <row r="20264" x14ac:dyDescent="0.2"/>
    <row r="20265" x14ac:dyDescent="0.2"/>
    <row r="20266" x14ac:dyDescent="0.2"/>
    <row r="20267" x14ac:dyDescent="0.2"/>
    <row r="20268" x14ac:dyDescent="0.2"/>
    <row r="20269" x14ac:dyDescent="0.2"/>
    <row r="20270" x14ac:dyDescent="0.2"/>
    <row r="20271" x14ac:dyDescent="0.2"/>
    <row r="20272" x14ac:dyDescent="0.2"/>
    <row r="20273" x14ac:dyDescent="0.2"/>
    <row r="20274" x14ac:dyDescent="0.2"/>
    <row r="20275" x14ac:dyDescent="0.2"/>
    <row r="20276" x14ac:dyDescent="0.2"/>
    <row r="20277" x14ac:dyDescent="0.2"/>
    <row r="20278" x14ac:dyDescent="0.2"/>
    <row r="20279" x14ac:dyDescent="0.2"/>
    <row r="20280" x14ac:dyDescent="0.2"/>
    <row r="20281" x14ac:dyDescent="0.2"/>
    <row r="20282" x14ac:dyDescent="0.2"/>
    <row r="20283" x14ac:dyDescent="0.2"/>
    <row r="20284" x14ac:dyDescent="0.2"/>
    <row r="20285" x14ac:dyDescent="0.2"/>
    <row r="20286" x14ac:dyDescent="0.2"/>
    <row r="20287" x14ac:dyDescent="0.2"/>
    <row r="20288" x14ac:dyDescent="0.2"/>
    <row r="20289" x14ac:dyDescent="0.2"/>
    <row r="20290" x14ac:dyDescent="0.2"/>
    <row r="20291" x14ac:dyDescent="0.2"/>
    <row r="20292" x14ac:dyDescent="0.2"/>
    <row r="20293" x14ac:dyDescent="0.2"/>
    <row r="20294" x14ac:dyDescent="0.2"/>
    <row r="20295" x14ac:dyDescent="0.2"/>
    <row r="20296" x14ac:dyDescent="0.2"/>
    <row r="20297" x14ac:dyDescent="0.2"/>
    <row r="20298" x14ac:dyDescent="0.2"/>
    <row r="20299" x14ac:dyDescent="0.2"/>
    <row r="20300" x14ac:dyDescent="0.2"/>
    <row r="20301" x14ac:dyDescent="0.2"/>
    <row r="20302" x14ac:dyDescent="0.2"/>
    <row r="20303" x14ac:dyDescent="0.2"/>
    <row r="20304" x14ac:dyDescent="0.2"/>
    <row r="20305" x14ac:dyDescent="0.2"/>
    <row r="20306" x14ac:dyDescent="0.2"/>
    <row r="20307" x14ac:dyDescent="0.2"/>
    <row r="20308" x14ac:dyDescent="0.2"/>
    <row r="20309" x14ac:dyDescent="0.2"/>
    <row r="20310" x14ac:dyDescent="0.2"/>
    <row r="20311" x14ac:dyDescent="0.2"/>
    <row r="20312" x14ac:dyDescent="0.2"/>
    <row r="20313" x14ac:dyDescent="0.2"/>
    <row r="20314" x14ac:dyDescent="0.2"/>
    <row r="20315" x14ac:dyDescent="0.2"/>
    <row r="20316" x14ac:dyDescent="0.2"/>
    <row r="20317" x14ac:dyDescent="0.2"/>
    <row r="20318" x14ac:dyDescent="0.2"/>
    <row r="20319" x14ac:dyDescent="0.2"/>
    <row r="20320" x14ac:dyDescent="0.2"/>
    <row r="20321" x14ac:dyDescent="0.2"/>
    <row r="20322" x14ac:dyDescent="0.2"/>
    <row r="20323" x14ac:dyDescent="0.2"/>
    <row r="20324" x14ac:dyDescent="0.2"/>
    <row r="20325" x14ac:dyDescent="0.2"/>
    <row r="20326" x14ac:dyDescent="0.2"/>
    <row r="20327" x14ac:dyDescent="0.2"/>
    <row r="20328" x14ac:dyDescent="0.2"/>
    <row r="20329" x14ac:dyDescent="0.2"/>
    <row r="20330" x14ac:dyDescent="0.2"/>
    <row r="20331" x14ac:dyDescent="0.2"/>
    <row r="20332" x14ac:dyDescent="0.2"/>
    <row r="20333" x14ac:dyDescent="0.2"/>
    <row r="20334" x14ac:dyDescent="0.2"/>
    <row r="20335" x14ac:dyDescent="0.2"/>
    <row r="20336" x14ac:dyDescent="0.2"/>
    <row r="20337" x14ac:dyDescent="0.2"/>
    <row r="20338" x14ac:dyDescent="0.2"/>
    <row r="20339" x14ac:dyDescent="0.2"/>
    <row r="20340" x14ac:dyDescent="0.2"/>
    <row r="20341" x14ac:dyDescent="0.2"/>
    <row r="20342" x14ac:dyDescent="0.2"/>
    <row r="20343" x14ac:dyDescent="0.2"/>
    <row r="20344" x14ac:dyDescent="0.2"/>
    <row r="20345" x14ac:dyDescent="0.2"/>
    <row r="20346" x14ac:dyDescent="0.2"/>
    <row r="20347" x14ac:dyDescent="0.2"/>
    <row r="20348" x14ac:dyDescent="0.2"/>
    <row r="20349" x14ac:dyDescent="0.2"/>
    <row r="20350" x14ac:dyDescent="0.2"/>
    <row r="20351" x14ac:dyDescent="0.2"/>
    <row r="20352" x14ac:dyDescent="0.2"/>
    <row r="20353" x14ac:dyDescent="0.2"/>
    <row r="20354" x14ac:dyDescent="0.2"/>
    <row r="20355" x14ac:dyDescent="0.2"/>
    <row r="20356" x14ac:dyDescent="0.2"/>
    <row r="20357" x14ac:dyDescent="0.2"/>
    <row r="20358" x14ac:dyDescent="0.2"/>
    <row r="20359" x14ac:dyDescent="0.2"/>
    <row r="20360" x14ac:dyDescent="0.2"/>
    <row r="20361" x14ac:dyDescent="0.2"/>
    <row r="20362" x14ac:dyDescent="0.2"/>
    <row r="20363" x14ac:dyDescent="0.2"/>
    <row r="20364" x14ac:dyDescent="0.2"/>
    <row r="20365" x14ac:dyDescent="0.2"/>
    <row r="20366" x14ac:dyDescent="0.2"/>
    <row r="20367" x14ac:dyDescent="0.2"/>
    <row r="20368" x14ac:dyDescent="0.2"/>
    <row r="20369" x14ac:dyDescent="0.2"/>
    <row r="20370" x14ac:dyDescent="0.2"/>
    <row r="20371" x14ac:dyDescent="0.2"/>
    <row r="20372" x14ac:dyDescent="0.2"/>
    <row r="20373" x14ac:dyDescent="0.2"/>
    <row r="20374" x14ac:dyDescent="0.2"/>
    <row r="20375" x14ac:dyDescent="0.2"/>
    <row r="20376" x14ac:dyDescent="0.2"/>
    <row r="20377" x14ac:dyDescent="0.2"/>
    <row r="20378" x14ac:dyDescent="0.2"/>
    <row r="20379" x14ac:dyDescent="0.2"/>
    <row r="20380" x14ac:dyDescent="0.2"/>
    <row r="20381" x14ac:dyDescent="0.2"/>
    <row r="20382" x14ac:dyDescent="0.2"/>
    <row r="20383" x14ac:dyDescent="0.2"/>
    <row r="20384" x14ac:dyDescent="0.2"/>
    <row r="20385" x14ac:dyDescent="0.2"/>
    <row r="20386" x14ac:dyDescent="0.2"/>
    <row r="20387" x14ac:dyDescent="0.2"/>
    <row r="20388" x14ac:dyDescent="0.2"/>
    <row r="20389" x14ac:dyDescent="0.2"/>
    <row r="20390" x14ac:dyDescent="0.2"/>
    <row r="20391" x14ac:dyDescent="0.2"/>
    <row r="20392" x14ac:dyDescent="0.2"/>
    <row r="20393" x14ac:dyDescent="0.2"/>
    <row r="20394" x14ac:dyDescent="0.2"/>
    <row r="20395" x14ac:dyDescent="0.2"/>
    <row r="20396" x14ac:dyDescent="0.2"/>
    <row r="20397" x14ac:dyDescent="0.2"/>
    <row r="20398" x14ac:dyDescent="0.2"/>
    <row r="20399" x14ac:dyDescent="0.2"/>
    <row r="20400" x14ac:dyDescent="0.2"/>
    <row r="20401" x14ac:dyDescent="0.2"/>
    <row r="20402" x14ac:dyDescent="0.2"/>
    <row r="20403" x14ac:dyDescent="0.2"/>
    <row r="20404" x14ac:dyDescent="0.2"/>
    <row r="20405" x14ac:dyDescent="0.2"/>
    <row r="20406" x14ac:dyDescent="0.2"/>
    <row r="20407" x14ac:dyDescent="0.2"/>
    <row r="20408" x14ac:dyDescent="0.2"/>
    <row r="20409" x14ac:dyDescent="0.2"/>
    <row r="20410" x14ac:dyDescent="0.2"/>
    <row r="20411" x14ac:dyDescent="0.2"/>
    <row r="20412" x14ac:dyDescent="0.2"/>
    <row r="20413" x14ac:dyDescent="0.2"/>
    <row r="20414" x14ac:dyDescent="0.2"/>
    <row r="20415" x14ac:dyDescent="0.2"/>
    <row r="20416" x14ac:dyDescent="0.2"/>
    <row r="20417" x14ac:dyDescent="0.2"/>
    <row r="20418" x14ac:dyDescent="0.2"/>
    <row r="20419" x14ac:dyDescent="0.2"/>
    <row r="20420" x14ac:dyDescent="0.2"/>
    <row r="20421" x14ac:dyDescent="0.2"/>
    <row r="20422" x14ac:dyDescent="0.2"/>
    <row r="20423" x14ac:dyDescent="0.2"/>
    <row r="20424" x14ac:dyDescent="0.2"/>
    <row r="20425" x14ac:dyDescent="0.2"/>
    <row r="20426" x14ac:dyDescent="0.2"/>
    <row r="20427" x14ac:dyDescent="0.2"/>
    <row r="20428" x14ac:dyDescent="0.2"/>
    <row r="20429" x14ac:dyDescent="0.2"/>
    <row r="20430" x14ac:dyDescent="0.2"/>
    <row r="20431" x14ac:dyDescent="0.2"/>
    <row r="20432" x14ac:dyDescent="0.2"/>
    <row r="20433" x14ac:dyDescent="0.2"/>
    <row r="20434" x14ac:dyDescent="0.2"/>
    <row r="20435" x14ac:dyDescent="0.2"/>
    <row r="20436" x14ac:dyDescent="0.2"/>
    <row r="20437" x14ac:dyDescent="0.2"/>
    <row r="20438" x14ac:dyDescent="0.2"/>
    <row r="20439" x14ac:dyDescent="0.2"/>
    <row r="20440" x14ac:dyDescent="0.2"/>
    <row r="20441" x14ac:dyDescent="0.2"/>
    <row r="20442" x14ac:dyDescent="0.2"/>
    <row r="20443" x14ac:dyDescent="0.2"/>
    <row r="20444" x14ac:dyDescent="0.2"/>
    <row r="20445" x14ac:dyDescent="0.2"/>
    <row r="20446" x14ac:dyDescent="0.2"/>
    <row r="20447" x14ac:dyDescent="0.2"/>
    <row r="20448" x14ac:dyDescent="0.2"/>
    <row r="20449" x14ac:dyDescent="0.2"/>
    <row r="20450" x14ac:dyDescent="0.2"/>
    <row r="20451" x14ac:dyDescent="0.2"/>
    <row r="20452" x14ac:dyDescent="0.2"/>
    <row r="20453" x14ac:dyDescent="0.2"/>
    <row r="20454" x14ac:dyDescent="0.2"/>
    <row r="20455" x14ac:dyDescent="0.2"/>
    <row r="20456" x14ac:dyDescent="0.2"/>
    <row r="20457" x14ac:dyDescent="0.2"/>
    <row r="20458" x14ac:dyDescent="0.2"/>
    <row r="20459" x14ac:dyDescent="0.2"/>
    <row r="20460" x14ac:dyDescent="0.2"/>
    <row r="20461" x14ac:dyDescent="0.2"/>
    <row r="20462" x14ac:dyDescent="0.2"/>
    <row r="20463" x14ac:dyDescent="0.2"/>
    <row r="20464" x14ac:dyDescent="0.2"/>
    <row r="20465" x14ac:dyDescent="0.2"/>
    <row r="20466" x14ac:dyDescent="0.2"/>
    <row r="20467" x14ac:dyDescent="0.2"/>
    <row r="20468" x14ac:dyDescent="0.2"/>
    <row r="20469" x14ac:dyDescent="0.2"/>
    <row r="20470" x14ac:dyDescent="0.2"/>
    <row r="20471" x14ac:dyDescent="0.2"/>
    <row r="20472" x14ac:dyDescent="0.2"/>
    <row r="20473" x14ac:dyDescent="0.2"/>
    <row r="20474" x14ac:dyDescent="0.2"/>
    <row r="20475" x14ac:dyDescent="0.2"/>
    <row r="20476" x14ac:dyDescent="0.2"/>
    <row r="20477" x14ac:dyDescent="0.2"/>
    <row r="20478" x14ac:dyDescent="0.2"/>
    <row r="20479" x14ac:dyDescent="0.2"/>
    <row r="20480" x14ac:dyDescent="0.2"/>
    <row r="20481" x14ac:dyDescent="0.2"/>
    <row r="20482" x14ac:dyDescent="0.2"/>
    <row r="20483" x14ac:dyDescent="0.2"/>
    <row r="20484" x14ac:dyDescent="0.2"/>
    <row r="20485" x14ac:dyDescent="0.2"/>
    <row r="20486" x14ac:dyDescent="0.2"/>
    <row r="20487" x14ac:dyDescent="0.2"/>
    <row r="20488" x14ac:dyDescent="0.2"/>
    <row r="20489" x14ac:dyDescent="0.2"/>
    <row r="20490" x14ac:dyDescent="0.2"/>
    <row r="20491" x14ac:dyDescent="0.2"/>
    <row r="20492" x14ac:dyDescent="0.2"/>
    <row r="20493" x14ac:dyDescent="0.2"/>
    <row r="20494" x14ac:dyDescent="0.2"/>
    <row r="20495" x14ac:dyDescent="0.2"/>
    <row r="20496" x14ac:dyDescent="0.2"/>
    <row r="20497" x14ac:dyDescent="0.2"/>
    <row r="20498" x14ac:dyDescent="0.2"/>
    <row r="20499" x14ac:dyDescent="0.2"/>
    <row r="20500" x14ac:dyDescent="0.2"/>
    <row r="20501" x14ac:dyDescent="0.2"/>
    <row r="20502" x14ac:dyDescent="0.2"/>
    <row r="20503" x14ac:dyDescent="0.2"/>
    <row r="20504" x14ac:dyDescent="0.2"/>
    <row r="20505" x14ac:dyDescent="0.2"/>
    <row r="20506" x14ac:dyDescent="0.2"/>
    <row r="20507" x14ac:dyDescent="0.2"/>
    <row r="20508" x14ac:dyDescent="0.2"/>
    <row r="20509" x14ac:dyDescent="0.2"/>
    <row r="20510" x14ac:dyDescent="0.2"/>
    <row r="20511" x14ac:dyDescent="0.2"/>
    <row r="20512" x14ac:dyDescent="0.2"/>
    <row r="20513" x14ac:dyDescent="0.2"/>
    <row r="20514" x14ac:dyDescent="0.2"/>
    <row r="20515" x14ac:dyDescent="0.2"/>
    <row r="20516" x14ac:dyDescent="0.2"/>
    <row r="20517" x14ac:dyDescent="0.2"/>
    <row r="20518" x14ac:dyDescent="0.2"/>
    <row r="20519" x14ac:dyDescent="0.2"/>
    <row r="20520" x14ac:dyDescent="0.2"/>
    <row r="20521" x14ac:dyDescent="0.2"/>
    <row r="20522" x14ac:dyDescent="0.2"/>
    <row r="20523" x14ac:dyDescent="0.2"/>
    <row r="20524" x14ac:dyDescent="0.2"/>
    <row r="20525" x14ac:dyDescent="0.2"/>
    <row r="20526" x14ac:dyDescent="0.2"/>
    <row r="20527" x14ac:dyDescent="0.2"/>
    <row r="20528" x14ac:dyDescent="0.2"/>
    <row r="20529" x14ac:dyDescent="0.2"/>
    <row r="20530" x14ac:dyDescent="0.2"/>
    <row r="20531" x14ac:dyDescent="0.2"/>
    <row r="20532" x14ac:dyDescent="0.2"/>
    <row r="20533" x14ac:dyDescent="0.2"/>
    <row r="20534" x14ac:dyDescent="0.2"/>
    <row r="20535" x14ac:dyDescent="0.2"/>
    <row r="20536" x14ac:dyDescent="0.2"/>
    <row r="20537" x14ac:dyDescent="0.2"/>
    <row r="20538" x14ac:dyDescent="0.2"/>
    <row r="20539" x14ac:dyDescent="0.2"/>
    <row r="20540" x14ac:dyDescent="0.2"/>
    <row r="20541" x14ac:dyDescent="0.2"/>
    <row r="20542" x14ac:dyDescent="0.2"/>
    <row r="20543" x14ac:dyDescent="0.2"/>
    <row r="20544" x14ac:dyDescent="0.2"/>
    <row r="20545" x14ac:dyDescent="0.2"/>
    <row r="20546" x14ac:dyDescent="0.2"/>
    <row r="20547" x14ac:dyDescent="0.2"/>
    <row r="20548" x14ac:dyDescent="0.2"/>
    <row r="20549" x14ac:dyDescent="0.2"/>
    <row r="20550" x14ac:dyDescent="0.2"/>
    <row r="20551" x14ac:dyDescent="0.2"/>
    <row r="20552" x14ac:dyDescent="0.2"/>
    <row r="20553" x14ac:dyDescent="0.2"/>
    <row r="20554" x14ac:dyDescent="0.2"/>
    <row r="20555" x14ac:dyDescent="0.2"/>
    <row r="20556" x14ac:dyDescent="0.2"/>
    <row r="20557" x14ac:dyDescent="0.2"/>
    <row r="20558" x14ac:dyDescent="0.2"/>
    <row r="20559" x14ac:dyDescent="0.2"/>
    <row r="20560" x14ac:dyDescent="0.2"/>
    <row r="20561" x14ac:dyDescent="0.2"/>
    <row r="20562" x14ac:dyDescent="0.2"/>
    <row r="20563" x14ac:dyDescent="0.2"/>
    <row r="20564" x14ac:dyDescent="0.2"/>
    <row r="20565" x14ac:dyDescent="0.2"/>
    <row r="20566" x14ac:dyDescent="0.2"/>
    <row r="20567" x14ac:dyDescent="0.2"/>
    <row r="20568" x14ac:dyDescent="0.2"/>
    <row r="20569" x14ac:dyDescent="0.2"/>
    <row r="20570" x14ac:dyDescent="0.2"/>
    <row r="20571" x14ac:dyDescent="0.2"/>
    <row r="20572" x14ac:dyDescent="0.2"/>
    <row r="20573" x14ac:dyDescent="0.2"/>
    <row r="20574" x14ac:dyDescent="0.2"/>
    <row r="20575" x14ac:dyDescent="0.2"/>
    <row r="20576" x14ac:dyDescent="0.2"/>
    <row r="20577" x14ac:dyDescent="0.2"/>
    <row r="20578" x14ac:dyDescent="0.2"/>
    <row r="20579" x14ac:dyDescent="0.2"/>
    <row r="20580" x14ac:dyDescent="0.2"/>
    <row r="20581" x14ac:dyDescent="0.2"/>
    <row r="20582" x14ac:dyDescent="0.2"/>
    <row r="20583" x14ac:dyDescent="0.2"/>
    <row r="20584" x14ac:dyDescent="0.2"/>
    <row r="20585" x14ac:dyDescent="0.2"/>
    <row r="20586" x14ac:dyDescent="0.2"/>
    <row r="20587" x14ac:dyDescent="0.2"/>
    <row r="20588" x14ac:dyDescent="0.2"/>
    <row r="20589" x14ac:dyDescent="0.2"/>
    <row r="20590" x14ac:dyDescent="0.2"/>
    <row r="20591" x14ac:dyDescent="0.2"/>
    <row r="20592" x14ac:dyDescent="0.2"/>
    <row r="20593" x14ac:dyDescent="0.2"/>
    <row r="20594" x14ac:dyDescent="0.2"/>
    <row r="20595" x14ac:dyDescent="0.2"/>
    <row r="20596" x14ac:dyDescent="0.2"/>
    <row r="20597" x14ac:dyDescent="0.2"/>
    <row r="20598" x14ac:dyDescent="0.2"/>
    <row r="20599" x14ac:dyDescent="0.2"/>
    <row r="20600" x14ac:dyDescent="0.2"/>
    <row r="20601" x14ac:dyDescent="0.2"/>
    <row r="20602" x14ac:dyDescent="0.2"/>
    <row r="20603" x14ac:dyDescent="0.2"/>
    <row r="20604" x14ac:dyDescent="0.2"/>
    <row r="20605" x14ac:dyDescent="0.2"/>
    <row r="20606" x14ac:dyDescent="0.2"/>
    <row r="20607" x14ac:dyDescent="0.2"/>
    <row r="20608" x14ac:dyDescent="0.2"/>
    <row r="20609" x14ac:dyDescent="0.2"/>
    <row r="20610" x14ac:dyDescent="0.2"/>
    <row r="20611" x14ac:dyDescent="0.2"/>
    <row r="20612" x14ac:dyDescent="0.2"/>
    <row r="20613" x14ac:dyDescent="0.2"/>
    <row r="20614" x14ac:dyDescent="0.2"/>
    <row r="20615" x14ac:dyDescent="0.2"/>
    <row r="20616" x14ac:dyDescent="0.2"/>
    <row r="20617" x14ac:dyDescent="0.2"/>
    <row r="20618" x14ac:dyDescent="0.2"/>
    <row r="20619" x14ac:dyDescent="0.2"/>
    <row r="20620" x14ac:dyDescent="0.2"/>
    <row r="20621" x14ac:dyDescent="0.2"/>
    <row r="20622" x14ac:dyDescent="0.2"/>
    <row r="20623" x14ac:dyDescent="0.2"/>
    <row r="20624" x14ac:dyDescent="0.2"/>
    <row r="20625" x14ac:dyDescent="0.2"/>
    <row r="20626" x14ac:dyDescent="0.2"/>
    <row r="20627" x14ac:dyDescent="0.2"/>
    <row r="20628" x14ac:dyDescent="0.2"/>
    <row r="20629" x14ac:dyDescent="0.2"/>
    <row r="20630" x14ac:dyDescent="0.2"/>
    <row r="20631" x14ac:dyDescent="0.2"/>
    <row r="20632" x14ac:dyDescent="0.2"/>
    <row r="20633" x14ac:dyDescent="0.2"/>
    <row r="20634" x14ac:dyDescent="0.2"/>
    <row r="20635" x14ac:dyDescent="0.2"/>
    <row r="20636" x14ac:dyDescent="0.2"/>
    <row r="20637" x14ac:dyDescent="0.2"/>
    <row r="20638" x14ac:dyDescent="0.2"/>
    <row r="20639" x14ac:dyDescent="0.2"/>
    <row r="20640" x14ac:dyDescent="0.2"/>
    <row r="20641" x14ac:dyDescent="0.2"/>
    <row r="20642" x14ac:dyDescent="0.2"/>
    <row r="20643" x14ac:dyDescent="0.2"/>
    <row r="20644" x14ac:dyDescent="0.2"/>
    <row r="20645" x14ac:dyDescent="0.2"/>
    <row r="20646" x14ac:dyDescent="0.2"/>
    <row r="20647" x14ac:dyDescent="0.2"/>
    <row r="20648" x14ac:dyDescent="0.2"/>
    <row r="20649" x14ac:dyDescent="0.2"/>
    <row r="20650" x14ac:dyDescent="0.2"/>
    <row r="20651" x14ac:dyDescent="0.2"/>
    <row r="20652" x14ac:dyDescent="0.2"/>
    <row r="20653" x14ac:dyDescent="0.2"/>
    <row r="20654" x14ac:dyDescent="0.2"/>
    <row r="20655" x14ac:dyDescent="0.2"/>
    <row r="20656" x14ac:dyDescent="0.2"/>
    <row r="20657" x14ac:dyDescent="0.2"/>
    <row r="20658" x14ac:dyDescent="0.2"/>
    <row r="20659" x14ac:dyDescent="0.2"/>
    <row r="20660" x14ac:dyDescent="0.2"/>
    <row r="20661" x14ac:dyDescent="0.2"/>
    <row r="20662" x14ac:dyDescent="0.2"/>
    <row r="20663" x14ac:dyDescent="0.2"/>
    <row r="20664" x14ac:dyDescent="0.2"/>
    <row r="20665" x14ac:dyDescent="0.2"/>
    <row r="20666" x14ac:dyDescent="0.2"/>
    <row r="20667" x14ac:dyDescent="0.2"/>
    <row r="20668" x14ac:dyDescent="0.2"/>
    <row r="20669" x14ac:dyDescent="0.2"/>
    <row r="20670" x14ac:dyDescent="0.2"/>
    <row r="20671" x14ac:dyDescent="0.2"/>
    <row r="20672" x14ac:dyDescent="0.2"/>
    <row r="20673" x14ac:dyDescent="0.2"/>
    <row r="20674" x14ac:dyDescent="0.2"/>
    <row r="20675" x14ac:dyDescent="0.2"/>
    <row r="20676" x14ac:dyDescent="0.2"/>
    <row r="20677" x14ac:dyDescent="0.2"/>
    <row r="20678" x14ac:dyDescent="0.2"/>
    <row r="20679" x14ac:dyDescent="0.2"/>
    <row r="20680" x14ac:dyDescent="0.2"/>
    <row r="20681" x14ac:dyDescent="0.2"/>
    <row r="20682" x14ac:dyDescent="0.2"/>
    <row r="20683" x14ac:dyDescent="0.2"/>
    <row r="20684" x14ac:dyDescent="0.2"/>
    <row r="20685" x14ac:dyDescent="0.2"/>
    <row r="20686" x14ac:dyDescent="0.2"/>
    <row r="20687" x14ac:dyDescent="0.2"/>
    <row r="20688" x14ac:dyDescent="0.2"/>
    <row r="20689" x14ac:dyDescent="0.2"/>
    <row r="20690" x14ac:dyDescent="0.2"/>
    <row r="20691" x14ac:dyDescent="0.2"/>
    <row r="20692" x14ac:dyDescent="0.2"/>
    <row r="20693" x14ac:dyDescent="0.2"/>
    <row r="20694" x14ac:dyDescent="0.2"/>
    <row r="20695" x14ac:dyDescent="0.2"/>
    <row r="20696" x14ac:dyDescent="0.2"/>
    <row r="20697" x14ac:dyDescent="0.2"/>
    <row r="20698" x14ac:dyDescent="0.2"/>
    <row r="20699" x14ac:dyDescent="0.2"/>
    <row r="20700" x14ac:dyDescent="0.2"/>
    <row r="20701" x14ac:dyDescent="0.2"/>
    <row r="20702" x14ac:dyDescent="0.2"/>
    <row r="20703" x14ac:dyDescent="0.2"/>
    <row r="20704" x14ac:dyDescent="0.2"/>
    <row r="20705" x14ac:dyDescent="0.2"/>
    <row r="20706" x14ac:dyDescent="0.2"/>
    <row r="20707" x14ac:dyDescent="0.2"/>
    <row r="20708" x14ac:dyDescent="0.2"/>
    <row r="20709" x14ac:dyDescent="0.2"/>
    <row r="20710" x14ac:dyDescent="0.2"/>
    <row r="20711" x14ac:dyDescent="0.2"/>
    <row r="20712" x14ac:dyDescent="0.2"/>
    <row r="20713" x14ac:dyDescent="0.2"/>
    <row r="20714" x14ac:dyDescent="0.2"/>
    <row r="20715" x14ac:dyDescent="0.2"/>
    <row r="20716" x14ac:dyDescent="0.2"/>
    <row r="20717" x14ac:dyDescent="0.2"/>
    <row r="20718" x14ac:dyDescent="0.2"/>
    <row r="20719" x14ac:dyDescent="0.2"/>
    <row r="20720" x14ac:dyDescent="0.2"/>
    <row r="20721" x14ac:dyDescent="0.2"/>
    <row r="20722" x14ac:dyDescent="0.2"/>
    <row r="20723" x14ac:dyDescent="0.2"/>
    <row r="20724" x14ac:dyDescent="0.2"/>
    <row r="20725" x14ac:dyDescent="0.2"/>
    <row r="20726" x14ac:dyDescent="0.2"/>
    <row r="20727" x14ac:dyDescent="0.2"/>
    <row r="20728" x14ac:dyDescent="0.2"/>
    <row r="20729" x14ac:dyDescent="0.2"/>
    <row r="20730" x14ac:dyDescent="0.2"/>
    <row r="20731" x14ac:dyDescent="0.2"/>
    <row r="20732" x14ac:dyDescent="0.2"/>
    <row r="20733" x14ac:dyDescent="0.2"/>
    <row r="20734" x14ac:dyDescent="0.2"/>
    <row r="20735" x14ac:dyDescent="0.2"/>
    <row r="20736" x14ac:dyDescent="0.2"/>
    <row r="20737" x14ac:dyDescent="0.2"/>
    <row r="20738" x14ac:dyDescent="0.2"/>
    <row r="20739" x14ac:dyDescent="0.2"/>
    <row r="20740" x14ac:dyDescent="0.2"/>
    <row r="20741" x14ac:dyDescent="0.2"/>
    <row r="20742" x14ac:dyDescent="0.2"/>
    <row r="20743" x14ac:dyDescent="0.2"/>
    <row r="20744" x14ac:dyDescent="0.2"/>
    <row r="20745" x14ac:dyDescent="0.2"/>
    <row r="20746" x14ac:dyDescent="0.2"/>
    <row r="20747" x14ac:dyDescent="0.2"/>
    <row r="20748" x14ac:dyDescent="0.2"/>
    <row r="20749" x14ac:dyDescent="0.2"/>
    <row r="20750" x14ac:dyDescent="0.2"/>
    <row r="20751" x14ac:dyDescent="0.2"/>
    <row r="20752" x14ac:dyDescent="0.2"/>
    <row r="20753" x14ac:dyDescent="0.2"/>
    <row r="20754" x14ac:dyDescent="0.2"/>
    <row r="20755" x14ac:dyDescent="0.2"/>
    <row r="20756" x14ac:dyDescent="0.2"/>
    <row r="20757" x14ac:dyDescent="0.2"/>
    <row r="20758" x14ac:dyDescent="0.2"/>
    <row r="20759" x14ac:dyDescent="0.2"/>
    <row r="20760" x14ac:dyDescent="0.2"/>
    <row r="20761" x14ac:dyDescent="0.2"/>
    <row r="20762" x14ac:dyDescent="0.2"/>
    <row r="20763" x14ac:dyDescent="0.2"/>
    <row r="20764" x14ac:dyDescent="0.2"/>
    <row r="20765" x14ac:dyDescent="0.2"/>
    <row r="20766" x14ac:dyDescent="0.2"/>
    <row r="20767" x14ac:dyDescent="0.2"/>
    <row r="20768" x14ac:dyDescent="0.2"/>
    <row r="20769" x14ac:dyDescent="0.2"/>
    <row r="20770" x14ac:dyDescent="0.2"/>
    <row r="20771" x14ac:dyDescent="0.2"/>
    <row r="20772" x14ac:dyDescent="0.2"/>
    <row r="20773" x14ac:dyDescent="0.2"/>
    <row r="20774" x14ac:dyDescent="0.2"/>
    <row r="20775" x14ac:dyDescent="0.2"/>
    <row r="20776" x14ac:dyDescent="0.2"/>
    <row r="20777" x14ac:dyDescent="0.2"/>
    <row r="20778" x14ac:dyDescent="0.2"/>
    <row r="20779" x14ac:dyDescent="0.2"/>
    <row r="20780" x14ac:dyDescent="0.2"/>
    <row r="20781" x14ac:dyDescent="0.2"/>
    <row r="20782" x14ac:dyDescent="0.2"/>
    <row r="20783" x14ac:dyDescent="0.2"/>
    <row r="20784" x14ac:dyDescent="0.2"/>
    <row r="20785" x14ac:dyDescent="0.2"/>
    <row r="20786" x14ac:dyDescent="0.2"/>
    <row r="20787" x14ac:dyDescent="0.2"/>
    <row r="20788" x14ac:dyDescent="0.2"/>
    <row r="20789" x14ac:dyDescent="0.2"/>
    <row r="20790" x14ac:dyDescent="0.2"/>
    <row r="20791" x14ac:dyDescent="0.2"/>
    <row r="20792" x14ac:dyDescent="0.2"/>
    <row r="20793" x14ac:dyDescent="0.2"/>
    <row r="20794" x14ac:dyDescent="0.2"/>
    <row r="20795" x14ac:dyDescent="0.2"/>
    <row r="20796" x14ac:dyDescent="0.2"/>
    <row r="20797" x14ac:dyDescent="0.2"/>
    <row r="20798" x14ac:dyDescent="0.2"/>
    <row r="20799" x14ac:dyDescent="0.2"/>
    <row r="20800" x14ac:dyDescent="0.2"/>
    <row r="20801" x14ac:dyDescent="0.2"/>
    <row r="20802" x14ac:dyDescent="0.2"/>
    <row r="20803" x14ac:dyDescent="0.2"/>
    <row r="20804" x14ac:dyDescent="0.2"/>
    <row r="20805" x14ac:dyDescent="0.2"/>
    <row r="20806" x14ac:dyDescent="0.2"/>
    <row r="20807" x14ac:dyDescent="0.2"/>
    <row r="20808" x14ac:dyDescent="0.2"/>
    <row r="20809" x14ac:dyDescent="0.2"/>
    <row r="20810" x14ac:dyDescent="0.2"/>
    <row r="20811" x14ac:dyDescent="0.2"/>
    <row r="20812" x14ac:dyDescent="0.2"/>
    <row r="20813" x14ac:dyDescent="0.2"/>
    <row r="20814" x14ac:dyDescent="0.2"/>
    <row r="20815" x14ac:dyDescent="0.2"/>
    <row r="20816" x14ac:dyDescent="0.2"/>
    <row r="20817" x14ac:dyDescent="0.2"/>
    <row r="20818" x14ac:dyDescent="0.2"/>
    <row r="20819" x14ac:dyDescent="0.2"/>
    <row r="20820" x14ac:dyDescent="0.2"/>
    <row r="20821" x14ac:dyDescent="0.2"/>
    <row r="20822" x14ac:dyDescent="0.2"/>
    <row r="20823" x14ac:dyDescent="0.2"/>
    <row r="20824" x14ac:dyDescent="0.2"/>
    <row r="20825" x14ac:dyDescent="0.2"/>
    <row r="20826" x14ac:dyDescent="0.2"/>
    <row r="20827" x14ac:dyDescent="0.2"/>
    <row r="20828" x14ac:dyDescent="0.2"/>
    <row r="20829" x14ac:dyDescent="0.2"/>
    <row r="20830" x14ac:dyDescent="0.2"/>
    <row r="20831" x14ac:dyDescent="0.2"/>
    <row r="20832" x14ac:dyDescent="0.2"/>
    <row r="20833" x14ac:dyDescent="0.2"/>
    <row r="20834" x14ac:dyDescent="0.2"/>
    <row r="20835" x14ac:dyDescent="0.2"/>
    <row r="20836" x14ac:dyDescent="0.2"/>
    <row r="20837" x14ac:dyDescent="0.2"/>
    <row r="20838" x14ac:dyDescent="0.2"/>
    <row r="20839" x14ac:dyDescent="0.2"/>
    <row r="20840" x14ac:dyDescent="0.2"/>
    <row r="20841" x14ac:dyDescent="0.2"/>
    <row r="20842" x14ac:dyDescent="0.2"/>
    <row r="20843" x14ac:dyDescent="0.2"/>
    <row r="20844" x14ac:dyDescent="0.2"/>
    <row r="20845" x14ac:dyDescent="0.2"/>
    <row r="20846" x14ac:dyDescent="0.2"/>
    <row r="20847" x14ac:dyDescent="0.2"/>
    <row r="20848" x14ac:dyDescent="0.2"/>
    <row r="20849" x14ac:dyDescent="0.2"/>
    <row r="20850" x14ac:dyDescent="0.2"/>
    <row r="20851" x14ac:dyDescent="0.2"/>
    <row r="20852" x14ac:dyDescent="0.2"/>
    <row r="20853" x14ac:dyDescent="0.2"/>
    <row r="20854" x14ac:dyDescent="0.2"/>
    <row r="20855" x14ac:dyDescent="0.2"/>
    <row r="20856" x14ac:dyDescent="0.2"/>
    <row r="20857" x14ac:dyDescent="0.2"/>
    <row r="20858" x14ac:dyDescent="0.2"/>
    <row r="20859" x14ac:dyDescent="0.2"/>
    <row r="20860" x14ac:dyDescent="0.2"/>
    <row r="20861" x14ac:dyDescent="0.2"/>
    <row r="20862" x14ac:dyDescent="0.2"/>
    <row r="20863" x14ac:dyDescent="0.2"/>
    <row r="20864" x14ac:dyDescent="0.2"/>
    <row r="20865" x14ac:dyDescent="0.2"/>
    <row r="20866" x14ac:dyDescent="0.2"/>
    <row r="20867" x14ac:dyDescent="0.2"/>
    <row r="20868" x14ac:dyDescent="0.2"/>
    <row r="20869" x14ac:dyDescent="0.2"/>
    <row r="20870" x14ac:dyDescent="0.2"/>
    <row r="20871" x14ac:dyDescent="0.2"/>
    <row r="20872" x14ac:dyDescent="0.2"/>
    <row r="20873" x14ac:dyDescent="0.2"/>
    <row r="20874" x14ac:dyDescent="0.2"/>
    <row r="20875" x14ac:dyDescent="0.2"/>
    <row r="20876" x14ac:dyDescent="0.2"/>
    <row r="20877" x14ac:dyDescent="0.2"/>
    <row r="20878" x14ac:dyDescent="0.2"/>
    <row r="20879" x14ac:dyDescent="0.2"/>
    <row r="20880" x14ac:dyDescent="0.2"/>
    <row r="20881" x14ac:dyDescent="0.2"/>
    <row r="20882" x14ac:dyDescent="0.2"/>
    <row r="20883" x14ac:dyDescent="0.2"/>
    <row r="20884" x14ac:dyDescent="0.2"/>
    <row r="20885" x14ac:dyDescent="0.2"/>
    <row r="20886" x14ac:dyDescent="0.2"/>
    <row r="20887" x14ac:dyDescent="0.2"/>
    <row r="20888" x14ac:dyDescent="0.2"/>
    <row r="20889" x14ac:dyDescent="0.2"/>
    <row r="20890" x14ac:dyDescent="0.2"/>
    <row r="20891" x14ac:dyDescent="0.2"/>
    <row r="20892" x14ac:dyDescent="0.2"/>
    <row r="20893" x14ac:dyDescent="0.2"/>
    <row r="20894" x14ac:dyDescent="0.2"/>
    <row r="20895" x14ac:dyDescent="0.2"/>
    <row r="20896" x14ac:dyDescent="0.2"/>
    <row r="20897" x14ac:dyDescent="0.2"/>
    <row r="20898" x14ac:dyDescent="0.2"/>
    <row r="20899" x14ac:dyDescent="0.2"/>
    <row r="20900" x14ac:dyDescent="0.2"/>
    <row r="20901" x14ac:dyDescent="0.2"/>
    <row r="20902" x14ac:dyDescent="0.2"/>
    <row r="20903" x14ac:dyDescent="0.2"/>
    <row r="20904" x14ac:dyDescent="0.2"/>
    <row r="20905" x14ac:dyDescent="0.2"/>
    <row r="20906" x14ac:dyDescent="0.2"/>
    <row r="20907" x14ac:dyDescent="0.2"/>
    <row r="20908" x14ac:dyDescent="0.2"/>
    <row r="20909" x14ac:dyDescent="0.2"/>
    <row r="20910" x14ac:dyDescent="0.2"/>
    <row r="20911" x14ac:dyDescent="0.2"/>
    <row r="20912" x14ac:dyDescent="0.2"/>
    <row r="20913" x14ac:dyDescent="0.2"/>
    <row r="20914" x14ac:dyDescent="0.2"/>
    <row r="20915" x14ac:dyDescent="0.2"/>
    <row r="20916" x14ac:dyDescent="0.2"/>
    <row r="20917" x14ac:dyDescent="0.2"/>
    <row r="20918" x14ac:dyDescent="0.2"/>
    <row r="20919" x14ac:dyDescent="0.2"/>
    <row r="20920" x14ac:dyDescent="0.2"/>
    <row r="20921" x14ac:dyDescent="0.2"/>
    <row r="20922" x14ac:dyDescent="0.2"/>
    <row r="20923" x14ac:dyDescent="0.2"/>
    <row r="20924" x14ac:dyDescent="0.2"/>
    <row r="20925" x14ac:dyDescent="0.2"/>
    <row r="20926" x14ac:dyDescent="0.2"/>
    <row r="20927" x14ac:dyDescent="0.2"/>
    <row r="20928" x14ac:dyDescent="0.2"/>
    <row r="20929" x14ac:dyDescent="0.2"/>
    <row r="20930" x14ac:dyDescent="0.2"/>
    <row r="20931" x14ac:dyDescent="0.2"/>
    <row r="20932" x14ac:dyDescent="0.2"/>
    <row r="20933" x14ac:dyDescent="0.2"/>
    <row r="20934" x14ac:dyDescent="0.2"/>
    <row r="20935" x14ac:dyDescent="0.2"/>
    <row r="20936" x14ac:dyDescent="0.2"/>
    <row r="20937" x14ac:dyDescent="0.2"/>
    <row r="20938" x14ac:dyDescent="0.2"/>
    <row r="20939" x14ac:dyDescent="0.2"/>
    <row r="20940" x14ac:dyDescent="0.2"/>
    <row r="20941" x14ac:dyDescent="0.2"/>
    <row r="20942" x14ac:dyDescent="0.2"/>
    <row r="20943" x14ac:dyDescent="0.2"/>
    <row r="20944" x14ac:dyDescent="0.2"/>
    <row r="20945" x14ac:dyDescent="0.2"/>
    <row r="20946" x14ac:dyDescent="0.2"/>
    <row r="20947" x14ac:dyDescent="0.2"/>
    <row r="20948" x14ac:dyDescent="0.2"/>
    <row r="20949" x14ac:dyDescent="0.2"/>
    <row r="20950" x14ac:dyDescent="0.2"/>
    <row r="20951" x14ac:dyDescent="0.2"/>
    <row r="20952" x14ac:dyDescent="0.2"/>
    <row r="20953" x14ac:dyDescent="0.2"/>
    <row r="20954" x14ac:dyDescent="0.2"/>
    <row r="20955" x14ac:dyDescent="0.2"/>
    <row r="20956" x14ac:dyDescent="0.2"/>
    <row r="20957" x14ac:dyDescent="0.2"/>
    <row r="20958" x14ac:dyDescent="0.2"/>
    <row r="20959" x14ac:dyDescent="0.2"/>
    <row r="20960" x14ac:dyDescent="0.2"/>
    <row r="20961" x14ac:dyDescent="0.2"/>
    <row r="20962" x14ac:dyDescent="0.2"/>
    <row r="20963" x14ac:dyDescent="0.2"/>
    <row r="20964" x14ac:dyDescent="0.2"/>
    <row r="20965" x14ac:dyDescent="0.2"/>
    <row r="20966" x14ac:dyDescent="0.2"/>
    <row r="20967" x14ac:dyDescent="0.2"/>
    <row r="20968" x14ac:dyDescent="0.2"/>
    <row r="20969" x14ac:dyDescent="0.2"/>
    <row r="20970" x14ac:dyDescent="0.2"/>
    <row r="20971" x14ac:dyDescent="0.2"/>
    <row r="20972" x14ac:dyDescent="0.2"/>
    <row r="20973" x14ac:dyDescent="0.2"/>
    <row r="20974" x14ac:dyDescent="0.2"/>
    <row r="20975" x14ac:dyDescent="0.2"/>
    <row r="20976" x14ac:dyDescent="0.2"/>
    <row r="20977" x14ac:dyDescent="0.2"/>
    <row r="20978" x14ac:dyDescent="0.2"/>
    <row r="20979" x14ac:dyDescent="0.2"/>
    <row r="20980" x14ac:dyDescent="0.2"/>
    <row r="20981" x14ac:dyDescent="0.2"/>
    <row r="20982" x14ac:dyDescent="0.2"/>
    <row r="20983" x14ac:dyDescent="0.2"/>
    <row r="20984" x14ac:dyDescent="0.2"/>
    <row r="20985" x14ac:dyDescent="0.2"/>
    <row r="20986" x14ac:dyDescent="0.2"/>
    <row r="20987" x14ac:dyDescent="0.2"/>
    <row r="20988" x14ac:dyDescent="0.2"/>
    <row r="20989" x14ac:dyDescent="0.2"/>
    <row r="20990" x14ac:dyDescent="0.2"/>
    <row r="20991" x14ac:dyDescent="0.2"/>
    <row r="20992" x14ac:dyDescent="0.2"/>
    <row r="20993" x14ac:dyDescent="0.2"/>
    <row r="20994" x14ac:dyDescent="0.2"/>
    <row r="20995" x14ac:dyDescent="0.2"/>
    <row r="20996" x14ac:dyDescent="0.2"/>
    <row r="20997" x14ac:dyDescent="0.2"/>
    <row r="20998" x14ac:dyDescent="0.2"/>
    <row r="20999" x14ac:dyDescent="0.2"/>
    <row r="21000" x14ac:dyDescent="0.2"/>
    <row r="21001" x14ac:dyDescent="0.2"/>
    <row r="21002" x14ac:dyDescent="0.2"/>
    <row r="21003" x14ac:dyDescent="0.2"/>
    <row r="21004" x14ac:dyDescent="0.2"/>
    <row r="21005" x14ac:dyDescent="0.2"/>
    <row r="21006" x14ac:dyDescent="0.2"/>
    <row r="21007" x14ac:dyDescent="0.2"/>
    <row r="21008" x14ac:dyDescent="0.2"/>
    <row r="21009" x14ac:dyDescent="0.2"/>
    <row r="21010" x14ac:dyDescent="0.2"/>
    <row r="21011" x14ac:dyDescent="0.2"/>
    <row r="21012" x14ac:dyDescent="0.2"/>
    <row r="21013" x14ac:dyDescent="0.2"/>
    <row r="21014" x14ac:dyDescent="0.2"/>
    <row r="21015" x14ac:dyDescent="0.2"/>
    <row r="21016" x14ac:dyDescent="0.2"/>
    <row r="21017" x14ac:dyDescent="0.2"/>
    <row r="21018" x14ac:dyDescent="0.2"/>
    <row r="21019" x14ac:dyDescent="0.2"/>
    <row r="21020" x14ac:dyDescent="0.2"/>
    <row r="21021" x14ac:dyDescent="0.2"/>
    <row r="21022" x14ac:dyDescent="0.2"/>
    <row r="21023" x14ac:dyDescent="0.2"/>
    <row r="21024" x14ac:dyDescent="0.2"/>
    <row r="21025" x14ac:dyDescent="0.2"/>
    <row r="21026" x14ac:dyDescent="0.2"/>
    <row r="21027" x14ac:dyDescent="0.2"/>
    <row r="21028" x14ac:dyDescent="0.2"/>
    <row r="21029" x14ac:dyDescent="0.2"/>
    <row r="21030" x14ac:dyDescent="0.2"/>
    <row r="21031" x14ac:dyDescent="0.2"/>
    <row r="21032" x14ac:dyDescent="0.2"/>
    <row r="21033" x14ac:dyDescent="0.2"/>
    <row r="21034" x14ac:dyDescent="0.2"/>
    <row r="21035" x14ac:dyDescent="0.2"/>
    <row r="21036" x14ac:dyDescent="0.2"/>
    <row r="21037" x14ac:dyDescent="0.2"/>
    <row r="21038" x14ac:dyDescent="0.2"/>
    <row r="21039" x14ac:dyDescent="0.2"/>
    <row r="21040" x14ac:dyDescent="0.2"/>
    <row r="21041" x14ac:dyDescent="0.2"/>
    <row r="21042" x14ac:dyDescent="0.2"/>
    <row r="21043" x14ac:dyDescent="0.2"/>
    <row r="21044" x14ac:dyDescent="0.2"/>
    <row r="21045" x14ac:dyDescent="0.2"/>
    <row r="21046" x14ac:dyDescent="0.2"/>
    <row r="21047" x14ac:dyDescent="0.2"/>
    <row r="21048" x14ac:dyDescent="0.2"/>
    <row r="21049" x14ac:dyDescent="0.2"/>
    <row r="21050" x14ac:dyDescent="0.2"/>
    <row r="21051" x14ac:dyDescent="0.2"/>
    <row r="21052" x14ac:dyDescent="0.2"/>
    <row r="21053" x14ac:dyDescent="0.2"/>
    <row r="21054" x14ac:dyDescent="0.2"/>
    <row r="21055" x14ac:dyDescent="0.2"/>
    <row r="21056" x14ac:dyDescent="0.2"/>
    <row r="21057" x14ac:dyDescent="0.2"/>
    <row r="21058" x14ac:dyDescent="0.2"/>
    <row r="21059" x14ac:dyDescent="0.2"/>
    <row r="21060" x14ac:dyDescent="0.2"/>
    <row r="21061" x14ac:dyDescent="0.2"/>
    <row r="21062" x14ac:dyDescent="0.2"/>
    <row r="21063" x14ac:dyDescent="0.2"/>
    <row r="21064" x14ac:dyDescent="0.2"/>
    <row r="21065" x14ac:dyDescent="0.2"/>
    <row r="21066" x14ac:dyDescent="0.2"/>
    <row r="21067" x14ac:dyDescent="0.2"/>
    <row r="21068" x14ac:dyDescent="0.2"/>
    <row r="21069" x14ac:dyDescent="0.2"/>
    <row r="21070" x14ac:dyDescent="0.2"/>
    <row r="21071" x14ac:dyDescent="0.2"/>
    <row r="21072" x14ac:dyDescent="0.2"/>
    <row r="21073" x14ac:dyDescent="0.2"/>
    <row r="21074" x14ac:dyDescent="0.2"/>
    <row r="21075" x14ac:dyDescent="0.2"/>
    <row r="21076" x14ac:dyDescent="0.2"/>
    <row r="21077" x14ac:dyDescent="0.2"/>
    <row r="21078" x14ac:dyDescent="0.2"/>
    <row r="21079" x14ac:dyDescent="0.2"/>
    <row r="21080" x14ac:dyDescent="0.2"/>
    <row r="21081" x14ac:dyDescent="0.2"/>
    <row r="21082" x14ac:dyDescent="0.2"/>
    <row r="21083" x14ac:dyDescent="0.2"/>
    <row r="21084" x14ac:dyDescent="0.2"/>
    <row r="21085" x14ac:dyDescent="0.2"/>
    <row r="21086" x14ac:dyDescent="0.2"/>
    <row r="21087" x14ac:dyDescent="0.2"/>
    <row r="21088" x14ac:dyDescent="0.2"/>
    <row r="21089" x14ac:dyDescent="0.2"/>
    <row r="21090" x14ac:dyDescent="0.2"/>
    <row r="21091" x14ac:dyDescent="0.2"/>
    <row r="21092" x14ac:dyDescent="0.2"/>
    <row r="21093" x14ac:dyDescent="0.2"/>
    <row r="21094" x14ac:dyDescent="0.2"/>
    <row r="21095" x14ac:dyDescent="0.2"/>
    <row r="21096" x14ac:dyDescent="0.2"/>
    <row r="21097" x14ac:dyDescent="0.2"/>
    <row r="21098" x14ac:dyDescent="0.2"/>
    <row r="21099" x14ac:dyDescent="0.2"/>
    <row r="21100" x14ac:dyDescent="0.2"/>
    <row r="21101" x14ac:dyDescent="0.2"/>
    <row r="21102" x14ac:dyDescent="0.2"/>
    <row r="21103" x14ac:dyDescent="0.2"/>
    <row r="21104" x14ac:dyDescent="0.2"/>
    <row r="21105" x14ac:dyDescent="0.2"/>
    <row r="21106" x14ac:dyDescent="0.2"/>
    <row r="21107" x14ac:dyDescent="0.2"/>
    <row r="21108" x14ac:dyDescent="0.2"/>
    <row r="21109" x14ac:dyDescent="0.2"/>
    <row r="21110" x14ac:dyDescent="0.2"/>
    <row r="21111" x14ac:dyDescent="0.2"/>
    <row r="21112" x14ac:dyDescent="0.2"/>
    <row r="21113" x14ac:dyDescent="0.2"/>
    <row r="21114" x14ac:dyDescent="0.2"/>
    <row r="21115" x14ac:dyDescent="0.2"/>
    <row r="21116" x14ac:dyDescent="0.2"/>
    <row r="21117" x14ac:dyDescent="0.2"/>
    <row r="21118" x14ac:dyDescent="0.2"/>
    <row r="21119" x14ac:dyDescent="0.2"/>
    <row r="21120" x14ac:dyDescent="0.2"/>
    <row r="21121" x14ac:dyDescent="0.2"/>
    <row r="21122" x14ac:dyDescent="0.2"/>
    <row r="21123" x14ac:dyDescent="0.2"/>
    <row r="21124" x14ac:dyDescent="0.2"/>
    <row r="21125" x14ac:dyDescent="0.2"/>
    <row r="21126" x14ac:dyDescent="0.2"/>
    <row r="21127" x14ac:dyDescent="0.2"/>
    <row r="21128" x14ac:dyDescent="0.2"/>
    <row r="21129" x14ac:dyDescent="0.2"/>
    <row r="21130" x14ac:dyDescent="0.2"/>
    <row r="21131" x14ac:dyDescent="0.2"/>
    <row r="21132" x14ac:dyDescent="0.2"/>
    <row r="21133" x14ac:dyDescent="0.2"/>
    <row r="21134" x14ac:dyDescent="0.2"/>
    <row r="21135" x14ac:dyDescent="0.2"/>
    <row r="21136" x14ac:dyDescent="0.2"/>
    <row r="21137" x14ac:dyDescent="0.2"/>
    <row r="21138" x14ac:dyDescent="0.2"/>
    <row r="21139" x14ac:dyDescent="0.2"/>
    <row r="21140" x14ac:dyDescent="0.2"/>
    <row r="21141" x14ac:dyDescent="0.2"/>
    <row r="21142" x14ac:dyDescent="0.2"/>
    <row r="21143" x14ac:dyDescent="0.2"/>
    <row r="21144" x14ac:dyDescent="0.2"/>
    <row r="21145" x14ac:dyDescent="0.2"/>
    <row r="21146" x14ac:dyDescent="0.2"/>
    <row r="21147" x14ac:dyDescent="0.2"/>
    <row r="21148" x14ac:dyDescent="0.2"/>
    <row r="21149" x14ac:dyDescent="0.2"/>
    <row r="21150" x14ac:dyDescent="0.2"/>
    <row r="21151" x14ac:dyDescent="0.2"/>
    <row r="21152" x14ac:dyDescent="0.2"/>
    <row r="21153" x14ac:dyDescent="0.2"/>
    <row r="21154" x14ac:dyDescent="0.2"/>
    <row r="21155" x14ac:dyDescent="0.2"/>
    <row r="21156" x14ac:dyDescent="0.2"/>
    <row r="21157" x14ac:dyDescent="0.2"/>
    <row r="21158" x14ac:dyDescent="0.2"/>
    <row r="21159" x14ac:dyDescent="0.2"/>
    <row r="21160" x14ac:dyDescent="0.2"/>
    <row r="21161" x14ac:dyDescent="0.2"/>
    <row r="21162" x14ac:dyDescent="0.2"/>
    <row r="21163" x14ac:dyDescent="0.2"/>
    <row r="21164" x14ac:dyDescent="0.2"/>
    <row r="21165" x14ac:dyDescent="0.2"/>
    <row r="21166" x14ac:dyDescent="0.2"/>
    <row r="21167" x14ac:dyDescent="0.2"/>
    <row r="21168" x14ac:dyDescent="0.2"/>
    <row r="21169" x14ac:dyDescent="0.2"/>
    <row r="21170" x14ac:dyDescent="0.2"/>
    <row r="21171" x14ac:dyDescent="0.2"/>
    <row r="21172" x14ac:dyDescent="0.2"/>
    <row r="21173" x14ac:dyDescent="0.2"/>
    <row r="21174" x14ac:dyDescent="0.2"/>
    <row r="21175" x14ac:dyDescent="0.2"/>
    <row r="21176" x14ac:dyDescent="0.2"/>
    <row r="21177" x14ac:dyDescent="0.2"/>
    <row r="21178" x14ac:dyDescent="0.2"/>
    <row r="21179" x14ac:dyDescent="0.2"/>
    <row r="21180" x14ac:dyDescent="0.2"/>
    <row r="21181" x14ac:dyDescent="0.2"/>
    <row r="21182" x14ac:dyDescent="0.2"/>
    <row r="21183" x14ac:dyDescent="0.2"/>
    <row r="21184" x14ac:dyDescent="0.2"/>
    <row r="21185" x14ac:dyDescent="0.2"/>
    <row r="21186" x14ac:dyDescent="0.2"/>
    <row r="21187" x14ac:dyDescent="0.2"/>
    <row r="21188" x14ac:dyDescent="0.2"/>
    <row r="21189" x14ac:dyDescent="0.2"/>
    <row r="21190" x14ac:dyDescent="0.2"/>
    <row r="21191" x14ac:dyDescent="0.2"/>
    <row r="21192" x14ac:dyDescent="0.2"/>
    <row r="21193" x14ac:dyDescent="0.2"/>
    <row r="21194" x14ac:dyDescent="0.2"/>
    <row r="21195" x14ac:dyDescent="0.2"/>
    <row r="21196" x14ac:dyDescent="0.2"/>
    <row r="21197" x14ac:dyDescent="0.2"/>
    <row r="21198" x14ac:dyDescent="0.2"/>
    <row r="21199" x14ac:dyDescent="0.2"/>
    <row r="21200" x14ac:dyDescent="0.2"/>
    <row r="21201" x14ac:dyDescent="0.2"/>
    <row r="21202" x14ac:dyDescent="0.2"/>
    <row r="21203" x14ac:dyDescent="0.2"/>
    <row r="21204" x14ac:dyDescent="0.2"/>
    <row r="21205" x14ac:dyDescent="0.2"/>
    <row r="21206" x14ac:dyDescent="0.2"/>
    <row r="21207" x14ac:dyDescent="0.2"/>
    <row r="21208" x14ac:dyDescent="0.2"/>
    <row r="21209" x14ac:dyDescent="0.2"/>
    <row r="21210" x14ac:dyDescent="0.2"/>
    <row r="21211" x14ac:dyDescent="0.2"/>
    <row r="21212" x14ac:dyDescent="0.2"/>
    <row r="21213" x14ac:dyDescent="0.2"/>
    <row r="21214" x14ac:dyDescent="0.2"/>
    <row r="21215" x14ac:dyDescent="0.2"/>
    <row r="21216" x14ac:dyDescent="0.2"/>
    <row r="21217" x14ac:dyDescent="0.2"/>
    <row r="21218" x14ac:dyDescent="0.2"/>
    <row r="21219" x14ac:dyDescent="0.2"/>
    <row r="21220" x14ac:dyDescent="0.2"/>
    <row r="21221" x14ac:dyDescent="0.2"/>
    <row r="21222" x14ac:dyDescent="0.2"/>
    <row r="21223" x14ac:dyDescent="0.2"/>
    <row r="21224" x14ac:dyDescent="0.2"/>
    <row r="21225" x14ac:dyDescent="0.2"/>
    <row r="21226" x14ac:dyDescent="0.2"/>
    <row r="21227" x14ac:dyDescent="0.2"/>
    <row r="21228" x14ac:dyDescent="0.2"/>
    <row r="21229" x14ac:dyDescent="0.2"/>
    <row r="21230" x14ac:dyDescent="0.2"/>
    <row r="21231" x14ac:dyDescent="0.2"/>
    <row r="21232" x14ac:dyDescent="0.2"/>
    <row r="21233" x14ac:dyDescent="0.2"/>
    <row r="21234" x14ac:dyDescent="0.2"/>
    <row r="21235" x14ac:dyDescent="0.2"/>
    <row r="21236" x14ac:dyDescent="0.2"/>
    <row r="21237" x14ac:dyDescent="0.2"/>
    <row r="21238" x14ac:dyDescent="0.2"/>
    <row r="21239" x14ac:dyDescent="0.2"/>
    <row r="21240" x14ac:dyDescent="0.2"/>
    <row r="21241" x14ac:dyDescent="0.2"/>
    <row r="21242" x14ac:dyDescent="0.2"/>
    <row r="21243" x14ac:dyDescent="0.2"/>
    <row r="21244" x14ac:dyDescent="0.2"/>
    <row r="21245" x14ac:dyDescent="0.2"/>
    <row r="21246" x14ac:dyDescent="0.2"/>
    <row r="21247" x14ac:dyDescent="0.2"/>
    <row r="21248" x14ac:dyDescent="0.2"/>
    <row r="21249" x14ac:dyDescent="0.2"/>
    <row r="21250" x14ac:dyDescent="0.2"/>
    <row r="21251" x14ac:dyDescent="0.2"/>
    <row r="21252" x14ac:dyDescent="0.2"/>
    <row r="21253" x14ac:dyDescent="0.2"/>
    <row r="21254" x14ac:dyDescent="0.2"/>
    <row r="21255" x14ac:dyDescent="0.2"/>
    <row r="21256" x14ac:dyDescent="0.2"/>
    <row r="21257" x14ac:dyDescent="0.2"/>
    <row r="21258" x14ac:dyDescent="0.2"/>
    <row r="21259" x14ac:dyDescent="0.2"/>
    <row r="21260" x14ac:dyDescent="0.2"/>
    <row r="21261" x14ac:dyDescent="0.2"/>
    <row r="21262" x14ac:dyDescent="0.2"/>
    <row r="21263" x14ac:dyDescent="0.2"/>
    <row r="21264" x14ac:dyDescent="0.2"/>
    <row r="21265" x14ac:dyDescent="0.2"/>
    <row r="21266" x14ac:dyDescent="0.2"/>
    <row r="21267" x14ac:dyDescent="0.2"/>
    <row r="21268" x14ac:dyDescent="0.2"/>
    <row r="21269" x14ac:dyDescent="0.2"/>
    <row r="21270" x14ac:dyDescent="0.2"/>
    <row r="21271" x14ac:dyDescent="0.2"/>
    <row r="21272" x14ac:dyDescent="0.2"/>
    <row r="21273" x14ac:dyDescent="0.2"/>
    <row r="21274" x14ac:dyDescent="0.2"/>
    <row r="21275" x14ac:dyDescent="0.2"/>
    <row r="21276" x14ac:dyDescent="0.2"/>
    <row r="21277" x14ac:dyDescent="0.2"/>
    <row r="21278" x14ac:dyDescent="0.2"/>
    <row r="21279" x14ac:dyDescent="0.2"/>
    <row r="21280" x14ac:dyDescent="0.2"/>
    <row r="21281" x14ac:dyDescent="0.2"/>
    <row r="21282" x14ac:dyDescent="0.2"/>
    <row r="21283" x14ac:dyDescent="0.2"/>
    <row r="21284" x14ac:dyDescent="0.2"/>
    <row r="21285" x14ac:dyDescent="0.2"/>
    <row r="21286" x14ac:dyDescent="0.2"/>
    <row r="21287" x14ac:dyDescent="0.2"/>
    <row r="21288" x14ac:dyDescent="0.2"/>
    <row r="21289" x14ac:dyDescent="0.2"/>
    <row r="21290" x14ac:dyDescent="0.2"/>
    <row r="21291" x14ac:dyDescent="0.2"/>
    <row r="21292" x14ac:dyDescent="0.2"/>
    <row r="21293" x14ac:dyDescent="0.2"/>
    <row r="21294" x14ac:dyDescent="0.2"/>
    <row r="21295" x14ac:dyDescent="0.2"/>
    <row r="21296" x14ac:dyDescent="0.2"/>
    <row r="21297" x14ac:dyDescent="0.2"/>
    <row r="21298" x14ac:dyDescent="0.2"/>
    <row r="21299" x14ac:dyDescent="0.2"/>
    <row r="21300" x14ac:dyDescent="0.2"/>
    <row r="21301" x14ac:dyDescent="0.2"/>
    <row r="21302" x14ac:dyDescent="0.2"/>
    <row r="21303" x14ac:dyDescent="0.2"/>
    <row r="21304" x14ac:dyDescent="0.2"/>
    <row r="21305" x14ac:dyDescent="0.2"/>
    <row r="21306" x14ac:dyDescent="0.2"/>
    <row r="21307" x14ac:dyDescent="0.2"/>
    <row r="21308" x14ac:dyDescent="0.2"/>
    <row r="21309" x14ac:dyDescent="0.2"/>
    <row r="21310" x14ac:dyDescent="0.2"/>
    <row r="21311" x14ac:dyDescent="0.2"/>
    <row r="21312" x14ac:dyDescent="0.2"/>
    <row r="21313" x14ac:dyDescent="0.2"/>
    <row r="21314" x14ac:dyDescent="0.2"/>
    <row r="21315" x14ac:dyDescent="0.2"/>
    <row r="21316" x14ac:dyDescent="0.2"/>
    <row r="21317" x14ac:dyDescent="0.2"/>
    <row r="21318" x14ac:dyDescent="0.2"/>
    <row r="21319" x14ac:dyDescent="0.2"/>
    <row r="21320" x14ac:dyDescent="0.2"/>
    <row r="21321" x14ac:dyDescent="0.2"/>
    <row r="21322" x14ac:dyDescent="0.2"/>
    <row r="21323" x14ac:dyDescent="0.2"/>
    <row r="21324" x14ac:dyDescent="0.2"/>
    <row r="21325" x14ac:dyDescent="0.2"/>
    <row r="21326" x14ac:dyDescent="0.2"/>
    <row r="21327" x14ac:dyDescent="0.2"/>
    <row r="21328" x14ac:dyDescent="0.2"/>
    <row r="21329" x14ac:dyDescent="0.2"/>
    <row r="21330" x14ac:dyDescent="0.2"/>
    <row r="21331" x14ac:dyDescent="0.2"/>
    <row r="21332" x14ac:dyDescent="0.2"/>
    <row r="21333" x14ac:dyDescent="0.2"/>
    <row r="21334" x14ac:dyDescent="0.2"/>
    <row r="21335" x14ac:dyDescent="0.2"/>
    <row r="21336" x14ac:dyDescent="0.2"/>
    <row r="21337" x14ac:dyDescent="0.2"/>
    <row r="21338" x14ac:dyDescent="0.2"/>
    <row r="21339" x14ac:dyDescent="0.2"/>
    <row r="21340" x14ac:dyDescent="0.2"/>
    <row r="21341" x14ac:dyDescent="0.2"/>
    <row r="21342" x14ac:dyDescent="0.2"/>
    <row r="21343" x14ac:dyDescent="0.2"/>
    <row r="21344" x14ac:dyDescent="0.2"/>
    <row r="21345" x14ac:dyDescent="0.2"/>
    <row r="21346" x14ac:dyDescent="0.2"/>
    <row r="21347" x14ac:dyDescent="0.2"/>
    <row r="21348" x14ac:dyDescent="0.2"/>
    <row r="21349" x14ac:dyDescent="0.2"/>
    <row r="21350" x14ac:dyDescent="0.2"/>
    <row r="21351" x14ac:dyDescent="0.2"/>
    <row r="21352" x14ac:dyDescent="0.2"/>
    <row r="21353" x14ac:dyDescent="0.2"/>
    <row r="21354" x14ac:dyDescent="0.2"/>
    <row r="21355" x14ac:dyDescent="0.2"/>
    <row r="21356" x14ac:dyDescent="0.2"/>
    <row r="21357" x14ac:dyDescent="0.2"/>
    <row r="21358" x14ac:dyDescent="0.2"/>
    <row r="21359" x14ac:dyDescent="0.2"/>
    <row r="21360" x14ac:dyDescent="0.2"/>
    <row r="21361" x14ac:dyDescent="0.2"/>
    <row r="21362" x14ac:dyDescent="0.2"/>
    <row r="21363" x14ac:dyDescent="0.2"/>
    <row r="21364" x14ac:dyDescent="0.2"/>
    <row r="21365" x14ac:dyDescent="0.2"/>
    <row r="21366" x14ac:dyDescent="0.2"/>
    <row r="21367" x14ac:dyDescent="0.2"/>
    <row r="21368" x14ac:dyDescent="0.2"/>
    <row r="21369" x14ac:dyDescent="0.2"/>
    <row r="21370" x14ac:dyDescent="0.2"/>
    <row r="21371" x14ac:dyDescent="0.2"/>
    <row r="21372" x14ac:dyDescent="0.2"/>
    <row r="21373" x14ac:dyDescent="0.2"/>
    <row r="21374" x14ac:dyDescent="0.2"/>
    <row r="21375" x14ac:dyDescent="0.2"/>
    <row r="21376" x14ac:dyDescent="0.2"/>
    <row r="21377" x14ac:dyDescent="0.2"/>
    <row r="21378" x14ac:dyDescent="0.2"/>
    <row r="21379" x14ac:dyDescent="0.2"/>
    <row r="21380" x14ac:dyDescent="0.2"/>
    <row r="21381" x14ac:dyDescent="0.2"/>
    <row r="21382" x14ac:dyDescent="0.2"/>
    <row r="21383" x14ac:dyDescent="0.2"/>
    <row r="21384" x14ac:dyDescent="0.2"/>
    <row r="21385" x14ac:dyDescent="0.2"/>
    <row r="21386" x14ac:dyDescent="0.2"/>
    <row r="21387" x14ac:dyDescent="0.2"/>
    <row r="21388" x14ac:dyDescent="0.2"/>
    <row r="21389" x14ac:dyDescent="0.2"/>
    <row r="21390" x14ac:dyDescent="0.2"/>
    <row r="21391" x14ac:dyDescent="0.2"/>
    <row r="21392" x14ac:dyDescent="0.2"/>
    <row r="21393" x14ac:dyDescent="0.2"/>
    <row r="21394" x14ac:dyDescent="0.2"/>
    <row r="21395" x14ac:dyDescent="0.2"/>
    <row r="21396" x14ac:dyDescent="0.2"/>
    <row r="21397" x14ac:dyDescent="0.2"/>
    <row r="21398" x14ac:dyDescent="0.2"/>
    <row r="21399" x14ac:dyDescent="0.2"/>
    <row r="21400" x14ac:dyDescent="0.2"/>
    <row r="21401" x14ac:dyDescent="0.2"/>
    <row r="21402" x14ac:dyDescent="0.2"/>
    <row r="21403" x14ac:dyDescent="0.2"/>
    <row r="21404" x14ac:dyDescent="0.2"/>
    <row r="21405" x14ac:dyDescent="0.2"/>
    <row r="21406" x14ac:dyDescent="0.2"/>
    <row r="21407" x14ac:dyDescent="0.2"/>
    <row r="21408" x14ac:dyDescent="0.2"/>
    <row r="21409" x14ac:dyDescent="0.2"/>
    <row r="21410" x14ac:dyDescent="0.2"/>
    <row r="21411" x14ac:dyDescent="0.2"/>
    <row r="21412" x14ac:dyDescent="0.2"/>
    <row r="21413" x14ac:dyDescent="0.2"/>
    <row r="21414" x14ac:dyDescent="0.2"/>
    <row r="21415" x14ac:dyDescent="0.2"/>
    <row r="21416" x14ac:dyDescent="0.2"/>
    <row r="21417" x14ac:dyDescent="0.2"/>
    <row r="21418" x14ac:dyDescent="0.2"/>
    <row r="21419" x14ac:dyDescent="0.2"/>
    <row r="21420" x14ac:dyDescent="0.2"/>
    <row r="21421" x14ac:dyDescent="0.2"/>
    <row r="21422" x14ac:dyDescent="0.2"/>
    <row r="21423" x14ac:dyDescent="0.2"/>
    <row r="21424" x14ac:dyDescent="0.2"/>
    <row r="21425" x14ac:dyDescent="0.2"/>
    <row r="21426" x14ac:dyDescent="0.2"/>
    <row r="21427" x14ac:dyDescent="0.2"/>
    <row r="21428" x14ac:dyDescent="0.2"/>
    <row r="21429" x14ac:dyDescent="0.2"/>
    <row r="21430" x14ac:dyDescent="0.2"/>
    <row r="21431" x14ac:dyDescent="0.2"/>
    <row r="21432" x14ac:dyDescent="0.2"/>
    <row r="21433" x14ac:dyDescent="0.2"/>
    <row r="21434" x14ac:dyDescent="0.2"/>
    <row r="21435" x14ac:dyDescent="0.2"/>
    <row r="21436" x14ac:dyDescent="0.2"/>
    <row r="21437" x14ac:dyDescent="0.2"/>
    <row r="21438" x14ac:dyDescent="0.2"/>
    <row r="21439" x14ac:dyDescent="0.2"/>
    <row r="21440" x14ac:dyDescent="0.2"/>
    <row r="21441" x14ac:dyDescent="0.2"/>
    <row r="21442" x14ac:dyDescent="0.2"/>
    <row r="21443" x14ac:dyDescent="0.2"/>
    <row r="21444" x14ac:dyDescent="0.2"/>
    <row r="21445" x14ac:dyDescent="0.2"/>
    <row r="21446" x14ac:dyDescent="0.2"/>
    <row r="21447" x14ac:dyDescent="0.2"/>
    <row r="21448" x14ac:dyDescent="0.2"/>
    <row r="21449" x14ac:dyDescent="0.2"/>
    <row r="21450" x14ac:dyDescent="0.2"/>
    <row r="21451" x14ac:dyDescent="0.2"/>
    <row r="21452" x14ac:dyDescent="0.2"/>
    <row r="21453" x14ac:dyDescent="0.2"/>
    <row r="21454" x14ac:dyDescent="0.2"/>
    <row r="21455" x14ac:dyDescent="0.2"/>
    <row r="21456" x14ac:dyDescent="0.2"/>
    <row r="21457" x14ac:dyDescent="0.2"/>
    <row r="21458" x14ac:dyDescent="0.2"/>
    <row r="21459" x14ac:dyDescent="0.2"/>
    <row r="21460" x14ac:dyDescent="0.2"/>
    <row r="21461" x14ac:dyDescent="0.2"/>
    <row r="21462" x14ac:dyDescent="0.2"/>
    <row r="21463" x14ac:dyDescent="0.2"/>
    <row r="21464" x14ac:dyDescent="0.2"/>
    <row r="21465" x14ac:dyDescent="0.2"/>
    <row r="21466" x14ac:dyDescent="0.2"/>
    <row r="21467" x14ac:dyDescent="0.2"/>
    <row r="21468" x14ac:dyDescent="0.2"/>
    <row r="21469" x14ac:dyDescent="0.2"/>
    <row r="21470" x14ac:dyDescent="0.2"/>
    <row r="21471" x14ac:dyDescent="0.2"/>
    <row r="21472" x14ac:dyDescent="0.2"/>
    <row r="21473" x14ac:dyDescent="0.2"/>
    <row r="21474" x14ac:dyDescent="0.2"/>
    <row r="21475" x14ac:dyDescent="0.2"/>
    <row r="21476" x14ac:dyDescent="0.2"/>
    <row r="21477" x14ac:dyDescent="0.2"/>
    <row r="21478" x14ac:dyDescent="0.2"/>
    <row r="21479" x14ac:dyDescent="0.2"/>
    <row r="21480" x14ac:dyDescent="0.2"/>
    <row r="21481" x14ac:dyDescent="0.2"/>
    <row r="21482" x14ac:dyDescent="0.2"/>
    <row r="21483" x14ac:dyDescent="0.2"/>
    <row r="21484" x14ac:dyDescent="0.2"/>
    <row r="21485" x14ac:dyDescent="0.2"/>
    <row r="21486" x14ac:dyDescent="0.2"/>
    <row r="21487" x14ac:dyDescent="0.2"/>
    <row r="21488" x14ac:dyDescent="0.2"/>
    <row r="21489" x14ac:dyDescent="0.2"/>
    <row r="21490" x14ac:dyDescent="0.2"/>
    <row r="21491" x14ac:dyDescent="0.2"/>
    <row r="21492" x14ac:dyDescent="0.2"/>
    <row r="21493" x14ac:dyDescent="0.2"/>
    <row r="21494" x14ac:dyDescent="0.2"/>
    <row r="21495" x14ac:dyDescent="0.2"/>
    <row r="21496" x14ac:dyDescent="0.2"/>
    <row r="21497" x14ac:dyDescent="0.2"/>
    <row r="21498" x14ac:dyDescent="0.2"/>
    <row r="21499" x14ac:dyDescent="0.2"/>
    <row r="21500" x14ac:dyDescent="0.2"/>
    <row r="21501" x14ac:dyDescent="0.2"/>
    <row r="21502" x14ac:dyDescent="0.2"/>
    <row r="21503" x14ac:dyDescent="0.2"/>
    <row r="21504" x14ac:dyDescent="0.2"/>
    <row r="21505" x14ac:dyDescent="0.2"/>
    <row r="21506" x14ac:dyDescent="0.2"/>
    <row r="21507" x14ac:dyDescent="0.2"/>
    <row r="21508" x14ac:dyDescent="0.2"/>
    <row r="21509" x14ac:dyDescent="0.2"/>
    <row r="21510" x14ac:dyDescent="0.2"/>
    <row r="21511" x14ac:dyDescent="0.2"/>
    <row r="21512" x14ac:dyDescent="0.2"/>
    <row r="21513" x14ac:dyDescent="0.2"/>
    <row r="21514" x14ac:dyDescent="0.2"/>
    <row r="21515" x14ac:dyDescent="0.2"/>
    <row r="21516" x14ac:dyDescent="0.2"/>
    <row r="21517" x14ac:dyDescent="0.2"/>
    <row r="21518" x14ac:dyDescent="0.2"/>
    <row r="21519" x14ac:dyDescent="0.2"/>
    <row r="21520" x14ac:dyDescent="0.2"/>
    <row r="21521" x14ac:dyDescent="0.2"/>
    <row r="21522" x14ac:dyDescent="0.2"/>
    <row r="21523" x14ac:dyDescent="0.2"/>
    <row r="21524" x14ac:dyDescent="0.2"/>
    <row r="21525" x14ac:dyDescent="0.2"/>
    <row r="21526" x14ac:dyDescent="0.2"/>
    <row r="21527" x14ac:dyDescent="0.2"/>
    <row r="21528" x14ac:dyDescent="0.2"/>
    <row r="21529" x14ac:dyDescent="0.2"/>
    <row r="21530" x14ac:dyDescent="0.2"/>
    <row r="21531" x14ac:dyDescent="0.2"/>
    <row r="21532" x14ac:dyDescent="0.2"/>
    <row r="21533" x14ac:dyDescent="0.2"/>
    <row r="21534" x14ac:dyDescent="0.2"/>
    <row r="21535" x14ac:dyDescent="0.2"/>
    <row r="21536" x14ac:dyDescent="0.2"/>
    <row r="21537" x14ac:dyDescent="0.2"/>
    <row r="21538" x14ac:dyDescent="0.2"/>
    <row r="21539" x14ac:dyDescent="0.2"/>
    <row r="21540" x14ac:dyDescent="0.2"/>
    <row r="21541" x14ac:dyDescent="0.2"/>
    <row r="21542" x14ac:dyDescent="0.2"/>
    <row r="21543" x14ac:dyDescent="0.2"/>
    <row r="21544" x14ac:dyDescent="0.2"/>
    <row r="21545" x14ac:dyDescent="0.2"/>
    <row r="21546" x14ac:dyDescent="0.2"/>
    <row r="21547" x14ac:dyDescent="0.2"/>
    <row r="21548" x14ac:dyDescent="0.2"/>
    <row r="21549" x14ac:dyDescent="0.2"/>
    <row r="21550" x14ac:dyDescent="0.2"/>
    <row r="21551" x14ac:dyDescent="0.2"/>
    <row r="21552" x14ac:dyDescent="0.2"/>
    <row r="21553" x14ac:dyDescent="0.2"/>
    <row r="21554" x14ac:dyDescent="0.2"/>
    <row r="21555" x14ac:dyDescent="0.2"/>
    <row r="21556" x14ac:dyDescent="0.2"/>
    <row r="21557" x14ac:dyDescent="0.2"/>
    <row r="21558" x14ac:dyDescent="0.2"/>
    <row r="21559" x14ac:dyDescent="0.2"/>
    <row r="21560" x14ac:dyDescent="0.2"/>
    <row r="21561" x14ac:dyDescent="0.2"/>
    <row r="21562" x14ac:dyDescent="0.2"/>
    <row r="21563" x14ac:dyDescent="0.2"/>
    <row r="21564" x14ac:dyDescent="0.2"/>
    <row r="21565" x14ac:dyDescent="0.2"/>
    <row r="21566" x14ac:dyDescent="0.2"/>
    <row r="21567" x14ac:dyDescent="0.2"/>
    <row r="21568" x14ac:dyDescent="0.2"/>
    <row r="21569" x14ac:dyDescent="0.2"/>
    <row r="21570" x14ac:dyDescent="0.2"/>
    <row r="21571" x14ac:dyDescent="0.2"/>
    <row r="21572" x14ac:dyDescent="0.2"/>
    <row r="21573" x14ac:dyDescent="0.2"/>
    <row r="21574" x14ac:dyDescent="0.2"/>
    <row r="21575" x14ac:dyDescent="0.2"/>
    <row r="21576" x14ac:dyDescent="0.2"/>
    <row r="21577" x14ac:dyDescent="0.2"/>
    <row r="21578" x14ac:dyDescent="0.2"/>
    <row r="21579" x14ac:dyDescent="0.2"/>
    <row r="21580" x14ac:dyDescent="0.2"/>
    <row r="21581" x14ac:dyDescent="0.2"/>
    <row r="21582" x14ac:dyDescent="0.2"/>
    <row r="21583" x14ac:dyDescent="0.2"/>
    <row r="21584" x14ac:dyDescent="0.2"/>
    <row r="21585" x14ac:dyDescent="0.2"/>
    <row r="21586" x14ac:dyDescent="0.2"/>
    <row r="21587" x14ac:dyDescent="0.2"/>
    <row r="21588" x14ac:dyDescent="0.2"/>
    <row r="21589" x14ac:dyDescent="0.2"/>
    <row r="21590" x14ac:dyDescent="0.2"/>
    <row r="21591" x14ac:dyDescent="0.2"/>
    <row r="21592" x14ac:dyDescent="0.2"/>
    <row r="21593" x14ac:dyDescent="0.2"/>
    <row r="21594" x14ac:dyDescent="0.2"/>
    <row r="21595" x14ac:dyDescent="0.2"/>
    <row r="21596" x14ac:dyDescent="0.2"/>
    <row r="21597" x14ac:dyDescent="0.2"/>
    <row r="21598" x14ac:dyDescent="0.2"/>
    <row r="21599" x14ac:dyDescent="0.2"/>
    <row r="21600" x14ac:dyDescent="0.2"/>
    <row r="21601" x14ac:dyDescent="0.2"/>
    <row r="21602" x14ac:dyDescent="0.2"/>
    <row r="21603" x14ac:dyDescent="0.2"/>
    <row r="21604" x14ac:dyDescent="0.2"/>
    <row r="21605" x14ac:dyDescent="0.2"/>
    <row r="21606" x14ac:dyDescent="0.2"/>
    <row r="21607" x14ac:dyDescent="0.2"/>
    <row r="21608" x14ac:dyDescent="0.2"/>
    <row r="21609" x14ac:dyDescent="0.2"/>
    <row r="21610" x14ac:dyDescent="0.2"/>
    <row r="21611" x14ac:dyDescent="0.2"/>
    <row r="21612" x14ac:dyDescent="0.2"/>
    <row r="21613" x14ac:dyDescent="0.2"/>
    <row r="21614" x14ac:dyDescent="0.2"/>
    <row r="21615" x14ac:dyDescent="0.2"/>
    <row r="21616" x14ac:dyDescent="0.2"/>
    <row r="21617" x14ac:dyDescent="0.2"/>
    <row r="21618" x14ac:dyDescent="0.2"/>
    <row r="21619" x14ac:dyDescent="0.2"/>
    <row r="21620" x14ac:dyDescent="0.2"/>
    <row r="21621" x14ac:dyDescent="0.2"/>
    <row r="21622" x14ac:dyDescent="0.2"/>
    <row r="21623" x14ac:dyDescent="0.2"/>
    <row r="21624" x14ac:dyDescent="0.2"/>
    <row r="21625" x14ac:dyDescent="0.2"/>
    <row r="21626" x14ac:dyDescent="0.2"/>
    <row r="21627" x14ac:dyDescent="0.2"/>
    <row r="21628" x14ac:dyDescent="0.2"/>
    <row r="21629" x14ac:dyDescent="0.2"/>
    <row r="21630" x14ac:dyDescent="0.2"/>
    <row r="21631" x14ac:dyDescent="0.2"/>
    <row r="21632" x14ac:dyDescent="0.2"/>
    <row r="21633" x14ac:dyDescent="0.2"/>
    <row r="21634" x14ac:dyDescent="0.2"/>
    <row r="21635" x14ac:dyDescent="0.2"/>
    <row r="21636" x14ac:dyDescent="0.2"/>
    <row r="21637" x14ac:dyDescent="0.2"/>
    <row r="21638" x14ac:dyDescent="0.2"/>
    <row r="21639" x14ac:dyDescent="0.2"/>
    <row r="21640" x14ac:dyDescent="0.2"/>
    <row r="21641" x14ac:dyDescent="0.2"/>
    <row r="21642" x14ac:dyDescent="0.2"/>
    <row r="21643" x14ac:dyDescent="0.2"/>
    <row r="21644" x14ac:dyDescent="0.2"/>
    <row r="21645" x14ac:dyDescent="0.2"/>
    <row r="21646" x14ac:dyDescent="0.2"/>
    <row r="21647" x14ac:dyDescent="0.2"/>
    <row r="21648" x14ac:dyDescent="0.2"/>
    <row r="21649" x14ac:dyDescent="0.2"/>
    <row r="21650" x14ac:dyDescent="0.2"/>
    <row r="21651" x14ac:dyDescent="0.2"/>
    <row r="21652" x14ac:dyDescent="0.2"/>
    <row r="21653" x14ac:dyDescent="0.2"/>
    <row r="21654" x14ac:dyDescent="0.2"/>
    <row r="21655" x14ac:dyDescent="0.2"/>
    <row r="21656" x14ac:dyDescent="0.2"/>
    <row r="21657" x14ac:dyDescent="0.2"/>
    <row r="21658" x14ac:dyDescent="0.2"/>
    <row r="21659" x14ac:dyDescent="0.2"/>
    <row r="21660" x14ac:dyDescent="0.2"/>
    <row r="21661" x14ac:dyDescent="0.2"/>
    <row r="21662" x14ac:dyDescent="0.2"/>
    <row r="21663" x14ac:dyDescent="0.2"/>
    <row r="21664" x14ac:dyDescent="0.2"/>
    <row r="21665" x14ac:dyDescent="0.2"/>
    <row r="21666" x14ac:dyDescent="0.2"/>
    <row r="21667" x14ac:dyDescent="0.2"/>
    <row r="21668" x14ac:dyDescent="0.2"/>
    <row r="21669" x14ac:dyDescent="0.2"/>
    <row r="21670" x14ac:dyDescent="0.2"/>
    <row r="21671" x14ac:dyDescent="0.2"/>
    <row r="21672" x14ac:dyDescent="0.2"/>
    <row r="21673" x14ac:dyDescent="0.2"/>
    <row r="21674" x14ac:dyDescent="0.2"/>
    <row r="21675" x14ac:dyDescent="0.2"/>
    <row r="21676" x14ac:dyDescent="0.2"/>
    <row r="21677" x14ac:dyDescent="0.2"/>
    <row r="21678" x14ac:dyDescent="0.2"/>
    <row r="21679" x14ac:dyDescent="0.2"/>
    <row r="21680" x14ac:dyDescent="0.2"/>
    <row r="21681" x14ac:dyDescent="0.2"/>
    <row r="21682" x14ac:dyDescent="0.2"/>
    <row r="21683" x14ac:dyDescent="0.2"/>
    <row r="21684" x14ac:dyDescent="0.2"/>
    <row r="21685" x14ac:dyDescent="0.2"/>
    <row r="21686" x14ac:dyDescent="0.2"/>
    <row r="21687" x14ac:dyDescent="0.2"/>
    <row r="21688" x14ac:dyDescent="0.2"/>
    <row r="21689" x14ac:dyDescent="0.2"/>
    <row r="21690" x14ac:dyDescent="0.2"/>
    <row r="21691" x14ac:dyDescent="0.2"/>
    <row r="21692" x14ac:dyDescent="0.2"/>
    <row r="21693" x14ac:dyDescent="0.2"/>
    <row r="21694" x14ac:dyDescent="0.2"/>
    <row r="21695" x14ac:dyDescent="0.2"/>
    <row r="21696" x14ac:dyDescent="0.2"/>
    <row r="21697" x14ac:dyDescent="0.2"/>
    <row r="21698" x14ac:dyDescent="0.2"/>
    <row r="21699" x14ac:dyDescent="0.2"/>
    <row r="21700" x14ac:dyDescent="0.2"/>
    <row r="21701" x14ac:dyDescent="0.2"/>
    <row r="21702" x14ac:dyDescent="0.2"/>
    <row r="21703" x14ac:dyDescent="0.2"/>
    <row r="21704" x14ac:dyDescent="0.2"/>
    <row r="21705" x14ac:dyDescent="0.2"/>
    <row r="21706" x14ac:dyDescent="0.2"/>
    <row r="21707" x14ac:dyDescent="0.2"/>
    <row r="21708" x14ac:dyDescent="0.2"/>
    <row r="21709" x14ac:dyDescent="0.2"/>
    <row r="21710" x14ac:dyDescent="0.2"/>
    <row r="21711" x14ac:dyDescent="0.2"/>
    <row r="21712" x14ac:dyDescent="0.2"/>
    <row r="21713" x14ac:dyDescent="0.2"/>
    <row r="21714" x14ac:dyDescent="0.2"/>
    <row r="21715" x14ac:dyDescent="0.2"/>
    <row r="21716" x14ac:dyDescent="0.2"/>
    <row r="21717" x14ac:dyDescent="0.2"/>
    <row r="21718" x14ac:dyDescent="0.2"/>
    <row r="21719" x14ac:dyDescent="0.2"/>
    <row r="21720" x14ac:dyDescent="0.2"/>
    <row r="21721" x14ac:dyDescent="0.2"/>
    <row r="21722" x14ac:dyDescent="0.2"/>
    <row r="21723" x14ac:dyDescent="0.2"/>
    <row r="21724" x14ac:dyDescent="0.2"/>
    <row r="21725" x14ac:dyDescent="0.2"/>
    <row r="21726" x14ac:dyDescent="0.2"/>
    <row r="21727" x14ac:dyDescent="0.2"/>
    <row r="21728" x14ac:dyDescent="0.2"/>
    <row r="21729" x14ac:dyDescent="0.2"/>
    <row r="21730" x14ac:dyDescent="0.2"/>
    <row r="21731" x14ac:dyDescent="0.2"/>
    <row r="21732" x14ac:dyDescent="0.2"/>
    <row r="21733" x14ac:dyDescent="0.2"/>
    <row r="21734" x14ac:dyDescent="0.2"/>
    <row r="21735" x14ac:dyDescent="0.2"/>
    <row r="21736" x14ac:dyDescent="0.2"/>
    <row r="21737" x14ac:dyDescent="0.2"/>
    <row r="21738" x14ac:dyDescent="0.2"/>
    <row r="21739" x14ac:dyDescent="0.2"/>
    <row r="21740" x14ac:dyDescent="0.2"/>
    <row r="21741" x14ac:dyDescent="0.2"/>
    <row r="21742" x14ac:dyDescent="0.2"/>
    <row r="21743" x14ac:dyDescent="0.2"/>
    <row r="21744" x14ac:dyDescent="0.2"/>
    <row r="21745" x14ac:dyDescent="0.2"/>
    <row r="21746" x14ac:dyDescent="0.2"/>
    <row r="21747" x14ac:dyDescent="0.2"/>
    <row r="21748" x14ac:dyDescent="0.2"/>
    <row r="21749" x14ac:dyDescent="0.2"/>
    <row r="21750" x14ac:dyDescent="0.2"/>
    <row r="21751" x14ac:dyDescent="0.2"/>
    <row r="21752" x14ac:dyDescent="0.2"/>
    <row r="21753" x14ac:dyDescent="0.2"/>
    <row r="21754" x14ac:dyDescent="0.2"/>
    <row r="21755" x14ac:dyDescent="0.2"/>
    <row r="21756" x14ac:dyDescent="0.2"/>
    <row r="21757" x14ac:dyDescent="0.2"/>
    <row r="21758" x14ac:dyDescent="0.2"/>
    <row r="21759" x14ac:dyDescent="0.2"/>
    <row r="21760" x14ac:dyDescent="0.2"/>
    <row r="21761" x14ac:dyDescent="0.2"/>
    <row r="21762" x14ac:dyDescent="0.2"/>
    <row r="21763" x14ac:dyDescent="0.2"/>
    <row r="21764" x14ac:dyDescent="0.2"/>
    <row r="21765" x14ac:dyDescent="0.2"/>
    <row r="21766" x14ac:dyDescent="0.2"/>
    <row r="21767" x14ac:dyDescent="0.2"/>
    <row r="21768" x14ac:dyDescent="0.2"/>
    <row r="21769" x14ac:dyDescent="0.2"/>
    <row r="21770" x14ac:dyDescent="0.2"/>
    <row r="21771" x14ac:dyDescent="0.2"/>
    <row r="21772" x14ac:dyDescent="0.2"/>
    <row r="21773" x14ac:dyDescent="0.2"/>
    <row r="21774" x14ac:dyDescent="0.2"/>
    <row r="21775" x14ac:dyDescent="0.2"/>
    <row r="21776" x14ac:dyDescent="0.2"/>
    <row r="21777" x14ac:dyDescent="0.2"/>
    <row r="21778" x14ac:dyDescent="0.2"/>
    <row r="21779" x14ac:dyDescent="0.2"/>
    <row r="21780" x14ac:dyDescent="0.2"/>
    <row r="21781" x14ac:dyDescent="0.2"/>
    <row r="21782" x14ac:dyDescent="0.2"/>
    <row r="21783" x14ac:dyDescent="0.2"/>
    <row r="21784" x14ac:dyDescent="0.2"/>
    <row r="21785" x14ac:dyDescent="0.2"/>
    <row r="21786" x14ac:dyDescent="0.2"/>
    <row r="21787" x14ac:dyDescent="0.2"/>
    <row r="21788" x14ac:dyDescent="0.2"/>
    <row r="21789" x14ac:dyDescent="0.2"/>
    <row r="21790" x14ac:dyDescent="0.2"/>
    <row r="21791" x14ac:dyDescent="0.2"/>
    <row r="21792" x14ac:dyDescent="0.2"/>
    <row r="21793" x14ac:dyDescent="0.2"/>
    <row r="21794" x14ac:dyDescent="0.2"/>
    <row r="21795" x14ac:dyDescent="0.2"/>
    <row r="21796" x14ac:dyDescent="0.2"/>
    <row r="21797" x14ac:dyDescent="0.2"/>
    <row r="21798" x14ac:dyDescent="0.2"/>
    <row r="21799" x14ac:dyDescent="0.2"/>
    <row r="21800" x14ac:dyDescent="0.2"/>
    <row r="21801" x14ac:dyDescent="0.2"/>
    <row r="21802" x14ac:dyDescent="0.2"/>
    <row r="21803" x14ac:dyDescent="0.2"/>
    <row r="21804" x14ac:dyDescent="0.2"/>
    <row r="21805" x14ac:dyDescent="0.2"/>
    <row r="21806" x14ac:dyDescent="0.2"/>
    <row r="21807" x14ac:dyDescent="0.2"/>
    <row r="21808" x14ac:dyDescent="0.2"/>
    <row r="21809" x14ac:dyDescent="0.2"/>
    <row r="21810" x14ac:dyDescent="0.2"/>
    <row r="21811" x14ac:dyDescent="0.2"/>
    <row r="21812" x14ac:dyDescent="0.2"/>
    <row r="21813" x14ac:dyDescent="0.2"/>
    <row r="21814" x14ac:dyDescent="0.2"/>
    <row r="21815" x14ac:dyDescent="0.2"/>
    <row r="21816" x14ac:dyDescent="0.2"/>
    <row r="21817" x14ac:dyDescent="0.2"/>
    <row r="21818" x14ac:dyDescent="0.2"/>
    <row r="21819" x14ac:dyDescent="0.2"/>
    <row r="21820" x14ac:dyDescent="0.2"/>
    <row r="21821" x14ac:dyDescent="0.2"/>
    <row r="21822" x14ac:dyDescent="0.2"/>
    <row r="21823" x14ac:dyDescent="0.2"/>
    <row r="21824" x14ac:dyDescent="0.2"/>
    <row r="21825" x14ac:dyDescent="0.2"/>
    <row r="21826" x14ac:dyDescent="0.2"/>
    <row r="21827" x14ac:dyDescent="0.2"/>
    <row r="21828" x14ac:dyDescent="0.2"/>
    <row r="21829" x14ac:dyDescent="0.2"/>
    <row r="21830" x14ac:dyDescent="0.2"/>
    <row r="21831" x14ac:dyDescent="0.2"/>
    <row r="21832" x14ac:dyDescent="0.2"/>
    <row r="21833" x14ac:dyDescent="0.2"/>
    <row r="21834" x14ac:dyDescent="0.2"/>
    <row r="21835" x14ac:dyDescent="0.2"/>
    <row r="21836" x14ac:dyDescent="0.2"/>
    <row r="21837" x14ac:dyDescent="0.2"/>
    <row r="21838" x14ac:dyDescent="0.2"/>
    <row r="21839" x14ac:dyDescent="0.2"/>
    <row r="21840" x14ac:dyDescent="0.2"/>
    <row r="21841" x14ac:dyDescent="0.2"/>
    <row r="21842" x14ac:dyDescent="0.2"/>
    <row r="21843" x14ac:dyDescent="0.2"/>
    <row r="21844" x14ac:dyDescent="0.2"/>
    <row r="21845" x14ac:dyDescent="0.2"/>
    <row r="21846" x14ac:dyDescent="0.2"/>
    <row r="21847" x14ac:dyDescent="0.2"/>
    <row r="21848" x14ac:dyDescent="0.2"/>
    <row r="21849" x14ac:dyDescent="0.2"/>
    <row r="21850" x14ac:dyDescent="0.2"/>
    <row r="21851" x14ac:dyDescent="0.2"/>
    <row r="21852" x14ac:dyDescent="0.2"/>
    <row r="21853" x14ac:dyDescent="0.2"/>
    <row r="21854" x14ac:dyDescent="0.2"/>
    <row r="21855" x14ac:dyDescent="0.2"/>
    <row r="21856" x14ac:dyDescent="0.2"/>
    <row r="21857" x14ac:dyDescent="0.2"/>
    <row r="21858" x14ac:dyDescent="0.2"/>
    <row r="21859" x14ac:dyDescent="0.2"/>
    <row r="21860" x14ac:dyDescent="0.2"/>
    <row r="21861" x14ac:dyDescent="0.2"/>
    <row r="21862" x14ac:dyDescent="0.2"/>
    <row r="21863" x14ac:dyDescent="0.2"/>
    <row r="21864" x14ac:dyDescent="0.2"/>
    <row r="21865" x14ac:dyDescent="0.2"/>
    <row r="21866" x14ac:dyDescent="0.2"/>
    <row r="21867" x14ac:dyDescent="0.2"/>
    <row r="21868" x14ac:dyDescent="0.2"/>
    <row r="21869" x14ac:dyDescent="0.2"/>
    <row r="21870" x14ac:dyDescent="0.2"/>
    <row r="21871" x14ac:dyDescent="0.2"/>
    <row r="21872" x14ac:dyDescent="0.2"/>
    <row r="21873" x14ac:dyDescent="0.2"/>
    <row r="21874" x14ac:dyDescent="0.2"/>
    <row r="21875" x14ac:dyDescent="0.2"/>
    <row r="21876" x14ac:dyDescent="0.2"/>
    <row r="21877" x14ac:dyDescent="0.2"/>
    <row r="21878" x14ac:dyDescent="0.2"/>
    <row r="21879" x14ac:dyDescent="0.2"/>
    <row r="21880" x14ac:dyDescent="0.2"/>
    <row r="21881" x14ac:dyDescent="0.2"/>
    <row r="21882" x14ac:dyDescent="0.2"/>
    <row r="21883" x14ac:dyDescent="0.2"/>
    <row r="21884" x14ac:dyDescent="0.2"/>
    <row r="21885" x14ac:dyDescent="0.2"/>
    <row r="21886" x14ac:dyDescent="0.2"/>
    <row r="21887" x14ac:dyDescent="0.2"/>
    <row r="21888" x14ac:dyDescent="0.2"/>
    <row r="21889" x14ac:dyDescent="0.2"/>
    <row r="21890" x14ac:dyDescent="0.2"/>
    <row r="21891" x14ac:dyDescent="0.2"/>
    <row r="21892" x14ac:dyDescent="0.2"/>
    <row r="21893" x14ac:dyDescent="0.2"/>
    <row r="21894" x14ac:dyDescent="0.2"/>
    <row r="21895" x14ac:dyDescent="0.2"/>
    <row r="21896" x14ac:dyDescent="0.2"/>
    <row r="21897" x14ac:dyDescent="0.2"/>
    <row r="21898" x14ac:dyDescent="0.2"/>
    <row r="21899" x14ac:dyDescent="0.2"/>
    <row r="21900" x14ac:dyDescent="0.2"/>
    <row r="21901" x14ac:dyDescent="0.2"/>
    <row r="21902" x14ac:dyDescent="0.2"/>
    <row r="21903" x14ac:dyDescent="0.2"/>
    <row r="21904" x14ac:dyDescent="0.2"/>
    <row r="21905" x14ac:dyDescent="0.2"/>
    <row r="21906" x14ac:dyDescent="0.2"/>
    <row r="21907" x14ac:dyDescent="0.2"/>
    <row r="21908" x14ac:dyDescent="0.2"/>
    <row r="21909" x14ac:dyDescent="0.2"/>
    <row r="21910" x14ac:dyDescent="0.2"/>
    <row r="21911" x14ac:dyDescent="0.2"/>
    <row r="21912" x14ac:dyDescent="0.2"/>
    <row r="21913" x14ac:dyDescent="0.2"/>
    <row r="21914" x14ac:dyDescent="0.2"/>
    <row r="21915" x14ac:dyDescent="0.2"/>
    <row r="21916" x14ac:dyDescent="0.2"/>
    <row r="21917" x14ac:dyDescent="0.2"/>
    <row r="21918" x14ac:dyDescent="0.2"/>
    <row r="21919" x14ac:dyDescent="0.2"/>
    <row r="21920" x14ac:dyDescent="0.2"/>
    <row r="21921" x14ac:dyDescent="0.2"/>
    <row r="21922" x14ac:dyDescent="0.2"/>
    <row r="21923" x14ac:dyDescent="0.2"/>
    <row r="21924" x14ac:dyDescent="0.2"/>
    <row r="21925" x14ac:dyDescent="0.2"/>
    <row r="21926" x14ac:dyDescent="0.2"/>
    <row r="21927" x14ac:dyDescent="0.2"/>
    <row r="21928" x14ac:dyDescent="0.2"/>
    <row r="21929" x14ac:dyDescent="0.2"/>
    <row r="21930" x14ac:dyDescent="0.2"/>
    <row r="21931" x14ac:dyDescent="0.2"/>
    <row r="21932" x14ac:dyDescent="0.2"/>
    <row r="21933" x14ac:dyDescent="0.2"/>
    <row r="21934" x14ac:dyDescent="0.2"/>
    <row r="21935" x14ac:dyDescent="0.2"/>
    <row r="21936" x14ac:dyDescent="0.2"/>
    <row r="21937" x14ac:dyDescent="0.2"/>
    <row r="21938" x14ac:dyDescent="0.2"/>
    <row r="21939" x14ac:dyDescent="0.2"/>
    <row r="21940" x14ac:dyDescent="0.2"/>
    <row r="21941" x14ac:dyDescent="0.2"/>
    <row r="21942" x14ac:dyDescent="0.2"/>
    <row r="21943" x14ac:dyDescent="0.2"/>
    <row r="21944" x14ac:dyDescent="0.2"/>
    <row r="21945" x14ac:dyDescent="0.2"/>
    <row r="21946" x14ac:dyDescent="0.2"/>
    <row r="21947" x14ac:dyDescent="0.2"/>
    <row r="21948" x14ac:dyDescent="0.2"/>
    <row r="21949" x14ac:dyDescent="0.2"/>
    <row r="21950" x14ac:dyDescent="0.2"/>
    <row r="21951" x14ac:dyDescent="0.2"/>
    <row r="21952" x14ac:dyDescent="0.2"/>
    <row r="21953" x14ac:dyDescent="0.2"/>
    <row r="21954" x14ac:dyDescent="0.2"/>
    <row r="21955" x14ac:dyDescent="0.2"/>
    <row r="21956" x14ac:dyDescent="0.2"/>
    <row r="21957" x14ac:dyDescent="0.2"/>
    <row r="21958" x14ac:dyDescent="0.2"/>
    <row r="21959" x14ac:dyDescent="0.2"/>
    <row r="21960" x14ac:dyDescent="0.2"/>
    <row r="21961" x14ac:dyDescent="0.2"/>
    <row r="21962" x14ac:dyDescent="0.2"/>
    <row r="21963" x14ac:dyDescent="0.2"/>
    <row r="21964" x14ac:dyDescent="0.2"/>
    <row r="21965" x14ac:dyDescent="0.2"/>
    <row r="21966" x14ac:dyDescent="0.2"/>
    <row r="21967" x14ac:dyDescent="0.2"/>
    <row r="21968" x14ac:dyDescent="0.2"/>
    <row r="21969" x14ac:dyDescent="0.2"/>
    <row r="21970" x14ac:dyDescent="0.2"/>
    <row r="21971" x14ac:dyDescent="0.2"/>
    <row r="21972" x14ac:dyDescent="0.2"/>
    <row r="21973" x14ac:dyDescent="0.2"/>
    <row r="21974" x14ac:dyDescent="0.2"/>
    <row r="21975" x14ac:dyDescent="0.2"/>
    <row r="21976" x14ac:dyDescent="0.2"/>
    <row r="21977" x14ac:dyDescent="0.2"/>
    <row r="21978" x14ac:dyDescent="0.2"/>
    <row r="21979" x14ac:dyDescent="0.2"/>
    <row r="21980" x14ac:dyDescent="0.2"/>
    <row r="21981" x14ac:dyDescent="0.2"/>
    <row r="21982" x14ac:dyDescent="0.2"/>
    <row r="21983" x14ac:dyDescent="0.2"/>
    <row r="21984" x14ac:dyDescent="0.2"/>
    <row r="21985" x14ac:dyDescent="0.2"/>
    <row r="21986" x14ac:dyDescent="0.2"/>
    <row r="21987" x14ac:dyDescent="0.2"/>
    <row r="21988" x14ac:dyDescent="0.2"/>
    <row r="21989" x14ac:dyDescent="0.2"/>
    <row r="21990" x14ac:dyDescent="0.2"/>
    <row r="21991" x14ac:dyDescent="0.2"/>
    <row r="21992" x14ac:dyDescent="0.2"/>
    <row r="21993" x14ac:dyDescent="0.2"/>
    <row r="21994" x14ac:dyDescent="0.2"/>
    <row r="21995" x14ac:dyDescent="0.2"/>
    <row r="21996" x14ac:dyDescent="0.2"/>
    <row r="21997" x14ac:dyDescent="0.2"/>
    <row r="21998" x14ac:dyDescent="0.2"/>
    <row r="21999" x14ac:dyDescent="0.2"/>
    <row r="22000" x14ac:dyDescent="0.2"/>
    <row r="22001" x14ac:dyDescent="0.2"/>
    <row r="22002" x14ac:dyDescent="0.2"/>
    <row r="22003" x14ac:dyDescent="0.2"/>
    <row r="22004" x14ac:dyDescent="0.2"/>
    <row r="22005" x14ac:dyDescent="0.2"/>
    <row r="22006" x14ac:dyDescent="0.2"/>
    <row r="22007" x14ac:dyDescent="0.2"/>
    <row r="22008" x14ac:dyDescent="0.2"/>
    <row r="22009" x14ac:dyDescent="0.2"/>
    <row r="22010" x14ac:dyDescent="0.2"/>
    <row r="22011" x14ac:dyDescent="0.2"/>
    <row r="22012" x14ac:dyDescent="0.2"/>
    <row r="22013" x14ac:dyDescent="0.2"/>
    <row r="22014" x14ac:dyDescent="0.2"/>
    <row r="22015" x14ac:dyDescent="0.2"/>
    <row r="22016" x14ac:dyDescent="0.2"/>
    <row r="22017" x14ac:dyDescent="0.2"/>
    <row r="22018" x14ac:dyDescent="0.2"/>
    <row r="22019" x14ac:dyDescent="0.2"/>
    <row r="22020" x14ac:dyDescent="0.2"/>
    <row r="22021" x14ac:dyDescent="0.2"/>
    <row r="22022" x14ac:dyDescent="0.2"/>
    <row r="22023" x14ac:dyDescent="0.2"/>
    <row r="22024" x14ac:dyDescent="0.2"/>
    <row r="22025" x14ac:dyDescent="0.2"/>
    <row r="22026" x14ac:dyDescent="0.2"/>
    <row r="22027" x14ac:dyDescent="0.2"/>
    <row r="22028" x14ac:dyDescent="0.2"/>
    <row r="22029" x14ac:dyDescent="0.2"/>
    <row r="22030" x14ac:dyDescent="0.2"/>
    <row r="22031" x14ac:dyDescent="0.2"/>
    <row r="22032" x14ac:dyDescent="0.2"/>
    <row r="22033" x14ac:dyDescent="0.2"/>
    <row r="22034" x14ac:dyDescent="0.2"/>
    <row r="22035" x14ac:dyDescent="0.2"/>
    <row r="22036" x14ac:dyDescent="0.2"/>
    <row r="22037" x14ac:dyDescent="0.2"/>
    <row r="22038" x14ac:dyDescent="0.2"/>
    <row r="22039" x14ac:dyDescent="0.2"/>
    <row r="22040" x14ac:dyDescent="0.2"/>
    <row r="22041" x14ac:dyDescent="0.2"/>
    <row r="22042" x14ac:dyDescent="0.2"/>
    <row r="22043" x14ac:dyDescent="0.2"/>
    <row r="22044" x14ac:dyDescent="0.2"/>
    <row r="22045" x14ac:dyDescent="0.2"/>
    <row r="22046" x14ac:dyDescent="0.2"/>
    <row r="22047" x14ac:dyDescent="0.2"/>
    <row r="22048" x14ac:dyDescent="0.2"/>
    <row r="22049" x14ac:dyDescent="0.2"/>
    <row r="22050" x14ac:dyDescent="0.2"/>
    <row r="22051" x14ac:dyDescent="0.2"/>
    <row r="22052" x14ac:dyDescent="0.2"/>
    <row r="22053" x14ac:dyDescent="0.2"/>
    <row r="22054" x14ac:dyDescent="0.2"/>
    <row r="22055" x14ac:dyDescent="0.2"/>
    <row r="22056" x14ac:dyDescent="0.2"/>
    <row r="22057" x14ac:dyDescent="0.2"/>
    <row r="22058" x14ac:dyDescent="0.2"/>
    <row r="22059" x14ac:dyDescent="0.2"/>
    <row r="22060" x14ac:dyDescent="0.2"/>
    <row r="22061" x14ac:dyDescent="0.2"/>
    <row r="22062" x14ac:dyDescent="0.2"/>
    <row r="22063" x14ac:dyDescent="0.2"/>
    <row r="22064" x14ac:dyDescent="0.2"/>
    <row r="22065" x14ac:dyDescent="0.2"/>
    <row r="22066" x14ac:dyDescent="0.2"/>
    <row r="22067" x14ac:dyDescent="0.2"/>
    <row r="22068" x14ac:dyDescent="0.2"/>
    <row r="22069" x14ac:dyDescent="0.2"/>
    <row r="22070" x14ac:dyDescent="0.2"/>
    <row r="22071" x14ac:dyDescent="0.2"/>
    <row r="22072" x14ac:dyDescent="0.2"/>
    <row r="22073" x14ac:dyDescent="0.2"/>
    <row r="22074" x14ac:dyDescent="0.2"/>
    <row r="22075" x14ac:dyDescent="0.2"/>
    <row r="22076" x14ac:dyDescent="0.2"/>
    <row r="22077" x14ac:dyDescent="0.2"/>
    <row r="22078" x14ac:dyDescent="0.2"/>
    <row r="22079" x14ac:dyDescent="0.2"/>
    <row r="22080" x14ac:dyDescent="0.2"/>
    <row r="22081" x14ac:dyDescent="0.2"/>
    <row r="22082" x14ac:dyDescent="0.2"/>
    <row r="22083" x14ac:dyDescent="0.2"/>
    <row r="22084" x14ac:dyDescent="0.2"/>
    <row r="22085" x14ac:dyDescent="0.2"/>
    <row r="22086" x14ac:dyDescent="0.2"/>
    <row r="22087" x14ac:dyDescent="0.2"/>
    <row r="22088" x14ac:dyDescent="0.2"/>
    <row r="22089" x14ac:dyDescent="0.2"/>
    <row r="22090" x14ac:dyDescent="0.2"/>
    <row r="22091" x14ac:dyDescent="0.2"/>
    <row r="22092" x14ac:dyDescent="0.2"/>
    <row r="22093" x14ac:dyDescent="0.2"/>
    <row r="22094" x14ac:dyDescent="0.2"/>
    <row r="22095" x14ac:dyDescent="0.2"/>
    <row r="22096" x14ac:dyDescent="0.2"/>
    <row r="22097" x14ac:dyDescent="0.2"/>
    <row r="22098" x14ac:dyDescent="0.2"/>
    <row r="22099" x14ac:dyDescent="0.2"/>
    <row r="22100" x14ac:dyDescent="0.2"/>
    <row r="22101" x14ac:dyDescent="0.2"/>
    <row r="22102" x14ac:dyDescent="0.2"/>
    <row r="22103" x14ac:dyDescent="0.2"/>
    <row r="22104" x14ac:dyDescent="0.2"/>
    <row r="22105" x14ac:dyDescent="0.2"/>
    <row r="22106" x14ac:dyDescent="0.2"/>
    <row r="22107" x14ac:dyDescent="0.2"/>
    <row r="22108" x14ac:dyDescent="0.2"/>
    <row r="22109" x14ac:dyDescent="0.2"/>
    <row r="22110" x14ac:dyDescent="0.2"/>
    <row r="22111" x14ac:dyDescent="0.2"/>
    <row r="22112" x14ac:dyDescent="0.2"/>
    <row r="22113" x14ac:dyDescent="0.2"/>
    <row r="22114" x14ac:dyDescent="0.2"/>
    <row r="22115" x14ac:dyDescent="0.2"/>
    <row r="22116" x14ac:dyDescent="0.2"/>
    <row r="22117" x14ac:dyDescent="0.2"/>
    <row r="22118" x14ac:dyDescent="0.2"/>
    <row r="22119" x14ac:dyDescent="0.2"/>
    <row r="22120" x14ac:dyDescent="0.2"/>
    <row r="22121" x14ac:dyDescent="0.2"/>
    <row r="22122" x14ac:dyDescent="0.2"/>
    <row r="22123" x14ac:dyDescent="0.2"/>
    <row r="22124" x14ac:dyDescent="0.2"/>
    <row r="22125" x14ac:dyDescent="0.2"/>
    <row r="22126" x14ac:dyDescent="0.2"/>
    <row r="22127" x14ac:dyDescent="0.2"/>
    <row r="22128" x14ac:dyDescent="0.2"/>
    <row r="22129" x14ac:dyDescent="0.2"/>
    <row r="22130" x14ac:dyDescent="0.2"/>
    <row r="22131" x14ac:dyDescent="0.2"/>
    <row r="22132" x14ac:dyDescent="0.2"/>
    <row r="22133" x14ac:dyDescent="0.2"/>
    <row r="22134" x14ac:dyDescent="0.2"/>
    <row r="22135" x14ac:dyDescent="0.2"/>
    <row r="22136" x14ac:dyDescent="0.2"/>
    <row r="22137" x14ac:dyDescent="0.2"/>
    <row r="22138" x14ac:dyDescent="0.2"/>
    <row r="22139" x14ac:dyDescent="0.2"/>
    <row r="22140" x14ac:dyDescent="0.2"/>
    <row r="22141" x14ac:dyDescent="0.2"/>
    <row r="22142" x14ac:dyDescent="0.2"/>
    <row r="22143" x14ac:dyDescent="0.2"/>
    <row r="22144" x14ac:dyDescent="0.2"/>
    <row r="22145" x14ac:dyDescent="0.2"/>
    <row r="22146" x14ac:dyDescent="0.2"/>
    <row r="22147" x14ac:dyDescent="0.2"/>
    <row r="22148" x14ac:dyDescent="0.2"/>
    <row r="22149" x14ac:dyDescent="0.2"/>
    <row r="22150" x14ac:dyDescent="0.2"/>
    <row r="22151" x14ac:dyDescent="0.2"/>
    <row r="22152" x14ac:dyDescent="0.2"/>
    <row r="22153" x14ac:dyDescent="0.2"/>
    <row r="22154" x14ac:dyDescent="0.2"/>
    <row r="22155" x14ac:dyDescent="0.2"/>
    <row r="22156" x14ac:dyDescent="0.2"/>
    <row r="22157" x14ac:dyDescent="0.2"/>
    <row r="22158" x14ac:dyDescent="0.2"/>
    <row r="22159" x14ac:dyDescent="0.2"/>
    <row r="22160" x14ac:dyDescent="0.2"/>
    <row r="22161" x14ac:dyDescent="0.2"/>
    <row r="22162" x14ac:dyDescent="0.2"/>
    <row r="22163" x14ac:dyDescent="0.2"/>
    <row r="22164" x14ac:dyDescent="0.2"/>
    <row r="22165" x14ac:dyDescent="0.2"/>
    <row r="22166" x14ac:dyDescent="0.2"/>
    <row r="22167" x14ac:dyDescent="0.2"/>
    <row r="22168" x14ac:dyDescent="0.2"/>
    <row r="22169" x14ac:dyDescent="0.2"/>
    <row r="22170" x14ac:dyDescent="0.2"/>
    <row r="22171" x14ac:dyDescent="0.2"/>
    <row r="22172" x14ac:dyDescent="0.2"/>
    <row r="22173" x14ac:dyDescent="0.2"/>
    <row r="22174" x14ac:dyDescent="0.2"/>
    <row r="22175" x14ac:dyDescent="0.2"/>
    <row r="22176" x14ac:dyDescent="0.2"/>
    <row r="22177" x14ac:dyDescent="0.2"/>
    <row r="22178" x14ac:dyDescent="0.2"/>
    <row r="22179" x14ac:dyDescent="0.2"/>
    <row r="22180" x14ac:dyDescent="0.2"/>
    <row r="22181" x14ac:dyDescent="0.2"/>
    <row r="22182" x14ac:dyDescent="0.2"/>
    <row r="22183" x14ac:dyDescent="0.2"/>
    <row r="22184" x14ac:dyDescent="0.2"/>
    <row r="22185" x14ac:dyDescent="0.2"/>
    <row r="22186" x14ac:dyDescent="0.2"/>
    <row r="22187" x14ac:dyDescent="0.2"/>
    <row r="22188" x14ac:dyDescent="0.2"/>
    <row r="22189" x14ac:dyDescent="0.2"/>
    <row r="22190" x14ac:dyDescent="0.2"/>
    <row r="22191" x14ac:dyDescent="0.2"/>
    <row r="22192" x14ac:dyDescent="0.2"/>
    <row r="22193" x14ac:dyDescent="0.2"/>
    <row r="22194" x14ac:dyDescent="0.2"/>
    <row r="22195" x14ac:dyDescent="0.2"/>
    <row r="22196" x14ac:dyDescent="0.2"/>
    <row r="22197" x14ac:dyDescent="0.2"/>
    <row r="22198" x14ac:dyDescent="0.2"/>
    <row r="22199" x14ac:dyDescent="0.2"/>
    <row r="22200" x14ac:dyDescent="0.2"/>
    <row r="22201" x14ac:dyDescent="0.2"/>
    <row r="22202" x14ac:dyDescent="0.2"/>
    <row r="22203" x14ac:dyDescent="0.2"/>
    <row r="22204" x14ac:dyDescent="0.2"/>
    <row r="22205" x14ac:dyDescent="0.2"/>
    <row r="22206" x14ac:dyDescent="0.2"/>
    <row r="22207" x14ac:dyDescent="0.2"/>
    <row r="22208" x14ac:dyDescent="0.2"/>
    <row r="22209" x14ac:dyDescent="0.2"/>
    <row r="22210" x14ac:dyDescent="0.2"/>
    <row r="22211" x14ac:dyDescent="0.2"/>
    <row r="22212" x14ac:dyDescent="0.2"/>
    <row r="22213" x14ac:dyDescent="0.2"/>
    <row r="22214" x14ac:dyDescent="0.2"/>
    <row r="22215" x14ac:dyDescent="0.2"/>
    <row r="22216" x14ac:dyDescent="0.2"/>
    <row r="22217" x14ac:dyDescent="0.2"/>
    <row r="22218" x14ac:dyDescent="0.2"/>
    <row r="22219" x14ac:dyDescent="0.2"/>
    <row r="22220" x14ac:dyDescent="0.2"/>
    <row r="22221" x14ac:dyDescent="0.2"/>
    <row r="22222" x14ac:dyDescent="0.2"/>
    <row r="22223" x14ac:dyDescent="0.2"/>
    <row r="22224" x14ac:dyDescent="0.2"/>
    <row r="22225" x14ac:dyDescent="0.2"/>
    <row r="22226" x14ac:dyDescent="0.2"/>
    <row r="22227" x14ac:dyDescent="0.2"/>
    <row r="22228" x14ac:dyDescent="0.2"/>
    <row r="22229" x14ac:dyDescent="0.2"/>
    <row r="22230" x14ac:dyDescent="0.2"/>
    <row r="22231" x14ac:dyDescent="0.2"/>
    <row r="22232" x14ac:dyDescent="0.2"/>
    <row r="22233" x14ac:dyDescent="0.2"/>
    <row r="22234" x14ac:dyDescent="0.2"/>
    <row r="22235" x14ac:dyDescent="0.2"/>
    <row r="22236" x14ac:dyDescent="0.2"/>
    <row r="22237" x14ac:dyDescent="0.2"/>
    <row r="22238" x14ac:dyDescent="0.2"/>
    <row r="22239" x14ac:dyDescent="0.2"/>
    <row r="22240" x14ac:dyDescent="0.2"/>
    <row r="22241" x14ac:dyDescent="0.2"/>
    <row r="22242" x14ac:dyDescent="0.2"/>
    <row r="22243" x14ac:dyDescent="0.2"/>
    <row r="22244" x14ac:dyDescent="0.2"/>
    <row r="22245" x14ac:dyDescent="0.2"/>
    <row r="22246" x14ac:dyDescent="0.2"/>
    <row r="22247" x14ac:dyDescent="0.2"/>
    <row r="22248" x14ac:dyDescent="0.2"/>
    <row r="22249" x14ac:dyDescent="0.2"/>
    <row r="22250" x14ac:dyDescent="0.2"/>
    <row r="22251" x14ac:dyDescent="0.2"/>
    <row r="22252" x14ac:dyDescent="0.2"/>
    <row r="22253" x14ac:dyDescent="0.2"/>
    <row r="22254" x14ac:dyDescent="0.2"/>
    <row r="22255" x14ac:dyDescent="0.2"/>
    <row r="22256" x14ac:dyDescent="0.2"/>
    <row r="22257" x14ac:dyDescent="0.2"/>
    <row r="22258" x14ac:dyDescent="0.2"/>
    <row r="22259" x14ac:dyDescent="0.2"/>
    <row r="22260" x14ac:dyDescent="0.2"/>
    <row r="22261" x14ac:dyDescent="0.2"/>
    <row r="22262" x14ac:dyDescent="0.2"/>
    <row r="22263" x14ac:dyDescent="0.2"/>
    <row r="22264" x14ac:dyDescent="0.2"/>
    <row r="22265" x14ac:dyDescent="0.2"/>
    <row r="22266" x14ac:dyDescent="0.2"/>
    <row r="22267" x14ac:dyDescent="0.2"/>
    <row r="22268" x14ac:dyDescent="0.2"/>
    <row r="22269" x14ac:dyDescent="0.2"/>
    <row r="22270" x14ac:dyDescent="0.2"/>
    <row r="22271" x14ac:dyDescent="0.2"/>
    <row r="22272" x14ac:dyDescent="0.2"/>
    <row r="22273" x14ac:dyDescent="0.2"/>
    <row r="22274" x14ac:dyDescent="0.2"/>
    <row r="22275" x14ac:dyDescent="0.2"/>
    <row r="22276" x14ac:dyDescent="0.2"/>
    <row r="22277" x14ac:dyDescent="0.2"/>
    <row r="22278" x14ac:dyDescent="0.2"/>
    <row r="22279" x14ac:dyDescent="0.2"/>
    <row r="22280" x14ac:dyDescent="0.2"/>
    <row r="22281" x14ac:dyDescent="0.2"/>
    <row r="22282" x14ac:dyDescent="0.2"/>
    <row r="22283" x14ac:dyDescent="0.2"/>
    <row r="22284" x14ac:dyDescent="0.2"/>
    <row r="22285" x14ac:dyDescent="0.2"/>
    <row r="22286" x14ac:dyDescent="0.2"/>
    <row r="22287" x14ac:dyDescent="0.2"/>
    <row r="22288" x14ac:dyDescent="0.2"/>
    <row r="22289" x14ac:dyDescent="0.2"/>
    <row r="22290" x14ac:dyDescent="0.2"/>
    <row r="22291" x14ac:dyDescent="0.2"/>
    <row r="22292" x14ac:dyDescent="0.2"/>
    <row r="22293" x14ac:dyDescent="0.2"/>
    <row r="22294" x14ac:dyDescent="0.2"/>
    <row r="22295" x14ac:dyDescent="0.2"/>
    <row r="22296" x14ac:dyDescent="0.2"/>
    <row r="22297" x14ac:dyDescent="0.2"/>
    <row r="22298" x14ac:dyDescent="0.2"/>
    <row r="22299" x14ac:dyDescent="0.2"/>
    <row r="22300" x14ac:dyDescent="0.2"/>
    <row r="22301" x14ac:dyDescent="0.2"/>
    <row r="22302" x14ac:dyDescent="0.2"/>
    <row r="22303" x14ac:dyDescent="0.2"/>
    <row r="22304" x14ac:dyDescent="0.2"/>
    <row r="22305" x14ac:dyDescent="0.2"/>
    <row r="22306" x14ac:dyDescent="0.2"/>
    <row r="22307" x14ac:dyDescent="0.2"/>
    <row r="22308" x14ac:dyDescent="0.2"/>
    <row r="22309" x14ac:dyDescent="0.2"/>
    <row r="22310" x14ac:dyDescent="0.2"/>
    <row r="22311" x14ac:dyDescent="0.2"/>
    <row r="22312" x14ac:dyDescent="0.2"/>
    <row r="22313" x14ac:dyDescent="0.2"/>
    <row r="22314" x14ac:dyDescent="0.2"/>
    <row r="22315" x14ac:dyDescent="0.2"/>
    <row r="22316" x14ac:dyDescent="0.2"/>
    <row r="22317" x14ac:dyDescent="0.2"/>
    <row r="22318" x14ac:dyDescent="0.2"/>
    <row r="22319" x14ac:dyDescent="0.2"/>
    <row r="22320" x14ac:dyDescent="0.2"/>
    <row r="22321" x14ac:dyDescent="0.2"/>
    <row r="22322" x14ac:dyDescent="0.2"/>
    <row r="22323" x14ac:dyDescent="0.2"/>
    <row r="22324" x14ac:dyDescent="0.2"/>
    <row r="22325" x14ac:dyDescent="0.2"/>
    <row r="22326" x14ac:dyDescent="0.2"/>
    <row r="22327" x14ac:dyDescent="0.2"/>
    <row r="22328" x14ac:dyDescent="0.2"/>
    <row r="22329" x14ac:dyDescent="0.2"/>
    <row r="22330" x14ac:dyDescent="0.2"/>
    <row r="22331" x14ac:dyDescent="0.2"/>
    <row r="22332" x14ac:dyDescent="0.2"/>
    <row r="22333" x14ac:dyDescent="0.2"/>
    <row r="22334" x14ac:dyDescent="0.2"/>
    <row r="22335" x14ac:dyDescent="0.2"/>
    <row r="22336" x14ac:dyDescent="0.2"/>
    <row r="22337" x14ac:dyDescent="0.2"/>
    <row r="22338" x14ac:dyDescent="0.2"/>
    <row r="22339" x14ac:dyDescent="0.2"/>
    <row r="22340" x14ac:dyDescent="0.2"/>
    <row r="22341" x14ac:dyDescent="0.2"/>
    <row r="22342" x14ac:dyDescent="0.2"/>
    <row r="22343" x14ac:dyDescent="0.2"/>
    <row r="22344" x14ac:dyDescent="0.2"/>
    <row r="22345" x14ac:dyDescent="0.2"/>
    <row r="22346" x14ac:dyDescent="0.2"/>
    <row r="22347" x14ac:dyDescent="0.2"/>
    <row r="22348" x14ac:dyDescent="0.2"/>
    <row r="22349" x14ac:dyDescent="0.2"/>
    <row r="22350" x14ac:dyDescent="0.2"/>
    <row r="22351" x14ac:dyDescent="0.2"/>
    <row r="22352" x14ac:dyDescent="0.2"/>
    <row r="22353" x14ac:dyDescent="0.2"/>
    <row r="22354" x14ac:dyDescent="0.2"/>
    <row r="22355" x14ac:dyDescent="0.2"/>
    <row r="22356" x14ac:dyDescent="0.2"/>
    <row r="22357" x14ac:dyDescent="0.2"/>
    <row r="22358" x14ac:dyDescent="0.2"/>
    <row r="22359" x14ac:dyDescent="0.2"/>
    <row r="22360" x14ac:dyDescent="0.2"/>
    <row r="22361" x14ac:dyDescent="0.2"/>
    <row r="22362" x14ac:dyDescent="0.2"/>
    <row r="22363" x14ac:dyDescent="0.2"/>
    <row r="22364" x14ac:dyDescent="0.2"/>
    <row r="22365" x14ac:dyDescent="0.2"/>
    <row r="22366" x14ac:dyDescent="0.2"/>
    <row r="22367" x14ac:dyDescent="0.2"/>
    <row r="22368" x14ac:dyDescent="0.2"/>
    <row r="22369" x14ac:dyDescent="0.2"/>
    <row r="22370" x14ac:dyDescent="0.2"/>
    <row r="22371" x14ac:dyDescent="0.2"/>
    <row r="22372" x14ac:dyDescent="0.2"/>
    <row r="22373" x14ac:dyDescent="0.2"/>
    <row r="22374" x14ac:dyDescent="0.2"/>
    <row r="22375" x14ac:dyDescent="0.2"/>
    <row r="22376" x14ac:dyDescent="0.2"/>
    <row r="22377" x14ac:dyDescent="0.2"/>
    <row r="22378" x14ac:dyDescent="0.2"/>
    <row r="22379" x14ac:dyDescent="0.2"/>
    <row r="22380" x14ac:dyDescent="0.2"/>
    <row r="22381" x14ac:dyDescent="0.2"/>
    <row r="22382" x14ac:dyDescent="0.2"/>
    <row r="22383" x14ac:dyDescent="0.2"/>
    <row r="22384" x14ac:dyDescent="0.2"/>
    <row r="22385" x14ac:dyDescent="0.2"/>
    <row r="22386" x14ac:dyDescent="0.2"/>
    <row r="22387" x14ac:dyDescent="0.2"/>
    <row r="22388" x14ac:dyDescent="0.2"/>
    <row r="22389" x14ac:dyDescent="0.2"/>
    <row r="22390" x14ac:dyDescent="0.2"/>
    <row r="22391" x14ac:dyDescent="0.2"/>
    <row r="22392" x14ac:dyDescent="0.2"/>
    <row r="22393" x14ac:dyDescent="0.2"/>
    <row r="22394" x14ac:dyDescent="0.2"/>
    <row r="22395" x14ac:dyDescent="0.2"/>
    <row r="22396" x14ac:dyDescent="0.2"/>
    <row r="22397" x14ac:dyDescent="0.2"/>
    <row r="22398" x14ac:dyDescent="0.2"/>
    <row r="22399" x14ac:dyDescent="0.2"/>
    <row r="22400" x14ac:dyDescent="0.2"/>
    <row r="22401" x14ac:dyDescent="0.2"/>
    <row r="22402" x14ac:dyDescent="0.2"/>
    <row r="22403" x14ac:dyDescent="0.2"/>
    <row r="22404" x14ac:dyDescent="0.2"/>
    <row r="22405" x14ac:dyDescent="0.2"/>
    <row r="22406" x14ac:dyDescent="0.2"/>
    <row r="22407" x14ac:dyDescent="0.2"/>
    <row r="22408" x14ac:dyDescent="0.2"/>
    <row r="22409" x14ac:dyDescent="0.2"/>
    <row r="22410" x14ac:dyDescent="0.2"/>
    <row r="22411" x14ac:dyDescent="0.2"/>
    <row r="22412" x14ac:dyDescent="0.2"/>
    <row r="22413" x14ac:dyDescent="0.2"/>
    <row r="22414" x14ac:dyDescent="0.2"/>
    <row r="22415" x14ac:dyDescent="0.2"/>
    <row r="22416" x14ac:dyDescent="0.2"/>
    <row r="22417" x14ac:dyDescent="0.2"/>
    <row r="22418" x14ac:dyDescent="0.2"/>
    <row r="22419" x14ac:dyDescent="0.2"/>
    <row r="22420" x14ac:dyDescent="0.2"/>
    <row r="22421" x14ac:dyDescent="0.2"/>
    <row r="22422" x14ac:dyDescent="0.2"/>
    <row r="22423" x14ac:dyDescent="0.2"/>
    <row r="22424" x14ac:dyDescent="0.2"/>
    <row r="22425" x14ac:dyDescent="0.2"/>
    <row r="22426" x14ac:dyDescent="0.2"/>
    <row r="22427" x14ac:dyDescent="0.2"/>
    <row r="22428" x14ac:dyDescent="0.2"/>
    <row r="22429" x14ac:dyDescent="0.2"/>
    <row r="22430" x14ac:dyDescent="0.2"/>
    <row r="22431" x14ac:dyDescent="0.2"/>
    <row r="22432" x14ac:dyDescent="0.2"/>
    <row r="22433" x14ac:dyDescent="0.2"/>
    <row r="22434" x14ac:dyDescent="0.2"/>
    <row r="22435" x14ac:dyDescent="0.2"/>
    <row r="22436" x14ac:dyDescent="0.2"/>
    <row r="22437" x14ac:dyDescent="0.2"/>
    <row r="22438" x14ac:dyDescent="0.2"/>
    <row r="22439" x14ac:dyDescent="0.2"/>
    <row r="22440" x14ac:dyDescent="0.2"/>
    <row r="22441" x14ac:dyDescent="0.2"/>
    <row r="22442" x14ac:dyDescent="0.2"/>
    <row r="22443" x14ac:dyDescent="0.2"/>
    <row r="22444" x14ac:dyDescent="0.2"/>
    <row r="22445" x14ac:dyDescent="0.2"/>
    <row r="22446" x14ac:dyDescent="0.2"/>
    <row r="22447" x14ac:dyDescent="0.2"/>
    <row r="22448" x14ac:dyDescent="0.2"/>
    <row r="22449" x14ac:dyDescent="0.2"/>
    <row r="22450" x14ac:dyDescent="0.2"/>
    <row r="22451" x14ac:dyDescent="0.2"/>
    <row r="22452" x14ac:dyDescent="0.2"/>
    <row r="22453" x14ac:dyDescent="0.2"/>
    <row r="22454" x14ac:dyDescent="0.2"/>
    <row r="22455" x14ac:dyDescent="0.2"/>
    <row r="22456" x14ac:dyDescent="0.2"/>
    <row r="22457" x14ac:dyDescent="0.2"/>
    <row r="22458" x14ac:dyDescent="0.2"/>
    <row r="22459" x14ac:dyDescent="0.2"/>
    <row r="22460" x14ac:dyDescent="0.2"/>
    <row r="22461" x14ac:dyDescent="0.2"/>
    <row r="22462" x14ac:dyDescent="0.2"/>
    <row r="22463" x14ac:dyDescent="0.2"/>
    <row r="22464" x14ac:dyDescent="0.2"/>
    <row r="22465" x14ac:dyDescent="0.2"/>
    <row r="22466" x14ac:dyDescent="0.2"/>
    <row r="22467" x14ac:dyDescent="0.2"/>
    <row r="22468" x14ac:dyDescent="0.2"/>
    <row r="22469" x14ac:dyDescent="0.2"/>
    <row r="22470" x14ac:dyDescent="0.2"/>
    <row r="22471" x14ac:dyDescent="0.2"/>
    <row r="22472" x14ac:dyDescent="0.2"/>
    <row r="22473" x14ac:dyDescent="0.2"/>
    <row r="22474" x14ac:dyDescent="0.2"/>
    <row r="22475" x14ac:dyDescent="0.2"/>
    <row r="22476" x14ac:dyDescent="0.2"/>
    <row r="22477" x14ac:dyDescent="0.2"/>
    <row r="22478" x14ac:dyDescent="0.2"/>
    <row r="22479" x14ac:dyDescent="0.2"/>
    <row r="22480" x14ac:dyDescent="0.2"/>
    <row r="22481" x14ac:dyDescent="0.2"/>
    <row r="22482" x14ac:dyDescent="0.2"/>
    <row r="22483" x14ac:dyDescent="0.2"/>
    <row r="22484" x14ac:dyDescent="0.2"/>
    <row r="22485" x14ac:dyDescent="0.2"/>
    <row r="22486" x14ac:dyDescent="0.2"/>
    <row r="22487" x14ac:dyDescent="0.2"/>
    <row r="22488" x14ac:dyDescent="0.2"/>
    <row r="22489" x14ac:dyDescent="0.2"/>
    <row r="22490" x14ac:dyDescent="0.2"/>
    <row r="22491" x14ac:dyDescent="0.2"/>
    <row r="22492" x14ac:dyDescent="0.2"/>
    <row r="22493" x14ac:dyDescent="0.2"/>
    <row r="22494" x14ac:dyDescent="0.2"/>
    <row r="22495" x14ac:dyDescent="0.2"/>
    <row r="22496" x14ac:dyDescent="0.2"/>
    <row r="22497" x14ac:dyDescent="0.2"/>
    <row r="22498" x14ac:dyDescent="0.2"/>
    <row r="22499" x14ac:dyDescent="0.2"/>
    <row r="22500" x14ac:dyDescent="0.2"/>
    <row r="22501" x14ac:dyDescent="0.2"/>
    <row r="22502" x14ac:dyDescent="0.2"/>
    <row r="22503" x14ac:dyDescent="0.2"/>
    <row r="22504" x14ac:dyDescent="0.2"/>
    <row r="22505" x14ac:dyDescent="0.2"/>
    <row r="22506" x14ac:dyDescent="0.2"/>
    <row r="22507" x14ac:dyDescent="0.2"/>
    <row r="22508" x14ac:dyDescent="0.2"/>
    <row r="22509" x14ac:dyDescent="0.2"/>
    <row r="22510" x14ac:dyDescent="0.2"/>
    <row r="22511" x14ac:dyDescent="0.2"/>
    <row r="22512" x14ac:dyDescent="0.2"/>
    <row r="22513" x14ac:dyDescent="0.2"/>
    <row r="22514" x14ac:dyDescent="0.2"/>
    <row r="22515" x14ac:dyDescent="0.2"/>
    <row r="22516" x14ac:dyDescent="0.2"/>
    <row r="22517" x14ac:dyDescent="0.2"/>
    <row r="22518" x14ac:dyDescent="0.2"/>
    <row r="22519" x14ac:dyDescent="0.2"/>
    <row r="22520" x14ac:dyDescent="0.2"/>
    <row r="22521" x14ac:dyDescent="0.2"/>
    <row r="22522" x14ac:dyDescent="0.2"/>
    <row r="22523" x14ac:dyDescent="0.2"/>
    <row r="22524" x14ac:dyDescent="0.2"/>
    <row r="22525" x14ac:dyDescent="0.2"/>
    <row r="22526" x14ac:dyDescent="0.2"/>
    <row r="22527" x14ac:dyDescent="0.2"/>
    <row r="22528" x14ac:dyDescent="0.2"/>
    <row r="22529" x14ac:dyDescent="0.2"/>
    <row r="22530" x14ac:dyDescent="0.2"/>
    <row r="22531" x14ac:dyDescent="0.2"/>
    <row r="22532" x14ac:dyDescent="0.2"/>
    <row r="22533" x14ac:dyDescent="0.2"/>
    <row r="22534" x14ac:dyDescent="0.2"/>
    <row r="22535" x14ac:dyDescent="0.2"/>
    <row r="22536" x14ac:dyDescent="0.2"/>
    <row r="22537" x14ac:dyDescent="0.2"/>
    <row r="22538" x14ac:dyDescent="0.2"/>
    <row r="22539" x14ac:dyDescent="0.2"/>
    <row r="22540" x14ac:dyDescent="0.2"/>
    <row r="22541" x14ac:dyDescent="0.2"/>
    <row r="22542" x14ac:dyDescent="0.2"/>
    <row r="22543" x14ac:dyDescent="0.2"/>
    <row r="22544" x14ac:dyDescent="0.2"/>
    <row r="22545" x14ac:dyDescent="0.2"/>
    <row r="22546" x14ac:dyDescent="0.2"/>
    <row r="22547" x14ac:dyDescent="0.2"/>
    <row r="22548" x14ac:dyDescent="0.2"/>
    <row r="22549" x14ac:dyDescent="0.2"/>
    <row r="22550" x14ac:dyDescent="0.2"/>
    <row r="22551" x14ac:dyDescent="0.2"/>
    <row r="22552" x14ac:dyDescent="0.2"/>
    <row r="22553" x14ac:dyDescent="0.2"/>
    <row r="22554" x14ac:dyDescent="0.2"/>
    <row r="22555" x14ac:dyDescent="0.2"/>
    <row r="22556" x14ac:dyDescent="0.2"/>
    <row r="22557" x14ac:dyDescent="0.2"/>
    <row r="22558" x14ac:dyDescent="0.2"/>
    <row r="22559" x14ac:dyDescent="0.2"/>
    <row r="22560" x14ac:dyDescent="0.2"/>
    <row r="22561" x14ac:dyDescent="0.2"/>
    <row r="22562" x14ac:dyDescent="0.2"/>
    <row r="22563" x14ac:dyDescent="0.2"/>
    <row r="22564" x14ac:dyDescent="0.2"/>
    <row r="22565" x14ac:dyDescent="0.2"/>
    <row r="22566" x14ac:dyDescent="0.2"/>
    <row r="22567" x14ac:dyDescent="0.2"/>
    <row r="22568" x14ac:dyDescent="0.2"/>
    <row r="22569" x14ac:dyDescent="0.2"/>
    <row r="22570" x14ac:dyDescent="0.2"/>
    <row r="22571" x14ac:dyDescent="0.2"/>
    <row r="22572" x14ac:dyDescent="0.2"/>
    <row r="22573" x14ac:dyDescent="0.2"/>
    <row r="22574" x14ac:dyDescent="0.2"/>
    <row r="22575" x14ac:dyDescent="0.2"/>
    <row r="22576" x14ac:dyDescent="0.2"/>
    <row r="22577" x14ac:dyDescent="0.2"/>
    <row r="22578" x14ac:dyDescent="0.2"/>
    <row r="22579" x14ac:dyDescent="0.2"/>
    <row r="22580" x14ac:dyDescent="0.2"/>
    <row r="22581" x14ac:dyDescent="0.2"/>
    <row r="22582" x14ac:dyDescent="0.2"/>
    <row r="22583" x14ac:dyDescent="0.2"/>
    <row r="22584" x14ac:dyDescent="0.2"/>
    <row r="22585" x14ac:dyDescent="0.2"/>
    <row r="22586" x14ac:dyDescent="0.2"/>
    <row r="22587" x14ac:dyDescent="0.2"/>
    <row r="22588" x14ac:dyDescent="0.2"/>
    <row r="22589" x14ac:dyDescent="0.2"/>
    <row r="22590" x14ac:dyDescent="0.2"/>
    <row r="22591" x14ac:dyDescent="0.2"/>
    <row r="22592" x14ac:dyDescent="0.2"/>
    <row r="22593" x14ac:dyDescent="0.2"/>
    <row r="22594" x14ac:dyDescent="0.2"/>
    <row r="22595" x14ac:dyDescent="0.2"/>
    <row r="22596" x14ac:dyDescent="0.2"/>
    <row r="22597" x14ac:dyDescent="0.2"/>
    <row r="22598" x14ac:dyDescent="0.2"/>
    <row r="22599" x14ac:dyDescent="0.2"/>
    <row r="22600" x14ac:dyDescent="0.2"/>
    <row r="22601" x14ac:dyDescent="0.2"/>
    <row r="22602" x14ac:dyDescent="0.2"/>
    <row r="22603" x14ac:dyDescent="0.2"/>
    <row r="22604" x14ac:dyDescent="0.2"/>
    <row r="22605" x14ac:dyDescent="0.2"/>
    <row r="22606" x14ac:dyDescent="0.2"/>
    <row r="22607" x14ac:dyDescent="0.2"/>
    <row r="22608" x14ac:dyDescent="0.2"/>
    <row r="22609" x14ac:dyDescent="0.2"/>
    <row r="22610" x14ac:dyDescent="0.2"/>
    <row r="22611" x14ac:dyDescent="0.2"/>
    <row r="22612" x14ac:dyDescent="0.2"/>
    <row r="22613" x14ac:dyDescent="0.2"/>
    <row r="22614" x14ac:dyDescent="0.2"/>
    <row r="22615" x14ac:dyDescent="0.2"/>
    <row r="22616" x14ac:dyDescent="0.2"/>
    <row r="22617" x14ac:dyDescent="0.2"/>
    <row r="22618" x14ac:dyDescent="0.2"/>
    <row r="22619" x14ac:dyDescent="0.2"/>
    <row r="22620" x14ac:dyDescent="0.2"/>
    <row r="22621" x14ac:dyDescent="0.2"/>
    <row r="22622" x14ac:dyDescent="0.2"/>
    <row r="22623" x14ac:dyDescent="0.2"/>
    <row r="22624" x14ac:dyDescent="0.2"/>
    <row r="22625" x14ac:dyDescent="0.2"/>
    <row r="22626" x14ac:dyDescent="0.2"/>
    <row r="22627" x14ac:dyDescent="0.2"/>
    <row r="22628" x14ac:dyDescent="0.2"/>
    <row r="22629" x14ac:dyDescent="0.2"/>
    <row r="22630" x14ac:dyDescent="0.2"/>
    <row r="22631" x14ac:dyDescent="0.2"/>
    <row r="22632" x14ac:dyDescent="0.2"/>
    <row r="22633" x14ac:dyDescent="0.2"/>
    <row r="22634" x14ac:dyDescent="0.2"/>
    <row r="22635" x14ac:dyDescent="0.2"/>
    <row r="22636" x14ac:dyDescent="0.2"/>
    <row r="22637" x14ac:dyDescent="0.2"/>
    <row r="22638" x14ac:dyDescent="0.2"/>
    <row r="22639" x14ac:dyDescent="0.2"/>
    <row r="22640" x14ac:dyDescent="0.2"/>
    <row r="22641" x14ac:dyDescent="0.2"/>
    <row r="22642" x14ac:dyDescent="0.2"/>
    <row r="22643" x14ac:dyDescent="0.2"/>
    <row r="22644" x14ac:dyDescent="0.2"/>
    <row r="22645" x14ac:dyDescent="0.2"/>
    <row r="22646" x14ac:dyDescent="0.2"/>
    <row r="22647" x14ac:dyDescent="0.2"/>
    <row r="22648" x14ac:dyDescent="0.2"/>
    <row r="22649" x14ac:dyDescent="0.2"/>
    <row r="22650" x14ac:dyDescent="0.2"/>
    <row r="22651" x14ac:dyDescent="0.2"/>
    <row r="22652" x14ac:dyDescent="0.2"/>
    <row r="22653" x14ac:dyDescent="0.2"/>
    <row r="22654" x14ac:dyDescent="0.2"/>
    <row r="22655" x14ac:dyDescent="0.2"/>
    <row r="22656" x14ac:dyDescent="0.2"/>
    <row r="22657" x14ac:dyDescent="0.2"/>
    <row r="22658" x14ac:dyDescent="0.2"/>
    <row r="22659" x14ac:dyDescent="0.2"/>
    <row r="22660" x14ac:dyDescent="0.2"/>
    <row r="22661" x14ac:dyDescent="0.2"/>
    <row r="22662" x14ac:dyDescent="0.2"/>
    <row r="22663" x14ac:dyDescent="0.2"/>
    <row r="22664" x14ac:dyDescent="0.2"/>
    <row r="22665" x14ac:dyDescent="0.2"/>
    <row r="22666" x14ac:dyDescent="0.2"/>
    <row r="22667" x14ac:dyDescent="0.2"/>
    <row r="22668" x14ac:dyDescent="0.2"/>
    <row r="22669" x14ac:dyDescent="0.2"/>
    <row r="22670" x14ac:dyDescent="0.2"/>
    <row r="22671" x14ac:dyDescent="0.2"/>
    <row r="22672" x14ac:dyDescent="0.2"/>
    <row r="22673" x14ac:dyDescent="0.2"/>
    <row r="22674" x14ac:dyDescent="0.2"/>
    <row r="22675" x14ac:dyDescent="0.2"/>
    <row r="22676" x14ac:dyDescent="0.2"/>
    <row r="22677" x14ac:dyDescent="0.2"/>
    <row r="22678" x14ac:dyDescent="0.2"/>
    <row r="22679" x14ac:dyDescent="0.2"/>
    <row r="22680" x14ac:dyDescent="0.2"/>
    <row r="22681" x14ac:dyDescent="0.2"/>
    <row r="22682" x14ac:dyDescent="0.2"/>
    <row r="22683" x14ac:dyDescent="0.2"/>
    <row r="22684" x14ac:dyDescent="0.2"/>
    <row r="22685" x14ac:dyDescent="0.2"/>
    <row r="22686" x14ac:dyDescent="0.2"/>
    <row r="22687" x14ac:dyDescent="0.2"/>
    <row r="22688" x14ac:dyDescent="0.2"/>
    <row r="22689" x14ac:dyDescent="0.2"/>
    <row r="22690" x14ac:dyDescent="0.2"/>
    <row r="22691" x14ac:dyDescent="0.2"/>
    <row r="22692" x14ac:dyDescent="0.2"/>
    <row r="22693" x14ac:dyDescent="0.2"/>
    <row r="22694" x14ac:dyDescent="0.2"/>
    <row r="22695" x14ac:dyDescent="0.2"/>
    <row r="22696" x14ac:dyDescent="0.2"/>
    <row r="22697" x14ac:dyDescent="0.2"/>
    <row r="22698" x14ac:dyDescent="0.2"/>
    <row r="22699" x14ac:dyDescent="0.2"/>
    <row r="22700" x14ac:dyDescent="0.2"/>
    <row r="22701" x14ac:dyDescent="0.2"/>
    <row r="22702" x14ac:dyDescent="0.2"/>
    <row r="22703" x14ac:dyDescent="0.2"/>
    <row r="22704" x14ac:dyDescent="0.2"/>
    <row r="22705" x14ac:dyDescent="0.2"/>
    <row r="22706" x14ac:dyDescent="0.2"/>
    <row r="22707" x14ac:dyDescent="0.2"/>
    <row r="22708" x14ac:dyDescent="0.2"/>
    <row r="22709" x14ac:dyDescent="0.2"/>
    <row r="22710" x14ac:dyDescent="0.2"/>
    <row r="22711" x14ac:dyDescent="0.2"/>
    <row r="22712" x14ac:dyDescent="0.2"/>
    <row r="22713" x14ac:dyDescent="0.2"/>
    <row r="22714" x14ac:dyDescent="0.2"/>
    <row r="22715" x14ac:dyDescent="0.2"/>
    <row r="22716" x14ac:dyDescent="0.2"/>
    <row r="22717" x14ac:dyDescent="0.2"/>
    <row r="22718" x14ac:dyDescent="0.2"/>
    <row r="22719" x14ac:dyDescent="0.2"/>
    <row r="22720" x14ac:dyDescent="0.2"/>
    <row r="22721" x14ac:dyDescent="0.2"/>
    <row r="22722" x14ac:dyDescent="0.2"/>
    <row r="22723" x14ac:dyDescent="0.2"/>
    <row r="22724" x14ac:dyDescent="0.2"/>
    <row r="22725" x14ac:dyDescent="0.2"/>
    <row r="22726" x14ac:dyDescent="0.2"/>
    <row r="22727" x14ac:dyDescent="0.2"/>
    <row r="22728" x14ac:dyDescent="0.2"/>
    <row r="22729" x14ac:dyDescent="0.2"/>
    <row r="22730" x14ac:dyDescent="0.2"/>
    <row r="22731" x14ac:dyDescent="0.2"/>
    <row r="22732" x14ac:dyDescent="0.2"/>
    <row r="22733" x14ac:dyDescent="0.2"/>
    <row r="22734" x14ac:dyDescent="0.2"/>
    <row r="22735" x14ac:dyDescent="0.2"/>
    <row r="22736" x14ac:dyDescent="0.2"/>
    <row r="22737" x14ac:dyDescent="0.2"/>
    <row r="22738" x14ac:dyDescent="0.2"/>
    <row r="22739" x14ac:dyDescent="0.2"/>
    <row r="22740" x14ac:dyDescent="0.2"/>
    <row r="22741" x14ac:dyDescent="0.2"/>
    <row r="22742" x14ac:dyDescent="0.2"/>
    <row r="22743" x14ac:dyDescent="0.2"/>
    <row r="22744" x14ac:dyDescent="0.2"/>
    <row r="22745" x14ac:dyDescent="0.2"/>
    <row r="22746" x14ac:dyDescent="0.2"/>
    <row r="22747" x14ac:dyDescent="0.2"/>
    <row r="22748" x14ac:dyDescent="0.2"/>
    <row r="22749" x14ac:dyDescent="0.2"/>
    <row r="22750" x14ac:dyDescent="0.2"/>
    <row r="22751" x14ac:dyDescent="0.2"/>
    <row r="22752" x14ac:dyDescent="0.2"/>
    <row r="22753" x14ac:dyDescent="0.2"/>
    <row r="22754" x14ac:dyDescent="0.2"/>
    <row r="22755" x14ac:dyDescent="0.2"/>
    <row r="22756" x14ac:dyDescent="0.2"/>
    <row r="22757" x14ac:dyDescent="0.2"/>
    <row r="22758" x14ac:dyDescent="0.2"/>
    <row r="22759" x14ac:dyDescent="0.2"/>
    <row r="22760" x14ac:dyDescent="0.2"/>
    <row r="22761" x14ac:dyDescent="0.2"/>
    <row r="22762" x14ac:dyDescent="0.2"/>
    <row r="22763" x14ac:dyDescent="0.2"/>
    <row r="22764" x14ac:dyDescent="0.2"/>
    <row r="22765" x14ac:dyDescent="0.2"/>
    <row r="22766" x14ac:dyDescent="0.2"/>
    <row r="22767" x14ac:dyDescent="0.2"/>
    <row r="22768" x14ac:dyDescent="0.2"/>
    <row r="22769" x14ac:dyDescent="0.2"/>
    <row r="22770" x14ac:dyDescent="0.2"/>
    <row r="22771" x14ac:dyDescent="0.2"/>
    <row r="22772" x14ac:dyDescent="0.2"/>
    <row r="22773" x14ac:dyDescent="0.2"/>
    <row r="22774" x14ac:dyDescent="0.2"/>
    <row r="22775" x14ac:dyDescent="0.2"/>
    <row r="22776" x14ac:dyDescent="0.2"/>
    <row r="22777" x14ac:dyDescent="0.2"/>
    <row r="22778" x14ac:dyDescent="0.2"/>
    <row r="22779" x14ac:dyDescent="0.2"/>
    <row r="22780" x14ac:dyDescent="0.2"/>
    <row r="22781" x14ac:dyDescent="0.2"/>
    <row r="22782" x14ac:dyDescent="0.2"/>
    <row r="22783" x14ac:dyDescent="0.2"/>
    <row r="22784" x14ac:dyDescent="0.2"/>
    <row r="22785" x14ac:dyDescent="0.2"/>
    <row r="22786" x14ac:dyDescent="0.2"/>
    <row r="22787" x14ac:dyDescent="0.2"/>
    <row r="22788" x14ac:dyDescent="0.2"/>
    <row r="22789" x14ac:dyDescent="0.2"/>
    <row r="22790" x14ac:dyDescent="0.2"/>
    <row r="22791" x14ac:dyDescent="0.2"/>
    <row r="22792" x14ac:dyDescent="0.2"/>
    <row r="22793" x14ac:dyDescent="0.2"/>
    <row r="22794" x14ac:dyDescent="0.2"/>
    <row r="22795" x14ac:dyDescent="0.2"/>
    <row r="22796" x14ac:dyDescent="0.2"/>
    <row r="22797" x14ac:dyDescent="0.2"/>
    <row r="22798" x14ac:dyDescent="0.2"/>
    <row r="22799" x14ac:dyDescent="0.2"/>
    <row r="22800" x14ac:dyDescent="0.2"/>
    <row r="22801" x14ac:dyDescent="0.2"/>
    <row r="22802" x14ac:dyDescent="0.2"/>
    <row r="22803" x14ac:dyDescent="0.2"/>
    <row r="22804" x14ac:dyDescent="0.2"/>
    <row r="22805" x14ac:dyDescent="0.2"/>
    <row r="22806" x14ac:dyDescent="0.2"/>
    <row r="22807" x14ac:dyDescent="0.2"/>
    <row r="22808" x14ac:dyDescent="0.2"/>
    <row r="22809" x14ac:dyDescent="0.2"/>
    <row r="22810" x14ac:dyDescent="0.2"/>
    <row r="22811" x14ac:dyDescent="0.2"/>
    <row r="22812" x14ac:dyDescent="0.2"/>
    <row r="22813" x14ac:dyDescent="0.2"/>
    <row r="22814" x14ac:dyDescent="0.2"/>
    <row r="22815" x14ac:dyDescent="0.2"/>
    <row r="22816" x14ac:dyDescent="0.2"/>
    <row r="22817" x14ac:dyDescent="0.2"/>
    <row r="22818" x14ac:dyDescent="0.2"/>
    <row r="22819" x14ac:dyDescent="0.2"/>
    <row r="22820" x14ac:dyDescent="0.2"/>
    <row r="22821" x14ac:dyDescent="0.2"/>
    <row r="22822" x14ac:dyDescent="0.2"/>
    <row r="22823" x14ac:dyDescent="0.2"/>
    <row r="22824" x14ac:dyDescent="0.2"/>
    <row r="22825" x14ac:dyDescent="0.2"/>
    <row r="22826" x14ac:dyDescent="0.2"/>
    <row r="22827" x14ac:dyDescent="0.2"/>
    <row r="22828" x14ac:dyDescent="0.2"/>
    <row r="22829" x14ac:dyDescent="0.2"/>
    <row r="22830" x14ac:dyDescent="0.2"/>
    <row r="22831" x14ac:dyDescent="0.2"/>
    <row r="22832" x14ac:dyDescent="0.2"/>
    <row r="22833" x14ac:dyDescent="0.2"/>
    <row r="22834" x14ac:dyDescent="0.2"/>
    <row r="22835" x14ac:dyDescent="0.2"/>
    <row r="22836" x14ac:dyDescent="0.2"/>
    <row r="22837" x14ac:dyDescent="0.2"/>
    <row r="22838" x14ac:dyDescent="0.2"/>
    <row r="22839" x14ac:dyDescent="0.2"/>
    <row r="22840" x14ac:dyDescent="0.2"/>
    <row r="22841" x14ac:dyDescent="0.2"/>
    <row r="22842" x14ac:dyDescent="0.2"/>
    <row r="22843" x14ac:dyDescent="0.2"/>
    <row r="22844" x14ac:dyDescent="0.2"/>
    <row r="22845" x14ac:dyDescent="0.2"/>
    <row r="22846" x14ac:dyDescent="0.2"/>
    <row r="22847" x14ac:dyDescent="0.2"/>
    <row r="22848" x14ac:dyDescent="0.2"/>
    <row r="22849" x14ac:dyDescent="0.2"/>
    <row r="22850" x14ac:dyDescent="0.2"/>
    <row r="22851" x14ac:dyDescent="0.2"/>
    <row r="22852" x14ac:dyDescent="0.2"/>
    <row r="22853" x14ac:dyDescent="0.2"/>
    <row r="22854" x14ac:dyDescent="0.2"/>
    <row r="22855" x14ac:dyDescent="0.2"/>
    <row r="22856" x14ac:dyDescent="0.2"/>
    <row r="22857" x14ac:dyDescent="0.2"/>
    <row r="22858" x14ac:dyDescent="0.2"/>
    <row r="22859" x14ac:dyDescent="0.2"/>
    <row r="22860" x14ac:dyDescent="0.2"/>
    <row r="22861" x14ac:dyDescent="0.2"/>
    <row r="22862" x14ac:dyDescent="0.2"/>
    <row r="22863" x14ac:dyDescent="0.2"/>
    <row r="22864" x14ac:dyDescent="0.2"/>
    <row r="22865" x14ac:dyDescent="0.2"/>
    <row r="22866" x14ac:dyDescent="0.2"/>
    <row r="22867" x14ac:dyDescent="0.2"/>
    <row r="22868" x14ac:dyDescent="0.2"/>
    <row r="22869" x14ac:dyDescent="0.2"/>
    <row r="22870" x14ac:dyDescent="0.2"/>
    <row r="22871" x14ac:dyDescent="0.2"/>
    <row r="22872" x14ac:dyDescent="0.2"/>
    <row r="22873" x14ac:dyDescent="0.2"/>
    <row r="22874" x14ac:dyDescent="0.2"/>
    <row r="22875" x14ac:dyDescent="0.2"/>
    <row r="22876" x14ac:dyDescent="0.2"/>
    <row r="22877" x14ac:dyDescent="0.2"/>
    <row r="22878" x14ac:dyDescent="0.2"/>
    <row r="22879" x14ac:dyDescent="0.2"/>
    <row r="22880" x14ac:dyDescent="0.2"/>
    <row r="22881" x14ac:dyDescent="0.2"/>
    <row r="22882" x14ac:dyDescent="0.2"/>
    <row r="22883" x14ac:dyDescent="0.2"/>
    <row r="22884" x14ac:dyDescent="0.2"/>
    <row r="22885" x14ac:dyDescent="0.2"/>
    <row r="22886" x14ac:dyDescent="0.2"/>
    <row r="22887" x14ac:dyDescent="0.2"/>
    <row r="22888" x14ac:dyDescent="0.2"/>
    <row r="22889" x14ac:dyDescent="0.2"/>
    <row r="22890" x14ac:dyDescent="0.2"/>
    <row r="22891" x14ac:dyDescent="0.2"/>
    <row r="22892" x14ac:dyDescent="0.2"/>
    <row r="22893" x14ac:dyDescent="0.2"/>
    <row r="22894" x14ac:dyDescent="0.2"/>
    <row r="22895" x14ac:dyDescent="0.2"/>
    <row r="22896" x14ac:dyDescent="0.2"/>
    <row r="22897" x14ac:dyDescent="0.2"/>
    <row r="22898" x14ac:dyDescent="0.2"/>
    <row r="22899" x14ac:dyDescent="0.2"/>
    <row r="22900" x14ac:dyDescent="0.2"/>
    <row r="22901" x14ac:dyDescent="0.2"/>
    <row r="22902" x14ac:dyDescent="0.2"/>
    <row r="22903" x14ac:dyDescent="0.2"/>
    <row r="22904" x14ac:dyDescent="0.2"/>
    <row r="22905" x14ac:dyDescent="0.2"/>
    <row r="22906" x14ac:dyDescent="0.2"/>
    <row r="22907" x14ac:dyDescent="0.2"/>
    <row r="22908" x14ac:dyDescent="0.2"/>
    <row r="22909" x14ac:dyDescent="0.2"/>
    <row r="22910" x14ac:dyDescent="0.2"/>
    <row r="22911" x14ac:dyDescent="0.2"/>
    <row r="22912" x14ac:dyDescent="0.2"/>
    <row r="22913" x14ac:dyDescent="0.2"/>
    <row r="22914" x14ac:dyDescent="0.2"/>
    <row r="22915" x14ac:dyDescent="0.2"/>
    <row r="22916" x14ac:dyDescent="0.2"/>
    <row r="22917" x14ac:dyDescent="0.2"/>
    <row r="22918" x14ac:dyDescent="0.2"/>
    <row r="22919" x14ac:dyDescent="0.2"/>
    <row r="22920" x14ac:dyDescent="0.2"/>
    <row r="22921" x14ac:dyDescent="0.2"/>
    <row r="22922" x14ac:dyDescent="0.2"/>
    <row r="22923" x14ac:dyDescent="0.2"/>
    <row r="22924" x14ac:dyDescent="0.2"/>
    <row r="22925" x14ac:dyDescent="0.2"/>
    <row r="22926" x14ac:dyDescent="0.2"/>
    <row r="22927" x14ac:dyDescent="0.2"/>
    <row r="22928" x14ac:dyDescent="0.2"/>
    <row r="22929" x14ac:dyDescent="0.2"/>
    <row r="22930" x14ac:dyDescent="0.2"/>
    <row r="22931" x14ac:dyDescent="0.2"/>
    <row r="22932" x14ac:dyDescent="0.2"/>
    <row r="22933" x14ac:dyDescent="0.2"/>
    <row r="22934" x14ac:dyDescent="0.2"/>
    <row r="22935" x14ac:dyDescent="0.2"/>
    <row r="22936" x14ac:dyDescent="0.2"/>
    <row r="22937" x14ac:dyDescent="0.2"/>
    <row r="22938" x14ac:dyDescent="0.2"/>
    <row r="22939" x14ac:dyDescent="0.2"/>
    <row r="22940" x14ac:dyDescent="0.2"/>
    <row r="22941" x14ac:dyDescent="0.2"/>
    <row r="22942" x14ac:dyDescent="0.2"/>
    <row r="22943" x14ac:dyDescent="0.2"/>
    <row r="22944" x14ac:dyDescent="0.2"/>
    <row r="22945" x14ac:dyDescent="0.2"/>
    <row r="22946" x14ac:dyDescent="0.2"/>
    <row r="22947" x14ac:dyDescent="0.2"/>
    <row r="22948" x14ac:dyDescent="0.2"/>
    <row r="22949" x14ac:dyDescent="0.2"/>
    <row r="22950" x14ac:dyDescent="0.2"/>
    <row r="22951" x14ac:dyDescent="0.2"/>
    <row r="22952" x14ac:dyDescent="0.2"/>
    <row r="22953" x14ac:dyDescent="0.2"/>
    <row r="22954" x14ac:dyDescent="0.2"/>
    <row r="22955" x14ac:dyDescent="0.2"/>
    <row r="22956" x14ac:dyDescent="0.2"/>
    <row r="22957" x14ac:dyDescent="0.2"/>
    <row r="22958" x14ac:dyDescent="0.2"/>
    <row r="22959" x14ac:dyDescent="0.2"/>
    <row r="22960" x14ac:dyDescent="0.2"/>
    <row r="22961" x14ac:dyDescent="0.2"/>
    <row r="22962" x14ac:dyDescent="0.2"/>
    <row r="22963" x14ac:dyDescent="0.2"/>
    <row r="22964" x14ac:dyDescent="0.2"/>
    <row r="22965" x14ac:dyDescent="0.2"/>
    <row r="22966" x14ac:dyDescent="0.2"/>
    <row r="22967" x14ac:dyDescent="0.2"/>
    <row r="22968" x14ac:dyDescent="0.2"/>
    <row r="22969" x14ac:dyDescent="0.2"/>
    <row r="22970" x14ac:dyDescent="0.2"/>
    <row r="22971" x14ac:dyDescent="0.2"/>
    <row r="22972" x14ac:dyDescent="0.2"/>
    <row r="22973" x14ac:dyDescent="0.2"/>
    <row r="22974" x14ac:dyDescent="0.2"/>
    <row r="22975" x14ac:dyDescent="0.2"/>
    <row r="22976" x14ac:dyDescent="0.2"/>
    <row r="22977" x14ac:dyDescent="0.2"/>
    <row r="22978" x14ac:dyDescent="0.2"/>
    <row r="22979" x14ac:dyDescent="0.2"/>
    <row r="22980" x14ac:dyDescent="0.2"/>
    <row r="22981" x14ac:dyDescent="0.2"/>
    <row r="22982" x14ac:dyDescent="0.2"/>
    <row r="22983" x14ac:dyDescent="0.2"/>
    <row r="22984" x14ac:dyDescent="0.2"/>
    <row r="22985" x14ac:dyDescent="0.2"/>
    <row r="22986" x14ac:dyDescent="0.2"/>
    <row r="22987" x14ac:dyDescent="0.2"/>
    <row r="22988" x14ac:dyDescent="0.2"/>
    <row r="22989" x14ac:dyDescent="0.2"/>
    <row r="22990" x14ac:dyDescent="0.2"/>
    <row r="22991" x14ac:dyDescent="0.2"/>
    <row r="22992" x14ac:dyDescent="0.2"/>
    <row r="22993" x14ac:dyDescent="0.2"/>
    <row r="22994" x14ac:dyDescent="0.2"/>
    <row r="22995" x14ac:dyDescent="0.2"/>
    <row r="22996" x14ac:dyDescent="0.2"/>
    <row r="22997" x14ac:dyDescent="0.2"/>
    <row r="22998" x14ac:dyDescent="0.2"/>
    <row r="22999" x14ac:dyDescent="0.2"/>
    <row r="23000" x14ac:dyDescent="0.2"/>
    <row r="23001" x14ac:dyDescent="0.2"/>
    <row r="23002" x14ac:dyDescent="0.2"/>
    <row r="23003" x14ac:dyDescent="0.2"/>
    <row r="23004" x14ac:dyDescent="0.2"/>
    <row r="23005" x14ac:dyDescent="0.2"/>
    <row r="23006" x14ac:dyDescent="0.2"/>
    <row r="23007" x14ac:dyDescent="0.2"/>
    <row r="23008" x14ac:dyDescent="0.2"/>
    <row r="23009" x14ac:dyDescent="0.2"/>
    <row r="23010" x14ac:dyDescent="0.2"/>
    <row r="23011" x14ac:dyDescent="0.2"/>
    <row r="23012" x14ac:dyDescent="0.2"/>
    <row r="23013" x14ac:dyDescent="0.2"/>
    <row r="23014" x14ac:dyDescent="0.2"/>
    <row r="23015" x14ac:dyDescent="0.2"/>
    <row r="23016" x14ac:dyDescent="0.2"/>
    <row r="23017" x14ac:dyDescent="0.2"/>
    <row r="23018" x14ac:dyDescent="0.2"/>
    <row r="23019" x14ac:dyDescent="0.2"/>
    <row r="23020" x14ac:dyDescent="0.2"/>
    <row r="23021" x14ac:dyDescent="0.2"/>
    <row r="23022" x14ac:dyDescent="0.2"/>
    <row r="23023" x14ac:dyDescent="0.2"/>
    <row r="23024" x14ac:dyDescent="0.2"/>
    <row r="23025" x14ac:dyDescent="0.2"/>
    <row r="23026" x14ac:dyDescent="0.2"/>
    <row r="23027" x14ac:dyDescent="0.2"/>
    <row r="23028" x14ac:dyDescent="0.2"/>
    <row r="23029" x14ac:dyDescent="0.2"/>
    <row r="23030" x14ac:dyDescent="0.2"/>
    <row r="23031" x14ac:dyDescent="0.2"/>
    <row r="23032" x14ac:dyDescent="0.2"/>
    <row r="23033" x14ac:dyDescent="0.2"/>
    <row r="23034" x14ac:dyDescent="0.2"/>
    <row r="23035" x14ac:dyDescent="0.2"/>
    <row r="23036" x14ac:dyDescent="0.2"/>
    <row r="23037" x14ac:dyDescent="0.2"/>
    <row r="23038" x14ac:dyDescent="0.2"/>
    <row r="23039" x14ac:dyDescent="0.2"/>
    <row r="23040" x14ac:dyDescent="0.2"/>
    <row r="23041" x14ac:dyDescent="0.2"/>
    <row r="23042" x14ac:dyDescent="0.2"/>
    <row r="23043" x14ac:dyDescent="0.2"/>
    <row r="23044" x14ac:dyDescent="0.2"/>
    <row r="23045" x14ac:dyDescent="0.2"/>
    <row r="23046" x14ac:dyDescent="0.2"/>
    <row r="23047" x14ac:dyDescent="0.2"/>
    <row r="23048" x14ac:dyDescent="0.2"/>
    <row r="23049" x14ac:dyDescent="0.2"/>
    <row r="23050" x14ac:dyDescent="0.2"/>
    <row r="23051" x14ac:dyDescent="0.2"/>
    <row r="23052" x14ac:dyDescent="0.2"/>
    <row r="23053" x14ac:dyDescent="0.2"/>
    <row r="23054" x14ac:dyDescent="0.2"/>
    <row r="23055" x14ac:dyDescent="0.2"/>
    <row r="23056" x14ac:dyDescent="0.2"/>
    <row r="23057" x14ac:dyDescent="0.2"/>
    <row r="23058" x14ac:dyDescent="0.2"/>
    <row r="23059" x14ac:dyDescent="0.2"/>
    <row r="23060" x14ac:dyDescent="0.2"/>
    <row r="23061" x14ac:dyDescent="0.2"/>
    <row r="23062" x14ac:dyDescent="0.2"/>
    <row r="23063" x14ac:dyDescent="0.2"/>
    <row r="23064" x14ac:dyDescent="0.2"/>
    <row r="23065" x14ac:dyDescent="0.2"/>
    <row r="23066" x14ac:dyDescent="0.2"/>
    <row r="23067" x14ac:dyDescent="0.2"/>
    <row r="23068" x14ac:dyDescent="0.2"/>
    <row r="23069" x14ac:dyDescent="0.2"/>
    <row r="23070" x14ac:dyDescent="0.2"/>
    <row r="23071" x14ac:dyDescent="0.2"/>
    <row r="23072" x14ac:dyDescent="0.2"/>
    <row r="23073" x14ac:dyDescent="0.2"/>
    <row r="23074" x14ac:dyDescent="0.2"/>
    <row r="23075" x14ac:dyDescent="0.2"/>
    <row r="23076" x14ac:dyDescent="0.2"/>
    <row r="23077" x14ac:dyDescent="0.2"/>
    <row r="23078" x14ac:dyDescent="0.2"/>
    <row r="23079" x14ac:dyDescent="0.2"/>
    <row r="23080" x14ac:dyDescent="0.2"/>
    <row r="23081" x14ac:dyDescent="0.2"/>
    <row r="23082" x14ac:dyDescent="0.2"/>
    <row r="23083" x14ac:dyDescent="0.2"/>
    <row r="23084" x14ac:dyDescent="0.2"/>
    <row r="23085" x14ac:dyDescent="0.2"/>
    <row r="23086" x14ac:dyDescent="0.2"/>
    <row r="23087" x14ac:dyDescent="0.2"/>
    <row r="23088" x14ac:dyDescent="0.2"/>
    <row r="23089" x14ac:dyDescent="0.2"/>
    <row r="23090" x14ac:dyDescent="0.2"/>
    <row r="23091" x14ac:dyDescent="0.2"/>
    <row r="23092" x14ac:dyDescent="0.2"/>
    <row r="23093" x14ac:dyDescent="0.2"/>
    <row r="23094" x14ac:dyDescent="0.2"/>
    <row r="23095" x14ac:dyDescent="0.2"/>
    <row r="23096" x14ac:dyDescent="0.2"/>
    <row r="23097" x14ac:dyDescent="0.2"/>
    <row r="23098" x14ac:dyDescent="0.2"/>
    <row r="23099" x14ac:dyDescent="0.2"/>
    <row r="23100" x14ac:dyDescent="0.2"/>
    <row r="23101" x14ac:dyDescent="0.2"/>
    <row r="23102" x14ac:dyDescent="0.2"/>
    <row r="23103" x14ac:dyDescent="0.2"/>
    <row r="23104" x14ac:dyDescent="0.2"/>
    <row r="23105" x14ac:dyDescent="0.2"/>
    <row r="23106" x14ac:dyDescent="0.2"/>
    <row r="23107" x14ac:dyDescent="0.2"/>
    <row r="23108" x14ac:dyDescent="0.2"/>
    <row r="23109" x14ac:dyDescent="0.2"/>
    <row r="23110" x14ac:dyDescent="0.2"/>
    <row r="23111" x14ac:dyDescent="0.2"/>
    <row r="23112" x14ac:dyDescent="0.2"/>
    <row r="23113" x14ac:dyDescent="0.2"/>
    <row r="23114" x14ac:dyDescent="0.2"/>
    <row r="23115" x14ac:dyDescent="0.2"/>
    <row r="23116" x14ac:dyDescent="0.2"/>
    <row r="23117" x14ac:dyDescent="0.2"/>
    <row r="23118" x14ac:dyDescent="0.2"/>
    <row r="23119" x14ac:dyDescent="0.2"/>
    <row r="23120" x14ac:dyDescent="0.2"/>
    <row r="23121" x14ac:dyDescent="0.2"/>
    <row r="23122" x14ac:dyDescent="0.2"/>
    <row r="23123" x14ac:dyDescent="0.2"/>
    <row r="23124" x14ac:dyDescent="0.2"/>
    <row r="23125" x14ac:dyDescent="0.2"/>
    <row r="23126" x14ac:dyDescent="0.2"/>
    <row r="23127" x14ac:dyDescent="0.2"/>
    <row r="23128" x14ac:dyDescent="0.2"/>
    <row r="23129" x14ac:dyDescent="0.2"/>
    <row r="23130" x14ac:dyDescent="0.2"/>
    <row r="23131" x14ac:dyDescent="0.2"/>
    <row r="23132" x14ac:dyDescent="0.2"/>
    <row r="23133" x14ac:dyDescent="0.2"/>
    <row r="23134" x14ac:dyDescent="0.2"/>
    <row r="23135" x14ac:dyDescent="0.2"/>
    <row r="23136" x14ac:dyDescent="0.2"/>
    <row r="23137" x14ac:dyDescent="0.2"/>
    <row r="23138" x14ac:dyDescent="0.2"/>
    <row r="23139" x14ac:dyDescent="0.2"/>
    <row r="23140" x14ac:dyDescent="0.2"/>
    <row r="23141" x14ac:dyDescent="0.2"/>
    <row r="23142" x14ac:dyDescent="0.2"/>
    <row r="23143" x14ac:dyDescent="0.2"/>
    <row r="23144" x14ac:dyDescent="0.2"/>
    <row r="23145" x14ac:dyDescent="0.2"/>
    <row r="23146" x14ac:dyDescent="0.2"/>
    <row r="23147" x14ac:dyDescent="0.2"/>
    <row r="23148" x14ac:dyDescent="0.2"/>
    <row r="23149" x14ac:dyDescent="0.2"/>
    <row r="23150" x14ac:dyDescent="0.2"/>
    <row r="23151" x14ac:dyDescent="0.2"/>
    <row r="23152" x14ac:dyDescent="0.2"/>
    <row r="23153" x14ac:dyDescent="0.2"/>
    <row r="23154" x14ac:dyDescent="0.2"/>
    <row r="23155" x14ac:dyDescent="0.2"/>
    <row r="23156" x14ac:dyDescent="0.2"/>
    <row r="23157" x14ac:dyDescent="0.2"/>
    <row r="23158" x14ac:dyDescent="0.2"/>
    <row r="23159" x14ac:dyDescent="0.2"/>
    <row r="23160" x14ac:dyDescent="0.2"/>
    <row r="23161" x14ac:dyDescent="0.2"/>
    <row r="23162" x14ac:dyDescent="0.2"/>
    <row r="23163" x14ac:dyDescent="0.2"/>
    <row r="23164" x14ac:dyDescent="0.2"/>
    <row r="23165" x14ac:dyDescent="0.2"/>
    <row r="23166" x14ac:dyDescent="0.2"/>
    <row r="23167" x14ac:dyDescent="0.2"/>
    <row r="23168" x14ac:dyDescent="0.2"/>
    <row r="23169" x14ac:dyDescent="0.2"/>
    <row r="23170" x14ac:dyDescent="0.2"/>
    <row r="23171" x14ac:dyDescent="0.2"/>
    <row r="23172" x14ac:dyDescent="0.2"/>
    <row r="23173" x14ac:dyDescent="0.2"/>
    <row r="23174" x14ac:dyDescent="0.2"/>
    <row r="23175" x14ac:dyDescent="0.2"/>
    <row r="23176" x14ac:dyDescent="0.2"/>
    <row r="23177" x14ac:dyDescent="0.2"/>
    <row r="23178" x14ac:dyDescent="0.2"/>
    <row r="23179" x14ac:dyDescent="0.2"/>
    <row r="23180" x14ac:dyDescent="0.2"/>
    <row r="23181" x14ac:dyDescent="0.2"/>
    <row r="23182" x14ac:dyDescent="0.2"/>
    <row r="23183" x14ac:dyDescent="0.2"/>
    <row r="23184" x14ac:dyDescent="0.2"/>
    <row r="23185" x14ac:dyDescent="0.2"/>
    <row r="23186" x14ac:dyDescent="0.2"/>
    <row r="23187" x14ac:dyDescent="0.2"/>
    <row r="23188" x14ac:dyDescent="0.2"/>
    <row r="23189" x14ac:dyDescent="0.2"/>
    <row r="23190" x14ac:dyDescent="0.2"/>
    <row r="23191" x14ac:dyDescent="0.2"/>
    <row r="23192" x14ac:dyDescent="0.2"/>
    <row r="23193" x14ac:dyDescent="0.2"/>
    <row r="23194" x14ac:dyDescent="0.2"/>
    <row r="23195" x14ac:dyDescent="0.2"/>
    <row r="23196" x14ac:dyDescent="0.2"/>
    <row r="23197" x14ac:dyDescent="0.2"/>
    <row r="23198" x14ac:dyDescent="0.2"/>
    <row r="23199" x14ac:dyDescent="0.2"/>
    <row r="23200" x14ac:dyDescent="0.2"/>
    <row r="23201" x14ac:dyDescent="0.2"/>
    <row r="23202" x14ac:dyDescent="0.2"/>
    <row r="23203" x14ac:dyDescent="0.2"/>
    <row r="23204" x14ac:dyDescent="0.2"/>
    <row r="23205" x14ac:dyDescent="0.2"/>
    <row r="23206" x14ac:dyDescent="0.2"/>
    <row r="23207" x14ac:dyDescent="0.2"/>
    <row r="23208" x14ac:dyDescent="0.2"/>
    <row r="23209" x14ac:dyDescent="0.2"/>
    <row r="23210" x14ac:dyDescent="0.2"/>
    <row r="23211" x14ac:dyDescent="0.2"/>
    <row r="23212" x14ac:dyDescent="0.2"/>
    <row r="23213" x14ac:dyDescent="0.2"/>
    <row r="23214" x14ac:dyDescent="0.2"/>
    <row r="23215" x14ac:dyDescent="0.2"/>
    <row r="23216" x14ac:dyDescent="0.2"/>
    <row r="23217" x14ac:dyDescent="0.2"/>
    <row r="23218" x14ac:dyDescent="0.2"/>
    <row r="23219" x14ac:dyDescent="0.2"/>
    <row r="23220" x14ac:dyDescent="0.2"/>
    <row r="23221" x14ac:dyDescent="0.2"/>
    <row r="23222" x14ac:dyDescent="0.2"/>
    <row r="23223" x14ac:dyDescent="0.2"/>
    <row r="23224" x14ac:dyDescent="0.2"/>
    <row r="23225" x14ac:dyDescent="0.2"/>
    <row r="23226" x14ac:dyDescent="0.2"/>
    <row r="23227" x14ac:dyDescent="0.2"/>
    <row r="23228" x14ac:dyDescent="0.2"/>
    <row r="23229" x14ac:dyDescent="0.2"/>
    <row r="23230" x14ac:dyDescent="0.2"/>
    <row r="23231" x14ac:dyDescent="0.2"/>
    <row r="23232" x14ac:dyDescent="0.2"/>
    <row r="23233" x14ac:dyDescent="0.2"/>
    <row r="23234" x14ac:dyDescent="0.2"/>
    <row r="23235" x14ac:dyDescent="0.2"/>
    <row r="23236" x14ac:dyDescent="0.2"/>
    <row r="23237" x14ac:dyDescent="0.2"/>
    <row r="23238" x14ac:dyDescent="0.2"/>
    <row r="23239" x14ac:dyDescent="0.2"/>
    <row r="23240" x14ac:dyDescent="0.2"/>
    <row r="23241" x14ac:dyDescent="0.2"/>
    <row r="23242" x14ac:dyDescent="0.2"/>
    <row r="23243" x14ac:dyDescent="0.2"/>
    <row r="23244" x14ac:dyDescent="0.2"/>
    <row r="23245" x14ac:dyDescent="0.2"/>
    <row r="23246" x14ac:dyDescent="0.2"/>
    <row r="23247" x14ac:dyDescent="0.2"/>
    <row r="23248" x14ac:dyDescent="0.2"/>
    <row r="23249" x14ac:dyDescent="0.2"/>
    <row r="23250" x14ac:dyDescent="0.2"/>
    <row r="23251" x14ac:dyDescent="0.2"/>
    <row r="23252" x14ac:dyDescent="0.2"/>
    <row r="23253" x14ac:dyDescent="0.2"/>
    <row r="23254" x14ac:dyDescent="0.2"/>
    <row r="23255" x14ac:dyDescent="0.2"/>
    <row r="23256" x14ac:dyDescent="0.2"/>
    <row r="23257" x14ac:dyDescent="0.2"/>
    <row r="23258" x14ac:dyDescent="0.2"/>
    <row r="23259" x14ac:dyDescent="0.2"/>
    <row r="23260" x14ac:dyDescent="0.2"/>
    <row r="23261" x14ac:dyDescent="0.2"/>
    <row r="23262" x14ac:dyDescent="0.2"/>
    <row r="23263" x14ac:dyDescent="0.2"/>
    <row r="23264" x14ac:dyDescent="0.2"/>
    <row r="23265" x14ac:dyDescent="0.2"/>
    <row r="23266" x14ac:dyDescent="0.2"/>
    <row r="23267" x14ac:dyDescent="0.2"/>
    <row r="23268" x14ac:dyDescent="0.2"/>
    <row r="23269" x14ac:dyDescent="0.2"/>
    <row r="23270" x14ac:dyDescent="0.2"/>
    <row r="23271" x14ac:dyDescent="0.2"/>
    <row r="23272" x14ac:dyDescent="0.2"/>
    <row r="23273" x14ac:dyDescent="0.2"/>
    <row r="23274" x14ac:dyDescent="0.2"/>
    <row r="23275" x14ac:dyDescent="0.2"/>
    <row r="23276" x14ac:dyDescent="0.2"/>
    <row r="23277" x14ac:dyDescent="0.2"/>
    <row r="23278" x14ac:dyDescent="0.2"/>
    <row r="23279" x14ac:dyDescent="0.2"/>
    <row r="23280" x14ac:dyDescent="0.2"/>
    <row r="23281" x14ac:dyDescent="0.2"/>
    <row r="23282" x14ac:dyDescent="0.2"/>
    <row r="23283" x14ac:dyDescent="0.2"/>
    <row r="23284" x14ac:dyDescent="0.2"/>
    <row r="23285" x14ac:dyDescent="0.2"/>
    <row r="23286" x14ac:dyDescent="0.2"/>
    <row r="23287" x14ac:dyDescent="0.2"/>
    <row r="23288" x14ac:dyDescent="0.2"/>
    <row r="23289" x14ac:dyDescent="0.2"/>
    <row r="23290" x14ac:dyDescent="0.2"/>
    <row r="23291" x14ac:dyDescent="0.2"/>
    <row r="23292" x14ac:dyDescent="0.2"/>
    <row r="23293" x14ac:dyDescent="0.2"/>
    <row r="23294" x14ac:dyDescent="0.2"/>
    <row r="23295" x14ac:dyDescent="0.2"/>
    <row r="23296" x14ac:dyDescent="0.2"/>
    <row r="23297" x14ac:dyDescent="0.2"/>
    <row r="23298" x14ac:dyDescent="0.2"/>
    <row r="23299" x14ac:dyDescent="0.2"/>
    <row r="23300" x14ac:dyDescent="0.2"/>
    <row r="23301" x14ac:dyDescent="0.2"/>
    <row r="23302" x14ac:dyDescent="0.2"/>
    <row r="23303" x14ac:dyDescent="0.2"/>
    <row r="23304" x14ac:dyDescent="0.2"/>
    <row r="23305" x14ac:dyDescent="0.2"/>
    <row r="23306" x14ac:dyDescent="0.2"/>
    <row r="23307" x14ac:dyDescent="0.2"/>
    <row r="23308" x14ac:dyDescent="0.2"/>
    <row r="23309" x14ac:dyDescent="0.2"/>
    <row r="23310" x14ac:dyDescent="0.2"/>
    <row r="23311" x14ac:dyDescent="0.2"/>
    <row r="23312" x14ac:dyDescent="0.2"/>
    <row r="23313" x14ac:dyDescent="0.2"/>
    <row r="23314" x14ac:dyDescent="0.2"/>
    <row r="23315" x14ac:dyDescent="0.2"/>
    <row r="23316" x14ac:dyDescent="0.2"/>
    <row r="23317" x14ac:dyDescent="0.2"/>
    <row r="23318" x14ac:dyDescent="0.2"/>
    <row r="23319" x14ac:dyDescent="0.2"/>
    <row r="23320" x14ac:dyDescent="0.2"/>
    <row r="23321" x14ac:dyDescent="0.2"/>
    <row r="23322" x14ac:dyDescent="0.2"/>
    <row r="23323" x14ac:dyDescent="0.2"/>
    <row r="23324" x14ac:dyDescent="0.2"/>
    <row r="23325" x14ac:dyDescent="0.2"/>
    <row r="23326" x14ac:dyDescent="0.2"/>
    <row r="23327" x14ac:dyDescent="0.2"/>
    <row r="23328" x14ac:dyDescent="0.2"/>
    <row r="23329" x14ac:dyDescent="0.2"/>
    <row r="23330" x14ac:dyDescent="0.2"/>
    <row r="23331" x14ac:dyDescent="0.2"/>
    <row r="23332" x14ac:dyDescent="0.2"/>
    <row r="23333" x14ac:dyDescent="0.2"/>
    <row r="23334" x14ac:dyDescent="0.2"/>
    <row r="23335" x14ac:dyDescent="0.2"/>
    <row r="23336" x14ac:dyDescent="0.2"/>
    <row r="23337" x14ac:dyDescent="0.2"/>
    <row r="23338" x14ac:dyDescent="0.2"/>
    <row r="23339" x14ac:dyDescent="0.2"/>
    <row r="23340" x14ac:dyDescent="0.2"/>
    <row r="23341" x14ac:dyDescent="0.2"/>
    <row r="23342" x14ac:dyDescent="0.2"/>
    <row r="23343" x14ac:dyDescent="0.2"/>
    <row r="23344" x14ac:dyDescent="0.2"/>
    <row r="23345" x14ac:dyDescent="0.2"/>
    <row r="23346" x14ac:dyDescent="0.2"/>
    <row r="23347" x14ac:dyDescent="0.2"/>
    <row r="23348" x14ac:dyDescent="0.2"/>
    <row r="23349" x14ac:dyDescent="0.2"/>
    <row r="23350" x14ac:dyDescent="0.2"/>
    <row r="23351" x14ac:dyDescent="0.2"/>
    <row r="23352" x14ac:dyDescent="0.2"/>
    <row r="23353" x14ac:dyDescent="0.2"/>
    <row r="23354" x14ac:dyDescent="0.2"/>
    <row r="23355" x14ac:dyDescent="0.2"/>
    <row r="23356" x14ac:dyDescent="0.2"/>
    <row r="23357" x14ac:dyDescent="0.2"/>
    <row r="23358" x14ac:dyDescent="0.2"/>
    <row r="23359" x14ac:dyDescent="0.2"/>
    <row r="23360" x14ac:dyDescent="0.2"/>
    <row r="23361" x14ac:dyDescent="0.2"/>
    <row r="23362" x14ac:dyDescent="0.2"/>
    <row r="23363" x14ac:dyDescent="0.2"/>
    <row r="23364" x14ac:dyDescent="0.2"/>
    <row r="23365" x14ac:dyDescent="0.2"/>
    <row r="23366" x14ac:dyDescent="0.2"/>
    <row r="23367" x14ac:dyDescent="0.2"/>
    <row r="23368" x14ac:dyDescent="0.2"/>
    <row r="23369" x14ac:dyDescent="0.2"/>
    <row r="23370" x14ac:dyDescent="0.2"/>
    <row r="23371" x14ac:dyDescent="0.2"/>
    <row r="23372" x14ac:dyDescent="0.2"/>
    <row r="23373" x14ac:dyDescent="0.2"/>
    <row r="23374" x14ac:dyDescent="0.2"/>
    <row r="23375" x14ac:dyDescent="0.2"/>
    <row r="23376" x14ac:dyDescent="0.2"/>
    <row r="23377" x14ac:dyDescent="0.2"/>
    <row r="23378" x14ac:dyDescent="0.2"/>
    <row r="23379" x14ac:dyDescent="0.2"/>
    <row r="23380" x14ac:dyDescent="0.2"/>
    <row r="23381" x14ac:dyDescent="0.2"/>
    <row r="23382" x14ac:dyDescent="0.2"/>
    <row r="23383" x14ac:dyDescent="0.2"/>
    <row r="23384" x14ac:dyDescent="0.2"/>
    <row r="23385" x14ac:dyDescent="0.2"/>
    <row r="23386" x14ac:dyDescent="0.2"/>
    <row r="23387" x14ac:dyDescent="0.2"/>
    <row r="23388" x14ac:dyDescent="0.2"/>
    <row r="23389" x14ac:dyDescent="0.2"/>
    <row r="23390" x14ac:dyDescent="0.2"/>
    <row r="23391" x14ac:dyDescent="0.2"/>
    <row r="23392" x14ac:dyDescent="0.2"/>
    <row r="23393" x14ac:dyDescent="0.2"/>
    <row r="23394" x14ac:dyDescent="0.2"/>
    <row r="23395" x14ac:dyDescent="0.2"/>
    <row r="23396" x14ac:dyDescent="0.2"/>
    <row r="23397" x14ac:dyDescent="0.2"/>
    <row r="23398" x14ac:dyDescent="0.2"/>
    <row r="23399" x14ac:dyDescent="0.2"/>
    <row r="23400" x14ac:dyDescent="0.2"/>
    <row r="23401" x14ac:dyDescent="0.2"/>
    <row r="23402" x14ac:dyDescent="0.2"/>
    <row r="23403" x14ac:dyDescent="0.2"/>
    <row r="23404" x14ac:dyDescent="0.2"/>
    <row r="23405" x14ac:dyDescent="0.2"/>
    <row r="23406" x14ac:dyDescent="0.2"/>
    <row r="23407" x14ac:dyDescent="0.2"/>
    <row r="23408" x14ac:dyDescent="0.2"/>
    <row r="23409" x14ac:dyDescent="0.2"/>
    <row r="23410" x14ac:dyDescent="0.2"/>
    <row r="23411" x14ac:dyDescent="0.2"/>
    <row r="23412" x14ac:dyDescent="0.2"/>
    <row r="23413" x14ac:dyDescent="0.2"/>
    <row r="23414" x14ac:dyDescent="0.2"/>
    <row r="23415" x14ac:dyDescent="0.2"/>
    <row r="23416" x14ac:dyDescent="0.2"/>
    <row r="23417" x14ac:dyDescent="0.2"/>
    <row r="23418" x14ac:dyDescent="0.2"/>
    <row r="23419" x14ac:dyDescent="0.2"/>
    <row r="23420" x14ac:dyDescent="0.2"/>
    <row r="23421" x14ac:dyDescent="0.2"/>
    <row r="23422" x14ac:dyDescent="0.2"/>
    <row r="23423" x14ac:dyDescent="0.2"/>
    <row r="23424" x14ac:dyDescent="0.2"/>
    <row r="23425" x14ac:dyDescent="0.2"/>
    <row r="23426" x14ac:dyDescent="0.2"/>
    <row r="23427" x14ac:dyDescent="0.2"/>
    <row r="23428" x14ac:dyDescent="0.2"/>
    <row r="23429" x14ac:dyDescent="0.2"/>
    <row r="23430" x14ac:dyDescent="0.2"/>
    <row r="23431" x14ac:dyDescent="0.2"/>
    <row r="23432" x14ac:dyDescent="0.2"/>
    <row r="23433" x14ac:dyDescent="0.2"/>
    <row r="23434" x14ac:dyDescent="0.2"/>
    <row r="23435" x14ac:dyDescent="0.2"/>
    <row r="23436" x14ac:dyDescent="0.2"/>
    <row r="23437" x14ac:dyDescent="0.2"/>
    <row r="23438" x14ac:dyDescent="0.2"/>
    <row r="23439" x14ac:dyDescent="0.2"/>
    <row r="23440" x14ac:dyDescent="0.2"/>
    <row r="23441" x14ac:dyDescent="0.2"/>
    <row r="23442" x14ac:dyDescent="0.2"/>
    <row r="23443" x14ac:dyDescent="0.2"/>
    <row r="23444" x14ac:dyDescent="0.2"/>
    <row r="23445" x14ac:dyDescent="0.2"/>
    <row r="23446" x14ac:dyDescent="0.2"/>
    <row r="23447" x14ac:dyDescent="0.2"/>
    <row r="23448" x14ac:dyDescent="0.2"/>
    <row r="23449" x14ac:dyDescent="0.2"/>
    <row r="23450" x14ac:dyDescent="0.2"/>
    <row r="23451" x14ac:dyDescent="0.2"/>
    <row r="23452" x14ac:dyDescent="0.2"/>
    <row r="23453" x14ac:dyDescent="0.2"/>
    <row r="23454" x14ac:dyDescent="0.2"/>
    <row r="23455" x14ac:dyDescent="0.2"/>
    <row r="23456" x14ac:dyDescent="0.2"/>
    <row r="23457" x14ac:dyDescent="0.2"/>
    <row r="23458" x14ac:dyDescent="0.2"/>
    <row r="23459" x14ac:dyDescent="0.2"/>
    <row r="23460" x14ac:dyDescent="0.2"/>
    <row r="23461" x14ac:dyDescent="0.2"/>
    <row r="23462" x14ac:dyDescent="0.2"/>
    <row r="23463" x14ac:dyDescent="0.2"/>
    <row r="23464" x14ac:dyDescent="0.2"/>
    <row r="23465" x14ac:dyDescent="0.2"/>
    <row r="23466" x14ac:dyDescent="0.2"/>
    <row r="23467" x14ac:dyDescent="0.2"/>
    <row r="23468" x14ac:dyDescent="0.2"/>
    <row r="23469" x14ac:dyDescent="0.2"/>
    <row r="23470" x14ac:dyDescent="0.2"/>
    <row r="23471" x14ac:dyDescent="0.2"/>
    <row r="23472" x14ac:dyDescent="0.2"/>
    <row r="23473" x14ac:dyDescent="0.2"/>
    <row r="23474" x14ac:dyDescent="0.2"/>
    <row r="23475" x14ac:dyDescent="0.2"/>
    <row r="23476" x14ac:dyDescent="0.2"/>
    <row r="23477" x14ac:dyDescent="0.2"/>
    <row r="23478" x14ac:dyDescent="0.2"/>
    <row r="23479" x14ac:dyDescent="0.2"/>
    <row r="23480" x14ac:dyDescent="0.2"/>
    <row r="23481" x14ac:dyDescent="0.2"/>
    <row r="23482" x14ac:dyDescent="0.2"/>
    <row r="23483" x14ac:dyDescent="0.2"/>
    <row r="23484" x14ac:dyDescent="0.2"/>
    <row r="23485" x14ac:dyDescent="0.2"/>
    <row r="23486" x14ac:dyDescent="0.2"/>
    <row r="23487" x14ac:dyDescent="0.2"/>
    <row r="23488" x14ac:dyDescent="0.2"/>
    <row r="23489" x14ac:dyDescent="0.2"/>
    <row r="23490" x14ac:dyDescent="0.2"/>
    <row r="23491" x14ac:dyDescent="0.2"/>
    <row r="23492" x14ac:dyDescent="0.2"/>
    <row r="23493" x14ac:dyDescent="0.2"/>
    <row r="23494" x14ac:dyDescent="0.2"/>
    <row r="23495" x14ac:dyDescent="0.2"/>
    <row r="23496" x14ac:dyDescent="0.2"/>
    <row r="23497" x14ac:dyDescent="0.2"/>
    <row r="23498" x14ac:dyDescent="0.2"/>
    <row r="23499" x14ac:dyDescent="0.2"/>
    <row r="23500" x14ac:dyDescent="0.2"/>
    <row r="23501" x14ac:dyDescent="0.2"/>
    <row r="23502" x14ac:dyDescent="0.2"/>
    <row r="23503" x14ac:dyDescent="0.2"/>
    <row r="23504" x14ac:dyDescent="0.2"/>
    <row r="23505" x14ac:dyDescent="0.2"/>
    <row r="23506" x14ac:dyDescent="0.2"/>
    <row r="23507" x14ac:dyDescent="0.2"/>
    <row r="23508" x14ac:dyDescent="0.2"/>
    <row r="23509" x14ac:dyDescent="0.2"/>
    <row r="23510" x14ac:dyDescent="0.2"/>
    <row r="23511" x14ac:dyDescent="0.2"/>
    <row r="23512" x14ac:dyDescent="0.2"/>
    <row r="23513" x14ac:dyDescent="0.2"/>
    <row r="23514" x14ac:dyDescent="0.2"/>
    <row r="23515" x14ac:dyDescent="0.2"/>
    <row r="23516" x14ac:dyDescent="0.2"/>
    <row r="23517" x14ac:dyDescent="0.2"/>
    <row r="23518" x14ac:dyDescent="0.2"/>
    <row r="23519" x14ac:dyDescent="0.2"/>
    <row r="23520" x14ac:dyDescent="0.2"/>
    <row r="23521" x14ac:dyDescent="0.2"/>
    <row r="23522" x14ac:dyDescent="0.2"/>
    <row r="23523" x14ac:dyDescent="0.2"/>
    <row r="23524" x14ac:dyDescent="0.2"/>
    <row r="23525" x14ac:dyDescent="0.2"/>
    <row r="23526" x14ac:dyDescent="0.2"/>
    <row r="23527" x14ac:dyDescent="0.2"/>
    <row r="23528" x14ac:dyDescent="0.2"/>
    <row r="23529" x14ac:dyDescent="0.2"/>
    <row r="23530" x14ac:dyDescent="0.2"/>
    <row r="23531" x14ac:dyDescent="0.2"/>
    <row r="23532" x14ac:dyDescent="0.2"/>
    <row r="23533" x14ac:dyDescent="0.2"/>
    <row r="23534" x14ac:dyDescent="0.2"/>
    <row r="23535" x14ac:dyDescent="0.2"/>
    <row r="23536" x14ac:dyDescent="0.2"/>
    <row r="23537" x14ac:dyDescent="0.2"/>
    <row r="23538" x14ac:dyDescent="0.2"/>
    <row r="23539" x14ac:dyDescent="0.2"/>
    <row r="23540" x14ac:dyDescent="0.2"/>
    <row r="23541" x14ac:dyDescent="0.2"/>
    <row r="23542" x14ac:dyDescent="0.2"/>
    <row r="23543" x14ac:dyDescent="0.2"/>
    <row r="23544" x14ac:dyDescent="0.2"/>
    <row r="23545" x14ac:dyDescent="0.2"/>
    <row r="23546" x14ac:dyDescent="0.2"/>
    <row r="23547" x14ac:dyDescent="0.2"/>
    <row r="23548" x14ac:dyDescent="0.2"/>
    <row r="23549" x14ac:dyDescent="0.2"/>
    <row r="23550" x14ac:dyDescent="0.2"/>
    <row r="23551" x14ac:dyDescent="0.2"/>
    <row r="23552" x14ac:dyDescent="0.2"/>
    <row r="23553" x14ac:dyDescent="0.2"/>
    <row r="23554" x14ac:dyDescent="0.2"/>
    <row r="23555" x14ac:dyDescent="0.2"/>
    <row r="23556" x14ac:dyDescent="0.2"/>
    <row r="23557" x14ac:dyDescent="0.2"/>
    <row r="23558" x14ac:dyDescent="0.2"/>
    <row r="23559" x14ac:dyDescent="0.2"/>
    <row r="23560" x14ac:dyDescent="0.2"/>
    <row r="23561" x14ac:dyDescent="0.2"/>
    <row r="23562" x14ac:dyDescent="0.2"/>
    <row r="23563" x14ac:dyDescent="0.2"/>
    <row r="23564" x14ac:dyDescent="0.2"/>
    <row r="23565" x14ac:dyDescent="0.2"/>
    <row r="23566" x14ac:dyDescent="0.2"/>
    <row r="23567" x14ac:dyDescent="0.2"/>
    <row r="23568" x14ac:dyDescent="0.2"/>
    <row r="23569" x14ac:dyDescent="0.2"/>
    <row r="23570" x14ac:dyDescent="0.2"/>
    <row r="23571" x14ac:dyDescent="0.2"/>
    <row r="23572" x14ac:dyDescent="0.2"/>
    <row r="23573" x14ac:dyDescent="0.2"/>
    <row r="23574" x14ac:dyDescent="0.2"/>
    <row r="23575" x14ac:dyDescent="0.2"/>
    <row r="23576" x14ac:dyDescent="0.2"/>
    <row r="23577" x14ac:dyDescent="0.2"/>
    <row r="23578" x14ac:dyDescent="0.2"/>
    <row r="23579" x14ac:dyDescent="0.2"/>
    <row r="23580" x14ac:dyDescent="0.2"/>
    <row r="23581" x14ac:dyDescent="0.2"/>
    <row r="23582" x14ac:dyDescent="0.2"/>
    <row r="23583" x14ac:dyDescent="0.2"/>
    <row r="23584" x14ac:dyDescent="0.2"/>
    <row r="23585" x14ac:dyDescent="0.2"/>
    <row r="23586" x14ac:dyDescent="0.2"/>
    <row r="23587" x14ac:dyDescent="0.2"/>
    <row r="23588" x14ac:dyDescent="0.2"/>
    <row r="23589" x14ac:dyDescent="0.2"/>
    <row r="23590" x14ac:dyDescent="0.2"/>
    <row r="23591" x14ac:dyDescent="0.2"/>
    <row r="23592" x14ac:dyDescent="0.2"/>
    <row r="23593" x14ac:dyDescent="0.2"/>
    <row r="23594" x14ac:dyDescent="0.2"/>
    <row r="23595" x14ac:dyDescent="0.2"/>
    <row r="23596" x14ac:dyDescent="0.2"/>
    <row r="23597" x14ac:dyDescent="0.2"/>
    <row r="23598" x14ac:dyDescent="0.2"/>
    <row r="23599" x14ac:dyDescent="0.2"/>
    <row r="23600" x14ac:dyDescent="0.2"/>
    <row r="23601" x14ac:dyDescent="0.2"/>
    <row r="23602" x14ac:dyDescent="0.2"/>
    <row r="23603" x14ac:dyDescent="0.2"/>
    <row r="23604" x14ac:dyDescent="0.2"/>
    <row r="23605" x14ac:dyDescent="0.2"/>
    <row r="23606" x14ac:dyDescent="0.2"/>
    <row r="23607" x14ac:dyDescent="0.2"/>
    <row r="23608" x14ac:dyDescent="0.2"/>
    <row r="23609" x14ac:dyDescent="0.2"/>
    <row r="23610" x14ac:dyDescent="0.2"/>
    <row r="23611" x14ac:dyDescent="0.2"/>
    <row r="23612" x14ac:dyDescent="0.2"/>
    <row r="23613" x14ac:dyDescent="0.2"/>
    <row r="23614" x14ac:dyDescent="0.2"/>
    <row r="23615" x14ac:dyDescent="0.2"/>
    <row r="23616" x14ac:dyDescent="0.2"/>
    <row r="23617" x14ac:dyDescent="0.2"/>
    <row r="23618" x14ac:dyDescent="0.2"/>
    <row r="23619" x14ac:dyDescent="0.2"/>
    <row r="23620" x14ac:dyDescent="0.2"/>
    <row r="23621" x14ac:dyDescent="0.2"/>
    <row r="23622" x14ac:dyDescent="0.2"/>
    <row r="23623" x14ac:dyDescent="0.2"/>
    <row r="23624" x14ac:dyDescent="0.2"/>
    <row r="23625" x14ac:dyDescent="0.2"/>
    <row r="23626" x14ac:dyDescent="0.2"/>
    <row r="23627" x14ac:dyDescent="0.2"/>
    <row r="23628" x14ac:dyDescent="0.2"/>
    <row r="23629" x14ac:dyDescent="0.2"/>
    <row r="23630" x14ac:dyDescent="0.2"/>
    <row r="23631" x14ac:dyDescent="0.2"/>
    <row r="23632" x14ac:dyDescent="0.2"/>
    <row r="23633" x14ac:dyDescent="0.2"/>
    <row r="23634" x14ac:dyDescent="0.2"/>
    <row r="23635" x14ac:dyDescent="0.2"/>
    <row r="23636" x14ac:dyDescent="0.2"/>
    <row r="23637" x14ac:dyDescent="0.2"/>
    <row r="23638" x14ac:dyDescent="0.2"/>
    <row r="23639" x14ac:dyDescent="0.2"/>
    <row r="23640" x14ac:dyDescent="0.2"/>
    <row r="23641" x14ac:dyDescent="0.2"/>
    <row r="23642" x14ac:dyDescent="0.2"/>
    <row r="23643" x14ac:dyDescent="0.2"/>
    <row r="23644" x14ac:dyDescent="0.2"/>
    <row r="23645" x14ac:dyDescent="0.2"/>
    <row r="23646" x14ac:dyDescent="0.2"/>
    <row r="23647" x14ac:dyDescent="0.2"/>
    <row r="23648" x14ac:dyDescent="0.2"/>
    <row r="23649" x14ac:dyDescent="0.2"/>
    <row r="23650" x14ac:dyDescent="0.2"/>
    <row r="23651" x14ac:dyDescent="0.2"/>
    <row r="23652" x14ac:dyDescent="0.2"/>
    <row r="23653" x14ac:dyDescent="0.2"/>
    <row r="23654" x14ac:dyDescent="0.2"/>
    <row r="23655" x14ac:dyDescent="0.2"/>
    <row r="23656" x14ac:dyDescent="0.2"/>
    <row r="23657" x14ac:dyDescent="0.2"/>
    <row r="23658" x14ac:dyDescent="0.2"/>
    <row r="23659" x14ac:dyDescent="0.2"/>
    <row r="23660" x14ac:dyDescent="0.2"/>
    <row r="23661" x14ac:dyDescent="0.2"/>
    <row r="23662" x14ac:dyDescent="0.2"/>
    <row r="23663" x14ac:dyDescent="0.2"/>
    <row r="23664" x14ac:dyDescent="0.2"/>
    <row r="23665" x14ac:dyDescent="0.2"/>
    <row r="23666" x14ac:dyDescent="0.2"/>
    <row r="23667" x14ac:dyDescent="0.2"/>
    <row r="23668" x14ac:dyDescent="0.2"/>
    <row r="23669" x14ac:dyDescent="0.2"/>
    <row r="23670" x14ac:dyDescent="0.2"/>
    <row r="23671" x14ac:dyDescent="0.2"/>
    <row r="23672" x14ac:dyDescent="0.2"/>
    <row r="23673" x14ac:dyDescent="0.2"/>
    <row r="23674" x14ac:dyDescent="0.2"/>
    <row r="23675" x14ac:dyDescent="0.2"/>
    <row r="23676" x14ac:dyDescent="0.2"/>
    <row r="23677" x14ac:dyDescent="0.2"/>
    <row r="23678" x14ac:dyDescent="0.2"/>
    <row r="23679" x14ac:dyDescent="0.2"/>
    <row r="23680" x14ac:dyDescent="0.2"/>
    <row r="23681" x14ac:dyDescent="0.2"/>
    <row r="23682" x14ac:dyDescent="0.2"/>
    <row r="23683" x14ac:dyDescent="0.2"/>
    <row r="23684" x14ac:dyDescent="0.2"/>
    <row r="23685" x14ac:dyDescent="0.2"/>
    <row r="23686" x14ac:dyDescent="0.2"/>
    <row r="23687" x14ac:dyDescent="0.2"/>
    <row r="23688" x14ac:dyDescent="0.2"/>
    <row r="23689" x14ac:dyDescent="0.2"/>
    <row r="23690" x14ac:dyDescent="0.2"/>
    <row r="23691" x14ac:dyDescent="0.2"/>
    <row r="23692" x14ac:dyDescent="0.2"/>
    <row r="23693" x14ac:dyDescent="0.2"/>
    <row r="23694" x14ac:dyDescent="0.2"/>
    <row r="23695" x14ac:dyDescent="0.2"/>
    <row r="23696" x14ac:dyDescent="0.2"/>
    <row r="23697" x14ac:dyDescent="0.2"/>
    <row r="23698" x14ac:dyDescent="0.2"/>
    <row r="23699" x14ac:dyDescent="0.2"/>
    <row r="23700" x14ac:dyDescent="0.2"/>
    <row r="23701" x14ac:dyDescent="0.2"/>
    <row r="23702" x14ac:dyDescent="0.2"/>
    <row r="23703" x14ac:dyDescent="0.2"/>
    <row r="23704" x14ac:dyDescent="0.2"/>
    <row r="23705" x14ac:dyDescent="0.2"/>
    <row r="23706" x14ac:dyDescent="0.2"/>
    <row r="23707" x14ac:dyDescent="0.2"/>
    <row r="23708" x14ac:dyDescent="0.2"/>
    <row r="23709" x14ac:dyDescent="0.2"/>
    <row r="23710" x14ac:dyDescent="0.2"/>
    <row r="23711" x14ac:dyDescent="0.2"/>
    <row r="23712" x14ac:dyDescent="0.2"/>
    <row r="23713" x14ac:dyDescent="0.2"/>
    <row r="23714" x14ac:dyDescent="0.2"/>
    <row r="23715" x14ac:dyDescent="0.2"/>
    <row r="23716" x14ac:dyDescent="0.2"/>
    <row r="23717" x14ac:dyDescent="0.2"/>
    <row r="23718" x14ac:dyDescent="0.2"/>
    <row r="23719" x14ac:dyDescent="0.2"/>
    <row r="23720" x14ac:dyDescent="0.2"/>
    <row r="23721" x14ac:dyDescent="0.2"/>
    <row r="23722" x14ac:dyDescent="0.2"/>
    <row r="23723" x14ac:dyDescent="0.2"/>
    <row r="23724" x14ac:dyDescent="0.2"/>
    <row r="23725" x14ac:dyDescent="0.2"/>
    <row r="23726" x14ac:dyDescent="0.2"/>
    <row r="23727" x14ac:dyDescent="0.2"/>
    <row r="23728" x14ac:dyDescent="0.2"/>
    <row r="23729" x14ac:dyDescent="0.2"/>
    <row r="23730" x14ac:dyDescent="0.2"/>
    <row r="23731" x14ac:dyDescent="0.2"/>
    <row r="23732" x14ac:dyDescent="0.2"/>
    <row r="23733" x14ac:dyDescent="0.2"/>
    <row r="23734" x14ac:dyDescent="0.2"/>
    <row r="23735" x14ac:dyDescent="0.2"/>
    <row r="23736" x14ac:dyDescent="0.2"/>
    <row r="23737" x14ac:dyDescent="0.2"/>
    <row r="23738" x14ac:dyDescent="0.2"/>
    <row r="23739" x14ac:dyDescent="0.2"/>
    <row r="23740" x14ac:dyDescent="0.2"/>
    <row r="23741" x14ac:dyDescent="0.2"/>
    <row r="23742" x14ac:dyDescent="0.2"/>
    <row r="23743" x14ac:dyDescent="0.2"/>
    <row r="23744" x14ac:dyDescent="0.2"/>
    <row r="23745" x14ac:dyDescent="0.2"/>
    <row r="23746" x14ac:dyDescent="0.2"/>
    <row r="23747" x14ac:dyDescent="0.2"/>
    <row r="23748" x14ac:dyDescent="0.2"/>
    <row r="23749" x14ac:dyDescent="0.2"/>
    <row r="23750" x14ac:dyDescent="0.2"/>
    <row r="23751" x14ac:dyDescent="0.2"/>
    <row r="23752" x14ac:dyDescent="0.2"/>
    <row r="23753" x14ac:dyDescent="0.2"/>
    <row r="23754" x14ac:dyDescent="0.2"/>
    <row r="23755" x14ac:dyDescent="0.2"/>
    <row r="23756" x14ac:dyDescent="0.2"/>
    <row r="23757" x14ac:dyDescent="0.2"/>
    <row r="23758" x14ac:dyDescent="0.2"/>
    <row r="23759" x14ac:dyDescent="0.2"/>
    <row r="23760" x14ac:dyDescent="0.2"/>
    <row r="23761" x14ac:dyDescent="0.2"/>
    <row r="23762" x14ac:dyDescent="0.2"/>
    <row r="23763" x14ac:dyDescent="0.2"/>
    <row r="23764" x14ac:dyDescent="0.2"/>
    <row r="23765" x14ac:dyDescent="0.2"/>
    <row r="23766" x14ac:dyDescent="0.2"/>
    <row r="23767" x14ac:dyDescent="0.2"/>
    <row r="23768" x14ac:dyDescent="0.2"/>
    <row r="23769" x14ac:dyDescent="0.2"/>
    <row r="23770" x14ac:dyDescent="0.2"/>
    <row r="23771" x14ac:dyDescent="0.2"/>
    <row r="23772" x14ac:dyDescent="0.2"/>
    <row r="23773" x14ac:dyDescent="0.2"/>
    <row r="23774" x14ac:dyDescent="0.2"/>
    <row r="23775" x14ac:dyDescent="0.2"/>
    <row r="23776" x14ac:dyDescent="0.2"/>
    <row r="23777" x14ac:dyDescent="0.2"/>
    <row r="23778" x14ac:dyDescent="0.2"/>
    <row r="23779" x14ac:dyDescent="0.2"/>
    <row r="23780" x14ac:dyDescent="0.2"/>
    <row r="23781" x14ac:dyDescent="0.2"/>
    <row r="23782" x14ac:dyDescent="0.2"/>
    <row r="23783" x14ac:dyDescent="0.2"/>
    <row r="23784" x14ac:dyDescent="0.2"/>
    <row r="23785" x14ac:dyDescent="0.2"/>
    <row r="23786" x14ac:dyDescent="0.2"/>
    <row r="23787" x14ac:dyDescent="0.2"/>
    <row r="23788" x14ac:dyDescent="0.2"/>
    <row r="23789" x14ac:dyDescent="0.2"/>
    <row r="23790" x14ac:dyDescent="0.2"/>
    <row r="23791" x14ac:dyDescent="0.2"/>
    <row r="23792" x14ac:dyDescent="0.2"/>
    <row r="23793" x14ac:dyDescent="0.2"/>
    <row r="23794" x14ac:dyDescent="0.2"/>
    <row r="23795" x14ac:dyDescent="0.2"/>
    <row r="23796" x14ac:dyDescent="0.2"/>
    <row r="23797" x14ac:dyDescent="0.2"/>
    <row r="23798" x14ac:dyDescent="0.2"/>
    <row r="23799" x14ac:dyDescent="0.2"/>
    <row r="23800" x14ac:dyDescent="0.2"/>
    <row r="23801" x14ac:dyDescent="0.2"/>
    <row r="23802" x14ac:dyDescent="0.2"/>
    <row r="23803" x14ac:dyDescent="0.2"/>
    <row r="23804" x14ac:dyDescent="0.2"/>
    <row r="23805" x14ac:dyDescent="0.2"/>
    <row r="23806" x14ac:dyDescent="0.2"/>
    <row r="23807" x14ac:dyDescent="0.2"/>
    <row r="23808" x14ac:dyDescent="0.2"/>
    <row r="23809" x14ac:dyDescent="0.2"/>
    <row r="23810" x14ac:dyDescent="0.2"/>
    <row r="23811" x14ac:dyDescent="0.2"/>
    <row r="23812" x14ac:dyDescent="0.2"/>
    <row r="23813" x14ac:dyDescent="0.2"/>
    <row r="23814" x14ac:dyDescent="0.2"/>
    <row r="23815" x14ac:dyDescent="0.2"/>
    <row r="23816" x14ac:dyDescent="0.2"/>
    <row r="23817" x14ac:dyDescent="0.2"/>
    <row r="23818" x14ac:dyDescent="0.2"/>
    <row r="23819" x14ac:dyDescent="0.2"/>
    <row r="23820" x14ac:dyDescent="0.2"/>
    <row r="23821" x14ac:dyDescent="0.2"/>
    <row r="23822" x14ac:dyDescent="0.2"/>
    <row r="23823" x14ac:dyDescent="0.2"/>
    <row r="23824" x14ac:dyDescent="0.2"/>
    <row r="23825" x14ac:dyDescent="0.2"/>
    <row r="23826" x14ac:dyDescent="0.2"/>
    <row r="23827" x14ac:dyDescent="0.2"/>
    <row r="23828" x14ac:dyDescent="0.2"/>
    <row r="23829" x14ac:dyDescent="0.2"/>
    <row r="23830" x14ac:dyDescent="0.2"/>
    <row r="23831" x14ac:dyDescent="0.2"/>
    <row r="23832" x14ac:dyDescent="0.2"/>
    <row r="23833" x14ac:dyDescent="0.2"/>
    <row r="23834" x14ac:dyDescent="0.2"/>
    <row r="23835" x14ac:dyDescent="0.2"/>
    <row r="23836" x14ac:dyDescent="0.2"/>
    <row r="23837" x14ac:dyDescent="0.2"/>
    <row r="23838" x14ac:dyDescent="0.2"/>
    <row r="23839" x14ac:dyDescent="0.2"/>
    <row r="23840" x14ac:dyDescent="0.2"/>
    <row r="23841" x14ac:dyDescent="0.2"/>
    <row r="23842" x14ac:dyDescent="0.2"/>
    <row r="23843" x14ac:dyDescent="0.2"/>
    <row r="23844" x14ac:dyDescent="0.2"/>
    <row r="23845" x14ac:dyDescent="0.2"/>
    <row r="23846" x14ac:dyDescent="0.2"/>
    <row r="23847" x14ac:dyDescent="0.2"/>
    <row r="23848" x14ac:dyDescent="0.2"/>
    <row r="23849" x14ac:dyDescent="0.2"/>
    <row r="23850" x14ac:dyDescent="0.2"/>
    <row r="23851" x14ac:dyDescent="0.2"/>
    <row r="23852" x14ac:dyDescent="0.2"/>
    <row r="23853" x14ac:dyDescent="0.2"/>
    <row r="23854" x14ac:dyDescent="0.2"/>
    <row r="23855" x14ac:dyDescent="0.2"/>
    <row r="23856" x14ac:dyDescent="0.2"/>
    <row r="23857" x14ac:dyDescent="0.2"/>
    <row r="23858" x14ac:dyDescent="0.2"/>
    <row r="23859" x14ac:dyDescent="0.2"/>
    <row r="23860" x14ac:dyDescent="0.2"/>
    <row r="23861" x14ac:dyDescent="0.2"/>
    <row r="23862" x14ac:dyDescent="0.2"/>
    <row r="23863" x14ac:dyDescent="0.2"/>
    <row r="23864" x14ac:dyDescent="0.2"/>
    <row r="23865" x14ac:dyDescent="0.2"/>
    <row r="23866" x14ac:dyDescent="0.2"/>
    <row r="23867" x14ac:dyDescent="0.2"/>
    <row r="23868" x14ac:dyDescent="0.2"/>
    <row r="23869" x14ac:dyDescent="0.2"/>
    <row r="23870" x14ac:dyDescent="0.2"/>
    <row r="23871" x14ac:dyDescent="0.2"/>
    <row r="23872" x14ac:dyDescent="0.2"/>
    <row r="23873" x14ac:dyDescent="0.2"/>
    <row r="23874" x14ac:dyDescent="0.2"/>
    <row r="23875" x14ac:dyDescent="0.2"/>
    <row r="23876" x14ac:dyDescent="0.2"/>
    <row r="23877" x14ac:dyDescent="0.2"/>
    <row r="23878" x14ac:dyDescent="0.2"/>
    <row r="23879" x14ac:dyDescent="0.2"/>
    <row r="23880" x14ac:dyDescent="0.2"/>
    <row r="23881" x14ac:dyDescent="0.2"/>
    <row r="23882" x14ac:dyDescent="0.2"/>
    <row r="23883" x14ac:dyDescent="0.2"/>
    <row r="23884" x14ac:dyDescent="0.2"/>
    <row r="23885" x14ac:dyDescent="0.2"/>
    <row r="23886" x14ac:dyDescent="0.2"/>
    <row r="23887" x14ac:dyDescent="0.2"/>
    <row r="23888" x14ac:dyDescent="0.2"/>
    <row r="23889" x14ac:dyDescent="0.2"/>
    <row r="23890" x14ac:dyDescent="0.2"/>
    <row r="23891" x14ac:dyDescent="0.2"/>
    <row r="23892" x14ac:dyDescent="0.2"/>
    <row r="23893" x14ac:dyDescent="0.2"/>
    <row r="23894" x14ac:dyDescent="0.2"/>
    <row r="23895" x14ac:dyDescent="0.2"/>
    <row r="23896" x14ac:dyDescent="0.2"/>
    <row r="23897" x14ac:dyDescent="0.2"/>
    <row r="23898" x14ac:dyDescent="0.2"/>
    <row r="23899" x14ac:dyDescent="0.2"/>
    <row r="23900" x14ac:dyDescent="0.2"/>
    <row r="23901" x14ac:dyDescent="0.2"/>
    <row r="23902" x14ac:dyDescent="0.2"/>
    <row r="23903" x14ac:dyDescent="0.2"/>
    <row r="23904" x14ac:dyDescent="0.2"/>
    <row r="23905" x14ac:dyDescent="0.2"/>
    <row r="23906" x14ac:dyDescent="0.2"/>
    <row r="23907" x14ac:dyDescent="0.2"/>
    <row r="23908" x14ac:dyDescent="0.2"/>
    <row r="23909" x14ac:dyDescent="0.2"/>
    <row r="23910" x14ac:dyDescent="0.2"/>
    <row r="23911" x14ac:dyDescent="0.2"/>
    <row r="23912" x14ac:dyDescent="0.2"/>
    <row r="23913" x14ac:dyDescent="0.2"/>
    <row r="23914" x14ac:dyDescent="0.2"/>
    <row r="23915" x14ac:dyDescent="0.2"/>
    <row r="23916" x14ac:dyDescent="0.2"/>
    <row r="23917" x14ac:dyDescent="0.2"/>
    <row r="23918" x14ac:dyDescent="0.2"/>
    <row r="23919" x14ac:dyDescent="0.2"/>
    <row r="23920" x14ac:dyDescent="0.2"/>
    <row r="23921" x14ac:dyDescent="0.2"/>
    <row r="23922" x14ac:dyDescent="0.2"/>
    <row r="23923" x14ac:dyDescent="0.2"/>
    <row r="23924" x14ac:dyDescent="0.2"/>
    <row r="23925" x14ac:dyDescent="0.2"/>
    <row r="23926" x14ac:dyDescent="0.2"/>
    <row r="23927" x14ac:dyDescent="0.2"/>
    <row r="23928" x14ac:dyDescent="0.2"/>
    <row r="23929" x14ac:dyDescent="0.2"/>
    <row r="23930" x14ac:dyDescent="0.2"/>
    <row r="23931" x14ac:dyDescent="0.2"/>
    <row r="23932" x14ac:dyDescent="0.2"/>
    <row r="23933" x14ac:dyDescent="0.2"/>
    <row r="23934" x14ac:dyDescent="0.2"/>
    <row r="23935" x14ac:dyDescent="0.2"/>
    <row r="23936" x14ac:dyDescent="0.2"/>
    <row r="23937" x14ac:dyDescent="0.2"/>
    <row r="23938" x14ac:dyDescent="0.2"/>
    <row r="23939" x14ac:dyDescent="0.2"/>
    <row r="23940" x14ac:dyDescent="0.2"/>
    <row r="23941" x14ac:dyDescent="0.2"/>
    <row r="23942" x14ac:dyDescent="0.2"/>
    <row r="23943" x14ac:dyDescent="0.2"/>
    <row r="23944" x14ac:dyDescent="0.2"/>
    <row r="23945" x14ac:dyDescent="0.2"/>
    <row r="23946" x14ac:dyDescent="0.2"/>
    <row r="23947" x14ac:dyDescent="0.2"/>
    <row r="23948" x14ac:dyDescent="0.2"/>
    <row r="23949" x14ac:dyDescent="0.2"/>
    <row r="23950" x14ac:dyDescent="0.2"/>
    <row r="23951" x14ac:dyDescent="0.2"/>
    <row r="23952" x14ac:dyDescent="0.2"/>
    <row r="23953" x14ac:dyDescent="0.2"/>
    <row r="23954" x14ac:dyDescent="0.2"/>
    <row r="23955" x14ac:dyDescent="0.2"/>
    <row r="23956" x14ac:dyDescent="0.2"/>
    <row r="23957" x14ac:dyDescent="0.2"/>
    <row r="23958" x14ac:dyDescent="0.2"/>
    <row r="23959" x14ac:dyDescent="0.2"/>
    <row r="23960" x14ac:dyDescent="0.2"/>
    <row r="23961" x14ac:dyDescent="0.2"/>
    <row r="23962" x14ac:dyDescent="0.2"/>
    <row r="23963" x14ac:dyDescent="0.2"/>
    <row r="23964" x14ac:dyDescent="0.2"/>
    <row r="23965" x14ac:dyDescent="0.2"/>
    <row r="23966" x14ac:dyDescent="0.2"/>
    <row r="23967" x14ac:dyDescent="0.2"/>
    <row r="23968" x14ac:dyDescent="0.2"/>
    <row r="23969" x14ac:dyDescent="0.2"/>
    <row r="23970" x14ac:dyDescent="0.2"/>
    <row r="23971" x14ac:dyDescent="0.2"/>
    <row r="23972" x14ac:dyDescent="0.2"/>
    <row r="23973" x14ac:dyDescent="0.2"/>
    <row r="23974" x14ac:dyDescent="0.2"/>
    <row r="23975" x14ac:dyDescent="0.2"/>
    <row r="23976" x14ac:dyDescent="0.2"/>
    <row r="23977" x14ac:dyDescent="0.2"/>
    <row r="23978" x14ac:dyDescent="0.2"/>
    <row r="23979" x14ac:dyDescent="0.2"/>
    <row r="23980" x14ac:dyDescent="0.2"/>
    <row r="23981" x14ac:dyDescent="0.2"/>
    <row r="23982" x14ac:dyDescent="0.2"/>
    <row r="23983" x14ac:dyDescent="0.2"/>
    <row r="23984" x14ac:dyDescent="0.2"/>
    <row r="23985" x14ac:dyDescent="0.2"/>
    <row r="23986" x14ac:dyDescent="0.2"/>
    <row r="23987" x14ac:dyDescent="0.2"/>
    <row r="23988" x14ac:dyDescent="0.2"/>
    <row r="23989" x14ac:dyDescent="0.2"/>
    <row r="23990" x14ac:dyDescent="0.2"/>
    <row r="23991" x14ac:dyDescent="0.2"/>
    <row r="23992" x14ac:dyDescent="0.2"/>
    <row r="23993" x14ac:dyDescent="0.2"/>
    <row r="23994" x14ac:dyDescent="0.2"/>
    <row r="23995" x14ac:dyDescent="0.2"/>
    <row r="23996" x14ac:dyDescent="0.2"/>
    <row r="23997" x14ac:dyDescent="0.2"/>
    <row r="23998" x14ac:dyDescent="0.2"/>
    <row r="23999" x14ac:dyDescent="0.2"/>
    <row r="24000" x14ac:dyDescent="0.2"/>
    <row r="24001" x14ac:dyDescent="0.2"/>
    <row r="24002" x14ac:dyDescent="0.2"/>
    <row r="24003" x14ac:dyDescent="0.2"/>
    <row r="24004" x14ac:dyDescent="0.2"/>
    <row r="24005" x14ac:dyDescent="0.2"/>
    <row r="24006" x14ac:dyDescent="0.2"/>
    <row r="24007" x14ac:dyDescent="0.2"/>
    <row r="24008" x14ac:dyDescent="0.2"/>
    <row r="24009" x14ac:dyDescent="0.2"/>
    <row r="24010" x14ac:dyDescent="0.2"/>
    <row r="24011" x14ac:dyDescent="0.2"/>
    <row r="24012" x14ac:dyDescent="0.2"/>
    <row r="24013" x14ac:dyDescent="0.2"/>
    <row r="24014" x14ac:dyDescent="0.2"/>
    <row r="24015" x14ac:dyDescent="0.2"/>
    <row r="24016" x14ac:dyDescent="0.2"/>
    <row r="24017" x14ac:dyDescent="0.2"/>
    <row r="24018" x14ac:dyDescent="0.2"/>
    <row r="24019" x14ac:dyDescent="0.2"/>
    <row r="24020" x14ac:dyDescent="0.2"/>
    <row r="24021" x14ac:dyDescent="0.2"/>
    <row r="24022" x14ac:dyDescent="0.2"/>
    <row r="24023" x14ac:dyDescent="0.2"/>
    <row r="24024" x14ac:dyDescent="0.2"/>
    <row r="24025" x14ac:dyDescent="0.2"/>
    <row r="24026" x14ac:dyDescent="0.2"/>
    <row r="24027" x14ac:dyDescent="0.2"/>
    <row r="24028" x14ac:dyDescent="0.2"/>
    <row r="24029" x14ac:dyDescent="0.2"/>
    <row r="24030" x14ac:dyDescent="0.2"/>
    <row r="24031" x14ac:dyDescent="0.2"/>
    <row r="24032" x14ac:dyDescent="0.2"/>
    <row r="24033" x14ac:dyDescent="0.2"/>
    <row r="24034" x14ac:dyDescent="0.2"/>
    <row r="24035" x14ac:dyDescent="0.2"/>
    <row r="24036" x14ac:dyDescent="0.2"/>
    <row r="24037" x14ac:dyDescent="0.2"/>
    <row r="24038" x14ac:dyDescent="0.2"/>
    <row r="24039" x14ac:dyDescent="0.2"/>
    <row r="24040" x14ac:dyDescent="0.2"/>
    <row r="24041" x14ac:dyDescent="0.2"/>
    <row r="24042" x14ac:dyDescent="0.2"/>
    <row r="24043" x14ac:dyDescent="0.2"/>
    <row r="24044" x14ac:dyDescent="0.2"/>
    <row r="24045" x14ac:dyDescent="0.2"/>
    <row r="24046" x14ac:dyDescent="0.2"/>
    <row r="24047" x14ac:dyDescent="0.2"/>
    <row r="24048" x14ac:dyDescent="0.2"/>
    <row r="24049" x14ac:dyDescent="0.2"/>
    <row r="24050" x14ac:dyDescent="0.2"/>
    <row r="24051" x14ac:dyDescent="0.2"/>
    <row r="24052" x14ac:dyDescent="0.2"/>
    <row r="24053" x14ac:dyDescent="0.2"/>
    <row r="24054" x14ac:dyDescent="0.2"/>
    <row r="24055" x14ac:dyDescent="0.2"/>
    <row r="24056" x14ac:dyDescent="0.2"/>
    <row r="24057" x14ac:dyDescent="0.2"/>
    <row r="24058" x14ac:dyDescent="0.2"/>
    <row r="24059" x14ac:dyDescent="0.2"/>
    <row r="24060" x14ac:dyDescent="0.2"/>
    <row r="24061" x14ac:dyDescent="0.2"/>
    <row r="24062" x14ac:dyDescent="0.2"/>
    <row r="24063" x14ac:dyDescent="0.2"/>
    <row r="24064" x14ac:dyDescent="0.2"/>
    <row r="24065" x14ac:dyDescent="0.2"/>
    <row r="24066" x14ac:dyDescent="0.2"/>
    <row r="24067" x14ac:dyDescent="0.2"/>
    <row r="24068" x14ac:dyDescent="0.2"/>
    <row r="24069" x14ac:dyDescent="0.2"/>
    <row r="24070" x14ac:dyDescent="0.2"/>
    <row r="24071" x14ac:dyDescent="0.2"/>
    <row r="24072" x14ac:dyDescent="0.2"/>
    <row r="24073" x14ac:dyDescent="0.2"/>
    <row r="24074" x14ac:dyDescent="0.2"/>
    <row r="24075" x14ac:dyDescent="0.2"/>
    <row r="24076" x14ac:dyDescent="0.2"/>
    <row r="24077" x14ac:dyDescent="0.2"/>
    <row r="24078" x14ac:dyDescent="0.2"/>
    <row r="24079" x14ac:dyDescent="0.2"/>
    <row r="24080" x14ac:dyDescent="0.2"/>
    <row r="24081" x14ac:dyDescent="0.2"/>
    <row r="24082" x14ac:dyDescent="0.2"/>
    <row r="24083" x14ac:dyDescent="0.2"/>
    <row r="24084" x14ac:dyDescent="0.2"/>
    <row r="24085" x14ac:dyDescent="0.2"/>
    <row r="24086" x14ac:dyDescent="0.2"/>
    <row r="24087" x14ac:dyDescent="0.2"/>
    <row r="24088" x14ac:dyDescent="0.2"/>
    <row r="24089" x14ac:dyDescent="0.2"/>
    <row r="24090" x14ac:dyDescent="0.2"/>
    <row r="24091" x14ac:dyDescent="0.2"/>
    <row r="24092" x14ac:dyDescent="0.2"/>
    <row r="24093" x14ac:dyDescent="0.2"/>
    <row r="24094" x14ac:dyDescent="0.2"/>
    <row r="24095" x14ac:dyDescent="0.2"/>
    <row r="24096" x14ac:dyDescent="0.2"/>
    <row r="24097" x14ac:dyDescent="0.2"/>
    <row r="24098" x14ac:dyDescent="0.2"/>
    <row r="24099" x14ac:dyDescent="0.2"/>
    <row r="24100" x14ac:dyDescent="0.2"/>
    <row r="24101" x14ac:dyDescent="0.2"/>
    <row r="24102" x14ac:dyDescent="0.2"/>
    <row r="24103" x14ac:dyDescent="0.2"/>
    <row r="24104" x14ac:dyDescent="0.2"/>
    <row r="24105" x14ac:dyDescent="0.2"/>
    <row r="24106" x14ac:dyDescent="0.2"/>
    <row r="24107" x14ac:dyDescent="0.2"/>
    <row r="24108" x14ac:dyDescent="0.2"/>
    <row r="24109" x14ac:dyDescent="0.2"/>
    <row r="24110" x14ac:dyDescent="0.2"/>
    <row r="24111" x14ac:dyDescent="0.2"/>
    <row r="24112" x14ac:dyDescent="0.2"/>
    <row r="24113" x14ac:dyDescent="0.2"/>
    <row r="24114" x14ac:dyDescent="0.2"/>
    <row r="24115" x14ac:dyDescent="0.2"/>
    <row r="24116" x14ac:dyDescent="0.2"/>
    <row r="24117" x14ac:dyDescent="0.2"/>
    <row r="24118" x14ac:dyDescent="0.2"/>
    <row r="24119" x14ac:dyDescent="0.2"/>
    <row r="24120" x14ac:dyDescent="0.2"/>
    <row r="24121" x14ac:dyDescent="0.2"/>
    <row r="24122" x14ac:dyDescent="0.2"/>
    <row r="24123" x14ac:dyDescent="0.2"/>
    <row r="24124" x14ac:dyDescent="0.2"/>
    <row r="24125" x14ac:dyDescent="0.2"/>
    <row r="24126" x14ac:dyDescent="0.2"/>
    <row r="24127" x14ac:dyDescent="0.2"/>
    <row r="24128" x14ac:dyDescent="0.2"/>
    <row r="24129" x14ac:dyDescent="0.2"/>
    <row r="24130" x14ac:dyDescent="0.2"/>
    <row r="24131" x14ac:dyDescent="0.2"/>
    <row r="24132" x14ac:dyDescent="0.2"/>
    <row r="24133" x14ac:dyDescent="0.2"/>
    <row r="24134" x14ac:dyDescent="0.2"/>
    <row r="24135" x14ac:dyDescent="0.2"/>
    <row r="24136" x14ac:dyDescent="0.2"/>
    <row r="24137" x14ac:dyDescent="0.2"/>
    <row r="24138" x14ac:dyDescent="0.2"/>
    <row r="24139" x14ac:dyDescent="0.2"/>
    <row r="24140" x14ac:dyDescent="0.2"/>
    <row r="24141" x14ac:dyDescent="0.2"/>
    <row r="24142" x14ac:dyDescent="0.2"/>
    <row r="24143" x14ac:dyDescent="0.2"/>
    <row r="24144" x14ac:dyDescent="0.2"/>
    <row r="24145" x14ac:dyDescent="0.2"/>
    <row r="24146" x14ac:dyDescent="0.2"/>
    <row r="24147" x14ac:dyDescent="0.2"/>
    <row r="24148" x14ac:dyDescent="0.2"/>
    <row r="24149" x14ac:dyDescent="0.2"/>
    <row r="24150" x14ac:dyDescent="0.2"/>
    <row r="24151" x14ac:dyDescent="0.2"/>
    <row r="24152" x14ac:dyDescent="0.2"/>
    <row r="24153" x14ac:dyDescent="0.2"/>
    <row r="24154" x14ac:dyDescent="0.2"/>
    <row r="24155" x14ac:dyDescent="0.2"/>
    <row r="24156" x14ac:dyDescent="0.2"/>
    <row r="24157" x14ac:dyDescent="0.2"/>
    <row r="24158" x14ac:dyDescent="0.2"/>
    <row r="24159" x14ac:dyDescent="0.2"/>
    <row r="24160" x14ac:dyDescent="0.2"/>
    <row r="24161" x14ac:dyDescent="0.2"/>
    <row r="24162" x14ac:dyDescent="0.2"/>
    <row r="24163" x14ac:dyDescent="0.2"/>
    <row r="24164" x14ac:dyDescent="0.2"/>
    <row r="24165" x14ac:dyDescent="0.2"/>
    <row r="24166" x14ac:dyDescent="0.2"/>
    <row r="24167" x14ac:dyDescent="0.2"/>
    <row r="24168" x14ac:dyDescent="0.2"/>
    <row r="24169" x14ac:dyDescent="0.2"/>
    <row r="24170" x14ac:dyDescent="0.2"/>
    <row r="24171" x14ac:dyDescent="0.2"/>
    <row r="24172" x14ac:dyDescent="0.2"/>
    <row r="24173" x14ac:dyDescent="0.2"/>
    <row r="24174" x14ac:dyDescent="0.2"/>
    <row r="24175" x14ac:dyDescent="0.2"/>
    <row r="24176" x14ac:dyDescent="0.2"/>
    <row r="24177" x14ac:dyDescent="0.2"/>
    <row r="24178" x14ac:dyDescent="0.2"/>
    <row r="24179" x14ac:dyDescent="0.2"/>
    <row r="24180" x14ac:dyDescent="0.2"/>
    <row r="24181" x14ac:dyDescent="0.2"/>
    <row r="24182" x14ac:dyDescent="0.2"/>
    <row r="24183" x14ac:dyDescent="0.2"/>
    <row r="24184" x14ac:dyDescent="0.2"/>
    <row r="24185" x14ac:dyDescent="0.2"/>
    <row r="24186" x14ac:dyDescent="0.2"/>
    <row r="24187" x14ac:dyDescent="0.2"/>
    <row r="24188" x14ac:dyDescent="0.2"/>
    <row r="24189" x14ac:dyDescent="0.2"/>
    <row r="24190" x14ac:dyDescent="0.2"/>
    <row r="24191" x14ac:dyDescent="0.2"/>
    <row r="24192" x14ac:dyDescent="0.2"/>
    <row r="24193" x14ac:dyDescent="0.2"/>
    <row r="24194" x14ac:dyDescent="0.2"/>
    <row r="24195" x14ac:dyDescent="0.2"/>
    <row r="24196" x14ac:dyDescent="0.2"/>
    <row r="24197" x14ac:dyDescent="0.2"/>
    <row r="24198" x14ac:dyDescent="0.2"/>
    <row r="24199" x14ac:dyDescent="0.2"/>
    <row r="24200" x14ac:dyDescent="0.2"/>
    <row r="24201" x14ac:dyDescent="0.2"/>
    <row r="24202" x14ac:dyDescent="0.2"/>
    <row r="24203" x14ac:dyDescent="0.2"/>
    <row r="24204" x14ac:dyDescent="0.2"/>
    <row r="24205" x14ac:dyDescent="0.2"/>
    <row r="24206" x14ac:dyDescent="0.2"/>
    <row r="24207" x14ac:dyDescent="0.2"/>
    <row r="24208" x14ac:dyDescent="0.2"/>
    <row r="24209" x14ac:dyDescent="0.2"/>
    <row r="24210" x14ac:dyDescent="0.2"/>
    <row r="24211" x14ac:dyDescent="0.2"/>
    <row r="24212" x14ac:dyDescent="0.2"/>
    <row r="24213" x14ac:dyDescent="0.2"/>
    <row r="24214" x14ac:dyDescent="0.2"/>
    <row r="24215" x14ac:dyDescent="0.2"/>
    <row r="24216" x14ac:dyDescent="0.2"/>
    <row r="24217" x14ac:dyDescent="0.2"/>
    <row r="24218" x14ac:dyDescent="0.2"/>
    <row r="24219" x14ac:dyDescent="0.2"/>
    <row r="24220" x14ac:dyDescent="0.2"/>
    <row r="24221" x14ac:dyDescent="0.2"/>
    <row r="24222" x14ac:dyDescent="0.2"/>
    <row r="24223" x14ac:dyDescent="0.2"/>
    <row r="24224" x14ac:dyDescent="0.2"/>
    <row r="24225" x14ac:dyDescent="0.2"/>
    <row r="24226" x14ac:dyDescent="0.2"/>
    <row r="24227" x14ac:dyDescent="0.2"/>
    <row r="24228" x14ac:dyDescent="0.2"/>
    <row r="24229" x14ac:dyDescent="0.2"/>
    <row r="24230" x14ac:dyDescent="0.2"/>
    <row r="24231" x14ac:dyDescent="0.2"/>
    <row r="24232" x14ac:dyDescent="0.2"/>
    <row r="24233" x14ac:dyDescent="0.2"/>
    <row r="24234" x14ac:dyDescent="0.2"/>
    <row r="24235" x14ac:dyDescent="0.2"/>
    <row r="24236" x14ac:dyDescent="0.2"/>
    <row r="24237" x14ac:dyDescent="0.2"/>
    <row r="24238" x14ac:dyDescent="0.2"/>
    <row r="24239" x14ac:dyDescent="0.2"/>
    <row r="24240" x14ac:dyDescent="0.2"/>
    <row r="24241" x14ac:dyDescent="0.2"/>
    <row r="24242" x14ac:dyDescent="0.2"/>
    <row r="24243" x14ac:dyDescent="0.2"/>
    <row r="24244" x14ac:dyDescent="0.2"/>
    <row r="24245" x14ac:dyDescent="0.2"/>
    <row r="24246" x14ac:dyDescent="0.2"/>
    <row r="24247" x14ac:dyDescent="0.2"/>
    <row r="24248" x14ac:dyDescent="0.2"/>
    <row r="24249" x14ac:dyDescent="0.2"/>
    <row r="24250" x14ac:dyDescent="0.2"/>
    <row r="24251" x14ac:dyDescent="0.2"/>
    <row r="24252" x14ac:dyDescent="0.2"/>
    <row r="24253" x14ac:dyDescent="0.2"/>
    <row r="24254" x14ac:dyDescent="0.2"/>
    <row r="24255" x14ac:dyDescent="0.2"/>
    <row r="24256" x14ac:dyDescent="0.2"/>
    <row r="24257" x14ac:dyDescent="0.2"/>
    <row r="24258" x14ac:dyDescent="0.2"/>
    <row r="24259" x14ac:dyDescent="0.2"/>
    <row r="24260" x14ac:dyDescent="0.2"/>
    <row r="24261" x14ac:dyDescent="0.2"/>
    <row r="24262" x14ac:dyDescent="0.2"/>
    <row r="24263" x14ac:dyDescent="0.2"/>
    <row r="24264" x14ac:dyDescent="0.2"/>
    <row r="24265" x14ac:dyDescent="0.2"/>
    <row r="24266" x14ac:dyDescent="0.2"/>
    <row r="24267" x14ac:dyDescent="0.2"/>
    <row r="24268" x14ac:dyDescent="0.2"/>
    <row r="24269" x14ac:dyDescent="0.2"/>
    <row r="24270" x14ac:dyDescent="0.2"/>
    <row r="24271" x14ac:dyDescent="0.2"/>
    <row r="24272" x14ac:dyDescent="0.2"/>
    <row r="24273" x14ac:dyDescent="0.2"/>
    <row r="24274" x14ac:dyDescent="0.2"/>
    <row r="24275" x14ac:dyDescent="0.2"/>
    <row r="24276" x14ac:dyDescent="0.2"/>
    <row r="24277" x14ac:dyDescent="0.2"/>
    <row r="24278" x14ac:dyDescent="0.2"/>
    <row r="24279" x14ac:dyDescent="0.2"/>
    <row r="24280" x14ac:dyDescent="0.2"/>
    <row r="24281" x14ac:dyDescent="0.2"/>
    <row r="24282" x14ac:dyDescent="0.2"/>
    <row r="24283" x14ac:dyDescent="0.2"/>
    <row r="24284" x14ac:dyDescent="0.2"/>
    <row r="24285" x14ac:dyDescent="0.2"/>
    <row r="24286" x14ac:dyDescent="0.2"/>
    <row r="24287" x14ac:dyDescent="0.2"/>
    <row r="24288" x14ac:dyDescent="0.2"/>
    <row r="24289" x14ac:dyDescent="0.2"/>
    <row r="24290" x14ac:dyDescent="0.2"/>
    <row r="24291" x14ac:dyDescent="0.2"/>
    <row r="24292" x14ac:dyDescent="0.2"/>
    <row r="24293" x14ac:dyDescent="0.2"/>
    <row r="24294" x14ac:dyDescent="0.2"/>
    <row r="24295" x14ac:dyDescent="0.2"/>
    <row r="24296" x14ac:dyDescent="0.2"/>
    <row r="24297" x14ac:dyDescent="0.2"/>
    <row r="24298" x14ac:dyDescent="0.2"/>
    <row r="24299" x14ac:dyDescent="0.2"/>
    <row r="24300" x14ac:dyDescent="0.2"/>
    <row r="24301" x14ac:dyDescent="0.2"/>
    <row r="24302" x14ac:dyDescent="0.2"/>
    <row r="24303" x14ac:dyDescent="0.2"/>
    <row r="24304" x14ac:dyDescent="0.2"/>
    <row r="24305" x14ac:dyDescent="0.2"/>
    <row r="24306" x14ac:dyDescent="0.2"/>
    <row r="24307" x14ac:dyDescent="0.2"/>
    <row r="24308" x14ac:dyDescent="0.2"/>
    <row r="24309" x14ac:dyDescent="0.2"/>
    <row r="24310" x14ac:dyDescent="0.2"/>
    <row r="24311" x14ac:dyDescent="0.2"/>
    <row r="24312" x14ac:dyDescent="0.2"/>
    <row r="24313" x14ac:dyDescent="0.2"/>
    <row r="24314" x14ac:dyDescent="0.2"/>
    <row r="24315" x14ac:dyDescent="0.2"/>
    <row r="24316" x14ac:dyDescent="0.2"/>
    <row r="24317" x14ac:dyDescent="0.2"/>
    <row r="24318" x14ac:dyDescent="0.2"/>
    <row r="24319" x14ac:dyDescent="0.2"/>
    <row r="24320" x14ac:dyDescent="0.2"/>
    <row r="24321" x14ac:dyDescent="0.2"/>
    <row r="24322" x14ac:dyDescent="0.2"/>
    <row r="24323" x14ac:dyDescent="0.2"/>
    <row r="24324" x14ac:dyDescent="0.2"/>
    <row r="24325" x14ac:dyDescent="0.2"/>
    <row r="24326" x14ac:dyDescent="0.2"/>
    <row r="24327" x14ac:dyDescent="0.2"/>
    <row r="24328" x14ac:dyDescent="0.2"/>
    <row r="24329" x14ac:dyDescent="0.2"/>
    <row r="24330" x14ac:dyDescent="0.2"/>
    <row r="24331" x14ac:dyDescent="0.2"/>
    <row r="24332" x14ac:dyDescent="0.2"/>
    <row r="24333" x14ac:dyDescent="0.2"/>
    <row r="24334" x14ac:dyDescent="0.2"/>
    <row r="24335" x14ac:dyDescent="0.2"/>
    <row r="24336" x14ac:dyDescent="0.2"/>
    <row r="24337" x14ac:dyDescent="0.2"/>
    <row r="24338" x14ac:dyDescent="0.2"/>
    <row r="24339" x14ac:dyDescent="0.2"/>
    <row r="24340" x14ac:dyDescent="0.2"/>
    <row r="24341" x14ac:dyDescent="0.2"/>
    <row r="24342" x14ac:dyDescent="0.2"/>
    <row r="24343" x14ac:dyDescent="0.2"/>
    <row r="24344" x14ac:dyDescent="0.2"/>
    <row r="24345" x14ac:dyDescent="0.2"/>
    <row r="24346" x14ac:dyDescent="0.2"/>
    <row r="24347" x14ac:dyDescent="0.2"/>
    <row r="24348" x14ac:dyDescent="0.2"/>
    <row r="24349" x14ac:dyDescent="0.2"/>
    <row r="24350" x14ac:dyDescent="0.2"/>
    <row r="24351" x14ac:dyDescent="0.2"/>
    <row r="24352" x14ac:dyDescent="0.2"/>
    <row r="24353" x14ac:dyDescent="0.2"/>
    <row r="24354" x14ac:dyDescent="0.2"/>
    <row r="24355" x14ac:dyDescent="0.2"/>
    <row r="24356" x14ac:dyDescent="0.2"/>
    <row r="24357" x14ac:dyDescent="0.2"/>
    <row r="24358" x14ac:dyDescent="0.2"/>
    <row r="24359" x14ac:dyDescent="0.2"/>
    <row r="24360" x14ac:dyDescent="0.2"/>
    <row r="24361" x14ac:dyDescent="0.2"/>
    <row r="24362" x14ac:dyDescent="0.2"/>
    <row r="24363" x14ac:dyDescent="0.2"/>
    <row r="24364" x14ac:dyDescent="0.2"/>
    <row r="24365" x14ac:dyDescent="0.2"/>
    <row r="24366" x14ac:dyDescent="0.2"/>
    <row r="24367" x14ac:dyDescent="0.2"/>
    <row r="24368" x14ac:dyDescent="0.2"/>
    <row r="24369" x14ac:dyDescent="0.2"/>
    <row r="24370" x14ac:dyDescent="0.2"/>
    <row r="24371" x14ac:dyDescent="0.2"/>
    <row r="24372" x14ac:dyDescent="0.2"/>
    <row r="24373" x14ac:dyDescent="0.2"/>
    <row r="24374" x14ac:dyDescent="0.2"/>
    <row r="24375" x14ac:dyDescent="0.2"/>
    <row r="24376" x14ac:dyDescent="0.2"/>
    <row r="24377" x14ac:dyDescent="0.2"/>
    <row r="24378" x14ac:dyDescent="0.2"/>
    <row r="24379" x14ac:dyDescent="0.2"/>
    <row r="24380" x14ac:dyDescent="0.2"/>
    <row r="24381" x14ac:dyDescent="0.2"/>
    <row r="24382" x14ac:dyDescent="0.2"/>
    <row r="24383" x14ac:dyDescent="0.2"/>
    <row r="24384" x14ac:dyDescent="0.2"/>
    <row r="24385" x14ac:dyDescent="0.2"/>
    <row r="24386" x14ac:dyDescent="0.2"/>
    <row r="24387" x14ac:dyDescent="0.2"/>
    <row r="24388" x14ac:dyDescent="0.2"/>
    <row r="24389" x14ac:dyDescent="0.2"/>
    <row r="24390" x14ac:dyDescent="0.2"/>
    <row r="24391" x14ac:dyDescent="0.2"/>
    <row r="24392" x14ac:dyDescent="0.2"/>
    <row r="24393" x14ac:dyDescent="0.2"/>
    <row r="24394" x14ac:dyDescent="0.2"/>
    <row r="24395" x14ac:dyDescent="0.2"/>
    <row r="24396" x14ac:dyDescent="0.2"/>
    <row r="24397" x14ac:dyDescent="0.2"/>
    <row r="24398" x14ac:dyDescent="0.2"/>
    <row r="24399" x14ac:dyDescent="0.2"/>
    <row r="24400" x14ac:dyDescent="0.2"/>
    <row r="24401" x14ac:dyDescent="0.2"/>
    <row r="24402" x14ac:dyDescent="0.2"/>
    <row r="24403" x14ac:dyDescent="0.2"/>
    <row r="24404" x14ac:dyDescent="0.2"/>
    <row r="24405" x14ac:dyDescent="0.2"/>
    <row r="24406" x14ac:dyDescent="0.2"/>
    <row r="24407" x14ac:dyDescent="0.2"/>
    <row r="24408" x14ac:dyDescent="0.2"/>
    <row r="24409" x14ac:dyDescent="0.2"/>
    <row r="24410" x14ac:dyDescent="0.2"/>
    <row r="24411" x14ac:dyDescent="0.2"/>
    <row r="24412" x14ac:dyDescent="0.2"/>
    <row r="24413" x14ac:dyDescent="0.2"/>
    <row r="24414" x14ac:dyDescent="0.2"/>
    <row r="24415" x14ac:dyDescent="0.2"/>
    <row r="24416" x14ac:dyDescent="0.2"/>
    <row r="24417" x14ac:dyDescent="0.2"/>
    <row r="24418" x14ac:dyDescent="0.2"/>
    <row r="24419" x14ac:dyDescent="0.2"/>
    <row r="24420" x14ac:dyDescent="0.2"/>
    <row r="24421" x14ac:dyDescent="0.2"/>
    <row r="24422" x14ac:dyDescent="0.2"/>
    <row r="24423" x14ac:dyDescent="0.2"/>
    <row r="24424" x14ac:dyDescent="0.2"/>
    <row r="24425" x14ac:dyDescent="0.2"/>
    <row r="24426" x14ac:dyDescent="0.2"/>
    <row r="24427" x14ac:dyDescent="0.2"/>
    <row r="24428" x14ac:dyDescent="0.2"/>
    <row r="24429" x14ac:dyDescent="0.2"/>
    <row r="24430" x14ac:dyDescent="0.2"/>
    <row r="24431" x14ac:dyDescent="0.2"/>
    <row r="24432" x14ac:dyDescent="0.2"/>
    <row r="24433" x14ac:dyDescent="0.2"/>
    <row r="24434" x14ac:dyDescent="0.2"/>
    <row r="24435" x14ac:dyDescent="0.2"/>
    <row r="24436" x14ac:dyDescent="0.2"/>
    <row r="24437" x14ac:dyDescent="0.2"/>
    <row r="24438" x14ac:dyDescent="0.2"/>
    <row r="24439" x14ac:dyDescent="0.2"/>
    <row r="24440" x14ac:dyDescent="0.2"/>
    <row r="24441" x14ac:dyDescent="0.2"/>
    <row r="24442" x14ac:dyDescent="0.2"/>
    <row r="24443" x14ac:dyDescent="0.2"/>
    <row r="24444" x14ac:dyDescent="0.2"/>
    <row r="24445" x14ac:dyDescent="0.2"/>
    <row r="24446" x14ac:dyDescent="0.2"/>
    <row r="24447" x14ac:dyDescent="0.2"/>
    <row r="24448" x14ac:dyDescent="0.2"/>
    <row r="24449" x14ac:dyDescent="0.2"/>
    <row r="24450" x14ac:dyDescent="0.2"/>
    <row r="24451" x14ac:dyDescent="0.2"/>
    <row r="24452" x14ac:dyDescent="0.2"/>
    <row r="24453" x14ac:dyDescent="0.2"/>
    <row r="24454" x14ac:dyDescent="0.2"/>
    <row r="24455" x14ac:dyDescent="0.2"/>
    <row r="24456" x14ac:dyDescent="0.2"/>
    <row r="24457" x14ac:dyDescent="0.2"/>
    <row r="24458" x14ac:dyDescent="0.2"/>
    <row r="24459" x14ac:dyDescent="0.2"/>
    <row r="24460" x14ac:dyDescent="0.2"/>
    <row r="24461" x14ac:dyDescent="0.2"/>
    <row r="24462" x14ac:dyDescent="0.2"/>
    <row r="24463" x14ac:dyDescent="0.2"/>
    <row r="24464" x14ac:dyDescent="0.2"/>
    <row r="24465" x14ac:dyDescent="0.2"/>
    <row r="24466" x14ac:dyDescent="0.2"/>
    <row r="24467" x14ac:dyDescent="0.2"/>
    <row r="24468" x14ac:dyDescent="0.2"/>
    <row r="24469" x14ac:dyDescent="0.2"/>
    <row r="24470" x14ac:dyDescent="0.2"/>
    <row r="24471" x14ac:dyDescent="0.2"/>
    <row r="24472" x14ac:dyDescent="0.2"/>
    <row r="24473" x14ac:dyDescent="0.2"/>
    <row r="24474" x14ac:dyDescent="0.2"/>
    <row r="24475" x14ac:dyDescent="0.2"/>
    <row r="24476" x14ac:dyDescent="0.2"/>
    <row r="24477" x14ac:dyDescent="0.2"/>
    <row r="24478" x14ac:dyDescent="0.2"/>
    <row r="24479" x14ac:dyDescent="0.2"/>
    <row r="24480" x14ac:dyDescent="0.2"/>
    <row r="24481" x14ac:dyDescent="0.2"/>
    <row r="24482" x14ac:dyDescent="0.2"/>
    <row r="24483" x14ac:dyDescent="0.2"/>
    <row r="24484" x14ac:dyDescent="0.2"/>
    <row r="24485" x14ac:dyDescent="0.2"/>
    <row r="24486" x14ac:dyDescent="0.2"/>
    <row r="24487" x14ac:dyDescent="0.2"/>
    <row r="24488" x14ac:dyDescent="0.2"/>
    <row r="24489" x14ac:dyDescent="0.2"/>
    <row r="24490" x14ac:dyDescent="0.2"/>
    <row r="24491" x14ac:dyDescent="0.2"/>
    <row r="24492" x14ac:dyDescent="0.2"/>
    <row r="24493" x14ac:dyDescent="0.2"/>
    <row r="24494" x14ac:dyDescent="0.2"/>
    <row r="24495" x14ac:dyDescent="0.2"/>
    <row r="24496" x14ac:dyDescent="0.2"/>
    <row r="24497" x14ac:dyDescent="0.2"/>
    <row r="24498" x14ac:dyDescent="0.2"/>
    <row r="24499" x14ac:dyDescent="0.2"/>
    <row r="24500" x14ac:dyDescent="0.2"/>
    <row r="24501" x14ac:dyDescent="0.2"/>
    <row r="24502" x14ac:dyDescent="0.2"/>
    <row r="24503" x14ac:dyDescent="0.2"/>
    <row r="24504" x14ac:dyDescent="0.2"/>
    <row r="24505" x14ac:dyDescent="0.2"/>
    <row r="24506" x14ac:dyDescent="0.2"/>
    <row r="24507" x14ac:dyDescent="0.2"/>
    <row r="24508" x14ac:dyDescent="0.2"/>
    <row r="24509" x14ac:dyDescent="0.2"/>
    <row r="24510" x14ac:dyDescent="0.2"/>
    <row r="24511" x14ac:dyDescent="0.2"/>
    <row r="24512" x14ac:dyDescent="0.2"/>
    <row r="24513" x14ac:dyDescent="0.2"/>
    <row r="24514" x14ac:dyDescent="0.2"/>
    <row r="24515" x14ac:dyDescent="0.2"/>
    <row r="24516" x14ac:dyDescent="0.2"/>
    <row r="24517" x14ac:dyDescent="0.2"/>
    <row r="24518" x14ac:dyDescent="0.2"/>
    <row r="24519" x14ac:dyDescent="0.2"/>
    <row r="24520" x14ac:dyDescent="0.2"/>
    <row r="24521" x14ac:dyDescent="0.2"/>
    <row r="24522" x14ac:dyDescent="0.2"/>
    <row r="24523" x14ac:dyDescent="0.2"/>
    <row r="24524" x14ac:dyDescent="0.2"/>
    <row r="24525" x14ac:dyDescent="0.2"/>
    <row r="24526" x14ac:dyDescent="0.2"/>
    <row r="24527" x14ac:dyDescent="0.2"/>
    <row r="24528" x14ac:dyDescent="0.2"/>
    <row r="24529" x14ac:dyDescent="0.2"/>
    <row r="24530" x14ac:dyDescent="0.2"/>
    <row r="24531" x14ac:dyDescent="0.2"/>
    <row r="24532" x14ac:dyDescent="0.2"/>
    <row r="24533" x14ac:dyDescent="0.2"/>
    <row r="24534" x14ac:dyDescent="0.2"/>
    <row r="24535" x14ac:dyDescent="0.2"/>
    <row r="24536" x14ac:dyDescent="0.2"/>
    <row r="24537" x14ac:dyDescent="0.2"/>
    <row r="24538" x14ac:dyDescent="0.2"/>
    <row r="24539" x14ac:dyDescent="0.2"/>
    <row r="24540" x14ac:dyDescent="0.2"/>
    <row r="24541" x14ac:dyDescent="0.2"/>
    <row r="24542" x14ac:dyDescent="0.2"/>
    <row r="24543" x14ac:dyDescent="0.2"/>
    <row r="24544" x14ac:dyDescent="0.2"/>
    <row r="24545" x14ac:dyDescent="0.2"/>
    <row r="24546" x14ac:dyDescent="0.2"/>
    <row r="24547" x14ac:dyDescent="0.2"/>
    <row r="24548" x14ac:dyDescent="0.2"/>
    <row r="24549" x14ac:dyDescent="0.2"/>
    <row r="24550" x14ac:dyDescent="0.2"/>
    <row r="24551" x14ac:dyDescent="0.2"/>
    <row r="24552" x14ac:dyDescent="0.2"/>
    <row r="24553" x14ac:dyDescent="0.2"/>
    <row r="24554" x14ac:dyDescent="0.2"/>
    <row r="24555" x14ac:dyDescent="0.2"/>
    <row r="24556" x14ac:dyDescent="0.2"/>
    <row r="24557" x14ac:dyDescent="0.2"/>
    <row r="24558" x14ac:dyDescent="0.2"/>
    <row r="24559" x14ac:dyDescent="0.2"/>
    <row r="24560" x14ac:dyDescent="0.2"/>
    <row r="24561" x14ac:dyDescent="0.2"/>
    <row r="24562" x14ac:dyDescent="0.2"/>
    <row r="24563" x14ac:dyDescent="0.2"/>
    <row r="24564" x14ac:dyDescent="0.2"/>
    <row r="24565" x14ac:dyDescent="0.2"/>
    <row r="24566" x14ac:dyDescent="0.2"/>
    <row r="24567" x14ac:dyDescent="0.2"/>
    <row r="24568" x14ac:dyDescent="0.2"/>
    <row r="24569" x14ac:dyDescent="0.2"/>
    <row r="24570" x14ac:dyDescent="0.2"/>
    <row r="24571" x14ac:dyDescent="0.2"/>
    <row r="24572" x14ac:dyDescent="0.2"/>
    <row r="24573" x14ac:dyDescent="0.2"/>
    <row r="24574" x14ac:dyDescent="0.2"/>
    <row r="24575" x14ac:dyDescent="0.2"/>
    <row r="24576" x14ac:dyDescent="0.2"/>
    <row r="24577" x14ac:dyDescent="0.2"/>
    <row r="24578" x14ac:dyDescent="0.2"/>
    <row r="24579" x14ac:dyDescent="0.2"/>
    <row r="24580" x14ac:dyDescent="0.2"/>
    <row r="24581" x14ac:dyDescent="0.2"/>
    <row r="24582" x14ac:dyDescent="0.2"/>
    <row r="24583" x14ac:dyDescent="0.2"/>
    <row r="24584" x14ac:dyDescent="0.2"/>
    <row r="24585" x14ac:dyDescent="0.2"/>
    <row r="24586" x14ac:dyDescent="0.2"/>
    <row r="24587" x14ac:dyDescent="0.2"/>
    <row r="24588" x14ac:dyDescent="0.2"/>
    <row r="24589" x14ac:dyDescent="0.2"/>
    <row r="24590" x14ac:dyDescent="0.2"/>
    <row r="24591" x14ac:dyDescent="0.2"/>
    <row r="24592" x14ac:dyDescent="0.2"/>
    <row r="24593" x14ac:dyDescent="0.2"/>
    <row r="24594" x14ac:dyDescent="0.2"/>
    <row r="24595" x14ac:dyDescent="0.2"/>
    <row r="24596" x14ac:dyDescent="0.2"/>
    <row r="24597" x14ac:dyDescent="0.2"/>
    <row r="24598" x14ac:dyDescent="0.2"/>
    <row r="24599" x14ac:dyDescent="0.2"/>
    <row r="24600" x14ac:dyDescent="0.2"/>
    <row r="24601" x14ac:dyDescent="0.2"/>
    <row r="24602" x14ac:dyDescent="0.2"/>
    <row r="24603" x14ac:dyDescent="0.2"/>
    <row r="24604" x14ac:dyDescent="0.2"/>
    <row r="24605" x14ac:dyDescent="0.2"/>
    <row r="24606" x14ac:dyDescent="0.2"/>
    <row r="24607" x14ac:dyDescent="0.2"/>
    <row r="24608" x14ac:dyDescent="0.2"/>
    <row r="24609" x14ac:dyDescent="0.2"/>
    <row r="24610" x14ac:dyDescent="0.2"/>
    <row r="24611" x14ac:dyDescent="0.2"/>
    <row r="24612" x14ac:dyDescent="0.2"/>
    <row r="24613" x14ac:dyDescent="0.2"/>
    <row r="24614" x14ac:dyDescent="0.2"/>
    <row r="24615" x14ac:dyDescent="0.2"/>
    <row r="24616" x14ac:dyDescent="0.2"/>
    <row r="24617" x14ac:dyDescent="0.2"/>
    <row r="24618" x14ac:dyDescent="0.2"/>
    <row r="24619" x14ac:dyDescent="0.2"/>
    <row r="24620" x14ac:dyDescent="0.2"/>
    <row r="24621" x14ac:dyDescent="0.2"/>
    <row r="24622" x14ac:dyDescent="0.2"/>
    <row r="24623" x14ac:dyDescent="0.2"/>
    <row r="24624" x14ac:dyDescent="0.2"/>
    <row r="24625" x14ac:dyDescent="0.2"/>
    <row r="24626" x14ac:dyDescent="0.2"/>
    <row r="24627" x14ac:dyDescent="0.2"/>
    <row r="24628" x14ac:dyDescent="0.2"/>
    <row r="24629" x14ac:dyDescent="0.2"/>
    <row r="24630" x14ac:dyDescent="0.2"/>
    <row r="24631" x14ac:dyDescent="0.2"/>
    <row r="24632" x14ac:dyDescent="0.2"/>
    <row r="24633" x14ac:dyDescent="0.2"/>
    <row r="24634" x14ac:dyDescent="0.2"/>
    <row r="24635" x14ac:dyDescent="0.2"/>
    <row r="24636" x14ac:dyDescent="0.2"/>
    <row r="24637" x14ac:dyDescent="0.2"/>
    <row r="24638" x14ac:dyDescent="0.2"/>
    <row r="24639" x14ac:dyDescent="0.2"/>
    <row r="24640" x14ac:dyDescent="0.2"/>
    <row r="24641" x14ac:dyDescent="0.2"/>
    <row r="24642" x14ac:dyDescent="0.2"/>
    <row r="24643" x14ac:dyDescent="0.2"/>
    <row r="24644" x14ac:dyDescent="0.2"/>
    <row r="24645" x14ac:dyDescent="0.2"/>
    <row r="24646" x14ac:dyDescent="0.2"/>
    <row r="24647" x14ac:dyDescent="0.2"/>
    <row r="24648" x14ac:dyDescent="0.2"/>
    <row r="24649" x14ac:dyDescent="0.2"/>
    <row r="24650" x14ac:dyDescent="0.2"/>
    <row r="24651" x14ac:dyDescent="0.2"/>
    <row r="24652" x14ac:dyDescent="0.2"/>
    <row r="24653" x14ac:dyDescent="0.2"/>
    <row r="24654" x14ac:dyDescent="0.2"/>
    <row r="24655" x14ac:dyDescent="0.2"/>
    <row r="24656" x14ac:dyDescent="0.2"/>
    <row r="24657" x14ac:dyDescent="0.2"/>
    <row r="24658" x14ac:dyDescent="0.2"/>
    <row r="24659" x14ac:dyDescent="0.2"/>
    <row r="24660" x14ac:dyDescent="0.2"/>
    <row r="24661" x14ac:dyDescent="0.2"/>
    <row r="24662" x14ac:dyDescent="0.2"/>
    <row r="24663" x14ac:dyDescent="0.2"/>
    <row r="24664" x14ac:dyDescent="0.2"/>
    <row r="24665" x14ac:dyDescent="0.2"/>
    <row r="24666" x14ac:dyDescent="0.2"/>
    <row r="24667" x14ac:dyDescent="0.2"/>
    <row r="24668" x14ac:dyDescent="0.2"/>
    <row r="24669" x14ac:dyDescent="0.2"/>
    <row r="24670" x14ac:dyDescent="0.2"/>
    <row r="24671" x14ac:dyDescent="0.2"/>
    <row r="24672" x14ac:dyDescent="0.2"/>
    <row r="24673" x14ac:dyDescent="0.2"/>
    <row r="24674" x14ac:dyDescent="0.2"/>
    <row r="24675" x14ac:dyDescent="0.2"/>
    <row r="24676" x14ac:dyDescent="0.2"/>
    <row r="24677" x14ac:dyDescent="0.2"/>
    <row r="24678" x14ac:dyDescent="0.2"/>
    <row r="24679" x14ac:dyDescent="0.2"/>
    <row r="24680" x14ac:dyDescent="0.2"/>
    <row r="24681" x14ac:dyDescent="0.2"/>
    <row r="24682" x14ac:dyDescent="0.2"/>
    <row r="24683" x14ac:dyDescent="0.2"/>
    <row r="24684" x14ac:dyDescent="0.2"/>
    <row r="24685" x14ac:dyDescent="0.2"/>
    <row r="24686" x14ac:dyDescent="0.2"/>
    <row r="24687" x14ac:dyDescent="0.2"/>
    <row r="24688" x14ac:dyDescent="0.2"/>
    <row r="24689" x14ac:dyDescent="0.2"/>
    <row r="24690" x14ac:dyDescent="0.2"/>
    <row r="24691" x14ac:dyDescent="0.2"/>
    <row r="24692" x14ac:dyDescent="0.2"/>
    <row r="24693" x14ac:dyDescent="0.2"/>
    <row r="24694" x14ac:dyDescent="0.2"/>
    <row r="24695" x14ac:dyDescent="0.2"/>
    <row r="24696" x14ac:dyDescent="0.2"/>
    <row r="24697" x14ac:dyDescent="0.2"/>
    <row r="24698" x14ac:dyDescent="0.2"/>
    <row r="24699" x14ac:dyDescent="0.2"/>
    <row r="24700" x14ac:dyDescent="0.2"/>
    <row r="24701" x14ac:dyDescent="0.2"/>
    <row r="24702" x14ac:dyDescent="0.2"/>
    <row r="24703" x14ac:dyDescent="0.2"/>
    <row r="24704" x14ac:dyDescent="0.2"/>
    <row r="24705" x14ac:dyDescent="0.2"/>
    <row r="24706" x14ac:dyDescent="0.2"/>
    <row r="24707" x14ac:dyDescent="0.2"/>
    <row r="24708" x14ac:dyDescent="0.2"/>
    <row r="24709" x14ac:dyDescent="0.2"/>
    <row r="24710" x14ac:dyDescent="0.2"/>
    <row r="24711" x14ac:dyDescent="0.2"/>
    <row r="24712" x14ac:dyDescent="0.2"/>
    <row r="24713" x14ac:dyDescent="0.2"/>
    <row r="24714" x14ac:dyDescent="0.2"/>
    <row r="24715" x14ac:dyDescent="0.2"/>
    <row r="24716" x14ac:dyDescent="0.2"/>
    <row r="24717" x14ac:dyDescent="0.2"/>
    <row r="24718" x14ac:dyDescent="0.2"/>
    <row r="24719" x14ac:dyDescent="0.2"/>
    <row r="24720" x14ac:dyDescent="0.2"/>
    <row r="24721" x14ac:dyDescent="0.2"/>
    <row r="24722" x14ac:dyDescent="0.2"/>
    <row r="24723" x14ac:dyDescent="0.2"/>
    <row r="24724" x14ac:dyDescent="0.2"/>
    <row r="24725" x14ac:dyDescent="0.2"/>
    <row r="24726" x14ac:dyDescent="0.2"/>
    <row r="24727" x14ac:dyDescent="0.2"/>
    <row r="24728" x14ac:dyDescent="0.2"/>
    <row r="24729" x14ac:dyDescent="0.2"/>
    <row r="24730" x14ac:dyDescent="0.2"/>
    <row r="24731" x14ac:dyDescent="0.2"/>
    <row r="24732" x14ac:dyDescent="0.2"/>
    <row r="24733" x14ac:dyDescent="0.2"/>
    <row r="24734" x14ac:dyDescent="0.2"/>
    <row r="24735" x14ac:dyDescent="0.2"/>
    <row r="24736" x14ac:dyDescent="0.2"/>
    <row r="24737" x14ac:dyDescent="0.2"/>
    <row r="24738" x14ac:dyDescent="0.2"/>
    <row r="24739" x14ac:dyDescent="0.2"/>
    <row r="24740" x14ac:dyDescent="0.2"/>
    <row r="24741" x14ac:dyDescent="0.2"/>
    <row r="24742" x14ac:dyDescent="0.2"/>
    <row r="24743" x14ac:dyDescent="0.2"/>
    <row r="24744" x14ac:dyDescent="0.2"/>
    <row r="24745" x14ac:dyDescent="0.2"/>
    <row r="24746" x14ac:dyDescent="0.2"/>
    <row r="24747" x14ac:dyDescent="0.2"/>
    <row r="24748" x14ac:dyDescent="0.2"/>
    <row r="24749" x14ac:dyDescent="0.2"/>
    <row r="24750" x14ac:dyDescent="0.2"/>
    <row r="24751" x14ac:dyDescent="0.2"/>
    <row r="24752" x14ac:dyDescent="0.2"/>
    <row r="24753" x14ac:dyDescent="0.2"/>
    <row r="24754" x14ac:dyDescent="0.2"/>
    <row r="24755" x14ac:dyDescent="0.2"/>
    <row r="24756" x14ac:dyDescent="0.2"/>
    <row r="24757" x14ac:dyDescent="0.2"/>
    <row r="24758" x14ac:dyDescent="0.2"/>
    <row r="24759" x14ac:dyDescent="0.2"/>
    <row r="24760" x14ac:dyDescent="0.2"/>
    <row r="24761" x14ac:dyDescent="0.2"/>
    <row r="24762" x14ac:dyDescent="0.2"/>
    <row r="24763" x14ac:dyDescent="0.2"/>
    <row r="24764" x14ac:dyDescent="0.2"/>
    <row r="24765" x14ac:dyDescent="0.2"/>
    <row r="24766" x14ac:dyDescent="0.2"/>
    <row r="24767" x14ac:dyDescent="0.2"/>
    <row r="24768" x14ac:dyDescent="0.2"/>
    <row r="24769" x14ac:dyDescent="0.2"/>
    <row r="24770" x14ac:dyDescent="0.2"/>
    <row r="24771" x14ac:dyDescent="0.2"/>
    <row r="24772" x14ac:dyDescent="0.2"/>
    <row r="24773" x14ac:dyDescent="0.2"/>
    <row r="24774" x14ac:dyDescent="0.2"/>
    <row r="24775" x14ac:dyDescent="0.2"/>
    <row r="24776" x14ac:dyDescent="0.2"/>
    <row r="24777" x14ac:dyDescent="0.2"/>
    <row r="24778" x14ac:dyDescent="0.2"/>
    <row r="24779" x14ac:dyDescent="0.2"/>
    <row r="24780" x14ac:dyDescent="0.2"/>
    <row r="24781" x14ac:dyDescent="0.2"/>
    <row r="24782" x14ac:dyDescent="0.2"/>
    <row r="24783" x14ac:dyDescent="0.2"/>
    <row r="24784" x14ac:dyDescent="0.2"/>
    <row r="24785" x14ac:dyDescent="0.2"/>
    <row r="24786" x14ac:dyDescent="0.2"/>
    <row r="24787" x14ac:dyDescent="0.2"/>
    <row r="24788" x14ac:dyDescent="0.2"/>
    <row r="24789" x14ac:dyDescent="0.2"/>
    <row r="24790" x14ac:dyDescent="0.2"/>
    <row r="24791" x14ac:dyDescent="0.2"/>
    <row r="24792" x14ac:dyDescent="0.2"/>
    <row r="24793" x14ac:dyDescent="0.2"/>
    <row r="24794" x14ac:dyDescent="0.2"/>
    <row r="24795" x14ac:dyDescent="0.2"/>
    <row r="24796" x14ac:dyDescent="0.2"/>
    <row r="24797" x14ac:dyDescent="0.2"/>
    <row r="24798" x14ac:dyDescent="0.2"/>
    <row r="24799" x14ac:dyDescent="0.2"/>
    <row r="24800" x14ac:dyDescent="0.2"/>
    <row r="24801" x14ac:dyDescent="0.2"/>
    <row r="24802" x14ac:dyDescent="0.2"/>
    <row r="24803" x14ac:dyDescent="0.2"/>
    <row r="24804" x14ac:dyDescent="0.2"/>
    <row r="24805" x14ac:dyDescent="0.2"/>
    <row r="24806" x14ac:dyDescent="0.2"/>
    <row r="24807" x14ac:dyDescent="0.2"/>
    <row r="24808" x14ac:dyDescent="0.2"/>
    <row r="24809" x14ac:dyDescent="0.2"/>
    <row r="24810" x14ac:dyDescent="0.2"/>
    <row r="24811" x14ac:dyDescent="0.2"/>
    <row r="24812" x14ac:dyDescent="0.2"/>
    <row r="24813" x14ac:dyDescent="0.2"/>
    <row r="24814" x14ac:dyDescent="0.2"/>
    <row r="24815" x14ac:dyDescent="0.2"/>
    <row r="24816" x14ac:dyDescent="0.2"/>
    <row r="24817" x14ac:dyDescent="0.2"/>
    <row r="24818" x14ac:dyDescent="0.2"/>
    <row r="24819" x14ac:dyDescent="0.2"/>
    <row r="24820" x14ac:dyDescent="0.2"/>
    <row r="24821" x14ac:dyDescent="0.2"/>
    <row r="24822" x14ac:dyDescent="0.2"/>
    <row r="24823" x14ac:dyDescent="0.2"/>
    <row r="24824" x14ac:dyDescent="0.2"/>
    <row r="24825" x14ac:dyDescent="0.2"/>
    <row r="24826" x14ac:dyDescent="0.2"/>
    <row r="24827" x14ac:dyDescent="0.2"/>
    <row r="24828" x14ac:dyDescent="0.2"/>
    <row r="24829" x14ac:dyDescent="0.2"/>
    <row r="24830" x14ac:dyDescent="0.2"/>
    <row r="24831" x14ac:dyDescent="0.2"/>
    <row r="24832" x14ac:dyDescent="0.2"/>
    <row r="24833" x14ac:dyDescent="0.2"/>
    <row r="24834" x14ac:dyDescent="0.2"/>
    <row r="24835" x14ac:dyDescent="0.2"/>
    <row r="24836" x14ac:dyDescent="0.2"/>
    <row r="24837" x14ac:dyDescent="0.2"/>
    <row r="24838" x14ac:dyDescent="0.2"/>
    <row r="24839" x14ac:dyDescent="0.2"/>
    <row r="24840" x14ac:dyDescent="0.2"/>
    <row r="24841" x14ac:dyDescent="0.2"/>
    <row r="24842" x14ac:dyDescent="0.2"/>
    <row r="24843" x14ac:dyDescent="0.2"/>
    <row r="24844" x14ac:dyDescent="0.2"/>
    <row r="24845" x14ac:dyDescent="0.2"/>
    <row r="24846" x14ac:dyDescent="0.2"/>
    <row r="24847" x14ac:dyDescent="0.2"/>
    <row r="24848" x14ac:dyDescent="0.2"/>
    <row r="24849" x14ac:dyDescent="0.2"/>
    <row r="24850" x14ac:dyDescent="0.2"/>
    <row r="24851" x14ac:dyDescent="0.2"/>
    <row r="24852" x14ac:dyDescent="0.2"/>
    <row r="24853" x14ac:dyDescent="0.2"/>
    <row r="24854" x14ac:dyDescent="0.2"/>
    <row r="24855" x14ac:dyDescent="0.2"/>
    <row r="24856" x14ac:dyDescent="0.2"/>
    <row r="24857" x14ac:dyDescent="0.2"/>
    <row r="24858" x14ac:dyDescent="0.2"/>
    <row r="24859" x14ac:dyDescent="0.2"/>
    <row r="24860" x14ac:dyDescent="0.2"/>
    <row r="24861" x14ac:dyDescent="0.2"/>
    <row r="24862" x14ac:dyDescent="0.2"/>
    <row r="24863" x14ac:dyDescent="0.2"/>
    <row r="24864" x14ac:dyDescent="0.2"/>
    <row r="24865" x14ac:dyDescent="0.2"/>
    <row r="24866" x14ac:dyDescent="0.2"/>
    <row r="24867" x14ac:dyDescent="0.2"/>
    <row r="24868" x14ac:dyDescent="0.2"/>
    <row r="24869" x14ac:dyDescent="0.2"/>
    <row r="24870" x14ac:dyDescent="0.2"/>
    <row r="24871" x14ac:dyDescent="0.2"/>
    <row r="24872" x14ac:dyDescent="0.2"/>
    <row r="24873" x14ac:dyDescent="0.2"/>
    <row r="24874" x14ac:dyDescent="0.2"/>
    <row r="24875" x14ac:dyDescent="0.2"/>
    <row r="24876" x14ac:dyDescent="0.2"/>
    <row r="24877" x14ac:dyDescent="0.2"/>
    <row r="24878" x14ac:dyDescent="0.2"/>
    <row r="24879" x14ac:dyDescent="0.2"/>
    <row r="24880" x14ac:dyDescent="0.2"/>
    <row r="24881" x14ac:dyDescent="0.2"/>
    <row r="24882" x14ac:dyDescent="0.2"/>
    <row r="24883" x14ac:dyDescent="0.2"/>
    <row r="24884" x14ac:dyDescent="0.2"/>
    <row r="24885" x14ac:dyDescent="0.2"/>
    <row r="24886" x14ac:dyDescent="0.2"/>
    <row r="24887" x14ac:dyDescent="0.2"/>
    <row r="24888" x14ac:dyDescent="0.2"/>
    <row r="24889" x14ac:dyDescent="0.2"/>
    <row r="24890" x14ac:dyDescent="0.2"/>
    <row r="24891" x14ac:dyDescent="0.2"/>
    <row r="24892" x14ac:dyDescent="0.2"/>
    <row r="24893" x14ac:dyDescent="0.2"/>
    <row r="24894" x14ac:dyDescent="0.2"/>
    <row r="24895" x14ac:dyDescent="0.2"/>
    <row r="24896" x14ac:dyDescent="0.2"/>
    <row r="24897" x14ac:dyDescent="0.2"/>
    <row r="24898" x14ac:dyDescent="0.2"/>
    <row r="24899" x14ac:dyDescent="0.2"/>
    <row r="24900" x14ac:dyDescent="0.2"/>
    <row r="24901" x14ac:dyDescent="0.2"/>
    <row r="24902" x14ac:dyDescent="0.2"/>
    <row r="24903" x14ac:dyDescent="0.2"/>
    <row r="24904" x14ac:dyDescent="0.2"/>
    <row r="24905" x14ac:dyDescent="0.2"/>
    <row r="24906" x14ac:dyDescent="0.2"/>
    <row r="24907" x14ac:dyDescent="0.2"/>
    <row r="24908" x14ac:dyDescent="0.2"/>
    <row r="24909" x14ac:dyDescent="0.2"/>
    <row r="24910" x14ac:dyDescent="0.2"/>
    <row r="24911" x14ac:dyDescent="0.2"/>
    <row r="24912" x14ac:dyDescent="0.2"/>
    <row r="24913" x14ac:dyDescent="0.2"/>
    <row r="24914" x14ac:dyDescent="0.2"/>
    <row r="24915" x14ac:dyDescent="0.2"/>
    <row r="24916" x14ac:dyDescent="0.2"/>
    <row r="24917" x14ac:dyDescent="0.2"/>
    <row r="24918" x14ac:dyDescent="0.2"/>
    <row r="24919" x14ac:dyDescent="0.2"/>
    <row r="24920" x14ac:dyDescent="0.2"/>
    <row r="24921" x14ac:dyDescent="0.2"/>
    <row r="24922" x14ac:dyDescent="0.2"/>
    <row r="24923" x14ac:dyDescent="0.2"/>
    <row r="24924" x14ac:dyDescent="0.2"/>
    <row r="24925" x14ac:dyDescent="0.2"/>
    <row r="24926" x14ac:dyDescent="0.2"/>
    <row r="24927" x14ac:dyDescent="0.2"/>
    <row r="24928" x14ac:dyDescent="0.2"/>
    <row r="24929" x14ac:dyDescent="0.2"/>
    <row r="24930" x14ac:dyDescent="0.2"/>
    <row r="24931" x14ac:dyDescent="0.2"/>
    <row r="24932" x14ac:dyDescent="0.2"/>
    <row r="24933" x14ac:dyDescent="0.2"/>
    <row r="24934" x14ac:dyDescent="0.2"/>
    <row r="24935" x14ac:dyDescent="0.2"/>
    <row r="24936" x14ac:dyDescent="0.2"/>
    <row r="24937" x14ac:dyDescent="0.2"/>
    <row r="24938" x14ac:dyDescent="0.2"/>
    <row r="24939" x14ac:dyDescent="0.2"/>
    <row r="24940" x14ac:dyDescent="0.2"/>
    <row r="24941" x14ac:dyDescent="0.2"/>
    <row r="24942" x14ac:dyDescent="0.2"/>
    <row r="24943" x14ac:dyDescent="0.2"/>
    <row r="24944" x14ac:dyDescent="0.2"/>
    <row r="24945" x14ac:dyDescent="0.2"/>
    <row r="24946" x14ac:dyDescent="0.2"/>
    <row r="24947" x14ac:dyDescent="0.2"/>
    <row r="24948" x14ac:dyDescent="0.2"/>
    <row r="24949" x14ac:dyDescent="0.2"/>
    <row r="24950" x14ac:dyDescent="0.2"/>
    <row r="24951" x14ac:dyDescent="0.2"/>
    <row r="24952" x14ac:dyDescent="0.2"/>
    <row r="24953" x14ac:dyDescent="0.2"/>
    <row r="24954" x14ac:dyDescent="0.2"/>
    <row r="24955" x14ac:dyDescent="0.2"/>
    <row r="24956" x14ac:dyDescent="0.2"/>
    <row r="24957" x14ac:dyDescent="0.2"/>
    <row r="24958" x14ac:dyDescent="0.2"/>
    <row r="24959" x14ac:dyDescent="0.2"/>
    <row r="24960" x14ac:dyDescent="0.2"/>
    <row r="24961" x14ac:dyDescent="0.2"/>
    <row r="24962" x14ac:dyDescent="0.2"/>
    <row r="24963" x14ac:dyDescent="0.2"/>
    <row r="24964" x14ac:dyDescent="0.2"/>
    <row r="24965" x14ac:dyDescent="0.2"/>
    <row r="24966" x14ac:dyDescent="0.2"/>
    <row r="24967" x14ac:dyDescent="0.2"/>
    <row r="24968" x14ac:dyDescent="0.2"/>
    <row r="24969" x14ac:dyDescent="0.2"/>
    <row r="24970" x14ac:dyDescent="0.2"/>
    <row r="24971" x14ac:dyDescent="0.2"/>
    <row r="24972" x14ac:dyDescent="0.2"/>
    <row r="24973" x14ac:dyDescent="0.2"/>
    <row r="24974" x14ac:dyDescent="0.2"/>
    <row r="24975" x14ac:dyDescent="0.2"/>
    <row r="24976" x14ac:dyDescent="0.2"/>
    <row r="24977" x14ac:dyDescent="0.2"/>
    <row r="24978" x14ac:dyDescent="0.2"/>
    <row r="24979" x14ac:dyDescent="0.2"/>
    <row r="24980" x14ac:dyDescent="0.2"/>
    <row r="24981" x14ac:dyDescent="0.2"/>
    <row r="24982" x14ac:dyDescent="0.2"/>
    <row r="24983" x14ac:dyDescent="0.2"/>
    <row r="24984" x14ac:dyDescent="0.2"/>
    <row r="24985" x14ac:dyDescent="0.2"/>
    <row r="24986" x14ac:dyDescent="0.2"/>
    <row r="24987" x14ac:dyDescent="0.2"/>
    <row r="24988" x14ac:dyDescent="0.2"/>
    <row r="24989" x14ac:dyDescent="0.2"/>
    <row r="24990" x14ac:dyDescent="0.2"/>
    <row r="24991" x14ac:dyDescent="0.2"/>
    <row r="24992" x14ac:dyDescent="0.2"/>
    <row r="24993" x14ac:dyDescent="0.2"/>
    <row r="24994" x14ac:dyDescent="0.2"/>
    <row r="24995" x14ac:dyDescent="0.2"/>
    <row r="24996" x14ac:dyDescent="0.2"/>
    <row r="24997" x14ac:dyDescent="0.2"/>
    <row r="24998" x14ac:dyDescent="0.2"/>
    <row r="24999" x14ac:dyDescent="0.2"/>
    <row r="25000" x14ac:dyDescent="0.2"/>
    <row r="25001" x14ac:dyDescent="0.2"/>
    <row r="25002" x14ac:dyDescent="0.2"/>
    <row r="25003" x14ac:dyDescent="0.2"/>
    <row r="25004" x14ac:dyDescent="0.2"/>
    <row r="25005" x14ac:dyDescent="0.2"/>
    <row r="25006" x14ac:dyDescent="0.2"/>
    <row r="25007" x14ac:dyDescent="0.2"/>
    <row r="25008" x14ac:dyDescent="0.2"/>
    <row r="25009" x14ac:dyDescent="0.2"/>
    <row r="25010" x14ac:dyDescent="0.2"/>
    <row r="25011" x14ac:dyDescent="0.2"/>
    <row r="25012" x14ac:dyDescent="0.2"/>
    <row r="25013" x14ac:dyDescent="0.2"/>
    <row r="25014" x14ac:dyDescent="0.2"/>
    <row r="25015" x14ac:dyDescent="0.2"/>
    <row r="25016" x14ac:dyDescent="0.2"/>
    <row r="25017" x14ac:dyDescent="0.2"/>
    <row r="25018" x14ac:dyDescent="0.2"/>
    <row r="25019" x14ac:dyDescent="0.2"/>
    <row r="25020" x14ac:dyDescent="0.2"/>
    <row r="25021" x14ac:dyDescent="0.2"/>
    <row r="25022" x14ac:dyDescent="0.2"/>
    <row r="25023" x14ac:dyDescent="0.2"/>
    <row r="25024" x14ac:dyDescent="0.2"/>
    <row r="25025" x14ac:dyDescent="0.2"/>
    <row r="25026" x14ac:dyDescent="0.2"/>
    <row r="25027" x14ac:dyDescent="0.2"/>
    <row r="25028" x14ac:dyDescent="0.2"/>
    <row r="25029" x14ac:dyDescent="0.2"/>
    <row r="25030" x14ac:dyDescent="0.2"/>
    <row r="25031" x14ac:dyDescent="0.2"/>
    <row r="25032" x14ac:dyDescent="0.2"/>
    <row r="25033" x14ac:dyDescent="0.2"/>
    <row r="25034" x14ac:dyDescent="0.2"/>
    <row r="25035" x14ac:dyDescent="0.2"/>
    <row r="25036" x14ac:dyDescent="0.2"/>
    <row r="25037" x14ac:dyDescent="0.2"/>
    <row r="25038" x14ac:dyDescent="0.2"/>
    <row r="25039" x14ac:dyDescent="0.2"/>
    <row r="25040" x14ac:dyDescent="0.2"/>
    <row r="25041" x14ac:dyDescent="0.2"/>
    <row r="25042" x14ac:dyDescent="0.2"/>
    <row r="25043" x14ac:dyDescent="0.2"/>
    <row r="25044" x14ac:dyDescent="0.2"/>
    <row r="25045" x14ac:dyDescent="0.2"/>
    <row r="25046" x14ac:dyDescent="0.2"/>
    <row r="25047" x14ac:dyDescent="0.2"/>
    <row r="25048" x14ac:dyDescent="0.2"/>
    <row r="25049" x14ac:dyDescent="0.2"/>
    <row r="25050" x14ac:dyDescent="0.2"/>
    <row r="25051" x14ac:dyDescent="0.2"/>
    <row r="25052" x14ac:dyDescent="0.2"/>
    <row r="25053" x14ac:dyDescent="0.2"/>
    <row r="25054" x14ac:dyDescent="0.2"/>
    <row r="25055" x14ac:dyDescent="0.2"/>
    <row r="25056" x14ac:dyDescent="0.2"/>
    <row r="25057" x14ac:dyDescent="0.2"/>
    <row r="25058" x14ac:dyDescent="0.2"/>
    <row r="25059" x14ac:dyDescent="0.2"/>
    <row r="25060" x14ac:dyDescent="0.2"/>
    <row r="25061" x14ac:dyDescent="0.2"/>
    <row r="25062" x14ac:dyDescent="0.2"/>
    <row r="25063" x14ac:dyDescent="0.2"/>
    <row r="25064" x14ac:dyDescent="0.2"/>
    <row r="25065" x14ac:dyDescent="0.2"/>
    <row r="25066" x14ac:dyDescent="0.2"/>
    <row r="25067" x14ac:dyDescent="0.2"/>
    <row r="25068" x14ac:dyDescent="0.2"/>
    <row r="25069" x14ac:dyDescent="0.2"/>
    <row r="25070" x14ac:dyDescent="0.2"/>
    <row r="25071" x14ac:dyDescent="0.2"/>
    <row r="25072" x14ac:dyDescent="0.2"/>
    <row r="25073" x14ac:dyDescent="0.2"/>
    <row r="25074" x14ac:dyDescent="0.2"/>
    <row r="25075" x14ac:dyDescent="0.2"/>
    <row r="25076" x14ac:dyDescent="0.2"/>
    <row r="25077" x14ac:dyDescent="0.2"/>
    <row r="25078" x14ac:dyDescent="0.2"/>
    <row r="25079" x14ac:dyDescent="0.2"/>
    <row r="25080" x14ac:dyDescent="0.2"/>
    <row r="25081" x14ac:dyDescent="0.2"/>
    <row r="25082" x14ac:dyDescent="0.2"/>
    <row r="25083" x14ac:dyDescent="0.2"/>
    <row r="25084" x14ac:dyDescent="0.2"/>
    <row r="25085" x14ac:dyDescent="0.2"/>
    <row r="25086" x14ac:dyDescent="0.2"/>
    <row r="25087" x14ac:dyDescent="0.2"/>
    <row r="25088" x14ac:dyDescent="0.2"/>
    <row r="25089" x14ac:dyDescent="0.2"/>
    <row r="25090" x14ac:dyDescent="0.2"/>
    <row r="25091" x14ac:dyDescent="0.2"/>
    <row r="25092" x14ac:dyDescent="0.2"/>
    <row r="25093" x14ac:dyDescent="0.2"/>
    <row r="25094" x14ac:dyDescent="0.2"/>
    <row r="25095" x14ac:dyDescent="0.2"/>
    <row r="25096" x14ac:dyDescent="0.2"/>
    <row r="25097" x14ac:dyDescent="0.2"/>
    <row r="25098" x14ac:dyDescent="0.2"/>
    <row r="25099" x14ac:dyDescent="0.2"/>
    <row r="25100" x14ac:dyDescent="0.2"/>
    <row r="25101" x14ac:dyDescent="0.2"/>
    <row r="25102" x14ac:dyDescent="0.2"/>
    <row r="25103" x14ac:dyDescent="0.2"/>
    <row r="25104" x14ac:dyDescent="0.2"/>
    <row r="25105" x14ac:dyDescent="0.2"/>
    <row r="25106" x14ac:dyDescent="0.2"/>
    <row r="25107" x14ac:dyDescent="0.2"/>
    <row r="25108" x14ac:dyDescent="0.2"/>
    <row r="25109" x14ac:dyDescent="0.2"/>
    <row r="25110" x14ac:dyDescent="0.2"/>
    <row r="25111" x14ac:dyDescent="0.2"/>
    <row r="25112" x14ac:dyDescent="0.2"/>
    <row r="25113" x14ac:dyDescent="0.2"/>
    <row r="25114" x14ac:dyDescent="0.2"/>
    <row r="25115" x14ac:dyDescent="0.2"/>
    <row r="25116" x14ac:dyDescent="0.2"/>
    <row r="25117" x14ac:dyDescent="0.2"/>
    <row r="25118" x14ac:dyDescent="0.2"/>
    <row r="25119" x14ac:dyDescent="0.2"/>
    <row r="25120" x14ac:dyDescent="0.2"/>
    <row r="25121" x14ac:dyDescent="0.2"/>
    <row r="25122" x14ac:dyDescent="0.2"/>
    <row r="25123" x14ac:dyDescent="0.2"/>
    <row r="25124" x14ac:dyDescent="0.2"/>
    <row r="25125" x14ac:dyDescent="0.2"/>
    <row r="25126" x14ac:dyDescent="0.2"/>
    <row r="25127" x14ac:dyDescent="0.2"/>
    <row r="25128" x14ac:dyDescent="0.2"/>
    <row r="25129" x14ac:dyDescent="0.2"/>
    <row r="25130" x14ac:dyDescent="0.2"/>
    <row r="25131" x14ac:dyDescent="0.2"/>
    <row r="25132" x14ac:dyDescent="0.2"/>
    <row r="25133" x14ac:dyDescent="0.2"/>
    <row r="25134" x14ac:dyDescent="0.2"/>
    <row r="25135" x14ac:dyDescent="0.2"/>
    <row r="25136" x14ac:dyDescent="0.2"/>
    <row r="25137" x14ac:dyDescent="0.2"/>
    <row r="25138" x14ac:dyDescent="0.2"/>
    <row r="25139" x14ac:dyDescent="0.2"/>
    <row r="25140" x14ac:dyDescent="0.2"/>
    <row r="25141" x14ac:dyDescent="0.2"/>
    <row r="25142" x14ac:dyDescent="0.2"/>
    <row r="25143" x14ac:dyDescent="0.2"/>
    <row r="25144" x14ac:dyDescent="0.2"/>
    <row r="25145" x14ac:dyDescent="0.2"/>
    <row r="25146" x14ac:dyDescent="0.2"/>
    <row r="25147" x14ac:dyDescent="0.2"/>
    <row r="25148" x14ac:dyDescent="0.2"/>
    <row r="25149" x14ac:dyDescent="0.2"/>
    <row r="25150" x14ac:dyDescent="0.2"/>
    <row r="25151" x14ac:dyDescent="0.2"/>
    <row r="25152" x14ac:dyDescent="0.2"/>
    <row r="25153" x14ac:dyDescent="0.2"/>
    <row r="25154" x14ac:dyDescent="0.2"/>
    <row r="25155" x14ac:dyDescent="0.2"/>
    <row r="25156" x14ac:dyDescent="0.2"/>
    <row r="25157" x14ac:dyDescent="0.2"/>
    <row r="25158" x14ac:dyDescent="0.2"/>
    <row r="25159" x14ac:dyDescent="0.2"/>
    <row r="25160" x14ac:dyDescent="0.2"/>
    <row r="25161" x14ac:dyDescent="0.2"/>
    <row r="25162" x14ac:dyDescent="0.2"/>
    <row r="25163" x14ac:dyDescent="0.2"/>
    <row r="25164" x14ac:dyDescent="0.2"/>
    <row r="25165" x14ac:dyDescent="0.2"/>
    <row r="25166" x14ac:dyDescent="0.2"/>
    <row r="25167" x14ac:dyDescent="0.2"/>
    <row r="25168" x14ac:dyDescent="0.2"/>
    <row r="25169" x14ac:dyDescent="0.2"/>
    <row r="25170" x14ac:dyDescent="0.2"/>
    <row r="25171" x14ac:dyDescent="0.2"/>
    <row r="25172" x14ac:dyDescent="0.2"/>
    <row r="25173" x14ac:dyDescent="0.2"/>
    <row r="25174" x14ac:dyDescent="0.2"/>
    <row r="25175" x14ac:dyDescent="0.2"/>
    <row r="25176" x14ac:dyDescent="0.2"/>
    <row r="25177" x14ac:dyDescent="0.2"/>
    <row r="25178" x14ac:dyDescent="0.2"/>
    <row r="25179" x14ac:dyDescent="0.2"/>
    <row r="25180" x14ac:dyDescent="0.2"/>
    <row r="25181" x14ac:dyDescent="0.2"/>
    <row r="25182" x14ac:dyDescent="0.2"/>
    <row r="25183" x14ac:dyDescent="0.2"/>
    <row r="25184" x14ac:dyDescent="0.2"/>
    <row r="25185" x14ac:dyDescent="0.2"/>
    <row r="25186" x14ac:dyDescent="0.2"/>
    <row r="25187" x14ac:dyDescent="0.2"/>
    <row r="25188" x14ac:dyDescent="0.2"/>
    <row r="25189" x14ac:dyDescent="0.2"/>
    <row r="25190" x14ac:dyDescent="0.2"/>
    <row r="25191" x14ac:dyDescent="0.2"/>
    <row r="25192" x14ac:dyDescent="0.2"/>
    <row r="25193" x14ac:dyDescent="0.2"/>
    <row r="25194" x14ac:dyDescent="0.2"/>
    <row r="25195" x14ac:dyDescent="0.2"/>
    <row r="25196" x14ac:dyDescent="0.2"/>
    <row r="25197" x14ac:dyDescent="0.2"/>
    <row r="25198" x14ac:dyDescent="0.2"/>
    <row r="25199" x14ac:dyDescent="0.2"/>
    <row r="25200" x14ac:dyDescent="0.2"/>
    <row r="25201" x14ac:dyDescent="0.2"/>
    <row r="25202" x14ac:dyDescent="0.2"/>
    <row r="25203" x14ac:dyDescent="0.2"/>
    <row r="25204" x14ac:dyDescent="0.2"/>
    <row r="25205" x14ac:dyDescent="0.2"/>
    <row r="25206" x14ac:dyDescent="0.2"/>
    <row r="25207" x14ac:dyDescent="0.2"/>
    <row r="25208" x14ac:dyDescent="0.2"/>
    <row r="25209" x14ac:dyDescent="0.2"/>
    <row r="25210" x14ac:dyDescent="0.2"/>
    <row r="25211" x14ac:dyDescent="0.2"/>
    <row r="25212" x14ac:dyDescent="0.2"/>
    <row r="25213" x14ac:dyDescent="0.2"/>
    <row r="25214" x14ac:dyDescent="0.2"/>
    <row r="25215" x14ac:dyDescent="0.2"/>
    <row r="25216" x14ac:dyDescent="0.2"/>
    <row r="25217" x14ac:dyDescent="0.2"/>
    <row r="25218" x14ac:dyDescent="0.2"/>
    <row r="25219" x14ac:dyDescent="0.2"/>
    <row r="25220" x14ac:dyDescent="0.2"/>
    <row r="25221" x14ac:dyDescent="0.2"/>
    <row r="25222" x14ac:dyDescent="0.2"/>
    <row r="25223" x14ac:dyDescent="0.2"/>
    <row r="25224" x14ac:dyDescent="0.2"/>
    <row r="25225" x14ac:dyDescent="0.2"/>
    <row r="25226" x14ac:dyDescent="0.2"/>
    <row r="25227" x14ac:dyDescent="0.2"/>
    <row r="25228" x14ac:dyDescent="0.2"/>
    <row r="25229" x14ac:dyDescent="0.2"/>
    <row r="25230" x14ac:dyDescent="0.2"/>
    <row r="25231" x14ac:dyDescent="0.2"/>
    <row r="25232" x14ac:dyDescent="0.2"/>
    <row r="25233" x14ac:dyDescent="0.2"/>
    <row r="25234" x14ac:dyDescent="0.2"/>
    <row r="25235" x14ac:dyDescent="0.2"/>
    <row r="25236" x14ac:dyDescent="0.2"/>
    <row r="25237" x14ac:dyDescent="0.2"/>
    <row r="25238" x14ac:dyDescent="0.2"/>
    <row r="25239" x14ac:dyDescent="0.2"/>
    <row r="25240" x14ac:dyDescent="0.2"/>
    <row r="25241" x14ac:dyDescent="0.2"/>
    <row r="25242" x14ac:dyDescent="0.2"/>
    <row r="25243" x14ac:dyDescent="0.2"/>
    <row r="25244" x14ac:dyDescent="0.2"/>
    <row r="25245" x14ac:dyDescent="0.2"/>
    <row r="25246" x14ac:dyDescent="0.2"/>
    <row r="25247" x14ac:dyDescent="0.2"/>
    <row r="25248" x14ac:dyDescent="0.2"/>
    <row r="25249" x14ac:dyDescent="0.2"/>
    <row r="25250" x14ac:dyDescent="0.2"/>
    <row r="25251" x14ac:dyDescent="0.2"/>
    <row r="25252" x14ac:dyDescent="0.2"/>
    <row r="25253" x14ac:dyDescent="0.2"/>
    <row r="25254" x14ac:dyDescent="0.2"/>
    <row r="25255" x14ac:dyDescent="0.2"/>
    <row r="25256" x14ac:dyDescent="0.2"/>
    <row r="25257" x14ac:dyDescent="0.2"/>
    <row r="25258" x14ac:dyDescent="0.2"/>
    <row r="25259" x14ac:dyDescent="0.2"/>
    <row r="25260" x14ac:dyDescent="0.2"/>
    <row r="25261" x14ac:dyDescent="0.2"/>
    <row r="25262" x14ac:dyDescent="0.2"/>
    <row r="25263" x14ac:dyDescent="0.2"/>
    <row r="25264" x14ac:dyDescent="0.2"/>
    <row r="25265" x14ac:dyDescent="0.2"/>
    <row r="25266" x14ac:dyDescent="0.2"/>
    <row r="25267" x14ac:dyDescent="0.2"/>
    <row r="25268" x14ac:dyDescent="0.2"/>
    <row r="25269" x14ac:dyDescent="0.2"/>
    <row r="25270" x14ac:dyDescent="0.2"/>
    <row r="25271" x14ac:dyDescent="0.2"/>
    <row r="25272" x14ac:dyDescent="0.2"/>
    <row r="25273" x14ac:dyDescent="0.2"/>
    <row r="25274" x14ac:dyDescent="0.2"/>
    <row r="25275" x14ac:dyDescent="0.2"/>
    <row r="25276" x14ac:dyDescent="0.2"/>
    <row r="25277" x14ac:dyDescent="0.2"/>
    <row r="25278" x14ac:dyDescent="0.2"/>
    <row r="25279" x14ac:dyDescent="0.2"/>
    <row r="25280" x14ac:dyDescent="0.2"/>
    <row r="25281" x14ac:dyDescent="0.2"/>
    <row r="25282" x14ac:dyDescent="0.2"/>
    <row r="25283" x14ac:dyDescent="0.2"/>
    <row r="25284" x14ac:dyDescent="0.2"/>
    <row r="25285" x14ac:dyDescent="0.2"/>
    <row r="25286" x14ac:dyDescent="0.2"/>
    <row r="25287" x14ac:dyDescent="0.2"/>
    <row r="25288" x14ac:dyDescent="0.2"/>
    <row r="25289" x14ac:dyDescent="0.2"/>
    <row r="25290" x14ac:dyDescent="0.2"/>
    <row r="25291" x14ac:dyDescent="0.2"/>
    <row r="25292" x14ac:dyDescent="0.2"/>
    <row r="25293" x14ac:dyDescent="0.2"/>
    <row r="25294" x14ac:dyDescent="0.2"/>
    <row r="25295" x14ac:dyDescent="0.2"/>
    <row r="25296" x14ac:dyDescent="0.2"/>
    <row r="25297" x14ac:dyDescent="0.2"/>
    <row r="25298" x14ac:dyDescent="0.2"/>
    <row r="25299" x14ac:dyDescent="0.2"/>
    <row r="25300" x14ac:dyDescent="0.2"/>
    <row r="25301" x14ac:dyDescent="0.2"/>
    <row r="25302" x14ac:dyDescent="0.2"/>
    <row r="25303" x14ac:dyDescent="0.2"/>
    <row r="25304" x14ac:dyDescent="0.2"/>
    <row r="25305" x14ac:dyDescent="0.2"/>
    <row r="25306" x14ac:dyDescent="0.2"/>
    <row r="25307" x14ac:dyDescent="0.2"/>
    <row r="25308" x14ac:dyDescent="0.2"/>
    <row r="25309" x14ac:dyDescent="0.2"/>
    <row r="25310" x14ac:dyDescent="0.2"/>
    <row r="25311" x14ac:dyDescent="0.2"/>
    <row r="25312" x14ac:dyDescent="0.2"/>
    <row r="25313" x14ac:dyDescent="0.2"/>
    <row r="25314" x14ac:dyDescent="0.2"/>
    <row r="25315" x14ac:dyDescent="0.2"/>
    <row r="25316" x14ac:dyDescent="0.2"/>
    <row r="25317" x14ac:dyDescent="0.2"/>
    <row r="25318" x14ac:dyDescent="0.2"/>
    <row r="25319" x14ac:dyDescent="0.2"/>
    <row r="25320" x14ac:dyDescent="0.2"/>
    <row r="25321" x14ac:dyDescent="0.2"/>
    <row r="25322" x14ac:dyDescent="0.2"/>
    <row r="25323" x14ac:dyDescent="0.2"/>
    <row r="25324" x14ac:dyDescent="0.2"/>
    <row r="25325" x14ac:dyDescent="0.2"/>
    <row r="25326" x14ac:dyDescent="0.2"/>
    <row r="25327" x14ac:dyDescent="0.2"/>
    <row r="25328" x14ac:dyDescent="0.2"/>
    <row r="25329" x14ac:dyDescent="0.2"/>
    <row r="25330" x14ac:dyDescent="0.2"/>
    <row r="25331" x14ac:dyDescent="0.2"/>
    <row r="25332" x14ac:dyDescent="0.2"/>
    <row r="25333" x14ac:dyDescent="0.2"/>
    <row r="25334" x14ac:dyDescent="0.2"/>
    <row r="25335" x14ac:dyDescent="0.2"/>
    <row r="25336" x14ac:dyDescent="0.2"/>
    <row r="25337" x14ac:dyDescent="0.2"/>
    <row r="25338" x14ac:dyDescent="0.2"/>
    <row r="25339" x14ac:dyDescent="0.2"/>
    <row r="25340" x14ac:dyDescent="0.2"/>
    <row r="25341" x14ac:dyDescent="0.2"/>
    <row r="25342" x14ac:dyDescent="0.2"/>
    <row r="25343" x14ac:dyDescent="0.2"/>
    <row r="25344" x14ac:dyDescent="0.2"/>
    <row r="25345" x14ac:dyDescent="0.2"/>
    <row r="25346" x14ac:dyDescent="0.2"/>
    <row r="25347" x14ac:dyDescent="0.2"/>
    <row r="25348" x14ac:dyDescent="0.2"/>
    <row r="25349" x14ac:dyDescent="0.2"/>
    <row r="25350" x14ac:dyDescent="0.2"/>
    <row r="25351" x14ac:dyDescent="0.2"/>
    <row r="25352" x14ac:dyDescent="0.2"/>
    <row r="25353" x14ac:dyDescent="0.2"/>
    <row r="25354" x14ac:dyDescent="0.2"/>
    <row r="25355" x14ac:dyDescent="0.2"/>
    <row r="25356" x14ac:dyDescent="0.2"/>
    <row r="25357" x14ac:dyDescent="0.2"/>
    <row r="25358" x14ac:dyDescent="0.2"/>
    <row r="25359" x14ac:dyDescent="0.2"/>
    <row r="25360" x14ac:dyDescent="0.2"/>
    <row r="25361" x14ac:dyDescent="0.2"/>
    <row r="25362" x14ac:dyDescent="0.2"/>
    <row r="25363" x14ac:dyDescent="0.2"/>
    <row r="25364" x14ac:dyDescent="0.2"/>
    <row r="25365" x14ac:dyDescent="0.2"/>
    <row r="25366" x14ac:dyDescent="0.2"/>
    <row r="25367" x14ac:dyDescent="0.2"/>
    <row r="25368" x14ac:dyDescent="0.2"/>
    <row r="25369" x14ac:dyDescent="0.2"/>
    <row r="25370" x14ac:dyDescent="0.2"/>
    <row r="25371" x14ac:dyDescent="0.2"/>
    <row r="25372" x14ac:dyDescent="0.2"/>
    <row r="25373" x14ac:dyDescent="0.2"/>
    <row r="25374" x14ac:dyDescent="0.2"/>
    <row r="25375" x14ac:dyDescent="0.2"/>
    <row r="25376" x14ac:dyDescent="0.2"/>
    <row r="25377" x14ac:dyDescent="0.2"/>
    <row r="25378" x14ac:dyDescent="0.2"/>
    <row r="25379" x14ac:dyDescent="0.2"/>
    <row r="25380" x14ac:dyDescent="0.2"/>
    <row r="25381" x14ac:dyDescent="0.2"/>
    <row r="25382" x14ac:dyDescent="0.2"/>
    <row r="25383" x14ac:dyDescent="0.2"/>
    <row r="25384" x14ac:dyDescent="0.2"/>
    <row r="25385" x14ac:dyDescent="0.2"/>
    <row r="25386" x14ac:dyDescent="0.2"/>
    <row r="25387" x14ac:dyDescent="0.2"/>
    <row r="25388" x14ac:dyDescent="0.2"/>
    <row r="25389" x14ac:dyDescent="0.2"/>
    <row r="25390" x14ac:dyDescent="0.2"/>
    <row r="25391" x14ac:dyDescent="0.2"/>
    <row r="25392" x14ac:dyDescent="0.2"/>
    <row r="25393" x14ac:dyDescent="0.2"/>
    <row r="25394" x14ac:dyDescent="0.2"/>
    <row r="25395" x14ac:dyDescent="0.2"/>
    <row r="25396" x14ac:dyDescent="0.2"/>
    <row r="25397" x14ac:dyDescent="0.2"/>
    <row r="25398" x14ac:dyDescent="0.2"/>
    <row r="25399" x14ac:dyDescent="0.2"/>
    <row r="25400" x14ac:dyDescent="0.2"/>
    <row r="25401" x14ac:dyDescent="0.2"/>
    <row r="25402" x14ac:dyDescent="0.2"/>
    <row r="25403" x14ac:dyDescent="0.2"/>
    <row r="25404" x14ac:dyDescent="0.2"/>
    <row r="25405" x14ac:dyDescent="0.2"/>
    <row r="25406" x14ac:dyDescent="0.2"/>
    <row r="25407" x14ac:dyDescent="0.2"/>
    <row r="25408" x14ac:dyDescent="0.2"/>
    <row r="25409" x14ac:dyDescent="0.2"/>
    <row r="25410" x14ac:dyDescent="0.2"/>
    <row r="25411" x14ac:dyDescent="0.2"/>
    <row r="25412" x14ac:dyDescent="0.2"/>
    <row r="25413" x14ac:dyDescent="0.2"/>
    <row r="25414" x14ac:dyDescent="0.2"/>
    <row r="25415" x14ac:dyDescent="0.2"/>
    <row r="25416" x14ac:dyDescent="0.2"/>
    <row r="25417" x14ac:dyDescent="0.2"/>
    <row r="25418" x14ac:dyDescent="0.2"/>
    <row r="25419" x14ac:dyDescent="0.2"/>
    <row r="25420" x14ac:dyDescent="0.2"/>
    <row r="25421" x14ac:dyDescent="0.2"/>
    <row r="25422" x14ac:dyDescent="0.2"/>
    <row r="25423" x14ac:dyDescent="0.2"/>
    <row r="25424" x14ac:dyDescent="0.2"/>
    <row r="25425" x14ac:dyDescent="0.2"/>
    <row r="25426" x14ac:dyDescent="0.2"/>
    <row r="25427" x14ac:dyDescent="0.2"/>
    <row r="25428" x14ac:dyDescent="0.2"/>
    <row r="25429" x14ac:dyDescent="0.2"/>
    <row r="25430" x14ac:dyDescent="0.2"/>
    <row r="25431" x14ac:dyDescent="0.2"/>
    <row r="25432" x14ac:dyDescent="0.2"/>
    <row r="25433" x14ac:dyDescent="0.2"/>
    <row r="25434" x14ac:dyDescent="0.2"/>
    <row r="25435" x14ac:dyDescent="0.2"/>
    <row r="25436" x14ac:dyDescent="0.2"/>
    <row r="25437" x14ac:dyDescent="0.2"/>
    <row r="25438" x14ac:dyDescent="0.2"/>
    <row r="25439" x14ac:dyDescent="0.2"/>
    <row r="25440" x14ac:dyDescent="0.2"/>
    <row r="25441" x14ac:dyDescent="0.2"/>
    <row r="25442" x14ac:dyDescent="0.2"/>
    <row r="25443" x14ac:dyDescent="0.2"/>
    <row r="25444" x14ac:dyDescent="0.2"/>
    <row r="25445" x14ac:dyDescent="0.2"/>
    <row r="25446" x14ac:dyDescent="0.2"/>
    <row r="25447" x14ac:dyDescent="0.2"/>
    <row r="25448" x14ac:dyDescent="0.2"/>
    <row r="25449" x14ac:dyDescent="0.2"/>
    <row r="25450" x14ac:dyDescent="0.2"/>
    <row r="25451" x14ac:dyDescent="0.2"/>
    <row r="25452" x14ac:dyDescent="0.2"/>
    <row r="25453" x14ac:dyDescent="0.2"/>
    <row r="25454" x14ac:dyDescent="0.2"/>
    <row r="25455" x14ac:dyDescent="0.2"/>
    <row r="25456" x14ac:dyDescent="0.2"/>
    <row r="25457" x14ac:dyDescent="0.2"/>
    <row r="25458" x14ac:dyDescent="0.2"/>
    <row r="25459" x14ac:dyDescent="0.2"/>
    <row r="25460" x14ac:dyDescent="0.2"/>
    <row r="25461" x14ac:dyDescent="0.2"/>
    <row r="25462" x14ac:dyDescent="0.2"/>
    <row r="25463" x14ac:dyDescent="0.2"/>
    <row r="25464" x14ac:dyDescent="0.2"/>
    <row r="25465" x14ac:dyDescent="0.2"/>
    <row r="25466" x14ac:dyDescent="0.2"/>
    <row r="25467" x14ac:dyDescent="0.2"/>
    <row r="25468" x14ac:dyDescent="0.2"/>
    <row r="25469" x14ac:dyDescent="0.2"/>
    <row r="25470" x14ac:dyDescent="0.2"/>
    <row r="25471" x14ac:dyDescent="0.2"/>
    <row r="25472" x14ac:dyDescent="0.2"/>
    <row r="25473" x14ac:dyDescent="0.2"/>
    <row r="25474" x14ac:dyDescent="0.2"/>
    <row r="25475" x14ac:dyDescent="0.2"/>
    <row r="25476" x14ac:dyDescent="0.2"/>
    <row r="25477" x14ac:dyDescent="0.2"/>
    <row r="25478" x14ac:dyDescent="0.2"/>
    <row r="25479" x14ac:dyDescent="0.2"/>
    <row r="25480" x14ac:dyDescent="0.2"/>
    <row r="25481" x14ac:dyDescent="0.2"/>
    <row r="25482" x14ac:dyDescent="0.2"/>
    <row r="25483" x14ac:dyDescent="0.2"/>
    <row r="25484" x14ac:dyDescent="0.2"/>
    <row r="25485" x14ac:dyDescent="0.2"/>
    <row r="25486" x14ac:dyDescent="0.2"/>
    <row r="25487" x14ac:dyDescent="0.2"/>
    <row r="25488" x14ac:dyDescent="0.2"/>
    <row r="25489" x14ac:dyDescent="0.2"/>
    <row r="25490" x14ac:dyDescent="0.2"/>
    <row r="25491" x14ac:dyDescent="0.2"/>
    <row r="25492" x14ac:dyDescent="0.2"/>
    <row r="25493" x14ac:dyDescent="0.2"/>
    <row r="25494" x14ac:dyDescent="0.2"/>
    <row r="25495" x14ac:dyDescent="0.2"/>
    <row r="25496" x14ac:dyDescent="0.2"/>
    <row r="25497" x14ac:dyDescent="0.2"/>
    <row r="25498" x14ac:dyDescent="0.2"/>
    <row r="25499" x14ac:dyDescent="0.2"/>
    <row r="25500" x14ac:dyDescent="0.2"/>
    <row r="25501" x14ac:dyDescent="0.2"/>
    <row r="25502" x14ac:dyDescent="0.2"/>
    <row r="25503" x14ac:dyDescent="0.2"/>
    <row r="25504" x14ac:dyDescent="0.2"/>
    <row r="25505" x14ac:dyDescent="0.2"/>
    <row r="25506" x14ac:dyDescent="0.2"/>
    <row r="25507" x14ac:dyDescent="0.2"/>
    <row r="25508" x14ac:dyDescent="0.2"/>
    <row r="25509" x14ac:dyDescent="0.2"/>
    <row r="25510" x14ac:dyDescent="0.2"/>
    <row r="25511" x14ac:dyDescent="0.2"/>
    <row r="25512" x14ac:dyDescent="0.2"/>
    <row r="25513" x14ac:dyDescent="0.2"/>
    <row r="25514" x14ac:dyDescent="0.2"/>
    <row r="25515" x14ac:dyDescent="0.2"/>
    <row r="25516" x14ac:dyDescent="0.2"/>
    <row r="25517" x14ac:dyDescent="0.2"/>
    <row r="25518" x14ac:dyDescent="0.2"/>
    <row r="25519" x14ac:dyDescent="0.2"/>
    <row r="25520" x14ac:dyDescent="0.2"/>
    <row r="25521" x14ac:dyDescent="0.2"/>
    <row r="25522" x14ac:dyDescent="0.2"/>
    <row r="25523" x14ac:dyDescent="0.2"/>
    <row r="25524" x14ac:dyDescent="0.2"/>
    <row r="25525" x14ac:dyDescent="0.2"/>
    <row r="25526" x14ac:dyDescent="0.2"/>
    <row r="25527" x14ac:dyDescent="0.2"/>
    <row r="25528" x14ac:dyDescent="0.2"/>
    <row r="25529" x14ac:dyDescent="0.2"/>
    <row r="25530" x14ac:dyDescent="0.2"/>
    <row r="25531" x14ac:dyDescent="0.2"/>
    <row r="25532" x14ac:dyDescent="0.2"/>
    <row r="25533" x14ac:dyDescent="0.2"/>
    <row r="25534" x14ac:dyDescent="0.2"/>
    <row r="25535" x14ac:dyDescent="0.2"/>
    <row r="25536" x14ac:dyDescent="0.2"/>
    <row r="25537" x14ac:dyDescent="0.2"/>
    <row r="25538" x14ac:dyDescent="0.2"/>
    <row r="25539" x14ac:dyDescent="0.2"/>
    <row r="25540" x14ac:dyDescent="0.2"/>
    <row r="25541" x14ac:dyDescent="0.2"/>
    <row r="25542" x14ac:dyDescent="0.2"/>
    <row r="25543" x14ac:dyDescent="0.2"/>
    <row r="25544" x14ac:dyDescent="0.2"/>
    <row r="25545" x14ac:dyDescent="0.2"/>
    <row r="25546" x14ac:dyDescent="0.2"/>
    <row r="25547" x14ac:dyDescent="0.2"/>
    <row r="25548" x14ac:dyDescent="0.2"/>
    <row r="25549" x14ac:dyDescent="0.2"/>
    <row r="25550" x14ac:dyDescent="0.2"/>
    <row r="25551" x14ac:dyDescent="0.2"/>
    <row r="25552" x14ac:dyDescent="0.2"/>
    <row r="25553" x14ac:dyDescent="0.2"/>
    <row r="25554" x14ac:dyDescent="0.2"/>
    <row r="25555" x14ac:dyDescent="0.2"/>
    <row r="25556" x14ac:dyDescent="0.2"/>
    <row r="25557" x14ac:dyDescent="0.2"/>
    <row r="25558" x14ac:dyDescent="0.2"/>
    <row r="25559" x14ac:dyDescent="0.2"/>
    <row r="25560" x14ac:dyDescent="0.2"/>
    <row r="25561" x14ac:dyDescent="0.2"/>
    <row r="25562" x14ac:dyDescent="0.2"/>
    <row r="25563" x14ac:dyDescent="0.2"/>
    <row r="25564" x14ac:dyDescent="0.2"/>
    <row r="25565" x14ac:dyDescent="0.2"/>
    <row r="25566" x14ac:dyDescent="0.2"/>
    <row r="25567" x14ac:dyDescent="0.2"/>
    <row r="25568" x14ac:dyDescent="0.2"/>
    <row r="25569" x14ac:dyDescent="0.2"/>
    <row r="25570" x14ac:dyDescent="0.2"/>
    <row r="25571" x14ac:dyDescent="0.2"/>
    <row r="25572" x14ac:dyDescent="0.2"/>
    <row r="25573" x14ac:dyDescent="0.2"/>
    <row r="25574" x14ac:dyDescent="0.2"/>
    <row r="25575" x14ac:dyDescent="0.2"/>
    <row r="25576" x14ac:dyDescent="0.2"/>
    <row r="25577" x14ac:dyDescent="0.2"/>
    <row r="25578" x14ac:dyDescent="0.2"/>
    <row r="25579" x14ac:dyDescent="0.2"/>
    <row r="25580" x14ac:dyDescent="0.2"/>
    <row r="25581" x14ac:dyDescent="0.2"/>
    <row r="25582" x14ac:dyDescent="0.2"/>
    <row r="25583" x14ac:dyDescent="0.2"/>
    <row r="25584" x14ac:dyDescent="0.2"/>
    <row r="25585" x14ac:dyDescent="0.2"/>
    <row r="25586" x14ac:dyDescent="0.2"/>
    <row r="25587" x14ac:dyDescent="0.2"/>
    <row r="25588" x14ac:dyDescent="0.2"/>
    <row r="25589" x14ac:dyDescent="0.2"/>
    <row r="25590" x14ac:dyDescent="0.2"/>
    <row r="25591" x14ac:dyDescent="0.2"/>
    <row r="25592" x14ac:dyDescent="0.2"/>
    <row r="25593" x14ac:dyDescent="0.2"/>
    <row r="25594" x14ac:dyDescent="0.2"/>
    <row r="25595" x14ac:dyDescent="0.2"/>
    <row r="25596" x14ac:dyDescent="0.2"/>
    <row r="25597" x14ac:dyDescent="0.2"/>
    <row r="25598" x14ac:dyDescent="0.2"/>
    <row r="25599" x14ac:dyDescent="0.2"/>
    <row r="25600" x14ac:dyDescent="0.2"/>
    <row r="25601" x14ac:dyDescent="0.2"/>
    <row r="25602" x14ac:dyDescent="0.2"/>
    <row r="25603" x14ac:dyDescent="0.2"/>
    <row r="25604" x14ac:dyDescent="0.2"/>
    <row r="25605" x14ac:dyDescent="0.2"/>
    <row r="25606" x14ac:dyDescent="0.2"/>
    <row r="25607" x14ac:dyDescent="0.2"/>
    <row r="25608" x14ac:dyDescent="0.2"/>
    <row r="25609" x14ac:dyDescent="0.2"/>
    <row r="25610" x14ac:dyDescent="0.2"/>
    <row r="25611" x14ac:dyDescent="0.2"/>
    <row r="25612" x14ac:dyDescent="0.2"/>
    <row r="25613" x14ac:dyDescent="0.2"/>
    <row r="25614" x14ac:dyDescent="0.2"/>
    <row r="25615" x14ac:dyDescent="0.2"/>
    <row r="25616" x14ac:dyDescent="0.2"/>
    <row r="25617" x14ac:dyDescent="0.2"/>
    <row r="25618" x14ac:dyDescent="0.2"/>
    <row r="25619" x14ac:dyDescent="0.2"/>
    <row r="25620" x14ac:dyDescent="0.2"/>
    <row r="25621" x14ac:dyDescent="0.2"/>
    <row r="25622" x14ac:dyDescent="0.2"/>
    <row r="25623" x14ac:dyDescent="0.2"/>
    <row r="25624" x14ac:dyDescent="0.2"/>
    <row r="25625" x14ac:dyDescent="0.2"/>
    <row r="25626" x14ac:dyDescent="0.2"/>
    <row r="25627" x14ac:dyDescent="0.2"/>
    <row r="25628" x14ac:dyDescent="0.2"/>
    <row r="25629" x14ac:dyDescent="0.2"/>
    <row r="25630" x14ac:dyDescent="0.2"/>
    <row r="25631" x14ac:dyDescent="0.2"/>
    <row r="25632" x14ac:dyDescent="0.2"/>
    <row r="25633" x14ac:dyDescent="0.2"/>
    <row r="25634" x14ac:dyDescent="0.2"/>
    <row r="25635" x14ac:dyDescent="0.2"/>
    <row r="25636" x14ac:dyDescent="0.2"/>
    <row r="25637" x14ac:dyDescent="0.2"/>
    <row r="25638" x14ac:dyDescent="0.2"/>
    <row r="25639" x14ac:dyDescent="0.2"/>
    <row r="25640" x14ac:dyDescent="0.2"/>
    <row r="25641" x14ac:dyDescent="0.2"/>
    <row r="25642" x14ac:dyDescent="0.2"/>
    <row r="25643" x14ac:dyDescent="0.2"/>
    <row r="25644" x14ac:dyDescent="0.2"/>
    <row r="25645" x14ac:dyDescent="0.2"/>
    <row r="25646" x14ac:dyDescent="0.2"/>
    <row r="25647" x14ac:dyDescent="0.2"/>
    <row r="25648" x14ac:dyDescent="0.2"/>
    <row r="25649" x14ac:dyDescent="0.2"/>
    <row r="25650" x14ac:dyDescent="0.2"/>
    <row r="25651" x14ac:dyDescent="0.2"/>
    <row r="25652" x14ac:dyDescent="0.2"/>
    <row r="25653" x14ac:dyDescent="0.2"/>
    <row r="25654" x14ac:dyDescent="0.2"/>
    <row r="25655" x14ac:dyDescent="0.2"/>
    <row r="25656" x14ac:dyDescent="0.2"/>
    <row r="25657" x14ac:dyDescent="0.2"/>
    <row r="25658" x14ac:dyDescent="0.2"/>
    <row r="25659" x14ac:dyDescent="0.2"/>
    <row r="25660" x14ac:dyDescent="0.2"/>
    <row r="25661" x14ac:dyDescent="0.2"/>
    <row r="25662" x14ac:dyDescent="0.2"/>
    <row r="25663" x14ac:dyDescent="0.2"/>
    <row r="25664" x14ac:dyDescent="0.2"/>
    <row r="25665" x14ac:dyDescent="0.2"/>
    <row r="25666" x14ac:dyDescent="0.2"/>
    <row r="25667" x14ac:dyDescent="0.2"/>
    <row r="25668" x14ac:dyDescent="0.2"/>
    <row r="25669" x14ac:dyDescent="0.2"/>
    <row r="25670" x14ac:dyDescent="0.2"/>
    <row r="25671" x14ac:dyDescent="0.2"/>
    <row r="25672" x14ac:dyDescent="0.2"/>
    <row r="25673" x14ac:dyDescent="0.2"/>
    <row r="25674" x14ac:dyDescent="0.2"/>
    <row r="25675" x14ac:dyDescent="0.2"/>
    <row r="25676" x14ac:dyDescent="0.2"/>
    <row r="25677" x14ac:dyDescent="0.2"/>
    <row r="25678" x14ac:dyDescent="0.2"/>
    <row r="25679" x14ac:dyDescent="0.2"/>
    <row r="25680" x14ac:dyDescent="0.2"/>
    <row r="25681" x14ac:dyDescent="0.2"/>
    <row r="25682" x14ac:dyDescent="0.2"/>
    <row r="25683" x14ac:dyDescent="0.2"/>
    <row r="25684" x14ac:dyDescent="0.2"/>
    <row r="25685" x14ac:dyDescent="0.2"/>
    <row r="25686" x14ac:dyDescent="0.2"/>
    <row r="25687" x14ac:dyDescent="0.2"/>
    <row r="25688" x14ac:dyDescent="0.2"/>
    <row r="25689" x14ac:dyDescent="0.2"/>
    <row r="25690" x14ac:dyDescent="0.2"/>
    <row r="25691" x14ac:dyDescent="0.2"/>
    <row r="25692" x14ac:dyDescent="0.2"/>
    <row r="25693" x14ac:dyDescent="0.2"/>
    <row r="25694" x14ac:dyDescent="0.2"/>
    <row r="25695" x14ac:dyDescent="0.2"/>
    <row r="25696" x14ac:dyDescent="0.2"/>
    <row r="25697" x14ac:dyDescent="0.2"/>
    <row r="25698" x14ac:dyDescent="0.2"/>
    <row r="25699" x14ac:dyDescent="0.2"/>
    <row r="25700" x14ac:dyDescent="0.2"/>
    <row r="25701" x14ac:dyDescent="0.2"/>
    <row r="25702" x14ac:dyDescent="0.2"/>
    <row r="25703" x14ac:dyDescent="0.2"/>
    <row r="25704" x14ac:dyDescent="0.2"/>
    <row r="25705" x14ac:dyDescent="0.2"/>
    <row r="25706" x14ac:dyDescent="0.2"/>
    <row r="25707" x14ac:dyDescent="0.2"/>
    <row r="25708" x14ac:dyDescent="0.2"/>
    <row r="25709" x14ac:dyDescent="0.2"/>
    <row r="25710" x14ac:dyDescent="0.2"/>
    <row r="25711" x14ac:dyDescent="0.2"/>
    <row r="25712" x14ac:dyDescent="0.2"/>
    <row r="25713" x14ac:dyDescent="0.2"/>
    <row r="25714" x14ac:dyDescent="0.2"/>
    <row r="25715" x14ac:dyDescent="0.2"/>
    <row r="25716" x14ac:dyDescent="0.2"/>
    <row r="25717" x14ac:dyDescent="0.2"/>
    <row r="25718" x14ac:dyDescent="0.2"/>
    <row r="25719" x14ac:dyDescent="0.2"/>
    <row r="25720" x14ac:dyDescent="0.2"/>
    <row r="25721" x14ac:dyDescent="0.2"/>
    <row r="25722" x14ac:dyDescent="0.2"/>
    <row r="25723" x14ac:dyDescent="0.2"/>
    <row r="25724" x14ac:dyDescent="0.2"/>
    <row r="25725" x14ac:dyDescent="0.2"/>
    <row r="25726" x14ac:dyDescent="0.2"/>
    <row r="25727" x14ac:dyDescent="0.2"/>
    <row r="25728" x14ac:dyDescent="0.2"/>
    <row r="25729" x14ac:dyDescent="0.2"/>
    <row r="25730" x14ac:dyDescent="0.2"/>
    <row r="25731" x14ac:dyDescent="0.2"/>
    <row r="25732" x14ac:dyDescent="0.2"/>
    <row r="25733" x14ac:dyDescent="0.2"/>
    <row r="25734" x14ac:dyDescent="0.2"/>
    <row r="25735" x14ac:dyDescent="0.2"/>
    <row r="25736" x14ac:dyDescent="0.2"/>
    <row r="25737" x14ac:dyDescent="0.2"/>
    <row r="25738" x14ac:dyDescent="0.2"/>
    <row r="25739" x14ac:dyDescent="0.2"/>
    <row r="25740" x14ac:dyDescent="0.2"/>
    <row r="25741" x14ac:dyDescent="0.2"/>
    <row r="25742" x14ac:dyDescent="0.2"/>
    <row r="25743" x14ac:dyDescent="0.2"/>
    <row r="25744" x14ac:dyDescent="0.2"/>
    <row r="25745" x14ac:dyDescent="0.2"/>
    <row r="25746" x14ac:dyDescent="0.2"/>
    <row r="25747" x14ac:dyDescent="0.2"/>
    <row r="25748" x14ac:dyDescent="0.2"/>
    <row r="25749" x14ac:dyDescent="0.2"/>
    <row r="25750" x14ac:dyDescent="0.2"/>
    <row r="25751" x14ac:dyDescent="0.2"/>
    <row r="25752" x14ac:dyDescent="0.2"/>
    <row r="25753" x14ac:dyDescent="0.2"/>
    <row r="25754" x14ac:dyDescent="0.2"/>
    <row r="25755" x14ac:dyDescent="0.2"/>
    <row r="25756" x14ac:dyDescent="0.2"/>
    <row r="25757" x14ac:dyDescent="0.2"/>
    <row r="25758" x14ac:dyDescent="0.2"/>
    <row r="25759" x14ac:dyDescent="0.2"/>
    <row r="25760" x14ac:dyDescent="0.2"/>
    <row r="25761" x14ac:dyDescent="0.2"/>
    <row r="25762" x14ac:dyDescent="0.2"/>
    <row r="25763" x14ac:dyDescent="0.2"/>
    <row r="25764" x14ac:dyDescent="0.2"/>
    <row r="25765" x14ac:dyDescent="0.2"/>
    <row r="25766" x14ac:dyDescent="0.2"/>
    <row r="25767" x14ac:dyDescent="0.2"/>
    <row r="25768" x14ac:dyDescent="0.2"/>
    <row r="25769" x14ac:dyDescent="0.2"/>
    <row r="25770" x14ac:dyDescent="0.2"/>
    <row r="25771" x14ac:dyDescent="0.2"/>
    <row r="25772" x14ac:dyDescent="0.2"/>
    <row r="25773" x14ac:dyDescent="0.2"/>
    <row r="25774" x14ac:dyDescent="0.2"/>
    <row r="25775" x14ac:dyDescent="0.2"/>
    <row r="25776" x14ac:dyDescent="0.2"/>
    <row r="25777" x14ac:dyDescent="0.2"/>
    <row r="25778" x14ac:dyDescent="0.2"/>
    <row r="25779" x14ac:dyDescent="0.2"/>
    <row r="25780" x14ac:dyDescent="0.2"/>
    <row r="25781" x14ac:dyDescent="0.2"/>
    <row r="25782" x14ac:dyDescent="0.2"/>
    <row r="25783" x14ac:dyDescent="0.2"/>
    <row r="25784" x14ac:dyDescent="0.2"/>
    <row r="25785" x14ac:dyDescent="0.2"/>
    <row r="25786" x14ac:dyDescent="0.2"/>
    <row r="25787" x14ac:dyDescent="0.2"/>
    <row r="25788" x14ac:dyDescent="0.2"/>
    <row r="25789" x14ac:dyDescent="0.2"/>
    <row r="25790" x14ac:dyDescent="0.2"/>
    <row r="25791" x14ac:dyDescent="0.2"/>
    <row r="25792" x14ac:dyDescent="0.2"/>
    <row r="25793" x14ac:dyDescent="0.2"/>
    <row r="25794" x14ac:dyDescent="0.2"/>
    <row r="25795" x14ac:dyDescent="0.2"/>
    <row r="25796" x14ac:dyDescent="0.2"/>
    <row r="25797" x14ac:dyDescent="0.2"/>
    <row r="25798" x14ac:dyDescent="0.2"/>
    <row r="25799" x14ac:dyDescent="0.2"/>
    <row r="25800" x14ac:dyDescent="0.2"/>
    <row r="25801" x14ac:dyDescent="0.2"/>
    <row r="25802" x14ac:dyDescent="0.2"/>
    <row r="25803" x14ac:dyDescent="0.2"/>
    <row r="25804" x14ac:dyDescent="0.2"/>
    <row r="25805" x14ac:dyDescent="0.2"/>
    <row r="25806" x14ac:dyDescent="0.2"/>
    <row r="25807" x14ac:dyDescent="0.2"/>
    <row r="25808" x14ac:dyDescent="0.2"/>
    <row r="25809" x14ac:dyDescent="0.2"/>
    <row r="25810" x14ac:dyDescent="0.2"/>
    <row r="25811" x14ac:dyDescent="0.2"/>
    <row r="25812" x14ac:dyDescent="0.2"/>
    <row r="25813" x14ac:dyDescent="0.2"/>
    <row r="25814" x14ac:dyDescent="0.2"/>
    <row r="25815" x14ac:dyDescent="0.2"/>
    <row r="25816" x14ac:dyDescent="0.2"/>
    <row r="25817" x14ac:dyDescent="0.2"/>
    <row r="25818" x14ac:dyDescent="0.2"/>
    <row r="25819" x14ac:dyDescent="0.2"/>
    <row r="25820" x14ac:dyDescent="0.2"/>
    <row r="25821" x14ac:dyDescent="0.2"/>
    <row r="25822" x14ac:dyDescent="0.2"/>
    <row r="25823" x14ac:dyDescent="0.2"/>
    <row r="25824" x14ac:dyDescent="0.2"/>
    <row r="25825" x14ac:dyDescent="0.2"/>
    <row r="25826" x14ac:dyDescent="0.2"/>
    <row r="25827" x14ac:dyDescent="0.2"/>
    <row r="25828" x14ac:dyDescent="0.2"/>
    <row r="25829" x14ac:dyDescent="0.2"/>
    <row r="25830" x14ac:dyDescent="0.2"/>
    <row r="25831" x14ac:dyDescent="0.2"/>
    <row r="25832" x14ac:dyDescent="0.2"/>
    <row r="25833" x14ac:dyDescent="0.2"/>
    <row r="25834" x14ac:dyDescent="0.2"/>
    <row r="25835" x14ac:dyDescent="0.2"/>
    <row r="25836" x14ac:dyDescent="0.2"/>
    <row r="25837" x14ac:dyDescent="0.2"/>
    <row r="25838" x14ac:dyDescent="0.2"/>
    <row r="25839" x14ac:dyDescent="0.2"/>
    <row r="25840" x14ac:dyDescent="0.2"/>
    <row r="25841" x14ac:dyDescent="0.2"/>
    <row r="25842" x14ac:dyDescent="0.2"/>
    <row r="25843" x14ac:dyDescent="0.2"/>
    <row r="25844" x14ac:dyDescent="0.2"/>
    <row r="25845" x14ac:dyDescent="0.2"/>
    <row r="25846" x14ac:dyDescent="0.2"/>
    <row r="25847" x14ac:dyDescent="0.2"/>
    <row r="25848" x14ac:dyDescent="0.2"/>
    <row r="25849" x14ac:dyDescent="0.2"/>
    <row r="25850" x14ac:dyDescent="0.2"/>
    <row r="25851" x14ac:dyDescent="0.2"/>
    <row r="25852" x14ac:dyDescent="0.2"/>
    <row r="25853" x14ac:dyDescent="0.2"/>
    <row r="25854" x14ac:dyDescent="0.2"/>
    <row r="25855" x14ac:dyDescent="0.2"/>
    <row r="25856" x14ac:dyDescent="0.2"/>
    <row r="25857" x14ac:dyDescent="0.2"/>
    <row r="25858" x14ac:dyDescent="0.2"/>
    <row r="25859" x14ac:dyDescent="0.2"/>
    <row r="25860" x14ac:dyDescent="0.2"/>
    <row r="25861" x14ac:dyDescent="0.2"/>
    <row r="25862" x14ac:dyDescent="0.2"/>
    <row r="25863" x14ac:dyDescent="0.2"/>
    <row r="25864" x14ac:dyDescent="0.2"/>
    <row r="25865" x14ac:dyDescent="0.2"/>
    <row r="25866" x14ac:dyDescent="0.2"/>
    <row r="25867" x14ac:dyDescent="0.2"/>
    <row r="25868" x14ac:dyDescent="0.2"/>
    <row r="25869" x14ac:dyDescent="0.2"/>
    <row r="25870" x14ac:dyDescent="0.2"/>
    <row r="25871" x14ac:dyDescent="0.2"/>
    <row r="25872" x14ac:dyDescent="0.2"/>
    <row r="25873" x14ac:dyDescent="0.2"/>
    <row r="25874" x14ac:dyDescent="0.2"/>
    <row r="25875" x14ac:dyDescent="0.2"/>
    <row r="25876" x14ac:dyDescent="0.2"/>
    <row r="25877" x14ac:dyDescent="0.2"/>
    <row r="25878" x14ac:dyDescent="0.2"/>
    <row r="25879" x14ac:dyDescent="0.2"/>
    <row r="25880" x14ac:dyDescent="0.2"/>
    <row r="25881" x14ac:dyDescent="0.2"/>
    <row r="25882" x14ac:dyDescent="0.2"/>
    <row r="25883" x14ac:dyDescent="0.2"/>
    <row r="25884" x14ac:dyDescent="0.2"/>
    <row r="25885" x14ac:dyDescent="0.2"/>
    <row r="25886" x14ac:dyDescent="0.2"/>
    <row r="25887" x14ac:dyDescent="0.2"/>
    <row r="25888" x14ac:dyDescent="0.2"/>
    <row r="25889" x14ac:dyDescent="0.2"/>
    <row r="25890" x14ac:dyDescent="0.2"/>
    <row r="25891" x14ac:dyDescent="0.2"/>
    <row r="25892" x14ac:dyDescent="0.2"/>
    <row r="25893" x14ac:dyDescent="0.2"/>
    <row r="25894" x14ac:dyDescent="0.2"/>
    <row r="25895" x14ac:dyDescent="0.2"/>
    <row r="25896" x14ac:dyDescent="0.2"/>
    <row r="25897" x14ac:dyDescent="0.2"/>
    <row r="25898" x14ac:dyDescent="0.2"/>
    <row r="25899" x14ac:dyDescent="0.2"/>
    <row r="25900" x14ac:dyDescent="0.2"/>
    <row r="25901" x14ac:dyDescent="0.2"/>
    <row r="25902" x14ac:dyDescent="0.2"/>
    <row r="25903" x14ac:dyDescent="0.2"/>
    <row r="25904" x14ac:dyDescent="0.2"/>
    <row r="25905" x14ac:dyDescent="0.2"/>
    <row r="25906" x14ac:dyDescent="0.2"/>
    <row r="25907" x14ac:dyDescent="0.2"/>
    <row r="25908" x14ac:dyDescent="0.2"/>
    <row r="25909" x14ac:dyDescent="0.2"/>
    <row r="25910" x14ac:dyDescent="0.2"/>
    <row r="25911" x14ac:dyDescent="0.2"/>
    <row r="25912" x14ac:dyDescent="0.2"/>
    <row r="25913" x14ac:dyDescent="0.2"/>
    <row r="25914" x14ac:dyDescent="0.2"/>
    <row r="25915" x14ac:dyDescent="0.2"/>
    <row r="25916" x14ac:dyDescent="0.2"/>
    <row r="25917" x14ac:dyDescent="0.2"/>
    <row r="25918" x14ac:dyDescent="0.2"/>
    <row r="25919" x14ac:dyDescent="0.2"/>
    <row r="25920" x14ac:dyDescent="0.2"/>
    <row r="25921" x14ac:dyDescent="0.2"/>
    <row r="25922" x14ac:dyDescent="0.2"/>
    <row r="25923" x14ac:dyDescent="0.2"/>
    <row r="25924" x14ac:dyDescent="0.2"/>
    <row r="25925" x14ac:dyDescent="0.2"/>
    <row r="25926" x14ac:dyDescent="0.2"/>
    <row r="25927" x14ac:dyDescent="0.2"/>
    <row r="25928" x14ac:dyDescent="0.2"/>
    <row r="25929" x14ac:dyDescent="0.2"/>
    <row r="25930" x14ac:dyDescent="0.2"/>
    <row r="25931" x14ac:dyDescent="0.2"/>
    <row r="25932" x14ac:dyDescent="0.2"/>
    <row r="25933" x14ac:dyDescent="0.2"/>
    <row r="25934" x14ac:dyDescent="0.2"/>
    <row r="25935" x14ac:dyDescent="0.2"/>
    <row r="25936" x14ac:dyDescent="0.2"/>
    <row r="25937" x14ac:dyDescent="0.2"/>
    <row r="25938" x14ac:dyDescent="0.2"/>
    <row r="25939" x14ac:dyDescent="0.2"/>
    <row r="25940" x14ac:dyDescent="0.2"/>
    <row r="25941" x14ac:dyDescent="0.2"/>
    <row r="25942" x14ac:dyDescent="0.2"/>
    <row r="25943" x14ac:dyDescent="0.2"/>
    <row r="25944" x14ac:dyDescent="0.2"/>
    <row r="25945" x14ac:dyDescent="0.2"/>
    <row r="25946" x14ac:dyDescent="0.2"/>
    <row r="25947" x14ac:dyDescent="0.2"/>
    <row r="25948" x14ac:dyDescent="0.2"/>
    <row r="25949" x14ac:dyDescent="0.2"/>
    <row r="25950" x14ac:dyDescent="0.2"/>
    <row r="25951" x14ac:dyDescent="0.2"/>
    <row r="25952" x14ac:dyDescent="0.2"/>
    <row r="25953" x14ac:dyDescent="0.2"/>
    <row r="25954" x14ac:dyDescent="0.2"/>
    <row r="25955" x14ac:dyDescent="0.2"/>
    <row r="25956" x14ac:dyDescent="0.2"/>
    <row r="25957" x14ac:dyDescent="0.2"/>
    <row r="25958" x14ac:dyDescent="0.2"/>
    <row r="25959" x14ac:dyDescent="0.2"/>
    <row r="25960" x14ac:dyDescent="0.2"/>
    <row r="25961" x14ac:dyDescent="0.2"/>
    <row r="25962" x14ac:dyDescent="0.2"/>
    <row r="25963" x14ac:dyDescent="0.2"/>
    <row r="25964" x14ac:dyDescent="0.2"/>
    <row r="25965" x14ac:dyDescent="0.2"/>
    <row r="25966" x14ac:dyDescent="0.2"/>
    <row r="25967" x14ac:dyDescent="0.2"/>
    <row r="25968" x14ac:dyDescent="0.2"/>
    <row r="25969" x14ac:dyDescent="0.2"/>
    <row r="25970" x14ac:dyDescent="0.2"/>
    <row r="25971" x14ac:dyDescent="0.2"/>
    <row r="25972" x14ac:dyDescent="0.2"/>
    <row r="25973" x14ac:dyDescent="0.2"/>
    <row r="25974" x14ac:dyDescent="0.2"/>
    <row r="25975" x14ac:dyDescent="0.2"/>
    <row r="25976" x14ac:dyDescent="0.2"/>
    <row r="25977" x14ac:dyDescent="0.2"/>
    <row r="25978" x14ac:dyDescent="0.2"/>
    <row r="25979" x14ac:dyDescent="0.2"/>
    <row r="25980" x14ac:dyDescent="0.2"/>
    <row r="25981" x14ac:dyDescent="0.2"/>
    <row r="25982" x14ac:dyDescent="0.2"/>
    <row r="25983" x14ac:dyDescent="0.2"/>
    <row r="25984" x14ac:dyDescent="0.2"/>
    <row r="25985" x14ac:dyDescent="0.2"/>
    <row r="25986" x14ac:dyDescent="0.2"/>
    <row r="25987" x14ac:dyDescent="0.2"/>
    <row r="25988" x14ac:dyDescent="0.2"/>
    <row r="25989" x14ac:dyDescent="0.2"/>
    <row r="25990" x14ac:dyDescent="0.2"/>
    <row r="25991" x14ac:dyDescent="0.2"/>
    <row r="25992" x14ac:dyDescent="0.2"/>
    <row r="25993" x14ac:dyDescent="0.2"/>
    <row r="25994" x14ac:dyDescent="0.2"/>
    <row r="25995" x14ac:dyDescent="0.2"/>
    <row r="25996" x14ac:dyDescent="0.2"/>
    <row r="25997" x14ac:dyDescent="0.2"/>
    <row r="25998" x14ac:dyDescent="0.2"/>
    <row r="25999" x14ac:dyDescent="0.2"/>
    <row r="26000" x14ac:dyDescent="0.2"/>
    <row r="26001" x14ac:dyDescent="0.2"/>
    <row r="26002" x14ac:dyDescent="0.2"/>
    <row r="26003" x14ac:dyDescent="0.2"/>
    <row r="26004" x14ac:dyDescent="0.2"/>
    <row r="26005" x14ac:dyDescent="0.2"/>
    <row r="26006" x14ac:dyDescent="0.2"/>
    <row r="26007" x14ac:dyDescent="0.2"/>
    <row r="26008" x14ac:dyDescent="0.2"/>
    <row r="26009" x14ac:dyDescent="0.2"/>
    <row r="26010" x14ac:dyDescent="0.2"/>
    <row r="26011" x14ac:dyDescent="0.2"/>
    <row r="26012" x14ac:dyDescent="0.2"/>
    <row r="26013" x14ac:dyDescent="0.2"/>
    <row r="26014" x14ac:dyDescent="0.2"/>
    <row r="26015" x14ac:dyDescent="0.2"/>
    <row r="26016" x14ac:dyDescent="0.2"/>
    <row r="26017" x14ac:dyDescent="0.2"/>
    <row r="26018" x14ac:dyDescent="0.2"/>
    <row r="26019" x14ac:dyDescent="0.2"/>
    <row r="26020" x14ac:dyDescent="0.2"/>
    <row r="26021" x14ac:dyDescent="0.2"/>
    <row r="26022" x14ac:dyDescent="0.2"/>
    <row r="26023" x14ac:dyDescent="0.2"/>
    <row r="26024" x14ac:dyDescent="0.2"/>
    <row r="26025" x14ac:dyDescent="0.2"/>
    <row r="26026" x14ac:dyDescent="0.2"/>
    <row r="26027" x14ac:dyDescent="0.2"/>
    <row r="26028" x14ac:dyDescent="0.2"/>
    <row r="26029" x14ac:dyDescent="0.2"/>
    <row r="26030" x14ac:dyDescent="0.2"/>
    <row r="26031" x14ac:dyDescent="0.2"/>
    <row r="26032" x14ac:dyDescent="0.2"/>
    <row r="26033" x14ac:dyDescent="0.2"/>
    <row r="26034" x14ac:dyDescent="0.2"/>
    <row r="26035" x14ac:dyDescent="0.2"/>
    <row r="26036" x14ac:dyDescent="0.2"/>
    <row r="26037" x14ac:dyDescent="0.2"/>
    <row r="26038" x14ac:dyDescent="0.2"/>
    <row r="26039" x14ac:dyDescent="0.2"/>
    <row r="26040" x14ac:dyDescent="0.2"/>
    <row r="26041" x14ac:dyDescent="0.2"/>
    <row r="26042" x14ac:dyDescent="0.2"/>
    <row r="26043" x14ac:dyDescent="0.2"/>
    <row r="26044" x14ac:dyDescent="0.2"/>
    <row r="26045" x14ac:dyDescent="0.2"/>
    <row r="26046" x14ac:dyDescent="0.2"/>
    <row r="26047" x14ac:dyDescent="0.2"/>
    <row r="26048" x14ac:dyDescent="0.2"/>
    <row r="26049" x14ac:dyDescent="0.2"/>
    <row r="26050" x14ac:dyDescent="0.2"/>
    <row r="26051" x14ac:dyDescent="0.2"/>
    <row r="26052" x14ac:dyDescent="0.2"/>
    <row r="26053" x14ac:dyDescent="0.2"/>
    <row r="26054" x14ac:dyDescent="0.2"/>
    <row r="26055" x14ac:dyDescent="0.2"/>
    <row r="26056" x14ac:dyDescent="0.2"/>
    <row r="26057" x14ac:dyDescent="0.2"/>
    <row r="26058" x14ac:dyDescent="0.2"/>
    <row r="26059" x14ac:dyDescent="0.2"/>
    <row r="26060" x14ac:dyDescent="0.2"/>
    <row r="26061" x14ac:dyDescent="0.2"/>
    <row r="26062" x14ac:dyDescent="0.2"/>
    <row r="26063" x14ac:dyDescent="0.2"/>
    <row r="26064" x14ac:dyDescent="0.2"/>
    <row r="26065" x14ac:dyDescent="0.2"/>
    <row r="26066" x14ac:dyDescent="0.2"/>
    <row r="26067" x14ac:dyDescent="0.2"/>
    <row r="26068" x14ac:dyDescent="0.2"/>
    <row r="26069" x14ac:dyDescent="0.2"/>
    <row r="26070" x14ac:dyDescent="0.2"/>
    <row r="26071" x14ac:dyDescent="0.2"/>
    <row r="26072" x14ac:dyDescent="0.2"/>
    <row r="26073" x14ac:dyDescent="0.2"/>
    <row r="26074" x14ac:dyDescent="0.2"/>
    <row r="26075" x14ac:dyDescent="0.2"/>
    <row r="26076" x14ac:dyDescent="0.2"/>
    <row r="26077" x14ac:dyDescent="0.2"/>
    <row r="26078" x14ac:dyDescent="0.2"/>
    <row r="26079" x14ac:dyDescent="0.2"/>
    <row r="26080" x14ac:dyDescent="0.2"/>
    <row r="26081" x14ac:dyDescent="0.2"/>
    <row r="26082" x14ac:dyDescent="0.2"/>
    <row r="26083" x14ac:dyDescent="0.2"/>
    <row r="26084" x14ac:dyDescent="0.2"/>
    <row r="26085" x14ac:dyDescent="0.2"/>
    <row r="26086" x14ac:dyDescent="0.2"/>
    <row r="26087" x14ac:dyDescent="0.2"/>
    <row r="26088" x14ac:dyDescent="0.2"/>
    <row r="26089" x14ac:dyDescent="0.2"/>
    <row r="26090" x14ac:dyDescent="0.2"/>
    <row r="26091" x14ac:dyDescent="0.2"/>
    <row r="26092" x14ac:dyDescent="0.2"/>
    <row r="26093" x14ac:dyDescent="0.2"/>
    <row r="26094" x14ac:dyDescent="0.2"/>
    <row r="26095" x14ac:dyDescent="0.2"/>
    <row r="26096" x14ac:dyDescent="0.2"/>
    <row r="26097" x14ac:dyDescent="0.2"/>
    <row r="26098" x14ac:dyDescent="0.2"/>
    <row r="26099" x14ac:dyDescent="0.2"/>
    <row r="26100" x14ac:dyDescent="0.2"/>
    <row r="26101" x14ac:dyDescent="0.2"/>
    <row r="26102" x14ac:dyDescent="0.2"/>
    <row r="26103" x14ac:dyDescent="0.2"/>
    <row r="26104" x14ac:dyDescent="0.2"/>
    <row r="26105" x14ac:dyDescent="0.2"/>
    <row r="26106" x14ac:dyDescent="0.2"/>
    <row r="26107" x14ac:dyDescent="0.2"/>
    <row r="26108" x14ac:dyDescent="0.2"/>
    <row r="26109" x14ac:dyDescent="0.2"/>
    <row r="26110" x14ac:dyDescent="0.2"/>
    <row r="26111" x14ac:dyDescent="0.2"/>
    <row r="26112" x14ac:dyDescent="0.2"/>
    <row r="26113" x14ac:dyDescent="0.2"/>
    <row r="26114" x14ac:dyDescent="0.2"/>
    <row r="26115" x14ac:dyDescent="0.2"/>
    <row r="26116" x14ac:dyDescent="0.2"/>
    <row r="26117" x14ac:dyDescent="0.2"/>
    <row r="26118" x14ac:dyDescent="0.2"/>
    <row r="26119" x14ac:dyDescent="0.2"/>
    <row r="26120" x14ac:dyDescent="0.2"/>
    <row r="26121" x14ac:dyDescent="0.2"/>
    <row r="26122" x14ac:dyDescent="0.2"/>
    <row r="26123" x14ac:dyDescent="0.2"/>
    <row r="26124" x14ac:dyDescent="0.2"/>
    <row r="26125" x14ac:dyDescent="0.2"/>
    <row r="26126" x14ac:dyDescent="0.2"/>
    <row r="26127" x14ac:dyDescent="0.2"/>
    <row r="26128" x14ac:dyDescent="0.2"/>
    <row r="26129" x14ac:dyDescent="0.2"/>
    <row r="26130" x14ac:dyDescent="0.2"/>
    <row r="26131" x14ac:dyDescent="0.2"/>
    <row r="26132" x14ac:dyDescent="0.2"/>
    <row r="26133" x14ac:dyDescent="0.2"/>
    <row r="26134" x14ac:dyDescent="0.2"/>
    <row r="26135" x14ac:dyDescent="0.2"/>
    <row r="26136" x14ac:dyDescent="0.2"/>
    <row r="26137" x14ac:dyDescent="0.2"/>
    <row r="26138" x14ac:dyDescent="0.2"/>
    <row r="26139" x14ac:dyDescent="0.2"/>
    <row r="26140" x14ac:dyDescent="0.2"/>
    <row r="26141" x14ac:dyDescent="0.2"/>
    <row r="26142" x14ac:dyDescent="0.2"/>
    <row r="26143" x14ac:dyDescent="0.2"/>
    <row r="26144" x14ac:dyDescent="0.2"/>
    <row r="26145" x14ac:dyDescent="0.2"/>
    <row r="26146" x14ac:dyDescent="0.2"/>
    <row r="26147" x14ac:dyDescent="0.2"/>
    <row r="26148" x14ac:dyDescent="0.2"/>
    <row r="26149" x14ac:dyDescent="0.2"/>
    <row r="26150" x14ac:dyDescent="0.2"/>
    <row r="26151" x14ac:dyDescent="0.2"/>
    <row r="26152" x14ac:dyDescent="0.2"/>
    <row r="26153" x14ac:dyDescent="0.2"/>
    <row r="26154" x14ac:dyDescent="0.2"/>
    <row r="26155" x14ac:dyDescent="0.2"/>
    <row r="26156" x14ac:dyDescent="0.2"/>
    <row r="26157" x14ac:dyDescent="0.2"/>
    <row r="26158" x14ac:dyDescent="0.2"/>
    <row r="26159" x14ac:dyDescent="0.2"/>
    <row r="26160" x14ac:dyDescent="0.2"/>
    <row r="26161" x14ac:dyDescent="0.2"/>
    <row r="26162" x14ac:dyDescent="0.2"/>
    <row r="26163" x14ac:dyDescent="0.2"/>
    <row r="26164" x14ac:dyDescent="0.2"/>
    <row r="26165" x14ac:dyDescent="0.2"/>
    <row r="26166" x14ac:dyDescent="0.2"/>
    <row r="26167" x14ac:dyDescent="0.2"/>
    <row r="26168" x14ac:dyDescent="0.2"/>
    <row r="26169" x14ac:dyDescent="0.2"/>
    <row r="26170" x14ac:dyDescent="0.2"/>
    <row r="26171" x14ac:dyDescent="0.2"/>
    <row r="26172" x14ac:dyDescent="0.2"/>
    <row r="26173" x14ac:dyDescent="0.2"/>
    <row r="26174" x14ac:dyDescent="0.2"/>
    <row r="26175" x14ac:dyDescent="0.2"/>
    <row r="26176" x14ac:dyDescent="0.2"/>
    <row r="26177" x14ac:dyDescent="0.2"/>
    <row r="26178" x14ac:dyDescent="0.2"/>
    <row r="26179" x14ac:dyDescent="0.2"/>
    <row r="26180" x14ac:dyDescent="0.2"/>
    <row r="26181" x14ac:dyDescent="0.2"/>
    <row r="26182" x14ac:dyDescent="0.2"/>
    <row r="26183" x14ac:dyDescent="0.2"/>
    <row r="26184" x14ac:dyDescent="0.2"/>
    <row r="26185" x14ac:dyDescent="0.2"/>
    <row r="26186" x14ac:dyDescent="0.2"/>
    <row r="26187" x14ac:dyDescent="0.2"/>
    <row r="26188" x14ac:dyDescent="0.2"/>
    <row r="26189" x14ac:dyDescent="0.2"/>
    <row r="26190" x14ac:dyDescent="0.2"/>
    <row r="26191" x14ac:dyDescent="0.2"/>
    <row r="26192" x14ac:dyDescent="0.2"/>
    <row r="26193" x14ac:dyDescent="0.2"/>
    <row r="26194" x14ac:dyDescent="0.2"/>
    <row r="26195" x14ac:dyDescent="0.2"/>
    <row r="26196" x14ac:dyDescent="0.2"/>
    <row r="26197" x14ac:dyDescent="0.2"/>
    <row r="26198" x14ac:dyDescent="0.2"/>
    <row r="26199" x14ac:dyDescent="0.2"/>
    <row r="26200" x14ac:dyDescent="0.2"/>
    <row r="26201" x14ac:dyDescent="0.2"/>
    <row r="26202" x14ac:dyDescent="0.2"/>
    <row r="26203" x14ac:dyDescent="0.2"/>
    <row r="26204" x14ac:dyDescent="0.2"/>
    <row r="26205" x14ac:dyDescent="0.2"/>
    <row r="26206" x14ac:dyDescent="0.2"/>
    <row r="26207" x14ac:dyDescent="0.2"/>
    <row r="26208" x14ac:dyDescent="0.2"/>
    <row r="26209" x14ac:dyDescent="0.2"/>
    <row r="26210" x14ac:dyDescent="0.2"/>
    <row r="26211" x14ac:dyDescent="0.2"/>
    <row r="26212" x14ac:dyDescent="0.2"/>
    <row r="26213" x14ac:dyDescent="0.2"/>
    <row r="26214" x14ac:dyDescent="0.2"/>
    <row r="26215" x14ac:dyDescent="0.2"/>
    <row r="26216" x14ac:dyDescent="0.2"/>
    <row r="26217" x14ac:dyDescent="0.2"/>
    <row r="26218" x14ac:dyDescent="0.2"/>
    <row r="26219" x14ac:dyDescent="0.2"/>
    <row r="26220" x14ac:dyDescent="0.2"/>
    <row r="26221" x14ac:dyDescent="0.2"/>
    <row r="26222" x14ac:dyDescent="0.2"/>
    <row r="26223" x14ac:dyDescent="0.2"/>
    <row r="26224" x14ac:dyDescent="0.2"/>
    <row r="26225" x14ac:dyDescent="0.2"/>
    <row r="26226" x14ac:dyDescent="0.2"/>
    <row r="26227" x14ac:dyDescent="0.2"/>
    <row r="26228" x14ac:dyDescent="0.2"/>
    <row r="26229" x14ac:dyDescent="0.2"/>
    <row r="26230" x14ac:dyDescent="0.2"/>
    <row r="26231" x14ac:dyDescent="0.2"/>
    <row r="26232" x14ac:dyDescent="0.2"/>
    <row r="26233" x14ac:dyDescent="0.2"/>
    <row r="26234" x14ac:dyDescent="0.2"/>
    <row r="26235" x14ac:dyDescent="0.2"/>
    <row r="26236" x14ac:dyDescent="0.2"/>
    <row r="26237" x14ac:dyDescent="0.2"/>
    <row r="26238" x14ac:dyDescent="0.2"/>
    <row r="26239" x14ac:dyDescent="0.2"/>
    <row r="26240" x14ac:dyDescent="0.2"/>
    <row r="26241" x14ac:dyDescent="0.2"/>
    <row r="26242" x14ac:dyDescent="0.2"/>
    <row r="26243" x14ac:dyDescent="0.2"/>
    <row r="26244" x14ac:dyDescent="0.2"/>
    <row r="26245" x14ac:dyDescent="0.2"/>
    <row r="26246" x14ac:dyDescent="0.2"/>
    <row r="26247" x14ac:dyDescent="0.2"/>
    <row r="26248" x14ac:dyDescent="0.2"/>
    <row r="26249" x14ac:dyDescent="0.2"/>
    <row r="26250" x14ac:dyDescent="0.2"/>
    <row r="26251" x14ac:dyDescent="0.2"/>
    <row r="26252" x14ac:dyDescent="0.2"/>
    <row r="26253" x14ac:dyDescent="0.2"/>
    <row r="26254" x14ac:dyDescent="0.2"/>
    <row r="26255" x14ac:dyDescent="0.2"/>
    <row r="26256" x14ac:dyDescent="0.2"/>
    <row r="26257" x14ac:dyDescent="0.2"/>
    <row r="26258" x14ac:dyDescent="0.2"/>
    <row r="26259" x14ac:dyDescent="0.2"/>
    <row r="26260" x14ac:dyDescent="0.2"/>
    <row r="26261" x14ac:dyDescent="0.2"/>
    <row r="26262" x14ac:dyDescent="0.2"/>
    <row r="26263" x14ac:dyDescent="0.2"/>
    <row r="26264" x14ac:dyDescent="0.2"/>
    <row r="26265" x14ac:dyDescent="0.2"/>
    <row r="26266" x14ac:dyDescent="0.2"/>
    <row r="26267" x14ac:dyDescent="0.2"/>
    <row r="26268" x14ac:dyDescent="0.2"/>
    <row r="26269" x14ac:dyDescent="0.2"/>
    <row r="26270" x14ac:dyDescent="0.2"/>
    <row r="26271" x14ac:dyDescent="0.2"/>
    <row r="26272" x14ac:dyDescent="0.2"/>
    <row r="26273" x14ac:dyDescent="0.2"/>
    <row r="26274" x14ac:dyDescent="0.2"/>
    <row r="26275" x14ac:dyDescent="0.2"/>
    <row r="26276" x14ac:dyDescent="0.2"/>
    <row r="26277" x14ac:dyDescent="0.2"/>
    <row r="26278" x14ac:dyDescent="0.2"/>
    <row r="26279" x14ac:dyDescent="0.2"/>
    <row r="26280" x14ac:dyDescent="0.2"/>
    <row r="26281" x14ac:dyDescent="0.2"/>
    <row r="26282" x14ac:dyDescent="0.2"/>
    <row r="26283" x14ac:dyDescent="0.2"/>
    <row r="26284" x14ac:dyDescent="0.2"/>
    <row r="26285" x14ac:dyDescent="0.2"/>
    <row r="26286" x14ac:dyDescent="0.2"/>
    <row r="26287" x14ac:dyDescent="0.2"/>
    <row r="26288" x14ac:dyDescent="0.2"/>
    <row r="26289" x14ac:dyDescent="0.2"/>
    <row r="26290" x14ac:dyDescent="0.2"/>
    <row r="26291" x14ac:dyDescent="0.2"/>
    <row r="26292" x14ac:dyDescent="0.2"/>
    <row r="26293" x14ac:dyDescent="0.2"/>
    <row r="26294" x14ac:dyDescent="0.2"/>
    <row r="26295" x14ac:dyDescent="0.2"/>
    <row r="26296" x14ac:dyDescent="0.2"/>
    <row r="26297" x14ac:dyDescent="0.2"/>
    <row r="26298" x14ac:dyDescent="0.2"/>
    <row r="26299" x14ac:dyDescent="0.2"/>
    <row r="26300" x14ac:dyDescent="0.2"/>
    <row r="26301" x14ac:dyDescent="0.2"/>
    <row r="26302" x14ac:dyDescent="0.2"/>
    <row r="26303" x14ac:dyDescent="0.2"/>
    <row r="26304" x14ac:dyDescent="0.2"/>
    <row r="26305" x14ac:dyDescent="0.2"/>
    <row r="26306" x14ac:dyDescent="0.2"/>
    <row r="26307" x14ac:dyDescent="0.2"/>
    <row r="26308" x14ac:dyDescent="0.2"/>
    <row r="26309" x14ac:dyDescent="0.2"/>
    <row r="26310" x14ac:dyDescent="0.2"/>
    <row r="26311" x14ac:dyDescent="0.2"/>
    <row r="26312" x14ac:dyDescent="0.2"/>
    <row r="26313" x14ac:dyDescent="0.2"/>
    <row r="26314" x14ac:dyDescent="0.2"/>
    <row r="26315" x14ac:dyDescent="0.2"/>
    <row r="26316" x14ac:dyDescent="0.2"/>
    <row r="26317" x14ac:dyDescent="0.2"/>
    <row r="26318" x14ac:dyDescent="0.2"/>
    <row r="26319" x14ac:dyDescent="0.2"/>
    <row r="26320" x14ac:dyDescent="0.2"/>
    <row r="26321" x14ac:dyDescent="0.2"/>
    <row r="26322" x14ac:dyDescent="0.2"/>
    <row r="26323" x14ac:dyDescent="0.2"/>
    <row r="26324" x14ac:dyDescent="0.2"/>
    <row r="26325" x14ac:dyDescent="0.2"/>
    <row r="26326" x14ac:dyDescent="0.2"/>
    <row r="26327" x14ac:dyDescent="0.2"/>
    <row r="26328" x14ac:dyDescent="0.2"/>
    <row r="26329" x14ac:dyDescent="0.2"/>
    <row r="26330" x14ac:dyDescent="0.2"/>
    <row r="26331" x14ac:dyDescent="0.2"/>
    <row r="26332" x14ac:dyDescent="0.2"/>
    <row r="26333" x14ac:dyDescent="0.2"/>
    <row r="26334" x14ac:dyDescent="0.2"/>
    <row r="26335" x14ac:dyDescent="0.2"/>
    <row r="26336" x14ac:dyDescent="0.2"/>
    <row r="26337" x14ac:dyDescent="0.2"/>
    <row r="26338" x14ac:dyDescent="0.2"/>
    <row r="26339" x14ac:dyDescent="0.2"/>
    <row r="26340" x14ac:dyDescent="0.2"/>
    <row r="26341" x14ac:dyDescent="0.2"/>
    <row r="26342" x14ac:dyDescent="0.2"/>
    <row r="26343" x14ac:dyDescent="0.2"/>
    <row r="26344" x14ac:dyDescent="0.2"/>
    <row r="26345" x14ac:dyDescent="0.2"/>
    <row r="26346" x14ac:dyDescent="0.2"/>
    <row r="26347" x14ac:dyDescent="0.2"/>
    <row r="26348" x14ac:dyDescent="0.2"/>
    <row r="26349" x14ac:dyDescent="0.2"/>
    <row r="26350" x14ac:dyDescent="0.2"/>
    <row r="26351" x14ac:dyDescent="0.2"/>
    <row r="26352" x14ac:dyDescent="0.2"/>
    <row r="26353" x14ac:dyDescent="0.2"/>
    <row r="26354" x14ac:dyDescent="0.2"/>
    <row r="26355" x14ac:dyDescent="0.2"/>
    <row r="26356" x14ac:dyDescent="0.2"/>
    <row r="26357" x14ac:dyDescent="0.2"/>
    <row r="26358" x14ac:dyDescent="0.2"/>
    <row r="26359" x14ac:dyDescent="0.2"/>
    <row r="26360" x14ac:dyDescent="0.2"/>
    <row r="26361" x14ac:dyDescent="0.2"/>
    <row r="26362" x14ac:dyDescent="0.2"/>
    <row r="26363" x14ac:dyDescent="0.2"/>
    <row r="26364" x14ac:dyDescent="0.2"/>
    <row r="26365" x14ac:dyDescent="0.2"/>
    <row r="26366" x14ac:dyDescent="0.2"/>
    <row r="26367" x14ac:dyDescent="0.2"/>
    <row r="26368" x14ac:dyDescent="0.2"/>
    <row r="26369" x14ac:dyDescent="0.2"/>
    <row r="26370" x14ac:dyDescent="0.2"/>
    <row r="26371" x14ac:dyDescent="0.2"/>
    <row r="26372" x14ac:dyDescent="0.2"/>
    <row r="26373" x14ac:dyDescent="0.2"/>
    <row r="26374" x14ac:dyDescent="0.2"/>
    <row r="26375" x14ac:dyDescent="0.2"/>
    <row r="26376" x14ac:dyDescent="0.2"/>
    <row r="26377" x14ac:dyDescent="0.2"/>
    <row r="26378" x14ac:dyDescent="0.2"/>
    <row r="26379" x14ac:dyDescent="0.2"/>
    <row r="26380" x14ac:dyDescent="0.2"/>
    <row r="26381" x14ac:dyDescent="0.2"/>
    <row r="26382" x14ac:dyDescent="0.2"/>
    <row r="26383" x14ac:dyDescent="0.2"/>
    <row r="26384" x14ac:dyDescent="0.2"/>
    <row r="26385" x14ac:dyDescent="0.2"/>
    <row r="26386" x14ac:dyDescent="0.2"/>
    <row r="26387" x14ac:dyDescent="0.2"/>
    <row r="26388" x14ac:dyDescent="0.2"/>
    <row r="26389" x14ac:dyDescent="0.2"/>
    <row r="26390" x14ac:dyDescent="0.2"/>
    <row r="26391" x14ac:dyDescent="0.2"/>
    <row r="26392" x14ac:dyDescent="0.2"/>
    <row r="26393" x14ac:dyDescent="0.2"/>
    <row r="26394" x14ac:dyDescent="0.2"/>
    <row r="26395" x14ac:dyDescent="0.2"/>
    <row r="26396" x14ac:dyDescent="0.2"/>
    <row r="26397" x14ac:dyDescent="0.2"/>
    <row r="26398" x14ac:dyDescent="0.2"/>
    <row r="26399" x14ac:dyDescent="0.2"/>
    <row r="26400" x14ac:dyDescent="0.2"/>
    <row r="26401" x14ac:dyDescent="0.2"/>
    <row r="26402" x14ac:dyDescent="0.2"/>
    <row r="26403" x14ac:dyDescent="0.2"/>
    <row r="26404" x14ac:dyDescent="0.2"/>
    <row r="26405" x14ac:dyDescent="0.2"/>
    <row r="26406" x14ac:dyDescent="0.2"/>
    <row r="26407" x14ac:dyDescent="0.2"/>
    <row r="26408" x14ac:dyDescent="0.2"/>
    <row r="26409" x14ac:dyDescent="0.2"/>
    <row r="26410" x14ac:dyDescent="0.2"/>
    <row r="26411" x14ac:dyDescent="0.2"/>
    <row r="26412" x14ac:dyDescent="0.2"/>
    <row r="26413" x14ac:dyDescent="0.2"/>
    <row r="26414" x14ac:dyDescent="0.2"/>
    <row r="26415" x14ac:dyDescent="0.2"/>
    <row r="26416" x14ac:dyDescent="0.2"/>
    <row r="26417" x14ac:dyDescent="0.2"/>
    <row r="26418" x14ac:dyDescent="0.2"/>
    <row r="26419" x14ac:dyDescent="0.2"/>
    <row r="26420" x14ac:dyDescent="0.2"/>
    <row r="26421" x14ac:dyDescent="0.2"/>
    <row r="26422" x14ac:dyDescent="0.2"/>
    <row r="26423" x14ac:dyDescent="0.2"/>
    <row r="26424" x14ac:dyDescent="0.2"/>
    <row r="26425" x14ac:dyDescent="0.2"/>
    <row r="26426" x14ac:dyDescent="0.2"/>
    <row r="26427" x14ac:dyDescent="0.2"/>
    <row r="26428" x14ac:dyDescent="0.2"/>
    <row r="26429" x14ac:dyDescent="0.2"/>
    <row r="26430" x14ac:dyDescent="0.2"/>
    <row r="26431" x14ac:dyDescent="0.2"/>
    <row r="26432" x14ac:dyDescent="0.2"/>
    <row r="26433" x14ac:dyDescent="0.2"/>
    <row r="26434" x14ac:dyDescent="0.2"/>
    <row r="26435" x14ac:dyDescent="0.2"/>
    <row r="26436" x14ac:dyDescent="0.2"/>
    <row r="26437" x14ac:dyDescent="0.2"/>
    <row r="26438" x14ac:dyDescent="0.2"/>
    <row r="26439" x14ac:dyDescent="0.2"/>
    <row r="26440" x14ac:dyDescent="0.2"/>
    <row r="26441" x14ac:dyDescent="0.2"/>
    <row r="26442" x14ac:dyDescent="0.2"/>
    <row r="26443" x14ac:dyDescent="0.2"/>
    <row r="26444" x14ac:dyDescent="0.2"/>
    <row r="26445" x14ac:dyDescent="0.2"/>
    <row r="26446" x14ac:dyDescent="0.2"/>
    <row r="26447" x14ac:dyDescent="0.2"/>
    <row r="26448" x14ac:dyDescent="0.2"/>
    <row r="26449" x14ac:dyDescent="0.2"/>
    <row r="26450" x14ac:dyDescent="0.2"/>
    <row r="26451" x14ac:dyDescent="0.2"/>
    <row r="26452" x14ac:dyDescent="0.2"/>
    <row r="26453" x14ac:dyDescent="0.2"/>
    <row r="26454" x14ac:dyDescent="0.2"/>
    <row r="26455" x14ac:dyDescent="0.2"/>
    <row r="26456" x14ac:dyDescent="0.2"/>
    <row r="26457" x14ac:dyDescent="0.2"/>
    <row r="26458" x14ac:dyDescent="0.2"/>
    <row r="26459" x14ac:dyDescent="0.2"/>
    <row r="26460" x14ac:dyDescent="0.2"/>
    <row r="26461" x14ac:dyDescent="0.2"/>
    <row r="26462" x14ac:dyDescent="0.2"/>
    <row r="26463" x14ac:dyDescent="0.2"/>
    <row r="26464" x14ac:dyDescent="0.2"/>
    <row r="26465" x14ac:dyDescent="0.2"/>
    <row r="26466" x14ac:dyDescent="0.2"/>
    <row r="26467" x14ac:dyDescent="0.2"/>
    <row r="26468" x14ac:dyDescent="0.2"/>
    <row r="26469" x14ac:dyDescent="0.2"/>
    <row r="26470" x14ac:dyDescent="0.2"/>
    <row r="26471" x14ac:dyDescent="0.2"/>
    <row r="26472" x14ac:dyDescent="0.2"/>
    <row r="26473" x14ac:dyDescent="0.2"/>
    <row r="26474" x14ac:dyDescent="0.2"/>
    <row r="26475" x14ac:dyDescent="0.2"/>
    <row r="26476" x14ac:dyDescent="0.2"/>
    <row r="26477" x14ac:dyDescent="0.2"/>
    <row r="26478" x14ac:dyDescent="0.2"/>
    <row r="26479" x14ac:dyDescent="0.2"/>
    <row r="26480" x14ac:dyDescent="0.2"/>
    <row r="26481" x14ac:dyDescent="0.2"/>
    <row r="26482" x14ac:dyDescent="0.2"/>
    <row r="26483" x14ac:dyDescent="0.2"/>
    <row r="26484" x14ac:dyDescent="0.2"/>
    <row r="26485" x14ac:dyDescent="0.2"/>
    <row r="26486" x14ac:dyDescent="0.2"/>
    <row r="26487" x14ac:dyDescent="0.2"/>
    <row r="26488" x14ac:dyDescent="0.2"/>
    <row r="26489" x14ac:dyDescent="0.2"/>
    <row r="26490" x14ac:dyDescent="0.2"/>
    <row r="26491" x14ac:dyDescent="0.2"/>
    <row r="26492" x14ac:dyDescent="0.2"/>
    <row r="26493" x14ac:dyDescent="0.2"/>
    <row r="26494" x14ac:dyDescent="0.2"/>
    <row r="26495" x14ac:dyDescent="0.2"/>
    <row r="26496" x14ac:dyDescent="0.2"/>
    <row r="26497" x14ac:dyDescent="0.2"/>
    <row r="26498" x14ac:dyDescent="0.2"/>
    <row r="26499" x14ac:dyDescent="0.2"/>
    <row r="26500" x14ac:dyDescent="0.2"/>
    <row r="26501" x14ac:dyDescent="0.2"/>
    <row r="26502" x14ac:dyDescent="0.2"/>
    <row r="26503" x14ac:dyDescent="0.2"/>
    <row r="26504" x14ac:dyDescent="0.2"/>
    <row r="26505" x14ac:dyDescent="0.2"/>
    <row r="26506" x14ac:dyDescent="0.2"/>
    <row r="26507" x14ac:dyDescent="0.2"/>
    <row r="26508" x14ac:dyDescent="0.2"/>
    <row r="26509" x14ac:dyDescent="0.2"/>
    <row r="26510" x14ac:dyDescent="0.2"/>
    <row r="26511" x14ac:dyDescent="0.2"/>
    <row r="26512" x14ac:dyDescent="0.2"/>
    <row r="26513" x14ac:dyDescent="0.2"/>
    <row r="26514" x14ac:dyDescent="0.2"/>
    <row r="26515" x14ac:dyDescent="0.2"/>
    <row r="26516" x14ac:dyDescent="0.2"/>
    <row r="26517" x14ac:dyDescent="0.2"/>
    <row r="26518" x14ac:dyDescent="0.2"/>
    <row r="26519" x14ac:dyDescent="0.2"/>
    <row r="26520" x14ac:dyDescent="0.2"/>
    <row r="26521" x14ac:dyDescent="0.2"/>
    <row r="26522" x14ac:dyDescent="0.2"/>
    <row r="26523" x14ac:dyDescent="0.2"/>
    <row r="26524" x14ac:dyDescent="0.2"/>
    <row r="26525" x14ac:dyDescent="0.2"/>
    <row r="26526" x14ac:dyDescent="0.2"/>
    <row r="26527" x14ac:dyDescent="0.2"/>
    <row r="26528" x14ac:dyDescent="0.2"/>
    <row r="26529" x14ac:dyDescent="0.2"/>
    <row r="26530" x14ac:dyDescent="0.2"/>
    <row r="26531" x14ac:dyDescent="0.2"/>
    <row r="26532" x14ac:dyDescent="0.2"/>
    <row r="26533" x14ac:dyDescent="0.2"/>
    <row r="26534" x14ac:dyDescent="0.2"/>
    <row r="26535" x14ac:dyDescent="0.2"/>
    <row r="26536" x14ac:dyDescent="0.2"/>
    <row r="26537" x14ac:dyDescent="0.2"/>
    <row r="26538" x14ac:dyDescent="0.2"/>
    <row r="26539" x14ac:dyDescent="0.2"/>
    <row r="26540" x14ac:dyDescent="0.2"/>
    <row r="26541" x14ac:dyDescent="0.2"/>
    <row r="26542" x14ac:dyDescent="0.2"/>
    <row r="26543" x14ac:dyDescent="0.2"/>
    <row r="26544" x14ac:dyDescent="0.2"/>
    <row r="26545" x14ac:dyDescent="0.2"/>
    <row r="26546" x14ac:dyDescent="0.2"/>
    <row r="26547" x14ac:dyDescent="0.2"/>
    <row r="26548" x14ac:dyDescent="0.2"/>
    <row r="26549" x14ac:dyDescent="0.2"/>
    <row r="26550" x14ac:dyDescent="0.2"/>
    <row r="26551" x14ac:dyDescent="0.2"/>
    <row r="26552" x14ac:dyDescent="0.2"/>
    <row r="26553" x14ac:dyDescent="0.2"/>
    <row r="26554" x14ac:dyDescent="0.2"/>
    <row r="26555" x14ac:dyDescent="0.2"/>
    <row r="26556" x14ac:dyDescent="0.2"/>
    <row r="26557" x14ac:dyDescent="0.2"/>
    <row r="26558" x14ac:dyDescent="0.2"/>
    <row r="26559" x14ac:dyDescent="0.2"/>
    <row r="26560" x14ac:dyDescent="0.2"/>
    <row r="26561" x14ac:dyDescent="0.2"/>
    <row r="26562" x14ac:dyDescent="0.2"/>
    <row r="26563" x14ac:dyDescent="0.2"/>
    <row r="26564" x14ac:dyDescent="0.2"/>
    <row r="26565" x14ac:dyDescent="0.2"/>
    <row r="26566" x14ac:dyDescent="0.2"/>
    <row r="26567" x14ac:dyDescent="0.2"/>
    <row r="26568" x14ac:dyDescent="0.2"/>
    <row r="26569" x14ac:dyDescent="0.2"/>
    <row r="26570" x14ac:dyDescent="0.2"/>
    <row r="26571" x14ac:dyDescent="0.2"/>
    <row r="26572" x14ac:dyDescent="0.2"/>
    <row r="26573" x14ac:dyDescent="0.2"/>
    <row r="26574" x14ac:dyDescent="0.2"/>
    <row r="26575" x14ac:dyDescent="0.2"/>
    <row r="26576" x14ac:dyDescent="0.2"/>
    <row r="26577" x14ac:dyDescent="0.2"/>
    <row r="26578" x14ac:dyDescent="0.2"/>
    <row r="26579" x14ac:dyDescent="0.2"/>
    <row r="26580" x14ac:dyDescent="0.2"/>
    <row r="26581" x14ac:dyDescent="0.2"/>
    <row r="26582" x14ac:dyDescent="0.2"/>
    <row r="26583" x14ac:dyDescent="0.2"/>
    <row r="26584" x14ac:dyDescent="0.2"/>
    <row r="26585" x14ac:dyDescent="0.2"/>
    <row r="26586" x14ac:dyDescent="0.2"/>
    <row r="26587" x14ac:dyDescent="0.2"/>
    <row r="26588" x14ac:dyDescent="0.2"/>
    <row r="26589" x14ac:dyDescent="0.2"/>
    <row r="26590" x14ac:dyDescent="0.2"/>
    <row r="26591" x14ac:dyDescent="0.2"/>
    <row r="26592" x14ac:dyDescent="0.2"/>
    <row r="26593" x14ac:dyDescent="0.2"/>
    <row r="26594" x14ac:dyDescent="0.2"/>
    <row r="26595" x14ac:dyDescent="0.2"/>
    <row r="26596" x14ac:dyDescent="0.2"/>
    <row r="26597" x14ac:dyDescent="0.2"/>
    <row r="26598" x14ac:dyDescent="0.2"/>
    <row r="26599" x14ac:dyDescent="0.2"/>
    <row r="26600" x14ac:dyDescent="0.2"/>
    <row r="26601" x14ac:dyDescent="0.2"/>
    <row r="26602" x14ac:dyDescent="0.2"/>
    <row r="26603" x14ac:dyDescent="0.2"/>
    <row r="26604" x14ac:dyDescent="0.2"/>
    <row r="26605" x14ac:dyDescent="0.2"/>
    <row r="26606" x14ac:dyDescent="0.2"/>
    <row r="26607" x14ac:dyDescent="0.2"/>
    <row r="26608" x14ac:dyDescent="0.2"/>
    <row r="26609" x14ac:dyDescent="0.2"/>
    <row r="26610" x14ac:dyDescent="0.2"/>
    <row r="26611" x14ac:dyDescent="0.2"/>
    <row r="26612" x14ac:dyDescent="0.2"/>
    <row r="26613" x14ac:dyDescent="0.2"/>
    <row r="26614" x14ac:dyDescent="0.2"/>
    <row r="26615" x14ac:dyDescent="0.2"/>
    <row r="26616" x14ac:dyDescent="0.2"/>
    <row r="26617" x14ac:dyDescent="0.2"/>
    <row r="26618" x14ac:dyDescent="0.2"/>
    <row r="26619" x14ac:dyDescent="0.2"/>
    <row r="26620" x14ac:dyDescent="0.2"/>
    <row r="26621" x14ac:dyDescent="0.2"/>
    <row r="26622" x14ac:dyDescent="0.2"/>
    <row r="26623" x14ac:dyDescent="0.2"/>
    <row r="26624" x14ac:dyDescent="0.2"/>
    <row r="26625" x14ac:dyDescent="0.2"/>
    <row r="26626" x14ac:dyDescent="0.2"/>
    <row r="26627" x14ac:dyDescent="0.2"/>
    <row r="26628" x14ac:dyDescent="0.2"/>
    <row r="26629" x14ac:dyDescent="0.2"/>
    <row r="26630" x14ac:dyDescent="0.2"/>
    <row r="26631" x14ac:dyDescent="0.2"/>
    <row r="26632" x14ac:dyDescent="0.2"/>
    <row r="26633" x14ac:dyDescent="0.2"/>
    <row r="26634" x14ac:dyDescent="0.2"/>
    <row r="26635" x14ac:dyDescent="0.2"/>
    <row r="26636" x14ac:dyDescent="0.2"/>
    <row r="26637" x14ac:dyDescent="0.2"/>
    <row r="26638" x14ac:dyDescent="0.2"/>
    <row r="26639" x14ac:dyDescent="0.2"/>
    <row r="26640" x14ac:dyDescent="0.2"/>
    <row r="26641" x14ac:dyDescent="0.2"/>
    <row r="26642" x14ac:dyDescent="0.2"/>
    <row r="26643" x14ac:dyDescent="0.2"/>
    <row r="26644" x14ac:dyDescent="0.2"/>
    <row r="26645" x14ac:dyDescent="0.2"/>
    <row r="26646" x14ac:dyDescent="0.2"/>
    <row r="26647" x14ac:dyDescent="0.2"/>
    <row r="26648" x14ac:dyDescent="0.2"/>
    <row r="26649" x14ac:dyDescent="0.2"/>
    <row r="26650" x14ac:dyDescent="0.2"/>
    <row r="26651" x14ac:dyDescent="0.2"/>
    <row r="26652" x14ac:dyDescent="0.2"/>
    <row r="26653" x14ac:dyDescent="0.2"/>
    <row r="26654" x14ac:dyDescent="0.2"/>
    <row r="26655" x14ac:dyDescent="0.2"/>
    <row r="26656" x14ac:dyDescent="0.2"/>
    <row r="26657" x14ac:dyDescent="0.2"/>
    <row r="26658" x14ac:dyDescent="0.2"/>
    <row r="26659" x14ac:dyDescent="0.2"/>
    <row r="26660" x14ac:dyDescent="0.2"/>
    <row r="26661" x14ac:dyDescent="0.2"/>
    <row r="26662" x14ac:dyDescent="0.2"/>
    <row r="26663" x14ac:dyDescent="0.2"/>
    <row r="26664" x14ac:dyDescent="0.2"/>
    <row r="26665" x14ac:dyDescent="0.2"/>
    <row r="26666" x14ac:dyDescent="0.2"/>
    <row r="26667" x14ac:dyDescent="0.2"/>
    <row r="26668" x14ac:dyDescent="0.2"/>
    <row r="26669" x14ac:dyDescent="0.2"/>
    <row r="26670" x14ac:dyDescent="0.2"/>
    <row r="26671" x14ac:dyDescent="0.2"/>
    <row r="26672" x14ac:dyDescent="0.2"/>
    <row r="26673" x14ac:dyDescent="0.2"/>
    <row r="26674" x14ac:dyDescent="0.2"/>
    <row r="26675" x14ac:dyDescent="0.2"/>
    <row r="26676" x14ac:dyDescent="0.2"/>
    <row r="26677" x14ac:dyDescent="0.2"/>
    <row r="26678" x14ac:dyDescent="0.2"/>
    <row r="26679" x14ac:dyDescent="0.2"/>
    <row r="26680" x14ac:dyDescent="0.2"/>
    <row r="26681" x14ac:dyDescent="0.2"/>
    <row r="26682" x14ac:dyDescent="0.2"/>
    <row r="26683" x14ac:dyDescent="0.2"/>
    <row r="26684" x14ac:dyDescent="0.2"/>
    <row r="26685" x14ac:dyDescent="0.2"/>
    <row r="26686" x14ac:dyDescent="0.2"/>
    <row r="26687" x14ac:dyDescent="0.2"/>
    <row r="26688" x14ac:dyDescent="0.2"/>
    <row r="26689" x14ac:dyDescent="0.2"/>
    <row r="26690" x14ac:dyDescent="0.2"/>
    <row r="26691" x14ac:dyDescent="0.2"/>
    <row r="26692" x14ac:dyDescent="0.2"/>
    <row r="26693" x14ac:dyDescent="0.2"/>
    <row r="26694" x14ac:dyDescent="0.2"/>
    <row r="26695" x14ac:dyDescent="0.2"/>
    <row r="26696" x14ac:dyDescent="0.2"/>
    <row r="26697" x14ac:dyDescent="0.2"/>
    <row r="26698" x14ac:dyDescent="0.2"/>
    <row r="26699" x14ac:dyDescent="0.2"/>
    <row r="26700" x14ac:dyDescent="0.2"/>
    <row r="26701" x14ac:dyDescent="0.2"/>
    <row r="26702" x14ac:dyDescent="0.2"/>
    <row r="26703" x14ac:dyDescent="0.2"/>
    <row r="26704" x14ac:dyDescent="0.2"/>
    <row r="26705" x14ac:dyDescent="0.2"/>
    <row r="26706" x14ac:dyDescent="0.2"/>
    <row r="26707" x14ac:dyDescent="0.2"/>
    <row r="26708" x14ac:dyDescent="0.2"/>
    <row r="26709" x14ac:dyDescent="0.2"/>
    <row r="26710" x14ac:dyDescent="0.2"/>
    <row r="26711" x14ac:dyDescent="0.2"/>
    <row r="26712" x14ac:dyDescent="0.2"/>
    <row r="26713" x14ac:dyDescent="0.2"/>
    <row r="26714" x14ac:dyDescent="0.2"/>
    <row r="26715" x14ac:dyDescent="0.2"/>
    <row r="26716" x14ac:dyDescent="0.2"/>
    <row r="26717" x14ac:dyDescent="0.2"/>
    <row r="26718" x14ac:dyDescent="0.2"/>
    <row r="26719" x14ac:dyDescent="0.2"/>
    <row r="26720" x14ac:dyDescent="0.2"/>
    <row r="26721" x14ac:dyDescent="0.2"/>
    <row r="26722" x14ac:dyDescent="0.2"/>
    <row r="26723" x14ac:dyDescent="0.2"/>
    <row r="26724" x14ac:dyDescent="0.2"/>
    <row r="26725" x14ac:dyDescent="0.2"/>
    <row r="26726" x14ac:dyDescent="0.2"/>
    <row r="26727" x14ac:dyDescent="0.2"/>
    <row r="26728" x14ac:dyDescent="0.2"/>
    <row r="26729" x14ac:dyDescent="0.2"/>
    <row r="26730" x14ac:dyDescent="0.2"/>
    <row r="26731" x14ac:dyDescent="0.2"/>
    <row r="26732" x14ac:dyDescent="0.2"/>
    <row r="26733" x14ac:dyDescent="0.2"/>
    <row r="26734" x14ac:dyDescent="0.2"/>
    <row r="26735" x14ac:dyDescent="0.2"/>
    <row r="26736" x14ac:dyDescent="0.2"/>
    <row r="26737" x14ac:dyDescent="0.2"/>
    <row r="26738" x14ac:dyDescent="0.2"/>
    <row r="26739" x14ac:dyDescent="0.2"/>
    <row r="26740" x14ac:dyDescent="0.2"/>
    <row r="26741" x14ac:dyDescent="0.2"/>
    <row r="26742" x14ac:dyDescent="0.2"/>
    <row r="26743" x14ac:dyDescent="0.2"/>
    <row r="26744" x14ac:dyDescent="0.2"/>
    <row r="26745" x14ac:dyDescent="0.2"/>
    <row r="26746" x14ac:dyDescent="0.2"/>
    <row r="26747" x14ac:dyDescent="0.2"/>
    <row r="26748" x14ac:dyDescent="0.2"/>
    <row r="26749" x14ac:dyDescent="0.2"/>
    <row r="26750" x14ac:dyDescent="0.2"/>
    <row r="26751" x14ac:dyDescent="0.2"/>
    <row r="26752" x14ac:dyDescent="0.2"/>
    <row r="26753" x14ac:dyDescent="0.2"/>
    <row r="26754" x14ac:dyDescent="0.2"/>
    <row r="26755" x14ac:dyDescent="0.2"/>
    <row r="26756" x14ac:dyDescent="0.2"/>
    <row r="26757" x14ac:dyDescent="0.2"/>
    <row r="26758" x14ac:dyDescent="0.2"/>
    <row r="26759" x14ac:dyDescent="0.2"/>
    <row r="26760" x14ac:dyDescent="0.2"/>
    <row r="26761" x14ac:dyDescent="0.2"/>
    <row r="26762" x14ac:dyDescent="0.2"/>
    <row r="26763" x14ac:dyDescent="0.2"/>
    <row r="26764" x14ac:dyDescent="0.2"/>
    <row r="26765" x14ac:dyDescent="0.2"/>
    <row r="26766" x14ac:dyDescent="0.2"/>
    <row r="26767" x14ac:dyDescent="0.2"/>
    <row r="26768" x14ac:dyDescent="0.2"/>
    <row r="26769" x14ac:dyDescent="0.2"/>
    <row r="26770" x14ac:dyDescent="0.2"/>
    <row r="26771" x14ac:dyDescent="0.2"/>
    <row r="26772" x14ac:dyDescent="0.2"/>
    <row r="26773" x14ac:dyDescent="0.2"/>
    <row r="26774" x14ac:dyDescent="0.2"/>
    <row r="26775" x14ac:dyDescent="0.2"/>
    <row r="26776" x14ac:dyDescent="0.2"/>
    <row r="26777" x14ac:dyDescent="0.2"/>
    <row r="26778" x14ac:dyDescent="0.2"/>
    <row r="26779" x14ac:dyDescent="0.2"/>
    <row r="26780" x14ac:dyDescent="0.2"/>
    <row r="26781" x14ac:dyDescent="0.2"/>
    <row r="26782" x14ac:dyDescent="0.2"/>
    <row r="26783" x14ac:dyDescent="0.2"/>
    <row r="26784" x14ac:dyDescent="0.2"/>
    <row r="26785" x14ac:dyDescent="0.2"/>
    <row r="26786" x14ac:dyDescent="0.2"/>
    <row r="26787" x14ac:dyDescent="0.2"/>
    <row r="26788" x14ac:dyDescent="0.2"/>
    <row r="26789" x14ac:dyDescent="0.2"/>
    <row r="26790" x14ac:dyDescent="0.2"/>
    <row r="26791" x14ac:dyDescent="0.2"/>
    <row r="26792" x14ac:dyDescent="0.2"/>
    <row r="26793" x14ac:dyDescent="0.2"/>
    <row r="26794" x14ac:dyDescent="0.2"/>
    <row r="26795" x14ac:dyDescent="0.2"/>
    <row r="26796" x14ac:dyDescent="0.2"/>
    <row r="26797" x14ac:dyDescent="0.2"/>
    <row r="26798" x14ac:dyDescent="0.2"/>
    <row r="26799" x14ac:dyDescent="0.2"/>
    <row r="26800" x14ac:dyDescent="0.2"/>
    <row r="26801" x14ac:dyDescent="0.2"/>
    <row r="26802" x14ac:dyDescent="0.2"/>
    <row r="26803" x14ac:dyDescent="0.2"/>
    <row r="26804" x14ac:dyDescent="0.2"/>
    <row r="26805" x14ac:dyDescent="0.2"/>
    <row r="26806" x14ac:dyDescent="0.2"/>
    <row r="26807" x14ac:dyDescent="0.2"/>
    <row r="26808" x14ac:dyDescent="0.2"/>
    <row r="26809" x14ac:dyDescent="0.2"/>
    <row r="26810" x14ac:dyDescent="0.2"/>
    <row r="26811" x14ac:dyDescent="0.2"/>
    <row r="26812" x14ac:dyDescent="0.2"/>
    <row r="26813" x14ac:dyDescent="0.2"/>
    <row r="26814" x14ac:dyDescent="0.2"/>
    <row r="26815" x14ac:dyDescent="0.2"/>
    <row r="26816" x14ac:dyDescent="0.2"/>
    <row r="26817" x14ac:dyDescent="0.2"/>
    <row r="26818" x14ac:dyDescent="0.2"/>
    <row r="26819" x14ac:dyDescent="0.2"/>
    <row r="26820" x14ac:dyDescent="0.2"/>
    <row r="26821" x14ac:dyDescent="0.2"/>
    <row r="26822" x14ac:dyDescent="0.2"/>
    <row r="26823" x14ac:dyDescent="0.2"/>
    <row r="26824" x14ac:dyDescent="0.2"/>
    <row r="26825" x14ac:dyDescent="0.2"/>
    <row r="26826" x14ac:dyDescent="0.2"/>
    <row r="26827" x14ac:dyDescent="0.2"/>
    <row r="26828" x14ac:dyDescent="0.2"/>
    <row r="26829" x14ac:dyDescent="0.2"/>
    <row r="26830" x14ac:dyDescent="0.2"/>
    <row r="26831" x14ac:dyDescent="0.2"/>
    <row r="26832" x14ac:dyDescent="0.2"/>
    <row r="26833" x14ac:dyDescent="0.2"/>
    <row r="26834" x14ac:dyDescent="0.2"/>
    <row r="26835" x14ac:dyDescent="0.2"/>
    <row r="26836" x14ac:dyDescent="0.2"/>
    <row r="26837" x14ac:dyDescent="0.2"/>
    <row r="26838" x14ac:dyDescent="0.2"/>
    <row r="26839" x14ac:dyDescent="0.2"/>
    <row r="26840" x14ac:dyDescent="0.2"/>
    <row r="26841" x14ac:dyDescent="0.2"/>
    <row r="26842" x14ac:dyDescent="0.2"/>
    <row r="26843" x14ac:dyDescent="0.2"/>
    <row r="26844" x14ac:dyDescent="0.2"/>
    <row r="26845" x14ac:dyDescent="0.2"/>
    <row r="26846" x14ac:dyDescent="0.2"/>
    <row r="26847" x14ac:dyDescent="0.2"/>
    <row r="26848" x14ac:dyDescent="0.2"/>
    <row r="26849" x14ac:dyDescent="0.2"/>
    <row r="26850" x14ac:dyDescent="0.2"/>
    <row r="26851" x14ac:dyDescent="0.2"/>
    <row r="26852" x14ac:dyDescent="0.2"/>
    <row r="26853" x14ac:dyDescent="0.2"/>
    <row r="26854" x14ac:dyDescent="0.2"/>
    <row r="26855" x14ac:dyDescent="0.2"/>
    <row r="26856" x14ac:dyDescent="0.2"/>
    <row r="26857" x14ac:dyDescent="0.2"/>
    <row r="26858" x14ac:dyDescent="0.2"/>
    <row r="26859" x14ac:dyDescent="0.2"/>
    <row r="26860" x14ac:dyDescent="0.2"/>
    <row r="26861" x14ac:dyDescent="0.2"/>
    <row r="26862" x14ac:dyDescent="0.2"/>
    <row r="26863" x14ac:dyDescent="0.2"/>
    <row r="26864" x14ac:dyDescent="0.2"/>
    <row r="26865" x14ac:dyDescent="0.2"/>
    <row r="26866" x14ac:dyDescent="0.2"/>
    <row r="26867" x14ac:dyDescent="0.2"/>
    <row r="26868" x14ac:dyDescent="0.2"/>
    <row r="26869" x14ac:dyDescent="0.2"/>
    <row r="26870" x14ac:dyDescent="0.2"/>
    <row r="26871" x14ac:dyDescent="0.2"/>
    <row r="26872" x14ac:dyDescent="0.2"/>
    <row r="26873" x14ac:dyDescent="0.2"/>
    <row r="26874" x14ac:dyDescent="0.2"/>
    <row r="26875" x14ac:dyDescent="0.2"/>
    <row r="26876" x14ac:dyDescent="0.2"/>
    <row r="26877" x14ac:dyDescent="0.2"/>
    <row r="26878" x14ac:dyDescent="0.2"/>
    <row r="26879" x14ac:dyDescent="0.2"/>
    <row r="26880" x14ac:dyDescent="0.2"/>
    <row r="26881" x14ac:dyDescent="0.2"/>
    <row r="26882" x14ac:dyDescent="0.2"/>
    <row r="26883" x14ac:dyDescent="0.2"/>
    <row r="26884" x14ac:dyDescent="0.2"/>
    <row r="26885" x14ac:dyDescent="0.2"/>
    <row r="26886" x14ac:dyDescent="0.2"/>
    <row r="26887" x14ac:dyDescent="0.2"/>
    <row r="26888" x14ac:dyDescent="0.2"/>
    <row r="26889" x14ac:dyDescent="0.2"/>
    <row r="26890" x14ac:dyDescent="0.2"/>
    <row r="26891" x14ac:dyDescent="0.2"/>
    <row r="26892" x14ac:dyDescent="0.2"/>
    <row r="26893" x14ac:dyDescent="0.2"/>
    <row r="26894" x14ac:dyDescent="0.2"/>
    <row r="26895" x14ac:dyDescent="0.2"/>
    <row r="26896" x14ac:dyDescent="0.2"/>
    <row r="26897" x14ac:dyDescent="0.2"/>
    <row r="26898" x14ac:dyDescent="0.2"/>
    <row r="26899" x14ac:dyDescent="0.2"/>
    <row r="26900" x14ac:dyDescent="0.2"/>
    <row r="26901" x14ac:dyDescent="0.2"/>
    <row r="26902" x14ac:dyDescent="0.2"/>
    <row r="26903" x14ac:dyDescent="0.2"/>
    <row r="26904" x14ac:dyDescent="0.2"/>
    <row r="26905" x14ac:dyDescent="0.2"/>
    <row r="26906" x14ac:dyDescent="0.2"/>
    <row r="26907" x14ac:dyDescent="0.2"/>
    <row r="26908" x14ac:dyDescent="0.2"/>
    <row r="26909" x14ac:dyDescent="0.2"/>
    <row r="26910" x14ac:dyDescent="0.2"/>
    <row r="26911" x14ac:dyDescent="0.2"/>
    <row r="26912" x14ac:dyDescent="0.2"/>
    <row r="26913" x14ac:dyDescent="0.2"/>
    <row r="26914" x14ac:dyDescent="0.2"/>
    <row r="26915" x14ac:dyDescent="0.2"/>
    <row r="26916" x14ac:dyDescent="0.2"/>
    <row r="26917" x14ac:dyDescent="0.2"/>
    <row r="26918" x14ac:dyDescent="0.2"/>
    <row r="26919" x14ac:dyDescent="0.2"/>
    <row r="26920" x14ac:dyDescent="0.2"/>
    <row r="26921" x14ac:dyDescent="0.2"/>
    <row r="26922" x14ac:dyDescent="0.2"/>
    <row r="26923" x14ac:dyDescent="0.2"/>
    <row r="26924" x14ac:dyDescent="0.2"/>
    <row r="26925" x14ac:dyDescent="0.2"/>
    <row r="26926" x14ac:dyDescent="0.2"/>
    <row r="26927" x14ac:dyDescent="0.2"/>
    <row r="26928" x14ac:dyDescent="0.2"/>
    <row r="26929" x14ac:dyDescent="0.2"/>
    <row r="26930" x14ac:dyDescent="0.2"/>
    <row r="26931" x14ac:dyDescent="0.2"/>
    <row r="26932" x14ac:dyDescent="0.2"/>
    <row r="26933" x14ac:dyDescent="0.2"/>
    <row r="26934" x14ac:dyDescent="0.2"/>
    <row r="26935" x14ac:dyDescent="0.2"/>
    <row r="26936" x14ac:dyDescent="0.2"/>
    <row r="26937" x14ac:dyDescent="0.2"/>
    <row r="26938" x14ac:dyDescent="0.2"/>
    <row r="26939" x14ac:dyDescent="0.2"/>
    <row r="26940" x14ac:dyDescent="0.2"/>
    <row r="26941" x14ac:dyDescent="0.2"/>
    <row r="26942" x14ac:dyDescent="0.2"/>
    <row r="26943" x14ac:dyDescent="0.2"/>
    <row r="26944" x14ac:dyDescent="0.2"/>
    <row r="26945" x14ac:dyDescent="0.2"/>
    <row r="26946" x14ac:dyDescent="0.2"/>
    <row r="26947" x14ac:dyDescent="0.2"/>
    <row r="26948" x14ac:dyDescent="0.2"/>
    <row r="26949" x14ac:dyDescent="0.2"/>
    <row r="26950" x14ac:dyDescent="0.2"/>
    <row r="26951" x14ac:dyDescent="0.2"/>
    <row r="26952" x14ac:dyDescent="0.2"/>
    <row r="26953" x14ac:dyDescent="0.2"/>
    <row r="26954" x14ac:dyDescent="0.2"/>
    <row r="26955" x14ac:dyDescent="0.2"/>
    <row r="26956" x14ac:dyDescent="0.2"/>
    <row r="26957" x14ac:dyDescent="0.2"/>
    <row r="26958" x14ac:dyDescent="0.2"/>
    <row r="26959" x14ac:dyDescent="0.2"/>
    <row r="26960" x14ac:dyDescent="0.2"/>
    <row r="26961" x14ac:dyDescent="0.2"/>
    <row r="26962" x14ac:dyDescent="0.2"/>
    <row r="26963" x14ac:dyDescent="0.2"/>
    <row r="26964" x14ac:dyDescent="0.2"/>
    <row r="26965" x14ac:dyDescent="0.2"/>
    <row r="26966" x14ac:dyDescent="0.2"/>
    <row r="26967" x14ac:dyDescent="0.2"/>
    <row r="26968" x14ac:dyDescent="0.2"/>
    <row r="26969" x14ac:dyDescent="0.2"/>
    <row r="26970" x14ac:dyDescent="0.2"/>
    <row r="26971" x14ac:dyDescent="0.2"/>
    <row r="26972" x14ac:dyDescent="0.2"/>
    <row r="26973" x14ac:dyDescent="0.2"/>
    <row r="26974" x14ac:dyDescent="0.2"/>
    <row r="26975" x14ac:dyDescent="0.2"/>
    <row r="26976" x14ac:dyDescent="0.2"/>
    <row r="26977" x14ac:dyDescent="0.2"/>
    <row r="26978" x14ac:dyDescent="0.2"/>
    <row r="26979" x14ac:dyDescent="0.2"/>
    <row r="26980" x14ac:dyDescent="0.2"/>
    <row r="26981" x14ac:dyDescent="0.2"/>
    <row r="26982" x14ac:dyDescent="0.2"/>
    <row r="26983" x14ac:dyDescent="0.2"/>
    <row r="26984" x14ac:dyDescent="0.2"/>
    <row r="26985" x14ac:dyDescent="0.2"/>
    <row r="26986" x14ac:dyDescent="0.2"/>
    <row r="26987" x14ac:dyDescent="0.2"/>
    <row r="26988" x14ac:dyDescent="0.2"/>
    <row r="26989" x14ac:dyDescent="0.2"/>
    <row r="26990" x14ac:dyDescent="0.2"/>
    <row r="26991" x14ac:dyDescent="0.2"/>
    <row r="26992" x14ac:dyDescent="0.2"/>
    <row r="26993" x14ac:dyDescent="0.2"/>
    <row r="26994" x14ac:dyDescent="0.2"/>
    <row r="26995" x14ac:dyDescent="0.2"/>
    <row r="26996" x14ac:dyDescent="0.2"/>
    <row r="26997" x14ac:dyDescent="0.2"/>
    <row r="26998" x14ac:dyDescent="0.2"/>
    <row r="26999" x14ac:dyDescent="0.2"/>
    <row r="27000" x14ac:dyDescent="0.2"/>
    <row r="27001" x14ac:dyDescent="0.2"/>
    <row r="27002" x14ac:dyDescent="0.2"/>
    <row r="27003" x14ac:dyDescent="0.2"/>
    <row r="27004" x14ac:dyDescent="0.2"/>
    <row r="27005" x14ac:dyDescent="0.2"/>
    <row r="27006" x14ac:dyDescent="0.2"/>
    <row r="27007" x14ac:dyDescent="0.2"/>
    <row r="27008" x14ac:dyDescent="0.2"/>
    <row r="27009" x14ac:dyDescent="0.2"/>
    <row r="27010" x14ac:dyDescent="0.2"/>
    <row r="27011" x14ac:dyDescent="0.2"/>
    <row r="27012" x14ac:dyDescent="0.2"/>
    <row r="27013" x14ac:dyDescent="0.2"/>
    <row r="27014" x14ac:dyDescent="0.2"/>
    <row r="27015" x14ac:dyDescent="0.2"/>
    <row r="27016" x14ac:dyDescent="0.2"/>
    <row r="27017" x14ac:dyDescent="0.2"/>
    <row r="27018" x14ac:dyDescent="0.2"/>
    <row r="27019" x14ac:dyDescent="0.2"/>
    <row r="27020" x14ac:dyDescent="0.2"/>
    <row r="27021" x14ac:dyDescent="0.2"/>
    <row r="27022" x14ac:dyDescent="0.2"/>
    <row r="27023" x14ac:dyDescent="0.2"/>
    <row r="27024" x14ac:dyDescent="0.2"/>
    <row r="27025" x14ac:dyDescent="0.2"/>
    <row r="27026" x14ac:dyDescent="0.2"/>
    <row r="27027" x14ac:dyDescent="0.2"/>
    <row r="27028" x14ac:dyDescent="0.2"/>
    <row r="27029" x14ac:dyDescent="0.2"/>
    <row r="27030" x14ac:dyDescent="0.2"/>
    <row r="27031" x14ac:dyDescent="0.2"/>
    <row r="27032" x14ac:dyDescent="0.2"/>
    <row r="27033" x14ac:dyDescent="0.2"/>
    <row r="27034" x14ac:dyDescent="0.2"/>
    <row r="27035" x14ac:dyDescent="0.2"/>
    <row r="27036" x14ac:dyDescent="0.2"/>
    <row r="27037" x14ac:dyDescent="0.2"/>
    <row r="27038" x14ac:dyDescent="0.2"/>
    <row r="27039" x14ac:dyDescent="0.2"/>
    <row r="27040" x14ac:dyDescent="0.2"/>
    <row r="27041" x14ac:dyDescent="0.2"/>
    <row r="27042" x14ac:dyDescent="0.2"/>
    <row r="27043" x14ac:dyDescent="0.2"/>
    <row r="27044" x14ac:dyDescent="0.2"/>
    <row r="27045" x14ac:dyDescent="0.2"/>
    <row r="27046" x14ac:dyDescent="0.2"/>
    <row r="27047" x14ac:dyDescent="0.2"/>
    <row r="27048" x14ac:dyDescent="0.2"/>
    <row r="27049" x14ac:dyDescent="0.2"/>
    <row r="27050" x14ac:dyDescent="0.2"/>
    <row r="27051" x14ac:dyDescent="0.2"/>
    <row r="27052" x14ac:dyDescent="0.2"/>
    <row r="27053" x14ac:dyDescent="0.2"/>
    <row r="27054" x14ac:dyDescent="0.2"/>
    <row r="27055" x14ac:dyDescent="0.2"/>
    <row r="27056" x14ac:dyDescent="0.2"/>
    <row r="27057" x14ac:dyDescent="0.2"/>
    <row r="27058" x14ac:dyDescent="0.2"/>
    <row r="27059" x14ac:dyDescent="0.2"/>
    <row r="27060" x14ac:dyDescent="0.2"/>
    <row r="27061" x14ac:dyDescent="0.2"/>
    <row r="27062" x14ac:dyDescent="0.2"/>
    <row r="27063" x14ac:dyDescent="0.2"/>
    <row r="27064" x14ac:dyDescent="0.2"/>
    <row r="27065" x14ac:dyDescent="0.2"/>
    <row r="27066" x14ac:dyDescent="0.2"/>
    <row r="27067" x14ac:dyDescent="0.2"/>
    <row r="27068" x14ac:dyDescent="0.2"/>
    <row r="27069" x14ac:dyDescent="0.2"/>
    <row r="27070" x14ac:dyDescent="0.2"/>
    <row r="27071" x14ac:dyDescent="0.2"/>
    <row r="27072" x14ac:dyDescent="0.2"/>
    <row r="27073" x14ac:dyDescent="0.2"/>
    <row r="27074" x14ac:dyDescent="0.2"/>
    <row r="27075" x14ac:dyDescent="0.2"/>
    <row r="27076" x14ac:dyDescent="0.2"/>
    <row r="27077" x14ac:dyDescent="0.2"/>
    <row r="27078" x14ac:dyDescent="0.2"/>
    <row r="27079" x14ac:dyDescent="0.2"/>
    <row r="27080" x14ac:dyDescent="0.2"/>
    <row r="27081" x14ac:dyDescent="0.2"/>
    <row r="27082" x14ac:dyDescent="0.2"/>
    <row r="27083" x14ac:dyDescent="0.2"/>
    <row r="27084" x14ac:dyDescent="0.2"/>
    <row r="27085" x14ac:dyDescent="0.2"/>
    <row r="27086" x14ac:dyDescent="0.2"/>
    <row r="27087" x14ac:dyDescent="0.2"/>
    <row r="27088" x14ac:dyDescent="0.2"/>
    <row r="27089" x14ac:dyDescent="0.2"/>
    <row r="27090" x14ac:dyDescent="0.2"/>
    <row r="27091" x14ac:dyDescent="0.2"/>
    <row r="27092" x14ac:dyDescent="0.2"/>
    <row r="27093" x14ac:dyDescent="0.2"/>
    <row r="27094" x14ac:dyDescent="0.2"/>
    <row r="27095" x14ac:dyDescent="0.2"/>
    <row r="27096" x14ac:dyDescent="0.2"/>
    <row r="27097" x14ac:dyDescent="0.2"/>
    <row r="27098" x14ac:dyDescent="0.2"/>
    <row r="27099" x14ac:dyDescent="0.2"/>
    <row r="27100" x14ac:dyDescent="0.2"/>
    <row r="27101" x14ac:dyDescent="0.2"/>
    <row r="27102" x14ac:dyDescent="0.2"/>
    <row r="27103" x14ac:dyDescent="0.2"/>
    <row r="27104" x14ac:dyDescent="0.2"/>
    <row r="27105" x14ac:dyDescent="0.2"/>
    <row r="27106" x14ac:dyDescent="0.2"/>
    <row r="27107" x14ac:dyDescent="0.2"/>
    <row r="27108" x14ac:dyDescent="0.2"/>
    <row r="27109" x14ac:dyDescent="0.2"/>
    <row r="27110" x14ac:dyDescent="0.2"/>
    <row r="27111" x14ac:dyDescent="0.2"/>
    <row r="27112" x14ac:dyDescent="0.2"/>
    <row r="27113" x14ac:dyDescent="0.2"/>
    <row r="27114" x14ac:dyDescent="0.2"/>
    <row r="27115" x14ac:dyDescent="0.2"/>
    <row r="27116" x14ac:dyDescent="0.2"/>
    <row r="27117" x14ac:dyDescent="0.2"/>
    <row r="27118" x14ac:dyDescent="0.2"/>
    <row r="27119" x14ac:dyDescent="0.2"/>
    <row r="27120" x14ac:dyDescent="0.2"/>
    <row r="27121" x14ac:dyDescent="0.2"/>
    <row r="27122" x14ac:dyDescent="0.2"/>
    <row r="27123" x14ac:dyDescent="0.2"/>
    <row r="27124" x14ac:dyDescent="0.2"/>
    <row r="27125" x14ac:dyDescent="0.2"/>
    <row r="27126" x14ac:dyDescent="0.2"/>
    <row r="27127" x14ac:dyDescent="0.2"/>
    <row r="27128" x14ac:dyDescent="0.2"/>
    <row r="27129" x14ac:dyDescent="0.2"/>
    <row r="27130" x14ac:dyDescent="0.2"/>
    <row r="27131" x14ac:dyDescent="0.2"/>
    <row r="27132" x14ac:dyDescent="0.2"/>
    <row r="27133" x14ac:dyDescent="0.2"/>
    <row r="27134" x14ac:dyDescent="0.2"/>
    <row r="27135" x14ac:dyDescent="0.2"/>
    <row r="27136" x14ac:dyDescent="0.2"/>
    <row r="27137" x14ac:dyDescent="0.2"/>
    <row r="27138" x14ac:dyDescent="0.2"/>
    <row r="27139" x14ac:dyDescent="0.2"/>
    <row r="27140" x14ac:dyDescent="0.2"/>
    <row r="27141" x14ac:dyDescent="0.2"/>
    <row r="27142" x14ac:dyDescent="0.2"/>
    <row r="27143" x14ac:dyDescent="0.2"/>
    <row r="27144" x14ac:dyDescent="0.2"/>
    <row r="27145" x14ac:dyDescent="0.2"/>
    <row r="27146" x14ac:dyDescent="0.2"/>
    <row r="27147" x14ac:dyDescent="0.2"/>
    <row r="27148" x14ac:dyDescent="0.2"/>
    <row r="27149" x14ac:dyDescent="0.2"/>
    <row r="27150" x14ac:dyDescent="0.2"/>
    <row r="27151" x14ac:dyDescent="0.2"/>
    <row r="27152" x14ac:dyDescent="0.2"/>
    <row r="27153" x14ac:dyDescent="0.2"/>
    <row r="27154" x14ac:dyDescent="0.2"/>
    <row r="27155" x14ac:dyDescent="0.2"/>
    <row r="27156" x14ac:dyDescent="0.2"/>
    <row r="27157" x14ac:dyDescent="0.2"/>
    <row r="27158" x14ac:dyDescent="0.2"/>
    <row r="27159" x14ac:dyDescent="0.2"/>
    <row r="27160" x14ac:dyDescent="0.2"/>
    <row r="27161" x14ac:dyDescent="0.2"/>
    <row r="27162" x14ac:dyDescent="0.2"/>
    <row r="27163" x14ac:dyDescent="0.2"/>
    <row r="27164" x14ac:dyDescent="0.2"/>
    <row r="27165" x14ac:dyDescent="0.2"/>
    <row r="27166" x14ac:dyDescent="0.2"/>
    <row r="27167" x14ac:dyDescent="0.2"/>
    <row r="27168" x14ac:dyDescent="0.2"/>
    <row r="27169" x14ac:dyDescent="0.2"/>
    <row r="27170" x14ac:dyDescent="0.2"/>
    <row r="27171" x14ac:dyDescent="0.2"/>
    <row r="27172" x14ac:dyDescent="0.2"/>
    <row r="27173" x14ac:dyDescent="0.2"/>
    <row r="27174" x14ac:dyDescent="0.2"/>
    <row r="27175" x14ac:dyDescent="0.2"/>
    <row r="27176" x14ac:dyDescent="0.2"/>
    <row r="27177" x14ac:dyDescent="0.2"/>
    <row r="27178" x14ac:dyDescent="0.2"/>
    <row r="27179" x14ac:dyDescent="0.2"/>
    <row r="27180" x14ac:dyDescent="0.2"/>
    <row r="27181" x14ac:dyDescent="0.2"/>
    <row r="27182" x14ac:dyDescent="0.2"/>
    <row r="27183" x14ac:dyDescent="0.2"/>
    <row r="27184" x14ac:dyDescent="0.2"/>
    <row r="27185" x14ac:dyDescent="0.2"/>
    <row r="27186" x14ac:dyDescent="0.2"/>
    <row r="27187" x14ac:dyDescent="0.2"/>
    <row r="27188" x14ac:dyDescent="0.2"/>
    <row r="27189" x14ac:dyDescent="0.2"/>
    <row r="27190" x14ac:dyDescent="0.2"/>
    <row r="27191" x14ac:dyDescent="0.2"/>
    <row r="27192" x14ac:dyDescent="0.2"/>
    <row r="27193" x14ac:dyDescent="0.2"/>
    <row r="27194" x14ac:dyDescent="0.2"/>
    <row r="27195" x14ac:dyDescent="0.2"/>
    <row r="27196" x14ac:dyDescent="0.2"/>
    <row r="27197" x14ac:dyDescent="0.2"/>
    <row r="27198" x14ac:dyDescent="0.2"/>
    <row r="27199" x14ac:dyDescent="0.2"/>
    <row r="27200" x14ac:dyDescent="0.2"/>
    <row r="27201" x14ac:dyDescent="0.2"/>
    <row r="27202" x14ac:dyDescent="0.2"/>
    <row r="27203" x14ac:dyDescent="0.2"/>
    <row r="27204" x14ac:dyDescent="0.2"/>
    <row r="27205" x14ac:dyDescent="0.2"/>
    <row r="27206" x14ac:dyDescent="0.2"/>
    <row r="27207" x14ac:dyDescent="0.2"/>
    <row r="27208" x14ac:dyDescent="0.2"/>
    <row r="27209" x14ac:dyDescent="0.2"/>
    <row r="27210" x14ac:dyDescent="0.2"/>
    <row r="27211" x14ac:dyDescent="0.2"/>
    <row r="27212" x14ac:dyDescent="0.2"/>
    <row r="27213" x14ac:dyDescent="0.2"/>
    <row r="27214" x14ac:dyDescent="0.2"/>
    <row r="27215" x14ac:dyDescent="0.2"/>
    <row r="27216" x14ac:dyDescent="0.2"/>
    <row r="27217" x14ac:dyDescent="0.2"/>
    <row r="27218" x14ac:dyDescent="0.2"/>
    <row r="27219" x14ac:dyDescent="0.2"/>
    <row r="27220" x14ac:dyDescent="0.2"/>
    <row r="27221" x14ac:dyDescent="0.2"/>
    <row r="27222" x14ac:dyDescent="0.2"/>
    <row r="27223" x14ac:dyDescent="0.2"/>
    <row r="27224" x14ac:dyDescent="0.2"/>
    <row r="27225" x14ac:dyDescent="0.2"/>
    <row r="27226" x14ac:dyDescent="0.2"/>
    <row r="27227" x14ac:dyDescent="0.2"/>
    <row r="27228" x14ac:dyDescent="0.2"/>
    <row r="27229" x14ac:dyDescent="0.2"/>
    <row r="27230" x14ac:dyDescent="0.2"/>
    <row r="27231" x14ac:dyDescent="0.2"/>
    <row r="27232" x14ac:dyDescent="0.2"/>
    <row r="27233" x14ac:dyDescent="0.2"/>
    <row r="27234" x14ac:dyDescent="0.2"/>
    <row r="27235" x14ac:dyDescent="0.2"/>
    <row r="27236" x14ac:dyDescent="0.2"/>
    <row r="27237" x14ac:dyDescent="0.2"/>
    <row r="27238" x14ac:dyDescent="0.2"/>
    <row r="27239" x14ac:dyDescent="0.2"/>
    <row r="27240" x14ac:dyDescent="0.2"/>
    <row r="27241" x14ac:dyDescent="0.2"/>
    <row r="27242" x14ac:dyDescent="0.2"/>
    <row r="27243" x14ac:dyDescent="0.2"/>
    <row r="27244" x14ac:dyDescent="0.2"/>
    <row r="27245" x14ac:dyDescent="0.2"/>
    <row r="27246" x14ac:dyDescent="0.2"/>
    <row r="27247" x14ac:dyDescent="0.2"/>
    <row r="27248" x14ac:dyDescent="0.2"/>
    <row r="27249" x14ac:dyDescent="0.2"/>
    <row r="27250" x14ac:dyDescent="0.2"/>
    <row r="27251" x14ac:dyDescent="0.2"/>
    <row r="27252" x14ac:dyDescent="0.2"/>
    <row r="27253" x14ac:dyDescent="0.2"/>
    <row r="27254" x14ac:dyDescent="0.2"/>
    <row r="27255" x14ac:dyDescent="0.2"/>
    <row r="27256" x14ac:dyDescent="0.2"/>
    <row r="27257" x14ac:dyDescent="0.2"/>
    <row r="27258" x14ac:dyDescent="0.2"/>
    <row r="27259" x14ac:dyDescent="0.2"/>
    <row r="27260" x14ac:dyDescent="0.2"/>
    <row r="27261" x14ac:dyDescent="0.2"/>
    <row r="27262" x14ac:dyDescent="0.2"/>
    <row r="27263" x14ac:dyDescent="0.2"/>
    <row r="27264" x14ac:dyDescent="0.2"/>
    <row r="27265" x14ac:dyDescent="0.2"/>
    <row r="27266" x14ac:dyDescent="0.2"/>
    <row r="27267" x14ac:dyDescent="0.2"/>
    <row r="27268" x14ac:dyDescent="0.2"/>
    <row r="27269" x14ac:dyDescent="0.2"/>
    <row r="27270" x14ac:dyDescent="0.2"/>
    <row r="27271" x14ac:dyDescent="0.2"/>
    <row r="27272" x14ac:dyDescent="0.2"/>
    <row r="27273" x14ac:dyDescent="0.2"/>
    <row r="27274" x14ac:dyDescent="0.2"/>
    <row r="27275" x14ac:dyDescent="0.2"/>
    <row r="27276" x14ac:dyDescent="0.2"/>
    <row r="27277" x14ac:dyDescent="0.2"/>
    <row r="27278" x14ac:dyDescent="0.2"/>
    <row r="27279" x14ac:dyDescent="0.2"/>
    <row r="27280" x14ac:dyDescent="0.2"/>
    <row r="27281" x14ac:dyDescent="0.2"/>
    <row r="27282" x14ac:dyDescent="0.2"/>
    <row r="27283" x14ac:dyDescent="0.2"/>
    <row r="27284" x14ac:dyDescent="0.2"/>
    <row r="27285" x14ac:dyDescent="0.2"/>
    <row r="27286" x14ac:dyDescent="0.2"/>
    <row r="27287" x14ac:dyDescent="0.2"/>
    <row r="27288" x14ac:dyDescent="0.2"/>
    <row r="27289" x14ac:dyDescent="0.2"/>
    <row r="27290" x14ac:dyDescent="0.2"/>
    <row r="27291" x14ac:dyDescent="0.2"/>
    <row r="27292" x14ac:dyDescent="0.2"/>
    <row r="27293" x14ac:dyDescent="0.2"/>
    <row r="27294" x14ac:dyDescent="0.2"/>
    <row r="27295" x14ac:dyDescent="0.2"/>
    <row r="27296" x14ac:dyDescent="0.2"/>
    <row r="27297" x14ac:dyDescent="0.2"/>
    <row r="27298" x14ac:dyDescent="0.2"/>
    <row r="27299" x14ac:dyDescent="0.2"/>
    <row r="27300" x14ac:dyDescent="0.2"/>
    <row r="27301" x14ac:dyDescent="0.2"/>
    <row r="27302" x14ac:dyDescent="0.2"/>
    <row r="27303" x14ac:dyDescent="0.2"/>
    <row r="27304" x14ac:dyDescent="0.2"/>
    <row r="27305" x14ac:dyDescent="0.2"/>
    <row r="27306" x14ac:dyDescent="0.2"/>
    <row r="27307" x14ac:dyDescent="0.2"/>
    <row r="27308" x14ac:dyDescent="0.2"/>
    <row r="27309" x14ac:dyDescent="0.2"/>
    <row r="27310" x14ac:dyDescent="0.2"/>
    <row r="27311" x14ac:dyDescent="0.2"/>
    <row r="27312" x14ac:dyDescent="0.2"/>
    <row r="27313" x14ac:dyDescent="0.2"/>
    <row r="27314" x14ac:dyDescent="0.2"/>
    <row r="27315" x14ac:dyDescent="0.2"/>
    <row r="27316" x14ac:dyDescent="0.2"/>
    <row r="27317" x14ac:dyDescent="0.2"/>
    <row r="27318" x14ac:dyDescent="0.2"/>
    <row r="27319" x14ac:dyDescent="0.2"/>
    <row r="27320" x14ac:dyDescent="0.2"/>
    <row r="27321" x14ac:dyDescent="0.2"/>
    <row r="27322" x14ac:dyDescent="0.2"/>
    <row r="27323" x14ac:dyDescent="0.2"/>
    <row r="27324" x14ac:dyDescent="0.2"/>
    <row r="27325" x14ac:dyDescent="0.2"/>
    <row r="27326" x14ac:dyDescent="0.2"/>
    <row r="27327" x14ac:dyDescent="0.2"/>
    <row r="27328" x14ac:dyDescent="0.2"/>
    <row r="27329" x14ac:dyDescent="0.2"/>
    <row r="27330" x14ac:dyDescent="0.2"/>
    <row r="27331" x14ac:dyDescent="0.2"/>
    <row r="27332" x14ac:dyDescent="0.2"/>
    <row r="27333" x14ac:dyDescent="0.2"/>
    <row r="27334" x14ac:dyDescent="0.2"/>
    <row r="27335" x14ac:dyDescent="0.2"/>
    <row r="27336" x14ac:dyDescent="0.2"/>
    <row r="27337" x14ac:dyDescent="0.2"/>
    <row r="27338" x14ac:dyDescent="0.2"/>
    <row r="27339" x14ac:dyDescent="0.2"/>
    <row r="27340" x14ac:dyDescent="0.2"/>
    <row r="27341" x14ac:dyDescent="0.2"/>
    <row r="27342" x14ac:dyDescent="0.2"/>
    <row r="27343" x14ac:dyDescent="0.2"/>
    <row r="27344" x14ac:dyDescent="0.2"/>
    <row r="27345" x14ac:dyDescent="0.2"/>
    <row r="27346" x14ac:dyDescent="0.2"/>
    <row r="27347" x14ac:dyDescent="0.2"/>
    <row r="27348" x14ac:dyDescent="0.2"/>
    <row r="27349" x14ac:dyDescent="0.2"/>
    <row r="27350" x14ac:dyDescent="0.2"/>
    <row r="27351" x14ac:dyDescent="0.2"/>
    <row r="27352" x14ac:dyDescent="0.2"/>
    <row r="27353" x14ac:dyDescent="0.2"/>
    <row r="27354" x14ac:dyDescent="0.2"/>
    <row r="27355" x14ac:dyDescent="0.2"/>
    <row r="27356" x14ac:dyDescent="0.2"/>
    <row r="27357" x14ac:dyDescent="0.2"/>
    <row r="27358" x14ac:dyDescent="0.2"/>
    <row r="27359" x14ac:dyDescent="0.2"/>
    <row r="27360" x14ac:dyDescent="0.2"/>
    <row r="27361" x14ac:dyDescent="0.2"/>
    <row r="27362" x14ac:dyDescent="0.2"/>
    <row r="27363" x14ac:dyDescent="0.2"/>
    <row r="27364" x14ac:dyDescent="0.2"/>
    <row r="27365" x14ac:dyDescent="0.2"/>
    <row r="27366" x14ac:dyDescent="0.2"/>
    <row r="27367" x14ac:dyDescent="0.2"/>
    <row r="27368" x14ac:dyDescent="0.2"/>
    <row r="27369" x14ac:dyDescent="0.2"/>
    <row r="27370" x14ac:dyDescent="0.2"/>
    <row r="27371" x14ac:dyDescent="0.2"/>
    <row r="27372" x14ac:dyDescent="0.2"/>
    <row r="27373" x14ac:dyDescent="0.2"/>
    <row r="27374" x14ac:dyDescent="0.2"/>
    <row r="27375" x14ac:dyDescent="0.2"/>
    <row r="27376" x14ac:dyDescent="0.2"/>
    <row r="27377" x14ac:dyDescent="0.2"/>
    <row r="27378" x14ac:dyDescent="0.2"/>
    <row r="27379" x14ac:dyDescent="0.2"/>
    <row r="27380" x14ac:dyDescent="0.2"/>
    <row r="27381" x14ac:dyDescent="0.2"/>
    <row r="27382" x14ac:dyDescent="0.2"/>
    <row r="27383" x14ac:dyDescent="0.2"/>
    <row r="27384" x14ac:dyDescent="0.2"/>
    <row r="27385" x14ac:dyDescent="0.2"/>
    <row r="27386" x14ac:dyDescent="0.2"/>
    <row r="27387" x14ac:dyDescent="0.2"/>
    <row r="27388" x14ac:dyDescent="0.2"/>
    <row r="27389" x14ac:dyDescent="0.2"/>
    <row r="27390" x14ac:dyDescent="0.2"/>
    <row r="27391" x14ac:dyDescent="0.2"/>
    <row r="27392" x14ac:dyDescent="0.2"/>
    <row r="27393" x14ac:dyDescent="0.2"/>
    <row r="27394" x14ac:dyDescent="0.2"/>
    <row r="27395" x14ac:dyDescent="0.2"/>
    <row r="27396" x14ac:dyDescent="0.2"/>
    <row r="27397" x14ac:dyDescent="0.2"/>
    <row r="27398" x14ac:dyDescent="0.2"/>
    <row r="27399" x14ac:dyDescent="0.2"/>
    <row r="27400" x14ac:dyDescent="0.2"/>
    <row r="27401" x14ac:dyDescent="0.2"/>
    <row r="27402" x14ac:dyDescent="0.2"/>
    <row r="27403" x14ac:dyDescent="0.2"/>
    <row r="27404" x14ac:dyDescent="0.2"/>
    <row r="27405" x14ac:dyDescent="0.2"/>
    <row r="27406" x14ac:dyDescent="0.2"/>
    <row r="27407" x14ac:dyDescent="0.2"/>
    <row r="27408" x14ac:dyDescent="0.2"/>
    <row r="27409" x14ac:dyDescent="0.2"/>
    <row r="27410" x14ac:dyDescent="0.2"/>
    <row r="27411" x14ac:dyDescent="0.2"/>
    <row r="27412" x14ac:dyDescent="0.2"/>
    <row r="27413" x14ac:dyDescent="0.2"/>
    <row r="27414" x14ac:dyDescent="0.2"/>
    <row r="27415" x14ac:dyDescent="0.2"/>
    <row r="27416" x14ac:dyDescent="0.2"/>
    <row r="27417" x14ac:dyDescent="0.2"/>
    <row r="27418" x14ac:dyDescent="0.2"/>
    <row r="27419" x14ac:dyDescent="0.2"/>
    <row r="27420" x14ac:dyDescent="0.2"/>
    <row r="27421" x14ac:dyDescent="0.2"/>
    <row r="27422" x14ac:dyDescent="0.2"/>
    <row r="27423" x14ac:dyDescent="0.2"/>
    <row r="27424" x14ac:dyDescent="0.2"/>
    <row r="27425" x14ac:dyDescent="0.2"/>
    <row r="27426" x14ac:dyDescent="0.2"/>
    <row r="27427" x14ac:dyDescent="0.2"/>
    <row r="27428" x14ac:dyDescent="0.2"/>
    <row r="27429" x14ac:dyDescent="0.2"/>
    <row r="27430" x14ac:dyDescent="0.2"/>
    <row r="27431" x14ac:dyDescent="0.2"/>
    <row r="27432" x14ac:dyDescent="0.2"/>
    <row r="27433" x14ac:dyDescent="0.2"/>
    <row r="27434" x14ac:dyDescent="0.2"/>
    <row r="27435" x14ac:dyDescent="0.2"/>
    <row r="27436" x14ac:dyDescent="0.2"/>
    <row r="27437" x14ac:dyDescent="0.2"/>
    <row r="27438" x14ac:dyDescent="0.2"/>
    <row r="27439" x14ac:dyDescent="0.2"/>
    <row r="27440" x14ac:dyDescent="0.2"/>
    <row r="27441" x14ac:dyDescent="0.2"/>
    <row r="27442" x14ac:dyDescent="0.2"/>
    <row r="27443" x14ac:dyDescent="0.2"/>
    <row r="27444" x14ac:dyDescent="0.2"/>
    <row r="27445" x14ac:dyDescent="0.2"/>
    <row r="27446" x14ac:dyDescent="0.2"/>
    <row r="27447" x14ac:dyDescent="0.2"/>
    <row r="27448" x14ac:dyDescent="0.2"/>
    <row r="27449" x14ac:dyDescent="0.2"/>
    <row r="27450" x14ac:dyDescent="0.2"/>
    <row r="27451" x14ac:dyDescent="0.2"/>
    <row r="27452" x14ac:dyDescent="0.2"/>
    <row r="27453" x14ac:dyDescent="0.2"/>
    <row r="27454" x14ac:dyDescent="0.2"/>
    <row r="27455" x14ac:dyDescent="0.2"/>
    <row r="27456" x14ac:dyDescent="0.2"/>
    <row r="27457" x14ac:dyDescent="0.2"/>
    <row r="27458" x14ac:dyDescent="0.2"/>
    <row r="27459" x14ac:dyDescent="0.2"/>
    <row r="27460" x14ac:dyDescent="0.2"/>
    <row r="27461" x14ac:dyDescent="0.2"/>
    <row r="27462" x14ac:dyDescent="0.2"/>
    <row r="27463" x14ac:dyDescent="0.2"/>
    <row r="27464" x14ac:dyDescent="0.2"/>
    <row r="27465" x14ac:dyDescent="0.2"/>
    <row r="27466" x14ac:dyDescent="0.2"/>
    <row r="27467" x14ac:dyDescent="0.2"/>
    <row r="27468" x14ac:dyDescent="0.2"/>
    <row r="27469" x14ac:dyDescent="0.2"/>
    <row r="27470" x14ac:dyDescent="0.2"/>
    <row r="27471" x14ac:dyDescent="0.2"/>
    <row r="27472" x14ac:dyDescent="0.2"/>
    <row r="27473" x14ac:dyDescent="0.2"/>
    <row r="27474" x14ac:dyDescent="0.2"/>
    <row r="27475" x14ac:dyDescent="0.2"/>
    <row r="27476" x14ac:dyDescent="0.2"/>
    <row r="27477" x14ac:dyDescent="0.2"/>
    <row r="27478" x14ac:dyDescent="0.2"/>
    <row r="27479" x14ac:dyDescent="0.2"/>
    <row r="27480" x14ac:dyDescent="0.2"/>
    <row r="27481" x14ac:dyDescent="0.2"/>
    <row r="27482" x14ac:dyDescent="0.2"/>
    <row r="27483" x14ac:dyDescent="0.2"/>
    <row r="27484" x14ac:dyDescent="0.2"/>
    <row r="27485" x14ac:dyDescent="0.2"/>
    <row r="27486" x14ac:dyDescent="0.2"/>
    <row r="27487" x14ac:dyDescent="0.2"/>
    <row r="27488" x14ac:dyDescent="0.2"/>
    <row r="27489" x14ac:dyDescent="0.2"/>
    <row r="27490" x14ac:dyDescent="0.2"/>
    <row r="27491" x14ac:dyDescent="0.2"/>
    <row r="27492" x14ac:dyDescent="0.2"/>
    <row r="27493" x14ac:dyDescent="0.2"/>
    <row r="27494" x14ac:dyDescent="0.2"/>
    <row r="27495" x14ac:dyDescent="0.2"/>
    <row r="27496" x14ac:dyDescent="0.2"/>
    <row r="27497" x14ac:dyDescent="0.2"/>
    <row r="27498" x14ac:dyDescent="0.2"/>
    <row r="27499" x14ac:dyDescent="0.2"/>
    <row r="27500" x14ac:dyDescent="0.2"/>
    <row r="27501" x14ac:dyDescent="0.2"/>
    <row r="27502" x14ac:dyDescent="0.2"/>
    <row r="27503" x14ac:dyDescent="0.2"/>
    <row r="27504" x14ac:dyDescent="0.2"/>
    <row r="27505" x14ac:dyDescent="0.2"/>
    <row r="27506" x14ac:dyDescent="0.2"/>
    <row r="27507" x14ac:dyDescent="0.2"/>
    <row r="27508" x14ac:dyDescent="0.2"/>
    <row r="27509" x14ac:dyDescent="0.2"/>
    <row r="27510" x14ac:dyDescent="0.2"/>
    <row r="27511" x14ac:dyDescent="0.2"/>
    <row r="27512" x14ac:dyDescent="0.2"/>
    <row r="27513" x14ac:dyDescent="0.2"/>
    <row r="27514" x14ac:dyDescent="0.2"/>
    <row r="27515" x14ac:dyDescent="0.2"/>
    <row r="27516" x14ac:dyDescent="0.2"/>
    <row r="27517" x14ac:dyDescent="0.2"/>
    <row r="27518" x14ac:dyDescent="0.2"/>
    <row r="27519" x14ac:dyDescent="0.2"/>
    <row r="27520" x14ac:dyDescent="0.2"/>
    <row r="27521" x14ac:dyDescent="0.2"/>
    <row r="27522" x14ac:dyDescent="0.2"/>
    <row r="27523" x14ac:dyDescent="0.2"/>
    <row r="27524" x14ac:dyDescent="0.2"/>
    <row r="27525" x14ac:dyDescent="0.2"/>
    <row r="27526" x14ac:dyDescent="0.2"/>
    <row r="27527" x14ac:dyDescent="0.2"/>
    <row r="27528" x14ac:dyDescent="0.2"/>
    <row r="27529" x14ac:dyDescent="0.2"/>
    <row r="27530" x14ac:dyDescent="0.2"/>
    <row r="27531" x14ac:dyDescent="0.2"/>
    <row r="27532" x14ac:dyDescent="0.2"/>
    <row r="27533" x14ac:dyDescent="0.2"/>
    <row r="27534" x14ac:dyDescent="0.2"/>
    <row r="27535" x14ac:dyDescent="0.2"/>
    <row r="27536" x14ac:dyDescent="0.2"/>
    <row r="27537" x14ac:dyDescent="0.2"/>
    <row r="27538" x14ac:dyDescent="0.2"/>
    <row r="27539" x14ac:dyDescent="0.2"/>
    <row r="27540" x14ac:dyDescent="0.2"/>
    <row r="27541" x14ac:dyDescent="0.2"/>
    <row r="27542" x14ac:dyDescent="0.2"/>
    <row r="27543" x14ac:dyDescent="0.2"/>
    <row r="27544" x14ac:dyDescent="0.2"/>
    <row r="27545" x14ac:dyDescent="0.2"/>
    <row r="27546" x14ac:dyDescent="0.2"/>
    <row r="27547" x14ac:dyDescent="0.2"/>
    <row r="27548" x14ac:dyDescent="0.2"/>
    <row r="27549" x14ac:dyDescent="0.2"/>
    <row r="27550" x14ac:dyDescent="0.2"/>
    <row r="27551" x14ac:dyDescent="0.2"/>
    <row r="27552" x14ac:dyDescent="0.2"/>
    <row r="27553" x14ac:dyDescent="0.2"/>
    <row r="27554" x14ac:dyDescent="0.2"/>
    <row r="27555" x14ac:dyDescent="0.2"/>
    <row r="27556" x14ac:dyDescent="0.2"/>
    <row r="27557" x14ac:dyDescent="0.2"/>
    <row r="27558" x14ac:dyDescent="0.2"/>
    <row r="27559" x14ac:dyDescent="0.2"/>
    <row r="27560" x14ac:dyDescent="0.2"/>
    <row r="27561" x14ac:dyDescent="0.2"/>
    <row r="27562" x14ac:dyDescent="0.2"/>
    <row r="27563" x14ac:dyDescent="0.2"/>
    <row r="27564" x14ac:dyDescent="0.2"/>
    <row r="27565" x14ac:dyDescent="0.2"/>
    <row r="27566" x14ac:dyDescent="0.2"/>
    <row r="27567" x14ac:dyDescent="0.2"/>
    <row r="27568" x14ac:dyDescent="0.2"/>
    <row r="27569" x14ac:dyDescent="0.2"/>
    <row r="27570" x14ac:dyDescent="0.2"/>
    <row r="27571" x14ac:dyDescent="0.2"/>
    <row r="27572" x14ac:dyDescent="0.2"/>
    <row r="27573" x14ac:dyDescent="0.2"/>
    <row r="27574" x14ac:dyDescent="0.2"/>
    <row r="27575" x14ac:dyDescent="0.2"/>
    <row r="27576" x14ac:dyDescent="0.2"/>
    <row r="27577" x14ac:dyDescent="0.2"/>
    <row r="27578" x14ac:dyDescent="0.2"/>
    <row r="27579" x14ac:dyDescent="0.2"/>
    <row r="27580" x14ac:dyDescent="0.2"/>
    <row r="27581" x14ac:dyDescent="0.2"/>
    <row r="27582" x14ac:dyDescent="0.2"/>
    <row r="27583" x14ac:dyDescent="0.2"/>
    <row r="27584" x14ac:dyDescent="0.2"/>
    <row r="27585" x14ac:dyDescent="0.2"/>
    <row r="27586" x14ac:dyDescent="0.2"/>
    <row r="27587" x14ac:dyDescent="0.2"/>
    <row r="27588" x14ac:dyDescent="0.2"/>
    <row r="27589" x14ac:dyDescent="0.2"/>
    <row r="27590" x14ac:dyDescent="0.2"/>
    <row r="27591" x14ac:dyDescent="0.2"/>
    <row r="27592" x14ac:dyDescent="0.2"/>
    <row r="27593" x14ac:dyDescent="0.2"/>
    <row r="27594" x14ac:dyDescent="0.2"/>
    <row r="27595" x14ac:dyDescent="0.2"/>
    <row r="27596" x14ac:dyDescent="0.2"/>
    <row r="27597" x14ac:dyDescent="0.2"/>
    <row r="27598" x14ac:dyDescent="0.2"/>
    <row r="27599" x14ac:dyDescent="0.2"/>
    <row r="27600" x14ac:dyDescent="0.2"/>
    <row r="27601" x14ac:dyDescent="0.2"/>
    <row r="27602" x14ac:dyDescent="0.2"/>
    <row r="27603" x14ac:dyDescent="0.2"/>
    <row r="27604" x14ac:dyDescent="0.2"/>
    <row r="27605" x14ac:dyDescent="0.2"/>
    <row r="27606" x14ac:dyDescent="0.2"/>
    <row r="27607" x14ac:dyDescent="0.2"/>
    <row r="27608" x14ac:dyDescent="0.2"/>
    <row r="27609" x14ac:dyDescent="0.2"/>
    <row r="27610" x14ac:dyDescent="0.2"/>
    <row r="27611" x14ac:dyDescent="0.2"/>
    <row r="27612" x14ac:dyDescent="0.2"/>
    <row r="27613" x14ac:dyDescent="0.2"/>
    <row r="27614" x14ac:dyDescent="0.2"/>
    <row r="27615" x14ac:dyDescent="0.2"/>
    <row r="27616" x14ac:dyDescent="0.2"/>
    <row r="27617" x14ac:dyDescent="0.2"/>
    <row r="27618" x14ac:dyDescent="0.2"/>
    <row r="27619" x14ac:dyDescent="0.2"/>
    <row r="27620" x14ac:dyDescent="0.2"/>
    <row r="27621" x14ac:dyDescent="0.2"/>
    <row r="27622" x14ac:dyDescent="0.2"/>
    <row r="27623" x14ac:dyDescent="0.2"/>
    <row r="27624" x14ac:dyDescent="0.2"/>
    <row r="27625" x14ac:dyDescent="0.2"/>
    <row r="27626" x14ac:dyDescent="0.2"/>
    <row r="27627" x14ac:dyDescent="0.2"/>
    <row r="27628" x14ac:dyDescent="0.2"/>
    <row r="27629" x14ac:dyDescent="0.2"/>
    <row r="27630" x14ac:dyDescent="0.2"/>
    <row r="27631" x14ac:dyDescent="0.2"/>
    <row r="27632" x14ac:dyDescent="0.2"/>
    <row r="27633" x14ac:dyDescent="0.2"/>
    <row r="27634" x14ac:dyDescent="0.2"/>
    <row r="27635" x14ac:dyDescent="0.2"/>
    <row r="27636" x14ac:dyDescent="0.2"/>
    <row r="27637" x14ac:dyDescent="0.2"/>
    <row r="27638" x14ac:dyDescent="0.2"/>
    <row r="27639" x14ac:dyDescent="0.2"/>
    <row r="27640" x14ac:dyDescent="0.2"/>
    <row r="27641" x14ac:dyDescent="0.2"/>
    <row r="27642" x14ac:dyDescent="0.2"/>
    <row r="27643" x14ac:dyDescent="0.2"/>
    <row r="27644" x14ac:dyDescent="0.2"/>
    <row r="27645" x14ac:dyDescent="0.2"/>
    <row r="27646" x14ac:dyDescent="0.2"/>
    <row r="27647" x14ac:dyDescent="0.2"/>
    <row r="27648" x14ac:dyDescent="0.2"/>
    <row r="27649" x14ac:dyDescent="0.2"/>
    <row r="27650" x14ac:dyDescent="0.2"/>
    <row r="27651" x14ac:dyDescent="0.2"/>
    <row r="27652" x14ac:dyDescent="0.2"/>
    <row r="27653" x14ac:dyDescent="0.2"/>
    <row r="27654" x14ac:dyDescent="0.2"/>
    <row r="27655" x14ac:dyDescent="0.2"/>
    <row r="27656" x14ac:dyDescent="0.2"/>
    <row r="27657" x14ac:dyDescent="0.2"/>
    <row r="27658" x14ac:dyDescent="0.2"/>
    <row r="27659" x14ac:dyDescent="0.2"/>
    <row r="27660" x14ac:dyDescent="0.2"/>
    <row r="27661" x14ac:dyDescent="0.2"/>
    <row r="27662" x14ac:dyDescent="0.2"/>
    <row r="27663" x14ac:dyDescent="0.2"/>
    <row r="27664" x14ac:dyDescent="0.2"/>
    <row r="27665" x14ac:dyDescent="0.2"/>
    <row r="27666" x14ac:dyDescent="0.2"/>
    <row r="27667" x14ac:dyDescent="0.2"/>
    <row r="27668" x14ac:dyDescent="0.2"/>
    <row r="27669" x14ac:dyDescent="0.2"/>
    <row r="27670" x14ac:dyDescent="0.2"/>
    <row r="27671" x14ac:dyDescent="0.2"/>
    <row r="27672" x14ac:dyDescent="0.2"/>
    <row r="27673" x14ac:dyDescent="0.2"/>
    <row r="27674" x14ac:dyDescent="0.2"/>
    <row r="27675" x14ac:dyDescent="0.2"/>
    <row r="27676" x14ac:dyDescent="0.2"/>
    <row r="27677" x14ac:dyDescent="0.2"/>
    <row r="27678" x14ac:dyDescent="0.2"/>
    <row r="27679" x14ac:dyDescent="0.2"/>
    <row r="27680" x14ac:dyDescent="0.2"/>
    <row r="27681" x14ac:dyDescent="0.2"/>
    <row r="27682" x14ac:dyDescent="0.2"/>
    <row r="27683" x14ac:dyDescent="0.2"/>
    <row r="27684" x14ac:dyDescent="0.2"/>
    <row r="27685" x14ac:dyDescent="0.2"/>
    <row r="27686" x14ac:dyDescent="0.2"/>
    <row r="27687" x14ac:dyDescent="0.2"/>
    <row r="27688" x14ac:dyDescent="0.2"/>
    <row r="27689" x14ac:dyDescent="0.2"/>
    <row r="27690" x14ac:dyDescent="0.2"/>
    <row r="27691" x14ac:dyDescent="0.2"/>
    <row r="27692" x14ac:dyDescent="0.2"/>
    <row r="27693" x14ac:dyDescent="0.2"/>
    <row r="27694" x14ac:dyDescent="0.2"/>
    <row r="27695" x14ac:dyDescent="0.2"/>
    <row r="27696" x14ac:dyDescent="0.2"/>
    <row r="27697" x14ac:dyDescent="0.2"/>
    <row r="27698" x14ac:dyDescent="0.2"/>
    <row r="27699" x14ac:dyDescent="0.2"/>
    <row r="27700" x14ac:dyDescent="0.2"/>
    <row r="27701" x14ac:dyDescent="0.2"/>
    <row r="27702" x14ac:dyDescent="0.2"/>
    <row r="27703" x14ac:dyDescent="0.2"/>
    <row r="27704" x14ac:dyDescent="0.2"/>
    <row r="27705" x14ac:dyDescent="0.2"/>
    <row r="27706" x14ac:dyDescent="0.2"/>
    <row r="27707" x14ac:dyDescent="0.2"/>
    <row r="27708" x14ac:dyDescent="0.2"/>
    <row r="27709" x14ac:dyDescent="0.2"/>
    <row r="27710" x14ac:dyDescent="0.2"/>
    <row r="27711" x14ac:dyDescent="0.2"/>
    <row r="27712" x14ac:dyDescent="0.2"/>
    <row r="27713" x14ac:dyDescent="0.2"/>
    <row r="27714" x14ac:dyDescent="0.2"/>
    <row r="27715" x14ac:dyDescent="0.2"/>
    <row r="27716" x14ac:dyDescent="0.2"/>
    <row r="27717" x14ac:dyDescent="0.2"/>
    <row r="27718" x14ac:dyDescent="0.2"/>
    <row r="27719" x14ac:dyDescent="0.2"/>
    <row r="27720" x14ac:dyDescent="0.2"/>
    <row r="27721" x14ac:dyDescent="0.2"/>
    <row r="27722" x14ac:dyDescent="0.2"/>
    <row r="27723" x14ac:dyDescent="0.2"/>
    <row r="27724" x14ac:dyDescent="0.2"/>
    <row r="27725" x14ac:dyDescent="0.2"/>
    <row r="27726" x14ac:dyDescent="0.2"/>
    <row r="27727" x14ac:dyDescent="0.2"/>
    <row r="27728" x14ac:dyDescent="0.2"/>
    <row r="27729" x14ac:dyDescent="0.2"/>
    <row r="27730" x14ac:dyDescent="0.2"/>
    <row r="27731" x14ac:dyDescent="0.2"/>
    <row r="27732" x14ac:dyDescent="0.2"/>
    <row r="27733" x14ac:dyDescent="0.2"/>
    <row r="27734" x14ac:dyDescent="0.2"/>
    <row r="27735" x14ac:dyDescent="0.2"/>
    <row r="27736" x14ac:dyDescent="0.2"/>
    <row r="27737" x14ac:dyDescent="0.2"/>
    <row r="27738" x14ac:dyDescent="0.2"/>
    <row r="27739" x14ac:dyDescent="0.2"/>
    <row r="27740" x14ac:dyDescent="0.2"/>
    <row r="27741" x14ac:dyDescent="0.2"/>
    <row r="27742" x14ac:dyDescent="0.2"/>
    <row r="27743" x14ac:dyDescent="0.2"/>
    <row r="27744" x14ac:dyDescent="0.2"/>
    <row r="27745" x14ac:dyDescent="0.2"/>
    <row r="27746" x14ac:dyDescent="0.2"/>
    <row r="27747" x14ac:dyDescent="0.2"/>
    <row r="27748" x14ac:dyDescent="0.2"/>
    <row r="27749" x14ac:dyDescent="0.2"/>
    <row r="27750" x14ac:dyDescent="0.2"/>
    <row r="27751" x14ac:dyDescent="0.2"/>
    <row r="27752" x14ac:dyDescent="0.2"/>
    <row r="27753" x14ac:dyDescent="0.2"/>
    <row r="27754" x14ac:dyDescent="0.2"/>
    <row r="27755" x14ac:dyDescent="0.2"/>
    <row r="27756" x14ac:dyDescent="0.2"/>
    <row r="27757" x14ac:dyDescent="0.2"/>
    <row r="27758" x14ac:dyDescent="0.2"/>
    <row r="27759" x14ac:dyDescent="0.2"/>
    <row r="27760" x14ac:dyDescent="0.2"/>
    <row r="27761" x14ac:dyDescent="0.2"/>
    <row r="27762" x14ac:dyDescent="0.2"/>
    <row r="27763" x14ac:dyDescent="0.2"/>
    <row r="27764" x14ac:dyDescent="0.2"/>
    <row r="27765" x14ac:dyDescent="0.2"/>
    <row r="27766" x14ac:dyDescent="0.2"/>
    <row r="27767" x14ac:dyDescent="0.2"/>
    <row r="27768" x14ac:dyDescent="0.2"/>
    <row r="27769" x14ac:dyDescent="0.2"/>
    <row r="27770" x14ac:dyDescent="0.2"/>
    <row r="27771" x14ac:dyDescent="0.2"/>
    <row r="27772" x14ac:dyDescent="0.2"/>
    <row r="27773" x14ac:dyDescent="0.2"/>
    <row r="27774" x14ac:dyDescent="0.2"/>
    <row r="27775" x14ac:dyDescent="0.2"/>
    <row r="27776" x14ac:dyDescent="0.2"/>
    <row r="27777" x14ac:dyDescent="0.2"/>
    <row r="27778" x14ac:dyDescent="0.2"/>
    <row r="27779" x14ac:dyDescent="0.2"/>
    <row r="27780" x14ac:dyDescent="0.2"/>
    <row r="27781" x14ac:dyDescent="0.2"/>
    <row r="27782" x14ac:dyDescent="0.2"/>
    <row r="27783" x14ac:dyDescent="0.2"/>
    <row r="27784" x14ac:dyDescent="0.2"/>
    <row r="27785" x14ac:dyDescent="0.2"/>
    <row r="27786" x14ac:dyDescent="0.2"/>
    <row r="27787" x14ac:dyDescent="0.2"/>
    <row r="27788" x14ac:dyDescent="0.2"/>
    <row r="27789" x14ac:dyDescent="0.2"/>
    <row r="27790" x14ac:dyDescent="0.2"/>
    <row r="27791" x14ac:dyDescent="0.2"/>
    <row r="27792" x14ac:dyDescent="0.2"/>
    <row r="27793" x14ac:dyDescent="0.2"/>
    <row r="27794" x14ac:dyDescent="0.2"/>
    <row r="27795" x14ac:dyDescent="0.2"/>
    <row r="27796" x14ac:dyDescent="0.2"/>
    <row r="27797" x14ac:dyDescent="0.2"/>
    <row r="27798" x14ac:dyDescent="0.2"/>
    <row r="27799" x14ac:dyDescent="0.2"/>
    <row r="27800" x14ac:dyDescent="0.2"/>
    <row r="27801" x14ac:dyDescent="0.2"/>
    <row r="27802" x14ac:dyDescent="0.2"/>
    <row r="27803" x14ac:dyDescent="0.2"/>
    <row r="27804" x14ac:dyDescent="0.2"/>
    <row r="27805" x14ac:dyDescent="0.2"/>
    <row r="27806" x14ac:dyDescent="0.2"/>
    <row r="27807" x14ac:dyDescent="0.2"/>
    <row r="27808" x14ac:dyDescent="0.2"/>
    <row r="27809" x14ac:dyDescent="0.2"/>
    <row r="27810" x14ac:dyDescent="0.2"/>
    <row r="27811" x14ac:dyDescent="0.2"/>
    <row r="27812" x14ac:dyDescent="0.2"/>
    <row r="27813" x14ac:dyDescent="0.2"/>
    <row r="27814" x14ac:dyDescent="0.2"/>
    <row r="27815" x14ac:dyDescent="0.2"/>
    <row r="27816" x14ac:dyDescent="0.2"/>
    <row r="27817" x14ac:dyDescent="0.2"/>
    <row r="27818" x14ac:dyDescent="0.2"/>
    <row r="27819" x14ac:dyDescent="0.2"/>
    <row r="27820" x14ac:dyDescent="0.2"/>
    <row r="27821" x14ac:dyDescent="0.2"/>
    <row r="27822" x14ac:dyDescent="0.2"/>
    <row r="27823" x14ac:dyDescent="0.2"/>
    <row r="27824" x14ac:dyDescent="0.2"/>
    <row r="27825" x14ac:dyDescent="0.2"/>
    <row r="27826" x14ac:dyDescent="0.2"/>
    <row r="27827" x14ac:dyDescent="0.2"/>
    <row r="27828" x14ac:dyDescent="0.2"/>
    <row r="27829" x14ac:dyDescent="0.2"/>
    <row r="27830" x14ac:dyDescent="0.2"/>
    <row r="27831" x14ac:dyDescent="0.2"/>
    <row r="27832" x14ac:dyDescent="0.2"/>
    <row r="27833" x14ac:dyDescent="0.2"/>
    <row r="27834" x14ac:dyDescent="0.2"/>
    <row r="27835" x14ac:dyDescent="0.2"/>
    <row r="27836" x14ac:dyDescent="0.2"/>
    <row r="27837" x14ac:dyDescent="0.2"/>
    <row r="27838" x14ac:dyDescent="0.2"/>
    <row r="27839" x14ac:dyDescent="0.2"/>
    <row r="27840" x14ac:dyDescent="0.2"/>
    <row r="27841" x14ac:dyDescent="0.2"/>
    <row r="27842" x14ac:dyDescent="0.2"/>
    <row r="27843" x14ac:dyDescent="0.2"/>
    <row r="27844" x14ac:dyDescent="0.2"/>
    <row r="27845" x14ac:dyDescent="0.2"/>
    <row r="27846" x14ac:dyDescent="0.2"/>
    <row r="27847" x14ac:dyDescent="0.2"/>
    <row r="27848" x14ac:dyDescent="0.2"/>
    <row r="27849" x14ac:dyDescent="0.2"/>
    <row r="27850" x14ac:dyDescent="0.2"/>
    <row r="27851" x14ac:dyDescent="0.2"/>
    <row r="27852" x14ac:dyDescent="0.2"/>
    <row r="27853" x14ac:dyDescent="0.2"/>
    <row r="27854" x14ac:dyDescent="0.2"/>
    <row r="27855" x14ac:dyDescent="0.2"/>
    <row r="27856" x14ac:dyDescent="0.2"/>
    <row r="27857" x14ac:dyDescent="0.2"/>
    <row r="27858" x14ac:dyDescent="0.2"/>
    <row r="27859" x14ac:dyDescent="0.2"/>
    <row r="27860" x14ac:dyDescent="0.2"/>
    <row r="27861" x14ac:dyDescent="0.2"/>
    <row r="27862" x14ac:dyDescent="0.2"/>
    <row r="27863" x14ac:dyDescent="0.2"/>
    <row r="27864" x14ac:dyDescent="0.2"/>
    <row r="27865" x14ac:dyDescent="0.2"/>
    <row r="27866" x14ac:dyDescent="0.2"/>
    <row r="27867" x14ac:dyDescent="0.2"/>
    <row r="27868" x14ac:dyDescent="0.2"/>
    <row r="27869" x14ac:dyDescent="0.2"/>
    <row r="27870" x14ac:dyDescent="0.2"/>
    <row r="27871" x14ac:dyDescent="0.2"/>
    <row r="27872" x14ac:dyDescent="0.2"/>
    <row r="27873" x14ac:dyDescent="0.2"/>
    <row r="27874" x14ac:dyDescent="0.2"/>
    <row r="27875" x14ac:dyDescent="0.2"/>
    <row r="27876" x14ac:dyDescent="0.2"/>
    <row r="27877" x14ac:dyDescent="0.2"/>
    <row r="27878" x14ac:dyDescent="0.2"/>
    <row r="27879" x14ac:dyDescent="0.2"/>
    <row r="27880" x14ac:dyDescent="0.2"/>
    <row r="27881" x14ac:dyDescent="0.2"/>
    <row r="27882" x14ac:dyDescent="0.2"/>
    <row r="27883" x14ac:dyDescent="0.2"/>
    <row r="27884" x14ac:dyDescent="0.2"/>
    <row r="27885" x14ac:dyDescent="0.2"/>
    <row r="27886" x14ac:dyDescent="0.2"/>
    <row r="27887" x14ac:dyDescent="0.2"/>
    <row r="27888" x14ac:dyDescent="0.2"/>
    <row r="27889" x14ac:dyDescent="0.2"/>
    <row r="27890" x14ac:dyDescent="0.2"/>
    <row r="27891" x14ac:dyDescent="0.2"/>
    <row r="27892" x14ac:dyDescent="0.2"/>
    <row r="27893" x14ac:dyDescent="0.2"/>
    <row r="27894" x14ac:dyDescent="0.2"/>
    <row r="27895" x14ac:dyDescent="0.2"/>
    <row r="27896" x14ac:dyDescent="0.2"/>
    <row r="27897" x14ac:dyDescent="0.2"/>
    <row r="27898" x14ac:dyDescent="0.2"/>
    <row r="27899" x14ac:dyDescent="0.2"/>
    <row r="27900" x14ac:dyDescent="0.2"/>
    <row r="27901" x14ac:dyDescent="0.2"/>
    <row r="27902" x14ac:dyDescent="0.2"/>
    <row r="27903" x14ac:dyDescent="0.2"/>
    <row r="27904" x14ac:dyDescent="0.2"/>
    <row r="27905" x14ac:dyDescent="0.2"/>
    <row r="27906" x14ac:dyDescent="0.2"/>
    <row r="27907" x14ac:dyDescent="0.2"/>
    <row r="27908" x14ac:dyDescent="0.2"/>
    <row r="27909" x14ac:dyDescent="0.2"/>
    <row r="27910" x14ac:dyDescent="0.2"/>
    <row r="27911" x14ac:dyDescent="0.2"/>
    <row r="27912" x14ac:dyDescent="0.2"/>
    <row r="27913" x14ac:dyDescent="0.2"/>
    <row r="27914" x14ac:dyDescent="0.2"/>
    <row r="27915" x14ac:dyDescent="0.2"/>
    <row r="27916" x14ac:dyDescent="0.2"/>
    <row r="27917" x14ac:dyDescent="0.2"/>
    <row r="27918" x14ac:dyDescent="0.2"/>
    <row r="27919" x14ac:dyDescent="0.2"/>
    <row r="27920" x14ac:dyDescent="0.2"/>
    <row r="27921" x14ac:dyDescent="0.2"/>
    <row r="27922" x14ac:dyDescent="0.2"/>
    <row r="27923" x14ac:dyDescent="0.2"/>
    <row r="27924" x14ac:dyDescent="0.2"/>
    <row r="27925" x14ac:dyDescent="0.2"/>
    <row r="27926" x14ac:dyDescent="0.2"/>
    <row r="27927" x14ac:dyDescent="0.2"/>
    <row r="27928" x14ac:dyDescent="0.2"/>
    <row r="27929" x14ac:dyDescent="0.2"/>
    <row r="27930" x14ac:dyDescent="0.2"/>
    <row r="27931" x14ac:dyDescent="0.2"/>
    <row r="27932" x14ac:dyDescent="0.2"/>
    <row r="27933" x14ac:dyDescent="0.2"/>
    <row r="27934" x14ac:dyDescent="0.2"/>
    <row r="27935" x14ac:dyDescent="0.2"/>
    <row r="27936" x14ac:dyDescent="0.2"/>
    <row r="27937" x14ac:dyDescent="0.2"/>
    <row r="27938" x14ac:dyDescent="0.2"/>
    <row r="27939" x14ac:dyDescent="0.2"/>
    <row r="27940" x14ac:dyDescent="0.2"/>
    <row r="27941" x14ac:dyDescent="0.2"/>
    <row r="27942" x14ac:dyDescent="0.2"/>
    <row r="27943" x14ac:dyDescent="0.2"/>
    <row r="27944" x14ac:dyDescent="0.2"/>
    <row r="27945" x14ac:dyDescent="0.2"/>
    <row r="27946" x14ac:dyDescent="0.2"/>
    <row r="27947" x14ac:dyDescent="0.2"/>
    <row r="27948" x14ac:dyDescent="0.2"/>
    <row r="27949" x14ac:dyDescent="0.2"/>
    <row r="27950" x14ac:dyDescent="0.2"/>
    <row r="27951" x14ac:dyDescent="0.2"/>
    <row r="27952" x14ac:dyDescent="0.2"/>
    <row r="27953" x14ac:dyDescent="0.2"/>
    <row r="27954" x14ac:dyDescent="0.2"/>
    <row r="27955" x14ac:dyDescent="0.2"/>
    <row r="27956" x14ac:dyDescent="0.2"/>
    <row r="27957" x14ac:dyDescent="0.2"/>
    <row r="27958" x14ac:dyDescent="0.2"/>
    <row r="27959" x14ac:dyDescent="0.2"/>
    <row r="27960" x14ac:dyDescent="0.2"/>
    <row r="27961" x14ac:dyDescent="0.2"/>
    <row r="27962" x14ac:dyDescent="0.2"/>
    <row r="27963" x14ac:dyDescent="0.2"/>
    <row r="27964" x14ac:dyDescent="0.2"/>
    <row r="27965" x14ac:dyDescent="0.2"/>
    <row r="27966" x14ac:dyDescent="0.2"/>
    <row r="27967" x14ac:dyDescent="0.2"/>
    <row r="27968" x14ac:dyDescent="0.2"/>
    <row r="27969" x14ac:dyDescent="0.2"/>
    <row r="27970" x14ac:dyDescent="0.2"/>
    <row r="27971" x14ac:dyDescent="0.2"/>
    <row r="27972" x14ac:dyDescent="0.2"/>
    <row r="27973" x14ac:dyDescent="0.2"/>
    <row r="27974" x14ac:dyDescent="0.2"/>
    <row r="27975" x14ac:dyDescent="0.2"/>
    <row r="27976" x14ac:dyDescent="0.2"/>
    <row r="27977" x14ac:dyDescent="0.2"/>
    <row r="27978" x14ac:dyDescent="0.2"/>
    <row r="27979" x14ac:dyDescent="0.2"/>
    <row r="27980" x14ac:dyDescent="0.2"/>
    <row r="27981" x14ac:dyDescent="0.2"/>
    <row r="27982" x14ac:dyDescent="0.2"/>
    <row r="27983" x14ac:dyDescent="0.2"/>
    <row r="27984" x14ac:dyDescent="0.2"/>
    <row r="27985" x14ac:dyDescent="0.2"/>
    <row r="27986" x14ac:dyDescent="0.2"/>
    <row r="27987" x14ac:dyDescent="0.2"/>
    <row r="27988" x14ac:dyDescent="0.2"/>
    <row r="27989" x14ac:dyDescent="0.2"/>
    <row r="27990" x14ac:dyDescent="0.2"/>
    <row r="27991" x14ac:dyDescent="0.2"/>
    <row r="27992" x14ac:dyDescent="0.2"/>
    <row r="27993" x14ac:dyDescent="0.2"/>
    <row r="27994" x14ac:dyDescent="0.2"/>
    <row r="27995" x14ac:dyDescent="0.2"/>
    <row r="27996" x14ac:dyDescent="0.2"/>
    <row r="27997" x14ac:dyDescent="0.2"/>
    <row r="27998" x14ac:dyDescent="0.2"/>
    <row r="27999" x14ac:dyDescent="0.2"/>
    <row r="28000" x14ac:dyDescent="0.2"/>
    <row r="28001" x14ac:dyDescent="0.2"/>
    <row r="28002" x14ac:dyDescent="0.2"/>
    <row r="28003" x14ac:dyDescent="0.2"/>
    <row r="28004" x14ac:dyDescent="0.2"/>
    <row r="28005" x14ac:dyDescent="0.2"/>
    <row r="28006" x14ac:dyDescent="0.2"/>
    <row r="28007" x14ac:dyDescent="0.2"/>
    <row r="28008" x14ac:dyDescent="0.2"/>
    <row r="28009" x14ac:dyDescent="0.2"/>
    <row r="28010" x14ac:dyDescent="0.2"/>
    <row r="28011" x14ac:dyDescent="0.2"/>
    <row r="28012" x14ac:dyDescent="0.2"/>
    <row r="28013" x14ac:dyDescent="0.2"/>
    <row r="28014" x14ac:dyDescent="0.2"/>
    <row r="28015" x14ac:dyDescent="0.2"/>
    <row r="28016" x14ac:dyDescent="0.2"/>
    <row r="28017" x14ac:dyDescent="0.2"/>
    <row r="28018" x14ac:dyDescent="0.2"/>
    <row r="28019" x14ac:dyDescent="0.2"/>
    <row r="28020" x14ac:dyDescent="0.2"/>
    <row r="28021" x14ac:dyDescent="0.2"/>
    <row r="28022" x14ac:dyDescent="0.2"/>
    <row r="28023" x14ac:dyDescent="0.2"/>
    <row r="28024" x14ac:dyDescent="0.2"/>
    <row r="28025" x14ac:dyDescent="0.2"/>
    <row r="28026" x14ac:dyDescent="0.2"/>
    <row r="28027" x14ac:dyDescent="0.2"/>
    <row r="28028" x14ac:dyDescent="0.2"/>
    <row r="28029" x14ac:dyDescent="0.2"/>
    <row r="28030" x14ac:dyDescent="0.2"/>
    <row r="28031" x14ac:dyDescent="0.2"/>
    <row r="28032" x14ac:dyDescent="0.2"/>
    <row r="28033" x14ac:dyDescent="0.2"/>
    <row r="28034" x14ac:dyDescent="0.2"/>
    <row r="28035" x14ac:dyDescent="0.2"/>
    <row r="28036" x14ac:dyDescent="0.2"/>
    <row r="28037" x14ac:dyDescent="0.2"/>
    <row r="28038" x14ac:dyDescent="0.2"/>
    <row r="28039" x14ac:dyDescent="0.2"/>
    <row r="28040" x14ac:dyDescent="0.2"/>
    <row r="28041" x14ac:dyDescent="0.2"/>
    <row r="28042" x14ac:dyDescent="0.2"/>
    <row r="28043" x14ac:dyDescent="0.2"/>
    <row r="28044" x14ac:dyDescent="0.2"/>
    <row r="28045" x14ac:dyDescent="0.2"/>
    <row r="28046" x14ac:dyDescent="0.2"/>
    <row r="28047" x14ac:dyDescent="0.2"/>
    <row r="28048" x14ac:dyDescent="0.2"/>
    <row r="28049" x14ac:dyDescent="0.2"/>
    <row r="28050" x14ac:dyDescent="0.2"/>
    <row r="28051" x14ac:dyDescent="0.2"/>
    <row r="28052" x14ac:dyDescent="0.2"/>
    <row r="28053" x14ac:dyDescent="0.2"/>
    <row r="28054" x14ac:dyDescent="0.2"/>
    <row r="28055" x14ac:dyDescent="0.2"/>
    <row r="28056" x14ac:dyDescent="0.2"/>
    <row r="28057" x14ac:dyDescent="0.2"/>
    <row r="28058" x14ac:dyDescent="0.2"/>
    <row r="28059" x14ac:dyDescent="0.2"/>
    <row r="28060" x14ac:dyDescent="0.2"/>
    <row r="28061" x14ac:dyDescent="0.2"/>
    <row r="28062" x14ac:dyDescent="0.2"/>
    <row r="28063" x14ac:dyDescent="0.2"/>
    <row r="28064" x14ac:dyDescent="0.2"/>
    <row r="28065" x14ac:dyDescent="0.2"/>
    <row r="28066" x14ac:dyDescent="0.2"/>
    <row r="28067" x14ac:dyDescent="0.2"/>
    <row r="28068" x14ac:dyDescent="0.2"/>
    <row r="28069" x14ac:dyDescent="0.2"/>
    <row r="28070" x14ac:dyDescent="0.2"/>
    <row r="28071" x14ac:dyDescent="0.2"/>
    <row r="28072" x14ac:dyDescent="0.2"/>
    <row r="28073" x14ac:dyDescent="0.2"/>
    <row r="28074" x14ac:dyDescent="0.2"/>
    <row r="28075" x14ac:dyDescent="0.2"/>
    <row r="28076" x14ac:dyDescent="0.2"/>
    <row r="28077" x14ac:dyDescent="0.2"/>
    <row r="28078" x14ac:dyDescent="0.2"/>
    <row r="28079" x14ac:dyDescent="0.2"/>
    <row r="28080" x14ac:dyDescent="0.2"/>
    <row r="28081" x14ac:dyDescent="0.2"/>
    <row r="28082" x14ac:dyDescent="0.2"/>
    <row r="28083" x14ac:dyDescent="0.2"/>
    <row r="28084" x14ac:dyDescent="0.2"/>
    <row r="28085" x14ac:dyDescent="0.2"/>
    <row r="28086" x14ac:dyDescent="0.2"/>
    <row r="28087" x14ac:dyDescent="0.2"/>
    <row r="28088" x14ac:dyDescent="0.2"/>
    <row r="28089" x14ac:dyDescent="0.2"/>
    <row r="28090" x14ac:dyDescent="0.2"/>
    <row r="28091" x14ac:dyDescent="0.2"/>
    <row r="28092" x14ac:dyDescent="0.2"/>
    <row r="28093" x14ac:dyDescent="0.2"/>
    <row r="28094" x14ac:dyDescent="0.2"/>
    <row r="28095" x14ac:dyDescent="0.2"/>
    <row r="28096" x14ac:dyDescent="0.2"/>
    <row r="28097" x14ac:dyDescent="0.2"/>
    <row r="28098" x14ac:dyDescent="0.2"/>
    <row r="28099" x14ac:dyDescent="0.2"/>
    <row r="28100" x14ac:dyDescent="0.2"/>
    <row r="28101" x14ac:dyDescent="0.2"/>
    <row r="28102" x14ac:dyDescent="0.2"/>
    <row r="28103" x14ac:dyDescent="0.2"/>
    <row r="28104" x14ac:dyDescent="0.2"/>
    <row r="28105" x14ac:dyDescent="0.2"/>
    <row r="28106" x14ac:dyDescent="0.2"/>
    <row r="28107" x14ac:dyDescent="0.2"/>
    <row r="28108" x14ac:dyDescent="0.2"/>
    <row r="28109" x14ac:dyDescent="0.2"/>
    <row r="28110" x14ac:dyDescent="0.2"/>
    <row r="28111" x14ac:dyDescent="0.2"/>
    <row r="28112" x14ac:dyDescent="0.2"/>
    <row r="28113" x14ac:dyDescent="0.2"/>
    <row r="28114" x14ac:dyDescent="0.2"/>
    <row r="28115" x14ac:dyDescent="0.2"/>
    <row r="28116" x14ac:dyDescent="0.2"/>
    <row r="28117" x14ac:dyDescent="0.2"/>
    <row r="28118" x14ac:dyDescent="0.2"/>
    <row r="28119" x14ac:dyDescent="0.2"/>
    <row r="28120" x14ac:dyDescent="0.2"/>
    <row r="28121" x14ac:dyDescent="0.2"/>
    <row r="28122" x14ac:dyDescent="0.2"/>
    <row r="28123" x14ac:dyDescent="0.2"/>
    <row r="28124" x14ac:dyDescent="0.2"/>
    <row r="28125" x14ac:dyDescent="0.2"/>
    <row r="28126" x14ac:dyDescent="0.2"/>
    <row r="28127" x14ac:dyDescent="0.2"/>
    <row r="28128" x14ac:dyDescent="0.2"/>
    <row r="28129" x14ac:dyDescent="0.2"/>
    <row r="28130" x14ac:dyDescent="0.2"/>
    <row r="28131" x14ac:dyDescent="0.2"/>
    <row r="28132" x14ac:dyDescent="0.2"/>
    <row r="28133" x14ac:dyDescent="0.2"/>
    <row r="28134" x14ac:dyDescent="0.2"/>
    <row r="28135" x14ac:dyDescent="0.2"/>
    <row r="28136" x14ac:dyDescent="0.2"/>
    <row r="28137" x14ac:dyDescent="0.2"/>
    <row r="28138" x14ac:dyDescent="0.2"/>
    <row r="28139" x14ac:dyDescent="0.2"/>
    <row r="28140" x14ac:dyDescent="0.2"/>
    <row r="28141" x14ac:dyDescent="0.2"/>
    <row r="28142" x14ac:dyDescent="0.2"/>
    <row r="28143" x14ac:dyDescent="0.2"/>
    <row r="28144" x14ac:dyDescent="0.2"/>
    <row r="28145" x14ac:dyDescent="0.2"/>
    <row r="28146" x14ac:dyDescent="0.2"/>
    <row r="28147" x14ac:dyDescent="0.2"/>
    <row r="28148" x14ac:dyDescent="0.2"/>
    <row r="28149" x14ac:dyDescent="0.2"/>
    <row r="28150" x14ac:dyDescent="0.2"/>
    <row r="28151" x14ac:dyDescent="0.2"/>
    <row r="28152" x14ac:dyDescent="0.2"/>
    <row r="28153" x14ac:dyDescent="0.2"/>
    <row r="28154" x14ac:dyDescent="0.2"/>
    <row r="28155" x14ac:dyDescent="0.2"/>
    <row r="28156" x14ac:dyDescent="0.2"/>
    <row r="28157" x14ac:dyDescent="0.2"/>
    <row r="28158" x14ac:dyDescent="0.2"/>
    <row r="28159" x14ac:dyDescent="0.2"/>
    <row r="28160" x14ac:dyDescent="0.2"/>
    <row r="28161" x14ac:dyDescent="0.2"/>
    <row r="28162" x14ac:dyDescent="0.2"/>
    <row r="28163" x14ac:dyDescent="0.2"/>
    <row r="28164" x14ac:dyDescent="0.2"/>
    <row r="28165" x14ac:dyDescent="0.2"/>
    <row r="28166" x14ac:dyDescent="0.2"/>
    <row r="28167" x14ac:dyDescent="0.2"/>
    <row r="28168" x14ac:dyDescent="0.2"/>
    <row r="28169" x14ac:dyDescent="0.2"/>
    <row r="28170" x14ac:dyDescent="0.2"/>
    <row r="28171" x14ac:dyDescent="0.2"/>
    <row r="28172" x14ac:dyDescent="0.2"/>
    <row r="28173" x14ac:dyDescent="0.2"/>
    <row r="28174" x14ac:dyDescent="0.2"/>
    <row r="28175" x14ac:dyDescent="0.2"/>
    <row r="28176" x14ac:dyDescent="0.2"/>
    <row r="28177" x14ac:dyDescent="0.2"/>
    <row r="28178" x14ac:dyDescent="0.2"/>
    <row r="28179" x14ac:dyDescent="0.2"/>
    <row r="28180" x14ac:dyDescent="0.2"/>
    <row r="28181" x14ac:dyDescent="0.2"/>
    <row r="28182" x14ac:dyDescent="0.2"/>
    <row r="28183" x14ac:dyDescent="0.2"/>
    <row r="28184" x14ac:dyDescent="0.2"/>
    <row r="28185" x14ac:dyDescent="0.2"/>
    <row r="28186" x14ac:dyDescent="0.2"/>
    <row r="28187" x14ac:dyDescent="0.2"/>
    <row r="28188" x14ac:dyDescent="0.2"/>
    <row r="28189" x14ac:dyDescent="0.2"/>
    <row r="28190" x14ac:dyDescent="0.2"/>
    <row r="28191" x14ac:dyDescent="0.2"/>
    <row r="28192" x14ac:dyDescent="0.2"/>
    <row r="28193" x14ac:dyDescent="0.2"/>
    <row r="28194" x14ac:dyDescent="0.2"/>
    <row r="28195" x14ac:dyDescent="0.2"/>
    <row r="28196" x14ac:dyDescent="0.2"/>
    <row r="28197" x14ac:dyDescent="0.2"/>
    <row r="28198" x14ac:dyDescent="0.2"/>
    <row r="28199" x14ac:dyDescent="0.2"/>
    <row r="28200" x14ac:dyDescent="0.2"/>
    <row r="28201" x14ac:dyDescent="0.2"/>
    <row r="28202" x14ac:dyDescent="0.2"/>
    <row r="28203" x14ac:dyDescent="0.2"/>
    <row r="28204" x14ac:dyDescent="0.2"/>
    <row r="28205" x14ac:dyDescent="0.2"/>
    <row r="28206" x14ac:dyDescent="0.2"/>
    <row r="28207" x14ac:dyDescent="0.2"/>
    <row r="28208" x14ac:dyDescent="0.2"/>
    <row r="28209" x14ac:dyDescent="0.2"/>
    <row r="28210" x14ac:dyDescent="0.2"/>
    <row r="28211" x14ac:dyDescent="0.2"/>
    <row r="28212" x14ac:dyDescent="0.2"/>
    <row r="28213" x14ac:dyDescent="0.2"/>
    <row r="28214" x14ac:dyDescent="0.2"/>
    <row r="28215" x14ac:dyDescent="0.2"/>
    <row r="28216" x14ac:dyDescent="0.2"/>
    <row r="28217" x14ac:dyDescent="0.2"/>
    <row r="28218" x14ac:dyDescent="0.2"/>
    <row r="28219" x14ac:dyDescent="0.2"/>
    <row r="28220" x14ac:dyDescent="0.2"/>
    <row r="28221" x14ac:dyDescent="0.2"/>
    <row r="28222" x14ac:dyDescent="0.2"/>
    <row r="28223" x14ac:dyDescent="0.2"/>
    <row r="28224" x14ac:dyDescent="0.2"/>
    <row r="28225" x14ac:dyDescent="0.2"/>
    <row r="28226" x14ac:dyDescent="0.2"/>
    <row r="28227" x14ac:dyDescent="0.2"/>
    <row r="28228" x14ac:dyDescent="0.2"/>
    <row r="28229" x14ac:dyDescent="0.2"/>
    <row r="28230" x14ac:dyDescent="0.2"/>
    <row r="28231" x14ac:dyDescent="0.2"/>
    <row r="28232" x14ac:dyDescent="0.2"/>
    <row r="28233" x14ac:dyDescent="0.2"/>
    <row r="28234" x14ac:dyDescent="0.2"/>
    <row r="28235" x14ac:dyDescent="0.2"/>
    <row r="28236" x14ac:dyDescent="0.2"/>
    <row r="28237" x14ac:dyDescent="0.2"/>
    <row r="28238" x14ac:dyDescent="0.2"/>
    <row r="28239" x14ac:dyDescent="0.2"/>
    <row r="28240" x14ac:dyDescent="0.2"/>
    <row r="28241" x14ac:dyDescent="0.2"/>
    <row r="28242" x14ac:dyDescent="0.2"/>
    <row r="28243" x14ac:dyDescent="0.2"/>
    <row r="28244" x14ac:dyDescent="0.2"/>
    <row r="28245" x14ac:dyDescent="0.2"/>
    <row r="28246" x14ac:dyDescent="0.2"/>
    <row r="28247" x14ac:dyDescent="0.2"/>
    <row r="28248" x14ac:dyDescent="0.2"/>
    <row r="28249" x14ac:dyDescent="0.2"/>
    <row r="28250" x14ac:dyDescent="0.2"/>
    <row r="28251" x14ac:dyDescent="0.2"/>
    <row r="28252" x14ac:dyDescent="0.2"/>
    <row r="28253" x14ac:dyDescent="0.2"/>
    <row r="28254" x14ac:dyDescent="0.2"/>
    <row r="28255" x14ac:dyDescent="0.2"/>
    <row r="28256" x14ac:dyDescent="0.2"/>
    <row r="28257" x14ac:dyDescent="0.2"/>
    <row r="28258" x14ac:dyDescent="0.2"/>
    <row r="28259" x14ac:dyDescent="0.2"/>
    <row r="28260" x14ac:dyDescent="0.2"/>
    <row r="28261" x14ac:dyDescent="0.2"/>
    <row r="28262" x14ac:dyDescent="0.2"/>
    <row r="28263" x14ac:dyDescent="0.2"/>
    <row r="28264" x14ac:dyDescent="0.2"/>
    <row r="28265" x14ac:dyDescent="0.2"/>
    <row r="28266" x14ac:dyDescent="0.2"/>
    <row r="28267" x14ac:dyDescent="0.2"/>
    <row r="28268" x14ac:dyDescent="0.2"/>
    <row r="28269" x14ac:dyDescent="0.2"/>
    <row r="28270" x14ac:dyDescent="0.2"/>
    <row r="28271" x14ac:dyDescent="0.2"/>
    <row r="28272" x14ac:dyDescent="0.2"/>
    <row r="28273" x14ac:dyDescent="0.2"/>
    <row r="28274" x14ac:dyDescent="0.2"/>
    <row r="28275" x14ac:dyDescent="0.2"/>
    <row r="28276" x14ac:dyDescent="0.2"/>
    <row r="28277" x14ac:dyDescent="0.2"/>
    <row r="28278" x14ac:dyDescent="0.2"/>
    <row r="28279" x14ac:dyDescent="0.2"/>
    <row r="28280" x14ac:dyDescent="0.2"/>
    <row r="28281" x14ac:dyDescent="0.2"/>
    <row r="28282" x14ac:dyDescent="0.2"/>
    <row r="28283" x14ac:dyDescent="0.2"/>
    <row r="28284" x14ac:dyDescent="0.2"/>
    <row r="28285" x14ac:dyDescent="0.2"/>
    <row r="28286" x14ac:dyDescent="0.2"/>
    <row r="28287" x14ac:dyDescent="0.2"/>
    <row r="28288" x14ac:dyDescent="0.2"/>
    <row r="28289" x14ac:dyDescent="0.2"/>
    <row r="28290" x14ac:dyDescent="0.2"/>
    <row r="28291" x14ac:dyDescent="0.2"/>
    <row r="28292" x14ac:dyDescent="0.2"/>
    <row r="28293" x14ac:dyDescent="0.2"/>
    <row r="28294" x14ac:dyDescent="0.2"/>
    <row r="28295" x14ac:dyDescent="0.2"/>
    <row r="28296" x14ac:dyDescent="0.2"/>
    <row r="28297" x14ac:dyDescent="0.2"/>
    <row r="28298" x14ac:dyDescent="0.2"/>
    <row r="28299" x14ac:dyDescent="0.2"/>
    <row r="28300" x14ac:dyDescent="0.2"/>
    <row r="28301" x14ac:dyDescent="0.2"/>
    <row r="28302" x14ac:dyDescent="0.2"/>
    <row r="28303" x14ac:dyDescent="0.2"/>
    <row r="28304" x14ac:dyDescent="0.2"/>
    <row r="28305" x14ac:dyDescent="0.2"/>
    <row r="28306" x14ac:dyDescent="0.2"/>
    <row r="28307" x14ac:dyDescent="0.2"/>
    <row r="28308" x14ac:dyDescent="0.2"/>
    <row r="28309" x14ac:dyDescent="0.2"/>
    <row r="28310" x14ac:dyDescent="0.2"/>
    <row r="28311" x14ac:dyDescent="0.2"/>
    <row r="28312" x14ac:dyDescent="0.2"/>
    <row r="28313" x14ac:dyDescent="0.2"/>
    <row r="28314" x14ac:dyDescent="0.2"/>
    <row r="28315" x14ac:dyDescent="0.2"/>
    <row r="28316" x14ac:dyDescent="0.2"/>
    <row r="28317" x14ac:dyDescent="0.2"/>
    <row r="28318" x14ac:dyDescent="0.2"/>
    <row r="28319" x14ac:dyDescent="0.2"/>
    <row r="28320" x14ac:dyDescent="0.2"/>
    <row r="28321" x14ac:dyDescent="0.2"/>
    <row r="28322" x14ac:dyDescent="0.2"/>
    <row r="28323" x14ac:dyDescent="0.2"/>
    <row r="28324" x14ac:dyDescent="0.2"/>
    <row r="28325" x14ac:dyDescent="0.2"/>
    <row r="28326" x14ac:dyDescent="0.2"/>
    <row r="28327" x14ac:dyDescent="0.2"/>
    <row r="28328" x14ac:dyDescent="0.2"/>
    <row r="28329" x14ac:dyDescent="0.2"/>
    <row r="28330" x14ac:dyDescent="0.2"/>
    <row r="28331" x14ac:dyDescent="0.2"/>
    <row r="28332" x14ac:dyDescent="0.2"/>
    <row r="28333" x14ac:dyDescent="0.2"/>
    <row r="28334" x14ac:dyDescent="0.2"/>
    <row r="28335" x14ac:dyDescent="0.2"/>
    <row r="28336" x14ac:dyDescent="0.2"/>
    <row r="28337" x14ac:dyDescent="0.2"/>
    <row r="28338" x14ac:dyDescent="0.2"/>
    <row r="28339" x14ac:dyDescent="0.2"/>
    <row r="28340" x14ac:dyDescent="0.2"/>
    <row r="28341" x14ac:dyDescent="0.2"/>
    <row r="28342" x14ac:dyDescent="0.2"/>
    <row r="28343" x14ac:dyDescent="0.2"/>
    <row r="28344" x14ac:dyDescent="0.2"/>
    <row r="28345" x14ac:dyDescent="0.2"/>
    <row r="28346" x14ac:dyDescent="0.2"/>
    <row r="28347" x14ac:dyDescent="0.2"/>
    <row r="28348" x14ac:dyDescent="0.2"/>
    <row r="28349" x14ac:dyDescent="0.2"/>
    <row r="28350" x14ac:dyDescent="0.2"/>
    <row r="28351" x14ac:dyDescent="0.2"/>
    <row r="28352" x14ac:dyDescent="0.2"/>
    <row r="28353" x14ac:dyDescent="0.2"/>
    <row r="28354" x14ac:dyDescent="0.2"/>
    <row r="28355" x14ac:dyDescent="0.2"/>
    <row r="28356" x14ac:dyDescent="0.2"/>
    <row r="28357" x14ac:dyDescent="0.2"/>
    <row r="28358" x14ac:dyDescent="0.2"/>
    <row r="28359" x14ac:dyDescent="0.2"/>
    <row r="28360" x14ac:dyDescent="0.2"/>
    <row r="28361" x14ac:dyDescent="0.2"/>
    <row r="28362" x14ac:dyDescent="0.2"/>
    <row r="28363" x14ac:dyDescent="0.2"/>
    <row r="28364" x14ac:dyDescent="0.2"/>
    <row r="28365" x14ac:dyDescent="0.2"/>
    <row r="28366" x14ac:dyDescent="0.2"/>
    <row r="28367" x14ac:dyDescent="0.2"/>
    <row r="28368" x14ac:dyDescent="0.2"/>
    <row r="28369" x14ac:dyDescent="0.2"/>
    <row r="28370" x14ac:dyDescent="0.2"/>
    <row r="28371" x14ac:dyDescent="0.2"/>
    <row r="28372" x14ac:dyDescent="0.2"/>
    <row r="28373" x14ac:dyDescent="0.2"/>
    <row r="28374" x14ac:dyDescent="0.2"/>
    <row r="28375" x14ac:dyDescent="0.2"/>
    <row r="28376" x14ac:dyDescent="0.2"/>
    <row r="28377" x14ac:dyDescent="0.2"/>
    <row r="28378" x14ac:dyDescent="0.2"/>
    <row r="28379" x14ac:dyDescent="0.2"/>
    <row r="28380" x14ac:dyDescent="0.2"/>
    <row r="28381" x14ac:dyDescent="0.2"/>
    <row r="28382" x14ac:dyDescent="0.2"/>
    <row r="28383" x14ac:dyDescent="0.2"/>
    <row r="28384" x14ac:dyDescent="0.2"/>
    <row r="28385" x14ac:dyDescent="0.2"/>
    <row r="28386" x14ac:dyDescent="0.2"/>
    <row r="28387" x14ac:dyDescent="0.2"/>
    <row r="28388" x14ac:dyDescent="0.2"/>
    <row r="28389" x14ac:dyDescent="0.2"/>
    <row r="28390" x14ac:dyDescent="0.2"/>
    <row r="28391" x14ac:dyDescent="0.2"/>
    <row r="28392" x14ac:dyDescent="0.2"/>
    <row r="28393" x14ac:dyDescent="0.2"/>
    <row r="28394" x14ac:dyDescent="0.2"/>
    <row r="28395" x14ac:dyDescent="0.2"/>
    <row r="28396" x14ac:dyDescent="0.2"/>
    <row r="28397" x14ac:dyDescent="0.2"/>
    <row r="28398" x14ac:dyDescent="0.2"/>
    <row r="28399" x14ac:dyDescent="0.2"/>
    <row r="28400" x14ac:dyDescent="0.2"/>
    <row r="28401" x14ac:dyDescent="0.2"/>
    <row r="28402" x14ac:dyDescent="0.2"/>
    <row r="28403" x14ac:dyDescent="0.2"/>
    <row r="28404" x14ac:dyDescent="0.2"/>
    <row r="28405" x14ac:dyDescent="0.2"/>
    <row r="28406" x14ac:dyDescent="0.2"/>
    <row r="28407" x14ac:dyDescent="0.2"/>
    <row r="28408" x14ac:dyDescent="0.2"/>
    <row r="28409" x14ac:dyDescent="0.2"/>
    <row r="28410" x14ac:dyDescent="0.2"/>
    <row r="28411" x14ac:dyDescent="0.2"/>
    <row r="28412" x14ac:dyDescent="0.2"/>
    <row r="28413" x14ac:dyDescent="0.2"/>
    <row r="28414" x14ac:dyDescent="0.2"/>
    <row r="28415" x14ac:dyDescent="0.2"/>
    <row r="28416" x14ac:dyDescent="0.2"/>
    <row r="28417" x14ac:dyDescent="0.2"/>
    <row r="28418" x14ac:dyDescent="0.2"/>
    <row r="28419" x14ac:dyDescent="0.2"/>
    <row r="28420" x14ac:dyDescent="0.2"/>
    <row r="28421" x14ac:dyDescent="0.2"/>
    <row r="28422" x14ac:dyDescent="0.2"/>
    <row r="28423" x14ac:dyDescent="0.2"/>
    <row r="28424" x14ac:dyDescent="0.2"/>
    <row r="28425" x14ac:dyDescent="0.2"/>
    <row r="28426" x14ac:dyDescent="0.2"/>
    <row r="28427" x14ac:dyDescent="0.2"/>
    <row r="28428" x14ac:dyDescent="0.2"/>
    <row r="28429" x14ac:dyDescent="0.2"/>
    <row r="28430" x14ac:dyDescent="0.2"/>
    <row r="28431" x14ac:dyDescent="0.2"/>
    <row r="28432" x14ac:dyDescent="0.2"/>
    <row r="28433" x14ac:dyDescent="0.2"/>
    <row r="28434" x14ac:dyDescent="0.2"/>
    <row r="28435" x14ac:dyDescent="0.2"/>
    <row r="28436" x14ac:dyDescent="0.2"/>
    <row r="28437" x14ac:dyDescent="0.2"/>
    <row r="28438" x14ac:dyDescent="0.2"/>
    <row r="28439" x14ac:dyDescent="0.2"/>
    <row r="28440" x14ac:dyDescent="0.2"/>
    <row r="28441" x14ac:dyDescent="0.2"/>
    <row r="28442" x14ac:dyDescent="0.2"/>
    <row r="28443" x14ac:dyDescent="0.2"/>
    <row r="28444" x14ac:dyDescent="0.2"/>
    <row r="28445" x14ac:dyDescent="0.2"/>
    <row r="28446" x14ac:dyDescent="0.2"/>
    <row r="28447" x14ac:dyDescent="0.2"/>
    <row r="28448" x14ac:dyDescent="0.2"/>
    <row r="28449" x14ac:dyDescent="0.2"/>
    <row r="28450" x14ac:dyDescent="0.2"/>
    <row r="28451" x14ac:dyDescent="0.2"/>
    <row r="28452" x14ac:dyDescent="0.2"/>
    <row r="28453" x14ac:dyDescent="0.2"/>
    <row r="28454" x14ac:dyDescent="0.2"/>
    <row r="28455" x14ac:dyDescent="0.2"/>
    <row r="28456" x14ac:dyDescent="0.2"/>
    <row r="28457" x14ac:dyDescent="0.2"/>
    <row r="28458" x14ac:dyDescent="0.2"/>
    <row r="28459" x14ac:dyDescent="0.2"/>
    <row r="28460" x14ac:dyDescent="0.2"/>
    <row r="28461" x14ac:dyDescent="0.2"/>
    <row r="28462" x14ac:dyDescent="0.2"/>
    <row r="28463" x14ac:dyDescent="0.2"/>
    <row r="28464" x14ac:dyDescent="0.2"/>
    <row r="28465" x14ac:dyDescent="0.2"/>
    <row r="28466" x14ac:dyDescent="0.2"/>
    <row r="28467" x14ac:dyDescent="0.2"/>
    <row r="28468" x14ac:dyDescent="0.2"/>
    <row r="28469" x14ac:dyDescent="0.2"/>
    <row r="28470" x14ac:dyDescent="0.2"/>
    <row r="28471" x14ac:dyDescent="0.2"/>
    <row r="28472" x14ac:dyDescent="0.2"/>
    <row r="28473" x14ac:dyDescent="0.2"/>
    <row r="28474" x14ac:dyDescent="0.2"/>
    <row r="28475" x14ac:dyDescent="0.2"/>
    <row r="28476" x14ac:dyDescent="0.2"/>
    <row r="28477" x14ac:dyDescent="0.2"/>
    <row r="28478" x14ac:dyDescent="0.2"/>
    <row r="28479" x14ac:dyDescent="0.2"/>
    <row r="28480" x14ac:dyDescent="0.2"/>
    <row r="28481" x14ac:dyDescent="0.2"/>
    <row r="28482" x14ac:dyDescent="0.2"/>
    <row r="28483" x14ac:dyDescent="0.2"/>
    <row r="28484" x14ac:dyDescent="0.2"/>
    <row r="28485" x14ac:dyDescent="0.2"/>
    <row r="28486" x14ac:dyDescent="0.2"/>
    <row r="28487" x14ac:dyDescent="0.2"/>
    <row r="28488" x14ac:dyDescent="0.2"/>
    <row r="28489" x14ac:dyDescent="0.2"/>
    <row r="28490" x14ac:dyDescent="0.2"/>
    <row r="28491" x14ac:dyDescent="0.2"/>
    <row r="28492" x14ac:dyDescent="0.2"/>
    <row r="28493" x14ac:dyDescent="0.2"/>
    <row r="28494" x14ac:dyDescent="0.2"/>
    <row r="28495" x14ac:dyDescent="0.2"/>
    <row r="28496" x14ac:dyDescent="0.2"/>
    <row r="28497" x14ac:dyDescent="0.2"/>
    <row r="28498" x14ac:dyDescent="0.2"/>
    <row r="28499" x14ac:dyDescent="0.2"/>
    <row r="28500" x14ac:dyDescent="0.2"/>
    <row r="28501" x14ac:dyDescent="0.2"/>
    <row r="28502" x14ac:dyDescent="0.2"/>
    <row r="28503" x14ac:dyDescent="0.2"/>
    <row r="28504" x14ac:dyDescent="0.2"/>
    <row r="28505" x14ac:dyDescent="0.2"/>
    <row r="28506" x14ac:dyDescent="0.2"/>
    <row r="28507" x14ac:dyDescent="0.2"/>
    <row r="28508" x14ac:dyDescent="0.2"/>
    <row r="28509" x14ac:dyDescent="0.2"/>
    <row r="28510" x14ac:dyDescent="0.2"/>
    <row r="28511" x14ac:dyDescent="0.2"/>
    <row r="28512" x14ac:dyDescent="0.2"/>
    <row r="28513" x14ac:dyDescent="0.2"/>
    <row r="28514" x14ac:dyDescent="0.2"/>
    <row r="28515" x14ac:dyDescent="0.2"/>
    <row r="28516" x14ac:dyDescent="0.2"/>
    <row r="28517" x14ac:dyDescent="0.2"/>
    <row r="28518" x14ac:dyDescent="0.2"/>
    <row r="28519" x14ac:dyDescent="0.2"/>
    <row r="28520" x14ac:dyDescent="0.2"/>
    <row r="28521" x14ac:dyDescent="0.2"/>
    <row r="28522" x14ac:dyDescent="0.2"/>
    <row r="28523" x14ac:dyDescent="0.2"/>
    <row r="28524" x14ac:dyDescent="0.2"/>
    <row r="28525" x14ac:dyDescent="0.2"/>
    <row r="28526" x14ac:dyDescent="0.2"/>
    <row r="28527" x14ac:dyDescent="0.2"/>
    <row r="28528" x14ac:dyDescent="0.2"/>
    <row r="28529" x14ac:dyDescent="0.2"/>
    <row r="28530" x14ac:dyDescent="0.2"/>
    <row r="28531" x14ac:dyDescent="0.2"/>
    <row r="28532" x14ac:dyDescent="0.2"/>
    <row r="28533" x14ac:dyDescent="0.2"/>
    <row r="28534" x14ac:dyDescent="0.2"/>
    <row r="28535" x14ac:dyDescent="0.2"/>
    <row r="28536" x14ac:dyDescent="0.2"/>
    <row r="28537" x14ac:dyDescent="0.2"/>
    <row r="28538" x14ac:dyDescent="0.2"/>
    <row r="28539" x14ac:dyDescent="0.2"/>
    <row r="28540" x14ac:dyDescent="0.2"/>
    <row r="28541" x14ac:dyDescent="0.2"/>
    <row r="28542" x14ac:dyDescent="0.2"/>
    <row r="28543" x14ac:dyDescent="0.2"/>
    <row r="28544" x14ac:dyDescent="0.2"/>
    <row r="28545" x14ac:dyDescent="0.2"/>
    <row r="28546" x14ac:dyDescent="0.2"/>
    <row r="28547" x14ac:dyDescent="0.2"/>
    <row r="28548" x14ac:dyDescent="0.2"/>
    <row r="28549" x14ac:dyDescent="0.2"/>
    <row r="28550" x14ac:dyDescent="0.2"/>
    <row r="28551" x14ac:dyDescent="0.2"/>
    <row r="28552" x14ac:dyDescent="0.2"/>
    <row r="28553" x14ac:dyDescent="0.2"/>
    <row r="28554" x14ac:dyDescent="0.2"/>
    <row r="28555" x14ac:dyDescent="0.2"/>
    <row r="28556" x14ac:dyDescent="0.2"/>
    <row r="28557" x14ac:dyDescent="0.2"/>
    <row r="28558" x14ac:dyDescent="0.2"/>
    <row r="28559" x14ac:dyDescent="0.2"/>
    <row r="28560" x14ac:dyDescent="0.2"/>
    <row r="28561" x14ac:dyDescent="0.2"/>
    <row r="28562" x14ac:dyDescent="0.2"/>
    <row r="28563" x14ac:dyDescent="0.2"/>
    <row r="28564" x14ac:dyDescent="0.2"/>
    <row r="28565" x14ac:dyDescent="0.2"/>
    <row r="28566" x14ac:dyDescent="0.2"/>
    <row r="28567" x14ac:dyDescent="0.2"/>
    <row r="28568" x14ac:dyDescent="0.2"/>
    <row r="28569" x14ac:dyDescent="0.2"/>
    <row r="28570" x14ac:dyDescent="0.2"/>
    <row r="28571" x14ac:dyDescent="0.2"/>
    <row r="28572" x14ac:dyDescent="0.2"/>
    <row r="28573" x14ac:dyDescent="0.2"/>
    <row r="28574" x14ac:dyDescent="0.2"/>
    <row r="28575" x14ac:dyDescent="0.2"/>
    <row r="28576" x14ac:dyDescent="0.2"/>
    <row r="28577" x14ac:dyDescent="0.2"/>
    <row r="28578" x14ac:dyDescent="0.2"/>
    <row r="28579" x14ac:dyDescent="0.2"/>
    <row r="28580" x14ac:dyDescent="0.2"/>
    <row r="28581" x14ac:dyDescent="0.2"/>
    <row r="28582" x14ac:dyDescent="0.2"/>
    <row r="28583" x14ac:dyDescent="0.2"/>
    <row r="28584" x14ac:dyDescent="0.2"/>
    <row r="28585" x14ac:dyDescent="0.2"/>
    <row r="28586" x14ac:dyDescent="0.2"/>
    <row r="28587" x14ac:dyDescent="0.2"/>
    <row r="28588" x14ac:dyDescent="0.2"/>
    <row r="28589" x14ac:dyDescent="0.2"/>
    <row r="28590" x14ac:dyDescent="0.2"/>
    <row r="28591" x14ac:dyDescent="0.2"/>
    <row r="28592" x14ac:dyDescent="0.2"/>
    <row r="28593" x14ac:dyDescent="0.2"/>
    <row r="28594" x14ac:dyDescent="0.2"/>
    <row r="28595" x14ac:dyDescent="0.2"/>
    <row r="28596" x14ac:dyDescent="0.2"/>
    <row r="28597" x14ac:dyDescent="0.2"/>
    <row r="28598" x14ac:dyDescent="0.2"/>
    <row r="28599" x14ac:dyDescent="0.2"/>
    <row r="28600" x14ac:dyDescent="0.2"/>
    <row r="28601" x14ac:dyDescent="0.2"/>
    <row r="28602" x14ac:dyDescent="0.2"/>
    <row r="28603" x14ac:dyDescent="0.2"/>
    <row r="28604" x14ac:dyDescent="0.2"/>
    <row r="28605" x14ac:dyDescent="0.2"/>
    <row r="28606" x14ac:dyDescent="0.2"/>
    <row r="28607" x14ac:dyDescent="0.2"/>
    <row r="28608" x14ac:dyDescent="0.2"/>
    <row r="28609" x14ac:dyDescent="0.2"/>
    <row r="28610" x14ac:dyDescent="0.2"/>
    <row r="28611" x14ac:dyDescent="0.2"/>
    <row r="28612" x14ac:dyDescent="0.2"/>
    <row r="28613" x14ac:dyDescent="0.2"/>
    <row r="28614" x14ac:dyDescent="0.2"/>
    <row r="28615" x14ac:dyDescent="0.2"/>
    <row r="28616" x14ac:dyDescent="0.2"/>
    <row r="28617" x14ac:dyDescent="0.2"/>
    <row r="28618" x14ac:dyDescent="0.2"/>
    <row r="28619" x14ac:dyDescent="0.2"/>
    <row r="28620" x14ac:dyDescent="0.2"/>
    <row r="28621" x14ac:dyDescent="0.2"/>
    <row r="28622" x14ac:dyDescent="0.2"/>
    <row r="28623" x14ac:dyDescent="0.2"/>
    <row r="28624" x14ac:dyDescent="0.2"/>
    <row r="28625" x14ac:dyDescent="0.2"/>
    <row r="28626" x14ac:dyDescent="0.2"/>
    <row r="28627" x14ac:dyDescent="0.2"/>
    <row r="28628" x14ac:dyDescent="0.2"/>
    <row r="28629" x14ac:dyDescent="0.2"/>
    <row r="28630" x14ac:dyDescent="0.2"/>
    <row r="28631" x14ac:dyDescent="0.2"/>
    <row r="28632" x14ac:dyDescent="0.2"/>
    <row r="28633" x14ac:dyDescent="0.2"/>
    <row r="28634" x14ac:dyDescent="0.2"/>
    <row r="28635" x14ac:dyDescent="0.2"/>
    <row r="28636" x14ac:dyDescent="0.2"/>
    <row r="28637" x14ac:dyDescent="0.2"/>
    <row r="28638" x14ac:dyDescent="0.2"/>
    <row r="28639" x14ac:dyDescent="0.2"/>
    <row r="28640" x14ac:dyDescent="0.2"/>
    <row r="28641" x14ac:dyDescent="0.2"/>
    <row r="28642" x14ac:dyDescent="0.2"/>
    <row r="28643" x14ac:dyDescent="0.2"/>
    <row r="28644" x14ac:dyDescent="0.2"/>
    <row r="28645" x14ac:dyDescent="0.2"/>
    <row r="28646" x14ac:dyDescent="0.2"/>
    <row r="28647" x14ac:dyDescent="0.2"/>
    <row r="28648" x14ac:dyDescent="0.2"/>
    <row r="28649" x14ac:dyDescent="0.2"/>
    <row r="28650" x14ac:dyDescent="0.2"/>
    <row r="28651" x14ac:dyDescent="0.2"/>
    <row r="28652" x14ac:dyDescent="0.2"/>
    <row r="28653" x14ac:dyDescent="0.2"/>
    <row r="28654" x14ac:dyDescent="0.2"/>
    <row r="28655" x14ac:dyDescent="0.2"/>
    <row r="28656" x14ac:dyDescent="0.2"/>
    <row r="28657" x14ac:dyDescent="0.2"/>
    <row r="28658" x14ac:dyDescent="0.2"/>
    <row r="28659" x14ac:dyDescent="0.2"/>
    <row r="28660" x14ac:dyDescent="0.2"/>
    <row r="28661" x14ac:dyDescent="0.2"/>
    <row r="28662" x14ac:dyDescent="0.2"/>
    <row r="28663" x14ac:dyDescent="0.2"/>
    <row r="28664" x14ac:dyDescent="0.2"/>
    <row r="28665" x14ac:dyDescent="0.2"/>
    <row r="28666" x14ac:dyDescent="0.2"/>
    <row r="28667" x14ac:dyDescent="0.2"/>
    <row r="28668" x14ac:dyDescent="0.2"/>
    <row r="28669" x14ac:dyDescent="0.2"/>
    <row r="28670" x14ac:dyDescent="0.2"/>
    <row r="28671" x14ac:dyDescent="0.2"/>
    <row r="28672" x14ac:dyDescent="0.2"/>
    <row r="28673" x14ac:dyDescent="0.2"/>
    <row r="28674" x14ac:dyDescent="0.2"/>
    <row r="28675" x14ac:dyDescent="0.2"/>
    <row r="28676" x14ac:dyDescent="0.2"/>
    <row r="28677" x14ac:dyDescent="0.2"/>
    <row r="28678" x14ac:dyDescent="0.2"/>
    <row r="28679" x14ac:dyDescent="0.2"/>
    <row r="28680" x14ac:dyDescent="0.2"/>
    <row r="28681" x14ac:dyDescent="0.2"/>
    <row r="28682" x14ac:dyDescent="0.2"/>
    <row r="28683" x14ac:dyDescent="0.2"/>
    <row r="28684" x14ac:dyDescent="0.2"/>
    <row r="28685" x14ac:dyDescent="0.2"/>
    <row r="28686" x14ac:dyDescent="0.2"/>
    <row r="28687" x14ac:dyDescent="0.2"/>
    <row r="28688" x14ac:dyDescent="0.2"/>
    <row r="28689" x14ac:dyDescent="0.2"/>
    <row r="28690" x14ac:dyDescent="0.2"/>
    <row r="28691" x14ac:dyDescent="0.2"/>
    <row r="28692" x14ac:dyDescent="0.2"/>
    <row r="28693" x14ac:dyDescent="0.2"/>
    <row r="28694" x14ac:dyDescent="0.2"/>
    <row r="28695" x14ac:dyDescent="0.2"/>
    <row r="28696" x14ac:dyDescent="0.2"/>
    <row r="28697" x14ac:dyDescent="0.2"/>
    <row r="28698" x14ac:dyDescent="0.2"/>
    <row r="28699" x14ac:dyDescent="0.2"/>
    <row r="28700" x14ac:dyDescent="0.2"/>
    <row r="28701" x14ac:dyDescent="0.2"/>
    <row r="28702" x14ac:dyDescent="0.2"/>
    <row r="28703" x14ac:dyDescent="0.2"/>
    <row r="28704" x14ac:dyDescent="0.2"/>
    <row r="28705" x14ac:dyDescent="0.2"/>
    <row r="28706" x14ac:dyDescent="0.2"/>
    <row r="28707" x14ac:dyDescent="0.2"/>
    <row r="28708" x14ac:dyDescent="0.2"/>
    <row r="28709" x14ac:dyDescent="0.2"/>
    <row r="28710" x14ac:dyDescent="0.2"/>
    <row r="28711" x14ac:dyDescent="0.2"/>
    <row r="28712" x14ac:dyDescent="0.2"/>
    <row r="28713" x14ac:dyDescent="0.2"/>
    <row r="28714" x14ac:dyDescent="0.2"/>
    <row r="28715" x14ac:dyDescent="0.2"/>
    <row r="28716" x14ac:dyDescent="0.2"/>
    <row r="28717" x14ac:dyDescent="0.2"/>
    <row r="28718" x14ac:dyDescent="0.2"/>
    <row r="28719" x14ac:dyDescent="0.2"/>
    <row r="28720" x14ac:dyDescent="0.2"/>
    <row r="28721" x14ac:dyDescent="0.2"/>
    <row r="28722" x14ac:dyDescent="0.2"/>
    <row r="28723" x14ac:dyDescent="0.2"/>
    <row r="28724" x14ac:dyDescent="0.2"/>
    <row r="28725" x14ac:dyDescent="0.2"/>
    <row r="28726" x14ac:dyDescent="0.2"/>
    <row r="28727" x14ac:dyDescent="0.2"/>
    <row r="28728" x14ac:dyDescent="0.2"/>
    <row r="28729" x14ac:dyDescent="0.2"/>
    <row r="28730" x14ac:dyDescent="0.2"/>
    <row r="28731" x14ac:dyDescent="0.2"/>
    <row r="28732" x14ac:dyDescent="0.2"/>
    <row r="28733" x14ac:dyDescent="0.2"/>
    <row r="28734" x14ac:dyDescent="0.2"/>
    <row r="28735" x14ac:dyDescent="0.2"/>
    <row r="28736" x14ac:dyDescent="0.2"/>
    <row r="28737" x14ac:dyDescent="0.2"/>
    <row r="28738" x14ac:dyDescent="0.2"/>
    <row r="28739" x14ac:dyDescent="0.2"/>
    <row r="28740" x14ac:dyDescent="0.2"/>
    <row r="28741" x14ac:dyDescent="0.2"/>
    <row r="28742" x14ac:dyDescent="0.2"/>
    <row r="28743" x14ac:dyDescent="0.2"/>
    <row r="28744" x14ac:dyDescent="0.2"/>
    <row r="28745" x14ac:dyDescent="0.2"/>
    <row r="28746" x14ac:dyDescent="0.2"/>
    <row r="28747" x14ac:dyDescent="0.2"/>
    <row r="28748" x14ac:dyDescent="0.2"/>
    <row r="28749" x14ac:dyDescent="0.2"/>
    <row r="28750" x14ac:dyDescent="0.2"/>
    <row r="28751" x14ac:dyDescent="0.2"/>
    <row r="28752" x14ac:dyDescent="0.2"/>
    <row r="28753" x14ac:dyDescent="0.2"/>
    <row r="28754" x14ac:dyDescent="0.2"/>
    <row r="28755" x14ac:dyDescent="0.2"/>
    <row r="28756" x14ac:dyDescent="0.2"/>
    <row r="28757" x14ac:dyDescent="0.2"/>
    <row r="28758" x14ac:dyDescent="0.2"/>
    <row r="28759" x14ac:dyDescent="0.2"/>
    <row r="28760" x14ac:dyDescent="0.2"/>
    <row r="28761" x14ac:dyDescent="0.2"/>
    <row r="28762" x14ac:dyDescent="0.2"/>
    <row r="28763" x14ac:dyDescent="0.2"/>
    <row r="28764" x14ac:dyDescent="0.2"/>
    <row r="28765" x14ac:dyDescent="0.2"/>
    <row r="28766" x14ac:dyDescent="0.2"/>
    <row r="28767" x14ac:dyDescent="0.2"/>
    <row r="28768" x14ac:dyDescent="0.2"/>
    <row r="28769" x14ac:dyDescent="0.2"/>
    <row r="28770" x14ac:dyDescent="0.2"/>
    <row r="28771" x14ac:dyDescent="0.2"/>
    <row r="28772" x14ac:dyDescent="0.2"/>
    <row r="28773" x14ac:dyDescent="0.2"/>
    <row r="28774" x14ac:dyDescent="0.2"/>
    <row r="28775" x14ac:dyDescent="0.2"/>
    <row r="28776" x14ac:dyDescent="0.2"/>
    <row r="28777" x14ac:dyDescent="0.2"/>
    <row r="28778" x14ac:dyDescent="0.2"/>
    <row r="28779" x14ac:dyDescent="0.2"/>
    <row r="28780" x14ac:dyDescent="0.2"/>
    <row r="28781" x14ac:dyDescent="0.2"/>
    <row r="28782" x14ac:dyDescent="0.2"/>
    <row r="28783" x14ac:dyDescent="0.2"/>
    <row r="28784" x14ac:dyDescent="0.2"/>
    <row r="28785" x14ac:dyDescent="0.2"/>
    <row r="28786" x14ac:dyDescent="0.2"/>
    <row r="28787" x14ac:dyDescent="0.2"/>
    <row r="28788" x14ac:dyDescent="0.2"/>
    <row r="28789" x14ac:dyDescent="0.2"/>
    <row r="28790" x14ac:dyDescent="0.2"/>
    <row r="28791" x14ac:dyDescent="0.2"/>
    <row r="28792" x14ac:dyDescent="0.2"/>
    <row r="28793" x14ac:dyDescent="0.2"/>
    <row r="28794" x14ac:dyDescent="0.2"/>
    <row r="28795" x14ac:dyDescent="0.2"/>
    <row r="28796" x14ac:dyDescent="0.2"/>
    <row r="28797" x14ac:dyDescent="0.2"/>
    <row r="28798" x14ac:dyDescent="0.2"/>
    <row r="28799" x14ac:dyDescent="0.2"/>
    <row r="28800" x14ac:dyDescent="0.2"/>
    <row r="28801" x14ac:dyDescent="0.2"/>
    <row r="28802" x14ac:dyDescent="0.2"/>
    <row r="28803" x14ac:dyDescent="0.2"/>
    <row r="28804" x14ac:dyDescent="0.2"/>
    <row r="28805" x14ac:dyDescent="0.2"/>
    <row r="28806" x14ac:dyDescent="0.2"/>
    <row r="28807" x14ac:dyDescent="0.2"/>
    <row r="28808" x14ac:dyDescent="0.2"/>
    <row r="28809" x14ac:dyDescent="0.2"/>
    <row r="28810" x14ac:dyDescent="0.2"/>
    <row r="28811" x14ac:dyDescent="0.2"/>
    <row r="28812" x14ac:dyDescent="0.2"/>
    <row r="28813" x14ac:dyDescent="0.2"/>
    <row r="28814" x14ac:dyDescent="0.2"/>
    <row r="28815" x14ac:dyDescent="0.2"/>
    <row r="28816" x14ac:dyDescent="0.2"/>
    <row r="28817" x14ac:dyDescent="0.2"/>
    <row r="28818" x14ac:dyDescent="0.2"/>
    <row r="28819" x14ac:dyDescent="0.2"/>
    <row r="28820" x14ac:dyDescent="0.2"/>
    <row r="28821" x14ac:dyDescent="0.2"/>
    <row r="28822" x14ac:dyDescent="0.2"/>
    <row r="28823" x14ac:dyDescent="0.2"/>
    <row r="28824" x14ac:dyDescent="0.2"/>
    <row r="28825" x14ac:dyDescent="0.2"/>
    <row r="28826" x14ac:dyDescent="0.2"/>
    <row r="28827" x14ac:dyDescent="0.2"/>
    <row r="28828" x14ac:dyDescent="0.2"/>
    <row r="28829" x14ac:dyDescent="0.2"/>
    <row r="28830" x14ac:dyDescent="0.2"/>
    <row r="28831" x14ac:dyDescent="0.2"/>
    <row r="28832" x14ac:dyDescent="0.2"/>
    <row r="28833" x14ac:dyDescent="0.2"/>
    <row r="28834" x14ac:dyDescent="0.2"/>
    <row r="28835" x14ac:dyDescent="0.2"/>
    <row r="28836" x14ac:dyDescent="0.2"/>
    <row r="28837" x14ac:dyDescent="0.2"/>
    <row r="28838" x14ac:dyDescent="0.2"/>
    <row r="28839" x14ac:dyDescent="0.2"/>
    <row r="28840" x14ac:dyDescent="0.2"/>
    <row r="28841" x14ac:dyDescent="0.2"/>
    <row r="28842" x14ac:dyDescent="0.2"/>
    <row r="28843" x14ac:dyDescent="0.2"/>
    <row r="28844" x14ac:dyDescent="0.2"/>
    <row r="28845" x14ac:dyDescent="0.2"/>
    <row r="28846" x14ac:dyDescent="0.2"/>
    <row r="28847" x14ac:dyDescent="0.2"/>
    <row r="28848" x14ac:dyDescent="0.2"/>
    <row r="28849" x14ac:dyDescent="0.2"/>
    <row r="28850" x14ac:dyDescent="0.2"/>
    <row r="28851" x14ac:dyDescent="0.2"/>
    <row r="28852" x14ac:dyDescent="0.2"/>
    <row r="28853" x14ac:dyDescent="0.2"/>
    <row r="28854" x14ac:dyDescent="0.2"/>
    <row r="28855" x14ac:dyDescent="0.2"/>
    <row r="28856" x14ac:dyDescent="0.2"/>
    <row r="28857" x14ac:dyDescent="0.2"/>
    <row r="28858" x14ac:dyDescent="0.2"/>
    <row r="28859" x14ac:dyDescent="0.2"/>
    <row r="28860" x14ac:dyDescent="0.2"/>
    <row r="28861" x14ac:dyDescent="0.2"/>
    <row r="28862" x14ac:dyDescent="0.2"/>
    <row r="28863" x14ac:dyDescent="0.2"/>
    <row r="28864" x14ac:dyDescent="0.2"/>
    <row r="28865" x14ac:dyDescent="0.2"/>
    <row r="28866" x14ac:dyDescent="0.2"/>
    <row r="28867" x14ac:dyDescent="0.2"/>
    <row r="28868" x14ac:dyDescent="0.2"/>
    <row r="28869" x14ac:dyDescent="0.2"/>
    <row r="28870" x14ac:dyDescent="0.2"/>
    <row r="28871" x14ac:dyDescent="0.2"/>
    <row r="28872" x14ac:dyDescent="0.2"/>
    <row r="28873" x14ac:dyDescent="0.2"/>
    <row r="28874" x14ac:dyDescent="0.2"/>
    <row r="28875" x14ac:dyDescent="0.2"/>
    <row r="28876" x14ac:dyDescent="0.2"/>
    <row r="28877" x14ac:dyDescent="0.2"/>
    <row r="28878" x14ac:dyDescent="0.2"/>
    <row r="28879" x14ac:dyDescent="0.2"/>
    <row r="28880" x14ac:dyDescent="0.2"/>
    <row r="28881" x14ac:dyDescent="0.2"/>
    <row r="28882" x14ac:dyDescent="0.2"/>
    <row r="28883" x14ac:dyDescent="0.2"/>
    <row r="28884" x14ac:dyDescent="0.2"/>
    <row r="28885" x14ac:dyDescent="0.2"/>
    <row r="28886" x14ac:dyDescent="0.2"/>
    <row r="28887" x14ac:dyDescent="0.2"/>
    <row r="28888" x14ac:dyDescent="0.2"/>
    <row r="28889" x14ac:dyDescent="0.2"/>
    <row r="28890" x14ac:dyDescent="0.2"/>
    <row r="28891" x14ac:dyDescent="0.2"/>
    <row r="28892" x14ac:dyDescent="0.2"/>
    <row r="28893" x14ac:dyDescent="0.2"/>
    <row r="28894" x14ac:dyDescent="0.2"/>
    <row r="28895" x14ac:dyDescent="0.2"/>
    <row r="28896" x14ac:dyDescent="0.2"/>
    <row r="28897" x14ac:dyDescent="0.2"/>
    <row r="28898" x14ac:dyDescent="0.2"/>
    <row r="28899" x14ac:dyDescent="0.2"/>
    <row r="28900" x14ac:dyDescent="0.2"/>
    <row r="28901" x14ac:dyDescent="0.2"/>
    <row r="28902" x14ac:dyDescent="0.2"/>
    <row r="28903" x14ac:dyDescent="0.2"/>
    <row r="28904" x14ac:dyDescent="0.2"/>
    <row r="28905" x14ac:dyDescent="0.2"/>
    <row r="28906" x14ac:dyDescent="0.2"/>
    <row r="28907" x14ac:dyDescent="0.2"/>
    <row r="28908" x14ac:dyDescent="0.2"/>
    <row r="28909" x14ac:dyDescent="0.2"/>
    <row r="28910" x14ac:dyDescent="0.2"/>
    <row r="28911" x14ac:dyDescent="0.2"/>
    <row r="28912" x14ac:dyDescent="0.2"/>
    <row r="28913" x14ac:dyDescent="0.2"/>
    <row r="28914" x14ac:dyDescent="0.2"/>
    <row r="28915" x14ac:dyDescent="0.2"/>
    <row r="28916" x14ac:dyDescent="0.2"/>
    <row r="28917" x14ac:dyDescent="0.2"/>
    <row r="28918" x14ac:dyDescent="0.2"/>
    <row r="28919" x14ac:dyDescent="0.2"/>
    <row r="28920" x14ac:dyDescent="0.2"/>
    <row r="28921" x14ac:dyDescent="0.2"/>
    <row r="28922" x14ac:dyDescent="0.2"/>
    <row r="28923" x14ac:dyDescent="0.2"/>
    <row r="28924" x14ac:dyDescent="0.2"/>
    <row r="28925" x14ac:dyDescent="0.2"/>
    <row r="28926" x14ac:dyDescent="0.2"/>
    <row r="28927" x14ac:dyDescent="0.2"/>
    <row r="28928" x14ac:dyDescent="0.2"/>
    <row r="28929" x14ac:dyDescent="0.2"/>
    <row r="28930" x14ac:dyDescent="0.2"/>
    <row r="28931" x14ac:dyDescent="0.2"/>
    <row r="28932" x14ac:dyDescent="0.2"/>
    <row r="28933" x14ac:dyDescent="0.2"/>
    <row r="28934" x14ac:dyDescent="0.2"/>
    <row r="28935" x14ac:dyDescent="0.2"/>
    <row r="28936" x14ac:dyDescent="0.2"/>
    <row r="28937" x14ac:dyDescent="0.2"/>
    <row r="28938" x14ac:dyDescent="0.2"/>
    <row r="28939" x14ac:dyDescent="0.2"/>
    <row r="28940" x14ac:dyDescent="0.2"/>
    <row r="28941" x14ac:dyDescent="0.2"/>
    <row r="28942" x14ac:dyDescent="0.2"/>
    <row r="28943" x14ac:dyDescent="0.2"/>
    <row r="28944" x14ac:dyDescent="0.2"/>
    <row r="28945" x14ac:dyDescent="0.2"/>
    <row r="28946" x14ac:dyDescent="0.2"/>
    <row r="28947" x14ac:dyDescent="0.2"/>
    <row r="28948" x14ac:dyDescent="0.2"/>
    <row r="28949" x14ac:dyDescent="0.2"/>
    <row r="28950" x14ac:dyDescent="0.2"/>
    <row r="28951" x14ac:dyDescent="0.2"/>
    <row r="28952" x14ac:dyDescent="0.2"/>
    <row r="28953" x14ac:dyDescent="0.2"/>
    <row r="28954" x14ac:dyDescent="0.2"/>
    <row r="28955" x14ac:dyDescent="0.2"/>
    <row r="28956" x14ac:dyDescent="0.2"/>
    <row r="28957" x14ac:dyDescent="0.2"/>
    <row r="28958" x14ac:dyDescent="0.2"/>
    <row r="28959" x14ac:dyDescent="0.2"/>
    <row r="28960" x14ac:dyDescent="0.2"/>
    <row r="28961" x14ac:dyDescent="0.2"/>
    <row r="28962" x14ac:dyDescent="0.2"/>
    <row r="28963" x14ac:dyDescent="0.2"/>
    <row r="28964" x14ac:dyDescent="0.2"/>
    <row r="28965" x14ac:dyDescent="0.2"/>
    <row r="28966" x14ac:dyDescent="0.2"/>
    <row r="28967" x14ac:dyDescent="0.2"/>
    <row r="28968" x14ac:dyDescent="0.2"/>
    <row r="28969" x14ac:dyDescent="0.2"/>
    <row r="28970" x14ac:dyDescent="0.2"/>
    <row r="28971" x14ac:dyDescent="0.2"/>
    <row r="28972" x14ac:dyDescent="0.2"/>
    <row r="28973" x14ac:dyDescent="0.2"/>
    <row r="28974" x14ac:dyDescent="0.2"/>
    <row r="28975" x14ac:dyDescent="0.2"/>
    <row r="28976" x14ac:dyDescent="0.2"/>
    <row r="28977" x14ac:dyDescent="0.2"/>
    <row r="28978" x14ac:dyDescent="0.2"/>
    <row r="28979" x14ac:dyDescent="0.2"/>
    <row r="28980" x14ac:dyDescent="0.2"/>
    <row r="28981" x14ac:dyDescent="0.2"/>
    <row r="28982" x14ac:dyDescent="0.2"/>
    <row r="28983" x14ac:dyDescent="0.2"/>
    <row r="28984" x14ac:dyDescent="0.2"/>
    <row r="28985" x14ac:dyDescent="0.2"/>
    <row r="28986" x14ac:dyDescent="0.2"/>
    <row r="28987" x14ac:dyDescent="0.2"/>
    <row r="28988" x14ac:dyDescent="0.2"/>
    <row r="28989" x14ac:dyDescent="0.2"/>
    <row r="28990" x14ac:dyDescent="0.2"/>
    <row r="28991" x14ac:dyDescent="0.2"/>
    <row r="28992" x14ac:dyDescent="0.2"/>
    <row r="28993" x14ac:dyDescent="0.2"/>
    <row r="28994" x14ac:dyDescent="0.2"/>
    <row r="28995" x14ac:dyDescent="0.2"/>
    <row r="28996" x14ac:dyDescent="0.2"/>
    <row r="28997" x14ac:dyDescent="0.2"/>
    <row r="28998" x14ac:dyDescent="0.2"/>
    <row r="28999" x14ac:dyDescent="0.2"/>
    <row r="29000" x14ac:dyDescent="0.2"/>
    <row r="29001" x14ac:dyDescent="0.2"/>
    <row r="29002" x14ac:dyDescent="0.2"/>
    <row r="29003" x14ac:dyDescent="0.2"/>
    <row r="29004" x14ac:dyDescent="0.2"/>
    <row r="29005" x14ac:dyDescent="0.2"/>
    <row r="29006" x14ac:dyDescent="0.2"/>
    <row r="29007" x14ac:dyDescent="0.2"/>
    <row r="29008" x14ac:dyDescent="0.2"/>
    <row r="29009" x14ac:dyDescent="0.2"/>
    <row r="29010" x14ac:dyDescent="0.2"/>
    <row r="29011" x14ac:dyDescent="0.2"/>
    <row r="29012" x14ac:dyDescent="0.2"/>
    <row r="29013" x14ac:dyDescent="0.2"/>
    <row r="29014" x14ac:dyDescent="0.2"/>
    <row r="29015" x14ac:dyDescent="0.2"/>
    <row r="29016" x14ac:dyDescent="0.2"/>
    <row r="29017" x14ac:dyDescent="0.2"/>
    <row r="29018" x14ac:dyDescent="0.2"/>
    <row r="29019" x14ac:dyDescent="0.2"/>
    <row r="29020" x14ac:dyDescent="0.2"/>
    <row r="29021" x14ac:dyDescent="0.2"/>
    <row r="29022" x14ac:dyDescent="0.2"/>
    <row r="29023" x14ac:dyDescent="0.2"/>
    <row r="29024" x14ac:dyDescent="0.2"/>
    <row r="29025" x14ac:dyDescent="0.2"/>
    <row r="29026" x14ac:dyDescent="0.2"/>
    <row r="29027" x14ac:dyDescent="0.2"/>
    <row r="29028" x14ac:dyDescent="0.2"/>
    <row r="29029" x14ac:dyDescent="0.2"/>
    <row r="29030" x14ac:dyDescent="0.2"/>
    <row r="29031" x14ac:dyDescent="0.2"/>
    <row r="29032" x14ac:dyDescent="0.2"/>
    <row r="29033" x14ac:dyDescent="0.2"/>
    <row r="29034" x14ac:dyDescent="0.2"/>
    <row r="29035" x14ac:dyDescent="0.2"/>
    <row r="29036" x14ac:dyDescent="0.2"/>
    <row r="29037" x14ac:dyDescent="0.2"/>
    <row r="29038" x14ac:dyDescent="0.2"/>
    <row r="29039" x14ac:dyDescent="0.2"/>
    <row r="29040" x14ac:dyDescent="0.2"/>
    <row r="29041" x14ac:dyDescent="0.2"/>
    <row r="29042" x14ac:dyDescent="0.2"/>
    <row r="29043" x14ac:dyDescent="0.2"/>
    <row r="29044" x14ac:dyDescent="0.2"/>
    <row r="29045" x14ac:dyDescent="0.2"/>
    <row r="29046" x14ac:dyDescent="0.2"/>
    <row r="29047" x14ac:dyDescent="0.2"/>
    <row r="29048" x14ac:dyDescent="0.2"/>
    <row r="29049" x14ac:dyDescent="0.2"/>
    <row r="29050" x14ac:dyDescent="0.2"/>
    <row r="29051" x14ac:dyDescent="0.2"/>
    <row r="29052" x14ac:dyDescent="0.2"/>
    <row r="29053" x14ac:dyDescent="0.2"/>
    <row r="29054" x14ac:dyDescent="0.2"/>
    <row r="29055" x14ac:dyDescent="0.2"/>
    <row r="29056" x14ac:dyDescent="0.2"/>
    <row r="29057" x14ac:dyDescent="0.2"/>
    <row r="29058" x14ac:dyDescent="0.2"/>
    <row r="29059" x14ac:dyDescent="0.2"/>
    <row r="29060" x14ac:dyDescent="0.2"/>
    <row r="29061" x14ac:dyDescent="0.2"/>
    <row r="29062" x14ac:dyDescent="0.2"/>
    <row r="29063" x14ac:dyDescent="0.2"/>
    <row r="29064" x14ac:dyDescent="0.2"/>
    <row r="29065" x14ac:dyDescent="0.2"/>
    <row r="29066" x14ac:dyDescent="0.2"/>
    <row r="29067" x14ac:dyDescent="0.2"/>
    <row r="29068" x14ac:dyDescent="0.2"/>
    <row r="29069" x14ac:dyDescent="0.2"/>
    <row r="29070" x14ac:dyDescent="0.2"/>
    <row r="29071" x14ac:dyDescent="0.2"/>
    <row r="29072" x14ac:dyDescent="0.2"/>
    <row r="29073" x14ac:dyDescent="0.2"/>
    <row r="29074" x14ac:dyDescent="0.2"/>
    <row r="29075" x14ac:dyDescent="0.2"/>
    <row r="29076" x14ac:dyDescent="0.2"/>
    <row r="29077" x14ac:dyDescent="0.2"/>
    <row r="29078" x14ac:dyDescent="0.2"/>
    <row r="29079" x14ac:dyDescent="0.2"/>
    <row r="29080" x14ac:dyDescent="0.2"/>
    <row r="29081" x14ac:dyDescent="0.2"/>
    <row r="29082" x14ac:dyDescent="0.2"/>
    <row r="29083" x14ac:dyDescent="0.2"/>
    <row r="29084" x14ac:dyDescent="0.2"/>
    <row r="29085" x14ac:dyDescent="0.2"/>
    <row r="29086" x14ac:dyDescent="0.2"/>
    <row r="29087" x14ac:dyDescent="0.2"/>
    <row r="29088" x14ac:dyDescent="0.2"/>
    <row r="29089" x14ac:dyDescent="0.2"/>
    <row r="29090" x14ac:dyDescent="0.2"/>
    <row r="29091" x14ac:dyDescent="0.2"/>
    <row r="29092" x14ac:dyDescent="0.2"/>
    <row r="29093" x14ac:dyDescent="0.2"/>
    <row r="29094" x14ac:dyDescent="0.2"/>
    <row r="29095" x14ac:dyDescent="0.2"/>
    <row r="29096" x14ac:dyDescent="0.2"/>
    <row r="29097" x14ac:dyDescent="0.2"/>
    <row r="29098" x14ac:dyDescent="0.2"/>
    <row r="29099" x14ac:dyDescent="0.2"/>
    <row r="29100" x14ac:dyDescent="0.2"/>
    <row r="29101" x14ac:dyDescent="0.2"/>
    <row r="29102" x14ac:dyDescent="0.2"/>
    <row r="29103" x14ac:dyDescent="0.2"/>
    <row r="29104" x14ac:dyDescent="0.2"/>
    <row r="29105" x14ac:dyDescent="0.2"/>
    <row r="29106" x14ac:dyDescent="0.2"/>
    <row r="29107" x14ac:dyDescent="0.2"/>
    <row r="29108" x14ac:dyDescent="0.2"/>
    <row r="29109" x14ac:dyDescent="0.2"/>
    <row r="29110" x14ac:dyDescent="0.2"/>
    <row r="29111" x14ac:dyDescent="0.2"/>
    <row r="29112" x14ac:dyDescent="0.2"/>
    <row r="29113" x14ac:dyDescent="0.2"/>
    <row r="29114" x14ac:dyDescent="0.2"/>
    <row r="29115" x14ac:dyDescent="0.2"/>
    <row r="29116" x14ac:dyDescent="0.2"/>
    <row r="29117" x14ac:dyDescent="0.2"/>
    <row r="29118" x14ac:dyDescent="0.2"/>
    <row r="29119" x14ac:dyDescent="0.2"/>
    <row r="29120" x14ac:dyDescent="0.2"/>
    <row r="29121" x14ac:dyDescent="0.2"/>
    <row r="29122" x14ac:dyDescent="0.2"/>
    <row r="29123" x14ac:dyDescent="0.2"/>
    <row r="29124" x14ac:dyDescent="0.2"/>
    <row r="29125" x14ac:dyDescent="0.2"/>
    <row r="29126" x14ac:dyDescent="0.2"/>
    <row r="29127" x14ac:dyDescent="0.2"/>
    <row r="29128" x14ac:dyDescent="0.2"/>
    <row r="29129" x14ac:dyDescent="0.2"/>
    <row r="29130" x14ac:dyDescent="0.2"/>
    <row r="29131" x14ac:dyDescent="0.2"/>
    <row r="29132" x14ac:dyDescent="0.2"/>
    <row r="29133" x14ac:dyDescent="0.2"/>
    <row r="29134" x14ac:dyDescent="0.2"/>
    <row r="29135" x14ac:dyDescent="0.2"/>
    <row r="29136" x14ac:dyDescent="0.2"/>
    <row r="29137" x14ac:dyDescent="0.2"/>
    <row r="29138" x14ac:dyDescent="0.2"/>
    <row r="29139" x14ac:dyDescent="0.2"/>
    <row r="29140" x14ac:dyDescent="0.2"/>
    <row r="29141" x14ac:dyDescent="0.2"/>
    <row r="29142" x14ac:dyDescent="0.2"/>
    <row r="29143" x14ac:dyDescent="0.2"/>
    <row r="29144" x14ac:dyDescent="0.2"/>
    <row r="29145" x14ac:dyDescent="0.2"/>
    <row r="29146" x14ac:dyDescent="0.2"/>
    <row r="29147" x14ac:dyDescent="0.2"/>
    <row r="29148" x14ac:dyDescent="0.2"/>
    <row r="29149" x14ac:dyDescent="0.2"/>
    <row r="29150" x14ac:dyDescent="0.2"/>
    <row r="29151" x14ac:dyDescent="0.2"/>
    <row r="29152" x14ac:dyDescent="0.2"/>
    <row r="29153" x14ac:dyDescent="0.2"/>
    <row r="29154" x14ac:dyDescent="0.2"/>
    <row r="29155" x14ac:dyDescent="0.2"/>
    <row r="29156" x14ac:dyDescent="0.2"/>
    <row r="29157" x14ac:dyDescent="0.2"/>
    <row r="29158" x14ac:dyDescent="0.2"/>
    <row r="29159" x14ac:dyDescent="0.2"/>
    <row r="29160" x14ac:dyDescent="0.2"/>
    <row r="29161" x14ac:dyDescent="0.2"/>
    <row r="29162" x14ac:dyDescent="0.2"/>
    <row r="29163" x14ac:dyDescent="0.2"/>
    <row r="29164" x14ac:dyDescent="0.2"/>
    <row r="29165" x14ac:dyDescent="0.2"/>
    <row r="29166" x14ac:dyDescent="0.2"/>
    <row r="29167" x14ac:dyDescent="0.2"/>
    <row r="29168" x14ac:dyDescent="0.2"/>
    <row r="29169" x14ac:dyDescent="0.2"/>
    <row r="29170" x14ac:dyDescent="0.2"/>
    <row r="29171" x14ac:dyDescent="0.2"/>
    <row r="29172" x14ac:dyDescent="0.2"/>
    <row r="29173" x14ac:dyDescent="0.2"/>
    <row r="29174" x14ac:dyDescent="0.2"/>
    <row r="29175" x14ac:dyDescent="0.2"/>
    <row r="29176" x14ac:dyDescent="0.2"/>
    <row r="29177" x14ac:dyDescent="0.2"/>
    <row r="29178" x14ac:dyDescent="0.2"/>
    <row r="29179" x14ac:dyDescent="0.2"/>
    <row r="29180" x14ac:dyDescent="0.2"/>
    <row r="29181" x14ac:dyDescent="0.2"/>
    <row r="29182" x14ac:dyDescent="0.2"/>
    <row r="29183" x14ac:dyDescent="0.2"/>
    <row r="29184" x14ac:dyDescent="0.2"/>
    <row r="29185" x14ac:dyDescent="0.2"/>
    <row r="29186" x14ac:dyDescent="0.2"/>
    <row r="29187" x14ac:dyDescent="0.2"/>
    <row r="29188" x14ac:dyDescent="0.2"/>
    <row r="29189" x14ac:dyDescent="0.2"/>
    <row r="29190" x14ac:dyDescent="0.2"/>
    <row r="29191" x14ac:dyDescent="0.2"/>
    <row r="29192" x14ac:dyDescent="0.2"/>
    <row r="29193" x14ac:dyDescent="0.2"/>
    <row r="29194" x14ac:dyDescent="0.2"/>
    <row r="29195" x14ac:dyDescent="0.2"/>
    <row r="29196" x14ac:dyDescent="0.2"/>
    <row r="29197" x14ac:dyDescent="0.2"/>
    <row r="29198" x14ac:dyDescent="0.2"/>
    <row r="29199" x14ac:dyDescent="0.2"/>
    <row r="29200" x14ac:dyDescent="0.2"/>
    <row r="29201" x14ac:dyDescent="0.2"/>
    <row r="29202" x14ac:dyDescent="0.2"/>
    <row r="29203" x14ac:dyDescent="0.2"/>
    <row r="29204" x14ac:dyDescent="0.2"/>
    <row r="29205" x14ac:dyDescent="0.2"/>
    <row r="29206" x14ac:dyDescent="0.2"/>
    <row r="29207" x14ac:dyDescent="0.2"/>
    <row r="29208" x14ac:dyDescent="0.2"/>
    <row r="29209" x14ac:dyDescent="0.2"/>
    <row r="29210" x14ac:dyDescent="0.2"/>
    <row r="29211" x14ac:dyDescent="0.2"/>
    <row r="29212" x14ac:dyDescent="0.2"/>
    <row r="29213" x14ac:dyDescent="0.2"/>
    <row r="29214" x14ac:dyDescent="0.2"/>
    <row r="29215" x14ac:dyDescent="0.2"/>
    <row r="29216" x14ac:dyDescent="0.2"/>
    <row r="29217" x14ac:dyDescent="0.2"/>
    <row r="29218" x14ac:dyDescent="0.2"/>
    <row r="29219" x14ac:dyDescent="0.2"/>
    <row r="29220" x14ac:dyDescent="0.2"/>
    <row r="29221" x14ac:dyDescent="0.2"/>
    <row r="29222" x14ac:dyDescent="0.2"/>
    <row r="29223" x14ac:dyDescent="0.2"/>
    <row r="29224" x14ac:dyDescent="0.2"/>
    <row r="29225" x14ac:dyDescent="0.2"/>
    <row r="29226" x14ac:dyDescent="0.2"/>
    <row r="29227" x14ac:dyDescent="0.2"/>
    <row r="29228" x14ac:dyDescent="0.2"/>
    <row r="29229" x14ac:dyDescent="0.2"/>
    <row r="29230" x14ac:dyDescent="0.2"/>
    <row r="29231" x14ac:dyDescent="0.2"/>
    <row r="29232" x14ac:dyDescent="0.2"/>
    <row r="29233" x14ac:dyDescent="0.2"/>
    <row r="29234" x14ac:dyDescent="0.2"/>
    <row r="29235" x14ac:dyDescent="0.2"/>
    <row r="29236" x14ac:dyDescent="0.2"/>
    <row r="29237" x14ac:dyDescent="0.2"/>
    <row r="29238" x14ac:dyDescent="0.2"/>
    <row r="29239" x14ac:dyDescent="0.2"/>
    <row r="29240" x14ac:dyDescent="0.2"/>
    <row r="29241" x14ac:dyDescent="0.2"/>
    <row r="29242" x14ac:dyDescent="0.2"/>
    <row r="29243" x14ac:dyDescent="0.2"/>
    <row r="29244" x14ac:dyDescent="0.2"/>
    <row r="29245" x14ac:dyDescent="0.2"/>
    <row r="29246" x14ac:dyDescent="0.2"/>
    <row r="29247" x14ac:dyDescent="0.2"/>
    <row r="29248" x14ac:dyDescent="0.2"/>
    <row r="29249" x14ac:dyDescent="0.2"/>
    <row r="29250" x14ac:dyDescent="0.2"/>
    <row r="29251" x14ac:dyDescent="0.2"/>
    <row r="29252" x14ac:dyDescent="0.2"/>
    <row r="29253" x14ac:dyDescent="0.2"/>
    <row r="29254" x14ac:dyDescent="0.2"/>
    <row r="29255" x14ac:dyDescent="0.2"/>
    <row r="29256" x14ac:dyDescent="0.2"/>
    <row r="29257" x14ac:dyDescent="0.2"/>
    <row r="29258" x14ac:dyDescent="0.2"/>
    <row r="29259" x14ac:dyDescent="0.2"/>
    <row r="29260" x14ac:dyDescent="0.2"/>
    <row r="29261" x14ac:dyDescent="0.2"/>
    <row r="29262" x14ac:dyDescent="0.2"/>
    <row r="29263" x14ac:dyDescent="0.2"/>
    <row r="29264" x14ac:dyDescent="0.2"/>
    <row r="29265" x14ac:dyDescent="0.2"/>
    <row r="29266" x14ac:dyDescent="0.2"/>
    <row r="29267" x14ac:dyDescent="0.2"/>
    <row r="29268" x14ac:dyDescent="0.2"/>
    <row r="29269" x14ac:dyDescent="0.2"/>
    <row r="29270" x14ac:dyDescent="0.2"/>
    <row r="29271" x14ac:dyDescent="0.2"/>
    <row r="29272" x14ac:dyDescent="0.2"/>
    <row r="29273" x14ac:dyDescent="0.2"/>
    <row r="29274" x14ac:dyDescent="0.2"/>
    <row r="29275" x14ac:dyDescent="0.2"/>
    <row r="29276" x14ac:dyDescent="0.2"/>
    <row r="29277" x14ac:dyDescent="0.2"/>
    <row r="29278" x14ac:dyDescent="0.2"/>
    <row r="29279" x14ac:dyDescent="0.2"/>
    <row r="29280" x14ac:dyDescent="0.2"/>
    <row r="29281" x14ac:dyDescent="0.2"/>
    <row r="29282" x14ac:dyDescent="0.2"/>
    <row r="29283" x14ac:dyDescent="0.2"/>
    <row r="29284" x14ac:dyDescent="0.2"/>
    <row r="29285" x14ac:dyDescent="0.2"/>
    <row r="29286" x14ac:dyDescent="0.2"/>
    <row r="29287" x14ac:dyDescent="0.2"/>
    <row r="29288" x14ac:dyDescent="0.2"/>
    <row r="29289" x14ac:dyDescent="0.2"/>
    <row r="29290" x14ac:dyDescent="0.2"/>
    <row r="29291" x14ac:dyDescent="0.2"/>
    <row r="29292" x14ac:dyDescent="0.2"/>
    <row r="29293" x14ac:dyDescent="0.2"/>
    <row r="29294" x14ac:dyDescent="0.2"/>
    <row r="29295" x14ac:dyDescent="0.2"/>
    <row r="29296" x14ac:dyDescent="0.2"/>
    <row r="29297" x14ac:dyDescent="0.2"/>
    <row r="29298" x14ac:dyDescent="0.2"/>
    <row r="29299" x14ac:dyDescent="0.2"/>
    <row r="29300" x14ac:dyDescent="0.2"/>
    <row r="29301" x14ac:dyDescent="0.2"/>
    <row r="29302" x14ac:dyDescent="0.2"/>
    <row r="29303" x14ac:dyDescent="0.2"/>
    <row r="29304" x14ac:dyDescent="0.2"/>
    <row r="29305" x14ac:dyDescent="0.2"/>
    <row r="29306" x14ac:dyDescent="0.2"/>
    <row r="29307" x14ac:dyDescent="0.2"/>
    <row r="29308" x14ac:dyDescent="0.2"/>
    <row r="29309" x14ac:dyDescent="0.2"/>
    <row r="29310" x14ac:dyDescent="0.2"/>
    <row r="29311" x14ac:dyDescent="0.2"/>
    <row r="29312" x14ac:dyDescent="0.2"/>
    <row r="29313" x14ac:dyDescent="0.2"/>
    <row r="29314" x14ac:dyDescent="0.2"/>
    <row r="29315" x14ac:dyDescent="0.2"/>
    <row r="29316" x14ac:dyDescent="0.2"/>
    <row r="29317" x14ac:dyDescent="0.2"/>
    <row r="29318" x14ac:dyDescent="0.2"/>
    <row r="29319" x14ac:dyDescent="0.2"/>
    <row r="29320" x14ac:dyDescent="0.2"/>
    <row r="29321" x14ac:dyDescent="0.2"/>
    <row r="29322" x14ac:dyDescent="0.2"/>
    <row r="29323" x14ac:dyDescent="0.2"/>
    <row r="29324" x14ac:dyDescent="0.2"/>
    <row r="29325" x14ac:dyDescent="0.2"/>
    <row r="29326" x14ac:dyDescent="0.2"/>
    <row r="29327" x14ac:dyDescent="0.2"/>
    <row r="29328" x14ac:dyDescent="0.2"/>
    <row r="29329" x14ac:dyDescent="0.2"/>
    <row r="29330" x14ac:dyDescent="0.2"/>
    <row r="29331" x14ac:dyDescent="0.2"/>
    <row r="29332" x14ac:dyDescent="0.2"/>
    <row r="29333" x14ac:dyDescent="0.2"/>
    <row r="29334" x14ac:dyDescent="0.2"/>
    <row r="29335" x14ac:dyDescent="0.2"/>
    <row r="29336" x14ac:dyDescent="0.2"/>
    <row r="29337" x14ac:dyDescent="0.2"/>
    <row r="29338" x14ac:dyDescent="0.2"/>
    <row r="29339" x14ac:dyDescent="0.2"/>
    <row r="29340" x14ac:dyDescent="0.2"/>
    <row r="29341" x14ac:dyDescent="0.2"/>
    <row r="29342" x14ac:dyDescent="0.2"/>
    <row r="29343" x14ac:dyDescent="0.2"/>
    <row r="29344" x14ac:dyDescent="0.2"/>
    <row r="29345" x14ac:dyDescent="0.2"/>
    <row r="29346" x14ac:dyDescent="0.2"/>
    <row r="29347" x14ac:dyDescent="0.2"/>
    <row r="29348" x14ac:dyDescent="0.2"/>
    <row r="29349" x14ac:dyDescent="0.2"/>
    <row r="29350" x14ac:dyDescent="0.2"/>
    <row r="29351" x14ac:dyDescent="0.2"/>
    <row r="29352" x14ac:dyDescent="0.2"/>
    <row r="29353" x14ac:dyDescent="0.2"/>
    <row r="29354" x14ac:dyDescent="0.2"/>
    <row r="29355" x14ac:dyDescent="0.2"/>
    <row r="29356" x14ac:dyDescent="0.2"/>
    <row r="29357" x14ac:dyDescent="0.2"/>
    <row r="29358" x14ac:dyDescent="0.2"/>
    <row r="29359" x14ac:dyDescent="0.2"/>
    <row r="29360" x14ac:dyDescent="0.2"/>
    <row r="29361" x14ac:dyDescent="0.2"/>
    <row r="29362" x14ac:dyDescent="0.2"/>
    <row r="29363" x14ac:dyDescent="0.2"/>
    <row r="29364" x14ac:dyDescent="0.2"/>
    <row r="29365" x14ac:dyDescent="0.2"/>
    <row r="29366" x14ac:dyDescent="0.2"/>
    <row r="29367" x14ac:dyDescent="0.2"/>
    <row r="29368" x14ac:dyDescent="0.2"/>
    <row r="29369" x14ac:dyDescent="0.2"/>
    <row r="29370" x14ac:dyDescent="0.2"/>
    <row r="29371" x14ac:dyDescent="0.2"/>
    <row r="29372" x14ac:dyDescent="0.2"/>
    <row r="29373" x14ac:dyDescent="0.2"/>
    <row r="29374" x14ac:dyDescent="0.2"/>
    <row r="29375" x14ac:dyDescent="0.2"/>
    <row r="29376" x14ac:dyDescent="0.2"/>
    <row r="29377" x14ac:dyDescent="0.2"/>
    <row r="29378" x14ac:dyDescent="0.2"/>
    <row r="29379" x14ac:dyDescent="0.2"/>
    <row r="29380" x14ac:dyDescent="0.2"/>
    <row r="29381" x14ac:dyDescent="0.2"/>
    <row r="29382" x14ac:dyDescent="0.2"/>
    <row r="29383" x14ac:dyDescent="0.2"/>
    <row r="29384" x14ac:dyDescent="0.2"/>
    <row r="29385" x14ac:dyDescent="0.2"/>
    <row r="29386" x14ac:dyDescent="0.2"/>
    <row r="29387" x14ac:dyDescent="0.2"/>
    <row r="29388" x14ac:dyDescent="0.2"/>
    <row r="29389" x14ac:dyDescent="0.2"/>
    <row r="29390" x14ac:dyDescent="0.2"/>
    <row r="29391" x14ac:dyDescent="0.2"/>
    <row r="29392" x14ac:dyDescent="0.2"/>
    <row r="29393" x14ac:dyDescent="0.2"/>
    <row r="29394" x14ac:dyDescent="0.2"/>
    <row r="29395" x14ac:dyDescent="0.2"/>
    <row r="29396" x14ac:dyDescent="0.2"/>
    <row r="29397" x14ac:dyDescent="0.2"/>
    <row r="29398" x14ac:dyDescent="0.2"/>
    <row r="29399" x14ac:dyDescent="0.2"/>
    <row r="29400" x14ac:dyDescent="0.2"/>
    <row r="29401" x14ac:dyDescent="0.2"/>
    <row r="29402" x14ac:dyDescent="0.2"/>
    <row r="29403" x14ac:dyDescent="0.2"/>
    <row r="29404" x14ac:dyDescent="0.2"/>
    <row r="29405" x14ac:dyDescent="0.2"/>
    <row r="29406" x14ac:dyDescent="0.2"/>
    <row r="29407" x14ac:dyDescent="0.2"/>
    <row r="29408" x14ac:dyDescent="0.2"/>
    <row r="29409" x14ac:dyDescent="0.2"/>
    <row r="29410" x14ac:dyDescent="0.2"/>
    <row r="29411" x14ac:dyDescent="0.2"/>
    <row r="29412" x14ac:dyDescent="0.2"/>
    <row r="29413" x14ac:dyDescent="0.2"/>
    <row r="29414" x14ac:dyDescent="0.2"/>
    <row r="29415" x14ac:dyDescent="0.2"/>
    <row r="29416" x14ac:dyDescent="0.2"/>
    <row r="29417" x14ac:dyDescent="0.2"/>
    <row r="29418" x14ac:dyDescent="0.2"/>
    <row r="29419" x14ac:dyDescent="0.2"/>
    <row r="29420" x14ac:dyDescent="0.2"/>
    <row r="29421" x14ac:dyDescent="0.2"/>
    <row r="29422" x14ac:dyDescent="0.2"/>
    <row r="29423" x14ac:dyDescent="0.2"/>
    <row r="29424" x14ac:dyDescent="0.2"/>
    <row r="29425" x14ac:dyDescent="0.2"/>
    <row r="29426" x14ac:dyDescent="0.2"/>
    <row r="29427" x14ac:dyDescent="0.2"/>
    <row r="29428" x14ac:dyDescent="0.2"/>
    <row r="29429" x14ac:dyDescent="0.2"/>
    <row r="29430" x14ac:dyDescent="0.2"/>
    <row r="29431" x14ac:dyDescent="0.2"/>
    <row r="29432" x14ac:dyDescent="0.2"/>
    <row r="29433" x14ac:dyDescent="0.2"/>
    <row r="29434" x14ac:dyDescent="0.2"/>
    <row r="29435" x14ac:dyDescent="0.2"/>
    <row r="29436" x14ac:dyDescent="0.2"/>
    <row r="29437" x14ac:dyDescent="0.2"/>
    <row r="29438" x14ac:dyDescent="0.2"/>
    <row r="29439" x14ac:dyDescent="0.2"/>
    <row r="29440" x14ac:dyDescent="0.2"/>
    <row r="29441" x14ac:dyDescent="0.2"/>
    <row r="29442" x14ac:dyDescent="0.2"/>
    <row r="29443" x14ac:dyDescent="0.2"/>
    <row r="29444" x14ac:dyDescent="0.2"/>
    <row r="29445" x14ac:dyDescent="0.2"/>
    <row r="29446" x14ac:dyDescent="0.2"/>
    <row r="29447" x14ac:dyDescent="0.2"/>
    <row r="29448" x14ac:dyDescent="0.2"/>
    <row r="29449" x14ac:dyDescent="0.2"/>
    <row r="29450" x14ac:dyDescent="0.2"/>
    <row r="29451" x14ac:dyDescent="0.2"/>
    <row r="29452" x14ac:dyDescent="0.2"/>
    <row r="29453" x14ac:dyDescent="0.2"/>
    <row r="29454" x14ac:dyDescent="0.2"/>
    <row r="29455" x14ac:dyDescent="0.2"/>
    <row r="29456" x14ac:dyDescent="0.2"/>
    <row r="29457" x14ac:dyDescent="0.2"/>
    <row r="29458" x14ac:dyDescent="0.2"/>
    <row r="29459" x14ac:dyDescent="0.2"/>
    <row r="29460" x14ac:dyDescent="0.2"/>
    <row r="29461" x14ac:dyDescent="0.2"/>
    <row r="29462" x14ac:dyDescent="0.2"/>
    <row r="29463" x14ac:dyDescent="0.2"/>
    <row r="29464" x14ac:dyDescent="0.2"/>
    <row r="29465" x14ac:dyDescent="0.2"/>
    <row r="29466" x14ac:dyDescent="0.2"/>
    <row r="29467" x14ac:dyDescent="0.2"/>
    <row r="29468" x14ac:dyDescent="0.2"/>
    <row r="29469" x14ac:dyDescent="0.2"/>
    <row r="29470" x14ac:dyDescent="0.2"/>
    <row r="29471" x14ac:dyDescent="0.2"/>
    <row r="29472" x14ac:dyDescent="0.2"/>
    <row r="29473" x14ac:dyDescent="0.2"/>
    <row r="29474" x14ac:dyDescent="0.2"/>
    <row r="29475" x14ac:dyDescent="0.2"/>
    <row r="29476" x14ac:dyDescent="0.2"/>
    <row r="29477" x14ac:dyDescent="0.2"/>
    <row r="29478" x14ac:dyDescent="0.2"/>
    <row r="29479" x14ac:dyDescent="0.2"/>
    <row r="29480" x14ac:dyDescent="0.2"/>
    <row r="29481" x14ac:dyDescent="0.2"/>
    <row r="29482" x14ac:dyDescent="0.2"/>
    <row r="29483" x14ac:dyDescent="0.2"/>
    <row r="29484" x14ac:dyDescent="0.2"/>
    <row r="29485" x14ac:dyDescent="0.2"/>
    <row r="29486" x14ac:dyDescent="0.2"/>
    <row r="29487" x14ac:dyDescent="0.2"/>
    <row r="29488" x14ac:dyDescent="0.2"/>
    <row r="29489" x14ac:dyDescent="0.2"/>
    <row r="29490" x14ac:dyDescent="0.2"/>
    <row r="29491" x14ac:dyDescent="0.2"/>
    <row r="29492" x14ac:dyDescent="0.2"/>
    <row r="29493" x14ac:dyDescent="0.2"/>
    <row r="29494" x14ac:dyDescent="0.2"/>
    <row r="29495" x14ac:dyDescent="0.2"/>
    <row r="29496" x14ac:dyDescent="0.2"/>
    <row r="29497" x14ac:dyDescent="0.2"/>
    <row r="29498" x14ac:dyDescent="0.2"/>
    <row r="29499" x14ac:dyDescent="0.2"/>
    <row r="29500" x14ac:dyDescent="0.2"/>
    <row r="29501" x14ac:dyDescent="0.2"/>
    <row r="29502" x14ac:dyDescent="0.2"/>
    <row r="29503" x14ac:dyDescent="0.2"/>
    <row r="29504" x14ac:dyDescent="0.2"/>
    <row r="29505" x14ac:dyDescent="0.2"/>
    <row r="29506" x14ac:dyDescent="0.2"/>
    <row r="29507" x14ac:dyDescent="0.2"/>
    <row r="29508" x14ac:dyDescent="0.2"/>
    <row r="29509" x14ac:dyDescent="0.2"/>
    <row r="29510" x14ac:dyDescent="0.2"/>
    <row r="29511" x14ac:dyDescent="0.2"/>
    <row r="29512" x14ac:dyDescent="0.2"/>
    <row r="29513" x14ac:dyDescent="0.2"/>
    <row r="29514" x14ac:dyDescent="0.2"/>
    <row r="29515" x14ac:dyDescent="0.2"/>
    <row r="29516" x14ac:dyDescent="0.2"/>
    <row r="29517" x14ac:dyDescent="0.2"/>
    <row r="29518" x14ac:dyDescent="0.2"/>
    <row r="29519" x14ac:dyDescent="0.2"/>
    <row r="29520" x14ac:dyDescent="0.2"/>
    <row r="29521" x14ac:dyDescent="0.2"/>
    <row r="29522" x14ac:dyDescent="0.2"/>
    <row r="29523" x14ac:dyDescent="0.2"/>
    <row r="29524" x14ac:dyDescent="0.2"/>
    <row r="29525" x14ac:dyDescent="0.2"/>
    <row r="29526" x14ac:dyDescent="0.2"/>
    <row r="29527" x14ac:dyDescent="0.2"/>
    <row r="29528" x14ac:dyDescent="0.2"/>
    <row r="29529" x14ac:dyDescent="0.2"/>
    <row r="29530" x14ac:dyDescent="0.2"/>
    <row r="29531" x14ac:dyDescent="0.2"/>
    <row r="29532" x14ac:dyDescent="0.2"/>
    <row r="29533" x14ac:dyDescent="0.2"/>
    <row r="29534" x14ac:dyDescent="0.2"/>
    <row r="29535" x14ac:dyDescent="0.2"/>
    <row r="29536" x14ac:dyDescent="0.2"/>
    <row r="29537" x14ac:dyDescent="0.2"/>
    <row r="29538" x14ac:dyDescent="0.2"/>
    <row r="29539" x14ac:dyDescent="0.2"/>
    <row r="29540" x14ac:dyDescent="0.2"/>
    <row r="29541" x14ac:dyDescent="0.2"/>
    <row r="29542" x14ac:dyDescent="0.2"/>
    <row r="29543" x14ac:dyDescent="0.2"/>
    <row r="29544" x14ac:dyDescent="0.2"/>
    <row r="29545" x14ac:dyDescent="0.2"/>
    <row r="29546" x14ac:dyDescent="0.2"/>
    <row r="29547" x14ac:dyDescent="0.2"/>
    <row r="29548" x14ac:dyDescent="0.2"/>
    <row r="29549" x14ac:dyDescent="0.2"/>
    <row r="29550" x14ac:dyDescent="0.2"/>
    <row r="29551" x14ac:dyDescent="0.2"/>
    <row r="29552" x14ac:dyDescent="0.2"/>
    <row r="29553" x14ac:dyDescent="0.2"/>
    <row r="29554" x14ac:dyDescent="0.2"/>
    <row r="29555" x14ac:dyDescent="0.2"/>
    <row r="29556" x14ac:dyDescent="0.2"/>
    <row r="29557" x14ac:dyDescent="0.2"/>
    <row r="29558" x14ac:dyDescent="0.2"/>
    <row r="29559" x14ac:dyDescent="0.2"/>
    <row r="29560" x14ac:dyDescent="0.2"/>
    <row r="29561" x14ac:dyDescent="0.2"/>
    <row r="29562" x14ac:dyDescent="0.2"/>
    <row r="29563" x14ac:dyDescent="0.2"/>
    <row r="29564" x14ac:dyDescent="0.2"/>
    <row r="29565" x14ac:dyDescent="0.2"/>
    <row r="29566" x14ac:dyDescent="0.2"/>
    <row r="29567" x14ac:dyDescent="0.2"/>
    <row r="29568" x14ac:dyDescent="0.2"/>
    <row r="29569" x14ac:dyDescent="0.2"/>
    <row r="29570" x14ac:dyDescent="0.2"/>
    <row r="29571" x14ac:dyDescent="0.2"/>
    <row r="29572" x14ac:dyDescent="0.2"/>
    <row r="29573" x14ac:dyDescent="0.2"/>
    <row r="29574" x14ac:dyDescent="0.2"/>
    <row r="29575" x14ac:dyDescent="0.2"/>
    <row r="29576" x14ac:dyDescent="0.2"/>
    <row r="29577" x14ac:dyDescent="0.2"/>
    <row r="29578" x14ac:dyDescent="0.2"/>
    <row r="29579" x14ac:dyDescent="0.2"/>
    <row r="29580" x14ac:dyDescent="0.2"/>
    <row r="29581" x14ac:dyDescent="0.2"/>
    <row r="29582" x14ac:dyDescent="0.2"/>
    <row r="29583" x14ac:dyDescent="0.2"/>
    <row r="29584" x14ac:dyDescent="0.2"/>
    <row r="29585" x14ac:dyDescent="0.2"/>
    <row r="29586" x14ac:dyDescent="0.2"/>
    <row r="29587" x14ac:dyDescent="0.2"/>
    <row r="29588" x14ac:dyDescent="0.2"/>
    <row r="29589" x14ac:dyDescent="0.2"/>
    <row r="29590" x14ac:dyDescent="0.2"/>
    <row r="29591" x14ac:dyDescent="0.2"/>
    <row r="29592" x14ac:dyDescent="0.2"/>
    <row r="29593" x14ac:dyDescent="0.2"/>
    <row r="29594" x14ac:dyDescent="0.2"/>
    <row r="29595" x14ac:dyDescent="0.2"/>
    <row r="29596" x14ac:dyDescent="0.2"/>
    <row r="29597" x14ac:dyDescent="0.2"/>
    <row r="29598" x14ac:dyDescent="0.2"/>
    <row r="29599" x14ac:dyDescent="0.2"/>
    <row r="29600" x14ac:dyDescent="0.2"/>
    <row r="29601" x14ac:dyDescent="0.2"/>
    <row r="29602" x14ac:dyDescent="0.2"/>
    <row r="29603" x14ac:dyDescent="0.2"/>
    <row r="29604" x14ac:dyDescent="0.2"/>
    <row r="29605" x14ac:dyDescent="0.2"/>
    <row r="29606" x14ac:dyDescent="0.2"/>
    <row r="29607" x14ac:dyDescent="0.2"/>
    <row r="29608" x14ac:dyDescent="0.2"/>
    <row r="29609" x14ac:dyDescent="0.2"/>
    <row r="29610" x14ac:dyDescent="0.2"/>
    <row r="29611" x14ac:dyDescent="0.2"/>
    <row r="29612" x14ac:dyDescent="0.2"/>
    <row r="29613" x14ac:dyDescent="0.2"/>
    <row r="29614" x14ac:dyDescent="0.2"/>
    <row r="29615" x14ac:dyDescent="0.2"/>
    <row r="29616" x14ac:dyDescent="0.2"/>
    <row r="29617" x14ac:dyDescent="0.2"/>
    <row r="29618" x14ac:dyDescent="0.2"/>
    <row r="29619" x14ac:dyDescent="0.2"/>
    <row r="29620" x14ac:dyDescent="0.2"/>
    <row r="29621" x14ac:dyDescent="0.2"/>
    <row r="29622" x14ac:dyDescent="0.2"/>
    <row r="29623" x14ac:dyDescent="0.2"/>
    <row r="29624" x14ac:dyDescent="0.2"/>
    <row r="29625" x14ac:dyDescent="0.2"/>
    <row r="29626" x14ac:dyDescent="0.2"/>
    <row r="29627" x14ac:dyDescent="0.2"/>
    <row r="29628" x14ac:dyDescent="0.2"/>
    <row r="29629" x14ac:dyDescent="0.2"/>
    <row r="29630" x14ac:dyDescent="0.2"/>
    <row r="29631" x14ac:dyDescent="0.2"/>
    <row r="29632" x14ac:dyDescent="0.2"/>
    <row r="29633" x14ac:dyDescent="0.2"/>
    <row r="29634" x14ac:dyDescent="0.2"/>
    <row r="29635" x14ac:dyDescent="0.2"/>
    <row r="29636" x14ac:dyDescent="0.2"/>
    <row r="29637" x14ac:dyDescent="0.2"/>
    <row r="29638" x14ac:dyDescent="0.2"/>
    <row r="29639" x14ac:dyDescent="0.2"/>
    <row r="29640" x14ac:dyDescent="0.2"/>
    <row r="29641" x14ac:dyDescent="0.2"/>
    <row r="29642" x14ac:dyDescent="0.2"/>
    <row r="29643" x14ac:dyDescent="0.2"/>
    <row r="29644" x14ac:dyDescent="0.2"/>
    <row r="29645" x14ac:dyDescent="0.2"/>
    <row r="29646" x14ac:dyDescent="0.2"/>
    <row r="29647" x14ac:dyDescent="0.2"/>
    <row r="29648" x14ac:dyDescent="0.2"/>
    <row r="29649" x14ac:dyDescent="0.2"/>
    <row r="29650" x14ac:dyDescent="0.2"/>
    <row r="29651" x14ac:dyDescent="0.2"/>
    <row r="29652" x14ac:dyDescent="0.2"/>
    <row r="29653" x14ac:dyDescent="0.2"/>
    <row r="29654" x14ac:dyDescent="0.2"/>
    <row r="29655" x14ac:dyDescent="0.2"/>
    <row r="29656" x14ac:dyDescent="0.2"/>
    <row r="29657" x14ac:dyDescent="0.2"/>
    <row r="29658" x14ac:dyDescent="0.2"/>
    <row r="29659" x14ac:dyDescent="0.2"/>
    <row r="29660" x14ac:dyDescent="0.2"/>
    <row r="29661" x14ac:dyDescent="0.2"/>
    <row r="29662" x14ac:dyDescent="0.2"/>
    <row r="29663" x14ac:dyDescent="0.2"/>
    <row r="29664" x14ac:dyDescent="0.2"/>
    <row r="29665" x14ac:dyDescent="0.2"/>
    <row r="29666" x14ac:dyDescent="0.2"/>
    <row r="29667" x14ac:dyDescent="0.2"/>
    <row r="29668" x14ac:dyDescent="0.2"/>
    <row r="29669" x14ac:dyDescent="0.2"/>
    <row r="29670" x14ac:dyDescent="0.2"/>
    <row r="29671" x14ac:dyDescent="0.2"/>
    <row r="29672" x14ac:dyDescent="0.2"/>
    <row r="29673" x14ac:dyDescent="0.2"/>
    <row r="29674" x14ac:dyDescent="0.2"/>
    <row r="29675" x14ac:dyDescent="0.2"/>
    <row r="29676" x14ac:dyDescent="0.2"/>
    <row r="29677" x14ac:dyDescent="0.2"/>
    <row r="29678" x14ac:dyDescent="0.2"/>
    <row r="29679" x14ac:dyDescent="0.2"/>
    <row r="29680" x14ac:dyDescent="0.2"/>
    <row r="29681" x14ac:dyDescent="0.2"/>
    <row r="29682" x14ac:dyDescent="0.2"/>
    <row r="29683" x14ac:dyDescent="0.2"/>
    <row r="29684" x14ac:dyDescent="0.2"/>
    <row r="29685" x14ac:dyDescent="0.2"/>
    <row r="29686" x14ac:dyDescent="0.2"/>
    <row r="29687" x14ac:dyDescent="0.2"/>
    <row r="29688" x14ac:dyDescent="0.2"/>
    <row r="29689" x14ac:dyDescent="0.2"/>
    <row r="29690" x14ac:dyDescent="0.2"/>
    <row r="29691" x14ac:dyDescent="0.2"/>
    <row r="29692" x14ac:dyDescent="0.2"/>
    <row r="29693" x14ac:dyDescent="0.2"/>
    <row r="29694" x14ac:dyDescent="0.2"/>
    <row r="29695" x14ac:dyDescent="0.2"/>
    <row r="29696" x14ac:dyDescent="0.2"/>
    <row r="29697" x14ac:dyDescent="0.2"/>
    <row r="29698" x14ac:dyDescent="0.2"/>
    <row r="29699" x14ac:dyDescent="0.2"/>
    <row r="29700" x14ac:dyDescent="0.2"/>
    <row r="29701" x14ac:dyDescent="0.2"/>
    <row r="29702" x14ac:dyDescent="0.2"/>
    <row r="29703" x14ac:dyDescent="0.2"/>
    <row r="29704" x14ac:dyDescent="0.2"/>
    <row r="29705" x14ac:dyDescent="0.2"/>
    <row r="29706" x14ac:dyDescent="0.2"/>
    <row r="29707" x14ac:dyDescent="0.2"/>
    <row r="29708" x14ac:dyDescent="0.2"/>
    <row r="29709" x14ac:dyDescent="0.2"/>
    <row r="29710" x14ac:dyDescent="0.2"/>
    <row r="29711" x14ac:dyDescent="0.2"/>
    <row r="29712" x14ac:dyDescent="0.2"/>
    <row r="29713" x14ac:dyDescent="0.2"/>
    <row r="29714" x14ac:dyDescent="0.2"/>
    <row r="29715" x14ac:dyDescent="0.2"/>
    <row r="29716" x14ac:dyDescent="0.2"/>
    <row r="29717" x14ac:dyDescent="0.2"/>
    <row r="29718" x14ac:dyDescent="0.2"/>
    <row r="29719" x14ac:dyDescent="0.2"/>
    <row r="29720" x14ac:dyDescent="0.2"/>
    <row r="29721" x14ac:dyDescent="0.2"/>
    <row r="29722" x14ac:dyDescent="0.2"/>
    <row r="29723" x14ac:dyDescent="0.2"/>
    <row r="29724" x14ac:dyDescent="0.2"/>
    <row r="29725" x14ac:dyDescent="0.2"/>
    <row r="29726" x14ac:dyDescent="0.2"/>
    <row r="29727" x14ac:dyDescent="0.2"/>
    <row r="29728" x14ac:dyDescent="0.2"/>
    <row r="29729" x14ac:dyDescent="0.2"/>
    <row r="29730" x14ac:dyDescent="0.2"/>
    <row r="29731" x14ac:dyDescent="0.2"/>
    <row r="29732" x14ac:dyDescent="0.2"/>
    <row r="29733" x14ac:dyDescent="0.2"/>
    <row r="29734" x14ac:dyDescent="0.2"/>
    <row r="29735" x14ac:dyDescent="0.2"/>
    <row r="29736" x14ac:dyDescent="0.2"/>
    <row r="29737" x14ac:dyDescent="0.2"/>
    <row r="29738" x14ac:dyDescent="0.2"/>
    <row r="29739" x14ac:dyDescent="0.2"/>
    <row r="29740" x14ac:dyDescent="0.2"/>
    <row r="29741" x14ac:dyDescent="0.2"/>
    <row r="29742" x14ac:dyDescent="0.2"/>
    <row r="29743" x14ac:dyDescent="0.2"/>
    <row r="29744" x14ac:dyDescent="0.2"/>
    <row r="29745" x14ac:dyDescent="0.2"/>
    <row r="29746" x14ac:dyDescent="0.2"/>
    <row r="29747" x14ac:dyDescent="0.2"/>
    <row r="29748" x14ac:dyDescent="0.2"/>
    <row r="29749" x14ac:dyDescent="0.2"/>
    <row r="29750" x14ac:dyDescent="0.2"/>
    <row r="29751" x14ac:dyDescent="0.2"/>
    <row r="29752" x14ac:dyDescent="0.2"/>
    <row r="29753" x14ac:dyDescent="0.2"/>
    <row r="29754" x14ac:dyDescent="0.2"/>
    <row r="29755" x14ac:dyDescent="0.2"/>
    <row r="29756" x14ac:dyDescent="0.2"/>
    <row r="29757" x14ac:dyDescent="0.2"/>
    <row r="29758" x14ac:dyDescent="0.2"/>
    <row r="29759" x14ac:dyDescent="0.2"/>
    <row r="29760" x14ac:dyDescent="0.2"/>
    <row r="29761" x14ac:dyDescent="0.2"/>
    <row r="29762" x14ac:dyDescent="0.2"/>
    <row r="29763" x14ac:dyDescent="0.2"/>
    <row r="29764" x14ac:dyDescent="0.2"/>
    <row r="29765" x14ac:dyDescent="0.2"/>
    <row r="29766" x14ac:dyDescent="0.2"/>
    <row r="29767" x14ac:dyDescent="0.2"/>
    <row r="29768" x14ac:dyDescent="0.2"/>
    <row r="29769" x14ac:dyDescent="0.2"/>
    <row r="29770" x14ac:dyDescent="0.2"/>
    <row r="29771" x14ac:dyDescent="0.2"/>
    <row r="29772" x14ac:dyDescent="0.2"/>
    <row r="29773" x14ac:dyDescent="0.2"/>
    <row r="29774" x14ac:dyDescent="0.2"/>
    <row r="29775" x14ac:dyDescent="0.2"/>
    <row r="29776" x14ac:dyDescent="0.2"/>
    <row r="29777" x14ac:dyDescent="0.2"/>
    <row r="29778" x14ac:dyDescent="0.2"/>
    <row r="29779" x14ac:dyDescent="0.2"/>
    <row r="29780" x14ac:dyDescent="0.2"/>
    <row r="29781" x14ac:dyDescent="0.2"/>
    <row r="29782" x14ac:dyDescent="0.2"/>
    <row r="29783" x14ac:dyDescent="0.2"/>
    <row r="29784" x14ac:dyDescent="0.2"/>
    <row r="29785" x14ac:dyDescent="0.2"/>
    <row r="29786" x14ac:dyDescent="0.2"/>
    <row r="29787" x14ac:dyDescent="0.2"/>
    <row r="29788" x14ac:dyDescent="0.2"/>
    <row r="29789" x14ac:dyDescent="0.2"/>
    <row r="29790" x14ac:dyDescent="0.2"/>
    <row r="29791" x14ac:dyDescent="0.2"/>
    <row r="29792" x14ac:dyDescent="0.2"/>
    <row r="29793" x14ac:dyDescent="0.2"/>
    <row r="29794" x14ac:dyDescent="0.2"/>
    <row r="29795" x14ac:dyDescent="0.2"/>
    <row r="29796" x14ac:dyDescent="0.2"/>
    <row r="29797" x14ac:dyDescent="0.2"/>
    <row r="29798" x14ac:dyDescent="0.2"/>
    <row r="29799" x14ac:dyDescent="0.2"/>
    <row r="29800" x14ac:dyDescent="0.2"/>
    <row r="29801" x14ac:dyDescent="0.2"/>
    <row r="29802" x14ac:dyDescent="0.2"/>
    <row r="29803" x14ac:dyDescent="0.2"/>
    <row r="29804" x14ac:dyDescent="0.2"/>
    <row r="29805" x14ac:dyDescent="0.2"/>
    <row r="29806" x14ac:dyDescent="0.2"/>
    <row r="29807" x14ac:dyDescent="0.2"/>
    <row r="29808" x14ac:dyDescent="0.2"/>
    <row r="29809" x14ac:dyDescent="0.2"/>
    <row r="29810" x14ac:dyDescent="0.2"/>
    <row r="29811" x14ac:dyDescent="0.2"/>
    <row r="29812" x14ac:dyDescent="0.2"/>
    <row r="29813" x14ac:dyDescent="0.2"/>
    <row r="29814" x14ac:dyDescent="0.2"/>
    <row r="29815" x14ac:dyDescent="0.2"/>
    <row r="29816" x14ac:dyDescent="0.2"/>
    <row r="29817" x14ac:dyDescent="0.2"/>
    <row r="29818" x14ac:dyDescent="0.2"/>
    <row r="29819" x14ac:dyDescent="0.2"/>
    <row r="29820" x14ac:dyDescent="0.2"/>
    <row r="29821" x14ac:dyDescent="0.2"/>
    <row r="29822" x14ac:dyDescent="0.2"/>
    <row r="29823" x14ac:dyDescent="0.2"/>
    <row r="29824" x14ac:dyDescent="0.2"/>
    <row r="29825" x14ac:dyDescent="0.2"/>
    <row r="29826" x14ac:dyDescent="0.2"/>
    <row r="29827" x14ac:dyDescent="0.2"/>
    <row r="29828" x14ac:dyDescent="0.2"/>
    <row r="29829" x14ac:dyDescent="0.2"/>
    <row r="29830" x14ac:dyDescent="0.2"/>
    <row r="29831" x14ac:dyDescent="0.2"/>
    <row r="29832" x14ac:dyDescent="0.2"/>
    <row r="29833" x14ac:dyDescent="0.2"/>
    <row r="29834" x14ac:dyDescent="0.2"/>
    <row r="29835" x14ac:dyDescent="0.2"/>
    <row r="29836" x14ac:dyDescent="0.2"/>
    <row r="29837" x14ac:dyDescent="0.2"/>
    <row r="29838" x14ac:dyDescent="0.2"/>
    <row r="29839" x14ac:dyDescent="0.2"/>
    <row r="29840" x14ac:dyDescent="0.2"/>
    <row r="29841" x14ac:dyDescent="0.2"/>
    <row r="29842" x14ac:dyDescent="0.2"/>
    <row r="29843" x14ac:dyDescent="0.2"/>
    <row r="29844" x14ac:dyDescent="0.2"/>
    <row r="29845" x14ac:dyDescent="0.2"/>
    <row r="29846" x14ac:dyDescent="0.2"/>
    <row r="29847" x14ac:dyDescent="0.2"/>
    <row r="29848" x14ac:dyDescent="0.2"/>
    <row r="29849" x14ac:dyDescent="0.2"/>
    <row r="29850" x14ac:dyDescent="0.2"/>
    <row r="29851" x14ac:dyDescent="0.2"/>
    <row r="29852" x14ac:dyDescent="0.2"/>
    <row r="29853" x14ac:dyDescent="0.2"/>
    <row r="29854" x14ac:dyDescent="0.2"/>
    <row r="29855" x14ac:dyDescent="0.2"/>
    <row r="29856" x14ac:dyDescent="0.2"/>
    <row r="29857" x14ac:dyDescent="0.2"/>
    <row r="29858" x14ac:dyDescent="0.2"/>
    <row r="29859" x14ac:dyDescent="0.2"/>
    <row r="29860" x14ac:dyDescent="0.2"/>
    <row r="29861" x14ac:dyDescent="0.2"/>
    <row r="29862" x14ac:dyDescent="0.2"/>
    <row r="29863" x14ac:dyDescent="0.2"/>
    <row r="29864" x14ac:dyDescent="0.2"/>
    <row r="29865" x14ac:dyDescent="0.2"/>
    <row r="29866" x14ac:dyDescent="0.2"/>
    <row r="29867" x14ac:dyDescent="0.2"/>
    <row r="29868" x14ac:dyDescent="0.2"/>
    <row r="29869" x14ac:dyDescent="0.2"/>
    <row r="29870" x14ac:dyDescent="0.2"/>
    <row r="29871" x14ac:dyDescent="0.2"/>
    <row r="29872" x14ac:dyDescent="0.2"/>
    <row r="29873" x14ac:dyDescent="0.2"/>
    <row r="29874" x14ac:dyDescent="0.2"/>
    <row r="29875" x14ac:dyDescent="0.2"/>
    <row r="29876" x14ac:dyDescent="0.2"/>
    <row r="29877" x14ac:dyDescent="0.2"/>
    <row r="29878" x14ac:dyDescent="0.2"/>
    <row r="29879" x14ac:dyDescent="0.2"/>
    <row r="29880" x14ac:dyDescent="0.2"/>
    <row r="29881" x14ac:dyDescent="0.2"/>
    <row r="29882" x14ac:dyDescent="0.2"/>
    <row r="29883" x14ac:dyDescent="0.2"/>
    <row r="29884" x14ac:dyDescent="0.2"/>
    <row r="29885" x14ac:dyDescent="0.2"/>
    <row r="29886" x14ac:dyDescent="0.2"/>
    <row r="29887" x14ac:dyDescent="0.2"/>
    <row r="29888" x14ac:dyDescent="0.2"/>
    <row r="29889" x14ac:dyDescent="0.2"/>
    <row r="29890" x14ac:dyDescent="0.2"/>
    <row r="29891" x14ac:dyDescent="0.2"/>
    <row r="29892" x14ac:dyDescent="0.2"/>
    <row r="29893" x14ac:dyDescent="0.2"/>
    <row r="29894" x14ac:dyDescent="0.2"/>
    <row r="29895" x14ac:dyDescent="0.2"/>
    <row r="29896" x14ac:dyDescent="0.2"/>
    <row r="29897" x14ac:dyDescent="0.2"/>
    <row r="29898" x14ac:dyDescent="0.2"/>
    <row r="29899" x14ac:dyDescent="0.2"/>
    <row r="29900" x14ac:dyDescent="0.2"/>
    <row r="29901" x14ac:dyDescent="0.2"/>
    <row r="29902" x14ac:dyDescent="0.2"/>
    <row r="29903" x14ac:dyDescent="0.2"/>
    <row r="29904" x14ac:dyDescent="0.2"/>
    <row r="29905" x14ac:dyDescent="0.2"/>
    <row r="29906" x14ac:dyDescent="0.2"/>
    <row r="29907" x14ac:dyDescent="0.2"/>
    <row r="29908" x14ac:dyDescent="0.2"/>
    <row r="29909" x14ac:dyDescent="0.2"/>
    <row r="29910" x14ac:dyDescent="0.2"/>
    <row r="29911" x14ac:dyDescent="0.2"/>
    <row r="29912" x14ac:dyDescent="0.2"/>
    <row r="29913" x14ac:dyDescent="0.2"/>
    <row r="29914" x14ac:dyDescent="0.2"/>
    <row r="29915" x14ac:dyDescent="0.2"/>
    <row r="29916" x14ac:dyDescent="0.2"/>
    <row r="29917" x14ac:dyDescent="0.2"/>
    <row r="29918" x14ac:dyDescent="0.2"/>
    <row r="29919" x14ac:dyDescent="0.2"/>
    <row r="29920" x14ac:dyDescent="0.2"/>
    <row r="29921" x14ac:dyDescent="0.2"/>
    <row r="29922" x14ac:dyDescent="0.2"/>
    <row r="29923" x14ac:dyDescent="0.2"/>
    <row r="29924" x14ac:dyDescent="0.2"/>
    <row r="29925" x14ac:dyDescent="0.2"/>
    <row r="29926" x14ac:dyDescent="0.2"/>
    <row r="29927" x14ac:dyDescent="0.2"/>
    <row r="29928" x14ac:dyDescent="0.2"/>
    <row r="29929" x14ac:dyDescent="0.2"/>
    <row r="29930" x14ac:dyDescent="0.2"/>
    <row r="29931" x14ac:dyDescent="0.2"/>
    <row r="29932" x14ac:dyDescent="0.2"/>
    <row r="29933" x14ac:dyDescent="0.2"/>
    <row r="29934" x14ac:dyDescent="0.2"/>
    <row r="29935" x14ac:dyDescent="0.2"/>
    <row r="29936" x14ac:dyDescent="0.2"/>
    <row r="29937" x14ac:dyDescent="0.2"/>
    <row r="29938" x14ac:dyDescent="0.2"/>
    <row r="29939" x14ac:dyDescent="0.2"/>
    <row r="29940" x14ac:dyDescent="0.2"/>
    <row r="29941" x14ac:dyDescent="0.2"/>
    <row r="29942" x14ac:dyDescent="0.2"/>
    <row r="29943" x14ac:dyDescent="0.2"/>
    <row r="29944" x14ac:dyDescent="0.2"/>
    <row r="29945" x14ac:dyDescent="0.2"/>
    <row r="29946" x14ac:dyDescent="0.2"/>
    <row r="29947" x14ac:dyDescent="0.2"/>
    <row r="29948" x14ac:dyDescent="0.2"/>
    <row r="29949" x14ac:dyDescent="0.2"/>
    <row r="29950" x14ac:dyDescent="0.2"/>
    <row r="29951" x14ac:dyDescent="0.2"/>
    <row r="29952" x14ac:dyDescent="0.2"/>
    <row r="29953" x14ac:dyDescent="0.2"/>
    <row r="29954" x14ac:dyDescent="0.2"/>
    <row r="29955" x14ac:dyDescent="0.2"/>
    <row r="29956" x14ac:dyDescent="0.2"/>
    <row r="29957" x14ac:dyDescent="0.2"/>
    <row r="29958" x14ac:dyDescent="0.2"/>
    <row r="29959" x14ac:dyDescent="0.2"/>
    <row r="29960" x14ac:dyDescent="0.2"/>
    <row r="29961" x14ac:dyDescent="0.2"/>
    <row r="29962" x14ac:dyDescent="0.2"/>
    <row r="29963" x14ac:dyDescent="0.2"/>
    <row r="29964" x14ac:dyDescent="0.2"/>
    <row r="29965" x14ac:dyDescent="0.2"/>
    <row r="29966" x14ac:dyDescent="0.2"/>
    <row r="29967" x14ac:dyDescent="0.2"/>
    <row r="29968" x14ac:dyDescent="0.2"/>
    <row r="29969" x14ac:dyDescent="0.2"/>
    <row r="29970" x14ac:dyDescent="0.2"/>
    <row r="29971" x14ac:dyDescent="0.2"/>
    <row r="29972" x14ac:dyDescent="0.2"/>
    <row r="29973" x14ac:dyDescent="0.2"/>
    <row r="29974" x14ac:dyDescent="0.2"/>
    <row r="29975" x14ac:dyDescent="0.2"/>
    <row r="29976" x14ac:dyDescent="0.2"/>
    <row r="29977" x14ac:dyDescent="0.2"/>
    <row r="29978" x14ac:dyDescent="0.2"/>
    <row r="29979" x14ac:dyDescent="0.2"/>
    <row r="29980" x14ac:dyDescent="0.2"/>
    <row r="29981" x14ac:dyDescent="0.2"/>
    <row r="29982" x14ac:dyDescent="0.2"/>
    <row r="29983" x14ac:dyDescent="0.2"/>
    <row r="29984" x14ac:dyDescent="0.2"/>
    <row r="29985" x14ac:dyDescent="0.2"/>
    <row r="29986" x14ac:dyDescent="0.2"/>
    <row r="29987" x14ac:dyDescent="0.2"/>
    <row r="29988" x14ac:dyDescent="0.2"/>
    <row r="29989" x14ac:dyDescent="0.2"/>
    <row r="29990" x14ac:dyDescent="0.2"/>
    <row r="29991" x14ac:dyDescent="0.2"/>
    <row r="29992" x14ac:dyDescent="0.2"/>
    <row r="29993" x14ac:dyDescent="0.2"/>
    <row r="29994" x14ac:dyDescent="0.2"/>
    <row r="29995" x14ac:dyDescent="0.2"/>
    <row r="29996" x14ac:dyDescent="0.2"/>
    <row r="29997" x14ac:dyDescent="0.2"/>
    <row r="29998" x14ac:dyDescent="0.2"/>
    <row r="29999" x14ac:dyDescent="0.2"/>
    <row r="30000" x14ac:dyDescent="0.2"/>
    <row r="30001" x14ac:dyDescent="0.2"/>
    <row r="30002" x14ac:dyDescent="0.2"/>
    <row r="30003" x14ac:dyDescent="0.2"/>
    <row r="30004" x14ac:dyDescent="0.2"/>
    <row r="30005" x14ac:dyDescent="0.2"/>
    <row r="30006" x14ac:dyDescent="0.2"/>
    <row r="30007" x14ac:dyDescent="0.2"/>
    <row r="30008" x14ac:dyDescent="0.2"/>
    <row r="30009" x14ac:dyDescent="0.2"/>
    <row r="30010" x14ac:dyDescent="0.2"/>
    <row r="30011" x14ac:dyDescent="0.2"/>
    <row r="30012" x14ac:dyDescent="0.2"/>
    <row r="30013" x14ac:dyDescent="0.2"/>
    <row r="30014" x14ac:dyDescent="0.2"/>
    <row r="30015" x14ac:dyDescent="0.2"/>
    <row r="30016" x14ac:dyDescent="0.2"/>
    <row r="30017" x14ac:dyDescent="0.2"/>
    <row r="30018" x14ac:dyDescent="0.2"/>
    <row r="30019" x14ac:dyDescent="0.2"/>
    <row r="30020" x14ac:dyDescent="0.2"/>
    <row r="30021" x14ac:dyDescent="0.2"/>
    <row r="30022" x14ac:dyDescent="0.2"/>
    <row r="30023" x14ac:dyDescent="0.2"/>
    <row r="30024" x14ac:dyDescent="0.2"/>
    <row r="30025" x14ac:dyDescent="0.2"/>
    <row r="30026" x14ac:dyDescent="0.2"/>
    <row r="30027" x14ac:dyDescent="0.2"/>
    <row r="30028" x14ac:dyDescent="0.2"/>
    <row r="30029" x14ac:dyDescent="0.2"/>
    <row r="30030" x14ac:dyDescent="0.2"/>
    <row r="30031" x14ac:dyDescent="0.2"/>
    <row r="30032" x14ac:dyDescent="0.2"/>
    <row r="30033" x14ac:dyDescent="0.2"/>
    <row r="30034" x14ac:dyDescent="0.2"/>
    <row r="30035" x14ac:dyDescent="0.2"/>
    <row r="30036" x14ac:dyDescent="0.2"/>
    <row r="30037" x14ac:dyDescent="0.2"/>
    <row r="30038" x14ac:dyDescent="0.2"/>
    <row r="30039" x14ac:dyDescent="0.2"/>
    <row r="30040" x14ac:dyDescent="0.2"/>
    <row r="30041" x14ac:dyDescent="0.2"/>
    <row r="30042" x14ac:dyDescent="0.2"/>
    <row r="30043" x14ac:dyDescent="0.2"/>
    <row r="30044" x14ac:dyDescent="0.2"/>
    <row r="30045" x14ac:dyDescent="0.2"/>
    <row r="30046" x14ac:dyDescent="0.2"/>
    <row r="30047" x14ac:dyDescent="0.2"/>
    <row r="30048" x14ac:dyDescent="0.2"/>
    <row r="30049" x14ac:dyDescent="0.2"/>
    <row r="30050" x14ac:dyDescent="0.2"/>
    <row r="30051" x14ac:dyDescent="0.2"/>
    <row r="30052" x14ac:dyDescent="0.2"/>
    <row r="30053" x14ac:dyDescent="0.2"/>
    <row r="30054" x14ac:dyDescent="0.2"/>
    <row r="30055" x14ac:dyDescent="0.2"/>
    <row r="30056" x14ac:dyDescent="0.2"/>
    <row r="30057" x14ac:dyDescent="0.2"/>
    <row r="30058" x14ac:dyDescent="0.2"/>
    <row r="30059" x14ac:dyDescent="0.2"/>
    <row r="30060" x14ac:dyDescent="0.2"/>
    <row r="30061" x14ac:dyDescent="0.2"/>
    <row r="30062" x14ac:dyDescent="0.2"/>
    <row r="30063" x14ac:dyDescent="0.2"/>
    <row r="30064" x14ac:dyDescent="0.2"/>
    <row r="30065" x14ac:dyDescent="0.2"/>
    <row r="30066" x14ac:dyDescent="0.2"/>
    <row r="30067" x14ac:dyDescent="0.2"/>
    <row r="30068" x14ac:dyDescent="0.2"/>
    <row r="30069" x14ac:dyDescent="0.2"/>
    <row r="30070" x14ac:dyDescent="0.2"/>
    <row r="30071" x14ac:dyDescent="0.2"/>
    <row r="30072" x14ac:dyDescent="0.2"/>
    <row r="30073" x14ac:dyDescent="0.2"/>
    <row r="30074" x14ac:dyDescent="0.2"/>
    <row r="30075" x14ac:dyDescent="0.2"/>
    <row r="30076" x14ac:dyDescent="0.2"/>
    <row r="30077" x14ac:dyDescent="0.2"/>
    <row r="30078" x14ac:dyDescent="0.2"/>
    <row r="30079" x14ac:dyDescent="0.2"/>
    <row r="30080" x14ac:dyDescent="0.2"/>
    <row r="30081" x14ac:dyDescent="0.2"/>
    <row r="30082" x14ac:dyDescent="0.2"/>
    <row r="30083" x14ac:dyDescent="0.2"/>
    <row r="30084" x14ac:dyDescent="0.2"/>
    <row r="30085" x14ac:dyDescent="0.2"/>
    <row r="30086" x14ac:dyDescent="0.2"/>
    <row r="30087" x14ac:dyDescent="0.2"/>
    <row r="30088" x14ac:dyDescent="0.2"/>
    <row r="30089" x14ac:dyDescent="0.2"/>
    <row r="30090" x14ac:dyDescent="0.2"/>
    <row r="30091" x14ac:dyDescent="0.2"/>
    <row r="30092" x14ac:dyDescent="0.2"/>
    <row r="30093" x14ac:dyDescent="0.2"/>
    <row r="30094" x14ac:dyDescent="0.2"/>
    <row r="30095" x14ac:dyDescent="0.2"/>
    <row r="30096" x14ac:dyDescent="0.2"/>
    <row r="30097" x14ac:dyDescent="0.2"/>
    <row r="30098" x14ac:dyDescent="0.2"/>
    <row r="30099" x14ac:dyDescent="0.2"/>
    <row r="30100" x14ac:dyDescent="0.2"/>
    <row r="30101" x14ac:dyDescent="0.2"/>
    <row r="30102" x14ac:dyDescent="0.2"/>
    <row r="30103" x14ac:dyDescent="0.2"/>
    <row r="30104" x14ac:dyDescent="0.2"/>
    <row r="30105" x14ac:dyDescent="0.2"/>
    <row r="30106" x14ac:dyDescent="0.2"/>
    <row r="30107" x14ac:dyDescent="0.2"/>
    <row r="30108" x14ac:dyDescent="0.2"/>
    <row r="30109" x14ac:dyDescent="0.2"/>
    <row r="30110" x14ac:dyDescent="0.2"/>
    <row r="30111" x14ac:dyDescent="0.2"/>
    <row r="30112" x14ac:dyDescent="0.2"/>
    <row r="30113" x14ac:dyDescent="0.2"/>
    <row r="30114" x14ac:dyDescent="0.2"/>
    <row r="30115" x14ac:dyDescent="0.2"/>
    <row r="30116" x14ac:dyDescent="0.2"/>
    <row r="30117" x14ac:dyDescent="0.2"/>
    <row r="30118" x14ac:dyDescent="0.2"/>
    <row r="30119" x14ac:dyDescent="0.2"/>
    <row r="30120" x14ac:dyDescent="0.2"/>
    <row r="30121" x14ac:dyDescent="0.2"/>
    <row r="30122" x14ac:dyDescent="0.2"/>
    <row r="30123" x14ac:dyDescent="0.2"/>
    <row r="30124" x14ac:dyDescent="0.2"/>
    <row r="30125" x14ac:dyDescent="0.2"/>
    <row r="30126" x14ac:dyDescent="0.2"/>
    <row r="30127" x14ac:dyDescent="0.2"/>
    <row r="30128" x14ac:dyDescent="0.2"/>
    <row r="30129" x14ac:dyDescent="0.2"/>
    <row r="30130" x14ac:dyDescent="0.2"/>
    <row r="30131" x14ac:dyDescent="0.2"/>
    <row r="30132" x14ac:dyDescent="0.2"/>
    <row r="30133" x14ac:dyDescent="0.2"/>
    <row r="30134" x14ac:dyDescent="0.2"/>
    <row r="30135" x14ac:dyDescent="0.2"/>
    <row r="30136" x14ac:dyDescent="0.2"/>
    <row r="30137" x14ac:dyDescent="0.2"/>
    <row r="30138" x14ac:dyDescent="0.2"/>
    <row r="30139" x14ac:dyDescent="0.2"/>
    <row r="30140" x14ac:dyDescent="0.2"/>
    <row r="30141" x14ac:dyDescent="0.2"/>
    <row r="30142" x14ac:dyDescent="0.2"/>
    <row r="30143" x14ac:dyDescent="0.2"/>
    <row r="30144" x14ac:dyDescent="0.2"/>
    <row r="30145" x14ac:dyDescent="0.2"/>
    <row r="30146" x14ac:dyDescent="0.2"/>
    <row r="30147" x14ac:dyDescent="0.2"/>
    <row r="30148" x14ac:dyDescent="0.2"/>
    <row r="30149" x14ac:dyDescent="0.2"/>
    <row r="30150" x14ac:dyDescent="0.2"/>
    <row r="30151" x14ac:dyDescent="0.2"/>
    <row r="30152" x14ac:dyDescent="0.2"/>
    <row r="30153" x14ac:dyDescent="0.2"/>
    <row r="30154" x14ac:dyDescent="0.2"/>
    <row r="30155" x14ac:dyDescent="0.2"/>
    <row r="30156" x14ac:dyDescent="0.2"/>
    <row r="30157" x14ac:dyDescent="0.2"/>
    <row r="30158" x14ac:dyDescent="0.2"/>
    <row r="30159" x14ac:dyDescent="0.2"/>
    <row r="30160" x14ac:dyDescent="0.2"/>
    <row r="30161" x14ac:dyDescent="0.2"/>
    <row r="30162" x14ac:dyDescent="0.2"/>
    <row r="30163" x14ac:dyDescent="0.2"/>
    <row r="30164" x14ac:dyDescent="0.2"/>
    <row r="30165" x14ac:dyDescent="0.2"/>
    <row r="30166" x14ac:dyDescent="0.2"/>
    <row r="30167" x14ac:dyDescent="0.2"/>
    <row r="30168" x14ac:dyDescent="0.2"/>
    <row r="30169" x14ac:dyDescent="0.2"/>
    <row r="30170" x14ac:dyDescent="0.2"/>
    <row r="30171" x14ac:dyDescent="0.2"/>
    <row r="30172" x14ac:dyDescent="0.2"/>
    <row r="30173" x14ac:dyDescent="0.2"/>
    <row r="30174" x14ac:dyDescent="0.2"/>
    <row r="30175" x14ac:dyDescent="0.2"/>
    <row r="30176" x14ac:dyDescent="0.2"/>
    <row r="30177" x14ac:dyDescent="0.2"/>
    <row r="30178" x14ac:dyDescent="0.2"/>
    <row r="30179" x14ac:dyDescent="0.2"/>
    <row r="30180" x14ac:dyDescent="0.2"/>
    <row r="30181" x14ac:dyDescent="0.2"/>
    <row r="30182" x14ac:dyDescent="0.2"/>
    <row r="30183" x14ac:dyDescent="0.2"/>
    <row r="30184" x14ac:dyDescent="0.2"/>
    <row r="30185" x14ac:dyDescent="0.2"/>
    <row r="30186" x14ac:dyDescent="0.2"/>
    <row r="30187" x14ac:dyDescent="0.2"/>
    <row r="30188" x14ac:dyDescent="0.2"/>
    <row r="30189" x14ac:dyDescent="0.2"/>
    <row r="30190" x14ac:dyDescent="0.2"/>
    <row r="30191" x14ac:dyDescent="0.2"/>
    <row r="30192" x14ac:dyDescent="0.2"/>
    <row r="30193" x14ac:dyDescent="0.2"/>
    <row r="30194" x14ac:dyDescent="0.2"/>
    <row r="30195" x14ac:dyDescent="0.2"/>
    <row r="30196" x14ac:dyDescent="0.2"/>
    <row r="30197" x14ac:dyDescent="0.2"/>
    <row r="30198" x14ac:dyDescent="0.2"/>
    <row r="30199" x14ac:dyDescent="0.2"/>
    <row r="30200" x14ac:dyDescent="0.2"/>
    <row r="30201" x14ac:dyDescent="0.2"/>
    <row r="30202" x14ac:dyDescent="0.2"/>
    <row r="30203" x14ac:dyDescent="0.2"/>
    <row r="30204" x14ac:dyDescent="0.2"/>
    <row r="30205" x14ac:dyDescent="0.2"/>
    <row r="30206" x14ac:dyDescent="0.2"/>
    <row r="30207" x14ac:dyDescent="0.2"/>
    <row r="30208" x14ac:dyDescent="0.2"/>
    <row r="30209" x14ac:dyDescent="0.2"/>
    <row r="30210" x14ac:dyDescent="0.2"/>
    <row r="30211" x14ac:dyDescent="0.2"/>
    <row r="30212" x14ac:dyDescent="0.2"/>
    <row r="30213" x14ac:dyDescent="0.2"/>
    <row r="30214" x14ac:dyDescent="0.2"/>
    <row r="30215" x14ac:dyDescent="0.2"/>
    <row r="30216" x14ac:dyDescent="0.2"/>
    <row r="30217" x14ac:dyDescent="0.2"/>
    <row r="30218" x14ac:dyDescent="0.2"/>
    <row r="30219" x14ac:dyDescent="0.2"/>
    <row r="30220" x14ac:dyDescent="0.2"/>
    <row r="30221" x14ac:dyDescent="0.2"/>
    <row r="30222" x14ac:dyDescent="0.2"/>
    <row r="30223" x14ac:dyDescent="0.2"/>
    <row r="30224" x14ac:dyDescent="0.2"/>
    <row r="30225" x14ac:dyDescent="0.2"/>
    <row r="30226" x14ac:dyDescent="0.2"/>
    <row r="30227" x14ac:dyDescent="0.2"/>
    <row r="30228" x14ac:dyDescent="0.2"/>
    <row r="30229" x14ac:dyDescent="0.2"/>
    <row r="30230" x14ac:dyDescent="0.2"/>
    <row r="30231" x14ac:dyDescent="0.2"/>
    <row r="30232" x14ac:dyDescent="0.2"/>
    <row r="30233" x14ac:dyDescent="0.2"/>
    <row r="30234" x14ac:dyDescent="0.2"/>
    <row r="30235" x14ac:dyDescent="0.2"/>
    <row r="30236" x14ac:dyDescent="0.2"/>
    <row r="30237" x14ac:dyDescent="0.2"/>
    <row r="30238" x14ac:dyDescent="0.2"/>
    <row r="30239" x14ac:dyDescent="0.2"/>
    <row r="30240" x14ac:dyDescent="0.2"/>
    <row r="30241" x14ac:dyDescent="0.2"/>
    <row r="30242" x14ac:dyDescent="0.2"/>
    <row r="30243" x14ac:dyDescent="0.2"/>
    <row r="30244" x14ac:dyDescent="0.2"/>
    <row r="30245" x14ac:dyDescent="0.2"/>
    <row r="30246" x14ac:dyDescent="0.2"/>
    <row r="30247" x14ac:dyDescent="0.2"/>
    <row r="30248" x14ac:dyDescent="0.2"/>
    <row r="30249" x14ac:dyDescent="0.2"/>
    <row r="30250" x14ac:dyDescent="0.2"/>
    <row r="30251" x14ac:dyDescent="0.2"/>
    <row r="30252" x14ac:dyDescent="0.2"/>
    <row r="30253" x14ac:dyDescent="0.2"/>
    <row r="30254" x14ac:dyDescent="0.2"/>
    <row r="30255" x14ac:dyDescent="0.2"/>
    <row r="30256" x14ac:dyDescent="0.2"/>
    <row r="30257" x14ac:dyDescent="0.2"/>
    <row r="30258" x14ac:dyDescent="0.2"/>
    <row r="30259" x14ac:dyDescent="0.2"/>
    <row r="30260" x14ac:dyDescent="0.2"/>
    <row r="30261" x14ac:dyDescent="0.2"/>
    <row r="30262" x14ac:dyDescent="0.2"/>
    <row r="30263" x14ac:dyDescent="0.2"/>
    <row r="30264" x14ac:dyDescent="0.2"/>
    <row r="30265" x14ac:dyDescent="0.2"/>
    <row r="30266" x14ac:dyDescent="0.2"/>
    <row r="30267" x14ac:dyDescent="0.2"/>
    <row r="30268" x14ac:dyDescent="0.2"/>
    <row r="30269" x14ac:dyDescent="0.2"/>
    <row r="30270" x14ac:dyDescent="0.2"/>
    <row r="30271" x14ac:dyDescent="0.2"/>
    <row r="30272" x14ac:dyDescent="0.2"/>
    <row r="30273" x14ac:dyDescent="0.2"/>
    <row r="30274" x14ac:dyDescent="0.2"/>
    <row r="30275" x14ac:dyDescent="0.2"/>
    <row r="30276" x14ac:dyDescent="0.2"/>
    <row r="30277" x14ac:dyDescent="0.2"/>
    <row r="30278" x14ac:dyDescent="0.2"/>
    <row r="30279" x14ac:dyDescent="0.2"/>
    <row r="30280" x14ac:dyDescent="0.2"/>
    <row r="30281" x14ac:dyDescent="0.2"/>
    <row r="30282" x14ac:dyDescent="0.2"/>
    <row r="30283" x14ac:dyDescent="0.2"/>
    <row r="30284" x14ac:dyDescent="0.2"/>
    <row r="30285" x14ac:dyDescent="0.2"/>
    <row r="30286" x14ac:dyDescent="0.2"/>
    <row r="30287" x14ac:dyDescent="0.2"/>
    <row r="30288" x14ac:dyDescent="0.2"/>
    <row r="30289" x14ac:dyDescent="0.2"/>
    <row r="30290" x14ac:dyDescent="0.2"/>
    <row r="30291" x14ac:dyDescent="0.2"/>
    <row r="30292" x14ac:dyDescent="0.2"/>
    <row r="30293" x14ac:dyDescent="0.2"/>
    <row r="30294" x14ac:dyDescent="0.2"/>
    <row r="30295" x14ac:dyDescent="0.2"/>
    <row r="30296" x14ac:dyDescent="0.2"/>
    <row r="30297" x14ac:dyDescent="0.2"/>
    <row r="30298" x14ac:dyDescent="0.2"/>
    <row r="30299" x14ac:dyDescent="0.2"/>
    <row r="30300" x14ac:dyDescent="0.2"/>
    <row r="30301" x14ac:dyDescent="0.2"/>
    <row r="30302" x14ac:dyDescent="0.2"/>
    <row r="30303" x14ac:dyDescent="0.2"/>
    <row r="30304" x14ac:dyDescent="0.2"/>
    <row r="30305" x14ac:dyDescent="0.2"/>
    <row r="30306" x14ac:dyDescent="0.2"/>
    <row r="30307" x14ac:dyDescent="0.2"/>
    <row r="30308" x14ac:dyDescent="0.2"/>
    <row r="30309" x14ac:dyDescent="0.2"/>
    <row r="30310" x14ac:dyDescent="0.2"/>
    <row r="30311" x14ac:dyDescent="0.2"/>
    <row r="30312" x14ac:dyDescent="0.2"/>
    <row r="30313" x14ac:dyDescent="0.2"/>
    <row r="30314" x14ac:dyDescent="0.2"/>
    <row r="30315" x14ac:dyDescent="0.2"/>
    <row r="30316" x14ac:dyDescent="0.2"/>
    <row r="30317" x14ac:dyDescent="0.2"/>
    <row r="30318" x14ac:dyDescent="0.2"/>
    <row r="30319" x14ac:dyDescent="0.2"/>
    <row r="30320" x14ac:dyDescent="0.2"/>
    <row r="30321" x14ac:dyDescent="0.2"/>
    <row r="30322" x14ac:dyDescent="0.2"/>
    <row r="30323" x14ac:dyDescent="0.2"/>
    <row r="30324" x14ac:dyDescent="0.2"/>
    <row r="30325" x14ac:dyDescent="0.2"/>
    <row r="30326" x14ac:dyDescent="0.2"/>
    <row r="30327" x14ac:dyDescent="0.2"/>
    <row r="30328" x14ac:dyDescent="0.2"/>
    <row r="30329" x14ac:dyDescent="0.2"/>
    <row r="30330" x14ac:dyDescent="0.2"/>
    <row r="30331" x14ac:dyDescent="0.2"/>
    <row r="30332" x14ac:dyDescent="0.2"/>
    <row r="30333" x14ac:dyDescent="0.2"/>
    <row r="30334" x14ac:dyDescent="0.2"/>
    <row r="30335" x14ac:dyDescent="0.2"/>
    <row r="30336" x14ac:dyDescent="0.2"/>
    <row r="30337" x14ac:dyDescent="0.2"/>
    <row r="30338" x14ac:dyDescent="0.2"/>
    <row r="30339" x14ac:dyDescent="0.2"/>
    <row r="30340" x14ac:dyDescent="0.2"/>
    <row r="30341" x14ac:dyDescent="0.2"/>
    <row r="30342" x14ac:dyDescent="0.2"/>
    <row r="30343" x14ac:dyDescent="0.2"/>
    <row r="30344" x14ac:dyDescent="0.2"/>
    <row r="30345" x14ac:dyDescent="0.2"/>
    <row r="30346" x14ac:dyDescent="0.2"/>
    <row r="30347" x14ac:dyDescent="0.2"/>
    <row r="30348" x14ac:dyDescent="0.2"/>
    <row r="30349" x14ac:dyDescent="0.2"/>
    <row r="30350" x14ac:dyDescent="0.2"/>
    <row r="30351" x14ac:dyDescent="0.2"/>
    <row r="30352" x14ac:dyDescent="0.2"/>
    <row r="30353" x14ac:dyDescent="0.2"/>
    <row r="30354" x14ac:dyDescent="0.2"/>
    <row r="30355" x14ac:dyDescent="0.2"/>
    <row r="30356" x14ac:dyDescent="0.2"/>
    <row r="30357" x14ac:dyDescent="0.2"/>
    <row r="30358" x14ac:dyDescent="0.2"/>
    <row r="30359" x14ac:dyDescent="0.2"/>
    <row r="30360" x14ac:dyDescent="0.2"/>
    <row r="30361" x14ac:dyDescent="0.2"/>
    <row r="30362" x14ac:dyDescent="0.2"/>
    <row r="30363" x14ac:dyDescent="0.2"/>
    <row r="30364" x14ac:dyDescent="0.2"/>
    <row r="30365" x14ac:dyDescent="0.2"/>
    <row r="30366" x14ac:dyDescent="0.2"/>
    <row r="30367" x14ac:dyDescent="0.2"/>
    <row r="30368" x14ac:dyDescent="0.2"/>
    <row r="30369" x14ac:dyDescent="0.2"/>
    <row r="30370" x14ac:dyDescent="0.2"/>
    <row r="30371" x14ac:dyDescent="0.2"/>
    <row r="30372" x14ac:dyDescent="0.2"/>
    <row r="30373" x14ac:dyDescent="0.2"/>
    <row r="30374" x14ac:dyDescent="0.2"/>
    <row r="30375" x14ac:dyDescent="0.2"/>
    <row r="30376" x14ac:dyDescent="0.2"/>
    <row r="30377" x14ac:dyDescent="0.2"/>
    <row r="30378" x14ac:dyDescent="0.2"/>
    <row r="30379" x14ac:dyDescent="0.2"/>
    <row r="30380" x14ac:dyDescent="0.2"/>
    <row r="30381" x14ac:dyDescent="0.2"/>
    <row r="30382" x14ac:dyDescent="0.2"/>
    <row r="30383" x14ac:dyDescent="0.2"/>
    <row r="30384" x14ac:dyDescent="0.2"/>
    <row r="30385" x14ac:dyDescent="0.2"/>
    <row r="30386" x14ac:dyDescent="0.2"/>
    <row r="30387" x14ac:dyDescent="0.2"/>
    <row r="30388" x14ac:dyDescent="0.2"/>
    <row r="30389" x14ac:dyDescent="0.2"/>
    <row r="30390" x14ac:dyDescent="0.2"/>
    <row r="30391" x14ac:dyDescent="0.2"/>
    <row r="30392" x14ac:dyDescent="0.2"/>
    <row r="30393" x14ac:dyDescent="0.2"/>
    <row r="30394" x14ac:dyDescent="0.2"/>
    <row r="30395" x14ac:dyDescent="0.2"/>
    <row r="30396" x14ac:dyDescent="0.2"/>
    <row r="30397" x14ac:dyDescent="0.2"/>
    <row r="30398" x14ac:dyDescent="0.2"/>
    <row r="30399" x14ac:dyDescent="0.2"/>
    <row r="30400" x14ac:dyDescent="0.2"/>
    <row r="30401" x14ac:dyDescent="0.2"/>
    <row r="30402" x14ac:dyDescent="0.2"/>
    <row r="30403" x14ac:dyDescent="0.2"/>
    <row r="30404" x14ac:dyDescent="0.2"/>
    <row r="30405" x14ac:dyDescent="0.2"/>
    <row r="30406" x14ac:dyDescent="0.2"/>
    <row r="30407" x14ac:dyDescent="0.2"/>
    <row r="30408" x14ac:dyDescent="0.2"/>
    <row r="30409" x14ac:dyDescent="0.2"/>
    <row r="30410" x14ac:dyDescent="0.2"/>
    <row r="30411" x14ac:dyDescent="0.2"/>
    <row r="30412" x14ac:dyDescent="0.2"/>
    <row r="30413" x14ac:dyDescent="0.2"/>
    <row r="30414" x14ac:dyDescent="0.2"/>
    <row r="30415" x14ac:dyDescent="0.2"/>
    <row r="30416" x14ac:dyDescent="0.2"/>
    <row r="30417" x14ac:dyDescent="0.2"/>
    <row r="30418" x14ac:dyDescent="0.2"/>
    <row r="30419" x14ac:dyDescent="0.2"/>
    <row r="30420" x14ac:dyDescent="0.2"/>
    <row r="30421" x14ac:dyDescent="0.2"/>
    <row r="30422" x14ac:dyDescent="0.2"/>
    <row r="30423" x14ac:dyDescent="0.2"/>
    <row r="30424" x14ac:dyDescent="0.2"/>
    <row r="30425" x14ac:dyDescent="0.2"/>
    <row r="30426" x14ac:dyDescent="0.2"/>
    <row r="30427" x14ac:dyDescent="0.2"/>
    <row r="30428" x14ac:dyDescent="0.2"/>
    <row r="30429" x14ac:dyDescent="0.2"/>
    <row r="30430" x14ac:dyDescent="0.2"/>
    <row r="30431" x14ac:dyDescent="0.2"/>
    <row r="30432" x14ac:dyDescent="0.2"/>
    <row r="30433" x14ac:dyDescent="0.2"/>
    <row r="30434" x14ac:dyDescent="0.2"/>
    <row r="30435" x14ac:dyDescent="0.2"/>
    <row r="30436" x14ac:dyDescent="0.2"/>
    <row r="30437" x14ac:dyDescent="0.2"/>
    <row r="30438" x14ac:dyDescent="0.2"/>
    <row r="30439" x14ac:dyDescent="0.2"/>
    <row r="30440" x14ac:dyDescent="0.2"/>
    <row r="30441" x14ac:dyDescent="0.2"/>
    <row r="30442" x14ac:dyDescent="0.2"/>
    <row r="30443" x14ac:dyDescent="0.2"/>
    <row r="30444" x14ac:dyDescent="0.2"/>
    <row r="30445" x14ac:dyDescent="0.2"/>
    <row r="30446" x14ac:dyDescent="0.2"/>
    <row r="30447" x14ac:dyDescent="0.2"/>
    <row r="30448" x14ac:dyDescent="0.2"/>
    <row r="30449" x14ac:dyDescent="0.2"/>
    <row r="30450" x14ac:dyDescent="0.2"/>
    <row r="30451" x14ac:dyDescent="0.2"/>
    <row r="30452" x14ac:dyDescent="0.2"/>
    <row r="30453" x14ac:dyDescent="0.2"/>
    <row r="30454" x14ac:dyDescent="0.2"/>
    <row r="30455" x14ac:dyDescent="0.2"/>
    <row r="30456" x14ac:dyDescent="0.2"/>
    <row r="30457" x14ac:dyDescent="0.2"/>
    <row r="30458" x14ac:dyDescent="0.2"/>
    <row r="30459" x14ac:dyDescent="0.2"/>
    <row r="30460" x14ac:dyDescent="0.2"/>
    <row r="30461" x14ac:dyDescent="0.2"/>
    <row r="30462" x14ac:dyDescent="0.2"/>
    <row r="30463" x14ac:dyDescent="0.2"/>
    <row r="30464" x14ac:dyDescent="0.2"/>
    <row r="30465" x14ac:dyDescent="0.2"/>
    <row r="30466" x14ac:dyDescent="0.2"/>
    <row r="30467" x14ac:dyDescent="0.2"/>
    <row r="30468" x14ac:dyDescent="0.2"/>
    <row r="30469" x14ac:dyDescent="0.2"/>
    <row r="30470" x14ac:dyDescent="0.2"/>
    <row r="30471" x14ac:dyDescent="0.2"/>
    <row r="30472" x14ac:dyDescent="0.2"/>
    <row r="30473" x14ac:dyDescent="0.2"/>
    <row r="30474" x14ac:dyDescent="0.2"/>
    <row r="30475" x14ac:dyDescent="0.2"/>
    <row r="30476" x14ac:dyDescent="0.2"/>
    <row r="30477" x14ac:dyDescent="0.2"/>
    <row r="30478" x14ac:dyDescent="0.2"/>
    <row r="30479" x14ac:dyDescent="0.2"/>
    <row r="30480" x14ac:dyDescent="0.2"/>
    <row r="30481" x14ac:dyDescent="0.2"/>
    <row r="30482" x14ac:dyDescent="0.2"/>
    <row r="30483" x14ac:dyDescent="0.2"/>
    <row r="30484" x14ac:dyDescent="0.2"/>
    <row r="30485" x14ac:dyDescent="0.2"/>
    <row r="30486" x14ac:dyDescent="0.2"/>
    <row r="30487" x14ac:dyDescent="0.2"/>
    <row r="30488" x14ac:dyDescent="0.2"/>
    <row r="30489" x14ac:dyDescent="0.2"/>
    <row r="30490" x14ac:dyDescent="0.2"/>
    <row r="30491" x14ac:dyDescent="0.2"/>
    <row r="30492" x14ac:dyDescent="0.2"/>
    <row r="30493" x14ac:dyDescent="0.2"/>
    <row r="30494" x14ac:dyDescent="0.2"/>
    <row r="30495" x14ac:dyDescent="0.2"/>
    <row r="30496" x14ac:dyDescent="0.2"/>
    <row r="30497" x14ac:dyDescent="0.2"/>
    <row r="30498" x14ac:dyDescent="0.2"/>
    <row r="30499" x14ac:dyDescent="0.2"/>
    <row r="30500" x14ac:dyDescent="0.2"/>
    <row r="30501" x14ac:dyDescent="0.2"/>
    <row r="30502" x14ac:dyDescent="0.2"/>
    <row r="30503" x14ac:dyDescent="0.2"/>
    <row r="30504" x14ac:dyDescent="0.2"/>
    <row r="30505" x14ac:dyDescent="0.2"/>
    <row r="30506" x14ac:dyDescent="0.2"/>
    <row r="30507" x14ac:dyDescent="0.2"/>
    <row r="30508" x14ac:dyDescent="0.2"/>
    <row r="30509" x14ac:dyDescent="0.2"/>
    <row r="30510" x14ac:dyDescent="0.2"/>
    <row r="30511" x14ac:dyDescent="0.2"/>
    <row r="30512" x14ac:dyDescent="0.2"/>
    <row r="30513" x14ac:dyDescent="0.2"/>
    <row r="30514" x14ac:dyDescent="0.2"/>
    <row r="30515" x14ac:dyDescent="0.2"/>
    <row r="30516" x14ac:dyDescent="0.2"/>
    <row r="30517" x14ac:dyDescent="0.2"/>
    <row r="30518" x14ac:dyDescent="0.2"/>
    <row r="30519" x14ac:dyDescent="0.2"/>
    <row r="30520" x14ac:dyDescent="0.2"/>
    <row r="30521" x14ac:dyDescent="0.2"/>
    <row r="30522" x14ac:dyDescent="0.2"/>
    <row r="30523" x14ac:dyDescent="0.2"/>
    <row r="30524" x14ac:dyDescent="0.2"/>
    <row r="30525" x14ac:dyDescent="0.2"/>
    <row r="30526" x14ac:dyDescent="0.2"/>
    <row r="30527" x14ac:dyDescent="0.2"/>
    <row r="30528" x14ac:dyDescent="0.2"/>
    <row r="30529" x14ac:dyDescent="0.2"/>
    <row r="30530" x14ac:dyDescent="0.2"/>
    <row r="30531" x14ac:dyDescent="0.2"/>
    <row r="30532" x14ac:dyDescent="0.2"/>
    <row r="30533" x14ac:dyDescent="0.2"/>
    <row r="30534" x14ac:dyDescent="0.2"/>
    <row r="30535" x14ac:dyDescent="0.2"/>
    <row r="30536" x14ac:dyDescent="0.2"/>
    <row r="30537" x14ac:dyDescent="0.2"/>
    <row r="30538" x14ac:dyDescent="0.2"/>
    <row r="30539" x14ac:dyDescent="0.2"/>
    <row r="30540" x14ac:dyDescent="0.2"/>
    <row r="30541" x14ac:dyDescent="0.2"/>
    <row r="30542" x14ac:dyDescent="0.2"/>
    <row r="30543" x14ac:dyDescent="0.2"/>
    <row r="30544" x14ac:dyDescent="0.2"/>
    <row r="30545" x14ac:dyDescent="0.2"/>
    <row r="30546" x14ac:dyDescent="0.2"/>
    <row r="30547" x14ac:dyDescent="0.2"/>
    <row r="30548" x14ac:dyDescent="0.2"/>
    <row r="30549" x14ac:dyDescent="0.2"/>
    <row r="30550" x14ac:dyDescent="0.2"/>
    <row r="30551" x14ac:dyDescent="0.2"/>
    <row r="30552" x14ac:dyDescent="0.2"/>
    <row r="30553" x14ac:dyDescent="0.2"/>
    <row r="30554" x14ac:dyDescent="0.2"/>
    <row r="30555" x14ac:dyDescent="0.2"/>
    <row r="30556" x14ac:dyDescent="0.2"/>
    <row r="30557" x14ac:dyDescent="0.2"/>
    <row r="30558" x14ac:dyDescent="0.2"/>
    <row r="30559" x14ac:dyDescent="0.2"/>
    <row r="30560" x14ac:dyDescent="0.2"/>
    <row r="30561" x14ac:dyDescent="0.2"/>
    <row r="30562" x14ac:dyDescent="0.2"/>
    <row r="30563" x14ac:dyDescent="0.2"/>
    <row r="30564" x14ac:dyDescent="0.2"/>
    <row r="30565" x14ac:dyDescent="0.2"/>
    <row r="30566" x14ac:dyDescent="0.2"/>
    <row r="30567" x14ac:dyDescent="0.2"/>
    <row r="30568" x14ac:dyDescent="0.2"/>
    <row r="30569" x14ac:dyDescent="0.2"/>
    <row r="30570" x14ac:dyDescent="0.2"/>
    <row r="30571" x14ac:dyDescent="0.2"/>
    <row r="30572" x14ac:dyDescent="0.2"/>
    <row r="30573" x14ac:dyDescent="0.2"/>
    <row r="30574" x14ac:dyDescent="0.2"/>
    <row r="30575" x14ac:dyDescent="0.2"/>
    <row r="30576" x14ac:dyDescent="0.2"/>
    <row r="30577" x14ac:dyDescent="0.2"/>
    <row r="30578" x14ac:dyDescent="0.2"/>
    <row r="30579" x14ac:dyDescent="0.2"/>
    <row r="30580" x14ac:dyDescent="0.2"/>
    <row r="30581" x14ac:dyDescent="0.2"/>
    <row r="30582" x14ac:dyDescent="0.2"/>
    <row r="30583" x14ac:dyDescent="0.2"/>
    <row r="30584" x14ac:dyDescent="0.2"/>
    <row r="30585" x14ac:dyDescent="0.2"/>
    <row r="30586" x14ac:dyDescent="0.2"/>
    <row r="30587" x14ac:dyDescent="0.2"/>
    <row r="30588" x14ac:dyDescent="0.2"/>
    <row r="30589" x14ac:dyDescent="0.2"/>
    <row r="30590" x14ac:dyDescent="0.2"/>
    <row r="30591" x14ac:dyDescent="0.2"/>
    <row r="30592" x14ac:dyDescent="0.2"/>
    <row r="30593" x14ac:dyDescent="0.2"/>
    <row r="30594" x14ac:dyDescent="0.2"/>
    <row r="30595" x14ac:dyDescent="0.2"/>
    <row r="30596" x14ac:dyDescent="0.2"/>
    <row r="30597" x14ac:dyDescent="0.2"/>
    <row r="30598" x14ac:dyDescent="0.2"/>
    <row r="30599" x14ac:dyDescent="0.2"/>
    <row r="30600" x14ac:dyDescent="0.2"/>
    <row r="30601" x14ac:dyDescent="0.2"/>
    <row r="30602" x14ac:dyDescent="0.2"/>
    <row r="30603" x14ac:dyDescent="0.2"/>
    <row r="30604" x14ac:dyDescent="0.2"/>
    <row r="30605" x14ac:dyDescent="0.2"/>
    <row r="30606" x14ac:dyDescent="0.2"/>
    <row r="30607" x14ac:dyDescent="0.2"/>
    <row r="30608" x14ac:dyDescent="0.2"/>
    <row r="30609" x14ac:dyDescent="0.2"/>
    <row r="30610" x14ac:dyDescent="0.2"/>
    <row r="30611" x14ac:dyDescent="0.2"/>
    <row r="30612" x14ac:dyDescent="0.2"/>
    <row r="30613" x14ac:dyDescent="0.2"/>
    <row r="30614" x14ac:dyDescent="0.2"/>
    <row r="30615" x14ac:dyDescent="0.2"/>
    <row r="30616" x14ac:dyDescent="0.2"/>
    <row r="30617" x14ac:dyDescent="0.2"/>
    <row r="30618" x14ac:dyDescent="0.2"/>
    <row r="30619" x14ac:dyDescent="0.2"/>
    <row r="30620" x14ac:dyDescent="0.2"/>
    <row r="30621" x14ac:dyDescent="0.2"/>
    <row r="30622" x14ac:dyDescent="0.2"/>
    <row r="30623" x14ac:dyDescent="0.2"/>
    <row r="30624" x14ac:dyDescent="0.2"/>
    <row r="30625" x14ac:dyDescent="0.2"/>
    <row r="30626" x14ac:dyDescent="0.2"/>
    <row r="30627" x14ac:dyDescent="0.2"/>
    <row r="30628" x14ac:dyDescent="0.2"/>
    <row r="30629" x14ac:dyDescent="0.2"/>
    <row r="30630" x14ac:dyDescent="0.2"/>
    <row r="30631" x14ac:dyDescent="0.2"/>
    <row r="30632" x14ac:dyDescent="0.2"/>
    <row r="30633" x14ac:dyDescent="0.2"/>
    <row r="30634" x14ac:dyDescent="0.2"/>
    <row r="30635" x14ac:dyDescent="0.2"/>
    <row r="30636" x14ac:dyDescent="0.2"/>
    <row r="30637" x14ac:dyDescent="0.2"/>
    <row r="30638" x14ac:dyDescent="0.2"/>
    <row r="30639" x14ac:dyDescent="0.2"/>
    <row r="30640" x14ac:dyDescent="0.2"/>
    <row r="30641" x14ac:dyDescent="0.2"/>
    <row r="30642" x14ac:dyDescent="0.2"/>
    <row r="30643" x14ac:dyDescent="0.2"/>
    <row r="30644" x14ac:dyDescent="0.2"/>
    <row r="30645" x14ac:dyDescent="0.2"/>
    <row r="30646" x14ac:dyDescent="0.2"/>
    <row r="30647" x14ac:dyDescent="0.2"/>
    <row r="30648" x14ac:dyDescent="0.2"/>
    <row r="30649" x14ac:dyDescent="0.2"/>
    <row r="30650" x14ac:dyDescent="0.2"/>
    <row r="30651" x14ac:dyDescent="0.2"/>
    <row r="30652" x14ac:dyDescent="0.2"/>
    <row r="30653" x14ac:dyDescent="0.2"/>
    <row r="30654" x14ac:dyDescent="0.2"/>
    <row r="30655" x14ac:dyDescent="0.2"/>
    <row r="30656" x14ac:dyDescent="0.2"/>
    <row r="30657" x14ac:dyDescent="0.2"/>
    <row r="30658" x14ac:dyDescent="0.2"/>
    <row r="30659" x14ac:dyDescent="0.2"/>
    <row r="30660" x14ac:dyDescent="0.2"/>
    <row r="30661" x14ac:dyDescent="0.2"/>
    <row r="30662" x14ac:dyDescent="0.2"/>
    <row r="30663" x14ac:dyDescent="0.2"/>
    <row r="30664" x14ac:dyDescent="0.2"/>
    <row r="30665" x14ac:dyDescent="0.2"/>
    <row r="30666" x14ac:dyDescent="0.2"/>
    <row r="30667" x14ac:dyDescent="0.2"/>
    <row r="30668" x14ac:dyDescent="0.2"/>
    <row r="30669" x14ac:dyDescent="0.2"/>
    <row r="30670" x14ac:dyDescent="0.2"/>
    <row r="30671" x14ac:dyDescent="0.2"/>
    <row r="30672" x14ac:dyDescent="0.2"/>
    <row r="30673" x14ac:dyDescent="0.2"/>
    <row r="30674" x14ac:dyDescent="0.2"/>
    <row r="30675" x14ac:dyDescent="0.2"/>
    <row r="30676" x14ac:dyDescent="0.2"/>
    <row r="30677" x14ac:dyDescent="0.2"/>
    <row r="30678" x14ac:dyDescent="0.2"/>
    <row r="30679" x14ac:dyDescent="0.2"/>
    <row r="30680" x14ac:dyDescent="0.2"/>
    <row r="30681" x14ac:dyDescent="0.2"/>
    <row r="30682" x14ac:dyDescent="0.2"/>
    <row r="30683" x14ac:dyDescent="0.2"/>
    <row r="30684" x14ac:dyDescent="0.2"/>
    <row r="30685" x14ac:dyDescent="0.2"/>
    <row r="30686" x14ac:dyDescent="0.2"/>
    <row r="30687" x14ac:dyDescent="0.2"/>
    <row r="30688" x14ac:dyDescent="0.2"/>
    <row r="30689" x14ac:dyDescent="0.2"/>
    <row r="30690" x14ac:dyDescent="0.2"/>
    <row r="30691" x14ac:dyDescent="0.2"/>
    <row r="30692" x14ac:dyDescent="0.2"/>
    <row r="30693" x14ac:dyDescent="0.2"/>
    <row r="30694" x14ac:dyDescent="0.2"/>
    <row r="30695" x14ac:dyDescent="0.2"/>
    <row r="30696" x14ac:dyDescent="0.2"/>
    <row r="30697" x14ac:dyDescent="0.2"/>
    <row r="30698" x14ac:dyDescent="0.2"/>
    <row r="30699" x14ac:dyDescent="0.2"/>
    <row r="30700" x14ac:dyDescent="0.2"/>
    <row r="30701" x14ac:dyDescent="0.2"/>
    <row r="30702" x14ac:dyDescent="0.2"/>
    <row r="30703" x14ac:dyDescent="0.2"/>
    <row r="30704" x14ac:dyDescent="0.2"/>
    <row r="30705" x14ac:dyDescent="0.2"/>
    <row r="30706" x14ac:dyDescent="0.2"/>
    <row r="30707" x14ac:dyDescent="0.2"/>
    <row r="30708" x14ac:dyDescent="0.2"/>
    <row r="30709" x14ac:dyDescent="0.2"/>
    <row r="30710" x14ac:dyDescent="0.2"/>
    <row r="30711" x14ac:dyDescent="0.2"/>
    <row r="30712" x14ac:dyDescent="0.2"/>
    <row r="30713" x14ac:dyDescent="0.2"/>
    <row r="30714" x14ac:dyDescent="0.2"/>
    <row r="30715" x14ac:dyDescent="0.2"/>
    <row r="30716" x14ac:dyDescent="0.2"/>
    <row r="30717" x14ac:dyDescent="0.2"/>
    <row r="30718" x14ac:dyDescent="0.2"/>
    <row r="30719" x14ac:dyDescent="0.2"/>
    <row r="30720" x14ac:dyDescent="0.2"/>
    <row r="30721" x14ac:dyDescent="0.2"/>
    <row r="30722" x14ac:dyDescent="0.2"/>
    <row r="30723" x14ac:dyDescent="0.2"/>
    <row r="30724" x14ac:dyDescent="0.2"/>
    <row r="30725" x14ac:dyDescent="0.2"/>
    <row r="30726" x14ac:dyDescent="0.2"/>
    <row r="30727" x14ac:dyDescent="0.2"/>
    <row r="30728" x14ac:dyDescent="0.2"/>
    <row r="30729" x14ac:dyDescent="0.2"/>
    <row r="30730" x14ac:dyDescent="0.2"/>
    <row r="30731" x14ac:dyDescent="0.2"/>
    <row r="30732" x14ac:dyDescent="0.2"/>
    <row r="30733" x14ac:dyDescent="0.2"/>
    <row r="30734" x14ac:dyDescent="0.2"/>
    <row r="30735" x14ac:dyDescent="0.2"/>
    <row r="30736" x14ac:dyDescent="0.2"/>
    <row r="30737" x14ac:dyDescent="0.2"/>
    <row r="30738" x14ac:dyDescent="0.2"/>
    <row r="30739" x14ac:dyDescent="0.2"/>
    <row r="30740" x14ac:dyDescent="0.2"/>
    <row r="30741" x14ac:dyDescent="0.2"/>
    <row r="30742" x14ac:dyDescent="0.2"/>
    <row r="30743" x14ac:dyDescent="0.2"/>
    <row r="30744" x14ac:dyDescent="0.2"/>
    <row r="30745" x14ac:dyDescent="0.2"/>
    <row r="30746" x14ac:dyDescent="0.2"/>
    <row r="30747" x14ac:dyDescent="0.2"/>
    <row r="30748" x14ac:dyDescent="0.2"/>
    <row r="30749" x14ac:dyDescent="0.2"/>
    <row r="30750" x14ac:dyDescent="0.2"/>
    <row r="30751" x14ac:dyDescent="0.2"/>
    <row r="30752" x14ac:dyDescent="0.2"/>
    <row r="30753" x14ac:dyDescent="0.2"/>
    <row r="30754" x14ac:dyDescent="0.2"/>
    <row r="30755" x14ac:dyDescent="0.2"/>
    <row r="30756" x14ac:dyDescent="0.2"/>
    <row r="30757" x14ac:dyDescent="0.2"/>
    <row r="30758" x14ac:dyDescent="0.2"/>
    <row r="30759" x14ac:dyDescent="0.2"/>
    <row r="30760" x14ac:dyDescent="0.2"/>
    <row r="30761" x14ac:dyDescent="0.2"/>
    <row r="30762" x14ac:dyDescent="0.2"/>
    <row r="30763" x14ac:dyDescent="0.2"/>
    <row r="30764" x14ac:dyDescent="0.2"/>
    <row r="30765" x14ac:dyDescent="0.2"/>
    <row r="30766" x14ac:dyDescent="0.2"/>
    <row r="30767" x14ac:dyDescent="0.2"/>
    <row r="30768" x14ac:dyDescent="0.2"/>
    <row r="30769" x14ac:dyDescent="0.2"/>
    <row r="30770" x14ac:dyDescent="0.2"/>
    <row r="30771" x14ac:dyDescent="0.2"/>
    <row r="30772" x14ac:dyDescent="0.2"/>
    <row r="30773" x14ac:dyDescent="0.2"/>
    <row r="30774" x14ac:dyDescent="0.2"/>
    <row r="30775" x14ac:dyDescent="0.2"/>
    <row r="30776" x14ac:dyDescent="0.2"/>
    <row r="30777" x14ac:dyDescent="0.2"/>
    <row r="30778" x14ac:dyDescent="0.2"/>
    <row r="30779" x14ac:dyDescent="0.2"/>
    <row r="30780" x14ac:dyDescent="0.2"/>
    <row r="30781" x14ac:dyDescent="0.2"/>
    <row r="30782" x14ac:dyDescent="0.2"/>
    <row r="30783" x14ac:dyDescent="0.2"/>
    <row r="30784" x14ac:dyDescent="0.2"/>
    <row r="30785" x14ac:dyDescent="0.2"/>
    <row r="30786" x14ac:dyDescent="0.2"/>
    <row r="30787" x14ac:dyDescent="0.2"/>
    <row r="30788" x14ac:dyDescent="0.2"/>
    <row r="30789" x14ac:dyDescent="0.2"/>
    <row r="30790" x14ac:dyDescent="0.2"/>
    <row r="30791" x14ac:dyDescent="0.2"/>
    <row r="30792" x14ac:dyDescent="0.2"/>
    <row r="30793" x14ac:dyDescent="0.2"/>
    <row r="30794" x14ac:dyDescent="0.2"/>
    <row r="30795" x14ac:dyDescent="0.2"/>
    <row r="30796" x14ac:dyDescent="0.2"/>
    <row r="30797" x14ac:dyDescent="0.2"/>
    <row r="30798" x14ac:dyDescent="0.2"/>
    <row r="30799" x14ac:dyDescent="0.2"/>
    <row r="30800" x14ac:dyDescent="0.2"/>
    <row r="30801" x14ac:dyDescent="0.2"/>
    <row r="30802" x14ac:dyDescent="0.2"/>
    <row r="30803" x14ac:dyDescent="0.2"/>
    <row r="30804" x14ac:dyDescent="0.2"/>
    <row r="30805" x14ac:dyDescent="0.2"/>
    <row r="30806" x14ac:dyDescent="0.2"/>
    <row r="30807" x14ac:dyDescent="0.2"/>
    <row r="30808" x14ac:dyDescent="0.2"/>
    <row r="30809" x14ac:dyDescent="0.2"/>
    <row r="30810" x14ac:dyDescent="0.2"/>
    <row r="30811" x14ac:dyDescent="0.2"/>
    <row r="30812" x14ac:dyDescent="0.2"/>
    <row r="30813" x14ac:dyDescent="0.2"/>
    <row r="30814" x14ac:dyDescent="0.2"/>
    <row r="30815" x14ac:dyDescent="0.2"/>
    <row r="30816" x14ac:dyDescent="0.2"/>
    <row r="30817" x14ac:dyDescent="0.2"/>
    <row r="30818" x14ac:dyDescent="0.2"/>
    <row r="30819" x14ac:dyDescent="0.2"/>
    <row r="30820" x14ac:dyDescent="0.2"/>
    <row r="30821" x14ac:dyDescent="0.2"/>
    <row r="30822" x14ac:dyDescent="0.2"/>
    <row r="30823" x14ac:dyDescent="0.2"/>
    <row r="30824" x14ac:dyDescent="0.2"/>
    <row r="30825" x14ac:dyDescent="0.2"/>
    <row r="30826" x14ac:dyDescent="0.2"/>
    <row r="30827" x14ac:dyDescent="0.2"/>
    <row r="30828" x14ac:dyDescent="0.2"/>
    <row r="30829" x14ac:dyDescent="0.2"/>
    <row r="30830" x14ac:dyDescent="0.2"/>
    <row r="30831" x14ac:dyDescent="0.2"/>
    <row r="30832" x14ac:dyDescent="0.2"/>
    <row r="30833" x14ac:dyDescent="0.2"/>
    <row r="30834" x14ac:dyDescent="0.2"/>
    <row r="30835" x14ac:dyDescent="0.2"/>
    <row r="30836" x14ac:dyDescent="0.2"/>
    <row r="30837" x14ac:dyDescent="0.2"/>
    <row r="30838" x14ac:dyDescent="0.2"/>
    <row r="30839" x14ac:dyDescent="0.2"/>
    <row r="30840" x14ac:dyDescent="0.2"/>
    <row r="30841" x14ac:dyDescent="0.2"/>
    <row r="30842" x14ac:dyDescent="0.2"/>
    <row r="30843" x14ac:dyDescent="0.2"/>
    <row r="30844" x14ac:dyDescent="0.2"/>
    <row r="30845" x14ac:dyDescent="0.2"/>
    <row r="30846" x14ac:dyDescent="0.2"/>
    <row r="30847" x14ac:dyDescent="0.2"/>
    <row r="30848" x14ac:dyDescent="0.2"/>
    <row r="30849" x14ac:dyDescent="0.2"/>
    <row r="30850" x14ac:dyDescent="0.2"/>
    <row r="30851" x14ac:dyDescent="0.2"/>
    <row r="30852" x14ac:dyDescent="0.2"/>
    <row r="30853" x14ac:dyDescent="0.2"/>
    <row r="30854" x14ac:dyDescent="0.2"/>
    <row r="30855" x14ac:dyDescent="0.2"/>
    <row r="30856" x14ac:dyDescent="0.2"/>
    <row r="30857" x14ac:dyDescent="0.2"/>
    <row r="30858" x14ac:dyDescent="0.2"/>
    <row r="30859" x14ac:dyDescent="0.2"/>
    <row r="30860" x14ac:dyDescent="0.2"/>
    <row r="30861" x14ac:dyDescent="0.2"/>
    <row r="30862" x14ac:dyDescent="0.2"/>
    <row r="30863" x14ac:dyDescent="0.2"/>
    <row r="30864" x14ac:dyDescent="0.2"/>
    <row r="30865" x14ac:dyDescent="0.2"/>
    <row r="30866" x14ac:dyDescent="0.2"/>
    <row r="30867" x14ac:dyDescent="0.2"/>
    <row r="30868" x14ac:dyDescent="0.2"/>
    <row r="30869" x14ac:dyDescent="0.2"/>
    <row r="30870" x14ac:dyDescent="0.2"/>
    <row r="30871" x14ac:dyDescent="0.2"/>
    <row r="30872" x14ac:dyDescent="0.2"/>
    <row r="30873" x14ac:dyDescent="0.2"/>
    <row r="30874" x14ac:dyDescent="0.2"/>
    <row r="30875" x14ac:dyDescent="0.2"/>
    <row r="30876" x14ac:dyDescent="0.2"/>
    <row r="30877" x14ac:dyDescent="0.2"/>
    <row r="30878" x14ac:dyDescent="0.2"/>
    <row r="30879" x14ac:dyDescent="0.2"/>
    <row r="30880" x14ac:dyDescent="0.2"/>
    <row r="30881" x14ac:dyDescent="0.2"/>
    <row r="30882" x14ac:dyDescent="0.2"/>
    <row r="30883" x14ac:dyDescent="0.2"/>
    <row r="30884" x14ac:dyDescent="0.2"/>
    <row r="30885" x14ac:dyDescent="0.2"/>
    <row r="30886" x14ac:dyDescent="0.2"/>
    <row r="30887" x14ac:dyDescent="0.2"/>
    <row r="30888" x14ac:dyDescent="0.2"/>
    <row r="30889" x14ac:dyDescent="0.2"/>
    <row r="30890" x14ac:dyDescent="0.2"/>
    <row r="30891" x14ac:dyDescent="0.2"/>
    <row r="30892" x14ac:dyDescent="0.2"/>
    <row r="30893" x14ac:dyDescent="0.2"/>
    <row r="30894" x14ac:dyDescent="0.2"/>
    <row r="30895" x14ac:dyDescent="0.2"/>
    <row r="30896" x14ac:dyDescent="0.2"/>
    <row r="30897" x14ac:dyDescent="0.2"/>
    <row r="30898" x14ac:dyDescent="0.2"/>
    <row r="30899" x14ac:dyDescent="0.2"/>
    <row r="30900" x14ac:dyDescent="0.2"/>
    <row r="30901" x14ac:dyDescent="0.2"/>
    <row r="30902" x14ac:dyDescent="0.2"/>
    <row r="30903" x14ac:dyDescent="0.2"/>
    <row r="30904" x14ac:dyDescent="0.2"/>
    <row r="30905" x14ac:dyDescent="0.2"/>
    <row r="30906" x14ac:dyDescent="0.2"/>
    <row r="30907" x14ac:dyDescent="0.2"/>
    <row r="30908" x14ac:dyDescent="0.2"/>
    <row r="30909" x14ac:dyDescent="0.2"/>
    <row r="30910" x14ac:dyDescent="0.2"/>
    <row r="30911" x14ac:dyDescent="0.2"/>
    <row r="30912" x14ac:dyDescent="0.2"/>
    <row r="30913" x14ac:dyDescent="0.2"/>
    <row r="30914" x14ac:dyDescent="0.2"/>
    <row r="30915" x14ac:dyDescent="0.2"/>
    <row r="30916" x14ac:dyDescent="0.2"/>
    <row r="30917" x14ac:dyDescent="0.2"/>
    <row r="30918" x14ac:dyDescent="0.2"/>
    <row r="30919" x14ac:dyDescent="0.2"/>
    <row r="30920" x14ac:dyDescent="0.2"/>
    <row r="30921" x14ac:dyDescent="0.2"/>
    <row r="30922" x14ac:dyDescent="0.2"/>
    <row r="30923" x14ac:dyDescent="0.2"/>
    <row r="30924" x14ac:dyDescent="0.2"/>
    <row r="30925" x14ac:dyDescent="0.2"/>
    <row r="30926" x14ac:dyDescent="0.2"/>
    <row r="30927" x14ac:dyDescent="0.2"/>
    <row r="30928" x14ac:dyDescent="0.2"/>
    <row r="30929" x14ac:dyDescent="0.2"/>
    <row r="30930" x14ac:dyDescent="0.2"/>
    <row r="30931" x14ac:dyDescent="0.2"/>
    <row r="30932" x14ac:dyDescent="0.2"/>
    <row r="30933" x14ac:dyDescent="0.2"/>
    <row r="30934" x14ac:dyDescent="0.2"/>
    <row r="30935" x14ac:dyDescent="0.2"/>
    <row r="30936" x14ac:dyDescent="0.2"/>
    <row r="30937" x14ac:dyDescent="0.2"/>
    <row r="30938" x14ac:dyDescent="0.2"/>
    <row r="30939" x14ac:dyDescent="0.2"/>
    <row r="30940" x14ac:dyDescent="0.2"/>
    <row r="30941" x14ac:dyDescent="0.2"/>
    <row r="30942" x14ac:dyDescent="0.2"/>
    <row r="30943" x14ac:dyDescent="0.2"/>
    <row r="30944" x14ac:dyDescent="0.2"/>
    <row r="30945" x14ac:dyDescent="0.2"/>
    <row r="30946" x14ac:dyDescent="0.2"/>
    <row r="30947" x14ac:dyDescent="0.2"/>
    <row r="30948" x14ac:dyDescent="0.2"/>
    <row r="30949" x14ac:dyDescent="0.2"/>
    <row r="30950" x14ac:dyDescent="0.2"/>
    <row r="30951" x14ac:dyDescent="0.2"/>
    <row r="30952" x14ac:dyDescent="0.2"/>
    <row r="30953" x14ac:dyDescent="0.2"/>
    <row r="30954" x14ac:dyDescent="0.2"/>
    <row r="30955" x14ac:dyDescent="0.2"/>
    <row r="30956" x14ac:dyDescent="0.2"/>
    <row r="30957" x14ac:dyDescent="0.2"/>
    <row r="30958" x14ac:dyDescent="0.2"/>
    <row r="30959" x14ac:dyDescent="0.2"/>
    <row r="30960" x14ac:dyDescent="0.2"/>
    <row r="30961" x14ac:dyDescent="0.2"/>
    <row r="30962" x14ac:dyDescent="0.2"/>
    <row r="30963" x14ac:dyDescent="0.2"/>
    <row r="30964" x14ac:dyDescent="0.2"/>
    <row r="30965" x14ac:dyDescent="0.2"/>
    <row r="30966" x14ac:dyDescent="0.2"/>
    <row r="30967" x14ac:dyDescent="0.2"/>
    <row r="30968" x14ac:dyDescent="0.2"/>
    <row r="30969" x14ac:dyDescent="0.2"/>
    <row r="30970" x14ac:dyDescent="0.2"/>
    <row r="30971" x14ac:dyDescent="0.2"/>
    <row r="30972" x14ac:dyDescent="0.2"/>
    <row r="30973" x14ac:dyDescent="0.2"/>
    <row r="30974" x14ac:dyDescent="0.2"/>
    <row r="30975" x14ac:dyDescent="0.2"/>
    <row r="30976" x14ac:dyDescent="0.2"/>
    <row r="30977" x14ac:dyDescent="0.2"/>
    <row r="30978" x14ac:dyDescent="0.2"/>
    <row r="30979" x14ac:dyDescent="0.2"/>
    <row r="30980" x14ac:dyDescent="0.2"/>
    <row r="30981" x14ac:dyDescent="0.2"/>
    <row r="30982" x14ac:dyDescent="0.2"/>
    <row r="30983" x14ac:dyDescent="0.2"/>
    <row r="30984" x14ac:dyDescent="0.2"/>
    <row r="30985" x14ac:dyDescent="0.2"/>
    <row r="30986" x14ac:dyDescent="0.2"/>
    <row r="30987" x14ac:dyDescent="0.2"/>
    <row r="30988" x14ac:dyDescent="0.2"/>
    <row r="30989" x14ac:dyDescent="0.2"/>
    <row r="30990" x14ac:dyDescent="0.2"/>
    <row r="30991" x14ac:dyDescent="0.2"/>
    <row r="30992" x14ac:dyDescent="0.2"/>
    <row r="30993" x14ac:dyDescent="0.2"/>
    <row r="30994" x14ac:dyDescent="0.2"/>
    <row r="30995" x14ac:dyDescent="0.2"/>
    <row r="30996" x14ac:dyDescent="0.2"/>
    <row r="30997" x14ac:dyDescent="0.2"/>
    <row r="30998" x14ac:dyDescent="0.2"/>
    <row r="30999" x14ac:dyDescent="0.2"/>
    <row r="31000" x14ac:dyDescent="0.2"/>
    <row r="31001" x14ac:dyDescent="0.2"/>
    <row r="31002" x14ac:dyDescent="0.2"/>
    <row r="31003" x14ac:dyDescent="0.2"/>
    <row r="31004" x14ac:dyDescent="0.2"/>
    <row r="31005" x14ac:dyDescent="0.2"/>
    <row r="31006" x14ac:dyDescent="0.2"/>
    <row r="31007" x14ac:dyDescent="0.2"/>
    <row r="31008" x14ac:dyDescent="0.2"/>
    <row r="31009" x14ac:dyDescent="0.2"/>
    <row r="31010" x14ac:dyDescent="0.2"/>
    <row r="31011" x14ac:dyDescent="0.2"/>
    <row r="31012" x14ac:dyDescent="0.2"/>
    <row r="31013" x14ac:dyDescent="0.2"/>
    <row r="31014" x14ac:dyDescent="0.2"/>
    <row r="31015" x14ac:dyDescent="0.2"/>
    <row r="31016" x14ac:dyDescent="0.2"/>
    <row r="31017" x14ac:dyDescent="0.2"/>
    <row r="31018" x14ac:dyDescent="0.2"/>
    <row r="31019" x14ac:dyDescent="0.2"/>
    <row r="31020" x14ac:dyDescent="0.2"/>
    <row r="31021" x14ac:dyDescent="0.2"/>
    <row r="31022" x14ac:dyDescent="0.2"/>
    <row r="31023" x14ac:dyDescent="0.2"/>
    <row r="31024" x14ac:dyDescent="0.2"/>
    <row r="31025" x14ac:dyDescent="0.2"/>
    <row r="31026" x14ac:dyDescent="0.2"/>
    <row r="31027" x14ac:dyDescent="0.2"/>
    <row r="31028" x14ac:dyDescent="0.2"/>
    <row r="31029" x14ac:dyDescent="0.2"/>
    <row r="31030" x14ac:dyDescent="0.2"/>
    <row r="31031" x14ac:dyDescent="0.2"/>
    <row r="31032" x14ac:dyDescent="0.2"/>
    <row r="31033" x14ac:dyDescent="0.2"/>
    <row r="31034" x14ac:dyDescent="0.2"/>
    <row r="31035" x14ac:dyDescent="0.2"/>
    <row r="31036" x14ac:dyDescent="0.2"/>
    <row r="31037" x14ac:dyDescent="0.2"/>
    <row r="31038" x14ac:dyDescent="0.2"/>
    <row r="31039" x14ac:dyDescent="0.2"/>
    <row r="31040" x14ac:dyDescent="0.2"/>
    <row r="31041" x14ac:dyDescent="0.2"/>
    <row r="31042" x14ac:dyDescent="0.2"/>
    <row r="31043" x14ac:dyDescent="0.2"/>
    <row r="31044" x14ac:dyDescent="0.2"/>
    <row r="31045" x14ac:dyDescent="0.2"/>
    <row r="31046" x14ac:dyDescent="0.2"/>
    <row r="31047" x14ac:dyDescent="0.2"/>
    <row r="31048" x14ac:dyDescent="0.2"/>
    <row r="31049" x14ac:dyDescent="0.2"/>
    <row r="31050" x14ac:dyDescent="0.2"/>
    <row r="31051" x14ac:dyDescent="0.2"/>
    <row r="31052" x14ac:dyDescent="0.2"/>
    <row r="31053" x14ac:dyDescent="0.2"/>
    <row r="31054" x14ac:dyDescent="0.2"/>
    <row r="31055" x14ac:dyDescent="0.2"/>
    <row r="31056" x14ac:dyDescent="0.2"/>
    <row r="31057" x14ac:dyDescent="0.2"/>
    <row r="31058" x14ac:dyDescent="0.2"/>
    <row r="31059" x14ac:dyDescent="0.2"/>
    <row r="31060" x14ac:dyDescent="0.2"/>
    <row r="31061" x14ac:dyDescent="0.2"/>
    <row r="31062" x14ac:dyDescent="0.2"/>
    <row r="31063" x14ac:dyDescent="0.2"/>
    <row r="31064" x14ac:dyDescent="0.2"/>
    <row r="31065" x14ac:dyDescent="0.2"/>
    <row r="31066" x14ac:dyDescent="0.2"/>
    <row r="31067" x14ac:dyDescent="0.2"/>
    <row r="31068" x14ac:dyDescent="0.2"/>
    <row r="31069" x14ac:dyDescent="0.2"/>
    <row r="31070" x14ac:dyDescent="0.2"/>
    <row r="31071" x14ac:dyDescent="0.2"/>
    <row r="31072" x14ac:dyDescent="0.2"/>
    <row r="31073" x14ac:dyDescent="0.2"/>
    <row r="31074" x14ac:dyDescent="0.2"/>
    <row r="31075" x14ac:dyDescent="0.2"/>
    <row r="31076" x14ac:dyDescent="0.2"/>
    <row r="31077" x14ac:dyDescent="0.2"/>
    <row r="31078" x14ac:dyDescent="0.2"/>
    <row r="31079" x14ac:dyDescent="0.2"/>
    <row r="31080" x14ac:dyDescent="0.2"/>
    <row r="31081" x14ac:dyDescent="0.2"/>
    <row r="31082" x14ac:dyDescent="0.2"/>
    <row r="31083" x14ac:dyDescent="0.2"/>
    <row r="31084" x14ac:dyDescent="0.2"/>
    <row r="31085" x14ac:dyDescent="0.2"/>
    <row r="31086" x14ac:dyDescent="0.2"/>
    <row r="31087" x14ac:dyDescent="0.2"/>
    <row r="31088" x14ac:dyDescent="0.2"/>
    <row r="31089" x14ac:dyDescent="0.2"/>
    <row r="31090" x14ac:dyDescent="0.2"/>
    <row r="31091" x14ac:dyDescent="0.2"/>
    <row r="31092" x14ac:dyDescent="0.2"/>
    <row r="31093" x14ac:dyDescent="0.2"/>
    <row r="31094" x14ac:dyDescent="0.2"/>
    <row r="31095" x14ac:dyDescent="0.2"/>
    <row r="31096" x14ac:dyDescent="0.2"/>
    <row r="31097" x14ac:dyDescent="0.2"/>
    <row r="31098" x14ac:dyDescent="0.2"/>
    <row r="31099" x14ac:dyDescent="0.2"/>
    <row r="31100" x14ac:dyDescent="0.2"/>
    <row r="31101" x14ac:dyDescent="0.2"/>
    <row r="31102" x14ac:dyDescent="0.2"/>
    <row r="31103" x14ac:dyDescent="0.2"/>
    <row r="31104" x14ac:dyDescent="0.2"/>
    <row r="31105" x14ac:dyDescent="0.2"/>
    <row r="31106" x14ac:dyDescent="0.2"/>
    <row r="31107" x14ac:dyDescent="0.2"/>
    <row r="31108" x14ac:dyDescent="0.2"/>
    <row r="31109" x14ac:dyDescent="0.2"/>
    <row r="31110" x14ac:dyDescent="0.2"/>
    <row r="31111" x14ac:dyDescent="0.2"/>
    <row r="31112" x14ac:dyDescent="0.2"/>
    <row r="31113" x14ac:dyDescent="0.2"/>
    <row r="31114" x14ac:dyDescent="0.2"/>
    <row r="31115" x14ac:dyDescent="0.2"/>
    <row r="31116" x14ac:dyDescent="0.2"/>
    <row r="31117" x14ac:dyDescent="0.2"/>
    <row r="31118" x14ac:dyDescent="0.2"/>
    <row r="31119" x14ac:dyDescent="0.2"/>
    <row r="31120" x14ac:dyDescent="0.2"/>
    <row r="31121" x14ac:dyDescent="0.2"/>
    <row r="31122" x14ac:dyDescent="0.2"/>
    <row r="31123" x14ac:dyDescent="0.2"/>
    <row r="31124" x14ac:dyDescent="0.2"/>
    <row r="31125" x14ac:dyDescent="0.2"/>
    <row r="31126" x14ac:dyDescent="0.2"/>
    <row r="31127" x14ac:dyDescent="0.2"/>
    <row r="31128" x14ac:dyDescent="0.2"/>
    <row r="31129" x14ac:dyDescent="0.2"/>
    <row r="31130" x14ac:dyDescent="0.2"/>
    <row r="31131" x14ac:dyDescent="0.2"/>
    <row r="31132" x14ac:dyDescent="0.2"/>
    <row r="31133" x14ac:dyDescent="0.2"/>
    <row r="31134" x14ac:dyDescent="0.2"/>
    <row r="31135" x14ac:dyDescent="0.2"/>
    <row r="31136" x14ac:dyDescent="0.2"/>
    <row r="31137" x14ac:dyDescent="0.2"/>
    <row r="31138" x14ac:dyDescent="0.2"/>
    <row r="31139" x14ac:dyDescent="0.2"/>
    <row r="31140" x14ac:dyDescent="0.2"/>
    <row r="31141" x14ac:dyDescent="0.2"/>
    <row r="31142" x14ac:dyDescent="0.2"/>
    <row r="31143" x14ac:dyDescent="0.2"/>
    <row r="31144" x14ac:dyDescent="0.2"/>
    <row r="31145" x14ac:dyDescent="0.2"/>
    <row r="31146" x14ac:dyDescent="0.2"/>
    <row r="31147" x14ac:dyDescent="0.2"/>
    <row r="31148" x14ac:dyDescent="0.2"/>
    <row r="31149" x14ac:dyDescent="0.2"/>
    <row r="31150" x14ac:dyDescent="0.2"/>
    <row r="31151" x14ac:dyDescent="0.2"/>
    <row r="31152" x14ac:dyDescent="0.2"/>
    <row r="31153" x14ac:dyDescent="0.2"/>
    <row r="31154" x14ac:dyDescent="0.2"/>
    <row r="31155" x14ac:dyDescent="0.2"/>
    <row r="31156" x14ac:dyDescent="0.2"/>
    <row r="31157" x14ac:dyDescent="0.2"/>
    <row r="31158" x14ac:dyDescent="0.2"/>
    <row r="31159" x14ac:dyDescent="0.2"/>
    <row r="31160" x14ac:dyDescent="0.2"/>
    <row r="31161" x14ac:dyDescent="0.2"/>
    <row r="31162" x14ac:dyDescent="0.2"/>
    <row r="31163" x14ac:dyDescent="0.2"/>
    <row r="31164" x14ac:dyDescent="0.2"/>
    <row r="31165" x14ac:dyDescent="0.2"/>
    <row r="31166" x14ac:dyDescent="0.2"/>
    <row r="31167" x14ac:dyDescent="0.2"/>
    <row r="31168" x14ac:dyDescent="0.2"/>
    <row r="31169" x14ac:dyDescent="0.2"/>
    <row r="31170" x14ac:dyDescent="0.2"/>
    <row r="31171" x14ac:dyDescent="0.2"/>
    <row r="31172" x14ac:dyDescent="0.2"/>
    <row r="31173" x14ac:dyDescent="0.2"/>
    <row r="31174" x14ac:dyDescent="0.2"/>
    <row r="31175" x14ac:dyDescent="0.2"/>
    <row r="31176" x14ac:dyDescent="0.2"/>
    <row r="31177" x14ac:dyDescent="0.2"/>
    <row r="31178" x14ac:dyDescent="0.2"/>
    <row r="31179" x14ac:dyDescent="0.2"/>
    <row r="31180" x14ac:dyDescent="0.2"/>
    <row r="31181" x14ac:dyDescent="0.2"/>
    <row r="31182" x14ac:dyDescent="0.2"/>
    <row r="31183" x14ac:dyDescent="0.2"/>
    <row r="31184" x14ac:dyDescent="0.2"/>
    <row r="31185" x14ac:dyDescent="0.2"/>
    <row r="31186" x14ac:dyDescent="0.2"/>
    <row r="31187" x14ac:dyDescent="0.2"/>
    <row r="31188" x14ac:dyDescent="0.2"/>
    <row r="31189" x14ac:dyDescent="0.2"/>
    <row r="31190" x14ac:dyDescent="0.2"/>
    <row r="31191" x14ac:dyDescent="0.2"/>
    <row r="31192" x14ac:dyDescent="0.2"/>
    <row r="31193" x14ac:dyDescent="0.2"/>
    <row r="31194" x14ac:dyDescent="0.2"/>
    <row r="31195" x14ac:dyDescent="0.2"/>
    <row r="31196" x14ac:dyDescent="0.2"/>
    <row r="31197" x14ac:dyDescent="0.2"/>
    <row r="31198" x14ac:dyDescent="0.2"/>
    <row r="31199" x14ac:dyDescent="0.2"/>
    <row r="31200" x14ac:dyDescent="0.2"/>
    <row r="31201" x14ac:dyDescent="0.2"/>
    <row r="31202" x14ac:dyDescent="0.2"/>
    <row r="31203" x14ac:dyDescent="0.2"/>
    <row r="31204" x14ac:dyDescent="0.2"/>
    <row r="31205" x14ac:dyDescent="0.2"/>
    <row r="31206" x14ac:dyDescent="0.2"/>
    <row r="31207" x14ac:dyDescent="0.2"/>
    <row r="31208" x14ac:dyDescent="0.2"/>
    <row r="31209" x14ac:dyDescent="0.2"/>
    <row r="31210" x14ac:dyDescent="0.2"/>
    <row r="31211" x14ac:dyDescent="0.2"/>
    <row r="31212" x14ac:dyDescent="0.2"/>
    <row r="31213" x14ac:dyDescent="0.2"/>
    <row r="31214" x14ac:dyDescent="0.2"/>
    <row r="31215" x14ac:dyDescent="0.2"/>
    <row r="31216" x14ac:dyDescent="0.2"/>
    <row r="31217" x14ac:dyDescent="0.2"/>
    <row r="31218" x14ac:dyDescent="0.2"/>
    <row r="31219" x14ac:dyDescent="0.2"/>
    <row r="31220" x14ac:dyDescent="0.2"/>
    <row r="31221" x14ac:dyDescent="0.2"/>
    <row r="31222" x14ac:dyDescent="0.2"/>
    <row r="31223" x14ac:dyDescent="0.2"/>
    <row r="31224" x14ac:dyDescent="0.2"/>
    <row r="31225" x14ac:dyDescent="0.2"/>
    <row r="31226" x14ac:dyDescent="0.2"/>
    <row r="31227" x14ac:dyDescent="0.2"/>
    <row r="31228" x14ac:dyDescent="0.2"/>
    <row r="31229" x14ac:dyDescent="0.2"/>
    <row r="31230" x14ac:dyDescent="0.2"/>
    <row r="31231" x14ac:dyDescent="0.2"/>
    <row r="31232" x14ac:dyDescent="0.2"/>
    <row r="31233" x14ac:dyDescent="0.2"/>
    <row r="31234" x14ac:dyDescent="0.2"/>
    <row r="31235" x14ac:dyDescent="0.2"/>
    <row r="31236" x14ac:dyDescent="0.2"/>
    <row r="31237" x14ac:dyDescent="0.2"/>
    <row r="31238" x14ac:dyDescent="0.2"/>
    <row r="31239" x14ac:dyDescent="0.2"/>
    <row r="31240" x14ac:dyDescent="0.2"/>
    <row r="31241" x14ac:dyDescent="0.2"/>
    <row r="31242" x14ac:dyDescent="0.2"/>
    <row r="31243" x14ac:dyDescent="0.2"/>
    <row r="31244" x14ac:dyDescent="0.2"/>
    <row r="31245" x14ac:dyDescent="0.2"/>
    <row r="31246" x14ac:dyDescent="0.2"/>
    <row r="31247" x14ac:dyDescent="0.2"/>
    <row r="31248" x14ac:dyDescent="0.2"/>
    <row r="31249" x14ac:dyDescent="0.2"/>
    <row r="31250" x14ac:dyDescent="0.2"/>
    <row r="31251" x14ac:dyDescent="0.2"/>
    <row r="31252" x14ac:dyDescent="0.2"/>
    <row r="31253" x14ac:dyDescent="0.2"/>
    <row r="31254" x14ac:dyDescent="0.2"/>
    <row r="31255" x14ac:dyDescent="0.2"/>
    <row r="31256" x14ac:dyDescent="0.2"/>
    <row r="31257" x14ac:dyDescent="0.2"/>
    <row r="31258" x14ac:dyDescent="0.2"/>
    <row r="31259" x14ac:dyDescent="0.2"/>
    <row r="31260" x14ac:dyDescent="0.2"/>
    <row r="31261" x14ac:dyDescent="0.2"/>
    <row r="31262" x14ac:dyDescent="0.2"/>
    <row r="31263" x14ac:dyDescent="0.2"/>
    <row r="31264" x14ac:dyDescent="0.2"/>
    <row r="31265" x14ac:dyDescent="0.2"/>
    <row r="31266" x14ac:dyDescent="0.2"/>
    <row r="31267" x14ac:dyDescent="0.2"/>
    <row r="31268" x14ac:dyDescent="0.2"/>
    <row r="31269" x14ac:dyDescent="0.2"/>
    <row r="31270" x14ac:dyDescent="0.2"/>
    <row r="31271" x14ac:dyDescent="0.2"/>
    <row r="31272" x14ac:dyDescent="0.2"/>
    <row r="31273" x14ac:dyDescent="0.2"/>
    <row r="31274" x14ac:dyDescent="0.2"/>
    <row r="31275" x14ac:dyDescent="0.2"/>
    <row r="31276" x14ac:dyDescent="0.2"/>
    <row r="31277" x14ac:dyDescent="0.2"/>
    <row r="31278" x14ac:dyDescent="0.2"/>
    <row r="31279" x14ac:dyDescent="0.2"/>
    <row r="31280" x14ac:dyDescent="0.2"/>
    <row r="31281" x14ac:dyDescent="0.2"/>
    <row r="31282" x14ac:dyDescent="0.2"/>
    <row r="31283" x14ac:dyDescent="0.2"/>
    <row r="31284" x14ac:dyDescent="0.2"/>
    <row r="31285" x14ac:dyDescent="0.2"/>
    <row r="31286" x14ac:dyDescent="0.2"/>
    <row r="31287" x14ac:dyDescent="0.2"/>
    <row r="31288" x14ac:dyDescent="0.2"/>
    <row r="31289" x14ac:dyDescent="0.2"/>
    <row r="31290" x14ac:dyDescent="0.2"/>
    <row r="31291" x14ac:dyDescent="0.2"/>
    <row r="31292" x14ac:dyDescent="0.2"/>
    <row r="31293" x14ac:dyDescent="0.2"/>
    <row r="31294" x14ac:dyDescent="0.2"/>
    <row r="31295" x14ac:dyDescent="0.2"/>
    <row r="31296" x14ac:dyDescent="0.2"/>
    <row r="31297" x14ac:dyDescent="0.2"/>
    <row r="31298" x14ac:dyDescent="0.2"/>
    <row r="31299" x14ac:dyDescent="0.2"/>
    <row r="31300" x14ac:dyDescent="0.2"/>
    <row r="31301" x14ac:dyDescent="0.2"/>
    <row r="31302" x14ac:dyDescent="0.2"/>
    <row r="31303" x14ac:dyDescent="0.2"/>
    <row r="31304" x14ac:dyDescent="0.2"/>
    <row r="31305" x14ac:dyDescent="0.2"/>
    <row r="31306" x14ac:dyDescent="0.2"/>
    <row r="31307" x14ac:dyDescent="0.2"/>
    <row r="31308" x14ac:dyDescent="0.2"/>
    <row r="31309" x14ac:dyDescent="0.2"/>
    <row r="31310" x14ac:dyDescent="0.2"/>
    <row r="31311" x14ac:dyDescent="0.2"/>
    <row r="31312" x14ac:dyDescent="0.2"/>
    <row r="31313" x14ac:dyDescent="0.2"/>
    <row r="31314" x14ac:dyDescent="0.2"/>
    <row r="31315" x14ac:dyDescent="0.2"/>
    <row r="31316" x14ac:dyDescent="0.2"/>
    <row r="31317" x14ac:dyDescent="0.2"/>
    <row r="31318" x14ac:dyDescent="0.2"/>
    <row r="31319" x14ac:dyDescent="0.2"/>
    <row r="31320" x14ac:dyDescent="0.2"/>
    <row r="31321" x14ac:dyDescent="0.2"/>
    <row r="31322" x14ac:dyDescent="0.2"/>
    <row r="31323" x14ac:dyDescent="0.2"/>
    <row r="31324" x14ac:dyDescent="0.2"/>
    <row r="31325" x14ac:dyDescent="0.2"/>
    <row r="31326" x14ac:dyDescent="0.2"/>
    <row r="31327" x14ac:dyDescent="0.2"/>
    <row r="31328" x14ac:dyDescent="0.2"/>
    <row r="31329" x14ac:dyDescent="0.2"/>
    <row r="31330" x14ac:dyDescent="0.2"/>
    <row r="31331" x14ac:dyDescent="0.2"/>
    <row r="31332" x14ac:dyDescent="0.2"/>
    <row r="31333" x14ac:dyDescent="0.2"/>
    <row r="31334" x14ac:dyDescent="0.2"/>
    <row r="31335" x14ac:dyDescent="0.2"/>
    <row r="31336" x14ac:dyDescent="0.2"/>
    <row r="31337" x14ac:dyDescent="0.2"/>
    <row r="31338" x14ac:dyDescent="0.2"/>
    <row r="31339" x14ac:dyDescent="0.2"/>
    <row r="31340" x14ac:dyDescent="0.2"/>
    <row r="31341" x14ac:dyDescent="0.2"/>
    <row r="31342" x14ac:dyDescent="0.2"/>
    <row r="31343" x14ac:dyDescent="0.2"/>
    <row r="31344" x14ac:dyDescent="0.2"/>
    <row r="31345" x14ac:dyDescent="0.2"/>
    <row r="31346" x14ac:dyDescent="0.2"/>
    <row r="31347" x14ac:dyDescent="0.2"/>
    <row r="31348" x14ac:dyDescent="0.2"/>
    <row r="31349" x14ac:dyDescent="0.2"/>
    <row r="31350" x14ac:dyDescent="0.2"/>
    <row r="31351" x14ac:dyDescent="0.2"/>
    <row r="31352" x14ac:dyDescent="0.2"/>
    <row r="31353" x14ac:dyDescent="0.2"/>
    <row r="31354" x14ac:dyDescent="0.2"/>
    <row r="31355" x14ac:dyDescent="0.2"/>
    <row r="31356" x14ac:dyDescent="0.2"/>
    <row r="31357" x14ac:dyDescent="0.2"/>
    <row r="31358" x14ac:dyDescent="0.2"/>
    <row r="31359" x14ac:dyDescent="0.2"/>
    <row r="31360" x14ac:dyDescent="0.2"/>
    <row r="31361" x14ac:dyDescent="0.2"/>
    <row r="31362" x14ac:dyDescent="0.2"/>
    <row r="31363" x14ac:dyDescent="0.2"/>
    <row r="31364" x14ac:dyDescent="0.2"/>
    <row r="31365" x14ac:dyDescent="0.2"/>
    <row r="31366" x14ac:dyDescent="0.2"/>
    <row r="31367" x14ac:dyDescent="0.2"/>
    <row r="31368" x14ac:dyDescent="0.2"/>
    <row r="31369" x14ac:dyDescent="0.2"/>
    <row r="31370" x14ac:dyDescent="0.2"/>
    <row r="31371" x14ac:dyDescent="0.2"/>
    <row r="31372" x14ac:dyDescent="0.2"/>
    <row r="31373" x14ac:dyDescent="0.2"/>
    <row r="31374" x14ac:dyDescent="0.2"/>
    <row r="31375" x14ac:dyDescent="0.2"/>
    <row r="31376" x14ac:dyDescent="0.2"/>
    <row r="31377" x14ac:dyDescent="0.2"/>
    <row r="31378" x14ac:dyDescent="0.2"/>
    <row r="31379" x14ac:dyDescent="0.2"/>
    <row r="31380" x14ac:dyDescent="0.2"/>
    <row r="31381" x14ac:dyDescent="0.2"/>
    <row r="31382" x14ac:dyDescent="0.2"/>
    <row r="31383" x14ac:dyDescent="0.2"/>
    <row r="31384" x14ac:dyDescent="0.2"/>
    <row r="31385" x14ac:dyDescent="0.2"/>
    <row r="31386" x14ac:dyDescent="0.2"/>
    <row r="31387" x14ac:dyDescent="0.2"/>
    <row r="31388" x14ac:dyDescent="0.2"/>
    <row r="31389" x14ac:dyDescent="0.2"/>
    <row r="31390" x14ac:dyDescent="0.2"/>
    <row r="31391" x14ac:dyDescent="0.2"/>
    <row r="31392" x14ac:dyDescent="0.2"/>
    <row r="31393" x14ac:dyDescent="0.2"/>
    <row r="31394" x14ac:dyDescent="0.2"/>
    <row r="31395" x14ac:dyDescent="0.2"/>
    <row r="31396" x14ac:dyDescent="0.2"/>
    <row r="31397" x14ac:dyDescent="0.2"/>
    <row r="31398" x14ac:dyDescent="0.2"/>
    <row r="31399" x14ac:dyDescent="0.2"/>
    <row r="31400" x14ac:dyDescent="0.2"/>
    <row r="31401" x14ac:dyDescent="0.2"/>
    <row r="31402" x14ac:dyDescent="0.2"/>
    <row r="31403" x14ac:dyDescent="0.2"/>
    <row r="31404" x14ac:dyDescent="0.2"/>
    <row r="31405" x14ac:dyDescent="0.2"/>
    <row r="31406" x14ac:dyDescent="0.2"/>
    <row r="31407" x14ac:dyDescent="0.2"/>
    <row r="31408" x14ac:dyDescent="0.2"/>
    <row r="31409" x14ac:dyDescent="0.2"/>
    <row r="31410" x14ac:dyDescent="0.2"/>
    <row r="31411" x14ac:dyDescent="0.2"/>
    <row r="31412" x14ac:dyDescent="0.2"/>
    <row r="31413" x14ac:dyDescent="0.2"/>
    <row r="31414" x14ac:dyDescent="0.2"/>
    <row r="31415" x14ac:dyDescent="0.2"/>
    <row r="31416" x14ac:dyDescent="0.2"/>
    <row r="31417" x14ac:dyDescent="0.2"/>
    <row r="31418" x14ac:dyDescent="0.2"/>
    <row r="31419" x14ac:dyDescent="0.2"/>
    <row r="31420" x14ac:dyDescent="0.2"/>
    <row r="31421" x14ac:dyDescent="0.2"/>
    <row r="31422" x14ac:dyDescent="0.2"/>
    <row r="31423" x14ac:dyDescent="0.2"/>
    <row r="31424" x14ac:dyDescent="0.2"/>
    <row r="31425" x14ac:dyDescent="0.2"/>
    <row r="31426" x14ac:dyDescent="0.2"/>
    <row r="31427" x14ac:dyDescent="0.2"/>
    <row r="31428" x14ac:dyDescent="0.2"/>
    <row r="31429" x14ac:dyDescent="0.2"/>
    <row r="31430" x14ac:dyDescent="0.2"/>
    <row r="31431" x14ac:dyDescent="0.2"/>
    <row r="31432" x14ac:dyDescent="0.2"/>
    <row r="31433" x14ac:dyDescent="0.2"/>
    <row r="31434" x14ac:dyDescent="0.2"/>
    <row r="31435" x14ac:dyDescent="0.2"/>
    <row r="31436" x14ac:dyDescent="0.2"/>
    <row r="31437" x14ac:dyDescent="0.2"/>
    <row r="31438" x14ac:dyDescent="0.2"/>
    <row r="31439" x14ac:dyDescent="0.2"/>
    <row r="31440" x14ac:dyDescent="0.2"/>
    <row r="31441" x14ac:dyDescent="0.2"/>
    <row r="31442" x14ac:dyDescent="0.2"/>
    <row r="31443" x14ac:dyDescent="0.2"/>
    <row r="31444" x14ac:dyDescent="0.2"/>
    <row r="31445" x14ac:dyDescent="0.2"/>
    <row r="31446" x14ac:dyDescent="0.2"/>
    <row r="31447" x14ac:dyDescent="0.2"/>
    <row r="31448" x14ac:dyDescent="0.2"/>
    <row r="31449" x14ac:dyDescent="0.2"/>
    <row r="31450" x14ac:dyDescent="0.2"/>
    <row r="31451" x14ac:dyDescent="0.2"/>
    <row r="31452" x14ac:dyDescent="0.2"/>
    <row r="31453" x14ac:dyDescent="0.2"/>
    <row r="31454" x14ac:dyDescent="0.2"/>
    <row r="31455" x14ac:dyDescent="0.2"/>
    <row r="31456" x14ac:dyDescent="0.2"/>
    <row r="31457" x14ac:dyDescent="0.2"/>
    <row r="31458" x14ac:dyDescent="0.2"/>
    <row r="31459" x14ac:dyDescent="0.2"/>
    <row r="31460" x14ac:dyDescent="0.2"/>
    <row r="31461" x14ac:dyDescent="0.2"/>
    <row r="31462" x14ac:dyDescent="0.2"/>
    <row r="31463" x14ac:dyDescent="0.2"/>
    <row r="31464" x14ac:dyDescent="0.2"/>
    <row r="31465" x14ac:dyDescent="0.2"/>
    <row r="31466" x14ac:dyDescent="0.2"/>
    <row r="31467" x14ac:dyDescent="0.2"/>
    <row r="31468" x14ac:dyDescent="0.2"/>
    <row r="31469" x14ac:dyDescent="0.2"/>
    <row r="31470" x14ac:dyDescent="0.2"/>
    <row r="31471" x14ac:dyDescent="0.2"/>
    <row r="31472" x14ac:dyDescent="0.2"/>
    <row r="31473" x14ac:dyDescent="0.2"/>
    <row r="31474" x14ac:dyDescent="0.2"/>
    <row r="31475" x14ac:dyDescent="0.2"/>
    <row r="31476" x14ac:dyDescent="0.2"/>
    <row r="31477" x14ac:dyDescent="0.2"/>
    <row r="31478" x14ac:dyDescent="0.2"/>
    <row r="31479" x14ac:dyDescent="0.2"/>
    <row r="31480" x14ac:dyDescent="0.2"/>
    <row r="31481" x14ac:dyDescent="0.2"/>
    <row r="31482" x14ac:dyDescent="0.2"/>
    <row r="31483" x14ac:dyDescent="0.2"/>
    <row r="31484" x14ac:dyDescent="0.2"/>
    <row r="31485" x14ac:dyDescent="0.2"/>
    <row r="31486" x14ac:dyDescent="0.2"/>
    <row r="31487" x14ac:dyDescent="0.2"/>
    <row r="31488" x14ac:dyDescent="0.2"/>
    <row r="31489" x14ac:dyDescent="0.2"/>
    <row r="31490" x14ac:dyDescent="0.2"/>
    <row r="31491" x14ac:dyDescent="0.2"/>
    <row r="31492" x14ac:dyDescent="0.2"/>
    <row r="31493" x14ac:dyDescent="0.2"/>
    <row r="31494" x14ac:dyDescent="0.2"/>
    <row r="31495" x14ac:dyDescent="0.2"/>
    <row r="31496" x14ac:dyDescent="0.2"/>
    <row r="31497" x14ac:dyDescent="0.2"/>
    <row r="31498" x14ac:dyDescent="0.2"/>
    <row r="31499" x14ac:dyDescent="0.2"/>
    <row r="31500" x14ac:dyDescent="0.2"/>
    <row r="31501" x14ac:dyDescent="0.2"/>
    <row r="31502" x14ac:dyDescent="0.2"/>
    <row r="31503" x14ac:dyDescent="0.2"/>
    <row r="31504" x14ac:dyDescent="0.2"/>
    <row r="31505" x14ac:dyDescent="0.2"/>
    <row r="31506" x14ac:dyDescent="0.2"/>
    <row r="31507" x14ac:dyDescent="0.2"/>
    <row r="31508" x14ac:dyDescent="0.2"/>
    <row r="31509" x14ac:dyDescent="0.2"/>
    <row r="31510" x14ac:dyDescent="0.2"/>
    <row r="31511" x14ac:dyDescent="0.2"/>
    <row r="31512" x14ac:dyDescent="0.2"/>
    <row r="31513" x14ac:dyDescent="0.2"/>
    <row r="31514" x14ac:dyDescent="0.2"/>
    <row r="31515" x14ac:dyDescent="0.2"/>
    <row r="31516" x14ac:dyDescent="0.2"/>
    <row r="31517" x14ac:dyDescent="0.2"/>
    <row r="31518" x14ac:dyDescent="0.2"/>
    <row r="31519" x14ac:dyDescent="0.2"/>
    <row r="31520" x14ac:dyDescent="0.2"/>
    <row r="31521" x14ac:dyDescent="0.2"/>
    <row r="31522" x14ac:dyDescent="0.2"/>
    <row r="31523" x14ac:dyDescent="0.2"/>
    <row r="31524" x14ac:dyDescent="0.2"/>
    <row r="31525" x14ac:dyDescent="0.2"/>
    <row r="31526" x14ac:dyDescent="0.2"/>
    <row r="31527" x14ac:dyDescent="0.2"/>
    <row r="31528" x14ac:dyDescent="0.2"/>
    <row r="31529" x14ac:dyDescent="0.2"/>
    <row r="31530" x14ac:dyDescent="0.2"/>
    <row r="31531" x14ac:dyDescent="0.2"/>
    <row r="31532" x14ac:dyDescent="0.2"/>
    <row r="31533" x14ac:dyDescent="0.2"/>
    <row r="31534" x14ac:dyDescent="0.2"/>
    <row r="31535" x14ac:dyDescent="0.2"/>
    <row r="31536" x14ac:dyDescent="0.2"/>
    <row r="31537" x14ac:dyDescent="0.2"/>
    <row r="31538" x14ac:dyDescent="0.2"/>
    <row r="31539" x14ac:dyDescent="0.2"/>
    <row r="31540" x14ac:dyDescent="0.2"/>
    <row r="31541" x14ac:dyDescent="0.2"/>
    <row r="31542" x14ac:dyDescent="0.2"/>
    <row r="31543" x14ac:dyDescent="0.2"/>
    <row r="31544" x14ac:dyDescent="0.2"/>
    <row r="31545" x14ac:dyDescent="0.2"/>
    <row r="31546" x14ac:dyDescent="0.2"/>
    <row r="31547" x14ac:dyDescent="0.2"/>
    <row r="31548" x14ac:dyDescent="0.2"/>
    <row r="31549" x14ac:dyDescent="0.2"/>
    <row r="31550" x14ac:dyDescent="0.2"/>
    <row r="31551" x14ac:dyDescent="0.2"/>
    <row r="31552" x14ac:dyDescent="0.2"/>
    <row r="31553" x14ac:dyDescent="0.2"/>
    <row r="31554" x14ac:dyDescent="0.2"/>
    <row r="31555" x14ac:dyDescent="0.2"/>
    <row r="31556" x14ac:dyDescent="0.2"/>
    <row r="31557" x14ac:dyDescent="0.2"/>
    <row r="31558" x14ac:dyDescent="0.2"/>
    <row r="31559" x14ac:dyDescent="0.2"/>
    <row r="31560" x14ac:dyDescent="0.2"/>
    <row r="31561" x14ac:dyDescent="0.2"/>
    <row r="31562" x14ac:dyDescent="0.2"/>
    <row r="31563" x14ac:dyDescent="0.2"/>
    <row r="31564" x14ac:dyDescent="0.2"/>
    <row r="31565" x14ac:dyDescent="0.2"/>
    <row r="31566" x14ac:dyDescent="0.2"/>
    <row r="31567" x14ac:dyDescent="0.2"/>
    <row r="31568" x14ac:dyDescent="0.2"/>
    <row r="31569" x14ac:dyDescent="0.2"/>
    <row r="31570" x14ac:dyDescent="0.2"/>
    <row r="31571" x14ac:dyDescent="0.2"/>
    <row r="31572" x14ac:dyDescent="0.2"/>
    <row r="31573" x14ac:dyDescent="0.2"/>
    <row r="31574" x14ac:dyDescent="0.2"/>
    <row r="31575" x14ac:dyDescent="0.2"/>
    <row r="31576" x14ac:dyDescent="0.2"/>
    <row r="31577" x14ac:dyDescent="0.2"/>
    <row r="31578" x14ac:dyDescent="0.2"/>
    <row r="31579" x14ac:dyDescent="0.2"/>
    <row r="31580" x14ac:dyDescent="0.2"/>
    <row r="31581" x14ac:dyDescent="0.2"/>
    <row r="31582" x14ac:dyDescent="0.2"/>
    <row r="31583" x14ac:dyDescent="0.2"/>
    <row r="31584" x14ac:dyDescent="0.2"/>
    <row r="31585" x14ac:dyDescent="0.2"/>
    <row r="31586" x14ac:dyDescent="0.2"/>
    <row r="31587" x14ac:dyDescent="0.2"/>
    <row r="31588" x14ac:dyDescent="0.2"/>
    <row r="31589" x14ac:dyDescent="0.2"/>
    <row r="31590" x14ac:dyDescent="0.2"/>
    <row r="31591" x14ac:dyDescent="0.2"/>
    <row r="31592" x14ac:dyDescent="0.2"/>
    <row r="31593" x14ac:dyDescent="0.2"/>
    <row r="31594" x14ac:dyDescent="0.2"/>
    <row r="31595" x14ac:dyDescent="0.2"/>
    <row r="31596" x14ac:dyDescent="0.2"/>
    <row r="31597" x14ac:dyDescent="0.2"/>
    <row r="31598" x14ac:dyDescent="0.2"/>
    <row r="31599" x14ac:dyDescent="0.2"/>
    <row r="31600" x14ac:dyDescent="0.2"/>
    <row r="31601" x14ac:dyDescent="0.2"/>
    <row r="31602" x14ac:dyDescent="0.2"/>
    <row r="31603" x14ac:dyDescent="0.2"/>
    <row r="31604" x14ac:dyDescent="0.2"/>
    <row r="31605" x14ac:dyDescent="0.2"/>
    <row r="31606" x14ac:dyDescent="0.2"/>
    <row r="31607" x14ac:dyDescent="0.2"/>
    <row r="31608" x14ac:dyDescent="0.2"/>
    <row r="31609" x14ac:dyDescent="0.2"/>
    <row r="31610" x14ac:dyDescent="0.2"/>
    <row r="31611" x14ac:dyDescent="0.2"/>
    <row r="31612" x14ac:dyDescent="0.2"/>
    <row r="31613" x14ac:dyDescent="0.2"/>
    <row r="31614" x14ac:dyDescent="0.2"/>
    <row r="31615" x14ac:dyDescent="0.2"/>
    <row r="31616" x14ac:dyDescent="0.2"/>
    <row r="31617" x14ac:dyDescent="0.2"/>
    <row r="31618" x14ac:dyDescent="0.2"/>
    <row r="31619" x14ac:dyDescent="0.2"/>
    <row r="31620" x14ac:dyDescent="0.2"/>
    <row r="31621" x14ac:dyDescent="0.2"/>
    <row r="31622" x14ac:dyDescent="0.2"/>
    <row r="31623" x14ac:dyDescent="0.2"/>
    <row r="31624" x14ac:dyDescent="0.2"/>
    <row r="31625" x14ac:dyDescent="0.2"/>
    <row r="31626" x14ac:dyDescent="0.2"/>
    <row r="31627" x14ac:dyDescent="0.2"/>
    <row r="31628" x14ac:dyDescent="0.2"/>
    <row r="31629" x14ac:dyDescent="0.2"/>
    <row r="31630" x14ac:dyDescent="0.2"/>
    <row r="31631" x14ac:dyDescent="0.2"/>
    <row r="31632" x14ac:dyDescent="0.2"/>
    <row r="31633" x14ac:dyDescent="0.2"/>
    <row r="31634" x14ac:dyDescent="0.2"/>
    <row r="31635" x14ac:dyDescent="0.2"/>
    <row r="31636" x14ac:dyDescent="0.2"/>
    <row r="31637" x14ac:dyDescent="0.2"/>
    <row r="31638" x14ac:dyDescent="0.2"/>
    <row r="31639" x14ac:dyDescent="0.2"/>
    <row r="31640" x14ac:dyDescent="0.2"/>
    <row r="31641" x14ac:dyDescent="0.2"/>
    <row r="31642" x14ac:dyDescent="0.2"/>
    <row r="31643" x14ac:dyDescent="0.2"/>
    <row r="31644" x14ac:dyDescent="0.2"/>
    <row r="31645" x14ac:dyDescent="0.2"/>
    <row r="31646" x14ac:dyDescent="0.2"/>
    <row r="31647" x14ac:dyDescent="0.2"/>
    <row r="31648" x14ac:dyDescent="0.2"/>
    <row r="31649" x14ac:dyDescent="0.2"/>
    <row r="31650" x14ac:dyDescent="0.2"/>
    <row r="31651" x14ac:dyDescent="0.2"/>
    <row r="31652" x14ac:dyDescent="0.2"/>
    <row r="31653" x14ac:dyDescent="0.2"/>
    <row r="31654" x14ac:dyDescent="0.2"/>
    <row r="31655" x14ac:dyDescent="0.2"/>
    <row r="31656" x14ac:dyDescent="0.2"/>
    <row r="31657" x14ac:dyDescent="0.2"/>
    <row r="31658" x14ac:dyDescent="0.2"/>
    <row r="31659" x14ac:dyDescent="0.2"/>
    <row r="31660" x14ac:dyDescent="0.2"/>
    <row r="31661" x14ac:dyDescent="0.2"/>
    <row r="31662" x14ac:dyDescent="0.2"/>
    <row r="31663" x14ac:dyDescent="0.2"/>
    <row r="31664" x14ac:dyDescent="0.2"/>
    <row r="31665" x14ac:dyDescent="0.2"/>
    <row r="31666" x14ac:dyDescent="0.2"/>
    <row r="31667" x14ac:dyDescent="0.2"/>
    <row r="31668" x14ac:dyDescent="0.2"/>
    <row r="31669" x14ac:dyDescent="0.2"/>
    <row r="31670" x14ac:dyDescent="0.2"/>
    <row r="31671" x14ac:dyDescent="0.2"/>
    <row r="31672" x14ac:dyDescent="0.2"/>
    <row r="31673" x14ac:dyDescent="0.2"/>
    <row r="31674" x14ac:dyDescent="0.2"/>
    <row r="31675" x14ac:dyDescent="0.2"/>
    <row r="31676" x14ac:dyDescent="0.2"/>
    <row r="31677" x14ac:dyDescent="0.2"/>
    <row r="31678" x14ac:dyDescent="0.2"/>
    <row r="31679" x14ac:dyDescent="0.2"/>
    <row r="31680" x14ac:dyDescent="0.2"/>
    <row r="31681" x14ac:dyDescent="0.2"/>
    <row r="31682" x14ac:dyDescent="0.2"/>
    <row r="31683" x14ac:dyDescent="0.2"/>
    <row r="31684" x14ac:dyDescent="0.2"/>
    <row r="31685" x14ac:dyDescent="0.2"/>
    <row r="31686" x14ac:dyDescent="0.2"/>
    <row r="31687" x14ac:dyDescent="0.2"/>
    <row r="31688" x14ac:dyDescent="0.2"/>
    <row r="31689" x14ac:dyDescent="0.2"/>
    <row r="31690" x14ac:dyDescent="0.2"/>
    <row r="31691" x14ac:dyDescent="0.2"/>
    <row r="31692" x14ac:dyDescent="0.2"/>
    <row r="31693" x14ac:dyDescent="0.2"/>
    <row r="31694" x14ac:dyDescent="0.2"/>
    <row r="31695" x14ac:dyDescent="0.2"/>
    <row r="31696" x14ac:dyDescent="0.2"/>
    <row r="31697" x14ac:dyDescent="0.2"/>
    <row r="31698" x14ac:dyDescent="0.2"/>
    <row r="31699" x14ac:dyDescent="0.2"/>
    <row r="31700" x14ac:dyDescent="0.2"/>
    <row r="31701" x14ac:dyDescent="0.2"/>
    <row r="31702" x14ac:dyDescent="0.2"/>
    <row r="31703" x14ac:dyDescent="0.2"/>
    <row r="31704" x14ac:dyDescent="0.2"/>
    <row r="31705" x14ac:dyDescent="0.2"/>
    <row r="31706" x14ac:dyDescent="0.2"/>
    <row r="31707" x14ac:dyDescent="0.2"/>
    <row r="31708" x14ac:dyDescent="0.2"/>
    <row r="31709" x14ac:dyDescent="0.2"/>
    <row r="31710" x14ac:dyDescent="0.2"/>
    <row r="31711" x14ac:dyDescent="0.2"/>
    <row r="31712" x14ac:dyDescent="0.2"/>
    <row r="31713" x14ac:dyDescent="0.2"/>
    <row r="31714" x14ac:dyDescent="0.2"/>
    <row r="31715" x14ac:dyDescent="0.2"/>
    <row r="31716" x14ac:dyDescent="0.2"/>
    <row r="31717" x14ac:dyDescent="0.2"/>
    <row r="31718" x14ac:dyDescent="0.2"/>
    <row r="31719" x14ac:dyDescent="0.2"/>
    <row r="31720" x14ac:dyDescent="0.2"/>
    <row r="31721" x14ac:dyDescent="0.2"/>
    <row r="31722" x14ac:dyDescent="0.2"/>
    <row r="31723" x14ac:dyDescent="0.2"/>
    <row r="31724" x14ac:dyDescent="0.2"/>
    <row r="31725" x14ac:dyDescent="0.2"/>
    <row r="31726" x14ac:dyDescent="0.2"/>
    <row r="31727" x14ac:dyDescent="0.2"/>
    <row r="31728" x14ac:dyDescent="0.2"/>
    <row r="31729" x14ac:dyDescent="0.2"/>
    <row r="31730" x14ac:dyDescent="0.2"/>
    <row r="31731" x14ac:dyDescent="0.2"/>
    <row r="31732" x14ac:dyDescent="0.2"/>
    <row r="31733" x14ac:dyDescent="0.2"/>
    <row r="31734" x14ac:dyDescent="0.2"/>
    <row r="31735" x14ac:dyDescent="0.2"/>
    <row r="31736" x14ac:dyDescent="0.2"/>
    <row r="31737" x14ac:dyDescent="0.2"/>
    <row r="31738" x14ac:dyDescent="0.2"/>
    <row r="31739" x14ac:dyDescent="0.2"/>
    <row r="31740" x14ac:dyDescent="0.2"/>
    <row r="31741" x14ac:dyDescent="0.2"/>
    <row r="31742" x14ac:dyDescent="0.2"/>
    <row r="31743" x14ac:dyDescent="0.2"/>
    <row r="31744" x14ac:dyDescent="0.2"/>
    <row r="31745" x14ac:dyDescent="0.2"/>
    <row r="31746" x14ac:dyDescent="0.2"/>
    <row r="31747" x14ac:dyDescent="0.2"/>
    <row r="31748" x14ac:dyDescent="0.2"/>
    <row r="31749" x14ac:dyDescent="0.2"/>
    <row r="31750" x14ac:dyDescent="0.2"/>
    <row r="31751" x14ac:dyDescent="0.2"/>
    <row r="31752" x14ac:dyDescent="0.2"/>
    <row r="31753" x14ac:dyDescent="0.2"/>
    <row r="31754" x14ac:dyDescent="0.2"/>
    <row r="31755" x14ac:dyDescent="0.2"/>
    <row r="31756" x14ac:dyDescent="0.2"/>
    <row r="31757" x14ac:dyDescent="0.2"/>
    <row r="31758" x14ac:dyDescent="0.2"/>
    <row r="31759" x14ac:dyDescent="0.2"/>
    <row r="31760" x14ac:dyDescent="0.2"/>
    <row r="31761" x14ac:dyDescent="0.2"/>
    <row r="31762" x14ac:dyDescent="0.2"/>
    <row r="31763" x14ac:dyDescent="0.2"/>
    <row r="31764" x14ac:dyDescent="0.2"/>
    <row r="31765" x14ac:dyDescent="0.2"/>
    <row r="31766" x14ac:dyDescent="0.2"/>
    <row r="31767" x14ac:dyDescent="0.2"/>
    <row r="31768" x14ac:dyDescent="0.2"/>
    <row r="31769" x14ac:dyDescent="0.2"/>
    <row r="31770" x14ac:dyDescent="0.2"/>
    <row r="31771" x14ac:dyDescent="0.2"/>
    <row r="31772" x14ac:dyDescent="0.2"/>
    <row r="31773" x14ac:dyDescent="0.2"/>
    <row r="31774" x14ac:dyDescent="0.2"/>
    <row r="31775" x14ac:dyDescent="0.2"/>
    <row r="31776" x14ac:dyDescent="0.2"/>
    <row r="31777" x14ac:dyDescent="0.2"/>
    <row r="31778" x14ac:dyDescent="0.2"/>
    <row r="31779" x14ac:dyDescent="0.2"/>
    <row r="31780" x14ac:dyDescent="0.2"/>
    <row r="31781" x14ac:dyDescent="0.2"/>
    <row r="31782" x14ac:dyDescent="0.2"/>
    <row r="31783" x14ac:dyDescent="0.2"/>
    <row r="31784" x14ac:dyDescent="0.2"/>
    <row r="31785" x14ac:dyDescent="0.2"/>
    <row r="31786" x14ac:dyDescent="0.2"/>
    <row r="31787" x14ac:dyDescent="0.2"/>
    <row r="31788" x14ac:dyDescent="0.2"/>
    <row r="31789" x14ac:dyDescent="0.2"/>
    <row r="31790" x14ac:dyDescent="0.2"/>
    <row r="31791" x14ac:dyDescent="0.2"/>
    <row r="31792" x14ac:dyDescent="0.2"/>
    <row r="31793" x14ac:dyDescent="0.2"/>
    <row r="31794" x14ac:dyDescent="0.2"/>
    <row r="31795" x14ac:dyDescent="0.2"/>
    <row r="31796" x14ac:dyDescent="0.2"/>
    <row r="31797" x14ac:dyDescent="0.2"/>
    <row r="31798" x14ac:dyDescent="0.2"/>
    <row r="31799" x14ac:dyDescent="0.2"/>
    <row r="31800" x14ac:dyDescent="0.2"/>
    <row r="31801" x14ac:dyDescent="0.2"/>
    <row r="31802" x14ac:dyDescent="0.2"/>
    <row r="31803" x14ac:dyDescent="0.2"/>
    <row r="31804" x14ac:dyDescent="0.2"/>
    <row r="31805" x14ac:dyDescent="0.2"/>
    <row r="31806" x14ac:dyDescent="0.2"/>
    <row r="31807" x14ac:dyDescent="0.2"/>
    <row r="31808" x14ac:dyDescent="0.2"/>
    <row r="31809" x14ac:dyDescent="0.2"/>
    <row r="31810" x14ac:dyDescent="0.2"/>
    <row r="31811" x14ac:dyDescent="0.2"/>
    <row r="31812" x14ac:dyDescent="0.2"/>
    <row r="31813" x14ac:dyDescent="0.2"/>
    <row r="31814" x14ac:dyDescent="0.2"/>
    <row r="31815" x14ac:dyDescent="0.2"/>
    <row r="31816" x14ac:dyDescent="0.2"/>
    <row r="31817" x14ac:dyDescent="0.2"/>
    <row r="31818" x14ac:dyDescent="0.2"/>
    <row r="31819" x14ac:dyDescent="0.2"/>
    <row r="31820" x14ac:dyDescent="0.2"/>
    <row r="31821" x14ac:dyDescent="0.2"/>
    <row r="31822" x14ac:dyDescent="0.2"/>
    <row r="31823" x14ac:dyDescent="0.2"/>
    <row r="31824" x14ac:dyDescent="0.2"/>
    <row r="31825" x14ac:dyDescent="0.2"/>
    <row r="31826" x14ac:dyDescent="0.2"/>
    <row r="31827" x14ac:dyDescent="0.2"/>
    <row r="31828" x14ac:dyDescent="0.2"/>
    <row r="31829" x14ac:dyDescent="0.2"/>
    <row r="31830" x14ac:dyDescent="0.2"/>
    <row r="31831" x14ac:dyDescent="0.2"/>
    <row r="31832" x14ac:dyDescent="0.2"/>
    <row r="31833" x14ac:dyDescent="0.2"/>
    <row r="31834" x14ac:dyDescent="0.2"/>
    <row r="31835" x14ac:dyDescent="0.2"/>
    <row r="31836" x14ac:dyDescent="0.2"/>
    <row r="31837" x14ac:dyDescent="0.2"/>
    <row r="31838" x14ac:dyDescent="0.2"/>
    <row r="31839" x14ac:dyDescent="0.2"/>
    <row r="31840" x14ac:dyDescent="0.2"/>
    <row r="31841" x14ac:dyDescent="0.2"/>
    <row r="31842" x14ac:dyDescent="0.2"/>
    <row r="31843" x14ac:dyDescent="0.2"/>
    <row r="31844" x14ac:dyDescent="0.2"/>
    <row r="31845" x14ac:dyDescent="0.2"/>
    <row r="31846" x14ac:dyDescent="0.2"/>
    <row r="31847" x14ac:dyDescent="0.2"/>
    <row r="31848" x14ac:dyDescent="0.2"/>
    <row r="31849" x14ac:dyDescent="0.2"/>
    <row r="31850" x14ac:dyDescent="0.2"/>
    <row r="31851" x14ac:dyDescent="0.2"/>
    <row r="31852" x14ac:dyDescent="0.2"/>
    <row r="31853" x14ac:dyDescent="0.2"/>
    <row r="31854" x14ac:dyDescent="0.2"/>
    <row r="31855" x14ac:dyDescent="0.2"/>
    <row r="31856" x14ac:dyDescent="0.2"/>
    <row r="31857" x14ac:dyDescent="0.2"/>
    <row r="31858" x14ac:dyDescent="0.2"/>
    <row r="31859" x14ac:dyDescent="0.2"/>
    <row r="31860" x14ac:dyDescent="0.2"/>
    <row r="31861" x14ac:dyDescent="0.2"/>
    <row r="31862" x14ac:dyDescent="0.2"/>
    <row r="31863" x14ac:dyDescent="0.2"/>
    <row r="31864" x14ac:dyDescent="0.2"/>
    <row r="31865" x14ac:dyDescent="0.2"/>
    <row r="31866" x14ac:dyDescent="0.2"/>
    <row r="31867" x14ac:dyDescent="0.2"/>
    <row r="31868" x14ac:dyDescent="0.2"/>
    <row r="31869" x14ac:dyDescent="0.2"/>
    <row r="31870" x14ac:dyDescent="0.2"/>
    <row r="31871" x14ac:dyDescent="0.2"/>
    <row r="31872" x14ac:dyDescent="0.2"/>
    <row r="31873" x14ac:dyDescent="0.2"/>
    <row r="31874" x14ac:dyDescent="0.2"/>
    <row r="31875" x14ac:dyDescent="0.2"/>
    <row r="31876" x14ac:dyDescent="0.2"/>
    <row r="31877" x14ac:dyDescent="0.2"/>
    <row r="31878" x14ac:dyDescent="0.2"/>
    <row r="31879" x14ac:dyDescent="0.2"/>
    <row r="31880" x14ac:dyDescent="0.2"/>
    <row r="31881" x14ac:dyDescent="0.2"/>
    <row r="31882" x14ac:dyDescent="0.2"/>
    <row r="31883" x14ac:dyDescent="0.2"/>
    <row r="31884" x14ac:dyDescent="0.2"/>
    <row r="31885" x14ac:dyDescent="0.2"/>
    <row r="31886" x14ac:dyDescent="0.2"/>
    <row r="31887" x14ac:dyDescent="0.2"/>
    <row r="31888" x14ac:dyDescent="0.2"/>
    <row r="31889" x14ac:dyDescent="0.2"/>
    <row r="31890" x14ac:dyDescent="0.2"/>
    <row r="31891" x14ac:dyDescent="0.2"/>
    <row r="31892" x14ac:dyDescent="0.2"/>
    <row r="31893" x14ac:dyDescent="0.2"/>
    <row r="31894" x14ac:dyDescent="0.2"/>
    <row r="31895" x14ac:dyDescent="0.2"/>
    <row r="31896" x14ac:dyDescent="0.2"/>
    <row r="31897" x14ac:dyDescent="0.2"/>
    <row r="31898" x14ac:dyDescent="0.2"/>
    <row r="31899" x14ac:dyDescent="0.2"/>
    <row r="31900" x14ac:dyDescent="0.2"/>
    <row r="31901" x14ac:dyDescent="0.2"/>
    <row r="31902" x14ac:dyDescent="0.2"/>
    <row r="31903" x14ac:dyDescent="0.2"/>
    <row r="31904" x14ac:dyDescent="0.2"/>
    <row r="31905" x14ac:dyDescent="0.2"/>
    <row r="31906" x14ac:dyDescent="0.2"/>
    <row r="31907" x14ac:dyDescent="0.2"/>
    <row r="31908" x14ac:dyDescent="0.2"/>
    <row r="31909" x14ac:dyDescent="0.2"/>
    <row r="31910" x14ac:dyDescent="0.2"/>
    <row r="31911" x14ac:dyDescent="0.2"/>
    <row r="31912" x14ac:dyDescent="0.2"/>
    <row r="31913" x14ac:dyDescent="0.2"/>
    <row r="31914" x14ac:dyDescent="0.2"/>
    <row r="31915" x14ac:dyDescent="0.2"/>
    <row r="31916" x14ac:dyDescent="0.2"/>
    <row r="31917" x14ac:dyDescent="0.2"/>
    <row r="31918" x14ac:dyDescent="0.2"/>
    <row r="31919" x14ac:dyDescent="0.2"/>
    <row r="31920" x14ac:dyDescent="0.2"/>
    <row r="31921" x14ac:dyDescent="0.2"/>
    <row r="31922" x14ac:dyDescent="0.2"/>
    <row r="31923" x14ac:dyDescent="0.2"/>
    <row r="31924" x14ac:dyDescent="0.2"/>
    <row r="31925" x14ac:dyDescent="0.2"/>
    <row r="31926" x14ac:dyDescent="0.2"/>
    <row r="31927" x14ac:dyDescent="0.2"/>
    <row r="31928" x14ac:dyDescent="0.2"/>
    <row r="31929" x14ac:dyDescent="0.2"/>
    <row r="31930" x14ac:dyDescent="0.2"/>
    <row r="31931" x14ac:dyDescent="0.2"/>
    <row r="31932" x14ac:dyDescent="0.2"/>
    <row r="31933" x14ac:dyDescent="0.2"/>
    <row r="31934" x14ac:dyDescent="0.2"/>
    <row r="31935" x14ac:dyDescent="0.2"/>
    <row r="31936" x14ac:dyDescent="0.2"/>
    <row r="31937" x14ac:dyDescent="0.2"/>
    <row r="31938" x14ac:dyDescent="0.2"/>
    <row r="31939" x14ac:dyDescent="0.2"/>
    <row r="31940" x14ac:dyDescent="0.2"/>
    <row r="31941" x14ac:dyDescent="0.2"/>
    <row r="31942" x14ac:dyDescent="0.2"/>
    <row r="31943" x14ac:dyDescent="0.2"/>
    <row r="31944" x14ac:dyDescent="0.2"/>
    <row r="31945" x14ac:dyDescent="0.2"/>
    <row r="31946" x14ac:dyDescent="0.2"/>
    <row r="31947" x14ac:dyDescent="0.2"/>
    <row r="31948" x14ac:dyDescent="0.2"/>
    <row r="31949" x14ac:dyDescent="0.2"/>
    <row r="31950" x14ac:dyDescent="0.2"/>
    <row r="31951" x14ac:dyDescent="0.2"/>
    <row r="31952" x14ac:dyDescent="0.2"/>
    <row r="31953" x14ac:dyDescent="0.2"/>
    <row r="31954" x14ac:dyDescent="0.2"/>
    <row r="31955" x14ac:dyDescent="0.2"/>
    <row r="31956" x14ac:dyDescent="0.2"/>
    <row r="31957" x14ac:dyDescent="0.2"/>
    <row r="31958" x14ac:dyDescent="0.2"/>
    <row r="31959" x14ac:dyDescent="0.2"/>
    <row r="31960" x14ac:dyDescent="0.2"/>
    <row r="31961" x14ac:dyDescent="0.2"/>
    <row r="31962" x14ac:dyDescent="0.2"/>
    <row r="31963" x14ac:dyDescent="0.2"/>
    <row r="31964" x14ac:dyDescent="0.2"/>
    <row r="31965" x14ac:dyDescent="0.2"/>
    <row r="31966" x14ac:dyDescent="0.2"/>
    <row r="31967" x14ac:dyDescent="0.2"/>
    <row r="31968" x14ac:dyDescent="0.2"/>
    <row r="31969" x14ac:dyDescent="0.2"/>
    <row r="31970" x14ac:dyDescent="0.2"/>
    <row r="31971" x14ac:dyDescent="0.2"/>
    <row r="31972" x14ac:dyDescent="0.2"/>
    <row r="31973" x14ac:dyDescent="0.2"/>
    <row r="31974" x14ac:dyDescent="0.2"/>
    <row r="31975" x14ac:dyDescent="0.2"/>
    <row r="31976" x14ac:dyDescent="0.2"/>
    <row r="31977" x14ac:dyDescent="0.2"/>
    <row r="31978" x14ac:dyDescent="0.2"/>
    <row r="31979" x14ac:dyDescent="0.2"/>
    <row r="31980" x14ac:dyDescent="0.2"/>
    <row r="31981" x14ac:dyDescent="0.2"/>
    <row r="31982" x14ac:dyDescent="0.2"/>
    <row r="31983" x14ac:dyDescent="0.2"/>
    <row r="31984" x14ac:dyDescent="0.2"/>
    <row r="31985" x14ac:dyDescent="0.2"/>
    <row r="31986" x14ac:dyDescent="0.2"/>
    <row r="31987" x14ac:dyDescent="0.2"/>
    <row r="31988" x14ac:dyDescent="0.2"/>
    <row r="31989" x14ac:dyDescent="0.2"/>
    <row r="31990" x14ac:dyDescent="0.2"/>
    <row r="31991" x14ac:dyDescent="0.2"/>
    <row r="31992" x14ac:dyDescent="0.2"/>
    <row r="31993" x14ac:dyDescent="0.2"/>
    <row r="31994" x14ac:dyDescent="0.2"/>
    <row r="31995" x14ac:dyDescent="0.2"/>
    <row r="31996" x14ac:dyDescent="0.2"/>
    <row r="31997" x14ac:dyDescent="0.2"/>
    <row r="31998" x14ac:dyDescent="0.2"/>
    <row r="31999" x14ac:dyDescent="0.2"/>
    <row r="32000" x14ac:dyDescent="0.2"/>
    <row r="32001" x14ac:dyDescent="0.2"/>
    <row r="32002" x14ac:dyDescent="0.2"/>
    <row r="32003" x14ac:dyDescent="0.2"/>
    <row r="32004" x14ac:dyDescent="0.2"/>
    <row r="32005" x14ac:dyDescent="0.2"/>
    <row r="32006" x14ac:dyDescent="0.2"/>
    <row r="32007" x14ac:dyDescent="0.2"/>
    <row r="32008" x14ac:dyDescent="0.2"/>
    <row r="32009" x14ac:dyDescent="0.2"/>
    <row r="32010" x14ac:dyDescent="0.2"/>
    <row r="32011" x14ac:dyDescent="0.2"/>
    <row r="32012" x14ac:dyDescent="0.2"/>
    <row r="32013" x14ac:dyDescent="0.2"/>
    <row r="32014" x14ac:dyDescent="0.2"/>
    <row r="32015" x14ac:dyDescent="0.2"/>
    <row r="32016" x14ac:dyDescent="0.2"/>
    <row r="32017" x14ac:dyDescent="0.2"/>
    <row r="32018" x14ac:dyDescent="0.2"/>
    <row r="32019" x14ac:dyDescent="0.2"/>
    <row r="32020" x14ac:dyDescent="0.2"/>
    <row r="32021" x14ac:dyDescent="0.2"/>
    <row r="32022" x14ac:dyDescent="0.2"/>
    <row r="32023" x14ac:dyDescent="0.2"/>
    <row r="32024" x14ac:dyDescent="0.2"/>
    <row r="32025" x14ac:dyDescent="0.2"/>
    <row r="32026" x14ac:dyDescent="0.2"/>
    <row r="32027" x14ac:dyDescent="0.2"/>
    <row r="32028" x14ac:dyDescent="0.2"/>
    <row r="32029" x14ac:dyDescent="0.2"/>
    <row r="32030" x14ac:dyDescent="0.2"/>
    <row r="32031" x14ac:dyDescent="0.2"/>
    <row r="32032" x14ac:dyDescent="0.2"/>
    <row r="32033" x14ac:dyDescent="0.2"/>
    <row r="32034" x14ac:dyDescent="0.2"/>
    <row r="32035" x14ac:dyDescent="0.2"/>
    <row r="32036" x14ac:dyDescent="0.2"/>
    <row r="32037" x14ac:dyDescent="0.2"/>
    <row r="32038" x14ac:dyDescent="0.2"/>
    <row r="32039" x14ac:dyDescent="0.2"/>
    <row r="32040" x14ac:dyDescent="0.2"/>
    <row r="32041" x14ac:dyDescent="0.2"/>
    <row r="32042" x14ac:dyDescent="0.2"/>
    <row r="32043" x14ac:dyDescent="0.2"/>
    <row r="32044" x14ac:dyDescent="0.2"/>
    <row r="32045" x14ac:dyDescent="0.2"/>
    <row r="32046" x14ac:dyDescent="0.2"/>
    <row r="32047" x14ac:dyDescent="0.2"/>
    <row r="32048" x14ac:dyDescent="0.2"/>
    <row r="32049" x14ac:dyDescent="0.2"/>
    <row r="32050" x14ac:dyDescent="0.2"/>
    <row r="32051" x14ac:dyDescent="0.2"/>
    <row r="32052" x14ac:dyDescent="0.2"/>
    <row r="32053" x14ac:dyDescent="0.2"/>
    <row r="32054" x14ac:dyDescent="0.2"/>
    <row r="32055" x14ac:dyDescent="0.2"/>
    <row r="32056" x14ac:dyDescent="0.2"/>
    <row r="32057" x14ac:dyDescent="0.2"/>
    <row r="32058" x14ac:dyDescent="0.2"/>
    <row r="32059" x14ac:dyDescent="0.2"/>
    <row r="32060" x14ac:dyDescent="0.2"/>
    <row r="32061" x14ac:dyDescent="0.2"/>
    <row r="32062" x14ac:dyDescent="0.2"/>
    <row r="32063" x14ac:dyDescent="0.2"/>
    <row r="32064" x14ac:dyDescent="0.2"/>
    <row r="32065" x14ac:dyDescent="0.2"/>
    <row r="32066" x14ac:dyDescent="0.2"/>
    <row r="32067" x14ac:dyDescent="0.2"/>
    <row r="32068" x14ac:dyDescent="0.2"/>
    <row r="32069" x14ac:dyDescent="0.2"/>
    <row r="32070" x14ac:dyDescent="0.2"/>
    <row r="32071" x14ac:dyDescent="0.2"/>
    <row r="32072" x14ac:dyDescent="0.2"/>
    <row r="32073" x14ac:dyDescent="0.2"/>
    <row r="32074" x14ac:dyDescent="0.2"/>
    <row r="32075" x14ac:dyDescent="0.2"/>
    <row r="32076" x14ac:dyDescent="0.2"/>
    <row r="32077" x14ac:dyDescent="0.2"/>
    <row r="32078" x14ac:dyDescent="0.2"/>
    <row r="32079" x14ac:dyDescent="0.2"/>
    <row r="32080" x14ac:dyDescent="0.2"/>
    <row r="32081" x14ac:dyDescent="0.2"/>
    <row r="32082" x14ac:dyDescent="0.2"/>
    <row r="32083" x14ac:dyDescent="0.2"/>
    <row r="32084" x14ac:dyDescent="0.2"/>
    <row r="32085" x14ac:dyDescent="0.2"/>
    <row r="32086" x14ac:dyDescent="0.2"/>
    <row r="32087" x14ac:dyDescent="0.2"/>
    <row r="32088" x14ac:dyDescent="0.2"/>
    <row r="32089" x14ac:dyDescent="0.2"/>
    <row r="32090" x14ac:dyDescent="0.2"/>
    <row r="32091" x14ac:dyDescent="0.2"/>
    <row r="32092" x14ac:dyDescent="0.2"/>
    <row r="32093" x14ac:dyDescent="0.2"/>
    <row r="32094" x14ac:dyDescent="0.2"/>
    <row r="32095" x14ac:dyDescent="0.2"/>
    <row r="32096" x14ac:dyDescent="0.2"/>
    <row r="32097" x14ac:dyDescent="0.2"/>
    <row r="32098" x14ac:dyDescent="0.2"/>
    <row r="32099" x14ac:dyDescent="0.2"/>
    <row r="32100" x14ac:dyDescent="0.2"/>
    <row r="32101" x14ac:dyDescent="0.2"/>
    <row r="32102" x14ac:dyDescent="0.2"/>
    <row r="32103" x14ac:dyDescent="0.2"/>
    <row r="32104" x14ac:dyDescent="0.2"/>
    <row r="32105" x14ac:dyDescent="0.2"/>
    <row r="32106" x14ac:dyDescent="0.2"/>
    <row r="32107" x14ac:dyDescent="0.2"/>
    <row r="32108" x14ac:dyDescent="0.2"/>
    <row r="32109" x14ac:dyDescent="0.2"/>
    <row r="32110" x14ac:dyDescent="0.2"/>
    <row r="32111" x14ac:dyDescent="0.2"/>
    <row r="32112" x14ac:dyDescent="0.2"/>
    <row r="32113" x14ac:dyDescent="0.2"/>
    <row r="32114" x14ac:dyDescent="0.2"/>
    <row r="32115" x14ac:dyDescent="0.2"/>
    <row r="32116" x14ac:dyDescent="0.2"/>
    <row r="32117" x14ac:dyDescent="0.2"/>
    <row r="32118" x14ac:dyDescent="0.2"/>
    <row r="32119" x14ac:dyDescent="0.2"/>
    <row r="32120" x14ac:dyDescent="0.2"/>
    <row r="32121" x14ac:dyDescent="0.2"/>
    <row r="32122" x14ac:dyDescent="0.2"/>
    <row r="32123" x14ac:dyDescent="0.2"/>
    <row r="32124" x14ac:dyDescent="0.2"/>
    <row r="32125" x14ac:dyDescent="0.2"/>
    <row r="32126" x14ac:dyDescent="0.2"/>
    <row r="32127" x14ac:dyDescent="0.2"/>
    <row r="32128" x14ac:dyDescent="0.2"/>
    <row r="32129" x14ac:dyDescent="0.2"/>
    <row r="32130" x14ac:dyDescent="0.2"/>
    <row r="32131" x14ac:dyDescent="0.2"/>
    <row r="32132" x14ac:dyDescent="0.2"/>
    <row r="32133" x14ac:dyDescent="0.2"/>
    <row r="32134" x14ac:dyDescent="0.2"/>
    <row r="32135" x14ac:dyDescent="0.2"/>
    <row r="32136" x14ac:dyDescent="0.2"/>
    <row r="32137" x14ac:dyDescent="0.2"/>
    <row r="32138" x14ac:dyDescent="0.2"/>
    <row r="32139" x14ac:dyDescent="0.2"/>
    <row r="32140" x14ac:dyDescent="0.2"/>
    <row r="32141" x14ac:dyDescent="0.2"/>
    <row r="32142" x14ac:dyDescent="0.2"/>
    <row r="32143" x14ac:dyDescent="0.2"/>
    <row r="32144" x14ac:dyDescent="0.2"/>
    <row r="32145" x14ac:dyDescent="0.2"/>
    <row r="32146" x14ac:dyDescent="0.2"/>
    <row r="32147" x14ac:dyDescent="0.2"/>
    <row r="32148" x14ac:dyDescent="0.2"/>
    <row r="32149" x14ac:dyDescent="0.2"/>
    <row r="32150" x14ac:dyDescent="0.2"/>
    <row r="32151" x14ac:dyDescent="0.2"/>
    <row r="32152" x14ac:dyDescent="0.2"/>
    <row r="32153" x14ac:dyDescent="0.2"/>
    <row r="32154" x14ac:dyDescent="0.2"/>
    <row r="32155" x14ac:dyDescent="0.2"/>
    <row r="32156" x14ac:dyDescent="0.2"/>
    <row r="32157" x14ac:dyDescent="0.2"/>
    <row r="32158" x14ac:dyDescent="0.2"/>
    <row r="32159" x14ac:dyDescent="0.2"/>
    <row r="32160" x14ac:dyDescent="0.2"/>
    <row r="32161" x14ac:dyDescent="0.2"/>
    <row r="32162" x14ac:dyDescent="0.2"/>
    <row r="32163" x14ac:dyDescent="0.2"/>
    <row r="32164" x14ac:dyDescent="0.2"/>
    <row r="32165" x14ac:dyDescent="0.2"/>
    <row r="32166" x14ac:dyDescent="0.2"/>
    <row r="32167" x14ac:dyDescent="0.2"/>
    <row r="32168" x14ac:dyDescent="0.2"/>
    <row r="32169" x14ac:dyDescent="0.2"/>
    <row r="32170" x14ac:dyDescent="0.2"/>
    <row r="32171" x14ac:dyDescent="0.2"/>
    <row r="32172" x14ac:dyDescent="0.2"/>
    <row r="32173" x14ac:dyDescent="0.2"/>
    <row r="32174" x14ac:dyDescent="0.2"/>
    <row r="32175" x14ac:dyDescent="0.2"/>
    <row r="32176" x14ac:dyDescent="0.2"/>
    <row r="32177" x14ac:dyDescent="0.2"/>
    <row r="32178" x14ac:dyDescent="0.2"/>
    <row r="32179" x14ac:dyDescent="0.2"/>
    <row r="32180" x14ac:dyDescent="0.2"/>
    <row r="32181" x14ac:dyDescent="0.2"/>
    <row r="32182" x14ac:dyDescent="0.2"/>
    <row r="32183" x14ac:dyDescent="0.2"/>
    <row r="32184" x14ac:dyDescent="0.2"/>
    <row r="32185" x14ac:dyDescent="0.2"/>
    <row r="32186" x14ac:dyDescent="0.2"/>
    <row r="32187" x14ac:dyDescent="0.2"/>
    <row r="32188" x14ac:dyDescent="0.2"/>
    <row r="32189" x14ac:dyDescent="0.2"/>
    <row r="32190" x14ac:dyDescent="0.2"/>
    <row r="32191" x14ac:dyDescent="0.2"/>
    <row r="32192" x14ac:dyDescent="0.2"/>
    <row r="32193" x14ac:dyDescent="0.2"/>
    <row r="32194" x14ac:dyDescent="0.2"/>
    <row r="32195" x14ac:dyDescent="0.2"/>
    <row r="32196" x14ac:dyDescent="0.2"/>
    <row r="32197" x14ac:dyDescent="0.2"/>
    <row r="32198" x14ac:dyDescent="0.2"/>
    <row r="32199" x14ac:dyDescent="0.2"/>
    <row r="32200" x14ac:dyDescent="0.2"/>
    <row r="32201" x14ac:dyDescent="0.2"/>
    <row r="32202" x14ac:dyDescent="0.2"/>
    <row r="32203" x14ac:dyDescent="0.2"/>
    <row r="32204" x14ac:dyDescent="0.2"/>
    <row r="32205" x14ac:dyDescent="0.2"/>
    <row r="32206" x14ac:dyDescent="0.2"/>
    <row r="32207" x14ac:dyDescent="0.2"/>
    <row r="32208" x14ac:dyDescent="0.2"/>
    <row r="32209" x14ac:dyDescent="0.2"/>
    <row r="32210" x14ac:dyDescent="0.2"/>
    <row r="32211" x14ac:dyDescent="0.2"/>
    <row r="32212" x14ac:dyDescent="0.2"/>
    <row r="32213" x14ac:dyDescent="0.2"/>
    <row r="32214" x14ac:dyDescent="0.2"/>
    <row r="32215" x14ac:dyDescent="0.2"/>
    <row r="32216" x14ac:dyDescent="0.2"/>
    <row r="32217" x14ac:dyDescent="0.2"/>
    <row r="32218" x14ac:dyDescent="0.2"/>
    <row r="32219" x14ac:dyDescent="0.2"/>
    <row r="32220" x14ac:dyDescent="0.2"/>
    <row r="32221" x14ac:dyDescent="0.2"/>
    <row r="32222" x14ac:dyDescent="0.2"/>
    <row r="32223" x14ac:dyDescent="0.2"/>
    <row r="32224" x14ac:dyDescent="0.2"/>
    <row r="32225" x14ac:dyDescent="0.2"/>
    <row r="32226" x14ac:dyDescent="0.2"/>
    <row r="32227" x14ac:dyDescent="0.2"/>
    <row r="32228" x14ac:dyDescent="0.2"/>
    <row r="32229" x14ac:dyDescent="0.2"/>
    <row r="32230" x14ac:dyDescent="0.2"/>
    <row r="32231" x14ac:dyDescent="0.2"/>
    <row r="32232" x14ac:dyDescent="0.2"/>
    <row r="32233" x14ac:dyDescent="0.2"/>
    <row r="32234" x14ac:dyDescent="0.2"/>
    <row r="32235" x14ac:dyDescent="0.2"/>
    <row r="32236" x14ac:dyDescent="0.2"/>
    <row r="32237" x14ac:dyDescent="0.2"/>
    <row r="32238" x14ac:dyDescent="0.2"/>
    <row r="32239" x14ac:dyDescent="0.2"/>
    <row r="32240" x14ac:dyDescent="0.2"/>
    <row r="32241" x14ac:dyDescent="0.2"/>
    <row r="32242" x14ac:dyDescent="0.2"/>
    <row r="32243" x14ac:dyDescent="0.2"/>
    <row r="32244" x14ac:dyDescent="0.2"/>
    <row r="32245" x14ac:dyDescent="0.2"/>
    <row r="32246" x14ac:dyDescent="0.2"/>
    <row r="32247" x14ac:dyDescent="0.2"/>
    <row r="32248" x14ac:dyDescent="0.2"/>
    <row r="32249" x14ac:dyDescent="0.2"/>
    <row r="32250" x14ac:dyDescent="0.2"/>
    <row r="32251" x14ac:dyDescent="0.2"/>
    <row r="32252" x14ac:dyDescent="0.2"/>
    <row r="32253" x14ac:dyDescent="0.2"/>
    <row r="32254" x14ac:dyDescent="0.2"/>
    <row r="32255" x14ac:dyDescent="0.2"/>
    <row r="32256" x14ac:dyDescent="0.2"/>
    <row r="32257" x14ac:dyDescent="0.2"/>
    <row r="32258" x14ac:dyDescent="0.2"/>
    <row r="32259" x14ac:dyDescent="0.2"/>
    <row r="32260" x14ac:dyDescent="0.2"/>
    <row r="32261" x14ac:dyDescent="0.2"/>
    <row r="32262" x14ac:dyDescent="0.2"/>
    <row r="32263" x14ac:dyDescent="0.2"/>
    <row r="32264" x14ac:dyDescent="0.2"/>
    <row r="32265" x14ac:dyDescent="0.2"/>
    <row r="32266" x14ac:dyDescent="0.2"/>
    <row r="32267" x14ac:dyDescent="0.2"/>
    <row r="32268" x14ac:dyDescent="0.2"/>
    <row r="32269" x14ac:dyDescent="0.2"/>
    <row r="32270" x14ac:dyDescent="0.2"/>
    <row r="32271" x14ac:dyDescent="0.2"/>
    <row r="32272" x14ac:dyDescent="0.2"/>
    <row r="32273" x14ac:dyDescent="0.2"/>
    <row r="32274" x14ac:dyDescent="0.2"/>
    <row r="32275" x14ac:dyDescent="0.2"/>
    <row r="32276" x14ac:dyDescent="0.2"/>
    <row r="32277" x14ac:dyDescent="0.2"/>
    <row r="32278" x14ac:dyDescent="0.2"/>
    <row r="32279" x14ac:dyDescent="0.2"/>
    <row r="32280" x14ac:dyDescent="0.2"/>
    <row r="32281" x14ac:dyDescent="0.2"/>
    <row r="32282" x14ac:dyDescent="0.2"/>
    <row r="32283" x14ac:dyDescent="0.2"/>
    <row r="32284" x14ac:dyDescent="0.2"/>
    <row r="32285" x14ac:dyDescent="0.2"/>
    <row r="32286" x14ac:dyDescent="0.2"/>
    <row r="32287" x14ac:dyDescent="0.2"/>
    <row r="32288" x14ac:dyDescent="0.2"/>
    <row r="32289" x14ac:dyDescent="0.2"/>
    <row r="32290" x14ac:dyDescent="0.2"/>
    <row r="32291" x14ac:dyDescent="0.2"/>
    <row r="32292" x14ac:dyDescent="0.2"/>
    <row r="32293" x14ac:dyDescent="0.2"/>
    <row r="32294" x14ac:dyDescent="0.2"/>
    <row r="32295" x14ac:dyDescent="0.2"/>
    <row r="32296" x14ac:dyDescent="0.2"/>
    <row r="32297" x14ac:dyDescent="0.2"/>
    <row r="32298" x14ac:dyDescent="0.2"/>
    <row r="32299" x14ac:dyDescent="0.2"/>
    <row r="32300" x14ac:dyDescent="0.2"/>
    <row r="32301" x14ac:dyDescent="0.2"/>
    <row r="32302" x14ac:dyDescent="0.2"/>
    <row r="32303" x14ac:dyDescent="0.2"/>
    <row r="32304" x14ac:dyDescent="0.2"/>
    <row r="32305" x14ac:dyDescent="0.2"/>
    <row r="32306" x14ac:dyDescent="0.2"/>
    <row r="32307" x14ac:dyDescent="0.2"/>
    <row r="32308" x14ac:dyDescent="0.2"/>
    <row r="32309" x14ac:dyDescent="0.2"/>
    <row r="32310" x14ac:dyDescent="0.2"/>
    <row r="32311" x14ac:dyDescent="0.2"/>
    <row r="32312" x14ac:dyDescent="0.2"/>
    <row r="32313" x14ac:dyDescent="0.2"/>
    <row r="32314" x14ac:dyDescent="0.2"/>
    <row r="32315" x14ac:dyDescent="0.2"/>
    <row r="32316" x14ac:dyDescent="0.2"/>
    <row r="32317" x14ac:dyDescent="0.2"/>
    <row r="32318" x14ac:dyDescent="0.2"/>
    <row r="32319" x14ac:dyDescent="0.2"/>
    <row r="32320" x14ac:dyDescent="0.2"/>
    <row r="32321" x14ac:dyDescent="0.2"/>
    <row r="32322" x14ac:dyDescent="0.2"/>
    <row r="32323" x14ac:dyDescent="0.2"/>
    <row r="32324" x14ac:dyDescent="0.2"/>
    <row r="32325" x14ac:dyDescent="0.2"/>
    <row r="32326" x14ac:dyDescent="0.2"/>
    <row r="32327" x14ac:dyDescent="0.2"/>
    <row r="32328" x14ac:dyDescent="0.2"/>
    <row r="32329" x14ac:dyDescent="0.2"/>
    <row r="32330" x14ac:dyDescent="0.2"/>
    <row r="32331" x14ac:dyDescent="0.2"/>
    <row r="32332" x14ac:dyDescent="0.2"/>
    <row r="32333" x14ac:dyDescent="0.2"/>
    <row r="32334" x14ac:dyDescent="0.2"/>
    <row r="32335" x14ac:dyDescent="0.2"/>
    <row r="32336" x14ac:dyDescent="0.2"/>
    <row r="32337" x14ac:dyDescent="0.2"/>
    <row r="32338" x14ac:dyDescent="0.2"/>
    <row r="32339" x14ac:dyDescent="0.2"/>
    <row r="32340" x14ac:dyDescent="0.2"/>
    <row r="32341" x14ac:dyDescent="0.2"/>
    <row r="32342" x14ac:dyDescent="0.2"/>
    <row r="32343" x14ac:dyDescent="0.2"/>
    <row r="32344" x14ac:dyDescent="0.2"/>
    <row r="32345" x14ac:dyDescent="0.2"/>
    <row r="32346" x14ac:dyDescent="0.2"/>
    <row r="32347" x14ac:dyDescent="0.2"/>
    <row r="32348" x14ac:dyDescent="0.2"/>
    <row r="32349" x14ac:dyDescent="0.2"/>
    <row r="32350" x14ac:dyDescent="0.2"/>
    <row r="32351" x14ac:dyDescent="0.2"/>
    <row r="32352" x14ac:dyDescent="0.2"/>
    <row r="32353" x14ac:dyDescent="0.2"/>
    <row r="32354" x14ac:dyDescent="0.2"/>
    <row r="32355" x14ac:dyDescent="0.2"/>
    <row r="32356" x14ac:dyDescent="0.2"/>
    <row r="32357" x14ac:dyDescent="0.2"/>
    <row r="32358" x14ac:dyDescent="0.2"/>
    <row r="32359" x14ac:dyDescent="0.2"/>
    <row r="32360" x14ac:dyDescent="0.2"/>
    <row r="32361" x14ac:dyDescent="0.2"/>
    <row r="32362" x14ac:dyDescent="0.2"/>
    <row r="32363" x14ac:dyDescent="0.2"/>
    <row r="32364" x14ac:dyDescent="0.2"/>
    <row r="32365" x14ac:dyDescent="0.2"/>
    <row r="32366" x14ac:dyDescent="0.2"/>
    <row r="32367" x14ac:dyDescent="0.2"/>
    <row r="32368" x14ac:dyDescent="0.2"/>
    <row r="32369" x14ac:dyDescent="0.2"/>
    <row r="32370" x14ac:dyDescent="0.2"/>
    <row r="32371" x14ac:dyDescent="0.2"/>
    <row r="32372" x14ac:dyDescent="0.2"/>
    <row r="32373" x14ac:dyDescent="0.2"/>
    <row r="32374" x14ac:dyDescent="0.2"/>
    <row r="32375" x14ac:dyDescent="0.2"/>
    <row r="32376" x14ac:dyDescent="0.2"/>
    <row r="32377" x14ac:dyDescent="0.2"/>
    <row r="32378" x14ac:dyDescent="0.2"/>
    <row r="32379" x14ac:dyDescent="0.2"/>
    <row r="32380" x14ac:dyDescent="0.2"/>
    <row r="32381" x14ac:dyDescent="0.2"/>
    <row r="32382" x14ac:dyDescent="0.2"/>
    <row r="32383" x14ac:dyDescent="0.2"/>
    <row r="32384" x14ac:dyDescent="0.2"/>
    <row r="32385" x14ac:dyDescent="0.2"/>
    <row r="32386" x14ac:dyDescent="0.2"/>
    <row r="32387" x14ac:dyDescent="0.2"/>
    <row r="32388" x14ac:dyDescent="0.2"/>
    <row r="32389" x14ac:dyDescent="0.2"/>
    <row r="32390" x14ac:dyDescent="0.2"/>
    <row r="32391" x14ac:dyDescent="0.2"/>
    <row r="32392" x14ac:dyDescent="0.2"/>
    <row r="32393" x14ac:dyDescent="0.2"/>
    <row r="32394" x14ac:dyDescent="0.2"/>
    <row r="32395" x14ac:dyDescent="0.2"/>
    <row r="32396" x14ac:dyDescent="0.2"/>
    <row r="32397" x14ac:dyDescent="0.2"/>
    <row r="32398" x14ac:dyDescent="0.2"/>
    <row r="32399" x14ac:dyDescent="0.2"/>
    <row r="32400" x14ac:dyDescent="0.2"/>
    <row r="32401" x14ac:dyDescent="0.2"/>
    <row r="32402" x14ac:dyDescent="0.2"/>
    <row r="32403" x14ac:dyDescent="0.2"/>
    <row r="32404" x14ac:dyDescent="0.2"/>
    <row r="32405" x14ac:dyDescent="0.2"/>
    <row r="32406" x14ac:dyDescent="0.2"/>
    <row r="32407" x14ac:dyDescent="0.2"/>
    <row r="32408" x14ac:dyDescent="0.2"/>
    <row r="32409" x14ac:dyDescent="0.2"/>
    <row r="32410" x14ac:dyDescent="0.2"/>
    <row r="32411" x14ac:dyDescent="0.2"/>
    <row r="32412" x14ac:dyDescent="0.2"/>
    <row r="32413" x14ac:dyDescent="0.2"/>
    <row r="32414" x14ac:dyDescent="0.2"/>
    <row r="32415" x14ac:dyDescent="0.2"/>
    <row r="32416" x14ac:dyDescent="0.2"/>
    <row r="32417" x14ac:dyDescent="0.2"/>
    <row r="32418" x14ac:dyDescent="0.2"/>
    <row r="32419" x14ac:dyDescent="0.2"/>
    <row r="32420" x14ac:dyDescent="0.2"/>
    <row r="32421" x14ac:dyDescent="0.2"/>
    <row r="32422" x14ac:dyDescent="0.2"/>
    <row r="32423" x14ac:dyDescent="0.2"/>
    <row r="32424" x14ac:dyDescent="0.2"/>
    <row r="32425" x14ac:dyDescent="0.2"/>
    <row r="32426" x14ac:dyDescent="0.2"/>
    <row r="32427" x14ac:dyDescent="0.2"/>
    <row r="32428" x14ac:dyDescent="0.2"/>
    <row r="32429" x14ac:dyDescent="0.2"/>
    <row r="32430" x14ac:dyDescent="0.2"/>
    <row r="32431" x14ac:dyDescent="0.2"/>
    <row r="32432" x14ac:dyDescent="0.2"/>
    <row r="32433" x14ac:dyDescent="0.2"/>
    <row r="32434" x14ac:dyDescent="0.2"/>
    <row r="32435" x14ac:dyDescent="0.2"/>
    <row r="32436" x14ac:dyDescent="0.2"/>
    <row r="32437" x14ac:dyDescent="0.2"/>
    <row r="32438" x14ac:dyDescent="0.2"/>
    <row r="32439" x14ac:dyDescent="0.2"/>
    <row r="32440" x14ac:dyDescent="0.2"/>
    <row r="32441" x14ac:dyDescent="0.2"/>
    <row r="32442" x14ac:dyDescent="0.2"/>
    <row r="32443" x14ac:dyDescent="0.2"/>
    <row r="32444" x14ac:dyDescent="0.2"/>
    <row r="32445" x14ac:dyDescent="0.2"/>
    <row r="32446" x14ac:dyDescent="0.2"/>
    <row r="32447" x14ac:dyDescent="0.2"/>
    <row r="32448" x14ac:dyDescent="0.2"/>
    <row r="32449" x14ac:dyDescent="0.2"/>
    <row r="32450" x14ac:dyDescent="0.2"/>
    <row r="32451" x14ac:dyDescent="0.2"/>
    <row r="32452" x14ac:dyDescent="0.2"/>
    <row r="32453" x14ac:dyDescent="0.2"/>
    <row r="32454" x14ac:dyDescent="0.2"/>
    <row r="32455" x14ac:dyDescent="0.2"/>
    <row r="32456" x14ac:dyDescent="0.2"/>
    <row r="32457" x14ac:dyDescent="0.2"/>
    <row r="32458" x14ac:dyDescent="0.2"/>
    <row r="32459" x14ac:dyDescent="0.2"/>
    <row r="32460" x14ac:dyDescent="0.2"/>
    <row r="32461" x14ac:dyDescent="0.2"/>
    <row r="32462" x14ac:dyDescent="0.2"/>
    <row r="32463" x14ac:dyDescent="0.2"/>
    <row r="32464" x14ac:dyDescent="0.2"/>
    <row r="32465" x14ac:dyDescent="0.2"/>
    <row r="32466" x14ac:dyDescent="0.2"/>
    <row r="32467" x14ac:dyDescent="0.2"/>
    <row r="32468" x14ac:dyDescent="0.2"/>
    <row r="32469" x14ac:dyDescent="0.2"/>
    <row r="32470" x14ac:dyDescent="0.2"/>
    <row r="32471" x14ac:dyDescent="0.2"/>
    <row r="32472" x14ac:dyDescent="0.2"/>
    <row r="32473" x14ac:dyDescent="0.2"/>
    <row r="32474" x14ac:dyDescent="0.2"/>
    <row r="32475" x14ac:dyDescent="0.2"/>
    <row r="32476" x14ac:dyDescent="0.2"/>
    <row r="32477" x14ac:dyDescent="0.2"/>
    <row r="32478" x14ac:dyDescent="0.2"/>
    <row r="32479" x14ac:dyDescent="0.2"/>
    <row r="32480" x14ac:dyDescent="0.2"/>
    <row r="32481" x14ac:dyDescent="0.2"/>
    <row r="32482" x14ac:dyDescent="0.2"/>
    <row r="32483" x14ac:dyDescent="0.2"/>
    <row r="32484" x14ac:dyDescent="0.2"/>
    <row r="32485" x14ac:dyDescent="0.2"/>
    <row r="32486" x14ac:dyDescent="0.2"/>
    <row r="32487" x14ac:dyDescent="0.2"/>
    <row r="32488" x14ac:dyDescent="0.2"/>
    <row r="32489" x14ac:dyDescent="0.2"/>
    <row r="32490" x14ac:dyDescent="0.2"/>
    <row r="32491" x14ac:dyDescent="0.2"/>
    <row r="32492" x14ac:dyDescent="0.2"/>
    <row r="32493" x14ac:dyDescent="0.2"/>
    <row r="32494" x14ac:dyDescent="0.2"/>
    <row r="32495" x14ac:dyDescent="0.2"/>
    <row r="32496" x14ac:dyDescent="0.2"/>
    <row r="32497" x14ac:dyDescent="0.2"/>
    <row r="32498" x14ac:dyDescent="0.2"/>
    <row r="32499" x14ac:dyDescent="0.2"/>
    <row r="32500" x14ac:dyDescent="0.2"/>
    <row r="32501" x14ac:dyDescent="0.2"/>
    <row r="32502" x14ac:dyDescent="0.2"/>
    <row r="32503" x14ac:dyDescent="0.2"/>
    <row r="32504" x14ac:dyDescent="0.2"/>
    <row r="32505" x14ac:dyDescent="0.2"/>
    <row r="32506" x14ac:dyDescent="0.2"/>
    <row r="32507" x14ac:dyDescent="0.2"/>
    <row r="32508" x14ac:dyDescent="0.2"/>
    <row r="32509" x14ac:dyDescent="0.2"/>
    <row r="32510" x14ac:dyDescent="0.2"/>
    <row r="32511" x14ac:dyDescent="0.2"/>
    <row r="32512" x14ac:dyDescent="0.2"/>
    <row r="32513" x14ac:dyDescent="0.2"/>
    <row r="32514" x14ac:dyDescent="0.2"/>
    <row r="32515" x14ac:dyDescent="0.2"/>
    <row r="32516" x14ac:dyDescent="0.2"/>
    <row r="32517" x14ac:dyDescent="0.2"/>
    <row r="32518" x14ac:dyDescent="0.2"/>
    <row r="32519" x14ac:dyDescent="0.2"/>
    <row r="32520" x14ac:dyDescent="0.2"/>
    <row r="32521" x14ac:dyDescent="0.2"/>
    <row r="32522" x14ac:dyDescent="0.2"/>
    <row r="32523" x14ac:dyDescent="0.2"/>
    <row r="32524" x14ac:dyDescent="0.2"/>
    <row r="32525" x14ac:dyDescent="0.2"/>
    <row r="32526" x14ac:dyDescent="0.2"/>
    <row r="32527" x14ac:dyDescent="0.2"/>
    <row r="32528" x14ac:dyDescent="0.2"/>
    <row r="32529" x14ac:dyDescent="0.2"/>
    <row r="32530" x14ac:dyDescent="0.2"/>
    <row r="32531" x14ac:dyDescent="0.2"/>
    <row r="32532" x14ac:dyDescent="0.2"/>
    <row r="32533" x14ac:dyDescent="0.2"/>
    <row r="32534" x14ac:dyDescent="0.2"/>
    <row r="32535" x14ac:dyDescent="0.2"/>
    <row r="32536" x14ac:dyDescent="0.2"/>
    <row r="32537" x14ac:dyDescent="0.2"/>
    <row r="32538" x14ac:dyDescent="0.2"/>
    <row r="32539" x14ac:dyDescent="0.2"/>
    <row r="32540" x14ac:dyDescent="0.2"/>
    <row r="32541" x14ac:dyDescent="0.2"/>
    <row r="32542" x14ac:dyDescent="0.2"/>
    <row r="32543" x14ac:dyDescent="0.2"/>
    <row r="32544" x14ac:dyDescent="0.2"/>
    <row r="32545" x14ac:dyDescent="0.2"/>
    <row r="32546" x14ac:dyDescent="0.2"/>
    <row r="32547" x14ac:dyDescent="0.2"/>
    <row r="32548" x14ac:dyDescent="0.2"/>
    <row r="32549" x14ac:dyDescent="0.2"/>
    <row r="32550" x14ac:dyDescent="0.2"/>
    <row r="32551" x14ac:dyDescent="0.2"/>
    <row r="32552" x14ac:dyDescent="0.2"/>
    <row r="32553" x14ac:dyDescent="0.2"/>
    <row r="32554" x14ac:dyDescent="0.2"/>
    <row r="32555" x14ac:dyDescent="0.2"/>
    <row r="32556" x14ac:dyDescent="0.2"/>
    <row r="32557" x14ac:dyDescent="0.2"/>
    <row r="32558" x14ac:dyDescent="0.2"/>
    <row r="32559" x14ac:dyDescent="0.2"/>
    <row r="32560" x14ac:dyDescent="0.2"/>
    <row r="32561" x14ac:dyDescent="0.2"/>
    <row r="32562" x14ac:dyDescent="0.2"/>
    <row r="32563" x14ac:dyDescent="0.2"/>
    <row r="32564" x14ac:dyDescent="0.2"/>
    <row r="32565" x14ac:dyDescent="0.2"/>
    <row r="32566" x14ac:dyDescent="0.2"/>
    <row r="32567" x14ac:dyDescent="0.2"/>
    <row r="32568" x14ac:dyDescent="0.2"/>
    <row r="32569" x14ac:dyDescent="0.2"/>
    <row r="32570" x14ac:dyDescent="0.2"/>
    <row r="32571" x14ac:dyDescent="0.2"/>
    <row r="32572" x14ac:dyDescent="0.2"/>
    <row r="32573" x14ac:dyDescent="0.2"/>
    <row r="32574" x14ac:dyDescent="0.2"/>
    <row r="32575" x14ac:dyDescent="0.2"/>
    <row r="32576" x14ac:dyDescent="0.2"/>
    <row r="32577" x14ac:dyDescent="0.2"/>
    <row r="32578" x14ac:dyDescent="0.2"/>
    <row r="32579" x14ac:dyDescent="0.2"/>
    <row r="32580" x14ac:dyDescent="0.2"/>
    <row r="32581" x14ac:dyDescent="0.2"/>
    <row r="32582" x14ac:dyDescent="0.2"/>
    <row r="32583" x14ac:dyDescent="0.2"/>
    <row r="32584" x14ac:dyDescent="0.2"/>
    <row r="32585" x14ac:dyDescent="0.2"/>
    <row r="32586" x14ac:dyDescent="0.2"/>
    <row r="32587" x14ac:dyDescent="0.2"/>
    <row r="32588" x14ac:dyDescent="0.2"/>
    <row r="32589" x14ac:dyDescent="0.2"/>
    <row r="32590" x14ac:dyDescent="0.2"/>
    <row r="32591" x14ac:dyDescent="0.2"/>
    <row r="32592" x14ac:dyDescent="0.2"/>
    <row r="32593" x14ac:dyDescent="0.2"/>
    <row r="32594" x14ac:dyDescent="0.2"/>
    <row r="32595" x14ac:dyDescent="0.2"/>
    <row r="32596" x14ac:dyDescent="0.2"/>
    <row r="32597" x14ac:dyDescent="0.2"/>
    <row r="32598" x14ac:dyDescent="0.2"/>
    <row r="32599" x14ac:dyDescent="0.2"/>
    <row r="32600" x14ac:dyDescent="0.2"/>
    <row r="32601" x14ac:dyDescent="0.2"/>
    <row r="32602" x14ac:dyDescent="0.2"/>
    <row r="32603" x14ac:dyDescent="0.2"/>
    <row r="32604" x14ac:dyDescent="0.2"/>
    <row r="32605" x14ac:dyDescent="0.2"/>
    <row r="32606" x14ac:dyDescent="0.2"/>
    <row r="32607" x14ac:dyDescent="0.2"/>
    <row r="32608" x14ac:dyDescent="0.2"/>
    <row r="32609" x14ac:dyDescent="0.2"/>
    <row r="32610" x14ac:dyDescent="0.2"/>
    <row r="32611" x14ac:dyDescent="0.2"/>
    <row r="32612" x14ac:dyDescent="0.2"/>
    <row r="32613" x14ac:dyDescent="0.2"/>
    <row r="32614" x14ac:dyDescent="0.2"/>
    <row r="32615" x14ac:dyDescent="0.2"/>
    <row r="32616" x14ac:dyDescent="0.2"/>
    <row r="32617" x14ac:dyDescent="0.2"/>
    <row r="32618" x14ac:dyDescent="0.2"/>
    <row r="32619" x14ac:dyDescent="0.2"/>
    <row r="32620" x14ac:dyDescent="0.2"/>
    <row r="32621" x14ac:dyDescent="0.2"/>
    <row r="32622" x14ac:dyDescent="0.2"/>
    <row r="32623" x14ac:dyDescent="0.2"/>
    <row r="32624" x14ac:dyDescent="0.2"/>
    <row r="32625" x14ac:dyDescent="0.2"/>
    <row r="32626" x14ac:dyDescent="0.2"/>
    <row r="32627" x14ac:dyDescent="0.2"/>
    <row r="32628" x14ac:dyDescent="0.2"/>
    <row r="32629" x14ac:dyDescent="0.2"/>
    <row r="32630" x14ac:dyDescent="0.2"/>
    <row r="32631" x14ac:dyDescent="0.2"/>
    <row r="32632" x14ac:dyDescent="0.2"/>
    <row r="32633" x14ac:dyDescent="0.2"/>
    <row r="32634" x14ac:dyDescent="0.2"/>
    <row r="32635" x14ac:dyDescent="0.2"/>
    <row r="32636" x14ac:dyDescent="0.2"/>
    <row r="32637" x14ac:dyDescent="0.2"/>
    <row r="32638" x14ac:dyDescent="0.2"/>
    <row r="32639" x14ac:dyDescent="0.2"/>
    <row r="32640" x14ac:dyDescent="0.2"/>
    <row r="32641" x14ac:dyDescent="0.2"/>
    <row r="32642" x14ac:dyDescent="0.2"/>
    <row r="32643" x14ac:dyDescent="0.2"/>
    <row r="32644" x14ac:dyDescent="0.2"/>
    <row r="32645" x14ac:dyDescent="0.2"/>
    <row r="32646" x14ac:dyDescent="0.2"/>
    <row r="32647" x14ac:dyDescent="0.2"/>
    <row r="32648" x14ac:dyDescent="0.2"/>
    <row r="32649" x14ac:dyDescent="0.2"/>
    <row r="32650" x14ac:dyDescent="0.2"/>
    <row r="32651" x14ac:dyDescent="0.2"/>
    <row r="32652" x14ac:dyDescent="0.2"/>
    <row r="32653" x14ac:dyDescent="0.2"/>
    <row r="32654" x14ac:dyDescent="0.2"/>
    <row r="32655" x14ac:dyDescent="0.2"/>
    <row r="32656" x14ac:dyDescent="0.2"/>
    <row r="32657" x14ac:dyDescent="0.2"/>
    <row r="32658" x14ac:dyDescent="0.2"/>
    <row r="32659" x14ac:dyDescent="0.2"/>
    <row r="32660" x14ac:dyDescent="0.2"/>
    <row r="32661" x14ac:dyDescent="0.2"/>
    <row r="32662" x14ac:dyDescent="0.2"/>
    <row r="32663" x14ac:dyDescent="0.2"/>
    <row r="32664" x14ac:dyDescent="0.2"/>
    <row r="32665" x14ac:dyDescent="0.2"/>
    <row r="32666" x14ac:dyDescent="0.2"/>
    <row r="32667" x14ac:dyDescent="0.2"/>
    <row r="32668" x14ac:dyDescent="0.2"/>
    <row r="32669" x14ac:dyDescent="0.2"/>
    <row r="32670" x14ac:dyDescent="0.2"/>
    <row r="32671" x14ac:dyDescent="0.2"/>
    <row r="32672" x14ac:dyDescent="0.2"/>
    <row r="32673" x14ac:dyDescent="0.2"/>
    <row r="32674" x14ac:dyDescent="0.2"/>
    <row r="32675" x14ac:dyDescent="0.2"/>
    <row r="32676" x14ac:dyDescent="0.2"/>
    <row r="32677" x14ac:dyDescent="0.2"/>
    <row r="32678" x14ac:dyDescent="0.2"/>
    <row r="32679" x14ac:dyDescent="0.2"/>
    <row r="32680" x14ac:dyDescent="0.2"/>
    <row r="32681" x14ac:dyDescent="0.2"/>
    <row r="32682" x14ac:dyDescent="0.2"/>
    <row r="32683" x14ac:dyDescent="0.2"/>
    <row r="32684" x14ac:dyDescent="0.2"/>
    <row r="32685" x14ac:dyDescent="0.2"/>
    <row r="32686" x14ac:dyDescent="0.2"/>
    <row r="32687" x14ac:dyDescent="0.2"/>
    <row r="32688" x14ac:dyDescent="0.2"/>
    <row r="32689" x14ac:dyDescent="0.2"/>
    <row r="32690" x14ac:dyDescent="0.2"/>
    <row r="32691" x14ac:dyDescent="0.2"/>
    <row r="32692" x14ac:dyDescent="0.2"/>
    <row r="32693" x14ac:dyDescent="0.2"/>
    <row r="32694" x14ac:dyDescent="0.2"/>
    <row r="32695" x14ac:dyDescent="0.2"/>
    <row r="32696" x14ac:dyDescent="0.2"/>
    <row r="32697" x14ac:dyDescent="0.2"/>
    <row r="32698" x14ac:dyDescent="0.2"/>
    <row r="32699" x14ac:dyDescent="0.2"/>
    <row r="32700" x14ac:dyDescent="0.2"/>
    <row r="32701" x14ac:dyDescent="0.2"/>
    <row r="32702" x14ac:dyDescent="0.2"/>
    <row r="32703" x14ac:dyDescent="0.2"/>
    <row r="32704" x14ac:dyDescent="0.2"/>
    <row r="32705" x14ac:dyDescent="0.2"/>
    <row r="32706" x14ac:dyDescent="0.2"/>
    <row r="32707" x14ac:dyDescent="0.2"/>
    <row r="32708" x14ac:dyDescent="0.2"/>
    <row r="32709" x14ac:dyDescent="0.2"/>
    <row r="32710" x14ac:dyDescent="0.2"/>
    <row r="32711" x14ac:dyDescent="0.2"/>
    <row r="32712" x14ac:dyDescent="0.2"/>
    <row r="32713" x14ac:dyDescent="0.2"/>
    <row r="32714" x14ac:dyDescent="0.2"/>
    <row r="32715" x14ac:dyDescent="0.2"/>
    <row r="32716" x14ac:dyDescent="0.2"/>
    <row r="32717" x14ac:dyDescent="0.2"/>
    <row r="32718" x14ac:dyDescent="0.2"/>
    <row r="32719" x14ac:dyDescent="0.2"/>
    <row r="32720" x14ac:dyDescent="0.2"/>
    <row r="32721" x14ac:dyDescent="0.2"/>
    <row r="32722" x14ac:dyDescent="0.2"/>
    <row r="32723" x14ac:dyDescent="0.2"/>
    <row r="32724" x14ac:dyDescent="0.2"/>
    <row r="32725" x14ac:dyDescent="0.2"/>
    <row r="32726" x14ac:dyDescent="0.2"/>
    <row r="32727" x14ac:dyDescent="0.2"/>
    <row r="32728" x14ac:dyDescent="0.2"/>
    <row r="32729" x14ac:dyDescent="0.2"/>
    <row r="32730" x14ac:dyDescent="0.2"/>
    <row r="32731" x14ac:dyDescent="0.2"/>
    <row r="32732" x14ac:dyDescent="0.2"/>
    <row r="32733" x14ac:dyDescent="0.2"/>
    <row r="32734" x14ac:dyDescent="0.2"/>
    <row r="32735" x14ac:dyDescent="0.2"/>
    <row r="32736" x14ac:dyDescent="0.2"/>
    <row r="32737" x14ac:dyDescent="0.2"/>
    <row r="32738" x14ac:dyDescent="0.2"/>
    <row r="32739" x14ac:dyDescent="0.2"/>
    <row r="32740" x14ac:dyDescent="0.2"/>
    <row r="32741" x14ac:dyDescent="0.2"/>
    <row r="32742" x14ac:dyDescent="0.2"/>
    <row r="32743" x14ac:dyDescent="0.2"/>
    <row r="32744" x14ac:dyDescent="0.2"/>
    <row r="32745" x14ac:dyDescent="0.2"/>
    <row r="32746" x14ac:dyDescent="0.2"/>
    <row r="32747" x14ac:dyDescent="0.2"/>
    <row r="32748" x14ac:dyDescent="0.2"/>
    <row r="32749" x14ac:dyDescent="0.2"/>
    <row r="32750" x14ac:dyDescent="0.2"/>
    <row r="32751" x14ac:dyDescent="0.2"/>
    <row r="32752" x14ac:dyDescent="0.2"/>
    <row r="32753" x14ac:dyDescent="0.2"/>
    <row r="32754" x14ac:dyDescent="0.2"/>
    <row r="32755" x14ac:dyDescent="0.2"/>
    <row r="32756" x14ac:dyDescent="0.2"/>
    <row r="32757" x14ac:dyDescent="0.2"/>
    <row r="32758" x14ac:dyDescent="0.2"/>
    <row r="32759" x14ac:dyDescent="0.2"/>
    <row r="32760" x14ac:dyDescent="0.2"/>
    <row r="32761" x14ac:dyDescent="0.2"/>
    <row r="32762" x14ac:dyDescent="0.2"/>
    <row r="32763" x14ac:dyDescent="0.2"/>
    <row r="32764" x14ac:dyDescent="0.2"/>
    <row r="32765" x14ac:dyDescent="0.2"/>
    <row r="32766" x14ac:dyDescent="0.2"/>
    <row r="32767" x14ac:dyDescent="0.2"/>
    <row r="32768" x14ac:dyDescent="0.2"/>
    <row r="32769" x14ac:dyDescent="0.2"/>
    <row r="32770" x14ac:dyDescent="0.2"/>
    <row r="32771" x14ac:dyDescent="0.2"/>
    <row r="32772" x14ac:dyDescent="0.2"/>
    <row r="32773" x14ac:dyDescent="0.2"/>
    <row r="32774" x14ac:dyDescent="0.2"/>
    <row r="32775" x14ac:dyDescent="0.2"/>
    <row r="32776" x14ac:dyDescent="0.2"/>
    <row r="32777" x14ac:dyDescent="0.2"/>
    <row r="32778" x14ac:dyDescent="0.2"/>
    <row r="32779" x14ac:dyDescent="0.2"/>
    <row r="32780" x14ac:dyDescent="0.2"/>
    <row r="32781" x14ac:dyDescent="0.2"/>
    <row r="32782" x14ac:dyDescent="0.2"/>
    <row r="32783" x14ac:dyDescent="0.2"/>
    <row r="32784" x14ac:dyDescent="0.2"/>
    <row r="32785" x14ac:dyDescent="0.2"/>
    <row r="32786" x14ac:dyDescent="0.2"/>
    <row r="32787" x14ac:dyDescent="0.2"/>
    <row r="32788" x14ac:dyDescent="0.2"/>
    <row r="32789" x14ac:dyDescent="0.2"/>
    <row r="32790" x14ac:dyDescent="0.2"/>
    <row r="32791" x14ac:dyDescent="0.2"/>
    <row r="32792" x14ac:dyDescent="0.2"/>
    <row r="32793" x14ac:dyDescent="0.2"/>
    <row r="32794" x14ac:dyDescent="0.2"/>
    <row r="32795" x14ac:dyDescent="0.2"/>
    <row r="32796" x14ac:dyDescent="0.2"/>
    <row r="32797" x14ac:dyDescent="0.2"/>
    <row r="32798" x14ac:dyDescent="0.2"/>
    <row r="32799" x14ac:dyDescent="0.2"/>
    <row r="32800" x14ac:dyDescent="0.2"/>
    <row r="32801" x14ac:dyDescent="0.2"/>
    <row r="32802" x14ac:dyDescent="0.2"/>
    <row r="32803" x14ac:dyDescent="0.2"/>
    <row r="32804" x14ac:dyDescent="0.2"/>
    <row r="32805" x14ac:dyDescent="0.2"/>
    <row r="32806" x14ac:dyDescent="0.2"/>
    <row r="32807" x14ac:dyDescent="0.2"/>
    <row r="32808" x14ac:dyDescent="0.2"/>
    <row r="32809" x14ac:dyDescent="0.2"/>
    <row r="32810" x14ac:dyDescent="0.2"/>
    <row r="32811" x14ac:dyDescent="0.2"/>
    <row r="32812" x14ac:dyDescent="0.2"/>
    <row r="32813" x14ac:dyDescent="0.2"/>
    <row r="32814" x14ac:dyDescent="0.2"/>
    <row r="32815" x14ac:dyDescent="0.2"/>
    <row r="32816" x14ac:dyDescent="0.2"/>
    <row r="32817" x14ac:dyDescent="0.2"/>
    <row r="32818" x14ac:dyDescent="0.2"/>
    <row r="32819" x14ac:dyDescent="0.2"/>
    <row r="32820" x14ac:dyDescent="0.2"/>
    <row r="32821" x14ac:dyDescent="0.2"/>
    <row r="32822" x14ac:dyDescent="0.2"/>
    <row r="32823" x14ac:dyDescent="0.2"/>
    <row r="32824" x14ac:dyDescent="0.2"/>
    <row r="32825" x14ac:dyDescent="0.2"/>
    <row r="32826" x14ac:dyDescent="0.2"/>
    <row r="32827" x14ac:dyDescent="0.2"/>
    <row r="32828" x14ac:dyDescent="0.2"/>
    <row r="32829" x14ac:dyDescent="0.2"/>
    <row r="32830" x14ac:dyDescent="0.2"/>
    <row r="32831" x14ac:dyDescent="0.2"/>
    <row r="32832" x14ac:dyDescent="0.2"/>
    <row r="32833" x14ac:dyDescent="0.2"/>
    <row r="32834" x14ac:dyDescent="0.2"/>
    <row r="32835" x14ac:dyDescent="0.2"/>
    <row r="32836" x14ac:dyDescent="0.2"/>
    <row r="32837" x14ac:dyDescent="0.2"/>
    <row r="32838" x14ac:dyDescent="0.2"/>
    <row r="32839" x14ac:dyDescent="0.2"/>
    <row r="32840" x14ac:dyDescent="0.2"/>
    <row r="32841" x14ac:dyDescent="0.2"/>
    <row r="32842" x14ac:dyDescent="0.2"/>
    <row r="32843" x14ac:dyDescent="0.2"/>
    <row r="32844" x14ac:dyDescent="0.2"/>
    <row r="32845" x14ac:dyDescent="0.2"/>
    <row r="32846" x14ac:dyDescent="0.2"/>
    <row r="32847" x14ac:dyDescent="0.2"/>
    <row r="32848" x14ac:dyDescent="0.2"/>
    <row r="32849" x14ac:dyDescent="0.2"/>
    <row r="32850" x14ac:dyDescent="0.2"/>
    <row r="32851" x14ac:dyDescent="0.2"/>
    <row r="32852" x14ac:dyDescent="0.2"/>
    <row r="32853" x14ac:dyDescent="0.2"/>
    <row r="32854" x14ac:dyDescent="0.2"/>
    <row r="32855" x14ac:dyDescent="0.2"/>
    <row r="32856" x14ac:dyDescent="0.2"/>
    <row r="32857" x14ac:dyDescent="0.2"/>
    <row r="32858" x14ac:dyDescent="0.2"/>
    <row r="32859" x14ac:dyDescent="0.2"/>
    <row r="32860" x14ac:dyDescent="0.2"/>
    <row r="32861" x14ac:dyDescent="0.2"/>
    <row r="32862" x14ac:dyDescent="0.2"/>
    <row r="32863" x14ac:dyDescent="0.2"/>
    <row r="32864" x14ac:dyDescent="0.2"/>
    <row r="32865" x14ac:dyDescent="0.2"/>
    <row r="32866" x14ac:dyDescent="0.2"/>
    <row r="32867" x14ac:dyDescent="0.2"/>
    <row r="32868" x14ac:dyDescent="0.2"/>
    <row r="32869" x14ac:dyDescent="0.2"/>
    <row r="32870" x14ac:dyDescent="0.2"/>
    <row r="32871" x14ac:dyDescent="0.2"/>
    <row r="32872" x14ac:dyDescent="0.2"/>
    <row r="32873" x14ac:dyDescent="0.2"/>
    <row r="32874" x14ac:dyDescent="0.2"/>
    <row r="32875" x14ac:dyDescent="0.2"/>
    <row r="32876" x14ac:dyDescent="0.2"/>
    <row r="32877" x14ac:dyDescent="0.2"/>
    <row r="32878" x14ac:dyDescent="0.2"/>
    <row r="32879" x14ac:dyDescent="0.2"/>
    <row r="32880" x14ac:dyDescent="0.2"/>
    <row r="32881" x14ac:dyDescent="0.2"/>
    <row r="32882" x14ac:dyDescent="0.2"/>
    <row r="32883" x14ac:dyDescent="0.2"/>
    <row r="32884" x14ac:dyDescent="0.2"/>
    <row r="32885" x14ac:dyDescent="0.2"/>
    <row r="32886" x14ac:dyDescent="0.2"/>
    <row r="32887" x14ac:dyDescent="0.2"/>
    <row r="32888" x14ac:dyDescent="0.2"/>
    <row r="32889" x14ac:dyDescent="0.2"/>
    <row r="32890" x14ac:dyDescent="0.2"/>
    <row r="32891" x14ac:dyDescent="0.2"/>
    <row r="32892" x14ac:dyDescent="0.2"/>
    <row r="32893" x14ac:dyDescent="0.2"/>
    <row r="32894" x14ac:dyDescent="0.2"/>
    <row r="32895" x14ac:dyDescent="0.2"/>
    <row r="32896" x14ac:dyDescent="0.2"/>
    <row r="32897" x14ac:dyDescent="0.2"/>
    <row r="32898" x14ac:dyDescent="0.2"/>
    <row r="32899" x14ac:dyDescent="0.2"/>
    <row r="32900" x14ac:dyDescent="0.2"/>
    <row r="32901" x14ac:dyDescent="0.2"/>
    <row r="32902" x14ac:dyDescent="0.2"/>
    <row r="32903" x14ac:dyDescent="0.2"/>
    <row r="32904" x14ac:dyDescent="0.2"/>
    <row r="32905" x14ac:dyDescent="0.2"/>
    <row r="32906" x14ac:dyDescent="0.2"/>
    <row r="32907" x14ac:dyDescent="0.2"/>
    <row r="32908" x14ac:dyDescent="0.2"/>
    <row r="32909" x14ac:dyDescent="0.2"/>
    <row r="32910" x14ac:dyDescent="0.2"/>
    <row r="32911" x14ac:dyDescent="0.2"/>
    <row r="32912" x14ac:dyDescent="0.2"/>
    <row r="32913" x14ac:dyDescent="0.2"/>
    <row r="32914" x14ac:dyDescent="0.2"/>
    <row r="32915" x14ac:dyDescent="0.2"/>
    <row r="32916" x14ac:dyDescent="0.2"/>
    <row r="32917" x14ac:dyDescent="0.2"/>
    <row r="32918" x14ac:dyDescent="0.2"/>
    <row r="32919" x14ac:dyDescent="0.2"/>
    <row r="32920" x14ac:dyDescent="0.2"/>
    <row r="32921" x14ac:dyDescent="0.2"/>
    <row r="32922" x14ac:dyDescent="0.2"/>
    <row r="32923" x14ac:dyDescent="0.2"/>
    <row r="32924" x14ac:dyDescent="0.2"/>
    <row r="32925" x14ac:dyDescent="0.2"/>
    <row r="32926" x14ac:dyDescent="0.2"/>
    <row r="32927" x14ac:dyDescent="0.2"/>
    <row r="32928" x14ac:dyDescent="0.2"/>
    <row r="32929" x14ac:dyDescent="0.2"/>
    <row r="32930" x14ac:dyDescent="0.2"/>
    <row r="32931" x14ac:dyDescent="0.2"/>
    <row r="32932" x14ac:dyDescent="0.2"/>
    <row r="32933" x14ac:dyDescent="0.2"/>
    <row r="32934" x14ac:dyDescent="0.2"/>
    <row r="32935" x14ac:dyDescent="0.2"/>
    <row r="32936" x14ac:dyDescent="0.2"/>
    <row r="32937" x14ac:dyDescent="0.2"/>
    <row r="32938" x14ac:dyDescent="0.2"/>
    <row r="32939" x14ac:dyDescent="0.2"/>
    <row r="32940" x14ac:dyDescent="0.2"/>
    <row r="32941" x14ac:dyDescent="0.2"/>
    <row r="32942" x14ac:dyDescent="0.2"/>
    <row r="32943" x14ac:dyDescent="0.2"/>
    <row r="32944" x14ac:dyDescent="0.2"/>
    <row r="32945" x14ac:dyDescent="0.2"/>
    <row r="32946" x14ac:dyDescent="0.2"/>
    <row r="32947" x14ac:dyDescent="0.2"/>
    <row r="32948" x14ac:dyDescent="0.2"/>
    <row r="32949" x14ac:dyDescent="0.2"/>
    <row r="32950" x14ac:dyDescent="0.2"/>
    <row r="32951" x14ac:dyDescent="0.2"/>
    <row r="32952" x14ac:dyDescent="0.2"/>
    <row r="32953" x14ac:dyDescent="0.2"/>
    <row r="32954" x14ac:dyDescent="0.2"/>
    <row r="32955" x14ac:dyDescent="0.2"/>
    <row r="32956" x14ac:dyDescent="0.2"/>
    <row r="32957" x14ac:dyDescent="0.2"/>
    <row r="32958" x14ac:dyDescent="0.2"/>
    <row r="32959" x14ac:dyDescent="0.2"/>
    <row r="32960" x14ac:dyDescent="0.2"/>
    <row r="32961" x14ac:dyDescent="0.2"/>
    <row r="32962" x14ac:dyDescent="0.2"/>
    <row r="32963" x14ac:dyDescent="0.2"/>
    <row r="32964" x14ac:dyDescent="0.2"/>
    <row r="32965" x14ac:dyDescent="0.2"/>
    <row r="32966" x14ac:dyDescent="0.2"/>
    <row r="32967" x14ac:dyDescent="0.2"/>
    <row r="32968" x14ac:dyDescent="0.2"/>
    <row r="32969" x14ac:dyDescent="0.2"/>
    <row r="32970" x14ac:dyDescent="0.2"/>
    <row r="32971" x14ac:dyDescent="0.2"/>
    <row r="32972" x14ac:dyDescent="0.2"/>
    <row r="32973" x14ac:dyDescent="0.2"/>
    <row r="32974" x14ac:dyDescent="0.2"/>
    <row r="32975" x14ac:dyDescent="0.2"/>
    <row r="32976" x14ac:dyDescent="0.2"/>
    <row r="32977" x14ac:dyDescent="0.2"/>
    <row r="32978" x14ac:dyDescent="0.2"/>
    <row r="32979" x14ac:dyDescent="0.2"/>
    <row r="32980" x14ac:dyDescent="0.2"/>
    <row r="32981" x14ac:dyDescent="0.2"/>
    <row r="32982" x14ac:dyDescent="0.2"/>
    <row r="32983" x14ac:dyDescent="0.2"/>
    <row r="32984" x14ac:dyDescent="0.2"/>
    <row r="32985" x14ac:dyDescent="0.2"/>
    <row r="32986" x14ac:dyDescent="0.2"/>
    <row r="32987" x14ac:dyDescent="0.2"/>
    <row r="32988" x14ac:dyDescent="0.2"/>
    <row r="32989" x14ac:dyDescent="0.2"/>
    <row r="32990" x14ac:dyDescent="0.2"/>
    <row r="32991" x14ac:dyDescent="0.2"/>
    <row r="32992" x14ac:dyDescent="0.2"/>
    <row r="32993" x14ac:dyDescent="0.2"/>
    <row r="32994" x14ac:dyDescent="0.2"/>
    <row r="32995" x14ac:dyDescent="0.2"/>
    <row r="32996" x14ac:dyDescent="0.2"/>
    <row r="32997" x14ac:dyDescent="0.2"/>
    <row r="32998" x14ac:dyDescent="0.2"/>
    <row r="32999" x14ac:dyDescent="0.2"/>
    <row r="33000" x14ac:dyDescent="0.2"/>
    <row r="33001" x14ac:dyDescent="0.2"/>
    <row r="33002" x14ac:dyDescent="0.2"/>
    <row r="33003" x14ac:dyDescent="0.2"/>
    <row r="33004" x14ac:dyDescent="0.2"/>
    <row r="33005" x14ac:dyDescent="0.2"/>
    <row r="33006" x14ac:dyDescent="0.2"/>
    <row r="33007" x14ac:dyDescent="0.2"/>
    <row r="33008" x14ac:dyDescent="0.2"/>
    <row r="33009" x14ac:dyDescent="0.2"/>
    <row r="33010" x14ac:dyDescent="0.2"/>
    <row r="33011" x14ac:dyDescent="0.2"/>
    <row r="33012" x14ac:dyDescent="0.2"/>
    <row r="33013" x14ac:dyDescent="0.2"/>
    <row r="33014" x14ac:dyDescent="0.2"/>
    <row r="33015" x14ac:dyDescent="0.2"/>
    <row r="33016" x14ac:dyDescent="0.2"/>
    <row r="33017" x14ac:dyDescent="0.2"/>
    <row r="33018" x14ac:dyDescent="0.2"/>
    <row r="33019" x14ac:dyDescent="0.2"/>
    <row r="33020" x14ac:dyDescent="0.2"/>
    <row r="33021" x14ac:dyDescent="0.2"/>
    <row r="33022" x14ac:dyDescent="0.2"/>
    <row r="33023" x14ac:dyDescent="0.2"/>
    <row r="33024" x14ac:dyDescent="0.2"/>
    <row r="33025" x14ac:dyDescent="0.2"/>
    <row r="33026" x14ac:dyDescent="0.2"/>
    <row r="33027" x14ac:dyDescent="0.2"/>
    <row r="33028" x14ac:dyDescent="0.2"/>
    <row r="33029" x14ac:dyDescent="0.2"/>
    <row r="33030" x14ac:dyDescent="0.2"/>
    <row r="33031" x14ac:dyDescent="0.2"/>
    <row r="33032" x14ac:dyDescent="0.2"/>
    <row r="33033" x14ac:dyDescent="0.2"/>
    <row r="33034" x14ac:dyDescent="0.2"/>
    <row r="33035" x14ac:dyDescent="0.2"/>
    <row r="33036" x14ac:dyDescent="0.2"/>
    <row r="33037" x14ac:dyDescent="0.2"/>
    <row r="33038" x14ac:dyDescent="0.2"/>
    <row r="33039" x14ac:dyDescent="0.2"/>
    <row r="33040" x14ac:dyDescent="0.2"/>
    <row r="33041" x14ac:dyDescent="0.2"/>
    <row r="33042" x14ac:dyDescent="0.2"/>
    <row r="33043" x14ac:dyDescent="0.2"/>
    <row r="33044" x14ac:dyDescent="0.2"/>
    <row r="33045" x14ac:dyDescent="0.2"/>
    <row r="33046" x14ac:dyDescent="0.2"/>
    <row r="33047" x14ac:dyDescent="0.2"/>
    <row r="33048" x14ac:dyDescent="0.2"/>
    <row r="33049" x14ac:dyDescent="0.2"/>
    <row r="33050" x14ac:dyDescent="0.2"/>
    <row r="33051" x14ac:dyDescent="0.2"/>
    <row r="33052" x14ac:dyDescent="0.2"/>
    <row r="33053" x14ac:dyDescent="0.2"/>
    <row r="33054" x14ac:dyDescent="0.2"/>
    <row r="33055" x14ac:dyDescent="0.2"/>
    <row r="33056" x14ac:dyDescent="0.2"/>
    <row r="33057" x14ac:dyDescent="0.2"/>
    <row r="33058" x14ac:dyDescent="0.2"/>
    <row r="33059" x14ac:dyDescent="0.2"/>
    <row r="33060" x14ac:dyDescent="0.2"/>
    <row r="33061" x14ac:dyDescent="0.2"/>
    <row r="33062" x14ac:dyDescent="0.2"/>
    <row r="33063" x14ac:dyDescent="0.2"/>
    <row r="33064" x14ac:dyDescent="0.2"/>
    <row r="33065" x14ac:dyDescent="0.2"/>
    <row r="33066" x14ac:dyDescent="0.2"/>
    <row r="33067" x14ac:dyDescent="0.2"/>
    <row r="33068" x14ac:dyDescent="0.2"/>
    <row r="33069" x14ac:dyDescent="0.2"/>
    <row r="33070" x14ac:dyDescent="0.2"/>
    <row r="33071" x14ac:dyDescent="0.2"/>
    <row r="33072" x14ac:dyDescent="0.2"/>
    <row r="33073" x14ac:dyDescent="0.2"/>
    <row r="33074" x14ac:dyDescent="0.2"/>
    <row r="33075" x14ac:dyDescent="0.2"/>
    <row r="33076" x14ac:dyDescent="0.2"/>
    <row r="33077" x14ac:dyDescent="0.2"/>
    <row r="33078" x14ac:dyDescent="0.2"/>
    <row r="33079" x14ac:dyDescent="0.2"/>
    <row r="33080" x14ac:dyDescent="0.2"/>
    <row r="33081" x14ac:dyDescent="0.2"/>
    <row r="33082" x14ac:dyDescent="0.2"/>
    <row r="33083" x14ac:dyDescent="0.2"/>
    <row r="33084" x14ac:dyDescent="0.2"/>
    <row r="33085" x14ac:dyDescent="0.2"/>
    <row r="33086" x14ac:dyDescent="0.2"/>
    <row r="33087" x14ac:dyDescent="0.2"/>
    <row r="33088" x14ac:dyDescent="0.2"/>
    <row r="33089" x14ac:dyDescent="0.2"/>
    <row r="33090" x14ac:dyDescent="0.2"/>
    <row r="33091" x14ac:dyDescent="0.2"/>
    <row r="33092" x14ac:dyDescent="0.2"/>
    <row r="33093" x14ac:dyDescent="0.2"/>
    <row r="33094" x14ac:dyDescent="0.2"/>
    <row r="33095" x14ac:dyDescent="0.2"/>
    <row r="33096" x14ac:dyDescent="0.2"/>
    <row r="33097" x14ac:dyDescent="0.2"/>
    <row r="33098" x14ac:dyDescent="0.2"/>
    <row r="33099" x14ac:dyDescent="0.2"/>
    <row r="33100" x14ac:dyDescent="0.2"/>
    <row r="33101" x14ac:dyDescent="0.2"/>
    <row r="33102" x14ac:dyDescent="0.2"/>
    <row r="33103" x14ac:dyDescent="0.2"/>
    <row r="33104" x14ac:dyDescent="0.2"/>
    <row r="33105" x14ac:dyDescent="0.2"/>
    <row r="33106" x14ac:dyDescent="0.2"/>
    <row r="33107" x14ac:dyDescent="0.2"/>
    <row r="33108" x14ac:dyDescent="0.2"/>
    <row r="33109" x14ac:dyDescent="0.2"/>
    <row r="33110" x14ac:dyDescent="0.2"/>
    <row r="33111" x14ac:dyDescent="0.2"/>
    <row r="33112" x14ac:dyDescent="0.2"/>
    <row r="33113" x14ac:dyDescent="0.2"/>
    <row r="33114" x14ac:dyDescent="0.2"/>
    <row r="33115" x14ac:dyDescent="0.2"/>
    <row r="33116" x14ac:dyDescent="0.2"/>
    <row r="33117" x14ac:dyDescent="0.2"/>
    <row r="33118" x14ac:dyDescent="0.2"/>
    <row r="33119" x14ac:dyDescent="0.2"/>
    <row r="33120" x14ac:dyDescent="0.2"/>
    <row r="33121" x14ac:dyDescent="0.2"/>
    <row r="33122" x14ac:dyDescent="0.2"/>
    <row r="33123" x14ac:dyDescent="0.2"/>
    <row r="33124" x14ac:dyDescent="0.2"/>
    <row r="33125" x14ac:dyDescent="0.2"/>
    <row r="33126" x14ac:dyDescent="0.2"/>
    <row r="33127" x14ac:dyDescent="0.2"/>
    <row r="33128" x14ac:dyDescent="0.2"/>
    <row r="33129" x14ac:dyDescent="0.2"/>
    <row r="33130" x14ac:dyDescent="0.2"/>
    <row r="33131" x14ac:dyDescent="0.2"/>
    <row r="33132" x14ac:dyDescent="0.2"/>
    <row r="33133" x14ac:dyDescent="0.2"/>
    <row r="33134" x14ac:dyDescent="0.2"/>
    <row r="33135" x14ac:dyDescent="0.2"/>
    <row r="33136" x14ac:dyDescent="0.2"/>
    <row r="33137" x14ac:dyDescent="0.2"/>
    <row r="33138" x14ac:dyDescent="0.2"/>
    <row r="33139" x14ac:dyDescent="0.2"/>
    <row r="33140" x14ac:dyDescent="0.2"/>
    <row r="33141" x14ac:dyDescent="0.2"/>
    <row r="33142" x14ac:dyDescent="0.2"/>
    <row r="33143" x14ac:dyDescent="0.2"/>
    <row r="33144" x14ac:dyDescent="0.2"/>
    <row r="33145" x14ac:dyDescent="0.2"/>
    <row r="33146" x14ac:dyDescent="0.2"/>
    <row r="33147" x14ac:dyDescent="0.2"/>
    <row r="33148" x14ac:dyDescent="0.2"/>
    <row r="33149" x14ac:dyDescent="0.2"/>
    <row r="33150" x14ac:dyDescent="0.2"/>
    <row r="33151" x14ac:dyDescent="0.2"/>
    <row r="33152" x14ac:dyDescent="0.2"/>
    <row r="33153" x14ac:dyDescent="0.2"/>
    <row r="33154" x14ac:dyDescent="0.2"/>
    <row r="33155" x14ac:dyDescent="0.2"/>
    <row r="33156" x14ac:dyDescent="0.2"/>
    <row r="33157" x14ac:dyDescent="0.2"/>
    <row r="33158" x14ac:dyDescent="0.2"/>
    <row r="33159" x14ac:dyDescent="0.2"/>
    <row r="33160" x14ac:dyDescent="0.2"/>
    <row r="33161" x14ac:dyDescent="0.2"/>
    <row r="33162" x14ac:dyDescent="0.2"/>
    <row r="33163" x14ac:dyDescent="0.2"/>
    <row r="33164" x14ac:dyDescent="0.2"/>
    <row r="33165" x14ac:dyDescent="0.2"/>
    <row r="33166" x14ac:dyDescent="0.2"/>
    <row r="33167" x14ac:dyDescent="0.2"/>
    <row r="33168" x14ac:dyDescent="0.2"/>
    <row r="33169" x14ac:dyDescent="0.2"/>
    <row r="33170" x14ac:dyDescent="0.2"/>
    <row r="33171" x14ac:dyDescent="0.2"/>
    <row r="33172" x14ac:dyDescent="0.2"/>
    <row r="33173" x14ac:dyDescent="0.2"/>
    <row r="33174" x14ac:dyDescent="0.2"/>
    <row r="33175" x14ac:dyDescent="0.2"/>
    <row r="33176" x14ac:dyDescent="0.2"/>
    <row r="33177" x14ac:dyDescent="0.2"/>
    <row r="33178" x14ac:dyDescent="0.2"/>
    <row r="33179" x14ac:dyDescent="0.2"/>
    <row r="33180" x14ac:dyDescent="0.2"/>
    <row r="33181" x14ac:dyDescent="0.2"/>
    <row r="33182" x14ac:dyDescent="0.2"/>
    <row r="33183" x14ac:dyDescent="0.2"/>
    <row r="33184" x14ac:dyDescent="0.2"/>
    <row r="33185" x14ac:dyDescent="0.2"/>
    <row r="33186" x14ac:dyDescent="0.2"/>
    <row r="33187" x14ac:dyDescent="0.2"/>
    <row r="33188" x14ac:dyDescent="0.2"/>
    <row r="33189" x14ac:dyDescent="0.2"/>
    <row r="33190" x14ac:dyDescent="0.2"/>
    <row r="33191" x14ac:dyDescent="0.2"/>
    <row r="33192" x14ac:dyDescent="0.2"/>
    <row r="33193" x14ac:dyDescent="0.2"/>
    <row r="33194" x14ac:dyDescent="0.2"/>
    <row r="33195" x14ac:dyDescent="0.2"/>
    <row r="33196" x14ac:dyDescent="0.2"/>
    <row r="33197" x14ac:dyDescent="0.2"/>
    <row r="33198" x14ac:dyDescent="0.2"/>
    <row r="33199" x14ac:dyDescent="0.2"/>
    <row r="33200" x14ac:dyDescent="0.2"/>
    <row r="33201" x14ac:dyDescent="0.2"/>
    <row r="33202" x14ac:dyDescent="0.2"/>
    <row r="33203" x14ac:dyDescent="0.2"/>
    <row r="33204" x14ac:dyDescent="0.2"/>
    <row r="33205" x14ac:dyDescent="0.2"/>
    <row r="33206" x14ac:dyDescent="0.2"/>
    <row r="33207" x14ac:dyDescent="0.2"/>
    <row r="33208" x14ac:dyDescent="0.2"/>
    <row r="33209" x14ac:dyDescent="0.2"/>
    <row r="33210" x14ac:dyDescent="0.2"/>
    <row r="33211" x14ac:dyDescent="0.2"/>
    <row r="33212" x14ac:dyDescent="0.2"/>
    <row r="33213" x14ac:dyDescent="0.2"/>
    <row r="33214" x14ac:dyDescent="0.2"/>
    <row r="33215" x14ac:dyDescent="0.2"/>
    <row r="33216" x14ac:dyDescent="0.2"/>
    <row r="33217" x14ac:dyDescent="0.2"/>
    <row r="33218" x14ac:dyDescent="0.2"/>
    <row r="33219" x14ac:dyDescent="0.2"/>
    <row r="33220" x14ac:dyDescent="0.2"/>
    <row r="33221" x14ac:dyDescent="0.2"/>
    <row r="33222" x14ac:dyDescent="0.2"/>
    <row r="33223" x14ac:dyDescent="0.2"/>
    <row r="33224" x14ac:dyDescent="0.2"/>
    <row r="33225" x14ac:dyDescent="0.2"/>
    <row r="33226" x14ac:dyDescent="0.2"/>
    <row r="33227" x14ac:dyDescent="0.2"/>
    <row r="33228" x14ac:dyDescent="0.2"/>
    <row r="33229" x14ac:dyDescent="0.2"/>
    <row r="33230" x14ac:dyDescent="0.2"/>
    <row r="33231" x14ac:dyDescent="0.2"/>
    <row r="33232" x14ac:dyDescent="0.2"/>
    <row r="33233" x14ac:dyDescent="0.2"/>
    <row r="33234" x14ac:dyDescent="0.2"/>
    <row r="33235" x14ac:dyDescent="0.2"/>
    <row r="33236" x14ac:dyDescent="0.2"/>
    <row r="33237" x14ac:dyDescent="0.2"/>
    <row r="33238" x14ac:dyDescent="0.2"/>
    <row r="33239" x14ac:dyDescent="0.2"/>
    <row r="33240" x14ac:dyDescent="0.2"/>
    <row r="33241" x14ac:dyDescent="0.2"/>
    <row r="33242" x14ac:dyDescent="0.2"/>
    <row r="33243" x14ac:dyDescent="0.2"/>
    <row r="33244" x14ac:dyDescent="0.2"/>
    <row r="33245" x14ac:dyDescent="0.2"/>
    <row r="33246" x14ac:dyDescent="0.2"/>
    <row r="33247" x14ac:dyDescent="0.2"/>
    <row r="33248" x14ac:dyDescent="0.2"/>
    <row r="33249" x14ac:dyDescent="0.2"/>
    <row r="33250" x14ac:dyDescent="0.2"/>
    <row r="33251" x14ac:dyDescent="0.2"/>
    <row r="33252" x14ac:dyDescent="0.2"/>
    <row r="33253" x14ac:dyDescent="0.2"/>
    <row r="33254" x14ac:dyDescent="0.2"/>
    <row r="33255" x14ac:dyDescent="0.2"/>
    <row r="33256" x14ac:dyDescent="0.2"/>
    <row r="33257" x14ac:dyDescent="0.2"/>
    <row r="33258" x14ac:dyDescent="0.2"/>
    <row r="33259" x14ac:dyDescent="0.2"/>
    <row r="33260" x14ac:dyDescent="0.2"/>
    <row r="33261" x14ac:dyDescent="0.2"/>
    <row r="33262" x14ac:dyDescent="0.2"/>
    <row r="33263" x14ac:dyDescent="0.2"/>
    <row r="33264" x14ac:dyDescent="0.2"/>
    <row r="33265" x14ac:dyDescent="0.2"/>
    <row r="33266" x14ac:dyDescent="0.2"/>
    <row r="33267" x14ac:dyDescent="0.2"/>
    <row r="33268" x14ac:dyDescent="0.2"/>
    <row r="33269" x14ac:dyDescent="0.2"/>
    <row r="33270" x14ac:dyDescent="0.2"/>
    <row r="33271" x14ac:dyDescent="0.2"/>
    <row r="33272" x14ac:dyDescent="0.2"/>
    <row r="33273" x14ac:dyDescent="0.2"/>
    <row r="33274" x14ac:dyDescent="0.2"/>
    <row r="33275" x14ac:dyDescent="0.2"/>
    <row r="33276" x14ac:dyDescent="0.2"/>
    <row r="33277" x14ac:dyDescent="0.2"/>
    <row r="33278" x14ac:dyDescent="0.2"/>
    <row r="33279" x14ac:dyDescent="0.2"/>
    <row r="33280" x14ac:dyDescent="0.2"/>
    <row r="33281" x14ac:dyDescent="0.2"/>
    <row r="33282" x14ac:dyDescent="0.2"/>
    <row r="33283" x14ac:dyDescent="0.2"/>
    <row r="33284" x14ac:dyDescent="0.2"/>
    <row r="33285" x14ac:dyDescent="0.2"/>
    <row r="33286" x14ac:dyDescent="0.2"/>
    <row r="33287" x14ac:dyDescent="0.2"/>
    <row r="33288" x14ac:dyDescent="0.2"/>
    <row r="33289" x14ac:dyDescent="0.2"/>
    <row r="33290" x14ac:dyDescent="0.2"/>
    <row r="33291" x14ac:dyDescent="0.2"/>
    <row r="33292" x14ac:dyDescent="0.2"/>
    <row r="33293" x14ac:dyDescent="0.2"/>
    <row r="33294" x14ac:dyDescent="0.2"/>
    <row r="33295" x14ac:dyDescent="0.2"/>
    <row r="33296" x14ac:dyDescent="0.2"/>
    <row r="33297" x14ac:dyDescent="0.2"/>
    <row r="33298" x14ac:dyDescent="0.2"/>
    <row r="33299" x14ac:dyDescent="0.2"/>
    <row r="33300" x14ac:dyDescent="0.2"/>
    <row r="33301" x14ac:dyDescent="0.2"/>
    <row r="33302" x14ac:dyDescent="0.2"/>
    <row r="33303" x14ac:dyDescent="0.2"/>
    <row r="33304" x14ac:dyDescent="0.2"/>
    <row r="33305" x14ac:dyDescent="0.2"/>
    <row r="33306" x14ac:dyDescent="0.2"/>
    <row r="33307" x14ac:dyDescent="0.2"/>
    <row r="33308" x14ac:dyDescent="0.2"/>
    <row r="33309" x14ac:dyDescent="0.2"/>
    <row r="33310" x14ac:dyDescent="0.2"/>
    <row r="33311" x14ac:dyDescent="0.2"/>
    <row r="33312" x14ac:dyDescent="0.2"/>
    <row r="33313" x14ac:dyDescent="0.2"/>
    <row r="33314" x14ac:dyDescent="0.2"/>
    <row r="33315" x14ac:dyDescent="0.2"/>
    <row r="33316" x14ac:dyDescent="0.2"/>
    <row r="33317" x14ac:dyDescent="0.2"/>
    <row r="33318" x14ac:dyDescent="0.2"/>
    <row r="33319" x14ac:dyDescent="0.2"/>
    <row r="33320" x14ac:dyDescent="0.2"/>
    <row r="33321" x14ac:dyDescent="0.2"/>
    <row r="33322" x14ac:dyDescent="0.2"/>
    <row r="33323" x14ac:dyDescent="0.2"/>
    <row r="33324" x14ac:dyDescent="0.2"/>
    <row r="33325" x14ac:dyDescent="0.2"/>
    <row r="33326" x14ac:dyDescent="0.2"/>
    <row r="33327" x14ac:dyDescent="0.2"/>
    <row r="33328" x14ac:dyDescent="0.2"/>
    <row r="33329" x14ac:dyDescent="0.2"/>
    <row r="33330" x14ac:dyDescent="0.2"/>
    <row r="33331" x14ac:dyDescent="0.2"/>
    <row r="33332" x14ac:dyDescent="0.2"/>
    <row r="33333" x14ac:dyDescent="0.2"/>
    <row r="33334" x14ac:dyDescent="0.2"/>
    <row r="33335" x14ac:dyDescent="0.2"/>
    <row r="33336" x14ac:dyDescent="0.2"/>
    <row r="33337" x14ac:dyDescent="0.2"/>
    <row r="33338" x14ac:dyDescent="0.2"/>
    <row r="33339" x14ac:dyDescent="0.2"/>
    <row r="33340" x14ac:dyDescent="0.2"/>
    <row r="33341" x14ac:dyDescent="0.2"/>
    <row r="33342" x14ac:dyDescent="0.2"/>
    <row r="33343" x14ac:dyDescent="0.2"/>
    <row r="33344" x14ac:dyDescent="0.2"/>
    <row r="33345" x14ac:dyDescent="0.2"/>
    <row r="33346" x14ac:dyDescent="0.2"/>
    <row r="33347" x14ac:dyDescent="0.2"/>
    <row r="33348" x14ac:dyDescent="0.2"/>
    <row r="33349" x14ac:dyDescent="0.2"/>
    <row r="33350" x14ac:dyDescent="0.2"/>
    <row r="33351" x14ac:dyDescent="0.2"/>
    <row r="33352" x14ac:dyDescent="0.2"/>
    <row r="33353" x14ac:dyDescent="0.2"/>
    <row r="33354" x14ac:dyDescent="0.2"/>
    <row r="33355" x14ac:dyDescent="0.2"/>
    <row r="33356" x14ac:dyDescent="0.2"/>
    <row r="33357" x14ac:dyDescent="0.2"/>
    <row r="33358" x14ac:dyDescent="0.2"/>
    <row r="33359" x14ac:dyDescent="0.2"/>
    <row r="33360" x14ac:dyDescent="0.2"/>
    <row r="33361" x14ac:dyDescent="0.2"/>
    <row r="33362" x14ac:dyDescent="0.2"/>
    <row r="33363" x14ac:dyDescent="0.2"/>
    <row r="33364" x14ac:dyDescent="0.2"/>
    <row r="33365" x14ac:dyDescent="0.2"/>
    <row r="33366" x14ac:dyDescent="0.2"/>
    <row r="33367" x14ac:dyDescent="0.2"/>
    <row r="33368" x14ac:dyDescent="0.2"/>
    <row r="33369" x14ac:dyDescent="0.2"/>
    <row r="33370" x14ac:dyDescent="0.2"/>
    <row r="33371" x14ac:dyDescent="0.2"/>
    <row r="33372" x14ac:dyDescent="0.2"/>
    <row r="33373" x14ac:dyDescent="0.2"/>
    <row r="33374" x14ac:dyDescent="0.2"/>
    <row r="33375" x14ac:dyDescent="0.2"/>
    <row r="33376" x14ac:dyDescent="0.2"/>
    <row r="33377" x14ac:dyDescent="0.2"/>
    <row r="33378" x14ac:dyDescent="0.2"/>
    <row r="33379" x14ac:dyDescent="0.2"/>
    <row r="33380" x14ac:dyDescent="0.2"/>
    <row r="33381" x14ac:dyDescent="0.2"/>
    <row r="33382" x14ac:dyDescent="0.2"/>
    <row r="33383" x14ac:dyDescent="0.2"/>
    <row r="33384" x14ac:dyDescent="0.2"/>
    <row r="33385" x14ac:dyDescent="0.2"/>
    <row r="33386" x14ac:dyDescent="0.2"/>
    <row r="33387" x14ac:dyDescent="0.2"/>
    <row r="33388" x14ac:dyDescent="0.2"/>
    <row r="33389" x14ac:dyDescent="0.2"/>
    <row r="33390" x14ac:dyDescent="0.2"/>
    <row r="33391" x14ac:dyDescent="0.2"/>
    <row r="33392" x14ac:dyDescent="0.2"/>
    <row r="33393" x14ac:dyDescent="0.2"/>
    <row r="33394" x14ac:dyDescent="0.2"/>
    <row r="33395" x14ac:dyDescent="0.2"/>
    <row r="33396" x14ac:dyDescent="0.2"/>
    <row r="33397" x14ac:dyDescent="0.2"/>
    <row r="33398" x14ac:dyDescent="0.2"/>
    <row r="33399" x14ac:dyDescent="0.2"/>
    <row r="33400" x14ac:dyDescent="0.2"/>
    <row r="33401" x14ac:dyDescent="0.2"/>
    <row r="33402" x14ac:dyDescent="0.2"/>
    <row r="33403" x14ac:dyDescent="0.2"/>
    <row r="33404" x14ac:dyDescent="0.2"/>
    <row r="33405" x14ac:dyDescent="0.2"/>
    <row r="33406" x14ac:dyDescent="0.2"/>
    <row r="33407" x14ac:dyDescent="0.2"/>
    <row r="33408" x14ac:dyDescent="0.2"/>
    <row r="33409" x14ac:dyDescent="0.2"/>
    <row r="33410" x14ac:dyDescent="0.2"/>
    <row r="33411" x14ac:dyDescent="0.2"/>
    <row r="33412" x14ac:dyDescent="0.2"/>
    <row r="33413" x14ac:dyDescent="0.2"/>
    <row r="33414" x14ac:dyDescent="0.2"/>
    <row r="33415" x14ac:dyDescent="0.2"/>
    <row r="33416" x14ac:dyDescent="0.2"/>
    <row r="33417" x14ac:dyDescent="0.2"/>
    <row r="33418" x14ac:dyDescent="0.2"/>
    <row r="33419" x14ac:dyDescent="0.2"/>
    <row r="33420" x14ac:dyDescent="0.2"/>
    <row r="33421" x14ac:dyDescent="0.2"/>
    <row r="33422" x14ac:dyDescent="0.2"/>
    <row r="33423" x14ac:dyDescent="0.2"/>
    <row r="33424" x14ac:dyDescent="0.2"/>
    <row r="33425" x14ac:dyDescent="0.2"/>
    <row r="33426" x14ac:dyDescent="0.2"/>
    <row r="33427" x14ac:dyDescent="0.2"/>
    <row r="33428" x14ac:dyDescent="0.2"/>
    <row r="33429" x14ac:dyDescent="0.2"/>
    <row r="33430" x14ac:dyDescent="0.2"/>
    <row r="33431" x14ac:dyDescent="0.2"/>
    <row r="33432" x14ac:dyDescent="0.2"/>
    <row r="33433" x14ac:dyDescent="0.2"/>
    <row r="33434" x14ac:dyDescent="0.2"/>
    <row r="33435" x14ac:dyDescent="0.2"/>
    <row r="33436" x14ac:dyDescent="0.2"/>
    <row r="33437" x14ac:dyDescent="0.2"/>
    <row r="33438" x14ac:dyDescent="0.2"/>
    <row r="33439" x14ac:dyDescent="0.2"/>
    <row r="33440" x14ac:dyDescent="0.2"/>
    <row r="33441" x14ac:dyDescent="0.2"/>
    <row r="33442" x14ac:dyDescent="0.2"/>
    <row r="33443" x14ac:dyDescent="0.2"/>
    <row r="33444" x14ac:dyDescent="0.2"/>
    <row r="33445" x14ac:dyDescent="0.2"/>
    <row r="33446" x14ac:dyDescent="0.2"/>
    <row r="33447" x14ac:dyDescent="0.2"/>
    <row r="33448" x14ac:dyDescent="0.2"/>
    <row r="33449" x14ac:dyDescent="0.2"/>
    <row r="33450" x14ac:dyDescent="0.2"/>
    <row r="33451" x14ac:dyDescent="0.2"/>
    <row r="33452" x14ac:dyDescent="0.2"/>
    <row r="33453" x14ac:dyDescent="0.2"/>
    <row r="33454" x14ac:dyDescent="0.2"/>
    <row r="33455" x14ac:dyDescent="0.2"/>
    <row r="33456" x14ac:dyDescent="0.2"/>
    <row r="33457" x14ac:dyDescent="0.2"/>
    <row r="33458" x14ac:dyDescent="0.2"/>
    <row r="33459" x14ac:dyDescent="0.2"/>
    <row r="33460" x14ac:dyDescent="0.2"/>
    <row r="33461" x14ac:dyDescent="0.2"/>
    <row r="33462" x14ac:dyDescent="0.2"/>
    <row r="33463" x14ac:dyDescent="0.2"/>
    <row r="33464" x14ac:dyDescent="0.2"/>
    <row r="33465" x14ac:dyDescent="0.2"/>
    <row r="33466" x14ac:dyDescent="0.2"/>
    <row r="33467" x14ac:dyDescent="0.2"/>
    <row r="33468" x14ac:dyDescent="0.2"/>
    <row r="33469" x14ac:dyDescent="0.2"/>
    <row r="33470" x14ac:dyDescent="0.2"/>
    <row r="33471" x14ac:dyDescent="0.2"/>
    <row r="33472" x14ac:dyDescent="0.2"/>
    <row r="33473" x14ac:dyDescent="0.2"/>
    <row r="33474" x14ac:dyDescent="0.2"/>
    <row r="33475" x14ac:dyDescent="0.2"/>
    <row r="33476" x14ac:dyDescent="0.2"/>
    <row r="33477" x14ac:dyDescent="0.2"/>
    <row r="33478" x14ac:dyDescent="0.2"/>
    <row r="33479" x14ac:dyDescent="0.2"/>
    <row r="33480" x14ac:dyDescent="0.2"/>
    <row r="33481" x14ac:dyDescent="0.2"/>
    <row r="33482" x14ac:dyDescent="0.2"/>
    <row r="33483" x14ac:dyDescent="0.2"/>
    <row r="33484" x14ac:dyDescent="0.2"/>
    <row r="33485" x14ac:dyDescent="0.2"/>
    <row r="33486" x14ac:dyDescent="0.2"/>
    <row r="33487" x14ac:dyDescent="0.2"/>
    <row r="33488" x14ac:dyDescent="0.2"/>
    <row r="33489" x14ac:dyDescent="0.2"/>
    <row r="33490" x14ac:dyDescent="0.2"/>
    <row r="33491" x14ac:dyDescent="0.2"/>
    <row r="33492" x14ac:dyDescent="0.2"/>
    <row r="33493" x14ac:dyDescent="0.2"/>
    <row r="33494" x14ac:dyDescent="0.2"/>
    <row r="33495" x14ac:dyDescent="0.2"/>
    <row r="33496" x14ac:dyDescent="0.2"/>
    <row r="33497" x14ac:dyDescent="0.2"/>
    <row r="33498" x14ac:dyDescent="0.2"/>
    <row r="33499" x14ac:dyDescent="0.2"/>
    <row r="33500" x14ac:dyDescent="0.2"/>
    <row r="33501" x14ac:dyDescent="0.2"/>
    <row r="33502" x14ac:dyDescent="0.2"/>
    <row r="33503" x14ac:dyDescent="0.2"/>
    <row r="33504" x14ac:dyDescent="0.2"/>
    <row r="33505" x14ac:dyDescent="0.2"/>
    <row r="33506" x14ac:dyDescent="0.2"/>
    <row r="33507" x14ac:dyDescent="0.2"/>
    <row r="33508" x14ac:dyDescent="0.2"/>
    <row r="33509" x14ac:dyDescent="0.2"/>
    <row r="33510" x14ac:dyDescent="0.2"/>
    <row r="33511" x14ac:dyDescent="0.2"/>
    <row r="33512" x14ac:dyDescent="0.2"/>
    <row r="33513" x14ac:dyDescent="0.2"/>
    <row r="33514" x14ac:dyDescent="0.2"/>
    <row r="33515" x14ac:dyDescent="0.2"/>
    <row r="33516" x14ac:dyDescent="0.2"/>
    <row r="33517" x14ac:dyDescent="0.2"/>
    <row r="33518" x14ac:dyDescent="0.2"/>
    <row r="33519" x14ac:dyDescent="0.2"/>
    <row r="33520" x14ac:dyDescent="0.2"/>
    <row r="33521" x14ac:dyDescent="0.2"/>
    <row r="33522" x14ac:dyDescent="0.2"/>
    <row r="33523" x14ac:dyDescent="0.2"/>
    <row r="33524" x14ac:dyDescent="0.2"/>
    <row r="33525" x14ac:dyDescent="0.2"/>
    <row r="33526" x14ac:dyDescent="0.2"/>
    <row r="33527" x14ac:dyDescent="0.2"/>
    <row r="33528" x14ac:dyDescent="0.2"/>
    <row r="33529" x14ac:dyDescent="0.2"/>
    <row r="33530" x14ac:dyDescent="0.2"/>
    <row r="33531" x14ac:dyDescent="0.2"/>
    <row r="33532" x14ac:dyDescent="0.2"/>
    <row r="33533" x14ac:dyDescent="0.2"/>
    <row r="33534" x14ac:dyDescent="0.2"/>
    <row r="33535" x14ac:dyDescent="0.2"/>
    <row r="33536" x14ac:dyDescent="0.2"/>
    <row r="33537" x14ac:dyDescent="0.2"/>
    <row r="33538" x14ac:dyDescent="0.2"/>
    <row r="33539" x14ac:dyDescent="0.2"/>
    <row r="33540" x14ac:dyDescent="0.2"/>
    <row r="33541" x14ac:dyDescent="0.2"/>
    <row r="33542" x14ac:dyDescent="0.2"/>
    <row r="33543" x14ac:dyDescent="0.2"/>
    <row r="33544" x14ac:dyDescent="0.2"/>
    <row r="33545" x14ac:dyDescent="0.2"/>
    <row r="33546" x14ac:dyDescent="0.2"/>
    <row r="33547" x14ac:dyDescent="0.2"/>
    <row r="33548" x14ac:dyDescent="0.2"/>
    <row r="33549" x14ac:dyDescent="0.2"/>
    <row r="33550" x14ac:dyDescent="0.2"/>
    <row r="33551" x14ac:dyDescent="0.2"/>
    <row r="33552" x14ac:dyDescent="0.2"/>
    <row r="33553" x14ac:dyDescent="0.2"/>
    <row r="33554" x14ac:dyDescent="0.2"/>
    <row r="33555" x14ac:dyDescent="0.2"/>
    <row r="33556" x14ac:dyDescent="0.2"/>
    <row r="33557" x14ac:dyDescent="0.2"/>
    <row r="33558" x14ac:dyDescent="0.2"/>
    <row r="33559" x14ac:dyDescent="0.2"/>
    <row r="33560" x14ac:dyDescent="0.2"/>
    <row r="33561" x14ac:dyDescent="0.2"/>
    <row r="33562" x14ac:dyDescent="0.2"/>
    <row r="33563" x14ac:dyDescent="0.2"/>
    <row r="33564" x14ac:dyDescent="0.2"/>
    <row r="33565" x14ac:dyDescent="0.2"/>
    <row r="33566" x14ac:dyDescent="0.2"/>
    <row r="33567" x14ac:dyDescent="0.2"/>
    <row r="33568" x14ac:dyDescent="0.2"/>
    <row r="33569" x14ac:dyDescent="0.2"/>
    <row r="33570" x14ac:dyDescent="0.2"/>
    <row r="33571" x14ac:dyDescent="0.2"/>
    <row r="33572" x14ac:dyDescent="0.2"/>
    <row r="33573" x14ac:dyDescent="0.2"/>
    <row r="33574" x14ac:dyDescent="0.2"/>
    <row r="33575" x14ac:dyDescent="0.2"/>
    <row r="33576" x14ac:dyDescent="0.2"/>
    <row r="33577" x14ac:dyDescent="0.2"/>
    <row r="33578" x14ac:dyDescent="0.2"/>
    <row r="33579" x14ac:dyDescent="0.2"/>
    <row r="33580" x14ac:dyDescent="0.2"/>
    <row r="33581" x14ac:dyDescent="0.2"/>
    <row r="33582" x14ac:dyDescent="0.2"/>
    <row r="33583" x14ac:dyDescent="0.2"/>
    <row r="33584" x14ac:dyDescent="0.2"/>
    <row r="33585" x14ac:dyDescent="0.2"/>
    <row r="33586" x14ac:dyDescent="0.2"/>
    <row r="33587" x14ac:dyDescent="0.2"/>
    <row r="33588" x14ac:dyDescent="0.2"/>
    <row r="33589" x14ac:dyDescent="0.2"/>
    <row r="33590" x14ac:dyDescent="0.2"/>
    <row r="33591" x14ac:dyDescent="0.2"/>
    <row r="33592" x14ac:dyDescent="0.2"/>
    <row r="33593" x14ac:dyDescent="0.2"/>
    <row r="33594" x14ac:dyDescent="0.2"/>
    <row r="33595" x14ac:dyDescent="0.2"/>
    <row r="33596" x14ac:dyDescent="0.2"/>
    <row r="33597" x14ac:dyDescent="0.2"/>
    <row r="33598" x14ac:dyDescent="0.2"/>
    <row r="33599" x14ac:dyDescent="0.2"/>
    <row r="33600" x14ac:dyDescent="0.2"/>
    <row r="33601" x14ac:dyDescent="0.2"/>
    <row r="33602" x14ac:dyDescent="0.2"/>
    <row r="33603" x14ac:dyDescent="0.2"/>
    <row r="33604" x14ac:dyDescent="0.2"/>
    <row r="33605" x14ac:dyDescent="0.2"/>
    <row r="33606" x14ac:dyDescent="0.2"/>
    <row r="33607" x14ac:dyDescent="0.2"/>
    <row r="33608" x14ac:dyDescent="0.2"/>
    <row r="33609" x14ac:dyDescent="0.2"/>
    <row r="33610" x14ac:dyDescent="0.2"/>
    <row r="33611" x14ac:dyDescent="0.2"/>
    <row r="33612" x14ac:dyDescent="0.2"/>
    <row r="33613" x14ac:dyDescent="0.2"/>
    <row r="33614" x14ac:dyDescent="0.2"/>
    <row r="33615" x14ac:dyDescent="0.2"/>
    <row r="33616" x14ac:dyDescent="0.2"/>
    <row r="33617" x14ac:dyDescent="0.2"/>
    <row r="33618" x14ac:dyDescent="0.2"/>
    <row r="33619" x14ac:dyDescent="0.2"/>
    <row r="33620" x14ac:dyDescent="0.2"/>
    <row r="33621" x14ac:dyDescent="0.2"/>
    <row r="33622" x14ac:dyDescent="0.2"/>
    <row r="33623" x14ac:dyDescent="0.2"/>
    <row r="33624" x14ac:dyDescent="0.2"/>
    <row r="33625" x14ac:dyDescent="0.2"/>
    <row r="33626" x14ac:dyDescent="0.2"/>
    <row r="33627" x14ac:dyDescent="0.2"/>
    <row r="33628" x14ac:dyDescent="0.2"/>
    <row r="33629" x14ac:dyDescent="0.2"/>
    <row r="33630" x14ac:dyDescent="0.2"/>
    <row r="33631" x14ac:dyDescent="0.2"/>
    <row r="33632" x14ac:dyDescent="0.2"/>
    <row r="33633" x14ac:dyDescent="0.2"/>
    <row r="33634" x14ac:dyDescent="0.2"/>
    <row r="33635" x14ac:dyDescent="0.2"/>
    <row r="33636" x14ac:dyDescent="0.2"/>
    <row r="33637" x14ac:dyDescent="0.2"/>
    <row r="33638" x14ac:dyDescent="0.2"/>
    <row r="33639" x14ac:dyDescent="0.2"/>
    <row r="33640" x14ac:dyDescent="0.2"/>
    <row r="33641" x14ac:dyDescent="0.2"/>
    <row r="33642" x14ac:dyDescent="0.2"/>
    <row r="33643" x14ac:dyDescent="0.2"/>
    <row r="33644" x14ac:dyDescent="0.2"/>
    <row r="33645" x14ac:dyDescent="0.2"/>
    <row r="33646" x14ac:dyDescent="0.2"/>
    <row r="33647" x14ac:dyDescent="0.2"/>
    <row r="33648" x14ac:dyDescent="0.2"/>
    <row r="33649" x14ac:dyDescent="0.2"/>
    <row r="33650" x14ac:dyDescent="0.2"/>
    <row r="33651" x14ac:dyDescent="0.2"/>
    <row r="33652" x14ac:dyDescent="0.2"/>
    <row r="33653" x14ac:dyDescent="0.2"/>
    <row r="33654" x14ac:dyDescent="0.2"/>
    <row r="33655" x14ac:dyDescent="0.2"/>
    <row r="33656" x14ac:dyDescent="0.2"/>
    <row r="33657" x14ac:dyDescent="0.2"/>
    <row r="33658" x14ac:dyDescent="0.2"/>
    <row r="33659" x14ac:dyDescent="0.2"/>
    <row r="33660" x14ac:dyDescent="0.2"/>
    <row r="33661" x14ac:dyDescent="0.2"/>
    <row r="33662" x14ac:dyDescent="0.2"/>
    <row r="33663" x14ac:dyDescent="0.2"/>
    <row r="33664" x14ac:dyDescent="0.2"/>
    <row r="33665" x14ac:dyDescent="0.2"/>
    <row r="33666" x14ac:dyDescent="0.2"/>
    <row r="33667" x14ac:dyDescent="0.2"/>
    <row r="33668" x14ac:dyDescent="0.2"/>
    <row r="33669" x14ac:dyDescent="0.2"/>
    <row r="33670" x14ac:dyDescent="0.2"/>
    <row r="33671" x14ac:dyDescent="0.2"/>
    <row r="33672" x14ac:dyDescent="0.2"/>
    <row r="33673" x14ac:dyDescent="0.2"/>
    <row r="33674" x14ac:dyDescent="0.2"/>
    <row r="33675" x14ac:dyDescent="0.2"/>
    <row r="33676" x14ac:dyDescent="0.2"/>
    <row r="33677" x14ac:dyDescent="0.2"/>
    <row r="33678" x14ac:dyDescent="0.2"/>
    <row r="33679" x14ac:dyDescent="0.2"/>
    <row r="33680" x14ac:dyDescent="0.2"/>
    <row r="33681" x14ac:dyDescent="0.2"/>
    <row r="33682" x14ac:dyDescent="0.2"/>
    <row r="33683" x14ac:dyDescent="0.2"/>
    <row r="33684" x14ac:dyDescent="0.2"/>
    <row r="33685" x14ac:dyDescent="0.2"/>
    <row r="33686" x14ac:dyDescent="0.2"/>
    <row r="33687" x14ac:dyDescent="0.2"/>
    <row r="33688" x14ac:dyDescent="0.2"/>
    <row r="33689" x14ac:dyDescent="0.2"/>
    <row r="33690" x14ac:dyDescent="0.2"/>
    <row r="33691" x14ac:dyDescent="0.2"/>
    <row r="33692" x14ac:dyDescent="0.2"/>
    <row r="33693" x14ac:dyDescent="0.2"/>
    <row r="33694" x14ac:dyDescent="0.2"/>
    <row r="33695" x14ac:dyDescent="0.2"/>
    <row r="33696" x14ac:dyDescent="0.2"/>
    <row r="33697" x14ac:dyDescent="0.2"/>
    <row r="33698" x14ac:dyDescent="0.2"/>
    <row r="33699" x14ac:dyDescent="0.2"/>
    <row r="33700" x14ac:dyDescent="0.2"/>
    <row r="33701" x14ac:dyDescent="0.2"/>
    <row r="33702" x14ac:dyDescent="0.2"/>
    <row r="33703" x14ac:dyDescent="0.2"/>
    <row r="33704" x14ac:dyDescent="0.2"/>
    <row r="33705" x14ac:dyDescent="0.2"/>
    <row r="33706" x14ac:dyDescent="0.2"/>
    <row r="33707" x14ac:dyDescent="0.2"/>
    <row r="33708" x14ac:dyDescent="0.2"/>
    <row r="33709" x14ac:dyDescent="0.2"/>
    <row r="33710" x14ac:dyDescent="0.2"/>
    <row r="33711" x14ac:dyDescent="0.2"/>
    <row r="33712" x14ac:dyDescent="0.2"/>
    <row r="33713" x14ac:dyDescent="0.2"/>
    <row r="33714" x14ac:dyDescent="0.2"/>
    <row r="33715" x14ac:dyDescent="0.2"/>
    <row r="33716" x14ac:dyDescent="0.2"/>
    <row r="33717" x14ac:dyDescent="0.2"/>
    <row r="33718" x14ac:dyDescent="0.2"/>
    <row r="33719" x14ac:dyDescent="0.2"/>
    <row r="33720" x14ac:dyDescent="0.2"/>
    <row r="33721" x14ac:dyDescent="0.2"/>
    <row r="33722" x14ac:dyDescent="0.2"/>
    <row r="33723" x14ac:dyDescent="0.2"/>
    <row r="33724" x14ac:dyDescent="0.2"/>
    <row r="33725" x14ac:dyDescent="0.2"/>
    <row r="33726" x14ac:dyDescent="0.2"/>
    <row r="33727" x14ac:dyDescent="0.2"/>
    <row r="33728" x14ac:dyDescent="0.2"/>
    <row r="33729" x14ac:dyDescent="0.2"/>
    <row r="33730" x14ac:dyDescent="0.2"/>
    <row r="33731" x14ac:dyDescent="0.2"/>
    <row r="33732" x14ac:dyDescent="0.2"/>
    <row r="33733" x14ac:dyDescent="0.2"/>
    <row r="33734" x14ac:dyDescent="0.2"/>
    <row r="33735" x14ac:dyDescent="0.2"/>
    <row r="33736" x14ac:dyDescent="0.2"/>
    <row r="33737" x14ac:dyDescent="0.2"/>
    <row r="33738" x14ac:dyDescent="0.2"/>
    <row r="33739" x14ac:dyDescent="0.2"/>
    <row r="33740" x14ac:dyDescent="0.2"/>
    <row r="33741" x14ac:dyDescent="0.2"/>
    <row r="33742" x14ac:dyDescent="0.2"/>
    <row r="33743" x14ac:dyDescent="0.2"/>
    <row r="33744" x14ac:dyDescent="0.2"/>
    <row r="33745" x14ac:dyDescent="0.2"/>
    <row r="33746" x14ac:dyDescent="0.2"/>
    <row r="33747" x14ac:dyDescent="0.2"/>
    <row r="33748" x14ac:dyDescent="0.2"/>
    <row r="33749" x14ac:dyDescent="0.2"/>
    <row r="33750" x14ac:dyDescent="0.2"/>
    <row r="33751" x14ac:dyDescent="0.2"/>
    <row r="33752" x14ac:dyDescent="0.2"/>
    <row r="33753" x14ac:dyDescent="0.2"/>
    <row r="33754" x14ac:dyDescent="0.2"/>
    <row r="33755" x14ac:dyDescent="0.2"/>
    <row r="33756" x14ac:dyDescent="0.2"/>
    <row r="33757" x14ac:dyDescent="0.2"/>
    <row r="33758" x14ac:dyDescent="0.2"/>
    <row r="33759" x14ac:dyDescent="0.2"/>
    <row r="33760" x14ac:dyDescent="0.2"/>
    <row r="33761" x14ac:dyDescent="0.2"/>
    <row r="33762" x14ac:dyDescent="0.2"/>
    <row r="33763" x14ac:dyDescent="0.2"/>
    <row r="33764" x14ac:dyDescent="0.2"/>
    <row r="33765" x14ac:dyDescent="0.2"/>
    <row r="33766" x14ac:dyDescent="0.2"/>
    <row r="33767" x14ac:dyDescent="0.2"/>
    <row r="33768" x14ac:dyDescent="0.2"/>
    <row r="33769" x14ac:dyDescent="0.2"/>
    <row r="33770" x14ac:dyDescent="0.2"/>
    <row r="33771" x14ac:dyDescent="0.2"/>
    <row r="33772" x14ac:dyDescent="0.2"/>
    <row r="33773" x14ac:dyDescent="0.2"/>
    <row r="33774" x14ac:dyDescent="0.2"/>
    <row r="33775" x14ac:dyDescent="0.2"/>
    <row r="33776" x14ac:dyDescent="0.2"/>
    <row r="33777" x14ac:dyDescent="0.2"/>
    <row r="33778" x14ac:dyDescent="0.2"/>
    <row r="33779" x14ac:dyDescent="0.2"/>
    <row r="33780" x14ac:dyDescent="0.2"/>
    <row r="33781" x14ac:dyDescent="0.2"/>
    <row r="33782" x14ac:dyDescent="0.2"/>
    <row r="33783" x14ac:dyDescent="0.2"/>
    <row r="33784" x14ac:dyDescent="0.2"/>
    <row r="33785" x14ac:dyDescent="0.2"/>
    <row r="33786" x14ac:dyDescent="0.2"/>
    <row r="33787" x14ac:dyDescent="0.2"/>
    <row r="33788" x14ac:dyDescent="0.2"/>
    <row r="33789" x14ac:dyDescent="0.2"/>
    <row r="33790" x14ac:dyDescent="0.2"/>
    <row r="33791" x14ac:dyDescent="0.2"/>
    <row r="33792" x14ac:dyDescent="0.2"/>
    <row r="33793" x14ac:dyDescent="0.2"/>
    <row r="33794" x14ac:dyDescent="0.2"/>
    <row r="33795" x14ac:dyDescent="0.2"/>
    <row r="33796" x14ac:dyDescent="0.2"/>
    <row r="33797" x14ac:dyDescent="0.2"/>
    <row r="33798" x14ac:dyDescent="0.2"/>
    <row r="33799" x14ac:dyDescent="0.2"/>
    <row r="33800" x14ac:dyDescent="0.2"/>
    <row r="33801" x14ac:dyDescent="0.2"/>
    <row r="33802" x14ac:dyDescent="0.2"/>
    <row r="33803" x14ac:dyDescent="0.2"/>
    <row r="33804" x14ac:dyDescent="0.2"/>
    <row r="33805" x14ac:dyDescent="0.2"/>
    <row r="33806" x14ac:dyDescent="0.2"/>
    <row r="33807" x14ac:dyDescent="0.2"/>
    <row r="33808" x14ac:dyDescent="0.2"/>
    <row r="33809" x14ac:dyDescent="0.2"/>
    <row r="33810" x14ac:dyDescent="0.2"/>
    <row r="33811" x14ac:dyDescent="0.2"/>
    <row r="33812" x14ac:dyDescent="0.2"/>
    <row r="33813" x14ac:dyDescent="0.2"/>
    <row r="33814" x14ac:dyDescent="0.2"/>
    <row r="33815" x14ac:dyDescent="0.2"/>
    <row r="33816" x14ac:dyDescent="0.2"/>
    <row r="33817" x14ac:dyDescent="0.2"/>
    <row r="33818" x14ac:dyDescent="0.2"/>
    <row r="33819" x14ac:dyDescent="0.2"/>
    <row r="33820" x14ac:dyDescent="0.2"/>
    <row r="33821" x14ac:dyDescent="0.2"/>
    <row r="33822" x14ac:dyDescent="0.2"/>
    <row r="33823" x14ac:dyDescent="0.2"/>
    <row r="33824" x14ac:dyDescent="0.2"/>
    <row r="33825" x14ac:dyDescent="0.2"/>
    <row r="33826" x14ac:dyDescent="0.2"/>
    <row r="33827" x14ac:dyDescent="0.2"/>
    <row r="33828" x14ac:dyDescent="0.2"/>
    <row r="33829" x14ac:dyDescent="0.2"/>
    <row r="33830" x14ac:dyDescent="0.2"/>
    <row r="33831" x14ac:dyDescent="0.2"/>
    <row r="33832" x14ac:dyDescent="0.2"/>
    <row r="33833" x14ac:dyDescent="0.2"/>
    <row r="33834" x14ac:dyDescent="0.2"/>
    <row r="33835" x14ac:dyDescent="0.2"/>
    <row r="33836" x14ac:dyDescent="0.2"/>
    <row r="33837" x14ac:dyDescent="0.2"/>
    <row r="33838" x14ac:dyDescent="0.2"/>
    <row r="33839" x14ac:dyDescent="0.2"/>
    <row r="33840" x14ac:dyDescent="0.2"/>
    <row r="33841" x14ac:dyDescent="0.2"/>
    <row r="33842" x14ac:dyDescent="0.2"/>
    <row r="33843" x14ac:dyDescent="0.2"/>
    <row r="33844" x14ac:dyDescent="0.2"/>
    <row r="33845" x14ac:dyDescent="0.2"/>
    <row r="33846" x14ac:dyDescent="0.2"/>
    <row r="33847" x14ac:dyDescent="0.2"/>
    <row r="33848" x14ac:dyDescent="0.2"/>
    <row r="33849" x14ac:dyDescent="0.2"/>
    <row r="33850" x14ac:dyDescent="0.2"/>
    <row r="33851" x14ac:dyDescent="0.2"/>
    <row r="33852" x14ac:dyDescent="0.2"/>
    <row r="33853" x14ac:dyDescent="0.2"/>
    <row r="33854" x14ac:dyDescent="0.2"/>
    <row r="33855" x14ac:dyDescent="0.2"/>
    <row r="33856" x14ac:dyDescent="0.2"/>
    <row r="33857" x14ac:dyDescent="0.2"/>
    <row r="33858" x14ac:dyDescent="0.2"/>
    <row r="33859" x14ac:dyDescent="0.2"/>
    <row r="33860" x14ac:dyDescent="0.2"/>
    <row r="33861" x14ac:dyDescent="0.2"/>
    <row r="33862" x14ac:dyDescent="0.2"/>
    <row r="33863" x14ac:dyDescent="0.2"/>
    <row r="33864" x14ac:dyDescent="0.2"/>
    <row r="33865" x14ac:dyDescent="0.2"/>
    <row r="33866" x14ac:dyDescent="0.2"/>
    <row r="33867" x14ac:dyDescent="0.2"/>
    <row r="33868" x14ac:dyDescent="0.2"/>
    <row r="33869" x14ac:dyDescent="0.2"/>
    <row r="33870" x14ac:dyDescent="0.2"/>
    <row r="33871" x14ac:dyDescent="0.2"/>
    <row r="33872" x14ac:dyDescent="0.2"/>
    <row r="33873" x14ac:dyDescent="0.2"/>
    <row r="33874" x14ac:dyDescent="0.2"/>
    <row r="33875" x14ac:dyDescent="0.2"/>
    <row r="33876" x14ac:dyDescent="0.2"/>
    <row r="33877" x14ac:dyDescent="0.2"/>
    <row r="33878" x14ac:dyDescent="0.2"/>
    <row r="33879" x14ac:dyDescent="0.2"/>
    <row r="33880" x14ac:dyDescent="0.2"/>
    <row r="33881" x14ac:dyDescent="0.2"/>
    <row r="33882" x14ac:dyDescent="0.2"/>
    <row r="33883" x14ac:dyDescent="0.2"/>
    <row r="33884" x14ac:dyDescent="0.2"/>
    <row r="33885" x14ac:dyDescent="0.2"/>
    <row r="33886" x14ac:dyDescent="0.2"/>
    <row r="33887" x14ac:dyDescent="0.2"/>
    <row r="33888" x14ac:dyDescent="0.2"/>
    <row r="33889" x14ac:dyDescent="0.2"/>
    <row r="33890" x14ac:dyDescent="0.2"/>
    <row r="33891" x14ac:dyDescent="0.2"/>
    <row r="33892" x14ac:dyDescent="0.2"/>
    <row r="33893" x14ac:dyDescent="0.2"/>
    <row r="33894" x14ac:dyDescent="0.2"/>
    <row r="33895" x14ac:dyDescent="0.2"/>
    <row r="33896" x14ac:dyDescent="0.2"/>
    <row r="33897" x14ac:dyDescent="0.2"/>
    <row r="33898" x14ac:dyDescent="0.2"/>
    <row r="33899" x14ac:dyDescent="0.2"/>
    <row r="33900" x14ac:dyDescent="0.2"/>
    <row r="33901" x14ac:dyDescent="0.2"/>
    <row r="33902" x14ac:dyDescent="0.2"/>
    <row r="33903" x14ac:dyDescent="0.2"/>
    <row r="33904" x14ac:dyDescent="0.2"/>
    <row r="33905" x14ac:dyDescent="0.2"/>
    <row r="33906" x14ac:dyDescent="0.2"/>
    <row r="33907" x14ac:dyDescent="0.2"/>
    <row r="33908" x14ac:dyDescent="0.2"/>
    <row r="33909" x14ac:dyDescent="0.2"/>
    <row r="33910" x14ac:dyDescent="0.2"/>
    <row r="33911" x14ac:dyDescent="0.2"/>
    <row r="33912" x14ac:dyDescent="0.2"/>
    <row r="33913" x14ac:dyDescent="0.2"/>
    <row r="33914" x14ac:dyDescent="0.2"/>
    <row r="33915" x14ac:dyDescent="0.2"/>
    <row r="33916" x14ac:dyDescent="0.2"/>
    <row r="33917" x14ac:dyDescent="0.2"/>
    <row r="33918" x14ac:dyDescent="0.2"/>
    <row r="33919" x14ac:dyDescent="0.2"/>
    <row r="33920" x14ac:dyDescent="0.2"/>
    <row r="33921" x14ac:dyDescent="0.2"/>
    <row r="33922" x14ac:dyDescent="0.2"/>
    <row r="33923" x14ac:dyDescent="0.2"/>
    <row r="33924" x14ac:dyDescent="0.2"/>
    <row r="33925" x14ac:dyDescent="0.2"/>
    <row r="33926" x14ac:dyDescent="0.2"/>
    <row r="33927" x14ac:dyDescent="0.2"/>
    <row r="33928" x14ac:dyDescent="0.2"/>
    <row r="33929" x14ac:dyDescent="0.2"/>
    <row r="33930" x14ac:dyDescent="0.2"/>
    <row r="33931" x14ac:dyDescent="0.2"/>
    <row r="33932" x14ac:dyDescent="0.2"/>
    <row r="33933" x14ac:dyDescent="0.2"/>
    <row r="33934" x14ac:dyDescent="0.2"/>
    <row r="33935" x14ac:dyDescent="0.2"/>
    <row r="33936" x14ac:dyDescent="0.2"/>
    <row r="33937" x14ac:dyDescent="0.2"/>
    <row r="33938" x14ac:dyDescent="0.2"/>
    <row r="33939" x14ac:dyDescent="0.2"/>
    <row r="33940" x14ac:dyDescent="0.2"/>
    <row r="33941" x14ac:dyDescent="0.2"/>
    <row r="33942" x14ac:dyDescent="0.2"/>
    <row r="33943" x14ac:dyDescent="0.2"/>
    <row r="33944" x14ac:dyDescent="0.2"/>
    <row r="33945" x14ac:dyDescent="0.2"/>
    <row r="33946" x14ac:dyDescent="0.2"/>
    <row r="33947" x14ac:dyDescent="0.2"/>
    <row r="33948" x14ac:dyDescent="0.2"/>
    <row r="33949" x14ac:dyDescent="0.2"/>
    <row r="33950" x14ac:dyDescent="0.2"/>
    <row r="33951" x14ac:dyDescent="0.2"/>
    <row r="33952" x14ac:dyDescent="0.2"/>
    <row r="33953" x14ac:dyDescent="0.2"/>
    <row r="33954" x14ac:dyDescent="0.2"/>
    <row r="33955" x14ac:dyDescent="0.2"/>
    <row r="33956" x14ac:dyDescent="0.2"/>
    <row r="33957" x14ac:dyDescent="0.2"/>
    <row r="33958" x14ac:dyDescent="0.2"/>
    <row r="33959" x14ac:dyDescent="0.2"/>
    <row r="33960" x14ac:dyDescent="0.2"/>
    <row r="33961" x14ac:dyDescent="0.2"/>
    <row r="33962" x14ac:dyDescent="0.2"/>
    <row r="33963" x14ac:dyDescent="0.2"/>
    <row r="33964" x14ac:dyDescent="0.2"/>
    <row r="33965" x14ac:dyDescent="0.2"/>
    <row r="33966" x14ac:dyDescent="0.2"/>
    <row r="33967" x14ac:dyDescent="0.2"/>
    <row r="33968" x14ac:dyDescent="0.2"/>
    <row r="33969" x14ac:dyDescent="0.2"/>
    <row r="33970" x14ac:dyDescent="0.2"/>
    <row r="33971" x14ac:dyDescent="0.2"/>
    <row r="33972" x14ac:dyDescent="0.2"/>
    <row r="33973" x14ac:dyDescent="0.2"/>
    <row r="33974" x14ac:dyDescent="0.2"/>
    <row r="33975" x14ac:dyDescent="0.2"/>
    <row r="33976" x14ac:dyDescent="0.2"/>
    <row r="33977" x14ac:dyDescent="0.2"/>
    <row r="33978" x14ac:dyDescent="0.2"/>
    <row r="33979" x14ac:dyDescent="0.2"/>
    <row r="33980" x14ac:dyDescent="0.2"/>
    <row r="33981" x14ac:dyDescent="0.2"/>
    <row r="33982" x14ac:dyDescent="0.2"/>
    <row r="33983" x14ac:dyDescent="0.2"/>
    <row r="33984" x14ac:dyDescent="0.2"/>
    <row r="33985" x14ac:dyDescent="0.2"/>
    <row r="33986" x14ac:dyDescent="0.2"/>
    <row r="33987" x14ac:dyDescent="0.2"/>
    <row r="33988" x14ac:dyDescent="0.2"/>
    <row r="33989" x14ac:dyDescent="0.2"/>
    <row r="33990" x14ac:dyDescent="0.2"/>
    <row r="33991" x14ac:dyDescent="0.2"/>
    <row r="33992" x14ac:dyDescent="0.2"/>
    <row r="33993" x14ac:dyDescent="0.2"/>
    <row r="33994" x14ac:dyDescent="0.2"/>
    <row r="33995" x14ac:dyDescent="0.2"/>
    <row r="33996" x14ac:dyDescent="0.2"/>
    <row r="33997" x14ac:dyDescent="0.2"/>
    <row r="33998" x14ac:dyDescent="0.2"/>
    <row r="33999" x14ac:dyDescent="0.2"/>
    <row r="34000" x14ac:dyDescent="0.2"/>
    <row r="34001" x14ac:dyDescent="0.2"/>
    <row r="34002" x14ac:dyDescent="0.2"/>
    <row r="34003" x14ac:dyDescent="0.2"/>
    <row r="34004" x14ac:dyDescent="0.2"/>
    <row r="34005" x14ac:dyDescent="0.2"/>
    <row r="34006" x14ac:dyDescent="0.2"/>
    <row r="34007" x14ac:dyDescent="0.2"/>
    <row r="34008" x14ac:dyDescent="0.2"/>
    <row r="34009" x14ac:dyDescent="0.2"/>
    <row r="34010" x14ac:dyDescent="0.2"/>
    <row r="34011" x14ac:dyDescent="0.2"/>
    <row r="34012" x14ac:dyDescent="0.2"/>
    <row r="34013" x14ac:dyDescent="0.2"/>
    <row r="34014" x14ac:dyDescent="0.2"/>
    <row r="34015" x14ac:dyDescent="0.2"/>
    <row r="34016" x14ac:dyDescent="0.2"/>
    <row r="34017" x14ac:dyDescent="0.2"/>
    <row r="34018" x14ac:dyDescent="0.2"/>
    <row r="34019" x14ac:dyDescent="0.2"/>
    <row r="34020" x14ac:dyDescent="0.2"/>
    <row r="34021" x14ac:dyDescent="0.2"/>
    <row r="34022" x14ac:dyDescent="0.2"/>
    <row r="34023" x14ac:dyDescent="0.2"/>
    <row r="34024" x14ac:dyDescent="0.2"/>
    <row r="34025" x14ac:dyDescent="0.2"/>
    <row r="34026" x14ac:dyDescent="0.2"/>
    <row r="34027" x14ac:dyDescent="0.2"/>
    <row r="34028" x14ac:dyDescent="0.2"/>
    <row r="34029" x14ac:dyDescent="0.2"/>
    <row r="34030" x14ac:dyDescent="0.2"/>
    <row r="34031" x14ac:dyDescent="0.2"/>
    <row r="34032" x14ac:dyDescent="0.2"/>
    <row r="34033" x14ac:dyDescent="0.2"/>
    <row r="34034" x14ac:dyDescent="0.2"/>
    <row r="34035" x14ac:dyDescent="0.2"/>
    <row r="34036" x14ac:dyDescent="0.2"/>
    <row r="34037" x14ac:dyDescent="0.2"/>
    <row r="34038" x14ac:dyDescent="0.2"/>
    <row r="34039" x14ac:dyDescent="0.2"/>
    <row r="34040" x14ac:dyDescent="0.2"/>
    <row r="34041" x14ac:dyDescent="0.2"/>
    <row r="34042" x14ac:dyDescent="0.2"/>
    <row r="34043" x14ac:dyDescent="0.2"/>
    <row r="34044" x14ac:dyDescent="0.2"/>
    <row r="34045" x14ac:dyDescent="0.2"/>
    <row r="34046" x14ac:dyDescent="0.2"/>
    <row r="34047" x14ac:dyDescent="0.2"/>
    <row r="34048" x14ac:dyDescent="0.2"/>
    <row r="34049" x14ac:dyDescent="0.2"/>
    <row r="34050" x14ac:dyDescent="0.2"/>
    <row r="34051" x14ac:dyDescent="0.2"/>
    <row r="34052" x14ac:dyDescent="0.2"/>
    <row r="34053" x14ac:dyDescent="0.2"/>
    <row r="34054" x14ac:dyDescent="0.2"/>
    <row r="34055" x14ac:dyDescent="0.2"/>
    <row r="34056" x14ac:dyDescent="0.2"/>
    <row r="34057" x14ac:dyDescent="0.2"/>
    <row r="34058" x14ac:dyDescent="0.2"/>
    <row r="34059" x14ac:dyDescent="0.2"/>
    <row r="34060" x14ac:dyDescent="0.2"/>
    <row r="34061" x14ac:dyDescent="0.2"/>
    <row r="34062" x14ac:dyDescent="0.2"/>
    <row r="34063" x14ac:dyDescent="0.2"/>
    <row r="34064" x14ac:dyDescent="0.2"/>
    <row r="34065" x14ac:dyDescent="0.2"/>
    <row r="34066" x14ac:dyDescent="0.2"/>
    <row r="34067" x14ac:dyDescent="0.2"/>
    <row r="34068" x14ac:dyDescent="0.2"/>
    <row r="34069" x14ac:dyDescent="0.2"/>
    <row r="34070" x14ac:dyDescent="0.2"/>
    <row r="34071" x14ac:dyDescent="0.2"/>
    <row r="34072" x14ac:dyDescent="0.2"/>
    <row r="34073" x14ac:dyDescent="0.2"/>
    <row r="34074" x14ac:dyDescent="0.2"/>
    <row r="34075" x14ac:dyDescent="0.2"/>
    <row r="34076" x14ac:dyDescent="0.2"/>
    <row r="34077" x14ac:dyDescent="0.2"/>
    <row r="34078" x14ac:dyDescent="0.2"/>
    <row r="34079" x14ac:dyDescent="0.2"/>
    <row r="34080" x14ac:dyDescent="0.2"/>
    <row r="34081" x14ac:dyDescent="0.2"/>
    <row r="34082" x14ac:dyDescent="0.2"/>
    <row r="34083" x14ac:dyDescent="0.2"/>
    <row r="34084" x14ac:dyDescent="0.2"/>
    <row r="34085" x14ac:dyDescent="0.2"/>
    <row r="34086" x14ac:dyDescent="0.2"/>
    <row r="34087" x14ac:dyDescent="0.2"/>
    <row r="34088" x14ac:dyDescent="0.2"/>
    <row r="34089" x14ac:dyDescent="0.2"/>
    <row r="34090" x14ac:dyDescent="0.2"/>
    <row r="34091" x14ac:dyDescent="0.2"/>
    <row r="34092" x14ac:dyDescent="0.2"/>
    <row r="34093" x14ac:dyDescent="0.2"/>
    <row r="34094" x14ac:dyDescent="0.2"/>
    <row r="34095" x14ac:dyDescent="0.2"/>
    <row r="34096" x14ac:dyDescent="0.2"/>
    <row r="34097" x14ac:dyDescent="0.2"/>
    <row r="34098" x14ac:dyDescent="0.2"/>
    <row r="34099" x14ac:dyDescent="0.2"/>
    <row r="34100" x14ac:dyDescent="0.2"/>
    <row r="34101" x14ac:dyDescent="0.2"/>
    <row r="34102" x14ac:dyDescent="0.2"/>
    <row r="34103" x14ac:dyDescent="0.2"/>
    <row r="34104" x14ac:dyDescent="0.2"/>
    <row r="34105" x14ac:dyDescent="0.2"/>
    <row r="34106" x14ac:dyDescent="0.2"/>
    <row r="34107" x14ac:dyDescent="0.2"/>
    <row r="34108" x14ac:dyDescent="0.2"/>
    <row r="34109" x14ac:dyDescent="0.2"/>
    <row r="34110" x14ac:dyDescent="0.2"/>
    <row r="34111" x14ac:dyDescent="0.2"/>
    <row r="34112" x14ac:dyDescent="0.2"/>
    <row r="34113" x14ac:dyDescent="0.2"/>
    <row r="34114" x14ac:dyDescent="0.2"/>
    <row r="34115" x14ac:dyDescent="0.2"/>
    <row r="34116" x14ac:dyDescent="0.2"/>
    <row r="34117" x14ac:dyDescent="0.2"/>
    <row r="34118" x14ac:dyDescent="0.2"/>
    <row r="34119" x14ac:dyDescent="0.2"/>
    <row r="34120" x14ac:dyDescent="0.2"/>
    <row r="34121" x14ac:dyDescent="0.2"/>
    <row r="34122" x14ac:dyDescent="0.2"/>
    <row r="34123" x14ac:dyDescent="0.2"/>
    <row r="34124" x14ac:dyDescent="0.2"/>
    <row r="34125" x14ac:dyDescent="0.2"/>
    <row r="34126" x14ac:dyDescent="0.2"/>
    <row r="34127" x14ac:dyDescent="0.2"/>
    <row r="34128" x14ac:dyDescent="0.2"/>
    <row r="34129" x14ac:dyDescent="0.2"/>
    <row r="34130" x14ac:dyDescent="0.2"/>
    <row r="34131" x14ac:dyDescent="0.2"/>
    <row r="34132" x14ac:dyDescent="0.2"/>
    <row r="34133" x14ac:dyDescent="0.2"/>
    <row r="34134" x14ac:dyDescent="0.2"/>
    <row r="34135" x14ac:dyDescent="0.2"/>
    <row r="34136" x14ac:dyDescent="0.2"/>
    <row r="34137" x14ac:dyDescent="0.2"/>
    <row r="34138" x14ac:dyDescent="0.2"/>
    <row r="34139" x14ac:dyDescent="0.2"/>
    <row r="34140" x14ac:dyDescent="0.2"/>
    <row r="34141" x14ac:dyDescent="0.2"/>
    <row r="34142" x14ac:dyDescent="0.2"/>
    <row r="34143" x14ac:dyDescent="0.2"/>
    <row r="34144" x14ac:dyDescent="0.2"/>
    <row r="34145" x14ac:dyDescent="0.2"/>
    <row r="34146" x14ac:dyDescent="0.2"/>
    <row r="34147" x14ac:dyDescent="0.2"/>
    <row r="34148" x14ac:dyDescent="0.2"/>
    <row r="34149" x14ac:dyDescent="0.2"/>
    <row r="34150" x14ac:dyDescent="0.2"/>
    <row r="34151" x14ac:dyDescent="0.2"/>
    <row r="34152" x14ac:dyDescent="0.2"/>
    <row r="34153" x14ac:dyDescent="0.2"/>
    <row r="34154" x14ac:dyDescent="0.2"/>
    <row r="34155" x14ac:dyDescent="0.2"/>
    <row r="34156" x14ac:dyDescent="0.2"/>
    <row r="34157" x14ac:dyDescent="0.2"/>
    <row r="34158" x14ac:dyDescent="0.2"/>
    <row r="34159" x14ac:dyDescent="0.2"/>
    <row r="34160" x14ac:dyDescent="0.2"/>
    <row r="34161" x14ac:dyDescent="0.2"/>
    <row r="34162" x14ac:dyDescent="0.2"/>
    <row r="34163" x14ac:dyDescent="0.2"/>
    <row r="34164" x14ac:dyDescent="0.2"/>
    <row r="34165" x14ac:dyDescent="0.2"/>
    <row r="34166" x14ac:dyDescent="0.2"/>
    <row r="34167" x14ac:dyDescent="0.2"/>
    <row r="34168" x14ac:dyDescent="0.2"/>
    <row r="34169" x14ac:dyDescent="0.2"/>
    <row r="34170" x14ac:dyDescent="0.2"/>
    <row r="34171" x14ac:dyDescent="0.2"/>
    <row r="34172" x14ac:dyDescent="0.2"/>
    <row r="34173" x14ac:dyDescent="0.2"/>
    <row r="34174" x14ac:dyDescent="0.2"/>
    <row r="34175" x14ac:dyDescent="0.2"/>
    <row r="34176" x14ac:dyDescent="0.2"/>
    <row r="34177" x14ac:dyDescent="0.2"/>
    <row r="34178" x14ac:dyDescent="0.2"/>
    <row r="34179" x14ac:dyDescent="0.2"/>
    <row r="34180" x14ac:dyDescent="0.2"/>
    <row r="34181" x14ac:dyDescent="0.2"/>
    <row r="34182" x14ac:dyDescent="0.2"/>
    <row r="34183" x14ac:dyDescent="0.2"/>
    <row r="34184" x14ac:dyDescent="0.2"/>
    <row r="34185" x14ac:dyDescent="0.2"/>
    <row r="34186" x14ac:dyDescent="0.2"/>
    <row r="34187" x14ac:dyDescent="0.2"/>
    <row r="34188" x14ac:dyDescent="0.2"/>
    <row r="34189" x14ac:dyDescent="0.2"/>
    <row r="34190" x14ac:dyDescent="0.2"/>
    <row r="34191" x14ac:dyDescent="0.2"/>
    <row r="34192" x14ac:dyDescent="0.2"/>
    <row r="34193" x14ac:dyDescent="0.2"/>
    <row r="34194" x14ac:dyDescent="0.2"/>
    <row r="34195" x14ac:dyDescent="0.2"/>
    <row r="34196" x14ac:dyDescent="0.2"/>
    <row r="34197" x14ac:dyDescent="0.2"/>
    <row r="34198" x14ac:dyDescent="0.2"/>
    <row r="34199" x14ac:dyDescent="0.2"/>
    <row r="34200" x14ac:dyDescent="0.2"/>
    <row r="34201" x14ac:dyDescent="0.2"/>
    <row r="34202" x14ac:dyDescent="0.2"/>
    <row r="34203" x14ac:dyDescent="0.2"/>
    <row r="34204" x14ac:dyDescent="0.2"/>
    <row r="34205" x14ac:dyDescent="0.2"/>
    <row r="34206" x14ac:dyDescent="0.2"/>
    <row r="34207" x14ac:dyDescent="0.2"/>
    <row r="34208" x14ac:dyDescent="0.2"/>
    <row r="34209" x14ac:dyDescent="0.2"/>
    <row r="34210" x14ac:dyDescent="0.2"/>
    <row r="34211" x14ac:dyDescent="0.2"/>
    <row r="34212" x14ac:dyDescent="0.2"/>
    <row r="34213" x14ac:dyDescent="0.2"/>
    <row r="34214" x14ac:dyDescent="0.2"/>
    <row r="34215" x14ac:dyDescent="0.2"/>
    <row r="34216" x14ac:dyDescent="0.2"/>
    <row r="34217" x14ac:dyDescent="0.2"/>
    <row r="34218" x14ac:dyDescent="0.2"/>
    <row r="34219" x14ac:dyDescent="0.2"/>
    <row r="34220" x14ac:dyDescent="0.2"/>
    <row r="34221" x14ac:dyDescent="0.2"/>
    <row r="34222" x14ac:dyDescent="0.2"/>
    <row r="34223" x14ac:dyDescent="0.2"/>
    <row r="34224" x14ac:dyDescent="0.2"/>
    <row r="34225" x14ac:dyDescent="0.2"/>
    <row r="34226" x14ac:dyDescent="0.2"/>
    <row r="34227" x14ac:dyDescent="0.2"/>
    <row r="34228" x14ac:dyDescent="0.2"/>
    <row r="34229" x14ac:dyDescent="0.2"/>
    <row r="34230" x14ac:dyDescent="0.2"/>
    <row r="34231" x14ac:dyDescent="0.2"/>
    <row r="34232" x14ac:dyDescent="0.2"/>
    <row r="34233" x14ac:dyDescent="0.2"/>
    <row r="34234" x14ac:dyDescent="0.2"/>
    <row r="34235" x14ac:dyDescent="0.2"/>
    <row r="34236" x14ac:dyDescent="0.2"/>
    <row r="34237" x14ac:dyDescent="0.2"/>
    <row r="34238" x14ac:dyDescent="0.2"/>
    <row r="34239" x14ac:dyDescent="0.2"/>
    <row r="34240" x14ac:dyDescent="0.2"/>
    <row r="34241" x14ac:dyDescent="0.2"/>
    <row r="34242" x14ac:dyDescent="0.2"/>
    <row r="34243" x14ac:dyDescent="0.2"/>
    <row r="34244" x14ac:dyDescent="0.2"/>
    <row r="34245" x14ac:dyDescent="0.2"/>
    <row r="34246" x14ac:dyDescent="0.2"/>
    <row r="34247" x14ac:dyDescent="0.2"/>
    <row r="34248" x14ac:dyDescent="0.2"/>
    <row r="34249" x14ac:dyDescent="0.2"/>
    <row r="34250" x14ac:dyDescent="0.2"/>
    <row r="34251" x14ac:dyDescent="0.2"/>
    <row r="34252" x14ac:dyDescent="0.2"/>
    <row r="34253" x14ac:dyDescent="0.2"/>
    <row r="34254" x14ac:dyDescent="0.2"/>
    <row r="34255" x14ac:dyDescent="0.2"/>
    <row r="34256" x14ac:dyDescent="0.2"/>
    <row r="34257" x14ac:dyDescent="0.2"/>
    <row r="34258" x14ac:dyDescent="0.2"/>
    <row r="34259" x14ac:dyDescent="0.2"/>
    <row r="34260" x14ac:dyDescent="0.2"/>
    <row r="34261" x14ac:dyDescent="0.2"/>
    <row r="34262" x14ac:dyDescent="0.2"/>
    <row r="34263" x14ac:dyDescent="0.2"/>
    <row r="34264" x14ac:dyDescent="0.2"/>
    <row r="34265" x14ac:dyDescent="0.2"/>
    <row r="34266" x14ac:dyDescent="0.2"/>
    <row r="34267" x14ac:dyDescent="0.2"/>
    <row r="34268" x14ac:dyDescent="0.2"/>
    <row r="34269" x14ac:dyDescent="0.2"/>
    <row r="34270" x14ac:dyDescent="0.2"/>
    <row r="34271" x14ac:dyDescent="0.2"/>
    <row r="34272" x14ac:dyDescent="0.2"/>
    <row r="34273" x14ac:dyDescent="0.2"/>
    <row r="34274" x14ac:dyDescent="0.2"/>
    <row r="34275" x14ac:dyDescent="0.2"/>
    <row r="34276" x14ac:dyDescent="0.2"/>
    <row r="34277" x14ac:dyDescent="0.2"/>
    <row r="34278" x14ac:dyDescent="0.2"/>
    <row r="34279" x14ac:dyDescent="0.2"/>
    <row r="34280" x14ac:dyDescent="0.2"/>
    <row r="34281" x14ac:dyDescent="0.2"/>
    <row r="34282" x14ac:dyDescent="0.2"/>
    <row r="34283" x14ac:dyDescent="0.2"/>
    <row r="34284" x14ac:dyDescent="0.2"/>
    <row r="34285" x14ac:dyDescent="0.2"/>
    <row r="34286" x14ac:dyDescent="0.2"/>
    <row r="34287" x14ac:dyDescent="0.2"/>
    <row r="34288" x14ac:dyDescent="0.2"/>
    <row r="34289" x14ac:dyDescent="0.2"/>
    <row r="34290" x14ac:dyDescent="0.2"/>
    <row r="34291" x14ac:dyDescent="0.2"/>
    <row r="34292" x14ac:dyDescent="0.2"/>
    <row r="34293" x14ac:dyDescent="0.2"/>
    <row r="34294" x14ac:dyDescent="0.2"/>
    <row r="34295" x14ac:dyDescent="0.2"/>
    <row r="34296" x14ac:dyDescent="0.2"/>
    <row r="34297" x14ac:dyDescent="0.2"/>
    <row r="34298" x14ac:dyDescent="0.2"/>
    <row r="34299" x14ac:dyDescent="0.2"/>
    <row r="34300" x14ac:dyDescent="0.2"/>
    <row r="34301" x14ac:dyDescent="0.2"/>
    <row r="34302" x14ac:dyDescent="0.2"/>
    <row r="34303" x14ac:dyDescent="0.2"/>
    <row r="34304" x14ac:dyDescent="0.2"/>
    <row r="34305" x14ac:dyDescent="0.2"/>
    <row r="34306" x14ac:dyDescent="0.2"/>
    <row r="34307" x14ac:dyDescent="0.2"/>
    <row r="34308" x14ac:dyDescent="0.2"/>
    <row r="34309" x14ac:dyDescent="0.2"/>
    <row r="34310" x14ac:dyDescent="0.2"/>
    <row r="34311" x14ac:dyDescent="0.2"/>
    <row r="34312" x14ac:dyDescent="0.2"/>
    <row r="34313" x14ac:dyDescent="0.2"/>
    <row r="34314" x14ac:dyDescent="0.2"/>
    <row r="34315" x14ac:dyDescent="0.2"/>
    <row r="34316" x14ac:dyDescent="0.2"/>
    <row r="34317" x14ac:dyDescent="0.2"/>
    <row r="34318" x14ac:dyDescent="0.2"/>
    <row r="34319" x14ac:dyDescent="0.2"/>
    <row r="34320" x14ac:dyDescent="0.2"/>
    <row r="34321" x14ac:dyDescent="0.2"/>
    <row r="34322" x14ac:dyDescent="0.2"/>
    <row r="34323" x14ac:dyDescent="0.2"/>
    <row r="34324" x14ac:dyDescent="0.2"/>
    <row r="34325" x14ac:dyDescent="0.2"/>
    <row r="34326" x14ac:dyDescent="0.2"/>
    <row r="34327" x14ac:dyDescent="0.2"/>
    <row r="34328" x14ac:dyDescent="0.2"/>
    <row r="34329" x14ac:dyDescent="0.2"/>
    <row r="34330" x14ac:dyDescent="0.2"/>
    <row r="34331" x14ac:dyDescent="0.2"/>
    <row r="34332" x14ac:dyDescent="0.2"/>
    <row r="34333" x14ac:dyDescent="0.2"/>
    <row r="34334" x14ac:dyDescent="0.2"/>
    <row r="34335" x14ac:dyDescent="0.2"/>
    <row r="34336" x14ac:dyDescent="0.2"/>
    <row r="34337" x14ac:dyDescent="0.2"/>
    <row r="34338" x14ac:dyDescent="0.2"/>
    <row r="34339" x14ac:dyDescent="0.2"/>
    <row r="34340" x14ac:dyDescent="0.2"/>
    <row r="34341" x14ac:dyDescent="0.2"/>
    <row r="34342" x14ac:dyDescent="0.2"/>
    <row r="34343" x14ac:dyDescent="0.2"/>
    <row r="34344" x14ac:dyDescent="0.2"/>
    <row r="34345" x14ac:dyDescent="0.2"/>
    <row r="34346" x14ac:dyDescent="0.2"/>
    <row r="34347" x14ac:dyDescent="0.2"/>
    <row r="34348" x14ac:dyDescent="0.2"/>
    <row r="34349" x14ac:dyDescent="0.2"/>
    <row r="34350" x14ac:dyDescent="0.2"/>
    <row r="34351" x14ac:dyDescent="0.2"/>
    <row r="34352" x14ac:dyDescent="0.2"/>
    <row r="34353" x14ac:dyDescent="0.2"/>
    <row r="34354" x14ac:dyDescent="0.2"/>
    <row r="34355" x14ac:dyDescent="0.2"/>
    <row r="34356" x14ac:dyDescent="0.2"/>
    <row r="34357" x14ac:dyDescent="0.2"/>
    <row r="34358" x14ac:dyDescent="0.2"/>
    <row r="34359" x14ac:dyDescent="0.2"/>
    <row r="34360" x14ac:dyDescent="0.2"/>
    <row r="34361" x14ac:dyDescent="0.2"/>
    <row r="34362" x14ac:dyDescent="0.2"/>
    <row r="34363" x14ac:dyDescent="0.2"/>
    <row r="34364" x14ac:dyDescent="0.2"/>
    <row r="34365" x14ac:dyDescent="0.2"/>
    <row r="34366" x14ac:dyDescent="0.2"/>
    <row r="34367" x14ac:dyDescent="0.2"/>
    <row r="34368" x14ac:dyDescent="0.2"/>
    <row r="34369" x14ac:dyDescent="0.2"/>
    <row r="34370" x14ac:dyDescent="0.2"/>
    <row r="34371" x14ac:dyDescent="0.2"/>
    <row r="34372" x14ac:dyDescent="0.2"/>
    <row r="34373" x14ac:dyDescent="0.2"/>
    <row r="34374" x14ac:dyDescent="0.2"/>
    <row r="34375" x14ac:dyDescent="0.2"/>
    <row r="34376" x14ac:dyDescent="0.2"/>
    <row r="34377" x14ac:dyDescent="0.2"/>
    <row r="34378" x14ac:dyDescent="0.2"/>
    <row r="34379" x14ac:dyDescent="0.2"/>
    <row r="34380" x14ac:dyDescent="0.2"/>
    <row r="34381" x14ac:dyDescent="0.2"/>
    <row r="34382" x14ac:dyDescent="0.2"/>
    <row r="34383" x14ac:dyDescent="0.2"/>
    <row r="34384" x14ac:dyDescent="0.2"/>
    <row r="34385" x14ac:dyDescent="0.2"/>
    <row r="34386" x14ac:dyDescent="0.2"/>
    <row r="34387" x14ac:dyDescent="0.2"/>
    <row r="34388" x14ac:dyDescent="0.2"/>
    <row r="34389" x14ac:dyDescent="0.2"/>
    <row r="34390" x14ac:dyDescent="0.2"/>
    <row r="34391" x14ac:dyDescent="0.2"/>
    <row r="34392" x14ac:dyDescent="0.2"/>
    <row r="34393" x14ac:dyDescent="0.2"/>
    <row r="34394" x14ac:dyDescent="0.2"/>
    <row r="34395" x14ac:dyDescent="0.2"/>
    <row r="34396" x14ac:dyDescent="0.2"/>
    <row r="34397" x14ac:dyDescent="0.2"/>
    <row r="34398" x14ac:dyDescent="0.2"/>
    <row r="34399" x14ac:dyDescent="0.2"/>
    <row r="34400" x14ac:dyDescent="0.2"/>
    <row r="34401" x14ac:dyDescent="0.2"/>
    <row r="34402" x14ac:dyDescent="0.2"/>
    <row r="34403" x14ac:dyDescent="0.2"/>
    <row r="34404" x14ac:dyDescent="0.2"/>
    <row r="34405" x14ac:dyDescent="0.2"/>
    <row r="34406" x14ac:dyDescent="0.2"/>
    <row r="34407" x14ac:dyDescent="0.2"/>
    <row r="34408" x14ac:dyDescent="0.2"/>
    <row r="34409" x14ac:dyDescent="0.2"/>
    <row r="34410" x14ac:dyDescent="0.2"/>
    <row r="34411" x14ac:dyDescent="0.2"/>
    <row r="34412" x14ac:dyDescent="0.2"/>
    <row r="34413" x14ac:dyDescent="0.2"/>
    <row r="34414" x14ac:dyDescent="0.2"/>
    <row r="34415" x14ac:dyDescent="0.2"/>
    <row r="34416" x14ac:dyDescent="0.2"/>
    <row r="34417" x14ac:dyDescent="0.2"/>
    <row r="34418" x14ac:dyDescent="0.2"/>
    <row r="34419" x14ac:dyDescent="0.2"/>
    <row r="34420" x14ac:dyDescent="0.2"/>
    <row r="34421" x14ac:dyDescent="0.2"/>
    <row r="34422" x14ac:dyDescent="0.2"/>
    <row r="34423" x14ac:dyDescent="0.2"/>
    <row r="34424" x14ac:dyDescent="0.2"/>
    <row r="34425" x14ac:dyDescent="0.2"/>
    <row r="34426" x14ac:dyDescent="0.2"/>
    <row r="34427" x14ac:dyDescent="0.2"/>
    <row r="34428" x14ac:dyDescent="0.2"/>
    <row r="34429" x14ac:dyDescent="0.2"/>
    <row r="34430" x14ac:dyDescent="0.2"/>
    <row r="34431" x14ac:dyDescent="0.2"/>
    <row r="34432" x14ac:dyDescent="0.2"/>
    <row r="34433" x14ac:dyDescent="0.2"/>
    <row r="34434" x14ac:dyDescent="0.2"/>
    <row r="34435" x14ac:dyDescent="0.2"/>
    <row r="34436" x14ac:dyDescent="0.2"/>
    <row r="34437" x14ac:dyDescent="0.2"/>
    <row r="34438" x14ac:dyDescent="0.2"/>
    <row r="34439" x14ac:dyDescent="0.2"/>
    <row r="34440" x14ac:dyDescent="0.2"/>
    <row r="34441" x14ac:dyDescent="0.2"/>
    <row r="34442" x14ac:dyDescent="0.2"/>
    <row r="34443" x14ac:dyDescent="0.2"/>
    <row r="34444" x14ac:dyDescent="0.2"/>
    <row r="34445" x14ac:dyDescent="0.2"/>
    <row r="34446" x14ac:dyDescent="0.2"/>
    <row r="34447" x14ac:dyDescent="0.2"/>
    <row r="34448" x14ac:dyDescent="0.2"/>
    <row r="34449" x14ac:dyDescent="0.2"/>
    <row r="34450" x14ac:dyDescent="0.2"/>
    <row r="34451" x14ac:dyDescent="0.2"/>
    <row r="34452" x14ac:dyDescent="0.2"/>
    <row r="34453" x14ac:dyDescent="0.2"/>
    <row r="34454" x14ac:dyDescent="0.2"/>
    <row r="34455" x14ac:dyDescent="0.2"/>
    <row r="34456" x14ac:dyDescent="0.2"/>
    <row r="34457" x14ac:dyDescent="0.2"/>
    <row r="34458" x14ac:dyDescent="0.2"/>
    <row r="34459" x14ac:dyDescent="0.2"/>
    <row r="34460" x14ac:dyDescent="0.2"/>
    <row r="34461" x14ac:dyDescent="0.2"/>
    <row r="34462" x14ac:dyDescent="0.2"/>
    <row r="34463" x14ac:dyDescent="0.2"/>
    <row r="34464" x14ac:dyDescent="0.2"/>
    <row r="34465" x14ac:dyDescent="0.2"/>
    <row r="34466" x14ac:dyDescent="0.2"/>
    <row r="34467" x14ac:dyDescent="0.2"/>
    <row r="34468" x14ac:dyDescent="0.2"/>
    <row r="34469" x14ac:dyDescent="0.2"/>
    <row r="34470" x14ac:dyDescent="0.2"/>
    <row r="34471" x14ac:dyDescent="0.2"/>
    <row r="34472" x14ac:dyDescent="0.2"/>
    <row r="34473" x14ac:dyDescent="0.2"/>
    <row r="34474" x14ac:dyDescent="0.2"/>
    <row r="34475" x14ac:dyDescent="0.2"/>
    <row r="34476" x14ac:dyDescent="0.2"/>
    <row r="34477" x14ac:dyDescent="0.2"/>
    <row r="34478" x14ac:dyDescent="0.2"/>
    <row r="34479" x14ac:dyDescent="0.2"/>
    <row r="34480" x14ac:dyDescent="0.2"/>
    <row r="34481" x14ac:dyDescent="0.2"/>
    <row r="34482" x14ac:dyDescent="0.2"/>
    <row r="34483" x14ac:dyDescent="0.2"/>
    <row r="34484" x14ac:dyDescent="0.2"/>
    <row r="34485" x14ac:dyDescent="0.2"/>
    <row r="34486" x14ac:dyDescent="0.2"/>
    <row r="34487" x14ac:dyDescent="0.2"/>
    <row r="34488" x14ac:dyDescent="0.2"/>
    <row r="34489" x14ac:dyDescent="0.2"/>
    <row r="34490" x14ac:dyDescent="0.2"/>
    <row r="34491" x14ac:dyDescent="0.2"/>
    <row r="34492" x14ac:dyDescent="0.2"/>
    <row r="34493" x14ac:dyDescent="0.2"/>
    <row r="34494" x14ac:dyDescent="0.2"/>
    <row r="34495" x14ac:dyDescent="0.2"/>
    <row r="34496" x14ac:dyDescent="0.2"/>
    <row r="34497" x14ac:dyDescent="0.2"/>
    <row r="34498" x14ac:dyDescent="0.2"/>
    <row r="34499" x14ac:dyDescent="0.2"/>
    <row r="34500" x14ac:dyDescent="0.2"/>
    <row r="34501" x14ac:dyDescent="0.2"/>
    <row r="34502" x14ac:dyDescent="0.2"/>
    <row r="34503" x14ac:dyDescent="0.2"/>
    <row r="34504" x14ac:dyDescent="0.2"/>
    <row r="34505" x14ac:dyDescent="0.2"/>
    <row r="34506" x14ac:dyDescent="0.2"/>
    <row r="34507" x14ac:dyDescent="0.2"/>
    <row r="34508" x14ac:dyDescent="0.2"/>
    <row r="34509" x14ac:dyDescent="0.2"/>
    <row r="34510" x14ac:dyDescent="0.2"/>
    <row r="34511" x14ac:dyDescent="0.2"/>
    <row r="34512" x14ac:dyDescent="0.2"/>
    <row r="34513" x14ac:dyDescent="0.2"/>
    <row r="34514" x14ac:dyDescent="0.2"/>
    <row r="34515" x14ac:dyDescent="0.2"/>
    <row r="34516" x14ac:dyDescent="0.2"/>
    <row r="34517" x14ac:dyDescent="0.2"/>
    <row r="34518" x14ac:dyDescent="0.2"/>
    <row r="34519" x14ac:dyDescent="0.2"/>
    <row r="34520" x14ac:dyDescent="0.2"/>
    <row r="34521" x14ac:dyDescent="0.2"/>
    <row r="34522" x14ac:dyDescent="0.2"/>
    <row r="34523" x14ac:dyDescent="0.2"/>
    <row r="34524" x14ac:dyDescent="0.2"/>
    <row r="34525" x14ac:dyDescent="0.2"/>
    <row r="34526" x14ac:dyDescent="0.2"/>
    <row r="34527" x14ac:dyDescent="0.2"/>
    <row r="34528" x14ac:dyDescent="0.2"/>
    <row r="34529" x14ac:dyDescent="0.2"/>
    <row r="34530" x14ac:dyDescent="0.2"/>
    <row r="34531" x14ac:dyDescent="0.2"/>
    <row r="34532" x14ac:dyDescent="0.2"/>
    <row r="34533" x14ac:dyDescent="0.2"/>
    <row r="34534" x14ac:dyDescent="0.2"/>
    <row r="34535" x14ac:dyDescent="0.2"/>
    <row r="34536" x14ac:dyDescent="0.2"/>
    <row r="34537" x14ac:dyDescent="0.2"/>
    <row r="34538" x14ac:dyDescent="0.2"/>
    <row r="34539" x14ac:dyDescent="0.2"/>
    <row r="34540" x14ac:dyDescent="0.2"/>
    <row r="34541" x14ac:dyDescent="0.2"/>
    <row r="34542" x14ac:dyDescent="0.2"/>
    <row r="34543" x14ac:dyDescent="0.2"/>
    <row r="34544" x14ac:dyDescent="0.2"/>
    <row r="34545" x14ac:dyDescent="0.2"/>
    <row r="34546" x14ac:dyDescent="0.2"/>
    <row r="34547" x14ac:dyDescent="0.2"/>
    <row r="34548" x14ac:dyDescent="0.2"/>
    <row r="34549" x14ac:dyDescent="0.2"/>
    <row r="34550" x14ac:dyDescent="0.2"/>
    <row r="34551" x14ac:dyDescent="0.2"/>
    <row r="34552" x14ac:dyDescent="0.2"/>
    <row r="34553" x14ac:dyDescent="0.2"/>
    <row r="34554" x14ac:dyDescent="0.2"/>
    <row r="34555" x14ac:dyDescent="0.2"/>
    <row r="34556" x14ac:dyDescent="0.2"/>
    <row r="34557" x14ac:dyDescent="0.2"/>
    <row r="34558" x14ac:dyDescent="0.2"/>
    <row r="34559" x14ac:dyDescent="0.2"/>
    <row r="34560" x14ac:dyDescent="0.2"/>
    <row r="34561" x14ac:dyDescent="0.2"/>
    <row r="34562" x14ac:dyDescent="0.2"/>
    <row r="34563" x14ac:dyDescent="0.2"/>
    <row r="34564" x14ac:dyDescent="0.2"/>
    <row r="34565" x14ac:dyDescent="0.2"/>
    <row r="34566" x14ac:dyDescent="0.2"/>
    <row r="34567" x14ac:dyDescent="0.2"/>
    <row r="34568" x14ac:dyDescent="0.2"/>
    <row r="34569" x14ac:dyDescent="0.2"/>
    <row r="34570" x14ac:dyDescent="0.2"/>
    <row r="34571" x14ac:dyDescent="0.2"/>
    <row r="34572" x14ac:dyDescent="0.2"/>
    <row r="34573" x14ac:dyDescent="0.2"/>
    <row r="34574" x14ac:dyDescent="0.2"/>
    <row r="34575" x14ac:dyDescent="0.2"/>
    <row r="34576" x14ac:dyDescent="0.2"/>
    <row r="34577" x14ac:dyDescent="0.2"/>
    <row r="34578" x14ac:dyDescent="0.2"/>
    <row r="34579" x14ac:dyDescent="0.2"/>
    <row r="34580" x14ac:dyDescent="0.2"/>
    <row r="34581" x14ac:dyDescent="0.2"/>
    <row r="34582" x14ac:dyDescent="0.2"/>
    <row r="34583" x14ac:dyDescent="0.2"/>
    <row r="34584" x14ac:dyDescent="0.2"/>
    <row r="34585" x14ac:dyDescent="0.2"/>
    <row r="34586" x14ac:dyDescent="0.2"/>
    <row r="34587" x14ac:dyDescent="0.2"/>
    <row r="34588" x14ac:dyDescent="0.2"/>
    <row r="34589" x14ac:dyDescent="0.2"/>
    <row r="34590" x14ac:dyDescent="0.2"/>
    <row r="34591" x14ac:dyDescent="0.2"/>
    <row r="34592" x14ac:dyDescent="0.2"/>
    <row r="34593" x14ac:dyDescent="0.2"/>
    <row r="34594" x14ac:dyDescent="0.2"/>
    <row r="34595" x14ac:dyDescent="0.2"/>
    <row r="34596" x14ac:dyDescent="0.2"/>
    <row r="34597" x14ac:dyDescent="0.2"/>
    <row r="34598" x14ac:dyDescent="0.2"/>
    <row r="34599" x14ac:dyDescent="0.2"/>
    <row r="34600" x14ac:dyDescent="0.2"/>
    <row r="34601" x14ac:dyDescent="0.2"/>
    <row r="34602" x14ac:dyDescent="0.2"/>
    <row r="34603" x14ac:dyDescent="0.2"/>
    <row r="34604" x14ac:dyDescent="0.2"/>
    <row r="34605" x14ac:dyDescent="0.2"/>
    <row r="34606" x14ac:dyDescent="0.2"/>
    <row r="34607" x14ac:dyDescent="0.2"/>
    <row r="34608" x14ac:dyDescent="0.2"/>
    <row r="34609" x14ac:dyDescent="0.2"/>
    <row r="34610" x14ac:dyDescent="0.2"/>
    <row r="34611" x14ac:dyDescent="0.2"/>
    <row r="34612" x14ac:dyDescent="0.2"/>
    <row r="34613" x14ac:dyDescent="0.2"/>
    <row r="34614" x14ac:dyDescent="0.2"/>
    <row r="34615" x14ac:dyDescent="0.2"/>
    <row r="34616" x14ac:dyDescent="0.2"/>
    <row r="34617" x14ac:dyDescent="0.2"/>
    <row r="34618" x14ac:dyDescent="0.2"/>
    <row r="34619" x14ac:dyDescent="0.2"/>
    <row r="34620" x14ac:dyDescent="0.2"/>
    <row r="34621" x14ac:dyDescent="0.2"/>
    <row r="34622" x14ac:dyDescent="0.2"/>
    <row r="34623" x14ac:dyDescent="0.2"/>
    <row r="34624" x14ac:dyDescent="0.2"/>
    <row r="34625" x14ac:dyDescent="0.2"/>
    <row r="34626" x14ac:dyDescent="0.2"/>
    <row r="34627" x14ac:dyDescent="0.2"/>
    <row r="34628" x14ac:dyDescent="0.2"/>
    <row r="34629" x14ac:dyDescent="0.2"/>
    <row r="34630" x14ac:dyDescent="0.2"/>
    <row r="34631" x14ac:dyDescent="0.2"/>
    <row r="34632" x14ac:dyDescent="0.2"/>
    <row r="34633" x14ac:dyDescent="0.2"/>
    <row r="34634" x14ac:dyDescent="0.2"/>
    <row r="34635" x14ac:dyDescent="0.2"/>
    <row r="34636" x14ac:dyDescent="0.2"/>
    <row r="34637" x14ac:dyDescent="0.2"/>
    <row r="34638" x14ac:dyDescent="0.2"/>
    <row r="34639" x14ac:dyDescent="0.2"/>
    <row r="34640" x14ac:dyDescent="0.2"/>
    <row r="34641" x14ac:dyDescent="0.2"/>
    <row r="34642" x14ac:dyDescent="0.2"/>
    <row r="34643" x14ac:dyDescent="0.2"/>
    <row r="34644" x14ac:dyDescent="0.2"/>
    <row r="34645" x14ac:dyDescent="0.2"/>
    <row r="34646" x14ac:dyDescent="0.2"/>
    <row r="34647" x14ac:dyDescent="0.2"/>
    <row r="34648" x14ac:dyDescent="0.2"/>
    <row r="34649" x14ac:dyDescent="0.2"/>
    <row r="34650" x14ac:dyDescent="0.2"/>
    <row r="34651" x14ac:dyDescent="0.2"/>
    <row r="34652" x14ac:dyDescent="0.2"/>
    <row r="34653" x14ac:dyDescent="0.2"/>
    <row r="34654" x14ac:dyDescent="0.2"/>
    <row r="34655" x14ac:dyDescent="0.2"/>
    <row r="34656" x14ac:dyDescent="0.2"/>
    <row r="34657" x14ac:dyDescent="0.2"/>
    <row r="34658" x14ac:dyDescent="0.2"/>
    <row r="34659" x14ac:dyDescent="0.2"/>
    <row r="34660" x14ac:dyDescent="0.2"/>
    <row r="34661" x14ac:dyDescent="0.2"/>
    <row r="34662" x14ac:dyDescent="0.2"/>
    <row r="34663" x14ac:dyDescent="0.2"/>
    <row r="34664" x14ac:dyDescent="0.2"/>
    <row r="34665" x14ac:dyDescent="0.2"/>
    <row r="34666" x14ac:dyDescent="0.2"/>
    <row r="34667" x14ac:dyDescent="0.2"/>
    <row r="34668" x14ac:dyDescent="0.2"/>
    <row r="34669" x14ac:dyDescent="0.2"/>
    <row r="34670" x14ac:dyDescent="0.2"/>
    <row r="34671" x14ac:dyDescent="0.2"/>
    <row r="34672" x14ac:dyDescent="0.2"/>
    <row r="34673" x14ac:dyDescent="0.2"/>
    <row r="34674" x14ac:dyDescent="0.2"/>
    <row r="34675" x14ac:dyDescent="0.2"/>
    <row r="34676" x14ac:dyDescent="0.2"/>
    <row r="34677" x14ac:dyDescent="0.2"/>
    <row r="34678" x14ac:dyDescent="0.2"/>
    <row r="34679" x14ac:dyDescent="0.2"/>
    <row r="34680" x14ac:dyDescent="0.2"/>
    <row r="34681" x14ac:dyDescent="0.2"/>
    <row r="34682" x14ac:dyDescent="0.2"/>
    <row r="34683" x14ac:dyDescent="0.2"/>
    <row r="34684" x14ac:dyDescent="0.2"/>
    <row r="34685" x14ac:dyDescent="0.2"/>
    <row r="34686" x14ac:dyDescent="0.2"/>
    <row r="34687" x14ac:dyDescent="0.2"/>
    <row r="34688" x14ac:dyDescent="0.2"/>
    <row r="34689" x14ac:dyDescent="0.2"/>
    <row r="34690" x14ac:dyDescent="0.2"/>
    <row r="34691" x14ac:dyDescent="0.2"/>
    <row r="34692" x14ac:dyDescent="0.2"/>
    <row r="34693" x14ac:dyDescent="0.2"/>
    <row r="34694" x14ac:dyDescent="0.2"/>
    <row r="34695" x14ac:dyDescent="0.2"/>
    <row r="34696" x14ac:dyDescent="0.2"/>
    <row r="34697" x14ac:dyDescent="0.2"/>
    <row r="34698" x14ac:dyDescent="0.2"/>
    <row r="34699" x14ac:dyDescent="0.2"/>
    <row r="34700" x14ac:dyDescent="0.2"/>
    <row r="34701" x14ac:dyDescent="0.2"/>
    <row r="34702" x14ac:dyDescent="0.2"/>
    <row r="34703" x14ac:dyDescent="0.2"/>
    <row r="34704" x14ac:dyDescent="0.2"/>
    <row r="34705" x14ac:dyDescent="0.2"/>
    <row r="34706" x14ac:dyDescent="0.2"/>
    <row r="34707" x14ac:dyDescent="0.2"/>
    <row r="34708" x14ac:dyDescent="0.2"/>
    <row r="34709" x14ac:dyDescent="0.2"/>
    <row r="34710" x14ac:dyDescent="0.2"/>
    <row r="34711" x14ac:dyDescent="0.2"/>
    <row r="34712" x14ac:dyDescent="0.2"/>
    <row r="34713" x14ac:dyDescent="0.2"/>
    <row r="34714" x14ac:dyDescent="0.2"/>
    <row r="34715" x14ac:dyDescent="0.2"/>
    <row r="34716" x14ac:dyDescent="0.2"/>
    <row r="34717" x14ac:dyDescent="0.2"/>
    <row r="34718" x14ac:dyDescent="0.2"/>
    <row r="34719" x14ac:dyDescent="0.2"/>
    <row r="34720" x14ac:dyDescent="0.2"/>
    <row r="34721" x14ac:dyDescent="0.2"/>
    <row r="34722" x14ac:dyDescent="0.2"/>
    <row r="34723" x14ac:dyDescent="0.2"/>
    <row r="34724" x14ac:dyDescent="0.2"/>
    <row r="34725" x14ac:dyDescent="0.2"/>
    <row r="34726" x14ac:dyDescent="0.2"/>
    <row r="34727" x14ac:dyDescent="0.2"/>
    <row r="34728" x14ac:dyDescent="0.2"/>
    <row r="34729" x14ac:dyDescent="0.2"/>
    <row r="34730" x14ac:dyDescent="0.2"/>
    <row r="34731" x14ac:dyDescent="0.2"/>
    <row r="34732" x14ac:dyDescent="0.2"/>
    <row r="34733" x14ac:dyDescent="0.2"/>
    <row r="34734" x14ac:dyDescent="0.2"/>
    <row r="34735" x14ac:dyDescent="0.2"/>
    <row r="34736" x14ac:dyDescent="0.2"/>
    <row r="34737" x14ac:dyDescent="0.2"/>
    <row r="34738" x14ac:dyDescent="0.2"/>
    <row r="34739" x14ac:dyDescent="0.2"/>
    <row r="34740" x14ac:dyDescent="0.2"/>
    <row r="34741" x14ac:dyDescent="0.2"/>
    <row r="34742" x14ac:dyDescent="0.2"/>
    <row r="34743" x14ac:dyDescent="0.2"/>
    <row r="34744" x14ac:dyDescent="0.2"/>
    <row r="34745" x14ac:dyDescent="0.2"/>
    <row r="34746" x14ac:dyDescent="0.2"/>
    <row r="34747" x14ac:dyDescent="0.2"/>
    <row r="34748" x14ac:dyDescent="0.2"/>
    <row r="34749" x14ac:dyDescent="0.2"/>
    <row r="34750" x14ac:dyDescent="0.2"/>
    <row r="34751" x14ac:dyDescent="0.2"/>
    <row r="34752" x14ac:dyDescent="0.2"/>
    <row r="34753" x14ac:dyDescent="0.2"/>
    <row r="34754" x14ac:dyDescent="0.2"/>
    <row r="34755" x14ac:dyDescent="0.2"/>
    <row r="34756" x14ac:dyDescent="0.2"/>
    <row r="34757" x14ac:dyDescent="0.2"/>
    <row r="34758" x14ac:dyDescent="0.2"/>
    <row r="34759" x14ac:dyDescent="0.2"/>
    <row r="34760" x14ac:dyDescent="0.2"/>
    <row r="34761" x14ac:dyDescent="0.2"/>
    <row r="34762" x14ac:dyDescent="0.2"/>
    <row r="34763" x14ac:dyDescent="0.2"/>
    <row r="34764" x14ac:dyDescent="0.2"/>
    <row r="34765" x14ac:dyDescent="0.2"/>
    <row r="34766" x14ac:dyDescent="0.2"/>
    <row r="34767" x14ac:dyDescent="0.2"/>
    <row r="34768" x14ac:dyDescent="0.2"/>
    <row r="34769" x14ac:dyDescent="0.2"/>
    <row r="34770" x14ac:dyDescent="0.2"/>
    <row r="34771" x14ac:dyDescent="0.2"/>
    <row r="34772" x14ac:dyDescent="0.2"/>
    <row r="34773" x14ac:dyDescent="0.2"/>
    <row r="34774" x14ac:dyDescent="0.2"/>
    <row r="34775" x14ac:dyDescent="0.2"/>
    <row r="34776" x14ac:dyDescent="0.2"/>
    <row r="34777" x14ac:dyDescent="0.2"/>
    <row r="34778" x14ac:dyDescent="0.2"/>
    <row r="34779" x14ac:dyDescent="0.2"/>
    <row r="34780" x14ac:dyDescent="0.2"/>
    <row r="34781" x14ac:dyDescent="0.2"/>
    <row r="34782" x14ac:dyDescent="0.2"/>
    <row r="34783" x14ac:dyDescent="0.2"/>
    <row r="34784" x14ac:dyDescent="0.2"/>
    <row r="34785" x14ac:dyDescent="0.2"/>
    <row r="34786" x14ac:dyDescent="0.2"/>
    <row r="34787" x14ac:dyDescent="0.2"/>
    <row r="34788" x14ac:dyDescent="0.2"/>
    <row r="34789" x14ac:dyDescent="0.2"/>
    <row r="34790" x14ac:dyDescent="0.2"/>
    <row r="34791" x14ac:dyDescent="0.2"/>
    <row r="34792" x14ac:dyDescent="0.2"/>
    <row r="34793" x14ac:dyDescent="0.2"/>
    <row r="34794" x14ac:dyDescent="0.2"/>
    <row r="34795" x14ac:dyDescent="0.2"/>
    <row r="34796" x14ac:dyDescent="0.2"/>
    <row r="34797" x14ac:dyDescent="0.2"/>
    <row r="34798" x14ac:dyDescent="0.2"/>
    <row r="34799" x14ac:dyDescent="0.2"/>
    <row r="34800" x14ac:dyDescent="0.2"/>
    <row r="34801" x14ac:dyDescent="0.2"/>
    <row r="34802" x14ac:dyDescent="0.2"/>
    <row r="34803" x14ac:dyDescent="0.2"/>
    <row r="34804" x14ac:dyDescent="0.2"/>
    <row r="34805" x14ac:dyDescent="0.2"/>
    <row r="34806" x14ac:dyDescent="0.2"/>
    <row r="34807" x14ac:dyDescent="0.2"/>
    <row r="34808" x14ac:dyDescent="0.2"/>
    <row r="34809" x14ac:dyDescent="0.2"/>
    <row r="34810" x14ac:dyDescent="0.2"/>
    <row r="34811" x14ac:dyDescent="0.2"/>
    <row r="34812" x14ac:dyDescent="0.2"/>
    <row r="34813" x14ac:dyDescent="0.2"/>
    <row r="34814" x14ac:dyDescent="0.2"/>
    <row r="34815" x14ac:dyDescent="0.2"/>
    <row r="34816" x14ac:dyDescent="0.2"/>
    <row r="34817" x14ac:dyDescent="0.2"/>
    <row r="34818" x14ac:dyDescent="0.2"/>
    <row r="34819" x14ac:dyDescent="0.2"/>
    <row r="34820" x14ac:dyDescent="0.2"/>
    <row r="34821" x14ac:dyDescent="0.2"/>
    <row r="34822" x14ac:dyDescent="0.2"/>
    <row r="34823" x14ac:dyDescent="0.2"/>
    <row r="34824" x14ac:dyDescent="0.2"/>
    <row r="34825" x14ac:dyDescent="0.2"/>
    <row r="34826" x14ac:dyDescent="0.2"/>
    <row r="34827" x14ac:dyDescent="0.2"/>
    <row r="34828" x14ac:dyDescent="0.2"/>
    <row r="34829" x14ac:dyDescent="0.2"/>
    <row r="34830" x14ac:dyDescent="0.2"/>
    <row r="34831" x14ac:dyDescent="0.2"/>
    <row r="34832" x14ac:dyDescent="0.2"/>
    <row r="34833" x14ac:dyDescent="0.2"/>
    <row r="34834" x14ac:dyDescent="0.2"/>
    <row r="34835" x14ac:dyDescent="0.2"/>
    <row r="34836" x14ac:dyDescent="0.2"/>
    <row r="34837" x14ac:dyDescent="0.2"/>
    <row r="34838" x14ac:dyDescent="0.2"/>
    <row r="34839" x14ac:dyDescent="0.2"/>
    <row r="34840" x14ac:dyDescent="0.2"/>
    <row r="34841" x14ac:dyDescent="0.2"/>
    <row r="34842" x14ac:dyDescent="0.2"/>
    <row r="34843" x14ac:dyDescent="0.2"/>
    <row r="34844" x14ac:dyDescent="0.2"/>
    <row r="34845" x14ac:dyDescent="0.2"/>
    <row r="34846" x14ac:dyDescent="0.2"/>
    <row r="34847" x14ac:dyDescent="0.2"/>
    <row r="34848" x14ac:dyDescent="0.2"/>
    <row r="34849" x14ac:dyDescent="0.2"/>
    <row r="34850" x14ac:dyDescent="0.2"/>
    <row r="34851" x14ac:dyDescent="0.2"/>
    <row r="34852" x14ac:dyDescent="0.2"/>
    <row r="34853" x14ac:dyDescent="0.2"/>
    <row r="34854" x14ac:dyDescent="0.2"/>
    <row r="34855" x14ac:dyDescent="0.2"/>
    <row r="34856" x14ac:dyDescent="0.2"/>
    <row r="34857" x14ac:dyDescent="0.2"/>
    <row r="34858" x14ac:dyDescent="0.2"/>
    <row r="34859" x14ac:dyDescent="0.2"/>
    <row r="34860" x14ac:dyDescent="0.2"/>
    <row r="34861" x14ac:dyDescent="0.2"/>
    <row r="34862" x14ac:dyDescent="0.2"/>
    <row r="34863" x14ac:dyDescent="0.2"/>
    <row r="34864" x14ac:dyDescent="0.2"/>
    <row r="34865" x14ac:dyDescent="0.2"/>
    <row r="34866" x14ac:dyDescent="0.2"/>
    <row r="34867" x14ac:dyDescent="0.2"/>
    <row r="34868" x14ac:dyDescent="0.2"/>
    <row r="34869" x14ac:dyDescent="0.2"/>
    <row r="34870" x14ac:dyDescent="0.2"/>
    <row r="34871" x14ac:dyDescent="0.2"/>
    <row r="34872" x14ac:dyDescent="0.2"/>
    <row r="34873" x14ac:dyDescent="0.2"/>
    <row r="34874" x14ac:dyDescent="0.2"/>
    <row r="34875" x14ac:dyDescent="0.2"/>
    <row r="34876" x14ac:dyDescent="0.2"/>
    <row r="34877" x14ac:dyDescent="0.2"/>
    <row r="34878" x14ac:dyDescent="0.2"/>
    <row r="34879" x14ac:dyDescent="0.2"/>
    <row r="34880" x14ac:dyDescent="0.2"/>
    <row r="34881" x14ac:dyDescent="0.2"/>
    <row r="34882" x14ac:dyDescent="0.2"/>
    <row r="34883" x14ac:dyDescent="0.2"/>
    <row r="34884" x14ac:dyDescent="0.2"/>
    <row r="34885" x14ac:dyDescent="0.2"/>
    <row r="34886" x14ac:dyDescent="0.2"/>
    <row r="34887" x14ac:dyDescent="0.2"/>
    <row r="34888" x14ac:dyDescent="0.2"/>
    <row r="34889" x14ac:dyDescent="0.2"/>
    <row r="34890" x14ac:dyDescent="0.2"/>
    <row r="34891" x14ac:dyDescent="0.2"/>
    <row r="34892" x14ac:dyDescent="0.2"/>
    <row r="34893" x14ac:dyDescent="0.2"/>
    <row r="34894" x14ac:dyDescent="0.2"/>
    <row r="34895" x14ac:dyDescent="0.2"/>
    <row r="34896" x14ac:dyDescent="0.2"/>
    <row r="34897" x14ac:dyDescent="0.2"/>
    <row r="34898" x14ac:dyDescent="0.2"/>
    <row r="34899" x14ac:dyDescent="0.2"/>
    <row r="34900" x14ac:dyDescent="0.2"/>
    <row r="34901" x14ac:dyDescent="0.2"/>
    <row r="34902" x14ac:dyDescent="0.2"/>
    <row r="34903" x14ac:dyDescent="0.2"/>
    <row r="34904" x14ac:dyDescent="0.2"/>
    <row r="34905" x14ac:dyDescent="0.2"/>
    <row r="34906" x14ac:dyDescent="0.2"/>
    <row r="34907" x14ac:dyDescent="0.2"/>
    <row r="34908" x14ac:dyDescent="0.2"/>
    <row r="34909" x14ac:dyDescent="0.2"/>
    <row r="34910" x14ac:dyDescent="0.2"/>
    <row r="34911" x14ac:dyDescent="0.2"/>
    <row r="34912" x14ac:dyDescent="0.2"/>
    <row r="34913" x14ac:dyDescent="0.2"/>
    <row r="34914" x14ac:dyDescent="0.2"/>
    <row r="34915" x14ac:dyDescent="0.2"/>
    <row r="34916" x14ac:dyDescent="0.2"/>
    <row r="34917" x14ac:dyDescent="0.2"/>
    <row r="34918" x14ac:dyDescent="0.2"/>
    <row r="34919" x14ac:dyDescent="0.2"/>
    <row r="34920" x14ac:dyDescent="0.2"/>
    <row r="34921" x14ac:dyDescent="0.2"/>
    <row r="34922" x14ac:dyDescent="0.2"/>
    <row r="34923" x14ac:dyDescent="0.2"/>
    <row r="34924" x14ac:dyDescent="0.2"/>
    <row r="34925" x14ac:dyDescent="0.2"/>
    <row r="34926" x14ac:dyDescent="0.2"/>
    <row r="34927" x14ac:dyDescent="0.2"/>
    <row r="34928" x14ac:dyDescent="0.2"/>
    <row r="34929" x14ac:dyDescent="0.2"/>
    <row r="34930" x14ac:dyDescent="0.2"/>
    <row r="34931" x14ac:dyDescent="0.2"/>
    <row r="34932" x14ac:dyDescent="0.2"/>
    <row r="34933" x14ac:dyDescent="0.2"/>
    <row r="34934" x14ac:dyDescent="0.2"/>
    <row r="34935" x14ac:dyDescent="0.2"/>
    <row r="34936" x14ac:dyDescent="0.2"/>
    <row r="34937" x14ac:dyDescent="0.2"/>
    <row r="34938" x14ac:dyDescent="0.2"/>
    <row r="34939" x14ac:dyDescent="0.2"/>
    <row r="34940" x14ac:dyDescent="0.2"/>
    <row r="34941" x14ac:dyDescent="0.2"/>
    <row r="34942" x14ac:dyDescent="0.2"/>
    <row r="34943" x14ac:dyDescent="0.2"/>
    <row r="34944" x14ac:dyDescent="0.2"/>
    <row r="34945" x14ac:dyDescent="0.2"/>
    <row r="34946" x14ac:dyDescent="0.2"/>
    <row r="34947" x14ac:dyDescent="0.2"/>
    <row r="34948" x14ac:dyDescent="0.2"/>
    <row r="34949" x14ac:dyDescent="0.2"/>
    <row r="34950" x14ac:dyDescent="0.2"/>
    <row r="34951" x14ac:dyDescent="0.2"/>
    <row r="34952" x14ac:dyDescent="0.2"/>
    <row r="34953" x14ac:dyDescent="0.2"/>
    <row r="34954" x14ac:dyDescent="0.2"/>
    <row r="34955" x14ac:dyDescent="0.2"/>
    <row r="34956" x14ac:dyDescent="0.2"/>
    <row r="34957" x14ac:dyDescent="0.2"/>
    <row r="34958" x14ac:dyDescent="0.2"/>
    <row r="34959" x14ac:dyDescent="0.2"/>
    <row r="34960" x14ac:dyDescent="0.2"/>
    <row r="34961" x14ac:dyDescent="0.2"/>
    <row r="34962" x14ac:dyDescent="0.2"/>
    <row r="34963" x14ac:dyDescent="0.2"/>
    <row r="34964" x14ac:dyDescent="0.2"/>
    <row r="34965" x14ac:dyDescent="0.2"/>
    <row r="34966" x14ac:dyDescent="0.2"/>
    <row r="34967" x14ac:dyDescent="0.2"/>
    <row r="34968" x14ac:dyDescent="0.2"/>
    <row r="34969" x14ac:dyDescent="0.2"/>
    <row r="34970" x14ac:dyDescent="0.2"/>
    <row r="34971" x14ac:dyDescent="0.2"/>
    <row r="34972" x14ac:dyDescent="0.2"/>
    <row r="34973" x14ac:dyDescent="0.2"/>
    <row r="34974" x14ac:dyDescent="0.2"/>
    <row r="34975" x14ac:dyDescent="0.2"/>
    <row r="34976" x14ac:dyDescent="0.2"/>
    <row r="34977" x14ac:dyDescent="0.2"/>
    <row r="34978" x14ac:dyDescent="0.2"/>
    <row r="34979" x14ac:dyDescent="0.2"/>
    <row r="34980" x14ac:dyDescent="0.2"/>
    <row r="34981" x14ac:dyDescent="0.2"/>
    <row r="34982" x14ac:dyDescent="0.2"/>
    <row r="34983" x14ac:dyDescent="0.2"/>
    <row r="34984" x14ac:dyDescent="0.2"/>
    <row r="34985" x14ac:dyDescent="0.2"/>
    <row r="34986" x14ac:dyDescent="0.2"/>
    <row r="34987" x14ac:dyDescent="0.2"/>
    <row r="34988" x14ac:dyDescent="0.2"/>
    <row r="34989" x14ac:dyDescent="0.2"/>
    <row r="34990" x14ac:dyDescent="0.2"/>
    <row r="34991" x14ac:dyDescent="0.2"/>
    <row r="34992" x14ac:dyDescent="0.2"/>
    <row r="34993" x14ac:dyDescent="0.2"/>
    <row r="34994" x14ac:dyDescent="0.2"/>
    <row r="34995" x14ac:dyDescent="0.2"/>
    <row r="34996" x14ac:dyDescent="0.2"/>
    <row r="34997" x14ac:dyDescent="0.2"/>
    <row r="34998" x14ac:dyDescent="0.2"/>
    <row r="34999" x14ac:dyDescent="0.2"/>
    <row r="35000" x14ac:dyDescent="0.2"/>
    <row r="35001" x14ac:dyDescent="0.2"/>
    <row r="35002" x14ac:dyDescent="0.2"/>
    <row r="35003" x14ac:dyDescent="0.2"/>
    <row r="35004" x14ac:dyDescent="0.2"/>
    <row r="35005" x14ac:dyDescent="0.2"/>
    <row r="35006" x14ac:dyDescent="0.2"/>
    <row r="35007" x14ac:dyDescent="0.2"/>
    <row r="35008" x14ac:dyDescent="0.2"/>
    <row r="35009" x14ac:dyDescent="0.2"/>
    <row r="35010" x14ac:dyDescent="0.2"/>
    <row r="35011" x14ac:dyDescent="0.2"/>
    <row r="35012" x14ac:dyDescent="0.2"/>
    <row r="35013" x14ac:dyDescent="0.2"/>
    <row r="35014" x14ac:dyDescent="0.2"/>
    <row r="35015" x14ac:dyDescent="0.2"/>
    <row r="35016" x14ac:dyDescent="0.2"/>
    <row r="35017" x14ac:dyDescent="0.2"/>
    <row r="35018" x14ac:dyDescent="0.2"/>
    <row r="35019" x14ac:dyDescent="0.2"/>
    <row r="35020" x14ac:dyDescent="0.2"/>
    <row r="35021" x14ac:dyDescent="0.2"/>
    <row r="35022" x14ac:dyDescent="0.2"/>
    <row r="35023" x14ac:dyDescent="0.2"/>
    <row r="35024" x14ac:dyDescent="0.2"/>
    <row r="35025" x14ac:dyDescent="0.2"/>
    <row r="35026" x14ac:dyDescent="0.2"/>
    <row r="35027" x14ac:dyDescent="0.2"/>
    <row r="35028" x14ac:dyDescent="0.2"/>
    <row r="35029" x14ac:dyDescent="0.2"/>
    <row r="35030" x14ac:dyDescent="0.2"/>
    <row r="35031" x14ac:dyDescent="0.2"/>
    <row r="35032" x14ac:dyDescent="0.2"/>
    <row r="35033" x14ac:dyDescent="0.2"/>
    <row r="35034" x14ac:dyDescent="0.2"/>
    <row r="35035" x14ac:dyDescent="0.2"/>
    <row r="35036" x14ac:dyDescent="0.2"/>
    <row r="35037" x14ac:dyDescent="0.2"/>
    <row r="35038" x14ac:dyDescent="0.2"/>
    <row r="35039" x14ac:dyDescent="0.2"/>
    <row r="35040" x14ac:dyDescent="0.2"/>
    <row r="35041" x14ac:dyDescent="0.2"/>
    <row r="35042" x14ac:dyDescent="0.2"/>
    <row r="35043" x14ac:dyDescent="0.2"/>
    <row r="35044" x14ac:dyDescent="0.2"/>
    <row r="35045" x14ac:dyDescent="0.2"/>
    <row r="35046" x14ac:dyDescent="0.2"/>
    <row r="35047" x14ac:dyDescent="0.2"/>
    <row r="35048" x14ac:dyDescent="0.2"/>
    <row r="35049" x14ac:dyDescent="0.2"/>
    <row r="35050" x14ac:dyDescent="0.2"/>
    <row r="35051" x14ac:dyDescent="0.2"/>
    <row r="35052" x14ac:dyDescent="0.2"/>
    <row r="35053" x14ac:dyDescent="0.2"/>
    <row r="35054" x14ac:dyDescent="0.2"/>
    <row r="35055" x14ac:dyDescent="0.2"/>
    <row r="35056" x14ac:dyDescent="0.2"/>
    <row r="35057" x14ac:dyDescent="0.2"/>
    <row r="35058" x14ac:dyDescent="0.2"/>
    <row r="35059" x14ac:dyDescent="0.2"/>
    <row r="35060" x14ac:dyDescent="0.2"/>
    <row r="35061" x14ac:dyDescent="0.2"/>
    <row r="35062" x14ac:dyDescent="0.2"/>
    <row r="35063" x14ac:dyDescent="0.2"/>
    <row r="35064" x14ac:dyDescent="0.2"/>
    <row r="35065" x14ac:dyDescent="0.2"/>
    <row r="35066" x14ac:dyDescent="0.2"/>
    <row r="35067" x14ac:dyDescent="0.2"/>
    <row r="35068" x14ac:dyDescent="0.2"/>
    <row r="35069" x14ac:dyDescent="0.2"/>
    <row r="35070" x14ac:dyDescent="0.2"/>
    <row r="35071" x14ac:dyDescent="0.2"/>
    <row r="35072" x14ac:dyDescent="0.2"/>
    <row r="35073" x14ac:dyDescent="0.2"/>
    <row r="35074" x14ac:dyDescent="0.2"/>
    <row r="35075" x14ac:dyDescent="0.2"/>
    <row r="35076" x14ac:dyDescent="0.2"/>
    <row r="35077" x14ac:dyDescent="0.2"/>
    <row r="35078" x14ac:dyDescent="0.2"/>
    <row r="35079" x14ac:dyDescent="0.2"/>
    <row r="35080" x14ac:dyDescent="0.2"/>
    <row r="35081" x14ac:dyDescent="0.2"/>
    <row r="35082" x14ac:dyDescent="0.2"/>
    <row r="35083" x14ac:dyDescent="0.2"/>
    <row r="35084" x14ac:dyDescent="0.2"/>
    <row r="35085" x14ac:dyDescent="0.2"/>
    <row r="35086" x14ac:dyDescent="0.2"/>
    <row r="35087" x14ac:dyDescent="0.2"/>
    <row r="35088" x14ac:dyDescent="0.2"/>
    <row r="35089" x14ac:dyDescent="0.2"/>
    <row r="35090" x14ac:dyDescent="0.2"/>
    <row r="35091" x14ac:dyDescent="0.2"/>
    <row r="35092" x14ac:dyDescent="0.2"/>
    <row r="35093" x14ac:dyDescent="0.2"/>
    <row r="35094" x14ac:dyDescent="0.2"/>
    <row r="35095" x14ac:dyDescent="0.2"/>
    <row r="35096" x14ac:dyDescent="0.2"/>
    <row r="35097" x14ac:dyDescent="0.2"/>
    <row r="35098" x14ac:dyDescent="0.2"/>
    <row r="35099" x14ac:dyDescent="0.2"/>
    <row r="35100" x14ac:dyDescent="0.2"/>
    <row r="35101" x14ac:dyDescent="0.2"/>
    <row r="35102" x14ac:dyDescent="0.2"/>
    <row r="35103" x14ac:dyDescent="0.2"/>
    <row r="35104" x14ac:dyDescent="0.2"/>
    <row r="35105" x14ac:dyDescent="0.2"/>
    <row r="35106" x14ac:dyDescent="0.2"/>
    <row r="35107" x14ac:dyDescent="0.2"/>
    <row r="35108" x14ac:dyDescent="0.2"/>
    <row r="35109" x14ac:dyDescent="0.2"/>
    <row r="35110" x14ac:dyDescent="0.2"/>
    <row r="35111" x14ac:dyDescent="0.2"/>
    <row r="35112" x14ac:dyDescent="0.2"/>
    <row r="35113" x14ac:dyDescent="0.2"/>
    <row r="35114" x14ac:dyDescent="0.2"/>
    <row r="35115" x14ac:dyDescent="0.2"/>
    <row r="35116" x14ac:dyDescent="0.2"/>
    <row r="35117" x14ac:dyDescent="0.2"/>
    <row r="35118" x14ac:dyDescent="0.2"/>
    <row r="35119" x14ac:dyDescent="0.2"/>
    <row r="35120" x14ac:dyDescent="0.2"/>
    <row r="35121" x14ac:dyDescent="0.2"/>
    <row r="35122" x14ac:dyDescent="0.2"/>
    <row r="35123" x14ac:dyDescent="0.2"/>
    <row r="35124" x14ac:dyDescent="0.2"/>
    <row r="35125" x14ac:dyDescent="0.2"/>
    <row r="35126" x14ac:dyDescent="0.2"/>
    <row r="35127" x14ac:dyDescent="0.2"/>
    <row r="35128" x14ac:dyDescent="0.2"/>
    <row r="35129" x14ac:dyDescent="0.2"/>
    <row r="35130" x14ac:dyDescent="0.2"/>
    <row r="35131" x14ac:dyDescent="0.2"/>
    <row r="35132" x14ac:dyDescent="0.2"/>
    <row r="35133" x14ac:dyDescent="0.2"/>
    <row r="35134" x14ac:dyDescent="0.2"/>
    <row r="35135" x14ac:dyDescent="0.2"/>
    <row r="35136" x14ac:dyDescent="0.2"/>
    <row r="35137" x14ac:dyDescent="0.2"/>
    <row r="35138" x14ac:dyDescent="0.2"/>
    <row r="35139" x14ac:dyDescent="0.2"/>
    <row r="35140" x14ac:dyDescent="0.2"/>
    <row r="35141" x14ac:dyDescent="0.2"/>
    <row r="35142" x14ac:dyDescent="0.2"/>
    <row r="35143" x14ac:dyDescent="0.2"/>
    <row r="35144" x14ac:dyDescent="0.2"/>
    <row r="35145" x14ac:dyDescent="0.2"/>
    <row r="35146" x14ac:dyDescent="0.2"/>
    <row r="35147" x14ac:dyDescent="0.2"/>
    <row r="35148" x14ac:dyDescent="0.2"/>
    <row r="35149" x14ac:dyDescent="0.2"/>
    <row r="35150" x14ac:dyDescent="0.2"/>
    <row r="35151" x14ac:dyDescent="0.2"/>
    <row r="35152" x14ac:dyDescent="0.2"/>
    <row r="35153" x14ac:dyDescent="0.2"/>
    <row r="35154" x14ac:dyDescent="0.2"/>
    <row r="35155" x14ac:dyDescent="0.2"/>
    <row r="35156" x14ac:dyDescent="0.2"/>
    <row r="35157" x14ac:dyDescent="0.2"/>
    <row r="35158" x14ac:dyDescent="0.2"/>
    <row r="35159" x14ac:dyDescent="0.2"/>
    <row r="35160" x14ac:dyDescent="0.2"/>
    <row r="35161" x14ac:dyDescent="0.2"/>
    <row r="35162" x14ac:dyDescent="0.2"/>
    <row r="35163" x14ac:dyDescent="0.2"/>
    <row r="35164" x14ac:dyDescent="0.2"/>
    <row r="35165" x14ac:dyDescent="0.2"/>
    <row r="35166" x14ac:dyDescent="0.2"/>
    <row r="35167" x14ac:dyDescent="0.2"/>
    <row r="35168" x14ac:dyDescent="0.2"/>
    <row r="35169" x14ac:dyDescent="0.2"/>
    <row r="35170" x14ac:dyDescent="0.2"/>
    <row r="35171" x14ac:dyDescent="0.2"/>
    <row r="35172" x14ac:dyDescent="0.2"/>
    <row r="35173" x14ac:dyDescent="0.2"/>
    <row r="35174" x14ac:dyDescent="0.2"/>
    <row r="35175" x14ac:dyDescent="0.2"/>
    <row r="35176" x14ac:dyDescent="0.2"/>
    <row r="35177" x14ac:dyDescent="0.2"/>
    <row r="35178" x14ac:dyDescent="0.2"/>
    <row r="35179" x14ac:dyDescent="0.2"/>
    <row r="35180" x14ac:dyDescent="0.2"/>
    <row r="35181" x14ac:dyDescent="0.2"/>
    <row r="35182" x14ac:dyDescent="0.2"/>
    <row r="35183" x14ac:dyDescent="0.2"/>
    <row r="35184" x14ac:dyDescent="0.2"/>
    <row r="35185" x14ac:dyDescent="0.2"/>
    <row r="35186" x14ac:dyDescent="0.2"/>
    <row r="35187" x14ac:dyDescent="0.2"/>
    <row r="35188" x14ac:dyDescent="0.2"/>
    <row r="35189" x14ac:dyDescent="0.2"/>
    <row r="35190" x14ac:dyDescent="0.2"/>
    <row r="35191" x14ac:dyDescent="0.2"/>
    <row r="35192" x14ac:dyDescent="0.2"/>
    <row r="35193" x14ac:dyDescent="0.2"/>
    <row r="35194" x14ac:dyDescent="0.2"/>
    <row r="35195" x14ac:dyDescent="0.2"/>
    <row r="35196" x14ac:dyDescent="0.2"/>
    <row r="35197" x14ac:dyDescent="0.2"/>
    <row r="35198" x14ac:dyDescent="0.2"/>
    <row r="35199" x14ac:dyDescent="0.2"/>
    <row r="35200" x14ac:dyDescent="0.2"/>
    <row r="35201" x14ac:dyDescent="0.2"/>
    <row r="35202" x14ac:dyDescent="0.2"/>
    <row r="35203" x14ac:dyDescent="0.2"/>
    <row r="35204" x14ac:dyDescent="0.2"/>
    <row r="35205" x14ac:dyDescent="0.2"/>
    <row r="35206" x14ac:dyDescent="0.2"/>
    <row r="35207" x14ac:dyDescent="0.2"/>
    <row r="35208" x14ac:dyDescent="0.2"/>
    <row r="35209" x14ac:dyDescent="0.2"/>
    <row r="35210" x14ac:dyDescent="0.2"/>
    <row r="35211" x14ac:dyDescent="0.2"/>
    <row r="35212" x14ac:dyDescent="0.2"/>
    <row r="35213" x14ac:dyDescent="0.2"/>
    <row r="35214" x14ac:dyDescent="0.2"/>
    <row r="35215" x14ac:dyDescent="0.2"/>
    <row r="35216" x14ac:dyDescent="0.2"/>
    <row r="35217" x14ac:dyDescent="0.2"/>
    <row r="35218" x14ac:dyDescent="0.2"/>
    <row r="35219" x14ac:dyDescent="0.2"/>
    <row r="35220" x14ac:dyDescent="0.2"/>
    <row r="35221" x14ac:dyDescent="0.2"/>
    <row r="35222" x14ac:dyDescent="0.2"/>
    <row r="35223" x14ac:dyDescent="0.2"/>
    <row r="35224" x14ac:dyDescent="0.2"/>
    <row r="35225" x14ac:dyDescent="0.2"/>
    <row r="35226" x14ac:dyDescent="0.2"/>
    <row r="35227" x14ac:dyDescent="0.2"/>
    <row r="35228" x14ac:dyDescent="0.2"/>
    <row r="35229" x14ac:dyDescent="0.2"/>
    <row r="35230" x14ac:dyDescent="0.2"/>
    <row r="35231" x14ac:dyDescent="0.2"/>
    <row r="35232" x14ac:dyDescent="0.2"/>
    <row r="35233" x14ac:dyDescent="0.2"/>
    <row r="35234" x14ac:dyDescent="0.2"/>
    <row r="35235" x14ac:dyDescent="0.2"/>
    <row r="35236" x14ac:dyDescent="0.2"/>
    <row r="35237" x14ac:dyDescent="0.2"/>
    <row r="35238" x14ac:dyDescent="0.2"/>
    <row r="35239" x14ac:dyDescent="0.2"/>
    <row r="35240" x14ac:dyDescent="0.2"/>
    <row r="35241" x14ac:dyDescent="0.2"/>
    <row r="35242" x14ac:dyDescent="0.2"/>
    <row r="35243" x14ac:dyDescent="0.2"/>
    <row r="35244" x14ac:dyDescent="0.2"/>
    <row r="35245" x14ac:dyDescent="0.2"/>
    <row r="35246" x14ac:dyDescent="0.2"/>
    <row r="35247" x14ac:dyDescent="0.2"/>
    <row r="35248" x14ac:dyDescent="0.2"/>
    <row r="35249" x14ac:dyDescent="0.2"/>
    <row r="35250" x14ac:dyDescent="0.2"/>
    <row r="35251" x14ac:dyDescent="0.2"/>
    <row r="35252" x14ac:dyDescent="0.2"/>
    <row r="35253" x14ac:dyDescent="0.2"/>
    <row r="35254" x14ac:dyDescent="0.2"/>
    <row r="35255" x14ac:dyDescent="0.2"/>
    <row r="35256" x14ac:dyDescent="0.2"/>
    <row r="35257" x14ac:dyDescent="0.2"/>
    <row r="35258" x14ac:dyDescent="0.2"/>
    <row r="35259" x14ac:dyDescent="0.2"/>
    <row r="35260" x14ac:dyDescent="0.2"/>
    <row r="35261" x14ac:dyDescent="0.2"/>
    <row r="35262" x14ac:dyDescent="0.2"/>
    <row r="35263" x14ac:dyDescent="0.2"/>
    <row r="35264" x14ac:dyDescent="0.2"/>
    <row r="35265" x14ac:dyDescent="0.2"/>
    <row r="35266" x14ac:dyDescent="0.2"/>
    <row r="35267" x14ac:dyDescent="0.2"/>
    <row r="35268" x14ac:dyDescent="0.2"/>
    <row r="35269" x14ac:dyDescent="0.2"/>
    <row r="35270" x14ac:dyDescent="0.2"/>
    <row r="35271" x14ac:dyDescent="0.2"/>
    <row r="35272" x14ac:dyDescent="0.2"/>
    <row r="35273" x14ac:dyDescent="0.2"/>
    <row r="35274" x14ac:dyDescent="0.2"/>
    <row r="35275" x14ac:dyDescent="0.2"/>
    <row r="35276" x14ac:dyDescent="0.2"/>
    <row r="35277" x14ac:dyDescent="0.2"/>
    <row r="35278" x14ac:dyDescent="0.2"/>
    <row r="35279" x14ac:dyDescent="0.2"/>
    <row r="35280" x14ac:dyDescent="0.2"/>
    <row r="35281" x14ac:dyDescent="0.2"/>
    <row r="35282" x14ac:dyDescent="0.2"/>
    <row r="35283" x14ac:dyDescent="0.2"/>
    <row r="35284" x14ac:dyDescent="0.2"/>
    <row r="35285" x14ac:dyDescent="0.2"/>
    <row r="35286" x14ac:dyDescent="0.2"/>
    <row r="35287" x14ac:dyDescent="0.2"/>
    <row r="35288" x14ac:dyDescent="0.2"/>
    <row r="35289" x14ac:dyDescent="0.2"/>
    <row r="35290" x14ac:dyDescent="0.2"/>
    <row r="35291" x14ac:dyDescent="0.2"/>
    <row r="35292" x14ac:dyDescent="0.2"/>
    <row r="35293" x14ac:dyDescent="0.2"/>
    <row r="35294" x14ac:dyDescent="0.2"/>
    <row r="35295" x14ac:dyDescent="0.2"/>
    <row r="35296" x14ac:dyDescent="0.2"/>
    <row r="35297" x14ac:dyDescent="0.2"/>
    <row r="35298" x14ac:dyDescent="0.2"/>
    <row r="35299" x14ac:dyDescent="0.2"/>
    <row r="35300" x14ac:dyDescent="0.2"/>
    <row r="35301" x14ac:dyDescent="0.2"/>
    <row r="35302" x14ac:dyDescent="0.2"/>
    <row r="35303" x14ac:dyDescent="0.2"/>
    <row r="35304" x14ac:dyDescent="0.2"/>
    <row r="35305" x14ac:dyDescent="0.2"/>
    <row r="35306" x14ac:dyDescent="0.2"/>
    <row r="35307" x14ac:dyDescent="0.2"/>
    <row r="35308" x14ac:dyDescent="0.2"/>
    <row r="35309" x14ac:dyDescent="0.2"/>
    <row r="35310" x14ac:dyDescent="0.2"/>
    <row r="35311" x14ac:dyDescent="0.2"/>
    <row r="35312" x14ac:dyDescent="0.2"/>
    <row r="35313" x14ac:dyDescent="0.2"/>
    <row r="35314" x14ac:dyDescent="0.2"/>
    <row r="35315" x14ac:dyDescent="0.2"/>
    <row r="35316" x14ac:dyDescent="0.2"/>
    <row r="35317" x14ac:dyDescent="0.2"/>
    <row r="35318" x14ac:dyDescent="0.2"/>
    <row r="35319" x14ac:dyDescent="0.2"/>
    <row r="35320" x14ac:dyDescent="0.2"/>
    <row r="35321" x14ac:dyDescent="0.2"/>
    <row r="35322" x14ac:dyDescent="0.2"/>
    <row r="35323" x14ac:dyDescent="0.2"/>
    <row r="35324" x14ac:dyDescent="0.2"/>
    <row r="35325" x14ac:dyDescent="0.2"/>
    <row r="35326" x14ac:dyDescent="0.2"/>
    <row r="35327" x14ac:dyDescent="0.2"/>
    <row r="35328" x14ac:dyDescent="0.2"/>
    <row r="35329" x14ac:dyDescent="0.2"/>
    <row r="35330" x14ac:dyDescent="0.2"/>
    <row r="35331" x14ac:dyDescent="0.2"/>
    <row r="35332" x14ac:dyDescent="0.2"/>
    <row r="35333" x14ac:dyDescent="0.2"/>
    <row r="35334" x14ac:dyDescent="0.2"/>
    <row r="35335" x14ac:dyDescent="0.2"/>
    <row r="35336" x14ac:dyDescent="0.2"/>
    <row r="35337" x14ac:dyDescent="0.2"/>
    <row r="35338" x14ac:dyDescent="0.2"/>
    <row r="35339" x14ac:dyDescent="0.2"/>
    <row r="35340" x14ac:dyDescent="0.2"/>
    <row r="35341" x14ac:dyDescent="0.2"/>
    <row r="35342" x14ac:dyDescent="0.2"/>
    <row r="35343" x14ac:dyDescent="0.2"/>
    <row r="35344" x14ac:dyDescent="0.2"/>
    <row r="35345" x14ac:dyDescent="0.2"/>
    <row r="35346" x14ac:dyDescent="0.2"/>
    <row r="35347" x14ac:dyDescent="0.2"/>
    <row r="35348" x14ac:dyDescent="0.2"/>
    <row r="35349" x14ac:dyDescent="0.2"/>
    <row r="35350" x14ac:dyDescent="0.2"/>
    <row r="35351" x14ac:dyDescent="0.2"/>
    <row r="35352" x14ac:dyDescent="0.2"/>
    <row r="35353" x14ac:dyDescent="0.2"/>
    <row r="35354" x14ac:dyDescent="0.2"/>
    <row r="35355" x14ac:dyDescent="0.2"/>
    <row r="35356" x14ac:dyDescent="0.2"/>
    <row r="35357" x14ac:dyDescent="0.2"/>
    <row r="35358" x14ac:dyDescent="0.2"/>
    <row r="35359" x14ac:dyDescent="0.2"/>
    <row r="35360" x14ac:dyDescent="0.2"/>
    <row r="35361" x14ac:dyDescent="0.2"/>
    <row r="35362" x14ac:dyDescent="0.2"/>
    <row r="35363" x14ac:dyDescent="0.2"/>
    <row r="35364" x14ac:dyDescent="0.2"/>
    <row r="35365" x14ac:dyDescent="0.2"/>
    <row r="35366" x14ac:dyDescent="0.2"/>
    <row r="35367" x14ac:dyDescent="0.2"/>
    <row r="35368" x14ac:dyDescent="0.2"/>
    <row r="35369" x14ac:dyDescent="0.2"/>
    <row r="35370" x14ac:dyDescent="0.2"/>
    <row r="35371" x14ac:dyDescent="0.2"/>
    <row r="35372" x14ac:dyDescent="0.2"/>
    <row r="35373" x14ac:dyDescent="0.2"/>
    <row r="35374" x14ac:dyDescent="0.2"/>
    <row r="35375" x14ac:dyDescent="0.2"/>
    <row r="35376" x14ac:dyDescent="0.2"/>
    <row r="35377" x14ac:dyDescent="0.2"/>
    <row r="35378" x14ac:dyDescent="0.2"/>
    <row r="35379" x14ac:dyDescent="0.2"/>
    <row r="35380" x14ac:dyDescent="0.2"/>
    <row r="35381" x14ac:dyDescent="0.2"/>
    <row r="35382" x14ac:dyDescent="0.2"/>
    <row r="35383" x14ac:dyDescent="0.2"/>
    <row r="35384" x14ac:dyDescent="0.2"/>
    <row r="35385" x14ac:dyDescent="0.2"/>
    <row r="35386" x14ac:dyDescent="0.2"/>
    <row r="35387" x14ac:dyDescent="0.2"/>
    <row r="35388" x14ac:dyDescent="0.2"/>
    <row r="35389" x14ac:dyDescent="0.2"/>
    <row r="35390" x14ac:dyDescent="0.2"/>
    <row r="35391" x14ac:dyDescent="0.2"/>
    <row r="35392" x14ac:dyDescent="0.2"/>
    <row r="35393" x14ac:dyDescent="0.2"/>
    <row r="35394" x14ac:dyDescent="0.2"/>
    <row r="35395" x14ac:dyDescent="0.2"/>
    <row r="35396" x14ac:dyDescent="0.2"/>
    <row r="35397" x14ac:dyDescent="0.2"/>
    <row r="35398" x14ac:dyDescent="0.2"/>
    <row r="35399" x14ac:dyDescent="0.2"/>
    <row r="35400" x14ac:dyDescent="0.2"/>
    <row r="35401" x14ac:dyDescent="0.2"/>
    <row r="35402" x14ac:dyDescent="0.2"/>
    <row r="35403" x14ac:dyDescent="0.2"/>
    <row r="35404" x14ac:dyDescent="0.2"/>
    <row r="35405" x14ac:dyDescent="0.2"/>
    <row r="35406" x14ac:dyDescent="0.2"/>
    <row r="35407" x14ac:dyDescent="0.2"/>
    <row r="35408" x14ac:dyDescent="0.2"/>
    <row r="35409" x14ac:dyDescent="0.2"/>
    <row r="35410" x14ac:dyDescent="0.2"/>
    <row r="35411" x14ac:dyDescent="0.2"/>
    <row r="35412" x14ac:dyDescent="0.2"/>
    <row r="35413" x14ac:dyDescent="0.2"/>
    <row r="35414" x14ac:dyDescent="0.2"/>
    <row r="35415" x14ac:dyDescent="0.2"/>
    <row r="35416" x14ac:dyDescent="0.2"/>
    <row r="35417" x14ac:dyDescent="0.2"/>
    <row r="35418" x14ac:dyDescent="0.2"/>
    <row r="35419" x14ac:dyDescent="0.2"/>
    <row r="35420" x14ac:dyDescent="0.2"/>
    <row r="35421" x14ac:dyDescent="0.2"/>
    <row r="35422" x14ac:dyDescent="0.2"/>
    <row r="35423" x14ac:dyDescent="0.2"/>
    <row r="35424" x14ac:dyDescent="0.2"/>
    <row r="35425" x14ac:dyDescent="0.2"/>
    <row r="35426" x14ac:dyDescent="0.2"/>
    <row r="35427" x14ac:dyDescent="0.2"/>
    <row r="35428" x14ac:dyDescent="0.2"/>
    <row r="35429" x14ac:dyDescent="0.2"/>
    <row r="35430" x14ac:dyDescent="0.2"/>
    <row r="35431" x14ac:dyDescent="0.2"/>
    <row r="35432" x14ac:dyDescent="0.2"/>
    <row r="35433" x14ac:dyDescent="0.2"/>
    <row r="35434" x14ac:dyDescent="0.2"/>
    <row r="35435" x14ac:dyDescent="0.2"/>
    <row r="35436" x14ac:dyDescent="0.2"/>
    <row r="35437" x14ac:dyDescent="0.2"/>
    <row r="35438" x14ac:dyDescent="0.2"/>
    <row r="35439" x14ac:dyDescent="0.2"/>
    <row r="35440" x14ac:dyDescent="0.2"/>
    <row r="35441" x14ac:dyDescent="0.2"/>
    <row r="35442" x14ac:dyDescent="0.2"/>
    <row r="35443" x14ac:dyDescent="0.2"/>
    <row r="35444" x14ac:dyDescent="0.2"/>
    <row r="35445" x14ac:dyDescent="0.2"/>
    <row r="35446" x14ac:dyDescent="0.2"/>
    <row r="35447" x14ac:dyDescent="0.2"/>
    <row r="35448" x14ac:dyDescent="0.2"/>
    <row r="35449" x14ac:dyDescent="0.2"/>
    <row r="35450" x14ac:dyDescent="0.2"/>
    <row r="35451" x14ac:dyDescent="0.2"/>
    <row r="35452" x14ac:dyDescent="0.2"/>
    <row r="35453" x14ac:dyDescent="0.2"/>
    <row r="35454" x14ac:dyDescent="0.2"/>
    <row r="35455" x14ac:dyDescent="0.2"/>
    <row r="35456" x14ac:dyDescent="0.2"/>
    <row r="35457" x14ac:dyDescent="0.2"/>
    <row r="35458" x14ac:dyDescent="0.2"/>
    <row r="35459" x14ac:dyDescent="0.2"/>
    <row r="35460" x14ac:dyDescent="0.2"/>
    <row r="35461" x14ac:dyDescent="0.2"/>
    <row r="35462" x14ac:dyDescent="0.2"/>
    <row r="35463" x14ac:dyDescent="0.2"/>
    <row r="35464" x14ac:dyDescent="0.2"/>
    <row r="35465" x14ac:dyDescent="0.2"/>
    <row r="35466" x14ac:dyDescent="0.2"/>
    <row r="35467" x14ac:dyDescent="0.2"/>
    <row r="35468" x14ac:dyDescent="0.2"/>
    <row r="35469" x14ac:dyDescent="0.2"/>
    <row r="35470" x14ac:dyDescent="0.2"/>
    <row r="35471" x14ac:dyDescent="0.2"/>
    <row r="35472" x14ac:dyDescent="0.2"/>
    <row r="35473" x14ac:dyDescent="0.2"/>
    <row r="35474" x14ac:dyDescent="0.2"/>
    <row r="35475" x14ac:dyDescent="0.2"/>
    <row r="35476" x14ac:dyDescent="0.2"/>
    <row r="35477" x14ac:dyDescent="0.2"/>
    <row r="35478" x14ac:dyDescent="0.2"/>
    <row r="35479" x14ac:dyDescent="0.2"/>
    <row r="35480" x14ac:dyDescent="0.2"/>
    <row r="35481" x14ac:dyDescent="0.2"/>
    <row r="35482" x14ac:dyDescent="0.2"/>
    <row r="35483" x14ac:dyDescent="0.2"/>
    <row r="35484" x14ac:dyDescent="0.2"/>
    <row r="35485" x14ac:dyDescent="0.2"/>
    <row r="35486" x14ac:dyDescent="0.2"/>
    <row r="35487" x14ac:dyDescent="0.2"/>
    <row r="35488" x14ac:dyDescent="0.2"/>
    <row r="35489" x14ac:dyDescent="0.2"/>
    <row r="35490" x14ac:dyDescent="0.2"/>
    <row r="35491" x14ac:dyDescent="0.2"/>
    <row r="35492" x14ac:dyDescent="0.2"/>
    <row r="35493" x14ac:dyDescent="0.2"/>
    <row r="35494" x14ac:dyDescent="0.2"/>
    <row r="35495" x14ac:dyDescent="0.2"/>
    <row r="35496" x14ac:dyDescent="0.2"/>
    <row r="35497" x14ac:dyDescent="0.2"/>
    <row r="35498" x14ac:dyDescent="0.2"/>
    <row r="35499" x14ac:dyDescent="0.2"/>
    <row r="35500" x14ac:dyDescent="0.2"/>
    <row r="35501" x14ac:dyDescent="0.2"/>
    <row r="35502" x14ac:dyDescent="0.2"/>
    <row r="35503" x14ac:dyDescent="0.2"/>
    <row r="35504" x14ac:dyDescent="0.2"/>
    <row r="35505" x14ac:dyDescent="0.2"/>
    <row r="35506" x14ac:dyDescent="0.2"/>
    <row r="35507" x14ac:dyDescent="0.2"/>
    <row r="35508" x14ac:dyDescent="0.2"/>
    <row r="35509" x14ac:dyDescent="0.2"/>
    <row r="35510" x14ac:dyDescent="0.2"/>
    <row r="35511" x14ac:dyDescent="0.2"/>
    <row r="35512" x14ac:dyDescent="0.2"/>
    <row r="35513" x14ac:dyDescent="0.2"/>
    <row r="35514" x14ac:dyDescent="0.2"/>
    <row r="35515" x14ac:dyDescent="0.2"/>
    <row r="35516" x14ac:dyDescent="0.2"/>
    <row r="35517" x14ac:dyDescent="0.2"/>
    <row r="35518" x14ac:dyDescent="0.2"/>
    <row r="35519" x14ac:dyDescent="0.2"/>
    <row r="35520" x14ac:dyDescent="0.2"/>
    <row r="35521" x14ac:dyDescent="0.2"/>
    <row r="35522" x14ac:dyDescent="0.2"/>
    <row r="35523" x14ac:dyDescent="0.2"/>
    <row r="35524" x14ac:dyDescent="0.2"/>
    <row r="35525" x14ac:dyDescent="0.2"/>
    <row r="35526" x14ac:dyDescent="0.2"/>
    <row r="35527" x14ac:dyDescent="0.2"/>
    <row r="35528" x14ac:dyDescent="0.2"/>
    <row r="35529" x14ac:dyDescent="0.2"/>
    <row r="35530" x14ac:dyDescent="0.2"/>
    <row r="35531" x14ac:dyDescent="0.2"/>
    <row r="35532" x14ac:dyDescent="0.2"/>
    <row r="35533" x14ac:dyDescent="0.2"/>
    <row r="35534" x14ac:dyDescent="0.2"/>
    <row r="35535" x14ac:dyDescent="0.2"/>
    <row r="35536" x14ac:dyDescent="0.2"/>
    <row r="35537" x14ac:dyDescent="0.2"/>
    <row r="35538" x14ac:dyDescent="0.2"/>
    <row r="35539" x14ac:dyDescent="0.2"/>
    <row r="35540" x14ac:dyDescent="0.2"/>
    <row r="35541" x14ac:dyDescent="0.2"/>
    <row r="35542" x14ac:dyDescent="0.2"/>
    <row r="35543" x14ac:dyDescent="0.2"/>
    <row r="35544" x14ac:dyDescent="0.2"/>
    <row r="35545" x14ac:dyDescent="0.2"/>
    <row r="35546" x14ac:dyDescent="0.2"/>
    <row r="35547" x14ac:dyDescent="0.2"/>
    <row r="35548" x14ac:dyDescent="0.2"/>
    <row r="35549" x14ac:dyDescent="0.2"/>
    <row r="35550" x14ac:dyDescent="0.2"/>
    <row r="35551" x14ac:dyDescent="0.2"/>
    <row r="35552" x14ac:dyDescent="0.2"/>
    <row r="35553" x14ac:dyDescent="0.2"/>
    <row r="35554" x14ac:dyDescent="0.2"/>
    <row r="35555" x14ac:dyDescent="0.2"/>
    <row r="35556" x14ac:dyDescent="0.2"/>
    <row r="35557" x14ac:dyDescent="0.2"/>
    <row r="35558" x14ac:dyDescent="0.2"/>
    <row r="35559" x14ac:dyDescent="0.2"/>
    <row r="35560" x14ac:dyDescent="0.2"/>
    <row r="35561" x14ac:dyDescent="0.2"/>
    <row r="35562" x14ac:dyDescent="0.2"/>
    <row r="35563" x14ac:dyDescent="0.2"/>
    <row r="35564" x14ac:dyDescent="0.2"/>
    <row r="35565" x14ac:dyDescent="0.2"/>
    <row r="35566" x14ac:dyDescent="0.2"/>
    <row r="35567" x14ac:dyDescent="0.2"/>
    <row r="35568" x14ac:dyDescent="0.2"/>
    <row r="35569" x14ac:dyDescent="0.2"/>
    <row r="35570" x14ac:dyDescent="0.2"/>
    <row r="35571" x14ac:dyDescent="0.2"/>
    <row r="35572" x14ac:dyDescent="0.2"/>
    <row r="35573" x14ac:dyDescent="0.2"/>
    <row r="35574" x14ac:dyDescent="0.2"/>
    <row r="35575" x14ac:dyDescent="0.2"/>
    <row r="35576" x14ac:dyDescent="0.2"/>
    <row r="35577" x14ac:dyDescent="0.2"/>
    <row r="35578" x14ac:dyDescent="0.2"/>
    <row r="35579" x14ac:dyDescent="0.2"/>
    <row r="35580" x14ac:dyDescent="0.2"/>
    <row r="35581" x14ac:dyDescent="0.2"/>
    <row r="35582" x14ac:dyDescent="0.2"/>
    <row r="35583" x14ac:dyDescent="0.2"/>
    <row r="35584" x14ac:dyDescent="0.2"/>
    <row r="35585" x14ac:dyDescent="0.2"/>
    <row r="35586" x14ac:dyDescent="0.2"/>
    <row r="35587" x14ac:dyDescent="0.2"/>
    <row r="35588" x14ac:dyDescent="0.2"/>
    <row r="35589" x14ac:dyDescent="0.2"/>
    <row r="35590" x14ac:dyDescent="0.2"/>
    <row r="35591" x14ac:dyDescent="0.2"/>
    <row r="35592" x14ac:dyDescent="0.2"/>
    <row r="35593" x14ac:dyDescent="0.2"/>
    <row r="35594" x14ac:dyDescent="0.2"/>
    <row r="35595" x14ac:dyDescent="0.2"/>
    <row r="35596" x14ac:dyDescent="0.2"/>
    <row r="35597" x14ac:dyDescent="0.2"/>
    <row r="35598" x14ac:dyDescent="0.2"/>
    <row r="35599" x14ac:dyDescent="0.2"/>
    <row r="35600" x14ac:dyDescent="0.2"/>
    <row r="35601" x14ac:dyDescent="0.2"/>
    <row r="35602" x14ac:dyDescent="0.2"/>
    <row r="35603" x14ac:dyDescent="0.2"/>
    <row r="35604" x14ac:dyDescent="0.2"/>
    <row r="35605" x14ac:dyDescent="0.2"/>
    <row r="35606" x14ac:dyDescent="0.2"/>
    <row r="35607" x14ac:dyDescent="0.2"/>
    <row r="35608" x14ac:dyDescent="0.2"/>
    <row r="35609" x14ac:dyDescent="0.2"/>
    <row r="35610" x14ac:dyDescent="0.2"/>
    <row r="35611" x14ac:dyDescent="0.2"/>
    <row r="35612" x14ac:dyDescent="0.2"/>
    <row r="35613" x14ac:dyDescent="0.2"/>
    <row r="35614" x14ac:dyDescent="0.2"/>
    <row r="35615" x14ac:dyDescent="0.2"/>
    <row r="35616" x14ac:dyDescent="0.2"/>
    <row r="35617" x14ac:dyDescent="0.2"/>
    <row r="35618" x14ac:dyDescent="0.2"/>
    <row r="35619" x14ac:dyDescent="0.2"/>
    <row r="35620" x14ac:dyDescent="0.2"/>
    <row r="35621" x14ac:dyDescent="0.2"/>
    <row r="35622" x14ac:dyDescent="0.2"/>
    <row r="35623" x14ac:dyDescent="0.2"/>
    <row r="35624" x14ac:dyDescent="0.2"/>
    <row r="35625" x14ac:dyDescent="0.2"/>
    <row r="35626" x14ac:dyDescent="0.2"/>
    <row r="35627" x14ac:dyDescent="0.2"/>
    <row r="35628" x14ac:dyDescent="0.2"/>
    <row r="35629" x14ac:dyDescent="0.2"/>
    <row r="35630" x14ac:dyDescent="0.2"/>
    <row r="35631" x14ac:dyDescent="0.2"/>
    <row r="35632" x14ac:dyDescent="0.2"/>
    <row r="35633" x14ac:dyDescent="0.2"/>
    <row r="35634" x14ac:dyDescent="0.2"/>
    <row r="35635" x14ac:dyDescent="0.2"/>
    <row r="35636" x14ac:dyDescent="0.2"/>
    <row r="35637" x14ac:dyDescent="0.2"/>
    <row r="35638" x14ac:dyDescent="0.2"/>
    <row r="35639" x14ac:dyDescent="0.2"/>
    <row r="35640" x14ac:dyDescent="0.2"/>
    <row r="35641" x14ac:dyDescent="0.2"/>
    <row r="35642" x14ac:dyDescent="0.2"/>
    <row r="35643" x14ac:dyDescent="0.2"/>
    <row r="35644" x14ac:dyDescent="0.2"/>
    <row r="35645" x14ac:dyDescent="0.2"/>
    <row r="35646" x14ac:dyDescent="0.2"/>
    <row r="35647" x14ac:dyDescent="0.2"/>
    <row r="35648" x14ac:dyDescent="0.2"/>
    <row r="35649" x14ac:dyDescent="0.2"/>
    <row r="35650" x14ac:dyDescent="0.2"/>
    <row r="35651" x14ac:dyDescent="0.2"/>
    <row r="35652" x14ac:dyDescent="0.2"/>
    <row r="35653" x14ac:dyDescent="0.2"/>
    <row r="35654" x14ac:dyDescent="0.2"/>
    <row r="35655" x14ac:dyDescent="0.2"/>
    <row r="35656" x14ac:dyDescent="0.2"/>
    <row r="35657" x14ac:dyDescent="0.2"/>
    <row r="35658" x14ac:dyDescent="0.2"/>
    <row r="35659" x14ac:dyDescent="0.2"/>
    <row r="35660" x14ac:dyDescent="0.2"/>
    <row r="35661" x14ac:dyDescent="0.2"/>
    <row r="35662" x14ac:dyDescent="0.2"/>
    <row r="35663" x14ac:dyDescent="0.2"/>
    <row r="35664" x14ac:dyDescent="0.2"/>
    <row r="35665" x14ac:dyDescent="0.2"/>
    <row r="35666" x14ac:dyDescent="0.2"/>
    <row r="35667" x14ac:dyDescent="0.2"/>
    <row r="35668" x14ac:dyDescent="0.2"/>
    <row r="35669" x14ac:dyDescent="0.2"/>
    <row r="35670" x14ac:dyDescent="0.2"/>
    <row r="35671" x14ac:dyDescent="0.2"/>
    <row r="35672" x14ac:dyDescent="0.2"/>
    <row r="35673" x14ac:dyDescent="0.2"/>
    <row r="35674" x14ac:dyDescent="0.2"/>
    <row r="35675" x14ac:dyDescent="0.2"/>
    <row r="35676" x14ac:dyDescent="0.2"/>
    <row r="35677" x14ac:dyDescent="0.2"/>
    <row r="35678" x14ac:dyDescent="0.2"/>
    <row r="35679" x14ac:dyDescent="0.2"/>
    <row r="35680" x14ac:dyDescent="0.2"/>
    <row r="35681" x14ac:dyDescent="0.2"/>
    <row r="35682" x14ac:dyDescent="0.2"/>
    <row r="35683" x14ac:dyDescent="0.2"/>
    <row r="35684" x14ac:dyDescent="0.2"/>
    <row r="35685" x14ac:dyDescent="0.2"/>
    <row r="35686" x14ac:dyDescent="0.2"/>
    <row r="35687" x14ac:dyDescent="0.2"/>
    <row r="35688" x14ac:dyDescent="0.2"/>
    <row r="35689" x14ac:dyDescent="0.2"/>
    <row r="35690" x14ac:dyDescent="0.2"/>
    <row r="35691" x14ac:dyDescent="0.2"/>
    <row r="35692" x14ac:dyDescent="0.2"/>
    <row r="35693" x14ac:dyDescent="0.2"/>
    <row r="35694" x14ac:dyDescent="0.2"/>
    <row r="35695" x14ac:dyDescent="0.2"/>
    <row r="35696" x14ac:dyDescent="0.2"/>
    <row r="35697" x14ac:dyDescent="0.2"/>
    <row r="35698" x14ac:dyDescent="0.2"/>
    <row r="35699" x14ac:dyDescent="0.2"/>
    <row r="35700" x14ac:dyDescent="0.2"/>
    <row r="35701" x14ac:dyDescent="0.2"/>
    <row r="35702" x14ac:dyDescent="0.2"/>
    <row r="35703" x14ac:dyDescent="0.2"/>
    <row r="35704" x14ac:dyDescent="0.2"/>
    <row r="35705" x14ac:dyDescent="0.2"/>
    <row r="35706" x14ac:dyDescent="0.2"/>
    <row r="35707" x14ac:dyDescent="0.2"/>
    <row r="35708" x14ac:dyDescent="0.2"/>
    <row r="35709" x14ac:dyDescent="0.2"/>
    <row r="35710" x14ac:dyDescent="0.2"/>
    <row r="35711" x14ac:dyDescent="0.2"/>
    <row r="35712" x14ac:dyDescent="0.2"/>
    <row r="35713" x14ac:dyDescent="0.2"/>
    <row r="35714" x14ac:dyDescent="0.2"/>
    <row r="35715" x14ac:dyDescent="0.2"/>
    <row r="35716" x14ac:dyDescent="0.2"/>
    <row r="35717" x14ac:dyDescent="0.2"/>
    <row r="35718" x14ac:dyDescent="0.2"/>
    <row r="35719" x14ac:dyDescent="0.2"/>
    <row r="35720" x14ac:dyDescent="0.2"/>
    <row r="35721" x14ac:dyDescent="0.2"/>
    <row r="35722" x14ac:dyDescent="0.2"/>
    <row r="35723" x14ac:dyDescent="0.2"/>
    <row r="35724" x14ac:dyDescent="0.2"/>
    <row r="35725" x14ac:dyDescent="0.2"/>
    <row r="35726" x14ac:dyDescent="0.2"/>
    <row r="35727" x14ac:dyDescent="0.2"/>
    <row r="35728" x14ac:dyDescent="0.2"/>
    <row r="35729" x14ac:dyDescent="0.2"/>
    <row r="35730" x14ac:dyDescent="0.2"/>
    <row r="35731" x14ac:dyDescent="0.2"/>
    <row r="35732" x14ac:dyDescent="0.2"/>
    <row r="35733" x14ac:dyDescent="0.2"/>
    <row r="35734" x14ac:dyDescent="0.2"/>
    <row r="35735" x14ac:dyDescent="0.2"/>
    <row r="35736" x14ac:dyDescent="0.2"/>
    <row r="35737" x14ac:dyDescent="0.2"/>
    <row r="35738" x14ac:dyDescent="0.2"/>
    <row r="35739" x14ac:dyDescent="0.2"/>
    <row r="35740" x14ac:dyDescent="0.2"/>
    <row r="35741" x14ac:dyDescent="0.2"/>
    <row r="35742" x14ac:dyDescent="0.2"/>
    <row r="35743" x14ac:dyDescent="0.2"/>
    <row r="35744" x14ac:dyDescent="0.2"/>
    <row r="35745" x14ac:dyDescent="0.2"/>
    <row r="35746" x14ac:dyDescent="0.2"/>
    <row r="35747" x14ac:dyDescent="0.2"/>
    <row r="35748" x14ac:dyDescent="0.2"/>
    <row r="35749" x14ac:dyDescent="0.2"/>
    <row r="35750" x14ac:dyDescent="0.2"/>
    <row r="35751" x14ac:dyDescent="0.2"/>
    <row r="35752" x14ac:dyDescent="0.2"/>
    <row r="35753" x14ac:dyDescent="0.2"/>
    <row r="35754" x14ac:dyDescent="0.2"/>
    <row r="35755" x14ac:dyDescent="0.2"/>
    <row r="35756" x14ac:dyDescent="0.2"/>
    <row r="35757" x14ac:dyDescent="0.2"/>
    <row r="35758" x14ac:dyDescent="0.2"/>
    <row r="35759" x14ac:dyDescent="0.2"/>
    <row r="35760" x14ac:dyDescent="0.2"/>
    <row r="35761" x14ac:dyDescent="0.2"/>
    <row r="35762" x14ac:dyDescent="0.2"/>
    <row r="35763" x14ac:dyDescent="0.2"/>
    <row r="35764" x14ac:dyDescent="0.2"/>
    <row r="35765" x14ac:dyDescent="0.2"/>
    <row r="35766" x14ac:dyDescent="0.2"/>
    <row r="35767" x14ac:dyDescent="0.2"/>
    <row r="35768" x14ac:dyDescent="0.2"/>
    <row r="35769" x14ac:dyDescent="0.2"/>
    <row r="35770" x14ac:dyDescent="0.2"/>
    <row r="35771" x14ac:dyDescent="0.2"/>
    <row r="35772" x14ac:dyDescent="0.2"/>
    <row r="35773" x14ac:dyDescent="0.2"/>
    <row r="35774" x14ac:dyDescent="0.2"/>
    <row r="35775" x14ac:dyDescent="0.2"/>
    <row r="35776" x14ac:dyDescent="0.2"/>
    <row r="35777" x14ac:dyDescent="0.2"/>
    <row r="35778" x14ac:dyDescent="0.2"/>
    <row r="35779" x14ac:dyDescent="0.2"/>
    <row r="35780" x14ac:dyDescent="0.2"/>
    <row r="35781" x14ac:dyDescent="0.2"/>
    <row r="35782" x14ac:dyDescent="0.2"/>
    <row r="35783" x14ac:dyDescent="0.2"/>
    <row r="35784" x14ac:dyDescent="0.2"/>
    <row r="35785" x14ac:dyDescent="0.2"/>
    <row r="35786" x14ac:dyDescent="0.2"/>
    <row r="35787" x14ac:dyDescent="0.2"/>
    <row r="35788" x14ac:dyDescent="0.2"/>
    <row r="35789" x14ac:dyDescent="0.2"/>
    <row r="35790" x14ac:dyDescent="0.2"/>
    <row r="35791" x14ac:dyDescent="0.2"/>
    <row r="35792" x14ac:dyDescent="0.2"/>
    <row r="35793" x14ac:dyDescent="0.2"/>
    <row r="35794" x14ac:dyDescent="0.2"/>
    <row r="35795" x14ac:dyDescent="0.2"/>
    <row r="35796" x14ac:dyDescent="0.2"/>
    <row r="35797" x14ac:dyDescent="0.2"/>
    <row r="35798" x14ac:dyDescent="0.2"/>
    <row r="35799" x14ac:dyDescent="0.2"/>
    <row r="35800" x14ac:dyDescent="0.2"/>
    <row r="35801" x14ac:dyDescent="0.2"/>
    <row r="35802" x14ac:dyDescent="0.2"/>
    <row r="35803" x14ac:dyDescent="0.2"/>
    <row r="35804" x14ac:dyDescent="0.2"/>
    <row r="35805" x14ac:dyDescent="0.2"/>
    <row r="35806" x14ac:dyDescent="0.2"/>
    <row r="35807" x14ac:dyDescent="0.2"/>
    <row r="35808" x14ac:dyDescent="0.2"/>
    <row r="35809" x14ac:dyDescent="0.2"/>
    <row r="35810" x14ac:dyDescent="0.2"/>
    <row r="35811" x14ac:dyDescent="0.2"/>
    <row r="35812" x14ac:dyDescent="0.2"/>
    <row r="35813" x14ac:dyDescent="0.2"/>
    <row r="35814" x14ac:dyDescent="0.2"/>
    <row r="35815" x14ac:dyDescent="0.2"/>
    <row r="35816" x14ac:dyDescent="0.2"/>
    <row r="35817" x14ac:dyDescent="0.2"/>
    <row r="35818" x14ac:dyDescent="0.2"/>
    <row r="35819" x14ac:dyDescent="0.2"/>
    <row r="35820" x14ac:dyDescent="0.2"/>
    <row r="35821" x14ac:dyDescent="0.2"/>
    <row r="35822" x14ac:dyDescent="0.2"/>
    <row r="35823" x14ac:dyDescent="0.2"/>
    <row r="35824" x14ac:dyDescent="0.2"/>
    <row r="35825" x14ac:dyDescent="0.2"/>
    <row r="35826" x14ac:dyDescent="0.2"/>
    <row r="35827" x14ac:dyDescent="0.2"/>
    <row r="35828" x14ac:dyDescent="0.2"/>
    <row r="35829" x14ac:dyDescent="0.2"/>
    <row r="35830" x14ac:dyDescent="0.2"/>
    <row r="35831" x14ac:dyDescent="0.2"/>
    <row r="35832" x14ac:dyDescent="0.2"/>
    <row r="35833" x14ac:dyDescent="0.2"/>
    <row r="35834" x14ac:dyDescent="0.2"/>
    <row r="35835" x14ac:dyDescent="0.2"/>
    <row r="35836" x14ac:dyDescent="0.2"/>
    <row r="35837" x14ac:dyDescent="0.2"/>
    <row r="35838" x14ac:dyDescent="0.2"/>
    <row r="35839" x14ac:dyDescent="0.2"/>
    <row r="35840" x14ac:dyDescent="0.2"/>
    <row r="35841" x14ac:dyDescent="0.2"/>
    <row r="35842" x14ac:dyDescent="0.2"/>
    <row r="35843" x14ac:dyDescent="0.2"/>
    <row r="35844" x14ac:dyDescent="0.2"/>
    <row r="35845" x14ac:dyDescent="0.2"/>
    <row r="35846" x14ac:dyDescent="0.2"/>
    <row r="35847" x14ac:dyDescent="0.2"/>
    <row r="35848" x14ac:dyDescent="0.2"/>
    <row r="35849" x14ac:dyDescent="0.2"/>
    <row r="35850" x14ac:dyDescent="0.2"/>
    <row r="35851" x14ac:dyDescent="0.2"/>
    <row r="35852" x14ac:dyDescent="0.2"/>
    <row r="35853" x14ac:dyDescent="0.2"/>
    <row r="35854" x14ac:dyDescent="0.2"/>
    <row r="35855" x14ac:dyDescent="0.2"/>
    <row r="35856" x14ac:dyDescent="0.2"/>
    <row r="35857" x14ac:dyDescent="0.2"/>
    <row r="35858" x14ac:dyDescent="0.2"/>
    <row r="35859" x14ac:dyDescent="0.2"/>
    <row r="35860" x14ac:dyDescent="0.2"/>
    <row r="35861" x14ac:dyDescent="0.2"/>
    <row r="35862" x14ac:dyDescent="0.2"/>
    <row r="35863" x14ac:dyDescent="0.2"/>
    <row r="35864" x14ac:dyDescent="0.2"/>
    <row r="35865" x14ac:dyDescent="0.2"/>
    <row r="35866" x14ac:dyDescent="0.2"/>
    <row r="35867" x14ac:dyDescent="0.2"/>
    <row r="35868" x14ac:dyDescent="0.2"/>
    <row r="35869" x14ac:dyDescent="0.2"/>
    <row r="35870" x14ac:dyDescent="0.2"/>
    <row r="35871" x14ac:dyDescent="0.2"/>
    <row r="35872" x14ac:dyDescent="0.2"/>
    <row r="35873" x14ac:dyDescent="0.2"/>
    <row r="35874" x14ac:dyDescent="0.2"/>
    <row r="35875" x14ac:dyDescent="0.2"/>
    <row r="35876" x14ac:dyDescent="0.2"/>
    <row r="35877" x14ac:dyDescent="0.2"/>
    <row r="35878" x14ac:dyDescent="0.2"/>
    <row r="35879" x14ac:dyDescent="0.2"/>
    <row r="35880" x14ac:dyDescent="0.2"/>
    <row r="35881" x14ac:dyDescent="0.2"/>
    <row r="35882" x14ac:dyDescent="0.2"/>
    <row r="35883" x14ac:dyDescent="0.2"/>
    <row r="35884" x14ac:dyDescent="0.2"/>
    <row r="35885" x14ac:dyDescent="0.2"/>
    <row r="35886" x14ac:dyDescent="0.2"/>
    <row r="35887" x14ac:dyDescent="0.2"/>
    <row r="35888" x14ac:dyDescent="0.2"/>
    <row r="35889" x14ac:dyDescent="0.2"/>
    <row r="35890" x14ac:dyDescent="0.2"/>
    <row r="35891" x14ac:dyDescent="0.2"/>
    <row r="35892" x14ac:dyDescent="0.2"/>
    <row r="35893" x14ac:dyDescent="0.2"/>
    <row r="35894" x14ac:dyDescent="0.2"/>
    <row r="35895" x14ac:dyDescent="0.2"/>
    <row r="35896" x14ac:dyDescent="0.2"/>
    <row r="35897" x14ac:dyDescent="0.2"/>
    <row r="35898" x14ac:dyDescent="0.2"/>
    <row r="35899" x14ac:dyDescent="0.2"/>
    <row r="35900" x14ac:dyDescent="0.2"/>
    <row r="35901" x14ac:dyDescent="0.2"/>
    <row r="35902" x14ac:dyDescent="0.2"/>
    <row r="35903" x14ac:dyDescent="0.2"/>
    <row r="35904" x14ac:dyDescent="0.2"/>
    <row r="35905" x14ac:dyDescent="0.2"/>
    <row r="35906" x14ac:dyDescent="0.2"/>
    <row r="35907" x14ac:dyDescent="0.2"/>
    <row r="35908" x14ac:dyDescent="0.2"/>
    <row r="35909" x14ac:dyDescent="0.2"/>
    <row r="35910" x14ac:dyDescent="0.2"/>
    <row r="35911" x14ac:dyDescent="0.2"/>
    <row r="35912" x14ac:dyDescent="0.2"/>
    <row r="35913" x14ac:dyDescent="0.2"/>
    <row r="35914" x14ac:dyDescent="0.2"/>
    <row r="35915" x14ac:dyDescent="0.2"/>
    <row r="35916" x14ac:dyDescent="0.2"/>
    <row r="35917" x14ac:dyDescent="0.2"/>
    <row r="35918" x14ac:dyDescent="0.2"/>
    <row r="35919" x14ac:dyDescent="0.2"/>
    <row r="35920" x14ac:dyDescent="0.2"/>
    <row r="35921" x14ac:dyDescent="0.2"/>
    <row r="35922" x14ac:dyDescent="0.2"/>
    <row r="35923" x14ac:dyDescent="0.2"/>
    <row r="35924" x14ac:dyDescent="0.2"/>
    <row r="35925" x14ac:dyDescent="0.2"/>
    <row r="35926" x14ac:dyDescent="0.2"/>
    <row r="35927" x14ac:dyDescent="0.2"/>
    <row r="35928" x14ac:dyDescent="0.2"/>
    <row r="35929" x14ac:dyDescent="0.2"/>
    <row r="35930" x14ac:dyDescent="0.2"/>
    <row r="35931" x14ac:dyDescent="0.2"/>
    <row r="35932" x14ac:dyDescent="0.2"/>
    <row r="35933" x14ac:dyDescent="0.2"/>
    <row r="35934" x14ac:dyDescent="0.2"/>
    <row r="35935" x14ac:dyDescent="0.2"/>
    <row r="35936" x14ac:dyDescent="0.2"/>
    <row r="35937" x14ac:dyDescent="0.2"/>
    <row r="35938" x14ac:dyDescent="0.2"/>
    <row r="35939" x14ac:dyDescent="0.2"/>
    <row r="35940" x14ac:dyDescent="0.2"/>
    <row r="35941" x14ac:dyDescent="0.2"/>
    <row r="35942" x14ac:dyDescent="0.2"/>
    <row r="35943" x14ac:dyDescent="0.2"/>
    <row r="35944" x14ac:dyDescent="0.2"/>
    <row r="35945" x14ac:dyDescent="0.2"/>
    <row r="35946" x14ac:dyDescent="0.2"/>
    <row r="35947" x14ac:dyDescent="0.2"/>
    <row r="35948" x14ac:dyDescent="0.2"/>
    <row r="35949" x14ac:dyDescent="0.2"/>
    <row r="35950" x14ac:dyDescent="0.2"/>
    <row r="35951" x14ac:dyDescent="0.2"/>
    <row r="35952" x14ac:dyDescent="0.2"/>
    <row r="35953" x14ac:dyDescent="0.2"/>
    <row r="35954" x14ac:dyDescent="0.2"/>
    <row r="35955" x14ac:dyDescent="0.2"/>
    <row r="35956" x14ac:dyDescent="0.2"/>
    <row r="35957" x14ac:dyDescent="0.2"/>
    <row r="35958" x14ac:dyDescent="0.2"/>
    <row r="35959" x14ac:dyDescent="0.2"/>
    <row r="35960" x14ac:dyDescent="0.2"/>
    <row r="35961" x14ac:dyDescent="0.2"/>
    <row r="35962" x14ac:dyDescent="0.2"/>
    <row r="35963" x14ac:dyDescent="0.2"/>
    <row r="35964" x14ac:dyDescent="0.2"/>
    <row r="35965" x14ac:dyDescent="0.2"/>
    <row r="35966" x14ac:dyDescent="0.2"/>
    <row r="35967" x14ac:dyDescent="0.2"/>
    <row r="35968" x14ac:dyDescent="0.2"/>
    <row r="35969" x14ac:dyDescent="0.2"/>
    <row r="35970" x14ac:dyDescent="0.2"/>
    <row r="35971" x14ac:dyDescent="0.2"/>
    <row r="35972" x14ac:dyDescent="0.2"/>
    <row r="35973" x14ac:dyDescent="0.2"/>
    <row r="35974" x14ac:dyDescent="0.2"/>
    <row r="35975" x14ac:dyDescent="0.2"/>
    <row r="35976" x14ac:dyDescent="0.2"/>
    <row r="35977" x14ac:dyDescent="0.2"/>
    <row r="35978" x14ac:dyDescent="0.2"/>
    <row r="35979" x14ac:dyDescent="0.2"/>
    <row r="35980" x14ac:dyDescent="0.2"/>
    <row r="35981" x14ac:dyDescent="0.2"/>
    <row r="35982" x14ac:dyDescent="0.2"/>
    <row r="35983" x14ac:dyDescent="0.2"/>
    <row r="35984" x14ac:dyDescent="0.2"/>
    <row r="35985" x14ac:dyDescent="0.2"/>
    <row r="35986" x14ac:dyDescent="0.2"/>
    <row r="35987" x14ac:dyDescent="0.2"/>
    <row r="35988" x14ac:dyDescent="0.2"/>
    <row r="35989" x14ac:dyDescent="0.2"/>
    <row r="35990" x14ac:dyDescent="0.2"/>
    <row r="35991" x14ac:dyDescent="0.2"/>
    <row r="35992" x14ac:dyDescent="0.2"/>
    <row r="35993" x14ac:dyDescent="0.2"/>
    <row r="35994" x14ac:dyDescent="0.2"/>
    <row r="35995" x14ac:dyDescent="0.2"/>
    <row r="35996" x14ac:dyDescent="0.2"/>
    <row r="35997" x14ac:dyDescent="0.2"/>
    <row r="35998" x14ac:dyDescent="0.2"/>
    <row r="35999" x14ac:dyDescent="0.2"/>
    <row r="36000" x14ac:dyDescent="0.2"/>
    <row r="36001" x14ac:dyDescent="0.2"/>
    <row r="36002" x14ac:dyDescent="0.2"/>
    <row r="36003" x14ac:dyDescent="0.2"/>
    <row r="36004" x14ac:dyDescent="0.2"/>
    <row r="36005" x14ac:dyDescent="0.2"/>
    <row r="36006" x14ac:dyDescent="0.2"/>
    <row r="36007" x14ac:dyDescent="0.2"/>
    <row r="36008" x14ac:dyDescent="0.2"/>
    <row r="36009" x14ac:dyDescent="0.2"/>
    <row r="36010" x14ac:dyDescent="0.2"/>
    <row r="36011" x14ac:dyDescent="0.2"/>
    <row r="36012" x14ac:dyDescent="0.2"/>
    <row r="36013" x14ac:dyDescent="0.2"/>
    <row r="36014" x14ac:dyDescent="0.2"/>
    <row r="36015" x14ac:dyDescent="0.2"/>
    <row r="36016" x14ac:dyDescent="0.2"/>
    <row r="36017" x14ac:dyDescent="0.2"/>
    <row r="36018" x14ac:dyDescent="0.2"/>
    <row r="36019" x14ac:dyDescent="0.2"/>
    <row r="36020" x14ac:dyDescent="0.2"/>
    <row r="36021" x14ac:dyDescent="0.2"/>
    <row r="36022" x14ac:dyDescent="0.2"/>
    <row r="36023" x14ac:dyDescent="0.2"/>
    <row r="36024" x14ac:dyDescent="0.2"/>
    <row r="36025" x14ac:dyDescent="0.2"/>
    <row r="36026" x14ac:dyDescent="0.2"/>
    <row r="36027" x14ac:dyDescent="0.2"/>
    <row r="36028" x14ac:dyDescent="0.2"/>
    <row r="36029" x14ac:dyDescent="0.2"/>
    <row r="36030" x14ac:dyDescent="0.2"/>
    <row r="36031" x14ac:dyDescent="0.2"/>
    <row r="36032" x14ac:dyDescent="0.2"/>
    <row r="36033" x14ac:dyDescent="0.2"/>
    <row r="36034" x14ac:dyDescent="0.2"/>
    <row r="36035" x14ac:dyDescent="0.2"/>
    <row r="36036" x14ac:dyDescent="0.2"/>
    <row r="36037" x14ac:dyDescent="0.2"/>
    <row r="36038" x14ac:dyDescent="0.2"/>
    <row r="36039" x14ac:dyDescent="0.2"/>
    <row r="36040" x14ac:dyDescent="0.2"/>
    <row r="36041" x14ac:dyDescent="0.2"/>
    <row r="36042" x14ac:dyDescent="0.2"/>
    <row r="36043" x14ac:dyDescent="0.2"/>
    <row r="36044" x14ac:dyDescent="0.2"/>
    <row r="36045" x14ac:dyDescent="0.2"/>
    <row r="36046" x14ac:dyDescent="0.2"/>
    <row r="36047" x14ac:dyDescent="0.2"/>
    <row r="36048" x14ac:dyDescent="0.2"/>
    <row r="36049" x14ac:dyDescent="0.2"/>
    <row r="36050" x14ac:dyDescent="0.2"/>
    <row r="36051" x14ac:dyDescent="0.2"/>
    <row r="36052" x14ac:dyDescent="0.2"/>
    <row r="36053" x14ac:dyDescent="0.2"/>
    <row r="36054" x14ac:dyDescent="0.2"/>
    <row r="36055" x14ac:dyDescent="0.2"/>
    <row r="36056" x14ac:dyDescent="0.2"/>
    <row r="36057" x14ac:dyDescent="0.2"/>
    <row r="36058" x14ac:dyDescent="0.2"/>
    <row r="36059" x14ac:dyDescent="0.2"/>
    <row r="36060" x14ac:dyDescent="0.2"/>
    <row r="36061" x14ac:dyDescent="0.2"/>
    <row r="36062" x14ac:dyDescent="0.2"/>
    <row r="36063" x14ac:dyDescent="0.2"/>
    <row r="36064" x14ac:dyDescent="0.2"/>
    <row r="36065" x14ac:dyDescent="0.2"/>
    <row r="36066" x14ac:dyDescent="0.2"/>
    <row r="36067" x14ac:dyDescent="0.2"/>
    <row r="36068" x14ac:dyDescent="0.2"/>
    <row r="36069" x14ac:dyDescent="0.2"/>
    <row r="36070" x14ac:dyDescent="0.2"/>
    <row r="36071" x14ac:dyDescent="0.2"/>
    <row r="36072" x14ac:dyDescent="0.2"/>
    <row r="36073" x14ac:dyDescent="0.2"/>
    <row r="36074" x14ac:dyDescent="0.2"/>
    <row r="36075" x14ac:dyDescent="0.2"/>
    <row r="36076" x14ac:dyDescent="0.2"/>
    <row r="36077" x14ac:dyDescent="0.2"/>
    <row r="36078" x14ac:dyDescent="0.2"/>
    <row r="36079" x14ac:dyDescent="0.2"/>
    <row r="36080" x14ac:dyDescent="0.2"/>
    <row r="36081" x14ac:dyDescent="0.2"/>
    <row r="36082" x14ac:dyDescent="0.2"/>
    <row r="36083" x14ac:dyDescent="0.2"/>
    <row r="36084" x14ac:dyDescent="0.2"/>
    <row r="36085" x14ac:dyDescent="0.2"/>
    <row r="36086" x14ac:dyDescent="0.2"/>
    <row r="36087" x14ac:dyDescent="0.2"/>
    <row r="36088" x14ac:dyDescent="0.2"/>
    <row r="36089" x14ac:dyDescent="0.2"/>
    <row r="36090" x14ac:dyDescent="0.2"/>
    <row r="36091" x14ac:dyDescent="0.2"/>
    <row r="36092" x14ac:dyDescent="0.2"/>
    <row r="36093" x14ac:dyDescent="0.2"/>
    <row r="36094" x14ac:dyDescent="0.2"/>
    <row r="36095" x14ac:dyDescent="0.2"/>
    <row r="36096" x14ac:dyDescent="0.2"/>
    <row r="36097" x14ac:dyDescent="0.2"/>
    <row r="36098" x14ac:dyDescent="0.2"/>
    <row r="36099" x14ac:dyDescent="0.2"/>
    <row r="36100" x14ac:dyDescent="0.2"/>
    <row r="36101" x14ac:dyDescent="0.2"/>
    <row r="36102" x14ac:dyDescent="0.2"/>
    <row r="36103" x14ac:dyDescent="0.2"/>
    <row r="36104" x14ac:dyDescent="0.2"/>
    <row r="36105" x14ac:dyDescent="0.2"/>
    <row r="36106" x14ac:dyDescent="0.2"/>
    <row r="36107" x14ac:dyDescent="0.2"/>
    <row r="36108" x14ac:dyDescent="0.2"/>
    <row r="36109" x14ac:dyDescent="0.2"/>
    <row r="36110" x14ac:dyDescent="0.2"/>
    <row r="36111" x14ac:dyDescent="0.2"/>
    <row r="36112" x14ac:dyDescent="0.2"/>
    <row r="36113" x14ac:dyDescent="0.2"/>
    <row r="36114" x14ac:dyDescent="0.2"/>
    <row r="36115" x14ac:dyDescent="0.2"/>
    <row r="36116" x14ac:dyDescent="0.2"/>
    <row r="36117" x14ac:dyDescent="0.2"/>
    <row r="36118" x14ac:dyDescent="0.2"/>
    <row r="36119" x14ac:dyDescent="0.2"/>
    <row r="36120" x14ac:dyDescent="0.2"/>
    <row r="36121" x14ac:dyDescent="0.2"/>
    <row r="36122" x14ac:dyDescent="0.2"/>
    <row r="36123" x14ac:dyDescent="0.2"/>
    <row r="36124" x14ac:dyDescent="0.2"/>
    <row r="36125" x14ac:dyDescent="0.2"/>
    <row r="36126" x14ac:dyDescent="0.2"/>
    <row r="36127" x14ac:dyDescent="0.2"/>
    <row r="36128" x14ac:dyDescent="0.2"/>
    <row r="36129" x14ac:dyDescent="0.2"/>
    <row r="36130" x14ac:dyDescent="0.2"/>
    <row r="36131" x14ac:dyDescent="0.2"/>
    <row r="36132" x14ac:dyDescent="0.2"/>
    <row r="36133" x14ac:dyDescent="0.2"/>
    <row r="36134" x14ac:dyDescent="0.2"/>
    <row r="36135" x14ac:dyDescent="0.2"/>
    <row r="36136" x14ac:dyDescent="0.2"/>
    <row r="36137" x14ac:dyDescent="0.2"/>
    <row r="36138" x14ac:dyDescent="0.2"/>
    <row r="36139" x14ac:dyDescent="0.2"/>
    <row r="36140" x14ac:dyDescent="0.2"/>
    <row r="36141" x14ac:dyDescent="0.2"/>
    <row r="36142" x14ac:dyDescent="0.2"/>
    <row r="36143" x14ac:dyDescent="0.2"/>
    <row r="36144" x14ac:dyDescent="0.2"/>
    <row r="36145" x14ac:dyDescent="0.2"/>
    <row r="36146" x14ac:dyDescent="0.2"/>
    <row r="36147" x14ac:dyDescent="0.2"/>
    <row r="36148" x14ac:dyDescent="0.2"/>
    <row r="36149" x14ac:dyDescent="0.2"/>
    <row r="36150" x14ac:dyDescent="0.2"/>
    <row r="36151" x14ac:dyDescent="0.2"/>
    <row r="36152" x14ac:dyDescent="0.2"/>
    <row r="36153" x14ac:dyDescent="0.2"/>
    <row r="36154" x14ac:dyDescent="0.2"/>
    <row r="36155" x14ac:dyDescent="0.2"/>
    <row r="36156" x14ac:dyDescent="0.2"/>
    <row r="36157" x14ac:dyDescent="0.2"/>
    <row r="36158" x14ac:dyDescent="0.2"/>
    <row r="36159" x14ac:dyDescent="0.2"/>
    <row r="36160" x14ac:dyDescent="0.2"/>
    <row r="36161" x14ac:dyDescent="0.2"/>
    <row r="36162" x14ac:dyDescent="0.2"/>
    <row r="36163" x14ac:dyDescent="0.2"/>
    <row r="36164" x14ac:dyDescent="0.2"/>
    <row r="36165" x14ac:dyDescent="0.2"/>
    <row r="36166" x14ac:dyDescent="0.2"/>
    <row r="36167" x14ac:dyDescent="0.2"/>
    <row r="36168" x14ac:dyDescent="0.2"/>
    <row r="36169" x14ac:dyDescent="0.2"/>
    <row r="36170" x14ac:dyDescent="0.2"/>
    <row r="36171" x14ac:dyDescent="0.2"/>
    <row r="36172" x14ac:dyDescent="0.2"/>
    <row r="36173" x14ac:dyDescent="0.2"/>
    <row r="36174" x14ac:dyDescent="0.2"/>
    <row r="36175" x14ac:dyDescent="0.2"/>
    <row r="36176" x14ac:dyDescent="0.2"/>
    <row r="36177" x14ac:dyDescent="0.2"/>
    <row r="36178" x14ac:dyDescent="0.2"/>
    <row r="36179" x14ac:dyDescent="0.2"/>
    <row r="36180" x14ac:dyDescent="0.2"/>
    <row r="36181" x14ac:dyDescent="0.2"/>
    <row r="36182" x14ac:dyDescent="0.2"/>
    <row r="36183" x14ac:dyDescent="0.2"/>
    <row r="36184" x14ac:dyDescent="0.2"/>
    <row r="36185" x14ac:dyDescent="0.2"/>
    <row r="36186" x14ac:dyDescent="0.2"/>
    <row r="36187" x14ac:dyDescent="0.2"/>
    <row r="36188" x14ac:dyDescent="0.2"/>
    <row r="36189" x14ac:dyDescent="0.2"/>
    <row r="36190" x14ac:dyDescent="0.2"/>
    <row r="36191" x14ac:dyDescent="0.2"/>
    <row r="36192" x14ac:dyDescent="0.2"/>
    <row r="36193" x14ac:dyDescent="0.2"/>
    <row r="36194" x14ac:dyDescent="0.2"/>
    <row r="36195" x14ac:dyDescent="0.2"/>
    <row r="36196" x14ac:dyDescent="0.2"/>
    <row r="36197" x14ac:dyDescent="0.2"/>
    <row r="36198" x14ac:dyDescent="0.2"/>
    <row r="36199" x14ac:dyDescent="0.2"/>
    <row r="36200" x14ac:dyDescent="0.2"/>
    <row r="36201" x14ac:dyDescent="0.2"/>
    <row r="36202" x14ac:dyDescent="0.2"/>
    <row r="36203" x14ac:dyDescent="0.2"/>
    <row r="36204" x14ac:dyDescent="0.2"/>
    <row r="36205" x14ac:dyDescent="0.2"/>
    <row r="36206" x14ac:dyDescent="0.2"/>
    <row r="36207" x14ac:dyDescent="0.2"/>
    <row r="36208" x14ac:dyDescent="0.2"/>
    <row r="36209" x14ac:dyDescent="0.2"/>
    <row r="36210" x14ac:dyDescent="0.2"/>
    <row r="36211" x14ac:dyDescent="0.2"/>
    <row r="36212" x14ac:dyDescent="0.2"/>
    <row r="36213" x14ac:dyDescent="0.2"/>
    <row r="36214" x14ac:dyDescent="0.2"/>
    <row r="36215" x14ac:dyDescent="0.2"/>
    <row r="36216" x14ac:dyDescent="0.2"/>
    <row r="36217" x14ac:dyDescent="0.2"/>
    <row r="36218" x14ac:dyDescent="0.2"/>
    <row r="36219" x14ac:dyDescent="0.2"/>
    <row r="36220" x14ac:dyDescent="0.2"/>
    <row r="36221" x14ac:dyDescent="0.2"/>
    <row r="36222" x14ac:dyDescent="0.2"/>
    <row r="36223" x14ac:dyDescent="0.2"/>
    <row r="36224" x14ac:dyDescent="0.2"/>
    <row r="36225" x14ac:dyDescent="0.2"/>
    <row r="36226" x14ac:dyDescent="0.2"/>
    <row r="36227" x14ac:dyDescent="0.2"/>
    <row r="36228" x14ac:dyDescent="0.2"/>
    <row r="36229" x14ac:dyDescent="0.2"/>
    <row r="36230" x14ac:dyDescent="0.2"/>
    <row r="36231" x14ac:dyDescent="0.2"/>
    <row r="36232" x14ac:dyDescent="0.2"/>
    <row r="36233" x14ac:dyDescent="0.2"/>
    <row r="36234" x14ac:dyDescent="0.2"/>
    <row r="36235" x14ac:dyDescent="0.2"/>
    <row r="36236" x14ac:dyDescent="0.2"/>
    <row r="36237" x14ac:dyDescent="0.2"/>
    <row r="36238" x14ac:dyDescent="0.2"/>
    <row r="36239" x14ac:dyDescent="0.2"/>
    <row r="36240" x14ac:dyDescent="0.2"/>
    <row r="36241" x14ac:dyDescent="0.2"/>
    <row r="36242" x14ac:dyDescent="0.2"/>
    <row r="36243" x14ac:dyDescent="0.2"/>
    <row r="36244" x14ac:dyDescent="0.2"/>
    <row r="36245" x14ac:dyDescent="0.2"/>
    <row r="36246" x14ac:dyDescent="0.2"/>
    <row r="36247" x14ac:dyDescent="0.2"/>
    <row r="36248" x14ac:dyDescent="0.2"/>
    <row r="36249" x14ac:dyDescent="0.2"/>
    <row r="36250" x14ac:dyDescent="0.2"/>
    <row r="36251" x14ac:dyDescent="0.2"/>
    <row r="36252" x14ac:dyDescent="0.2"/>
    <row r="36253" x14ac:dyDescent="0.2"/>
    <row r="36254" x14ac:dyDescent="0.2"/>
    <row r="36255" x14ac:dyDescent="0.2"/>
    <row r="36256" x14ac:dyDescent="0.2"/>
    <row r="36257" x14ac:dyDescent="0.2"/>
    <row r="36258" x14ac:dyDescent="0.2"/>
    <row r="36259" x14ac:dyDescent="0.2"/>
    <row r="36260" x14ac:dyDescent="0.2"/>
    <row r="36261" x14ac:dyDescent="0.2"/>
    <row r="36262" x14ac:dyDescent="0.2"/>
    <row r="36263" x14ac:dyDescent="0.2"/>
    <row r="36264" x14ac:dyDescent="0.2"/>
    <row r="36265" x14ac:dyDescent="0.2"/>
    <row r="36266" x14ac:dyDescent="0.2"/>
    <row r="36267" x14ac:dyDescent="0.2"/>
    <row r="36268" x14ac:dyDescent="0.2"/>
    <row r="36269" x14ac:dyDescent="0.2"/>
    <row r="36270" x14ac:dyDescent="0.2"/>
    <row r="36271" x14ac:dyDescent="0.2"/>
    <row r="36272" x14ac:dyDescent="0.2"/>
    <row r="36273" x14ac:dyDescent="0.2"/>
    <row r="36274" x14ac:dyDescent="0.2"/>
    <row r="36275" x14ac:dyDescent="0.2"/>
    <row r="36276" x14ac:dyDescent="0.2"/>
    <row r="36277" x14ac:dyDescent="0.2"/>
    <row r="36278" x14ac:dyDescent="0.2"/>
    <row r="36279" x14ac:dyDescent="0.2"/>
    <row r="36280" x14ac:dyDescent="0.2"/>
    <row r="36281" x14ac:dyDescent="0.2"/>
    <row r="36282" x14ac:dyDescent="0.2"/>
    <row r="36283" x14ac:dyDescent="0.2"/>
    <row r="36284" x14ac:dyDescent="0.2"/>
    <row r="36285" x14ac:dyDescent="0.2"/>
    <row r="36286" x14ac:dyDescent="0.2"/>
    <row r="36287" x14ac:dyDescent="0.2"/>
    <row r="36288" x14ac:dyDescent="0.2"/>
    <row r="36289" x14ac:dyDescent="0.2"/>
    <row r="36290" x14ac:dyDescent="0.2"/>
    <row r="36291" x14ac:dyDescent="0.2"/>
    <row r="36292" x14ac:dyDescent="0.2"/>
    <row r="36293" x14ac:dyDescent="0.2"/>
    <row r="36294" x14ac:dyDescent="0.2"/>
    <row r="36295" x14ac:dyDescent="0.2"/>
    <row r="36296" x14ac:dyDescent="0.2"/>
    <row r="36297" x14ac:dyDescent="0.2"/>
    <row r="36298" x14ac:dyDescent="0.2"/>
    <row r="36299" x14ac:dyDescent="0.2"/>
    <row r="36300" x14ac:dyDescent="0.2"/>
    <row r="36301" x14ac:dyDescent="0.2"/>
    <row r="36302" x14ac:dyDescent="0.2"/>
    <row r="36303" x14ac:dyDescent="0.2"/>
    <row r="36304" x14ac:dyDescent="0.2"/>
    <row r="36305" x14ac:dyDescent="0.2"/>
    <row r="36306" x14ac:dyDescent="0.2"/>
    <row r="36307" x14ac:dyDescent="0.2"/>
    <row r="36308" x14ac:dyDescent="0.2"/>
    <row r="36309" x14ac:dyDescent="0.2"/>
    <row r="36310" x14ac:dyDescent="0.2"/>
    <row r="36311" x14ac:dyDescent="0.2"/>
    <row r="36312" x14ac:dyDescent="0.2"/>
    <row r="36313" x14ac:dyDescent="0.2"/>
    <row r="36314" x14ac:dyDescent="0.2"/>
    <row r="36315" x14ac:dyDescent="0.2"/>
    <row r="36316" x14ac:dyDescent="0.2"/>
    <row r="36317" x14ac:dyDescent="0.2"/>
    <row r="36318" x14ac:dyDescent="0.2"/>
    <row r="36319" x14ac:dyDescent="0.2"/>
    <row r="36320" x14ac:dyDescent="0.2"/>
    <row r="36321" x14ac:dyDescent="0.2"/>
    <row r="36322" x14ac:dyDescent="0.2"/>
    <row r="36323" x14ac:dyDescent="0.2"/>
    <row r="36324" x14ac:dyDescent="0.2"/>
    <row r="36325" x14ac:dyDescent="0.2"/>
    <row r="36326" x14ac:dyDescent="0.2"/>
    <row r="36327" x14ac:dyDescent="0.2"/>
    <row r="36328" x14ac:dyDescent="0.2"/>
    <row r="36329" x14ac:dyDescent="0.2"/>
    <row r="36330" x14ac:dyDescent="0.2"/>
    <row r="36331" x14ac:dyDescent="0.2"/>
    <row r="36332" x14ac:dyDescent="0.2"/>
    <row r="36333" x14ac:dyDescent="0.2"/>
    <row r="36334" x14ac:dyDescent="0.2"/>
    <row r="36335" x14ac:dyDescent="0.2"/>
    <row r="36336" x14ac:dyDescent="0.2"/>
    <row r="36337" x14ac:dyDescent="0.2"/>
    <row r="36338" x14ac:dyDescent="0.2"/>
    <row r="36339" x14ac:dyDescent="0.2"/>
    <row r="36340" x14ac:dyDescent="0.2"/>
    <row r="36341" x14ac:dyDescent="0.2"/>
    <row r="36342" x14ac:dyDescent="0.2"/>
    <row r="36343" x14ac:dyDescent="0.2"/>
    <row r="36344" x14ac:dyDescent="0.2"/>
    <row r="36345" x14ac:dyDescent="0.2"/>
    <row r="36346" x14ac:dyDescent="0.2"/>
    <row r="36347" x14ac:dyDescent="0.2"/>
    <row r="36348" x14ac:dyDescent="0.2"/>
    <row r="36349" x14ac:dyDescent="0.2"/>
    <row r="36350" x14ac:dyDescent="0.2"/>
    <row r="36351" x14ac:dyDescent="0.2"/>
    <row r="36352" x14ac:dyDescent="0.2"/>
    <row r="36353" x14ac:dyDescent="0.2"/>
    <row r="36354" x14ac:dyDescent="0.2"/>
    <row r="36355" x14ac:dyDescent="0.2"/>
    <row r="36356" x14ac:dyDescent="0.2"/>
    <row r="36357" x14ac:dyDescent="0.2"/>
    <row r="36358" x14ac:dyDescent="0.2"/>
    <row r="36359" x14ac:dyDescent="0.2"/>
    <row r="36360" x14ac:dyDescent="0.2"/>
    <row r="36361" x14ac:dyDescent="0.2"/>
    <row r="36362" x14ac:dyDescent="0.2"/>
    <row r="36363" x14ac:dyDescent="0.2"/>
    <row r="36364" x14ac:dyDescent="0.2"/>
    <row r="36365" x14ac:dyDescent="0.2"/>
    <row r="36366" x14ac:dyDescent="0.2"/>
    <row r="36367" x14ac:dyDescent="0.2"/>
    <row r="36368" x14ac:dyDescent="0.2"/>
    <row r="36369" x14ac:dyDescent="0.2"/>
    <row r="36370" x14ac:dyDescent="0.2"/>
    <row r="36371" x14ac:dyDescent="0.2"/>
    <row r="36372" x14ac:dyDescent="0.2"/>
    <row r="36373" x14ac:dyDescent="0.2"/>
    <row r="36374" x14ac:dyDescent="0.2"/>
    <row r="36375" x14ac:dyDescent="0.2"/>
    <row r="36376" x14ac:dyDescent="0.2"/>
    <row r="36377" x14ac:dyDescent="0.2"/>
    <row r="36378" x14ac:dyDescent="0.2"/>
    <row r="36379" x14ac:dyDescent="0.2"/>
    <row r="36380" x14ac:dyDescent="0.2"/>
    <row r="36381" x14ac:dyDescent="0.2"/>
    <row r="36382" x14ac:dyDescent="0.2"/>
    <row r="36383" x14ac:dyDescent="0.2"/>
    <row r="36384" x14ac:dyDescent="0.2"/>
    <row r="36385" x14ac:dyDescent="0.2"/>
    <row r="36386" x14ac:dyDescent="0.2"/>
    <row r="36387" x14ac:dyDescent="0.2"/>
    <row r="36388" x14ac:dyDescent="0.2"/>
    <row r="36389" x14ac:dyDescent="0.2"/>
    <row r="36390" x14ac:dyDescent="0.2"/>
    <row r="36391" x14ac:dyDescent="0.2"/>
    <row r="36392" x14ac:dyDescent="0.2"/>
    <row r="36393" x14ac:dyDescent="0.2"/>
    <row r="36394" x14ac:dyDescent="0.2"/>
    <row r="36395" x14ac:dyDescent="0.2"/>
    <row r="36396" x14ac:dyDescent="0.2"/>
    <row r="36397" x14ac:dyDescent="0.2"/>
    <row r="36398" x14ac:dyDescent="0.2"/>
    <row r="36399" x14ac:dyDescent="0.2"/>
    <row r="36400" x14ac:dyDescent="0.2"/>
    <row r="36401" x14ac:dyDescent="0.2"/>
    <row r="36402" x14ac:dyDescent="0.2"/>
    <row r="36403" x14ac:dyDescent="0.2"/>
    <row r="36404" x14ac:dyDescent="0.2"/>
    <row r="36405" x14ac:dyDescent="0.2"/>
    <row r="36406" x14ac:dyDescent="0.2"/>
    <row r="36407" x14ac:dyDescent="0.2"/>
    <row r="36408" x14ac:dyDescent="0.2"/>
    <row r="36409" x14ac:dyDescent="0.2"/>
    <row r="36410" x14ac:dyDescent="0.2"/>
    <row r="36411" x14ac:dyDescent="0.2"/>
    <row r="36412" x14ac:dyDescent="0.2"/>
    <row r="36413" x14ac:dyDescent="0.2"/>
    <row r="36414" x14ac:dyDescent="0.2"/>
    <row r="36415" x14ac:dyDescent="0.2"/>
    <row r="36416" x14ac:dyDescent="0.2"/>
    <row r="36417" x14ac:dyDescent="0.2"/>
    <row r="36418" x14ac:dyDescent="0.2"/>
    <row r="36419" x14ac:dyDescent="0.2"/>
    <row r="36420" x14ac:dyDescent="0.2"/>
    <row r="36421" x14ac:dyDescent="0.2"/>
    <row r="36422" x14ac:dyDescent="0.2"/>
    <row r="36423" x14ac:dyDescent="0.2"/>
    <row r="36424" x14ac:dyDescent="0.2"/>
    <row r="36425" x14ac:dyDescent="0.2"/>
    <row r="36426" x14ac:dyDescent="0.2"/>
    <row r="36427" x14ac:dyDescent="0.2"/>
    <row r="36428" x14ac:dyDescent="0.2"/>
    <row r="36429" x14ac:dyDescent="0.2"/>
    <row r="36430" x14ac:dyDescent="0.2"/>
    <row r="36431" x14ac:dyDescent="0.2"/>
    <row r="36432" x14ac:dyDescent="0.2"/>
    <row r="36433" x14ac:dyDescent="0.2"/>
    <row r="36434" x14ac:dyDescent="0.2"/>
    <row r="36435" x14ac:dyDescent="0.2"/>
    <row r="36436" x14ac:dyDescent="0.2"/>
    <row r="36437" x14ac:dyDescent="0.2"/>
    <row r="36438" x14ac:dyDescent="0.2"/>
    <row r="36439" x14ac:dyDescent="0.2"/>
    <row r="36440" x14ac:dyDescent="0.2"/>
    <row r="36441" x14ac:dyDescent="0.2"/>
    <row r="36442" x14ac:dyDescent="0.2"/>
    <row r="36443" x14ac:dyDescent="0.2"/>
    <row r="36444" x14ac:dyDescent="0.2"/>
    <row r="36445" x14ac:dyDescent="0.2"/>
    <row r="36446" x14ac:dyDescent="0.2"/>
    <row r="36447" x14ac:dyDescent="0.2"/>
    <row r="36448" x14ac:dyDescent="0.2"/>
    <row r="36449" x14ac:dyDescent="0.2"/>
    <row r="36450" x14ac:dyDescent="0.2"/>
    <row r="36451" x14ac:dyDescent="0.2"/>
    <row r="36452" x14ac:dyDescent="0.2"/>
    <row r="36453" x14ac:dyDescent="0.2"/>
    <row r="36454" x14ac:dyDescent="0.2"/>
    <row r="36455" x14ac:dyDescent="0.2"/>
    <row r="36456" x14ac:dyDescent="0.2"/>
    <row r="36457" x14ac:dyDescent="0.2"/>
    <row r="36458" x14ac:dyDescent="0.2"/>
    <row r="36459" x14ac:dyDescent="0.2"/>
    <row r="36460" x14ac:dyDescent="0.2"/>
    <row r="36461" x14ac:dyDescent="0.2"/>
    <row r="36462" x14ac:dyDescent="0.2"/>
    <row r="36463" x14ac:dyDescent="0.2"/>
    <row r="36464" x14ac:dyDescent="0.2"/>
    <row r="36465" x14ac:dyDescent="0.2"/>
    <row r="36466" x14ac:dyDescent="0.2"/>
    <row r="36467" x14ac:dyDescent="0.2"/>
    <row r="36468" x14ac:dyDescent="0.2"/>
    <row r="36469" x14ac:dyDescent="0.2"/>
    <row r="36470" x14ac:dyDescent="0.2"/>
    <row r="36471" x14ac:dyDescent="0.2"/>
    <row r="36472" x14ac:dyDescent="0.2"/>
    <row r="36473" x14ac:dyDescent="0.2"/>
    <row r="36474" x14ac:dyDescent="0.2"/>
    <row r="36475" x14ac:dyDescent="0.2"/>
    <row r="36476" x14ac:dyDescent="0.2"/>
    <row r="36477" x14ac:dyDescent="0.2"/>
    <row r="36478" x14ac:dyDescent="0.2"/>
    <row r="36479" x14ac:dyDescent="0.2"/>
    <row r="36480" x14ac:dyDescent="0.2"/>
    <row r="36481" x14ac:dyDescent="0.2"/>
    <row r="36482" x14ac:dyDescent="0.2"/>
    <row r="36483" x14ac:dyDescent="0.2"/>
    <row r="36484" x14ac:dyDescent="0.2"/>
    <row r="36485" x14ac:dyDescent="0.2"/>
    <row r="36486" x14ac:dyDescent="0.2"/>
    <row r="36487" x14ac:dyDescent="0.2"/>
    <row r="36488" x14ac:dyDescent="0.2"/>
    <row r="36489" x14ac:dyDescent="0.2"/>
    <row r="36490" x14ac:dyDescent="0.2"/>
    <row r="36491" x14ac:dyDescent="0.2"/>
    <row r="36492" x14ac:dyDescent="0.2"/>
    <row r="36493" x14ac:dyDescent="0.2"/>
    <row r="36494" x14ac:dyDescent="0.2"/>
    <row r="36495" x14ac:dyDescent="0.2"/>
    <row r="36496" x14ac:dyDescent="0.2"/>
    <row r="36497" x14ac:dyDescent="0.2"/>
    <row r="36498" x14ac:dyDescent="0.2"/>
    <row r="36499" x14ac:dyDescent="0.2"/>
    <row r="36500" x14ac:dyDescent="0.2"/>
    <row r="36501" x14ac:dyDescent="0.2"/>
    <row r="36502" x14ac:dyDescent="0.2"/>
    <row r="36503" x14ac:dyDescent="0.2"/>
    <row r="36504" x14ac:dyDescent="0.2"/>
    <row r="36505" x14ac:dyDescent="0.2"/>
    <row r="36506" x14ac:dyDescent="0.2"/>
    <row r="36507" x14ac:dyDescent="0.2"/>
    <row r="36508" x14ac:dyDescent="0.2"/>
    <row r="36509" x14ac:dyDescent="0.2"/>
    <row r="36510" x14ac:dyDescent="0.2"/>
    <row r="36511" x14ac:dyDescent="0.2"/>
    <row r="36512" x14ac:dyDescent="0.2"/>
    <row r="36513" x14ac:dyDescent="0.2"/>
    <row r="36514" x14ac:dyDescent="0.2"/>
    <row r="36515" x14ac:dyDescent="0.2"/>
    <row r="36516" x14ac:dyDescent="0.2"/>
    <row r="36517" x14ac:dyDescent="0.2"/>
    <row r="36518" x14ac:dyDescent="0.2"/>
    <row r="36519" x14ac:dyDescent="0.2"/>
    <row r="36520" x14ac:dyDescent="0.2"/>
    <row r="36521" x14ac:dyDescent="0.2"/>
    <row r="36522" x14ac:dyDescent="0.2"/>
    <row r="36523" x14ac:dyDescent="0.2"/>
    <row r="36524" x14ac:dyDescent="0.2"/>
    <row r="36525" x14ac:dyDescent="0.2"/>
    <row r="36526" x14ac:dyDescent="0.2"/>
    <row r="36527" x14ac:dyDescent="0.2"/>
    <row r="36528" x14ac:dyDescent="0.2"/>
    <row r="36529" x14ac:dyDescent="0.2"/>
    <row r="36530" x14ac:dyDescent="0.2"/>
    <row r="36531" x14ac:dyDescent="0.2"/>
    <row r="36532" x14ac:dyDescent="0.2"/>
    <row r="36533" x14ac:dyDescent="0.2"/>
    <row r="36534" x14ac:dyDescent="0.2"/>
    <row r="36535" x14ac:dyDescent="0.2"/>
    <row r="36536" x14ac:dyDescent="0.2"/>
    <row r="36537" x14ac:dyDescent="0.2"/>
    <row r="36538" x14ac:dyDescent="0.2"/>
    <row r="36539" x14ac:dyDescent="0.2"/>
    <row r="36540" x14ac:dyDescent="0.2"/>
    <row r="36541" x14ac:dyDescent="0.2"/>
    <row r="36542" x14ac:dyDescent="0.2"/>
    <row r="36543" x14ac:dyDescent="0.2"/>
    <row r="36544" x14ac:dyDescent="0.2"/>
    <row r="36545" x14ac:dyDescent="0.2"/>
    <row r="36546" x14ac:dyDescent="0.2"/>
    <row r="36547" x14ac:dyDescent="0.2"/>
    <row r="36548" x14ac:dyDescent="0.2"/>
    <row r="36549" x14ac:dyDescent="0.2"/>
    <row r="36550" x14ac:dyDescent="0.2"/>
    <row r="36551" x14ac:dyDescent="0.2"/>
    <row r="36552" x14ac:dyDescent="0.2"/>
    <row r="36553" x14ac:dyDescent="0.2"/>
    <row r="36554" x14ac:dyDescent="0.2"/>
    <row r="36555" x14ac:dyDescent="0.2"/>
    <row r="36556" x14ac:dyDescent="0.2"/>
    <row r="36557" x14ac:dyDescent="0.2"/>
    <row r="36558" x14ac:dyDescent="0.2"/>
    <row r="36559" x14ac:dyDescent="0.2"/>
    <row r="36560" x14ac:dyDescent="0.2"/>
    <row r="36561" x14ac:dyDescent="0.2"/>
    <row r="36562" x14ac:dyDescent="0.2"/>
    <row r="36563" x14ac:dyDescent="0.2"/>
    <row r="36564" x14ac:dyDescent="0.2"/>
    <row r="36565" x14ac:dyDescent="0.2"/>
    <row r="36566" x14ac:dyDescent="0.2"/>
    <row r="36567" x14ac:dyDescent="0.2"/>
    <row r="36568" x14ac:dyDescent="0.2"/>
    <row r="36569" x14ac:dyDescent="0.2"/>
    <row r="36570" x14ac:dyDescent="0.2"/>
    <row r="36571" x14ac:dyDescent="0.2"/>
    <row r="36572" x14ac:dyDescent="0.2"/>
    <row r="36573" x14ac:dyDescent="0.2"/>
    <row r="36574" x14ac:dyDescent="0.2"/>
    <row r="36575" x14ac:dyDescent="0.2"/>
    <row r="36576" x14ac:dyDescent="0.2"/>
    <row r="36577" x14ac:dyDescent="0.2"/>
    <row r="36578" x14ac:dyDescent="0.2"/>
    <row r="36579" x14ac:dyDescent="0.2"/>
    <row r="36580" x14ac:dyDescent="0.2"/>
    <row r="36581" x14ac:dyDescent="0.2"/>
    <row r="36582" x14ac:dyDescent="0.2"/>
    <row r="36583" x14ac:dyDescent="0.2"/>
    <row r="36584" x14ac:dyDescent="0.2"/>
    <row r="36585" x14ac:dyDescent="0.2"/>
    <row r="36586" x14ac:dyDescent="0.2"/>
    <row r="36587" x14ac:dyDescent="0.2"/>
    <row r="36588" x14ac:dyDescent="0.2"/>
    <row r="36589" x14ac:dyDescent="0.2"/>
    <row r="36590" x14ac:dyDescent="0.2"/>
    <row r="36591" x14ac:dyDescent="0.2"/>
    <row r="36592" x14ac:dyDescent="0.2"/>
    <row r="36593" x14ac:dyDescent="0.2"/>
    <row r="36594" x14ac:dyDescent="0.2"/>
    <row r="36595" x14ac:dyDescent="0.2"/>
    <row r="36596" x14ac:dyDescent="0.2"/>
    <row r="36597" x14ac:dyDescent="0.2"/>
    <row r="36598" x14ac:dyDescent="0.2"/>
    <row r="36599" x14ac:dyDescent="0.2"/>
    <row r="36600" x14ac:dyDescent="0.2"/>
    <row r="36601" x14ac:dyDescent="0.2"/>
    <row r="36602" x14ac:dyDescent="0.2"/>
    <row r="36603" x14ac:dyDescent="0.2"/>
    <row r="36604" x14ac:dyDescent="0.2"/>
    <row r="36605" x14ac:dyDescent="0.2"/>
    <row r="36606" x14ac:dyDescent="0.2"/>
    <row r="36607" x14ac:dyDescent="0.2"/>
    <row r="36608" x14ac:dyDescent="0.2"/>
    <row r="36609" x14ac:dyDescent="0.2"/>
    <row r="36610" x14ac:dyDescent="0.2"/>
    <row r="36611" x14ac:dyDescent="0.2"/>
    <row r="36612" x14ac:dyDescent="0.2"/>
    <row r="36613" x14ac:dyDescent="0.2"/>
    <row r="36614" x14ac:dyDescent="0.2"/>
    <row r="36615" x14ac:dyDescent="0.2"/>
    <row r="36616" x14ac:dyDescent="0.2"/>
    <row r="36617" x14ac:dyDescent="0.2"/>
    <row r="36618" x14ac:dyDescent="0.2"/>
    <row r="36619" x14ac:dyDescent="0.2"/>
    <row r="36620" x14ac:dyDescent="0.2"/>
    <row r="36621" x14ac:dyDescent="0.2"/>
    <row r="36622" x14ac:dyDescent="0.2"/>
    <row r="36623" x14ac:dyDescent="0.2"/>
    <row r="36624" x14ac:dyDescent="0.2"/>
    <row r="36625" x14ac:dyDescent="0.2"/>
    <row r="36626" x14ac:dyDescent="0.2"/>
    <row r="36627" x14ac:dyDescent="0.2"/>
    <row r="36628" x14ac:dyDescent="0.2"/>
    <row r="36629" x14ac:dyDescent="0.2"/>
    <row r="36630" x14ac:dyDescent="0.2"/>
    <row r="36631" x14ac:dyDescent="0.2"/>
    <row r="36632" x14ac:dyDescent="0.2"/>
    <row r="36633" x14ac:dyDescent="0.2"/>
    <row r="36634" x14ac:dyDescent="0.2"/>
    <row r="36635" x14ac:dyDescent="0.2"/>
    <row r="36636" x14ac:dyDescent="0.2"/>
    <row r="36637" x14ac:dyDescent="0.2"/>
    <row r="36638" x14ac:dyDescent="0.2"/>
    <row r="36639" x14ac:dyDescent="0.2"/>
    <row r="36640" x14ac:dyDescent="0.2"/>
    <row r="36641" x14ac:dyDescent="0.2"/>
    <row r="36642" x14ac:dyDescent="0.2"/>
    <row r="36643" x14ac:dyDescent="0.2"/>
    <row r="36644" x14ac:dyDescent="0.2"/>
    <row r="36645" x14ac:dyDescent="0.2"/>
    <row r="36646" x14ac:dyDescent="0.2"/>
    <row r="36647" x14ac:dyDescent="0.2"/>
    <row r="36648" x14ac:dyDescent="0.2"/>
    <row r="36649" x14ac:dyDescent="0.2"/>
    <row r="36650" x14ac:dyDescent="0.2"/>
    <row r="36651" x14ac:dyDescent="0.2"/>
    <row r="36652" x14ac:dyDescent="0.2"/>
    <row r="36653" x14ac:dyDescent="0.2"/>
    <row r="36654" x14ac:dyDescent="0.2"/>
    <row r="36655" x14ac:dyDescent="0.2"/>
    <row r="36656" x14ac:dyDescent="0.2"/>
    <row r="36657" x14ac:dyDescent="0.2"/>
    <row r="36658" x14ac:dyDescent="0.2"/>
    <row r="36659" x14ac:dyDescent="0.2"/>
    <row r="36660" x14ac:dyDescent="0.2"/>
    <row r="36661" x14ac:dyDescent="0.2"/>
    <row r="36662" x14ac:dyDescent="0.2"/>
    <row r="36663" x14ac:dyDescent="0.2"/>
    <row r="36664" x14ac:dyDescent="0.2"/>
    <row r="36665" x14ac:dyDescent="0.2"/>
    <row r="36666" x14ac:dyDescent="0.2"/>
    <row r="36667" x14ac:dyDescent="0.2"/>
    <row r="36668" x14ac:dyDescent="0.2"/>
    <row r="36669" x14ac:dyDescent="0.2"/>
    <row r="36670" x14ac:dyDescent="0.2"/>
    <row r="36671" x14ac:dyDescent="0.2"/>
    <row r="36672" x14ac:dyDescent="0.2"/>
    <row r="36673" x14ac:dyDescent="0.2"/>
    <row r="36674" x14ac:dyDescent="0.2"/>
    <row r="36675" x14ac:dyDescent="0.2"/>
    <row r="36676" x14ac:dyDescent="0.2"/>
    <row r="36677" x14ac:dyDescent="0.2"/>
    <row r="36678" x14ac:dyDescent="0.2"/>
    <row r="36679" x14ac:dyDescent="0.2"/>
    <row r="36680" x14ac:dyDescent="0.2"/>
    <row r="36681" x14ac:dyDescent="0.2"/>
    <row r="36682" x14ac:dyDescent="0.2"/>
    <row r="36683" x14ac:dyDescent="0.2"/>
    <row r="36684" x14ac:dyDescent="0.2"/>
    <row r="36685" x14ac:dyDescent="0.2"/>
    <row r="36686" x14ac:dyDescent="0.2"/>
    <row r="36687" x14ac:dyDescent="0.2"/>
    <row r="36688" x14ac:dyDescent="0.2"/>
    <row r="36689" x14ac:dyDescent="0.2"/>
    <row r="36690" x14ac:dyDescent="0.2"/>
    <row r="36691" x14ac:dyDescent="0.2"/>
    <row r="36692" x14ac:dyDescent="0.2"/>
    <row r="36693" x14ac:dyDescent="0.2"/>
    <row r="36694" x14ac:dyDescent="0.2"/>
    <row r="36695" x14ac:dyDescent="0.2"/>
    <row r="36696" x14ac:dyDescent="0.2"/>
    <row r="36697" x14ac:dyDescent="0.2"/>
    <row r="36698" x14ac:dyDescent="0.2"/>
    <row r="36699" x14ac:dyDescent="0.2"/>
    <row r="36700" x14ac:dyDescent="0.2"/>
    <row r="36701" x14ac:dyDescent="0.2"/>
    <row r="36702" x14ac:dyDescent="0.2"/>
    <row r="36703" x14ac:dyDescent="0.2"/>
    <row r="36704" x14ac:dyDescent="0.2"/>
    <row r="36705" x14ac:dyDescent="0.2"/>
    <row r="36706" x14ac:dyDescent="0.2"/>
    <row r="36707" x14ac:dyDescent="0.2"/>
    <row r="36708" x14ac:dyDescent="0.2"/>
    <row r="36709" x14ac:dyDescent="0.2"/>
    <row r="36710" x14ac:dyDescent="0.2"/>
    <row r="36711" x14ac:dyDescent="0.2"/>
    <row r="36712" x14ac:dyDescent="0.2"/>
    <row r="36713" x14ac:dyDescent="0.2"/>
    <row r="36714" x14ac:dyDescent="0.2"/>
    <row r="36715" x14ac:dyDescent="0.2"/>
    <row r="36716" x14ac:dyDescent="0.2"/>
    <row r="36717" x14ac:dyDescent="0.2"/>
    <row r="36718" x14ac:dyDescent="0.2"/>
    <row r="36719" x14ac:dyDescent="0.2"/>
    <row r="36720" x14ac:dyDescent="0.2"/>
    <row r="36721" x14ac:dyDescent="0.2"/>
    <row r="36722" x14ac:dyDescent="0.2"/>
    <row r="36723" x14ac:dyDescent="0.2"/>
    <row r="36724" x14ac:dyDescent="0.2"/>
    <row r="36725" x14ac:dyDescent="0.2"/>
    <row r="36726" x14ac:dyDescent="0.2"/>
    <row r="36727" x14ac:dyDescent="0.2"/>
    <row r="36728" x14ac:dyDescent="0.2"/>
    <row r="36729" x14ac:dyDescent="0.2"/>
    <row r="36730" x14ac:dyDescent="0.2"/>
    <row r="36731" x14ac:dyDescent="0.2"/>
    <row r="36732" x14ac:dyDescent="0.2"/>
    <row r="36733" x14ac:dyDescent="0.2"/>
    <row r="36734" x14ac:dyDescent="0.2"/>
    <row r="36735" x14ac:dyDescent="0.2"/>
    <row r="36736" x14ac:dyDescent="0.2"/>
    <row r="36737" x14ac:dyDescent="0.2"/>
    <row r="36738" x14ac:dyDescent="0.2"/>
    <row r="36739" x14ac:dyDescent="0.2"/>
    <row r="36740" x14ac:dyDescent="0.2"/>
    <row r="36741" x14ac:dyDescent="0.2"/>
    <row r="36742" x14ac:dyDescent="0.2"/>
    <row r="36743" x14ac:dyDescent="0.2"/>
    <row r="36744" x14ac:dyDescent="0.2"/>
    <row r="36745" x14ac:dyDescent="0.2"/>
    <row r="36746" x14ac:dyDescent="0.2"/>
    <row r="36747" x14ac:dyDescent="0.2"/>
    <row r="36748" x14ac:dyDescent="0.2"/>
    <row r="36749" x14ac:dyDescent="0.2"/>
    <row r="36750" x14ac:dyDescent="0.2"/>
    <row r="36751" x14ac:dyDescent="0.2"/>
    <row r="36752" x14ac:dyDescent="0.2"/>
    <row r="36753" x14ac:dyDescent="0.2"/>
    <row r="36754" x14ac:dyDescent="0.2"/>
    <row r="36755" x14ac:dyDescent="0.2"/>
    <row r="36756" x14ac:dyDescent="0.2"/>
    <row r="36757" x14ac:dyDescent="0.2"/>
    <row r="36758" x14ac:dyDescent="0.2"/>
    <row r="36759" x14ac:dyDescent="0.2"/>
    <row r="36760" x14ac:dyDescent="0.2"/>
    <row r="36761" x14ac:dyDescent="0.2"/>
    <row r="36762" x14ac:dyDescent="0.2"/>
    <row r="36763" x14ac:dyDescent="0.2"/>
    <row r="36764" x14ac:dyDescent="0.2"/>
    <row r="36765" x14ac:dyDescent="0.2"/>
    <row r="36766" x14ac:dyDescent="0.2"/>
    <row r="36767" x14ac:dyDescent="0.2"/>
    <row r="36768" x14ac:dyDescent="0.2"/>
    <row r="36769" x14ac:dyDescent="0.2"/>
    <row r="36770" x14ac:dyDescent="0.2"/>
    <row r="36771" x14ac:dyDescent="0.2"/>
    <row r="36772" x14ac:dyDescent="0.2"/>
    <row r="36773" x14ac:dyDescent="0.2"/>
    <row r="36774" x14ac:dyDescent="0.2"/>
    <row r="36775" x14ac:dyDescent="0.2"/>
    <row r="36776" x14ac:dyDescent="0.2"/>
    <row r="36777" x14ac:dyDescent="0.2"/>
    <row r="36778" x14ac:dyDescent="0.2"/>
    <row r="36779" x14ac:dyDescent="0.2"/>
    <row r="36780" x14ac:dyDescent="0.2"/>
    <row r="36781" x14ac:dyDescent="0.2"/>
    <row r="36782" x14ac:dyDescent="0.2"/>
    <row r="36783" x14ac:dyDescent="0.2"/>
    <row r="36784" x14ac:dyDescent="0.2"/>
    <row r="36785" x14ac:dyDescent="0.2"/>
    <row r="36786" x14ac:dyDescent="0.2"/>
    <row r="36787" x14ac:dyDescent="0.2"/>
    <row r="36788" x14ac:dyDescent="0.2"/>
    <row r="36789" x14ac:dyDescent="0.2"/>
    <row r="36790" x14ac:dyDescent="0.2"/>
    <row r="36791" x14ac:dyDescent="0.2"/>
    <row r="36792" x14ac:dyDescent="0.2"/>
    <row r="36793" x14ac:dyDescent="0.2"/>
    <row r="36794" x14ac:dyDescent="0.2"/>
    <row r="36795" x14ac:dyDescent="0.2"/>
    <row r="36796" x14ac:dyDescent="0.2"/>
    <row r="36797" x14ac:dyDescent="0.2"/>
    <row r="36798" x14ac:dyDescent="0.2"/>
    <row r="36799" x14ac:dyDescent="0.2"/>
    <row r="36800" x14ac:dyDescent="0.2"/>
    <row r="36801" x14ac:dyDescent="0.2"/>
    <row r="36802" x14ac:dyDescent="0.2"/>
    <row r="36803" x14ac:dyDescent="0.2"/>
    <row r="36804" x14ac:dyDescent="0.2"/>
    <row r="36805" x14ac:dyDescent="0.2"/>
    <row r="36806" x14ac:dyDescent="0.2"/>
    <row r="36807" x14ac:dyDescent="0.2"/>
    <row r="36808" x14ac:dyDescent="0.2"/>
    <row r="36809" x14ac:dyDescent="0.2"/>
    <row r="36810" x14ac:dyDescent="0.2"/>
    <row r="36811" x14ac:dyDescent="0.2"/>
    <row r="36812" x14ac:dyDescent="0.2"/>
    <row r="36813" x14ac:dyDescent="0.2"/>
    <row r="36814" x14ac:dyDescent="0.2"/>
    <row r="36815" x14ac:dyDescent="0.2"/>
    <row r="36816" x14ac:dyDescent="0.2"/>
    <row r="36817" x14ac:dyDescent="0.2"/>
    <row r="36818" x14ac:dyDescent="0.2"/>
    <row r="36819" x14ac:dyDescent="0.2"/>
    <row r="36820" x14ac:dyDescent="0.2"/>
    <row r="36821" x14ac:dyDescent="0.2"/>
    <row r="36822" x14ac:dyDescent="0.2"/>
    <row r="36823" x14ac:dyDescent="0.2"/>
    <row r="36824" x14ac:dyDescent="0.2"/>
    <row r="36825" x14ac:dyDescent="0.2"/>
    <row r="36826" x14ac:dyDescent="0.2"/>
    <row r="36827" x14ac:dyDescent="0.2"/>
    <row r="36828" x14ac:dyDescent="0.2"/>
    <row r="36829" x14ac:dyDescent="0.2"/>
    <row r="36830" x14ac:dyDescent="0.2"/>
    <row r="36831" x14ac:dyDescent="0.2"/>
    <row r="36832" x14ac:dyDescent="0.2"/>
    <row r="36833" x14ac:dyDescent="0.2"/>
    <row r="36834" x14ac:dyDescent="0.2"/>
    <row r="36835" x14ac:dyDescent="0.2"/>
    <row r="36836" x14ac:dyDescent="0.2"/>
    <row r="36837" x14ac:dyDescent="0.2"/>
    <row r="36838" x14ac:dyDescent="0.2"/>
    <row r="36839" x14ac:dyDescent="0.2"/>
    <row r="36840" x14ac:dyDescent="0.2"/>
    <row r="36841" x14ac:dyDescent="0.2"/>
    <row r="36842" x14ac:dyDescent="0.2"/>
    <row r="36843" x14ac:dyDescent="0.2"/>
    <row r="36844" x14ac:dyDescent="0.2"/>
    <row r="36845" x14ac:dyDescent="0.2"/>
    <row r="36846" x14ac:dyDescent="0.2"/>
    <row r="36847" x14ac:dyDescent="0.2"/>
    <row r="36848" x14ac:dyDescent="0.2"/>
    <row r="36849" x14ac:dyDescent="0.2"/>
    <row r="36850" x14ac:dyDescent="0.2"/>
    <row r="36851" x14ac:dyDescent="0.2"/>
    <row r="36852" x14ac:dyDescent="0.2"/>
    <row r="36853" x14ac:dyDescent="0.2"/>
    <row r="36854" x14ac:dyDescent="0.2"/>
    <row r="36855" x14ac:dyDescent="0.2"/>
    <row r="36856" x14ac:dyDescent="0.2"/>
    <row r="36857" x14ac:dyDescent="0.2"/>
    <row r="36858" x14ac:dyDescent="0.2"/>
    <row r="36859" x14ac:dyDescent="0.2"/>
    <row r="36860" x14ac:dyDescent="0.2"/>
    <row r="36861" x14ac:dyDescent="0.2"/>
    <row r="36862" x14ac:dyDescent="0.2"/>
    <row r="36863" x14ac:dyDescent="0.2"/>
    <row r="36864" x14ac:dyDescent="0.2"/>
    <row r="36865" x14ac:dyDescent="0.2"/>
    <row r="36866" x14ac:dyDescent="0.2"/>
    <row r="36867" x14ac:dyDescent="0.2"/>
    <row r="36868" x14ac:dyDescent="0.2"/>
    <row r="36869" x14ac:dyDescent="0.2"/>
    <row r="36870" x14ac:dyDescent="0.2"/>
    <row r="36871" x14ac:dyDescent="0.2"/>
    <row r="36872" x14ac:dyDescent="0.2"/>
    <row r="36873" x14ac:dyDescent="0.2"/>
    <row r="36874" x14ac:dyDescent="0.2"/>
    <row r="36875" x14ac:dyDescent="0.2"/>
    <row r="36876" x14ac:dyDescent="0.2"/>
    <row r="36877" x14ac:dyDescent="0.2"/>
    <row r="36878" x14ac:dyDescent="0.2"/>
    <row r="36879" x14ac:dyDescent="0.2"/>
    <row r="36880" x14ac:dyDescent="0.2"/>
    <row r="36881" x14ac:dyDescent="0.2"/>
    <row r="36882" x14ac:dyDescent="0.2"/>
    <row r="36883" x14ac:dyDescent="0.2"/>
    <row r="36884" x14ac:dyDescent="0.2"/>
    <row r="36885" x14ac:dyDescent="0.2"/>
    <row r="36886" x14ac:dyDescent="0.2"/>
    <row r="36887" x14ac:dyDescent="0.2"/>
    <row r="36888" x14ac:dyDescent="0.2"/>
    <row r="36889" x14ac:dyDescent="0.2"/>
    <row r="36890" x14ac:dyDescent="0.2"/>
    <row r="36891" x14ac:dyDescent="0.2"/>
    <row r="36892" x14ac:dyDescent="0.2"/>
    <row r="36893" x14ac:dyDescent="0.2"/>
    <row r="36894" x14ac:dyDescent="0.2"/>
    <row r="36895" x14ac:dyDescent="0.2"/>
    <row r="36896" x14ac:dyDescent="0.2"/>
    <row r="36897" x14ac:dyDescent="0.2"/>
    <row r="36898" x14ac:dyDescent="0.2"/>
    <row r="36899" x14ac:dyDescent="0.2"/>
    <row r="36900" x14ac:dyDescent="0.2"/>
    <row r="36901" x14ac:dyDescent="0.2"/>
    <row r="36902" x14ac:dyDescent="0.2"/>
    <row r="36903" x14ac:dyDescent="0.2"/>
    <row r="36904" x14ac:dyDescent="0.2"/>
    <row r="36905" x14ac:dyDescent="0.2"/>
    <row r="36906" x14ac:dyDescent="0.2"/>
    <row r="36907" x14ac:dyDescent="0.2"/>
    <row r="36908" x14ac:dyDescent="0.2"/>
    <row r="36909" x14ac:dyDescent="0.2"/>
    <row r="36910" x14ac:dyDescent="0.2"/>
    <row r="36911" x14ac:dyDescent="0.2"/>
    <row r="36912" x14ac:dyDescent="0.2"/>
    <row r="36913" x14ac:dyDescent="0.2"/>
    <row r="36914" x14ac:dyDescent="0.2"/>
    <row r="36915" x14ac:dyDescent="0.2"/>
    <row r="36916" x14ac:dyDescent="0.2"/>
    <row r="36917" x14ac:dyDescent="0.2"/>
    <row r="36918" x14ac:dyDescent="0.2"/>
    <row r="36919" x14ac:dyDescent="0.2"/>
    <row r="36920" x14ac:dyDescent="0.2"/>
    <row r="36921" x14ac:dyDescent="0.2"/>
    <row r="36922" x14ac:dyDescent="0.2"/>
    <row r="36923" x14ac:dyDescent="0.2"/>
    <row r="36924" x14ac:dyDescent="0.2"/>
    <row r="36925" x14ac:dyDescent="0.2"/>
    <row r="36926" x14ac:dyDescent="0.2"/>
    <row r="36927" x14ac:dyDescent="0.2"/>
    <row r="36928" x14ac:dyDescent="0.2"/>
    <row r="36929" x14ac:dyDescent="0.2"/>
    <row r="36930" x14ac:dyDescent="0.2"/>
    <row r="36931" x14ac:dyDescent="0.2"/>
    <row r="36932" x14ac:dyDescent="0.2"/>
    <row r="36933" x14ac:dyDescent="0.2"/>
    <row r="36934" x14ac:dyDescent="0.2"/>
    <row r="36935" x14ac:dyDescent="0.2"/>
    <row r="36936" x14ac:dyDescent="0.2"/>
    <row r="36937" x14ac:dyDescent="0.2"/>
    <row r="36938" x14ac:dyDescent="0.2"/>
    <row r="36939" x14ac:dyDescent="0.2"/>
    <row r="36940" x14ac:dyDescent="0.2"/>
    <row r="36941" x14ac:dyDescent="0.2"/>
    <row r="36942" x14ac:dyDescent="0.2"/>
    <row r="36943" x14ac:dyDescent="0.2"/>
    <row r="36944" x14ac:dyDescent="0.2"/>
    <row r="36945" x14ac:dyDescent="0.2"/>
    <row r="36946" x14ac:dyDescent="0.2"/>
    <row r="36947" x14ac:dyDescent="0.2"/>
    <row r="36948" x14ac:dyDescent="0.2"/>
    <row r="36949" x14ac:dyDescent="0.2"/>
    <row r="36950" x14ac:dyDescent="0.2"/>
    <row r="36951" x14ac:dyDescent="0.2"/>
    <row r="36952" x14ac:dyDescent="0.2"/>
    <row r="36953" x14ac:dyDescent="0.2"/>
    <row r="36954" x14ac:dyDescent="0.2"/>
    <row r="36955" x14ac:dyDescent="0.2"/>
    <row r="36956" x14ac:dyDescent="0.2"/>
    <row r="36957" x14ac:dyDescent="0.2"/>
    <row r="36958" x14ac:dyDescent="0.2"/>
    <row r="36959" x14ac:dyDescent="0.2"/>
    <row r="36960" x14ac:dyDescent="0.2"/>
    <row r="36961" x14ac:dyDescent="0.2"/>
    <row r="36962" x14ac:dyDescent="0.2"/>
    <row r="36963" x14ac:dyDescent="0.2"/>
    <row r="36964" x14ac:dyDescent="0.2"/>
    <row r="36965" x14ac:dyDescent="0.2"/>
    <row r="36966" x14ac:dyDescent="0.2"/>
    <row r="36967" x14ac:dyDescent="0.2"/>
    <row r="36968" x14ac:dyDescent="0.2"/>
    <row r="36969" x14ac:dyDescent="0.2"/>
    <row r="36970" x14ac:dyDescent="0.2"/>
    <row r="36971" x14ac:dyDescent="0.2"/>
    <row r="36972" x14ac:dyDescent="0.2"/>
    <row r="36973" x14ac:dyDescent="0.2"/>
    <row r="36974" x14ac:dyDescent="0.2"/>
    <row r="36975" x14ac:dyDescent="0.2"/>
    <row r="36976" x14ac:dyDescent="0.2"/>
    <row r="36977" x14ac:dyDescent="0.2"/>
    <row r="36978" x14ac:dyDescent="0.2"/>
    <row r="36979" x14ac:dyDescent="0.2"/>
    <row r="36980" x14ac:dyDescent="0.2"/>
    <row r="36981" x14ac:dyDescent="0.2"/>
    <row r="36982" x14ac:dyDescent="0.2"/>
    <row r="36983" x14ac:dyDescent="0.2"/>
    <row r="36984" x14ac:dyDescent="0.2"/>
    <row r="36985" x14ac:dyDescent="0.2"/>
    <row r="36986" x14ac:dyDescent="0.2"/>
    <row r="36987" x14ac:dyDescent="0.2"/>
    <row r="36988" x14ac:dyDescent="0.2"/>
    <row r="36989" x14ac:dyDescent="0.2"/>
    <row r="36990" x14ac:dyDescent="0.2"/>
    <row r="36991" x14ac:dyDescent="0.2"/>
    <row r="36992" x14ac:dyDescent="0.2"/>
    <row r="36993" x14ac:dyDescent="0.2"/>
    <row r="36994" x14ac:dyDescent="0.2"/>
    <row r="36995" x14ac:dyDescent="0.2"/>
    <row r="36996" x14ac:dyDescent="0.2"/>
    <row r="36997" x14ac:dyDescent="0.2"/>
    <row r="36998" x14ac:dyDescent="0.2"/>
    <row r="36999" x14ac:dyDescent="0.2"/>
    <row r="37000" x14ac:dyDescent="0.2"/>
    <row r="37001" x14ac:dyDescent="0.2"/>
    <row r="37002" x14ac:dyDescent="0.2"/>
    <row r="37003" x14ac:dyDescent="0.2"/>
    <row r="37004" x14ac:dyDescent="0.2"/>
    <row r="37005" x14ac:dyDescent="0.2"/>
    <row r="37006" x14ac:dyDescent="0.2"/>
    <row r="37007" x14ac:dyDescent="0.2"/>
    <row r="37008" x14ac:dyDescent="0.2"/>
    <row r="37009" x14ac:dyDescent="0.2"/>
    <row r="37010" x14ac:dyDescent="0.2"/>
    <row r="37011" x14ac:dyDescent="0.2"/>
    <row r="37012" x14ac:dyDescent="0.2"/>
    <row r="37013" x14ac:dyDescent="0.2"/>
    <row r="37014" x14ac:dyDescent="0.2"/>
    <row r="37015" x14ac:dyDescent="0.2"/>
    <row r="37016" x14ac:dyDescent="0.2"/>
    <row r="37017" x14ac:dyDescent="0.2"/>
    <row r="37018" x14ac:dyDescent="0.2"/>
    <row r="37019" x14ac:dyDescent="0.2"/>
    <row r="37020" x14ac:dyDescent="0.2"/>
    <row r="37021" x14ac:dyDescent="0.2"/>
    <row r="37022" x14ac:dyDescent="0.2"/>
    <row r="37023" x14ac:dyDescent="0.2"/>
    <row r="37024" x14ac:dyDescent="0.2"/>
    <row r="37025" x14ac:dyDescent="0.2"/>
    <row r="37026" x14ac:dyDescent="0.2"/>
    <row r="37027" x14ac:dyDescent="0.2"/>
    <row r="37028" x14ac:dyDescent="0.2"/>
    <row r="37029" x14ac:dyDescent="0.2"/>
    <row r="37030" x14ac:dyDescent="0.2"/>
    <row r="37031" x14ac:dyDescent="0.2"/>
    <row r="37032" x14ac:dyDescent="0.2"/>
    <row r="37033" x14ac:dyDescent="0.2"/>
    <row r="37034" x14ac:dyDescent="0.2"/>
    <row r="37035" x14ac:dyDescent="0.2"/>
    <row r="37036" x14ac:dyDescent="0.2"/>
    <row r="37037" x14ac:dyDescent="0.2"/>
    <row r="37038" x14ac:dyDescent="0.2"/>
    <row r="37039" x14ac:dyDescent="0.2"/>
    <row r="37040" x14ac:dyDescent="0.2"/>
    <row r="37041" x14ac:dyDescent="0.2"/>
    <row r="37042" x14ac:dyDescent="0.2"/>
    <row r="37043" x14ac:dyDescent="0.2"/>
    <row r="37044" x14ac:dyDescent="0.2"/>
    <row r="37045" x14ac:dyDescent="0.2"/>
    <row r="37046" x14ac:dyDescent="0.2"/>
    <row r="37047" x14ac:dyDescent="0.2"/>
    <row r="37048" x14ac:dyDescent="0.2"/>
    <row r="37049" x14ac:dyDescent="0.2"/>
    <row r="37050" x14ac:dyDescent="0.2"/>
    <row r="37051" x14ac:dyDescent="0.2"/>
    <row r="37052" x14ac:dyDescent="0.2"/>
    <row r="37053" x14ac:dyDescent="0.2"/>
    <row r="37054" x14ac:dyDescent="0.2"/>
    <row r="37055" x14ac:dyDescent="0.2"/>
    <row r="37056" x14ac:dyDescent="0.2"/>
    <row r="37057" x14ac:dyDescent="0.2"/>
    <row r="37058" x14ac:dyDescent="0.2"/>
    <row r="37059" x14ac:dyDescent="0.2"/>
    <row r="37060" x14ac:dyDescent="0.2"/>
    <row r="37061" x14ac:dyDescent="0.2"/>
    <row r="37062" x14ac:dyDescent="0.2"/>
    <row r="37063" x14ac:dyDescent="0.2"/>
    <row r="37064" x14ac:dyDescent="0.2"/>
    <row r="37065" x14ac:dyDescent="0.2"/>
    <row r="37066" x14ac:dyDescent="0.2"/>
    <row r="37067" x14ac:dyDescent="0.2"/>
    <row r="37068" x14ac:dyDescent="0.2"/>
    <row r="37069" x14ac:dyDescent="0.2"/>
    <row r="37070" x14ac:dyDescent="0.2"/>
    <row r="37071" x14ac:dyDescent="0.2"/>
    <row r="37072" x14ac:dyDescent="0.2"/>
    <row r="37073" x14ac:dyDescent="0.2"/>
    <row r="37074" x14ac:dyDescent="0.2"/>
    <row r="37075" x14ac:dyDescent="0.2"/>
    <row r="37076" x14ac:dyDescent="0.2"/>
    <row r="37077" x14ac:dyDescent="0.2"/>
    <row r="37078" x14ac:dyDescent="0.2"/>
    <row r="37079" x14ac:dyDescent="0.2"/>
    <row r="37080" x14ac:dyDescent="0.2"/>
    <row r="37081" x14ac:dyDescent="0.2"/>
    <row r="37082" x14ac:dyDescent="0.2"/>
    <row r="37083" x14ac:dyDescent="0.2"/>
    <row r="37084" x14ac:dyDescent="0.2"/>
    <row r="37085" x14ac:dyDescent="0.2"/>
    <row r="37086" x14ac:dyDescent="0.2"/>
    <row r="37087" x14ac:dyDescent="0.2"/>
    <row r="37088" x14ac:dyDescent="0.2"/>
    <row r="37089" x14ac:dyDescent="0.2"/>
    <row r="37090" x14ac:dyDescent="0.2"/>
    <row r="37091" x14ac:dyDescent="0.2"/>
    <row r="37092" x14ac:dyDescent="0.2"/>
    <row r="37093" x14ac:dyDescent="0.2"/>
    <row r="37094" x14ac:dyDescent="0.2"/>
    <row r="37095" x14ac:dyDescent="0.2"/>
    <row r="37096" x14ac:dyDescent="0.2"/>
    <row r="37097" x14ac:dyDescent="0.2"/>
    <row r="37098" x14ac:dyDescent="0.2"/>
    <row r="37099" x14ac:dyDescent="0.2"/>
    <row r="37100" x14ac:dyDescent="0.2"/>
    <row r="37101" x14ac:dyDescent="0.2"/>
    <row r="37102" x14ac:dyDescent="0.2"/>
    <row r="37103" x14ac:dyDescent="0.2"/>
    <row r="37104" x14ac:dyDescent="0.2"/>
    <row r="37105" x14ac:dyDescent="0.2"/>
    <row r="37106" x14ac:dyDescent="0.2"/>
    <row r="37107" x14ac:dyDescent="0.2"/>
    <row r="37108" x14ac:dyDescent="0.2"/>
    <row r="37109" x14ac:dyDescent="0.2"/>
    <row r="37110" x14ac:dyDescent="0.2"/>
    <row r="37111" x14ac:dyDescent="0.2"/>
    <row r="37112" x14ac:dyDescent="0.2"/>
    <row r="37113" x14ac:dyDescent="0.2"/>
    <row r="37114" x14ac:dyDescent="0.2"/>
    <row r="37115" x14ac:dyDescent="0.2"/>
    <row r="37116" x14ac:dyDescent="0.2"/>
    <row r="37117" x14ac:dyDescent="0.2"/>
    <row r="37118" x14ac:dyDescent="0.2"/>
    <row r="37119" x14ac:dyDescent="0.2"/>
    <row r="37120" x14ac:dyDescent="0.2"/>
    <row r="37121" x14ac:dyDescent="0.2"/>
    <row r="37122" x14ac:dyDescent="0.2"/>
    <row r="37123" x14ac:dyDescent="0.2"/>
    <row r="37124" x14ac:dyDescent="0.2"/>
    <row r="37125" x14ac:dyDescent="0.2"/>
    <row r="37126" x14ac:dyDescent="0.2"/>
    <row r="37127" x14ac:dyDescent="0.2"/>
    <row r="37128" x14ac:dyDescent="0.2"/>
    <row r="37129" x14ac:dyDescent="0.2"/>
    <row r="37130" x14ac:dyDescent="0.2"/>
    <row r="37131" x14ac:dyDescent="0.2"/>
    <row r="37132" x14ac:dyDescent="0.2"/>
    <row r="37133" x14ac:dyDescent="0.2"/>
    <row r="37134" x14ac:dyDescent="0.2"/>
    <row r="37135" x14ac:dyDescent="0.2"/>
    <row r="37136" x14ac:dyDescent="0.2"/>
    <row r="37137" x14ac:dyDescent="0.2"/>
    <row r="37138" x14ac:dyDescent="0.2"/>
    <row r="37139" x14ac:dyDescent="0.2"/>
    <row r="37140" x14ac:dyDescent="0.2"/>
    <row r="37141" x14ac:dyDescent="0.2"/>
    <row r="37142" x14ac:dyDescent="0.2"/>
    <row r="37143" x14ac:dyDescent="0.2"/>
    <row r="37144" x14ac:dyDescent="0.2"/>
    <row r="37145" x14ac:dyDescent="0.2"/>
    <row r="37146" x14ac:dyDescent="0.2"/>
    <row r="37147" x14ac:dyDescent="0.2"/>
    <row r="37148" x14ac:dyDescent="0.2"/>
    <row r="37149" x14ac:dyDescent="0.2"/>
    <row r="37150" x14ac:dyDescent="0.2"/>
    <row r="37151" x14ac:dyDescent="0.2"/>
    <row r="37152" x14ac:dyDescent="0.2"/>
    <row r="37153" x14ac:dyDescent="0.2"/>
    <row r="37154" x14ac:dyDescent="0.2"/>
    <row r="37155" x14ac:dyDescent="0.2"/>
    <row r="37156" x14ac:dyDescent="0.2"/>
    <row r="37157" x14ac:dyDescent="0.2"/>
    <row r="37158" x14ac:dyDescent="0.2"/>
    <row r="37159" x14ac:dyDescent="0.2"/>
    <row r="37160" x14ac:dyDescent="0.2"/>
    <row r="37161" x14ac:dyDescent="0.2"/>
    <row r="37162" x14ac:dyDescent="0.2"/>
    <row r="37163" x14ac:dyDescent="0.2"/>
    <row r="37164" x14ac:dyDescent="0.2"/>
    <row r="37165" x14ac:dyDescent="0.2"/>
    <row r="37166" x14ac:dyDescent="0.2"/>
    <row r="37167" x14ac:dyDescent="0.2"/>
    <row r="37168" x14ac:dyDescent="0.2"/>
    <row r="37169" x14ac:dyDescent="0.2"/>
    <row r="37170" x14ac:dyDescent="0.2"/>
    <row r="37171" x14ac:dyDescent="0.2"/>
    <row r="37172" x14ac:dyDescent="0.2"/>
    <row r="37173" x14ac:dyDescent="0.2"/>
    <row r="37174" x14ac:dyDescent="0.2"/>
    <row r="37175" x14ac:dyDescent="0.2"/>
    <row r="37176" x14ac:dyDescent="0.2"/>
    <row r="37177" x14ac:dyDescent="0.2"/>
    <row r="37178" x14ac:dyDescent="0.2"/>
    <row r="37179" x14ac:dyDescent="0.2"/>
    <row r="37180" x14ac:dyDescent="0.2"/>
    <row r="37181" x14ac:dyDescent="0.2"/>
    <row r="37182" x14ac:dyDescent="0.2"/>
    <row r="37183" x14ac:dyDescent="0.2"/>
    <row r="37184" x14ac:dyDescent="0.2"/>
    <row r="37185" x14ac:dyDescent="0.2"/>
    <row r="37186" x14ac:dyDescent="0.2"/>
    <row r="37187" x14ac:dyDescent="0.2"/>
    <row r="37188" x14ac:dyDescent="0.2"/>
    <row r="37189" x14ac:dyDescent="0.2"/>
    <row r="37190" x14ac:dyDescent="0.2"/>
    <row r="37191" x14ac:dyDescent="0.2"/>
    <row r="37192" x14ac:dyDescent="0.2"/>
    <row r="37193" x14ac:dyDescent="0.2"/>
    <row r="37194" x14ac:dyDescent="0.2"/>
    <row r="37195" x14ac:dyDescent="0.2"/>
    <row r="37196" x14ac:dyDescent="0.2"/>
    <row r="37197" x14ac:dyDescent="0.2"/>
    <row r="37198" x14ac:dyDescent="0.2"/>
    <row r="37199" x14ac:dyDescent="0.2"/>
    <row r="37200" x14ac:dyDescent="0.2"/>
    <row r="37201" x14ac:dyDescent="0.2"/>
    <row r="37202" x14ac:dyDescent="0.2"/>
    <row r="37203" x14ac:dyDescent="0.2"/>
    <row r="37204" x14ac:dyDescent="0.2"/>
    <row r="37205" x14ac:dyDescent="0.2"/>
    <row r="37206" x14ac:dyDescent="0.2"/>
    <row r="37207" x14ac:dyDescent="0.2"/>
    <row r="37208" x14ac:dyDescent="0.2"/>
    <row r="37209" x14ac:dyDescent="0.2"/>
    <row r="37210" x14ac:dyDescent="0.2"/>
    <row r="37211" x14ac:dyDescent="0.2"/>
    <row r="37212" x14ac:dyDescent="0.2"/>
    <row r="37213" x14ac:dyDescent="0.2"/>
    <row r="37214" x14ac:dyDescent="0.2"/>
    <row r="37215" x14ac:dyDescent="0.2"/>
    <row r="37216" x14ac:dyDescent="0.2"/>
    <row r="37217" x14ac:dyDescent="0.2"/>
    <row r="37218" x14ac:dyDescent="0.2"/>
    <row r="37219" x14ac:dyDescent="0.2"/>
    <row r="37220" x14ac:dyDescent="0.2"/>
    <row r="37221" x14ac:dyDescent="0.2"/>
    <row r="37222" x14ac:dyDescent="0.2"/>
    <row r="37223" x14ac:dyDescent="0.2"/>
    <row r="37224" x14ac:dyDescent="0.2"/>
    <row r="37225" x14ac:dyDescent="0.2"/>
    <row r="37226" x14ac:dyDescent="0.2"/>
    <row r="37227" x14ac:dyDescent="0.2"/>
    <row r="37228" x14ac:dyDescent="0.2"/>
    <row r="37229" x14ac:dyDescent="0.2"/>
    <row r="37230" x14ac:dyDescent="0.2"/>
    <row r="37231" x14ac:dyDescent="0.2"/>
    <row r="37232" x14ac:dyDescent="0.2"/>
    <row r="37233" x14ac:dyDescent="0.2"/>
    <row r="37234" x14ac:dyDescent="0.2"/>
    <row r="37235" x14ac:dyDescent="0.2"/>
    <row r="37236" x14ac:dyDescent="0.2"/>
    <row r="37237" x14ac:dyDescent="0.2"/>
    <row r="37238" x14ac:dyDescent="0.2"/>
    <row r="37239" x14ac:dyDescent="0.2"/>
    <row r="37240" x14ac:dyDescent="0.2"/>
    <row r="37241" x14ac:dyDescent="0.2"/>
    <row r="37242" x14ac:dyDescent="0.2"/>
    <row r="37243" x14ac:dyDescent="0.2"/>
    <row r="37244" x14ac:dyDescent="0.2"/>
    <row r="37245" x14ac:dyDescent="0.2"/>
    <row r="37246" x14ac:dyDescent="0.2"/>
    <row r="37247" x14ac:dyDescent="0.2"/>
    <row r="37248" x14ac:dyDescent="0.2"/>
    <row r="37249" x14ac:dyDescent="0.2"/>
    <row r="37250" x14ac:dyDescent="0.2"/>
    <row r="37251" x14ac:dyDescent="0.2"/>
    <row r="37252" x14ac:dyDescent="0.2"/>
    <row r="37253" x14ac:dyDescent="0.2"/>
    <row r="37254" x14ac:dyDescent="0.2"/>
    <row r="37255" x14ac:dyDescent="0.2"/>
    <row r="37256" x14ac:dyDescent="0.2"/>
    <row r="37257" x14ac:dyDescent="0.2"/>
    <row r="37258" x14ac:dyDescent="0.2"/>
    <row r="37259" x14ac:dyDescent="0.2"/>
    <row r="37260" x14ac:dyDescent="0.2"/>
    <row r="37261" x14ac:dyDescent="0.2"/>
    <row r="37262" x14ac:dyDescent="0.2"/>
    <row r="37263" x14ac:dyDescent="0.2"/>
    <row r="37264" x14ac:dyDescent="0.2"/>
    <row r="37265" x14ac:dyDescent="0.2"/>
    <row r="37266" x14ac:dyDescent="0.2"/>
    <row r="37267" x14ac:dyDescent="0.2"/>
    <row r="37268" x14ac:dyDescent="0.2"/>
    <row r="37269" x14ac:dyDescent="0.2"/>
    <row r="37270" x14ac:dyDescent="0.2"/>
    <row r="37271" x14ac:dyDescent="0.2"/>
    <row r="37272" x14ac:dyDescent="0.2"/>
    <row r="37273" x14ac:dyDescent="0.2"/>
    <row r="37274" x14ac:dyDescent="0.2"/>
    <row r="37275" x14ac:dyDescent="0.2"/>
    <row r="37276" x14ac:dyDescent="0.2"/>
    <row r="37277" x14ac:dyDescent="0.2"/>
    <row r="37278" x14ac:dyDescent="0.2"/>
    <row r="37279" x14ac:dyDescent="0.2"/>
    <row r="37280" x14ac:dyDescent="0.2"/>
    <row r="37281" x14ac:dyDescent="0.2"/>
    <row r="37282" x14ac:dyDescent="0.2"/>
    <row r="37283" x14ac:dyDescent="0.2"/>
    <row r="37284" x14ac:dyDescent="0.2"/>
    <row r="37285" x14ac:dyDescent="0.2"/>
    <row r="37286" x14ac:dyDescent="0.2"/>
    <row r="37287" x14ac:dyDescent="0.2"/>
    <row r="37288" x14ac:dyDescent="0.2"/>
    <row r="37289" x14ac:dyDescent="0.2"/>
    <row r="37290" x14ac:dyDescent="0.2"/>
    <row r="37291" x14ac:dyDescent="0.2"/>
    <row r="37292" x14ac:dyDescent="0.2"/>
    <row r="37293" x14ac:dyDescent="0.2"/>
    <row r="37294" x14ac:dyDescent="0.2"/>
    <row r="37295" x14ac:dyDescent="0.2"/>
    <row r="37296" x14ac:dyDescent="0.2"/>
    <row r="37297" x14ac:dyDescent="0.2"/>
    <row r="37298" x14ac:dyDescent="0.2"/>
    <row r="37299" x14ac:dyDescent="0.2"/>
    <row r="37300" x14ac:dyDescent="0.2"/>
    <row r="37301" x14ac:dyDescent="0.2"/>
    <row r="37302" x14ac:dyDescent="0.2"/>
    <row r="37303" x14ac:dyDescent="0.2"/>
    <row r="37304" x14ac:dyDescent="0.2"/>
    <row r="37305" x14ac:dyDescent="0.2"/>
    <row r="37306" x14ac:dyDescent="0.2"/>
    <row r="37307" x14ac:dyDescent="0.2"/>
    <row r="37308" x14ac:dyDescent="0.2"/>
    <row r="37309" x14ac:dyDescent="0.2"/>
    <row r="37310" x14ac:dyDescent="0.2"/>
    <row r="37311" x14ac:dyDescent="0.2"/>
    <row r="37312" x14ac:dyDescent="0.2"/>
    <row r="37313" x14ac:dyDescent="0.2"/>
    <row r="37314" x14ac:dyDescent="0.2"/>
    <row r="37315" x14ac:dyDescent="0.2"/>
    <row r="37316" x14ac:dyDescent="0.2"/>
    <row r="37317" x14ac:dyDescent="0.2"/>
    <row r="37318" x14ac:dyDescent="0.2"/>
    <row r="37319" x14ac:dyDescent="0.2"/>
    <row r="37320" x14ac:dyDescent="0.2"/>
    <row r="37321" x14ac:dyDescent="0.2"/>
    <row r="37322" x14ac:dyDescent="0.2"/>
    <row r="37323" x14ac:dyDescent="0.2"/>
    <row r="37324" x14ac:dyDescent="0.2"/>
    <row r="37325" x14ac:dyDescent="0.2"/>
    <row r="37326" x14ac:dyDescent="0.2"/>
    <row r="37327" x14ac:dyDescent="0.2"/>
    <row r="37328" x14ac:dyDescent="0.2"/>
    <row r="37329" x14ac:dyDescent="0.2"/>
    <row r="37330" x14ac:dyDescent="0.2"/>
    <row r="37331" x14ac:dyDescent="0.2"/>
    <row r="37332" x14ac:dyDescent="0.2"/>
    <row r="37333" x14ac:dyDescent="0.2"/>
    <row r="37334" x14ac:dyDescent="0.2"/>
    <row r="37335" x14ac:dyDescent="0.2"/>
    <row r="37336" x14ac:dyDescent="0.2"/>
    <row r="37337" x14ac:dyDescent="0.2"/>
    <row r="37338" x14ac:dyDescent="0.2"/>
    <row r="37339" x14ac:dyDescent="0.2"/>
    <row r="37340" x14ac:dyDescent="0.2"/>
    <row r="37341" x14ac:dyDescent="0.2"/>
    <row r="37342" x14ac:dyDescent="0.2"/>
    <row r="37343" x14ac:dyDescent="0.2"/>
    <row r="37344" x14ac:dyDescent="0.2"/>
    <row r="37345" x14ac:dyDescent="0.2"/>
    <row r="37346" x14ac:dyDescent="0.2"/>
    <row r="37347" x14ac:dyDescent="0.2"/>
    <row r="37348" x14ac:dyDescent="0.2"/>
    <row r="37349" x14ac:dyDescent="0.2"/>
    <row r="37350" x14ac:dyDescent="0.2"/>
    <row r="37351" x14ac:dyDescent="0.2"/>
    <row r="37352" x14ac:dyDescent="0.2"/>
    <row r="37353" x14ac:dyDescent="0.2"/>
    <row r="37354" x14ac:dyDescent="0.2"/>
    <row r="37355" x14ac:dyDescent="0.2"/>
    <row r="37356" x14ac:dyDescent="0.2"/>
    <row r="37357" x14ac:dyDescent="0.2"/>
    <row r="37358" x14ac:dyDescent="0.2"/>
    <row r="37359" x14ac:dyDescent="0.2"/>
    <row r="37360" x14ac:dyDescent="0.2"/>
    <row r="37361" x14ac:dyDescent="0.2"/>
    <row r="37362" x14ac:dyDescent="0.2"/>
    <row r="37363" x14ac:dyDescent="0.2"/>
    <row r="37364" x14ac:dyDescent="0.2"/>
    <row r="37365" x14ac:dyDescent="0.2"/>
    <row r="37366" x14ac:dyDescent="0.2"/>
    <row r="37367" x14ac:dyDescent="0.2"/>
    <row r="37368" x14ac:dyDescent="0.2"/>
    <row r="37369" x14ac:dyDescent="0.2"/>
    <row r="37370" x14ac:dyDescent="0.2"/>
    <row r="37371" x14ac:dyDescent="0.2"/>
    <row r="37372" x14ac:dyDescent="0.2"/>
    <row r="37373" x14ac:dyDescent="0.2"/>
    <row r="37374" x14ac:dyDescent="0.2"/>
    <row r="37375" x14ac:dyDescent="0.2"/>
    <row r="37376" x14ac:dyDescent="0.2"/>
    <row r="37377" x14ac:dyDescent="0.2"/>
    <row r="37378" x14ac:dyDescent="0.2"/>
    <row r="37379" x14ac:dyDescent="0.2"/>
    <row r="37380" x14ac:dyDescent="0.2"/>
    <row r="37381" x14ac:dyDescent="0.2"/>
    <row r="37382" x14ac:dyDescent="0.2"/>
    <row r="37383" x14ac:dyDescent="0.2"/>
    <row r="37384" x14ac:dyDescent="0.2"/>
    <row r="37385" x14ac:dyDescent="0.2"/>
    <row r="37386" x14ac:dyDescent="0.2"/>
    <row r="37387" x14ac:dyDescent="0.2"/>
    <row r="37388" x14ac:dyDescent="0.2"/>
    <row r="37389" x14ac:dyDescent="0.2"/>
    <row r="37390" x14ac:dyDescent="0.2"/>
    <row r="37391" x14ac:dyDescent="0.2"/>
    <row r="37392" x14ac:dyDescent="0.2"/>
    <row r="37393" x14ac:dyDescent="0.2"/>
    <row r="37394" x14ac:dyDescent="0.2"/>
    <row r="37395" x14ac:dyDescent="0.2"/>
    <row r="37396" x14ac:dyDescent="0.2"/>
    <row r="37397" x14ac:dyDescent="0.2"/>
    <row r="37398" x14ac:dyDescent="0.2"/>
    <row r="37399" x14ac:dyDescent="0.2"/>
    <row r="37400" x14ac:dyDescent="0.2"/>
    <row r="37401" x14ac:dyDescent="0.2"/>
    <row r="37402" x14ac:dyDescent="0.2"/>
    <row r="37403" x14ac:dyDescent="0.2"/>
    <row r="37404" x14ac:dyDescent="0.2"/>
    <row r="37405" x14ac:dyDescent="0.2"/>
    <row r="37406" x14ac:dyDescent="0.2"/>
    <row r="37407" x14ac:dyDescent="0.2"/>
    <row r="37408" x14ac:dyDescent="0.2"/>
    <row r="37409" x14ac:dyDescent="0.2"/>
    <row r="37410" x14ac:dyDescent="0.2"/>
    <row r="37411" x14ac:dyDescent="0.2"/>
    <row r="37412" x14ac:dyDescent="0.2"/>
    <row r="37413" x14ac:dyDescent="0.2"/>
    <row r="37414" x14ac:dyDescent="0.2"/>
    <row r="37415" x14ac:dyDescent="0.2"/>
    <row r="37416" x14ac:dyDescent="0.2"/>
    <row r="37417" x14ac:dyDescent="0.2"/>
    <row r="37418" x14ac:dyDescent="0.2"/>
    <row r="37419" x14ac:dyDescent="0.2"/>
    <row r="37420" x14ac:dyDescent="0.2"/>
    <row r="37421" x14ac:dyDescent="0.2"/>
    <row r="37422" x14ac:dyDescent="0.2"/>
    <row r="37423" x14ac:dyDescent="0.2"/>
    <row r="37424" x14ac:dyDescent="0.2"/>
    <row r="37425" x14ac:dyDescent="0.2"/>
    <row r="37426" x14ac:dyDescent="0.2"/>
    <row r="37427" x14ac:dyDescent="0.2"/>
    <row r="37428" x14ac:dyDescent="0.2"/>
    <row r="37429" x14ac:dyDescent="0.2"/>
    <row r="37430" x14ac:dyDescent="0.2"/>
    <row r="37431" x14ac:dyDescent="0.2"/>
    <row r="37432" x14ac:dyDescent="0.2"/>
    <row r="37433" x14ac:dyDescent="0.2"/>
    <row r="37434" x14ac:dyDescent="0.2"/>
    <row r="37435" x14ac:dyDescent="0.2"/>
    <row r="37436" x14ac:dyDescent="0.2"/>
    <row r="37437" x14ac:dyDescent="0.2"/>
    <row r="37438" x14ac:dyDescent="0.2"/>
    <row r="37439" x14ac:dyDescent="0.2"/>
    <row r="37440" x14ac:dyDescent="0.2"/>
    <row r="37441" x14ac:dyDescent="0.2"/>
    <row r="37442" x14ac:dyDescent="0.2"/>
    <row r="37443" x14ac:dyDescent="0.2"/>
    <row r="37444" x14ac:dyDescent="0.2"/>
    <row r="37445" x14ac:dyDescent="0.2"/>
    <row r="37446" x14ac:dyDescent="0.2"/>
    <row r="37447" x14ac:dyDescent="0.2"/>
    <row r="37448" x14ac:dyDescent="0.2"/>
    <row r="37449" x14ac:dyDescent="0.2"/>
    <row r="37450" x14ac:dyDescent="0.2"/>
    <row r="37451" x14ac:dyDescent="0.2"/>
    <row r="37452" x14ac:dyDescent="0.2"/>
    <row r="37453" x14ac:dyDescent="0.2"/>
    <row r="37454" x14ac:dyDescent="0.2"/>
    <row r="37455" x14ac:dyDescent="0.2"/>
    <row r="37456" x14ac:dyDescent="0.2"/>
    <row r="37457" x14ac:dyDescent="0.2"/>
    <row r="37458" x14ac:dyDescent="0.2"/>
    <row r="37459" x14ac:dyDescent="0.2"/>
    <row r="37460" x14ac:dyDescent="0.2"/>
    <row r="37461" x14ac:dyDescent="0.2"/>
    <row r="37462" x14ac:dyDescent="0.2"/>
    <row r="37463" x14ac:dyDescent="0.2"/>
    <row r="37464" x14ac:dyDescent="0.2"/>
    <row r="37465" x14ac:dyDescent="0.2"/>
    <row r="37466" x14ac:dyDescent="0.2"/>
    <row r="37467" x14ac:dyDescent="0.2"/>
    <row r="37468" x14ac:dyDescent="0.2"/>
    <row r="37469" x14ac:dyDescent="0.2"/>
    <row r="37470" x14ac:dyDescent="0.2"/>
    <row r="37471" x14ac:dyDescent="0.2"/>
    <row r="37472" x14ac:dyDescent="0.2"/>
    <row r="37473" x14ac:dyDescent="0.2"/>
    <row r="37474" x14ac:dyDescent="0.2"/>
    <row r="37475" x14ac:dyDescent="0.2"/>
    <row r="37476" x14ac:dyDescent="0.2"/>
    <row r="37477" x14ac:dyDescent="0.2"/>
    <row r="37478" x14ac:dyDescent="0.2"/>
    <row r="37479" x14ac:dyDescent="0.2"/>
    <row r="37480" x14ac:dyDescent="0.2"/>
    <row r="37481" x14ac:dyDescent="0.2"/>
    <row r="37482" x14ac:dyDescent="0.2"/>
    <row r="37483" x14ac:dyDescent="0.2"/>
    <row r="37484" x14ac:dyDescent="0.2"/>
    <row r="37485" x14ac:dyDescent="0.2"/>
    <row r="37486" x14ac:dyDescent="0.2"/>
    <row r="37487" x14ac:dyDescent="0.2"/>
    <row r="37488" x14ac:dyDescent="0.2"/>
    <row r="37489" x14ac:dyDescent="0.2"/>
    <row r="37490" x14ac:dyDescent="0.2"/>
    <row r="37491" x14ac:dyDescent="0.2"/>
    <row r="37492" x14ac:dyDescent="0.2"/>
    <row r="37493" x14ac:dyDescent="0.2"/>
    <row r="37494" x14ac:dyDescent="0.2"/>
    <row r="37495" x14ac:dyDescent="0.2"/>
    <row r="37496" x14ac:dyDescent="0.2"/>
    <row r="37497" x14ac:dyDescent="0.2"/>
    <row r="37498" x14ac:dyDescent="0.2"/>
    <row r="37499" x14ac:dyDescent="0.2"/>
    <row r="37500" x14ac:dyDescent="0.2"/>
    <row r="37501" x14ac:dyDescent="0.2"/>
    <row r="37502" x14ac:dyDescent="0.2"/>
    <row r="37503" x14ac:dyDescent="0.2"/>
    <row r="37504" x14ac:dyDescent="0.2"/>
    <row r="37505" x14ac:dyDescent="0.2"/>
    <row r="37506" x14ac:dyDescent="0.2"/>
    <row r="37507" x14ac:dyDescent="0.2"/>
    <row r="37508" x14ac:dyDescent="0.2"/>
    <row r="37509" x14ac:dyDescent="0.2"/>
    <row r="37510" x14ac:dyDescent="0.2"/>
    <row r="37511" x14ac:dyDescent="0.2"/>
    <row r="37512" x14ac:dyDescent="0.2"/>
    <row r="37513" x14ac:dyDescent="0.2"/>
    <row r="37514" x14ac:dyDescent="0.2"/>
    <row r="37515" x14ac:dyDescent="0.2"/>
    <row r="37516" x14ac:dyDescent="0.2"/>
    <row r="37517" x14ac:dyDescent="0.2"/>
    <row r="37518" x14ac:dyDescent="0.2"/>
    <row r="37519" x14ac:dyDescent="0.2"/>
    <row r="37520" x14ac:dyDescent="0.2"/>
    <row r="37521" x14ac:dyDescent="0.2"/>
    <row r="37522" x14ac:dyDescent="0.2"/>
    <row r="37523" x14ac:dyDescent="0.2"/>
    <row r="37524" x14ac:dyDescent="0.2"/>
    <row r="37525" x14ac:dyDescent="0.2"/>
    <row r="37526" x14ac:dyDescent="0.2"/>
    <row r="37527" x14ac:dyDescent="0.2"/>
    <row r="37528" x14ac:dyDescent="0.2"/>
    <row r="37529" x14ac:dyDescent="0.2"/>
    <row r="37530" x14ac:dyDescent="0.2"/>
    <row r="37531" x14ac:dyDescent="0.2"/>
    <row r="37532" x14ac:dyDescent="0.2"/>
    <row r="37533" x14ac:dyDescent="0.2"/>
    <row r="37534" x14ac:dyDescent="0.2"/>
    <row r="37535" x14ac:dyDescent="0.2"/>
    <row r="37536" x14ac:dyDescent="0.2"/>
    <row r="37537" x14ac:dyDescent="0.2"/>
    <row r="37538" x14ac:dyDescent="0.2"/>
    <row r="37539" x14ac:dyDescent="0.2"/>
    <row r="37540" x14ac:dyDescent="0.2"/>
    <row r="37541" x14ac:dyDescent="0.2"/>
    <row r="37542" x14ac:dyDescent="0.2"/>
    <row r="37543" x14ac:dyDescent="0.2"/>
    <row r="37544" x14ac:dyDescent="0.2"/>
    <row r="37545" x14ac:dyDescent="0.2"/>
    <row r="37546" x14ac:dyDescent="0.2"/>
    <row r="37547" x14ac:dyDescent="0.2"/>
    <row r="37548" x14ac:dyDescent="0.2"/>
    <row r="37549" x14ac:dyDescent="0.2"/>
    <row r="37550" x14ac:dyDescent="0.2"/>
    <row r="37551" x14ac:dyDescent="0.2"/>
    <row r="37552" x14ac:dyDescent="0.2"/>
    <row r="37553" x14ac:dyDescent="0.2"/>
    <row r="37554" x14ac:dyDescent="0.2"/>
    <row r="37555" x14ac:dyDescent="0.2"/>
    <row r="37556" x14ac:dyDescent="0.2"/>
    <row r="37557" x14ac:dyDescent="0.2"/>
    <row r="37558" x14ac:dyDescent="0.2"/>
    <row r="37559" x14ac:dyDescent="0.2"/>
    <row r="37560" x14ac:dyDescent="0.2"/>
    <row r="37561" x14ac:dyDescent="0.2"/>
    <row r="37562" x14ac:dyDescent="0.2"/>
    <row r="37563" x14ac:dyDescent="0.2"/>
    <row r="37564" x14ac:dyDescent="0.2"/>
    <row r="37565" x14ac:dyDescent="0.2"/>
    <row r="37566" x14ac:dyDescent="0.2"/>
    <row r="37567" x14ac:dyDescent="0.2"/>
    <row r="37568" x14ac:dyDescent="0.2"/>
    <row r="37569" x14ac:dyDescent="0.2"/>
    <row r="37570" x14ac:dyDescent="0.2"/>
    <row r="37571" x14ac:dyDescent="0.2"/>
    <row r="37572" x14ac:dyDescent="0.2"/>
    <row r="37573" x14ac:dyDescent="0.2"/>
    <row r="37574" x14ac:dyDescent="0.2"/>
    <row r="37575" x14ac:dyDescent="0.2"/>
    <row r="37576" x14ac:dyDescent="0.2"/>
    <row r="37577" x14ac:dyDescent="0.2"/>
    <row r="37578" x14ac:dyDescent="0.2"/>
    <row r="37579" x14ac:dyDescent="0.2"/>
    <row r="37580" x14ac:dyDescent="0.2"/>
    <row r="37581" x14ac:dyDescent="0.2"/>
    <row r="37582" x14ac:dyDescent="0.2"/>
    <row r="37583" x14ac:dyDescent="0.2"/>
    <row r="37584" x14ac:dyDescent="0.2"/>
    <row r="37585" x14ac:dyDescent="0.2"/>
    <row r="37586" x14ac:dyDescent="0.2"/>
    <row r="37587" x14ac:dyDescent="0.2"/>
    <row r="37588" x14ac:dyDescent="0.2"/>
    <row r="37589" x14ac:dyDescent="0.2"/>
    <row r="37590" x14ac:dyDescent="0.2"/>
    <row r="37591" x14ac:dyDescent="0.2"/>
    <row r="37592" x14ac:dyDescent="0.2"/>
    <row r="37593" x14ac:dyDescent="0.2"/>
    <row r="37594" x14ac:dyDescent="0.2"/>
    <row r="37595" x14ac:dyDescent="0.2"/>
    <row r="37596" x14ac:dyDescent="0.2"/>
    <row r="37597" x14ac:dyDescent="0.2"/>
    <row r="37598" x14ac:dyDescent="0.2"/>
    <row r="37599" x14ac:dyDescent="0.2"/>
    <row r="37600" x14ac:dyDescent="0.2"/>
    <row r="37601" x14ac:dyDescent="0.2"/>
    <row r="37602" x14ac:dyDescent="0.2"/>
    <row r="37603" x14ac:dyDescent="0.2"/>
    <row r="37604" x14ac:dyDescent="0.2"/>
    <row r="37605" x14ac:dyDescent="0.2"/>
    <row r="37606" x14ac:dyDescent="0.2"/>
    <row r="37607" x14ac:dyDescent="0.2"/>
    <row r="37608" x14ac:dyDescent="0.2"/>
    <row r="37609" x14ac:dyDescent="0.2"/>
    <row r="37610" x14ac:dyDescent="0.2"/>
    <row r="37611" x14ac:dyDescent="0.2"/>
    <row r="37612" x14ac:dyDescent="0.2"/>
    <row r="37613" x14ac:dyDescent="0.2"/>
    <row r="37614" x14ac:dyDescent="0.2"/>
    <row r="37615" x14ac:dyDescent="0.2"/>
    <row r="37616" x14ac:dyDescent="0.2"/>
    <row r="37617" x14ac:dyDescent="0.2"/>
    <row r="37618" x14ac:dyDescent="0.2"/>
    <row r="37619" x14ac:dyDescent="0.2"/>
    <row r="37620" x14ac:dyDescent="0.2"/>
    <row r="37621" x14ac:dyDescent="0.2"/>
    <row r="37622" x14ac:dyDescent="0.2"/>
    <row r="37623" x14ac:dyDescent="0.2"/>
    <row r="37624" x14ac:dyDescent="0.2"/>
    <row r="37625" x14ac:dyDescent="0.2"/>
    <row r="37626" x14ac:dyDescent="0.2"/>
    <row r="37627" x14ac:dyDescent="0.2"/>
    <row r="37628" x14ac:dyDescent="0.2"/>
    <row r="37629" x14ac:dyDescent="0.2"/>
    <row r="37630" x14ac:dyDescent="0.2"/>
    <row r="37631" x14ac:dyDescent="0.2"/>
    <row r="37632" x14ac:dyDescent="0.2"/>
    <row r="37633" x14ac:dyDescent="0.2"/>
    <row r="37634" x14ac:dyDescent="0.2"/>
    <row r="37635" x14ac:dyDescent="0.2"/>
    <row r="37636" x14ac:dyDescent="0.2"/>
    <row r="37637" x14ac:dyDescent="0.2"/>
    <row r="37638" x14ac:dyDescent="0.2"/>
    <row r="37639" x14ac:dyDescent="0.2"/>
    <row r="37640" x14ac:dyDescent="0.2"/>
    <row r="37641" x14ac:dyDescent="0.2"/>
    <row r="37642" x14ac:dyDescent="0.2"/>
    <row r="37643" x14ac:dyDescent="0.2"/>
    <row r="37644" x14ac:dyDescent="0.2"/>
    <row r="37645" x14ac:dyDescent="0.2"/>
    <row r="37646" x14ac:dyDescent="0.2"/>
    <row r="37647" x14ac:dyDescent="0.2"/>
    <row r="37648" x14ac:dyDescent="0.2"/>
    <row r="37649" x14ac:dyDescent="0.2"/>
    <row r="37650" x14ac:dyDescent="0.2"/>
    <row r="37651" x14ac:dyDescent="0.2"/>
    <row r="37652" x14ac:dyDescent="0.2"/>
    <row r="37653" x14ac:dyDescent="0.2"/>
    <row r="37654" x14ac:dyDescent="0.2"/>
    <row r="37655" x14ac:dyDescent="0.2"/>
    <row r="37656" x14ac:dyDescent="0.2"/>
    <row r="37657" x14ac:dyDescent="0.2"/>
    <row r="37658" x14ac:dyDescent="0.2"/>
    <row r="37659" x14ac:dyDescent="0.2"/>
    <row r="37660" x14ac:dyDescent="0.2"/>
    <row r="37661" x14ac:dyDescent="0.2"/>
    <row r="37662" x14ac:dyDescent="0.2"/>
    <row r="37663" x14ac:dyDescent="0.2"/>
    <row r="37664" x14ac:dyDescent="0.2"/>
    <row r="37665" x14ac:dyDescent="0.2"/>
    <row r="37666" x14ac:dyDescent="0.2"/>
    <row r="37667" x14ac:dyDescent="0.2"/>
    <row r="37668" x14ac:dyDescent="0.2"/>
    <row r="37669" x14ac:dyDescent="0.2"/>
    <row r="37670" x14ac:dyDescent="0.2"/>
    <row r="37671" x14ac:dyDescent="0.2"/>
    <row r="37672" x14ac:dyDescent="0.2"/>
    <row r="37673" x14ac:dyDescent="0.2"/>
    <row r="37674" x14ac:dyDescent="0.2"/>
    <row r="37675" x14ac:dyDescent="0.2"/>
    <row r="37676" x14ac:dyDescent="0.2"/>
    <row r="37677" x14ac:dyDescent="0.2"/>
    <row r="37678" x14ac:dyDescent="0.2"/>
    <row r="37679" x14ac:dyDescent="0.2"/>
    <row r="37680" x14ac:dyDescent="0.2"/>
    <row r="37681" x14ac:dyDescent="0.2"/>
    <row r="37682" x14ac:dyDescent="0.2"/>
    <row r="37683" x14ac:dyDescent="0.2"/>
    <row r="37684" x14ac:dyDescent="0.2"/>
    <row r="37685" x14ac:dyDescent="0.2"/>
    <row r="37686" x14ac:dyDescent="0.2"/>
    <row r="37687" x14ac:dyDescent="0.2"/>
    <row r="37688" x14ac:dyDescent="0.2"/>
    <row r="37689" x14ac:dyDescent="0.2"/>
    <row r="37690" x14ac:dyDescent="0.2"/>
    <row r="37691" x14ac:dyDescent="0.2"/>
    <row r="37692" x14ac:dyDescent="0.2"/>
    <row r="37693" x14ac:dyDescent="0.2"/>
    <row r="37694" x14ac:dyDescent="0.2"/>
    <row r="37695" x14ac:dyDescent="0.2"/>
    <row r="37696" x14ac:dyDescent="0.2"/>
    <row r="37697" x14ac:dyDescent="0.2"/>
    <row r="37698" x14ac:dyDescent="0.2"/>
    <row r="37699" x14ac:dyDescent="0.2"/>
    <row r="37700" x14ac:dyDescent="0.2"/>
    <row r="37701" x14ac:dyDescent="0.2"/>
    <row r="37702" x14ac:dyDescent="0.2"/>
    <row r="37703" x14ac:dyDescent="0.2"/>
    <row r="37704" x14ac:dyDescent="0.2"/>
    <row r="37705" x14ac:dyDescent="0.2"/>
    <row r="37706" x14ac:dyDescent="0.2"/>
    <row r="37707" x14ac:dyDescent="0.2"/>
    <row r="37708" x14ac:dyDescent="0.2"/>
    <row r="37709" x14ac:dyDescent="0.2"/>
    <row r="37710" x14ac:dyDescent="0.2"/>
    <row r="37711" x14ac:dyDescent="0.2"/>
    <row r="37712" x14ac:dyDescent="0.2"/>
    <row r="37713" x14ac:dyDescent="0.2"/>
    <row r="37714" x14ac:dyDescent="0.2"/>
    <row r="37715" x14ac:dyDescent="0.2"/>
    <row r="37716" x14ac:dyDescent="0.2"/>
    <row r="37717" x14ac:dyDescent="0.2"/>
    <row r="37718" x14ac:dyDescent="0.2"/>
    <row r="37719" x14ac:dyDescent="0.2"/>
    <row r="37720" x14ac:dyDescent="0.2"/>
    <row r="37721" x14ac:dyDescent="0.2"/>
    <row r="37722" x14ac:dyDescent="0.2"/>
    <row r="37723" x14ac:dyDescent="0.2"/>
    <row r="37724" x14ac:dyDescent="0.2"/>
    <row r="37725" x14ac:dyDescent="0.2"/>
    <row r="37726" x14ac:dyDescent="0.2"/>
    <row r="37727" x14ac:dyDescent="0.2"/>
    <row r="37728" x14ac:dyDescent="0.2"/>
    <row r="37729" x14ac:dyDescent="0.2"/>
    <row r="37730" x14ac:dyDescent="0.2"/>
    <row r="37731" x14ac:dyDescent="0.2"/>
    <row r="37732" x14ac:dyDescent="0.2"/>
    <row r="37733" x14ac:dyDescent="0.2"/>
    <row r="37734" x14ac:dyDescent="0.2"/>
    <row r="37735" x14ac:dyDescent="0.2"/>
    <row r="37736" x14ac:dyDescent="0.2"/>
    <row r="37737" x14ac:dyDescent="0.2"/>
    <row r="37738" x14ac:dyDescent="0.2"/>
    <row r="37739" x14ac:dyDescent="0.2"/>
    <row r="37740" x14ac:dyDescent="0.2"/>
    <row r="37741" x14ac:dyDescent="0.2"/>
    <row r="37742" x14ac:dyDescent="0.2"/>
    <row r="37743" x14ac:dyDescent="0.2"/>
    <row r="37744" x14ac:dyDescent="0.2"/>
    <row r="37745" x14ac:dyDescent="0.2"/>
    <row r="37746" x14ac:dyDescent="0.2"/>
    <row r="37747" x14ac:dyDescent="0.2"/>
    <row r="37748" x14ac:dyDescent="0.2"/>
    <row r="37749" x14ac:dyDescent="0.2"/>
    <row r="37750" x14ac:dyDescent="0.2"/>
    <row r="37751" x14ac:dyDescent="0.2"/>
    <row r="37752" x14ac:dyDescent="0.2"/>
    <row r="37753" x14ac:dyDescent="0.2"/>
    <row r="37754" x14ac:dyDescent="0.2"/>
    <row r="37755" x14ac:dyDescent="0.2"/>
    <row r="37756" x14ac:dyDescent="0.2"/>
    <row r="37757" x14ac:dyDescent="0.2"/>
    <row r="37758" x14ac:dyDescent="0.2"/>
    <row r="37759" x14ac:dyDescent="0.2"/>
    <row r="37760" x14ac:dyDescent="0.2"/>
    <row r="37761" x14ac:dyDescent="0.2"/>
    <row r="37762" x14ac:dyDescent="0.2"/>
    <row r="37763" x14ac:dyDescent="0.2"/>
    <row r="37764" x14ac:dyDescent="0.2"/>
    <row r="37765" x14ac:dyDescent="0.2"/>
    <row r="37766" x14ac:dyDescent="0.2"/>
    <row r="37767" x14ac:dyDescent="0.2"/>
    <row r="37768" x14ac:dyDescent="0.2"/>
    <row r="37769" x14ac:dyDescent="0.2"/>
    <row r="37770" x14ac:dyDescent="0.2"/>
    <row r="37771" x14ac:dyDescent="0.2"/>
    <row r="37772" x14ac:dyDescent="0.2"/>
    <row r="37773" x14ac:dyDescent="0.2"/>
    <row r="37774" x14ac:dyDescent="0.2"/>
    <row r="37775" x14ac:dyDescent="0.2"/>
    <row r="37776" x14ac:dyDescent="0.2"/>
    <row r="37777" x14ac:dyDescent="0.2"/>
    <row r="37778" x14ac:dyDescent="0.2"/>
    <row r="37779" x14ac:dyDescent="0.2"/>
    <row r="37780" x14ac:dyDescent="0.2"/>
    <row r="37781" x14ac:dyDescent="0.2"/>
    <row r="37782" x14ac:dyDescent="0.2"/>
    <row r="37783" x14ac:dyDescent="0.2"/>
    <row r="37784" x14ac:dyDescent="0.2"/>
    <row r="37785" x14ac:dyDescent="0.2"/>
    <row r="37786" x14ac:dyDescent="0.2"/>
    <row r="37787" x14ac:dyDescent="0.2"/>
    <row r="37788" x14ac:dyDescent="0.2"/>
    <row r="37789" x14ac:dyDescent="0.2"/>
    <row r="37790" x14ac:dyDescent="0.2"/>
    <row r="37791" x14ac:dyDescent="0.2"/>
    <row r="37792" x14ac:dyDescent="0.2"/>
    <row r="37793" x14ac:dyDescent="0.2"/>
    <row r="37794" x14ac:dyDescent="0.2"/>
    <row r="37795" x14ac:dyDescent="0.2"/>
    <row r="37796" x14ac:dyDescent="0.2"/>
    <row r="37797" x14ac:dyDescent="0.2"/>
    <row r="37798" x14ac:dyDescent="0.2"/>
    <row r="37799" x14ac:dyDescent="0.2"/>
    <row r="37800" x14ac:dyDescent="0.2"/>
    <row r="37801" x14ac:dyDescent="0.2"/>
    <row r="37802" x14ac:dyDescent="0.2"/>
    <row r="37803" x14ac:dyDescent="0.2"/>
    <row r="37804" x14ac:dyDescent="0.2"/>
    <row r="37805" x14ac:dyDescent="0.2"/>
    <row r="37806" x14ac:dyDescent="0.2"/>
    <row r="37807" x14ac:dyDescent="0.2"/>
    <row r="37808" x14ac:dyDescent="0.2"/>
    <row r="37809" x14ac:dyDescent="0.2"/>
    <row r="37810" x14ac:dyDescent="0.2"/>
    <row r="37811" x14ac:dyDescent="0.2"/>
    <row r="37812" x14ac:dyDescent="0.2"/>
    <row r="37813" x14ac:dyDescent="0.2"/>
    <row r="37814" x14ac:dyDescent="0.2"/>
    <row r="37815" x14ac:dyDescent="0.2"/>
    <row r="37816" x14ac:dyDescent="0.2"/>
    <row r="37817" x14ac:dyDescent="0.2"/>
    <row r="37818" x14ac:dyDescent="0.2"/>
    <row r="37819" x14ac:dyDescent="0.2"/>
    <row r="37820" x14ac:dyDescent="0.2"/>
    <row r="37821" x14ac:dyDescent="0.2"/>
    <row r="37822" x14ac:dyDescent="0.2"/>
    <row r="37823" x14ac:dyDescent="0.2"/>
    <row r="37824" x14ac:dyDescent="0.2"/>
    <row r="37825" x14ac:dyDescent="0.2"/>
    <row r="37826" x14ac:dyDescent="0.2"/>
    <row r="37827" x14ac:dyDescent="0.2"/>
    <row r="37828" x14ac:dyDescent="0.2"/>
    <row r="37829" x14ac:dyDescent="0.2"/>
    <row r="37830" x14ac:dyDescent="0.2"/>
    <row r="37831" x14ac:dyDescent="0.2"/>
    <row r="37832" x14ac:dyDescent="0.2"/>
    <row r="37833" x14ac:dyDescent="0.2"/>
    <row r="37834" x14ac:dyDescent="0.2"/>
    <row r="37835" x14ac:dyDescent="0.2"/>
    <row r="37836" x14ac:dyDescent="0.2"/>
    <row r="37837" x14ac:dyDescent="0.2"/>
    <row r="37838" x14ac:dyDescent="0.2"/>
    <row r="37839" x14ac:dyDescent="0.2"/>
    <row r="37840" x14ac:dyDescent="0.2"/>
    <row r="37841" x14ac:dyDescent="0.2"/>
    <row r="37842" x14ac:dyDescent="0.2"/>
    <row r="37843" x14ac:dyDescent="0.2"/>
    <row r="37844" x14ac:dyDescent="0.2"/>
    <row r="37845" x14ac:dyDescent="0.2"/>
    <row r="37846" x14ac:dyDescent="0.2"/>
    <row r="37847" x14ac:dyDescent="0.2"/>
    <row r="37848" x14ac:dyDescent="0.2"/>
    <row r="37849" x14ac:dyDescent="0.2"/>
    <row r="37850" x14ac:dyDescent="0.2"/>
    <row r="37851" x14ac:dyDescent="0.2"/>
    <row r="37852" x14ac:dyDescent="0.2"/>
    <row r="37853" x14ac:dyDescent="0.2"/>
    <row r="37854" x14ac:dyDescent="0.2"/>
    <row r="37855" x14ac:dyDescent="0.2"/>
    <row r="37856" x14ac:dyDescent="0.2"/>
    <row r="37857" x14ac:dyDescent="0.2"/>
    <row r="37858" x14ac:dyDescent="0.2"/>
    <row r="37859" x14ac:dyDescent="0.2"/>
    <row r="37860" x14ac:dyDescent="0.2"/>
    <row r="37861" x14ac:dyDescent="0.2"/>
    <row r="37862" x14ac:dyDescent="0.2"/>
    <row r="37863" x14ac:dyDescent="0.2"/>
    <row r="37864" x14ac:dyDescent="0.2"/>
    <row r="37865" x14ac:dyDescent="0.2"/>
    <row r="37866" x14ac:dyDescent="0.2"/>
    <row r="37867" x14ac:dyDescent="0.2"/>
    <row r="37868" x14ac:dyDescent="0.2"/>
    <row r="37869" x14ac:dyDescent="0.2"/>
    <row r="37870" x14ac:dyDescent="0.2"/>
    <row r="37871" x14ac:dyDescent="0.2"/>
    <row r="37872" x14ac:dyDescent="0.2"/>
    <row r="37873" x14ac:dyDescent="0.2"/>
    <row r="37874" x14ac:dyDescent="0.2"/>
    <row r="37875" x14ac:dyDescent="0.2"/>
    <row r="37876" x14ac:dyDescent="0.2"/>
    <row r="37877" x14ac:dyDescent="0.2"/>
    <row r="37878" x14ac:dyDescent="0.2"/>
    <row r="37879" x14ac:dyDescent="0.2"/>
    <row r="37880" x14ac:dyDescent="0.2"/>
    <row r="37881" x14ac:dyDescent="0.2"/>
    <row r="37882" x14ac:dyDescent="0.2"/>
    <row r="37883" x14ac:dyDescent="0.2"/>
    <row r="37884" x14ac:dyDescent="0.2"/>
    <row r="37885" x14ac:dyDescent="0.2"/>
    <row r="37886" x14ac:dyDescent="0.2"/>
    <row r="37887" x14ac:dyDescent="0.2"/>
    <row r="37888" x14ac:dyDescent="0.2"/>
    <row r="37889" x14ac:dyDescent="0.2"/>
    <row r="37890" x14ac:dyDescent="0.2"/>
    <row r="37891" x14ac:dyDescent="0.2"/>
    <row r="37892" x14ac:dyDescent="0.2"/>
    <row r="37893" x14ac:dyDescent="0.2"/>
    <row r="37894" x14ac:dyDescent="0.2"/>
    <row r="37895" x14ac:dyDescent="0.2"/>
    <row r="37896" x14ac:dyDescent="0.2"/>
    <row r="37897" x14ac:dyDescent="0.2"/>
    <row r="37898" x14ac:dyDescent="0.2"/>
    <row r="37899" x14ac:dyDescent="0.2"/>
    <row r="37900" x14ac:dyDescent="0.2"/>
    <row r="37901" x14ac:dyDescent="0.2"/>
    <row r="37902" x14ac:dyDescent="0.2"/>
    <row r="37903" x14ac:dyDescent="0.2"/>
    <row r="37904" x14ac:dyDescent="0.2"/>
    <row r="37905" x14ac:dyDescent="0.2"/>
    <row r="37906" x14ac:dyDescent="0.2"/>
    <row r="37907" x14ac:dyDescent="0.2"/>
    <row r="37908" x14ac:dyDescent="0.2"/>
    <row r="37909" x14ac:dyDescent="0.2"/>
    <row r="37910" x14ac:dyDescent="0.2"/>
    <row r="37911" x14ac:dyDescent="0.2"/>
    <row r="37912" x14ac:dyDescent="0.2"/>
    <row r="37913" x14ac:dyDescent="0.2"/>
    <row r="37914" x14ac:dyDescent="0.2"/>
    <row r="37915" x14ac:dyDescent="0.2"/>
    <row r="37916" x14ac:dyDescent="0.2"/>
    <row r="37917" x14ac:dyDescent="0.2"/>
    <row r="37918" x14ac:dyDescent="0.2"/>
    <row r="37919" x14ac:dyDescent="0.2"/>
    <row r="37920" x14ac:dyDescent="0.2"/>
    <row r="37921" x14ac:dyDescent="0.2"/>
    <row r="37922" x14ac:dyDescent="0.2"/>
    <row r="37923" x14ac:dyDescent="0.2"/>
    <row r="37924" x14ac:dyDescent="0.2"/>
    <row r="37925" x14ac:dyDescent="0.2"/>
    <row r="37926" x14ac:dyDescent="0.2"/>
    <row r="37927" x14ac:dyDescent="0.2"/>
    <row r="37928" x14ac:dyDescent="0.2"/>
    <row r="37929" x14ac:dyDescent="0.2"/>
    <row r="37930" x14ac:dyDescent="0.2"/>
    <row r="37931" x14ac:dyDescent="0.2"/>
    <row r="37932" x14ac:dyDescent="0.2"/>
    <row r="37933" x14ac:dyDescent="0.2"/>
    <row r="37934" x14ac:dyDescent="0.2"/>
    <row r="37935" x14ac:dyDescent="0.2"/>
    <row r="37936" x14ac:dyDescent="0.2"/>
    <row r="37937" x14ac:dyDescent="0.2"/>
    <row r="37938" x14ac:dyDescent="0.2"/>
    <row r="37939" x14ac:dyDescent="0.2"/>
    <row r="37940" x14ac:dyDescent="0.2"/>
    <row r="37941" x14ac:dyDescent="0.2"/>
    <row r="37942" x14ac:dyDescent="0.2"/>
    <row r="37943" x14ac:dyDescent="0.2"/>
    <row r="37944" x14ac:dyDescent="0.2"/>
    <row r="37945" x14ac:dyDescent="0.2"/>
    <row r="37946" x14ac:dyDescent="0.2"/>
    <row r="37947" x14ac:dyDescent="0.2"/>
    <row r="37948" x14ac:dyDescent="0.2"/>
    <row r="37949" x14ac:dyDescent="0.2"/>
    <row r="37950" x14ac:dyDescent="0.2"/>
    <row r="37951" x14ac:dyDescent="0.2"/>
    <row r="37952" x14ac:dyDescent="0.2"/>
    <row r="37953" x14ac:dyDescent="0.2"/>
    <row r="37954" x14ac:dyDescent="0.2"/>
    <row r="37955" x14ac:dyDescent="0.2"/>
    <row r="37956" x14ac:dyDescent="0.2"/>
    <row r="37957" x14ac:dyDescent="0.2"/>
    <row r="37958" x14ac:dyDescent="0.2"/>
    <row r="37959" x14ac:dyDescent="0.2"/>
    <row r="37960" x14ac:dyDescent="0.2"/>
    <row r="37961" x14ac:dyDescent="0.2"/>
    <row r="37962" x14ac:dyDescent="0.2"/>
    <row r="37963" x14ac:dyDescent="0.2"/>
    <row r="37964" x14ac:dyDescent="0.2"/>
    <row r="37965" x14ac:dyDescent="0.2"/>
    <row r="37966" x14ac:dyDescent="0.2"/>
    <row r="37967" x14ac:dyDescent="0.2"/>
    <row r="37968" x14ac:dyDescent="0.2"/>
    <row r="37969" x14ac:dyDescent="0.2"/>
    <row r="37970" x14ac:dyDescent="0.2"/>
    <row r="37971" x14ac:dyDescent="0.2"/>
    <row r="37972" x14ac:dyDescent="0.2"/>
    <row r="37973" x14ac:dyDescent="0.2"/>
    <row r="37974" x14ac:dyDescent="0.2"/>
    <row r="37975" x14ac:dyDescent="0.2"/>
    <row r="37976" x14ac:dyDescent="0.2"/>
    <row r="37977" x14ac:dyDescent="0.2"/>
    <row r="37978" x14ac:dyDescent="0.2"/>
    <row r="37979" x14ac:dyDescent="0.2"/>
    <row r="37980" x14ac:dyDescent="0.2"/>
    <row r="37981" x14ac:dyDescent="0.2"/>
    <row r="37982" x14ac:dyDescent="0.2"/>
    <row r="37983" x14ac:dyDescent="0.2"/>
    <row r="37984" x14ac:dyDescent="0.2"/>
    <row r="37985" x14ac:dyDescent="0.2"/>
    <row r="37986" x14ac:dyDescent="0.2"/>
    <row r="37987" x14ac:dyDescent="0.2"/>
    <row r="37988" x14ac:dyDescent="0.2"/>
    <row r="37989" x14ac:dyDescent="0.2"/>
    <row r="37990" x14ac:dyDescent="0.2"/>
    <row r="37991" x14ac:dyDescent="0.2"/>
    <row r="37992" x14ac:dyDescent="0.2"/>
    <row r="37993" x14ac:dyDescent="0.2"/>
    <row r="37994" x14ac:dyDescent="0.2"/>
    <row r="37995" x14ac:dyDescent="0.2"/>
    <row r="37996" x14ac:dyDescent="0.2"/>
    <row r="37997" x14ac:dyDescent="0.2"/>
    <row r="37998" x14ac:dyDescent="0.2"/>
    <row r="37999" x14ac:dyDescent="0.2"/>
    <row r="38000" x14ac:dyDescent="0.2"/>
    <row r="38001" x14ac:dyDescent="0.2"/>
    <row r="38002" x14ac:dyDescent="0.2"/>
    <row r="38003" x14ac:dyDescent="0.2"/>
    <row r="38004" x14ac:dyDescent="0.2"/>
    <row r="38005" x14ac:dyDescent="0.2"/>
    <row r="38006" x14ac:dyDescent="0.2"/>
    <row r="38007" x14ac:dyDescent="0.2"/>
    <row r="38008" x14ac:dyDescent="0.2"/>
    <row r="38009" x14ac:dyDescent="0.2"/>
    <row r="38010" x14ac:dyDescent="0.2"/>
    <row r="38011" x14ac:dyDescent="0.2"/>
    <row r="38012" x14ac:dyDescent="0.2"/>
    <row r="38013" x14ac:dyDescent="0.2"/>
    <row r="38014" x14ac:dyDescent="0.2"/>
    <row r="38015" x14ac:dyDescent="0.2"/>
    <row r="38016" x14ac:dyDescent="0.2"/>
    <row r="38017" x14ac:dyDescent="0.2"/>
    <row r="38018" x14ac:dyDescent="0.2"/>
    <row r="38019" x14ac:dyDescent="0.2"/>
    <row r="38020" x14ac:dyDescent="0.2"/>
    <row r="38021" x14ac:dyDescent="0.2"/>
    <row r="38022" x14ac:dyDescent="0.2"/>
    <row r="38023" x14ac:dyDescent="0.2"/>
    <row r="38024" x14ac:dyDescent="0.2"/>
    <row r="38025" x14ac:dyDescent="0.2"/>
    <row r="38026" x14ac:dyDescent="0.2"/>
    <row r="38027" x14ac:dyDescent="0.2"/>
    <row r="38028" x14ac:dyDescent="0.2"/>
    <row r="38029" x14ac:dyDescent="0.2"/>
    <row r="38030" x14ac:dyDescent="0.2"/>
    <row r="38031" x14ac:dyDescent="0.2"/>
    <row r="38032" x14ac:dyDescent="0.2"/>
    <row r="38033" x14ac:dyDescent="0.2"/>
    <row r="38034" x14ac:dyDescent="0.2"/>
    <row r="38035" x14ac:dyDescent="0.2"/>
    <row r="38036" x14ac:dyDescent="0.2"/>
    <row r="38037" x14ac:dyDescent="0.2"/>
    <row r="38038" x14ac:dyDescent="0.2"/>
    <row r="38039" x14ac:dyDescent="0.2"/>
    <row r="38040" x14ac:dyDescent="0.2"/>
    <row r="38041" x14ac:dyDescent="0.2"/>
    <row r="38042" x14ac:dyDescent="0.2"/>
    <row r="38043" x14ac:dyDescent="0.2"/>
    <row r="38044" x14ac:dyDescent="0.2"/>
    <row r="38045" x14ac:dyDescent="0.2"/>
    <row r="38046" x14ac:dyDescent="0.2"/>
    <row r="38047" x14ac:dyDescent="0.2"/>
    <row r="38048" x14ac:dyDescent="0.2"/>
    <row r="38049" x14ac:dyDescent="0.2"/>
    <row r="38050" x14ac:dyDescent="0.2"/>
    <row r="38051" x14ac:dyDescent="0.2"/>
    <row r="38052" x14ac:dyDescent="0.2"/>
    <row r="38053" x14ac:dyDescent="0.2"/>
    <row r="38054" x14ac:dyDescent="0.2"/>
    <row r="38055" x14ac:dyDescent="0.2"/>
    <row r="38056" x14ac:dyDescent="0.2"/>
    <row r="38057" x14ac:dyDescent="0.2"/>
    <row r="38058" x14ac:dyDescent="0.2"/>
    <row r="38059" x14ac:dyDescent="0.2"/>
    <row r="38060" x14ac:dyDescent="0.2"/>
    <row r="38061" x14ac:dyDescent="0.2"/>
    <row r="38062" x14ac:dyDescent="0.2"/>
    <row r="38063" x14ac:dyDescent="0.2"/>
    <row r="38064" x14ac:dyDescent="0.2"/>
    <row r="38065" x14ac:dyDescent="0.2"/>
    <row r="38066" x14ac:dyDescent="0.2"/>
    <row r="38067" x14ac:dyDescent="0.2"/>
    <row r="38068" x14ac:dyDescent="0.2"/>
    <row r="38069" x14ac:dyDescent="0.2"/>
    <row r="38070" x14ac:dyDescent="0.2"/>
    <row r="38071" x14ac:dyDescent="0.2"/>
    <row r="38072" x14ac:dyDescent="0.2"/>
    <row r="38073" x14ac:dyDescent="0.2"/>
    <row r="38074" x14ac:dyDescent="0.2"/>
    <row r="38075" x14ac:dyDescent="0.2"/>
    <row r="38076" x14ac:dyDescent="0.2"/>
    <row r="38077" x14ac:dyDescent="0.2"/>
    <row r="38078" x14ac:dyDescent="0.2"/>
    <row r="38079" x14ac:dyDescent="0.2"/>
    <row r="38080" x14ac:dyDescent="0.2"/>
    <row r="38081" x14ac:dyDescent="0.2"/>
    <row r="38082" x14ac:dyDescent="0.2"/>
    <row r="38083" x14ac:dyDescent="0.2"/>
    <row r="38084" x14ac:dyDescent="0.2"/>
    <row r="38085" x14ac:dyDescent="0.2"/>
    <row r="38086" x14ac:dyDescent="0.2"/>
    <row r="38087" x14ac:dyDescent="0.2"/>
    <row r="38088" x14ac:dyDescent="0.2"/>
    <row r="38089" x14ac:dyDescent="0.2"/>
    <row r="38090" x14ac:dyDescent="0.2"/>
    <row r="38091" x14ac:dyDescent="0.2"/>
    <row r="38092" x14ac:dyDescent="0.2"/>
    <row r="38093" x14ac:dyDescent="0.2"/>
    <row r="38094" x14ac:dyDescent="0.2"/>
    <row r="38095" x14ac:dyDescent="0.2"/>
    <row r="38096" x14ac:dyDescent="0.2"/>
    <row r="38097" x14ac:dyDescent="0.2"/>
    <row r="38098" x14ac:dyDescent="0.2"/>
    <row r="38099" x14ac:dyDescent="0.2"/>
    <row r="38100" x14ac:dyDescent="0.2"/>
    <row r="38101" x14ac:dyDescent="0.2"/>
    <row r="38102" x14ac:dyDescent="0.2"/>
    <row r="38103" x14ac:dyDescent="0.2"/>
    <row r="38104" x14ac:dyDescent="0.2"/>
    <row r="38105" x14ac:dyDescent="0.2"/>
    <row r="38106" x14ac:dyDescent="0.2"/>
    <row r="38107" x14ac:dyDescent="0.2"/>
    <row r="38108" x14ac:dyDescent="0.2"/>
    <row r="38109" x14ac:dyDescent="0.2"/>
    <row r="38110" x14ac:dyDescent="0.2"/>
    <row r="38111" x14ac:dyDescent="0.2"/>
    <row r="38112" x14ac:dyDescent="0.2"/>
    <row r="38113" x14ac:dyDescent="0.2"/>
    <row r="38114" x14ac:dyDescent="0.2"/>
    <row r="38115" x14ac:dyDescent="0.2"/>
    <row r="38116" x14ac:dyDescent="0.2"/>
    <row r="38117" x14ac:dyDescent="0.2"/>
    <row r="38118" x14ac:dyDescent="0.2"/>
    <row r="38119" x14ac:dyDescent="0.2"/>
    <row r="38120" x14ac:dyDescent="0.2"/>
    <row r="38121" x14ac:dyDescent="0.2"/>
    <row r="38122" x14ac:dyDescent="0.2"/>
    <row r="38123" x14ac:dyDescent="0.2"/>
    <row r="38124" x14ac:dyDescent="0.2"/>
    <row r="38125" x14ac:dyDescent="0.2"/>
    <row r="38126" x14ac:dyDescent="0.2"/>
    <row r="38127" x14ac:dyDescent="0.2"/>
    <row r="38128" x14ac:dyDescent="0.2"/>
    <row r="38129" x14ac:dyDescent="0.2"/>
    <row r="38130" x14ac:dyDescent="0.2"/>
    <row r="38131" x14ac:dyDescent="0.2"/>
    <row r="38132" x14ac:dyDescent="0.2"/>
    <row r="38133" x14ac:dyDescent="0.2"/>
    <row r="38134" x14ac:dyDescent="0.2"/>
    <row r="38135" x14ac:dyDescent="0.2"/>
    <row r="38136" x14ac:dyDescent="0.2"/>
    <row r="38137" x14ac:dyDescent="0.2"/>
    <row r="38138" x14ac:dyDescent="0.2"/>
    <row r="38139" x14ac:dyDescent="0.2"/>
    <row r="38140" x14ac:dyDescent="0.2"/>
    <row r="38141" x14ac:dyDescent="0.2"/>
    <row r="38142" x14ac:dyDescent="0.2"/>
    <row r="38143" x14ac:dyDescent="0.2"/>
    <row r="38144" x14ac:dyDescent="0.2"/>
    <row r="38145" x14ac:dyDescent="0.2"/>
    <row r="38146" x14ac:dyDescent="0.2"/>
    <row r="38147" x14ac:dyDescent="0.2"/>
    <row r="38148" x14ac:dyDescent="0.2"/>
    <row r="38149" x14ac:dyDescent="0.2"/>
    <row r="38150" x14ac:dyDescent="0.2"/>
    <row r="38151" x14ac:dyDescent="0.2"/>
    <row r="38152" x14ac:dyDescent="0.2"/>
    <row r="38153" x14ac:dyDescent="0.2"/>
    <row r="38154" x14ac:dyDescent="0.2"/>
    <row r="38155" x14ac:dyDescent="0.2"/>
    <row r="38156" x14ac:dyDescent="0.2"/>
    <row r="38157" x14ac:dyDescent="0.2"/>
    <row r="38158" x14ac:dyDescent="0.2"/>
    <row r="38159" x14ac:dyDescent="0.2"/>
    <row r="38160" x14ac:dyDescent="0.2"/>
    <row r="38161" x14ac:dyDescent="0.2"/>
    <row r="38162" x14ac:dyDescent="0.2"/>
    <row r="38163" x14ac:dyDescent="0.2"/>
    <row r="38164" x14ac:dyDescent="0.2"/>
    <row r="38165" x14ac:dyDescent="0.2"/>
    <row r="38166" x14ac:dyDescent="0.2"/>
    <row r="38167" x14ac:dyDescent="0.2"/>
    <row r="38168" x14ac:dyDescent="0.2"/>
    <row r="38169" x14ac:dyDescent="0.2"/>
    <row r="38170" x14ac:dyDescent="0.2"/>
    <row r="38171" x14ac:dyDescent="0.2"/>
    <row r="38172" x14ac:dyDescent="0.2"/>
    <row r="38173" x14ac:dyDescent="0.2"/>
    <row r="38174" x14ac:dyDescent="0.2"/>
    <row r="38175" x14ac:dyDescent="0.2"/>
    <row r="38176" x14ac:dyDescent="0.2"/>
    <row r="38177" x14ac:dyDescent="0.2"/>
    <row r="38178" x14ac:dyDescent="0.2"/>
    <row r="38179" x14ac:dyDescent="0.2"/>
    <row r="38180" x14ac:dyDescent="0.2"/>
    <row r="38181" x14ac:dyDescent="0.2"/>
    <row r="38182" x14ac:dyDescent="0.2"/>
    <row r="38183" x14ac:dyDescent="0.2"/>
    <row r="38184" x14ac:dyDescent="0.2"/>
    <row r="38185" x14ac:dyDescent="0.2"/>
    <row r="38186" x14ac:dyDescent="0.2"/>
    <row r="38187" x14ac:dyDescent="0.2"/>
    <row r="38188" x14ac:dyDescent="0.2"/>
    <row r="38189" x14ac:dyDescent="0.2"/>
    <row r="38190" x14ac:dyDescent="0.2"/>
    <row r="38191" x14ac:dyDescent="0.2"/>
    <row r="38192" x14ac:dyDescent="0.2"/>
    <row r="38193" x14ac:dyDescent="0.2"/>
    <row r="38194" x14ac:dyDescent="0.2"/>
    <row r="38195" x14ac:dyDescent="0.2"/>
    <row r="38196" x14ac:dyDescent="0.2"/>
    <row r="38197" x14ac:dyDescent="0.2"/>
    <row r="38198" x14ac:dyDescent="0.2"/>
    <row r="38199" x14ac:dyDescent="0.2"/>
    <row r="38200" x14ac:dyDescent="0.2"/>
    <row r="38201" x14ac:dyDescent="0.2"/>
    <row r="38202" x14ac:dyDescent="0.2"/>
    <row r="38203" x14ac:dyDescent="0.2"/>
    <row r="38204" x14ac:dyDescent="0.2"/>
    <row r="38205" x14ac:dyDescent="0.2"/>
    <row r="38206" x14ac:dyDescent="0.2"/>
    <row r="38207" x14ac:dyDescent="0.2"/>
    <row r="38208" x14ac:dyDescent="0.2"/>
    <row r="38209" x14ac:dyDescent="0.2"/>
    <row r="38210" x14ac:dyDescent="0.2"/>
    <row r="38211" x14ac:dyDescent="0.2"/>
    <row r="38212" x14ac:dyDescent="0.2"/>
    <row r="38213" x14ac:dyDescent="0.2"/>
    <row r="38214" x14ac:dyDescent="0.2"/>
    <row r="38215" x14ac:dyDescent="0.2"/>
    <row r="38216" x14ac:dyDescent="0.2"/>
    <row r="38217" x14ac:dyDescent="0.2"/>
    <row r="38218" x14ac:dyDescent="0.2"/>
    <row r="38219" x14ac:dyDescent="0.2"/>
    <row r="38220" x14ac:dyDescent="0.2"/>
    <row r="38221" x14ac:dyDescent="0.2"/>
    <row r="38222" x14ac:dyDescent="0.2"/>
    <row r="38223" x14ac:dyDescent="0.2"/>
    <row r="38224" x14ac:dyDescent="0.2"/>
    <row r="38225" x14ac:dyDescent="0.2"/>
    <row r="38226" x14ac:dyDescent="0.2"/>
    <row r="38227" x14ac:dyDescent="0.2"/>
    <row r="38228" x14ac:dyDescent="0.2"/>
    <row r="38229" x14ac:dyDescent="0.2"/>
    <row r="38230" x14ac:dyDescent="0.2"/>
    <row r="38231" x14ac:dyDescent="0.2"/>
    <row r="38232" x14ac:dyDescent="0.2"/>
    <row r="38233" x14ac:dyDescent="0.2"/>
    <row r="38234" x14ac:dyDescent="0.2"/>
    <row r="38235" x14ac:dyDescent="0.2"/>
    <row r="38236" x14ac:dyDescent="0.2"/>
    <row r="38237" x14ac:dyDescent="0.2"/>
    <row r="38238" x14ac:dyDescent="0.2"/>
    <row r="38239" x14ac:dyDescent="0.2"/>
    <row r="38240" x14ac:dyDescent="0.2"/>
    <row r="38241" x14ac:dyDescent="0.2"/>
    <row r="38242" x14ac:dyDescent="0.2"/>
    <row r="38243" x14ac:dyDescent="0.2"/>
    <row r="38244" x14ac:dyDescent="0.2"/>
    <row r="38245" x14ac:dyDescent="0.2"/>
    <row r="38246" x14ac:dyDescent="0.2"/>
    <row r="38247" x14ac:dyDescent="0.2"/>
    <row r="38248" x14ac:dyDescent="0.2"/>
    <row r="38249" x14ac:dyDescent="0.2"/>
    <row r="38250" x14ac:dyDescent="0.2"/>
    <row r="38251" x14ac:dyDescent="0.2"/>
    <row r="38252" x14ac:dyDescent="0.2"/>
    <row r="38253" x14ac:dyDescent="0.2"/>
    <row r="38254" x14ac:dyDescent="0.2"/>
    <row r="38255" x14ac:dyDescent="0.2"/>
    <row r="38256" x14ac:dyDescent="0.2"/>
    <row r="38257" x14ac:dyDescent="0.2"/>
    <row r="38258" x14ac:dyDescent="0.2"/>
    <row r="38259" x14ac:dyDescent="0.2"/>
    <row r="38260" x14ac:dyDescent="0.2"/>
    <row r="38261" x14ac:dyDescent="0.2"/>
    <row r="38262" x14ac:dyDescent="0.2"/>
    <row r="38263" x14ac:dyDescent="0.2"/>
    <row r="38264" x14ac:dyDescent="0.2"/>
    <row r="38265" x14ac:dyDescent="0.2"/>
    <row r="38266" x14ac:dyDescent="0.2"/>
    <row r="38267" x14ac:dyDescent="0.2"/>
    <row r="38268" x14ac:dyDescent="0.2"/>
    <row r="38269" x14ac:dyDescent="0.2"/>
    <row r="38270" x14ac:dyDescent="0.2"/>
    <row r="38271" x14ac:dyDescent="0.2"/>
    <row r="38272" x14ac:dyDescent="0.2"/>
    <row r="38273" x14ac:dyDescent="0.2"/>
    <row r="38274" x14ac:dyDescent="0.2"/>
    <row r="38275" x14ac:dyDescent="0.2"/>
    <row r="38276" x14ac:dyDescent="0.2"/>
    <row r="38277" x14ac:dyDescent="0.2"/>
    <row r="38278" x14ac:dyDescent="0.2"/>
    <row r="38279" x14ac:dyDescent="0.2"/>
    <row r="38280" x14ac:dyDescent="0.2"/>
    <row r="38281" x14ac:dyDescent="0.2"/>
    <row r="38282" x14ac:dyDescent="0.2"/>
    <row r="38283" x14ac:dyDescent="0.2"/>
    <row r="38284" x14ac:dyDescent="0.2"/>
    <row r="38285" x14ac:dyDescent="0.2"/>
    <row r="38286" x14ac:dyDescent="0.2"/>
    <row r="38287" x14ac:dyDescent="0.2"/>
    <row r="38288" x14ac:dyDescent="0.2"/>
    <row r="38289" x14ac:dyDescent="0.2"/>
    <row r="38290" x14ac:dyDescent="0.2"/>
    <row r="38291" x14ac:dyDescent="0.2"/>
    <row r="38292" x14ac:dyDescent="0.2"/>
    <row r="38293" x14ac:dyDescent="0.2"/>
    <row r="38294" x14ac:dyDescent="0.2"/>
    <row r="38295" x14ac:dyDescent="0.2"/>
    <row r="38296" x14ac:dyDescent="0.2"/>
    <row r="38297" x14ac:dyDescent="0.2"/>
    <row r="38298" x14ac:dyDescent="0.2"/>
    <row r="38299" x14ac:dyDescent="0.2"/>
    <row r="38300" x14ac:dyDescent="0.2"/>
    <row r="38301" x14ac:dyDescent="0.2"/>
    <row r="38302" x14ac:dyDescent="0.2"/>
    <row r="38303" x14ac:dyDescent="0.2"/>
    <row r="38304" x14ac:dyDescent="0.2"/>
    <row r="38305" x14ac:dyDescent="0.2"/>
    <row r="38306" x14ac:dyDescent="0.2"/>
    <row r="38307" x14ac:dyDescent="0.2"/>
    <row r="38308" x14ac:dyDescent="0.2"/>
    <row r="38309" x14ac:dyDescent="0.2"/>
    <row r="38310" x14ac:dyDescent="0.2"/>
    <row r="38311" x14ac:dyDescent="0.2"/>
    <row r="38312" x14ac:dyDescent="0.2"/>
    <row r="38313" x14ac:dyDescent="0.2"/>
    <row r="38314" x14ac:dyDescent="0.2"/>
    <row r="38315" x14ac:dyDescent="0.2"/>
    <row r="38316" x14ac:dyDescent="0.2"/>
    <row r="38317" x14ac:dyDescent="0.2"/>
    <row r="38318" x14ac:dyDescent="0.2"/>
    <row r="38319" x14ac:dyDescent="0.2"/>
    <row r="38320" x14ac:dyDescent="0.2"/>
    <row r="38321" x14ac:dyDescent="0.2"/>
    <row r="38322" x14ac:dyDescent="0.2"/>
    <row r="38323" x14ac:dyDescent="0.2"/>
    <row r="38324" x14ac:dyDescent="0.2"/>
    <row r="38325" x14ac:dyDescent="0.2"/>
    <row r="38326" x14ac:dyDescent="0.2"/>
    <row r="38327" x14ac:dyDescent="0.2"/>
    <row r="38328" x14ac:dyDescent="0.2"/>
    <row r="38329" x14ac:dyDescent="0.2"/>
    <row r="38330" x14ac:dyDescent="0.2"/>
    <row r="38331" x14ac:dyDescent="0.2"/>
    <row r="38332" x14ac:dyDescent="0.2"/>
    <row r="38333" x14ac:dyDescent="0.2"/>
    <row r="38334" x14ac:dyDescent="0.2"/>
    <row r="38335" x14ac:dyDescent="0.2"/>
    <row r="38336" x14ac:dyDescent="0.2"/>
    <row r="38337" x14ac:dyDescent="0.2"/>
    <row r="38338" x14ac:dyDescent="0.2"/>
    <row r="38339" x14ac:dyDescent="0.2"/>
    <row r="38340" x14ac:dyDescent="0.2"/>
    <row r="38341" x14ac:dyDescent="0.2"/>
    <row r="38342" x14ac:dyDescent="0.2"/>
    <row r="38343" x14ac:dyDescent="0.2"/>
    <row r="38344" x14ac:dyDescent="0.2"/>
    <row r="38345" x14ac:dyDescent="0.2"/>
    <row r="38346" x14ac:dyDescent="0.2"/>
    <row r="38347" x14ac:dyDescent="0.2"/>
    <row r="38348" x14ac:dyDescent="0.2"/>
    <row r="38349" x14ac:dyDescent="0.2"/>
    <row r="38350" x14ac:dyDescent="0.2"/>
    <row r="38351" x14ac:dyDescent="0.2"/>
    <row r="38352" x14ac:dyDescent="0.2"/>
    <row r="38353" x14ac:dyDescent="0.2"/>
    <row r="38354" x14ac:dyDescent="0.2"/>
    <row r="38355" x14ac:dyDescent="0.2"/>
    <row r="38356" x14ac:dyDescent="0.2"/>
    <row r="38357" x14ac:dyDescent="0.2"/>
    <row r="38358" x14ac:dyDescent="0.2"/>
    <row r="38359" x14ac:dyDescent="0.2"/>
    <row r="38360" x14ac:dyDescent="0.2"/>
    <row r="38361" x14ac:dyDescent="0.2"/>
    <row r="38362" x14ac:dyDescent="0.2"/>
    <row r="38363" x14ac:dyDescent="0.2"/>
    <row r="38364" x14ac:dyDescent="0.2"/>
    <row r="38365" x14ac:dyDescent="0.2"/>
    <row r="38366" x14ac:dyDescent="0.2"/>
    <row r="38367" x14ac:dyDescent="0.2"/>
    <row r="38368" x14ac:dyDescent="0.2"/>
    <row r="38369" x14ac:dyDescent="0.2"/>
    <row r="38370" x14ac:dyDescent="0.2"/>
    <row r="38371" x14ac:dyDescent="0.2"/>
    <row r="38372" x14ac:dyDescent="0.2"/>
    <row r="38373" x14ac:dyDescent="0.2"/>
    <row r="38374" x14ac:dyDescent="0.2"/>
    <row r="38375" x14ac:dyDescent="0.2"/>
    <row r="38376" x14ac:dyDescent="0.2"/>
    <row r="38377" x14ac:dyDescent="0.2"/>
    <row r="38378" x14ac:dyDescent="0.2"/>
    <row r="38379" x14ac:dyDescent="0.2"/>
    <row r="38380" x14ac:dyDescent="0.2"/>
    <row r="38381" x14ac:dyDescent="0.2"/>
    <row r="38382" x14ac:dyDescent="0.2"/>
    <row r="38383" x14ac:dyDescent="0.2"/>
    <row r="38384" x14ac:dyDescent="0.2"/>
    <row r="38385" x14ac:dyDescent="0.2"/>
    <row r="38386" x14ac:dyDescent="0.2"/>
    <row r="38387" x14ac:dyDescent="0.2"/>
    <row r="38388" x14ac:dyDescent="0.2"/>
    <row r="38389" x14ac:dyDescent="0.2"/>
    <row r="38390" x14ac:dyDescent="0.2"/>
    <row r="38391" x14ac:dyDescent="0.2"/>
    <row r="38392" x14ac:dyDescent="0.2"/>
    <row r="38393" x14ac:dyDescent="0.2"/>
    <row r="38394" x14ac:dyDescent="0.2"/>
    <row r="38395" x14ac:dyDescent="0.2"/>
    <row r="38396" x14ac:dyDescent="0.2"/>
    <row r="38397" x14ac:dyDescent="0.2"/>
    <row r="38398" x14ac:dyDescent="0.2"/>
    <row r="38399" x14ac:dyDescent="0.2"/>
    <row r="38400" x14ac:dyDescent="0.2"/>
    <row r="38401" x14ac:dyDescent="0.2"/>
    <row r="38402" x14ac:dyDescent="0.2"/>
    <row r="38403" x14ac:dyDescent="0.2"/>
    <row r="38404" x14ac:dyDescent="0.2"/>
    <row r="38405" x14ac:dyDescent="0.2"/>
    <row r="38406" x14ac:dyDescent="0.2"/>
    <row r="38407" x14ac:dyDescent="0.2"/>
    <row r="38408" x14ac:dyDescent="0.2"/>
    <row r="38409" x14ac:dyDescent="0.2"/>
    <row r="38410" x14ac:dyDescent="0.2"/>
    <row r="38411" x14ac:dyDescent="0.2"/>
    <row r="38412" x14ac:dyDescent="0.2"/>
    <row r="38413" x14ac:dyDescent="0.2"/>
    <row r="38414" x14ac:dyDescent="0.2"/>
    <row r="38415" x14ac:dyDescent="0.2"/>
    <row r="38416" x14ac:dyDescent="0.2"/>
    <row r="38417" x14ac:dyDescent="0.2"/>
    <row r="38418" x14ac:dyDescent="0.2"/>
    <row r="38419" x14ac:dyDescent="0.2"/>
    <row r="38420" x14ac:dyDescent="0.2"/>
    <row r="38421" x14ac:dyDescent="0.2"/>
    <row r="38422" x14ac:dyDescent="0.2"/>
    <row r="38423" x14ac:dyDescent="0.2"/>
    <row r="38424" x14ac:dyDescent="0.2"/>
    <row r="38425" x14ac:dyDescent="0.2"/>
    <row r="38426" x14ac:dyDescent="0.2"/>
    <row r="38427" x14ac:dyDescent="0.2"/>
    <row r="38428" x14ac:dyDescent="0.2"/>
    <row r="38429" x14ac:dyDescent="0.2"/>
    <row r="38430" x14ac:dyDescent="0.2"/>
    <row r="38431" x14ac:dyDescent="0.2"/>
    <row r="38432" x14ac:dyDescent="0.2"/>
    <row r="38433" x14ac:dyDescent="0.2"/>
    <row r="38434" x14ac:dyDescent="0.2"/>
    <row r="38435" x14ac:dyDescent="0.2"/>
    <row r="38436" x14ac:dyDescent="0.2"/>
    <row r="38437" x14ac:dyDescent="0.2"/>
    <row r="38438" x14ac:dyDescent="0.2"/>
    <row r="38439" x14ac:dyDescent="0.2"/>
    <row r="38440" x14ac:dyDescent="0.2"/>
    <row r="38441" x14ac:dyDescent="0.2"/>
    <row r="38442" x14ac:dyDescent="0.2"/>
    <row r="38443" x14ac:dyDescent="0.2"/>
    <row r="38444" x14ac:dyDescent="0.2"/>
    <row r="38445" x14ac:dyDescent="0.2"/>
    <row r="38446" x14ac:dyDescent="0.2"/>
    <row r="38447" x14ac:dyDescent="0.2"/>
    <row r="38448" x14ac:dyDescent="0.2"/>
    <row r="38449" x14ac:dyDescent="0.2"/>
    <row r="38450" x14ac:dyDescent="0.2"/>
    <row r="38451" x14ac:dyDescent="0.2"/>
    <row r="38452" x14ac:dyDescent="0.2"/>
    <row r="38453" x14ac:dyDescent="0.2"/>
    <row r="38454" x14ac:dyDescent="0.2"/>
    <row r="38455" x14ac:dyDescent="0.2"/>
    <row r="38456" x14ac:dyDescent="0.2"/>
    <row r="38457" x14ac:dyDescent="0.2"/>
    <row r="38458" x14ac:dyDescent="0.2"/>
    <row r="38459" x14ac:dyDescent="0.2"/>
    <row r="38460" x14ac:dyDescent="0.2"/>
    <row r="38461" x14ac:dyDescent="0.2"/>
    <row r="38462" x14ac:dyDescent="0.2"/>
    <row r="38463" x14ac:dyDescent="0.2"/>
    <row r="38464" x14ac:dyDescent="0.2"/>
    <row r="38465" x14ac:dyDescent="0.2"/>
    <row r="38466" x14ac:dyDescent="0.2"/>
    <row r="38467" x14ac:dyDescent="0.2"/>
    <row r="38468" x14ac:dyDescent="0.2"/>
    <row r="38469" x14ac:dyDescent="0.2"/>
    <row r="38470" x14ac:dyDescent="0.2"/>
    <row r="38471" x14ac:dyDescent="0.2"/>
    <row r="38472" x14ac:dyDescent="0.2"/>
    <row r="38473" x14ac:dyDescent="0.2"/>
    <row r="38474" x14ac:dyDescent="0.2"/>
    <row r="38475" x14ac:dyDescent="0.2"/>
    <row r="38476" x14ac:dyDescent="0.2"/>
    <row r="38477" x14ac:dyDescent="0.2"/>
    <row r="38478" x14ac:dyDescent="0.2"/>
    <row r="38479" x14ac:dyDescent="0.2"/>
    <row r="38480" x14ac:dyDescent="0.2"/>
    <row r="38481" x14ac:dyDescent="0.2"/>
    <row r="38482" x14ac:dyDescent="0.2"/>
    <row r="38483" x14ac:dyDescent="0.2"/>
    <row r="38484" x14ac:dyDescent="0.2"/>
    <row r="38485" x14ac:dyDescent="0.2"/>
    <row r="38486" x14ac:dyDescent="0.2"/>
    <row r="38487" x14ac:dyDescent="0.2"/>
    <row r="38488" x14ac:dyDescent="0.2"/>
    <row r="38489" x14ac:dyDescent="0.2"/>
    <row r="38490" x14ac:dyDescent="0.2"/>
    <row r="38491" x14ac:dyDescent="0.2"/>
    <row r="38492" x14ac:dyDescent="0.2"/>
    <row r="38493" x14ac:dyDescent="0.2"/>
    <row r="38494" x14ac:dyDescent="0.2"/>
    <row r="38495" x14ac:dyDescent="0.2"/>
    <row r="38496" x14ac:dyDescent="0.2"/>
    <row r="38497" x14ac:dyDescent="0.2"/>
    <row r="38498" x14ac:dyDescent="0.2"/>
    <row r="38499" x14ac:dyDescent="0.2"/>
    <row r="38500" x14ac:dyDescent="0.2"/>
    <row r="38501" x14ac:dyDescent="0.2"/>
    <row r="38502" x14ac:dyDescent="0.2"/>
    <row r="38503" x14ac:dyDescent="0.2"/>
    <row r="38504" x14ac:dyDescent="0.2"/>
    <row r="38505" x14ac:dyDescent="0.2"/>
    <row r="38506" x14ac:dyDescent="0.2"/>
    <row r="38507" x14ac:dyDescent="0.2"/>
    <row r="38508" x14ac:dyDescent="0.2"/>
    <row r="38509" x14ac:dyDescent="0.2"/>
    <row r="38510" x14ac:dyDescent="0.2"/>
    <row r="38511" x14ac:dyDescent="0.2"/>
    <row r="38512" x14ac:dyDescent="0.2"/>
    <row r="38513" x14ac:dyDescent="0.2"/>
    <row r="38514" x14ac:dyDescent="0.2"/>
    <row r="38515" x14ac:dyDescent="0.2"/>
    <row r="38516" x14ac:dyDescent="0.2"/>
    <row r="38517" x14ac:dyDescent="0.2"/>
    <row r="38518" x14ac:dyDescent="0.2"/>
    <row r="38519" x14ac:dyDescent="0.2"/>
    <row r="38520" x14ac:dyDescent="0.2"/>
    <row r="38521" x14ac:dyDescent="0.2"/>
    <row r="38522" x14ac:dyDescent="0.2"/>
    <row r="38523" x14ac:dyDescent="0.2"/>
    <row r="38524" x14ac:dyDescent="0.2"/>
    <row r="38525" x14ac:dyDescent="0.2"/>
    <row r="38526" x14ac:dyDescent="0.2"/>
    <row r="38527" x14ac:dyDescent="0.2"/>
    <row r="38528" x14ac:dyDescent="0.2"/>
    <row r="38529" x14ac:dyDescent="0.2"/>
    <row r="38530" x14ac:dyDescent="0.2"/>
    <row r="38531" x14ac:dyDescent="0.2"/>
    <row r="38532" x14ac:dyDescent="0.2"/>
    <row r="38533" x14ac:dyDescent="0.2"/>
    <row r="38534" x14ac:dyDescent="0.2"/>
    <row r="38535" x14ac:dyDescent="0.2"/>
    <row r="38536" x14ac:dyDescent="0.2"/>
    <row r="38537" x14ac:dyDescent="0.2"/>
    <row r="38538" x14ac:dyDescent="0.2"/>
    <row r="38539" x14ac:dyDescent="0.2"/>
    <row r="38540" x14ac:dyDescent="0.2"/>
    <row r="38541" x14ac:dyDescent="0.2"/>
    <row r="38542" x14ac:dyDescent="0.2"/>
    <row r="38543" x14ac:dyDescent="0.2"/>
    <row r="38544" x14ac:dyDescent="0.2"/>
    <row r="38545" x14ac:dyDescent="0.2"/>
    <row r="38546" x14ac:dyDescent="0.2"/>
    <row r="38547" x14ac:dyDescent="0.2"/>
    <row r="38548" x14ac:dyDescent="0.2"/>
    <row r="38549" x14ac:dyDescent="0.2"/>
    <row r="38550" x14ac:dyDescent="0.2"/>
    <row r="38551" x14ac:dyDescent="0.2"/>
    <row r="38552" x14ac:dyDescent="0.2"/>
    <row r="38553" x14ac:dyDescent="0.2"/>
    <row r="38554" x14ac:dyDescent="0.2"/>
    <row r="38555" x14ac:dyDescent="0.2"/>
    <row r="38556" x14ac:dyDescent="0.2"/>
    <row r="38557" x14ac:dyDescent="0.2"/>
    <row r="38558" x14ac:dyDescent="0.2"/>
    <row r="38559" x14ac:dyDescent="0.2"/>
    <row r="38560" x14ac:dyDescent="0.2"/>
    <row r="38561" x14ac:dyDescent="0.2"/>
    <row r="38562" x14ac:dyDescent="0.2"/>
    <row r="38563" x14ac:dyDescent="0.2"/>
    <row r="38564" x14ac:dyDescent="0.2"/>
    <row r="38565" x14ac:dyDescent="0.2"/>
    <row r="38566" x14ac:dyDescent="0.2"/>
    <row r="38567" x14ac:dyDescent="0.2"/>
    <row r="38568" x14ac:dyDescent="0.2"/>
    <row r="38569" x14ac:dyDescent="0.2"/>
    <row r="38570" x14ac:dyDescent="0.2"/>
    <row r="38571" x14ac:dyDescent="0.2"/>
    <row r="38572" x14ac:dyDescent="0.2"/>
    <row r="38573" x14ac:dyDescent="0.2"/>
    <row r="38574" x14ac:dyDescent="0.2"/>
    <row r="38575" x14ac:dyDescent="0.2"/>
    <row r="38576" x14ac:dyDescent="0.2"/>
    <row r="38577" x14ac:dyDescent="0.2"/>
    <row r="38578" x14ac:dyDescent="0.2"/>
    <row r="38579" x14ac:dyDescent="0.2"/>
    <row r="38580" x14ac:dyDescent="0.2"/>
    <row r="38581" x14ac:dyDescent="0.2"/>
    <row r="38582" x14ac:dyDescent="0.2"/>
    <row r="38583" x14ac:dyDescent="0.2"/>
    <row r="38584" x14ac:dyDescent="0.2"/>
    <row r="38585" x14ac:dyDescent="0.2"/>
    <row r="38586" x14ac:dyDescent="0.2"/>
    <row r="38587" x14ac:dyDescent="0.2"/>
    <row r="38588" x14ac:dyDescent="0.2"/>
    <row r="38589" x14ac:dyDescent="0.2"/>
    <row r="38590" x14ac:dyDescent="0.2"/>
    <row r="38591" x14ac:dyDescent="0.2"/>
    <row r="38592" x14ac:dyDescent="0.2"/>
    <row r="38593" x14ac:dyDescent="0.2"/>
    <row r="38594" x14ac:dyDescent="0.2"/>
    <row r="38595" x14ac:dyDescent="0.2"/>
    <row r="38596" x14ac:dyDescent="0.2"/>
    <row r="38597" x14ac:dyDescent="0.2"/>
    <row r="38598" x14ac:dyDescent="0.2"/>
    <row r="38599" x14ac:dyDescent="0.2"/>
    <row r="38600" x14ac:dyDescent="0.2"/>
    <row r="38601" x14ac:dyDescent="0.2"/>
    <row r="38602" x14ac:dyDescent="0.2"/>
    <row r="38603" x14ac:dyDescent="0.2"/>
    <row r="38604" x14ac:dyDescent="0.2"/>
    <row r="38605" x14ac:dyDescent="0.2"/>
    <row r="38606" x14ac:dyDescent="0.2"/>
    <row r="38607" x14ac:dyDescent="0.2"/>
    <row r="38608" x14ac:dyDescent="0.2"/>
    <row r="38609" x14ac:dyDescent="0.2"/>
    <row r="38610" x14ac:dyDescent="0.2"/>
    <row r="38611" x14ac:dyDescent="0.2"/>
    <row r="38612" x14ac:dyDescent="0.2"/>
    <row r="38613" x14ac:dyDescent="0.2"/>
    <row r="38614" x14ac:dyDescent="0.2"/>
    <row r="38615" x14ac:dyDescent="0.2"/>
    <row r="38616" x14ac:dyDescent="0.2"/>
    <row r="38617" x14ac:dyDescent="0.2"/>
    <row r="38618" x14ac:dyDescent="0.2"/>
    <row r="38619" x14ac:dyDescent="0.2"/>
    <row r="38620" x14ac:dyDescent="0.2"/>
    <row r="38621" x14ac:dyDescent="0.2"/>
    <row r="38622" x14ac:dyDescent="0.2"/>
    <row r="38623" x14ac:dyDescent="0.2"/>
    <row r="38624" x14ac:dyDescent="0.2"/>
    <row r="38625" x14ac:dyDescent="0.2"/>
    <row r="38626" x14ac:dyDescent="0.2"/>
    <row r="38627" x14ac:dyDescent="0.2"/>
    <row r="38628" x14ac:dyDescent="0.2"/>
    <row r="38629" x14ac:dyDescent="0.2"/>
    <row r="38630" x14ac:dyDescent="0.2"/>
    <row r="38631" x14ac:dyDescent="0.2"/>
    <row r="38632" x14ac:dyDescent="0.2"/>
    <row r="38633" x14ac:dyDescent="0.2"/>
    <row r="38634" x14ac:dyDescent="0.2"/>
    <row r="38635" x14ac:dyDescent="0.2"/>
    <row r="38636" x14ac:dyDescent="0.2"/>
    <row r="38637" x14ac:dyDescent="0.2"/>
    <row r="38638" x14ac:dyDescent="0.2"/>
    <row r="38639" x14ac:dyDescent="0.2"/>
    <row r="38640" x14ac:dyDescent="0.2"/>
    <row r="38641" x14ac:dyDescent="0.2"/>
    <row r="38642" x14ac:dyDescent="0.2"/>
    <row r="38643" x14ac:dyDescent="0.2"/>
    <row r="38644" x14ac:dyDescent="0.2"/>
    <row r="38645" x14ac:dyDescent="0.2"/>
    <row r="38646" x14ac:dyDescent="0.2"/>
    <row r="38647" x14ac:dyDescent="0.2"/>
    <row r="38648" x14ac:dyDescent="0.2"/>
    <row r="38649" x14ac:dyDescent="0.2"/>
    <row r="38650" x14ac:dyDescent="0.2"/>
    <row r="38651" x14ac:dyDescent="0.2"/>
    <row r="38652" x14ac:dyDescent="0.2"/>
    <row r="38653" x14ac:dyDescent="0.2"/>
    <row r="38654" x14ac:dyDescent="0.2"/>
    <row r="38655" x14ac:dyDescent="0.2"/>
    <row r="38656" x14ac:dyDescent="0.2"/>
    <row r="38657" x14ac:dyDescent="0.2"/>
    <row r="38658" x14ac:dyDescent="0.2"/>
    <row r="38659" x14ac:dyDescent="0.2"/>
    <row r="38660" x14ac:dyDescent="0.2"/>
    <row r="38661" x14ac:dyDescent="0.2"/>
    <row r="38662" x14ac:dyDescent="0.2"/>
    <row r="38663" x14ac:dyDescent="0.2"/>
    <row r="38664" x14ac:dyDescent="0.2"/>
    <row r="38665" x14ac:dyDescent="0.2"/>
    <row r="38666" x14ac:dyDescent="0.2"/>
    <row r="38667" x14ac:dyDescent="0.2"/>
    <row r="38668" x14ac:dyDescent="0.2"/>
    <row r="38669" x14ac:dyDescent="0.2"/>
    <row r="38670" x14ac:dyDescent="0.2"/>
    <row r="38671" x14ac:dyDescent="0.2"/>
    <row r="38672" x14ac:dyDescent="0.2"/>
    <row r="38673" x14ac:dyDescent="0.2"/>
    <row r="38674" x14ac:dyDescent="0.2"/>
    <row r="38675" x14ac:dyDescent="0.2"/>
    <row r="38676" x14ac:dyDescent="0.2"/>
    <row r="38677" x14ac:dyDescent="0.2"/>
    <row r="38678" x14ac:dyDescent="0.2"/>
    <row r="38679" x14ac:dyDescent="0.2"/>
    <row r="38680" x14ac:dyDescent="0.2"/>
    <row r="38681" x14ac:dyDescent="0.2"/>
    <row r="38682" x14ac:dyDescent="0.2"/>
    <row r="38683" x14ac:dyDescent="0.2"/>
    <row r="38684" x14ac:dyDescent="0.2"/>
    <row r="38685" x14ac:dyDescent="0.2"/>
    <row r="38686" x14ac:dyDescent="0.2"/>
    <row r="38687" x14ac:dyDescent="0.2"/>
    <row r="38688" x14ac:dyDescent="0.2"/>
    <row r="38689" x14ac:dyDescent="0.2"/>
    <row r="38690" x14ac:dyDescent="0.2"/>
    <row r="38691" x14ac:dyDescent="0.2"/>
    <row r="38692" x14ac:dyDescent="0.2"/>
    <row r="38693" x14ac:dyDescent="0.2"/>
    <row r="38694" x14ac:dyDescent="0.2"/>
    <row r="38695" x14ac:dyDescent="0.2"/>
    <row r="38696" x14ac:dyDescent="0.2"/>
    <row r="38697" x14ac:dyDescent="0.2"/>
    <row r="38698" x14ac:dyDescent="0.2"/>
    <row r="38699" x14ac:dyDescent="0.2"/>
    <row r="38700" x14ac:dyDescent="0.2"/>
    <row r="38701" x14ac:dyDescent="0.2"/>
    <row r="38702" x14ac:dyDescent="0.2"/>
    <row r="38703" x14ac:dyDescent="0.2"/>
    <row r="38704" x14ac:dyDescent="0.2"/>
    <row r="38705" x14ac:dyDescent="0.2"/>
    <row r="38706" x14ac:dyDescent="0.2"/>
    <row r="38707" x14ac:dyDescent="0.2"/>
    <row r="38708" x14ac:dyDescent="0.2"/>
    <row r="38709" x14ac:dyDescent="0.2"/>
    <row r="38710" x14ac:dyDescent="0.2"/>
    <row r="38711" x14ac:dyDescent="0.2"/>
    <row r="38712" x14ac:dyDescent="0.2"/>
    <row r="38713" x14ac:dyDescent="0.2"/>
    <row r="38714" x14ac:dyDescent="0.2"/>
    <row r="38715" x14ac:dyDescent="0.2"/>
    <row r="38716" x14ac:dyDescent="0.2"/>
    <row r="38717" x14ac:dyDescent="0.2"/>
    <row r="38718" x14ac:dyDescent="0.2"/>
    <row r="38719" x14ac:dyDescent="0.2"/>
    <row r="38720" x14ac:dyDescent="0.2"/>
    <row r="38721" x14ac:dyDescent="0.2"/>
    <row r="38722" x14ac:dyDescent="0.2"/>
    <row r="38723" x14ac:dyDescent="0.2"/>
    <row r="38724" x14ac:dyDescent="0.2"/>
    <row r="38725" x14ac:dyDescent="0.2"/>
    <row r="38726" x14ac:dyDescent="0.2"/>
    <row r="38727" x14ac:dyDescent="0.2"/>
    <row r="38728" x14ac:dyDescent="0.2"/>
    <row r="38729" x14ac:dyDescent="0.2"/>
    <row r="38730" x14ac:dyDescent="0.2"/>
    <row r="38731" x14ac:dyDescent="0.2"/>
    <row r="38732" x14ac:dyDescent="0.2"/>
    <row r="38733" x14ac:dyDescent="0.2"/>
    <row r="38734" x14ac:dyDescent="0.2"/>
    <row r="38735" x14ac:dyDescent="0.2"/>
    <row r="38736" x14ac:dyDescent="0.2"/>
    <row r="38737" x14ac:dyDescent="0.2"/>
    <row r="38738" x14ac:dyDescent="0.2"/>
    <row r="38739" x14ac:dyDescent="0.2"/>
    <row r="38740" x14ac:dyDescent="0.2"/>
    <row r="38741" x14ac:dyDescent="0.2"/>
    <row r="38742" x14ac:dyDescent="0.2"/>
    <row r="38743" x14ac:dyDescent="0.2"/>
    <row r="38744" x14ac:dyDescent="0.2"/>
    <row r="38745" x14ac:dyDescent="0.2"/>
    <row r="38746" x14ac:dyDescent="0.2"/>
    <row r="38747" x14ac:dyDescent="0.2"/>
    <row r="38748" x14ac:dyDescent="0.2"/>
    <row r="38749" x14ac:dyDescent="0.2"/>
    <row r="38750" x14ac:dyDescent="0.2"/>
    <row r="38751" x14ac:dyDescent="0.2"/>
    <row r="38752" x14ac:dyDescent="0.2"/>
    <row r="38753" x14ac:dyDescent="0.2"/>
    <row r="38754" x14ac:dyDescent="0.2"/>
    <row r="38755" x14ac:dyDescent="0.2"/>
    <row r="38756" x14ac:dyDescent="0.2"/>
    <row r="38757" x14ac:dyDescent="0.2"/>
    <row r="38758" x14ac:dyDescent="0.2"/>
    <row r="38759" x14ac:dyDescent="0.2"/>
    <row r="38760" x14ac:dyDescent="0.2"/>
    <row r="38761" x14ac:dyDescent="0.2"/>
    <row r="38762" x14ac:dyDescent="0.2"/>
    <row r="38763" x14ac:dyDescent="0.2"/>
    <row r="38764" x14ac:dyDescent="0.2"/>
    <row r="38765" x14ac:dyDescent="0.2"/>
    <row r="38766" x14ac:dyDescent="0.2"/>
    <row r="38767" x14ac:dyDescent="0.2"/>
    <row r="38768" x14ac:dyDescent="0.2"/>
    <row r="38769" x14ac:dyDescent="0.2"/>
    <row r="38770" x14ac:dyDescent="0.2"/>
    <row r="38771" x14ac:dyDescent="0.2"/>
    <row r="38772" x14ac:dyDescent="0.2"/>
    <row r="38773" x14ac:dyDescent="0.2"/>
    <row r="38774" x14ac:dyDescent="0.2"/>
    <row r="38775" x14ac:dyDescent="0.2"/>
    <row r="38776" x14ac:dyDescent="0.2"/>
    <row r="38777" x14ac:dyDescent="0.2"/>
    <row r="38778" x14ac:dyDescent="0.2"/>
    <row r="38779" x14ac:dyDescent="0.2"/>
    <row r="38780" x14ac:dyDescent="0.2"/>
    <row r="38781" x14ac:dyDescent="0.2"/>
    <row r="38782" x14ac:dyDescent="0.2"/>
    <row r="38783" x14ac:dyDescent="0.2"/>
    <row r="38784" x14ac:dyDescent="0.2"/>
    <row r="38785" x14ac:dyDescent="0.2"/>
    <row r="38786" x14ac:dyDescent="0.2"/>
    <row r="38787" x14ac:dyDescent="0.2"/>
    <row r="38788" x14ac:dyDescent="0.2"/>
    <row r="38789" x14ac:dyDescent="0.2"/>
    <row r="38790" x14ac:dyDescent="0.2"/>
    <row r="38791" x14ac:dyDescent="0.2"/>
    <row r="38792" x14ac:dyDescent="0.2"/>
    <row r="38793" x14ac:dyDescent="0.2"/>
    <row r="38794" x14ac:dyDescent="0.2"/>
    <row r="38795" x14ac:dyDescent="0.2"/>
    <row r="38796" x14ac:dyDescent="0.2"/>
    <row r="38797" x14ac:dyDescent="0.2"/>
    <row r="38798" x14ac:dyDescent="0.2"/>
    <row r="38799" x14ac:dyDescent="0.2"/>
    <row r="38800" x14ac:dyDescent="0.2"/>
    <row r="38801" x14ac:dyDescent="0.2"/>
    <row r="38802" x14ac:dyDescent="0.2"/>
    <row r="38803" x14ac:dyDescent="0.2"/>
    <row r="38804" x14ac:dyDescent="0.2"/>
    <row r="38805" x14ac:dyDescent="0.2"/>
    <row r="38806" x14ac:dyDescent="0.2"/>
    <row r="38807" x14ac:dyDescent="0.2"/>
    <row r="38808" x14ac:dyDescent="0.2"/>
    <row r="38809" x14ac:dyDescent="0.2"/>
    <row r="38810" x14ac:dyDescent="0.2"/>
    <row r="38811" x14ac:dyDescent="0.2"/>
    <row r="38812" x14ac:dyDescent="0.2"/>
    <row r="38813" x14ac:dyDescent="0.2"/>
    <row r="38814" x14ac:dyDescent="0.2"/>
    <row r="38815" x14ac:dyDescent="0.2"/>
    <row r="38816" x14ac:dyDescent="0.2"/>
    <row r="38817" x14ac:dyDescent="0.2"/>
    <row r="38818" x14ac:dyDescent="0.2"/>
    <row r="38819" x14ac:dyDescent="0.2"/>
    <row r="38820" x14ac:dyDescent="0.2"/>
    <row r="38821" x14ac:dyDescent="0.2"/>
    <row r="38822" x14ac:dyDescent="0.2"/>
    <row r="38823" x14ac:dyDescent="0.2"/>
    <row r="38824" x14ac:dyDescent="0.2"/>
    <row r="38825" x14ac:dyDescent="0.2"/>
    <row r="38826" x14ac:dyDescent="0.2"/>
    <row r="38827" x14ac:dyDescent="0.2"/>
    <row r="38828" x14ac:dyDescent="0.2"/>
    <row r="38829" x14ac:dyDescent="0.2"/>
    <row r="38830" x14ac:dyDescent="0.2"/>
    <row r="38831" x14ac:dyDescent="0.2"/>
    <row r="38832" x14ac:dyDescent="0.2"/>
    <row r="38833" x14ac:dyDescent="0.2"/>
    <row r="38834" x14ac:dyDescent="0.2"/>
    <row r="38835" x14ac:dyDescent="0.2"/>
    <row r="38836" x14ac:dyDescent="0.2"/>
    <row r="38837" x14ac:dyDescent="0.2"/>
    <row r="38838" x14ac:dyDescent="0.2"/>
    <row r="38839" x14ac:dyDescent="0.2"/>
    <row r="38840" x14ac:dyDescent="0.2"/>
    <row r="38841" x14ac:dyDescent="0.2"/>
    <row r="38842" x14ac:dyDescent="0.2"/>
    <row r="38843" x14ac:dyDescent="0.2"/>
    <row r="38844" x14ac:dyDescent="0.2"/>
    <row r="38845" x14ac:dyDescent="0.2"/>
    <row r="38846" x14ac:dyDescent="0.2"/>
    <row r="38847" x14ac:dyDescent="0.2"/>
    <row r="38848" x14ac:dyDescent="0.2"/>
    <row r="38849" x14ac:dyDescent="0.2"/>
    <row r="38850" x14ac:dyDescent="0.2"/>
    <row r="38851" x14ac:dyDescent="0.2"/>
    <row r="38852" x14ac:dyDescent="0.2"/>
    <row r="38853" x14ac:dyDescent="0.2"/>
    <row r="38854" x14ac:dyDescent="0.2"/>
    <row r="38855" x14ac:dyDescent="0.2"/>
    <row r="38856" x14ac:dyDescent="0.2"/>
    <row r="38857" x14ac:dyDescent="0.2"/>
    <row r="38858" x14ac:dyDescent="0.2"/>
    <row r="38859" x14ac:dyDescent="0.2"/>
    <row r="38860" x14ac:dyDescent="0.2"/>
    <row r="38861" x14ac:dyDescent="0.2"/>
    <row r="38862" x14ac:dyDescent="0.2"/>
    <row r="38863" x14ac:dyDescent="0.2"/>
    <row r="38864" x14ac:dyDescent="0.2"/>
    <row r="38865" x14ac:dyDescent="0.2"/>
    <row r="38866" x14ac:dyDescent="0.2"/>
    <row r="38867" x14ac:dyDescent="0.2"/>
    <row r="38868" x14ac:dyDescent="0.2"/>
    <row r="38869" x14ac:dyDescent="0.2"/>
    <row r="38870" x14ac:dyDescent="0.2"/>
    <row r="38871" x14ac:dyDescent="0.2"/>
    <row r="38872" x14ac:dyDescent="0.2"/>
    <row r="38873" x14ac:dyDescent="0.2"/>
    <row r="38874" x14ac:dyDescent="0.2"/>
    <row r="38875" x14ac:dyDescent="0.2"/>
    <row r="38876" x14ac:dyDescent="0.2"/>
    <row r="38877" x14ac:dyDescent="0.2"/>
    <row r="38878" x14ac:dyDescent="0.2"/>
    <row r="38879" x14ac:dyDescent="0.2"/>
    <row r="38880" x14ac:dyDescent="0.2"/>
    <row r="38881" x14ac:dyDescent="0.2"/>
    <row r="38882" x14ac:dyDescent="0.2"/>
    <row r="38883" x14ac:dyDescent="0.2"/>
    <row r="38884" x14ac:dyDescent="0.2"/>
    <row r="38885" x14ac:dyDescent="0.2"/>
    <row r="38886" x14ac:dyDescent="0.2"/>
    <row r="38887" x14ac:dyDescent="0.2"/>
    <row r="38888" x14ac:dyDescent="0.2"/>
    <row r="38889" x14ac:dyDescent="0.2"/>
    <row r="38890" x14ac:dyDescent="0.2"/>
    <row r="38891" x14ac:dyDescent="0.2"/>
    <row r="38892" x14ac:dyDescent="0.2"/>
    <row r="38893" x14ac:dyDescent="0.2"/>
    <row r="38894" x14ac:dyDescent="0.2"/>
    <row r="38895" x14ac:dyDescent="0.2"/>
    <row r="38896" x14ac:dyDescent="0.2"/>
    <row r="38897" x14ac:dyDescent="0.2"/>
    <row r="38898" x14ac:dyDescent="0.2"/>
    <row r="38899" x14ac:dyDescent="0.2"/>
    <row r="38900" x14ac:dyDescent="0.2"/>
    <row r="38901" x14ac:dyDescent="0.2"/>
    <row r="38902" x14ac:dyDescent="0.2"/>
    <row r="38903" x14ac:dyDescent="0.2"/>
    <row r="38904" x14ac:dyDescent="0.2"/>
    <row r="38905" x14ac:dyDescent="0.2"/>
    <row r="38906" x14ac:dyDescent="0.2"/>
    <row r="38907" x14ac:dyDescent="0.2"/>
    <row r="38908" x14ac:dyDescent="0.2"/>
    <row r="38909" x14ac:dyDescent="0.2"/>
    <row r="38910" x14ac:dyDescent="0.2"/>
    <row r="38911" x14ac:dyDescent="0.2"/>
    <row r="38912" x14ac:dyDescent="0.2"/>
    <row r="38913" x14ac:dyDescent="0.2"/>
    <row r="38914" x14ac:dyDescent="0.2"/>
    <row r="38915" x14ac:dyDescent="0.2"/>
    <row r="38916" x14ac:dyDescent="0.2"/>
    <row r="38917" x14ac:dyDescent="0.2"/>
    <row r="38918" x14ac:dyDescent="0.2"/>
    <row r="38919" x14ac:dyDescent="0.2"/>
    <row r="38920" x14ac:dyDescent="0.2"/>
    <row r="38921" x14ac:dyDescent="0.2"/>
    <row r="38922" x14ac:dyDescent="0.2"/>
    <row r="38923" x14ac:dyDescent="0.2"/>
    <row r="38924" x14ac:dyDescent="0.2"/>
    <row r="38925" x14ac:dyDescent="0.2"/>
    <row r="38926" x14ac:dyDescent="0.2"/>
    <row r="38927" x14ac:dyDescent="0.2"/>
    <row r="38928" x14ac:dyDescent="0.2"/>
    <row r="38929" x14ac:dyDescent="0.2"/>
    <row r="38930" x14ac:dyDescent="0.2"/>
    <row r="38931" x14ac:dyDescent="0.2"/>
    <row r="38932" x14ac:dyDescent="0.2"/>
    <row r="38933" x14ac:dyDescent="0.2"/>
    <row r="38934" x14ac:dyDescent="0.2"/>
    <row r="38935" x14ac:dyDescent="0.2"/>
    <row r="38936" x14ac:dyDescent="0.2"/>
    <row r="38937" x14ac:dyDescent="0.2"/>
    <row r="38938" x14ac:dyDescent="0.2"/>
    <row r="38939" x14ac:dyDescent="0.2"/>
    <row r="38940" x14ac:dyDescent="0.2"/>
    <row r="38941" x14ac:dyDescent="0.2"/>
    <row r="38942" x14ac:dyDescent="0.2"/>
    <row r="38943" x14ac:dyDescent="0.2"/>
    <row r="38944" x14ac:dyDescent="0.2"/>
    <row r="38945" x14ac:dyDescent="0.2"/>
    <row r="38946" x14ac:dyDescent="0.2"/>
    <row r="38947" x14ac:dyDescent="0.2"/>
    <row r="38948" x14ac:dyDescent="0.2"/>
    <row r="38949" x14ac:dyDescent="0.2"/>
    <row r="38950" x14ac:dyDescent="0.2"/>
    <row r="38951" x14ac:dyDescent="0.2"/>
    <row r="38952" x14ac:dyDescent="0.2"/>
    <row r="38953" x14ac:dyDescent="0.2"/>
    <row r="38954" x14ac:dyDescent="0.2"/>
    <row r="38955" x14ac:dyDescent="0.2"/>
    <row r="38956" x14ac:dyDescent="0.2"/>
    <row r="38957" x14ac:dyDescent="0.2"/>
    <row r="38958" x14ac:dyDescent="0.2"/>
    <row r="38959" x14ac:dyDescent="0.2"/>
    <row r="38960" x14ac:dyDescent="0.2"/>
    <row r="38961" x14ac:dyDescent="0.2"/>
    <row r="38962" x14ac:dyDescent="0.2"/>
    <row r="38963" x14ac:dyDescent="0.2"/>
    <row r="38964" x14ac:dyDescent="0.2"/>
    <row r="38965" x14ac:dyDescent="0.2"/>
    <row r="38966" x14ac:dyDescent="0.2"/>
    <row r="38967" x14ac:dyDescent="0.2"/>
    <row r="38968" x14ac:dyDescent="0.2"/>
    <row r="38969" x14ac:dyDescent="0.2"/>
    <row r="38970" x14ac:dyDescent="0.2"/>
    <row r="38971" x14ac:dyDescent="0.2"/>
    <row r="38972" x14ac:dyDescent="0.2"/>
    <row r="38973" x14ac:dyDescent="0.2"/>
    <row r="38974" x14ac:dyDescent="0.2"/>
    <row r="38975" x14ac:dyDescent="0.2"/>
    <row r="38976" x14ac:dyDescent="0.2"/>
    <row r="38977" x14ac:dyDescent="0.2"/>
    <row r="38978" x14ac:dyDescent="0.2"/>
    <row r="38979" x14ac:dyDescent="0.2"/>
    <row r="38980" x14ac:dyDescent="0.2"/>
    <row r="38981" x14ac:dyDescent="0.2"/>
    <row r="38982" x14ac:dyDescent="0.2"/>
    <row r="38983" x14ac:dyDescent="0.2"/>
    <row r="38984" x14ac:dyDescent="0.2"/>
    <row r="38985" x14ac:dyDescent="0.2"/>
    <row r="38986" x14ac:dyDescent="0.2"/>
    <row r="38987" x14ac:dyDescent="0.2"/>
    <row r="38988" x14ac:dyDescent="0.2"/>
    <row r="38989" x14ac:dyDescent="0.2"/>
    <row r="38990" x14ac:dyDescent="0.2"/>
    <row r="38991" x14ac:dyDescent="0.2"/>
    <row r="38992" x14ac:dyDescent="0.2"/>
    <row r="38993" x14ac:dyDescent="0.2"/>
    <row r="38994" x14ac:dyDescent="0.2"/>
    <row r="38995" x14ac:dyDescent="0.2"/>
    <row r="38996" x14ac:dyDescent="0.2"/>
    <row r="38997" x14ac:dyDescent="0.2"/>
    <row r="38998" x14ac:dyDescent="0.2"/>
    <row r="38999" x14ac:dyDescent="0.2"/>
    <row r="39000" x14ac:dyDescent="0.2"/>
    <row r="39001" x14ac:dyDescent="0.2"/>
    <row r="39002" x14ac:dyDescent="0.2"/>
    <row r="39003" x14ac:dyDescent="0.2"/>
    <row r="39004" x14ac:dyDescent="0.2"/>
    <row r="39005" x14ac:dyDescent="0.2"/>
    <row r="39006" x14ac:dyDescent="0.2"/>
    <row r="39007" x14ac:dyDescent="0.2"/>
    <row r="39008" x14ac:dyDescent="0.2"/>
    <row r="39009" x14ac:dyDescent="0.2"/>
    <row r="39010" x14ac:dyDescent="0.2"/>
    <row r="39011" x14ac:dyDescent="0.2"/>
    <row r="39012" x14ac:dyDescent="0.2"/>
    <row r="39013" x14ac:dyDescent="0.2"/>
    <row r="39014" x14ac:dyDescent="0.2"/>
    <row r="39015" x14ac:dyDescent="0.2"/>
    <row r="39016" x14ac:dyDescent="0.2"/>
    <row r="39017" x14ac:dyDescent="0.2"/>
    <row r="39018" x14ac:dyDescent="0.2"/>
    <row r="39019" x14ac:dyDescent="0.2"/>
    <row r="39020" x14ac:dyDescent="0.2"/>
    <row r="39021" x14ac:dyDescent="0.2"/>
    <row r="39022" x14ac:dyDescent="0.2"/>
    <row r="39023" x14ac:dyDescent="0.2"/>
    <row r="39024" x14ac:dyDescent="0.2"/>
    <row r="39025" x14ac:dyDescent="0.2"/>
    <row r="39026" x14ac:dyDescent="0.2"/>
    <row r="39027" x14ac:dyDescent="0.2"/>
    <row r="39028" x14ac:dyDescent="0.2"/>
    <row r="39029" x14ac:dyDescent="0.2"/>
    <row r="39030" x14ac:dyDescent="0.2"/>
    <row r="39031" x14ac:dyDescent="0.2"/>
    <row r="39032" x14ac:dyDescent="0.2"/>
    <row r="39033" x14ac:dyDescent="0.2"/>
    <row r="39034" x14ac:dyDescent="0.2"/>
    <row r="39035" x14ac:dyDescent="0.2"/>
    <row r="39036" x14ac:dyDescent="0.2"/>
    <row r="39037" x14ac:dyDescent="0.2"/>
    <row r="39038" x14ac:dyDescent="0.2"/>
    <row r="39039" x14ac:dyDescent="0.2"/>
    <row r="39040" x14ac:dyDescent="0.2"/>
    <row r="39041" x14ac:dyDescent="0.2"/>
    <row r="39042" x14ac:dyDescent="0.2"/>
    <row r="39043" x14ac:dyDescent="0.2"/>
    <row r="39044" x14ac:dyDescent="0.2"/>
    <row r="39045" x14ac:dyDescent="0.2"/>
    <row r="39046" x14ac:dyDescent="0.2"/>
    <row r="39047" x14ac:dyDescent="0.2"/>
    <row r="39048" x14ac:dyDescent="0.2"/>
    <row r="39049" x14ac:dyDescent="0.2"/>
    <row r="39050" x14ac:dyDescent="0.2"/>
    <row r="39051" x14ac:dyDescent="0.2"/>
    <row r="39052" x14ac:dyDescent="0.2"/>
    <row r="39053" x14ac:dyDescent="0.2"/>
    <row r="39054" x14ac:dyDescent="0.2"/>
    <row r="39055" x14ac:dyDescent="0.2"/>
    <row r="39056" x14ac:dyDescent="0.2"/>
    <row r="39057" x14ac:dyDescent="0.2"/>
    <row r="39058" x14ac:dyDescent="0.2"/>
    <row r="39059" x14ac:dyDescent="0.2"/>
    <row r="39060" x14ac:dyDescent="0.2"/>
    <row r="39061" x14ac:dyDescent="0.2"/>
    <row r="39062" x14ac:dyDescent="0.2"/>
    <row r="39063" x14ac:dyDescent="0.2"/>
    <row r="39064" x14ac:dyDescent="0.2"/>
    <row r="39065" x14ac:dyDescent="0.2"/>
    <row r="39066" x14ac:dyDescent="0.2"/>
    <row r="39067" x14ac:dyDescent="0.2"/>
    <row r="39068" x14ac:dyDescent="0.2"/>
    <row r="39069" x14ac:dyDescent="0.2"/>
    <row r="39070" x14ac:dyDescent="0.2"/>
    <row r="39071" x14ac:dyDescent="0.2"/>
    <row r="39072" x14ac:dyDescent="0.2"/>
    <row r="39073" x14ac:dyDescent="0.2"/>
    <row r="39074" x14ac:dyDescent="0.2"/>
    <row r="39075" x14ac:dyDescent="0.2"/>
    <row r="39076" x14ac:dyDescent="0.2"/>
    <row r="39077" x14ac:dyDescent="0.2"/>
    <row r="39078" x14ac:dyDescent="0.2"/>
    <row r="39079" x14ac:dyDescent="0.2"/>
    <row r="39080" x14ac:dyDescent="0.2"/>
    <row r="39081" x14ac:dyDescent="0.2"/>
    <row r="39082" x14ac:dyDescent="0.2"/>
    <row r="39083" x14ac:dyDescent="0.2"/>
    <row r="39084" x14ac:dyDescent="0.2"/>
    <row r="39085" x14ac:dyDescent="0.2"/>
    <row r="39086" x14ac:dyDescent="0.2"/>
    <row r="39087" x14ac:dyDescent="0.2"/>
    <row r="39088" x14ac:dyDescent="0.2"/>
    <row r="39089" x14ac:dyDescent="0.2"/>
    <row r="39090" x14ac:dyDescent="0.2"/>
    <row r="39091" x14ac:dyDescent="0.2"/>
    <row r="39092" x14ac:dyDescent="0.2"/>
    <row r="39093" x14ac:dyDescent="0.2"/>
    <row r="39094" x14ac:dyDescent="0.2"/>
    <row r="39095" x14ac:dyDescent="0.2"/>
    <row r="39096" x14ac:dyDescent="0.2"/>
    <row r="39097" x14ac:dyDescent="0.2"/>
    <row r="39098" x14ac:dyDescent="0.2"/>
    <row r="39099" x14ac:dyDescent="0.2"/>
    <row r="39100" x14ac:dyDescent="0.2"/>
    <row r="39101" x14ac:dyDescent="0.2"/>
    <row r="39102" x14ac:dyDescent="0.2"/>
    <row r="39103" x14ac:dyDescent="0.2"/>
    <row r="39104" x14ac:dyDescent="0.2"/>
    <row r="39105" x14ac:dyDescent="0.2"/>
    <row r="39106" x14ac:dyDescent="0.2"/>
    <row r="39107" x14ac:dyDescent="0.2"/>
    <row r="39108" x14ac:dyDescent="0.2"/>
    <row r="39109" x14ac:dyDescent="0.2"/>
    <row r="39110" x14ac:dyDescent="0.2"/>
    <row r="39111" x14ac:dyDescent="0.2"/>
    <row r="39112" x14ac:dyDescent="0.2"/>
    <row r="39113" x14ac:dyDescent="0.2"/>
    <row r="39114" x14ac:dyDescent="0.2"/>
    <row r="39115" x14ac:dyDescent="0.2"/>
    <row r="39116" x14ac:dyDescent="0.2"/>
    <row r="39117" x14ac:dyDescent="0.2"/>
    <row r="39118" x14ac:dyDescent="0.2"/>
    <row r="39119" x14ac:dyDescent="0.2"/>
    <row r="39120" x14ac:dyDescent="0.2"/>
    <row r="39121" x14ac:dyDescent="0.2"/>
    <row r="39122" x14ac:dyDescent="0.2"/>
    <row r="39123" x14ac:dyDescent="0.2"/>
    <row r="39124" x14ac:dyDescent="0.2"/>
    <row r="39125" x14ac:dyDescent="0.2"/>
    <row r="39126" x14ac:dyDescent="0.2"/>
    <row r="39127" x14ac:dyDescent="0.2"/>
    <row r="39128" x14ac:dyDescent="0.2"/>
    <row r="39129" x14ac:dyDescent="0.2"/>
    <row r="39130" x14ac:dyDescent="0.2"/>
    <row r="39131" x14ac:dyDescent="0.2"/>
    <row r="39132" x14ac:dyDescent="0.2"/>
    <row r="39133" x14ac:dyDescent="0.2"/>
    <row r="39134" x14ac:dyDescent="0.2"/>
    <row r="39135" x14ac:dyDescent="0.2"/>
    <row r="39136" x14ac:dyDescent="0.2"/>
    <row r="39137" x14ac:dyDescent="0.2"/>
    <row r="39138" x14ac:dyDescent="0.2"/>
    <row r="39139" x14ac:dyDescent="0.2"/>
    <row r="39140" x14ac:dyDescent="0.2"/>
    <row r="39141" x14ac:dyDescent="0.2"/>
    <row r="39142" x14ac:dyDescent="0.2"/>
    <row r="39143" x14ac:dyDescent="0.2"/>
    <row r="39144" x14ac:dyDescent="0.2"/>
    <row r="39145" x14ac:dyDescent="0.2"/>
    <row r="39146" x14ac:dyDescent="0.2"/>
    <row r="39147" x14ac:dyDescent="0.2"/>
    <row r="39148" x14ac:dyDescent="0.2"/>
    <row r="39149" x14ac:dyDescent="0.2"/>
    <row r="39150" x14ac:dyDescent="0.2"/>
    <row r="39151" x14ac:dyDescent="0.2"/>
    <row r="39152" x14ac:dyDescent="0.2"/>
    <row r="39153" x14ac:dyDescent="0.2"/>
    <row r="39154" x14ac:dyDescent="0.2"/>
    <row r="39155" x14ac:dyDescent="0.2"/>
    <row r="39156" x14ac:dyDescent="0.2"/>
    <row r="39157" x14ac:dyDescent="0.2"/>
    <row r="39158" x14ac:dyDescent="0.2"/>
    <row r="39159" x14ac:dyDescent="0.2"/>
    <row r="39160" x14ac:dyDescent="0.2"/>
    <row r="39161" x14ac:dyDescent="0.2"/>
    <row r="39162" x14ac:dyDescent="0.2"/>
    <row r="39163" x14ac:dyDescent="0.2"/>
    <row r="39164" x14ac:dyDescent="0.2"/>
    <row r="39165" x14ac:dyDescent="0.2"/>
    <row r="39166" x14ac:dyDescent="0.2"/>
    <row r="39167" x14ac:dyDescent="0.2"/>
    <row r="39168" x14ac:dyDescent="0.2"/>
    <row r="39169" x14ac:dyDescent="0.2"/>
    <row r="39170" x14ac:dyDescent="0.2"/>
    <row r="39171" x14ac:dyDescent="0.2"/>
    <row r="39172" x14ac:dyDescent="0.2"/>
    <row r="39173" x14ac:dyDescent="0.2"/>
    <row r="39174" x14ac:dyDescent="0.2"/>
    <row r="39175" x14ac:dyDescent="0.2"/>
    <row r="39176" x14ac:dyDescent="0.2"/>
    <row r="39177" x14ac:dyDescent="0.2"/>
    <row r="39178" x14ac:dyDescent="0.2"/>
    <row r="39179" x14ac:dyDescent="0.2"/>
    <row r="39180" x14ac:dyDescent="0.2"/>
    <row r="39181" x14ac:dyDescent="0.2"/>
    <row r="39182" x14ac:dyDescent="0.2"/>
    <row r="39183" x14ac:dyDescent="0.2"/>
    <row r="39184" x14ac:dyDescent="0.2"/>
    <row r="39185" x14ac:dyDescent="0.2"/>
    <row r="39186" x14ac:dyDescent="0.2"/>
    <row r="39187" x14ac:dyDescent="0.2"/>
    <row r="39188" x14ac:dyDescent="0.2"/>
    <row r="39189" x14ac:dyDescent="0.2"/>
    <row r="39190" x14ac:dyDescent="0.2"/>
    <row r="39191" x14ac:dyDescent="0.2"/>
    <row r="39192" x14ac:dyDescent="0.2"/>
    <row r="39193" x14ac:dyDescent="0.2"/>
    <row r="39194" x14ac:dyDescent="0.2"/>
    <row r="39195" x14ac:dyDescent="0.2"/>
    <row r="39196" x14ac:dyDescent="0.2"/>
    <row r="39197" x14ac:dyDescent="0.2"/>
    <row r="39198" x14ac:dyDescent="0.2"/>
    <row r="39199" x14ac:dyDescent="0.2"/>
    <row r="39200" x14ac:dyDescent="0.2"/>
    <row r="39201" x14ac:dyDescent="0.2"/>
    <row r="39202" x14ac:dyDescent="0.2"/>
    <row r="39203" x14ac:dyDescent="0.2"/>
    <row r="39204" x14ac:dyDescent="0.2"/>
    <row r="39205" x14ac:dyDescent="0.2"/>
    <row r="39206" x14ac:dyDescent="0.2"/>
    <row r="39207" x14ac:dyDescent="0.2"/>
    <row r="39208" x14ac:dyDescent="0.2"/>
    <row r="39209" x14ac:dyDescent="0.2"/>
    <row r="39210" x14ac:dyDescent="0.2"/>
    <row r="39211" x14ac:dyDescent="0.2"/>
    <row r="39212" x14ac:dyDescent="0.2"/>
    <row r="39213" x14ac:dyDescent="0.2"/>
    <row r="39214" x14ac:dyDescent="0.2"/>
    <row r="39215" x14ac:dyDescent="0.2"/>
    <row r="39216" x14ac:dyDescent="0.2"/>
    <row r="39217" x14ac:dyDescent="0.2"/>
    <row r="39218" x14ac:dyDescent="0.2"/>
    <row r="39219" x14ac:dyDescent="0.2"/>
    <row r="39220" x14ac:dyDescent="0.2"/>
    <row r="39221" x14ac:dyDescent="0.2"/>
    <row r="39222" x14ac:dyDescent="0.2"/>
    <row r="39223" x14ac:dyDescent="0.2"/>
    <row r="39224" x14ac:dyDescent="0.2"/>
    <row r="39225" x14ac:dyDescent="0.2"/>
    <row r="39226" x14ac:dyDescent="0.2"/>
    <row r="39227" x14ac:dyDescent="0.2"/>
    <row r="39228" x14ac:dyDescent="0.2"/>
    <row r="39229" x14ac:dyDescent="0.2"/>
    <row r="39230" x14ac:dyDescent="0.2"/>
    <row r="39231" x14ac:dyDescent="0.2"/>
    <row r="39232" x14ac:dyDescent="0.2"/>
    <row r="39233" x14ac:dyDescent="0.2"/>
    <row r="39234" x14ac:dyDescent="0.2"/>
    <row r="39235" x14ac:dyDescent="0.2"/>
    <row r="39236" x14ac:dyDescent="0.2"/>
    <row r="39237" x14ac:dyDescent="0.2"/>
    <row r="39238" x14ac:dyDescent="0.2"/>
    <row r="39239" x14ac:dyDescent="0.2"/>
    <row r="39240" x14ac:dyDescent="0.2"/>
    <row r="39241" x14ac:dyDescent="0.2"/>
    <row r="39242" x14ac:dyDescent="0.2"/>
    <row r="39243" x14ac:dyDescent="0.2"/>
    <row r="39244" x14ac:dyDescent="0.2"/>
    <row r="39245" x14ac:dyDescent="0.2"/>
    <row r="39246" x14ac:dyDescent="0.2"/>
    <row r="39247" x14ac:dyDescent="0.2"/>
    <row r="39248" x14ac:dyDescent="0.2"/>
    <row r="39249" x14ac:dyDescent="0.2"/>
    <row r="39250" x14ac:dyDescent="0.2"/>
    <row r="39251" x14ac:dyDescent="0.2"/>
    <row r="39252" x14ac:dyDescent="0.2"/>
    <row r="39253" x14ac:dyDescent="0.2"/>
    <row r="39254" x14ac:dyDescent="0.2"/>
    <row r="39255" x14ac:dyDescent="0.2"/>
    <row r="39256" x14ac:dyDescent="0.2"/>
    <row r="39257" x14ac:dyDescent="0.2"/>
    <row r="39258" x14ac:dyDescent="0.2"/>
    <row r="39259" x14ac:dyDescent="0.2"/>
    <row r="39260" x14ac:dyDescent="0.2"/>
    <row r="39261" x14ac:dyDescent="0.2"/>
    <row r="39262" x14ac:dyDescent="0.2"/>
    <row r="39263" x14ac:dyDescent="0.2"/>
    <row r="39264" x14ac:dyDescent="0.2"/>
    <row r="39265" x14ac:dyDescent="0.2"/>
    <row r="39266" x14ac:dyDescent="0.2"/>
    <row r="39267" x14ac:dyDescent="0.2"/>
    <row r="39268" x14ac:dyDescent="0.2"/>
    <row r="39269" x14ac:dyDescent="0.2"/>
    <row r="39270" x14ac:dyDescent="0.2"/>
    <row r="39271" x14ac:dyDescent="0.2"/>
    <row r="39272" x14ac:dyDescent="0.2"/>
    <row r="39273" x14ac:dyDescent="0.2"/>
    <row r="39274" x14ac:dyDescent="0.2"/>
    <row r="39275" x14ac:dyDescent="0.2"/>
    <row r="39276" x14ac:dyDescent="0.2"/>
    <row r="39277" x14ac:dyDescent="0.2"/>
    <row r="39278" x14ac:dyDescent="0.2"/>
    <row r="39279" x14ac:dyDescent="0.2"/>
    <row r="39280" x14ac:dyDescent="0.2"/>
    <row r="39281" x14ac:dyDescent="0.2"/>
    <row r="39282" x14ac:dyDescent="0.2"/>
    <row r="39283" x14ac:dyDescent="0.2"/>
    <row r="39284" x14ac:dyDescent="0.2"/>
    <row r="39285" x14ac:dyDescent="0.2"/>
    <row r="39286" x14ac:dyDescent="0.2"/>
    <row r="39287" x14ac:dyDescent="0.2"/>
    <row r="39288" x14ac:dyDescent="0.2"/>
    <row r="39289" x14ac:dyDescent="0.2"/>
    <row r="39290" x14ac:dyDescent="0.2"/>
    <row r="39291" x14ac:dyDescent="0.2"/>
    <row r="39292" x14ac:dyDescent="0.2"/>
    <row r="39293" x14ac:dyDescent="0.2"/>
    <row r="39294" x14ac:dyDescent="0.2"/>
    <row r="39295" x14ac:dyDescent="0.2"/>
    <row r="39296" x14ac:dyDescent="0.2"/>
    <row r="39297" x14ac:dyDescent="0.2"/>
    <row r="39298" x14ac:dyDescent="0.2"/>
    <row r="39299" x14ac:dyDescent="0.2"/>
    <row r="39300" x14ac:dyDescent="0.2"/>
    <row r="39301" x14ac:dyDescent="0.2"/>
    <row r="39302" x14ac:dyDescent="0.2"/>
    <row r="39303" x14ac:dyDescent="0.2"/>
    <row r="39304" x14ac:dyDescent="0.2"/>
    <row r="39305" x14ac:dyDescent="0.2"/>
    <row r="39306" x14ac:dyDescent="0.2"/>
    <row r="39307" x14ac:dyDescent="0.2"/>
    <row r="39308" x14ac:dyDescent="0.2"/>
    <row r="39309" x14ac:dyDescent="0.2"/>
    <row r="39310" x14ac:dyDescent="0.2"/>
    <row r="39311" x14ac:dyDescent="0.2"/>
    <row r="39312" x14ac:dyDescent="0.2"/>
    <row r="39313" x14ac:dyDescent="0.2"/>
    <row r="39314" x14ac:dyDescent="0.2"/>
    <row r="39315" x14ac:dyDescent="0.2"/>
    <row r="39316" x14ac:dyDescent="0.2"/>
    <row r="39317" x14ac:dyDescent="0.2"/>
    <row r="39318" x14ac:dyDescent="0.2"/>
    <row r="39319" x14ac:dyDescent="0.2"/>
    <row r="39320" x14ac:dyDescent="0.2"/>
    <row r="39321" x14ac:dyDescent="0.2"/>
    <row r="39322" x14ac:dyDescent="0.2"/>
    <row r="39323" x14ac:dyDescent="0.2"/>
    <row r="39324" x14ac:dyDescent="0.2"/>
    <row r="39325" x14ac:dyDescent="0.2"/>
    <row r="39326" x14ac:dyDescent="0.2"/>
    <row r="39327" x14ac:dyDescent="0.2"/>
    <row r="39328" x14ac:dyDescent="0.2"/>
    <row r="39329" x14ac:dyDescent="0.2"/>
    <row r="39330" x14ac:dyDescent="0.2"/>
    <row r="39331" x14ac:dyDescent="0.2"/>
    <row r="39332" x14ac:dyDescent="0.2"/>
    <row r="39333" x14ac:dyDescent="0.2"/>
    <row r="39334" x14ac:dyDescent="0.2"/>
    <row r="39335" x14ac:dyDescent="0.2"/>
    <row r="39336" x14ac:dyDescent="0.2"/>
    <row r="39337" x14ac:dyDescent="0.2"/>
    <row r="39338" x14ac:dyDescent="0.2"/>
    <row r="39339" x14ac:dyDescent="0.2"/>
    <row r="39340" x14ac:dyDescent="0.2"/>
    <row r="39341" x14ac:dyDescent="0.2"/>
    <row r="39342" x14ac:dyDescent="0.2"/>
    <row r="39343" x14ac:dyDescent="0.2"/>
    <row r="39344" x14ac:dyDescent="0.2"/>
    <row r="39345" x14ac:dyDescent="0.2"/>
    <row r="39346" x14ac:dyDescent="0.2"/>
    <row r="39347" x14ac:dyDescent="0.2"/>
    <row r="39348" x14ac:dyDescent="0.2"/>
    <row r="39349" x14ac:dyDescent="0.2"/>
    <row r="39350" x14ac:dyDescent="0.2"/>
    <row r="39351" x14ac:dyDescent="0.2"/>
    <row r="39352" x14ac:dyDescent="0.2"/>
    <row r="39353" x14ac:dyDescent="0.2"/>
    <row r="39354" x14ac:dyDescent="0.2"/>
    <row r="39355" x14ac:dyDescent="0.2"/>
    <row r="39356" x14ac:dyDescent="0.2"/>
    <row r="39357" x14ac:dyDescent="0.2"/>
    <row r="39358" x14ac:dyDescent="0.2"/>
    <row r="39359" x14ac:dyDescent="0.2"/>
    <row r="39360" x14ac:dyDescent="0.2"/>
    <row r="39361" x14ac:dyDescent="0.2"/>
    <row r="39362" x14ac:dyDescent="0.2"/>
    <row r="39363" x14ac:dyDescent="0.2"/>
    <row r="39364" x14ac:dyDescent="0.2"/>
    <row r="39365" x14ac:dyDescent="0.2"/>
    <row r="39366" x14ac:dyDescent="0.2"/>
    <row r="39367" x14ac:dyDescent="0.2"/>
    <row r="39368" x14ac:dyDescent="0.2"/>
    <row r="39369" x14ac:dyDescent="0.2"/>
    <row r="39370" x14ac:dyDescent="0.2"/>
    <row r="39371" x14ac:dyDescent="0.2"/>
    <row r="39372" x14ac:dyDescent="0.2"/>
    <row r="39373" x14ac:dyDescent="0.2"/>
    <row r="39374" x14ac:dyDescent="0.2"/>
    <row r="39375" x14ac:dyDescent="0.2"/>
    <row r="39376" x14ac:dyDescent="0.2"/>
    <row r="39377" x14ac:dyDescent="0.2"/>
    <row r="39378" x14ac:dyDescent="0.2"/>
    <row r="39379" x14ac:dyDescent="0.2"/>
    <row r="39380" x14ac:dyDescent="0.2"/>
    <row r="39381" x14ac:dyDescent="0.2"/>
    <row r="39382" x14ac:dyDescent="0.2"/>
    <row r="39383" x14ac:dyDescent="0.2"/>
    <row r="39384" x14ac:dyDescent="0.2"/>
    <row r="39385" x14ac:dyDescent="0.2"/>
    <row r="39386" x14ac:dyDescent="0.2"/>
    <row r="39387" x14ac:dyDescent="0.2"/>
    <row r="39388" x14ac:dyDescent="0.2"/>
    <row r="39389" x14ac:dyDescent="0.2"/>
    <row r="39390" x14ac:dyDescent="0.2"/>
    <row r="39391" x14ac:dyDescent="0.2"/>
    <row r="39392" x14ac:dyDescent="0.2"/>
    <row r="39393" x14ac:dyDescent="0.2"/>
    <row r="39394" x14ac:dyDescent="0.2"/>
    <row r="39395" x14ac:dyDescent="0.2"/>
    <row r="39396" x14ac:dyDescent="0.2"/>
    <row r="39397" x14ac:dyDescent="0.2"/>
    <row r="39398" x14ac:dyDescent="0.2"/>
    <row r="39399" x14ac:dyDescent="0.2"/>
    <row r="39400" x14ac:dyDescent="0.2"/>
    <row r="39401" x14ac:dyDescent="0.2"/>
    <row r="39402" x14ac:dyDescent="0.2"/>
    <row r="39403" x14ac:dyDescent="0.2"/>
    <row r="39404" x14ac:dyDescent="0.2"/>
    <row r="39405" x14ac:dyDescent="0.2"/>
    <row r="39406" x14ac:dyDescent="0.2"/>
    <row r="39407" x14ac:dyDescent="0.2"/>
    <row r="39408" x14ac:dyDescent="0.2"/>
    <row r="39409" x14ac:dyDescent="0.2"/>
    <row r="39410" x14ac:dyDescent="0.2"/>
    <row r="39411" x14ac:dyDescent="0.2"/>
    <row r="39412" x14ac:dyDescent="0.2"/>
    <row r="39413" x14ac:dyDescent="0.2"/>
    <row r="39414" x14ac:dyDescent="0.2"/>
    <row r="39415" x14ac:dyDescent="0.2"/>
    <row r="39416" x14ac:dyDescent="0.2"/>
    <row r="39417" x14ac:dyDescent="0.2"/>
    <row r="39418" x14ac:dyDescent="0.2"/>
    <row r="39419" x14ac:dyDescent="0.2"/>
    <row r="39420" x14ac:dyDescent="0.2"/>
    <row r="39421" x14ac:dyDescent="0.2"/>
    <row r="39422" x14ac:dyDescent="0.2"/>
    <row r="39423" x14ac:dyDescent="0.2"/>
    <row r="39424" x14ac:dyDescent="0.2"/>
    <row r="39425" x14ac:dyDescent="0.2"/>
    <row r="39426" x14ac:dyDescent="0.2"/>
    <row r="39427" x14ac:dyDescent="0.2"/>
    <row r="39428" x14ac:dyDescent="0.2"/>
    <row r="39429" x14ac:dyDescent="0.2"/>
    <row r="39430" x14ac:dyDescent="0.2"/>
    <row r="39431" x14ac:dyDescent="0.2"/>
    <row r="39432" x14ac:dyDescent="0.2"/>
    <row r="39433" x14ac:dyDescent="0.2"/>
    <row r="39434" x14ac:dyDescent="0.2"/>
    <row r="39435" x14ac:dyDescent="0.2"/>
    <row r="39436" x14ac:dyDescent="0.2"/>
    <row r="39437" x14ac:dyDescent="0.2"/>
    <row r="39438" x14ac:dyDescent="0.2"/>
    <row r="39439" x14ac:dyDescent="0.2"/>
    <row r="39440" x14ac:dyDescent="0.2"/>
    <row r="39441" x14ac:dyDescent="0.2"/>
    <row r="39442" x14ac:dyDescent="0.2"/>
    <row r="39443" x14ac:dyDescent="0.2"/>
    <row r="39444" x14ac:dyDescent="0.2"/>
    <row r="39445" x14ac:dyDescent="0.2"/>
    <row r="39446" x14ac:dyDescent="0.2"/>
    <row r="39447" x14ac:dyDescent="0.2"/>
    <row r="39448" x14ac:dyDescent="0.2"/>
    <row r="39449" x14ac:dyDescent="0.2"/>
    <row r="39450" x14ac:dyDescent="0.2"/>
    <row r="39451" x14ac:dyDescent="0.2"/>
    <row r="39452" x14ac:dyDescent="0.2"/>
    <row r="39453" x14ac:dyDescent="0.2"/>
    <row r="39454" x14ac:dyDescent="0.2"/>
    <row r="39455" x14ac:dyDescent="0.2"/>
    <row r="39456" x14ac:dyDescent="0.2"/>
    <row r="39457" x14ac:dyDescent="0.2"/>
    <row r="39458" x14ac:dyDescent="0.2"/>
    <row r="39459" x14ac:dyDescent="0.2"/>
    <row r="39460" x14ac:dyDescent="0.2"/>
    <row r="39461" x14ac:dyDescent="0.2"/>
    <row r="39462" x14ac:dyDescent="0.2"/>
    <row r="39463" x14ac:dyDescent="0.2"/>
    <row r="39464" x14ac:dyDescent="0.2"/>
    <row r="39465" x14ac:dyDescent="0.2"/>
    <row r="39466" x14ac:dyDescent="0.2"/>
    <row r="39467" x14ac:dyDescent="0.2"/>
    <row r="39468" x14ac:dyDescent="0.2"/>
    <row r="39469" x14ac:dyDescent="0.2"/>
    <row r="39470" x14ac:dyDescent="0.2"/>
    <row r="39471" x14ac:dyDescent="0.2"/>
    <row r="39472" x14ac:dyDescent="0.2"/>
    <row r="39473" x14ac:dyDescent="0.2"/>
    <row r="39474" x14ac:dyDescent="0.2"/>
    <row r="39475" x14ac:dyDescent="0.2"/>
    <row r="39476" x14ac:dyDescent="0.2"/>
    <row r="39477" x14ac:dyDescent="0.2"/>
    <row r="39478" x14ac:dyDescent="0.2"/>
    <row r="39479" x14ac:dyDescent="0.2"/>
    <row r="39480" x14ac:dyDescent="0.2"/>
    <row r="39481" x14ac:dyDescent="0.2"/>
    <row r="39482" x14ac:dyDescent="0.2"/>
    <row r="39483" x14ac:dyDescent="0.2"/>
    <row r="39484" x14ac:dyDescent="0.2"/>
    <row r="39485" x14ac:dyDescent="0.2"/>
    <row r="39486" x14ac:dyDescent="0.2"/>
    <row r="39487" x14ac:dyDescent="0.2"/>
    <row r="39488" x14ac:dyDescent="0.2"/>
    <row r="39489" x14ac:dyDescent="0.2"/>
    <row r="39490" x14ac:dyDescent="0.2"/>
    <row r="39491" x14ac:dyDescent="0.2"/>
    <row r="39492" x14ac:dyDescent="0.2"/>
    <row r="39493" x14ac:dyDescent="0.2"/>
    <row r="39494" x14ac:dyDescent="0.2"/>
    <row r="39495" x14ac:dyDescent="0.2"/>
    <row r="39496" x14ac:dyDescent="0.2"/>
    <row r="39497" x14ac:dyDescent="0.2"/>
    <row r="39498" x14ac:dyDescent="0.2"/>
    <row r="39499" x14ac:dyDescent="0.2"/>
    <row r="39500" x14ac:dyDescent="0.2"/>
    <row r="39501" x14ac:dyDescent="0.2"/>
    <row r="39502" x14ac:dyDescent="0.2"/>
    <row r="39503" x14ac:dyDescent="0.2"/>
    <row r="39504" x14ac:dyDescent="0.2"/>
    <row r="39505" x14ac:dyDescent="0.2"/>
    <row r="39506" x14ac:dyDescent="0.2"/>
    <row r="39507" x14ac:dyDescent="0.2"/>
    <row r="39508" x14ac:dyDescent="0.2"/>
    <row r="39509" x14ac:dyDescent="0.2"/>
    <row r="39510" x14ac:dyDescent="0.2"/>
    <row r="39511" x14ac:dyDescent="0.2"/>
    <row r="39512" x14ac:dyDescent="0.2"/>
    <row r="39513" x14ac:dyDescent="0.2"/>
    <row r="39514" x14ac:dyDescent="0.2"/>
    <row r="39515" x14ac:dyDescent="0.2"/>
    <row r="39516" x14ac:dyDescent="0.2"/>
    <row r="39517" x14ac:dyDescent="0.2"/>
    <row r="39518" x14ac:dyDescent="0.2"/>
    <row r="39519" x14ac:dyDescent="0.2"/>
    <row r="39520" x14ac:dyDescent="0.2"/>
    <row r="39521" x14ac:dyDescent="0.2"/>
    <row r="39522" x14ac:dyDescent="0.2"/>
    <row r="39523" x14ac:dyDescent="0.2"/>
    <row r="39524" x14ac:dyDescent="0.2"/>
    <row r="39525" x14ac:dyDescent="0.2"/>
    <row r="39526" x14ac:dyDescent="0.2"/>
    <row r="39527" x14ac:dyDescent="0.2"/>
    <row r="39528" x14ac:dyDescent="0.2"/>
    <row r="39529" x14ac:dyDescent="0.2"/>
    <row r="39530" x14ac:dyDescent="0.2"/>
    <row r="39531" x14ac:dyDescent="0.2"/>
    <row r="39532" x14ac:dyDescent="0.2"/>
    <row r="39533" x14ac:dyDescent="0.2"/>
    <row r="39534" x14ac:dyDescent="0.2"/>
    <row r="39535" x14ac:dyDescent="0.2"/>
    <row r="39536" x14ac:dyDescent="0.2"/>
    <row r="39537" x14ac:dyDescent="0.2"/>
    <row r="39538" x14ac:dyDescent="0.2"/>
    <row r="39539" x14ac:dyDescent="0.2"/>
    <row r="39540" x14ac:dyDescent="0.2"/>
    <row r="39541" x14ac:dyDescent="0.2"/>
    <row r="39542" x14ac:dyDescent="0.2"/>
    <row r="39543" x14ac:dyDescent="0.2"/>
    <row r="39544" x14ac:dyDescent="0.2"/>
    <row r="39545" x14ac:dyDescent="0.2"/>
    <row r="39546" x14ac:dyDescent="0.2"/>
    <row r="39547" x14ac:dyDescent="0.2"/>
    <row r="39548" x14ac:dyDescent="0.2"/>
    <row r="39549" x14ac:dyDescent="0.2"/>
    <row r="39550" x14ac:dyDescent="0.2"/>
    <row r="39551" x14ac:dyDescent="0.2"/>
    <row r="39552" x14ac:dyDescent="0.2"/>
    <row r="39553" x14ac:dyDescent="0.2"/>
    <row r="39554" x14ac:dyDescent="0.2"/>
    <row r="39555" x14ac:dyDescent="0.2"/>
    <row r="39556" x14ac:dyDescent="0.2"/>
    <row r="39557" x14ac:dyDescent="0.2"/>
    <row r="39558" x14ac:dyDescent="0.2"/>
    <row r="39559" x14ac:dyDescent="0.2"/>
    <row r="39560" x14ac:dyDescent="0.2"/>
    <row r="39561" x14ac:dyDescent="0.2"/>
    <row r="39562" x14ac:dyDescent="0.2"/>
    <row r="39563" x14ac:dyDescent="0.2"/>
    <row r="39564" x14ac:dyDescent="0.2"/>
    <row r="39565" x14ac:dyDescent="0.2"/>
    <row r="39566" x14ac:dyDescent="0.2"/>
    <row r="39567" x14ac:dyDescent="0.2"/>
    <row r="39568" x14ac:dyDescent="0.2"/>
    <row r="39569" x14ac:dyDescent="0.2"/>
    <row r="39570" x14ac:dyDescent="0.2"/>
    <row r="39571" x14ac:dyDescent="0.2"/>
    <row r="39572" x14ac:dyDescent="0.2"/>
    <row r="39573" x14ac:dyDescent="0.2"/>
    <row r="39574" x14ac:dyDescent="0.2"/>
    <row r="39575" x14ac:dyDescent="0.2"/>
    <row r="39576" x14ac:dyDescent="0.2"/>
    <row r="39577" x14ac:dyDescent="0.2"/>
    <row r="39578" x14ac:dyDescent="0.2"/>
    <row r="39579" x14ac:dyDescent="0.2"/>
    <row r="39580" x14ac:dyDescent="0.2"/>
    <row r="39581" x14ac:dyDescent="0.2"/>
    <row r="39582" x14ac:dyDescent="0.2"/>
    <row r="39583" x14ac:dyDescent="0.2"/>
    <row r="39584" x14ac:dyDescent="0.2"/>
    <row r="39585" x14ac:dyDescent="0.2"/>
    <row r="39586" x14ac:dyDescent="0.2"/>
    <row r="39587" x14ac:dyDescent="0.2"/>
    <row r="39588" x14ac:dyDescent="0.2"/>
    <row r="39589" x14ac:dyDescent="0.2"/>
    <row r="39590" x14ac:dyDescent="0.2"/>
    <row r="39591" x14ac:dyDescent="0.2"/>
    <row r="39592" x14ac:dyDescent="0.2"/>
    <row r="39593" x14ac:dyDescent="0.2"/>
    <row r="39594" x14ac:dyDescent="0.2"/>
    <row r="39595" x14ac:dyDescent="0.2"/>
    <row r="39596" x14ac:dyDescent="0.2"/>
    <row r="39597" x14ac:dyDescent="0.2"/>
    <row r="39598" x14ac:dyDescent="0.2"/>
    <row r="39599" x14ac:dyDescent="0.2"/>
    <row r="39600" x14ac:dyDescent="0.2"/>
    <row r="39601" x14ac:dyDescent="0.2"/>
    <row r="39602" x14ac:dyDescent="0.2"/>
    <row r="39603" x14ac:dyDescent="0.2"/>
    <row r="39604" x14ac:dyDescent="0.2"/>
    <row r="39605" x14ac:dyDescent="0.2"/>
    <row r="39606" x14ac:dyDescent="0.2"/>
    <row r="39607" x14ac:dyDescent="0.2"/>
    <row r="39608" x14ac:dyDescent="0.2"/>
    <row r="39609" x14ac:dyDescent="0.2"/>
    <row r="39610" x14ac:dyDescent="0.2"/>
    <row r="39611" x14ac:dyDescent="0.2"/>
    <row r="39612" x14ac:dyDescent="0.2"/>
    <row r="39613" x14ac:dyDescent="0.2"/>
    <row r="39614" x14ac:dyDescent="0.2"/>
    <row r="39615" x14ac:dyDescent="0.2"/>
    <row r="39616" x14ac:dyDescent="0.2"/>
    <row r="39617" x14ac:dyDescent="0.2"/>
    <row r="39618" x14ac:dyDescent="0.2"/>
    <row r="39619" x14ac:dyDescent="0.2"/>
    <row r="39620" x14ac:dyDescent="0.2"/>
    <row r="39621" x14ac:dyDescent="0.2"/>
    <row r="39622" x14ac:dyDescent="0.2"/>
    <row r="39623" x14ac:dyDescent="0.2"/>
    <row r="39624" x14ac:dyDescent="0.2"/>
    <row r="39625" x14ac:dyDescent="0.2"/>
    <row r="39626" x14ac:dyDescent="0.2"/>
    <row r="39627" x14ac:dyDescent="0.2"/>
    <row r="39628" x14ac:dyDescent="0.2"/>
    <row r="39629" x14ac:dyDescent="0.2"/>
    <row r="39630" x14ac:dyDescent="0.2"/>
    <row r="39631" x14ac:dyDescent="0.2"/>
    <row r="39632" x14ac:dyDescent="0.2"/>
    <row r="39633" x14ac:dyDescent="0.2"/>
    <row r="39634" x14ac:dyDescent="0.2"/>
    <row r="39635" x14ac:dyDescent="0.2"/>
    <row r="39636" x14ac:dyDescent="0.2"/>
    <row r="39637" x14ac:dyDescent="0.2"/>
    <row r="39638" x14ac:dyDescent="0.2"/>
    <row r="39639" x14ac:dyDescent="0.2"/>
    <row r="39640" x14ac:dyDescent="0.2"/>
    <row r="39641" x14ac:dyDescent="0.2"/>
    <row r="39642" x14ac:dyDescent="0.2"/>
    <row r="39643" x14ac:dyDescent="0.2"/>
    <row r="39644" x14ac:dyDescent="0.2"/>
    <row r="39645" x14ac:dyDescent="0.2"/>
    <row r="39646" x14ac:dyDescent="0.2"/>
    <row r="39647" x14ac:dyDescent="0.2"/>
    <row r="39648" x14ac:dyDescent="0.2"/>
    <row r="39649" x14ac:dyDescent="0.2"/>
    <row r="39650" x14ac:dyDescent="0.2"/>
    <row r="39651" x14ac:dyDescent="0.2"/>
    <row r="39652" x14ac:dyDescent="0.2"/>
    <row r="39653" x14ac:dyDescent="0.2"/>
    <row r="39654" x14ac:dyDescent="0.2"/>
    <row r="39655" x14ac:dyDescent="0.2"/>
    <row r="39656" x14ac:dyDescent="0.2"/>
    <row r="39657" x14ac:dyDescent="0.2"/>
    <row r="39658" x14ac:dyDescent="0.2"/>
    <row r="39659" x14ac:dyDescent="0.2"/>
    <row r="39660" x14ac:dyDescent="0.2"/>
    <row r="39661" x14ac:dyDescent="0.2"/>
    <row r="39662" x14ac:dyDescent="0.2"/>
    <row r="39663" x14ac:dyDescent="0.2"/>
    <row r="39664" x14ac:dyDescent="0.2"/>
    <row r="39665" x14ac:dyDescent="0.2"/>
    <row r="39666" x14ac:dyDescent="0.2"/>
    <row r="39667" x14ac:dyDescent="0.2"/>
    <row r="39668" x14ac:dyDescent="0.2"/>
    <row r="39669" x14ac:dyDescent="0.2"/>
    <row r="39670" x14ac:dyDescent="0.2"/>
    <row r="39671" x14ac:dyDescent="0.2"/>
    <row r="39672" x14ac:dyDescent="0.2"/>
    <row r="39673" x14ac:dyDescent="0.2"/>
    <row r="39674" x14ac:dyDescent="0.2"/>
    <row r="39675" x14ac:dyDescent="0.2"/>
    <row r="39676" x14ac:dyDescent="0.2"/>
    <row r="39677" x14ac:dyDescent="0.2"/>
    <row r="39678" x14ac:dyDescent="0.2"/>
    <row r="39679" x14ac:dyDescent="0.2"/>
    <row r="39680" x14ac:dyDescent="0.2"/>
    <row r="39681" x14ac:dyDescent="0.2"/>
    <row r="39682" x14ac:dyDescent="0.2"/>
    <row r="39683" x14ac:dyDescent="0.2"/>
    <row r="39684" x14ac:dyDescent="0.2"/>
    <row r="39685" x14ac:dyDescent="0.2"/>
    <row r="39686" x14ac:dyDescent="0.2"/>
    <row r="39687" x14ac:dyDescent="0.2"/>
    <row r="39688" x14ac:dyDescent="0.2"/>
    <row r="39689" x14ac:dyDescent="0.2"/>
    <row r="39690" x14ac:dyDescent="0.2"/>
    <row r="39691" x14ac:dyDescent="0.2"/>
    <row r="39692" x14ac:dyDescent="0.2"/>
    <row r="39693" x14ac:dyDescent="0.2"/>
    <row r="39694" x14ac:dyDescent="0.2"/>
    <row r="39695" x14ac:dyDescent="0.2"/>
    <row r="39696" x14ac:dyDescent="0.2"/>
    <row r="39697" x14ac:dyDescent="0.2"/>
    <row r="39698" x14ac:dyDescent="0.2"/>
    <row r="39699" x14ac:dyDescent="0.2"/>
    <row r="39700" x14ac:dyDescent="0.2"/>
    <row r="39701" x14ac:dyDescent="0.2"/>
    <row r="39702" x14ac:dyDescent="0.2"/>
    <row r="39703" x14ac:dyDescent="0.2"/>
    <row r="39704" x14ac:dyDescent="0.2"/>
    <row r="39705" x14ac:dyDescent="0.2"/>
    <row r="39706" x14ac:dyDescent="0.2"/>
    <row r="39707" x14ac:dyDescent="0.2"/>
    <row r="39708" x14ac:dyDescent="0.2"/>
    <row r="39709" x14ac:dyDescent="0.2"/>
    <row r="39710" x14ac:dyDescent="0.2"/>
    <row r="39711" x14ac:dyDescent="0.2"/>
    <row r="39712" x14ac:dyDescent="0.2"/>
    <row r="39713" x14ac:dyDescent="0.2"/>
    <row r="39714" x14ac:dyDescent="0.2"/>
    <row r="39715" x14ac:dyDescent="0.2"/>
    <row r="39716" x14ac:dyDescent="0.2"/>
    <row r="39717" x14ac:dyDescent="0.2"/>
    <row r="39718" x14ac:dyDescent="0.2"/>
    <row r="39719" x14ac:dyDescent="0.2"/>
    <row r="39720" x14ac:dyDescent="0.2"/>
    <row r="39721" x14ac:dyDescent="0.2"/>
    <row r="39722" x14ac:dyDescent="0.2"/>
    <row r="39723" x14ac:dyDescent="0.2"/>
    <row r="39724" x14ac:dyDescent="0.2"/>
    <row r="39725" x14ac:dyDescent="0.2"/>
    <row r="39726" x14ac:dyDescent="0.2"/>
    <row r="39727" x14ac:dyDescent="0.2"/>
    <row r="39728" x14ac:dyDescent="0.2"/>
    <row r="39729" x14ac:dyDescent="0.2"/>
    <row r="39730" x14ac:dyDescent="0.2"/>
    <row r="39731" x14ac:dyDescent="0.2"/>
    <row r="39732" x14ac:dyDescent="0.2"/>
    <row r="39733" x14ac:dyDescent="0.2"/>
    <row r="39734" x14ac:dyDescent="0.2"/>
    <row r="39735" x14ac:dyDescent="0.2"/>
    <row r="39736" x14ac:dyDescent="0.2"/>
    <row r="39737" x14ac:dyDescent="0.2"/>
    <row r="39738" x14ac:dyDescent="0.2"/>
    <row r="39739" x14ac:dyDescent="0.2"/>
    <row r="39740" x14ac:dyDescent="0.2"/>
    <row r="39741" x14ac:dyDescent="0.2"/>
    <row r="39742" x14ac:dyDescent="0.2"/>
    <row r="39743" x14ac:dyDescent="0.2"/>
    <row r="39744" x14ac:dyDescent="0.2"/>
    <row r="39745" x14ac:dyDescent="0.2"/>
    <row r="39746" x14ac:dyDescent="0.2"/>
    <row r="39747" x14ac:dyDescent="0.2"/>
    <row r="39748" x14ac:dyDescent="0.2"/>
    <row r="39749" x14ac:dyDescent="0.2"/>
    <row r="39750" x14ac:dyDescent="0.2"/>
    <row r="39751" x14ac:dyDescent="0.2"/>
    <row r="39752" x14ac:dyDescent="0.2"/>
    <row r="39753" x14ac:dyDescent="0.2"/>
    <row r="39754" x14ac:dyDescent="0.2"/>
    <row r="39755" x14ac:dyDescent="0.2"/>
    <row r="39756" x14ac:dyDescent="0.2"/>
    <row r="39757" x14ac:dyDescent="0.2"/>
    <row r="39758" x14ac:dyDescent="0.2"/>
    <row r="39759" x14ac:dyDescent="0.2"/>
    <row r="39760" x14ac:dyDescent="0.2"/>
    <row r="39761" x14ac:dyDescent="0.2"/>
    <row r="39762" x14ac:dyDescent="0.2"/>
    <row r="39763" x14ac:dyDescent="0.2"/>
    <row r="39764" x14ac:dyDescent="0.2"/>
    <row r="39765" x14ac:dyDescent="0.2"/>
    <row r="39766" x14ac:dyDescent="0.2"/>
    <row r="39767" x14ac:dyDescent="0.2"/>
    <row r="39768" x14ac:dyDescent="0.2"/>
    <row r="39769" x14ac:dyDescent="0.2"/>
    <row r="39770" x14ac:dyDescent="0.2"/>
    <row r="39771" x14ac:dyDescent="0.2"/>
    <row r="39772" x14ac:dyDescent="0.2"/>
    <row r="39773" x14ac:dyDescent="0.2"/>
    <row r="39774" x14ac:dyDescent="0.2"/>
    <row r="39775" x14ac:dyDescent="0.2"/>
    <row r="39776" x14ac:dyDescent="0.2"/>
    <row r="39777" x14ac:dyDescent="0.2"/>
    <row r="39778" x14ac:dyDescent="0.2"/>
    <row r="39779" x14ac:dyDescent="0.2"/>
    <row r="39780" x14ac:dyDescent="0.2"/>
    <row r="39781" x14ac:dyDescent="0.2"/>
    <row r="39782" x14ac:dyDescent="0.2"/>
    <row r="39783" x14ac:dyDescent="0.2"/>
    <row r="39784" x14ac:dyDescent="0.2"/>
    <row r="39785" x14ac:dyDescent="0.2"/>
    <row r="39786" x14ac:dyDescent="0.2"/>
    <row r="39787" x14ac:dyDescent="0.2"/>
    <row r="39788" x14ac:dyDescent="0.2"/>
    <row r="39789" x14ac:dyDescent="0.2"/>
    <row r="39790" x14ac:dyDescent="0.2"/>
    <row r="39791" x14ac:dyDescent="0.2"/>
    <row r="39792" x14ac:dyDescent="0.2"/>
    <row r="39793" x14ac:dyDescent="0.2"/>
    <row r="39794" x14ac:dyDescent="0.2"/>
    <row r="39795" x14ac:dyDescent="0.2"/>
    <row r="39796" x14ac:dyDescent="0.2"/>
    <row r="39797" x14ac:dyDescent="0.2"/>
    <row r="39798" x14ac:dyDescent="0.2"/>
    <row r="39799" x14ac:dyDescent="0.2"/>
    <row r="39800" x14ac:dyDescent="0.2"/>
    <row r="39801" x14ac:dyDescent="0.2"/>
    <row r="39802" x14ac:dyDescent="0.2"/>
    <row r="39803" x14ac:dyDescent="0.2"/>
    <row r="39804" x14ac:dyDescent="0.2"/>
    <row r="39805" x14ac:dyDescent="0.2"/>
    <row r="39806" x14ac:dyDescent="0.2"/>
    <row r="39807" x14ac:dyDescent="0.2"/>
    <row r="39808" x14ac:dyDescent="0.2"/>
    <row r="39809" x14ac:dyDescent="0.2"/>
    <row r="39810" x14ac:dyDescent="0.2"/>
    <row r="39811" x14ac:dyDescent="0.2"/>
    <row r="39812" x14ac:dyDescent="0.2"/>
    <row r="39813" x14ac:dyDescent="0.2"/>
    <row r="39814" x14ac:dyDescent="0.2"/>
    <row r="39815" x14ac:dyDescent="0.2"/>
    <row r="39816" x14ac:dyDescent="0.2"/>
    <row r="39817" x14ac:dyDescent="0.2"/>
    <row r="39818" x14ac:dyDescent="0.2"/>
    <row r="39819" x14ac:dyDescent="0.2"/>
    <row r="39820" x14ac:dyDescent="0.2"/>
    <row r="39821" x14ac:dyDescent="0.2"/>
    <row r="39822" x14ac:dyDescent="0.2"/>
    <row r="39823" x14ac:dyDescent="0.2"/>
    <row r="39824" x14ac:dyDescent="0.2"/>
    <row r="39825" x14ac:dyDescent="0.2"/>
    <row r="39826" x14ac:dyDescent="0.2"/>
    <row r="39827" x14ac:dyDescent="0.2"/>
    <row r="39828" x14ac:dyDescent="0.2"/>
    <row r="39829" x14ac:dyDescent="0.2"/>
    <row r="39830" x14ac:dyDescent="0.2"/>
    <row r="39831" x14ac:dyDescent="0.2"/>
    <row r="39832" x14ac:dyDescent="0.2"/>
    <row r="39833" x14ac:dyDescent="0.2"/>
    <row r="39834" x14ac:dyDescent="0.2"/>
    <row r="39835" x14ac:dyDescent="0.2"/>
    <row r="39836" x14ac:dyDescent="0.2"/>
    <row r="39837" x14ac:dyDescent="0.2"/>
    <row r="39838" x14ac:dyDescent="0.2"/>
    <row r="39839" x14ac:dyDescent="0.2"/>
    <row r="39840" x14ac:dyDescent="0.2"/>
    <row r="39841" x14ac:dyDescent="0.2"/>
    <row r="39842" x14ac:dyDescent="0.2"/>
    <row r="39843" x14ac:dyDescent="0.2"/>
    <row r="39844" x14ac:dyDescent="0.2"/>
    <row r="39845" x14ac:dyDescent="0.2"/>
    <row r="39846" x14ac:dyDescent="0.2"/>
    <row r="39847" x14ac:dyDescent="0.2"/>
    <row r="39848" x14ac:dyDescent="0.2"/>
    <row r="39849" x14ac:dyDescent="0.2"/>
    <row r="39850" x14ac:dyDescent="0.2"/>
    <row r="39851" x14ac:dyDescent="0.2"/>
    <row r="39852" x14ac:dyDescent="0.2"/>
    <row r="39853" x14ac:dyDescent="0.2"/>
    <row r="39854" x14ac:dyDescent="0.2"/>
    <row r="39855" x14ac:dyDescent="0.2"/>
    <row r="39856" x14ac:dyDescent="0.2"/>
    <row r="39857" x14ac:dyDescent="0.2"/>
    <row r="39858" x14ac:dyDescent="0.2"/>
    <row r="39859" x14ac:dyDescent="0.2"/>
    <row r="39860" x14ac:dyDescent="0.2"/>
    <row r="39861" x14ac:dyDescent="0.2"/>
    <row r="39862" x14ac:dyDescent="0.2"/>
    <row r="39863" x14ac:dyDescent="0.2"/>
    <row r="39864" x14ac:dyDescent="0.2"/>
    <row r="39865" x14ac:dyDescent="0.2"/>
    <row r="39866" x14ac:dyDescent="0.2"/>
    <row r="39867" x14ac:dyDescent="0.2"/>
    <row r="39868" x14ac:dyDescent="0.2"/>
    <row r="39869" x14ac:dyDescent="0.2"/>
    <row r="39870" x14ac:dyDescent="0.2"/>
    <row r="39871" x14ac:dyDescent="0.2"/>
    <row r="39872" x14ac:dyDescent="0.2"/>
    <row r="39873" x14ac:dyDescent="0.2"/>
    <row r="39874" x14ac:dyDescent="0.2"/>
    <row r="39875" x14ac:dyDescent="0.2"/>
    <row r="39876" x14ac:dyDescent="0.2"/>
    <row r="39877" x14ac:dyDescent="0.2"/>
    <row r="39878" x14ac:dyDescent="0.2"/>
    <row r="39879" x14ac:dyDescent="0.2"/>
    <row r="39880" x14ac:dyDescent="0.2"/>
    <row r="39881" x14ac:dyDescent="0.2"/>
    <row r="39882" x14ac:dyDescent="0.2"/>
    <row r="39883" x14ac:dyDescent="0.2"/>
    <row r="39884" x14ac:dyDescent="0.2"/>
    <row r="39885" x14ac:dyDescent="0.2"/>
    <row r="39886" x14ac:dyDescent="0.2"/>
    <row r="39887" x14ac:dyDescent="0.2"/>
    <row r="39888" x14ac:dyDescent="0.2"/>
    <row r="39889" x14ac:dyDescent="0.2"/>
    <row r="39890" x14ac:dyDescent="0.2"/>
    <row r="39891" x14ac:dyDescent="0.2"/>
    <row r="39892" x14ac:dyDescent="0.2"/>
    <row r="39893" x14ac:dyDescent="0.2"/>
    <row r="39894" x14ac:dyDescent="0.2"/>
    <row r="39895" x14ac:dyDescent="0.2"/>
    <row r="39896" x14ac:dyDescent="0.2"/>
    <row r="39897" x14ac:dyDescent="0.2"/>
    <row r="39898" x14ac:dyDescent="0.2"/>
    <row r="39899" x14ac:dyDescent="0.2"/>
    <row r="39900" x14ac:dyDescent="0.2"/>
    <row r="39901" x14ac:dyDescent="0.2"/>
    <row r="39902" x14ac:dyDescent="0.2"/>
    <row r="39903" x14ac:dyDescent="0.2"/>
    <row r="39904" x14ac:dyDescent="0.2"/>
    <row r="39905" x14ac:dyDescent="0.2"/>
    <row r="39906" x14ac:dyDescent="0.2"/>
    <row r="39907" x14ac:dyDescent="0.2"/>
    <row r="39908" x14ac:dyDescent="0.2"/>
    <row r="39909" x14ac:dyDescent="0.2"/>
    <row r="39910" x14ac:dyDescent="0.2"/>
    <row r="39911" x14ac:dyDescent="0.2"/>
    <row r="39912" x14ac:dyDescent="0.2"/>
    <row r="39913" x14ac:dyDescent="0.2"/>
    <row r="39914" x14ac:dyDescent="0.2"/>
    <row r="39915" x14ac:dyDescent="0.2"/>
    <row r="39916" x14ac:dyDescent="0.2"/>
    <row r="39917" x14ac:dyDescent="0.2"/>
    <row r="39918" x14ac:dyDescent="0.2"/>
    <row r="39919" x14ac:dyDescent="0.2"/>
    <row r="39920" x14ac:dyDescent="0.2"/>
    <row r="39921" x14ac:dyDescent="0.2"/>
    <row r="39922" x14ac:dyDescent="0.2"/>
    <row r="39923" x14ac:dyDescent="0.2"/>
    <row r="39924" x14ac:dyDescent="0.2"/>
    <row r="39925" x14ac:dyDescent="0.2"/>
    <row r="39926" x14ac:dyDescent="0.2"/>
    <row r="39927" x14ac:dyDescent="0.2"/>
    <row r="39928" x14ac:dyDescent="0.2"/>
    <row r="39929" x14ac:dyDescent="0.2"/>
    <row r="39930" x14ac:dyDescent="0.2"/>
    <row r="39931" x14ac:dyDescent="0.2"/>
    <row r="39932" x14ac:dyDescent="0.2"/>
    <row r="39933" x14ac:dyDescent="0.2"/>
    <row r="39934" x14ac:dyDescent="0.2"/>
    <row r="39935" x14ac:dyDescent="0.2"/>
    <row r="39936" x14ac:dyDescent="0.2"/>
    <row r="39937" x14ac:dyDescent="0.2"/>
    <row r="39938" x14ac:dyDescent="0.2"/>
    <row r="39939" x14ac:dyDescent="0.2"/>
    <row r="39940" x14ac:dyDescent="0.2"/>
    <row r="39941" x14ac:dyDescent="0.2"/>
    <row r="39942" x14ac:dyDescent="0.2"/>
    <row r="39943" x14ac:dyDescent="0.2"/>
    <row r="39944" x14ac:dyDescent="0.2"/>
    <row r="39945" x14ac:dyDescent="0.2"/>
    <row r="39946" x14ac:dyDescent="0.2"/>
    <row r="39947" x14ac:dyDescent="0.2"/>
    <row r="39948" x14ac:dyDescent="0.2"/>
    <row r="39949" x14ac:dyDescent="0.2"/>
    <row r="39950" x14ac:dyDescent="0.2"/>
    <row r="39951" x14ac:dyDescent="0.2"/>
    <row r="39952" x14ac:dyDescent="0.2"/>
    <row r="39953" x14ac:dyDescent="0.2"/>
    <row r="39954" x14ac:dyDescent="0.2"/>
    <row r="39955" x14ac:dyDescent="0.2"/>
    <row r="39956" x14ac:dyDescent="0.2"/>
    <row r="39957" x14ac:dyDescent="0.2"/>
    <row r="39958" x14ac:dyDescent="0.2"/>
    <row r="39959" x14ac:dyDescent="0.2"/>
    <row r="39960" x14ac:dyDescent="0.2"/>
    <row r="39961" x14ac:dyDescent="0.2"/>
    <row r="39962" x14ac:dyDescent="0.2"/>
    <row r="39963" x14ac:dyDescent="0.2"/>
    <row r="39964" x14ac:dyDescent="0.2"/>
    <row r="39965" x14ac:dyDescent="0.2"/>
    <row r="39966" x14ac:dyDescent="0.2"/>
    <row r="39967" x14ac:dyDescent="0.2"/>
    <row r="39968" x14ac:dyDescent="0.2"/>
    <row r="39969" x14ac:dyDescent="0.2"/>
    <row r="39970" x14ac:dyDescent="0.2"/>
    <row r="39971" x14ac:dyDescent="0.2"/>
    <row r="39972" x14ac:dyDescent="0.2"/>
    <row r="39973" x14ac:dyDescent="0.2"/>
    <row r="39974" x14ac:dyDescent="0.2"/>
    <row r="39975" x14ac:dyDescent="0.2"/>
    <row r="39976" x14ac:dyDescent="0.2"/>
    <row r="39977" x14ac:dyDescent="0.2"/>
    <row r="39978" x14ac:dyDescent="0.2"/>
    <row r="39979" x14ac:dyDescent="0.2"/>
    <row r="39980" x14ac:dyDescent="0.2"/>
    <row r="39981" x14ac:dyDescent="0.2"/>
    <row r="39982" x14ac:dyDescent="0.2"/>
    <row r="39983" x14ac:dyDescent="0.2"/>
    <row r="39984" x14ac:dyDescent="0.2"/>
    <row r="39985" x14ac:dyDescent="0.2"/>
    <row r="39986" x14ac:dyDescent="0.2"/>
    <row r="39987" x14ac:dyDescent="0.2"/>
    <row r="39988" x14ac:dyDescent="0.2"/>
    <row r="39989" x14ac:dyDescent="0.2"/>
    <row r="39990" x14ac:dyDescent="0.2"/>
    <row r="39991" x14ac:dyDescent="0.2"/>
    <row r="39992" x14ac:dyDescent="0.2"/>
    <row r="39993" x14ac:dyDescent="0.2"/>
    <row r="39994" x14ac:dyDescent="0.2"/>
    <row r="39995" x14ac:dyDescent="0.2"/>
    <row r="39996" x14ac:dyDescent="0.2"/>
    <row r="39997" x14ac:dyDescent="0.2"/>
    <row r="39998" x14ac:dyDescent="0.2"/>
    <row r="39999" x14ac:dyDescent="0.2"/>
    <row r="40000" x14ac:dyDescent="0.2"/>
    <row r="40001" x14ac:dyDescent="0.2"/>
    <row r="40002" x14ac:dyDescent="0.2"/>
    <row r="40003" x14ac:dyDescent="0.2"/>
    <row r="40004" x14ac:dyDescent="0.2"/>
    <row r="40005" x14ac:dyDescent="0.2"/>
    <row r="40006" x14ac:dyDescent="0.2"/>
    <row r="40007" x14ac:dyDescent="0.2"/>
    <row r="40008" x14ac:dyDescent="0.2"/>
    <row r="40009" x14ac:dyDescent="0.2"/>
    <row r="40010" x14ac:dyDescent="0.2"/>
    <row r="40011" x14ac:dyDescent="0.2"/>
    <row r="40012" x14ac:dyDescent="0.2"/>
    <row r="40013" x14ac:dyDescent="0.2"/>
    <row r="40014" x14ac:dyDescent="0.2"/>
    <row r="40015" x14ac:dyDescent="0.2"/>
    <row r="40016" x14ac:dyDescent="0.2"/>
    <row r="40017" x14ac:dyDescent="0.2"/>
    <row r="40018" x14ac:dyDescent="0.2"/>
    <row r="40019" x14ac:dyDescent="0.2"/>
    <row r="40020" x14ac:dyDescent="0.2"/>
    <row r="40021" x14ac:dyDescent="0.2"/>
    <row r="40022" x14ac:dyDescent="0.2"/>
    <row r="40023" x14ac:dyDescent="0.2"/>
    <row r="40024" x14ac:dyDescent="0.2"/>
    <row r="40025" x14ac:dyDescent="0.2"/>
    <row r="40026" x14ac:dyDescent="0.2"/>
    <row r="40027" x14ac:dyDescent="0.2"/>
    <row r="40028" x14ac:dyDescent="0.2"/>
    <row r="40029" x14ac:dyDescent="0.2"/>
    <row r="40030" x14ac:dyDescent="0.2"/>
    <row r="40031" x14ac:dyDescent="0.2"/>
    <row r="40032" x14ac:dyDescent="0.2"/>
    <row r="40033" x14ac:dyDescent="0.2"/>
    <row r="40034" x14ac:dyDescent="0.2"/>
    <row r="40035" x14ac:dyDescent="0.2"/>
    <row r="40036" x14ac:dyDescent="0.2"/>
    <row r="40037" x14ac:dyDescent="0.2"/>
    <row r="40038" x14ac:dyDescent="0.2"/>
    <row r="40039" x14ac:dyDescent="0.2"/>
    <row r="40040" x14ac:dyDescent="0.2"/>
    <row r="40041" x14ac:dyDescent="0.2"/>
    <row r="40042" x14ac:dyDescent="0.2"/>
    <row r="40043" x14ac:dyDescent="0.2"/>
    <row r="40044" x14ac:dyDescent="0.2"/>
    <row r="40045" x14ac:dyDescent="0.2"/>
    <row r="40046" x14ac:dyDescent="0.2"/>
    <row r="40047" x14ac:dyDescent="0.2"/>
    <row r="40048" x14ac:dyDescent="0.2"/>
    <row r="40049" x14ac:dyDescent="0.2"/>
    <row r="40050" x14ac:dyDescent="0.2"/>
    <row r="40051" x14ac:dyDescent="0.2"/>
    <row r="40052" x14ac:dyDescent="0.2"/>
    <row r="40053" x14ac:dyDescent="0.2"/>
    <row r="40054" x14ac:dyDescent="0.2"/>
    <row r="40055" x14ac:dyDescent="0.2"/>
    <row r="40056" x14ac:dyDescent="0.2"/>
    <row r="40057" x14ac:dyDescent="0.2"/>
    <row r="40058" x14ac:dyDescent="0.2"/>
    <row r="40059" x14ac:dyDescent="0.2"/>
    <row r="40060" x14ac:dyDescent="0.2"/>
    <row r="40061" x14ac:dyDescent="0.2"/>
    <row r="40062" x14ac:dyDescent="0.2"/>
    <row r="40063" x14ac:dyDescent="0.2"/>
    <row r="40064" x14ac:dyDescent="0.2"/>
    <row r="40065" x14ac:dyDescent="0.2"/>
    <row r="40066" x14ac:dyDescent="0.2"/>
    <row r="40067" x14ac:dyDescent="0.2"/>
    <row r="40068" x14ac:dyDescent="0.2"/>
    <row r="40069" x14ac:dyDescent="0.2"/>
    <row r="40070" x14ac:dyDescent="0.2"/>
    <row r="40071" x14ac:dyDescent="0.2"/>
    <row r="40072" x14ac:dyDescent="0.2"/>
    <row r="40073" x14ac:dyDescent="0.2"/>
    <row r="40074" x14ac:dyDescent="0.2"/>
    <row r="40075" x14ac:dyDescent="0.2"/>
    <row r="40076" x14ac:dyDescent="0.2"/>
    <row r="40077" x14ac:dyDescent="0.2"/>
    <row r="40078" x14ac:dyDescent="0.2"/>
    <row r="40079" x14ac:dyDescent="0.2"/>
    <row r="40080" x14ac:dyDescent="0.2"/>
    <row r="40081" x14ac:dyDescent="0.2"/>
    <row r="40082" x14ac:dyDescent="0.2"/>
    <row r="40083" x14ac:dyDescent="0.2"/>
    <row r="40084" x14ac:dyDescent="0.2"/>
    <row r="40085" x14ac:dyDescent="0.2"/>
    <row r="40086" x14ac:dyDescent="0.2"/>
    <row r="40087" x14ac:dyDescent="0.2"/>
    <row r="40088" x14ac:dyDescent="0.2"/>
    <row r="40089" x14ac:dyDescent="0.2"/>
    <row r="40090" x14ac:dyDescent="0.2"/>
    <row r="40091" x14ac:dyDescent="0.2"/>
    <row r="40092" x14ac:dyDescent="0.2"/>
    <row r="40093" x14ac:dyDescent="0.2"/>
    <row r="40094" x14ac:dyDescent="0.2"/>
    <row r="40095" x14ac:dyDescent="0.2"/>
    <row r="40096" x14ac:dyDescent="0.2"/>
    <row r="40097" x14ac:dyDescent="0.2"/>
    <row r="40098" x14ac:dyDescent="0.2"/>
    <row r="40099" x14ac:dyDescent="0.2"/>
    <row r="40100" x14ac:dyDescent="0.2"/>
    <row r="40101" x14ac:dyDescent="0.2"/>
    <row r="40102" x14ac:dyDescent="0.2"/>
    <row r="40103" x14ac:dyDescent="0.2"/>
    <row r="40104" x14ac:dyDescent="0.2"/>
    <row r="40105" x14ac:dyDescent="0.2"/>
    <row r="40106" x14ac:dyDescent="0.2"/>
    <row r="40107" x14ac:dyDescent="0.2"/>
    <row r="40108" x14ac:dyDescent="0.2"/>
    <row r="40109" x14ac:dyDescent="0.2"/>
    <row r="40110" x14ac:dyDescent="0.2"/>
    <row r="40111" x14ac:dyDescent="0.2"/>
    <row r="40112" x14ac:dyDescent="0.2"/>
    <row r="40113" x14ac:dyDescent="0.2"/>
    <row r="40114" x14ac:dyDescent="0.2"/>
    <row r="40115" x14ac:dyDescent="0.2"/>
    <row r="40116" x14ac:dyDescent="0.2"/>
    <row r="40117" x14ac:dyDescent="0.2"/>
    <row r="40118" x14ac:dyDescent="0.2"/>
    <row r="40119" x14ac:dyDescent="0.2"/>
    <row r="40120" x14ac:dyDescent="0.2"/>
    <row r="40121" x14ac:dyDescent="0.2"/>
    <row r="40122" x14ac:dyDescent="0.2"/>
    <row r="40123" x14ac:dyDescent="0.2"/>
    <row r="40124" x14ac:dyDescent="0.2"/>
    <row r="40125" x14ac:dyDescent="0.2"/>
    <row r="40126" x14ac:dyDescent="0.2"/>
    <row r="40127" x14ac:dyDescent="0.2"/>
    <row r="40128" x14ac:dyDescent="0.2"/>
    <row r="40129" x14ac:dyDescent="0.2"/>
    <row r="40130" x14ac:dyDescent="0.2"/>
    <row r="40131" x14ac:dyDescent="0.2"/>
    <row r="40132" x14ac:dyDescent="0.2"/>
    <row r="40133" x14ac:dyDescent="0.2"/>
    <row r="40134" x14ac:dyDescent="0.2"/>
    <row r="40135" x14ac:dyDescent="0.2"/>
    <row r="40136" x14ac:dyDescent="0.2"/>
    <row r="40137" x14ac:dyDescent="0.2"/>
    <row r="40138" x14ac:dyDescent="0.2"/>
    <row r="40139" x14ac:dyDescent="0.2"/>
    <row r="40140" x14ac:dyDescent="0.2"/>
    <row r="40141" x14ac:dyDescent="0.2"/>
    <row r="40142" x14ac:dyDescent="0.2"/>
    <row r="40143" x14ac:dyDescent="0.2"/>
    <row r="40144" x14ac:dyDescent="0.2"/>
    <row r="40145" x14ac:dyDescent="0.2"/>
    <row r="40146" x14ac:dyDescent="0.2"/>
    <row r="40147" x14ac:dyDescent="0.2"/>
    <row r="40148" x14ac:dyDescent="0.2"/>
    <row r="40149" x14ac:dyDescent="0.2"/>
    <row r="40150" x14ac:dyDescent="0.2"/>
    <row r="40151" x14ac:dyDescent="0.2"/>
    <row r="40152" x14ac:dyDescent="0.2"/>
    <row r="40153" x14ac:dyDescent="0.2"/>
    <row r="40154" x14ac:dyDescent="0.2"/>
    <row r="40155" x14ac:dyDescent="0.2"/>
    <row r="40156" x14ac:dyDescent="0.2"/>
    <row r="40157" x14ac:dyDescent="0.2"/>
    <row r="40158" x14ac:dyDescent="0.2"/>
    <row r="40159" x14ac:dyDescent="0.2"/>
    <row r="40160" x14ac:dyDescent="0.2"/>
    <row r="40161" x14ac:dyDescent="0.2"/>
    <row r="40162" x14ac:dyDescent="0.2"/>
    <row r="40163" x14ac:dyDescent="0.2"/>
    <row r="40164" x14ac:dyDescent="0.2"/>
    <row r="40165" x14ac:dyDescent="0.2"/>
    <row r="40166" x14ac:dyDescent="0.2"/>
    <row r="40167" x14ac:dyDescent="0.2"/>
    <row r="40168" x14ac:dyDescent="0.2"/>
    <row r="40169" x14ac:dyDescent="0.2"/>
    <row r="40170" x14ac:dyDescent="0.2"/>
    <row r="40171" x14ac:dyDescent="0.2"/>
    <row r="40172" x14ac:dyDescent="0.2"/>
    <row r="40173" x14ac:dyDescent="0.2"/>
    <row r="40174" x14ac:dyDescent="0.2"/>
    <row r="40175" x14ac:dyDescent="0.2"/>
    <row r="40176" x14ac:dyDescent="0.2"/>
    <row r="40177" x14ac:dyDescent="0.2"/>
    <row r="40178" x14ac:dyDescent="0.2"/>
    <row r="40179" x14ac:dyDescent="0.2"/>
    <row r="40180" x14ac:dyDescent="0.2"/>
    <row r="40181" x14ac:dyDescent="0.2"/>
    <row r="40182" x14ac:dyDescent="0.2"/>
    <row r="40183" x14ac:dyDescent="0.2"/>
    <row r="40184" x14ac:dyDescent="0.2"/>
    <row r="40185" x14ac:dyDescent="0.2"/>
    <row r="40186" x14ac:dyDescent="0.2"/>
    <row r="40187" x14ac:dyDescent="0.2"/>
    <row r="40188" x14ac:dyDescent="0.2"/>
    <row r="40189" x14ac:dyDescent="0.2"/>
    <row r="40190" x14ac:dyDescent="0.2"/>
    <row r="40191" x14ac:dyDescent="0.2"/>
    <row r="40192" x14ac:dyDescent="0.2"/>
    <row r="40193" x14ac:dyDescent="0.2"/>
    <row r="40194" x14ac:dyDescent="0.2"/>
    <row r="40195" x14ac:dyDescent="0.2"/>
    <row r="40196" x14ac:dyDescent="0.2"/>
    <row r="40197" x14ac:dyDescent="0.2"/>
    <row r="40198" x14ac:dyDescent="0.2"/>
    <row r="40199" x14ac:dyDescent="0.2"/>
    <row r="40200" x14ac:dyDescent="0.2"/>
    <row r="40201" x14ac:dyDescent="0.2"/>
    <row r="40202" x14ac:dyDescent="0.2"/>
    <row r="40203" x14ac:dyDescent="0.2"/>
    <row r="40204" x14ac:dyDescent="0.2"/>
    <row r="40205" x14ac:dyDescent="0.2"/>
    <row r="40206" x14ac:dyDescent="0.2"/>
    <row r="40207" x14ac:dyDescent="0.2"/>
    <row r="40208" x14ac:dyDescent="0.2"/>
    <row r="40209" x14ac:dyDescent="0.2"/>
    <row r="40210" x14ac:dyDescent="0.2"/>
    <row r="40211" x14ac:dyDescent="0.2"/>
    <row r="40212" x14ac:dyDescent="0.2"/>
    <row r="40213" x14ac:dyDescent="0.2"/>
    <row r="40214" x14ac:dyDescent="0.2"/>
    <row r="40215" x14ac:dyDescent="0.2"/>
    <row r="40216" x14ac:dyDescent="0.2"/>
    <row r="40217" x14ac:dyDescent="0.2"/>
    <row r="40218" x14ac:dyDescent="0.2"/>
    <row r="40219" x14ac:dyDescent="0.2"/>
    <row r="40220" x14ac:dyDescent="0.2"/>
    <row r="40221" x14ac:dyDescent="0.2"/>
    <row r="40222" x14ac:dyDescent="0.2"/>
    <row r="40223" x14ac:dyDescent="0.2"/>
    <row r="40224" x14ac:dyDescent="0.2"/>
    <row r="40225" x14ac:dyDescent="0.2"/>
    <row r="40226" x14ac:dyDescent="0.2"/>
    <row r="40227" x14ac:dyDescent="0.2"/>
    <row r="40228" x14ac:dyDescent="0.2"/>
    <row r="40229" x14ac:dyDescent="0.2"/>
    <row r="40230" x14ac:dyDescent="0.2"/>
    <row r="40231" x14ac:dyDescent="0.2"/>
    <row r="40232" x14ac:dyDescent="0.2"/>
    <row r="40233" x14ac:dyDescent="0.2"/>
    <row r="40234" x14ac:dyDescent="0.2"/>
    <row r="40235" x14ac:dyDescent="0.2"/>
    <row r="40236" x14ac:dyDescent="0.2"/>
    <row r="40237" x14ac:dyDescent="0.2"/>
    <row r="40238" x14ac:dyDescent="0.2"/>
    <row r="40239" x14ac:dyDescent="0.2"/>
    <row r="40240" x14ac:dyDescent="0.2"/>
    <row r="40241" x14ac:dyDescent="0.2"/>
    <row r="40242" x14ac:dyDescent="0.2"/>
    <row r="40243" x14ac:dyDescent="0.2"/>
    <row r="40244" x14ac:dyDescent="0.2"/>
    <row r="40245" x14ac:dyDescent="0.2"/>
    <row r="40246" x14ac:dyDescent="0.2"/>
    <row r="40247" x14ac:dyDescent="0.2"/>
    <row r="40248" x14ac:dyDescent="0.2"/>
    <row r="40249" x14ac:dyDescent="0.2"/>
    <row r="40250" x14ac:dyDescent="0.2"/>
    <row r="40251" x14ac:dyDescent="0.2"/>
    <row r="40252" x14ac:dyDescent="0.2"/>
    <row r="40253" x14ac:dyDescent="0.2"/>
    <row r="40254" x14ac:dyDescent="0.2"/>
    <row r="40255" x14ac:dyDescent="0.2"/>
    <row r="40256" x14ac:dyDescent="0.2"/>
    <row r="40257" x14ac:dyDescent="0.2"/>
    <row r="40258" x14ac:dyDescent="0.2"/>
    <row r="40259" x14ac:dyDescent="0.2"/>
    <row r="40260" x14ac:dyDescent="0.2"/>
    <row r="40261" x14ac:dyDescent="0.2"/>
    <row r="40262" x14ac:dyDescent="0.2"/>
    <row r="40263" x14ac:dyDescent="0.2"/>
    <row r="40264" x14ac:dyDescent="0.2"/>
    <row r="40265" x14ac:dyDescent="0.2"/>
    <row r="40266" x14ac:dyDescent="0.2"/>
    <row r="40267" x14ac:dyDescent="0.2"/>
    <row r="40268" x14ac:dyDescent="0.2"/>
    <row r="40269" x14ac:dyDescent="0.2"/>
    <row r="40270" x14ac:dyDescent="0.2"/>
    <row r="40271" x14ac:dyDescent="0.2"/>
    <row r="40272" x14ac:dyDescent="0.2"/>
    <row r="40273" x14ac:dyDescent="0.2"/>
    <row r="40274" x14ac:dyDescent="0.2"/>
    <row r="40275" x14ac:dyDescent="0.2"/>
    <row r="40276" x14ac:dyDescent="0.2"/>
    <row r="40277" x14ac:dyDescent="0.2"/>
    <row r="40278" x14ac:dyDescent="0.2"/>
    <row r="40279" x14ac:dyDescent="0.2"/>
    <row r="40280" x14ac:dyDescent="0.2"/>
    <row r="40281" x14ac:dyDescent="0.2"/>
    <row r="40282" x14ac:dyDescent="0.2"/>
    <row r="40283" x14ac:dyDescent="0.2"/>
    <row r="40284" x14ac:dyDescent="0.2"/>
    <row r="40285" x14ac:dyDescent="0.2"/>
    <row r="40286" x14ac:dyDescent="0.2"/>
    <row r="40287" x14ac:dyDescent="0.2"/>
    <row r="40288" x14ac:dyDescent="0.2"/>
    <row r="40289" x14ac:dyDescent="0.2"/>
    <row r="40290" x14ac:dyDescent="0.2"/>
    <row r="40291" x14ac:dyDescent="0.2"/>
    <row r="40292" x14ac:dyDescent="0.2"/>
    <row r="40293" x14ac:dyDescent="0.2"/>
    <row r="40294" x14ac:dyDescent="0.2"/>
    <row r="40295" x14ac:dyDescent="0.2"/>
    <row r="40296" x14ac:dyDescent="0.2"/>
    <row r="40297" x14ac:dyDescent="0.2"/>
    <row r="40298" x14ac:dyDescent="0.2"/>
    <row r="40299" x14ac:dyDescent="0.2"/>
    <row r="40300" x14ac:dyDescent="0.2"/>
    <row r="40301" x14ac:dyDescent="0.2"/>
    <row r="40302" x14ac:dyDescent="0.2"/>
    <row r="40303" x14ac:dyDescent="0.2"/>
    <row r="40304" x14ac:dyDescent="0.2"/>
    <row r="40305" x14ac:dyDescent="0.2"/>
    <row r="40306" x14ac:dyDescent="0.2"/>
    <row r="40307" x14ac:dyDescent="0.2"/>
    <row r="40308" x14ac:dyDescent="0.2"/>
    <row r="40309" x14ac:dyDescent="0.2"/>
    <row r="40310" x14ac:dyDescent="0.2"/>
    <row r="40311" x14ac:dyDescent="0.2"/>
    <row r="40312" x14ac:dyDescent="0.2"/>
    <row r="40313" x14ac:dyDescent="0.2"/>
    <row r="40314" x14ac:dyDescent="0.2"/>
    <row r="40315" x14ac:dyDescent="0.2"/>
    <row r="40316" x14ac:dyDescent="0.2"/>
    <row r="40317" x14ac:dyDescent="0.2"/>
    <row r="40318" x14ac:dyDescent="0.2"/>
    <row r="40319" x14ac:dyDescent="0.2"/>
    <row r="40320" x14ac:dyDescent="0.2"/>
    <row r="40321" x14ac:dyDescent="0.2"/>
    <row r="40322" x14ac:dyDescent="0.2"/>
    <row r="40323" x14ac:dyDescent="0.2"/>
    <row r="40324" x14ac:dyDescent="0.2"/>
    <row r="40325" x14ac:dyDescent="0.2"/>
    <row r="40326" x14ac:dyDescent="0.2"/>
    <row r="40327" x14ac:dyDescent="0.2"/>
    <row r="40328" x14ac:dyDescent="0.2"/>
    <row r="40329" x14ac:dyDescent="0.2"/>
    <row r="40330" x14ac:dyDescent="0.2"/>
    <row r="40331" x14ac:dyDescent="0.2"/>
    <row r="40332" x14ac:dyDescent="0.2"/>
    <row r="40333" x14ac:dyDescent="0.2"/>
    <row r="40334" x14ac:dyDescent="0.2"/>
    <row r="40335" x14ac:dyDescent="0.2"/>
    <row r="40336" x14ac:dyDescent="0.2"/>
    <row r="40337" x14ac:dyDescent="0.2"/>
    <row r="40338" x14ac:dyDescent="0.2"/>
    <row r="40339" x14ac:dyDescent="0.2"/>
    <row r="40340" x14ac:dyDescent="0.2"/>
    <row r="40341" x14ac:dyDescent="0.2"/>
    <row r="40342" x14ac:dyDescent="0.2"/>
    <row r="40343" x14ac:dyDescent="0.2"/>
    <row r="40344" x14ac:dyDescent="0.2"/>
    <row r="40345" x14ac:dyDescent="0.2"/>
    <row r="40346" x14ac:dyDescent="0.2"/>
    <row r="40347" x14ac:dyDescent="0.2"/>
    <row r="40348" x14ac:dyDescent="0.2"/>
    <row r="40349" x14ac:dyDescent="0.2"/>
    <row r="40350" x14ac:dyDescent="0.2"/>
    <row r="40351" x14ac:dyDescent="0.2"/>
    <row r="40352" x14ac:dyDescent="0.2"/>
    <row r="40353" x14ac:dyDescent="0.2"/>
    <row r="40354" x14ac:dyDescent="0.2"/>
    <row r="40355" x14ac:dyDescent="0.2"/>
    <row r="40356" x14ac:dyDescent="0.2"/>
    <row r="40357" x14ac:dyDescent="0.2"/>
    <row r="40358" x14ac:dyDescent="0.2"/>
    <row r="40359" x14ac:dyDescent="0.2"/>
    <row r="40360" x14ac:dyDescent="0.2"/>
    <row r="40361" x14ac:dyDescent="0.2"/>
    <row r="40362" x14ac:dyDescent="0.2"/>
    <row r="40363" x14ac:dyDescent="0.2"/>
    <row r="40364" x14ac:dyDescent="0.2"/>
    <row r="40365" x14ac:dyDescent="0.2"/>
    <row r="40366" x14ac:dyDescent="0.2"/>
    <row r="40367" x14ac:dyDescent="0.2"/>
    <row r="40368" x14ac:dyDescent="0.2"/>
    <row r="40369" x14ac:dyDescent="0.2"/>
    <row r="40370" x14ac:dyDescent="0.2"/>
    <row r="40371" x14ac:dyDescent="0.2"/>
    <row r="40372" x14ac:dyDescent="0.2"/>
    <row r="40373" x14ac:dyDescent="0.2"/>
    <row r="40374" x14ac:dyDescent="0.2"/>
    <row r="40375" x14ac:dyDescent="0.2"/>
    <row r="40376" x14ac:dyDescent="0.2"/>
    <row r="40377" x14ac:dyDescent="0.2"/>
    <row r="40378" x14ac:dyDescent="0.2"/>
    <row r="40379" x14ac:dyDescent="0.2"/>
    <row r="40380" x14ac:dyDescent="0.2"/>
    <row r="40381" x14ac:dyDescent="0.2"/>
    <row r="40382" x14ac:dyDescent="0.2"/>
    <row r="40383" x14ac:dyDescent="0.2"/>
    <row r="40384" x14ac:dyDescent="0.2"/>
    <row r="40385" x14ac:dyDescent="0.2"/>
    <row r="40386" x14ac:dyDescent="0.2"/>
    <row r="40387" x14ac:dyDescent="0.2"/>
    <row r="40388" x14ac:dyDescent="0.2"/>
    <row r="40389" x14ac:dyDescent="0.2"/>
    <row r="40390" x14ac:dyDescent="0.2"/>
    <row r="40391" x14ac:dyDescent="0.2"/>
    <row r="40392" x14ac:dyDescent="0.2"/>
    <row r="40393" x14ac:dyDescent="0.2"/>
    <row r="40394" x14ac:dyDescent="0.2"/>
    <row r="40395" x14ac:dyDescent="0.2"/>
    <row r="40396" x14ac:dyDescent="0.2"/>
    <row r="40397" x14ac:dyDescent="0.2"/>
    <row r="40398" x14ac:dyDescent="0.2"/>
    <row r="40399" x14ac:dyDescent="0.2"/>
    <row r="40400" x14ac:dyDescent="0.2"/>
    <row r="40401" x14ac:dyDescent="0.2"/>
    <row r="40402" x14ac:dyDescent="0.2"/>
    <row r="40403" x14ac:dyDescent="0.2"/>
    <row r="40404" x14ac:dyDescent="0.2"/>
    <row r="40405" x14ac:dyDescent="0.2"/>
    <row r="40406" x14ac:dyDescent="0.2"/>
    <row r="40407" x14ac:dyDescent="0.2"/>
    <row r="40408" x14ac:dyDescent="0.2"/>
    <row r="40409" x14ac:dyDescent="0.2"/>
    <row r="40410" x14ac:dyDescent="0.2"/>
    <row r="40411" x14ac:dyDescent="0.2"/>
    <row r="40412" x14ac:dyDescent="0.2"/>
    <row r="40413" x14ac:dyDescent="0.2"/>
    <row r="40414" x14ac:dyDescent="0.2"/>
    <row r="40415" x14ac:dyDescent="0.2"/>
    <row r="40416" x14ac:dyDescent="0.2"/>
    <row r="40417" x14ac:dyDescent="0.2"/>
    <row r="40418" x14ac:dyDescent="0.2"/>
    <row r="40419" x14ac:dyDescent="0.2"/>
    <row r="40420" x14ac:dyDescent="0.2"/>
    <row r="40421" x14ac:dyDescent="0.2"/>
    <row r="40422" x14ac:dyDescent="0.2"/>
    <row r="40423" x14ac:dyDescent="0.2"/>
    <row r="40424" x14ac:dyDescent="0.2"/>
    <row r="40425" x14ac:dyDescent="0.2"/>
    <row r="40426" x14ac:dyDescent="0.2"/>
    <row r="40427" x14ac:dyDescent="0.2"/>
    <row r="40428" x14ac:dyDescent="0.2"/>
    <row r="40429" x14ac:dyDescent="0.2"/>
    <row r="40430" x14ac:dyDescent="0.2"/>
    <row r="40431" x14ac:dyDescent="0.2"/>
    <row r="40432" x14ac:dyDescent="0.2"/>
    <row r="40433" x14ac:dyDescent="0.2"/>
    <row r="40434" x14ac:dyDescent="0.2"/>
    <row r="40435" x14ac:dyDescent="0.2"/>
    <row r="40436" x14ac:dyDescent="0.2"/>
    <row r="40437" x14ac:dyDescent="0.2"/>
    <row r="40438" x14ac:dyDescent="0.2"/>
    <row r="40439" x14ac:dyDescent="0.2"/>
    <row r="40440" x14ac:dyDescent="0.2"/>
    <row r="40441" x14ac:dyDescent="0.2"/>
    <row r="40442" x14ac:dyDescent="0.2"/>
    <row r="40443" x14ac:dyDescent="0.2"/>
    <row r="40444" x14ac:dyDescent="0.2"/>
    <row r="40445" x14ac:dyDescent="0.2"/>
    <row r="40446" x14ac:dyDescent="0.2"/>
    <row r="40447" x14ac:dyDescent="0.2"/>
    <row r="40448" x14ac:dyDescent="0.2"/>
    <row r="40449" x14ac:dyDescent="0.2"/>
    <row r="40450" x14ac:dyDescent="0.2"/>
    <row r="40451" x14ac:dyDescent="0.2"/>
    <row r="40452" x14ac:dyDescent="0.2"/>
    <row r="40453" x14ac:dyDescent="0.2"/>
    <row r="40454" x14ac:dyDescent="0.2"/>
    <row r="40455" x14ac:dyDescent="0.2"/>
    <row r="40456" x14ac:dyDescent="0.2"/>
    <row r="40457" x14ac:dyDescent="0.2"/>
    <row r="40458" x14ac:dyDescent="0.2"/>
    <row r="40459" x14ac:dyDescent="0.2"/>
    <row r="40460" x14ac:dyDescent="0.2"/>
    <row r="40461" x14ac:dyDescent="0.2"/>
    <row r="40462" x14ac:dyDescent="0.2"/>
    <row r="40463" x14ac:dyDescent="0.2"/>
    <row r="40464" x14ac:dyDescent="0.2"/>
    <row r="40465" x14ac:dyDescent="0.2"/>
    <row r="40466" x14ac:dyDescent="0.2"/>
    <row r="40467" x14ac:dyDescent="0.2"/>
    <row r="40468" x14ac:dyDescent="0.2"/>
    <row r="40469" x14ac:dyDescent="0.2"/>
    <row r="40470" x14ac:dyDescent="0.2"/>
    <row r="40471" x14ac:dyDescent="0.2"/>
    <row r="40472" x14ac:dyDescent="0.2"/>
    <row r="40473" x14ac:dyDescent="0.2"/>
    <row r="40474" x14ac:dyDescent="0.2"/>
    <row r="40475" x14ac:dyDescent="0.2"/>
    <row r="40476" x14ac:dyDescent="0.2"/>
    <row r="40477" x14ac:dyDescent="0.2"/>
    <row r="40478" x14ac:dyDescent="0.2"/>
    <row r="40479" x14ac:dyDescent="0.2"/>
    <row r="40480" x14ac:dyDescent="0.2"/>
    <row r="40481" x14ac:dyDescent="0.2"/>
    <row r="40482" x14ac:dyDescent="0.2"/>
    <row r="40483" x14ac:dyDescent="0.2"/>
    <row r="40484" x14ac:dyDescent="0.2"/>
    <row r="40485" x14ac:dyDescent="0.2"/>
    <row r="40486" x14ac:dyDescent="0.2"/>
    <row r="40487" x14ac:dyDescent="0.2"/>
    <row r="40488" x14ac:dyDescent="0.2"/>
    <row r="40489" x14ac:dyDescent="0.2"/>
    <row r="40490" x14ac:dyDescent="0.2"/>
    <row r="40491" x14ac:dyDescent="0.2"/>
    <row r="40492" x14ac:dyDescent="0.2"/>
    <row r="40493" x14ac:dyDescent="0.2"/>
    <row r="40494" x14ac:dyDescent="0.2"/>
    <row r="40495" x14ac:dyDescent="0.2"/>
    <row r="40496" x14ac:dyDescent="0.2"/>
    <row r="40497" x14ac:dyDescent="0.2"/>
    <row r="40498" x14ac:dyDescent="0.2"/>
    <row r="40499" x14ac:dyDescent="0.2"/>
    <row r="40500" x14ac:dyDescent="0.2"/>
    <row r="40501" x14ac:dyDescent="0.2"/>
    <row r="40502" x14ac:dyDescent="0.2"/>
    <row r="40503" x14ac:dyDescent="0.2"/>
    <row r="40504" x14ac:dyDescent="0.2"/>
    <row r="40505" x14ac:dyDescent="0.2"/>
    <row r="40506" x14ac:dyDescent="0.2"/>
    <row r="40507" x14ac:dyDescent="0.2"/>
    <row r="40508" x14ac:dyDescent="0.2"/>
    <row r="40509" x14ac:dyDescent="0.2"/>
    <row r="40510" x14ac:dyDescent="0.2"/>
    <row r="40511" x14ac:dyDescent="0.2"/>
    <row r="40512" x14ac:dyDescent="0.2"/>
    <row r="40513" x14ac:dyDescent="0.2"/>
    <row r="40514" x14ac:dyDescent="0.2"/>
    <row r="40515" x14ac:dyDescent="0.2"/>
    <row r="40516" x14ac:dyDescent="0.2"/>
    <row r="40517" x14ac:dyDescent="0.2"/>
    <row r="40518" x14ac:dyDescent="0.2"/>
    <row r="40519" x14ac:dyDescent="0.2"/>
    <row r="40520" x14ac:dyDescent="0.2"/>
    <row r="40521" x14ac:dyDescent="0.2"/>
    <row r="40522" x14ac:dyDescent="0.2"/>
    <row r="40523" x14ac:dyDescent="0.2"/>
    <row r="40524" x14ac:dyDescent="0.2"/>
    <row r="40525" x14ac:dyDescent="0.2"/>
    <row r="40526" x14ac:dyDescent="0.2"/>
    <row r="40527" x14ac:dyDescent="0.2"/>
    <row r="40528" x14ac:dyDescent="0.2"/>
    <row r="40529" x14ac:dyDescent="0.2"/>
    <row r="40530" x14ac:dyDescent="0.2"/>
    <row r="40531" x14ac:dyDescent="0.2"/>
    <row r="40532" x14ac:dyDescent="0.2"/>
    <row r="40533" x14ac:dyDescent="0.2"/>
    <row r="40534" x14ac:dyDescent="0.2"/>
    <row r="40535" x14ac:dyDescent="0.2"/>
    <row r="40536" x14ac:dyDescent="0.2"/>
    <row r="40537" x14ac:dyDescent="0.2"/>
    <row r="40538" x14ac:dyDescent="0.2"/>
    <row r="40539" x14ac:dyDescent="0.2"/>
    <row r="40540" x14ac:dyDescent="0.2"/>
    <row r="40541" x14ac:dyDescent="0.2"/>
    <row r="40542" x14ac:dyDescent="0.2"/>
    <row r="40543" x14ac:dyDescent="0.2"/>
    <row r="40544" x14ac:dyDescent="0.2"/>
    <row r="40545" x14ac:dyDescent="0.2"/>
    <row r="40546" x14ac:dyDescent="0.2"/>
    <row r="40547" x14ac:dyDescent="0.2"/>
    <row r="40548" x14ac:dyDescent="0.2"/>
    <row r="40549" x14ac:dyDescent="0.2"/>
    <row r="40550" x14ac:dyDescent="0.2"/>
    <row r="40551" x14ac:dyDescent="0.2"/>
    <row r="40552" x14ac:dyDescent="0.2"/>
    <row r="40553" x14ac:dyDescent="0.2"/>
    <row r="40554" x14ac:dyDescent="0.2"/>
    <row r="40555" x14ac:dyDescent="0.2"/>
    <row r="40556" x14ac:dyDescent="0.2"/>
    <row r="40557" x14ac:dyDescent="0.2"/>
    <row r="40558" x14ac:dyDescent="0.2"/>
    <row r="40559" x14ac:dyDescent="0.2"/>
    <row r="40560" x14ac:dyDescent="0.2"/>
    <row r="40561" x14ac:dyDescent="0.2"/>
    <row r="40562" x14ac:dyDescent="0.2"/>
    <row r="40563" x14ac:dyDescent="0.2"/>
    <row r="40564" x14ac:dyDescent="0.2"/>
    <row r="40565" x14ac:dyDescent="0.2"/>
    <row r="40566" x14ac:dyDescent="0.2"/>
    <row r="40567" x14ac:dyDescent="0.2"/>
    <row r="40568" x14ac:dyDescent="0.2"/>
    <row r="40569" x14ac:dyDescent="0.2"/>
    <row r="40570" x14ac:dyDescent="0.2"/>
    <row r="40571" x14ac:dyDescent="0.2"/>
    <row r="40572" x14ac:dyDescent="0.2"/>
    <row r="40573" x14ac:dyDescent="0.2"/>
    <row r="40574" x14ac:dyDescent="0.2"/>
    <row r="40575" x14ac:dyDescent="0.2"/>
    <row r="40576" x14ac:dyDescent="0.2"/>
    <row r="40577" x14ac:dyDescent="0.2"/>
    <row r="40578" x14ac:dyDescent="0.2"/>
    <row r="40579" x14ac:dyDescent="0.2"/>
    <row r="40580" x14ac:dyDescent="0.2"/>
    <row r="40581" x14ac:dyDescent="0.2"/>
    <row r="40582" x14ac:dyDescent="0.2"/>
    <row r="40583" x14ac:dyDescent="0.2"/>
    <row r="40584" x14ac:dyDescent="0.2"/>
    <row r="40585" x14ac:dyDescent="0.2"/>
    <row r="40586" x14ac:dyDescent="0.2"/>
    <row r="40587" x14ac:dyDescent="0.2"/>
    <row r="40588" x14ac:dyDescent="0.2"/>
    <row r="40589" x14ac:dyDescent="0.2"/>
    <row r="40590" x14ac:dyDescent="0.2"/>
    <row r="40591" x14ac:dyDescent="0.2"/>
    <row r="40592" x14ac:dyDescent="0.2"/>
    <row r="40593" x14ac:dyDescent="0.2"/>
    <row r="40594" x14ac:dyDescent="0.2"/>
    <row r="40595" x14ac:dyDescent="0.2"/>
    <row r="40596" x14ac:dyDescent="0.2"/>
    <row r="40597" x14ac:dyDescent="0.2"/>
    <row r="40598" x14ac:dyDescent="0.2"/>
    <row r="40599" x14ac:dyDescent="0.2"/>
    <row r="40600" x14ac:dyDescent="0.2"/>
    <row r="40601" x14ac:dyDescent="0.2"/>
    <row r="40602" x14ac:dyDescent="0.2"/>
    <row r="40603" x14ac:dyDescent="0.2"/>
    <row r="40604" x14ac:dyDescent="0.2"/>
    <row r="40605" x14ac:dyDescent="0.2"/>
    <row r="40606" x14ac:dyDescent="0.2"/>
    <row r="40607" x14ac:dyDescent="0.2"/>
    <row r="40608" x14ac:dyDescent="0.2"/>
    <row r="40609" x14ac:dyDescent="0.2"/>
    <row r="40610" x14ac:dyDescent="0.2"/>
    <row r="40611" x14ac:dyDescent="0.2"/>
    <row r="40612" x14ac:dyDescent="0.2"/>
    <row r="40613" x14ac:dyDescent="0.2"/>
    <row r="40614" x14ac:dyDescent="0.2"/>
    <row r="40615" x14ac:dyDescent="0.2"/>
    <row r="40616" x14ac:dyDescent="0.2"/>
    <row r="40617" x14ac:dyDescent="0.2"/>
    <row r="40618" x14ac:dyDescent="0.2"/>
    <row r="40619" x14ac:dyDescent="0.2"/>
    <row r="40620" x14ac:dyDescent="0.2"/>
    <row r="40621" x14ac:dyDescent="0.2"/>
    <row r="40622" x14ac:dyDescent="0.2"/>
    <row r="40623" x14ac:dyDescent="0.2"/>
    <row r="40624" x14ac:dyDescent="0.2"/>
    <row r="40625" x14ac:dyDescent="0.2"/>
    <row r="40626" x14ac:dyDescent="0.2"/>
    <row r="40627" x14ac:dyDescent="0.2"/>
    <row r="40628" x14ac:dyDescent="0.2"/>
    <row r="40629" x14ac:dyDescent="0.2"/>
    <row r="40630" x14ac:dyDescent="0.2"/>
    <row r="40631" x14ac:dyDescent="0.2"/>
    <row r="40632" x14ac:dyDescent="0.2"/>
    <row r="40633" x14ac:dyDescent="0.2"/>
    <row r="40634" x14ac:dyDescent="0.2"/>
    <row r="40635" x14ac:dyDescent="0.2"/>
    <row r="40636" x14ac:dyDescent="0.2"/>
    <row r="40637" x14ac:dyDescent="0.2"/>
    <row r="40638" x14ac:dyDescent="0.2"/>
    <row r="40639" x14ac:dyDescent="0.2"/>
    <row r="40640" x14ac:dyDescent="0.2"/>
    <row r="40641" x14ac:dyDescent="0.2"/>
    <row r="40642" x14ac:dyDescent="0.2"/>
    <row r="40643" x14ac:dyDescent="0.2"/>
    <row r="40644" x14ac:dyDescent="0.2"/>
    <row r="40645" x14ac:dyDescent="0.2"/>
    <row r="40646" x14ac:dyDescent="0.2"/>
    <row r="40647" x14ac:dyDescent="0.2"/>
    <row r="40648" x14ac:dyDescent="0.2"/>
    <row r="40649" x14ac:dyDescent="0.2"/>
    <row r="40650" x14ac:dyDescent="0.2"/>
    <row r="40651" x14ac:dyDescent="0.2"/>
    <row r="40652" x14ac:dyDescent="0.2"/>
    <row r="40653" x14ac:dyDescent="0.2"/>
    <row r="40654" x14ac:dyDescent="0.2"/>
    <row r="40655" x14ac:dyDescent="0.2"/>
    <row r="40656" x14ac:dyDescent="0.2"/>
    <row r="40657" x14ac:dyDescent="0.2"/>
    <row r="40658" x14ac:dyDescent="0.2"/>
    <row r="40659" x14ac:dyDescent="0.2"/>
    <row r="40660" x14ac:dyDescent="0.2"/>
    <row r="40661" x14ac:dyDescent="0.2"/>
    <row r="40662" x14ac:dyDescent="0.2"/>
    <row r="40663" x14ac:dyDescent="0.2"/>
    <row r="40664" x14ac:dyDescent="0.2"/>
    <row r="40665" x14ac:dyDescent="0.2"/>
    <row r="40666" x14ac:dyDescent="0.2"/>
    <row r="40667" x14ac:dyDescent="0.2"/>
    <row r="40668" x14ac:dyDescent="0.2"/>
    <row r="40669" x14ac:dyDescent="0.2"/>
    <row r="40670" x14ac:dyDescent="0.2"/>
    <row r="40671" x14ac:dyDescent="0.2"/>
    <row r="40672" x14ac:dyDescent="0.2"/>
    <row r="40673" x14ac:dyDescent="0.2"/>
    <row r="40674" x14ac:dyDescent="0.2"/>
    <row r="40675" x14ac:dyDescent="0.2"/>
    <row r="40676" x14ac:dyDescent="0.2"/>
    <row r="40677" x14ac:dyDescent="0.2"/>
    <row r="40678" x14ac:dyDescent="0.2"/>
    <row r="40679" x14ac:dyDescent="0.2"/>
    <row r="40680" x14ac:dyDescent="0.2"/>
    <row r="40681" x14ac:dyDescent="0.2"/>
    <row r="40682" x14ac:dyDescent="0.2"/>
    <row r="40683" x14ac:dyDescent="0.2"/>
    <row r="40684" x14ac:dyDescent="0.2"/>
    <row r="40685" x14ac:dyDescent="0.2"/>
    <row r="40686" x14ac:dyDescent="0.2"/>
    <row r="40687" x14ac:dyDescent="0.2"/>
    <row r="40688" x14ac:dyDescent="0.2"/>
    <row r="40689" x14ac:dyDescent="0.2"/>
    <row r="40690" x14ac:dyDescent="0.2"/>
    <row r="40691" x14ac:dyDescent="0.2"/>
    <row r="40692" x14ac:dyDescent="0.2"/>
    <row r="40693" x14ac:dyDescent="0.2"/>
    <row r="40694" x14ac:dyDescent="0.2"/>
    <row r="40695" x14ac:dyDescent="0.2"/>
    <row r="40696" x14ac:dyDescent="0.2"/>
    <row r="40697" x14ac:dyDescent="0.2"/>
    <row r="40698" x14ac:dyDescent="0.2"/>
    <row r="40699" x14ac:dyDescent="0.2"/>
    <row r="40700" x14ac:dyDescent="0.2"/>
    <row r="40701" x14ac:dyDescent="0.2"/>
    <row r="40702" x14ac:dyDescent="0.2"/>
    <row r="40703" x14ac:dyDescent="0.2"/>
    <row r="40704" x14ac:dyDescent="0.2"/>
    <row r="40705" x14ac:dyDescent="0.2"/>
    <row r="40706" x14ac:dyDescent="0.2"/>
    <row r="40707" x14ac:dyDescent="0.2"/>
    <row r="40708" x14ac:dyDescent="0.2"/>
    <row r="40709" x14ac:dyDescent="0.2"/>
    <row r="40710" x14ac:dyDescent="0.2"/>
    <row r="40711" x14ac:dyDescent="0.2"/>
    <row r="40712" x14ac:dyDescent="0.2"/>
    <row r="40713" x14ac:dyDescent="0.2"/>
    <row r="40714" x14ac:dyDescent="0.2"/>
    <row r="40715" x14ac:dyDescent="0.2"/>
    <row r="40716" x14ac:dyDescent="0.2"/>
    <row r="40717" x14ac:dyDescent="0.2"/>
    <row r="40718" x14ac:dyDescent="0.2"/>
    <row r="40719" x14ac:dyDescent="0.2"/>
    <row r="40720" x14ac:dyDescent="0.2"/>
    <row r="40721" x14ac:dyDescent="0.2"/>
    <row r="40722" x14ac:dyDescent="0.2"/>
    <row r="40723" x14ac:dyDescent="0.2"/>
    <row r="40724" x14ac:dyDescent="0.2"/>
    <row r="40725" x14ac:dyDescent="0.2"/>
    <row r="40726" x14ac:dyDescent="0.2"/>
    <row r="40727" x14ac:dyDescent="0.2"/>
    <row r="40728" x14ac:dyDescent="0.2"/>
    <row r="40729" x14ac:dyDescent="0.2"/>
    <row r="40730" x14ac:dyDescent="0.2"/>
    <row r="40731" x14ac:dyDescent="0.2"/>
    <row r="40732" x14ac:dyDescent="0.2"/>
    <row r="40733" x14ac:dyDescent="0.2"/>
    <row r="40734" x14ac:dyDescent="0.2"/>
    <row r="40735" x14ac:dyDescent="0.2"/>
    <row r="40736" x14ac:dyDescent="0.2"/>
    <row r="40737" x14ac:dyDescent="0.2"/>
    <row r="40738" x14ac:dyDescent="0.2"/>
    <row r="40739" x14ac:dyDescent="0.2"/>
    <row r="40740" x14ac:dyDescent="0.2"/>
    <row r="40741" x14ac:dyDescent="0.2"/>
    <row r="40742" x14ac:dyDescent="0.2"/>
    <row r="40743" x14ac:dyDescent="0.2"/>
    <row r="40744" x14ac:dyDescent="0.2"/>
    <row r="40745" x14ac:dyDescent="0.2"/>
    <row r="40746" x14ac:dyDescent="0.2"/>
    <row r="40747" x14ac:dyDescent="0.2"/>
    <row r="40748" x14ac:dyDescent="0.2"/>
    <row r="40749" x14ac:dyDescent="0.2"/>
    <row r="40750" x14ac:dyDescent="0.2"/>
    <row r="40751" x14ac:dyDescent="0.2"/>
    <row r="40752" x14ac:dyDescent="0.2"/>
    <row r="40753" x14ac:dyDescent="0.2"/>
    <row r="40754" x14ac:dyDescent="0.2"/>
    <row r="40755" x14ac:dyDescent="0.2"/>
    <row r="40756" x14ac:dyDescent="0.2"/>
    <row r="40757" x14ac:dyDescent="0.2"/>
    <row r="40758" x14ac:dyDescent="0.2"/>
    <row r="40759" x14ac:dyDescent="0.2"/>
    <row r="40760" x14ac:dyDescent="0.2"/>
    <row r="40761" x14ac:dyDescent="0.2"/>
    <row r="40762" x14ac:dyDescent="0.2"/>
    <row r="40763" x14ac:dyDescent="0.2"/>
    <row r="40764" x14ac:dyDescent="0.2"/>
    <row r="40765" x14ac:dyDescent="0.2"/>
    <row r="40766" x14ac:dyDescent="0.2"/>
    <row r="40767" x14ac:dyDescent="0.2"/>
    <row r="40768" x14ac:dyDescent="0.2"/>
    <row r="40769" x14ac:dyDescent="0.2"/>
    <row r="40770" x14ac:dyDescent="0.2"/>
    <row r="40771" x14ac:dyDescent="0.2"/>
    <row r="40772" x14ac:dyDescent="0.2"/>
    <row r="40773" x14ac:dyDescent="0.2"/>
    <row r="40774" x14ac:dyDescent="0.2"/>
    <row r="40775" x14ac:dyDescent="0.2"/>
    <row r="40776" x14ac:dyDescent="0.2"/>
    <row r="40777" x14ac:dyDescent="0.2"/>
    <row r="40778" x14ac:dyDescent="0.2"/>
    <row r="40779" x14ac:dyDescent="0.2"/>
    <row r="40780" x14ac:dyDescent="0.2"/>
    <row r="40781" x14ac:dyDescent="0.2"/>
    <row r="40782" x14ac:dyDescent="0.2"/>
    <row r="40783" x14ac:dyDescent="0.2"/>
    <row r="40784" x14ac:dyDescent="0.2"/>
    <row r="40785" x14ac:dyDescent="0.2"/>
    <row r="40786" x14ac:dyDescent="0.2"/>
    <row r="40787" x14ac:dyDescent="0.2"/>
    <row r="40788" x14ac:dyDescent="0.2"/>
    <row r="40789" x14ac:dyDescent="0.2"/>
    <row r="40790" x14ac:dyDescent="0.2"/>
    <row r="40791" x14ac:dyDescent="0.2"/>
    <row r="40792" x14ac:dyDescent="0.2"/>
    <row r="40793" x14ac:dyDescent="0.2"/>
    <row r="40794" x14ac:dyDescent="0.2"/>
    <row r="40795" x14ac:dyDescent="0.2"/>
    <row r="40796" x14ac:dyDescent="0.2"/>
    <row r="40797" x14ac:dyDescent="0.2"/>
    <row r="40798" x14ac:dyDescent="0.2"/>
    <row r="40799" x14ac:dyDescent="0.2"/>
    <row r="40800" x14ac:dyDescent="0.2"/>
    <row r="40801" x14ac:dyDescent="0.2"/>
    <row r="40802" x14ac:dyDescent="0.2"/>
    <row r="40803" x14ac:dyDescent="0.2"/>
    <row r="40804" x14ac:dyDescent="0.2"/>
    <row r="40805" x14ac:dyDescent="0.2"/>
    <row r="40806" x14ac:dyDescent="0.2"/>
    <row r="40807" x14ac:dyDescent="0.2"/>
    <row r="40808" x14ac:dyDescent="0.2"/>
    <row r="40809" x14ac:dyDescent="0.2"/>
    <row r="40810" x14ac:dyDescent="0.2"/>
    <row r="40811" x14ac:dyDescent="0.2"/>
    <row r="40812" x14ac:dyDescent="0.2"/>
    <row r="40813" x14ac:dyDescent="0.2"/>
    <row r="40814" x14ac:dyDescent="0.2"/>
    <row r="40815" x14ac:dyDescent="0.2"/>
    <row r="40816" x14ac:dyDescent="0.2"/>
    <row r="40817" x14ac:dyDescent="0.2"/>
    <row r="40818" x14ac:dyDescent="0.2"/>
    <row r="40819" x14ac:dyDescent="0.2"/>
    <row r="40820" x14ac:dyDescent="0.2"/>
    <row r="40821" x14ac:dyDescent="0.2"/>
    <row r="40822" x14ac:dyDescent="0.2"/>
    <row r="40823" x14ac:dyDescent="0.2"/>
    <row r="40824" x14ac:dyDescent="0.2"/>
    <row r="40825" x14ac:dyDescent="0.2"/>
    <row r="40826" x14ac:dyDescent="0.2"/>
    <row r="40827" x14ac:dyDescent="0.2"/>
    <row r="40828" x14ac:dyDescent="0.2"/>
    <row r="40829" x14ac:dyDescent="0.2"/>
    <row r="40830" x14ac:dyDescent="0.2"/>
    <row r="40831" x14ac:dyDescent="0.2"/>
    <row r="40832" x14ac:dyDescent="0.2"/>
    <row r="40833" x14ac:dyDescent="0.2"/>
    <row r="40834" x14ac:dyDescent="0.2"/>
    <row r="40835" x14ac:dyDescent="0.2"/>
    <row r="40836" x14ac:dyDescent="0.2"/>
    <row r="40837" x14ac:dyDescent="0.2"/>
    <row r="40838" x14ac:dyDescent="0.2"/>
    <row r="40839" x14ac:dyDescent="0.2"/>
    <row r="40840" x14ac:dyDescent="0.2"/>
    <row r="40841" x14ac:dyDescent="0.2"/>
    <row r="40842" x14ac:dyDescent="0.2"/>
    <row r="40843" x14ac:dyDescent="0.2"/>
    <row r="40844" x14ac:dyDescent="0.2"/>
    <row r="40845" x14ac:dyDescent="0.2"/>
    <row r="40846" x14ac:dyDescent="0.2"/>
    <row r="40847" x14ac:dyDescent="0.2"/>
    <row r="40848" x14ac:dyDescent="0.2"/>
    <row r="40849" x14ac:dyDescent="0.2"/>
    <row r="40850" x14ac:dyDescent="0.2"/>
    <row r="40851" x14ac:dyDescent="0.2"/>
    <row r="40852" x14ac:dyDescent="0.2"/>
    <row r="40853" x14ac:dyDescent="0.2"/>
    <row r="40854" x14ac:dyDescent="0.2"/>
    <row r="40855" x14ac:dyDescent="0.2"/>
    <row r="40856" x14ac:dyDescent="0.2"/>
    <row r="40857" x14ac:dyDescent="0.2"/>
    <row r="40858" x14ac:dyDescent="0.2"/>
    <row r="40859" x14ac:dyDescent="0.2"/>
    <row r="40860" x14ac:dyDescent="0.2"/>
    <row r="40861" x14ac:dyDescent="0.2"/>
    <row r="40862" x14ac:dyDescent="0.2"/>
    <row r="40863" x14ac:dyDescent="0.2"/>
    <row r="40864" x14ac:dyDescent="0.2"/>
    <row r="40865" x14ac:dyDescent="0.2"/>
    <row r="40866" x14ac:dyDescent="0.2"/>
    <row r="40867" x14ac:dyDescent="0.2"/>
    <row r="40868" x14ac:dyDescent="0.2"/>
    <row r="40869" x14ac:dyDescent="0.2"/>
    <row r="40870" x14ac:dyDescent="0.2"/>
    <row r="40871" x14ac:dyDescent="0.2"/>
    <row r="40872" x14ac:dyDescent="0.2"/>
    <row r="40873" x14ac:dyDescent="0.2"/>
    <row r="40874" x14ac:dyDescent="0.2"/>
    <row r="40875" x14ac:dyDescent="0.2"/>
    <row r="40876" x14ac:dyDescent="0.2"/>
    <row r="40877" x14ac:dyDescent="0.2"/>
    <row r="40878" x14ac:dyDescent="0.2"/>
    <row r="40879" x14ac:dyDescent="0.2"/>
    <row r="40880" x14ac:dyDescent="0.2"/>
    <row r="40881" x14ac:dyDescent="0.2"/>
    <row r="40882" x14ac:dyDescent="0.2"/>
    <row r="40883" x14ac:dyDescent="0.2"/>
    <row r="40884" x14ac:dyDescent="0.2"/>
    <row r="40885" x14ac:dyDescent="0.2"/>
    <row r="40886" x14ac:dyDescent="0.2"/>
    <row r="40887" x14ac:dyDescent="0.2"/>
    <row r="40888" x14ac:dyDescent="0.2"/>
    <row r="40889" x14ac:dyDescent="0.2"/>
    <row r="40890" x14ac:dyDescent="0.2"/>
    <row r="40891" x14ac:dyDescent="0.2"/>
    <row r="40892" x14ac:dyDescent="0.2"/>
    <row r="40893" x14ac:dyDescent="0.2"/>
    <row r="40894" x14ac:dyDescent="0.2"/>
    <row r="40895" x14ac:dyDescent="0.2"/>
    <row r="40896" x14ac:dyDescent="0.2"/>
    <row r="40897" x14ac:dyDescent="0.2"/>
    <row r="40898" x14ac:dyDescent="0.2"/>
    <row r="40899" x14ac:dyDescent="0.2"/>
    <row r="40900" x14ac:dyDescent="0.2"/>
    <row r="40901" x14ac:dyDescent="0.2"/>
    <row r="40902" x14ac:dyDescent="0.2"/>
    <row r="40903" x14ac:dyDescent="0.2"/>
    <row r="40904" x14ac:dyDescent="0.2"/>
    <row r="40905" x14ac:dyDescent="0.2"/>
    <row r="40906" x14ac:dyDescent="0.2"/>
    <row r="40907" x14ac:dyDescent="0.2"/>
    <row r="40908" x14ac:dyDescent="0.2"/>
    <row r="40909" x14ac:dyDescent="0.2"/>
    <row r="40910" x14ac:dyDescent="0.2"/>
    <row r="40911" x14ac:dyDescent="0.2"/>
    <row r="40912" x14ac:dyDescent="0.2"/>
    <row r="40913" x14ac:dyDescent="0.2"/>
    <row r="40914" x14ac:dyDescent="0.2"/>
    <row r="40915" x14ac:dyDescent="0.2"/>
    <row r="40916" x14ac:dyDescent="0.2"/>
    <row r="40917" x14ac:dyDescent="0.2"/>
    <row r="40918" x14ac:dyDescent="0.2"/>
    <row r="40919" x14ac:dyDescent="0.2"/>
    <row r="40920" x14ac:dyDescent="0.2"/>
    <row r="40921" x14ac:dyDescent="0.2"/>
    <row r="40922" x14ac:dyDescent="0.2"/>
    <row r="40923" x14ac:dyDescent="0.2"/>
    <row r="40924" x14ac:dyDescent="0.2"/>
    <row r="40925" x14ac:dyDescent="0.2"/>
    <row r="40926" x14ac:dyDescent="0.2"/>
    <row r="40927" x14ac:dyDescent="0.2"/>
    <row r="40928" x14ac:dyDescent="0.2"/>
    <row r="40929" x14ac:dyDescent="0.2"/>
    <row r="40930" x14ac:dyDescent="0.2"/>
    <row r="40931" x14ac:dyDescent="0.2"/>
    <row r="40932" x14ac:dyDescent="0.2"/>
    <row r="40933" x14ac:dyDescent="0.2"/>
    <row r="40934" x14ac:dyDescent="0.2"/>
    <row r="40935" x14ac:dyDescent="0.2"/>
    <row r="40936" x14ac:dyDescent="0.2"/>
    <row r="40937" x14ac:dyDescent="0.2"/>
    <row r="40938" x14ac:dyDescent="0.2"/>
    <row r="40939" x14ac:dyDescent="0.2"/>
    <row r="40940" x14ac:dyDescent="0.2"/>
    <row r="40941" x14ac:dyDescent="0.2"/>
    <row r="40942" x14ac:dyDescent="0.2"/>
    <row r="40943" x14ac:dyDescent="0.2"/>
    <row r="40944" x14ac:dyDescent="0.2"/>
    <row r="40945" x14ac:dyDescent="0.2"/>
    <row r="40946" x14ac:dyDescent="0.2"/>
    <row r="40947" x14ac:dyDescent="0.2"/>
    <row r="40948" x14ac:dyDescent="0.2"/>
    <row r="40949" x14ac:dyDescent="0.2"/>
    <row r="40950" x14ac:dyDescent="0.2"/>
    <row r="40951" x14ac:dyDescent="0.2"/>
    <row r="40952" x14ac:dyDescent="0.2"/>
    <row r="40953" x14ac:dyDescent="0.2"/>
    <row r="40954" x14ac:dyDescent="0.2"/>
    <row r="40955" x14ac:dyDescent="0.2"/>
    <row r="40956" x14ac:dyDescent="0.2"/>
    <row r="40957" x14ac:dyDescent="0.2"/>
    <row r="40958" x14ac:dyDescent="0.2"/>
    <row r="40959" x14ac:dyDescent="0.2"/>
    <row r="40960" x14ac:dyDescent="0.2"/>
    <row r="40961" x14ac:dyDescent="0.2"/>
    <row r="40962" x14ac:dyDescent="0.2"/>
    <row r="40963" x14ac:dyDescent="0.2"/>
    <row r="40964" x14ac:dyDescent="0.2"/>
    <row r="40965" x14ac:dyDescent="0.2"/>
    <row r="40966" x14ac:dyDescent="0.2"/>
    <row r="40967" x14ac:dyDescent="0.2"/>
    <row r="40968" x14ac:dyDescent="0.2"/>
    <row r="40969" x14ac:dyDescent="0.2"/>
    <row r="40970" x14ac:dyDescent="0.2"/>
    <row r="40971" x14ac:dyDescent="0.2"/>
    <row r="40972" x14ac:dyDescent="0.2"/>
    <row r="40973" x14ac:dyDescent="0.2"/>
    <row r="40974" x14ac:dyDescent="0.2"/>
    <row r="40975" x14ac:dyDescent="0.2"/>
    <row r="40976" x14ac:dyDescent="0.2"/>
    <row r="40977" x14ac:dyDescent="0.2"/>
    <row r="40978" x14ac:dyDescent="0.2"/>
    <row r="40979" x14ac:dyDescent="0.2"/>
    <row r="40980" x14ac:dyDescent="0.2"/>
    <row r="40981" x14ac:dyDescent="0.2"/>
    <row r="40982" x14ac:dyDescent="0.2"/>
    <row r="40983" x14ac:dyDescent="0.2"/>
    <row r="40984" x14ac:dyDescent="0.2"/>
    <row r="40985" x14ac:dyDescent="0.2"/>
    <row r="40986" x14ac:dyDescent="0.2"/>
    <row r="40987" x14ac:dyDescent="0.2"/>
    <row r="40988" x14ac:dyDescent="0.2"/>
    <row r="40989" x14ac:dyDescent="0.2"/>
    <row r="40990" x14ac:dyDescent="0.2"/>
    <row r="40991" x14ac:dyDescent="0.2"/>
    <row r="40992" x14ac:dyDescent="0.2"/>
    <row r="40993" x14ac:dyDescent="0.2"/>
    <row r="40994" x14ac:dyDescent="0.2"/>
    <row r="40995" x14ac:dyDescent="0.2"/>
    <row r="40996" x14ac:dyDescent="0.2"/>
    <row r="40997" x14ac:dyDescent="0.2"/>
    <row r="40998" x14ac:dyDescent="0.2"/>
    <row r="40999" x14ac:dyDescent="0.2"/>
    <row r="41000" x14ac:dyDescent="0.2"/>
    <row r="41001" x14ac:dyDescent="0.2"/>
    <row r="41002" x14ac:dyDescent="0.2"/>
    <row r="41003" x14ac:dyDescent="0.2"/>
    <row r="41004" x14ac:dyDescent="0.2"/>
    <row r="41005" x14ac:dyDescent="0.2"/>
    <row r="41006" x14ac:dyDescent="0.2"/>
    <row r="41007" x14ac:dyDescent="0.2"/>
    <row r="41008" x14ac:dyDescent="0.2"/>
    <row r="41009" x14ac:dyDescent="0.2"/>
    <row r="41010" x14ac:dyDescent="0.2"/>
    <row r="41011" x14ac:dyDescent="0.2"/>
    <row r="41012" x14ac:dyDescent="0.2"/>
    <row r="41013" x14ac:dyDescent="0.2"/>
    <row r="41014" x14ac:dyDescent="0.2"/>
    <row r="41015" x14ac:dyDescent="0.2"/>
    <row r="41016" x14ac:dyDescent="0.2"/>
    <row r="41017" x14ac:dyDescent="0.2"/>
    <row r="41018" x14ac:dyDescent="0.2"/>
    <row r="41019" x14ac:dyDescent="0.2"/>
    <row r="41020" x14ac:dyDescent="0.2"/>
    <row r="41021" x14ac:dyDescent="0.2"/>
    <row r="41022" x14ac:dyDescent="0.2"/>
    <row r="41023" x14ac:dyDescent="0.2"/>
    <row r="41024" x14ac:dyDescent="0.2"/>
    <row r="41025" x14ac:dyDescent="0.2"/>
    <row r="41026" x14ac:dyDescent="0.2"/>
    <row r="41027" x14ac:dyDescent="0.2"/>
    <row r="41028" x14ac:dyDescent="0.2"/>
    <row r="41029" x14ac:dyDescent="0.2"/>
    <row r="41030" x14ac:dyDescent="0.2"/>
    <row r="41031" x14ac:dyDescent="0.2"/>
    <row r="41032" x14ac:dyDescent="0.2"/>
    <row r="41033" x14ac:dyDescent="0.2"/>
    <row r="41034" x14ac:dyDescent="0.2"/>
    <row r="41035" x14ac:dyDescent="0.2"/>
    <row r="41036" x14ac:dyDescent="0.2"/>
    <row r="41037" x14ac:dyDescent="0.2"/>
    <row r="41038" x14ac:dyDescent="0.2"/>
    <row r="41039" x14ac:dyDescent="0.2"/>
    <row r="41040" x14ac:dyDescent="0.2"/>
    <row r="41041" x14ac:dyDescent="0.2"/>
    <row r="41042" x14ac:dyDescent="0.2"/>
    <row r="41043" x14ac:dyDescent="0.2"/>
    <row r="41044" x14ac:dyDescent="0.2"/>
    <row r="41045" x14ac:dyDescent="0.2"/>
    <row r="41046" x14ac:dyDescent="0.2"/>
    <row r="41047" x14ac:dyDescent="0.2"/>
    <row r="41048" x14ac:dyDescent="0.2"/>
    <row r="41049" x14ac:dyDescent="0.2"/>
    <row r="41050" x14ac:dyDescent="0.2"/>
    <row r="41051" x14ac:dyDescent="0.2"/>
    <row r="41052" x14ac:dyDescent="0.2"/>
    <row r="41053" x14ac:dyDescent="0.2"/>
    <row r="41054" x14ac:dyDescent="0.2"/>
    <row r="41055" x14ac:dyDescent="0.2"/>
    <row r="41056" x14ac:dyDescent="0.2"/>
    <row r="41057" x14ac:dyDescent="0.2"/>
    <row r="41058" x14ac:dyDescent="0.2"/>
    <row r="41059" x14ac:dyDescent="0.2"/>
    <row r="41060" x14ac:dyDescent="0.2"/>
    <row r="41061" x14ac:dyDescent="0.2"/>
    <row r="41062" x14ac:dyDescent="0.2"/>
    <row r="41063" x14ac:dyDescent="0.2"/>
    <row r="41064" x14ac:dyDescent="0.2"/>
    <row r="41065" x14ac:dyDescent="0.2"/>
    <row r="41066" x14ac:dyDescent="0.2"/>
    <row r="41067" x14ac:dyDescent="0.2"/>
    <row r="41068" x14ac:dyDescent="0.2"/>
    <row r="41069" x14ac:dyDescent="0.2"/>
    <row r="41070" x14ac:dyDescent="0.2"/>
    <row r="41071" x14ac:dyDescent="0.2"/>
    <row r="41072" x14ac:dyDescent="0.2"/>
    <row r="41073" x14ac:dyDescent="0.2"/>
    <row r="41074" x14ac:dyDescent="0.2"/>
    <row r="41075" x14ac:dyDescent="0.2"/>
    <row r="41076" x14ac:dyDescent="0.2"/>
    <row r="41077" x14ac:dyDescent="0.2"/>
    <row r="41078" x14ac:dyDescent="0.2"/>
    <row r="41079" x14ac:dyDescent="0.2"/>
    <row r="41080" x14ac:dyDescent="0.2"/>
    <row r="41081" x14ac:dyDescent="0.2"/>
    <row r="41082" x14ac:dyDescent="0.2"/>
    <row r="41083" x14ac:dyDescent="0.2"/>
    <row r="41084" x14ac:dyDescent="0.2"/>
    <row r="41085" x14ac:dyDescent="0.2"/>
    <row r="41086" x14ac:dyDescent="0.2"/>
    <row r="41087" x14ac:dyDescent="0.2"/>
    <row r="41088" x14ac:dyDescent="0.2"/>
    <row r="41089" x14ac:dyDescent="0.2"/>
    <row r="41090" x14ac:dyDescent="0.2"/>
    <row r="41091" x14ac:dyDescent="0.2"/>
    <row r="41092" x14ac:dyDescent="0.2"/>
    <row r="41093" x14ac:dyDescent="0.2"/>
    <row r="41094" x14ac:dyDescent="0.2"/>
    <row r="41095" x14ac:dyDescent="0.2"/>
    <row r="41096" x14ac:dyDescent="0.2"/>
    <row r="41097" x14ac:dyDescent="0.2"/>
    <row r="41098" x14ac:dyDescent="0.2"/>
    <row r="41099" x14ac:dyDescent="0.2"/>
    <row r="41100" x14ac:dyDescent="0.2"/>
    <row r="41101" x14ac:dyDescent="0.2"/>
    <row r="41102" x14ac:dyDescent="0.2"/>
    <row r="41103" x14ac:dyDescent="0.2"/>
    <row r="41104" x14ac:dyDescent="0.2"/>
    <row r="41105" x14ac:dyDescent="0.2"/>
    <row r="41106" x14ac:dyDescent="0.2"/>
    <row r="41107" x14ac:dyDescent="0.2"/>
    <row r="41108" x14ac:dyDescent="0.2"/>
    <row r="41109" x14ac:dyDescent="0.2"/>
    <row r="41110" x14ac:dyDescent="0.2"/>
    <row r="41111" x14ac:dyDescent="0.2"/>
    <row r="41112" x14ac:dyDescent="0.2"/>
    <row r="41113" x14ac:dyDescent="0.2"/>
    <row r="41114" x14ac:dyDescent="0.2"/>
    <row r="41115" x14ac:dyDescent="0.2"/>
    <row r="41116" x14ac:dyDescent="0.2"/>
    <row r="41117" x14ac:dyDescent="0.2"/>
    <row r="41118" x14ac:dyDescent="0.2"/>
    <row r="41119" x14ac:dyDescent="0.2"/>
    <row r="41120" x14ac:dyDescent="0.2"/>
    <row r="41121" x14ac:dyDescent="0.2"/>
    <row r="41122" x14ac:dyDescent="0.2"/>
    <row r="41123" x14ac:dyDescent="0.2"/>
    <row r="41124" x14ac:dyDescent="0.2"/>
    <row r="41125" x14ac:dyDescent="0.2"/>
    <row r="41126" x14ac:dyDescent="0.2"/>
    <row r="41127" x14ac:dyDescent="0.2"/>
    <row r="41128" x14ac:dyDescent="0.2"/>
    <row r="41129" x14ac:dyDescent="0.2"/>
    <row r="41130" x14ac:dyDescent="0.2"/>
    <row r="41131" x14ac:dyDescent="0.2"/>
    <row r="41132" x14ac:dyDescent="0.2"/>
    <row r="41133" x14ac:dyDescent="0.2"/>
    <row r="41134" x14ac:dyDescent="0.2"/>
    <row r="41135" x14ac:dyDescent="0.2"/>
    <row r="41136" x14ac:dyDescent="0.2"/>
    <row r="41137" x14ac:dyDescent="0.2"/>
    <row r="41138" x14ac:dyDescent="0.2"/>
    <row r="41139" x14ac:dyDescent="0.2"/>
    <row r="41140" x14ac:dyDescent="0.2"/>
    <row r="41141" x14ac:dyDescent="0.2"/>
    <row r="41142" x14ac:dyDescent="0.2"/>
    <row r="41143" x14ac:dyDescent="0.2"/>
    <row r="41144" x14ac:dyDescent="0.2"/>
    <row r="41145" x14ac:dyDescent="0.2"/>
    <row r="41146" x14ac:dyDescent="0.2"/>
    <row r="41147" x14ac:dyDescent="0.2"/>
    <row r="41148" x14ac:dyDescent="0.2"/>
    <row r="41149" x14ac:dyDescent="0.2"/>
    <row r="41150" x14ac:dyDescent="0.2"/>
    <row r="41151" x14ac:dyDescent="0.2"/>
    <row r="41152" x14ac:dyDescent="0.2"/>
    <row r="41153" x14ac:dyDescent="0.2"/>
    <row r="41154" x14ac:dyDescent="0.2"/>
    <row r="41155" x14ac:dyDescent="0.2"/>
    <row r="41156" x14ac:dyDescent="0.2"/>
    <row r="41157" x14ac:dyDescent="0.2"/>
    <row r="41158" x14ac:dyDescent="0.2"/>
    <row r="41159" x14ac:dyDescent="0.2"/>
    <row r="41160" x14ac:dyDescent="0.2"/>
    <row r="41161" x14ac:dyDescent="0.2"/>
    <row r="41162" x14ac:dyDescent="0.2"/>
    <row r="41163" x14ac:dyDescent="0.2"/>
    <row r="41164" x14ac:dyDescent="0.2"/>
    <row r="41165" x14ac:dyDescent="0.2"/>
    <row r="41166" x14ac:dyDescent="0.2"/>
    <row r="41167" x14ac:dyDescent="0.2"/>
    <row r="41168" x14ac:dyDescent="0.2"/>
    <row r="41169" x14ac:dyDescent="0.2"/>
    <row r="41170" x14ac:dyDescent="0.2"/>
    <row r="41171" x14ac:dyDescent="0.2"/>
    <row r="41172" x14ac:dyDescent="0.2"/>
    <row r="41173" x14ac:dyDescent="0.2"/>
    <row r="41174" x14ac:dyDescent="0.2"/>
    <row r="41175" x14ac:dyDescent="0.2"/>
    <row r="41176" x14ac:dyDescent="0.2"/>
    <row r="41177" x14ac:dyDescent="0.2"/>
    <row r="41178" x14ac:dyDescent="0.2"/>
    <row r="41179" x14ac:dyDescent="0.2"/>
    <row r="41180" x14ac:dyDescent="0.2"/>
    <row r="41181" x14ac:dyDescent="0.2"/>
    <row r="41182" x14ac:dyDescent="0.2"/>
    <row r="41183" x14ac:dyDescent="0.2"/>
    <row r="41184" x14ac:dyDescent="0.2"/>
    <row r="41185" x14ac:dyDescent="0.2"/>
    <row r="41186" x14ac:dyDescent="0.2"/>
    <row r="41187" x14ac:dyDescent="0.2"/>
    <row r="41188" x14ac:dyDescent="0.2"/>
    <row r="41189" x14ac:dyDescent="0.2"/>
    <row r="41190" x14ac:dyDescent="0.2"/>
    <row r="41191" x14ac:dyDescent="0.2"/>
    <row r="41192" x14ac:dyDescent="0.2"/>
    <row r="41193" x14ac:dyDescent="0.2"/>
    <row r="41194" x14ac:dyDescent="0.2"/>
    <row r="41195" x14ac:dyDescent="0.2"/>
    <row r="41196" x14ac:dyDescent="0.2"/>
    <row r="41197" x14ac:dyDescent="0.2"/>
    <row r="41198" x14ac:dyDescent="0.2"/>
    <row r="41199" x14ac:dyDescent="0.2"/>
    <row r="41200" x14ac:dyDescent="0.2"/>
    <row r="41201" x14ac:dyDescent="0.2"/>
    <row r="41202" x14ac:dyDescent="0.2"/>
    <row r="41203" x14ac:dyDescent="0.2"/>
    <row r="41204" x14ac:dyDescent="0.2"/>
    <row r="41205" x14ac:dyDescent="0.2"/>
    <row r="41206" x14ac:dyDescent="0.2"/>
    <row r="41207" x14ac:dyDescent="0.2"/>
    <row r="41208" x14ac:dyDescent="0.2"/>
    <row r="41209" x14ac:dyDescent="0.2"/>
    <row r="41210" x14ac:dyDescent="0.2"/>
    <row r="41211" x14ac:dyDescent="0.2"/>
    <row r="41212" x14ac:dyDescent="0.2"/>
    <row r="41213" x14ac:dyDescent="0.2"/>
    <row r="41214" x14ac:dyDescent="0.2"/>
    <row r="41215" x14ac:dyDescent="0.2"/>
    <row r="41216" x14ac:dyDescent="0.2"/>
    <row r="41217" x14ac:dyDescent="0.2"/>
    <row r="41218" x14ac:dyDescent="0.2"/>
    <row r="41219" x14ac:dyDescent="0.2"/>
    <row r="41220" x14ac:dyDescent="0.2"/>
    <row r="41221" x14ac:dyDescent="0.2"/>
    <row r="41222" x14ac:dyDescent="0.2"/>
    <row r="41223" x14ac:dyDescent="0.2"/>
    <row r="41224" x14ac:dyDescent="0.2"/>
    <row r="41225" x14ac:dyDescent="0.2"/>
    <row r="41226" x14ac:dyDescent="0.2"/>
    <row r="41227" x14ac:dyDescent="0.2"/>
    <row r="41228" x14ac:dyDescent="0.2"/>
    <row r="41229" x14ac:dyDescent="0.2"/>
    <row r="41230" x14ac:dyDescent="0.2"/>
    <row r="41231" x14ac:dyDescent="0.2"/>
    <row r="41232" x14ac:dyDescent="0.2"/>
    <row r="41233" x14ac:dyDescent="0.2"/>
    <row r="41234" x14ac:dyDescent="0.2"/>
    <row r="41235" x14ac:dyDescent="0.2"/>
    <row r="41236" x14ac:dyDescent="0.2"/>
    <row r="41237" x14ac:dyDescent="0.2"/>
    <row r="41238" x14ac:dyDescent="0.2"/>
    <row r="41239" x14ac:dyDescent="0.2"/>
    <row r="41240" x14ac:dyDescent="0.2"/>
    <row r="41241" x14ac:dyDescent="0.2"/>
    <row r="41242" x14ac:dyDescent="0.2"/>
    <row r="41243" x14ac:dyDescent="0.2"/>
    <row r="41244" x14ac:dyDescent="0.2"/>
    <row r="41245" x14ac:dyDescent="0.2"/>
    <row r="41246" x14ac:dyDescent="0.2"/>
    <row r="41247" x14ac:dyDescent="0.2"/>
    <row r="41248" x14ac:dyDescent="0.2"/>
    <row r="41249" x14ac:dyDescent="0.2"/>
    <row r="41250" x14ac:dyDescent="0.2"/>
    <row r="41251" x14ac:dyDescent="0.2"/>
    <row r="41252" x14ac:dyDescent="0.2"/>
    <row r="41253" x14ac:dyDescent="0.2"/>
    <row r="41254" x14ac:dyDescent="0.2"/>
    <row r="41255" x14ac:dyDescent="0.2"/>
    <row r="41256" x14ac:dyDescent="0.2"/>
    <row r="41257" x14ac:dyDescent="0.2"/>
    <row r="41258" x14ac:dyDescent="0.2"/>
    <row r="41259" x14ac:dyDescent="0.2"/>
    <row r="41260" x14ac:dyDescent="0.2"/>
    <row r="41261" x14ac:dyDescent="0.2"/>
    <row r="41262" x14ac:dyDescent="0.2"/>
    <row r="41263" x14ac:dyDescent="0.2"/>
    <row r="41264" x14ac:dyDescent="0.2"/>
    <row r="41265" x14ac:dyDescent="0.2"/>
    <row r="41266" x14ac:dyDescent="0.2"/>
    <row r="41267" x14ac:dyDescent="0.2"/>
    <row r="41268" x14ac:dyDescent="0.2"/>
    <row r="41269" x14ac:dyDescent="0.2"/>
    <row r="41270" x14ac:dyDescent="0.2"/>
    <row r="41271" x14ac:dyDescent="0.2"/>
    <row r="41272" x14ac:dyDescent="0.2"/>
    <row r="41273" x14ac:dyDescent="0.2"/>
    <row r="41274" x14ac:dyDescent="0.2"/>
    <row r="41275" x14ac:dyDescent="0.2"/>
    <row r="41276" x14ac:dyDescent="0.2"/>
    <row r="41277" x14ac:dyDescent="0.2"/>
    <row r="41278" x14ac:dyDescent="0.2"/>
    <row r="41279" x14ac:dyDescent="0.2"/>
    <row r="41280" x14ac:dyDescent="0.2"/>
    <row r="41281" x14ac:dyDescent="0.2"/>
    <row r="41282" x14ac:dyDescent="0.2"/>
    <row r="41283" x14ac:dyDescent="0.2"/>
    <row r="41284" x14ac:dyDescent="0.2"/>
    <row r="41285" x14ac:dyDescent="0.2"/>
    <row r="41286" x14ac:dyDescent="0.2"/>
    <row r="41287" x14ac:dyDescent="0.2"/>
    <row r="41288" x14ac:dyDescent="0.2"/>
    <row r="41289" x14ac:dyDescent="0.2"/>
    <row r="41290" x14ac:dyDescent="0.2"/>
    <row r="41291" x14ac:dyDescent="0.2"/>
    <row r="41292" x14ac:dyDescent="0.2"/>
    <row r="41293" x14ac:dyDescent="0.2"/>
    <row r="41294" x14ac:dyDescent="0.2"/>
    <row r="41295" x14ac:dyDescent="0.2"/>
    <row r="41296" x14ac:dyDescent="0.2"/>
    <row r="41297" x14ac:dyDescent="0.2"/>
    <row r="41298" x14ac:dyDescent="0.2"/>
    <row r="41299" x14ac:dyDescent="0.2"/>
    <row r="41300" x14ac:dyDescent="0.2"/>
    <row r="41301" x14ac:dyDescent="0.2"/>
    <row r="41302" x14ac:dyDescent="0.2"/>
    <row r="41303" x14ac:dyDescent="0.2"/>
    <row r="41304" x14ac:dyDescent="0.2"/>
    <row r="41305" x14ac:dyDescent="0.2"/>
    <row r="41306" x14ac:dyDescent="0.2"/>
    <row r="41307" x14ac:dyDescent="0.2"/>
    <row r="41308" x14ac:dyDescent="0.2"/>
    <row r="41309" x14ac:dyDescent="0.2"/>
    <row r="41310" x14ac:dyDescent="0.2"/>
    <row r="41311" x14ac:dyDescent="0.2"/>
    <row r="41312" x14ac:dyDescent="0.2"/>
    <row r="41313" x14ac:dyDescent="0.2"/>
    <row r="41314" x14ac:dyDescent="0.2"/>
    <row r="41315" x14ac:dyDescent="0.2"/>
    <row r="41316" x14ac:dyDescent="0.2"/>
    <row r="41317" x14ac:dyDescent="0.2"/>
    <row r="41318" x14ac:dyDescent="0.2"/>
    <row r="41319" x14ac:dyDescent="0.2"/>
    <row r="41320" x14ac:dyDescent="0.2"/>
    <row r="41321" x14ac:dyDescent="0.2"/>
    <row r="41322" x14ac:dyDescent="0.2"/>
    <row r="41323" x14ac:dyDescent="0.2"/>
    <row r="41324" x14ac:dyDescent="0.2"/>
    <row r="41325" x14ac:dyDescent="0.2"/>
    <row r="41326" x14ac:dyDescent="0.2"/>
    <row r="41327" x14ac:dyDescent="0.2"/>
    <row r="41328" x14ac:dyDescent="0.2"/>
    <row r="41329" x14ac:dyDescent="0.2"/>
    <row r="41330" x14ac:dyDescent="0.2"/>
    <row r="41331" x14ac:dyDescent="0.2"/>
    <row r="41332" x14ac:dyDescent="0.2"/>
    <row r="41333" x14ac:dyDescent="0.2"/>
    <row r="41334" x14ac:dyDescent="0.2"/>
    <row r="41335" x14ac:dyDescent="0.2"/>
    <row r="41336" x14ac:dyDescent="0.2"/>
    <row r="41337" x14ac:dyDescent="0.2"/>
    <row r="41338" x14ac:dyDescent="0.2"/>
    <row r="41339" x14ac:dyDescent="0.2"/>
    <row r="41340" x14ac:dyDescent="0.2"/>
    <row r="41341" x14ac:dyDescent="0.2"/>
    <row r="41342" x14ac:dyDescent="0.2"/>
    <row r="41343" x14ac:dyDescent="0.2"/>
    <row r="41344" x14ac:dyDescent="0.2"/>
    <row r="41345" x14ac:dyDescent="0.2"/>
    <row r="41346" x14ac:dyDescent="0.2"/>
    <row r="41347" x14ac:dyDescent="0.2"/>
    <row r="41348" x14ac:dyDescent="0.2"/>
    <row r="41349" x14ac:dyDescent="0.2"/>
    <row r="41350" x14ac:dyDescent="0.2"/>
    <row r="41351" x14ac:dyDescent="0.2"/>
    <row r="41352" x14ac:dyDescent="0.2"/>
    <row r="41353" x14ac:dyDescent="0.2"/>
    <row r="41354" x14ac:dyDescent="0.2"/>
    <row r="41355" x14ac:dyDescent="0.2"/>
    <row r="41356" x14ac:dyDescent="0.2"/>
    <row r="41357" x14ac:dyDescent="0.2"/>
    <row r="41358" x14ac:dyDescent="0.2"/>
    <row r="41359" x14ac:dyDescent="0.2"/>
    <row r="41360" x14ac:dyDescent="0.2"/>
    <row r="41361" x14ac:dyDescent="0.2"/>
    <row r="41362" x14ac:dyDescent="0.2"/>
    <row r="41363" x14ac:dyDescent="0.2"/>
    <row r="41364" x14ac:dyDescent="0.2"/>
    <row r="41365" x14ac:dyDescent="0.2"/>
    <row r="41366" x14ac:dyDescent="0.2"/>
    <row r="41367" x14ac:dyDescent="0.2"/>
    <row r="41368" x14ac:dyDescent="0.2"/>
    <row r="41369" x14ac:dyDescent="0.2"/>
    <row r="41370" x14ac:dyDescent="0.2"/>
    <row r="41371" x14ac:dyDescent="0.2"/>
    <row r="41372" x14ac:dyDescent="0.2"/>
    <row r="41373" x14ac:dyDescent="0.2"/>
    <row r="41374" x14ac:dyDescent="0.2"/>
    <row r="41375" x14ac:dyDescent="0.2"/>
    <row r="41376" x14ac:dyDescent="0.2"/>
    <row r="41377" x14ac:dyDescent="0.2"/>
    <row r="41378" x14ac:dyDescent="0.2"/>
    <row r="41379" x14ac:dyDescent="0.2"/>
    <row r="41380" x14ac:dyDescent="0.2"/>
    <row r="41381" x14ac:dyDescent="0.2"/>
    <row r="41382" x14ac:dyDescent="0.2"/>
    <row r="41383" x14ac:dyDescent="0.2"/>
    <row r="41384" x14ac:dyDescent="0.2"/>
    <row r="41385" x14ac:dyDescent="0.2"/>
    <row r="41386" x14ac:dyDescent="0.2"/>
    <row r="41387" x14ac:dyDescent="0.2"/>
    <row r="41388" x14ac:dyDescent="0.2"/>
    <row r="41389" x14ac:dyDescent="0.2"/>
    <row r="41390" x14ac:dyDescent="0.2"/>
    <row r="41391" x14ac:dyDescent="0.2"/>
    <row r="41392" x14ac:dyDescent="0.2"/>
    <row r="41393" x14ac:dyDescent="0.2"/>
    <row r="41394" x14ac:dyDescent="0.2"/>
    <row r="41395" x14ac:dyDescent="0.2"/>
    <row r="41396" x14ac:dyDescent="0.2"/>
    <row r="41397" x14ac:dyDescent="0.2"/>
    <row r="41398" x14ac:dyDescent="0.2"/>
    <row r="41399" x14ac:dyDescent="0.2"/>
    <row r="41400" x14ac:dyDescent="0.2"/>
    <row r="41401" x14ac:dyDescent="0.2"/>
    <row r="41402" x14ac:dyDescent="0.2"/>
    <row r="41403" x14ac:dyDescent="0.2"/>
    <row r="41404" x14ac:dyDescent="0.2"/>
    <row r="41405" x14ac:dyDescent="0.2"/>
    <row r="41406" x14ac:dyDescent="0.2"/>
    <row r="41407" x14ac:dyDescent="0.2"/>
    <row r="41408" x14ac:dyDescent="0.2"/>
    <row r="41409" x14ac:dyDescent="0.2"/>
    <row r="41410" x14ac:dyDescent="0.2"/>
    <row r="41411" x14ac:dyDescent="0.2"/>
    <row r="41412" x14ac:dyDescent="0.2"/>
    <row r="41413" x14ac:dyDescent="0.2"/>
    <row r="41414" x14ac:dyDescent="0.2"/>
    <row r="41415" x14ac:dyDescent="0.2"/>
    <row r="41416" x14ac:dyDescent="0.2"/>
    <row r="41417" x14ac:dyDescent="0.2"/>
    <row r="41418" x14ac:dyDescent="0.2"/>
    <row r="41419" x14ac:dyDescent="0.2"/>
    <row r="41420" x14ac:dyDescent="0.2"/>
    <row r="41421" x14ac:dyDescent="0.2"/>
    <row r="41422" x14ac:dyDescent="0.2"/>
    <row r="41423" x14ac:dyDescent="0.2"/>
    <row r="41424" x14ac:dyDescent="0.2"/>
    <row r="41425" x14ac:dyDescent="0.2"/>
    <row r="41426" x14ac:dyDescent="0.2"/>
    <row r="41427" x14ac:dyDescent="0.2"/>
    <row r="41428" x14ac:dyDescent="0.2"/>
    <row r="41429" x14ac:dyDescent="0.2"/>
    <row r="41430" x14ac:dyDescent="0.2"/>
    <row r="41431" x14ac:dyDescent="0.2"/>
    <row r="41432" x14ac:dyDescent="0.2"/>
    <row r="41433" x14ac:dyDescent="0.2"/>
    <row r="41434" x14ac:dyDescent="0.2"/>
    <row r="41435" x14ac:dyDescent="0.2"/>
    <row r="41436" x14ac:dyDescent="0.2"/>
    <row r="41437" x14ac:dyDescent="0.2"/>
    <row r="41438" x14ac:dyDescent="0.2"/>
    <row r="41439" x14ac:dyDescent="0.2"/>
    <row r="41440" x14ac:dyDescent="0.2"/>
    <row r="41441" x14ac:dyDescent="0.2"/>
    <row r="41442" x14ac:dyDescent="0.2"/>
    <row r="41443" x14ac:dyDescent="0.2"/>
    <row r="41444" x14ac:dyDescent="0.2"/>
    <row r="41445" x14ac:dyDescent="0.2"/>
    <row r="41446" x14ac:dyDescent="0.2"/>
    <row r="41447" x14ac:dyDescent="0.2"/>
    <row r="41448" x14ac:dyDescent="0.2"/>
    <row r="41449" x14ac:dyDescent="0.2"/>
    <row r="41450" x14ac:dyDescent="0.2"/>
    <row r="41451" x14ac:dyDescent="0.2"/>
    <row r="41452" x14ac:dyDescent="0.2"/>
    <row r="41453" x14ac:dyDescent="0.2"/>
    <row r="41454" x14ac:dyDescent="0.2"/>
    <row r="41455" x14ac:dyDescent="0.2"/>
    <row r="41456" x14ac:dyDescent="0.2"/>
    <row r="41457" x14ac:dyDescent="0.2"/>
    <row r="41458" x14ac:dyDescent="0.2"/>
    <row r="41459" x14ac:dyDescent="0.2"/>
    <row r="41460" x14ac:dyDescent="0.2"/>
    <row r="41461" x14ac:dyDescent="0.2"/>
    <row r="41462" x14ac:dyDescent="0.2"/>
    <row r="41463" x14ac:dyDescent="0.2"/>
    <row r="41464" x14ac:dyDescent="0.2"/>
    <row r="41465" x14ac:dyDescent="0.2"/>
    <row r="41466" x14ac:dyDescent="0.2"/>
    <row r="41467" x14ac:dyDescent="0.2"/>
    <row r="41468" x14ac:dyDescent="0.2"/>
    <row r="41469" x14ac:dyDescent="0.2"/>
    <row r="41470" x14ac:dyDescent="0.2"/>
    <row r="41471" x14ac:dyDescent="0.2"/>
    <row r="41472" x14ac:dyDescent="0.2"/>
    <row r="41473" x14ac:dyDescent="0.2"/>
    <row r="41474" x14ac:dyDescent="0.2"/>
    <row r="41475" x14ac:dyDescent="0.2"/>
    <row r="41476" x14ac:dyDescent="0.2"/>
    <row r="41477" x14ac:dyDescent="0.2"/>
    <row r="41478" x14ac:dyDescent="0.2"/>
    <row r="41479" x14ac:dyDescent="0.2"/>
    <row r="41480" x14ac:dyDescent="0.2"/>
    <row r="41481" x14ac:dyDescent="0.2"/>
    <row r="41482" x14ac:dyDescent="0.2"/>
    <row r="41483" x14ac:dyDescent="0.2"/>
    <row r="41484" x14ac:dyDescent="0.2"/>
    <row r="41485" x14ac:dyDescent="0.2"/>
    <row r="41486" x14ac:dyDescent="0.2"/>
    <row r="41487" x14ac:dyDescent="0.2"/>
    <row r="41488" x14ac:dyDescent="0.2"/>
    <row r="41489" x14ac:dyDescent="0.2"/>
    <row r="41490" x14ac:dyDescent="0.2"/>
    <row r="41491" x14ac:dyDescent="0.2"/>
    <row r="41492" x14ac:dyDescent="0.2"/>
    <row r="41493" x14ac:dyDescent="0.2"/>
    <row r="41494" x14ac:dyDescent="0.2"/>
    <row r="41495" x14ac:dyDescent="0.2"/>
    <row r="41496" x14ac:dyDescent="0.2"/>
    <row r="41497" x14ac:dyDescent="0.2"/>
    <row r="41498" x14ac:dyDescent="0.2"/>
    <row r="41499" x14ac:dyDescent="0.2"/>
    <row r="41500" x14ac:dyDescent="0.2"/>
    <row r="41501" x14ac:dyDescent="0.2"/>
    <row r="41502" x14ac:dyDescent="0.2"/>
    <row r="41503" x14ac:dyDescent="0.2"/>
    <row r="41504" x14ac:dyDescent="0.2"/>
    <row r="41505" x14ac:dyDescent="0.2"/>
    <row r="41506" x14ac:dyDescent="0.2"/>
    <row r="41507" x14ac:dyDescent="0.2"/>
    <row r="41508" x14ac:dyDescent="0.2"/>
    <row r="41509" x14ac:dyDescent="0.2"/>
    <row r="41510" x14ac:dyDescent="0.2"/>
    <row r="41511" x14ac:dyDescent="0.2"/>
    <row r="41512" x14ac:dyDescent="0.2"/>
    <row r="41513" x14ac:dyDescent="0.2"/>
    <row r="41514" x14ac:dyDescent="0.2"/>
    <row r="41515" x14ac:dyDescent="0.2"/>
    <row r="41516" x14ac:dyDescent="0.2"/>
    <row r="41517" x14ac:dyDescent="0.2"/>
    <row r="41518" x14ac:dyDescent="0.2"/>
    <row r="41519" x14ac:dyDescent="0.2"/>
    <row r="41520" x14ac:dyDescent="0.2"/>
    <row r="41521" x14ac:dyDescent="0.2"/>
    <row r="41522" x14ac:dyDescent="0.2"/>
    <row r="41523" x14ac:dyDescent="0.2"/>
    <row r="41524" x14ac:dyDescent="0.2"/>
    <row r="41525" x14ac:dyDescent="0.2"/>
    <row r="41526" x14ac:dyDescent="0.2"/>
    <row r="41527" x14ac:dyDescent="0.2"/>
    <row r="41528" x14ac:dyDescent="0.2"/>
    <row r="41529" x14ac:dyDescent="0.2"/>
    <row r="41530" x14ac:dyDescent="0.2"/>
    <row r="41531" x14ac:dyDescent="0.2"/>
    <row r="41532" x14ac:dyDescent="0.2"/>
    <row r="41533" x14ac:dyDescent="0.2"/>
    <row r="41534" x14ac:dyDescent="0.2"/>
    <row r="41535" x14ac:dyDescent="0.2"/>
    <row r="41536" x14ac:dyDescent="0.2"/>
    <row r="41537" x14ac:dyDescent="0.2"/>
    <row r="41538" x14ac:dyDescent="0.2"/>
    <row r="41539" x14ac:dyDescent="0.2"/>
    <row r="41540" x14ac:dyDescent="0.2"/>
    <row r="41541" x14ac:dyDescent="0.2"/>
    <row r="41542" x14ac:dyDescent="0.2"/>
    <row r="41543" x14ac:dyDescent="0.2"/>
    <row r="41544" x14ac:dyDescent="0.2"/>
    <row r="41545" x14ac:dyDescent="0.2"/>
    <row r="41546" x14ac:dyDescent="0.2"/>
    <row r="41547" x14ac:dyDescent="0.2"/>
    <row r="41548" x14ac:dyDescent="0.2"/>
    <row r="41549" x14ac:dyDescent="0.2"/>
    <row r="41550" x14ac:dyDescent="0.2"/>
    <row r="41551" x14ac:dyDescent="0.2"/>
    <row r="41552" x14ac:dyDescent="0.2"/>
    <row r="41553" x14ac:dyDescent="0.2"/>
    <row r="41554" x14ac:dyDescent="0.2"/>
    <row r="41555" x14ac:dyDescent="0.2"/>
    <row r="41556" x14ac:dyDescent="0.2"/>
    <row r="41557" x14ac:dyDescent="0.2"/>
    <row r="41558" x14ac:dyDescent="0.2"/>
    <row r="41559" x14ac:dyDescent="0.2"/>
    <row r="41560" x14ac:dyDescent="0.2"/>
    <row r="41561" x14ac:dyDescent="0.2"/>
    <row r="41562" x14ac:dyDescent="0.2"/>
    <row r="41563" x14ac:dyDescent="0.2"/>
    <row r="41564" x14ac:dyDescent="0.2"/>
    <row r="41565" x14ac:dyDescent="0.2"/>
    <row r="41566" x14ac:dyDescent="0.2"/>
    <row r="41567" x14ac:dyDescent="0.2"/>
    <row r="41568" x14ac:dyDescent="0.2"/>
    <row r="41569" x14ac:dyDescent="0.2"/>
    <row r="41570" x14ac:dyDescent="0.2"/>
    <row r="41571" x14ac:dyDescent="0.2"/>
    <row r="41572" x14ac:dyDescent="0.2"/>
    <row r="41573" x14ac:dyDescent="0.2"/>
    <row r="41574" x14ac:dyDescent="0.2"/>
    <row r="41575" x14ac:dyDescent="0.2"/>
    <row r="41576" x14ac:dyDescent="0.2"/>
    <row r="41577" x14ac:dyDescent="0.2"/>
    <row r="41578" x14ac:dyDescent="0.2"/>
    <row r="41579" x14ac:dyDescent="0.2"/>
    <row r="41580" x14ac:dyDescent="0.2"/>
    <row r="41581" x14ac:dyDescent="0.2"/>
    <row r="41582" x14ac:dyDescent="0.2"/>
    <row r="41583" x14ac:dyDescent="0.2"/>
    <row r="41584" x14ac:dyDescent="0.2"/>
    <row r="41585" x14ac:dyDescent="0.2"/>
    <row r="41586" x14ac:dyDescent="0.2"/>
    <row r="41587" x14ac:dyDescent="0.2"/>
    <row r="41588" x14ac:dyDescent="0.2"/>
    <row r="41589" x14ac:dyDescent="0.2"/>
    <row r="41590" x14ac:dyDescent="0.2"/>
    <row r="41591" x14ac:dyDescent="0.2"/>
    <row r="41592" x14ac:dyDescent="0.2"/>
    <row r="41593" x14ac:dyDescent="0.2"/>
    <row r="41594" x14ac:dyDescent="0.2"/>
    <row r="41595" x14ac:dyDescent="0.2"/>
    <row r="41596" x14ac:dyDescent="0.2"/>
    <row r="41597" x14ac:dyDescent="0.2"/>
    <row r="41598" x14ac:dyDescent="0.2"/>
    <row r="41599" x14ac:dyDescent="0.2"/>
    <row r="41600" x14ac:dyDescent="0.2"/>
    <row r="41601" x14ac:dyDescent="0.2"/>
    <row r="41602" x14ac:dyDescent="0.2"/>
    <row r="41603" x14ac:dyDescent="0.2"/>
    <row r="41604" x14ac:dyDescent="0.2"/>
    <row r="41605" x14ac:dyDescent="0.2"/>
    <row r="41606" x14ac:dyDescent="0.2"/>
    <row r="41607" x14ac:dyDescent="0.2"/>
    <row r="41608" x14ac:dyDescent="0.2"/>
    <row r="41609" x14ac:dyDescent="0.2"/>
    <row r="41610" x14ac:dyDescent="0.2"/>
    <row r="41611" x14ac:dyDescent="0.2"/>
    <row r="41612" x14ac:dyDescent="0.2"/>
    <row r="41613" x14ac:dyDescent="0.2"/>
    <row r="41614" x14ac:dyDescent="0.2"/>
    <row r="41615" x14ac:dyDescent="0.2"/>
    <row r="41616" x14ac:dyDescent="0.2"/>
    <row r="41617" x14ac:dyDescent="0.2"/>
    <row r="41618" x14ac:dyDescent="0.2"/>
    <row r="41619" x14ac:dyDescent="0.2"/>
    <row r="41620" x14ac:dyDescent="0.2"/>
    <row r="41621" x14ac:dyDescent="0.2"/>
    <row r="41622" x14ac:dyDescent="0.2"/>
    <row r="41623" x14ac:dyDescent="0.2"/>
    <row r="41624" x14ac:dyDescent="0.2"/>
    <row r="41625" x14ac:dyDescent="0.2"/>
    <row r="41626" x14ac:dyDescent="0.2"/>
    <row r="41627" x14ac:dyDescent="0.2"/>
    <row r="41628" x14ac:dyDescent="0.2"/>
    <row r="41629" x14ac:dyDescent="0.2"/>
    <row r="41630" x14ac:dyDescent="0.2"/>
    <row r="41631" x14ac:dyDescent="0.2"/>
    <row r="41632" x14ac:dyDescent="0.2"/>
    <row r="41633" x14ac:dyDescent="0.2"/>
    <row r="41634" x14ac:dyDescent="0.2"/>
    <row r="41635" x14ac:dyDescent="0.2"/>
    <row r="41636" x14ac:dyDescent="0.2"/>
    <row r="41637" x14ac:dyDescent="0.2"/>
    <row r="41638" x14ac:dyDescent="0.2"/>
    <row r="41639" x14ac:dyDescent="0.2"/>
    <row r="41640" x14ac:dyDescent="0.2"/>
    <row r="41641" x14ac:dyDescent="0.2"/>
    <row r="41642" x14ac:dyDescent="0.2"/>
    <row r="41643" x14ac:dyDescent="0.2"/>
    <row r="41644" x14ac:dyDescent="0.2"/>
    <row r="41645" x14ac:dyDescent="0.2"/>
    <row r="41646" x14ac:dyDescent="0.2"/>
    <row r="41647" x14ac:dyDescent="0.2"/>
    <row r="41648" x14ac:dyDescent="0.2"/>
    <row r="41649" x14ac:dyDescent="0.2"/>
    <row r="41650" x14ac:dyDescent="0.2"/>
    <row r="41651" x14ac:dyDescent="0.2"/>
    <row r="41652" x14ac:dyDescent="0.2"/>
    <row r="41653" x14ac:dyDescent="0.2"/>
    <row r="41654" x14ac:dyDescent="0.2"/>
    <row r="41655" x14ac:dyDescent="0.2"/>
    <row r="41656" x14ac:dyDescent="0.2"/>
    <row r="41657" x14ac:dyDescent="0.2"/>
    <row r="41658" x14ac:dyDescent="0.2"/>
    <row r="41659" x14ac:dyDescent="0.2"/>
    <row r="41660" x14ac:dyDescent="0.2"/>
    <row r="41661" x14ac:dyDescent="0.2"/>
    <row r="41662" x14ac:dyDescent="0.2"/>
    <row r="41663" x14ac:dyDescent="0.2"/>
    <row r="41664" x14ac:dyDescent="0.2"/>
    <row r="41665" x14ac:dyDescent="0.2"/>
    <row r="41666" x14ac:dyDescent="0.2"/>
    <row r="41667" x14ac:dyDescent="0.2"/>
    <row r="41668" x14ac:dyDescent="0.2"/>
    <row r="41669" x14ac:dyDescent="0.2"/>
    <row r="41670" x14ac:dyDescent="0.2"/>
    <row r="41671" x14ac:dyDescent="0.2"/>
    <row r="41672" x14ac:dyDescent="0.2"/>
    <row r="41673" x14ac:dyDescent="0.2"/>
    <row r="41674" x14ac:dyDescent="0.2"/>
    <row r="41675" x14ac:dyDescent="0.2"/>
    <row r="41676" x14ac:dyDescent="0.2"/>
    <row r="41677" x14ac:dyDescent="0.2"/>
    <row r="41678" x14ac:dyDescent="0.2"/>
    <row r="41679" x14ac:dyDescent="0.2"/>
    <row r="41680" x14ac:dyDescent="0.2"/>
    <row r="41681" x14ac:dyDescent="0.2"/>
    <row r="41682" x14ac:dyDescent="0.2"/>
    <row r="41683" x14ac:dyDescent="0.2"/>
    <row r="41684" x14ac:dyDescent="0.2"/>
    <row r="41685" x14ac:dyDescent="0.2"/>
    <row r="41686" x14ac:dyDescent="0.2"/>
    <row r="41687" x14ac:dyDescent="0.2"/>
    <row r="41688" x14ac:dyDescent="0.2"/>
    <row r="41689" x14ac:dyDescent="0.2"/>
    <row r="41690" x14ac:dyDescent="0.2"/>
    <row r="41691" x14ac:dyDescent="0.2"/>
    <row r="41692" x14ac:dyDescent="0.2"/>
    <row r="41693" x14ac:dyDescent="0.2"/>
    <row r="41694" x14ac:dyDescent="0.2"/>
    <row r="41695" x14ac:dyDescent="0.2"/>
    <row r="41696" x14ac:dyDescent="0.2"/>
    <row r="41697" x14ac:dyDescent="0.2"/>
    <row r="41698" x14ac:dyDescent="0.2"/>
    <row r="41699" x14ac:dyDescent="0.2"/>
    <row r="41700" x14ac:dyDescent="0.2"/>
    <row r="41701" x14ac:dyDescent="0.2"/>
    <row r="41702" x14ac:dyDescent="0.2"/>
    <row r="41703" x14ac:dyDescent="0.2"/>
    <row r="41704" x14ac:dyDescent="0.2"/>
    <row r="41705" x14ac:dyDescent="0.2"/>
    <row r="41706" x14ac:dyDescent="0.2"/>
    <row r="41707" x14ac:dyDescent="0.2"/>
    <row r="41708" x14ac:dyDescent="0.2"/>
    <row r="41709" x14ac:dyDescent="0.2"/>
    <row r="41710" x14ac:dyDescent="0.2"/>
    <row r="41711" x14ac:dyDescent="0.2"/>
    <row r="41712" x14ac:dyDescent="0.2"/>
    <row r="41713" x14ac:dyDescent="0.2"/>
    <row r="41714" x14ac:dyDescent="0.2"/>
    <row r="41715" x14ac:dyDescent="0.2"/>
    <row r="41716" x14ac:dyDescent="0.2"/>
    <row r="41717" x14ac:dyDescent="0.2"/>
    <row r="41718" x14ac:dyDescent="0.2"/>
    <row r="41719" x14ac:dyDescent="0.2"/>
    <row r="41720" x14ac:dyDescent="0.2"/>
    <row r="41721" x14ac:dyDescent="0.2"/>
    <row r="41722" x14ac:dyDescent="0.2"/>
    <row r="41723" x14ac:dyDescent="0.2"/>
    <row r="41724" x14ac:dyDescent="0.2"/>
    <row r="41725" x14ac:dyDescent="0.2"/>
    <row r="41726" x14ac:dyDescent="0.2"/>
    <row r="41727" x14ac:dyDescent="0.2"/>
    <row r="41728" x14ac:dyDescent="0.2"/>
    <row r="41729" x14ac:dyDescent="0.2"/>
    <row r="41730" x14ac:dyDescent="0.2"/>
    <row r="41731" x14ac:dyDescent="0.2"/>
    <row r="41732" x14ac:dyDescent="0.2"/>
    <row r="41733" x14ac:dyDescent="0.2"/>
    <row r="41734" x14ac:dyDescent="0.2"/>
    <row r="41735" x14ac:dyDescent="0.2"/>
    <row r="41736" x14ac:dyDescent="0.2"/>
    <row r="41737" x14ac:dyDescent="0.2"/>
    <row r="41738" x14ac:dyDescent="0.2"/>
    <row r="41739" x14ac:dyDescent="0.2"/>
    <row r="41740" x14ac:dyDescent="0.2"/>
    <row r="41741" x14ac:dyDescent="0.2"/>
    <row r="41742" x14ac:dyDescent="0.2"/>
    <row r="41743" x14ac:dyDescent="0.2"/>
    <row r="41744" x14ac:dyDescent="0.2"/>
    <row r="41745" x14ac:dyDescent="0.2"/>
    <row r="41746" x14ac:dyDescent="0.2"/>
    <row r="41747" x14ac:dyDescent="0.2"/>
    <row r="41748" x14ac:dyDescent="0.2"/>
    <row r="41749" x14ac:dyDescent="0.2"/>
    <row r="41750" x14ac:dyDescent="0.2"/>
    <row r="41751" x14ac:dyDescent="0.2"/>
    <row r="41752" x14ac:dyDescent="0.2"/>
    <row r="41753" x14ac:dyDescent="0.2"/>
    <row r="41754" x14ac:dyDescent="0.2"/>
    <row r="41755" x14ac:dyDescent="0.2"/>
    <row r="41756" x14ac:dyDescent="0.2"/>
    <row r="41757" x14ac:dyDescent="0.2"/>
    <row r="41758" x14ac:dyDescent="0.2"/>
    <row r="41759" x14ac:dyDescent="0.2"/>
    <row r="41760" x14ac:dyDescent="0.2"/>
    <row r="41761" x14ac:dyDescent="0.2"/>
    <row r="41762" x14ac:dyDescent="0.2"/>
    <row r="41763" x14ac:dyDescent="0.2"/>
    <row r="41764" x14ac:dyDescent="0.2"/>
    <row r="41765" x14ac:dyDescent="0.2"/>
    <row r="41766" x14ac:dyDescent="0.2"/>
    <row r="41767" x14ac:dyDescent="0.2"/>
    <row r="41768" x14ac:dyDescent="0.2"/>
    <row r="41769" x14ac:dyDescent="0.2"/>
    <row r="41770" x14ac:dyDescent="0.2"/>
    <row r="41771" x14ac:dyDescent="0.2"/>
    <row r="41772" x14ac:dyDescent="0.2"/>
    <row r="41773" x14ac:dyDescent="0.2"/>
    <row r="41774" x14ac:dyDescent="0.2"/>
    <row r="41775" x14ac:dyDescent="0.2"/>
    <row r="41776" x14ac:dyDescent="0.2"/>
    <row r="41777" x14ac:dyDescent="0.2"/>
    <row r="41778" x14ac:dyDescent="0.2"/>
    <row r="41779" x14ac:dyDescent="0.2"/>
    <row r="41780" x14ac:dyDescent="0.2"/>
    <row r="41781" x14ac:dyDescent="0.2"/>
    <row r="41782" x14ac:dyDescent="0.2"/>
    <row r="41783" x14ac:dyDescent="0.2"/>
    <row r="41784" x14ac:dyDescent="0.2"/>
    <row r="41785" x14ac:dyDescent="0.2"/>
    <row r="41786" x14ac:dyDescent="0.2"/>
    <row r="41787" x14ac:dyDescent="0.2"/>
    <row r="41788" x14ac:dyDescent="0.2"/>
    <row r="41789" x14ac:dyDescent="0.2"/>
    <row r="41790" x14ac:dyDescent="0.2"/>
    <row r="41791" x14ac:dyDescent="0.2"/>
    <row r="41792" x14ac:dyDescent="0.2"/>
    <row r="41793" x14ac:dyDescent="0.2"/>
    <row r="41794" x14ac:dyDescent="0.2"/>
    <row r="41795" x14ac:dyDescent="0.2"/>
    <row r="41796" x14ac:dyDescent="0.2"/>
    <row r="41797" x14ac:dyDescent="0.2"/>
    <row r="41798" x14ac:dyDescent="0.2"/>
    <row r="41799" x14ac:dyDescent="0.2"/>
    <row r="41800" x14ac:dyDescent="0.2"/>
    <row r="41801" x14ac:dyDescent="0.2"/>
    <row r="41802" x14ac:dyDescent="0.2"/>
    <row r="41803" x14ac:dyDescent="0.2"/>
    <row r="41804" x14ac:dyDescent="0.2"/>
    <row r="41805" x14ac:dyDescent="0.2"/>
    <row r="41806" x14ac:dyDescent="0.2"/>
    <row r="41807" x14ac:dyDescent="0.2"/>
    <row r="41808" x14ac:dyDescent="0.2"/>
    <row r="41809" x14ac:dyDescent="0.2"/>
    <row r="41810" x14ac:dyDescent="0.2"/>
    <row r="41811" x14ac:dyDescent="0.2"/>
    <row r="41812" x14ac:dyDescent="0.2"/>
    <row r="41813" x14ac:dyDescent="0.2"/>
    <row r="41814" x14ac:dyDescent="0.2"/>
    <row r="41815" x14ac:dyDescent="0.2"/>
    <row r="41816" x14ac:dyDescent="0.2"/>
    <row r="41817" x14ac:dyDescent="0.2"/>
    <row r="41818" x14ac:dyDescent="0.2"/>
    <row r="41819" x14ac:dyDescent="0.2"/>
    <row r="41820" x14ac:dyDescent="0.2"/>
    <row r="41821" x14ac:dyDescent="0.2"/>
    <row r="41822" x14ac:dyDescent="0.2"/>
    <row r="41823" x14ac:dyDescent="0.2"/>
    <row r="41824" x14ac:dyDescent="0.2"/>
    <row r="41825" x14ac:dyDescent="0.2"/>
    <row r="41826" x14ac:dyDescent="0.2"/>
    <row r="41827" x14ac:dyDescent="0.2"/>
    <row r="41828" x14ac:dyDescent="0.2"/>
    <row r="41829" x14ac:dyDescent="0.2"/>
    <row r="41830" x14ac:dyDescent="0.2"/>
    <row r="41831" x14ac:dyDescent="0.2"/>
    <row r="41832" x14ac:dyDescent="0.2"/>
    <row r="41833" x14ac:dyDescent="0.2"/>
    <row r="41834" x14ac:dyDescent="0.2"/>
    <row r="41835" x14ac:dyDescent="0.2"/>
    <row r="41836" x14ac:dyDescent="0.2"/>
    <row r="41837" x14ac:dyDescent="0.2"/>
    <row r="41838" x14ac:dyDescent="0.2"/>
    <row r="41839" x14ac:dyDescent="0.2"/>
    <row r="41840" x14ac:dyDescent="0.2"/>
    <row r="41841" x14ac:dyDescent="0.2"/>
    <row r="41842" x14ac:dyDescent="0.2"/>
    <row r="41843" x14ac:dyDescent="0.2"/>
    <row r="41844" x14ac:dyDescent="0.2"/>
    <row r="41845" x14ac:dyDescent="0.2"/>
    <row r="41846" x14ac:dyDescent="0.2"/>
    <row r="41847" x14ac:dyDescent="0.2"/>
    <row r="41848" x14ac:dyDescent="0.2"/>
    <row r="41849" x14ac:dyDescent="0.2"/>
    <row r="41850" x14ac:dyDescent="0.2"/>
    <row r="41851" x14ac:dyDescent="0.2"/>
    <row r="41852" x14ac:dyDescent="0.2"/>
    <row r="41853" x14ac:dyDescent="0.2"/>
    <row r="41854" x14ac:dyDescent="0.2"/>
    <row r="41855" x14ac:dyDescent="0.2"/>
    <row r="41856" x14ac:dyDescent="0.2"/>
    <row r="41857" x14ac:dyDescent="0.2"/>
    <row r="41858" x14ac:dyDescent="0.2"/>
    <row r="41859" x14ac:dyDescent="0.2"/>
    <row r="41860" x14ac:dyDescent="0.2"/>
    <row r="41861" x14ac:dyDescent="0.2"/>
    <row r="41862" x14ac:dyDescent="0.2"/>
    <row r="41863" x14ac:dyDescent="0.2"/>
    <row r="41864" x14ac:dyDescent="0.2"/>
    <row r="41865" x14ac:dyDescent="0.2"/>
    <row r="41866" x14ac:dyDescent="0.2"/>
    <row r="41867" x14ac:dyDescent="0.2"/>
    <row r="41868" x14ac:dyDescent="0.2"/>
    <row r="41869" x14ac:dyDescent="0.2"/>
    <row r="41870" x14ac:dyDescent="0.2"/>
    <row r="41871" x14ac:dyDescent="0.2"/>
    <row r="41872" x14ac:dyDescent="0.2"/>
    <row r="41873" x14ac:dyDescent="0.2"/>
    <row r="41874" x14ac:dyDescent="0.2"/>
    <row r="41875" x14ac:dyDescent="0.2"/>
    <row r="41876" x14ac:dyDescent="0.2"/>
    <row r="41877" x14ac:dyDescent="0.2"/>
    <row r="41878" x14ac:dyDescent="0.2"/>
    <row r="41879" x14ac:dyDescent="0.2"/>
    <row r="41880" x14ac:dyDescent="0.2"/>
    <row r="41881" x14ac:dyDescent="0.2"/>
    <row r="41882" x14ac:dyDescent="0.2"/>
    <row r="41883" x14ac:dyDescent="0.2"/>
    <row r="41884" x14ac:dyDescent="0.2"/>
    <row r="41885" x14ac:dyDescent="0.2"/>
    <row r="41886" x14ac:dyDescent="0.2"/>
    <row r="41887" x14ac:dyDescent="0.2"/>
    <row r="41888" x14ac:dyDescent="0.2"/>
    <row r="41889" x14ac:dyDescent="0.2"/>
    <row r="41890" x14ac:dyDescent="0.2"/>
    <row r="41891" x14ac:dyDescent="0.2"/>
    <row r="41892" x14ac:dyDescent="0.2"/>
    <row r="41893" x14ac:dyDescent="0.2"/>
    <row r="41894" x14ac:dyDescent="0.2"/>
    <row r="41895" x14ac:dyDescent="0.2"/>
    <row r="41896" x14ac:dyDescent="0.2"/>
    <row r="41897" x14ac:dyDescent="0.2"/>
    <row r="41898" x14ac:dyDescent="0.2"/>
    <row r="41899" x14ac:dyDescent="0.2"/>
    <row r="41900" x14ac:dyDescent="0.2"/>
    <row r="41901" x14ac:dyDescent="0.2"/>
    <row r="41902" x14ac:dyDescent="0.2"/>
    <row r="41903" x14ac:dyDescent="0.2"/>
    <row r="41904" x14ac:dyDescent="0.2"/>
    <row r="41905" x14ac:dyDescent="0.2"/>
    <row r="41906" x14ac:dyDescent="0.2"/>
    <row r="41907" x14ac:dyDescent="0.2"/>
    <row r="41908" x14ac:dyDescent="0.2"/>
    <row r="41909" x14ac:dyDescent="0.2"/>
    <row r="41910" x14ac:dyDescent="0.2"/>
    <row r="41911" x14ac:dyDescent="0.2"/>
    <row r="41912" x14ac:dyDescent="0.2"/>
    <row r="41913" x14ac:dyDescent="0.2"/>
    <row r="41914" x14ac:dyDescent="0.2"/>
    <row r="41915" x14ac:dyDescent="0.2"/>
    <row r="41916" x14ac:dyDescent="0.2"/>
    <row r="41917" x14ac:dyDescent="0.2"/>
    <row r="41918" x14ac:dyDescent="0.2"/>
    <row r="41919" x14ac:dyDescent="0.2"/>
    <row r="41920" x14ac:dyDescent="0.2"/>
    <row r="41921" x14ac:dyDescent="0.2"/>
    <row r="41922" x14ac:dyDescent="0.2"/>
    <row r="41923" x14ac:dyDescent="0.2"/>
    <row r="41924" x14ac:dyDescent="0.2"/>
    <row r="41925" x14ac:dyDescent="0.2"/>
    <row r="41926" x14ac:dyDescent="0.2"/>
    <row r="41927" x14ac:dyDescent="0.2"/>
    <row r="41928" x14ac:dyDescent="0.2"/>
    <row r="41929" x14ac:dyDescent="0.2"/>
    <row r="41930" x14ac:dyDescent="0.2"/>
    <row r="41931" x14ac:dyDescent="0.2"/>
    <row r="41932" x14ac:dyDescent="0.2"/>
    <row r="41933" x14ac:dyDescent="0.2"/>
    <row r="41934" x14ac:dyDescent="0.2"/>
    <row r="41935" x14ac:dyDescent="0.2"/>
    <row r="41936" x14ac:dyDescent="0.2"/>
    <row r="41937" x14ac:dyDescent="0.2"/>
    <row r="41938" x14ac:dyDescent="0.2"/>
    <row r="41939" x14ac:dyDescent="0.2"/>
    <row r="41940" x14ac:dyDescent="0.2"/>
    <row r="41941" x14ac:dyDescent="0.2"/>
    <row r="41942" x14ac:dyDescent="0.2"/>
    <row r="41943" x14ac:dyDescent="0.2"/>
    <row r="41944" x14ac:dyDescent="0.2"/>
    <row r="41945" x14ac:dyDescent="0.2"/>
    <row r="41946" x14ac:dyDescent="0.2"/>
    <row r="41947" x14ac:dyDescent="0.2"/>
    <row r="41948" x14ac:dyDescent="0.2"/>
    <row r="41949" x14ac:dyDescent="0.2"/>
    <row r="41950" x14ac:dyDescent="0.2"/>
    <row r="41951" x14ac:dyDescent="0.2"/>
    <row r="41952" x14ac:dyDescent="0.2"/>
    <row r="41953" x14ac:dyDescent="0.2"/>
    <row r="41954" x14ac:dyDescent="0.2"/>
    <row r="41955" x14ac:dyDescent="0.2"/>
    <row r="41956" x14ac:dyDescent="0.2"/>
    <row r="41957" x14ac:dyDescent="0.2"/>
    <row r="41958" x14ac:dyDescent="0.2"/>
    <row r="41959" x14ac:dyDescent="0.2"/>
    <row r="41960" x14ac:dyDescent="0.2"/>
    <row r="41961" x14ac:dyDescent="0.2"/>
    <row r="41962" x14ac:dyDescent="0.2"/>
    <row r="41963" x14ac:dyDescent="0.2"/>
    <row r="41964" x14ac:dyDescent="0.2"/>
    <row r="41965" x14ac:dyDescent="0.2"/>
    <row r="41966" x14ac:dyDescent="0.2"/>
    <row r="41967" x14ac:dyDescent="0.2"/>
    <row r="41968" x14ac:dyDescent="0.2"/>
    <row r="41969" x14ac:dyDescent="0.2"/>
    <row r="41970" x14ac:dyDescent="0.2"/>
    <row r="41971" x14ac:dyDescent="0.2"/>
    <row r="41972" x14ac:dyDescent="0.2"/>
    <row r="41973" x14ac:dyDescent="0.2"/>
    <row r="41974" x14ac:dyDescent="0.2"/>
    <row r="41975" x14ac:dyDescent="0.2"/>
    <row r="41976" x14ac:dyDescent="0.2"/>
    <row r="41977" x14ac:dyDescent="0.2"/>
    <row r="41978" x14ac:dyDescent="0.2"/>
    <row r="41979" x14ac:dyDescent="0.2"/>
    <row r="41980" x14ac:dyDescent="0.2"/>
    <row r="41981" x14ac:dyDescent="0.2"/>
    <row r="41982" x14ac:dyDescent="0.2"/>
    <row r="41983" x14ac:dyDescent="0.2"/>
    <row r="41984" x14ac:dyDescent="0.2"/>
    <row r="41985" x14ac:dyDescent="0.2"/>
    <row r="41986" x14ac:dyDescent="0.2"/>
    <row r="41987" x14ac:dyDescent="0.2"/>
    <row r="41988" x14ac:dyDescent="0.2"/>
    <row r="41989" x14ac:dyDescent="0.2"/>
    <row r="41990" x14ac:dyDescent="0.2"/>
    <row r="41991" x14ac:dyDescent="0.2"/>
    <row r="41992" x14ac:dyDescent="0.2"/>
    <row r="41993" x14ac:dyDescent="0.2"/>
    <row r="41994" x14ac:dyDescent="0.2"/>
    <row r="41995" x14ac:dyDescent="0.2"/>
    <row r="41996" x14ac:dyDescent="0.2"/>
    <row r="41997" x14ac:dyDescent="0.2"/>
    <row r="41998" x14ac:dyDescent="0.2"/>
    <row r="41999" x14ac:dyDescent="0.2"/>
    <row r="42000" x14ac:dyDescent="0.2"/>
    <row r="42001" x14ac:dyDescent="0.2"/>
    <row r="42002" x14ac:dyDescent="0.2"/>
    <row r="42003" x14ac:dyDescent="0.2"/>
    <row r="42004" x14ac:dyDescent="0.2"/>
    <row r="42005" x14ac:dyDescent="0.2"/>
    <row r="42006" x14ac:dyDescent="0.2"/>
    <row r="42007" x14ac:dyDescent="0.2"/>
    <row r="42008" x14ac:dyDescent="0.2"/>
    <row r="42009" x14ac:dyDescent="0.2"/>
    <row r="42010" x14ac:dyDescent="0.2"/>
    <row r="42011" x14ac:dyDescent="0.2"/>
    <row r="42012" x14ac:dyDescent="0.2"/>
    <row r="42013" x14ac:dyDescent="0.2"/>
    <row r="42014" x14ac:dyDescent="0.2"/>
    <row r="42015" x14ac:dyDescent="0.2"/>
    <row r="42016" x14ac:dyDescent="0.2"/>
    <row r="42017" x14ac:dyDescent="0.2"/>
    <row r="42018" x14ac:dyDescent="0.2"/>
    <row r="42019" x14ac:dyDescent="0.2"/>
    <row r="42020" x14ac:dyDescent="0.2"/>
    <row r="42021" x14ac:dyDescent="0.2"/>
    <row r="42022" x14ac:dyDescent="0.2"/>
    <row r="42023" x14ac:dyDescent="0.2"/>
    <row r="42024" x14ac:dyDescent="0.2"/>
    <row r="42025" x14ac:dyDescent="0.2"/>
    <row r="42026" x14ac:dyDescent="0.2"/>
    <row r="42027" x14ac:dyDescent="0.2"/>
    <row r="42028" x14ac:dyDescent="0.2"/>
    <row r="42029" x14ac:dyDescent="0.2"/>
    <row r="42030" x14ac:dyDescent="0.2"/>
    <row r="42031" x14ac:dyDescent="0.2"/>
    <row r="42032" x14ac:dyDescent="0.2"/>
    <row r="42033" x14ac:dyDescent="0.2"/>
    <row r="42034" x14ac:dyDescent="0.2"/>
    <row r="42035" x14ac:dyDescent="0.2"/>
    <row r="42036" x14ac:dyDescent="0.2"/>
    <row r="42037" x14ac:dyDescent="0.2"/>
    <row r="42038" x14ac:dyDescent="0.2"/>
    <row r="42039" x14ac:dyDescent="0.2"/>
    <row r="42040" x14ac:dyDescent="0.2"/>
    <row r="42041" x14ac:dyDescent="0.2"/>
    <row r="42042" x14ac:dyDescent="0.2"/>
    <row r="42043" x14ac:dyDescent="0.2"/>
    <row r="42044" x14ac:dyDescent="0.2"/>
    <row r="42045" x14ac:dyDescent="0.2"/>
    <row r="42046" x14ac:dyDescent="0.2"/>
    <row r="42047" x14ac:dyDescent="0.2"/>
    <row r="42048" x14ac:dyDescent="0.2"/>
    <row r="42049" x14ac:dyDescent="0.2"/>
    <row r="42050" x14ac:dyDescent="0.2"/>
    <row r="42051" x14ac:dyDescent="0.2"/>
    <row r="42052" x14ac:dyDescent="0.2"/>
    <row r="42053" x14ac:dyDescent="0.2"/>
    <row r="42054" x14ac:dyDescent="0.2"/>
    <row r="42055" x14ac:dyDescent="0.2"/>
    <row r="42056" x14ac:dyDescent="0.2"/>
    <row r="42057" x14ac:dyDescent="0.2"/>
    <row r="42058" x14ac:dyDescent="0.2"/>
    <row r="42059" x14ac:dyDescent="0.2"/>
    <row r="42060" x14ac:dyDescent="0.2"/>
    <row r="42061" x14ac:dyDescent="0.2"/>
    <row r="42062" x14ac:dyDescent="0.2"/>
    <row r="42063" x14ac:dyDescent="0.2"/>
    <row r="42064" x14ac:dyDescent="0.2"/>
    <row r="42065" x14ac:dyDescent="0.2"/>
    <row r="42066" x14ac:dyDescent="0.2"/>
    <row r="42067" x14ac:dyDescent="0.2"/>
    <row r="42068" x14ac:dyDescent="0.2"/>
    <row r="42069" x14ac:dyDescent="0.2"/>
    <row r="42070" x14ac:dyDescent="0.2"/>
    <row r="42071" x14ac:dyDescent="0.2"/>
    <row r="42072" x14ac:dyDescent="0.2"/>
    <row r="42073" x14ac:dyDescent="0.2"/>
    <row r="42074" x14ac:dyDescent="0.2"/>
    <row r="42075" x14ac:dyDescent="0.2"/>
    <row r="42076" x14ac:dyDescent="0.2"/>
    <row r="42077" x14ac:dyDescent="0.2"/>
    <row r="42078" x14ac:dyDescent="0.2"/>
    <row r="42079" x14ac:dyDescent="0.2"/>
    <row r="42080" x14ac:dyDescent="0.2"/>
    <row r="42081" x14ac:dyDescent="0.2"/>
    <row r="42082" x14ac:dyDescent="0.2"/>
    <row r="42083" x14ac:dyDescent="0.2"/>
    <row r="42084" x14ac:dyDescent="0.2"/>
    <row r="42085" x14ac:dyDescent="0.2"/>
    <row r="42086" x14ac:dyDescent="0.2"/>
    <row r="42087" x14ac:dyDescent="0.2"/>
    <row r="42088" x14ac:dyDescent="0.2"/>
    <row r="42089" x14ac:dyDescent="0.2"/>
    <row r="42090" x14ac:dyDescent="0.2"/>
    <row r="42091" x14ac:dyDescent="0.2"/>
    <row r="42092" x14ac:dyDescent="0.2"/>
    <row r="42093" x14ac:dyDescent="0.2"/>
    <row r="42094" x14ac:dyDescent="0.2"/>
    <row r="42095" x14ac:dyDescent="0.2"/>
    <row r="42096" x14ac:dyDescent="0.2"/>
    <row r="42097" x14ac:dyDescent="0.2"/>
    <row r="42098" x14ac:dyDescent="0.2"/>
    <row r="42099" x14ac:dyDescent="0.2"/>
    <row r="42100" x14ac:dyDescent="0.2"/>
    <row r="42101" x14ac:dyDescent="0.2"/>
    <row r="42102" x14ac:dyDescent="0.2"/>
    <row r="42103" x14ac:dyDescent="0.2"/>
    <row r="42104" x14ac:dyDescent="0.2"/>
    <row r="42105" x14ac:dyDescent="0.2"/>
    <row r="42106" x14ac:dyDescent="0.2"/>
    <row r="42107" x14ac:dyDescent="0.2"/>
    <row r="42108" x14ac:dyDescent="0.2"/>
    <row r="42109" x14ac:dyDescent="0.2"/>
    <row r="42110" x14ac:dyDescent="0.2"/>
    <row r="42111" x14ac:dyDescent="0.2"/>
    <row r="42112" x14ac:dyDescent="0.2"/>
    <row r="42113" x14ac:dyDescent="0.2"/>
    <row r="42114" x14ac:dyDescent="0.2"/>
    <row r="42115" x14ac:dyDescent="0.2"/>
    <row r="42116" x14ac:dyDescent="0.2"/>
    <row r="42117" x14ac:dyDescent="0.2"/>
    <row r="42118" x14ac:dyDescent="0.2"/>
    <row r="42119" x14ac:dyDescent="0.2"/>
    <row r="42120" x14ac:dyDescent="0.2"/>
    <row r="42121" x14ac:dyDescent="0.2"/>
    <row r="42122" x14ac:dyDescent="0.2"/>
    <row r="42123" x14ac:dyDescent="0.2"/>
    <row r="42124" x14ac:dyDescent="0.2"/>
    <row r="42125" x14ac:dyDescent="0.2"/>
    <row r="42126" x14ac:dyDescent="0.2"/>
    <row r="42127" x14ac:dyDescent="0.2"/>
    <row r="42128" x14ac:dyDescent="0.2"/>
    <row r="42129" x14ac:dyDescent="0.2"/>
    <row r="42130" x14ac:dyDescent="0.2"/>
    <row r="42131" x14ac:dyDescent="0.2"/>
    <row r="42132" x14ac:dyDescent="0.2"/>
    <row r="42133" x14ac:dyDescent="0.2"/>
    <row r="42134" x14ac:dyDescent="0.2"/>
    <row r="42135" x14ac:dyDescent="0.2"/>
    <row r="42136" x14ac:dyDescent="0.2"/>
    <row r="42137" x14ac:dyDescent="0.2"/>
    <row r="42138" x14ac:dyDescent="0.2"/>
    <row r="42139" x14ac:dyDescent="0.2"/>
    <row r="42140" x14ac:dyDescent="0.2"/>
    <row r="42141" x14ac:dyDescent="0.2"/>
    <row r="42142" x14ac:dyDescent="0.2"/>
    <row r="42143" x14ac:dyDescent="0.2"/>
    <row r="42144" x14ac:dyDescent="0.2"/>
    <row r="42145" x14ac:dyDescent="0.2"/>
    <row r="42146" x14ac:dyDescent="0.2"/>
    <row r="42147" x14ac:dyDescent="0.2"/>
    <row r="42148" x14ac:dyDescent="0.2"/>
    <row r="42149" x14ac:dyDescent="0.2"/>
    <row r="42150" x14ac:dyDescent="0.2"/>
    <row r="42151" x14ac:dyDescent="0.2"/>
    <row r="42152" x14ac:dyDescent="0.2"/>
    <row r="42153" x14ac:dyDescent="0.2"/>
    <row r="42154" x14ac:dyDescent="0.2"/>
    <row r="42155" x14ac:dyDescent="0.2"/>
    <row r="42156" x14ac:dyDescent="0.2"/>
    <row r="42157" x14ac:dyDescent="0.2"/>
    <row r="42158" x14ac:dyDescent="0.2"/>
    <row r="42159" x14ac:dyDescent="0.2"/>
    <row r="42160" x14ac:dyDescent="0.2"/>
    <row r="42161" x14ac:dyDescent="0.2"/>
    <row r="42162" x14ac:dyDescent="0.2"/>
    <row r="42163" x14ac:dyDescent="0.2"/>
    <row r="42164" x14ac:dyDescent="0.2"/>
    <row r="42165" x14ac:dyDescent="0.2"/>
    <row r="42166" x14ac:dyDescent="0.2"/>
    <row r="42167" x14ac:dyDescent="0.2"/>
    <row r="42168" x14ac:dyDescent="0.2"/>
    <row r="42169" x14ac:dyDescent="0.2"/>
    <row r="42170" x14ac:dyDescent="0.2"/>
    <row r="42171" x14ac:dyDescent="0.2"/>
    <row r="42172" x14ac:dyDescent="0.2"/>
    <row r="42173" x14ac:dyDescent="0.2"/>
    <row r="42174" x14ac:dyDescent="0.2"/>
    <row r="42175" x14ac:dyDescent="0.2"/>
    <row r="42176" x14ac:dyDescent="0.2"/>
    <row r="42177" x14ac:dyDescent="0.2"/>
    <row r="42178" x14ac:dyDescent="0.2"/>
    <row r="42179" x14ac:dyDescent="0.2"/>
    <row r="42180" x14ac:dyDescent="0.2"/>
    <row r="42181" x14ac:dyDescent="0.2"/>
    <row r="42182" x14ac:dyDescent="0.2"/>
    <row r="42183" x14ac:dyDescent="0.2"/>
    <row r="42184" x14ac:dyDescent="0.2"/>
    <row r="42185" x14ac:dyDescent="0.2"/>
    <row r="42186" x14ac:dyDescent="0.2"/>
    <row r="42187" x14ac:dyDescent="0.2"/>
    <row r="42188" x14ac:dyDescent="0.2"/>
    <row r="42189" x14ac:dyDescent="0.2"/>
    <row r="42190" x14ac:dyDescent="0.2"/>
    <row r="42191" x14ac:dyDescent="0.2"/>
    <row r="42192" x14ac:dyDescent="0.2"/>
    <row r="42193" x14ac:dyDescent="0.2"/>
    <row r="42194" x14ac:dyDescent="0.2"/>
    <row r="42195" x14ac:dyDescent="0.2"/>
    <row r="42196" x14ac:dyDescent="0.2"/>
    <row r="42197" x14ac:dyDescent="0.2"/>
    <row r="42198" x14ac:dyDescent="0.2"/>
    <row r="42199" x14ac:dyDescent="0.2"/>
    <row r="42200" x14ac:dyDescent="0.2"/>
    <row r="42201" x14ac:dyDescent="0.2"/>
    <row r="42202" x14ac:dyDescent="0.2"/>
    <row r="42203" x14ac:dyDescent="0.2"/>
    <row r="42204" x14ac:dyDescent="0.2"/>
    <row r="42205" x14ac:dyDescent="0.2"/>
    <row r="42206" x14ac:dyDescent="0.2"/>
    <row r="42207" x14ac:dyDescent="0.2"/>
    <row r="42208" x14ac:dyDescent="0.2"/>
    <row r="42209" x14ac:dyDescent="0.2"/>
    <row r="42210" x14ac:dyDescent="0.2"/>
    <row r="42211" x14ac:dyDescent="0.2"/>
    <row r="42212" x14ac:dyDescent="0.2"/>
    <row r="42213" x14ac:dyDescent="0.2"/>
    <row r="42214" x14ac:dyDescent="0.2"/>
    <row r="42215" x14ac:dyDescent="0.2"/>
    <row r="42216" x14ac:dyDescent="0.2"/>
    <row r="42217" x14ac:dyDescent="0.2"/>
    <row r="42218" x14ac:dyDescent="0.2"/>
    <row r="42219" x14ac:dyDescent="0.2"/>
    <row r="42220" x14ac:dyDescent="0.2"/>
    <row r="42221" x14ac:dyDescent="0.2"/>
    <row r="42222" x14ac:dyDescent="0.2"/>
    <row r="42223" x14ac:dyDescent="0.2"/>
    <row r="42224" x14ac:dyDescent="0.2"/>
    <row r="42225" x14ac:dyDescent="0.2"/>
    <row r="42226" x14ac:dyDescent="0.2"/>
    <row r="42227" x14ac:dyDescent="0.2"/>
    <row r="42228" x14ac:dyDescent="0.2"/>
    <row r="42229" x14ac:dyDescent="0.2"/>
    <row r="42230" x14ac:dyDescent="0.2"/>
    <row r="42231" x14ac:dyDescent="0.2"/>
    <row r="42232" x14ac:dyDescent="0.2"/>
    <row r="42233" x14ac:dyDescent="0.2"/>
    <row r="42234" x14ac:dyDescent="0.2"/>
    <row r="42235" x14ac:dyDescent="0.2"/>
    <row r="42236" x14ac:dyDescent="0.2"/>
    <row r="42237" x14ac:dyDescent="0.2"/>
    <row r="42238" x14ac:dyDescent="0.2"/>
    <row r="42239" x14ac:dyDescent="0.2"/>
    <row r="42240" x14ac:dyDescent="0.2"/>
    <row r="42241" x14ac:dyDescent="0.2"/>
    <row r="42242" x14ac:dyDescent="0.2"/>
    <row r="42243" x14ac:dyDescent="0.2"/>
    <row r="42244" x14ac:dyDescent="0.2"/>
    <row r="42245" x14ac:dyDescent="0.2"/>
    <row r="42246" x14ac:dyDescent="0.2"/>
    <row r="42247" x14ac:dyDescent="0.2"/>
    <row r="42248" x14ac:dyDescent="0.2"/>
    <row r="42249" x14ac:dyDescent="0.2"/>
    <row r="42250" x14ac:dyDescent="0.2"/>
    <row r="42251" x14ac:dyDescent="0.2"/>
    <row r="42252" x14ac:dyDescent="0.2"/>
    <row r="42253" x14ac:dyDescent="0.2"/>
    <row r="42254" x14ac:dyDescent="0.2"/>
    <row r="42255" x14ac:dyDescent="0.2"/>
    <row r="42256" x14ac:dyDescent="0.2"/>
    <row r="42257" x14ac:dyDescent="0.2"/>
    <row r="42258" x14ac:dyDescent="0.2"/>
    <row r="42259" x14ac:dyDescent="0.2"/>
    <row r="42260" x14ac:dyDescent="0.2"/>
    <row r="42261" x14ac:dyDescent="0.2"/>
    <row r="42262" x14ac:dyDescent="0.2"/>
    <row r="42263" x14ac:dyDescent="0.2"/>
    <row r="42264" x14ac:dyDescent="0.2"/>
    <row r="42265" x14ac:dyDescent="0.2"/>
    <row r="42266" x14ac:dyDescent="0.2"/>
    <row r="42267" x14ac:dyDescent="0.2"/>
    <row r="42268" x14ac:dyDescent="0.2"/>
    <row r="42269" x14ac:dyDescent="0.2"/>
    <row r="42270" x14ac:dyDescent="0.2"/>
    <row r="42271" x14ac:dyDescent="0.2"/>
    <row r="42272" x14ac:dyDescent="0.2"/>
    <row r="42273" x14ac:dyDescent="0.2"/>
    <row r="42274" x14ac:dyDescent="0.2"/>
    <row r="42275" x14ac:dyDescent="0.2"/>
    <row r="42276" x14ac:dyDescent="0.2"/>
    <row r="42277" x14ac:dyDescent="0.2"/>
    <row r="42278" x14ac:dyDescent="0.2"/>
    <row r="42279" x14ac:dyDescent="0.2"/>
    <row r="42280" x14ac:dyDescent="0.2"/>
    <row r="42281" x14ac:dyDescent="0.2"/>
    <row r="42282" x14ac:dyDescent="0.2"/>
    <row r="42283" x14ac:dyDescent="0.2"/>
    <row r="42284" x14ac:dyDescent="0.2"/>
    <row r="42285" x14ac:dyDescent="0.2"/>
    <row r="42286" x14ac:dyDescent="0.2"/>
    <row r="42287" x14ac:dyDescent="0.2"/>
    <row r="42288" x14ac:dyDescent="0.2"/>
    <row r="42289" x14ac:dyDescent="0.2"/>
    <row r="42290" x14ac:dyDescent="0.2"/>
    <row r="42291" x14ac:dyDescent="0.2"/>
    <row r="42292" x14ac:dyDescent="0.2"/>
    <row r="42293" x14ac:dyDescent="0.2"/>
    <row r="42294" x14ac:dyDescent="0.2"/>
    <row r="42295" x14ac:dyDescent="0.2"/>
    <row r="42296" x14ac:dyDescent="0.2"/>
    <row r="42297" x14ac:dyDescent="0.2"/>
    <row r="42298" x14ac:dyDescent="0.2"/>
    <row r="42299" x14ac:dyDescent="0.2"/>
    <row r="42300" x14ac:dyDescent="0.2"/>
    <row r="42301" x14ac:dyDescent="0.2"/>
    <row r="42302" x14ac:dyDescent="0.2"/>
    <row r="42303" x14ac:dyDescent="0.2"/>
    <row r="42304" x14ac:dyDescent="0.2"/>
    <row r="42305" x14ac:dyDescent="0.2"/>
    <row r="42306" x14ac:dyDescent="0.2"/>
    <row r="42307" x14ac:dyDescent="0.2"/>
    <row r="42308" x14ac:dyDescent="0.2"/>
    <row r="42309" x14ac:dyDescent="0.2"/>
    <row r="42310" x14ac:dyDescent="0.2"/>
    <row r="42311" x14ac:dyDescent="0.2"/>
    <row r="42312" x14ac:dyDescent="0.2"/>
    <row r="42313" x14ac:dyDescent="0.2"/>
    <row r="42314" x14ac:dyDescent="0.2"/>
    <row r="42315" x14ac:dyDescent="0.2"/>
    <row r="42316" x14ac:dyDescent="0.2"/>
    <row r="42317" x14ac:dyDescent="0.2"/>
    <row r="42318" x14ac:dyDescent="0.2"/>
    <row r="42319" x14ac:dyDescent="0.2"/>
    <row r="42320" x14ac:dyDescent="0.2"/>
    <row r="42321" x14ac:dyDescent="0.2"/>
    <row r="42322" x14ac:dyDescent="0.2"/>
    <row r="42323" x14ac:dyDescent="0.2"/>
    <row r="42324" x14ac:dyDescent="0.2"/>
    <row r="42325" x14ac:dyDescent="0.2"/>
    <row r="42326" x14ac:dyDescent="0.2"/>
    <row r="42327" x14ac:dyDescent="0.2"/>
    <row r="42328" x14ac:dyDescent="0.2"/>
    <row r="42329" x14ac:dyDescent="0.2"/>
    <row r="42330" x14ac:dyDescent="0.2"/>
    <row r="42331" x14ac:dyDescent="0.2"/>
    <row r="42332" x14ac:dyDescent="0.2"/>
    <row r="42333" x14ac:dyDescent="0.2"/>
    <row r="42334" x14ac:dyDescent="0.2"/>
    <row r="42335" x14ac:dyDescent="0.2"/>
    <row r="42336" x14ac:dyDescent="0.2"/>
    <row r="42337" x14ac:dyDescent="0.2"/>
    <row r="42338" x14ac:dyDescent="0.2"/>
    <row r="42339" x14ac:dyDescent="0.2"/>
    <row r="42340" x14ac:dyDescent="0.2"/>
    <row r="42341" x14ac:dyDescent="0.2"/>
    <row r="42342" x14ac:dyDescent="0.2"/>
    <row r="42343" x14ac:dyDescent="0.2"/>
    <row r="42344" x14ac:dyDescent="0.2"/>
    <row r="42345" x14ac:dyDescent="0.2"/>
    <row r="42346" x14ac:dyDescent="0.2"/>
    <row r="42347" x14ac:dyDescent="0.2"/>
    <row r="42348" x14ac:dyDescent="0.2"/>
    <row r="42349" x14ac:dyDescent="0.2"/>
    <row r="42350" x14ac:dyDescent="0.2"/>
    <row r="42351" x14ac:dyDescent="0.2"/>
    <row r="42352" x14ac:dyDescent="0.2"/>
    <row r="42353" x14ac:dyDescent="0.2"/>
    <row r="42354" x14ac:dyDescent="0.2"/>
    <row r="42355" x14ac:dyDescent="0.2"/>
    <row r="42356" x14ac:dyDescent="0.2"/>
    <row r="42357" x14ac:dyDescent="0.2"/>
    <row r="42358" x14ac:dyDescent="0.2"/>
    <row r="42359" x14ac:dyDescent="0.2"/>
    <row r="42360" x14ac:dyDescent="0.2"/>
    <row r="42361" x14ac:dyDescent="0.2"/>
    <row r="42362" x14ac:dyDescent="0.2"/>
    <row r="42363" x14ac:dyDescent="0.2"/>
    <row r="42364" x14ac:dyDescent="0.2"/>
    <row r="42365" x14ac:dyDescent="0.2"/>
    <row r="42366" x14ac:dyDescent="0.2"/>
    <row r="42367" x14ac:dyDescent="0.2"/>
    <row r="42368" x14ac:dyDescent="0.2"/>
    <row r="42369" x14ac:dyDescent="0.2"/>
    <row r="42370" x14ac:dyDescent="0.2"/>
    <row r="42371" x14ac:dyDescent="0.2"/>
    <row r="42372" x14ac:dyDescent="0.2"/>
    <row r="42373" x14ac:dyDescent="0.2"/>
    <row r="42374" x14ac:dyDescent="0.2"/>
    <row r="42375" x14ac:dyDescent="0.2"/>
    <row r="42376" x14ac:dyDescent="0.2"/>
    <row r="42377" x14ac:dyDescent="0.2"/>
    <row r="42378" x14ac:dyDescent="0.2"/>
    <row r="42379" x14ac:dyDescent="0.2"/>
    <row r="42380" x14ac:dyDescent="0.2"/>
    <row r="42381" x14ac:dyDescent="0.2"/>
    <row r="42382" x14ac:dyDescent="0.2"/>
    <row r="42383" x14ac:dyDescent="0.2"/>
    <row r="42384" x14ac:dyDescent="0.2"/>
    <row r="42385" x14ac:dyDescent="0.2"/>
    <row r="42386" x14ac:dyDescent="0.2"/>
    <row r="42387" x14ac:dyDescent="0.2"/>
    <row r="42388" x14ac:dyDescent="0.2"/>
    <row r="42389" x14ac:dyDescent="0.2"/>
    <row r="42390" x14ac:dyDescent="0.2"/>
    <row r="42391" x14ac:dyDescent="0.2"/>
    <row r="42392" x14ac:dyDescent="0.2"/>
    <row r="42393" x14ac:dyDescent="0.2"/>
    <row r="42394" x14ac:dyDescent="0.2"/>
    <row r="42395" x14ac:dyDescent="0.2"/>
    <row r="42396" x14ac:dyDescent="0.2"/>
    <row r="42397" x14ac:dyDescent="0.2"/>
    <row r="42398" x14ac:dyDescent="0.2"/>
    <row r="42399" x14ac:dyDescent="0.2"/>
    <row r="42400" x14ac:dyDescent="0.2"/>
    <row r="42401" x14ac:dyDescent="0.2"/>
    <row r="42402" x14ac:dyDescent="0.2"/>
    <row r="42403" x14ac:dyDescent="0.2"/>
    <row r="42404" x14ac:dyDescent="0.2"/>
    <row r="42405" x14ac:dyDescent="0.2"/>
    <row r="42406" x14ac:dyDescent="0.2"/>
    <row r="42407" x14ac:dyDescent="0.2"/>
    <row r="42408" x14ac:dyDescent="0.2"/>
    <row r="42409" x14ac:dyDescent="0.2"/>
    <row r="42410" x14ac:dyDescent="0.2"/>
    <row r="42411" x14ac:dyDescent="0.2"/>
    <row r="42412" x14ac:dyDescent="0.2"/>
    <row r="42413" x14ac:dyDescent="0.2"/>
    <row r="42414" x14ac:dyDescent="0.2"/>
    <row r="42415" x14ac:dyDescent="0.2"/>
    <row r="42416" x14ac:dyDescent="0.2"/>
    <row r="42417" x14ac:dyDescent="0.2"/>
    <row r="42418" x14ac:dyDescent="0.2"/>
    <row r="42419" x14ac:dyDescent="0.2"/>
    <row r="42420" x14ac:dyDescent="0.2"/>
    <row r="42421" x14ac:dyDescent="0.2"/>
    <row r="42422" x14ac:dyDescent="0.2"/>
    <row r="42423" x14ac:dyDescent="0.2"/>
    <row r="42424" x14ac:dyDescent="0.2"/>
    <row r="42425" x14ac:dyDescent="0.2"/>
    <row r="42426" x14ac:dyDescent="0.2"/>
    <row r="42427" x14ac:dyDescent="0.2"/>
    <row r="42428" x14ac:dyDescent="0.2"/>
    <row r="42429" x14ac:dyDescent="0.2"/>
    <row r="42430" x14ac:dyDescent="0.2"/>
    <row r="42431" x14ac:dyDescent="0.2"/>
    <row r="42432" x14ac:dyDescent="0.2"/>
    <row r="42433" x14ac:dyDescent="0.2"/>
    <row r="42434" x14ac:dyDescent="0.2"/>
    <row r="42435" x14ac:dyDescent="0.2"/>
    <row r="42436" x14ac:dyDescent="0.2"/>
    <row r="42437" x14ac:dyDescent="0.2"/>
    <row r="42438" x14ac:dyDescent="0.2"/>
    <row r="42439" x14ac:dyDescent="0.2"/>
    <row r="42440" x14ac:dyDescent="0.2"/>
    <row r="42441" x14ac:dyDescent="0.2"/>
    <row r="42442" x14ac:dyDescent="0.2"/>
    <row r="42443" x14ac:dyDescent="0.2"/>
    <row r="42444" x14ac:dyDescent="0.2"/>
    <row r="42445" x14ac:dyDescent="0.2"/>
    <row r="42446" x14ac:dyDescent="0.2"/>
    <row r="42447" x14ac:dyDescent="0.2"/>
    <row r="42448" x14ac:dyDescent="0.2"/>
    <row r="42449" x14ac:dyDescent="0.2"/>
    <row r="42450" x14ac:dyDescent="0.2"/>
    <row r="42451" x14ac:dyDescent="0.2"/>
    <row r="42452" x14ac:dyDescent="0.2"/>
    <row r="42453" x14ac:dyDescent="0.2"/>
    <row r="42454" x14ac:dyDescent="0.2"/>
    <row r="42455" x14ac:dyDescent="0.2"/>
    <row r="42456" x14ac:dyDescent="0.2"/>
    <row r="42457" x14ac:dyDescent="0.2"/>
    <row r="42458" x14ac:dyDescent="0.2"/>
    <row r="42459" x14ac:dyDescent="0.2"/>
    <row r="42460" x14ac:dyDescent="0.2"/>
    <row r="42461" x14ac:dyDescent="0.2"/>
    <row r="42462" x14ac:dyDescent="0.2"/>
    <row r="42463" x14ac:dyDescent="0.2"/>
    <row r="42464" x14ac:dyDescent="0.2"/>
    <row r="42465" x14ac:dyDescent="0.2"/>
    <row r="42466" x14ac:dyDescent="0.2"/>
    <row r="42467" x14ac:dyDescent="0.2"/>
    <row r="42468" x14ac:dyDescent="0.2"/>
    <row r="42469" x14ac:dyDescent="0.2"/>
    <row r="42470" x14ac:dyDescent="0.2"/>
    <row r="42471" x14ac:dyDescent="0.2"/>
    <row r="42472" x14ac:dyDescent="0.2"/>
    <row r="42473" x14ac:dyDescent="0.2"/>
    <row r="42474" x14ac:dyDescent="0.2"/>
    <row r="42475" x14ac:dyDescent="0.2"/>
    <row r="42476" x14ac:dyDescent="0.2"/>
    <row r="42477" x14ac:dyDescent="0.2"/>
    <row r="42478" x14ac:dyDescent="0.2"/>
    <row r="42479" x14ac:dyDescent="0.2"/>
    <row r="42480" x14ac:dyDescent="0.2"/>
    <row r="42481" x14ac:dyDescent="0.2"/>
    <row r="42482" x14ac:dyDescent="0.2"/>
    <row r="42483" x14ac:dyDescent="0.2"/>
    <row r="42484" x14ac:dyDescent="0.2"/>
    <row r="42485" x14ac:dyDescent="0.2"/>
    <row r="42486" x14ac:dyDescent="0.2"/>
    <row r="42487" x14ac:dyDescent="0.2"/>
    <row r="42488" x14ac:dyDescent="0.2"/>
    <row r="42489" x14ac:dyDescent="0.2"/>
    <row r="42490" x14ac:dyDescent="0.2"/>
    <row r="42491" x14ac:dyDescent="0.2"/>
    <row r="42492" x14ac:dyDescent="0.2"/>
    <row r="42493" x14ac:dyDescent="0.2"/>
    <row r="42494" x14ac:dyDescent="0.2"/>
    <row r="42495" x14ac:dyDescent="0.2"/>
    <row r="42496" x14ac:dyDescent="0.2"/>
    <row r="42497" x14ac:dyDescent="0.2"/>
    <row r="42498" x14ac:dyDescent="0.2"/>
    <row r="42499" x14ac:dyDescent="0.2"/>
    <row r="42500" x14ac:dyDescent="0.2"/>
    <row r="42501" x14ac:dyDescent="0.2"/>
    <row r="42502" x14ac:dyDescent="0.2"/>
    <row r="42503" x14ac:dyDescent="0.2"/>
    <row r="42504" x14ac:dyDescent="0.2"/>
    <row r="42505" x14ac:dyDescent="0.2"/>
    <row r="42506" x14ac:dyDescent="0.2"/>
    <row r="42507" x14ac:dyDescent="0.2"/>
    <row r="42508" x14ac:dyDescent="0.2"/>
    <row r="42509" x14ac:dyDescent="0.2"/>
    <row r="42510" x14ac:dyDescent="0.2"/>
    <row r="42511" x14ac:dyDescent="0.2"/>
    <row r="42512" x14ac:dyDescent="0.2"/>
    <row r="42513" x14ac:dyDescent="0.2"/>
    <row r="42514" x14ac:dyDescent="0.2"/>
    <row r="42515" x14ac:dyDescent="0.2"/>
    <row r="42516" x14ac:dyDescent="0.2"/>
    <row r="42517" x14ac:dyDescent="0.2"/>
    <row r="42518" x14ac:dyDescent="0.2"/>
    <row r="42519" x14ac:dyDescent="0.2"/>
    <row r="42520" x14ac:dyDescent="0.2"/>
    <row r="42521" x14ac:dyDescent="0.2"/>
    <row r="42522" x14ac:dyDescent="0.2"/>
    <row r="42523" x14ac:dyDescent="0.2"/>
    <row r="42524" x14ac:dyDescent="0.2"/>
    <row r="42525" x14ac:dyDescent="0.2"/>
    <row r="42526" x14ac:dyDescent="0.2"/>
    <row r="42527" x14ac:dyDescent="0.2"/>
    <row r="42528" x14ac:dyDescent="0.2"/>
    <row r="42529" x14ac:dyDescent="0.2"/>
    <row r="42530" x14ac:dyDescent="0.2"/>
    <row r="42531" x14ac:dyDescent="0.2"/>
    <row r="42532" x14ac:dyDescent="0.2"/>
    <row r="42533" x14ac:dyDescent="0.2"/>
    <row r="42534" x14ac:dyDescent="0.2"/>
    <row r="42535" x14ac:dyDescent="0.2"/>
    <row r="42536" x14ac:dyDescent="0.2"/>
    <row r="42537" x14ac:dyDescent="0.2"/>
    <row r="42538" x14ac:dyDescent="0.2"/>
    <row r="42539" x14ac:dyDescent="0.2"/>
    <row r="42540" x14ac:dyDescent="0.2"/>
    <row r="42541" x14ac:dyDescent="0.2"/>
    <row r="42542" x14ac:dyDescent="0.2"/>
    <row r="42543" x14ac:dyDescent="0.2"/>
    <row r="42544" x14ac:dyDescent="0.2"/>
    <row r="42545" x14ac:dyDescent="0.2"/>
    <row r="42546" x14ac:dyDescent="0.2"/>
    <row r="42547" x14ac:dyDescent="0.2"/>
    <row r="42548" x14ac:dyDescent="0.2"/>
    <row r="42549" x14ac:dyDescent="0.2"/>
    <row r="42550" x14ac:dyDescent="0.2"/>
    <row r="42551" x14ac:dyDescent="0.2"/>
    <row r="42552" x14ac:dyDescent="0.2"/>
    <row r="42553" x14ac:dyDescent="0.2"/>
    <row r="42554" x14ac:dyDescent="0.2"/>
    <row r="42555" x14ac:dyDescent="0.2"/>
    <row r="42556" x14ac:dyDescent="0.2"/>
    <row r="42557" x14ac:dyDescent="0.2"/>
    <row r="42558" x14ac:dyDescent="0.2"/>
    <row r="42559" x14ac:dyDescent="0.2"/>
    <row r="42560" x14ac:dyDescent="0.2"/>
    <row r="42561" x14ac:dyDescent="0.2"/>
    <row r="42562" x14ac:dyDescent="0.2"/>
    <row r="42563" x14ac:dyDescent="0.2"/>
    <row r="42564" x14ac:dyDescent="0.2"/>
    <row r="42565" x14ac:dyDescent="0.2"/>
    <row r="42566" x14ac:dyDescent="0.2"/>
    <row r="42567" x14ac:dyDescent="0.2"/>
    <row r="42568" x14ac:dyDescent="0.2"/>
    <row r="42569" x14ac:dyDescent="0.2"/>
    <row r="42570" x14ac:dyDescent="0.2"/>
    <row r="42571" x14ac:dyDescent="0.2"/>
    <row r="42572" x14ac:dyDescent="0.2"/>
    <row r="42573" x14ac:dyDescent="0.2"/>
    <row r="42574" x14ac:dyDescent="0.2"/>
    <row r="42575" x14ac:dyDescent="0.2"/>
    <row r="42576" x14ac:dyDescent="0.2"/>
    <row r="42577" x14ac:dyDescent="0.2"/>
    <row r="42578" x14ac:dyDescent="0.2"/>
    <row r="42579" x14ac:dyDescent="0.2"/>
    <row r="42580" x14ac:dyDescent="0.2"/>
    <row r="42581" x14ac:dyDescent="0.2"/>
    <row r="42582" x14ac:dyDescent="0.2"/>
    <row r="42583" x14ac:dyDescent="0.2"/>
    <row r="42584" x14ac:dyDescent="0.2"/>
    <row r="42585" x14ac:dyDescent="0.2"/>
    <row r="42586" x14ac:dyDescent="0.2"/>
    <row r="42587" x14ac:dyDescent="0.2"/>
    <row r="42588" x14ac:dyDescent="0.2"/>
    <row r="42589" x14ac:dyDescent="0.2"/>
    <row r="42590" x14ac:dyDescent="0.2"/>
    <row r="42591" x14ac:dyDescent="0.2"/>
    <row r="42592" x14ac:dyDescent="0.2"/>
    <row r="42593" x14ac:dyDescent="0.2"/>
    <row r="42594" x14ac:dyDescent="0.2"/>
    <row r="42595" x14ac:dyDescent="0.2"/>
    <row r="42596" x14ac:dyDescent="0.2"/>
    <row r="42597" x14ac:dyDescent="0.2"/>
    <row r="42598" x14ac:dyDescent="0.2"/>
    <row r="42599" x14ac:dyDescent="0.2"/>
    <row r="42600" x14ac:dyDescent="0.2"/>
    <row r="42601" x14ac:dyDescent="0.2"/>
    <row r="42602" x14ac:dyDescent="0.2"/>
    <row r="42603" x14ac:dyDescent="0.2"/>
    <row r="42604" x14ac:dyDescent="0.2"/>
    <row r="42605" x14ac:dyDescent="0.2"/>
    <row r="42606" x14ac:dyDescent="0.2"/>
    <row r="42607" x14ac:dyDescent="0.2"/>
    <row r="42608" x14ac:dyDescent="0.2"/>
    <row r="42609" x14ac:dyDescent="0.2"/>
    <row r="42610" x14ac:dyDescent="0.2"/>
    <row r="42611" x14ac:dyDescent="0.2"/>
    <row r="42612" x14ac:dyDescent="0.2"/>
    <row r="42613" x14ac:dyDescent="0.2"/>
    <row r="42614" x14ac:dyDescent="0.2"/>
    <row r="42615" x14ac:dyDescent="0.2"/>
    <row r="42616" x14ac:dyDescent="0.2"/>
    <row r="42617" x14ac:dyDescent="0.2"/>
    <row r="42618" x14ac:dyDescent="0.2"/>
    <row r="42619" x14ac:dyDescent="0.2"/>
    <row r="42620" x14ac:dyDescent="0.2"/>
    <row r="42621" x14ac:dyDescent="0.2"/>
    <row r="42622" x14ac:dyDescent="0.2"/>
    <row r="42623" x14ac:dyDescent="0.2"/>
    <row r="42624" x14ac:dyDescent="0.2"/>
    <row r="42625" x14ac:dyDescent="0.2"/>
    <row r="42626" x14ac:dyDescent="0.2"/>
    <row r="42627" x14ac:dyDescent="0.2"/>
    <row r="42628" x14ac:dyDescent="0.2"/>
    <row r="42629" x14ac:dyDescent="0.2"/>
    <row r="42630" x14ac:dyDescent="0.2"/>
    <row r="42631" x14ac:dyDescent="0.2"/>
    <row r="42632" x14ac:dyDescent="0.2"/>
    <row r="42633" x14ac:dyDescent="0.2"/>
    <row r="42634" x14ac:dyDescent="0.2"/>
    <row r="42635" x14ac:dyDescent="0.2"/>
    <row r="42636" x14ac:dyDescent="0.2"/>
    <row r="42637" x14ac:dyDescent="0.2"/>
    <row r="42638" x14ac:dyDescent="0.2"/>
    <row r="42639" x14ac:dyDescent="0.2"/>
    <row r="42640" x14ac:dyDescent="0.2"/>
    <row r="42641" x14ac:dyDescent="0.2"/>
    <row r="42642" x14ac:dyDescent="0.2"/>
    <row r="42643" x14ac:dyDescent="0.2"/>
    <row r="42644" x14ac:dyDescent="0.2"/>
    <row r="42645" x14ac:dyDescent="0.2"/>
    <row r="42646" x14ac:dyDescent="0.2"/>
    <row r="42647" x14ac:dyDescent="0.2"/>
    <row r="42648" x14ac:dyDescent="0.2"/>
    <row r="42649" x14ac:dyDescent="0.2"/>
    <row r="42650" x14ac:dyDescent="0.2"/>
    <row r="42651" x14ac:dyDescent="0.2"/>
    <row r="42652" x14ac:dyDescent="0.2"/>
    <row r="42653" x14ac:dyDescent="0.2"/>
    <row r="42654" x14ac:dyDescent="0.2"/>
    <row r="42655" x14ac:dyDescent="0.2"/>
    <row r="42656" x14ac:dyDescent="0.2"/>
    <row r="42657" x14ac:dyDescent="0.2"/>
    <row r="42658" x14ac:dyDescent="0.2"/>
    <row r="42659" x14ac:dyDescent="0.2"/>
    <row r="42660" x14ac:dyDescent="0.2"/>
    <row r="42661" x14ac:dyDescent="0.2"/>
    <row r="42662" x14ac:dyDescent="0.2"/>
    <row r="42663" x14ac:dyDescent="0.2"/>
    <row r="42664" x14ac:dyDescent="0.2"/>
    <row r="42665" x14ac:dyDescent="0.2"/>
    <row r="42666" x14ac:dyDescent="0.2"/>
    <row r="42667" x14ac:dyDescent="0.2"/>
    <row r="42668" x14ac:dyDescent="0.2"/>
    <row r="42669" x14ac:dyDescent="0.2"/>
    <row r="42670" x14ac:dyDescent="0.2"/>
    <row r="42671" x14ac:dyDescent="0.2"/>
    <row r="42672" x14ac:dyDescent="0.2"/>
    <row r="42673" x14ac:dyDescent="0.2"/>
    <row r="42674" x14ac:dyDescent="0.2"/>
    <row r="42675" x14ac:dyDescent="0.2"/>
    <row r="42676" x14ac:dyDescent="0.2"/>
    <row r="42677" x14ac:dyDescent="0.2"/>
    <row r="42678" x14ac:dyDescent="0.2"/>
    <row r="42679" x14ac:dyDescent="0.2"/>
    <row r="42680" x14ac:dyDescent="0.2"/>
    <row r="42681" x14ac:dyDescent="0.2"/>
    <row r="42682" x14ac:dyDescent="0.2"/>
    <row r="42683" x14ac:dyDescent="0.2"/>
    <row r="42684" x14ac:dyDescent="0.2"/>
    <row r="42685" x14ac:dyDescent="0.2"/>
    <row r="42686" x14ac:dyDescent="0.2"/>
    <row r="42687" x14ac:dyDescent="0.2"/>
    <row r="42688" x14ac:dyDescent="0.2"/>
    <row r="42689" x14ac:dyDescent="0.2"/>
    <row r="42690" x14ac:dyDescent="0.2"/>
    <row r="42691" x14ac:dyDescent="0.2"/>
    <row r="42692" x14ac:dyDescent="0.2"/>
    <row r="42693" x14ac:dyDescent="0.2"/>
    <row r="42694" x14ac:dyDescent="0.2"/>
    <row r="42695" x14ac:dyDescent="0.2"/>
    <row r="42696" x14ac:dyDescent="0.2"/>
    <row r="42697" x14ac:dyDescent="0.2"/>
    <row r="42698" x14ac:dyDescent="0.2"/>
    <row r="42699" x14ac:dyDescent="0.2"/>
    <row r="42700" x14ac:dyDescent="0.2"/>
    <row r="42701" x14ac:dyDescent="0.2"/>
    <row r="42702" x14ac:dyDescent="0.2"/>
    <row r="42703" x14ac:dyDescent="0.2"/>
    <row r="42704" x14ac:dyDescent="0.2"/>
    <row r="42705" x14ac:dyDescent="0.2"/>
    <row r="42706" x14ac:dyDescent="0.2"/>
    <row r="42707" x14ac:dyDescent="0.2"/>
    <row r="42708" x14ac:dyDescent="0.2"/>
    <row r="42709" x14ac:dyDescent="0.2"/>
    <row r="42710" x14ac:dyDescent="0.2"/>
    <row r="42711" x14ac:dyDescent="0.2"/>
    <row r="42712" x14ac:dyDescent="0.2"/>
    <row r="42713" x14ac:dyDescent="0.2"/>
    <row r="42714" x14ac:dyDescent="0.2"/>
    <row r="42715" x14ac:dyDescent="0.2"/>
    <row r="42716" x14ac:dyDescent="0.2"/>
    <row r="42717" x14ac:dyDescent="0.2"/>
    <row r="42718" x14ac:dyDescent="0.2"/>
    <row r="42719" x14ac:dyDescent="0.2"/>
    <row r="42720" x14ac:dyDescent="0.2"/>
    <row r="42721" x14ac:dyDescent="0.2"/>
    <row r="42722" x14ac:dyDescent="0.2"/>
    <row r="42723" x14ac:dyDescent="0.2"/>
    <row r="42724" x14ac:dyDescent="0.2"/>
    <row r="42725" x14ac:dyDescent="0.2"/>
    <row r="42726" x14ac:dyDescent="0.2"/>
    <row r="42727" x14ac:dyDescent="0.2"/>
    <row r="42728" x14ac:dyDescent="0.2"/>
    <row r="42729" x14ac:dyDescent="0.2"/>
    <row r="42730" x14ac:dyDescent="0.2"/>
    <row r="42731" x14ac:dyDescent="0.2"/>
    <row r="42732" x14ac:dyDescent="0.2"/>
    <row r="42733" x14ac:dyDescent="0.2"/>
    <row r="42734" x14ac:dyDescent="0.2"/>
    <row r="42735" x14ac:dyDescent="0.2"/>
    <row r="42736" x14ac:dyDescent="0.2"/>
    <row r="42737" x14ac:dyDescent="0.2"/>
    <row r="42738" x14ac:dyDescent="0.2"/>
    <row r="42739" x14ac:dyDescent="0.2"/>
    <row r="42740" x14ac:dyDescent="0.2"/>
    <row r="42741" x14ac:dyDescent="0.2"/>
    <row r="42742" x14ac:dyDescent="0.2"/>
    <row r="42743" x14ac:dyDescent="0.2"/>
    <row r="42744" x14ac:dyDescent="0.2"/>
    <row r="42745" x14ac:dyDescent="0.2"/>
    <row r="42746" x14ac:dyDescent="0.2"/>
    <row r="42747" x14ac:dyDescent="0.2"/>
    <row r="42748" x14ac:dyDescent="0.2"/>
    <row r="42749" x14ac:dyDescent="0.2"/>
    <row r="42750" x14ac:dyDescent="0.2"/>
    <row r="42751" x14ac:dyDescent="0.2"/>
    <row r="42752" x14ac:dyDescent="0.2"/>
    <row r="42753" x14ac:dyDescent="0.2"/>
    <row r="42754" x14ac:dyDescent="0.2"/>
    <row r="42755" x14ac:dyDescent="0.2"/>
    <row r="42756" x14ac:dyDescent="0.2"/>
    <row r="42757" x14ac:dyDescent="0.2"/>
    <row r="42758" x14ac:dyDescent="0.2"/>
    <row r="42759" x14ac:dyDescent="0.2"/>
    <row r="42760" x14ac:dyDescent="0.2"/>
    <row r="42761" x14ac:dyDescent="0.2"/>
    <row r="42762" x14ac:dyDescent="0.2"/>
    <row r="42763" x14ac:dyDescent="0.2"/>
    <row r="42764" x14ac:dyDescent="0.2"/>
    <row r="42765" x14ac:dyDescent="0.2"/>
    <row r="42766" x14ac:dyDescent="0.2"/>
    <row r="42767" x14ac:dyDescent="0.2"/>
    <row r="42768" x14ac:dyDescent="0.2"/>
    <row r="42769" x14ac:dyDescent="0.2"/>
    <row r="42770" x14ac:dyDescent="0.2"/>
    <row r="42771" x14ac:dyDescent="0.2"/>
    <row r="42772" x14ac:dyDescent="0.2"/>
    <row r="42773" x14ac:dyDescent="0.2"/>
    <row r="42774" x14ac:dyDescent="0.2"/>
    <row r="42775" x14ac:dyDescent="0.2"/>
    <row r="42776" x14ac:dyDescent="0.2"/>
    <row r="42777" x14ac:dyDescent="0.2"/>
    <row r="42778" x14ac:dyDescent="0.2"/>
    <row r="42779" x14ac:dyDescent="0.2"/>
    <row r="42780" x14ac:dyDescent="0.2"/>
    <row r="42781" x14ac:dyDescent="0.2"/>
    <row r="42782" x14ac:dyDescent="0.2"/>
    <row r="42783" x14ac:dyDescent="0.2"/>
    <row r="42784" x14ac:dyDescent="0.2"/>
    <row r="42785" x14ac:dyDescent="0.2"/>
    <row r="42786" x14ac:dyDescent="0.2"/>
    <row r="42787" x14ac:dyDescent="0.2"/>
    <row r="42788" x14ac:dyDescent="0.2"/>
    <row r="42789" x14ac:dyDescent="0.2"/>
    <row r="42790" x14ac:dyDescent="0.2"/>
    <row r="42791" x14ac:dyDescent="0.2"/>
    <row r="42792" x14ac:dyDescent="0.2"/>
    <row r="42793" x14ac:dyDescent="0.2"/>
    <row r="42794" x14ac:dyDescent="0.2"/>
    <row r="42795" x14ac:dyDescent="0.2"/>
    <row r="42796" x14ac:dyDescent="0.2"/>
    <row r="42797" x14ac:dyDescent="0.2"/>
    <row r="42798" x14ac:dyDescent="0.2"/>
    <row r="42799" x14ac:dyDescent="0.2"/>
    <row r="42800" x14ac:dyDescent="0.2"/>
    <row r="42801" x14ac:dyDescent="0.2"/>
    <row r="42802" x14ac:dyDescent="0.2"/>
    <row r="42803" x14ac:dyDescent="0.2"/>
    <row r="42804" x14ac:dyDescent="0.2"/>
    <row r="42805" x14ac:dyDescent="0.2"/>
    <row r="42806" x14ac:dyDescent="0.2"/>
    <row r="42807" x14ac:dyDescent="0.2"/>
    <row r="42808" x14ac:dyDescent="0.2"/>
    <row r="42809" x14ac:dyDescent="0.2"/>
    <row r="42810" x14ac:dyDescent="0.2"/>
    <row r="42811" x14ac:dyDescent="0.2"/>
    <row r="42812" x14ac:dyDescent="0.2"/>
    <row r="42813" x14ac:dyDescent="0.2"/>
    <row r="42814" x14ac:dyDescent="0.2"/>
    <row r="42815" x14ac:dyDescent="0.2"/>
    <row r="42816" x14ac:dyDescent="0.2"/>
    <row r="42817" x14ac:dyDescent="0.2"/>
    <row r="42818" x14ac:dyDescent="0.2"/>
    <row r="42819" x14ac:dyDescent="0.2"/>
    <row r="42820" x14ac:dyDescent="0.2"/>
    <row r="42821" x14ac:dyDescent="0.2"/>
    <row r="42822" x14ac:dyDescent="0.2"/>
    <row r="42823" x14ac:dyDescent="0.2"/>
    <row r="42824" x14ac:dyDescent="0.2"/>
    <row r="42825" x14ac:dyDescent="0.2"/>
    <row r="42826" x14ac:dyDescent="0.2"/>
    <row r="42827" x14ac:dyDescent="0.2"/>
    <row r="42828" x14ac:dyDescent="0.2"/>
    <row r="42829" x14ac:dyDescent="0.2"/>
    <row r="42830" x14ac:dyDescent="0.2"/>
    <row r="42831" x14ac:dyDescent="0.2"/>
    <row r="42832" x14ac:dyDescent="0.2"/>
    <row r="42833" x14ac:dyDescent="0.2"/>
    <row r="42834" x14ac:dyDescent="0.2"/>
    <row r="42835" x14ac:dyDescent="0.2"/>
    <row r="42836" x14ac:dyDescent="0.2"/>
    <row r="42837" x14ac:dyDescent="0.2"/>
    <row r="42838" x14ac:dyDescent="0.2"/>
    <row r="42839" x14ac:dyDescent="0.2"/>
    <row r="42840" x14ac:dyDescent="0.2"/>
    <row r="42841" x14ac:dyDescent="0.2"/>
    <row r="42842" x14ac:dyDescent="0.2"/>
    <row r="42843" x14ac:dyDescent="0.2"/>
    <row r="42844" x14ac:dyDescent="0.2"/>
    <row r="42845" x14ac:dyDescent="0.2"/>
    <row r="42846" x14ac:dyDescent="0.2"/>
    <row r="42847" x14ac:dyDescent="0.2"/>
    <row r="42848" x14ac:dyDescent="0.2"/>
    <row r="42849" x14ac:dyDescent="0.2"/>
    <row r="42850" x14ac:dyDescent="0.2"/>
    <row r="42851" x14ac:dyDescent="0.2"/>
    <row r="42852" x14ac:dyDescent="0.2"/>
    <row r="42853" x14ac:dyDescent="0.2"/>
    <row r="42854" x14ac:dyDescent="0.2"/>
    <row r="42855" x14ac:dyDescent="0.2"/>
    <row r="42856" x14ac:dyDescent="0.2"/>
    <row r="42857" x14ac:dyDescent="0.2"/>
    <row r="42858" x14ac:dyDescent="0.2"/>
    <row r="42859" x14ac:dyDescent="0.2"/>
    <row r="42860" x14ac:dyDescent="0.2"/>
    <row r="42861" x14ac:dyDescent="0.2"/>
    <row r="42862" x14ac:dyDescent="0.2"/>
    <row r="42863" x14ac:dyDescent="0.2"/>
    <row r="42864" x14ac:dyDescent="0.2"/>
    <row r="42865" x14ac:dyDescent="0.2"/>
    <row r="42866" x14ac:dyDescent="0.2"/>
    <row r="42867" x14ac:dyDescent="0.2"/>
    <row r="42868" x14ac:dyDescent="0.2"/>
    <row r="42869" x14ac:dyDescent="0.2"/>
    <row r="42870" x14ac:dyDescent="0.2"/>
    <row r="42871" x14ac:dyDescent="0.2"/>
    <row r="42872" x14ac:dyDescent="0.2"/>
    <row r="42873" x14ac:dyDescent="0.2"/>
    <row r="42874" x14ac:dyDescent="0.2"/>
    <row r="42875" x14ac:dyDescent="0.2"/>
    <row r="42876" x14ac:dyDescent="0.2"/>
    <row r="42877" x14ac:dyDescent="0.2"/>
    <row r="42878" x14ac:dyDescent="0.2"/>
    <row r="42879" x14ac:dyDescent="0.2"/>
    <row r="42880" x14ac:dyDescent="0.2"/>
    <row r="42881" x14ac:dyDescent="0.2"/>
    <row r="42882" x14ac:dyDescent="0.2"/>
    <row r="42883" x14ac:dyDescent="0.2"/>
    <row r="42884" x14ac:dyDescent="0.2"/>
    <row r="42885" x14ac:dyDescent="0.2"/>
    <row r="42886" x14ac:dyDescent="0.2"/>
    <row r="42887" x14ac:dyDescent="0.2"/>
    <row r="42888" x14ac:dyDescent="0.2"/>
    <row r="42889" x14ac:dyDescent="0.2"/>
    <row r="42890" x14ac:dyDescent="0.2"/>
    <row r="42891" x14ac:dyDescent="0.2"/>
    <row r="42892" x14ac:dyDescent="0.2"/>
    <row r="42893" x14ac:dyDescent="0.2"/>
    <row r="42894" x14ac:dyDescent="0.2"/>
    <row r="42895" x14ac:dyDescent="0.2"/>
    <row r="42896" x14ac:dyDescent="0.2"/>
    <row r="42897" x14ac:dyDescent="0.2"/>
    <row r="42898" x14ac:dyDescent="0.2"/>
    <row r="42899" x14ac:dyDescent="0.2"/>
    <row r="42900" x14ac:dyDescent="0.2"/>
    <row r="42901" x14ac:dyDescent="0.2"/>
    <row r="42902" x14ac:dyDescent="0.2"/>
    <row r="42903" x14ac:dyDescent="0.2"/>
    <row r="42904" x14ac:dyDescent="0.2"/>
    <row r="42905" x14ac:dyDescent="0.2"/>
    <row r="42906" x14ac:dyDescent="0.2"/>
    <row r="42907" x14ac:dyDescent="0.2"/>
    <row r="42908" x14ac:dyDescent="0.2"/>
    <row r="42909" x14ac:dyDescent="0.2"/>
    <row r="42910" x14ac:dyDescent="0.2"/>
    <row r="42911" x14ac:dyDescent="0.2"/>
    <row r="42912" x14ac:dyDescent="0.2"/>
    <row r="42913" x14ac:dyDescent="0.2"/>
    <row r="42914" x14ac:dyDescent="0.2"/>
    <row r="42915" x14ac:dyDescent="0.2"/>
    <row r="42916" x14ac:dyDescent="0.2"/>
    <row r="42917" x14ac:dyDescent="0.2"/>
    <row r="42918" x14ac:dyDescent="0.2"/>
    <row r="42919" x14ac:dyDescent="0.2"/>
    <row r="42920" x14ac:dyDescent="0.2"/>
    <row r="42921" x14ac:dyDescent="0.2"/>
    <row r="42922" x14ac:dyDescent="0.2"/>
    <row r="42923" x14ac:dyDescent="0.2"/>
    <row r="42924" x14ac:dyDescent="0.2"/>
    <row r="42925" x14ac:dyDescent="0.2"/>
    <row r="42926" x14ac:dyDescent="0.2"/>
    <row r="42927" x14ac:dyDescent="0.2"/>
    <row r="42928" x14ac:dyDescent="0.2"/>
    <row r="42929" x14ac:dyDescent="0.2"/>
    <row r="42930" x14ac:dyDescent="0.2"/>
    <row r="42931" x14ac:dyDescent="0.2"/>
    <row r="42932" x14ac:dyDescent="0.2"/>
    <row r="42933" x14ac:dyDescent="0.2"/>
    <row r="42934" x14ac:dyDescent="0.2"/>
    <row r="42935" x14ac:dyDescent="0.2"/>
    <row r="42936" x14ac:dyDescent="0.2"/>
    <row r="42937" x14ac:dyDescent="0.2"/>
    <row r="42938" x14ac:dyDescent="0.2"/>
    <row r="42939" x14ac:dyDescent="0.2"/>
    <row r="42940" x14ac:dyDescent="0.2"/>
    <row r="42941" x14ac:dyDescent="0.2"/>
    <row r="42942" x14ac:dyDescent="0.2"/>
    <row r="42943" x14ac:dyDescent="0.2"/>
    <row r="42944" x14ac:dyDescent="0.2"/>
    <row r="42945" x14ac:dyDescent="0.2"/>
    <row r="42946" x14ac:dyDescent="0.2"/>
    <row r="42947" x14ac:dyDescent="0.2"/>
    <row r="42948" x14ac:dyDescent="0.2"/>
    <row r="42949" x14ac:dyDescent="0.2"/>
    <row r="42950" x14ac:dyDescent="0.2"/>
    <row r="42951" x14ac:dyDescent="0.2"/>
    <row r="42952" x14ac:dyDescent="0.2"/>
    <row r="42953" x14ac:dyDescent="0.2"/>
    <row r="42954" x14ac:dyDescent="0.2"/>
    <row r="42955" x14ac:dyDescent="0.2"/>
    <row r="42956" x14ac:dyDescent="0.2"/>
    <row r="42957" x14ac:dyDescent="0.2"/>
    <row r="42958" x14ac:dyDescent="0.2"/>
    <row r="42959" x14ac:dyDescent="0.2"/>
    <row r="42960" x14ac:dyDescent="0.2"/>
    <row r="42961" x14ac:dyDescent="0.2"/>
    <row r="42962" x14ac:dyDescent="0.2"/>
    <row r="42963" x14ac:dyDescent="0.2"/>
    <row r="42964" x14ac:dyDescent="0.2"/>
    <row r="42965" x14ac:dyDescent="0.2"/>
    <row r="42966" x14ac:dyDescent="0.2"/>
    <row r="42967" x14ac:dyDescent="0.2"/>
    <row r="42968" x14ac:dyDescent="0.2"/>
    <row r="42969" x14ac:dyDescent="0.2"/>
    <row r="42970" x14ac:dyDescent="0.2"/>
    <row r="42971" x14ac:dyDescent="0.2"/>
    <row r="42972" x14ac:dyDescent="0.2"/>
    <row r="42973" x14ac:dyDescent="0.2"/>
    <row r="42974" x14ac:dyDescent="0.2"/>
    <row r="42975" x14ac:dyDescent="0.2"/>
    <row r="42976" x14ac:dyDescent="0.2"/>
    <row r="42977" x14ac:dyDescent="0.2"/>
    <row r="42978" x14ac:dyDescent="0.2"/>
    <row r="42979" x14ac:dyDescent="0.2"/>
    <row r="42980" x14ac:dyDescent="0.2"/>
    <row r="42981" x14ac:dyDescent="0.2"/>
    <row r="42982" x14ac:dyDescent="0.2"/>
    <row r="42983" x14ac:dyDescent="0.2"/>
    <row r="42984" x14ac:dyDescent="0.2"/>
    <row r="42985" x14ac:dyDescent="0.2"/>
    <row r="42986" x14ac:dyDescent="0.2"/>
    <row r="42987" x14ac:dyDescent="0.2"/>
    <row r="42988" x14ac:dyDescent="0.2"/>
    <row r="42989" x14ac:dyDescent="0.2"/>
    <row r="42990" x14ac:dyDescent="0.2"/>
    <row r="42991" x14ac:dyDescent="0.2"/>
    <row r="42992" x14ac:dyDescent="0.2"/>
    <row r="42993" x14ac:dyDescent="0.2"/>
    <row r="42994" x14ac:dyDescent="0.2"/>
    <row r="42995" x14ac:dyDescent="0.2"/>
    <row r="42996" x14ac:dyDescent="0.2"/>
    <row r="42997" x14ac:dyDescent="0.2"/>
    <row r="42998" x14ac:dyDescent="0.2"/>
    <row r="42999" x14ac:dyDescent="0.2"/>
    <row r="43000" x14ac:dyDescent="0.2"/>
    <row r="43001" x14ac:dyDescent="0.2"/>
    <row r="43002" x14ac:dyDescent="0.2"/>
    <row r="43003" x14ac:dyDescent="0.2"/>
    <row r="43004" x14ac:dyDescent="0.2"/>
    <row r="43005" x14ac:dyDescent="0.2"/>
    <row r="43006" x14ac:dyDescent="0.2"/>
    <row r="43007" x14ac:dyDescent="0.2"/>
    <row r="43008" x14ac:dyDescent="0.2"/>
    <row r="43009" x14ac:dyDescent="0.2"/>
    <row r="43010" x14ac:dyDescent="0.2"/>
    <row r="43011" x14ac:dyDescent="0.2"/>
    <row r="43012" x14ac:dyDescent="0.2"/>
    <row r="43013" x14ac:dyDescent="0.2"/>
    <row r="43014" x14ac:dyDescent="0.2"/>
    <row r="43015" x14ac:dyDescent="0.2"/>
    <row r="43016" x14ac:dyDescent="0.2"/>
    <row r="43017" x14ac:dyDescent="0.2"/>
    <row r="43018" x14ac:dyDescent="0.2"/>
    <row r="43019" x14ac:dyDescent="0.2"/>
    <row r="43020" x14ac:dyDescent="0.2"/>
    <row r="43021" x14ac:dyDescent="0.2"/>
    <row r="43022" x14ac:dyDescent="0.2"/>
    <row r="43023" x14ac:dyDescent="0.2"/>
    <row r="43024" x14ac:dyDescent="0.2"/>
    <row r="43025" x14ac:dyDescent="0.2"/>
    <row r="43026" x14ac:dyDescent="0.2"/>
    <row r="43027" x14ac:dyDescent="0.2"/>
    <row r="43028" x14ac:dyDescent="0.2"/>
    <row r="43029" x14ac:dyDescent="0.2"/>
    <row r="43030" x14ac:dyDescent="0.2"/>
    <row r="43031" x14ac:dyDescent="0.2"/>
    <row r="43032" x14ac:dyDescent="0.2"/>
    <row r="43033" x14ac:dyDescent="0.2"/>
    <row r="43034" x14ac:dyDescent="0.2"/>
    <row r="43035" x14ac:dyDescent="0.2"/>
    <row r="43036" x14ac:dyDescent="0.2"/>
    <row r="43037" x14ac:dyDescent="0.2"/>
    <row r="43038" x14ac:dyDescent="0.2"/>
    <row r="43039" x14ac:dyDescent="0.2"/>
    <row r="43040" x14ac:dyDescent="0.2"/>
    <row r="43041" x14ac:dyDescent="0.2"/>
    <row r="43042" x14ac:dyDescent="0.2"/>
    <row r="43043" x14ac:dyDescent="0.2"/>
    <row r="43044" x14ac:dyDescent="0.2"/>
    <row r="43045" x14ac:dyDescent="0.2"/>
    <row r="43046" x14ac:dyDescent="0.2"/>
    <row r="43047" x14ac:dyDescent="0.2"/>
    <row r="43048" x14ac:dyDescent="0.2"/>
    <row r="43049" x14ac:dyDescent="0.2"/>
    <row r="43050" x14ac:dyDescent="0.2"/>
    <row r="43051" x14ac:dyDescent="0.2"/>
    <row r="43052" x14ac:dyDescent="0.2"/>
    <row r="43053" x14ac:dyDescent="0.2"/>
    <row r="43054" x14ac:dyDescent="0.2"/>
    <row r="43055" x14ac:dyDescent="0.2"/>
    <row r="43056" x14ac:dyDescent="0.2"/>
    <row r="43057" x14ac:dyDescent="0.2"/>
    <row r="43058" x14ac:dyDescent="0.2"/>
    <row r="43059" x14ac:dyDescent="0.2"/>
    <row r="43060" x14ac:dyDescent="0.2"/>
    <row r="43061" x14ac:dyDescent="0.2"/>
    <row r="43062" x14ac:dyDescent="0.2"/>
    <row r="43063" x14ac:dyDescent="0.2"/>
    <row r="43064" x14ac:dyDescent="0.2"/>
    <row r="43065" x14ac:dyDescent="0.2"/>
    <row r="43066" x14ac:dyDescent="0.2"/>
    <row r="43067" x14ac:dyDescent="0.2"/>
    <row r="43068" x14ac:dyDescent="0.2"/>
    <row r="43069" x14ac:dyDescent="0.2"/>
    <row r="43070" x14ac:dyDescent="0.2"/>
    <row r="43071" x14ac:dyDescent="0.2"/>
    <row r="43072" x14ac:dyDescent="0.2"/>
    <row r="43073" x14ac:dyDescent="0.2"/>
    <row r="43074" x14ac:dyDescent="0.2"/>
    <row r="43075" x14ac:dyDescent="0.2"/>
    <row r="43076" x14ac:dyDescent="0.2"/>
    <row r="43077" x14ac:dyDescent="0.2"/>
    <row r="43078" x14ac:dyDescent="0.2"/>
    <row r="43079" x14ac:dyDescent="0.2"/>
    <row r="43080" x14ac:dyDescent="0.2"/>
    <row r="43081" x14ac:dyDescent="0.2"/>
    <row r="43082" x14ac:dyDescent="0.2"/>
    <row r="43083" x14ac:dyDescent="0.2"/>
    <row r="43084" x14ac:dyDescent="0.2"/>
    <row r="43085" x14ac:dyDescent="0.2"/>
    <row r="43086" x14ac:dyDescent="0.2"/>
    <row r="43087" x14ac:dyDescent="0.2"/>
    <row r="43088" x14ac:dyDescent="0.2"/>
    <row r="43089" x14ac:dyDescent="0.2"/>
    <row r="43090" x14ac:dyDescent="0.2"/>
    <row r="43091" x14ac:dyDescent="0.2"/>
    <row r="43092" x14ac:dyDescent="0.2"/>
    <row r="43093" x14ac:dyDescent="0.2"/>
    <row r="43094" x14ac:dyDescent="0.2"/>
    <row r="43095" x14ac:dyDescent="0.2"/>
    <row r="43096" x14ac:dyDescent="0.2"/>
    <row r="43097" x14ac:dyDescent="0.2"/>
    <row r="43098" x14ac:dyDescent="0.2"/>
    <row r="43099" x14ac:dyDescent="0.2"/>
    <row r="43100" x14ac:dyDescent="0.2"/>
    <row r="43101" x14ac:dyDescent="0.2"/>
    <row r="43102" x14ac:dyDescent="0.2"/>
    <row r="43103" x14ac:dyDescent="0.2"/>
    <row r="43104" x14ac:dyDescent="0.2"/>
    <row r="43105" x14ac:dyDescent="0.2"/>
    <row r="43106" x14ac:dyDescent="0.2"/>
    <row r="43107" x14ac:dyDescent="0.2"/>
    <row r="43108" x14ac:dyDescent="0.2"/>
    <row r="43109" x14ac:dyDescent="0.2"/>
    <row r="43110" x14ac:dyDescent="0.2"/>
    <row r="43111" x14ac:dyDescent="0.2"/>
    <row r="43112" x14ac:dyDescent="0.2"/>
    <row r="43113" x14ac:dyDescent="0.2"/>
    <row r="43114" x14ac:dyDescent="0.2"/>
    <row r="43115" x14ac:dyDescent="0.2"/>
    <row r="43116" x14ac:dyDescent="0.2"/>
    <row r="43117" x14ac:dyDescent="0.2"/>
    <row r="43118" x14ac:dyDescent="0.2"/>
    <row r="43119" x14ac:dyDescent="0.2"/>
    <row r="43120" x14ac:dyDescent="0.2"/>
    <row r="43121" x14ac:dyDescent="0.2"/>
    <row r="43122" x14ac:dyDescent="0.2"/>
    <row r="43123" x14ac:dyDescent="0.2"/>
    <row r="43124" x14ac:dyDescent="0.2"/>
    <row r="43125" x14ac:dyDescent="0.2"/>
    <row r="43126" x14ac:dyDescent="0.2"/>
    <row r="43127" x14ac:dyDescent="0.2"/>
    <row r="43128" x14ac:dyDescent="0.2"/>
    <row r="43129" x14ac:dyDescent="0.2"/>
    <row r="43130" x14ac:dyDescent="0.2"/>
    <row r="43131" x14ac:dyDescent="0.2"/>
    <row r="43132" x14ac:dyDescent="0.2"/>
    <row r="43133" x14ac:dyDescent="0.2"/>
    <row r="43134" x14ac:dyDescent="0.2"/>
    <row r="43135" x14ac:dyDescent="0.2"/>
    <row r="43136" x14ac:dyDescent="0.2"/>
    <row r="43137" x14ac:dyDescent="0.2"/>
    <row r="43138" x14ac:dyDescent="0.2"/>
    <row r="43139" x14ac:dyDescent="0.2"/>
    <row r="43140" x14ac:dyDescent="0.2"/>
    <row r="43141" x14ac:dyDescent="0.2"/>
    <row r="43142" x14ac:dyDescent="0.2"/>
    <row r="43143" x14ac:dyDescent="0.2"/>
    <row r="43144" x14ac:dyDescent="0.2"/>
    <row r="43145" x14ac:dyDescent="0.2"/>
    <row r="43146" x14ac:dyDescent="0.2"/>
    <row r="43147" x14ac:dyDescent="0.2"/>
    <row r="43148" x14ac:dyDescent="0.2"/>
    <row r="43149" x14ac:dyDescent="0.2"/>
    <row r="43150" x14ac:dyDescent="0.2"/>
    <row r="43151" x14ac:dyDescent="0.2"/>
    <row r="43152" x14ac:dyDescent="0.2"/>
    <row r="43153" x14ac:dyDescent="0.2"/>
    <row r="43154" x14ac:dyDescent="0.2"/>
    <row r="43155" x14ac:dyDescent="0.2"/>
    <row r="43156" x14ac:dyDescent="0.2"/>
    <row r="43157" x14ac:dyDescent="0.2"/>
    <row r="43158" x14ac:dyDescent="0.2"/>
    <row r="43159" x14ac:dyDescent="0.2"/>
    <row r="43160" x14ac:dyDescent="0.2"/>
    <row r="43161" x14ac:dyDescent="0.2"/>
    <row r="43162" x14ac:dyDescent="0.2"/>
    <row r="43163" x14ac:dyDescent="0.2"/>
    <row r="43164" x14ac:dyDescent="0.2"/>
    <row r="43165" x14ac:dyDescent="0.2"/>
    <row r="43166" x14ac:dyDescent="0.2"/>
    <row r="43167" x14ac:dyDescent="0.2"/>
    <row r="43168" x14ac:dyDescent="0.2"/>
    <row r="43169" x14ac:dyDescent="0.2"/>
    <row r="43170" x14ac:dyDescent="0.2"/>
    <row r="43171" x14ac:dyDescent="0.2"/>
    <row r="43172" x14ac:dyDescent="0.2"/>
    <row r="43173" x14ac:dyDescent="0.2"/>
    <row r="43174" x14ac:dyDescent="0.2"/>
    <row r="43175" x14ac:dyDescent="0.2"/>
    <row r="43176" x14ac:dyDescent="0.2"/>
    <row r="43177" x14ac:dyDescent="0.2"/>
    <row r="43178" x14ac:dyDescent="0.2"/>
    <row r="43179" x14ac:dyDescent="0.2"/>
    <row r="43180" x14ac:dyDescent="0.2"/>
    <row r="43181" x14ac:dyDescent="0.2"/>
    <row r="43182" x14ac:dyDescent="0.2"/>
    <row r="43183" x14ac:dyDescent="0.2"/>
    <row r="43184" x14ac:dyDescent="0.2"/>
    <row r="43185" x14ac:dyDescent="0.2"/>
    <row r="43186" x14ac:dyDescent="0.2"/>
    <row r="43187" x14ac:dyDescent="0.2"/>
    <row r="43188" x14ac:dyDescent="0.2"/>
    <row r="43189" x14ac:dyDescent="0.2"/>
    <row r="43190" x14ac:dyDescent="0.2"/>
    <row r="43191" x14ac:dyDescent="0.2"/>
    <row r="43192" x14ac:dyDescent="0.2"/>
    <row r="43193" x14ac:dyDescent="0.2"/>
    <row r="43194" x14ac:dyDescent="0.2"/>
    <row r="43195" x14ac:dyDescent="0.2"/>
    <row r="43196" x14ac:dyDescent="0.2"/>
    <row r="43197" x14ac:dyDescent="0.2"/>
    <row r="43198" x14ac:dyDescent="0.2"/>
    <row r="43199" x14ac:dyDescent="0.2"/>
    <row r="43200" x14ac:dyDescent="0.2"/>
    <row r="43201" x14ac:dyDescent="0.2"/>
    <row r="43202" x14ac:dyDescent="0.2"/>
    <row r="43203" x14ac:dyDescent="0.2"/>
    <row r="43204" x14ac:dyDescent="0.2"/>
    <row r="43205" x14ac:dyDescent="0.2"/>
    <row r="43206" x14ac:dyDescent="0.2"/>
    <row r="43207" x14ac:dyDescent="0.2"/>
    <row r="43208" x14ac:dyDescent="0.2"/>
    <row r="43209" x14ac:dyDescent="0.2"/>
    <row r="43210" x14ac:dyDescent="0.2"/>
    <row r="43211" x14ac:dyDescent="0.2"/>
    <row r="43212" x14ac:dyDescent="0.2"/>
    <row r="43213" x14ac:dyDescent="0.2"/>
    <row r="43214" x14ac:dyDescent="0.2"/>
    <row r="43215" x14ac:dyDescent="0.2"/>
    <row r="43216" x14ac:dyDescent="0.2"/>
    <row r="43217" x14ac:dyDescent="0.2"/>
    <row r="43218" x14ac:dyDescent="0.2"/>
    <row r="43219" x14ac:dyDescent="0.2"/>
    <row r="43220" x14ac:dyDescent="0.2"/>
    <row r="43221" x14ac:dyDescent="0.2"/>
    <row r="43222" x14ac:dyDescent="0.2"/>
    <row r="43223" x14ac:dyDescent="0.2"/>
    <row r="43224" x14ac:dyDescent="0.2"/>
    <row r="43225" x14ac:dyDescent="0.2"/>
    <row r="43226" x14ac:dyDescent="0.2"/>
    <row r="43227" x14ac:dyDescent="0.2"/>
    <row r="43228" x14ac:dyDescent="0.2"/>
    <row r="43229" x14ac:dyDescent="0.2"/>
    <row r="43230" x14ac:dyDescent="0.2"/>
    <row r="43231" x14ac:dyDescent="0.2"/>
    <row r="43232" x14ac:dyDescent="0.2"/>
    <row r="43233" x14ac:dyDescent="0.2"/>
    <row r="43234" x14ac:dyDescent="0.2"/>
    <row r="43235" x14ac:dyDescent="0.2"/>
    <row r="43236" x14ac:dyDescent="0.2"/>
    <row r="43237" x14ac:dyDescent="0.2"/>
    <row r="43238" x14ac:dyDescent="0.2"/>
    <row r="43239" x14ac:dyDescent="0.2"/>
    <row r="43240" x14ac:dyDescent="0.2"/>
    <row r="43241" x14ac:dyDescent="0.2"/>
    <row r="43242" x14ac:dyDescent="0.2"/>
    <row r="43243" x14ac:dyDescent="0.2"/>
    <row r="43244" x14ac:dyDescent="0.2"/>
    <row r="43245" x14ac:dyDescent="0.2"/>
    <row r="43246" x14ac:dyDescent="0.2"/>
    <row r="43247" x14ac:dyDescent="0.2"/>
    <row r="43248" x14ac:dyDescent="0.2"/>
    <row r="43249" x14ac:dyDescent="0.2"/>
    <row r="43250" x14ac:dyDescent="0.2"/>
    <row r="43251" x14ac:dyDescent="0.2"/>
    <row r="43252" x14ac:dyDescent="0.2"/>
    <row r="43253" x14ac:dyDescent="0.2"/>
    <row r="43254" x14ac:dyDescent="0.2"/>
    <row r="43255" x14ac:dyDescent="0.2"/>
    <row r="43256" x14ac:dyDescent="0.2"/>
    <row r="43257" x14ac:dyDescent="0.2"/>
    <row r="43258" x14ac:dyDescent="0.2"/>
    <row r="43259" x14ac:dyDescent="0.2"/>
    <row r="43260" x14ac:dyDescent="0.2"/>
    <row r="43261" x14ac:dyDescent="0.2"/>
    <row r="43262" x14ac:dyDescent="0.2"/>
    <row r="43263" x14ac:dyDescent="0.2"/>
    <row r="43264" x14ac:dyDescent="0.2"/>
    <row r="43265" x14ac:dyDescent="0.2"/>
    <row r="43266" x14ac:dyDescent="0.2"/>
    <row r="43267" x14ac:dyDescent="0.2"/>
    <row r="43268" x14ac:dyDescent="0.2"/>
    <row r="43269" x14ac:dyDescent="0.2"/>
    <row r="43270" x14ac:dyDescent="0.2"/>
    <row r="43271" x14ac:dyDescent="0.2"/>
    <row r="43272" x14ac:dyDescent="0.2"/>
    <row r="43273" x14ac:dyDescent="0.2"/>
    <row r="43274" x14ac:dyDescent="0.2"/>
    <row r="43275" x14ac:dyDescent="0.2"/>
    <row r="43276" x14ac:dyDescent="0.2"/>
    <row r="43277" x14ac:dyDescent="0.2"/>
    <row r="43278" x14ac:dyDescent="0.2"/>
    <row r="43279" x14ac:dyDescent="0.2"/>
    <row r="43280" x14ac:dyDescent="0.2"/>
    <row r="43281" x14ac:dyDescent="0.2"/>
    <row r="43282" x14ac:dyDescent="0.2"/>
    <row r="43283" x14ac:dyDescent="0.2"/>
    <row r="43284" x14ac:dyDescent="0.2"/>
    <row r="43285" x14ac:dyDescent="0.2"/>
    <row r="43286" x14ac:dyDescent="0.2"/>
    <row r="43287" x14ac:dyDescent="0.2"/>
    <row r="43288" x14ac:dyDescent="0.2"/>
    <row r="43289" x14ac:dyDescent="0.2"/>
    <row r="43290" x14ac:dyDescent="0.2"/>
    <row r="43291" x14ac:dyDescent="0.2"/>
    <row r="43292" x14ac:dyDescent="0.2"/>
    <row r="43293" x14ac:dyDescent="0.2"/>
    <row r="43294" x14ac:dyDescent="0.2"/>
    <row r="43295" x14ac:dyDescent="0.2"/>
    <row r="43296" x14ac:dyDescent="0.2"/>
    <row r="43297" x14ac:dyDescent="0.2"/>
    <row r="43298" x14ac:dyDescent="0.2"/>
    <row r="43299" x14ac:dyDescent="0.2"/>
    <row r="43300" x14ac:dyDescent="0.2"/>
    <row r="43301" x14ac:dyDescent="0.2"/>
    <row r="43302" x14ac:dyDescent="0.2"/>
    <row r="43303" x14ac:dyDescent="0.2"/>
    <row r="43304" x14ac:dyDescent="0.2"/>
    <row r="43305" x14ac:dyDescent="0.2"/>
    <row r="43306" x14ac:dyDescent="0.2"/>
    <row r="43307" x14ac:dyDescent="0.2"/>
    <row r="43308" x14ac:dyDescent="0.2"/>
    <row r="43309" x14ac:dyDescent="0.2"/>
    <row r="43310" x14ac:dyDescent="0.2"/>
    <row r="43311" x14ac:dyDescent="0.2"/>
    <row r="43312" x14ac:dyDescent="0.2"/>
    <row r="43313" x14ac:dyDescent="0.2"/>
    <row r="43314" x14ac:dyDescent="0.2"/>
    <row r="43315" x14ac:dyDescent="0.2"/>
    <row r="43316" x14ac:dyDescent="0.2"/>
    <row r="43317" x14ac:dyDescent="0.2"/>
    <row r="43318" x14ac:dyDescent="0.2"/>
    <row r="43319" x14ac:dyDescent="0.2"/>
    <row r="43320" x14ac:dyDescent="0.2"/>
    <row r="43321" x14ac:dyDescent="0.2"/>
    <row r="43322" x14ac:dyDescent="0.2"/>
    <row r="43323" x14ac:dyDescent="0.2"/>
    <row r="43324" x14ac:dyDescent="0.2"/>
    <row r="43325" x14ac:dyDescent="0.2"/>
    <row r="43326" x14ac:dyDescent="0.2"/>
    <row r="43327" x14ac:dyDescent="0.2"/>
    <row r="43328" x14ac:dyDescent="0.2"/>
    <row r="43329" x14ac:dyDescent="0.2"/>
    <row r="43330" x14ac:dyDescent="0.2"/>
    <row r="43331" x14ac:dyDescent="0.2"/>
    <row r="43332" x14ac:dyDescent="0.2"/>
    <row r="43333" x14ac:dyDescent="0.2"/>
    <row r="43334" x14ac:dyDescent="0.2"/>
    <row r="43335" x14ac:dyDescent="0.2"/>
    <row r="43336" x14ac:dyDescent="0.2"/>
    <row r="43337" x14ac:dyDescent="0.2"/>
    <row r="43338" x14ac:dyDescent="0.2"/>
    <row r="43339" x14ac:dyDescent="0.2"/>
    <row r="43340" x14ac:dyDescent="0.2"/>
    <row r="43341" x14ac:dyDescent="0.2"/>
    <row r="43342" x14ac:dyDescent="0.2"/>
    <row r="43343" x14ac:dyDescent="0.2"/>
    <row r="43344" x14ac:dyDescent="0.2"/>
    <row r="43345" x14ac:dyDescent="0.2"/>
    <row r="43346" x14ac:dyDescent="0.2"/>
    <row r="43347" x14ac:dyDescent="0.2"/>
    <row r="43348" x14ac:dyDescent="0.2"/>
    <row r="43349" x14ac:dyDescent="0.2"/>
    <row r="43350" x14ac:dyDescent="0.2"/>
    <row r="43351" x14ac:dyDescent="0.2"/>
    <row r="43352" x14ac:dyDescent="0.2"/>
    <row r="43353" x14ac:dyDescent="0.2"/>
    <row r="43354" x14ac:dyDescent="0.2"/>
    <row r="43355" x14ac:dyDescent="0.2"/>
    <row r="43356" x14ac:dyDescent="0.2"/>
    <row r="43357" x14ac:dyDescent="0.2"/>
    <row r="43358" x14ac:dyDescent="0.2"/>
    <row r="43359" x14ac:dyDescent="0.2"/>
    <row r="43360" x14ac:dyDescent="0.2"/>
    <row r="43361" x14ac:dyDescent="0.2"/>
    <row r="43362" x14ac:dyDescent="0.2"/>
    <row r="43363" x14ac:dyDescent="0.2"/>
    <row r="43364" x14ac:dyDescent="0.2"/>
    <row r="43365" x14ac:dyDescent="0.2"/>
    <row r="43366" x14ac:dyDescent="0.2"/>
    <row r="43367" x14ac:dyDescent="0.2"/>
    <row r="43368" x14ac:dyDescent="0.2"/>
    <row r="43369" x14ac:dyDescent="0.2"/>
    <row r="43370" x14ac:dyDescent="0.2"/>
    <row r="43371" x14ac:dyDescent="0.2"/>
    <row r="43372" x14ac:dyDescent="0.2"/>
    <row r="43373" x14ac:dyDescent="0.2"/>
    <row r="43374" x14ac:dyDescent="0.2"/>
    <row r="43375" x14ac:dyDescent="0.2"/>
    <row r="43376" x14ac:dyDescent="0.2"/>
    <row r="43377" x14ac:dyDescent="0.2"/>
    <row r="43378" x14ac:dyDescent="0.2"/>
    <row r="43379" x14ac:dyDescent="0.2"/>
    <row r="43380" x14ac:dyDescent="0.2"/>
    <row r="43381" x14ac:dyDescent="0.2"/>
    <row r="43382" x14ac:dyDescent="0.2"/>
    <row r="43383" x14ac:dyDescent="0.2"/>
    <row r="43384" x14ac:dyDescent="0.2"/>
    <row r="43385" x14ac:dyDescent="0.2"/>
    <row r="43386" x14ac:dyDescent="0.2"/>
    <row r="43387" x14ac:dyDescent="0.2"/>
    <row r="43388" x14ac:dyDescent="0.2"/>
    <row r="43389" x14ac:dyDescent="0.2"/>
    <row r="43390" x14ac:dyDescent="0.2"/>
    <row r="43391" x14ac:dyDescent="0.2"/>
    <row r="43392" x14ac:dyDescent="0.2"/>
    <row r="43393" x14ac:dyDescent="0.2"/>
    <row r="43394" x14ac:dyDescent="0.2"/>
    <row r="43395" x14ac:dyDescent="0.2"/>
    <row r="43396" x14ac:dyDescent="0.2"/>
    <row r="43397" x14ac:dyDescent="0.2"/>
    <row r="43398" x14ac:dyDescent="0.2"/>
    <row r="43399" x14ac:dyDescent="0.2"/>
    <row r="43400" x14ac:dyDescent="0.2"/>
    <row r="43401" x14ac:dyDescent="0.2"/>
    <row r="43402" x14ac:dyDescent="0.2"/>
    <row r="43403" x14ac:dyDescent="0.2"/>
    <row r="43404" x14ac:dyDescent="0.2"/>
    <row r="43405" x14ac:dyDescent="0.2"/>
    <row r="43406" x14ac:dyDescent="0.2"/>
    <row r="43407" x14ac:dyDescent="0.2"/>
    <row r="43408" x14ac:dyDescent="0.2"/>
    <row r="43409" x14ac:dyDescent="0.2"/>
    <row r="43410" x14ac:dyDescent="0.2"/>
    <row r="43411" x14ac:dyDescent="0.2"/>
    <row r="43412" x14ac:dyDescent="0.2"/>
    <row r="43413" x14ac:dyDescent="0.2"/>
    <row r="43414" x14ac:dyDescent="0.2"/>
    <row r="43415" x14ac:dyDescent="0.2"/>
    <row r="43416" x14ac:dyDescent="0.2"/>
    <row r="43417" x14ac:dyDescent="0.2"/>
    <row r="43418" x14ac:dyDescent="0.2"/>
    <row r="43419" x14ac:dyDescent="0.2"/>
    <row r="43420" x14ac:dyDescent="0.2"/>
    <row r="43421" x14ac:dyDescent="0.2"/>
    <row r="43422" x14ac:dyDescent="0.2"/>
    <row r="43423" x14ac:dyDescent="0.2"/>
    <row r="43424" x14ac:dyDescent="0.2"/>
    <row r="43425" x14ac:dyDescent="0.2"/>
    <row r="43426" x14ac:dyDescent="0.2"/>
    <row r="43427" x14ac:dyDescent="0.2"/>
    <row r="43428" x14ac:dyDescent="0.2"/>
    <row r="43429" x14ac:dyDescent="0.2"/>
    <row r="43430" x14ac:dyDescent="0.2"/>
    <row r="43431" x14ac:dyDescent="0.2"/>
    <row r="43432" x14ac:dyDescent="0.2"/>
    <row r="43433" x14ac:dyDescent="0.2"/>
    <row r="43434" x14ac:dyDescent="0.2"/>
    <row r="43435" x14ac:dyDescent="0.2"/>
    <row r="43436" x14ac:dyDescent="0.2"/>
    <row r="43437" x14ac:dyDescent="0.2"/>
    <row r="43438" x14ac:dyDescent="0.2"/>
    <row r="43439" x14ac:dyDescent="0.2"/>
    <row r="43440" x14ac:dyDescent="0.2"/>
    <row r="43441" x14ac:dyDescent="0.2"/>
    <row r="43442" x14ac:dyDescent="0.2"/>
    <row r="43443" x14ac:dyDescent="0.2"/>
    <row r="43444" x14ac:dyDescent="0.2"/>
    <row r="43445" x14ac:dyDescent="0.2"/>
    <row r="43446" x14ac:dyDescent="0.2"/>
    <row r="43447" x14ac:dyDescent="0.2"/>
    <row r="43448" x14ac:dyDescent="0.2"/>
    <row r="43449" x14ac:dyDescent="0.2"/>
    <row r="43450" x14ac:dyDescent="0.2"/>
    <row r="43451" x14ac:dyDescent="0.2"/>
    <row r="43452" x14ac:dyDescent="0.2"/>
    <row r="43453" x14ac:dyDescent="0.2"/>
    <row r="43454" x14ac:dyDescent="0.2"/>
    <row r="43455" x14ac:dyDescent="0.2"/>
    <row r="43456" x14ac:dyDescent="0.2"/>
    <row r="43457" x14ac:dyDescent="0.2"/>
    <row r="43458" x14ac:dyDescent="0.2"/>
    <row r="43459" x14ac:dyDescent="0.2"/>
    <row r="43460" x14ac:dyDescent="0.2"/>
    <row r="43461" x14ac:dyDescent="0.2"/>
    <row r="43462" x14ac:dyDescent="0.2"/>
    <row r="43463" x14ac:dyDescent="0.2"/>
    <row r="43464" x14ac:dyDescent="0.2"/>
    <row r="43465" x14ac:dyDescent="0.2"/>
    <row r="43466" x14ac:dyDescent="0.2"/>
    <row r="43467" x14ac:dyDescent="0.2"/>
    <row r="43468" x14ac:dyDescent="0.2"/>
    <row r="43469" x14ac:dyDescent="0.2"/>
    <row r="43470" x14ac:dyDescent="0.2"/>
    <row r="43471" x14ac:dyDescent="0.2"/>
    <row r="43472" x14ac:dyDescent="0.2"/>
    <row r="43473" x14ac:dyDescent="0.2"/>
    <row r="43474" x14ac:dyDescent="0.2"/>
    <row r="43475" x14ac:dyDescent="0.2"/>
    <row r="43476" x14ac:dyDescent="0.2"/>
    <row r="43477" x14ac:dyDescent="0.2"/>
    <row r="43478" x14ac:dyDescent="0.2"/>
    <row r="43479" x14ac:dyDescent="0.2"/>
    <row r="43480" x14ac:dyDescent="0.2"/>
    <row r="43481" x14ac:dyDescent="0.2"/>
    <row r="43482" x14ac:dyDescent="0.2"/>
    <row r="43483" x14ac:dyDescent="0.2"/>
    <row r="43484" x14ac:dyDescent="0.2"/>
    <row r="43485" x14ac:dyDescent="0.2"/>
    <row r="43486" x14ac:dyDescent="0.2"/>
    <row r="43487" x14ac:dyDescent="0.2"/>
    <row r="43488" x14ac:dyDescent="0.2"/>
    <row r="43489" x14ac:dyDescent="0.2"/>
    <row r="43490" x14ac:dyDescent="0.2"/>
    <row r="43491" x14ac:dyDescent="0.2"/>
    <row r="43492" x14ac:dyDescent="0.2"/>
    <row r="43493" x14ac:dyDescent="0.2"/>
    <row r="43494" x14ac:dyDescent="0.2"/>
    <row r="43495" x14ac:dyDescent="0.2"/>
    <row r="43496" x14ac:dyDescent="0.2"/>
    <row r="43497" x14ac:dyDescent="0.2"/>
    <row r="43498" x14ac:dyDescent="0.2"/>
    <row r="43499" x14ac:dyDescent="0.2"/>
    <row r="43500" x14ac:dyDescent="0.2"/>
    <row r="43501" x14ac:dyDescent="0.2"/>
    <row r="43502" x14ac:dyDescent="0.2"/>
    <row r="43503" x14ac:dyDescent="0.2"/>
    <row r="43504" x14ac:dyDescent="0.2"/>
    <row r="43505" x14ac:dyDescent="0.2"/>
    <row r="43506" x14ac:dyDescent="0.2"/>
    <row r="43507" x14ac:dyDescent="0.2"/>
    <row r="43508" x14ac:dyDescent="0.2"/>
    <row r="43509" x14ac:dyDescent="0.2"/>
    <row r="43510" x14ac:dyDescent="0.2"/>
    <row r="43511" x14ac:dyDescent="0.2"/>
    <row r="43512" x14ac:dyDescent="0.2"/>
    <row r="43513" x14ac:dyDescent="0.2"/>
    <row r="43514" x14ac:dyDescent="0.2"/>
    <row r="43515" x14ac:dyDescent="0.2"/>
    <row r="43516" x14ac:dyDescent="0.2"/>
    <row r="43517" x14ac:dyDescent="0.2"/>
    <row r="43518" x14ac:dyDescent="0.2"/>
    <row r="43519" x14ac:dyDescent="0.2"/>
    <row r="43520" x14ac:dyDescent="0.2"/>
    <row r="43521" x14ac:dyDescent="0.2"/>
    <row r="43522" x14ac:dyDescent="0.2"/>
    <row r="43523" x14ac:dyDescent="0.2"/>
    <row r="43524" x14ac:dyDescent="0.2"/>
    <row r="43525" x14ac:dyDescent="0.2"/>
    <row r="43526" x14ac:dyDescent="0.2"/>
    <row r="43527" x14ac:dyDescent="0.2"/>
    <row r="43528" x14ac:dyDescent="0.2"/>
    <row r="43529" x14ac:dyDescent="0.2"/>
    <row r="43530" x14ac:dyDescent="0.2"/>
    <row r="43531" x14ac:dyDescent="0.2"/>
    <row r="43532" x14ac:dyDescent="0.2"/>
    <row r="43533" x14ac:dyDescent="0.2"/>
    <row r="43534" x14ac:dyDescent="0.2"/>
    <row r="43535" x14ac:dyDescent="0.2"/>
    <row r="43536" x14ac:dyDescent="0.2"/>
    <row r="43537" x14ac:dyDescent="0.2"/>
    <row r="43538" x14ac:dyDescent="0.2"/>
    <row r="43539" x14ac:dyDescent="0.2"/>
    <row r="43540" x14ac:dyDescent="0.2"/>
    <row r="43541" x14ac:dyDescent="0.2"/>
    <row r="43542" x14ac:dyDescent="0.2"/>
    <row r="43543" x14ac:dyDescent="0.2"/>
    <row r="43544" x14ac:dyDescent="0.2"/>
    <row r="43545" x14ac:dyDescent="0.2"/>
    <row r="43546" x14ac:dyDescent="0.2"/>
    <row r="43547" x14ac:dyDescent="0.2"/>
    <row r="43548" x14ac:dyDescent="0.2"/>
    <row r="43549" x14ac:dyDescent="0.2"/>
    <row r="43550" x14ac:dyDescent="0.2"/>
    <row r="43551" x14ac:dyDescent="0.2"/>
    <row r="43552" x14ac:dyDescent="0.2"/>
    <row r="43553" x14ac:dyDescent="0.2"/>
    <row r="43554" x14ac:dyDescent="0.2"/>
    <row r="43555" x14ac:dyDescent="0.2"/>
    <row r="43556" x14ac:dyDescent="0.2"/>
    <row r="43557" x14ac:dyDescent="0.2"/>
    <row r="43558" x14ac:dyDescent="0.2"/>
    <row r="43559" x14ac:dyDescent="0.2"/>
    <row r="43560" x14ac:dyDescent="0.2"/>
    <row r="43561" x14ac:dyDescent="0.2"/>
    <row r="43562" x14ac:dyDescent="0.2"/>
    <row r="43563" x14ac:dyDescent="0.2"/>
    <row r="43564" x14ac:dyDescent="0.2"/>
    <row r="43565" x14ac:dyDescent="0.2"/>
    <row r="43566" x14ac:dyDescent="0.2"/>
    <row r="43567" x14ac:dyDescent="0.2"/>
    <row r="43568" x14ac:dyDescent="0.2"/>
    <row r="43569" x14ac:dyDescent="0.2"/>
    <row r="43570" x14ac:dyDescent="0.2"/>
    <row r="43571" x14ac:dyDescent="0.2"/>
    <row r="43572" x14ac:dyDescent="0.2"/>
    <row r="43573" x14ac:dyDescent="0.2"/>
    <row r="43574" x14ac:dyDescent="0.2"/>
    <row r="43575" x14ac:dyDescent="0.2"/>
    <row r="43576" x14ac:dyDescent="0.2"/>
    <row r="43577" x14ac:dyDescent="0.2"/>
    <row r="43578" x14ac:dyDescent="0.2"/>
    <row r="43579" x14ac:dyDescent="0.2"/>
    <row r="43580" x14ac:dyDescent="0.2"/>
    <row r="43581" x14ac:dyDescent="0.2"/>
    <row r="43582" x14ac:dyDescent="0.2"/>
    <row r="43583" x14ac:dyDescent="0.2"/>
    <row r="43584" x14ac:dyDescent="0.2"/>
    <row r="43585" x14ac:dyDescent="0.2"/>
    <row r="43586" x14ac:dyDescent="0.2"/>
    <row r="43587" x14ac:dyDescent="0.2"/>
    <row r="43588" x14ac:dyDescent="0.2"/>
    <row r="43589" x14ac:dyDescent="0.2"/>
    <row r="43590" x14ac:dyDescent="0.2"/>
    <row r="43591" x14ac:dyDescent="0.2"/>
    <row r="43592" x14ac:dyDescent="0.2"/>
    <row r="43593" x14ac:dyDescent="0.2"/>
    <row r="43594" x14ac:dyDescent="0.2"/>
    <row r="43595" x14ac:dyDescent="0.2"/>
    <row r="43596" x14ac:dyDescent="0.2"/>
    <row r="43597" x14ac:dyDescent="0.2"/>
    <row r="43598" x14ac:dyDescent="0.2"/>
    <row r="43599" x14ac:dyDescent="0.2"/>
    <row r="43600" x14ac:dyDescent="0.2"/>
    <row r="43601" x14ac:dyDescent="0.2"/>
    <row r="43602" x14ac:dyDescent="0.2"/>
    <row r="43603" x14ac:dyDescent="0.2"/>
    <row r="43604" x14ac:dyDescent="0.2"/>
    <row r="43605" x14ac:dyDescent="0.2"/>
    <row r="43606" x14ac:dyDescent="0.2"/>
    <row r="43607" x14ac:dyDescent="0.2"/>
    <row r="43608" x14ac:dyDescent="0.2"/>
    <row r="43609" x14ac:dyDescent="0.2"/>
    <row r="43610" x14ac:dyDescent="0.2"/>
    <row r="43611" x14ac:dyDescent="0.2"/>
    <row r="43612" x14ac:dyDescent="0.2"/>
    <row r="43613" x14ac:dyDescent="0.2"/>
    <row r="43614" x14ac:dyDescent="0.2"/>
    <row r="43615" x14ac:dyDescent="0.2"/>
    <row r="43616" x14ac:dyDescent="0.2"/>
    <row r="43617" x14ac:dyDescent="0.2"/>
    <row r="43618" x14ac:dyDescent="0.2"/>
    <row r="43619" x14ac:dyDescent="0.2"/>
    <row r="43620" x14ac:dyDescent="0.2"/>
    <row r="43621" x14ac:dyDescent="0.2"/>
    <row r="43622" x14ac:dyDescent="0.2"/>
    <row r="43623" x14ac:dyDescent="0.2"/>
    <row r="43624" x14ac:dyDescent="0.2"/>
    <row r="43625" x14ac:dyDescent="0.2"/>
    <row r="43626" x14ac:dyDescent="0.2"/>
    <row r="43627" x14ac:dyDescent="0.2"/>
    <row r="43628" x14ac:dyDescent="0.2"/>
    <row r="43629" x14ac:dyDescent="0.2"/>
    <row r="43630" x14ac:dyDescent="0.2"/>
    <row r="43631" x14ac:dyDescent="0.2"/>
    <row r="43632" x14ac:dyDescent="0.2"/>
    <row r="43633" x14ac:dyDescent="0.2"/>
    <row r="43634" x14ac:dyDescent="0.2"/>
    <row r="43635" x14ac:dyDescent="0.2"/>
    <row r="43636" x14ac:dyDescent="0.2"/>
    <row r="43637" x14ac:dyDescent="0.2"/>
    <row r="43638" x14ac:dyDescent="0.2"/>
    <row r="43639" x14ac:dyDescent="0.2"/>
    <row r="43640" x14ac:dyDescent="0.2"/>
    <row r="43641" x14ac:dyDescent="0.2"/>
    <row r="43642" x14ac:dyDescent="0.2"/>
    <row r="43643" x14ac:dyDescent="0.2"/>
    <row r="43644" x14ac:dyDescent="0.2"/>
    <row r="43645" x14ac:dyDescent="0.2"/>
    <row r="43646" x14ac:dyDescent="0.2"/>
    <row r="43647" x14ac:dyDescent="0.2"/>
    <row r="43648" x14ac:dyDescent="0.2"/>
    <row r="43649" x14ac:dyDescent="0.2"/>
    <row r="43650" x14ac:dyDescent="0.2"/>
    <row r="43651" x14ac:dyDescent="0.2"/>
    <row r="43652" x14ac:dyDescent="0.2"/>
    <row r="43653" x14ac:dyDescent="0.2"/>
    <row r="43654" x14ac:dyDescent="0.2"/>
    <row r="43655" x14ac:dyDescent="0.2"/>
    <row r="43656" x14ac:dyDescent="0.2"/>
    <row r="43657" x14ac:dyDescent="0.2"/>
    <row r="43658" x14ac:dyDescent="0.2"/>
    <row r="43659" x14ac:dyDescent="0.2"/>
    <row r="43660" x14ac:dyDescent="0.2"/>
    <row r="43661" x14ac:dyDescent="0.2"/>
    <row r="43662" x14ac:dyDescent="0.2"/>
    <row r="43663" x14ac:dyDescent="0.2"/>
    <row r="43664" x14ac:dyDescent="0.2"/>
    <row r="43665" x14ac:dyDescent="0.2"/>
    <row r="43666" x14ac:dyDescent="0.2"/>
    <row r="43667" x14ac:dyDescent="0.2"/>
    <row r="43668" x14ac:dyDescent="0.2"/>
    <row r="43669" x14ac:dyDescent="0.2"/>
    <row r="43670" x14ac:dyDescent="0.2"/>
    <row r="43671" x14ac:dyDescent="0.2"/>
    <row r="43672" x14ac:dyDescent="0.2"/>
    <row r="43673" x14ac:dyDescent="0.2"/>
    <row r="43674" x14ac:dyDescent="0.2"/>
    <row r="43675" x14ac:dyDescent="0.2"/>
    <row r="43676" x14ac:dyDescent="0.2"/>
    <row r="43677" x14ac:dyDescent="0.2"/>
    <row r="43678" x14ac:dyDescent="0.2"/>
    <row r="43679" x14ac:dyDescent="0.2"/>
    <row r="43680" x14ac:dyDescent="0.2"/>
    <row r="43681" x14ac:dyDescent="0.2"/>
    <row r="43682" x14ac:dyDescent="0.2"/>
    <row r="43683" x14ac:dyDescent="0.2"/>
    <row r="43684" x14ac:dyDescent="0.2"/>
    <row r="43685" x14ac:dyDescent="0.2"/>
    <row r="43686" x14ac:dyDescent="0.2"/>
    <row r="43687" x14ac:dyDescent="0.2"/>
    <row r="43688" x14ac:dyDescent="0.2"/>
    <row r="43689" x14ac:dyDescent="0.2"/>
    <row r="43690" x14ac:dyDescent="0.2"/>
    <row r="43691" x14ac:dyDescent="0.2"/>
    <row r="43692" x14ac:dyDescent="0.2"/>
    <row r="43693" x14ac:dyDescent="0.2"/>
    <row r="43694" x14ac:dyDescent="0.2"/>
    <row r="43695" x14ac:dyDescent="0.2"/>
    <row r="43696" x14ac:dyDescent="0.2"/>
    <row r="43697" x14ac:dyDescent="0.2"/>
    <row r="43698" x14ac:dyDescent="0.2"/>
    <row r="43699" x14ac:dyDescent="0.2"/>
    <row r="43700" x14ac:dyDescent="0.2"/>
    <row r="43701" x14ac:dyDescent="0.2"/>
    <row r="43702" x14ac:dyDescent="0.2"/>
    <row r="43703" x14ac:dyDescent="0.2"/>
    <row r="43704" x14ac:dyDescent="0.2"/>
    <row r="43705" x14ac:dyDescent="0.2"/>
    <row r="43706" x14ac:dyDescent="0.2"/>
    <row r="43707" x14ac:dyDescent="0.2"/>
    <row r="43708" x14ac:dyDescent="0.2"/>
    <row r="43709" x14ac:dyDescent="0.2"/>
    <row r="43710" x14ac:dyDescent="0.2"/>
    <row r="43711" x14ac:dyDescent="0.2"/>
    <row r="43712" x14ac:dyDescent="0.2"/>
    <row r="43713" x14ac:dyDescent="0.2"/>
    <row r="43714" x14ac:dyDescent="0.2"/>
    <row r="43715" x14ac:dyDescent="0.2"/>
    <row r="43716" x14ac:dyDescent="0.2"/>
    <row r="43717" x14ac:dyDescent="0.2"/>
    <row r="43718" x14ac:dyDescent="0.2"/>
    <row r="43719" x14ac:dyDescent="0.2"/>
    <row r="43720" x14ac:dyDescent="0.2"/>
    <row r="43721" x14ac:dyDescent="0.2"/>
    <row r="43722" x14ac:dyDescent="0.2"/>
    <row r="43723" x14ac:dyDescent="0.2"/>
    <row r="43724" x14ac:dyDescent="0.2"/>
    <row r="43725" x14ac:dyDescent="0.2"/>
    <row r="43726" x14ac:dyDescent="0.2"/>
    <row r="43727" x14ac:dyDescent="0.2"/>
    <row r="43728" x14ac:dyDescent="0.2"/>
    <row r="43729" x14ac:dyDescent="0.2"/>
    <row r="43730" x14ac:dyDescent="0.2"/>
    <row r="43731" x14ac:dyDescent="0.2"/>
    <row r="43732" x14ac:dyDescent="0.2"/>
    <row r="43733" x14ac:dyDescent="0.2"/>
    <row r="43734" x14ac:dyDescent="0.2"/>
    <row r="43735" x14ac:dyDescent="0.2"/>
    <row r="43736" x14ac:dyDescent="0.2"/>
    <row r="43737" x14ac:dyDescent="0.2"/>
    <row r="43738" x14ac:dyDescent="0.2"/>
    <row r="43739" x14ac:dyDescent="0.2"/>
    <row r="43740" x14ac:dyDescent="0.2"/>
    <row r="43741" x14ac:dyDescent="0.2"/>
    <row r="43742" x14ac:dyDescent="0.2"/>
    <row r="43743" x14ac:dyDescent="0.2"/>
    <row r="43744" x14ac:dyDescent="0.2"/>
    <row r="43745" x14ac:dyDescent="0.2"/>
    <row r="43746" x14ac:dyDescent="0.2"/>
    <row r="43747" x14ac:dyDescent="0.2"/>
    <row r="43748" x14ac:dyDescent="0.2"/>
    <row r="43749" x14ac:dyDescent="0.2"/>
    <row r="43750" x14ac:dyDescent="0.2"/>
    <row r="43751" x14ac:dyDescent="0.2"/>
    <row r="43752" x14ac:dyDescent="0.2"/>
    <row r="43753" x14ac:dyDescent="0.2"/>
    <row r="43754" x14ac:dyDescent="0.2"/>
    <row r="43755" x14ac:dyDescent="0.2"/>
    <row r="43756" x14ac:dyDescent="0.2"/>
    <row r="43757" x14ac:dyDescent="0.2"/>
    <row r="43758" x14ac:dyDescent="0.2"/>
    <row r="43759" x14ac:dyDescent="0.2"/>
    <row r="43760" x14ac:dyDescent="0.2"/>
    <row r="43761" x14ac:dyDescent="0.2"/>
    <row r="43762" x14ac:dyDescent="0.2"/>
    <row r="43763" x14ac:dyDescent="0.2"/>
    <row r="43764" x14ac:dyDescent="0.2"/>
    <row r="43765" x14ac:dyDescent="0.2"/>
    <row r="43766" x14ac:dyDescent="0.2"/>
    <row r="43767" x14ac:dyDescent="0.2"/>
    <row r="43768" x14ac:dyDescent="0.2"/>
    <row r="43769" x14ac:dyDescent="0.2"/>
    <row r="43770" x14ac:dyDescent="0.2"/>
    <row r="43771" x14ac:dyDescent="0.2"/>
    <row r="43772" x14ac:dyDescent="0.2"/>
    <row r="43773" x14ac:dyDescent="0.2"/>
    <row r="43774" x14ac:dyDescent="0.2"/>
    <row r="43775" x14ac:dyDescent="0.2"/>
    <row r="43776" x14ac:dyDescent="0.2"/>
    <row r="43777" x14ac:dyDescent="0.2"/>
    <row r="43778" x14ac:dyDescent="0.2"/>
    <row r="43779" x14ac:dyDescent="0.2"/>
    <row r="43780" x14ac:dyDescent="0.2"/>
    <row r="43781" x14ac:dyDescent="0.2"/>
    <row r="43782" x14ac:dyDescent="0.2"/>
    <row r="43783" x14ac:dyDescent="0.2"/>
    <row r="43784" x14ac:dyDescent="0.2"/>
    <row r="43785" x14ac:dyDescent="0.2"/>
    <row r="43786" x14ac:dyDescent="0.2"/>
    <row r="43787" x14ac:dyDescent="0.2"/>
    <row r="43788" x14ac:dyDescent="0.2"/>
    <row r="43789" x14ac:dyDescent="0.2"/>
    <row r="43790" x14ac:dyDescent="0.2"/>
    <row r="43791" x14ac:dyDescent="0.2"/>
    <row r="43792" x14ac:dyDescent="0.2"/>
    <row r="43793" x14ac:dyDescent="0.2"/>
    <row r="43794" x14ac:dyDescent="0.2"/>
    <row r="43795" x14ac:dyDescent="0.2"/>
    <row r="43796" x14ac:dyDescent="0.2"/>
    <row r="43797" x14ac:dyDescent="0.2"/>
    <row r="43798" x14ac:dyDescent="0.2"/>
    <row r="43799" x14ac:dyDescent="0.2"/>
    <row r="43800" x14ac:dyDescent="0.2"/>
    <row r="43801" x14ac:dyDescent="0.2"/>
    <row r="43802" x14ac:dyDescent="0.2"/>
    <row r="43803" x14ac:dyDescent="0.2"/>
    <row r="43804" x14ac:dyDescent="0.2"/>
    <row r="43805" x14ac:dyDescent="0.2"/>
    <row r="43806" x14ac:dyDescent="0.2"/>
    <row r="43807" x14ac:dyDescent="0.2"/>
    <row r="43808" x14ac:dyDescent="0.2"/>
    <row r="43809" x14ac:dyDescent="0.2"/>
    <row r="43810" x14ac:dyDescent="0.2"/>
    <row r="43811" x14ac:dyDescent="0.2"/>
    <row r="43812" x14ac:dyDescent="0.2"/>
    <row r="43813" x14ac:dyDescent="0.2"/>
    <row r="43814" x14ac:dyDescent="0.2"/>
    <row r="43815" x14ac:dyDescent="0.2"/>
    <row r="43816" x14ac:dyDescent="0.2"/>
    <row r="43817" x14ac:dyDescent="0.2"/>
    <row r="43818" x14ac:dyDescent="0.2"/>
    <row r="43819" x14ac:dyDescent="0.2"/>
    <row r="43820" x14ac:dyDescent="0.2"/>
    <row r="43821" x14ac:dyDescent="0.2"/>
    <row r="43822" x14ac:dyDescent="0.2"/>
    <row r="43823" x14ac:dyDescent="0.2"/>
    <row r="43824" x14ac:dyDescent="0.2"/>
    <row r="43825" x14ac:dyDescent="0.2"/>
    <row r="43826" x14ac:dyDescent="0.2"/>
    <row r="43827" x14ac:dyDescent="0.2"/>
    <row r="43828" x14ac:dyDescent="0.2"/>
    <row r="43829" x14ac:dyDescent="0.2"/>
    <row r="43830" x14ac:dyDescent="0.2"/>
    <row r="43831" x14ac:dyDescent="0.2"/>
    <row r="43832" x14ac:dyDescent="0.2"/>
    <row r="43833" x14ac:dyDescent="0.2"/>
    <row r="43834" x14ac:dyDescent="0.2"/>
    <row r="43835" x14ac:dyDescent="0.2"/>
    <row r="43836" x14ac:dyDescent="0.2"/>
    <row r="43837" x14ac:dyDescent="0.2"/>
    <row r="43838" x14ac:dyDescent="0.2"/>
    <row r="43839" x14ac:dyDescent="0.2"/>
    <row r="43840" x14ac:dyDescent="0.2"/>
    <row r="43841" x14ac:dyDescent="0.2"/>
    <row r="43842" x14ac:dyDescent="0.2"/>
    <row r="43843" x14ac:dyDescent="0.2"/>
    <row r="43844" x14ac:dyDescent="0.2"/>
    <row r="43845" x14ac:dyDescent="0.2"/>
    <row r="43846" x14ac:dyDescent="0.2"/>
    <row r="43847" x14ac:dyDescent="0.2"/>
    <row r="43848" x14ac:dyDescent="0.2"/>
    <row r="43849" x14ac:dyDescent="0.2"/>
    <row r="43850" x14ac:dyDescent="0.2"/>
    <row r="43851" x14ac:dyDescent="0.2"/>
    <row r="43852" x14ac:dyDescent="0.2"/>
    <row r="43853" x14ac:dyDescent="0.2"/>
    <row r="43854" x14ac:dyDescent="0.2"/>
    <row r="43855" x14ac:dyDescent="0.2"/>
    <row r="43856" x14ac:dyDescent="0.2"/>
    <row r="43857" x14ac:dyDescent="0.2"/>
    <row r="43858" x14ac:dyDescent="0.2"/>
    <row r="43859" x14ac:dyDescent="0.2"/>
    <row r="43860" x14ac:dyDescent="0.2"/>
    <row r="43861" x14ac:dyDescent="0.2"/>
    <row r="43862" x14ac:dyDescent="0.2"/>
    <row r="43863" x14ac:dyDescent="0.2"/>
    <row r="43864" x14ac:dyDescent="0.2"/>
    <row r="43865" x14ac:dyDescent="0.2"/>
    <row r="43866" x14ac:dyDescent="0.2"/>
    <row r="43867" x14ac:dyDescent="0.2"/>
    <row r="43868" x14ac:dyDescent="0.2"/>
    <row r="43869" x14ac:dyDescent="0.2"/>
    <row r="43870" x14ac:dyDescent="0.2"/>
    <row r="43871" x14ac:dyDescent="0.2"/>
    <row r="43872" x14ac:dyDescent="0.2"/>
    <row r="43873" x14ac:dyDescent="0.2"/>
    <row r="43874" x14ac:dyDescent="0.2"/>
    <row r="43875" x14ac:dyDescent="0.2"/>
    <row r="43876" x14ac:dyDescent="0.2"/>
    <row r="43877" x14ac:dyDescent="0.2"/>
    <row r="43878" x14ac:dyDescent="0.2"/>
    <row r="43879" x14ac:dyDescent="0.2"/>
    <row r="43880" x14ac:dyDescent="0.2"/>
    <row r="43881" x14ac:dyDescent="0.2"/>
    <row r="43882" x14ac:dyDescent="0.2"/>
    <row r="43883" x14ac:dyDescent="0.2"/>
    <row r="43884" x14ac:dyDescent="0.2"/>
    <row r="43885" x14ac:dyDescent="0.2"/>
    <row r="43886" x14ac:dyDescent="0.2"/>
    <row r="43887" x14ac:dyDescent="0.2"/>
    <row r="43888" x14ac:dyDescent="0.2"/>
    <row r="43889" x14ac:dyDescent="0.2"/>
    <row r="43890" x14ac:dyDescent="0.2"/>
    <row r="43891" x14ac:dyDescent="0.2"/>
    <row r="43892" x14ac:dyDescent="0.2"/>
    <row r="43893" x14ac:dyDescent="0.2"/>
    <row r="43894" x14ac:dyDescent="0.2"/>
    <row r="43895" x14ac:dyDescent="0.2"/>
    <row r="43896" x14ac:dyDescent="0.2"/>
    <row r="43897" x14ac:dyDescent="0.2"/>
    <row r="43898" x14ac:dyDescent="0.2"/>
    <row r="43899" x14ac:dyDescent="0.2"/>
    <row r="43900" x14ac:dyDescent="0.2"/>
    <row r="43901" x14ac:dyDescent="0.2"/>
    <row r="43902" x14ac:dyDescent="0.2"/>
    <row r="43903" x14ac:dyDescent="0.2"/>
    <row r="43904" x14ac:dyDescent="0.2"/>
    <row r="43905" x14ac:dyDescent="0.2"/>
    <row r="43906" x14ac:dyDescent="0.2"/>
    <row r="43907" x14ac:dyDescent="0.2"/>
    <row r="43908" x14ac:dyDescent="0.2"/>
    <row r="43909" x14ac:dyDescent="0.2"/>
    <row r="43910" x14ac:dyDescent="0.2"/>
    <row r="43911" x14ac:dyDescent="0.2"/>
    <row r="43912" x14ac:dyDescent="0.2"/>
    <row r="43913" x14ac:dyDescent="0.2"/>
    <row r="43914" x14ac:dyDescent="0.2"/>
    <row r="43915" x14ac:dyDescent="0.2"/>
    <row r="43916" x14ac:dyDescent="0.2"/>
    <row r="43917" x14ac:dyDescent="0.2"/>
    <row r="43918" x14ac:dyDescent="0.2"/>
    <row r="43919" x14ac:dyDescent="0.2"/>
    <row r="43920" x14ac:dyDescent="0.2"/>
    <row r="43921" x14ac:dyDescent="0.2"/>
    <row r="43922" x14ac:dyDescent="0.2"/>
    <row r="43923" x14ac:dyDescent="0.2"/>
    <row r="43924" x14ac:dyDescent="0.2"/>
    <row r="43925" x14ac:dyDescent="0.2"/>
    <row r="43926" x14ac:dyDescent="0.2"/>
    <row r="43927" x14ac:dyDescent="0.2"/>
    <row r="43928" x14ac:dyDescent="0.2"/>
    <row r="43929" x14ac:dyDescent="0.2"/>
    <row r="43930" x14ac:dyDescent="0.2"/>
    <row r="43931" x14ac:dyDescent="0.2"/>
    <row r="43932" x14ac:dyDescent="0.2"/>
    <row r="43933" x14ac:dyDescent="0.2"/>
    <row r="43934" x14ac:dyDescent="0.2"/>
    <row r="43935" x14ac:dyDescent="0.2"/>
    <row r="43936" x14ac:dyDescent="0.2"/>
    <row r="43937" x14ac:dyDescent="0.2"/>
    <row r="43938" x14ac:dyDescent="0.2"/>
    <row r="43939" x14ac:dyDescent="0.2"/>
    <row r="43940" x14ac:dyDescent="0.2"/>
    <row r="43941" x14ac:dyDescent="0.2"/>
    <row r="43942" x14ac:dyDescent="0.2"/>
    <row r="43943" x14ac:dyDescent="0.2"/>
    <row r="43944" x14ac:dyDescent="0.2"/>
    <row r="43945" x14ac:dyDescent="0.2"/>
    <row r="43946" x14ac:dyDescent="0.2"/>
    <row r="43947" x14ac:dyDescent="0.2"/>
    <row r="43948" x14ac:dyDescent="0.2"/>
    <row r="43949" x14ac:dyDescent="0.2"/>
    <row r="43950" x14ac:dyDescent="0.2"/>
    <row r="43951" x14ac:dyDescent="0.2"/>
    <row r="43952" x14ac:dyDescent="0.2"/>
    <row r="43953" x14ac:dyDescent="0.2"/>
    <row r="43954" x14ac:dyDescent="0.2"/>
    <row r="43955" x14ac:dyDescent="0.2"/>
    <row r="43956" x14ac:dyDescent="0.2"/>
    <row r="43957" x14ac:dyDescent="0.2"/>
    <row r="43958" x14ac:dyDescent="0.2"/>
    <row r="43959" x14ac:dyDescent="0.2"/>
    <row r="43960" x14ac:dyDescent="0.2"/>
    <row r="43961" x14ac:dyDescent="0.2"/>
    <row r="43962" x14ac:dyDescent="0.2"/>
    <row r="43963" x14ac:dyDescent="0.2"/>
    <row r="43964" x14ac:dyDescent="0.2"/>
    <row r="43965" x14ac:dyDescent="0.2"/>
    <row r="43966" x14ac:dyDescent="0.2"/>
    <row r="43967" x14ac:dyDescent="0.2"/>
    <row r="43968" x14ac:dyDescent="0.2"/>
    <row r="43969" x14ac:dyDescent="0.2"/>
    <row r="43970" x14ac:dyDescent="0.2"/>
    <row r="43971" x14ac:dyDescent="0.2"/>
    <row r="43972" x14ac:dyDescent="0.2"/>
    <row r="43973" x14ac:dyDescent="0.2"/>
    <row r="43974" x14ac:dyDescent="0.2"/>
    <row r="43975" x14ac:dyDescent="0.2"/>
    <row r="43976" x14ac:dyDescent="0.2"/>
    <row r="43977" x14ac:dyDescent="0.2"/>
    <row r="43978" x14ac:dyDescent="0.2"/>
    <row r="43979" x14ac:dyDescent="0.2"/>
    <row r="43980" x14ac:dyDescent="0.2"/>
    <row r="43981" x14ac:dyDescent="0.2"/>
    <row r="43982" x14ac:dyDescent="0.2"/>
    <row r="43983" x14ac:dyDescent="0.2"/>
    <row r="43984" x14ac:dyDescent="0.2"/>
    <row r="43985" x14ac:dyDescent="0.2"/>
    <row r="43986" x14ac:dyDescent="0.2"/>
    <row r="43987" x14ac:dyDescent="0.2"/>
    <row r="43988" x14ac:dyDescent="0.2"/>
    <row r="43989" x14ac:dyDescent="0.2"/>
    <row r="43990" x14ac:dyDescent="0.2"/>
    <row r="43991" x14ac:dyDescent="0.2"/>
    <row r="43992" x14ac:dyDescent="0.2"/>
    <row r="43993" x14ac:dyDescent="0.2"/>
    <row r="43994" x14ac:dyDescent="0.2"/>
    <row r="43995" x14ac:dyDescent="0.2"/>
    <row r="43996" x14ac:dyDescent="0.2"/>
    <row r="43997" x14ac:dyDescent="0.2"/>
    <row r="43998" x14ac:dyDescent="0.2"/>
    <row r="43999" x14ac:dyDescent="0.2"/>
    <row r="44000" x14ac:dyDescent="0.2"/>
    <row r="44001" x14ac:dyDescent="0.2"/>
    <row r="44002" x14ac:dyDescent="0.2"/>
    <row r="44003" x14ac:dyDescent="0.2"/>
    <row r="44004" x14ac:dyDescent="0.2"/>
    <row r="44005" x14ac:dyDescent="0.2"/>
    <row r="44006" x14ac:dyDescent="0.2"/>
    <row r="44007" x14ac:dyDescent="0.2"/>
    <row r="44008" x14ac:dyDescent="0.2"/>
    <row r="44009" x14ac:dyDescent="0.2"/>
    <row r="44010" x14ac:dyDescent="0.2"/>
    <row r="44011" x14ac:dyDescent="0.2"/>
    <row r="44012" x14ac:dyDescent="0.2"/>
    <row r="44013" x14ac:dyDescent="0.2"/>
    <row r="44014" x14ac:dyDescent="0.2"/>
    <row r="44015" x14ac:dyDescent="0.2"/>
    <row r="44016" x14ac:dyDescent="0.2"/>
    <row r="44017" x14ac:dyDescent="0.2"/>
    <row r="44018" x14ac:dyDescent="0.2"/>
    <row r="44019" x14ac:dyDescent="0.2"/>
    <row r="44020" x14ac:dyDescent="0.2"/>
    <row r="44021" x14ac:dyDescent="0.2"/>
    <row r="44022" x14ac:dyDescent="0.2"/>
    <row r="44023" x14ac:dyDescent="0.2"/>
    <row r="44024" x14ac:dyDescent="0.2"/>
    <row r="44025" x14ac:dyDescent="0.2"/>
    <row r="44026" x14ac:dyDescent="0.2"/>
    <row r="44027" x14ac:dyDescent="0.2"/>
    <row r="44028" x14ac:dyDescent="0.2"/>
    <row r="44029" x14ac:dyDescent="0.2"/>
    <row r="44030" x14ac:dyDescent="0.2"/>
    <row r="44031" x14ac:dyDescent="0.2"/>
    <row r="44032" x14ac:dyDescent="0.2"/>
    <row r="44033" x14ac:dyDescent="0.2"/>
    <row r="44034" x14ac:dyDescent="0.2"/>
    <row r="44035" x14ac:dyDescent="0.2"/>
    <row r="44036" x14ac:dyDescent="0.2"/>
    <row r="44037" x14ac:dyDescent="0.2"/>
    <row r="44038" x14ac:dyDescent="0.2"/>
    <row r="44039" x14ac:dyDescent="0.2"/>
    <row r="44040" x14ac:dyDescent="0.2"/>
    <row r="44041" x14ac:dyDescent="0.2"/>
    <row r="44042" x14ac:dyDescent="0.2"/>
    <row r="44043" x14ac:dyDescent="0.2"/>
    <row r="44044" x14ac:dyDescent="0.2"/>
    <row r="44045" x14ac:dyDescent="0.2"/>
    <row r="44046" x14ac:dyDescent="0.2"/>
    <row r="44047" x14ac:dyDescent="0.2"/>
    <row r="44048" x14ac:dyDescent="0.2"/>
    <row r="44049" x14ac:dyDescent="0.2"/>
    <row r="44050" x14ac:dyDescent="0.2"/>
    <row r="44051" x14ac:dyDescent="0.2"/>
    <row r="44052" x14ac:dyDescent="0.2"/>
    <row r="44053" x14ac:dyDescent="0.2"/>
    <row r="44054" x14ac:dyDescent="0.2"/>
    <row r="44055" x14ac:dyDescent="0.2"/>
    <row r="44056" x14ac:dyDescent="0.2"/>
    <row r="44057" x14ac:dyDescent="0.2"/>
    <row r="44058" x14ac:dyDescent="0.2"/>
    <row r="44059" x14ac:dyDescent="0.2"/>
    <row r="44060" x14ac:dyDescent="0.2"/>
    <row r="44061" x14ac:dyDescent="0.2"/>
    <row r="44062" x14ac:dyDescent="0.2"/>
    <row r="44063" x14ac:dyDescent="0.2"/>
    <row r="44064" x14ac:dyDescent="0.2"/>
    <row r="44065" x14ac:dyDescent="0.2"/>
    <row r="44066" x14ac:dyDescent="0.2"/>
    <row r="44067" x14ac:dyDescent="0.2"/>
    <row r="44068" x14ac:dyDescent="0.2"/>
    <row r="44069" x14ac:dyDescent="0.2"/>
    <row r="44070" x14ac:dyDescent="0.2"/>
    <row r="44071" x14ac:dyDescent="0.2"/>
    <row r="44072" x14ac:dyDescent="0.2"/>
    <row r="44073" x14ac:dyDescent="0.2"/>
    <row r="44074" x14ac:dyDescent="0.2"/>
    <row r="44075" x14ac:dyDescent="0.2"/>
    <row r="44076" x14ac:dyDescent="0.2"/>
    <row r="44077" x14ac:dyDescent="0.2"/>
    <row r="44078" x14ac:dyDescent="0.2"/>
    <row r="44079" x14ac:dyDescent="0.2"/>
    <row r="44080" x14ac:dyDescent="0.2"/>
    <row r="44081" x14ac:dyDescent="0.2"/>
    <row r="44082" x14ac:dyDescent="0.2"/>
    <row r="44083" x14ac:dyDescent="0.2"/>
    <row r="44084" x14ac:dyDescent="0.2"/>
    <row r="44085" x14ac:dyDescent="0.2"/>
    <row r="44086" x14ac:dyDescent="0.2"/>
    <row r="44087" x14ac:dyDescent="0.2"/>
    <row r="44088" x14ac:dyDescent="0.2"/>
    <row r="44089" x14ac:dyDescent="0.2"/>
    <row r="44090" x14ac:dyDescent="0.2"/>
    <row r="44091" x14ac:dyDescent="0.2"/>
    <row r="44092" x14ac:dyDescent="0.2"/>
    <row r="44093" x14ac:dyDescent="0.2"/>
    <row r="44094" x14ac:dyDescent="0.2"/>
    <row r="44095" x14ac:dyDescent="0.2"/>
    <row r="44096" x14ac:dyDescent="0.2"/>
    <row r="44097" x14ac:dyDescent="0.2"/>
    <row r="44098" x14ac:dyDescent="0.2"/>
    <row r="44099" x14ac:dyDescent="0.2"/>
    <row r="44100" x14ac:dyDescent="0.2"/>
    <row r="44101" x14ac:dyDescent="0.2"/>
    <row r="44102" x14ac:dyDescent="0.2"/>
    <row r="44103" x14ac:dyDescent="0.2"/>
    <row r="44104" x14ac:dyDescent="0.2"/>
    <row r="44105" x14ac:dyDescent="0.2"/>
    <row r="44106" x14ac:dyDescent="0.2"/>
    <row r="44107" x14ac:dyDescent="0.2"/>
    <row r="44108" x14ac:dyDescent="0.2"/>
    <row r="44109" x14ac:dyDescent="0.2"/>
    <row r="44110" x14ac:dyDescent="0.2"/>
    <row r="44111" x14ac:dyDescent="0.2"/>
    <row r="44112" x14ac:dyDescent="0.2"/>
    <row r="44113" x14ac:dyDescent="0.2"/>
    <row r="44114" x14ac:dyDescent="0.2"/>
    <row r="44115" x14ac:dyDescent="0.2"/>
    <row r="44116" x14ac:dyDescent="0.2"/>
    <row r="44117" x14ac:dyDescent="0.2"/>
    <row r="44118" x14ac:dyDescent="0.2"/>
    <row r="44119" x14ac:dyDescent="0.2"/>
    <row r="44120" x14ac:dyDescent="0.2"/>
    <row r="44121" x14ac:dyDescent="0.2"/>
    <row r="44122" x14ac:dyDescent="0.2"/>
    <row r="44123" x14ac:dyDescent="0.2"/>
    <row r="44124" x14ac:dyDescent="0.2"/>
    <row r="44125" x14ac:dyDescent="0.2"/>
    <row r="44126" x14ac:dyDescent="0.2"/>
    <row r="44127" x14ac:dyDescent="0.2"/>
    <row r="44128" x14ac:dyDescent="0.2"/>
    <row r="44129" x14ac:dyDescent="0.2"/>
    <row r="44130" x14ac:dyDescent="0.2"/>
    <row r="44131" x14ac:dyDescent="0.2"/>
    <row r="44132" x14ac:dyDescent="0.2"/>
    <row r="44133" x14ac:dyDescent="0.2"/>
    <row r="44134" x14ac:dyDescent="0.2"/>
    <row r="44135" x14ac:dyDescent="0.2"/>
    <row r="44136" x14ac:dyDescent="0.2"/>
    <row r="44137" x14ac:dyDescent="0.2"/>
    <row r="44138" x14ac:dyDescent="0.2"/>
    <row r="44139" x14ac:dyDescent="0.2"/>
    <row r="44140" x14ac:dyDescent="0.2"/>
    <row r="44141" x14ac:dyDescent="0.2"/>
    <row r="44142" x14ac:dyDescent="0.2"/>
    <row r="44143" x14ac:dyDescent="0.2"/>
    <row r="44144" x14ac:dyDescent="0.2"/>
    <row r="44145" x14ac:dyDescent="0.2"/>
    <row r="44146" x14ac:dyDescent="0.2"/>
    <row r="44147" x14ac:dyDescent="0.2"/>
    <row r="44148" x14ac:dyDescent="0.2"/>
    <row r="44149" x14ac:dyDescent="0.2"/>
    <row r="44150" x14ac:dyDescent="0.2"/>
    <row r="44151" x14ac:dyDescent="0.2"/>
    <row r="44152" x14ac:dyDescent="0.2"/>
    <row r="44153" x14ac:dyDescent="0.2"/>
    <row r="44154" x14ac:dyDescent="0.2"/>
    <row r="44155" x14ac:dyDescent="0.2"/>
    <row r="44156" x14ac:dyDescent="0.2"/>
    <row r="44157" x14ac:dyDescent="0.2"/>
    <row r="44158" x14ac:dyDescent="0.2"/>
    <row r="44159" x14ac:dyDescent="0.2"/>
    <row r="44160" x14ac:dyDescent="0.2"/>
    <row r="44161" x14ac:dyDescent="0.2"/>
    <row r="44162" x14ac:dyDescent="0.2"/>
    <row r="44163" x14ac:dyDescent="0.2"/>
    <row r="44164" x14ac:dyDescent="0.2"/>
    <row r="44165" x14ac:dyDescent="0.2"/>
    <row r="44166" x14ac:dyDescent="0.2"/>
    <row r="44167" x14ac:dyDescent="0.2"/>
    <row r="44168" x14ac:dyDescent="0.2"/>
    <row r="44169" x14ac:dyDescent="0.2"/>
    <row r="44170" x14ac:dyDescent="0.2"/>
    <row r="44171" x14ac:dyDescent="0.2"/>
    <row r="44172" x14ac:dyDescent="0.2"/>
    <row r="44173" x14ac:dyDescent="0.2"/>
    <row r="44174" x14ac:dyDescent="0.2"/>
    <row r="44175" x14ac:dyDescent="0.2"/>
    <row r="44176" x14ac:dyDescent="0.2"/>
    <row r="44177" x14ac:dyDescent="0.2"/>
    <row r="44178" x14ac:dyDescent="0.2"/>
    <row r="44179" x14ac:dyDescent="0.2"/>
    <row r="44180" x14ac:dyDescent="0.2"/>
    <row r="44181" x14ac:dyDescent="0.2"/>
    <row r="44182" x14ac:dyDescent="0.2"/>
    <row r="44183" x14ac:dyDescent="0.2"/>
    <row r="44184" x14ac:dyDescent="0.2"/>
    <row r="44185" x14ac:dyDescent="0.2"/>
    <row r="44186" x14ac:dyDescent="0.2"/>
    <row r="44187" x14ac:dyDescent="0.2"/>
    <row r="44188" x14ac:dyDescent="0.2"/>
    <row r="44189" x14ac:dyDescent="0.2"/>
    <row r="44190" x14ac:dyDescent="0.2"/>
    <row r="44191" x14ac:dyDescent="0.2"/>
    <row r="44192" x14ac:dyDescent="0.2"/>
    <row r="44193" x14ac:dyDescent="0.2"/>
    <row r="44194" x14ac:dyDescent="0.2"/>
    <row r="44195" x14ac:dyDescent="0.2"/>
    <row r="44196" x14ac:dyDescent="0.2"/>
    <row r="44197" x14ac:dyDescent="0.2"/>
    <row r="44198" x14ac:dyDescent="0.2"/>
    <row r="44199" x14ac:dyDescent="0.2"/>
    <row r="44200" x14ac:dyDescent="0.2"/>
    <row r="44201" x14ac:dyDescent="0.2"/>
    <row r="44202" x14ac:dyDescent="0.2"/>
    <row r="44203" x14ac:dyDescent="0.2"/>
    <row r="44204" x14ac:dyDescent="0.2"/>
    <row r="44205" x14ac:dyDescent="0.2"/>
    <row r="44206" x14ac:dyDescent="0.2"/>
    <row r="44207" x14ac:dyDescent="0.2"/>
    <row r="44208" x14ac:dyDescent="0.2"/>
    <row r="44209" x14ac:dyDescent="0.2"/>
    <row r="44210" x14ac:dyDescent="0.2"/>
    <row r="44211" x14ac:dyDescent="0.2"/>
    <row r="44212" x14ac:dyDescent="0.2"/>
    <row r="44213" x14ac:dyDescent="0.2"/>
    <row r="44214" x14ac:dyDescent="0.2"/>
    <row r="44215" x14ac:dyDescent="0.2"/>
    <row r="44216" x14ac:dyDescent="0.2"/>
    <row r="44217" x14ac:dyDescent="0.2"/>
    <row r="44218" x14ac:dyDescent="0.2"/>
    <row r="44219" x14ac:dyDescent="0.2"/>
    <row r="44220" x14ac:dyDescent="0.2"/>
    <row r="44221" x14ac:dyDescent="0.2"/>
    <row r="44222" x14ac:dyDescent="0.2"/>
    <row r="44223" x14ac:dyDescent="0.2"/>
    <row r="44224" x14ac:dyDescent="0.2"/>
    <row r="44225" x14ac:dyDescent="0.2"/>
    <row r="44226" x14ac:dyDescent="0.2"/>
    <row r="44227" x14ac:dyDescent="0.2"/>
    <row r="44228" x14ac:dyDescent="0.2"/>
    <row r="44229" x14ac:dyDescent="0.2"/>
    <row r="44230" x14ac:dyDescent="0.2"/>
    <row r="44231" x14ac:dyDescent="0.2"/>
    <row r="44232" x14ac:dyDescent="0.2"/>
    <row r="44233" x14ac:dyDescent="0.2"/>
    <row r="44234" x14ac:dyDescent="0.2"/>
    <row r="44235" x14ac:dyDescent="0.2"/>
    <row r="44236" x14ac:dyDescent="0.2"/>
    <row r="44237" x14ac:dyDescent="0.2"/>
    <row r="44238" x14ac:dyDescent="0.2"/>
    <row r="44239" x14ac:dyDescent="0.2"/>
    <row r="44240" x14ac:dyDescent="0.2"/>
    <row r="44241" x14ac:dyDescent="0.2"/>
    <row r="44242" x14ac:dyDescent="0.2"/>
    <row r="44243" x14ac:dyDescent="0.2"/>
    <row r="44244" x14ac:dyDescent="0.2"/>
    <row r="44245" x14ac:dyDescent="0.2"/>
    <row r="44246" x14ac:dyDescent="0.2"/>
    <row r="44247" x14ac:dyDescent="0.2"/>
    <row r="44248" x14ac:dyDescent="0.2"/>
    <row r="44249" x14ac:dyDescent="0.2"/>
    <row r="44250" x14ac:dyDescent="0.2"/>
    <row r="44251" x14ac:dyDescent="0.2"/>
    <row r="44252" x14ac:dyDescent="0.2"/>
    <row r="44253" x14ac:dyDescent="0.2"/>
    <row r="44254" x14ac:dyDescent="0.2"/>
    <row r="44255" x14ac:dyDescent="0.2"/>
    <row r="44256" x14ac:dyDescent="0.2"/>
    <row r="44257" x14ac:dyDescent="0.2"/>
    <row r="44258" x14ac:dyDescent="0.2"/>
    <row r="44259" x14ac:dyDescent="0.2"/>
    <row r="44260" x14ac:dyDescent="0.2"/>
    <row r="44261" x14ac:dyDescent="0.2"/>
    <row r="44262" x14ac:dyDescent="0.2"/>
    <row r="44263" x14ac:dyDescent="0.2"/>
    <row r="44264" x14ac:dyDescent="0.2"/>
    <row r="44265" x14ac:dyDescent="0.2"/>
    <row r="44266" x14ac:dyDescent="0.2"/>
    <row r="44267" x14ac:dyDescent="0.2"/>
    <row r="44268" x14ac:dyDescent="0.2"/>
    <row r="44269" x14ac:dyDescent="0.2"/>
    <row r="44270" x14ac:dyDescent="0.2"/>
    <row r="44271" x14ac:dyDescent="0.2"/>
    <row r="44272" x14ac:dyDescent="0.2"/>
    <row r="44273" x14ac:dyDescent="0.2"/>
    <row r="44274" x14ac:dyDescent="0.2"/>
    <row r="44275" x14ac:dyDescent="0.2"/>
    <row r="44276" x14ac:dyDescent="0.2"/>
    <row r="44277" x14ac:dyDescent="0.2"/>
    <row r="44278" x14ac:dyDescent="0.2"/>
    <row r="44279" x14ac:dyDescent="0.2"/>
    <row r="44280" x14ac:dyDescent="0.2"/>
    <row r="44281" x14ac:dyDescent="0.2"/>
    <row r="44282" x14ac:dyDescent="0.2"/>
    <row r="44283" x14ac:dyDescent="0.2"/>
    <row r="44284" x14ac:dyDescent="0.2"/>
    <row r="44285" x14ac:dyDescent="0.2"/>
    <row r="44286" x14ac:dyDescent="0.2"/>
    <row r="44287" x14ac:dyDescent="0.2"/>
    <row r="44288" x14ac:dyDescent="0.2"/>
    <row r="44289" x14ac:dyDescent="0.2"/>
    <row r="44290" x14ac:dyDescent="0.2"/>
    <row r="44291" x14ac:dyDescent="0.2"/>
    <row r="44292" x14ac:dyDescent="0.2"/>
    <row r="44293" x14ac:dyDescent="0.2"/>
    <row r="44294" x14ac:dyDescent="0.2"/>
    <row r="44295" x14ac:dyDescent="0.2"/>
    <row r="44296" x14ac:dyDescent="0.2"/>
    <row r="44297" x14ac:dyDescent="0.2"/>
    <row r="44298" x14ac:dyDescent="0.2"/>
    <row r="44299" x14ac:dyDescent="0.2"/>
    <row r="44300" x14ac:dyDescent="0.2"/>
    <row r="44301" x14ac:dyDescent="0.2"/>
    <row r="44302" x14ac:dyDescent="0.2"/>
    <row r="44303" x14ac:dyDescent="0.2"/>
    <row r="44304" x14ac:dyDescent="0.2"/>
    <row r="44305" x14ac:dyDescent="0.2"/>
    <row r="44306" x14ac:dyDescent="0.2"/>
    <row r="44307" x14ac:dyDescent="0.2"/>
    <row r="44308" x14ac:dyDescent="0.2"/>
    <row r="44309" x14ac:dyDescent="0.2"/>
    <row r="44310" x14ac:dyDescent="0.2"/>
    <row r="44311" x14ac:dyDescent="0.2"/>
    <row r="44312" x14ac:dyDescent="0.2"/>
    <row r="44313" x14ac:dyDescent="0.2"/>
    <row r="44314" x14ac:dyDescent="0.2"/>
    <row r="44315" x14ac:dyDescent="0.2"/>
    <row r="44316" x14ac:dyDescent="0.2"/>
    <row r="44317" x14ac:dyDescent="0.2"/>
    <row r="44318" x14ac:dyDescent="0.2"/>
    <row r="44319" x14ac:dyDescent="0.2"/>
    <row r="44320" x14ac:dyDescent="0.2"/>
    <row r="44321" x14ac:dyDescent="0.2"/>
    <row r="44322" x14ac:dyDescent="0.2"/>
    <row r="44323" x14ac:dyDescent="0.2"/>
    <row r="44324" x14ac:dyDescent="0.2"/>
    <row r="44325" x14ac:dyDescent="0.2"/>
    <row r="44326" x14ac:dyDescent="0.2"/>
    <row r="44327" x14ac:dyDescent="0.2"/>
    <row r="44328" x14ac:dyDescent="0.2"/>
    <row r="44329" x14ac:dyDescent="0.2"/>
    <row r="44330" x14ac:dyDescent="0.2"/>
    <row r="44331" x14ac:dyDescent="0.2"/>
    <row r="44332" x14ac:dyDescent="0.2"/>
    <row r="44333" x14ac:dyDescent="0.2"/>
    <row r="44334" x14ac:dyDescent="0.2"/>
    <row r="44335" x14ac:dyDescent="0.2"/>
    <row r="44336" x14ac:dyDescent="0.2"/>
    <row r="44337" x14ac:dyDescent="0.2"/>
    <row r="44338" x14ac:dyDescent="0.2"/>
    <row r="44339" x14ac:dyDescent="0.2"/>
    <row r="44340" x14ac:dyDescent="0.2"/>
    <row r="44341" x14ac:dyDescent="0.2"/>
    <row r="44342" x14ac:dyDescent="0.2"/>
    <row r="44343" x14ac:dyDescent="0.2"/>
    <row r="44344" x14ac:dyDescent="0.2"/>
    <row r="44345" x14ac:dyDescent="0.2"/>
    <row r="44346" x14ac:dyDescent="0.2"/>
    <row r="44347" x14ac:dyDescent="0.2"/>
    <row r="44348" x14ac:dyDescent="0.2"/>
    <row r="44349" x14ac:dyDescent="0.2"/>
    <row r="44350" x14ac:dyDescent="0.2"/>
    <row r="44351" x14ac:dyDescent="0.2"/>
    <row r="44352" x14ac:dyDescent="0.2"/>
    <row r="44353" x14ac:dyDescent="0.2"/>
    <row r="44354" x14ac:dyDescent="0.2"/>
    <row r="44355" x14ac:dyDescent="0.2"/>
    <row r="44356" x14ac:dyDescent="0.2"/>
    <row r="44357" x14ac:dyDescent="0.2"/>
    <row r="44358" x14ac:dyDescent="0.2"/>
    <row r="44359" x14ac:dyDescent="0.2"/>
    <row r="44360" x14ac:dyDescent="0.2"/>
    <row r="44361" x14ac:dyDescent="0.2"/>
    <row r="44362" x14ac:dyDescent="0.2"/>
    <row r="44363" x14ac:dyDescent="0.2"/>
    <row r="44364" x14ac:dyDescent="0.2"/>
    <row r="44365" x14ac:dyDescent="0.2"/>
    <row r="44366" x14ac:dyDescent="0.2"/>
    <row r="44367" x14ac:dyDescent="0.2"/>
    <row r="44368" x14ac:dyDescent="0.2"/>
    <row r="44369" x14ac:dyDescent="0.2"/>
    <row r="44370" x14ac:dyDescent="0.2"/>
    <row r="44371" x14ac:dyDescent="0.2"/>
    <row r="44372" x14ac:dyDescent="0.2"/>
    <row r="44373" x14ac:dyDescent="0.2"/>
    <row r="44374" x14ac:dyDescent="0.2"/>
    <row r="44375" x14ac:dyDescent="0.2"/>
    <row r="44376" x14ac:dyDescent="0.2"/>
    <row r="44377" x14ac:dyDescent="0.2"/>
    <row r="44378" x14ac:dyDescent="0.2"/>
    <row r="44379" x14ac:dyDescent="0.2"/>
    <row r="44380" x14ac:dyDescent="0.2"/>
    <row r="44381" x14ac:dyDescent="0.2"/>
    <row r="44382" x14ac:dyDescent="0.2"/>
    <row r="44383" x14ac:dyDescent="0.2"/>
    <row r="44384" x14ac:dyDescent="0.2"/>
    <row r="44385" x14ac:dyDescent="0.2"/>
    <row r="44386" x14ac:dyDescent="0.2"/>
    <row r="44387" x14ac:dyDescent="0.2"/>
    <row r="44388" x14ac:dyDescent="0.2"/>
    <row r="44389" x14ac:dyDescent="0.2"/>
    <row r="44390" x14ac:dyDescent="0.2"/>
    <row r="44391" x14ac:dyDescent="0.2"/>
    <row r="44392" x14ac:dyDescent="0.2"/>
    <row r="44393" x14ac:dyDescent="0.2"/>
    <row r="44394" x14ac:dyDescent="0.2"/>
    <row r="44395" x14ac:dyDescent="0.2"/>
    <row r="44396" x14ac:dyDescent="0.2"/>
    <row r="44397" x14ac:dyDescent="0.2"/>
    <row r="44398" x14ac:dyDescent="0.2"/>
    <row r="44399" x14ac:dyDescent="0.2"/>
    <row r="44400" x14ac:dyDescent="0.2"/>
    <row r="44401" x14ac:dyDescent="0.2"/>
    <row r="44402" x14ac:dyDescent="0.2"/>
    <row r="44403" x14ac:dyDescent="0.2"/>
    <row r="44404" x14ac:dyDescent="0.2"/>
    <row r="44405" x14ac:dyDescent="0.2"/>
    <row r="44406" x14ac:dyDescent="0.2"/>
    <row r="44407" x14ac:dyDescent="0.2"/>
    <row r="44408" x14ac:dyDescent="0.2"/>
    <row r="44409" x14ac:dyDescent="0.2"/>
    <row r="44410" x14ac:dyDescent="0.2"/>
    <row r="44411" x14ac:dyDescent="0.2"/>
    <row r="44412" x14ac:dyDescent="0.2"/>
    <row r="44413" x14ac:dyDescent="0.2"/>
    <row r="44414" x14ac:dyDescent="0.2"/>
    <row r="44415" x14ac:dyDescent="0.2"/>
    <row r="44416" x14ac:dyDescent="0.2"/>
    <row r="44417" x14ac:dyDescent="0.2"/>
    <row r="44418" x14ac:dyDescent="0.2"/>
    <row r="44419" x14ac:dyDescent="0.2"/>
    <row r="44420" x14ac:dyDescent="0.2"/>
    <row r="44421" x14ac:dyDescent="0.2"/>
    <row r="44422" x14ac:dyDescent="0.2"/>
    <row r="44423" x14ac:dyDescent="0.2"/>
    <row r="44424" x14ac:dyDescent="0.2"/>
    <row r="44425" x14ac:dyDescent="0.2"/>
    <row r="44426" x14ac:dyDescent="0.2"/>
    <row r="44427" x14ac:dyDescent="0.2"/>
    <row r="44428" x14ac:dyDescent="0.2"/>
    <row r="44429" x14ac:dyDescent="0.2"/>
    <row r="44430" x14ac:dyDescent="0.2"/>
    <row r="44431" x14ac:dyDescent="0.2"/>
    <row r="44432" x14ac:dyDescent="0.2"/>
    <row r="44433" x14ac:dyDescent="0.2"/>
    <row r="44434" x14ac:dyDescent="0.2"/>
    <row r="44435" x14ac:dyDescent="0.2"/>
    <row r="44436" x14ac:dyDescent="0.2"/>
    <row r="44437" x14ac:dyDescent="0.2"/>
    <row r="44438" x14ac:dyDescent="0.2"/>
    <row r="44439" x14ac:dyDescent="0.2"/>
    <row r="44440" x14ac:dyDescent="0.2"/>
    <row r="44441" x14ac:dyDescent="0.2"/>
    <row r="44442" x14ac:dyDescent="0.2"/>
    <row r="44443" x14ac:dyDescent="0.2"/>
    <row r="44444" x14ac:dyDescent="0.2"/>
    <row r="44445" x14ac:dyDescent="0.2"/>
    <row r="44446" x14ac:dyDescent="0.2"/>
    <row r="44447" x14ac:dyDescent="0.2"/>
    <row r="44448" x14ac:dyDescent="0.2"/>
    <row r="44449" x14ac:dyDescent="0.2"/>
    <row r="44450" x14ac:dyDescent="0.2"/>
    <row r="44451" x14ac:dyDescent="0.2"/>
    <row r="44452" x14ac:dyDescent="0.2"/>
    <row r="44453" x14ac:dyDescent="0.2"/>
    <row r="44454" x14ac:dyDescent="0.2"/>
    <row r="44455" x14ac:dyDescent="0.2"/>
    <row r="44456" x14ac:dyDescent="0.2"/>
    <row r="44457" x14ac:dyDescent="0.2"/>
    <row r="44458" x14ac:dyDescent="0.2"/>
    <row r="44459" x14ac:dyDescent="0.2"/>
    <row r="44460" x14ac:dyDescent="0.2"/>
    <row r="44461" x14ac:dyDescent="0.2"/>
    <row r="44462" x14ac:dyDescent="0.2"/>
    <row r="44463" x14ac:dyDescent="0.2"/>
    <row r="44464" x14ac:dyDescent="0.2"/>
    <row r="44465" x14ac:dyDescent="0.2"/>
    <row r="44466" x14ac:dyDescent="0.2"/>
    <row r="44467" x14ac:dyDescent="0.2"/>
    <row r="44468" x14ac:dyDescent="0.2"/>
    <row r="44469" x14ac:dyDescent="0.2"/>
    <row r="44470" x14ac:dyDescent="0.2"/>
    <row r="44471" x14ac:dyDescent="0.2"/>
    <row r="44472" x14ac:dyDescent="0.2"/>
    <row r="44473" x14ac:dyDescent="0.2"/>
    <row r="44474" x14ac:dyDescent="0.2"/>
    <row r="44475" x14ac:dyDescent="0.2"/>
    <row r="44476" x14ac:dyDescent="0.2"/>
    <row r="44477" x14ac:dyDescent="0.2"/>
    <row r="44478" x14ac:dyDescent="0.2"/>
    <row r="44479" x14ac:dyDescent="0.2"/>
    <row r="44480" x14ac:dyDescent="0.2"/>
    <row r="44481" x14ac:dyDescent="0.2"/>
    <row r="44482" x14ac:dyDescent="0.2"/>
    <row r="44483" x14ac:dyDescent="0.2"/>
    <row r="44484" x14ac:dyDescent="0.2"/>
    <row r="44485" x14ac:dyDescent="0.2"/>
    <row r="44486" x14ac:dyDescent="0.2"/>
    <row r="44487" x14ac:dyDescent="0.2"/>
    <row r="44488" x14ac:dyDescent="0.2"/>
    <row r="44489" x14ac:dyDescent="0.2"/>
    <row r="44490" x14ac:dyDescent="0.2"/>
    <row r="44491" x14ac:dyDescent="0.2"/>
    <row r="44492" x14ac:dyDescent="0.2"/>
    <row r="44493" x14ac:dyDescent="0.2"/>
    <row r="44494" x14ac:dyDescent="0.2"/>
    <row r="44495" x14ac:dyDescent="0.2"/>
    <row r="44496" x14ac:dyDescent="0.2"/>
    <row r="44497" x14ac:dyDescent="0.2"/>
    <row r="44498" x14ac:dyDescent="0.2"/>
    <row r="44499" x14ac:dyDescent="0.2"/>
    <row r="44500" x14ac:dyDescent="0.2"/>
    <row r="44501" x14ac:dyDescent="0.2"/>
    <row r="44502" x14ac:dyDescent="0.2"/>
    <row r="44503" x14ac:dyDescent="0.2"/>
    <row r="44504" x14ac:dyDescent="0.2"/>
    <row r="44505" x14ac:dyDescent="0.2"/>
    <row r="44506" x14ac:dyDescent="0.2"/>
    <row r="44507" x14ac:dyDescent="0.2"/>
    <row r="44508" x14ac:dyDescent="0.2"/>
    <row r="44509" x14ac:dyDescent="0.2"/>
    <row r="44510" x14ac:dyDescent="0.2"/>
    <row r="44511" x14ac:dyDescent="0.2"/>
    <row r="44512" x14ac:dyDescent="0.2"/>
    <row r="44513" x14ac:dyDescent="0.2"/>
    <row r="44514" x14ac:dyDescent="0.2"/>
    <row r="44515" x14ac:dyDescent="0.2"/>
    <row r="44516" x14ac:dyDescent="0.2"/>
    <row r="44517" x14ac:dyDescent="0.2"/>
    <row r="44518" x14ac:dyDescent="0.2"/>
    <row r="44519" x14ac:dyDescent="0.2"/>
    <row r="44520" x14ac:dyDescent="0.2"/>
    <row r="44521" x14ac:dyDescent="0.2"/>
    <row r="44522" x14ac:dyDescent="0.2"/>
    <row r="44523" x14ac:dyDescent="0.2"/>
    <row r="44524" x14ac:dyDescent="0.2"/>
    <row r="44525" x14ac:dyDescent="0.2"/>
    <row r="44526" x14ac:dyDescent="0.2"/>
    <row r="44527" x14ac:dyDescent="0.2"/>
    <row r="44528" x14ac:dyDescent="0.2"/>
    <row r="44529" x14ac:dyDescent="0.2"/>
    <row r="44530" x14ac:dyDescent="0.2"/>
    <row r="44531" x14ac:dyDescent="0.2"/>
    <row r="44532" x14ac:dyDescent="0.2"/>
    <row r="44533" x14ac:dyDescent="0.2"/>
    <row r="44534" x14ac:dyDescent="0.2"/>
    <row r="44535" x14ac:dyDescent="0.2"/>
    <row r="44536" x14ac:dyDescent="0.2"/>
    <row r="44537" x14ac:dyDescent="0.2"/>
    <row r="44538" x14ac:dyDescent="0.2"/>
    <row r="44539" x14ac:dyDescent="0.2"/>
    <row r="44540" x14ac:dyDescent="0.2"/>
    <row r="44541" x14ac:dyDescent="0.2"/>
    <row r="44542" x14ac:dyDescent="0.2"/>
    <row r="44543" x14ac:dyDescent="0.2"/>
    <row r="44544" x14ac:dyDescent="0.2"/>
    <row r="44545" x14ac:dyDescent="0.2"/>
    <row r="44546" x14ac:dyDescent="0.2"/>
    <row r="44547" x14ac:dyDescent="0.2"/>
    <row r="44548" x14ac:dyDescent="0.2"/>
    <row r="44549" x14ac:dyDescent="0.2"/>
    <row r="44550" x14ac:dyDescent="0.2"/>
    <row r="44551" x14ac:dyDescent="0.2"/>
    <row r="44552" x14ac:dyDescent="0.2"/>
    <row r="44553" x14ac:dyDescent="0.2"/>
    <row r="44554" x14ac:dyDescent="0.2"/>
    <row r="44555" x14ac:dyDescent="0.2"/>
    <row r="44556" x14ac:dyDescent="0.2"/>
    <row r="44557" x14ac:dyDescent="0.2"/>
    <row r="44558" x14ac:dyDescent="0.2"/>
    <row r="44559" x14ac:dyDescent="0.2"/>
    <row r="44560" x14ac:dyDescent="0.2"/>
    <row r="44561" x14ac:dyDescent="0.2"/>
    <row r="44562" x14ac:dyDescent="0.2"/>
    <row r="44563" x14ac:dyDescent="0.2"/>
    <row r="44564" x14ac:dyDescent="0.2"/>
    <row r="44565" x14ac:dyDescent="0.2"/>
    <row r="44566" x14ac:dyDescent="0.2"/>
    <row r="44567" x14ac:dyDescent="0.2"/>
    <row r="44568" x14ac:dyDescent="0.2"/>
    <row r="44569" x14ac:dyDescent="0.2"/>
    <row r="44570" x14ac:dyDescent="0.2"/>
    <row r="44571" x14ac:dyDescent="0.2"/>
    <row r="44572" x14ac:dyDescent="0.2"/>
    <row r="44573" x14ac:dyDescent="0.2"/>
    <row r="44574" x14ac:dyDescent="0.2"/>
    <row r="44575" x14ac:dyDescent="0.2"/>
    <row r="44576" x14ac:dyDescent="0.2"/>
    <row r="44577" x14ac:dyDescent="0.2"/>
    <row r="44578" x14ac:dyDescent="0.2"/>
    <row r="44579" x14ac:dyDescent="0.2"/>
    <row r="44580" x14ac:dyDescent="0.2"/>
    <row r="44581" x14ac:dyDescent="0.2"/>
    <row r="44582" x14ac:dyDescent="0.2"/>
    <row r="44583" x14ac:dyDescent="0.2"/>
    <row r="44584" x14ac:dyDescent="0.2"/>
    <row r="44585" x14ac:dyDescent="0.2"/>
    <row r="44586" x14ac:dyDescent="0.2"/>
    <row r="44587" x14ac:dyDescent="0.2"/>
    <row r="44588" x14ac:dyDescent="0.2"/>
    <row r="44589" x14ac:dyDescent="0.2"/>
    <row r="44590" x14ac:dyDescent="0.2"/>
    <row r="44591" x14ac:dyDescent="0.2"/>
    <row r="44592" x14ac:dyDescent="0.2"/>
    <row r="44593" x14ac:dyDescent="0.2"/>
    <row r="44594" x14ac:dyDescent="0.2"/>
    <row r="44595" x14ac:dyDescent="0.2"/>
    <row r="44596" x14ac:dyDescent="0.2"/>
    <row r="44597" x14ac:dyDescent="0.2"/>
    <row r="44598" x14ac:dyDescent="0.2"/>
    <row r="44599" x14ac:dyDescent="0.2"/>
    <row r="44600" x14ac:dyDescent="0.2"/>
    <row r="44601" x14ac:dyDescent="0.2"/>
    <row r="44602" x14ac:dyDescent="0.2"/>
    <row r="44603" x14ac:dyDescent="0.2"/>
    <row r="44604" x14ac:dyDescent="0.2"/>
    <row r="44605" x14ac:dyDescent="0.2"/>
    <row r="44606" x14ac:dyDescent="0.2"/>
    <row r="44607" x14ac:dyDescent="0.2"/>
    <row r="44608" x14ac:dyDescent="0.2"/>
    <row r="44609" x14ac:dyDescent="0.2"/>
    <row r="44610" x14ac:dyDescent="0.2"/>
    <row r="44611" x14ac:dyDescent="0.2"/>
    <row r="44612" x14ac:dyDescent="0.2"/>
    <row r="44613" x14ac:dyDescent="0.2"/>
    <row r="44614" x14ac:dyDescent="0.2"/>
    <row r="44615" x14ac:dyDescent="0.2"/>
    <row r="44616" x14ac:dyDescent="0.2"/>
    <row r="44617" x14ac:dyDescent="0.2"/>
    <row r="44618" x14ac:dyDescent="0.2"/>
    <row r="44619" x14ac:dyDescent="0.2"/>
    <row r="44620" x14ac:dyDescent="0.2"/>
    <row r="44621" x14ac:dyDescent="0.2"/>
    <row r="44622" x14ac:dyDescent="0.2"/>
    <row r="44623" x14ac:dyDescent="0.2"/>
    <row r="44624" x14ac:dyDescent="0.2"/>
    <row r="44625" x14ac:dyDescent="0.2"/>
    <row r="44626" x14ac:dyDescent="0.2"/>
    <row r="44627" x14ac:dyDescent="0.2"/>
    <row r="44628" x14ac:dyDescent="0.2"/>
    <row r="44629" x14ac:dyDescent="0.2"/>
    <row r="44630" x14ac:dyDescent="0.2"/>
    <row r="44631" x14ac:dyDescent="0.2"/>
    <row r="44632" x14ac:dyDescent="0.2"/>
    <row r="44633" x14ac:dyDescent="0.2"/>
    <row r="44634" x14ac:dyDescent="0.2"/>
    <row r="44635" x14ac:dyDescent="0.2"/>
    <row r="44636" x14ac:dyDescent="0.2"/>
    <row r="44637" x14ac:dyDescent="0.2"/>
    <row r="44638" x14ac:dyDescent="0.2"/>
    <row r="44639" x14ac:dyDescent="0.2"/>
    <row r="44640" x14ac:dyDescent="0.2"/>
    <row r="44641" x14ac:dyDescent="0.2"/>
    <row r="44642" x14ac:dyDescent="0.2"/>
    <row r="44643" x14ac:dyDescent="0.2"/>
    <row r="44644" x14ac:dyDescent="0.2"/>
    <row r="44645" x14ac:dyDescent="0.2"/>
    <row r="44646" x14ac:dyDescent="0.2"/>
    <row r="44647" x14ac:dyDescent="0.2"/>
    <row r="44648" x14ac:dyDescent="0.2"/>
    <row r="44649" x14ac:dyDescent="0.2"/>
    <row r="44650" x14ac:dyDescent="0.2"/>
    <row r="44651" x14ac:dyDescent="0.2"/>
    <row r="44652" x14ac:dyDescent="0.2"/>
    <row r="44653" x14ac:dyDescent="0.2"/>
    <row r="44654" x14ac:dyDescent="0.2"/>
    <row r="44655" x14ac:dyDescent="0.2"/>
    <row r="44656" x14ac:dyDescent="0.2"/>
    <row r="44657" x14ac:dyDescent="0.2"/>
    <row r="44658" x14ac:dyDescent="0.2"/>
    <row r="44659" x14ac:dyDescent="0.2"/>
    <row r="44660" x14ac:dyDescent="0.2"/>
    <row r="44661" x14ac:dyDescent="0.2"/>
    <row r="44662" x14ac:dyDescent="0.2"/>
    <row r="44663" x14ac:dyDescent="0.2"/>
    <row r="44664" x14ac:dyDescent="0.2"/>
    <row r="44665" x14ac:dyDescent="0.2"/>
    <row r="44666" x14ac:dyDescent="0.2"/>
    <row r="44667" x14ac:dyDescent="0.2"/>
    <row r="44668" x14ac:dyDescent="0.2"/>
    <row r="44669" x14ac:dyDescent="0.2"/>
    <row r="44670" x14ac:dyDescent="0.2"/>
    <row r="44671" x14ac:dyDescent="0.2"/>
    <row r="44672" x14ac:dyDescent="0.2"/>
    <row r="44673" x14ac:dyDescent="0.2"/>
    <row r="44674" x14ac:dyDescent="0.2"/>
    <row r="44675" x14ac:dyDescent="0.2"/>
    <row r="44676" x14ac:dyDescent="0.2"/>
    <row r="44677" x14ac:dyDescent="0.2"/>
    <row r="44678" x14ac:dyDescent="0.2"/>
    <row r="44679" x14ac:dyDescent="0.2"/>
    <row r="44680" x14ac:dyDescent="0.2"/>
    <row r="44681" x14ac:dyDescent="0.2"/>
    <row r="44682" x14ac:dyDescent="0.2"/>
    <row r="44683" x14ac:dyDescent="0.2"/>
    <row r="44684" x14ac:dyDescent="0.2"/>
    <row r="44685" x14ac:dyDescent="0.2"/>
    <row r="44686" x14ac:dyDescent="0.2"/>
    <row r="44687" x14ac:dyDescent="0.2"/>
    <row r="44688" x14ac:dyDescent="0.2"/>
    <row r="44689" x14ac:dyDescent="0.2"/>
    <row r="44690" x14ac:dyDescent="0.2"/>
    <row r="44691" x14ac:dyDescent="0.2"/>
    <row r="44692" x14ac:dyDescent="0.2"/>
    <row r="44693" x14ac:dyDescent="0.2"/>
    <row r="44694" x14ac:dyDescent="0.2"/>
    <row r="44695" x14ac:dyDescent="0.2"/>
    <row r="44696" x14ac:dyDescent="0.2"/>
    <row r="44697" x14ac:dyDescent="0.2"/>
    <row r="44698" x14ac:dyDescent="0.2"/>
    <row r="44699" x14ac:dyDescent="0.2"/>
    <row r="44700" x14ac:dyDescent="0.2"/>
    <row r="44701" x14ac:dyDescent="0.2"/>
    <row r="44702" x14ac:dyDescent="0.2"/>
    <row r="44703" x14ac:dyDescent="0.2"/>
    <row r="44704" x14ac:dyDescent="0.2"/>
    <row r="44705" x14ac:dyDescent="0.2"/>
    <row r="44706" x14ac:dyDescent="0.2"/>
    <row r="44707" x14ac:dyDescent="0.2"/>
    <row r="44708" x14ac:dyDescent="0.2"/>
    <row r="44709" x14ac:dyDescent="0.2"/>
    <row r="44710" x14ac:dyDescent="0.2"/>
    <row r="44711" x14ac:dyDescent="0.2"/>
    <row r="44712" x14ac:dyDescent="0.2"/>
    <row r="44713" x14ac:dyDescent="0.2"/>
    <row r="44714" x14ac:dyDescent="0.2"/>
    <row r="44715" x14ac:dyDescent="0.2"/>
    <row r="44716" x14ac:dyDescent="0.2"/>
    <row r="44717" x14ac:dyDescent="0.2"/>
    <row r="44718" x14ac:dyDescent="0.2"/>
    <row r="44719" x14ac:dyDescent="0.2"/>
    <row r="44720" x14ac:dyDescent="0.2"/>
    <row r="44721" x14ac:dyDescent="0.2"/>
    <row r="44722" x14ac:dyDescent="0.2"/>
    <row r="44723" x14ac:dyDescent="0.2"/>
    <row r="44724" x14ac:dyDescent="0.2"/>
    <row r="44725" x14ac:dyDescent="0.2"/>
    <row r="44726" x14ac:dyDescent="0.2"/>
    <row r="44727" x14ac:dyDescent="0.2"/>
    <row r="44728" x14ac:dyDescent="0.2"/>
    <row r="44729" x14ac:dyDescent="0.2"/>
    <row r="44730" x14ac:dyDescent="0.2"/>
    <row r="44731" x14ac:dyDescent="0.2"/>
    <row r="44732" x14ac:dyDescent="0.2"/>
    <row r="44733" x14ac:dyDescent="0.2"/>
    <row r="44734" x14ac:dyDescent="0.2"/>
    <row r="44735" x14ac:dyDescent="0.2"/>
    <row r="44736" x14ac:dyDescent="0.2"/>
    <row r="44737" x14ac:dyDescent="0.2"/>
    <row r="44738" x14ac:dyDescent="0.2"/>
    <row r="44739" x14ac:dyDescent="0.2"/>
    <row r="44740" x14ac:dyDescent="0.2"/>
    <row r="44741" x14ac:dyDescent="0.2"/>
    <row r="44742" x14ac:dyDescent="0.2"/>
    <row r="44743" x14ac:dyDescent="0.2"/>
    <row r="44744" x14ac:dyDescent="0.2"/>
    <row r="44745" x14ac:dyDescent="0.2"/>
    <row r="44746" x14ac:dyDescent="0.2"/>
    <row r="44747" x14ac:dyDescent="0.2"/>
    <row r="44748" x14ac:dyDescent="0.2"/>
    <row r="44749" x14ac:dyDescent="0.2"/>
    <row r="44750" x14ac:dyDescent="0.2"/>
    <row r="44751" x14ac:dyDescent="0.2"/>
    <row r="44752" x14ac:dyDescent="0.2"/>
    <row r="44753" x14ac:dyDescent="0.2"/>
    <row r="44754" x14ac:dyDescent="0.2"/>
    <row r="44755" x14ac:dyDescent="0.2"/>
    <row r="44756" x14ac:dyDescent="0.2"/>
    <row r="44757" x14ac:dyDescent="0.2"/>
    <row r="44758" x14ac:dyDescent="0.2"/>
    <row r="44759" x14ac:dyDescent="0.2"/>
    <row r="44760" x14ac:dyDescent="0.2"/>
    <row r="44761" x14ac:dyDescent="0.2"/>
    <row r="44762" x14ac:dyDescent="0.2"/>
    <row r="44763" x14ac:dyDescent="0.2"/>
    <row r="44764" x14ac:dyDescent="0.2"/>
    <row r="44765" x14ac:dyDescent="0.2"/>
    <row r="44766" x14ac:dyDescent="0.2"/>
    <row r="44767" x14ac:dyDescent="0.2"/>
    <row r="44768" x14ac:dyDescent="0.2"/>
    <row r="44769" x14ac:dyDescent="0.2"/>
    <row r="44770" x14ac:dyDescent="0.2"/>
    <row r="44771" x14ac:dyDescent="0.2"/>
    <row r="44772" x14ac:dyDescent="0.2"/>
    <row r="44773" x14ac:dyDescent="0.2"/>
    <row r="44774" x14ac:dyDescent="0.2"/>
    <row r="44775" x14ac:dyDescent="0.2"/>
    <row r="44776" x14ac:dyDescent="0.2"/>
    <row r="44777" x14ac:dyDescent="0.2"/>
    <row r="44778" x14ac:dyDescent="0.2"/>
    <row r="44779" x14ac:dyDescent="0.2"/>
    <row r="44780" x14ac:dyDescent="0.2"/>
    <row r="44781" x14ac:dyDescent="0.2"/>
    <row r="44782" x14ac:dyDescent="0.2"/>
    <row r="44783" x14ac:dyDescent="0.2"/>
    <row r="44784" x14ac:dyDescent="0.2"/>
    <row r="44785" x14ac:dyDescent="0.2"/>
    <row r="44786" x14ac:dyDescent="0.2"/>
    <row r="44787" x14ac:dyDescent="0.2"/>
    <row r="44788" x14ac:dyDescent="0.2"/>
    <row r="44789" x14ac:dyDescent="0.2"/>
    <row r="44790" x14ac:dyDescent="0.2"/>
    <row r="44791" x14ac:dyDescent="0.2"/>
    <row r="44792" x14ac:dyDescent="0.2"/>
    <row r="44793" x14ac:dyDescent="0.2"/>
    <row r="44794" x14ac:dyDescent="0.2"/>
    <row r="44795" x14ac:dyDescent="0.2"/>
    <row r="44796" x14ac:dyDescent="0.2"/>
    <row r="44797" x14ac:dyDescent="0.2"/>
    <row r="44798" x14ac:dyDescent="0.2"/>
    <row r="44799" x14ac:dyDescent="0.2"/>
    <row r="44800" x14ac:dyDescent="0.2"/>
    <row r="44801" x14ac:dyDescent="0.2"/>
    <row r="44802" x14ac:dyDescent="0.2"/>
    <row r="44803" x14ac:dyDescent="0.2"/>
    <row r="44804" x14ac:dyDescent="0.2"/>
    <row r="44805" x14ac:dyDescent="0.2"/>
    <row r="44806" x14ac:dyDescent="0.2"/>
    <row r="44807" x14ac:dyDescent="0.2"/>
    <row r="44808" x14ac:dyDescent="0.2"/>
    <row r="44809" x14ac:dyDescent="0.2"/>
    <row r="44810" x14ac:dyDescent="0.2"/>
    <row r="44811" x14ac:dyDescent="0.2"/>
    <row r="44812" x14ac:dyDescent="0.2"/>
    <row r="44813" x14ac:dyDescent="0.2"/>
    <row r="44814" x14ac:dyDescent="0.2"/>
    <row r="44815" x14ac:dyDescent="0.2"/>
    <row r="44816" x14ac:dyDescent="0.2"/>
    <row r="44817" x14ac:dyDescent="0.2"/>
    <row r="44818" x14ac:dyDescent="0.2"/>
    <row r="44819" x14ac:dyDescent="0.2"/>
    <row r="44820" x14ac:dyDescent="0.2"/>
    <row r="44821" x14ac:dyDescent="0.2"/>
    <row r="44822" x14ac:dyDescent="0.2"/>
    <row r="44823" x14ac:dyDescent="0.2"/>
    <row r="44824" x14ac:dyDescent="0.2"/>
    <row r="44825" x14ac:dyDescent="0.2"/>
    <row r="44826" x14ac:dyDescent="0.2"/>
    <row r="44827" x14ac:dyDescent="0.2"/>
    <row r="44828" x14ac:dyDescent="0.2"/>
    <row r="44829" x14ac:dyDescent="0.2"/>
    <row r="44830" x14ac:dyDescent="0.2"/>
    <row r="44831" x14ac:dyDescent="0.2"/>
    <row r="44832" x14ac:dyDescent="0.2"/>
    <row r="44833" x14ac:dyDescent="0.2"/>
    <row r="44834" x14ac:dyDescent="0.2"/>
    <row r="44835" x14ac:dyDescent="0.2"/>
    <row r="44836" x14ac:dyDescent="0.2"/>
    <row r="44837" x14ac:dyDescent="0.2"/>
    <row r="44838" x14ac:dyDescent="0.2"/>
    <row r="44839" x14ac:dyDescent="0.2"/>
    <row r="44840" x14ac:dyDescent="0.2"/>
    <row r="44841" x14ac:dyDescent="0.2"/>
    <row r="44842" x14ac:dyDescent="0.2"/>
    <row r="44843" x14ac:dyDescent="0.2"/>
    <row r="44844" x14ac:dyDescent="0.2"/>
    <row r="44845" x14ac:dyDescent="0.2"/>
    <row r="44846" x14ac:dyDescent="0.2"/>
    <row r="44847" x14ac:dyDescent="0.2"/>
    <row r="44848" x14ac:dyDescent="0.2"/>
    <row r="44849" x14ac:dyDescent="0.2"/>
    <row r="44850" x14ac:dyDescent="0.2"/>
    <row r="44851" x14ac:dyDescent="0.2"/>
    <row r="44852" x14ac:dyDescent="0.2"/>
    <row r="44853" x14ac:dyDescent="0.2"/>
    <row r="44854" x14ac:dyDescent="0.2"/>
    <row r="44855" x14ac:dyDescent="0.2"/>
    <row r="44856" x14ac:dyDescent="0.2"/>
    <row r="44857" x14ac:dyDescent="0.2"/>
    <row r="44858" x14ac:dyDescent="0.2"/>
    <row r="44859" x14ac:dyDescent="0.2"/>
    <row r="44860" x14ac:dyDescent="0.2"/>
    <row r="44861" x14ac:dyDescent="0.2"/>
    <row r="44862" x14ac:dyDescent="0.2"/>
    <row r="44863" x14ac:dyDescent="0.2"/>
    <row r="44864" x14ac:dyDescent="0.2"/>
    <row r="44865" x14ac:dyDescent="0.2"/>
    <row r="44866" x14ac:dyDescent="0.2"/>
    <row r="44867" x14ac:dyDescent="0.2"/>
    <row r="44868" x14ac:dyDescent="0.2"/>
    <row r="44869" x14ac:dyDescent="0.2"/>
    <row r="44870" x14ac:dyDescent="0.2"/>
    <row r="44871" x14ac:dyDescent="0.2"/>
    <row r="44872" x14ac:dyDescent="0.2"/>
    <row r="44873" x14ac:dyDescent="0.2"/>
    <row r="44874" x14ac:dyDescent="0.2"/>
    <row r="44875" x14ac:dyDescent="0.2"/>
    <row r="44876" x14ac:dyDescent="0.2"/>
    <row r="44877" x14ac:dyDescent="0.2"/>
    <row r="44878" x14ac:dyDescent="0.2"/>
    <row r="44879" x14ac:dyDescent="0.2"/>
    <row r="44880" x14ac:dyDescent="0.2"/>
    <row r="44881" x14ac:dyDescent="0.2"/>
    <row r="44882" x14ac:dyDescent="0.2"/>
    <row r="44883" x14ac:dyDescent="0.2"/>
    <row r="44884" x14ac:dyDescent="0.2"/>
    <row r="44885" x14ac:dyDescent="0.2"/>
    <row r="44886" x14ac:dyDescent="0.2"/>
    <row r="44887" x14ac:dyDescent="0.2"/>
    <row r="44888" x14ac:dyDescent="0.2"/>
    <row r="44889" x14ac:dyDescent="0.2"/>
    <row r="44890" x14ac:dyDescent="0.2"/>
    <row r="44891" x14ac:dyDescent="0.2"/>
    <row r="44892" x14ac:dyDescent="0.2"/>
    <row r="44893" x14ac:dyDescent="0.2"/>
    <row r="44894" x14ac:dyDescent="0.2"/>
    <row r="44895" x14ac:dyDescent="0.2"/>
    <row r="44896" x14ac:dyDescent="0.2"/>
    <row r="44897" x14ac:dyDescent="0.2"/>
    <row r="44898" x14ac:dyDescent="0.2"/>
    <row r="44899" x14ac:dyDescent="0.2"/>
    <row r="44900" x14ac:dyDescent="0.2"/>
    <row r="44901" x14ac:dyDescent="0.2"/>
    <row r="44902" x14ac:dyDescent="0.2"/>
    <row r="44903" x14ac:dyDescent="0.2"/>
    <row r="44904" x14ac:dyDescent="0.2"/>
    <row r="44905" x14ac:dyDescent="0.2"/>
    <row r="44906" x14ac:dyDescent="0.2"/>
    <row r="44907" x14ac:dyDescent="0.2"/>
    <row r="44908" x14ac:dyDescent="0.2"/>
    <row r="44909" x14ac:dyDescent="0.2"/>
    <row r="44910" x14ac:dyDescent="0.2"/>
    <row r="44911" x14ac:dyDescent="0.2"/>
    <row r="44912" x14ac:dyDescent="0.2"/>
    <row r="44913" x14ac:dyDescent="0.2"/>
    <row r="44914" x14ac:dyDescent="0.2"/>
    <row r="44915" x14ac:dyDescent="0.2"/>
    <row r="44916" x14ac:dyDescent="0.2"/>
    <row r="44917" x14ac:dyDescent="0.2"/>
    <row r="44918" x14ac:dyDescent="0.2"/>
    <row r="44919" x14ac:dyDescent="0.2"/>
    <row r="44920" x14ac:dyDescent="0.2"/>
    <row r="44921" x14ac:dyDescent="0.2"/>
    <row r="44922" x14ac:dyDescent="0.2"/>
    <row r="44923" x14ac:dyDescent="0.2"/>
    <row r="44924" x14ac:dyDescent="0.2"/>
    <row r="44925" x14ac:dyDescent="0.2"/>
    <row r="44926" x14ac:dyDescent="0.2"/>
    <row r="44927" x14ac:dyDescent="0.2"/>
    <row r="44928" x14ac:dyDescent="0.2"/>
    <row r="44929" x14ac:dyDescent="0.2"/>
    <row r="44930" x14ac:dyDescent="0.2"/>
    <row r="44931" x14ac:dyDescent="0.2"/>
    <row r="44932" x14ac:dyDescent="0.2"/>
    <row r="44933" x14ac:dyDescent="0.2"/>
    <row r="44934" x14ac:dyDescent="0.2"/>
    <row r="44935" x14ac:dyDescent="0.2"/>
    <row r="44936" x14ac:dyDescent="0.2"/>
    <row r="44937" x14ac:dyDescent="0.2"/>
    <row r="44938" x14ac:dyDescent="0.2"/>
    <row r="44939" x14ac:dyDescent="0.2"/>
    <row r="44940" x14ac:dyDescent="0.2"/>
    <row r="44941" x14ac:dyDescent="0.2"/>
    <row r="44942" x14ac:dyDescent="0.2"/>
    <row r="44943" x14ac:dyDescent="0.2"/>
    <row r="44944" x14ac:dyDescent="0.2"/>
    <row r="44945" x14ac:dyDescent="0.2"/>
    <row r="44946" x14ac:dyDescent="0.2"/>
    <row r="44947" x14ac:dyDescent="0.2"/>
    <row r="44948" x14ac:dyDescent="0.2"/>
    <row r="44949" x14ac:dyDescent="0.2"/>
    <row r="44950" x14ac:dyDescent="0.2"/>
    <row r="44951" x14ac:dyDescent="0.2"/>
    <row r="44952" x14ac:dyDescent="0.2"/>
    <row r="44953" x14ac:dyDescent="0.2"/>
    <row r="44954" x14ac:dyDescent="0.2"/>
    <row r="44955" x14ac:dyDescent="0.2"/>
    <row r="44956" x14ac:dyDescent="0.2"/>
    <row r="44957" x14ac:dyDescent="0.2"/>
    <row r="44958" x14ac:dyDescent="0.2"/>
    <row r="44959" x14ac:dyDescent="0.2"/>
    <row r="44960" x14ac:dyDescent="0.2"/>
    <row r="44961" x14ac:dyDescent="0.2"/>
    <row r="44962" x14ac:dyDescent="0.2"/>
    <row r="44963" x14ac:dyDescent="0.2"/>
    <row r="44964" x14ac:dyDescent="0.2"/>
    <row r="44965" x14ac:dyDescent="0.2"/>
    <row r="44966" x14ac:dyDescent="0.2"/>
    <row r="44967" x14ac:dyDescent="0.2"/>
    <row r="44968" x14ac:dyDescent="0.2"/>
    <row r="44969" x14ac:dyDescent="0.2"/>
    <row r="44970" x14ac:dyDescent="0.2"/>
    <row r="44971" x14ac:dyDescent="0.2"/>
    <row r="44972" x14ac:dyDescent="0.2"/>
    <row r="44973" x14ac:dyDescent="0.2"/>
    <row r="44974" x14ac:dyDescent="0.2"/>
    <row r="44975" x14ac:dyDescent="0.2"/>
    <row r="44976" x14ac:dyDescent="0.2"/>
    <row r="44977" x14ac:dyDescent="0.2"/>
    <row r="44978" x14ac:dyDescent="0.2"/>
    <row r="44979" x14ac:dyDescent="0.2"/>
    <row r="44980" x14ac:dyDescent="0.2"/>
    <row r="44981" x14ac:dyDescent="0.2"/>
    <row r="44982" x14ac:dyDescent="0.2"/>
    <row r="44983" x14ac:dyDescent="0.2"/>
    <row r="44984" x14ac:dyDescent="0.2"/>
    <row r="44985" x14ac:dyDescent="0.2"/>
    <row r="44986" x14ac:dyDescent="0.2"/>
    <row r="44987" x14ac:dyDescent="0.2"/>
    <row r="44988" x14ac:dyDescent="0.2"/>
    <row r="44989" x14ac:dyDescent="0.2"/>
    <row r="44990" x14ac:dyDescent="0.2"/>
    <row r="44991" x14ac:dyDescent="0.2"/>
    <row r="44992" x14ac:dyDescent="0.2"/>
    <row r="44993" x14ac:dyDescent="0.2"/>
    <row r="44994" x14ac:dyDescent="0.2"/>
    <row r="44995" x14ac:dyDescent="0.2"/>
    <row r="44996" x14ac:dyDescent="0.2"/>
    <row r="44997" x14ac:dyDescent="0.2"/>
    <row r="44998" x14ac:dyDescent="0.2"/>
    <row r="44999" x14ac:dyDescent="0.2"/>
    <row r="45000" x14ac:dyDescent="0.2"/>
    <row r="45001" x14ac:dyDescent="0.2"/>
    <row r="45002" x14ac:dyDescent="0.2"/>
    <row r="45003" x14ac:dyDescent="0.2"/>
    <row r="45004" x14ac:dyDescent="0.2"/>
    <row r="45005" x14ac:dyDescent="0.2"/>
    <row r="45006" x14ac:dyDescent="0.2"/>
    <row r="45007" x14ac:dyDescent="0.2"/>
    <row r="45008" x14ac:dyDescent="0.2"/>
    <row r="45009" x14ac:dyDescent="0.2"/>
    <row r="45010" x14ac:dyDescent="0.2"/>
    <row r="45011" x14ac:dyDescent="0.2"/>
    <row r="45012" x14ac:dyDescent="0.2"/>
    <row r="45013" x14ac:dyDescent="0.2"/>
    <row r="45014" x14ac:dyDescent="0.2"/>
    <row r="45015" x14ac:dyDescent="0.2"/>
    <row r="45016" x14ac:dyDescent="0.2"/>
    <row r="45017" x14ac:dyDescent="0.2"/>
    <row r="45018" x14ac:dyDescent="0.2"/>
    <row r="45019" x14ac:dyDescent="0.2"/>
    <row r="45020" x14ac:dyDescent="0.2"/>
    <row r="45021" x14ac:dyDescent="0.2"/>
    <row r="45022" x14ac:dyDescent="0.2"/>
    <row r="45023" x14ac:dyDescent="0.2"/>
    <row r="45024" x14ac:dyDescent="0.2"/>
    <row r="45025" x14ac:dyDescent="0.2"/>
    <row r="45026" x14ac:dyDescent="0.2"/>
    <row r="45027" x14ac:dyDescent="0.2"/>
    <row r="45028" x14ac:dyDescent="0.2"/>
    <row r="45029" x14ac:dyDescent="0.2"/>
    <row r="45030" x14ac:dyDescent="0.2"/>
    <row r="45031" x14ac:dyDescent="0.2"/>
    <row r="45032" x14ac:dyDescent="0.2"/>
    <row r="45033" x14ac:dyDescent="0.2"/>
    <row r="45034" x14ac:dyDescent="0.2"/>
    <row r="45035" x14ac:dyDescent="0.2"/>
    <row r="45036" x14ac:dyDescent="0.2"/>
    <row r="45037" x14ac:dyDescent="0.2"/>
    <row r="45038" x14ac:dyDescent="0.2"/>
    <row r="45039" x14ac:dyDescent="0.2"/>
    <row r="45040" x14ac:dyDescent="0.2"/>
    <row r="45041" x14ac:dyDescent="0.2"/>
    <row r="45042" x14ac:dyDescent="0.2"/>
    <row r="45043" x14ac:dyDescent="0.2"/>
    <row r="45044" x14ac:dyDescent="0.2"/>
    <row r="45045" x14ac:dyDescent="0.2"/>
    <row r="45046" x14ac:dyDescent="0.2"/>
    <row r="45047" x14ac:dyDescent="0.2"/>
    <row r="45048" x14ac:dyDescent="0.2"/>
    <row r="45049" x14ac:dyDescent="0.2"/>
    <row r="45050" x14ac:dyDescent="0.2"/>
    <row r="45051" x14ac:dyDescent="0.2"/>
    <row r="45052" x14ac:dyDescent="0.2"/>
    <row r="45053" x14ac:dyDescent="0.2"/>
    <row r="45054" x14ac:dyDescent="0.2"/>
    <row r="45055" x14ac:dyDescent="0.2"/>
    <row r="45056" x14ac:dyDescent="0.2"/>
    <row r="45057" x14ac:dyDescent="0.2"/>
    <row r="45058" x14ac:dyDescent="0.2"/>
    <row r="45059" x14ac:dyDescent="0.2"/>
    <row r="45060" x14ac:dyDescent="0.2"/>
    <row r="45061" x14ac:dyDescent="0.2"/>
    <row r="45062" x14ac:dyDescent="0.2"/>
    <row r="45063" x14ac:dyDescent="0.2"/>
    <row r="45064" x14ac:dyDescent="0.2"/>
    <row r="45065" x14ac:dyDescent="0.2"/>
    <row r="45066" x14ac:dyDescent="0.2"/>
    <row r="45067" x14ac:dyDescent="0.2"/>
    <row r="45068" x14ac:dyDescent="0.2"/>
    <row r="45069" x14ac:dyDescent="0.2"/>
    <row r="45070" x14ac:dyDescent="0.2"/>
    <row r="45071" x14ac:dyDescent="0.2"/>
    <row r="45072" x14ac:dyDescent="0.2"/>
    <row r="45073" x14ac:dyDescent="0.2"/>
    <row r="45074" x14ac:dyDescent="0.2"/>
    <row r="45075" x14ac:dyDescent="0.2"/>
    <row r="45076" x14ac:dyDescent="0.2"/>
    <row r="45077" x14ac:dyDescent="0.2"/>
    <row r="45078" x14ac:dyDescent="0.2"/>
    <row r="45079" x14ac:dyDescent="0.2"/>
    <row r="45080" x14ac:dyDescent="0.2"/>
    <row r="45081" x14ac:dyDescent="0.2"/>
    <row r="45082" x14ac:dyDescent="0.2"/>
    <row r="45083" x14ac:dyDescent="0.2"/>
    <row r="45084" x14ac:dyDescent="0.2"/>
    <row r="45085" x14ac:dyDescent="0.2"/>
    <row r="45086" x14ac:dyDescent="0.2"/>
    <row r="45087" x14ac:dyDescent="0.2"/>
    <row r="45088" x14ac:dyDescent="0.2"/>
    <row r="45089" x14ac:dyDescent="0.2"/>
    <row r="45090" x14ac:dyDescent="0.2"/>
    <row r="45091" x14ac:dyDescent="0.2"/>
    <row r="45092" x14ac:dyDescent="0.2"/>
    <row r="45093" x14ac:dyDescent="0.2"/>
    <row r="45094" x14ac:dyDescent="0.2"/>
    <row r="45095" x14ac:dyDescent="0.2"/>
    <row r="45096" x14ac:dyDescent="0.2"/>
    <row r="45097" x14ac:dyDescent="0.2"/>
    <row r="45098" x14ac:dyDescent="0.2"/>
    <row r="45099" x14ac:dyDescent="0.2"/>
    <row r="45100" x14ac:dyDescent="0.2"/>
    <row r="45101" x14ac:dyDescent="0.2"/>
    <row r="45102" x14ac:dyDescent="0.2"/>
    <row r="45103" x14ac:dyDescent="0.2"/>
    <row r="45104" x14ac:dyDescent="0.2"/>
    <row r="45105" x14ac:dyDescent="0.2"/>
    <row r="45106" x14ac:dyDescent="0.2"/>
    <row r="45107" x14ac:dyDescent="0.2"/>
    <row r="45108" x14ac:dyDescent="0.2"/>
    <row r="45109" x14ac:dyDescent="0.2"/>
    <row r="45110" x14ac:dyDescent="0.2"/>
    <row r="45111" x14ac:dyDescent="0.2"/>
    <row r="45112" x14ac:dyDescent="0.2"/>
    <row r="45113" x14ac:dyDescent="0.2"/>
    <row r="45114" x14ac:dyDescent="0.2"/>
    <row r="45115" x14ac:dyDescent="0.2"/>
    <row r="45116" x14ac:dyDescent="0.2"/>
    <row r="45117" x14ac:dyDescent="0.2"/>
    <row r="45118" x14ac:dyDescent="0.2"/>
    <row r="45119" x14ac:dyDescent="0.2"/>
    <row r="45120" x14ac:dyDescent="0.2"/>
    <row r="45121" x14ac:dyDescent="0.2"/>
    <row r="45122" x14ac:dyDescent="0.2"/>
    <row r="45123" x14ac:dyDescent="0.2"/>
    <row r="45124" x14ac:dyDescent="0.2"/>
    <row r="45125" x14ac:dyDescent="0.2"/>
    <row r="45126" x14ac:dyDescent="0.2"/>
    <row r="45127" x14ac:dyDescent="0.2"/>
    <row r="45128" x14ac:dyDescent="0.2"/>
    <row r="45129" x14ac:dyDescent="0.2"/>
    <row r="45130" x14ac:dyDescent="0.2"/>
    <row r="45131" x14ac:dyDescent="0.2"/>
    <row r="45132" x14ac:dyDescent="0.2"/>
    <row r="45133" x14ac:dyDescent="0.2"/>
    <row r="45134" x14ac:dyDescent="0.2"/>
    <row r="45135" x14ac:dyDescent="0.2"/>
    <row r="45136" x14ac:dyDescent="0.2"/>
    <row r="45137" x14ac:dyDescent="0.2"/>
    <row r="45138" x14ac:dyDescent="0.2"/>
    <row r="45139" x14ac:dyDescent="0.2"/>
    <row r="45140" x14ac:dyDescent="0.2"/>
    <row r="45141" x14ac:dyDescent="0.2"/>
    <row r="45142" x14ac:dyDescent="0.2"/>
    <row r="45143" x14ac:dyDescent="0.2"/>
    <row r="45144" x14ac:dyDescent="0.2"/>
    <row r="45145" x14ac:dyDescent="0.2"/>
    <row r="45146" x14ac:dyDescent="0.2"/>
    <row r="45147" x14ac:dyDescent="0.2"/>
    <row r="45148" x14ac:dyDescent="0.2"/>
    <row r="45149" x14ac:dyDescent="0.2"/>
    <row r="45150" x14ac:dyDescent="0.2"/>
    <row r="45151" x14ac:dyDescent="0.2"/>
    <row r="45152" x14ac:dyDescent="0.2"/>
    <row r="45153" x14ac:dyDescent="0.2"/>
    <row r="45154" x14ac:dyDescent="0.2"/>
    <row r="45155" x14ac:dyDescent="0.2"/>
    <row r="45156" x14ac:dyDescent="0.2"/>
    <row r="45157" x14ac:dyDescent="0.2"/>
    <row r="45158" x14ac:dyDescent="0.2"/>
    <row r="45159" x14ac:dyDescent="0.2"/>
    <row r="45160" x14ac:dyDescent="0.2"/>
    <row r="45161" x14ac:dyDescent="0.2"/>
    <row r="45162" x14ac:dyDescent="0.2"/>
    <row r="45163" x14ac:dyDescent="0.2"/>
    <row r="45164" x14ac:dyDescent="0.2"/>
    <row r="45165" x14ac:dyDescent="0.2"/>
    <row r="45166" x14ac:dyDescent="0.2"/>
    <row r="45167" x14ac:dyDescent="0.2"/>
    <row r="45168" x14ac:dyDescent="0.2"/>
    <row r="45169" x14ac:dyDescent="0.2"/>
    <row r="45170" x14ac:dyDescent="0.2"/>
    <row r="45171" x14ac:dyDescent="0.2"/>
    <row r="45172" x14ac:dyDescent="0.2"/>
    <row r="45173" x14ac:dyDescent="0.2"/>
    <row r="45174" x14ac:dyDescent="0.2"/>
    <row r="45175" x14ac:dyDescent="0.2"/>
    <row r="45176" x14ac:dyDescent="0.2"/>
    <row r="45177" x14ac:dyDescent="0.2"/>
    <row r="45178" x14ac:dyDescent="0.2"/>
    <row r="45179" x14ac:dyDescent="0.2"/>
    <row r="45180" x14ac:dyDescent="0.2"/>
    <row r="45181" x14ac:dyDescent="0.2"/>
    <row r="45182" x14ac:dyDescent="0.2"/>
    <row r="45183" x14ac:dyDescent="0.2"/>
    <row r="45184" x14ac:dyDescent="0.2"/>
    <row r="45185" x14ac:dyDescent="0.2"/>
    <row r="45186" x14ac:dyDescent="0.2"/>
    <row r="45187" x14ac:dyDescent="0.2"/>
    <row r="45188" x14ac:dyDescent="0.2"/>
    <row r="45189" x14ac:dyDescent="0.2"/>
    <row r="45190" x14ac:dyDescent="0.2"/>
    <row r="45191" x14ac:dyDescent="0.2"/>
    <row r="45192" x14ac:dyDescent="0.2"/>
    <row r="45193" x14ac:dyDescent="0.2"/>
    <row r="45194" x14ac:dyDescent="0.2"/>
    <row r="45195" x14ac:dyDescent="0.2"/>
    <row r="45196" x14ac:dyDescent="0.2"/>
    <row r="45197" x14ac:dyDescent="0.2"/>
    <row r="45198" x14ac:dyDescent="0.2"/>
    <row r="45199" x14ac:dyDescent="0.2"/>
    <row r="45200" x14ac:dyDescent="0.2"/>
    <row r="45201" x14ac:dyDescent="0.2"/>
    <row r="45202" x14ac:dyDescent="0.2"/>
    <row r="45203" x14ac:dyDescent="0.2"/>
    <row r="45204" x14ac:dyDescent="0.2"/>
    <row r="45205" x14ac:dyDescent="0.2"/>
    <row r="45206" x14ac:dyDescent="0.2"/>
    <row r="45207" x14ac:dyDescent="0.2"/>
    <row r="45208" x14ac:dyDescent="0.2"/>
    <row r="45209" x14ac:dyDescent="0.2"/>
    <row r="45210" x14ac:dyDescent="0.2"/>
    <row r="45211" x14ac:dyDescent="0.2"/>
    <row r="45212" x14ac:dyDescent="0.2"/>
    <row r="45213" x14ac:dyDescent="0.2"/>
    <row r="45214" x14ac:dyDescent="0.2"/>
    <row r="45215" x14ac:dyDescent="0.2"/>
    <row r="45216" x14ac:dyDescent="0.2"/>
    <row r="45217" x14ac:dyDescent="0.2"/>
    <row r="45218" x14ac:dyDescent="0.2"/>
    <row r="45219" x14ac:dyDescent="0.2"/>
    <row r="45220" x14ac:dyDescent="0.2"/>
    <row r="45221" x14ac:dyDescent="0.2"/>
    <row r="45222" x14ac:dyDescent="0.2"/>
    <row r="45223" x14ac:dyDescent="0.2"/>
    <row r="45224" x14ac:dyDescent="0.2"/>
    <row r="45225" x14ac:dyDescent="0.2"/>
    <row r="45226" x14ac:dyDescent="0.2"/>
    <row r="45227" x14ac:dyDescent="0.2"/>
    <row r="45228" x14ac:dyDescent="0.2"/>
    <row r="45229" x14ac:dyDescent="0.2"/>
    <row r="45230" x14ac:dyDescent="0.2"/>
    <row r="45231" x14ac:dyDescent="0.2"/>
    <row r="45232" x14ac:dyDescent="0.2"/>
    <row r="45233" x14ac:dyDescent="0.2"/>
    <row r="45234" x14ac:dyDescent="0.2"/>
    <row r="45235" x14ac:dyDescent="0.2"/>
    <row r="45236" x14ac:dyDescent="0.2"/>
    <row r="45237" x14ac:dyDescent="0.2"/>
    <row r="45238" x14ac:dyDescent="0.2"/>
    <row r="45239" x14ac:dyDescent="0.2"/>
    <row r="45240" x14ac:dyDescent="0.2"/>
    <row r="45241" x14ac:dyDescent="0.2"/>
    <row r="45242" x14ac:dyDescent="0.2"/>
    <row r="45243" x14ac:dyDescent="0.2"/>
    <row r="45244" x14ac:dyDescent="0.2"/>
    <row r="45245" x14ac:dyDescent="0.2"/>
    <row r="45246" x14ac:dyDescent="0.2"/>
    <row r="45247" x14ac:dyDescent="0.2"/>
    <row r="45248" x14ac:dyDescent="0.2"/>
    <row r="45249" x14ac:dyDescent="0.2"/>
    <row r="45250" x14ac:dyDescent="0.2"/>
    <row r="45251" x14ac:dyDescent="0.2"/>
    <row r="45252" x14ac:dyDescent="0.2"/>
    <row r="45253" x14ac:dyDescent="0.2"/>
    <row r="45254" x14ac:dyDescent="0.2"/>
    <row r="45255" x14ac:dyDescent="0.2"/>
    <row r="45256" x14ac:dyDescent="0.2"/>
    <row r="45257" x14ac:dyDescent="0.2"/>
    <row r="45258" x14ac:dyDescent="0.2"/>
    <row r="45259" x14ac:dyDescent="0.2"/>
    <row r="45260" x14ac:dyDescent="0.2"/>
    <row r="45261" x14ac:dyDescent="0.2"/>
    <row r="45262" x14ac:dyDescent="0.2"/>
    <row r="45263" x14ac:dyDescent="0.2"/>
    <row r="45264" x14ac:dyDescent="0.2"/>
    <row r="45265" x14ac:dyDescent="0.2"/>
    <row r="45266" x14ac:dyDescent="0.2"/>
    <row r="45267" x14ac:dyDescent="0.2"/>
    <row r="45268" x14ac:dyDescent="0.2"/>
    <row r="45269" x14ac:dyDescent="0.2"/>
    <row r="45270" x14ac:dyDescent="0.2"/>
    <row r="45271" x14ac:dyDescent="0.2"/>
    <row r="45272" x14ac:dyDescent="0.2"/>
    <row r="45273" x14ac:dyDescent="0.2"/>
    <row r="45274" x14ac:dyDescent="0.2"/>
    <row r="45275" x14ac:dyDescent="0.2"/>
    <row r="45276" x14ac:dyDescent="0.2"/>
    <row r="45277" x14ac:dyDescent="0.2"/>
    <row r="45278" x14ac:dyDescent="0.2"/>
    <row r="45279" x14ac:dyDescent="0.2"/>
    <row r="45280" x14ac:dyDescent="0.2"/>
    <row r="45281" x14ac:dyDescent="0.2"/>
    <row r="45282" x14ac:dyDescent="0.2"/>
    <row r="45283" x14ac:dyDescent="0.2"/>
    <row r="45284" x14ac:dyDescent="0.2"/>
    <row r="45285" x14ac:dyDescent="0.2"/>
    <row r="45286" x14ac:dyDescent="0.2"/>
    <row r="45287" x14ac:dyDescent="0.2"/>
    <row r="45288" x14ac:dyDescent="0.2"/>
    <row r="45289" x14ac:dyDescent="0.2"/>
    <row r="45290" x14ac:dyDescent="0.2"/>
    <row r="45291" x14ac:dyDescent="0.2"/>
    <row r="45292" x14ac:dyDescent="0.2"/>
    <row r="45293" x14ac:dyDescent="0.2"/>
    <row r="45294" x14ac:dyDescent="0.2"/>
    <row r="45295" x14ac:dyDescent="0.2"/>
    <row r="45296" x14ac:dyDescent="0.2"/>
    <row r="45297" x14ac:dyDescent="0.2"/>
    <row r="45298" x14ac:dyDescent="0.2"/>
    <row r="45299" x14ac:dyDescent="0.2"/>
    <row r="45300" x14ac:dyDescent="0.2"/>
    <row r="45301" x14ac:dyDescent="0.2"/>
    <row r="45302" x14ac:dyDescent="0.2"/>
    <row r="45303" x14ac:dyDescent="0.2"/>
    <row r="45304" x14ac:dyDescent="0.2"/>
    <row r="45305" x14ac:dyDescent="0.2"/>
    <row r="45306" x14ac:dyDescent="0.2"/>
    <row r="45307" x14ac:dyDescent="0.2"/>
    <row r="45308" x14ac:dyDescent="0.2"/>
    <row r="45309" x14ac:dyDescent="0.2"/>
    <row r="45310" x14ac:dyDescent="0.2"/>
    <row r="45311" x14ac:dyDescent="0.2"/>
    <row r="45312" x14ac:dyDescent="0.2"/>
    <row r="45313" x14ac:dyDescent="0.2"/>
    <row r="45314" x14ac:dyDescent="0.2"/>
    <row r="45315" x14ac:dyDescent="0.2"/>
    <row r="45316" x14ac:dyDescent="0.2"/>
    <row r="45317" x14ac:dyDescent="0.2"/>
    <row r="45318" x14ac:dyDescent="0.2"/>
    <row r="45319" x14ac:dyDescent="0.2"/>
    <row r="45320" x14ac:dyDescent="0.2"/>
    <row r="45321" x14ac:dyDescent="0.2"/>
    <row r="45322" x14ac:dyDescent="0.2"/>
    <row r="45323" x14ac:dyDescent="0.2"/>
    <row r="45324" x14ac:dyDescent="0.2"/>
    <row r="45325" x14ac:dyDescent="0.2"/>
    <row r="45326" x14ac:dyDescent="0.2"/>
    <row r="45327" x14ac:dyDescent="0.2"/>
    <row r="45328" x14ac:dyDescent="0.2"/>
    <row r="45329" x14ac:dyDescent="0.2"/>
    <row r="45330" x14ac:dyDescent="0.2"/>
    <row r="45331" x14ac:dyDescent="0.2"/>
    <row r="45332" x14ac:dyDescent="0.2"/>
    <row r="45333" x14ac:dyDescent="0.2"/>
    <row r="45334" x14ac:dyDescent="0.2"/>
    <row r="45335" x14ac:dyDescent="0.2"/>
    <row r="45336" x14ac:dyDescent="0.2"/>
    <row r="45337" x14ac:dyDescent="0.2"/>
    <row r="45338" x14ac:dyDescent="0.2"/>
    <row r="45339" x14ac:dyDescent="0.2"/>
    <row r="45340" x14ac:dyDescent="0.2"/>
    <row r="45341" x14ac:dyDescent="0.2"/>
    <row r="45342" x14ac:dyDescent="0.2"/>
    <row r="45343" x14ac:dyDescent="0.2"/>
    <row r="45344" x14ac:dyDescent="0.2"/>
    <row r="45345" x14ac:dyDescent="0.2"/>
    <row r="45346" x14ac:dyDescent="0.2"/>
    <row r="45347" x14ac:dyDescent="0.2"/>
    <row r="45348" x14ac:dyDescent="0.2"/>
    <row r="45349" x14ac:dyDescent="0.2"/>
    <row r="45350" x14ac:dyDescent="0.2"/>
    <row r="45351" x14ac:dyDescent="0.2"/>
    <row r="45352" x14ac:dyDescent="0.2"/>
    <row r="45353" x14ac:dyDescent="0.2"/>
    <row r="45354" x14ac:dyDescent="0.2"/>
    <row r="45355" x14ac:dyDescent="0.2"/>
    <row r="45356" x14ac:dyDescent="0.2"/>
    <row r="45357" x14ac:dyDescent="0.2"/>
    <row r="45358" x14ac:dyDescent="0.2"/>
    <row r="45359" x14ac:dyDescent="0.2"/>
    <row r="45360" x14ac:dyDescent="0.2"/>
    <row r="45361" x14ac:dyDescent="0.2"/>
    <row r="45362" x14ac:dyDescent="0.2"/>
    <row r="45363" x14ac:dyDescent="0.2"/>
    <row r="45364" x14ac:dyDescent="0.2"/>
    <row r="45365" x14ac:dyDescent="0.2"/>
    <row r="45366" x14ac:dyDescent="0.2"/>
    <row r="45367" x14ac:dyDescent="0.2"/>
    <row r="45368" x14ac:dyDescent="0.2"/>
    <row r="45369" x14ac:dyDescent="0.2"/>
    <row r="45370" x14ac:dyDescent="0.2"/>
    <row r="45371" x14ac:dyDescent="0.2"/>
    <row r="45372" x14ac:dyDescent="0.2"/>
    <row r="45373" x14ac:dyDescent="0.2"/>
    <row r="45374" x14ac:dyDescent="0.2"/>
    <row r="45375" x14ac:dyDescent="0.2"/>
    <row r="45376" x14ac:dyDescent="0.2"/>
    <row r="45377" x14ac:dyDescent="0.2"/>
    <row r="45378" x14ac:dyDescent="0.2"/>
    <row r="45379" x14ac:dyDescent="0.2"/>
    <row r="45380" x14ac:dyDescent="0.2"/>
    <row r="45381" x14ac:dyDescent="0.2"/>
    <row r="45382" x14ac:dyDescent="0.2"/>
    <row r="45383" x14ac:dyDescent="0.2"/>
    <row r="45384" x14ac:dyDescent="0.2"/>
    <row r="45385" x14ac:dyDescent="0.2"/>
    <row r="45386" x14ac:dyDescent="0.2"/>
    <row r="45387" x14ac:dyDescent="0.2"/>
    <row r="45388" x14ac:dyDescent="0.2"/>
    <row r="45389" x14ac:dyDescent="0.2"/>
    <row r="45390" x14ac:dyDescent="0.2"/>
    <row r="45391" x14ac:dyDescent="0.2"/>
    <row r="45392" x14ac:dyDescent="0.2"/>
    <row r="45393" x14ac:dyDescent="0.2"/>
    <row r="45394" x14ac:dyDescent="0.2"/>
    <row r="45395" x14ac:dyDescent="0.2"/>
    <row r="45396" x14ac:dyDescent="0.2"/>
    <row r="45397" x14ac:dyDescent="0.2"/>
    <row r="45398" x14ac:dyDescent="0.2"/>
    <row r="45399" x14ac:dyDescent="0.2"/>
    <row r="45400" x14ac:dyDescent="0.2"/>
    <row r="45401" x14ac:dyDescent="0.2"/>
    <row r="45402" x14ac:dyDescent="0.2"/>
    <row r="45403" x14ac:dyDescent="0.2"/>
    <row r="45404" x14ac:dyDescent="0.2"/>
    <row r="45405" x14ac:dyDescent="0.2"/>
    <row r="45406" x14ac:dyDescent="0.2"/>
    <row r="45407" x14ac:dyDescent="0.2"/>
    <row r="45408" x14ac:dyDescent="0.2"/>
    <row r="45409" x14ac:dyDescent="0.2"/>
    <row r="45410" x14ac:dyDescent="0.2"/>
    <row r="45411" x14ac:dyDescent="0.2"/>
    <row r="45412" x14ac:dyDescent="0.2"/>
    <row r="45413" x14ac:dyDescent="0.2"/>
    <row r="45414" x14ac:dyDescent="0.2"/>
    <row r="45415" x14ac:dyDescent="0.2"/>
    <row r="45416" x14ac:dyDescent="0.2"/>
    <row r="45417" x14ac:dyDescent="0.2"/>
    <row r="45418" x14ac:dyDescent="0.2"/>
    <row r="45419" x14ac:dyDescent="0.2"/>
    <row r="45420" x14ac:dyDescent="0.2"/>
    <row r="45421" x14ac:dyDescent="0.2"/>
    <row r="45422" x14ac:dyDescent="0.2"/>
    <row r="45423" x14ac:dyDescent="0.2"/>
    <row r="45424" x14ac:dyDescent="0.2"/>
    <row r="45425" x14ac:dyDescent="0.2"/>
    <row r="45426" x14ac:dyDescent="0.2"/>
    <row r="45427" x14ac:dyDescent="0.2"/>
    <row r="45428" x14ac:dyDescent="0.2"/>
    <row r="45429" x14ac:dyDescent="0.2"/>
    <row r="45430" x14ac:dyDescent="0.2"/>
    <row r="45431" x14ac:dyDescent="0.2"/>
    <row r="45432" x14ac:dyDescent="0.2"/>
    <row r="45433" x14ac:dyDescent="0.2"/>
    <row r="45434" x14ac:dyDescent="0.2"/>
    <row r="45435" x14ac:dyDescent="0.2"/>
    <row r="45436" x14ac:dyDescent="0.2"/>
    <row r="45437" x14ac:dyDescent="0.2"/>
    <row r="45438" x14ac:dyDescent="0.2"/>
    <row r="45439" x14ac:dyDescent="0.2"/>
    <row r="45440" x14ac:dyDescent="0.2"/>
    <row r="45441" x14ac:dyDescent="0.2"/>
    <row r="45442" x14ac:dyDescent="0.2"/>
    <row r="45443" x14ac:dyDescent="0.2"/>
    <row r="45444" x14ac:dyDescent="0.2"/>
    <row r="45445" x14ac:dyDescent="0.2"/>
    <row r="45446" x14ac:dyDescent="0.2"/>
    <row r="45447" x14ac:dyDescent="0.2"/>
    <row r="45448" x14ac:dyDescent="0.2"/>
    <row r="45449" x14ac:dyDescent="0.2"/>
    <row r="45450" x14ac:dyDescent="0.2"/>
    <row r="45451" x14ac:dyDescent="0.2"/>
    <row r="45452" x14ac:dyDescent="0.2"/>
    <row r="45453" x14ac:dyDescent="0.2"/>
    <row r="45454" x14ac:dyDescent="0.2"/>
    <row r="45455" x14ac:dyDescent="0.2"/>
    <row r="45456" x14ac:dyDescent="0.2"/>
    <row r="45457" x14ac:dyDescent="0.2"/>
    <row r="45458" x14ac:dyDescent="0.2"/>
    <row r="45459" x14ac:dyDescent="0.2"/>
    <row r="45460" x14ac:dyDescent="0.2"/>
    <row r="45461" x14ac:dyDescent="0.2"/>
    <row r="45462" x14ac:dyDescent="0.2"/>
    <row r="45463" x14ac:dyDescent="0.2"/>
    <row r="45464" x14ac:dyDescent="0.2"/>
    <row r="45465" x14ac:dyDescent="0.2"/>
    <row r="45466" x14ac:dyDescent="0.2"/>
    <row r="45467" x14ac:dyDescent="0.2"/>
    <row r="45468" x14ac:dyDescent="0.2"/>
    <row r="45469" x14ac:dyDescent="0.2"/>
    <row r="45470" x14ac:dyDescent="0.2"/>
    <row r="45471" x14ac:dyDescent="0.2"/>
    <row r="45472" x14ac:dyDescent="0.2"/>
    <row r="45473" x14ac:dyDescent="0.2"/>
    <row r="45474" x14ac:dyDescent="0.2"/>
    <row r="45475" x14ac:dyDescent="0.2"/>
    <row r="45476" x14ac:dyDescent="0.2"/>
    <row r="45477" x14ac:dyDescent="0.2"/>
    <row r="45478" x14ac:dyDescent="0.2"/>
    <row r="45479" x14ac:dyDescent="0.2"/>
    <row r="45480" x14ac:dyDescent="0.2"/>
    <row r="45481" x14ac:dyDescent="0.2"/>
    <row r="45482" x14ac:dyDescent="0.2"/>
    <row r="45483" x14ac:dyDescent="0.2"/>
    <row r="45484" x14ac:dyDescent="0.2"/>
    <row r="45485" x14ac:dyDescent="0.2"/>
    <row r="45486" x14ac:dyDescent="0.2"/>
    <row r="45487" x14ac:dyDescent="0.2"/>
    <row r="45488" x14ac:dyDescent="0.2"/>
    <row r="45489" x14ac:dyDescent="0.2"/>
    <row r="45490" x14ac:dyDescent="0.2"/>
    <row r="45491" x14ac:dyDescent="0.2"/>
    <row r="45492" x14ac:dyDescent="0.2"/>
    <row r="45493" x14ac:dyDescent="0.2"/>
    <row r="45494" x14ac:dyDescent="0.2"/>
    <row r="45495" x14ac:dyDescent="0.2"/>
    <row r="45496" x14ac:dyDescent="0.2"/>
    <row r="45497" x14ac:dyDescent="0.2"/>
    <row r="45498" x14ac:dyDescent="0.2"/>
    <row r="45499" x14ac:dyDescent="0.2"/>
    <row r="45500" x14ac:dyDescent="0.2"/>
    <row r="45501" x14ac:dyDescent="0.2"/>
    <row r="45502" x14ac:dyDescent="0.2"/>
    <row r="45503" x14ac:dyDescent="0.2"/>
    <row r="45504" x14ac:dyDescent="0.2"/>
    <row r="45505" x14ac:dyDescent="0.2"/>
    <row r="45506" x14ac:dyDescent="0.2"/>
    <row r="45507" x14ac:dyDescent="0.2"/>
    <row r="45508" x14ac:dyDescent="0.2"/>
    <row r="45509" x14ac:dyDescent="0.2"/>
    <row r="45510" x14ac:dyDescent="0.2"/>
    <row r="45511" x14ac:dyDescent="0.2"/>
    <row r="45512" x14ac:dyDescent="0.2"/>
    <row r="45513" x14ac:dyDescent="0.2"/>
    <row r="45514" x14ac:dyDescent="0.2"/>
    <row r="45515" x14ac:dyDescent="0.2"/>
    <row r="45516" x14ac:dyDescent="0.2"/>
    <row r="45517" x14ac:dyDescent="0.2"/>
    <row r="45518" x14ac:dyDescent="0.2"/>
    <row r="45519" x14ac:dyDescent="0.2"/>
    <row r="45520" x14ac:dyDescent="0.2"/>
    <row r="45521" x14ac:dyDescent="0.2"/>
    <row r="45522" x14ac:dyDescent="0.2"/>
    <row r="45523" x14ac:dyDescent="0.2"/>
    <row r="45524" x14ac:dyDescent="0.2"/>
    <row r="45525" x14ac:dyDescent="0.2"/>
    <row r="45526" x14ac:dyDescent="0.2"/>
    <row r="45527" x14ac:dyDescent="0.2"/>
    <row r="45528" x14ac:dyDescent="0.2"/>
    <row r="45529" x14ac:dyDescent="0.2"/>
    <row r="45530" x14ac:dyDescent="0.2"/>
    <row r="45531" x14ac:dyDescent="0.2"/>
    <row r="45532" x14ac:dyDescent="0.2"/>
    <row r="45533" x14ac:dyDescent="0.2"/>
    <row r="45534" x14ac:dyDescent="0.2"/>
    <row r="45535" x14ac:dyDescent="0.2"/>
    <row r="45536" x14ac:dyDescent="0.2"/>
    <row r="45537" x14ac:dyDescent="0.2"/>
    <row r="45538" x14ac:dyDescent="0.2"/>
    <row r="45539" x14ac:dyDescent="0.2"/>
    <row r="45540" x14ac:dyDescent="0.2"/>
    <row r="45541" x14ac:dyDescent="0.2"/>
    <row r="45542" x14ac:dyDescent="0.2"/>
    <row r="45543" x14ac:dyDescent="0.2"/>
    <row r="45544" x14ac:dyDescent="0.2"/>
    <row r="45545" x14ac:dyDescent="0.2"/>
    <row r="45546" x14ac:dyDescent="0.2"/>
    <row r="45547" x14ac:dyDescent="0.2"/>
    <row r="45548" x14ac:dyDescent="0.2"/>
    <row r="45549" x14ac:dyDescent="0.2"/>
    <row r="45550" x14ac:dyDescent="0.2"/>
    <row r="45551" x14ac:dyDescent="0.2"/>
    <row r="45552" x14ac:dyDescent="0.2"/>
    <row r="45553" x14ac:dyDescent="0.2"/>
    <row r="45554" x14ac:dyDescent="0.2"/>
    <row r="45555" x14ac:dyDescent="0.2"/>
    <row r="45556" x14ac:dyDescent="0.2"/>
    <row r="45557" x14ac:dyDescent="0.2"/>
    <row r="45558" x14ac:dyDescent="0.2"/>
    <row r="45559" x14ac:dyDescent="0.2"/>
    <row r="45560" x14ac:dyDescent="0.2"/>
    <row r="45561" x14ac:dyDescent="0.2"/>
    <row r="45562" x14ac:dyDescent="0.2"/>
    <row r="45563" x14ac:dyDescent="0.2"/>
    <row r="45564" x14ac:dyDescent="0.2"/>
    <row r="45565" x14ac:dyDescent="0.2"/>
    <row r="45566" x14ac:dyDescent="0.2"/>
    <row r="45567" x14ac:dyDescent="0.2"/>
    <row r="45568" x14ac:dyDescent="0.2"/>
    <row r="45569" x14ac:dyDescent="0.2"/>
    <row r="45570" x14ac:dyDescent="0.2"/>
    <row r="45571" x14ac:dyDescent="0.2"/>
    <row r="45572" x14ac:dyDescent="0.2"/>
    <row r="45573" x14ac:dyDescent="0.2"/>
    <row r="45574" x14ac:dyDescent="0.2"/>
    <row r="45575" x14ac:dyDescent="0.2"/>
    <row r="45576" x14ac:dyDescent="0.2"/>
    <row r="45577" x14ac:dyDescent="0.2"/>
    <row r="45578" x14ac:dyDescent="0.2"/>
    <row r="45579" x14ac:dyDescent="0.2"/>
    <row r="45580" x14ac:dyDescent="0.2"/>
    <row r="45581" x14ac:dyDescent="0.2"/>
    <row r="45582" x14ac:dyDescent="0.2"/>
    <row r="45583" x14ac:dyDescent="0.2"/>
    <row r="45584" x14ac:dyDescent="0.2"/>
    <row r="45585" x14ac:dyDescent="0.2"/>
    <row r="45586" x14ac:dyDescent="0.2"/>
    <row r="45587" x14ac:dyDescent="0.2"/>
    <row r="45588" x14ac:dyDescent="0.2"/>
    <row r="45589" x14ac:dyDescent="0.2"/>
    <row r="45590" x14ac:dyDescent="0.2"/>
    <row r="45591" x14ac:dyDescent="0.2"/>
    <row r="45592" x14ac:dyDescent="0.2"/>
    <row r="45593" x14ac:dyDescent="0.2"/>
    <row r="45594" x14ac:dyDescent="0.2"/>
    <row r="45595" x14ac:dyDescent="0.2"/>
    <row r="45596" x14ac:dyDescent="0.2"/>
    <row r="45597" x14ac:dyDescent="0.2"/>
    <row r="45598" x14ac:dyDescent="0.2"/>
    <row r="45599" x14ac:dyDescent="0.2"/>
    <row r="45600" x14ac:dyDescent="0.2"/>
    <row r="45601" x14ac:dyDescent="0.2"/>
    <row r="45602" x14ac:dyDescent="0.2"/>
    <row r="45603" x14ac:dyDescent="0.2"/>
    <row r="45604" x14ac:dyDescent="0.2"/>
    <row r="45605" x14ac:dyDescent="0.2"/>
    <row r="45606" x14ac:dyDescent="0.2"/>
    <row r="45607" x14ac:dyDescent="0.2"/>
    <row r="45608" x14ac:dyDescent="0.2"/>
    <row r="45609" x14ac:dyDescent="0.2"/>
    <row r="45610" x14ac:dyDescent="0.2"/>
    <row r="45611" x14ac:dyDescent="0.2"/>
    <row r="45612" x14ac:dyDescent="0.2"/>
    <row r="45613" x14ac:dyDescent="0.2"/>
    <row r="45614" x14ac:dyDescent="0.2"/>
    <row r="45615" x14ac:dyDescent="0.2"/>
    <row r="45616" x14ac:dyDescent="0.2"/>
    <row r="45617" x14ac:dyDescent="0.2"/>
    <row r="45618" x14ac:dyDescent="0.2"/>
    <row r="45619" x14ac:dyDescent="0.2"/>
    <row r="45620" x14ac:dyDescent="0.2"/>
    <row r="45621" x14ac:dyDescent="0.2"/>
    <row r="45622" x14ac:dyDescent="0.2"/>
    <row r="45623" x14ac:dyDescent="0.2"/>
    <row r="45624" x14ac:dyDescent="0.2"/>
    <row r="45625" x14ac:dyDescent="0.2"/>
    <row r="45626" x14ac:dyDescent="0.2"/>
    <row r="45627" x14ac:dyDescent="0.2"/>
    <row r="45628" x14ac:dyDescent="0.2"/>
    <row r="45629" x14ac:dyDescent="0.2"/>
    <row r="45630" x14ac:dyDescent="0.2"/>
    <row r="45631" x14ac:dyDescent="0.2"/>
    <row r="45632" x14ac:dyDescent="0.2"/>
    <row r="45633" x14ac:dyDescent="0.2"/>
    <row r="45634" x14ac:dyDescent="0.2"/>
    <row r="45635" x14ac:dyDescent="0.2"/>
    <row r="45636" x14ac:dyDescent="0.2"/>
    <row r="45637" x14ac:dyDescent="0.2"/>
    <row r="45638" x14ac:dyDescent="0.2"/>
    <row r="45639" x14ac:dyDescent="0.2"/>
    <row r="45640" x14ac:dyDescent="0.2"/>
    <row r="45641" x14ac:dyDescent="0.2"/>
    <row r="45642" x14ac:dyDescent="0.2"/>
    <row r="45643" x14ac:dyDescent="0.2"/>
    <row r="45644" x14ac:dyDescent="0.2"/>
    <row r="45645" x14ac:dyDescent="0.2"/>
    <row r="45646" x14ac:dyDescent="0.2"/>
    <row r="45647" x14ac:dyDescent="0.2"/>
    <row r="45648" x14ac:dyDescent="0.2"/>
    <row r="45649" x14ac:dyDescent="0.2"/>
    <row r="45650" x14ac:dyDescent="0.2"/>
    <row r="45651" x14ac:dyDescent="0.2"/>
    <row r="45652" x14ac:dyDescent="0.2"/>
    <row r="45653" x14ac:dyDescent="0.2"/>
    <row r="45654" x14ac:dyDescent="0.2"/>
    <row r="45655" x14ac:dyDescent="0.2"/>
    <row r="45656" x14ac:dyDescent="0.2"/>
    <row r="45657" x14ac:dyDescent="0.2"/>
    <row r="45658" x14ac:dyDescent="0.2"/>
    <row r="45659" x14ac:dyDescent="0.2"/>
    <row r="45660" x14ac:dyDescent="0.2"/>
    <row r="45661" x14ac:dyDescent="0.2"/>
    <row r="45662" x14ac:dyDescent="0.2"/>
    <row r="45663" x14ac:dyDescent="0.2"/>
    <row r="45664" x14ac:dyDescent="0.2"/>
    <row r="45665" x14ac:dyDescent="0.2"/>
    <row r="45666" x14ac:dyDescent="0.2"/>
    <row r="45667" x14ac:dyDescent="0.2"/>
    <row r="45668" x14ac:dyDescent="0.2"/>
    <row r="45669" x14ac:dyDescent="0.2"/>
    <row r="45670" x14ac:dyDescent="0.2"/>
    <row r="45671" x14ac:dyDescent="0.2"/>
    <row r="45672" x14ac:dyDescent="0.2"/>
    <row r="45673" x14ac:dyDescent="0.2"/>
    <row r="45674" x14ac:dyDescent="0.2"/>
    <row r="45675" x14ac:dyDescent="0.2"/>
    <row r="45676" x14ac:dyDescent="0.2"/>
    <row r="45677" x14ac:dyDescent="0.2"/>
    <row r="45678" x14ac:dyDescent="0.2"/>
    <row r="45679" x14ac:dyDescent="0.2"/>
    <row r="45680" x14ac:dyDescent="0.2"/>
    <row r="45681" x14ac:dyDescent="0.2"/>
    <row r="45682" x14ac:dyDescent="0.2"/>
    <row r="45683" x14ac:dyDescent="0.2"/>
    <row r="45684" x14ac:dyDescent="0.2"/>
    <row r="45685" x14ac:dyDescent="0.2"/>
    <row r="45686" x14ac:dyDescent="0.2"/>
    <row r="45687" x14ac:dyDescent="0.2"/>
    <row r="45688" x14ac:dyDescent="0.2"/>
    <row r="45689" x14ac:dyDescent="0.2"/>
    <row r="45690" x14ac:dyDescent="0.2"/>
    <row r="45691" x14ac:dyDescent="0.2"/>
    <row r="45692" x14ac:dyDescent="0.2"/>
    <row r="45693" x14ac:dyDescent="0.2"/>
    <row r="45694" x14ac:dyDescent="0.2"/>
    <row r="45695" x14ac:dyDescent="0.2"/>
    <row r="45696" x14ac:dyDescent="0.2"/>
    <row r="45697" x14ac:dyDescent="0.2"/>
    <row r="45698" x14ac:dyDescent="0.2"/>
    <row r="45699" x14ac:dyDescent="0.2"/>
    <row r="45700" x14ac:dyDescent="0.2"/>
    <row r="45701" x14ac:dyDescent="0.2"/>
    <row r="45702" x14ac:dyDescent="0.2"/>
    <row r="45703" x14ac:dyDescent="0.2"/>
    <row r="45704" x14ac:dyDescent="0.2"/>
    <row r="45705" x14ac:dyDescent="0.2"/>
    <row r="45706" x14ac:dyDescent="0.2"/>
    <row r="45707" x14ac:dyDescent="0.2"/>
    <row r="45708" x14ac:dyDescent="0.2"/>
    <row r="45709" x14ac:dyDescent="0.2"/>
    <row r="45710" x14ac:dyDescent="0.2"/>
    <row r="45711" x14ac:dyDescent="0.2"/>
    <row r="45712" x14ac:dyDescent="0.2"/>
    <row r="45713" x14ac:dyDescent="0.2"/>
    <row r="45714" x14ac:dyDescent="0.2"/>
    <row r="45715" x14ac:dyDescent="0.2"/>
    <row r="45716" x14ac:dyDescent="0.2"/>
    <row r="45717" x14ac:dyDescent="0.2"/>
    <row r="45718" x14ac:dyDescent="0.2"/>
    <row r="45719" x14ac:dyDescent="0.2"/>
    <row r="45720" x14ac:dyDescent="0.2"/>
    <row r="45721" x14ac:dyDescent="0.2"/>
    <row r="45722" x14ac:dyDescent="0.2"/>
    <row r="45723" x14ac:dyDescent="0.2"/>
    <row r="45724" x14ac:dyDescent="0.2"/>
    <row r="45725" x14ac:dyDescent="0.2"/>
    <row r="45726" x14ac:dyDescent="0.2"/>
    <row r="45727" x14ac:dyDescent="0.2"/>
    <row r="45728" x14ac:dyDescent="0.2"/>
    <row r="45729" x14ac:dyDescent="0.2"/>
    <row r="45730" x14ac:dyDescent="0.2"/>
    <row r="45731" x14ac:dyDescent="0.2"/>
    <row r="45732" x14ac:dyDescent="0.2"/>
    <row r="45733" x14ac:dyDescent="0.2"/>
    <row r="45734" x14ac:dyDescent="0.2"/>
    <row r="45735" x14ac:dyDescent="0.2"/>
    <row r="45736" x14ac:dyDescent="0.2"/>
    <row r="45737" x14ac:dyDescent="0.2"/>
    <row r="45738" x14ac:dyDescent="0.2"/>
    <row r="45739" x14ac:dyDescent="0.2"/>
    <row r="45740" x14ac:dyDescent="0.2"/>
    <row r="45741" x14ac:dyDescent="0.2"/>
    <row r="45742" x14ac:dyDescent="0.2"/>
    <row r="45743" x14ac:dyDescent="0.2"/>
    <row r="45744" x14ac:dyDescent="0.2"/>
    <row r="45745" x14ac:dyDescent="0.2"/>
    <row r="45746" x14ac:dyDescent="0.2"/>
    <row r="45747" x14ac:dyDescent="0.2"/>
    <row r="45748" x14ac:dyDescent="0.2"/>
    <row r="45749" x14ac:dyDescent="0.2"/>
    <row r="45750" x14ac:dyDescent="0.2"/>
    <row r="45751" x14ac:dyDescent="0.2"/>
    <row r="45752" x14ac:dyDescent="0.2"/>
    <row r="45753" x14ac:dyDescent="0.2"/>
    <row r="45754" x14ac:dyDescent="0.2"/>
    <row r="45755" x14ac:dyDescent="0.2"/>
    <row r="45756" x14ac:dyDescent="0.2"/>
    <row r="45757" x14ac:dyDescent="0.2"/>
    <row r="45758" x14ac:dyDescent="0.2"/>
    <row r="45759" x14ac:dyDescent="0.2"/>
    <row r="45760" x14ac:dyDescent="0.2"/>
    <row r="45761" x14ac:dyDescent="0.2"/>
    <row r="45762" x14ac:dyDescent="0.2"/>
    <row r="45763" x14ac:dyDescent="0.2"/>
    <row r="45764" x14ac:dyDescent="0.2"/>
    <row r="45765" x14ac:dyDescent="0.2"/>
    <row r="45766" x14ac:dyDescent="0.2"/>
    <row r="45767" x14ac:dyDescent="0.2"/>
    <row r="45768" x14ac:dyDescent="0.2"/>
    <row r="45769" x14ac:dyDescent="0.2"/>
    <row r="45770" x14ac:dyDescent="0.2"/>
    <row r="45771" x14ac:dyDescent="0.2"/>
    <row r="45772" x14ac:dyDescent="0.2"/>
    <row r="45773" x14ac:dyDescent="0.2"/>
    <row r="45774" x14ac:dyDescent="0.2"/>
    <row r="45775" x14ac:dyDescent="0.2"/>
    <row r="45776" x14ac:dyDescent="0.2"/>
    <row r="45777" x14ac:dyDescent="0.2"/>
    <row r="45778" x14ac:dyDescent="0.2"/>
    <row r="45779" x14ac:dyDescent="0.2"/>
    <row r="45780" x14ac:dyDescent="0.2"/>
    <row r="45781" x14ac:dyDescent="0.2"/>
    <row r="45782" x14ac:dyDescent="0.2"/>
    <row r="45783" x14ac:dyDescent="0.2"/>
    <row r="45784" x14ac:dyDescent="0.2"/>
    <row r="45785" x14ac:dyDescent="0.2"/>
    <row r="45786" x14ac:dyDescent="0.2"/>
    <row r="45787" x14ac:dyDescent="0.2"/>
    <row r="45788" x14ac:dyDescent="0.2"/>
    <row r="45789" x14ac:dyDescent="0.2"/>
    <row r="45790" x14ac:dyDescent="0.2"/>
    <row r="45791" x14ac:dyDescent="0.2"/>
    <row r="45792" x14ac:dyDescent="0.2"/>
    <row r="45793" x14ac:dyDescent="0.2"/>
    <row r="45794" x14ac:dyDescent="0.2"/>
    <row r="45795" x14ac:dyDescent="0.2"/>
    <row r="45796" x14ac:dyDescent="0.2"/>
    <row r="45797" x14ac:dyDescent="0.2"/>
    <row r="45798" x14ac:dyDescent="0.2"/>
    <row r="45799" x14ac:dyDescent="0.2"/>
    <row r="45800" x14ac:dyDescent="0.2"/>
    <row r="45801" x14ac:dyDescent="0.2"/>
    <row r="45802" x14ac:dyDescent="0.2"/>
    <row r="45803" x14ac:dyDescent="0.2"/>
    <row r="45804" x14ac:dyDescent="0.2"/>
    <row r="45805" x14ac:dyDescent="0.2"/>
    <row r="45806" x14ac:dyDescent="0.2"/>
    <row r="45807" x14ac:dyDescent="0.2"/>
    <row r="45808" x14ac:dyDescent="0.2"/>
    <row r="45809" x14ac:dyDescent="0.2"/>
    <row r="45810" x14ac:dyDescent="0.2"/>
    <row r="45811" x14ac:dyDescent="0.2"/>
    <row r="45812" x14ac:dyDescent="0.2"/>
    <row r="45813" x14ac:dyDescent="0.2"/>
    <row r="45814" x14ac:dyDescent="0.2"/>
    <row r="45815" x14ac:dyDescent="0.2"/>
    <row r="45816" x14ac:dyDescent="0.2"/>
    <row r="45817" x14ac:dyDescent="0.2"/>
    <row r="45818" x14ac:dyDescent="0.2"/>
    <row r="45819" x14ac:dyDescent="0.2"/>
    <row r="45820" x14ac:dyDescent="0.2"/>
    <row r="45821" x14ac:dyDescent="0.2"/>
    <row r="45822" x14ac:dyDescent="0.2"/>
    <row r="45823" x14ac:dyDescent="0.2"/>
    <row r="45824" x14ac:dyDescent="0.2"/>
    <row r="45825" x14ac:dyDescent="0.2"/>
    <row r="45826" x14ac:dyDescent="0.2"/>
    <row r="45827" x14ac:dyDescent="0.2"/>
    <row r="45828" x14ac:dyDescent="0.2"/>
    <row r="45829" x14ac:dyDescent="0.2"/>
    <row r="45830" x14ac:dyDescent="0.2"/>
    <row r="45831" x14ac:dyDescent="0.2"/>
    <row r="45832" x14ac:dyDescent="0.2"/>
    <row r="45833" x14ac:dyDescent="0.2"/>
    <row r="45834" x14ac:dyDescent="0.2"/>
    <row r="45835" x14ac:dyDescent="0.2"/>
    <row r="45836" x14ac:dyDescent="0.2"/>
    <row r="45837" x14ac:dyDescent="0.2"/>
    <row r="45838" x14ac:dyDescent="0.2"/>
    <row r="45839" x14ac:dyDescent="0.2"/>
    <row r="45840" x14ac:dyDescent="0.2"/>
    <row r="45841" x14ac:dyDescent="0.2"/>
    <row r="45842" x14ac:dyDescent="0.2"/>
    <row r="45843" x14ac:dyDescent="0.2"/>
    <row r="45844" x14ac:dyDescent="0.2"/>
    <row r="45845" x14ac:dyDescent="0.2"/>
    <row r="45846" x14ac:dyDescent="0.2"/>
    <row r="45847" x14ac:dyDescent="0.2"/>
    <row r="45848" x14ac:dyDescent="0.2"/>
    <row r="45849" x14ac:dyDescent="0.2"/>
    <row r="45850" x14ac:dyDescent="0.2"/>
    <row r="45851" x14ac:dyDescent="0.2"/>
    <row r="45852" x14ac:dyDescent="0.2"/>
    <row r="45853" x14ac:dyDescent="0.2"/>
    <row r="45854" x14ac:dyDescent="0.2"/>
    <row r="45855" x14ac:dyDescent="0.2"/>
    <row r="45856" x14ac:dyDescent="0.2"/>
    <row r="45857" x14ac:dyDescent="0.2"/>
    <row r="45858" x14ac:dyDescent="0.2"/>
    <row r="45859" x14ac:dyDescent="0.2"/>
    <row r="45860" x14ac:dyDescent="0.2"/>
    <row r="45861" x14ac:dyDescent="0.2"/>
    <row r="45862" x14ac:dyDescent="0.2"/>
    <row r="45863" x14ac:dyDescent="0.2"/>
    <row r="45864" x14ac:dyDescent="0.2"/>
    <row r="45865" x14ac:dyDescent="0.2"/>
    <row r="45866" x14ac:dyDescent="0.2"/>
    <row r="45867" x14ac:dyDescent="0.2"/>
    <row r="45868" x14ac:dyDescent="0.2"/>
    <row r="45869" x14ac:dyDescent="0.2"/>
    <row r="45870" x14ac:dyDescent="0.2"/>
    <row r="45871" x14ac:dyDescent="0.2"/>
    <row r="45872" x14ac:dyDescent="0.2"/>
    <row r="45873" x14ac:dyDescent="0.2"/>
    <row r="45874" x14ac:dyDescent="0.2"/>
    <row r="45875" x14ac:dyDescent="0.2"/>
    <row r="45876" x14ac:dyDescent="0.2"/>
    <row r="45877" x14ac:dyDescent="0.2"/>
    <row r="45878" x14ac:dyDescent="0.2"/>
    <row r="45879" x14ac:dyDescent="0.2"/>
    <row r="45880" x14ac:dyDescent="0.2"/>
    <row r="45881" x14ac:dyDescent="0.2"/>
    <row r="45882" x14ac:dyDescent="0.2"/>
    <row r="45883" x14ac:dyDescent="0.2"/>
    <row r="45884" x14ac:dyDescent="0.2"/>
    <row r="45885" x14ac:dyDescent="0.2"/>
    <row r="45886" x14ac:dyDescent="0.2"/>
    <row r="45887" x14ac:dyDescent="0.2"/>
    <row r="45888" x14ac:dyDescent="0.2"/>
    <row r="45889" x14ac:dyDescent="0.2"/>
    <row r="45890" x14ac:dyDescent="0.2"/>
    <row r="45891" x14ac:dyDescent="0.2"/>
    <row r="45892" x14ac:dyDescent="0.2"/>
    <row r="45893" x14ac:dyDescent="0.2"/>
    <row r="45894" x14ac:dyDescent="0.2"/>
    <row r="45895" x14ac:dyDescent="0.2"/>
    <row r="45896" x14ac:dyDescent="0.2"/>
    <row r="45897" x14ac:dyDescent="0.2"/>
    <row r="45898" x14ac:dyDescent="0.2"/>
    <row r="45899" x14ac:dyDescent="0.2"/>
    <row r="45900" x14ac:dyDescent="0.2"/>
    <row r="45901" x14ac:dyDescent="0.2"/>
    <row r="45902" x14ac:dyDescent="0.2"/>
    <row r="45903" x14ac:dyDescent="0.2"/>
    <row r="45904" x14ac:dyDescent="0.2"/>
    <row r="45905" x14ac:dyDescent="0.2"/>
    <row r="45906" x14ac:dyDescent="0.2"/>
    <row r="45907" x14ac:dyDescent="0.2"/>
    <row r="45908" x14ac:dyDescent="0.2"/>
    <row r="45909" x14ac:dyDescent="0.2"/>
    <row r="45910" x14ac:dyDescent="0.2"/>
    <row r="45911" x14ac:dyDescent="0.2"/>
    <row r="45912" x14ac:dyDescent="0.2"/>
    <row r="45913" x14ac:dyDescent="0.2"/>
    <row r="45914" x14ac:dyDescent="0.2"/>
    <row r="45915" x14ac:dyDescent="0.2"/>
    <row r="45916" x14ac:dyDescent="0.2"/>
    <row r="45917" x14ac:dyDescent="0.2"/>
    <row r="45918" x14ac:dyDescent="0.2"/>
    <row r="45919" x14ac:dyDescent="0.2"/>
    <row r="45920" x14ac:dyDescent="0.2"/>
    <row r="45921" x14ac:dyDescent="0.2"/>
    <row r="45922" x14ac:dyDescent="0.2"/>
    <row r="45923" x14ac:dyDescent="0.2"/>
    <row r="45924" x14ac:dyDescent="0.2"/>
    <row r="45925" x14ac:dyDescent="0.2"/>
    <row r="45926" x14ac:dyDescent="0.2"/>
    <row r="45927" x14ac:dyDescent="0.2"/>
    <row r="45928" x14ac:dyDescent="0.2"/>
    <row r="45929" x14ac:dyDescent="0.2"/>
    <row r="45930" x14ac:dyDescent="0.2"/>
    <row r="45931" x14ac:dyDescent="0.2"/>
    <row r="45932" x14ac:dyDescent="0.2"/>
    <row r="45933" x14ac:dyDescent="0.2"/>
    <row r="45934" x14ac:dyDescent="0.2"/>
    <row r="45935" x14ac:dyDescent="0.2"/>
    <row r="45936" x14ac:dyDescent="0.2"/>
    <row r="45937" x14ac:dyDescent="0.2"/>
    <row r="45938" x14ac:dyDescent="0.2"/>
    <row r="45939" x14ac:dyDescent="0.2"/>
    <row r="45940" x14ac:dyDescent="0.2"/>
    <row r="45941" x14ac:dyDescent="0.2"/>
    <row r="45942" x14ac:dyDescent="0.2"/>
    <row r="45943" x14ac:dyDescent="0.2"/>
    <row r="45944" x14ac:dyDescent="0.2"/>
    <row r="45945" x14ac:dyDescent="0.2"/>
    <row r="45946" x14ac:dyDescent="0.2"/>
    <row r="45947" x14ac:dyDescent="0.2"/>
    <row r="45948" x14ac:dyDescent="0.2"/>
    <row r="45949" x14ac:dyDescent="0.2"/>
    <row r="45950" x14ac:dyDescent="0.2"/>
    <row r="45951" x14ac:dyDescent="0.2"/>
    <row r="45952" x14ac:dyDescent="0.2"/>
    <row r="45953" x14ac:dyDescent="0.2"/>
    <row r="45954" x14ac:dyDescent="0.2"/>
    <row r="45955" x14ac:dyDescent="0.2"/>
    <row r="45956" x14ac:dyDescent="0.2"/>
    <row r="45957" x14ac:dyDescent="0.2"/>
    <row r="45958" x14ac:dyDescent="0.2"/>
    <row r="45959" x14ac:dyDescent="0.2"/>
    <row r="45960" x14ac:dyDescent="0.2"/>
    <row r="45961" x14ac:dyDescent="0.2"/>
    <row r="45962" x14ac:dyDescent="0.2"/>
    <row r="45963" x14ac:dyDescent="0.2"/>
    <row r="45964" x14ac:dyDescent="0.2"/>
    <row r="45965" x14ac:dyDescent="0.2"/>
    <row r="45966" x14ac:dyDescent="0.2"/>
    <row r="45967" x14ac:dyDescent="0.2"/>
    <row r="45968" x14ac:dyDescent="0.2"/>
    <row r="45969" x14ac:dyDescent="0.2"/>
    <row r="45970" x14ac:dyDescent="0.2"/>
    <row r="45971" x14ac:dyDescent="0.2"/>
    <row r="45972" x14ac:dyDescent="0.2"/>
    <row r="45973" x14ac:dyDescent="0.2"/>
    <row r="45974" x14ac:dyDescent="0.2"/>
    <row r="45975" x14ac:dyDescent="0.2"/>
    <row r="45976" x14ac:dyDescent="0.2"/>
    <row r="45977" x14ac:dyDescent="0.2"/>
    <row r="45978" x14ac:dyDescent="0.2"/>
    <row r="45979" x14ac:dyDescent="0.2"/>
    <row r="45980" x14ac:dyDescent="0.2"/>
    <row r="45981" x14ac:dyDescent="0.2"/>
    <row r="45982" x14ac:dyDescent="0.2"/>
    <row r="45983" x14ac:dyDescent="0.2"/>
    <row r="45984" x14ac:dyDescent="0.2"/>
    <row r="45985" x14ac:dyDescent="0.2"/>
    <row r="45986" x14ac:dyDescent="0.2"/>
    <row r="45987" x14ac:dyDescent="0.2"/>
    <row r="45988" x14ac:dyDescent="0.2"/>
    <row r="45989" x14ac:dyDescent="0.2"/>
    <row r="45990" x14ac:dyDescent="0.2"/>
    <row r="45991" x14ac:dyDescent="0.2"/>
    <row r="45992" x14ac:dyDescent="0.2"/>
    <row r="45993" x14ac:dyDescent="0.2"/>
    <row r="45994" x14ac:dyDescent="0.2"/>
    <row r="45995" x14ac:dyDescent="0.2"/>
    <row r="45996" x14ac:dyDescent="0.2"/>
    <row r="45997" x14ac:dyDescent="0.2"/>
    <row r="45998" x14ac:dyDescent="0.2"/>
    <row r="45999" x14ac:dyDescent="0.2"/>
    <row r="46000" x14ac:dyDescent="0.2"/>
    <row r="46001" x14ac:dyDescent="0.2"/>
    <row r="46002" x14ac:dyDescent="0.2"/>
    <row r="46003" x14ac:dyDescent="0.2"/>
    <row r="46004" x14ac:dyDescent="0.2"/>
    <row r="46005" x14ac:dyDescent="0.2"/>
    <row r="46006" x14ac:dyDescent="0.2"/>
    <row r="46007" x14ac:dyDescent="0.2"/>
    <row r="46008" x14ac:dyDescent="0.2"/>
    <row r="46009" x14ac:dyDescent="0.2"/>
    <row r="46010" x14ac:dyDescent="0.2"/>
    <row r="46011" x14ac:dyDescent="0.2"/>
    <row r="46012" x14ac:dyDescent="0.2"/>
    <row r="46013" x14ac:dyDescent="0.2"/>
    <row r="46014" x14ac:dyDescent="0.2"/>
    <row r="46015" x14ac:dyDescent="0.2"/>
    <row r="46016" x14ac:dyDescent="0.2"/>
    <row r="46017" x14ac:dyDescent="0.2"/>
    <row r="46018" x14ac:dyDescent="0.2"/>
    <row r="46019" x14ac:dyDescent="0.2"/>
    <row r="46020" x14ac:dyDescent="0.2"/>
    <row r="46021" x14ac:dyDescent="0.2"/>
    <row r="46022" x14ac:dyDescent="0.2"/>
    <row r="46023" x14ac:dyDescent="0.2"/>
    <row r="46024" x14ac:dyDescent="0.2"/>
    <row r="46025" x14ac:dyDescent="0.2"/>
    <row r="46026" x14ac:dyDescent="0.2"/>
    <row r="46027" x14ac:dyDescent="0.2"/>
    <row r="46028" x14ac:dyDescent="0.2"/>
    <row r="46029" x14ac:dyDescent="0.2"/>
    <row r="46030" x14ac:dyDescent="0.2"/>
    <row r="46031" x14ac:dyDescent="0.2"/>
    <row r="46032" x14ac:dyDescent="0.2"/>
    <row r="46033" x14ac:dyDescent="0.2"/>
    <row r="46034" x14ac:dyDescent="0.2"/>
    <row r="46035" x14ac:dyDescent="0.2"/>
    <row r="46036" x14ac:dyDescent="0.2"/>
    <row r="46037" x14ac:dyDescent="0.2"/>
    <row r="46038" x14ac:dyDescent="0.2"/>
    <row r="46039" x14ac:dyDescent="0.2"/>
    <row r="46040" x14ac:dyDescent="0.2"/>
    <row r="46041" x14ac:dyDescent="0.2"/>
    <row r="46042" x14ac:dyDescent="0.2"/>
    <row r="46043" x14ac:dyDescent="0.2"/>
    <row r="46044" x14ac:dyDescent="0.2"/>
    <row r="46045" x14ac:dyDescent="0.2"/>
    <row r="46046" x14ac:dyDescent="0.2"/>
    <row r="46047" x14ac:dyDescent="0.2"/>
    <row r="46048" x14ac:dyDescent="0.2"/>
    <row r="46049" x14ac:dyDescent="0.2"/>
    <row r="46050" x14ac:dyDescent="0.2"/>
    <row r="46051" x14ac:dyDescent="0.2"/>
    <row r="46052" x14ac:dyDescent="0.2"/>
    <row r="46053" x14ac:dyDescent="0.2"/>
    <row r="46054" x14ac:dyDescent="0.2"/>
    <row r="46055" x14ac:dyDescent="0.2"/>
    <row r="46056" x14ac:dyDescent="0.2"/>
    <row r="46057" x14ac:dyDescent="0.2"/>
    <row r="46058" x14ac:dyDescent="0.2"/>
    <row r="46059" x14ac:dyDescent="0.2"/>
    <row r="46060" x14ac:dyDescent="0.2"/>
    <row r="46061" x14ac:dyDescent="0.2"/>
    <row r="46062" x14ac:dyDescent="0.2"/>
    <row r="46063" x14ac:dyDescent="0.2"/>
    <row r="46064" x14ac:dyDescent="0.2"/>
    <row r="46065" x14ac:dyDescent="0.2"/>
    <row r="46066" x14ac:dyDescent="0.2"/>
    <row r="46067" x14ac:dyDescent="0.2"/>
    <row r="46068" x14ac:dyDescent="0.2"/>
    <row r="46069" x14ac:dyDescent="0.2"/>
    <row r="46070" x14ac:dyDescent="0.2"/>
    <row r="46071" x14ac:dyDescent="0.2"/>
    <row r="46072" x14ac:dyDescent="0.2"/>
    <row r="46073" x14ac:dyDescent="0.2"/>
    <row r="46074" x14ac:dyDescent="0.2"/>
    <row r="46075" x14ac:dyDescent="0.2"/>
    <row r="46076" x14ac:dyDescent="0.2"/>
    <row r="46077" x14ac:dyDescent="0.2"/>
    <row r="46078" x14ac:dyDescent="0.2"/>
    <row r="46079" x14ac:dyDescent="0.2"/>
    <row r="46080" x14ac:dyDescent="0.2"/>
    <row r="46081" x14ac:dyDescent="0.2"/>
    <row r="46082" x14ac:dyDescent="0.2"/>
    <row r="46083" x14ac:dyDescent="0.2"/>
    <row r="46084" x14ac:dyDescent="0.2"/>
    <row r="46085" x14ac:dyDescent="0.2"/>
    <row r="46086" x14ac:dyDescent="0.2"/>
    <row r="46087" x14ac:dyDescent="0.2"/>
    <row r="46088" x14ac:dyDescent="0.2"/>
    <row r="46089" x14ac:dyDescent="0.2"/>
    <row r="46090" x14ac:dyDescent="0.2"/>
    <row r="46091" x14ac:dyDescent="0.2"/>
    <row r="46092" x14ac:dyDescent="0.2"/>
    <row r="46093" x14ac:dyDescent="0.2"/>
    <row r="46094" x14ac:dyDescent="0.2"/>
    <row r="46095" x14ac:dyDescent="0.2"/>
    <row r="46096" x14ac:dyDescent="0.2"/>
    <row r="46097" x14ac:dyDescent="0.2"/>
    <row r="46098" x14ac:dyDescent="0.2"/>
    <row r="46099" x14ac:dyDescent="0.2"/>
    <row r="46100" x14ac:dyDescent="0.2"/>
    <row r="46101" x14ac:dyDescent="0.2"/>
    <row r="46102" x14ac:dyDescent="0.2"/>
    <row r="46103" x14ac:dyDescent="0.2"/>
    <row r="46104" x14ac:dyDescent="0.2"/>
    <row r="46105" x14ac:dyDescent="0.2"/>
    <row r="46106" x14ac:dyDescent="0.2"/>
    <row r="46107" x14ac:dyDescent="0.2"/>
    <row r="46108" x14ac:dyDescent="0.2"/>
    <row r="46109" x14ac:dyDescent="0.2"/>
    <row r="46110" x14ac:dyDescent="0.2"/>
    <row r="46111" x14ac:dyDescent="0.2"/>
    <row r="46112" x14ac:dyDescent="0.2"/>
    <row r="46113" x14ac:dyDescent="0.2"/>
    <row r="46114" x14ac:dyDescent="0.2"/>
    <row r="46115" x14ac:dyDescent="0.2"/>
    <row r="46116" x14ac:dyDescent="0.2"/>
    <row r="46117" x14ac:dyDescent="0.2"/>
    <row r="46118" x14ac:dyDescent="0.2"/>
    <row r="46119" x14ac:dyDescent="0.2"/>
    <row r="46120" x14ac:dyDescent="0.2"/>
    <row r="46121" x14ac:dyDescent="0.2"/>
    <row r="46122" x14ac:dyDescent="0.2"/>
    <row r="46123" x14ac:dyDescent="0.2"/>
    <row r="46124" x14ac:dyDescent="0.2"/>
    <row r="46125" x14ac:dyDescent="0.2"/>
    <row r="46126" x14ac:dyDescent="0.2"/>
    <row r="46127" x14ac:dyDescent="0.2"/>
    <row r="46128" x14ac:dyDescent="0.2"/>
    <row r="46129" x14ac:dyDescent="0.2"/>
    <row r="46130" x14ac:dyDescent="0.2"/>
    <row r="46131" x14ac:dyDescent="0.2"/>
    <row r="46132" x14ac:dyDescent="0.2"/>
    <row r="46133" x14ac:dyDescent="0.2"/>
    <row r="46134" x14ac:dyDescent="0.2"/>
    <row r="46135" x14ac:dyDescent="0.2"/>
    <row r="46136" x14ac:dyDescent="0.2"/>
    <row r="46137" x14ac:dyDescent="0.2"/>
    <row r="46138" x14ac:dyDescent="0.2"/>
    <row r="46139" x14ac:dyDescent="0.2"/>
    <row r="46140" x14ac:dyDescent="0.2"/>
    <row r="46141" x14ac:dyDescent="0.2"/>
    <row r="46142" x14ac:dyDescent="0.2"/>
    <row r="46143" x14ac:dyDescent="0.2"/>
    <row r="46144" x14ac:dyDescent="0.2"/>
    <row r="46145" x14ac:dyDescent="0.2"/>
    <row r="46146" x14ac:dyDescent="0.2"/>
    <row r="46147" x14ac:dyDescent="0.2"/>
    <row r="46148" x14ac:dyDescent="0.2"/>
    <row r="46149" x14ac:dyDescent="0.2"/>
    <row r="46150" x14ac:dyDescent="0.2"/>
    <row r="46151" x14ac:dyDescent="0.2"/>
    <row r="46152" x14ac:dyDescent="0.2"/>
    <row r="46153" x14ac:dyDescent="0.2"/>
    <row r="46154" x14ac:dyDescent="0.2"/>
    <row r="46155" x14ac:dyDescent="0.2"/>
    <row r="46156" x14ac:dyDescent="0.2"/>
    <row r="46157" x14ac:dyDescent="0.2"/>
    <row r="46158" x14ac:dyDescent="0.2"/>
    <row r="46159" x14ac:dyDescent="0.2"/>
    <row r="46160" x14ac:dyDescent="0.2"/>
    <row r="46161" x14ac:dyDescent="0.2"/>
    <row r="46162" x14ac:dyDescent="0.2"/>
    <row r="46163" x14ac:dyDescent="0.2"/>
    <row r="46164" x14ac:dyDescent="0.2"/>
    <row r="46165" x14ac:dyDescent="0.2"/>
    <row r="46166" x14ac:dyDescent="0.2"/>
    <row r="46167" x14ac:dyDescent="0.2"/>
    <row r="46168" x14ac:dyDescent="0.2"/>
    <row r="46169" x14ac:dyDescent="0.2"/>
    <row r="46170" x14ac:dyDescent="0.2"/>
    <row r="46171" x14ac:dyDescent="0.2"/>
    <row r="46172" x14ac:dyDescent="0.2"/>
    <row r="46173" x14ac:dyDescent="0.2"/>
    <row r="46174" x14ac:dyDescent="0.2"/>
    <row r="46175" x14ac:dyDescent="0.2"/>
    <row r="46176" x14ac:dyDescent="0.2"/>
    <row r="46177" x14ac:dyDescent="0.2"/>
    <row r="46178" x14ac:dyDescent="0.2"/>
    <row r="46179" x14ac:dyDescent="0.2"/>
    <row r="46180" x14ac:dyDescent="0.2"/>
    <row r="46181" x14ac:dyDescent="0.2"/>
    <row r="46182" x14ac:dyDescent="0.2"/>
    <row r="46183" x14ac:dyDescent="0.2"/>
    <row r="46184" x14ac:dyDescent="0.2"/>
    <row r="46185" x14ac:dyDescent="0.2"/>
    <row r="46186" x14ac:dyDescent="0.2"/>
    <row r="46187" x14ac:dyDescent="0.2"/>
    <row r="46188" x14ac:dyDescent="0.2"/>
    <row r="46189" x14ac:dyDescent="0.2"/>
    <row r="46190" x14ac:dyDescent="0.2"/>
    <row r="46191" x14ac:dyDescent="0.2"/>
    <row r="46192" x14ac:dyDescent="0.2"/>
    <row r="46193" x14ac:dyDescent="0.2"/>
    <row r="46194" x14ac:dyDescent="0.2"/>
    <row r="46195" x14ac:dyDescent="0.2"/>
    <row r="46196" x14ac:dyDescent="0.2"/>
    <row r="46197" x14ac:dyDescent="0.2"/>
    <row r="46198" x14ac:dyDescent="0.2"/>
    <row r="46199" x14ac:dyDescent="0.2"/>
    <row r="46200" x14ac:dyDescent="0.2"/>
    <row r="46201" x14ac:dyDescent="0.2"/>
    <row r="46202" x14ac:dyDescent="0.2"/>
    <row r="46203" x14ac:dyDescent="0.2"/>
    <row r="46204" x14ac:dyDescent="0.2"/>
    <row r="46205" x14ac:dyDescent="0.2"/>
    <row r="46206" x14ac:dyDescent="0.2"/>
    <row r="46207" x14ac:dyDescent="0.2"/>
    <row r="46208" x14ac:dyDescent="0.2"/>
    <row r="46209" x14ac:dyDescent="0.2"/>
    <row r="46210" x14ac:dyDescent="0.2"/>
    <row r="46211" x14ac:dyDescent="0.2"/>
    <row r="46212" x14ac:dyDescent="0.2"/>
    <row r="46213" x14ac:dyDescent="0.2"/>
    <row r="46214" x14ac:dyDescent="0.2"/>
    <row r="46215" x14ac:dyDescent="0.2"/>
    <row r="46216" x14ac:dyDescent="0.2"/>
    <row r="46217" x14ac:dyDescent="0.2"/>
    <row r="46218" x14ac:dyDescent="0.2"/>
    <row r="46219" x14ac:dyDescent="0.2"/>
    <row r="46220" x14ac:dyDescent="0.2"/>
    <row r="46221" x14ac:dyDescent="0.2"/>
    <row r="46222" x14ac:dyDescent="0.2"/>
    <row r="46223" x14ac:dyDescent="0.2"/>
    <row r="46224" x14ac:dyDescent="0.2"/>
    <row r="46225" x14ac:dyDescent="0.2"/>
    <row r="46226" x14ac:dyDescent="0.2"/>
    <row r="46227" x14ac:dyDescent="0.2"/>
    <row r="46228" x14ac:dyDescent="0.2"/>
    <row r="46229" x14ac:dyDescent="0.2"/>
    <row r="46230" x14ac:dyDescent="0.2"/>
    <row r="46231" x14ac:dyDescent="0.2"/>
    <row r="46232" x14ac:dyDescent="0.2"/>
    <row r="46233" x14ac:dyDescent="0.2"/>
    <row r="46234" x14ac:dyDescent="0.2"/>
    <row r="46235" x14ac:dyDescent="0.2"/>
    <row r="46236" x14ac:dyDescent="0.2"/>
    <row r="46237" x14ac:dyDescent="0.2"/>
    <row r="46238" x14ac:dyDescent="0.2"/>
    <row r="46239" x14ac:dyDescent="0.2"/>
    <row r="46240" x14ac:dyDescent="0.2"/>
    <row r="46241" x14ac:dyDescent="0.2"/>
    <row r="46242" x14ac:dyDescent="0.2"/>
    <row r="46243" x14ac:dyDescent="0.2"/>
    <row r="46244" x14ac:dyDescent="0.2"/>
    <row r="46245" x14ac:dyDescent="0.2"/>
    <row r="46246" x14ac:dyDescent="0.2"/>
    <row r="46247" x14ac:dyDescent="0.2"/>
    <row r="46248" x14ac:dyDescent="0.2"/>
    <row r="46249" x14ac:dyDescent="0.2"/>
    <row r="46250" x14ac:dyDescent="0.2"/>
    <row r="46251" x14ac:dyDescent="0.2"/>
    <row r="46252" x14ac:dyDescent="0.2"/>
    <row r="46253" x14ac:dyDescent="0.2"/>
    <row r="46254" x14ac:dyDescent="0.2"/>
    <row r="46255" x14ac:dyDescent="0.2"/>
    <row r="46256" x14ac:dyDescent="0.2"/>
    <row r="46257" x14ac:dyDescent="0.2"/>
    <row r="46258" x14ac:dyDescent="0.2"/>
    <row r="46259" x14ac:dyDescent="0.2"/>
    <row r="46260" x14ac:dyDescent="0.2"/>
    <row r="46261" x14ac:dyDescent="0.2"/>
    <row r="46262" x14ac:dyDescent="0.2"/>
    <row r="46263" x14ac:dyDescent="0.2"/>
    <row r="46264" x14ac:dyDescent="0.2"/>
    <row r="46265" x14ac:dyDescent="0.2"/>
    <row r="46266" x14ac:dyDescent="0.2"/>
    <row r="46267" x14ac:dyDescent="0.2"/>
    <row r="46268" x14ac:dyDescent="0.2"/>
    <row r="46269" x14ac:dyDescent="0.2"/>
    <row r="46270" x14ac:dyDescent="0.2"/>
    <row r="46271" x14ac:dyDescent="0.2"/>
    <row r="46272" x14ac:dyDescent="0.2"/>
    <row r="46273" x14ac:dyDescent="0.2"/>
    <row r="46274" x14ac:dyDescent="0.2"/>
    <row r="46275" x14ac:dyDescent="0.2"/>
    <row r="46276" x14ac:dyDescent="0.2"/>
    <row r="46277" x14ac:dyDescent="0.2"/>
    <row r="46278" x14ac:dyDescent="0.2"/>
    <row r="46279" x14ac:dyDescent="0.2"/>
    <row r="46280" x14ac:dyDescent="0.2"/>
    <row r="46281" x14ac:dyDescent="0.2"/>
    <row r="46282" x14ac:dyDescent="0.2"/>
    <row r="46283" x14ac:dyDescent="0.2"/>
    <row r="46284" x14ac:dyDescent="0.2"/>
    <row r="46285" x14ac:dyDescent="0.2"/>
    <row r="46286" x14ac:dyDescent="0.2"/>
    <row r="46287" x14ac:dyDescent="0.2"/>
    <row r="46288" x14ac:dyDescent="0.2"/>
    <row r="46289" x14ac:dyDescent="0.2"/>
    <row r="46290" x14ac:dyDescent="0.2"/>
    <row r="46291" x14ac:dyDescent="0.2"/>
    <row r="46292" x14ac:dyDescent="0.2"/>
    <row r="46293" x14ac:dyDescent="0.2"/>
    <row r="46294" x14ac:dyDescent="0.2"/>
    <row r="46295" x14ac:dyDescent="0.2"/>
    <row r="46296" x14ac:dyDescent="0.2"/>
    <row r="46297" x14ac:dyDescent="0.2"/>
    <row r="46298" x14ac:dyDescent="0.2"/>
    <row r="46299" x14ac:dyDescent="0.2"/>
    <row r="46300" x14ac:dyDescent="0.2"/>
    <row r="46301" x14ac:dyDescent="0.2"/>
    <row r="46302" x14ac:dyDescent="0.2"/>
    <row r="46303" x14ac:dyDescent="0.2"/>
    <row r="46304" x14ac:dyDescent="0.2"/>
    <row r="46305" x14ac:dyDescent="0.2"/>
    <row r="46306" x14ac:dyDescent="0.2"/>
    <row r="46307" x14ac:dyDescent="0.2"/>
    <row r="46308" x14ac:dyDescent="0.2"/>
    <row r="46309" x14ac:dyDescent="0.2"/>
    <row r="46310" x14ac:dyDescent="0.2"/>
    <row r="46311" x14ac:dyDescent="0.2"/>
    <row r="46312" x14ac:dyDescent="0.2"/>
    <row r="46313" x14ac:dyDescent="0.2"/>
    <row r="46314" x14ac:dyDescent="0.2"/>
    <row r="46315" x14ac:dyDescent="0.2"/>
    <row r="46316" x14ac:dyDescent="0.2"/>
    <row r="46317" x14ac:dyDescent="0.2"/>
    <row r="46318" x14ac:dyDescent="0.2"/>
    <row r="46319" x14ac:dyDescent="0.2"/>
    <row r="46320" x14ac:dyDescent="0.2"/>
    <row r="46321" x14ac:dyDescent="0.2"/>
    <row r="46322" x14ac:dyDescent="0.2"/>
    <row r="46323" x14ac:dyDescent="0.2"/>
    <row r="46324" x14ac:dyDescent="0.2"/>
    <row r="46325" x14ac:dyDescent="0.2"/>
    <row r="46326" x14ac:dyDescent="0.2"/>
    <row r="46327" x14ac:dyDescent="0.2"/>
    <row r="46328" x14ac:dyDescent="0.2"/>
    <row r="46329" x14ac:dyDescent="0.2"/>
    <row r="46330" x14ac:dyDescent="0.2"/>
    <row r="46331" x14ac:dyDescent="0.2"/>
    <row r="46332" x14ac:dyDescent="0.2"/>
    <row r="46333" x14ac:dyDescent="0.2"/>
    <row r="46334" x14ac:dyDescent="0.2"/>
    <row r="46335" x14ac:dyDescent="0.2"/>
    <row r="46336" x14ac:dyDescent="0.2"/>
    <row r="46337" x14ac:dyDescent="0.2"/>
    <row r="46338" x14ac:dyDescent="0.2"/>
    <row r="46339" x14ac:dyDescent="0.2"/>
    <row r="46340" x14ac:dyDescent="0.2"/>
    <row r="46341" x14ac:dyDescent="0.2"/>
    <row r="46342" x14ac:dyDescent="0.2"/>
    <row r="46343" x14ac:dyDescent="0.2"/>
    <row r="46344" x14ac:dyDescent="0.2"/>
    <row r="46345" x14ac:dyDescent="0.2"/>
    <row r="46346" x14ac:dyDescent="0.2"/>
    <row r="46347" x14ac:dyDescent="0.2"/>
    <row r="46348" x14ac:dyDescent="0.2"/>
    <row r="46349" x14ac:dyDescent="0.2"/>
    <row r="46350" x14ac:dyDescent="0.2"/>
    <row r="46351" x14ac:dyDescent="0.2"/>
    <row r="46352" x14ac:dyDescent="0.2"/>
    <row r="46353" x14ac:dyDescent="0.2"/>
    <row r="46354" x14ac:dyDescent="0.2"/>
    <row r="46355" x14ac:dyDescent="0.2"/>
    <row r="46356" x14ac:dyDescent="0.2"/>
    <row r="46357" x14ac:dyDescent="0.2"/>
    <row r="46358" x14ac:dyDescent="0.2"/>
    <row r="46359" x14ac:dyDescent="0.2"/>
    <row r="46360" x14ac:dyDescent="0.2"/>
    <row r="46361" x14ac:dyDescent="0.2"/>
    <row r="46362" x14ac:dyDescent="0.2"/>
    <row r="46363" x14ac:dyDescent="0.2"/>
    <row r="46364" x14ac:dyDescent="0.2"/>
    <row r="46365" x14ac:dyDescent="0.2"/>
    <row r="46366" x14ac:dyDescent="0.2"/>
    <row r="46367" x14ac:dyDescent="0.2"/>
    <row r="46368" x14ac:dyDescent="0.2"/>
    <row r="46369" x14ac:dyDescent="0.2"/>
    <row r="46370" x14ac:dyDescent="0.2"/>
    <row r="46371" x14ac:dyDescent="0.2"/>
    <row r="46372" x14ac:dyDescent="0.2"/>
    <row r="46373" x14ac:dyDescent="0.2"/>
    <row r="46374" x14ac:dyDescent="0.2"/>
    <row r="46375" x14ac:dyDescent="0.2"/>
    <row r="46376" x14ac:dyDescent="0.2"/>
    <row r="46377" x14ac:dyDescent="0.2"/>
    <row r="46378" x14ac:dyDescent="0.2"/>
    <row r="46379" x14ac:dyDescent="0.2"/>
    <row r="46380" x14ac:dyDescent="0.2"/>
    <row r="46381" x14ac:dyDescent="0.2"/>
    <row r="46382" x14ac:dyDescent="0.2"/>
    <row r="46383" x14ac:dyDescent="0.2"/>
    <row r="46384" x14ac:dyDescent="0.2"/>
    <row r="46385" x14ac:dyDescent="0.2"/>
    <row r="46386" x14ac:dyDescent="0.2"/>
    <row r="46387" x14ac:dyDescent="0.2"/>
    <row r="46388" x14ac:dyDescent="0.2"/>
    <row r="46389" x14ac:dyDescent="0.2"/>
    <row r="46390" x14ac:dyDescent="0.2"/>
    <row r="46391" x14ac:dyDescent="0.2"/>
    <row r="46392" x14ac:dyDescent="0.2"/>
    <row r="46393" x14ac:dyDescent="0.2"/>
    <row r="46394" x14ac:dyDescent="0.2"/>
    <row r="46395" x14ac:dyDescent="0.2"/>
    <row r="46396" x14ac:dyDescent="0.2"/>
    <row r="46397" x14ac:dyDescent="0.2"/>
    <row r="46398" x14ac:dyDescent="0.2"/>
    <row r="46399" x14ac:dyDescent="0.2"/>
    <row r="46400" x14ac:dyDescent="0.2"/>
    <row r="46401" x14ac:dyDescent="0.2"/>
    <row r="46402" x14ac:dyDescent="0.2"/>
    <row r="46403" x14ac:dyDescent="0.2"/>
    <row r="46404" x14ac:dyDescent="0.2"/>
    <row r="46405" x14ac:dyDescent="0.2"/>
    <row r="46406" x14ac:dyDescent="0.2"/>
    <row r="46407" x14ac:dyDescent="0.2"/>
    <row r="46408" x14ac:dyDescent="0.2"/>
    <row r="46409" x14ac:dyDescent="0.2"/>
    <row r="46410" x14ac:dyDescent="0.2"/>
    <row r="46411" x14ac:dyDescent="0.2"/>
    <row r="46412" x14ac:dyDescent="0.2"/>
    <row r="46413" x14ac:dyDescent="0.2"/>
    <row r="46414" x14ac:dyDescent="0.2"/>
    <row r="46415" x14ac:dyDescent="0.2"/>
    <row r="46416" x14ac:dyDescent="0.2"/>
    <row r="46417" x14ac:dyDescent="0.2"/>
    <row r="46418" x14ac:dyDescent="0.2"/>
    <row r="46419" x14ac:dyDescent="0.2"/>
    <row r="46420" x14ac:dyDescent="0.2"/>
    <row r="46421" x14ac:dyDescent="0.2"/>
    <row r="46422" x14ac:dyDescent="0.2"/>
    <row r="46423" x14ac:dyDescent="0.2"/>
    <row r="46424" x14ac:dyDescent="0.2"/>
    <row r="46425" x14ac:dyDescent="0.2"/>
    <row r="46426" x14ac:dyDescent="0.2"/>
    <row r="46427" x14ac:dyDescent="0.2"/>
    <row r="46428" x14ac:dyDescent="0.2"/>
    <row r="46429" x14ac:dyDescent="0.2"/>
    <row r="46430" x14ac:dyDescent="0.2"/>
    <row r="46431" x14ac:dyDescent="0.2"/>
    <row r="46432" x14ac:dyDescent="0.2"/>
    <row r="46433" x14ac:dyDescent="0.2"/>
    <row r="46434" x14ac:dyDescent="0.2"/>
    <row r="46435" x14ac:dyDescent="0.2"/>
    <row r="46436" x14ac:dyDescent="0.2"/>
    <row r="46437" x14ac:dyDescent="0.2"/>
    <row r="46438" x14ac:dyDescent="0.2"/>
    <row r="46439" x14ac:dyDescent="0.2"/>
    <row r="46440" x14ac:dyDescent="0.2"/>
    <row r="46441" x14ac:dyDescent="0.2"/>
    <row r="46442" x14ac:dyDescent="0.2"/>
    <row r="46443" x14ac:dyDescent="0.2"/>
    <row r="46444" x14ac:dyDescent="0.2"/>
    <row r="46445" x14ac:dyDescent="0.2"/>
    <row r="46446" x14ac:dyDescent="0.2"/>
    <row r="46447" x14ac:dyDescent="0.2"/>
    <row r="46448" x14ac:dyDescent="0.2"/>
    <row r="46449" x14ac:dyDescent="0.2"/>
    <row r="46450" x14ac:dyDescent="0.2"/>
    <row r="46451" x14ac:dyDescent="0.2"/>
    <row r="46452" x14ac:dyDescent="0.2"/>
    <row r="46453" x14ac:dyDescent="0.2"/>
    <row r="46454" x14ac:dyDescent="0.2"/>
    <row r="46455" x14ac:dyDescent="0.2"/>
    <row r="46456" x14ac:dyDescent="0.2"/>
    <row r="46457" x14ac:dyDescent="0.2"/>
    <row r="46458" x14ac:dyDescent="0.2"/>
    <row r="46459" x14ac:dyDescent="0.2"/>
    <row r="46460" x14ac:dyDescent="0.2"/>
    <row r="46461" x14ac:dyDescent="0.2"/>
    <row r="46462" x14ac:dyDescent="0.2"/>
    <row r="46463" x14ac:dyDescent="0.2"/>
    <row r="46464" x14ac:dyDescent="0.2"/>
    <row r="46465" x14ac:dyDescent="0.2"/>
    <row r="46466" x14ac:dyDescent="0.2"/>
    <row r="46467" x14ac:dyDescent="0.2"/>
    <row r="46468" x14ac:dyDescent="0.2"/>
    <row r="46469" x14ac:dyDescent="0.2"/>
    <row r="46470" x14ac:dyDescent="0.2"/>
    <row r="46471" x14ac:dyDescent="0.2"/>
    <row r="46472" x14ac:dyDescent="0.2"/>
    <row r="46473" x14ac:dyDescent="0.2"/>
    <row r="46474" x14ac:dyDescent="0.2"/>
    <row r="46475" x14ac:dyDescent="0.2"/>
    <row r="46476" x14ac:dyDescent="0.2"/>
    <row r="46477" x14ac:dyDescent="0.2"/>
    <row r="46478" x14ac:dyDescent="0.2"/>
    <row r="46479" x14ac:dyDescent="0.2"/>
    <row r="46480" x14ac:dyDescent="0.2"/>
    <row r="46481" x14ac:dyDescent="0.2"/>
    <row r="46482" x14ac:dyDescent="0.2"/>
    <row r="46483" x14ac:dyDescent="0.2"/>
    <row r="46484" x14ac:dyDescent="0.2"/>
    <row r="46485" x14ac:dyDescent="0.2"/>
    <row r="46486" x14ac:dyDescent="0.2"/>
    <row r="46487" x14ac:dyDescent="0.2"/>
    <row r="46488" x14ac:dyDescent="0.2"/>
    <row r="46489" x14ac:dyDescent="0.2"/>
    <row r="46490" x14ac:dyDescent="0.2"/>
    <row r="46491" x14ac:dyDescent="0.2"/>
    <row r="46492" x14ac:dyDescent="0.2"/>
    <row r="46493" x14ac:dyDescent="0.2"/>
    <row r="46494" x14ac:dyDescent="0.2"/>
    <row r="46495" x14ac:dyDescent="0.2"/>
    <row r="46496" x14ac:dyDescent="0.2"/>
    <row r="46497" x14ac:dyDescent="0.2"/>
    <row r="46498" x14ac:dyDescent="0.2"/>
    <row r="46499" x14ac:dyDescent="0.2"/>
    <row r="46500" x14ac:dyDescent="0.2"/>
    <row r="46501" x14ac:dyDescent="0.2"/>
    <row r="46502" x14ac:dyDescent="0.2"/>
    <row r="46503" x14ac:dyDescent="0.2"/>
    <row r="46504" x14ac:dyDescent="0.2"/>
    <row r="46505" x14ac:dyDescent="0.2"/>
    <row r="46506" x14ac:dyDescent="0.2"/>
    <row r="46507" x14ac:dyDescent="0.2"/>
    <row r="46508" x14ac:dyDescent="0.2"/>
    <row r="46509" x14ac:dyDescent="0.2"/>
    <row r="46510" x14ac:dyDescent="0.2"/>
    <row r="46511" x14ac:dyDescent="0.2"/>
    <row r="46512" x14ac:dyDescent="0.2"/>
    <row r="46513" x14ac:dyDescent="0.2"/>
    <row r="46514" x14ac:dyDescent="0.2"/>
    <row r="46515" x14ac:dyDescent="0.2"/>
    <row r="46516" x14ac:dyDescent="0.2"/>
    <row r="46517" x14ac:dyDescent="0.2"/>
    <row r="46518" x14ac:dyDescent="0.2"/>
    <row r="46519" x14ac:dyDescent="0.2"/>
    <row r="46520" x14ac:dyDescent="0.2"/>
    <row r="46521" x14ac:dyDescent="0.2"/>
    <row r="46522" x14ac:dyDescent="0.2"/>
    <row r="46523" x14ac:dyDescent="0.2"/>
    <row r="46524" x14ac:dyDescent="0.2"/>
    <row r="46525" x14ac:dyDescent="0.2"/>
    <row r="46526" x14ac:dyDescent="0.2"/>
    <row r="46527" x14ac:dyDescent="0.2"/>
    <row r="46528" x14ac:dyDescent="0.2"/>
    <row r="46529" x14ac:dyDescent="0.2"/>
    <row r="46530" x14ac:dyDescent="0.2"/>
    <row r="46531" x14ac:dyDescent="0.2"/>
    <row r="46532" x14ac:dyDescent="0.2"/>
    <row r="46533" x14ac:dyDescent="0.2"/>
    <row r="46534" x14ac:dyDescent="0.2"/>
    <row r="46535" x14ac:dyDescent="0.2"/>
    <row r="46536" x14ac:dyDescent="0.2"/>
    <row r="46537" x14ac:dyDescent="0.2"/>
    <row r="46538" x14ac:dyDescent="0.2"/>
    <row r="46539" x14ac:dyDescent="0.2"/>
    <row r="46540" x14ac:dyDescent="0.2"/>
    <row r="46541" x14ac:dyDescent="0.2"/>
    <row r="46542" x14ac:dyDescent="0.2"/>
    <row r="46543" x14ac:dyDescent="0.2"/>
    <row r="46544" x14ac:dyDescent="0.2"/>
    <row r="46545" x14ac:dyDescent="0.2"/>
    <row r="46546" x14ac:dyDescent="0.2"/>
    <row r="46547" x14ac:dyDescent="0.2"/>
    <row r="46548" x14ac:dyDescent="0.2"/>
    <row r="46549" x14ac:dyDescent="0.2"/>
    <row r="46550" x14ac:dyDescent="0.2"/>
    <row r="46551" x14ac:dyDescent="0.2"/>
    <row r="46552" x14ac:dyDescent="0.2"/>
    <row r="46553" x14ac:dyDescent="0.2"/>
    <row r="46554" x14ac:dyDescent="0.2"/>
    <row r="46555" x14ac:dyDescent="0.2"/>
    <row r="46556" x14ac:dyDescent="0.2"/>
    <row r="46557" x14ac:dyDescent="0.2"/>
    <row r="46558" x14ac:dyDescent="0.2"/>
    <row r="46559" x14ac:dyDescent="0.2"/>
    <row r="46560" x14ac:dyDescent="0.2"/>
    <row r="46561" x14ac:dyDescent="0.2"/>
    <row r="46562" x14ac:dyDescent="0.2"/>
    <row r="46563" x14ac:dyDescent="0.2"/>
    <row r="46564" x14ac:dyDescent="0.2"/>
    <row r="46565" x14ac:dyDescent="0.2"/>
    <row r="46566" x14ac:dyDescent="0.2"/>
    <row r="46567" x14ac:dyDescent="0.2"/>
    <row r="46568" x14ac:dyDescent="0.2"/>
    <row r="46569" x14ac:dyDescent="0.2"/>
    <row r="46570" x14ac:dyDescent="0.2"/>
    <row r="46571" x14ac:dyDescent="0.2"/>
    <row r="46572" x14ac:dyDescent="0.2"/>
    <row r="46573" x14ac:dyDescent="0.2"/>
    <row r="46574" x14ac:dyDescent="0.2"/>
    <row r="46575" x14ac:dyDescent="0.2"/>
    <row r="46576" x14ac:dyDescent="0.2"/>
    <row r="46577" x14ac:dyDescent="0.2"/>
    <row r="46578" x14ac:dyDescent="0.2"/>
    <row r="46579" x14ac:dyDescent="0.2"/>
    <row r="46580" x14ac:dyDescent="0.2"/>
    <row r="46581" x14ac:dyDescent="0.2"/>
    <row r="46582" x14ac:dyDescent="0.2"/>
    <row r="46583" x14ac:dyDescent="0.2"/>
    <row r="46584" x14ac:dyDescent="0.2"/>
    <row r="46585" x14ac:dyDescent="0.2"/>
    <row r="46586" x14ac:dyDescent="0.2"/>
    <row r="46587" x14ac:dyDescent="0.2"/>
    <row r="46588" x14ac:dyDescent="0.2"/>
    <row r="46589" x14ac:dyDescent="0.2"/>
    <row r="46590" x14ac:dyDescent="0.2"/>
    <row r="46591" x14ac:dyDescent="0.2"/>
    <row r="46592" x14ac:dyDescent="0.2"/>
    <row r="46593" x14ac:dyDescent="0.2"/>
    <row r="46594" x14ac:dyDescent="0.2"/>
    <row r="46595" x14ac:dyDescent="0.2"/>
    <row r="46596" x14ac:dyDescent="0.2"/>
    <row r="46597" x14ac:dyDescent="0.2"/>
    <row r="46598" x14ac:dyDescent="0.2"/>
    <row r="46599" x14ac:dyDescent="0.2"/>
    <row r="46600" x14ac:dyDescent="0.2"/>
    <row r="46601" x14ac:dyDescent="0.2"/>
    <row r="46602" x14ac:dyDescent="0.2"/>
    <row r="46603" x14ac:dyDescent="0.2"/>
    <row r="46604" x14ac:dyDescent="0.2"/>
    <row r="46605" x14ac:dyDescent="0.2"/>
    <row r="46606" x14ac:dyDescent="0.2"/>
    <row r="46607" x14ac:dyDescent="0.2"/>
    <row r="46608" x14ac:dyDescent="0.2"/>
    <row r="46609" x14ac:dyDescent="0.2"/>
    <row r="46610" x14ac:dyDescent="0.2"/>
    <row r="46611" x14ac:dyDescent="0.2"/>
    <row r="46612" x14ac:dyDescent="0.2"/>
    <row r="46613" x14ac:dyDescent="0.2"/>
    <row r="46614" x14ac:dyDescent="0.2"/>
    <row r="46615" x14ac:dyDescent="0.2"/>
    <row r="46616" x14ac:dyDescent="0.2"/>
    <row r="46617" x14ac:dyDescent="0.2"/>
    <row r="46618" x14ac:dyDescent="0.2"/>
    <row r="46619" x14ac:dyDescent="0.2"/>
    <row r="46620" x14ac:dyDescent="0.2"/>
    <row r="46621" x14ac:dyDescent="0.2"/>
    <row r="46622" x14ac:dyDescent="0.2"/>
    <row r="46623" x14ac:dyDescent="0.2"/>
    <row r="46624" x14ac:dyDescent="0.2"/>
    <row r="46625" x14ac:dyDescent="0.2"/>
    <row r="46626" x14ac:dyDescent="0.2"/>
    <row r="46627" x14ac:dyDescent="0.2"/>
    <row r="46628" x14ac:dyDescent="0.2"/>
    <row r="46629" x14ac:dyDescent="0.2"/>
    <row r="46630" x14ac:dyDescent="0.2"/>
    <row r="46631" x14ac:dyDescent="0.2"/>
    <row r="46632" x14ac:dyDescent="0.2"/>
    <row r="46633" x14ac:dyDescent="0.2"/>
    <row r="46634" x14ac:dyDescent="0.2"/>
    <row r="46635" x14ac:dyDescent="0.2"/>
    <row r="46636" x14ac:dyDescent="0.2"/>
    <row r="46637" x14ac:dyDescent="0.2"/>
    <row r="46638" x14ac:dyDescent="0.2"/>
    <row r="46639" x14ac:dyDescent="0.2"/>
    <row r="46640" x14ac:dyDescent="0.2"/>
    <row r="46641" x14ac:dyDescent="0.2"/>
    <row r="46642" x14ac:dyDescent="0.2"/>
    <row r="46643" x14ac:dyDescent="0.2"/>
    <row r="46644" x14ac:dyDescent="0.2"/>
    <row r="46645" x14ac:dyDescent="0.2"/>
    <row r="46646" x14ac:dyDescent="0.2"/>
    <row r="46647" x14ac:dyDescent="0.2"/>
    <row r="46648" x14ac:dyDescent="0.2"/>
    <row r="46649" x14ac:dyDescent="0.2"/>
    <row r="46650" x14ac:dyDescent="0.2"/>
    <row r="46651" x14ac:dyDescent="0.2"/>
    <row r="46652" x14ac:dyDescent="0.2"/>
    <row r="46653" x14ac:dyDescent="0.2"/>
    <row r="46654" x14ac:dyDescent="0.2"/>
    <row r="46655" x14ac:dyDescent="0.2"/>
    <row r="46656" x14ac:dyDescent="0.2"/>
    <row r="46657" x14ac:dyDescent="0.2"/>
    <row r="46658" x14ac:dyDescent="0.2"/>
    <row r="46659" x14ac:dyDescent="0.2"/>
    <row r="46660" x14ac:dyDescent="0.2"/>
    <row r="46661" x14ac:dyDescent="0.2"/>
    <row r="46662" x14ac:dyDescent="0.2"/>
    <row r="46663" x14ac:dyDescent="0.2"/>
    <row r="46664" x14ac:dyDescent="0.2"/>
    <row r="46665" x14ac:dyDescent="0.2"/>
    <row r="46666" x14ac:dyDescent="0.2"/>
    <row r="46667" x14ac:dyDescent="0.2"/>
    <row r="46668" x14ac:dyDescent="0.2"/>
    <row r="46669" x14ac:dyDescent="0.2"/>
    <row r="46670" x14ac:dyDescent="0.2"/>
    <row r="46671" x14ac:dyDescent="0.2"/>
    <row r="46672" x14ac:dyDescent="0.2"/>
    <row r="46673" x14ac:dyDescent="0.2"/>
    <row r="46674" x14ac:dyDescent="0.2"/>
    <row r="46675" x14ac:dyDescent="0.2"/>
    <row r="46676" x14ac:dyDescent="0.2"/>
    <row r="46677" x14ac:dyDescent="0.2"/>
    <row r="46678" x14ac:dyDescent="0.2"/>
    <row r="46679" x14ac:dyDescent="0.2"/>
    <row r="46680" x14ac:dyDescent="0.2"/>
    <row r="46681" x14ac:dyDescent="0.2"/>
    <row r="46682" x14ac:dyDescent="0.2"/>
    <row r="46683" x14ac:dyDescent="0.2"/>
    <row r="46684" x14ac:dyDescent="0.2"/>
    <row r="46685" x14ac:dyDescent="0.2"/>
    <row r="46686" x14ac:dyDescent="0.2"/>
    <row r="46687" x14ac:dyDescent="0.2"/>
    <row r="46688" x14ac:dyDescent="0.2"/>
    <row r="46689" x14ac:dyDescent="0.2"/>
    <row r="46690" x14ac:dyDescent="0.2"/>
    <row r="46691" x14ac:dyDescent="0.2"/>
    <row r="46692" x14ac:dyDescent="0.2"/>
    <row r="46693" x14ac:dyDescent="0.2"/>
    <row r="46694" x14ac:dyDescent="0.2"/>
    <row r="46695" x14ac:dyDescent="0.2"/>
    <row r="46696" x14ac:dyDescent="0.2"/>
    <row r="46697" x14ac:dyDescent="0.2"/>
    <row r="46698" x14ac:dyDescent="0.2"/>
    <row r="46699" x14ac:dyDescent="0.2"/>
    <row r="46700" x14ac:dyDescent="0.2"/>
    <row r="46701" x14ac:dyDescent="0.2"/>
    <row r="46702" x14ac:dyDescent="0.2"/>
    <row r="46703" x14ac:dyDescent="0.2"/>
    <row r="46704" x14ac:dyDescent="0.2"/>
    <row r="46705" x14ac:dyDescent="0.2"/>
    <row r="46706" x14ac:dyDescent="0.2"/>
    <row r="46707" x14ac:dyDescent="0.2"/>
    <row r="46708" x14ac:dyDescent="0.2"/>
    <row r="46709" x14ac:dyDescent="0.2"/>
    <row r="46710" x14ac:dyDescent="0.2"/>
    <row r="46711" x14ac:dyDescent="0.2"/>
    <row r="46712" x14ac:dyDescent="0.2"/>
    <row r="46713" x14ac:dyDescent="0.2"/>
    <row r="46714" x14ac:dyDescent="0.2"/>
    <row r="46715" x14ac:dyDescent="0.2"/>
    <row r="46716" x14ac:dyDescent="0.2"/>
    <row r="46717" x14ac:dyDescent="0.2"/>
    <row r="46718" x14ac:dyDescent="0.2"/>
    <row r="46719" x14ac:dyDescent="0.2"/>
    <row r="46720" x14ac:dyDescent="0.2"/>
    <row r="46721" x14ac:dyDescent="0.2"/>
    <row r="46722" x14ac:dyDescent="0.2"/>
    <row r="46723" x14ac:dyDescent="0.2"/>
    <row r="46724" x14ac:dyDescent="0.2"/>
    <row r="46725" x14ac:dyDescent="0.2"/>
    <row r="46726" x14ac:dyDescent="0.2"/>
    <row r="46727" x14ac:dyDescent="0.2"/>
    <row r="46728" x14ac:dyDescent="0.2"/>
    <row r="46729" x14ac:dyDescent="0.2"/>
    <row r="46730" x14ac:dyDescent="0.2"/>
    <row r="46731" x14ac:dyDescent="0.2"/>
    <row r="46732" x14ac:dyDescent="0.2"/>
    <row r="46733" x14ac:dyDescent="0.2"/>
    <row r="46734" x14ac:dyDescent="0.2"/>
    <row r="46735" x14ac:dyDescent="0.2"/>
    <row r="46736" x14ac:dyDescent="0.2"/>
    <row r="46737" x14ac:dyDescent="0.2"/>
    <row r="46738" x14ac:dyDescent="0.2"/>
    <row r="46739" x14ac:dyDescent="0.2"/>
    <row r="46740" x14ac:dyDescent="0.2"/>
    <row r="46741" x14ac:dyDescent="0.2"/>
    <row r="46742" x14ac:dyDescent="0.2"/>
    <row r="46743" x14ac:dyDescent="0.2"/>
    <row r="46744" x14ac:dyDescent="0.2"/>
    <row r="46745" x14ac:dyDescent="0.2"/>
    <row r="46746" x14ac:dyDescent="0.2"/>
    <row r="46747" x14ac:dyDescent="0.2"/>
    <row r="46748" x14ac:dyDescent="0.2"/>
    <row r="46749" x14ac:dyDescent="0.2"/>
    <row r="46750" x14ac:dyDescent="0.2"/>
    <row r="46751" x14ac:dyDescent="0.2"/>
    <row r="46752" x14ac:dyDescent="0.2"/>
    <row r="46753" x14ac:dyDescent="0.2"/>
    <row r="46754" x14ac:dyDescent="0.2"/>
    <row r="46755" x14ac:dyDescent="0.2"/>
    <row r="46756" x14ac:dyDescent="0.2"/>
    <row r="46757" x14ac:dyDescent="0.2"/>
    <row r="46758" x14ac:dyDescent="0.2"/>
    <row r="46759" x14ac:dyDescent="0.2"/>
    <row r="46760" x14ac:dyDescent="0.2"/>
    <row r="46761" x14ac:dyDescent="0.2"/>
    <row r="46762" x14ac:dyDescent="0.2"/>
    <row r="46763" x14ac:dyDescent="0.2"/>
    <row r="46764" x14ac:dyDescent="0.2"/>
    <row r="46765" x14ac:dyDescent="0.2"/>
    <row r="46766" x14ac:dyDescent="0.2"/>
    <row r="46767" x14ac:dyDescent="0.2"/>
    <row r="46768" x14ac:dyDescent="0.2"/>
    <row r="46769" x14ac:dyDescent="0.2"/>
    <row r="46770" x14ac:dyDescent="0.2"/>
    <row r="46771" x14ac:dyDescent="0.2"/>
    <row r="46772" x14ac:dyDescent="0.2"/>
    <row r="46773" x14ac:dyDescent="0.2"/>
    <row r="46774" x14ac:dyDescent="0.2"/>
    <row r="46775" x14ac:dyDescent="0.2"/>
    <row r="46776" x14ac:dyDescent="0.2"/>
    <row r="46777" x14ac:dyDescent="0.2"/>
    <row r="46778" x14ac:dyDescent="0.2"/>
    <row r="46779" x14ac:dyDescent="0.2"/>
    <row r="46780" x14ac:dyDescent="0.2"/>
    <row r="46781" x14ac:dyDescent="0.2"/>
    <row r="46782" x14ac:dyDescent="0.2"/>
    <row r="46783" x14ac:dyDescent="0.2"/>
    <row r="46784" x14ac:dyDescent="0.2"/>
    <row r="46785" x14ac:dyDescent="0.2"/>
    <row r="46786" x14ac:dyDescent="0.2"/>
    <row r="46787" x14ac:dyDescent="0.2"/>
    <row r="46788" x14ac:dyDescent="0.2"/>
    <row r="46789" x14ac:dyDescent="0.2"/>
    <row r="46790" x14ac:dyDescent="0.2"/>
    <row r="46791" x14ac:dyDescent="0.2"/>
    <row r="46792" x14ac:dyDescent="0.2"/>
    <row r="46793" x14ac:dyDescent="0.2"/>
    <row r="46794" x14ac:dyDescent="0.2"/>
    <row r="46795" x14ac:dyDescent="0.2"/>
    <row r="46796" x14ac:dyDescent="0.2"/>
    <row r="46797" x14ac:dyDescent="0.2"/>
    <row r="46798" x14ac:dyDescent="0.2"/>
    <row r="46799" x14ac:dyDescent="0.2"/>
    <row r="46800" x14ac:dyDescent="0.2"/>
    <row r="46801" x14ac:dyDescent="0.2"/>
    <row r="46802" x14ac:dyDescent="0.2"/>
    <row r="46803" x14ac:dyDescent="0.2"/>
    <row r="46804" x14ac:dyDescent="0.2"/>
    <row r="46805" x14ac:dyDescent="0.2"/>
    <row r="46806" x14ac:dyDescent="0.2"/>
    <row r="46807" x14ac:dyDescent="0.2"/>
    <row r="46808" x14ac:dyDescent="0.2"/>
    <row r="46809" x14ac:dyDescent="0.2"/>
    <row r="46810" x14ac:dyDescent="0.2"/>
    <row r="46811" x14ac:dyDescent="0.2"/>
    <row r="46812" x14ac:dyDescent="0.2"/>
    <row r="46813" x14ac:dyDescent="0.2"/>
    <row r="46814" x14ac:dyDescent="0.2"/>
    <row r="46815" x14ac:dyDescent="0.2"/>
    <row r="46816" x14ac:dyDescent="0.2"/>
    <row r="46817" x14ac:dyDescent="0.2"/>
    <row r="46818" x14ac:dyDescent="0.2"/>
    <row r="46819" x14ac:dyDescent="0.2"/>
    <row r="46820" x14ac:dyDescent="0.2"/>
    <row r="46821" x14ac:dyDescent="0.2"/>
    <row r="46822" x14ac:dyDescent="0.2"/>
    <row r="46823" x14ac:dyDescent="0.2"/>
    <row r="46824" x14ac:dyDescent="0.2"/>
    <row r="46825" x14ac:dyDescent="0.2"/>
    <row r="46826" x14ac:dyDescent="0.2"/>
    <row r="46827" x14ac:dyDescent="0.2"/>
    <row r="46828" x14ac:dyDescent="0.2"/>
    <row r="46829" x14ac:dyDescent="0.2"/>
    <row r="46830" x14ac:dyDescent="0.2"/>
    <row r="46831" x14ac:dyDescent="0.2"/>
    <row r="46832" x14ac:dyDescent="0.2"/>
    <row r="46833" x14ac:dyDescent="0.2"/>
    <row r="46834" x14ac:dyDescent="0.2"/>
    <row r="46835" x14ac:dyDescent="0.2"/>
    <row r="46836" x14ac:dyDescent="0.2"/>
    <row r="46837" x14ac:dyDescent="0.2"/>
    <row r="46838" x14ac:dyDescent="0.2"/>
    <row r="46839" x14ac:dyDescent="0.2"/>
    <row r="46840" x14ac:dyDescent="0.2"/>
    <row r="46841" x14ac:dyDescent="0.2"/>
    <row r="46842" x14ac:dyDescent="0.2"/>
    <row r="46843" x14ac:dyDescent="0.2"/>
    <row r="46844" x14ac:dyDescent="0.2"/>
    <row r="46845" x14ac:dyDescent="0.2"/>
    <row r="46846" x14ac:dyDescent="0.2"/>
    <row r="46847" x14ac:dyDescent="0.2"/>
    <row r="46848" x14ac:dyDescent="0.2"/>
    <row r="46849" x14ac:dyDescent="0.2"/>
    <row r="46850" x14ac:dyDescent="0.2"/>
    <row r="46851" x14ac:dyDescent="0.2"/>
    <row r="46852" x14ac:dyDescent="0.2"/>
    <row r="46853" x14ac:dyDescent="0.2"/>
    <row r="46854" x14ac:dyDescent="0.2"/>
    <row r="46855" x14ac:dyDescent="0.2"/>
    <row r="46856" x14ac:dyDescent="0.2"/>
    <row r="46857" x14ac:dyDescent="0.2"/>
    <row r="46858" x14ac:dyDescent="0.2"/>
    <row r="46859" x14ac:dyDescent="0.2"/>
    <row r="46860" x14ac:dyDescent="0.2"/>
    <row r="46861" x14ac:dyDescent="0.2"/>
    <row r="46862" x14ac:dyDescent="0.2"/>
    <row r="46863" x14ac:dyDescent="0.2"/>
    <row r="46864" x14ac:dyDescent="0.2"/>
    <row r="46865" x14ac:dyDescent="0.2"/>
    <row r="46866" x14ac:dyDescent="0.2"/>
    <row r="46867" x14ac:dyDescent="0.2"/>
    <row r="46868" x14ac:dyDescent="0.2"/>
    <row r="46869" x14ac:dyDescent="0.2"/>
    <row r="46870" x14ac:dyDescent="0.2"/>
    <row r="46871" x14ac:dyDescent="0.2"/>
    <row r="46872" x14ac:dyDescent="0.2"/>
    <row r="46873" x14ac:dyDescent="0.2"/>
    <row r="46874" x14ac:dyDescent="0.2"/>
    <row r="46875" x14ac:dyDescent="0.2"/>
    <row r="46876" x14ac:dyDescent="0.2"/>
    <row r="46877" x14ac:dyDescent="0.2"/>
    <row r="46878" x14ac:dyDescent="0.2"/>
    <row r="46879" x14ac:dyDescent="0.2"/>
    <row r="46880" x14ac:dyDescent="0.2"/>
    <row r="46881" x14ac:dyDescent="0.2"/>
    <row r="46882" x14ac:dyDescent="0.2"/>
    <row r="46883" x14ac:dyDescent="0.2"/>
    <row r="46884" x14ac:dyDescent="0.2"/>
    <row r="46885" x14ac:dyDescent="0.2"/>
    <row r="46886" x14ac:dyDescent="0.2"/>
    <row r="46887" x14ac:dyDescent="0.2"/>
    <row r="46888" x14ac:dyDescent="0.2"/>
    <row r="46889" x14ac:dyDescent="0.2"/>
    <row r="46890" x14ac:dyDescent="0.2"/>
    <row r="46891" x14ac:dyDescent="0.2"/>
    <row r="46892" x14ac:dyDescent="0.2"/>
    <row r="46893" x14ac:dyDescent="0.2"/>
    <row r="46894" x14ac:dyDescent="0.2"/>
    <row r="46895" x14ac:dyDescent="0.2"/>
    <row r="46896" x14ac:dyDescent="0.2"/>
    <row r="46897" x14ac:dyDescent="0.2"/>
    <row r="46898" x14ac:dyDescent="0.2"/>
    <row r="46899" x14ac:dyDescent="0.2"/>
    <row r="46900" x14ac:dyDescent="0.2"/>
    <row r="46901" x14ac:dyDescent="0.2"/>
    <row r="46902" x14ac:dyDescent="0.2"/>
    <row r="46903" x14ac:dyDescent="0.2"/>
    <row r="46904" x14ac:dyDescent="0.2"/>
    <row r="46905" x14ac:dyDescent="0.2"/>
    <row r="46906" x14ac:dyDescent="0.2"/>
    <row r="46907" x14ac:dyDescent="0.2"/>
    <row r="46908" x14ac:dyDescent="0.2"/>
    <row r="46909" x14ac:dyDescent="0.2"/>
    <row r="46910" x14ac:dyDescent="0.2"/>
    <row r="46911" x14ac:dyDescent="0.2"/>
    <row r="46912" x14ac:dyDescent="0.2"/>
    <row r="46913" x14ac:dyDescent="0.2"/>
    <row r="46914" x14ac:dyDescent="0.2"/>
    <row r="46915" x14ac:dyDescent="0.2"/>
    <row r="46916" x14ac:dyDescent="0.2"/>
    <row r="46917" x14ac:dyDescent="0.2"/>
    <row r="46918" x14ac:dyDescent="0.2"/>
    <row r="46919" x14ac:dyDescent="0.2"/>
    <row r="46920" x14ac:dyDescent="0.2"/>
    <row r="46921" x14ac:dyDescent="0.2"/>
    <row r="46922" x14ac:dyDescent="0.2"/>
    <row r="46923" x14ac:dyDescent="0.2"/>
    <row r="46924" x14ac:dyDescent="0.2"/>
    <row r="46925" x14ac:dyDescent="0.2"/>
    <row r="46926" x14ac:dyDescent="0.2"/>
    <row r="46927" x14ac:dyDescent="0.2"/>
    <row r="46928" x14ac:dyDescent="0.2"/>
    <row r="46929" x14ac:dyDescent="0.2"/>
    <row r="46930" x14ac:dyDescent="0.2"/>
    <row r="46931" x14ac:dyDescent="0.2"/>
    <row r="46932" x14ac:dyDescent="0.2"/>
    <row r="46933" x14ac:dyDescent="0.2"/>
    <row r="46934" x14ac:dyDescent="0.2"/>
    <row r="46935" x14ac:dyDescent="0.2"/>
    <row r="46936" x14ac:dyDescent="0.2"/>
    <row r="46937" x14ac:dyDescent="0.2"/>
    <row r="46938" x14ac:dyDescent="0.2"/>
    <row r="46939" x14ac:dyDescent="0.2"/>
    <row r="46940" x14ac:dyDescent="0.2"/>
    <row r="46941" x14ac:dyDescent="0.2"/>
    <row r="46942" x14ac:dyDescent="0.2"/>
    <row r="46943" x14ac:dyDescent="0.2"/>
    <row r="46944" x14ac:dyDescent="0.2"/>
    <row r="46945" x14ac:dyDescent="0.2"/>
    <row r="46946" x14ac:dyDescent="0.2"/>
    <row r="46947" x14ac:dyDescent="0.2"/>
    <row r="46948" x14ac:dyDescent="0.2"/>
    <row r="46949" x14ac:dyDescent="0.2"/>
    <row r="46950" x14ac:dyDescent="0.2"/>
    <row r="46951" x14ac:dyDescent="0.2"/>
    <row r="46952" x14ac:dyDescent="0.2"/>
    <row r="46953" x14ac:dyDescent="0.2"/>
    <row r="46954" x14ac:dyDescent="0.2"/>
    <row r="46955" x14ac:dyDescent="0.2"/>
    <row r="46956" x14ac:dyDescent="0.2"/>
    <row r="46957" x14ac:dyDescent="0.2"/>
    <row r="46958" x14ac:dyDescent="0.2"/>
    <row r="46959" x14ac:dyDescent="0.2"/>
    <row r="46960" x14ac:dyDescent="0.2"/>
    <row r="46961" x14ac:dyDescent="0.2"/>
    <row r="46962" x14ac:dyDescent="0.2"/>
    <row r="46963" x14ac:dyDescent="0.2"/>
    <row r="46964" x14ac:dyDescent="0.2"/>
    <row r="46965" x14ac:dyDescent="0.2"/>
    <row r="46966" x14ac:dyDescent="0.2"/>
    <row r="46967" x14ac:dyDescent="0.2"/>
    <row r="46968" x14ac:dyDescent="0.2"/>
    <row r="46969" x14ac:dyDescent="0.2"/>
    <row r="46970" x14ac:dyDescent="0.2"/>
    <row r="46971" x14ac:dyDescent="0.2"/>
    <row r="46972" x14ac:dyDescent="0.2"/>
    <row r="46973" x14ac:dyDescent="0.2"/>
    <row r="46974" x14ac:dyDescent="0.2"/>
    <row r="46975" x14ac:dyDescent="0.2"/>
    <row r="46976" x14ac:dyDescent="0.2"/>
    <row r="46977" x14ac:dyDescent="0.2"/>
    <row r="46978" x14ac:dyDescent="0.2"/>
    <row r="46979" x14ac:dyDescent="0.2"/>
    <row r="46980" x14ac:dyDescent="0.2"/>
    <row r="46981" x14ac:dyDescent="0.2"/>
    <row r="46982" x14ac:dyDescent="0.2"/>
    <row r="46983" x14ac:dyDescent="0.2"/>
    <row r="46984" x14ac:dyDescent="0.2"/>
    <row r="46985" x14ac:dyDescent="0.2"/>
    <row r="46986" x14ac:dyDescent="0.2"/>
    <row r="46987" x14ac:dyDescent="0.2"/>
    <row r="46988" x14ac:dyDescent="0.2"/>
    <row r="46989" x14ac:dyDescent="0.2"/>
    <row r="46990" x14ac:dyDescent="0.2"/>
    <row r="46991" x14ac:dyDescent="0.2"/>
    <row r="46992" x14ac:dyDescent="0.2"/>
    <row r="46993" x14ac:dyDescent="0.2"/>
    <row r="46994" x14ac:dyDescent="0.2"/>
    <row r="46995" x14ac:dyDescent="0.2"/>
    <row r="46996" x14ac:dyDescent="0.2"/>
    <row r="46997" x14ac:dyDescent="0.2"/>
    <row r="46998" x14ac:dyDescent="0.2"/>
    <row r="46999" x14ac:dyDescent="0.2"/>
    <row r="47000" x14ac:dyDescent="0.2"/>
    <row r="47001" x14ac:dyDescent="0.2"/>
    <row r="47002" x14ac:dyDescent="0.2"/>
    <row r="47003" x14ac:dyDescent="0.2"/>
    <row r="47004" x14ac:dyDescent="0.2"/>
    <row r="47005" x14ac:dyDescent="0.2"/>
    <row r="47006" x14ac:dyDescent="0.2"/>
    <row r="47007" x14ac:dyDescent="0.2"/>
    <row r="47008" x14ac:dyDescent="0.2"/>
    <row r="47009" x14ac:dyDescent="0.2"/>
    <row r="47010" x14ac:dyDescent="0.2"/>
    <row r="47011" x14ac:dyDescent="0.2"/>
    <row r="47012" x14ac:dyDescent="0.2"/>
    <row r="47013" x14ac:dyDescent="0.2"/>
    <row r="47014" x14ac:dyDescent="0.2"/>
    <row r="47015" x14ac:dyDescent="0.2"/>
    <row r="47016" x14ac:dyDescent="0.2"/>
    <row r="47017" x14ac:dyDescent="0.2"/>
    <row r="47018" x14ac:dyDescent="0.2"/>
    <row r="47019" x14ac:dyDescent="0.2"/>
    <row r="47020" x14ac:dyDescent="0.2"/>
    <row r="47021" x14ac:dyDescent="0.2"/>
    <row r="47022" x14ac:dyDescent="0.2"/>
    <row r="47023" x14ac:dyDescent="0.2"/>
    <row r="47024" x14ac:dyDescent="0.2"/>
    <row r="47025" x14ac:dyDescent="0.2"/>
    <row r="47026" x14ac:dyDescent="0.2"/>
    <row r="47027" x14ac:dyDescent="0.2"/>
    <row r="47028" x14ac:dyDescent="0.2"/>
    <row r="47029" x14ac:dyDescent="0.2"/>
    <row r="47030" x14ac:dyDescent="0.2"/>
    <row r="47031" x14ac:dyDescent="0.2"/>
    <row r="47032" x14ac:dyDescent="0.2"/>
    <row r="47033" x14ac:dyDescent="0.2"/>
    <row r="47034" x14ac:dyDescent="0.2"/>
    <row r="47035" x14ac:dyDescent="0.2"/>
    <row r="47036" x14ac:dyDescent="0.2"/>
    <row r="47037" x14ac:dyDescent="0.2"/>
    <row r="47038" x14ac:dyDescent="0.2"/>
    <row r="47039" x14ac:dyDescent="0.2"/>
    <row r="47040" x14ac:dyDescent="0.2"/>
    <row r="47041" x14ac:dyDescent="0.2"/>
    <row r="47042" x14ac:dyDescent="0.2"/>
    <row r="47043" x14ac:dyDescent="0.2"/>
    <row r="47044" x14ac:dyDescent="0.2"/>
    <row r="47045" x14ac:dyDescent="0.2"/>
    <row r="47046" x14ac:dyDescent="0.2"/>
    <row r="47047" x14ac:dyDescent="0.2"/>
    <row r="47048" x14ac:dyDescent="0.2"/>
    <row r="47049" x14ac:dyDescent="0.2"/>
    <row r="47050" x14ac:dyDescent="0.2"/>
    <row r="47051" x14ac:dyDescent="0.2"/>
    <row r="47052" x14ac:dyDescent="0.2"/>
    <row r="47053" x14ac:dyDescent="0.2"/>
    <row r="47054" x14ac:dyDescent="0.2"/>
    <row r="47055" x14ac:dyDescent="0.2"/>
    <row r="47056" x14ac:dyDescent="0.2"/>
    <row r="47057" x14ac:dyDescent="0.2"/>
    <row r="47058" x14ac:dyDescent="0.2"/>
    <row r="47059" x14ac:dyDescent="0.2"/>
    <row r="47060" x14ac:dyDescent="0.2"/>
    <row r="47061" x14ac:dyDescent="0.2"/>
    <row r="47062" x14ac:dyDescent="0.2"/>
    <row r="47063" x14ac:dyDescent="0.2"/>
    <row r="47064" x14ac:dyDescent="0.2"/>
    <row r="47065" x14ac:dyDescent="0.2"/>
    <row r="47066" x14ac:dyDescent="0.2"/>
    <row r="47067" x14ac:dyDescent="0.2"/>
    <row r="47068" x14ac:dyDescent="0.2"/>
    <row r="47069" x14ac:dyDescent="0.2"/>
    <row r="47070" x14ac:dyDescent="0.2"/>
    <row r="47071" x14ac:dyDescent="0.2"/>
    <row r="47072" x14ac:dyDescent="0.2"/>
    <row r="47073" x14ac:dyDescent="0.2"/>
    <row r="47074" x14ac:dyDescent="0.2"/>
    <row r="47075" x14ac:dyDescent="0.2"/>
    <row r="47076" x14ac:dyDescent="0.2"/>
    <row r="47077" x14ac:dyDescent="0.2"/>
    <row r="47078" x14ac:dyDescent="0.2"/>
    <row r="47079" x14ac:dyDescent="0.2"/>
    <row r="47080" x14ac:dyDescent="0.2"/>
    <row r="47081" x14ac:dyDescent="0.2"/>
    <row r="47082" x14ac:dyDescent="0.2"/>
    <row r="47083" x14ac:dyDescent="0.2"/>
    <row r="47084" x14ac:dyDescent="0.2"/>
    <row r="47085" x14ac:dyDescent="0.2"/>
    <row r="47086" x14ac:dyDescent="0.2"/>
    <row r="47087" x14ac:dyDescent="0.2"/>
    <row r="47088" x14ac:dyDescent="0.2"/>
    <row r="47089" x14ac:dyDescent="0.2"/>
    <row r="47090" x14ac:dyDescent="0.2"/>
    <row r="47091" x14ac:dyDescent="0.2"/>
    <row r="47092" x14ac:dyDescent="0.2"/>
    <row r="47093" x14ac:dyDescent="0.2"/>
    <row r="47094" x14ac:dyDescent="0.2"/>
    <row r="47095" x14ac:dyDescent="0.2"/>
    <row r="47096" x14ac:dyDescent="0.2"/>
    <row r="47097" x14ac:dyDescent="0.2"/>
    <row r="47098" x14ac:dyDescent="0.2"/>
    <row r="47099" x14ac:dyDescent="0.2"/>
    <row r="47100" x14ac:dyDescent="0.2"/>
    <row r="47101" x14ac:dyDescent="0.2"/>
    <row r="47102" x14ac:dyDescent="0.2"/>
    <row r="47103" x14ac:dyDescent="0.2"/>
    <row r="47104" x14ac:dyDescent="0.2"/>
    <row r="47105" x14ac:dyDescent="0.2"/>
    <row r="47106" x14ac:dyDescent="0.2"/>
    <row r="47107" x14ac:dyDescent="0.2"/>
    <row r="47108" x14ac:dyDescent="0.2"/>
    <row r="47109" x14ac:dyDescent="0.2"/>
    <row r="47110" x14ac:dyDescent="0.2"/>
    <row r="47111" x14ac:dyDescent="0.2"/>
    <row r="47112" x14ac:dyDescent="0.2"/>
    <row r="47113" x14ac:dyDescent="0.2"/>
    <row r="47114" x14ac:dyDescent="0.2"/>
    <row r="47115" x14ac:dyDescent="0.2"/>
    <row r="47116" x14ac:dyDescent="0.2"/>
    <row r="47117" x14ac:dyDescent="0.2"/>
    <row r="47118" x14ac:dyDescent="0.2"/>
    <row r="47119" x14ac:dyDescent="0.2"/>
    <row r="47120" x14ac:dyDescent="0.2"/>
    <row r="47121" x14ac:dyDescent="0.2"/>
    <row r="47122" x14ac:dyDescent="0.2"/>
    <row r="47123" x14ac:dyDescent="0.2"/>
    <row r="47124" x14ac:dyDescent="0.2"/>
    <row r="47125" x14ac:dyDescent="0.2"/>
    <row r="47126" x14ac:dyDescent="0.2"/>
    <row r="47127" x14ac:dyDescent="0.2"/>
    <row r="47128" x14ac:dyDescent="0.2"/>
    <row r="47129" x14ac:dyDescent="0.2"/>
    <row r="47130" x14ac:dyDescent="0.2"/>
    <row r="47131" x14ac:dyDescent="0.2"/>
    <row r="47132" x14ac:dyDescent="0.2"/>
    <row r="47133" x14ac:dyDescent="0.2"/>
    <row r="47134" x14ac:dyDescent="0.2"/>
    <row r="47135" x14ac:dyDescent="0.2"/>
    <row r="47136" x14ac:dyDescent="0.2"/>
    <row r="47137" x14ac:dyDescent="0.2"/>
    <row r="47138" x14ac:dyDescent="0.2"/>
    <row r="47139" x14ac:dyDescent="0.2"/>
    <row r="47140" x14ac:dyDescent="0.2"/>
    <row r="47141" x14ac:dyDescent="0.2"/>
    <row r="47142" x14ac:dyDescent="0.2"/>
    <row r="47143" x14ac:dyDescent="0.2"/>
    <row r="47144" x14ac:dyDescent="0.2"/>
    <row r="47145" x14ac:dyDescent="0.2"/>
    <row r="47146" x14ac:dyDescent="0.2"/>
    <row r="47147" x14ac:dyDescent="0.2"/>
    <row r="47148" x14ac:dyDescent="0.2"/>
    <row r="47149" x14ac:dyDescent="0.2"/>
    <row r="47150" x14ac:dyDescent="0.2"/>
    <row r="47151" x14ac:dyDescent="0.2"/>
    <row r="47152" x14ac:dyDescent="0.2"/>
    <row r="47153" x14ac:dyDescent="0.2"/>
    <row r="47154" x14ac:dyDescent="0.2"/>
    <row r="47155" x14ac:dyDescent="0.2"/>
    <row r="47156" x14ac:dyDescent="0.2"/>
    <row r="47157" x14ac:dyDescent="0.2"/>
    <row r="47158" x14ac:dyDescent="0.2"/>
    <row r="47159" x14ac:dyDescent="0.2"/>
    <row r="47160" x14ac:dyDescent="0.2"/>
    <row r="47161" x14ac:dyDescent="0.2"/>
    <row r="47162" x14ac:dyDescent="0.2"/>
    <row r="47163" x14ac:dyDescent="0.2"/>
    <row r="47164" x14ac:dyDescent="0.2"/>
    <row r="47165" x14ac:dyDescent="0.2"/>
    <row r="47166" x14ac:dyDescent="0.2"/>
    <row r="47167" x14ac:dyDescent="0.2"/>
    <row r="47168" x14ac:dyDescent="0.2"/>
    <row r="47169" x14ac:dyDescent="0.2"/>
    <row r="47170" x14ac:dyDescent="0.2"/>
    <row r="47171" x14ac:dyDescent="0.2"/>
    <row r="47172" x14ac:dyDescent="0.2"/>
    <row r="47173" x14ac:dyDescent="0.2"/>
    <row r="47174" x14ac:dyDescent="0.2"/>
    <row r="47175" x14ac:dyDescent="0.2"/>
    <row r="47176" x14ac:dyDescent="0.2"/>
    <row r="47177" x14ac:dyDescent="0.2"/>
    <row r="47178" x14ac:dyDescent="0.2"/>
    <row r="47179" x14ac:dyDescent="0.2"/>
    <row r="47180" x14ac:dyDescent="0.2"/>
    <row r="47181" x14ac:dyDescent="0.2"/>
    <row r="47182" x14ac:dyDescent="0.2"/>
    <row r="47183" x14ac:dyDescent="0.2"/>
    <row r="47184" x14ac:dyDescent="0.2"/>
    <row r="47185" x14ac:dyDescent="0.2"/>
    <row r="47186" x14ac:dyDescent="0.2"/>
    <row r="47187" x14ac:dyDescent="0.2"/>
    <row r="47188" x14ac:dyDescent="0.2"/>
    <row r="47189" x14ac:dyDescent="0.2"/>
    <row r="47190" x14ac:dyDescent="0.2"/>
    <row r="47191" x14ac:dyDescent="0.2"/>
    <row r="47192" x14ac:dyDescent="0.2"/>
    <row r="47193" x14ac:dyDescent="0.2"/>
    <row r="47194" x14ac:dyDescent="0.2"/>
    <row r="47195" x14ac:dyDescent="0.2"/>
    <row r="47196" x14ac:dyDescent="0.2"/>
    <row r="47197" x14ac:dyDescent="0.2"/>
    <row r="47198" x14ac:dyDescent="0.2"/>
    <row r="47199" x14ac:dyDescent="0.2"/>
    <row r="47200" x14ac:dyDescent="0.2"/>
    <row r="47201" x14ac:dyDescent="0.2"/>
    <row r="47202" x14ac:dyDescent="0.2"/>
    <row r="47203" x14ac:dyDescent="0.2"/>
    <row r="47204" x14ac:dyDescent="0.2"/>
    <row r="47205" x14ac:dyDescent="0.2"/>
    <row r="47206" x14ac:dyDescent="0.2"/>
    <row r="47207" x14ac:dyDescent="0.2"/>
    <row r="47208" x14ac:dyDescent="0.2"/>
    <row r="47209" x14ac:dyDescent="0.2"/>
    <row r="47210" x14ac:dyDescent="0.2"/>
    <row r="47211" x14ac:dyDescent="0.2"/>
    <row r="47212" x14ac:dyDescent="0.2"/>
    <row r="47213" x14ac:dyDescent="0.2"/>
    <row r="47214" x14ac:dyDescent="0.2"/>
    <row r="47215" x14ac:dyDescent="0.2"/>
    <row r="47216" x14ac:dyDescent="0.2"/>
    <row r="47217" x14ac:dyDescent="0.2"/>
    <row r="47218" x14ac:dyDescent="0.2"/>
    <row r="47219" x14ac:dyDescent="0.2"/>
    <row r="47220" x14ac:dyDescent="0.2"/>
    <row r="47221" x14ac:dyDescent="0.2"/>
    <row r="47222" x14ac:dyDescent="0.2"/>
    <row r="47223" x14ac:dyDescent="0.2"/>
    <row r="47224" x14ac:dyDescent="0.2"/>
    <row r="47225" x14ac:dyDescent="0.2"/>
    <row r="47226" x14ac:dyDescent="0.2"/>
    <row r="47227" x14ac:dyDescent="0.2"/>
    <row r="47228" x14ac:dyDescent="0.2"/>
    <row r="47229" x14ac:dyDescent="0.2"/>
    <row r="47230" x14ac:dyDescent="0.2"/>
    <row r="47231" x14ac:dyDescent="0.2"/>
    <row r="47232" x14ac:dyDescent="0.2"/>
    <row r="47233" x14ac:dyDescent="0.2"/>
    <row r="47234" x14ac:dyDescent="0.2"/>
    <row r="47235" x14ac:dyDescent="0.2"/>
    <row r="47236" x14ac:dyDescent="0.2"/>
    <row r="47237" x14ac:dyDescent="0.2"/>
    <row r="47238" x14ac:dyDescent="0.2"/>
    <row r="47239" x14ac:dyDescent="0.2"/>
    <row r="47240" x14ac:dyDescent="0.2"/>
    <row r="47241" x14ac:dyDescent="0.2"/>
    <row r="47242" x14ac:dyDescent="0.2"/>
    <row r="47243" x14ac:dyDescent="0.2"/>
    <row r="47244" x14ac:dyDescent="0.2"/>
    <row r="47245" x14ac:dyDescent="0.2"/>
    <row r="47246" x14ac:dyDescent="0.2"/>
    <row r="47247" x14ac:dyDescent="0.2"/>
    <row r="47248" x14ac:dyDescent="0.2"/>
    <row r="47249" x14ac:dyDescent="0.2"/>
    <row r="47250" x14ac:dyDescent="0.2"/>
    <row r="47251" x14ac:dyDescent="0.2"/>
    <row r="47252" x14ac:dyDescent="0.2"/>
    <row r="47253" x14ac:dyDescent="0.2"/>
    <row r="47254" x14ac:dyDescent="0.2"/>
    <row r="47255" x14ac:dyDescent="0.2"/>
    <row r="47256" x14ac:dyDescent="0.2"/>
    <row r="47257" x14ac:dyDescent="0.2"/>
    <row r="47258" x14ac:dyDescent="0.2"/>
    <row r="47259" x14ac:dyDescent="0.2"/>
    <row r="47260" x14ac:dyDescent="0.2"/>
    <row r="47261" x14ac:dyDescent="0.2"/>
    <row r="47262" x14ac:dyDescent="0.2"/>
    <row r="47263" x14ac:dyDescent="0.2"/>
    <row r="47264" x14ac:dyDescent="0.2"/>
    <row r="47265" x14ac:dyDescent="0.2"/>
    <row r="47266" x14ac:dyDescent="0.2"/>
    <row r="47267" x14ac:dyDescent="0.2"/>
    <row r="47268" x14ac:dyDescent="0.2"/>
    <row r="47269" x14ac:dyDescent="0.2"/>
    <row r="47270" x14ac:dyDescent="0.2"/>
    <row r="47271" x14ac:dyDescent="0.2"/>
    <row r="47272" x14ac:dyDescent="0.2"/>
    <row r="47273" x14ac:dyDescent="0.2"/>
    <row r="47274" x14ac:dyDescent="0.2"/>
    <row r="47275" x14ac:dyDescent="0.2"/>
    <row r="47276" x14ac:dyDescent="0.2"/>
    <row r="47277" x14ac:dyDescent="0.2"/>
    <row r="47278" x14ac:dyDescent="0.2"/>
    <row r="47279" x14ac:dyDescent="0.2"/>
    <row r="47280" x14ac:dyDescent="0.2"/>
    <row r="47281" x14ac:dyDescent="0.2"/>
    <row r="47282" x14ac:dyDescent="0.2"/>
    <row r="47283" x14ac:dyDescent="0.2"/>
    <row r="47284" x14ac:dyDescent="0.2"/>
    <row r="47285" x14ac:dyDescent="0.2"/>
    <row r="47286" x14ac:dyDescent="0.2"/>
    <row r="47287" x14ac:dyDescent="0.2"/>
    <row r="47288" x14ac:dyDescent="0.2"/>
    <row r="47289" x14ac:dyDescent="0.2"/>
    <row r="47290" x14ac:dyDescent="0.2"/>
    <row r="47291" x14ac:dyDescent="0.2"/>
    <row r="47292" x14ac:dyDescent="0.2"/>
    <row r="47293" x14ac:dyDescent="0.2"/>
    <row r="47294" x14ac:dyDescent="0.2"/>
    <row r="47295" x14ac:dyDescent="0.2"/>
    <row r="47296" x14ac:dyDescent="0.2"/>
    <row r="47297" x14ac:dyDescent="0.2"/>
    <row r="47298" x14ac:dyDescent="0.2"/>
    <row r="47299" x14ac:dyDescent="0.2"/>
    <row r="47300" x14ac:dyDescent="0.2"/>
    <row r="47301" x14ac:dyDescent="0.2"/>
    <row r="47302" x14ac:dyDescent="0.2"/>
    <row r="47303" x14ac:dyDescent="0.2"/>
    <row r="47304" x14ac:dyDescent="0.2"/>
    <row r="47305" x14ac:dyDescent="0.2"/>
    <row r="47306" x14ac:dyDescent="0.2"/>
    <row r="47307" x14ac:dyDescent="0.2"/>
    <row r="47308" x14ac:dyDescent="0.2"/>
    <row r="47309" x14ac:dyDescent="0.2"/>
    <row r="47310" x14ac:dyDescent="0.2"/>
    <row r="47311" x14ac:dyDescent="0.2"/>
    <row r="47312" x14ac:dyDescent="0.2"/>
    <row r="47313" x14ac:dyDescent="0.2"/>
    <row r="47314" x14ac:dyDescent="0.2"/>
    <row r="47315" x14ac:dyDescent="0.2"/>
    <row r="47316" x14ac:dyDescent="0.2"/>
    <row r="47317" x14ac:dyDescent="0.2"/>
    <row r="47318" x14ac:dyDescent="0.2"/>
    <row r="47319" x14ac:dyDescent="0.2"/>
    <row r="47320" x14ac:dyDescent="0.2"/>
    <row r="47321" x14ac:dyDescent="0.2"/>
    <row r="47322" x14ac:dyDescent="0.2"/>
    <row r="47323" x14ac:dyDescent="0.2"/>
    <row r="47324" x14ac:dyDescent="0.2"/>
    <row r="47325" x14ac:dyDescent="0.2"/>
    <row r="47326" x14ac:dyDescent="0.2"/>
    <row r="47327" x14ac:dyDescent="0.2"/>
    <row r="47328" x14ac:dyDescent="0.2"/>
    <row r="47329" x14ac:dyDescent="0.2"/>
    <row r="47330" x14ac:dyDescent="0.2"/>
    <row r="47331" x14ac:dyDescent="0.2"/>
    <row r="47332" x14ac:dyDescent="0.2"/>
    <row r="47333" x14ac:dyDescent="0.2"/>
    <row r="47334" x14ac:dyDescent="0.2"/>
    <row r="47335" x14ac:dyDescent="0.2"/>
    <row r="47336" x14ac:dyDescent="0.2"/>
    <row r="47337" x14ac:dyDescent="0.2"/>
    <row r="47338" x14ac:dyDescent="0.2"/>
    <row r="47339" x14ac:dyDescent="0.2"/>
    <row r="47340" x14ac:dyDescent="0.2"/>
    <row r="47341" x14ac:dyDescent="0.2"/>
    <row r="47342" x14ac:dyDescent="0.2"/>
    <row r="47343" x14ac:dyDescent="0.2"/>
    <row r="47344" x14ac:dyDescent="0.2"/>
    <row r="47345" x14ac:dyDescent="0.2"/>
    <row r="47346" x14ac:dyDescent="0.2"/>
    <row r="47347" x14ac:dyDescent="0.2"/>
    <row r="47348" x14ac:dyDescent="0.2"/>
    <row r="47349" x14ac:dyDescent="0.2"/>
    <row r="47350" x14ac:dyDescent="0.2"/>
    <row r="47351" x14ac:dyDescent="0.2"/>
    <row r="47352" x14ac:dyDescent="0.2"/>
    <row r="47353" x14ac:dyDescent="0.2"/>
    <row r="47354" x14ac:dyDescent="0.2"/>
    <row r="47355" x14ac:dyDescent="0.2"/>
    <row r="47356" x14ac:dyDescent="0.2"/>
    <row r="47357" x14ac:dyDescent="0.2"/>
    <row r="47358" x14ac:dyDescent="0.2"/>
    <row r="47359" x14ac:dyDescent="0.2"/>
    <row r="47360" x14ac:dyDescent="0.2"/>
    <row r="47361" x14ac:dyDescent="0.2"/>
    <row r="47362" x14ac:dyDescent="0.2"/>
    <row r="47363" x14ac:dyDescent="0.2"/>
    <row r="47364" x14ac:dyDescent="0.2"/>
    <row r="47365" x14ac:dyDescent="0.2"/>
    <row r="47366" x14ac:dyDescent="0.2"/>
    <row r="47367" x14ac:dyDescent="0.2"/>
    <row r="47368" x14ac:dyDescent="0.2"/>
    <row r="47369" x14ac:dyDescent="0.2"/>
    <row r="47370" x14ac:dyDescent="0.2"/>
    <row r="47371" x14ac:dyDescent="0.2"/>
    <row r="47372" x14ac:dyDescent="0.2"/>
    <row r="47373" x14ac:dyDescent="0.2"/>
    <row r="47374" x14ac:dyDescent="0.2"/>
    <row r="47375" x14ac:dyDescent="0.2"/>
    <row r="47376" x14ac:dyDescent="0.2"/>
    <row r="47377" x14ac:dyDescent="0.2"/>
    <row r="47378" x14ac:dyDescent="0.2"/>
    <row r="47379" x14ac:dyDescent="0.2"/>
    <row r="47380" x14ac:dyDescent="0.2"/>
    <row r="47381" x14ac:dyDescent="0.2"/>
    <row r="47382" x14ac:dyDescent="0.2"/>
    <row r="47383" x14ac:dyDescent="0.2"/>
    <row r="47384" x14ac:dyDescent="0.2"/>
    <row r="47385" x14ac:dyDescent="0.2"/>
    <row r="47386" x14ac:dyDescent="0.2"/>
    <row r="47387" x14ac:dyDescent="0.2"/>
    <row r="47388" x14ac:dyDescent="0.2"/>
    <row r="47389" x14ac:dyDescent="0.2"/>
    <row r="47390" x14ac:dyDescent="0.2"/>
    <row r="47391" x14ac:dyDescent="0.2"/>
    <row r="47392" x14ac:dyDescent="0.2"/>
    <row r="47393" x14ac:dyDescent="0.2"/>
    <row r="47394" x14ac:dyDescent="0.2"/>
    <row r="47395" x14ac:dyDescent="0.2"/>
    <row r="47396" x14ac:dyDescent="0.2"/>
    <row r="47397" x14ac:dyDescent="0.2"/>
    <row r="47398" x14ac:dyDescent="0.2"/>
    <row r="47399" x14ac:dyDescent="0.2"/>
    <row r="47400" x14ac:dyDescent="0.2"/>
    <row r="47401" x14ac:dyDescent="0.2"/>
    <row r="47402" x14ac:dyDescent="0.2"/>
    <row r="47403" x14ac:dyDescent="0.2"/>
    <row r="47404" x14ac:dyDescent="0.2"/>
    <row r="47405" x14ac:dyDescent="0.2"/>
    <row r="47406" x14ac:dyDescent="0.2"/>
    <row r="47407" x14ac:dyDescent="0.2"/>
    <row r="47408" x14ac:dyDescent="0.2"/>
    <row r="47409" x14ac:dyDescent="0.2"/>
    <row r="47410" x14ac:dyDescent="0.2"/>
    <row r="47411" x14ac:dyDescent="0.2"/>
    <row r="47412" x14ac:dyDescent="0.2"/>
    <row r="47413" x14ac:dyDescent="0.2"/>
    <row r="47414" x14ac:dyDescent="0.2"/>
    <row r="47415" x14ac:dyDescent="0.2"/>
    <row r="47416" x14ac:dyDescent="0.2"/>
    <row r="47417" x14ac:dyDescent="0.2"/>
    <row r="47418" x14ac:dyDescent="0.2"/>
    <row r="47419" x14ac:dyDescent="0.2"/>
    <row r="47420" x14ac:dyDescent="0.2"/>
    <row r="47421" x14ac:dyDescent="0.2"/>
    <row r="47422" x14ac:dyDescent="0.2"/>
    <row r="47423" x14ac:dyDescent="0.2"/>
    <row r="47424" x14ac:dyDescent="0.2"/>
    <row r="47425" x14ac:dyDescent="0.2"/>
    <row r="47426" x14ac:dyDescent="0.2"/>
    <row r="47427" x14ac:dyDescent="0.2"/>
    <row r="47428" x14ac:dyDescent="0.2"/>
    <row r="47429" x14ac:dyDescent="0.2"/>
    <row r="47430" x14ac:dyDescent="0.2"/>
    <row r="47431" x14ac:dyDescent="0.2"/>
    <row r="47432" x14ac:dyDescent="0.2"/>
    <row r="47433" x14ac:dyDescent="0.2"/>
    <row r="47434" x14ac:dyDescent="0.2"/>
    <row r="47435" x14ac:dyDescent="0.2"/>
    <row r="47436" x14ac:dyDescent="0.2"/>
    <row r="47437" x14ac:dyDescent="0.2"/>
    <row r="47438" x14ac:dyDescent="0.2"/>
    <row r="47439" x14ac:dyDescent="0.2"/>
    <row r="47440" x14ac:dyDescent="0.2"/>
    <row r="47441" x14ac:dyDescent="0.2"/>
    <row r="47442" x14ac:dyDescent="0.2"/>
    <row r="47443" x14ac:dyDescent="0.2"/>
    <row r="47444" x14ac:dyDescent="0.2"/>
    <row r="47445" x14ac:dyDescent="0.2"/>
    <row r="47446" x14ac:dyDescent="0.2"/>
    <row r="47447" x14ac:dyDescent="0.2"/>
    <row r="47448" x14ac:dyDescent="0.2"/>
    <row r="47449" x14ac:dyDescent="0.2"/>
    <row r="47450" x14ac:dyDescent="0.2"/>
    <row r="47451" x14ac:dyDescent="0.2"/>
    <row r="47452" x14ac:dyDescent="0.2"/>
    <row r="47453" x14ac:dyDescent="0.2"/>
    <row r="47454" x14ac:dyDescent="0.2"/>
    <row r="47455" x14ac:dyDescent="0.2"/>
    <row r="47456" x14ac:dyDescent="0.2"/>
    <row r="47457" x14ac:dyDescent="0.2"/>
    <row r="47458" x14ac:dyDescent="0.2"/>
    <row r="47459" x14ac:dyDescent="0.2"/>
    <row r="47460" x14ac:dyDescent="0.2"/>
    <row r="47461" x14ac:dyDescent="0.2"/>
    <row r="47462" x14ac:dyDescent="0.2"/>
    <row r="47463" x14ac:dyDescent="0.2"/>
    <row r="47464" x14ac:dyDescent="0.2"/>
    <row r="47465" x14ac:dyDescent="0.2"/>
    <row r="47466" x14ac:dyDescent="0.2"/>
    <row r="47467" x14ac:dyDescent="0.2"/>
    <row r="47468" x14ac:dyDescent="0.2"/>
    <row r="47469" x14ac:dyDescent="0.2"/>
    <row r="47470" x14ac:dyDescent="0.2"/>
    <row r="47471" x14ac:dyDescent="0.2"/>
    <row r="47472" x14ac:dyDescent="0.2"/>
    <row r="47473" x14ac:dyDescent="0.2"/>
    <row r="47474" x14ac:dyDescent="0.2"/>
    <row r="47475" x14ac:dyDescent="0.2"/>
    <row r="47476" x14ac:dyDescent="0.2"/>
    <row r="47477" x14ac:dyDescent="0.2"/>
    <row r="47478" x14ac:dyDescent="0.2"/>
    <row r="47479" x14ac:dyDescent="0.2"/>
    <row r="47480" x14ac:dyDescent="0.2"/>
    <row r="47481" x14ac:dyDescent="0.2"/>
    <row r="47482" x14ac:dyDescent="0.2"/>
    <row r="47483" x14ac:dyDescent="0.2"/>
    <row r="47484" x14ac:dyDescent="0.2"/>
    <row r="47485" x14ac:dyDescent="0.2"/>
    <row r="47486" x14ac:dyDescent="0.2"/>
    <row r="47487" x14ac:dyDescent="0.2"/>
    <row r="47488" x14ac:dyDescent="0.2"/>
    <row r="47489" x14ac:dyDescent="0.2"/>
    <row r="47490" x14ac:dyDescent="0.2"/>
    <row r="47491" x14ac:dyDescent="0.2"/>
    <row r="47492" x14ac:dyDescent="0.2"/>
    <row r="47493" x14ac:dyDescent="0.2"/>
    <row r="47494" x14ac:dyDescent="0.2"/>
    <row r="47495" x14ac:dyDescent="0.2"/>
    <row r="47496" x14ac:dyDescent="0.2"/>
    <row r="47497" x14ac:dyDescent="0.2"/>
    <row r="47498" x14ac:dyDescent="0.2"/>
    <row r="47499" x14ac:dyDescent="0.2"/>
    <row r="47500" x14ac:dyDescent="0.2"/>
    <row r="47501" x14ac:dyDescent="0.2"/>
    <row r="47502" x14ac:dyDescent="0.2"/>
    <row r="47503" x14ac:dyDescent="0.2"/>
    <row r="47504" x14ac:dyDescent="0.2"/>
    <row r="47505" x14ac:dyDescent="0.2"/>
    <row r="47506" x14ac:dyDescent="0.2"/>
    <row r="47507" x14ac:dyDescent="0.2"/>
    <row r="47508" x14ac:dyDescent="0.2"/>
    <row r="47509" x14ac:dyDescent="0.2"/>
    <row r="47510" x14ac:dyDescent="0.2"/>
    <row r="47511" x14ac:dyDescent="0.2"/>
    <row r="47512" x14ac:dyDescent="0.2"/>
    <row r="47513" x14ac:dyDescent="0.2"/>
    <row r="47514" x14ac:dyDescent="0.2"/>
    <row r="47515" x14ac:dyDescent="0.2"/>
    <row r="47516" x14ac:dyDescent="0.2"/>
    <row r="47517" x14ac:dyDescent="0.2"/>
    <row r="47518" x14ac:dyDescent="0.2"/>
    <row r="47519" x14ac:dyDescent="0.2"/>
    <row r="47520" x14ac:dyDescent="0.2"/>
    <row r="47521" x14ac:dyDescent="0.2"/>
    <row r="47522" x14ac:dyDescent="0.2"/>
    <row r="47523" x14ac:dyDescent="0.2"/>
    <row r="47524" x14ac:dyDescent="0.2"/>
    <row r="47525" x14ac:dyDescent="0.2"/>
    <row r="47526" x14ac:dyDescent="0.2"/>
    <row r="47527" x14ac:dyDescent="0.2"/>
    <row r="47528" x14ac:dyDescent="0.2"/>
    <row r="47529" x14ac:dyDescent="0.2"/>
    <row r="47530" x14ac:dyDescent="0.2"/>
    <row r="47531" x14ac:dyDescent="0.2"/>
    <row r="47532" x14ac:dyDescent="0.2"/>
    <row r="47533" x14ac:dyDescent="0.2"/>
    <row r="47534" x14ac:dyDescent="0.2"/>
    <row r="47535" x14ac:dyDescent="0.2"/>
    <row r="47536" x14ac:dyDescent="0.2"/>
    <row r="47537" x14ac:dyDescent="0.2"/>
    <row r="47538" x14ac:dyDescent="0.2"/>
    <row r="47539" x14ac:dyDescent="0.2"/>
    <row r="47540" x14ac:dyDescent="0.2"/>
    <row r="47541" x14ac:dyDescent="0.2"/>
    <row r="47542" x14ac:dyDescent="0.2"/>
    <row r="47543" x14ac:dyDescent="0.2"/>
    <row r="47544" x14ac:dyDescent="0.2"/>
    <row r="47545" x14ac:dyDescent="0.2"/>
    <row r="47546" x14ac:dyDescent="0.2"/>
    <row r="47547" x14ac:dyDescent="0.2"/>
    <row r="47548" x14ac:dyDescent="0.2"/>
    <row r="47549" x14ac:dyDescent="0.2"/>
    <row r="47550" x14ac:dyDescent="0.2"/>
    <row r="47551" x14ac:dyDescent="0.2"/>
    <row r="47552" x14ac:dyDescent="0.2"/>
    <row r="47553" x14ac:dyDescent="0.2"/>
    <row r="47554" x14ac:dyDescent="0.2"/>
    <row r="47555" x14ac:dyDescent="0.2"/>
    <row r="47556" x14ac:dyDescent="0.2"/>
    <row r="47557" x14ac:dyDescent="0.2"/>
    <row r="47558" x14ac:dyDescent="0.2"/>
    <row r="47559" x14ac:dyDescent="0.2"/>
    <row r="47560" x14ac:dyDescent="0.2"/>
    <row r="47561" x14ac:dyDescent="0.2"/>
    <row r="47562" x14ac:dyDescent="0.2"/>
    <row r="47563" x14ac:dyDescent="0.2"/>
    <row r="47564" x14ac:dyDescent="0.2"/>
    <row r="47565" x14ac:dyDescent="0.2"/>
    <row r="47566" x14ac:dyDescent="0.2"/>
    <row r="47567" x14ac:dyDescent="0.2"/>
    <row r="47568" x14ac:dyDescent="0.2"/>
    <row r="47569" x14ac:dyDescent="0.2"/>
    <row r="47570" x14ac:dyDescent="0.2"/>
    <row r="47571" x14ac:dyDescent="0.2"/>
    <row r="47572" x14ac:dyDescent="0.2"/>
    <row r="47573" x14ac:dyDescent="0.2"/>
    <row r="47574" x14ac:dyDescent="0.2"/>
    <row r="47575" x14ac:dyDescent="0.2"/>
    <row r="47576" x14ac:dyDescent="0.2"/>
    <row r="47577" x14ac:dyDescent="0.2"/>
    <row r="47578" x14ac:dyDescent="0.2"/>
    <row r="47579" x14ac:dyDescent="0.2"/>
    <row r="47580" x14ac:dyDescent="0.2"/>
    <row r="47581" x14ac:dyDescent="0.2"/>
    <row r="47582" x14ac:dyDescent="0.2"/>
    <row r="47583" x14ac:dyDescent="0.2"/>
    <row r="47584" x14ac:dyDescent="0.2"/>
    <row r="47585" x14ac:dyDescent="0.2"/>
    <row r="47586" x14ac:dyDescent="0.2"/>
    <row r="47587" x14ac:dyDescent="0.2"/>
    <row r="47588" x14ac:dyDescent="0.2"/>
    <row r="47589" x14ac:dyDescent="0.2"/>
    <row r="47590" x14ac:dyDescent="0.2"/>
    <row r="47591" x14ac:dyDescent="0.2"/>
    <row r="47592" x14ac:dyDescent="0.2"/>
    <row r="47593" x14ac:dyDescent="0.2"/>
    <row r="47594" x14ac:dyDescent="0.2"/>
    <row r="47595" x14ac:dyDescent="0.2"/>
    <row r="47596" x14ac:dyDescent="0.2"/>
    <row r="47597" x14ac:dyDescent="0.2"/>
    <row r="47598" x14ac:dyDescent="0.2"/>
    <row r="47599" x14ac:dyDescent="0.2"/>
    <row r="47600" x14ac:dyDescent="0.2"/>
    <row r="47601" x14ac:dyDescent="0.2"/>
    <row r="47602" x14ac:dyDescent="0.2"/>
    <row r="47603" x14ac:dyDescent="0.2"/>
    <row r="47604" x14ac:dyDescent="0.2"/>
    <row r="47605" x14ac:dyDescent="0.2"/>
    <row r="47606" x14ac:dyDescent="0.2"/>
    <row r="47607" x14ac:dyDescent="0.2"/>
    <row r="47608" x14ac:dyDescent="0.2"/>
    <row r="47609" x14ac:dyDescent="0.2"/>
    <row r="47610" x14ac:dyDescent="0.2"/>
    <row r="47611" x14ac:dyDescent="0.2"/>
    <row r="47612" x14ac:dyDescent="0.2"/>
    <row r="47613" x14ac:dyDescent="0.2"/>
    <row r="47614" x14ac:dyDescent="0.2"/>
    <row r="47615" x14ac:dyDescent="0.2"/>
    <row r="47616" x14ac:dyDescent="0.2"/>
    <row r="47617" x14ac:dyDescent="0.2"/>
    <row r="47618" x14ac:dyDescent="0.2"/>
    <row r="47619" x14ac:dyDescent="0.2"/>
    <row r="47620" x14ac:dyDescent="0.2"/>
    <row r="47621" x14ac:dyDescent="0.2"/>
    <row r="47622" x14ac:dyDescent="0.2"/>
    <row r="47623" x14ac:dyDescent="0.2"/>
    <row r="47624" x14ac:dyDescent="0.2"/>
    <row r="47625" x14ac:dyDescent="0.2"/>
    <row r="47626" x14ac:dyDescent="0.2"/>
    <row r="47627" x14ac:dyDescent="0.2"/>
    <row r="47628" x14ac:dyDescent="0.2"/>
    <row r="47629" x14ac:dyDescent="0.2"/>
    <row r="47630" x14ac:dyDescent="0.2"/>
    <row r="47631" x14ac:dyDescent="0.2"/>
    <row r="47632" x14ac:dyDescent="0.2"/>
    <row r="47633" x14ac:dyDescent="0.2"/>
    <row r="47634" x14ac:dyDescent="0.2"/>
    <row r="47635" x14ac:dyDescent="0.2"/>
    <row r="47636" x14ac:dyDescent="0.2"/>
    <row r="47637" x14ac:dyDescent="0.2"/>
    <row r="47638" x14ac:dyDescent="0.2"/>
    <row r="47639" x14ac:dyDescent="0.2"/>
    <row r="47640" x14ac:dyDescent="0.2"/>
    <row r="47641" x14ac:dyDescent="0.2"/>
    <row r="47642" x14ac:dyDescent="0.2"/>
    <row r="47643" x14ac:dyDescent="0.2"/>
    <row r="47644" x14ac:dyDescent="0.2"/>
    <row r="47645" x14ac:dyDescent="0.2"/>
    <row r="47646" x14ac:dyDescent="0.2"/>
    <row r="47647" x14ac:dyDescent="0.2"/>
    <row r="47648" x14ac:dyDescent="0.2"/>
    <row r="47649" x14ac:dyDescent="0.2"/>
    <row r="47650" x14ac:dyDescent="0.2"/>
    <row r="47651" x14ac:dyDescent="0.2"/>
    <row r="47652" x14ac:dyDescent="0.2"/>
    <row r="47653" x14ac:dyDescent="0.2"/>
    <row r="47654" x14ac:dyDescent="0.2"/>
    <row r="47655" x14ac:dyDescent="0.2"/>
    <row r="47656" x14ac:dyDescent="0.2"/>
    <row r="47657" x14ac:dyDescent="0.2"/>
    <row r="47658" x14ac:dyDescent="0.2"/>
    <row r="47659" x14ac:dyDescent="0.2"/>
    <row r="47660" x14ac:dyDescent="0.2"/>
    <row r="47661" x14ac:dyDescent="0.2"/>
    <row r="47662" x14ac:dyDescent="0.2"/>
    <row r="47663" x14ac:dyDescent="0.2"/>
    <row r="47664" x14ac:dyDescent="0.2"/>
    <row r="47665" x14ac:dyDescent="0.2"/>
    <row r="47666" x14ac:dyDescent="0.2"/>
    <row r="47667" x14ac:dyDescent="0.2"/>
    <row r="47668" x14ac:dyDescent="0.2"/>
    <row r="47669" x14ac:dyDescent="0.2"/>
    <row r="47670" x14ac:dyDescent="0.2"/>
    <row r="47671" x14ac:dyDescent="0.2"/>
    <row r="47672" x14ac:dyDescent="0.2"/>
    <row r="47673" x14ac:dyDescent="0.2"/>
    <row r="47674" x14ac:dyDescent="0.2"/>
    <row r="47675" x14ac:dyDescent="0.2"/>
    <row r="47676" x14ac:dyDescent="0.2"/>
    <row r="47677" x14ac:dyDescent="0.2"/>
    <row r="47678" x14ac:dyDescent="0.2"/>
    <row r="47679" x14ac:dyDescent="0.2"/>
    <row r="47680" x14ac:dyDescent="0.2"/>
    <row r="47681" x14ac:dyDescent="0.2"/>
    <row r="47682" x14ac:dyDescent="0.2"/>
    <row r="47683" x14ac:dyDescent="0.2"/>
    <row r="47684" x14ac:dyDescent="0.2"/>
    <row r="47685" x14ac:dyDescent="0.2"/>
    <row r="47686" x14ac:dyDescent="0.2"/>
    <row r="47687" x14ac:dyDescent="0.2"/>
    <row r="47688" x14ac:dyDescent="0.2"/>
    <row r="47689" x14ac:dyDescent="0.2"/>
    <row r="47690" x14ac:dyDescent="0.2"/>
    <row r="47691" x14ac:dyDescent="0.2"/>
    <row r="47692" x14ac:dyDescent="0.2"/>
    <row r="47693" x14ac:dyDescent="0.2"/>
    <row r="47694" x14ac:dyDescent="0.2"/>
    <row r="47695" x14ac:dyDescent="0.2"/>
    <row r="47696" x14ac:dyDescent="0.2"/>
    <row r="47697" x14ac:dyDescent="0.2"/>
    <row r="47698" x14ac:dyDescent="0.2"/>
    <row r="47699" x14ac:dyDescent="0.2"/>
    <row r="47700" x14ac:dyDescent="0.2"/>
    <row r="47701" x14ac:dyDescent="0.2"/>
    <row r="47702" x14ac:dyDescent="0.2"/>
    <row r="47703" x14ac:dyDescent="0.2"/>
    <row r="47704" x14ac:dyDescent="0.2"/>
    <row r="47705" x14ac:dyDescent="0.2"/>
    <row r="47706" x14ac:dyDescent="0.2"/>
    <row r="47707" x14ac:dyDescent="0.2"/>
    <row r="47708" x14ac:dyDescent="0.2"/>
    <row r="47709" x14ac:dyDescent="0.2"/>
    <row r="47710" x14ac:dyDescent="0.2"/>
    <row r="47711" x14ac:dyDescent="0.2"/>
    <row r="47712" x14ac:dyDescent="0.2"/>
    <row r="47713" x14ac:dyDescent="0.2"/>
    <row r="47714" x14ac:dyDescent="0.2"/>
    <row r="47715" x14ac:dyDescent="0.2"/>
    <row r="47716" x14ac:dyDescent="0.2"/>
    <row r="47717" x14ac:dyDescent="0.2"/>
    <row r="47718" x14ac:dyDescent="0.2"/>
    <row r="47719" x14ac:dyDescent="0.2"/>
    <row r="47720" x14ac:dyDescent="0.2"/>
    <row r="47721" x14ac:dyDescent="0.2"/>
    <row r="47722" x14ac:dyDescent="0.2"/>
    <row r="47723" x14ac:dyDescent="0.2"/>
    <row r="47724" x14ac:dyDescent="0.2"/>
    <row r="47725" x14ac:dyDescent="0.2"/>
    <row r="47726" x14ac:dyDescent="0.2"/>
    <row r="47727" x14ac:dyDescent="0.2"/>
    <row r="47728" x14ac:dyDescent="0.2"/>
    <row r="47729" x14ac:dyDescent="0.2"/>
    <row r="47730" x14ac:dyDescent="0.2"/>
    <row r="47731" x14ac:dyDescent="0.2"/>
    <row r="47732" x14ac:dyDescent="0.2"/>
    <row r="47733" x14ac:dyDescent="0.2"/>
    <row r="47734" x14ac:dyDescent="0.2"/>
    <row r="47735" x14ac:dyDescent="0.2"/>
    <row r="47736" x14ac:dyDescent="0.2"/>
    <row r="47737" x14ac:dyDescent="0.2"/>
    <row r="47738" x14ac:dyDescent="0.2"/>
    <row r="47739" x14ac:dyDescent="0.2"/>
    <row r="47740" x14ac:dyDescent="0.2"/>
    <row r="47741" x14ac:dyDescent="0.2"/>
    <row r="47742" x14ac:dyDescent="0.2"/>
    <row r="47743" x14ac:dyDescent="0.2"/>
    <row r="47744" x14ac:dyDescent="0.2"/>
    <row r="47745" x14ac:dyDescent="0.2"/>
    <row r="47746" x14ac:dyDescent="0.2"/>
    <row r="47747" x14ac:dyDescent="0.2"/>
    <row r="47748" x14ac:dyDescent="0.2"/>
    <row r="47749" x14ac:dyDescent="0.2"/>
    <row r="47750" x14ac:dyDescent="0.2"/>
    <row r="47751" x14ac:dyDescent="0.2"/>
    <row r="47752" x14ac:dyDescent="0.2"/>
    <row r="47753" x14ac:dyDescent="0.2"/>
    <row r="47754" x14ac:dyDescent="0.2"/>
    <row r="47755" x14ac:dyDescent="0.2"/>
    <row r="47756" x14ac:dyDescent="0.2"/>
    <row r="47757" x14ac:dyDescent="0.2"/>
    <row r="47758" x14ac:dyDescent="0.2"/>
    <row r="47759" x14ac:dyDescent="0.2"/>
    <row r="47760" x14ac:dyDescent="0.2"/>
    <row r="47761" x14ac:dyDescent="0.2"/>
    <row r="47762" x14ac:dyDescent="0.2"/>
    <row r="47763" x14ac:dyDescent="0.2"/>
    <row r="47764" x14ac:dyDescent="0.2"/>
    <row r="47765" x14ac:dyDescent="0.2"/>
    <row r="47766" x14ac:dyDescent="0.2"/>
    <row r="47767" x14ac:dyDescent="0.2"/>
    <row r="47768" x14ac:dyDescent="0.2"/>
    <row r="47769" x14ac:dyDescent="0.2"/>
    <row r="47770" x14ac:dyDescent="0.2"/>
    <row r="47771" x14ac:dyDescent="0.2"/>
    <row r="47772" x14ac:dyDescent="0.2"/>
    <row r="47773" x14ac:dyDescent="0.2"/>
    <row r="47774" x14ac:dyDescent="0.2"/>
    <row r="47775" x14ac:dyDescent="0.2"/>
    <row r="47776" x14ac:dyDescent="0.2"/>
    <row r="47777" x14ac:dyDescent="0.2"/>
    <row r="47778" x14ac:dyDescent="0.2"/>
    <row r="47779" x14ac:dyDescent="0.2"/>
    <row r="47780" x14ac:dyDescent="0.2"/>
    <row r="47781" x14ac:dyDescent="0.2"/>
    <row r="47782" x14ac:dyDescent="0.2"/>
    <row r="47783" x14ac:dyDescent="0.2"/>
    <row r="47784" x14ac:dyDescent="0.2"/>
    <row r="47785" x14ac:dyDescent="0.2"/>
    <row r="47786" x14ac:dyDescent="0.2"/>
    <row r="47787" x14ac:dyDescent="0.2"/>
    <row r="47788" x14ac:dyDescent="0.2"/>
    <row r="47789" x14ac:dyDescent="0.2"/>
    <row r="47790" x14ac:dyDescent="0.2"/>
    <row r="47791" x14ac:dyDescent="0.2"/>
    <row r="47792" x14ac:dyDescent="0.2"/>
    <row r="47793" x14ac:dyDescent="0.2"/>
    <row r="47794" x14ac:dyDescent="0.2"/>
    <row r="47795" x14ac:dyDescent="0.2"/>
    <row r="47796" x14ac:dyDescent="0.2"/>
    <row r="47797" x14ac:dyDescent="0.2"/>
    <row r="47798" x14ac:dyDescent="0.2"/>
    <row r="47799" x14ac:dyDescent="0.2"/>
    <row r="47800" x14ac:dyDescent="0.2"/>
    <row r="47801" x14ac:dyDescent="0.2"/>
    <row r="47802" x14ac:dyDescent="0.2"/>
    <row r="47803" x14ac:dyDescent="0.2"/>
    <row r="47804" x14ac:dyDescent="0.2"/>
    <row r="47805" x14ac:dyDescent="0.2"/>
    <row r="47806" x14ac:dyDescent="0.2"/>
    <row r="47807" x14ac:dyDescent="0.2"/>
    <row r="47808" x14ac:dyDescent="0.2"/>
    <row r="47809" x14ac:dyDescent="0.2"/>
    <row r="47810" x14ac:dyDescent="0.2"/>
    <row r="47811" x14ac:dyDescent="0.2"/>
    <row r="47812" x14ac:dyDescent="0.2"/>
    <row r="47813" x14ac:dyDescent="0.2"/>
    <row r="47814" x14ac:dyDescent="0.2"/>
    <row r="47815" x14ac:dyDescent="0.2"/>
    <row r="47816" x14ac:dyDescent="0.2"/>
    <row r="47817" x14ac:dyDescent="0.2"/>
    <row r="47818" x14ac:dyDescent="0.2"/>
    <row r="47819" x14ac:dyDescent="0.2"/>
    <row r="47820" x14ac:dyDescent="0.2"/>
    <row r="47821" x14ac:dyDescent="0.2"/>
    <row r="47822" x14ac:dyDescent="0.2"/>
    <row r="47823" x14ac:dyDescent="0.2"/>
    <row r="47824" x14ac:dyDescent="0.2"/>
    <row r="47825" x14ac:dyDescent="0.2"/>
    <row r="47826" x14ac:dyDescent="0.2"/>
    <row r="47827" x14ac:dyDescent="0.2"/>
    <row r="47828" x14ac:dyDescent="0.2"/>
    <row r="47829" x14ac:dyDescent="0.2"/>
    <row r="47830" x14ac:dyDescent="0.2"/>
    <row r="47831" x14ac:dyDescent="0.2"/>
    <row r="47832" x14ac:dyDescent="0.2"/>
    <row r="47833" x14ac:dyDescent="0.2"/>
    <row r="47834" x14ac:dyDescent="0.2"/>
    <row r="47835" x14ac:dyDescent="0.2"/>
    <row r="47836" x14ac:dyDescent="0.2"/>
    <row r="47837" x14ac:dyDescent="0.2"/>
    <row r="47838" x14ac:dyDescent="0.2"/>
    <row r="47839" x14ac:dyDescent="0.2"/>
    <row r="47840" x14ac:dyDescent="0.2"/>
    <row r="47841" x14ac:dyDescent="0.2"/>
    <row r="47842" x14ac:dyDescent="0.2"/>
    <row r="47843" x14ac:dyDescent="0.2"/>
    <row r="47844" x14ac:dyDescent="0.2"/>
    <row r="47845" x14ac:dyDescent="0.2"/>
    <row r="47846" x14ac:dyDescent="0.2"/>
    <row r="47847" x14ac:dyDescent="0.2"/>
    <row r="47848" x14ac:dyDescent="0.2"/>
    <row r="47849" x14ac:dyDescent="0.2"/>
    <row r="47850" x14ac:dyDescent="0.2"/>
    <row r="47851" x14ac:dyDescent="0.2"/>
    <row r="47852" x14ac:dyDescent="0.2"/>
    <row r="47853" x14ac:dyDescent="0.2"/>
    <row r="47854" x14ac:dyDescent="0.2"/>
    <row r="47855" x14ac:dyDescent="0.2"/>
    <row r="47856" x14ac:dyDescent="0.2"/>
    <row r="47857" x14ac:dyDescent="0.2"/>
    <row r="47858" x14ac:dyDescent="0.2"/>
    <row r="47859" x14ac:dyDescent="0.2"/>
    <row r="47860" x14ac:dyDescent="0.2"/>
    <row r="47861" x14ac:dyDescent="0.2"/>
    <row r="47862" x14ac:dyDescent="0.2"/>
    <row r="47863" x14ac:dyDescent="0.2"/>
    <row r="47864" x14ac:dyDescent="0.2"/>
    <row r="47865" x14ac:dyDescent="0.2"/>
    <row r="47866" x14ac:dyDescent="0.2"/>
    <row r="47867" x14ac:dyDescent="0.2"/>
    <row r="47868" x14ac:dyDescent="0.2"/>
    <row r="47869" x14ac:dyDescent="0.2"/>
    <row r="47870" x14ac:dyDescent="0.2"/>
    <row r="47871" x14ac:dyDescent="0.2"/>
    <row r="47872" x14ac:dyDescent="0.2"/>
    <row r="47873" x14ac:dyDescent="0.2"/>
    <row r="47874" x14ac:dyDescent="0.2"/>
    <row r="47875" x14ac:dyDescent="0.2"/>
    <row r="47876" x14ac:dyDescent="0.2"/>
    <row r="47877" x14ac:dyDescent="0.2"/>
    <row r="47878" x14ac:dyDescent="0.2"/>
    <row r="47879" x14ac:dyDescent="0.2"/>
    <row r="47880" x14ac:dyDescent="0.2"/>
    <row r="47881" x14ac:dyDescent="0.2"/>
    <row r="47882" x14ac:dyDescent="0.2"/>
    <row r="47883" x14ac:dyDescent="0.2"/>
    <row r="47884" x14ac:dyDescent="0.2"/>
    <row r="47885" x14ac:dyDescent="0.2"/>
    <row r="47886" x14ac:dyDescent="0.2"/>
    <row r="47887" x14ac:dyDescent="0.2"/>
    <row r="47888" x14ac:dyDescent="0.2"/>
    <row r="47889" x14ac:dyDescent="0.2"/>
    <row r="47890" x14ac:dyDescent="0.2"/>
    <row r="47891" x14ac:dyDescent="0.2"/>
    <row r="47892" x14ac:dyDescent="0.2"/>
    <row r="47893" x14ac:dyDescent="0.2"/>
    <row r="47894" x14ac:dyDescent="0.2"/>
    <row r="47895" x14ac:dyDescent="0.2"/>
    <row r="47896" x14ac:dyDescent="0.2"/>
    <row r="47897" x14ac:dyDescent="0.2"/>
    <row r="47898" x14ac:dyDescent="0.2"/>
    <row r="47899" x14ac:dyDescent="0.2"/>
    <row r="47900" x14ac:dyDescent="0.2"/>
    <row r="47901" x14ac:dyDescent="0.2"/>
    <row r="47902" x14ac:dyDescent="0.2"/>
    <row r="47903" x14ac:dyDescent="0.2"/>
    <row r="47904" x14ac:dyDescent="0.2"/>
    <row r="47905" x14ac:dyDescent="0.2"/>
    <row r="47906" x14ac:dyDescent="0.2"/>
    <row r="47907" x14ac:dyDescent="0.2"/>
    <row r="47908" x14ac:dyDescent="0.2"/>
    <row r="47909" x14ac:dyDescent="0.2"/>
    <row r="47910" x14ac:dyDescent="0.2"/>
    <row r="47911" x14ac:dyDescent="0.2"/>
    <row r="47912" x14ac:dyDescent="0.2"/>
    <row r="47913" x14ac:dyDescent="0.2"/>
    <row r="47914" x14ac:dyDescent="0.2"/>
    <row r="47915" x14ac:dyDescent="0.2"/>
    <row r="47916" x14ac:dyDescent="0.2"/>
    <row r="47917" x14ac:dyDescent="0.2"/>
    <row r="47918" x14ac:dyDescent="0.2"/>
    <row r="47919" x14ac:dyDescent="0.2"/>
    <row r="47920" x14ac:dyDescent="0.2"/>
    <row r="47921" x14ac:dyDescent="0.2"/>
    <row r="47922" x14ac:dyDescent="0.2"/>
    <row r="47923" x14ac:dyDescent="0.2"/>
    <row r="47924" x14ac:dyDescent="0.2"/>
    <row r="47925" x14ac:dyDescent="0.2"/>
    <row r="47926" x14ac:dyDescent="0.2"/>
    <row r="47927" x14ac:dyDescent="0.2"/>
    <row r="47928" x14ac:dyDescent="0.2"/>
    <row r="47929" x14ac:dyDescent="0.2"/>
    <row r="47930" x14ac:dyDescent="0.2"/>
    <row r="47931" x14ac:dyDescent="0.2"/>
    <row r="47932" x14ac:dyDescent="0.2"/>
    <row r="47933" x14ac:dyDescent="0.2"/>
    <row r="47934" x14ac:dyDescent="0.2"/>
    <row r="47935" x14ac:dyDescent="0.2"/>
    <row r="47936" x14ac:dyDescent="0.2"/>
    <row r="47937" x14ac:dyDescent="0.2"/>
    <row r="47938" x14ac:dyDescent="0.2"/>
    <row r="47939" x14ac:dyDescent="0.2"/>
    <row r="47940" x14ac:dyDescent="0.2"/>
    <row r="47941" x14ac:dyDescent="0.2"/>
    <row r="47942" x14ac:dyDescent="0.2"/>
    <row r="47943" x14ac:dyDescent="0.2"/>
    <row r="47944" x14ac:dyDescent="0.2"/>
    <row r="47945" x14ac:dyDescent="0.2"/>
    <row r="47946" x14ac:dyDescent="0.2"/>
    <row r="47947" x14ac:dyDescent="0.2"/>
    <row r="47948" x14ac:dyDescent="0.2"/>
    <row r="47949" x14ac:dyDescent="0.2"/>
    <row r="47950" x14ac:dyDescent="0.2"/>
    <row r="47951" x14ac:dyDescent="0.2"/>
    <row r="47952" x14ac:dyDescent="0.2"/>
    <row r="47953" x14ac:dyDescent="0.2"/>
    <row r="47954" x14ac:dyDescent="0.2"/>
    <row r="47955" x14ac:dyDescent="0.2"/>
    <row r="47956" x14ac:dyDescent="0.2"/>
    <row r="47957" x14ac:dyDescent="0.2"/>
    <row r="47958" x14ac:dyDescent="0.2"/>
    <row r="47959" x14ac:dyDescent="0.2"/>
    <row r="47960" x14ac:dyDescent="0.2"/>
    <row r="47961" x14ac:dyDescent="0.2"/>
    <row r="47962" x14ac:dyDescent="0.2"/>
    <row r="47963" x14ac:dyDescent="0.2"/>
    <row r="47964" x14ac:dyDescent="0.2"/>
    <row r="47965" x14ac:dyDescent="0.2"/>
    <row r="47966" x14ac:dyDescent="0.2"/>
    <row r="47967" x14ac:dyDescent="0.2"/>
    <row r="47968" x14ac:dyDescent="0.2"/>
    <row r="47969" x14ac:dyDescent="0.2"/>
    <row r="47970" x14ac:dyDescent="0.2"/>
    <row r="47971" x14ac:dyDescent="0.2"/>
    <row r="47972" x14ac:dyDescent="0.2"/>
    <row r="47973" x14ac:dyDescent="0.2"/>
    <row r="47974" x14ac:dyDescent="0.2"/>
    <row r="47975" x14ac:dyDescent="0.2"/>
    <row r="47976" x14ac:dyDescent="0.2"/>
    <row r="47977" x14ac:dyDescent="0.2"/>
    <row r="47978" x14ac:dyDescent="0.2"/>
    <row r="47979" x14ac:dyDescent="0.2"/>
    <row r="47980" x14ac:dyDescent="0.2"/>
    <row r="47981" x14ac:dyDescent="0.2"/>
    <row r="47982" x14ac:dyDescent="0.2"/>
    <row r="47983" x14ac:dyDescent="0.2"/>
    <row r="47984" x14ac:dyDescent="0.2"/>
    <row r="47985" x14ac:dyDescent="0.2"/>
    <row r="47986" x14ac:dyDescent="0.2"/>
    <row r="47987" x14ac:dyDescent="0.2"/>
    <row r="47988" x14ac:dyDescent="0.2"/>
    <row r="47989" x14ac:dyDescent="0.2"/>
    <row r="47990" x14ac:dyDescent="0.2"/>
    <row r="47991" x14ac:dyDescent="0.2"/>
    <row r="47992" x14ac:dyDescent="0.2"/>
    <row r="47993" x14ac:dyDescent="0.2"/>
    <row r="47994" x14ac:dyDescent="0.2"/>
    <row r="47995" x14ac:dyDescent="0.2"/>
    <row r="47996" x14ac:dyDescent="0.2"/>
    <row r="47997" x14ac:dyDescent="0.2"/>
    <row r="47998" x14ac:dyDescent="0.2"/>
    <row r="47999" x14ac:dyDescent="0.2"/>
    <row r="48000" x14ac:dyDescent="0.2"/>
    <row r="48001" x14ac:dyDescent="0.2"/>
    <row r="48002" x14ac:dyDescent="0.2"/>
    <row r="48003" x14ac:dyDescent="0.2"/>
    <row r="48004" x14ac:dyDescent="0.2"/>
    <row r="48005" x14ac:dyDescent="0.2"/>
    <row r="48006" x14ac:dyDescent="0.2"/>
    <row r="48007" x14ac:dyDescent="0.2"/>
    <row r="48008" x14ac:dyDescent="0.2"/>
    <row r="48009" x14ac:dyDescent="0.2"/>
    <row r="48010" x14ac:dyDescent="0.2"/>
    <row r="48011" x14ac:dyDescent="0.2"/>
    <row r="48012" x14ac:dyDescent="0.2"/>
    <row r="48013" x14ac:dyDescent="0.2"/>
    <row r="48014" x14ac:dyDescent="0.2"/>
    <row r="48015" x14ac:dyDescent="0.2"/>
    <row r="48016" x14ac:dyDescent="0.2"/>
    <row r="48017" x14ac:dyDescent="0.2"/>
    <row r="48018" x14ac:dyDescent="0.2"/>
    <row r="48019" x14ac:dyDescent="0.2"/>
    <row r="48020" x14ac:dyDescent="0.2"/>
    <row r="48021" x14ac:dyDescent="0.2"/>
    <row r="48022" x14ac:dyDescent="0.2"/>
    <row r="48023" x14ac:dyDescent="0.2"/>
    <row r="48024" x14ac:dyDescent="0.2"/>
    <row r="48025" x14ac:dyDescent="0.2"/>
    <row r="48026" x14ac:dyDescent="0.2"/>
    <row r="48027" x14ac:dyDescent="0.2"/>
    <row r="48028" x14ac:dyDescent="0.2"/>
    <row r="48029" x14ac:dyDescent="0.2"/>
    <row r="48030" x14ac:dyDescent="0.2"/>
    <row r="48031" x14ac:dyDescent="0.2"/>
    <row r="48032" x14ac:dyDescent="0.2"/>
    <row r="48033" x14ac:dyDescent="0.2"/>
    <row r="48034" x14ac:dyDescent="0.2"/>
    <row r="48035" x14ac:dyDescent="0.2"/>
    <row r="48036" x14ac:dyDescent="0.2"/>
    <row r="48037" x14ac:dyDescent="0.2"/>
    <row r="48038" x14ac:dyDescent="0.2"/>
    <row r="48039" x14ac:dyDescent="0.2"/>
    <row r="48040" x14ac:dyDescent="0.2"/>
    <row r="48041" x14ac:dyDescent="0.2"/>
    <row r="48042" x14ac:dyDescent="0.2"/>
    <row r="48043" x14ac:dyDescent="0.2"/>
    <row r="48044" x14ac:dyDescent="0.2"/>
    <row r="48045" x14ac:dyDescent="0.2"/>
    <row r="48046" x14ac:dyDescent="0.2"/>
    <row r="48047" x14ac:dyDescent="0.2"/>
    <row r="48048" x14ac:dyDescent="0.2"/>
    <row r="48049" x14ac:dyDescent="0.2"/>
    <row r="48050" x14ac:dyDescent="0.2"/>
    <row r="48051" x14ac:dyDescent="0.2"/>
    <row r="48052" x14ac:dyDescent="0.2"/>
    <row r="48053" x14ac:dyDescent="0.2"/>
    <row r="48054" x14ac:dyDescent="0.2"/>
    <row r="48055" x14ac:dyDescent="0.2"/>
    <row r="48056" x14ac:dyDescent="0.2"/>
    <row r="48057" x14ac:dyDescent="0.2"/>
    <row r="48058" x14ac:dyDescent="0.2"/>
    <row r="48059" x14ac:dyDescent="0.2"/>
    <row r="48060" x14ac:dyDescent="0.2"/>
    <row r="48061" x14ac:dyDescent="0.2"/>
    <row r="48062" x14ac:dyDescent="0.2"/>
    <row r="48063" x14ac:dyDescent="0.2"/>
    <row r="48064" x14ac:dyDescent="0.2"/>
    <row r="48065" x14ac:dyDescent="0.2"/>
    <row r="48066" x14ac:dyDescent="0.2"/>
    <row r="48067" x14ac:dyDescent="0.2"/>
    <row r="48068" x14ac:dyDescent="0.2"/>
    <row r="48069" x14ac:dyDescent="0.2"/>
    <row r="48070" x14ac:dyDescent="0.2"/>
    <row r="48071" x14ac:dyDescent="0.2"/>
    <row r="48072" x14ac:dyDescent="0.2"/>
    <row r="48073" x14ac:dyDescent="0.2"/>
    <row r="48074" x14ac:dyDescent="0.2"/>
    <row r="48075" x14ac:dyDescent="0.2"/>
    <row r="48076" x14ac:dyDescent="0.2"/>
    <row r="48077" x14ac:dyDescent="0.2"/>
    <row r="48078" x14ac:dyDescent="0.2"/>
    <row r="48079" x14ac:dyDescent="0.2"/>
    <row r="48080" x14ac:dyDescent="0.2"/>
    <row r="48081" x14ac:dyDescent="0.2"/>
    <row r="48082" x14ac:dyDescent="0.2"/>
    <row r="48083" x14ac:dyDescent="0.2"/>
    <row r="48084" x14ac:dyDescent="0.2"/>
    <row r="48085" x14ac:dyDescent="0.2"/>
    <row r="48086" x14ac:dyDescent="0.2"/>
    <row r="48087" x14ac:dyDescent="0.2"/>
    <row r="48088" x14ac:dyDescent="0.2"/>
    <row r="48089" x14ac:dyDescent="0.2"/>
    <row r="48090" x14ac:dyDescent="0.2"/>
    <row r="48091" x14ac:dyDescent="0.2"/>
    <row r="48092" x14ac:dyDescent="0.2"/>
    <row r="48093" x14ac:dyDescent="0.2"/>
    <row r="48094" x14ac:dyDescent="0.2"/>
    <row r="48095" x14ac:dyDescent="0.2"/>
    <row r="48096" x14ac:dyDescent="0.2"/>
    <row r="48097" x14ac:dyDescent="0.2"/>
    <row r="48098" x14ac:dyDescent="0.2"/>
    <row r="48099" x14ac:dyDescent="0.2"/>
    <row r="48100" x14ac:dyDescent="0.2"/>
    <row r="48101" x14ac:dyDescent="0.2"/>
    <row r="48102" x14ac:dyDescent="0.2"/>
    <row r="48103" x14ac:dyDescent="0.2"/>
    <row r="48104" x14ac:dyDescent="0.2"/>
    <row r="48105" x14ac:dyDescent="0.2"/>
    <row r="48106" x14ac:dyDescent="0.2"/>
    <row r="48107" x14ac:dyDescent="0.2"/>
    <row r="48108" x14ac:dyDescent="0.2"/>
    <row r="48109" x14ac:dyDescent="0.2"/>
    <row r="48110" x14ac:dyDescent="0.2"/>
    <row r="48111" x14ac:dyDescent="0.2"/>
    <row r="48112" x14ac:dyDescent="0.2"/>
    <row r="48113" x14ac:dyDescent="0.2"/>
    <row r="48114" x14ac:dyDescent="0.2"/>
    <row r="48115" x14ac:dyDescent="0.2"/>
    <row r="48116" x14ac:dyDescent="0.2"/>
    <row r="48117" x14ac:dyDescent="0.2"/>
    <row r="48118" x14ac:dyDescent="0.2"/>
    <row r="48119" x14ac:dyDescent="0.2"/>
    <row r="48120" x14ac:dyDescent="0.2"/>
    <row r="48121" x14ac:dyDescent="0.2"/>
    <row r="48122" x14ac:dyDescent="0.2"/>
    <row r="48123" x14ac:dyDescent="0.2"/>
    <row r="48124" x14ac:dyDescent="0.2"/>
    <row r="48125" x14ac:dyDescent="0.2"/>
    <row r="48126" x14ac:dyDescent="0.2"/>
    <row r="48127" x14ac:dyDescent="0.2"/>
    <row r="48128" x14ac:dyDescent="0.2"/>
    <row r="48129" x14ac:dyDescent="0.2"/>
    <row r="48130" x14ac:dyDescent="0.2"/>
    <row r="48131" x14ac:dyDescent="0.2"/>
    <row r="48132" x14ac:dyDescent="0.2"/>
    <row r="48133" x14ac:dyDescent="0.2"/>
    <row r="48134" x14ac:dyDescent="0.2"/>
    <row r="48135" x14ac:dyDescent="0.2"/>
    <row r="48136" x14ac:dyDescent="0.2"/>
    <row r="48137" x14ac:dyDescent="0.2"/>
    <row r="48138" x14ac:dyDescent="0.2"/>
    <row r="48139" x14ac:dyDescent="0.2"/>
    <row r="48140" x14ac:dyDescent="0.2"/>
    <row r="48141" x14ac:dyDescent="0.2"/>
    <row r="48142" x14ac:dyDescent="0.2"/>
    <row r="48143" x14ac:dyDescent="0.2"/>
    <row r="48144" x14ac:dyDescent="0.2"/>
    <row r="48145" x14ac:dyDescent="0.2"/>
    <row r="48146" x14ac:dyDescent="0.2"/>
    <row r="48147" x14ac:dyDescent="0.2"/>
    <row r="48148" x14ac:dyDescent="0.2"/>
    <row r="48149" x14ac:dyDescent="0.2"/>
    <row r="48150" x14ac:dyDescent="0.2"/>
    <row r="48151" x14ac:dyDescent="0.2"/>
    <row r="48152" x14ac:dyDescent="0.2"/>
    <row r="48153" x14ac:dyDescent="0.2"/>
    <row r="48154" x14ac:dyDescent="0.2"/>
    <row r="48155" x14ac:dyDescent="0.2"/>
    <row r="48156" x14ac:dyDescent="0.2"/>
    <row r="48157" x14ac:dyDescent="0.2"/>
    <row r="48158" x14ac:dyDescent="0.2"/>
    <row r="48159" x14ac:dyDescent="0.2"/>
    <row r="48160" x14ac:dyDescent="0.2"/>
    <row r="48161" x14ac:dyDescent="0.2"/>
    <row r="48162" x14ac:dyDescent="0.2"/>
    <row r="48163" x14ac:dyDescent="0.2"/>
    <row r="48164" x14ac:dyDescent="0.2"/>
    <row r="48165" x14ac:dyDescent="0.2"/>
    <row r="48166" x14ac:dyDescent="0.2"/>
    <row r="48167" x14ac:dyDescent="0.2"/>
    <row r="48168" x14ac:dyDescent="0.2"/>
    <row r="48169" x14ac:dyDescent="0.2"/>
    <row r="48170" x14ac:dyDescent="0.2"/>
    <row r="48171" x14ac:dyDescent="0.2"/>
    <row r="48172" x14ac:dyDescent="0.2"/>
    <row r="48173" x14ac:dyDescent="0.2"/>
    <row r="48174" x14ac:dyDescent="0.2"/>
    <row r="48175" x14ac:dyDescent="0.2"/>
    <row r="48176" x14ac:dyDescent="0.2"/>
    <row r="48177" x14ac:dyDescent="0.2"/>
    <row r="48178" x14ac:dyDescent="0.2"/>
    <row r="48179" x14ac:dyDescent="0.2"/>
    <row r="48180" x14ac:dyDescent="0.2"/>
    <row r="48181" x14ac:dyDescent="0.2"/>
    <row r="48182" x14ac:dyDescent="0.2"/>
    <row r="48183" x14ac:dyDescent="0.2"/>
    <row r="48184" x14ac:dyDescent="0.2"/>
    <row r="48185" x14ac:dyDescent="0.2"/>
    <row r="48186" x14ac:dyDescent="0.2"/>
    <row r="48187" x14ac:dyDescent="0.2"/>
    <row r="48188" x14ac:dyDescent="0.2"/>
    <row r="48189" x14ac:dyDescent="0.2"/>
    <row r="48190" x14ac:dyDescent="0.2"/>
    <row r="48191" x14ac:dyDescent="0.2"/>
    <row r="48192" x14ac:dyDescent="0.2"/>
    <row r="48193" x14ac:dyDescent="0.2"/>
    <row r="48194" x14ac:dyDescent="0.2"/>
    <row r="48195" x14ac:dyDescent="0.2"/>
    <row r="48196" x14ac:dyDescent="0.2"/>
    <row r="48197" x14ac:dyDescent="0.2"/>
    <row r="48198" x14ac:dyDescent="0.2"/>
    <row r="48199" x14ac:dyDescent="0.2"/>
    <row r="48200" x14ac:dyDescent="0.2"/>
    <row r="48201" x14ac:dyDescent="0.2"/>
    <row r="48202" x14ac:dyDescent="0.2"/>
    <row r="48203" x14ac:dyDescent="0.2"/>
    <row r="48204" x14ac:dyDescent="0.2"/>
    <row r="48205" x14ac:dyDescent="0.2"/>
    <row r="48206" x14ac:dyDescent="0.2"/>
    <row r="48207" x14ac:dyDescent="0.2"/>
    <row r="48208" x14ac:dyDescent="0.2"/>
    <row r="48209" x14ac:dyDescent="0.2"/>
    <row r="48210" x14ac:dyDescent="0.2"/>
    <row r="48211" x14ac:dyDescent="0.2"/>
    <row r="48212" x14ac:dyDescent="0.2"/>
    <row r="48213" x14ac:dyDescent="0.2"/>
    <row r="48214" x14ac:dyDescent="0.2"/>
    <row r="48215" x14ac:dyDescent="0.2"/>
    <row r="48216" x14ac:dyDescent="0.2"/>
    <row r="48217" x14ac:dyDescent="0.2"/>
    <row r="48218" x14ac:dyDescent="0.2"/>
    <row r="48219" x14ac:dyDescent="0.2"/>
    <row r="48220" x14ac:dyDescent="0.2"/>
    <row r="48221" x14ac:dyDescent="0.2"/>
    <row r="48222" x14ac:dyDescent="0.2"/>
    <row r="48223" x14ac:dyDescent="0.2"/>
    <row r="48224" x14ac:dyDescent="0.2"/>
    <row r="48225" x14ac:dyDescent="0.2"/>
    <row r="48226" x14ac:dyDescent="0.2"/>
    <row r="48227" x14ac:dyDescent="0.2"/>
    <row r="48228" x14ac:dyDescent="0.2"/>
    <row r="48229" x14ac:dyDescent="0.2"/>
    <row r="48230" x14ac:dyDescent="0.2"/>
    <row r="48231" x14ac:dyDescent="0.2"/>
    <row r="48232" x14ac:dyDescent="0.2"/>
    <row r="48233" x14ac:dyDescent="0.2"/>
    <row r="48234" x14ac:dyDescent="0.2"/>
    <row r="48235" x14ac:dyDescent="0.2"/>
    <row r="48236" x14ac:dyDescent="0.2"/>
    <row r="48237" x14ac:dyDescent="0.2"/>
    <row r="48238" x14ac:dyDescent="0.2"/>
    <row r="48239" x14ac:dyDescent="0.2"/>
    <row r="48240" x14ac:dyDescent="0.2"/>
    <row r="48241" x14ac:dyDescent="0.2"/>
    <row r="48242" x14ac:dyDescent="0.2"/>
    <row r="48243" x14ac:dyDescent="0.2"/>
    <row r="48244" x14ac:dyDescent="0.2"/>
    <row r="48245" x14ac:dyDescent="0.2"/>
    <row r="48246" x14ac:dyDescent="0.2"/>
    <row r="48247" x14ac:dyDescent="0.2"/>
    <row r="48248" x14ac:dyDescent="0.2"/>
    <row r="48249" x14ac:dyDescent="0.2"/>
    <row r="48250" x14ac:dyDescent="0.2"/>
    <row r="48251" x14ac:dyDescent="0.2"/>
    <row r="48252" x14ac:dyDescent="0.2"/>
    <row r="48253" x14ac:dyDescent="0.2"/>
    <row r="48254" x14ac:dyDescent="0.2"/>
    <row r="48255" x14ac:dyDescent="0.2"/>
    <row r="48256" x14ac:dyDescent="0.2"/>
    <row r="48257" x14ac:dyDescent="0.2"/>
    <row r="48258" x14ac:dyDescent="0.2"/>
    <row r="48259" x14ac:dyDescent="0.2"/>
    <row r="48260" x14ac:dyDescent="0.2"/>
    <row r="48261" x14ac:dyDescent="0.2"/>
    <row r="48262" x14ac:dyDescent="0.2"/>
    <row r="48263" x14ac:dyDescent="0.2"/>
    <row r="48264" x14ac:dyDescent="0.2"/>
    <row r="48265" x14ac:dyDescent="0.2"/>
    <row r="48266" x14ac:dyDescent="0.2"/>
    <row r="48267" x14ac:dyDescent="0.2"/>
    <row r="48268" x14ac:dyDescent="0.2"/>
    <row r="48269" x14ac:dyDescent="0.2"/>
    <row r="48270" x14ac:dyDescent="0.2"/>
    <row r="48271" x14ac:dyDescent="0.2"/>
    <row r="48272" x14ac:dyDescent="0.2"/>
    <row r="48273" x14ac:dyDescent="0.2"/>
    <row r="48274" x14ac:dyDescent="0.2"/>
    <row r="48275" x14ac:dyDescent="0.2"/>
    <row r="48276" x14ac:dyDescent="0.2"/>
    <row r="48277" x14ac:dyDescent="0.2"/>
    <row r="48278" x14ac:dyDescent="0.2"/>
    <row r="48279" x14ac:dyDescent="0.2"/>
    <row r="48280" x14ac:dyDescent="0.2"/>
    <row r="48281" x14ac:dyDescent="0.2"/>
    <row r="48282" x14ac:dyDescent="0.2"/>
    <row r="48283" x14ac:dyDescent="0.2"/>
    <row r="48284" x14ac:dyDescent="0.2"/>
    <row r="48285" x14ac:dyDescent="0.2"/>
    <row r="48286" x14ac:dyDescent="0.2"/>
    <row r="48287" x14ac:dyDescent="0.2"/>
    <row r="48288" x14ac:dyDescent="0.2"/>
    <row r="48289" x14ac:dyDescent="0.2"/>
    <row r="48290" x14ac:dyDescent="0.2"/>
    <row r="48291" x14ac:dyDescent="0.2"/>
    <row r="48292" x14ac:dyDescent="0.2"/>
    <row r="48293" x14ac:dyDescent="0.2"/>
    <row r="48294" x14ac:dyDescent="0.2"/>
    <row r="48295" x14ac:dyDescent="0.2"/>
    <row r="48296" x14ac:dyDescent="0.2"/>
    <row r="48297" x14ac:dyDescent="0.2"/>
    <row r="48298" x14ac:dyDescent="0.2"/>
    <row r="48299" x14ac:dyDescent="0.2"/>
    <row r="48300" x14ac:dyDescent="0.2"/>
    <row r="48301" x14ac:dyDescent="0.2"/>
    <row r="48302" x14ac:dyDescent="0.2"/>
    <row r="48303" x14ac:dyDescent="0.2"/>
    <row r="48304" x14ac:dyDescent="0.2"/>
    <row r="48305" x14ac:dyDescent="0.2"/>
    <row r="48306" x14ac:dyDescent="0.2"/>
    <row r="48307" x14ac:dyDescent="0.2"/>
    <row r="48308" x14ac:dyDescent="0.2"/>
    <row r="48309" x14ac:dyDescent="0.2"/>
    <row r="48310" x14ac:dyDescent="0.2"/>
    <row r="48311" x14ac:dyDescent="0.2"/>
    <row r="48312" x14ac:dyDescent="0.2"/>
    <row r="48313" x14ac:dyDescent="0.2"/>
    <row r="48314" x14ac:dyDescent="0.2"/>
    <row r="48315" x14ac:dyDescent="0.2"/>
    <row r="48316" x14ac:dyDescent="0.2"/>
    <row r="48317" x14ac:dyDescent="0.2"/>
    <row r="48318" x14ac:dyDescent="0.2"/>
    <row r="48319" x14ac:dyDescent="0.2"/>
    <row r="48320" x14ac:dyDescent="0.2"/>
    <row r="48321" x14ac:dyDescent="0.2"/>
    <row r="48322" x14ac:dyDescent="0.2"/>
    <row r="48323" x14ac:dyDescent="0.2"/>
    <row r="48324" x14ac:dyDescent="0.2"/>
    <row r="48325" x14ac:dyDescent="0.2"/>
    <row r="48326" x14ac:dyDescent="0.2"/>
    <row r="48327" x14ac:dyDescent="0.2"/>
    <row r="48328" x14ac:dyDescent="0.2"/>
    <row r="48329" x14ac:dyDescent="0.2"/>
    <row r="48330" x14ac:dyDescent="0.2"/>
    <row r="48331" x14ac:dyDescent="0.2"/>
    <row r="48332" x14ac:dyDescent="0.2"/>
    <row r="48333" x14ac:dyDescent="0.2"/>
    <row r="48334" x14ac:dyDescent="0.2"/>
    <row r="48335" x14ac:dyDescent="0.2"/>
    <row r="48336" x14ac:dyDescent="0.2"/>
    <row r="48337" x14ac:dyDescent="0.2"/>
    <row r="48338" x14ac:dyDescent="0.2"/>
    <row r="48339" x14ac:dyDescent="0.2"/>
    <row r="48340" x14ac:dyDescent="0.2"/>
    <row r="48341" x14ac:dyDescent="0.2"/>
    <row r="48342" x14ac:dyDescent="0.2"/>
    <row r="48343" x14ac:dyDescent="0.2"/>
    <row r="48344" x14ac:dyDescent="0.2"/>
    <row r="48345" x14ac:dyDescent="0.2"/>
    <row r="48346" x14ac:dyDescent="0.2"/>
    <row r="48347" x14ac:dyDescent="0.2"/>
    <row r="48348" x14ac:dyDescent="0.2"/>
    <row r="48349" x14ac:dyDescent="0.2"/>
    <row r="48350" x14ac:dyDescent="0.2"/>
    <row r="48351" x14ac:dyDescent="0.2"/>
    <row r="48352" x14ac:dyDescent="0.2"/>
    <row r="48353" x14ac:dyDescent="0.2"/>
    <row r="48354" x14ac:dyDescent="0.2"/>
    <row r="48355" x14ac:dyDescent="0.2"/>
    <row r="48356" x14ac:dyDescent="0.2"/>
    <row r="48357" x14ac:dyDescent="0.2"/>
    <row r="48358" x14ac:dyDescent="0.2"/>
    <row r="48359" x14ac:dyDescent="0.2"/>
    <row r="48360" x14ac:dyDescent="0.2"/>
    <row r="48361" x14ac:dyDescent="0.2"/>
    <row r="48362" x14ac:dyDescent="0.2"/>
    <row r="48363" x14ac:dyDescent="0.2"/>
    <row r="48364" x14ac:dyDescent="0.2"/>
    <row r="48365" x14ac:dyDescent="0.2"/>
    <row r="48366" x14ac:dyDescent="0.2"/>
    <row r="48367" x14ac:dyDescent="0.2"/>
    <row r="48368" x14ac:dyDescent="0.2"/>
    <row r="48369" x14ac:dyDescent="0.2"/>
    <row r="48370" x14ac:dyDescent="0.2"/>
    <row r="48371" x14ac:dyDescent="0.2"/>
    <row r="48372" x14ac:dyDescent="0.2"/>
    <row r="48373" x14ac:dyDescent="0.2"/>
    <row r="48374" x14ac:dyDescent="0.2"/>
    <row r="48375" x14ac:dyDescent="0.2"/>
    <row r="48376" x14ac:dyDescent="0.2"/>
    <row r="48377" x14ac:dyDescent="0.2"/>
    <row r="48378" x14ac:dyDescent="0.2"/>
    <row r="48379" x14ac:dyDescent="0.2"/>
    <row r="48380" x14ac:dyDescent="0.2"/>
    <row r="48381" x14ac:dyDescent="0.2"/>
    <row r="48382" x14ac:dyDescent="0.2"/>
    <row r="48383" x14ac:dyDescent="0.2"/>
    <row r="48384" x14ac:dyDescent="0.2"/>
    <row r="48385" x14ac:dyDescent="0.2"/>
    <row r="48386" x14ac:dyDescent="0.2"/>
    <row r="48387" x14ac:dyDescent="0.2"/>
    <row r="48388" x14ac:dyDescent="0.2"/>
    <row r="48389" x14ac:dyDescent="0.2"/>
    <row r="48390" x14ac:dyDescent="0.2"/>
    <row r="48391" x14ac:dyDescent="0.2"/>
    <row r="48392" x14ac:dyDescent="0.2"/>
    <row r="48393" x14ac:dyDescent="0.2"/>
    <row r="48394" x14ac:dyDescent="0.2"/>
    <row r="48395" x14ac:dyDescent="0.2"/>
    <row r="48396" x14ac:dyDescent="0.2"/>
    <row r="48397" x14ac:dyDescent="0.2"/>
    <row r="48398" x14ac:dyDescent="0.2"/>
    <row r="48399" x14ac:dyDescent="0.2"/>
    <row r="48400" x14ac:dyDescent="0.2"/>
    <row r="48401" x14ac:dyDescent="0.2"/>
    <row r="48402" x14ac:dyDescent="0.2"/>
    <row r="48403" x14ac:dyDescent="0.2"/>
    <row r="48404" x14ac:dyDescent="0.2"/>
    <row r="48405" x14ac:dyDescent="0.2"/>
    <row r="48406" x14ac:dyDescent="0.2"/>
    <row r="48407" x14ac:dyDescent="0.2"/>
    <row r="48408" x14ac:dyDescent="0.2"/>
    <row r="48409" x14ac:dyDescent="0.2"/>
    <row r="48410" x14ac:dyDescent="0.2"/>
    <row r="48411" x14ac:dyDescent="0.2"/>
    <row r="48412" x14ac:dyDescent="0.2"/>
    <row r="48413" x14ac:dyDescent="0.2"/>
    <row r="48414" x14ac:dyDescent="0.2"/>
    <row r="48415" x14ac:dyDescent="0.2"/>
    <row r="48416" x14ac:dyDescent="0.2"/>
    <row r="48417" x14ac:dyDescent="0.2"/>
    <row r="48418" x14ac:dyDescent="0.2"/>
    <row r="48419" x14ac:dyDescent="0.2"/>
    <row r="48420" x14ac:dyDescent="0.2"/>
    <row r="48421" x14ac:dyDescent="0.2"/>
    <row r="48422" x14ac:dyDescent="0.2"/>
    <row r="48423" x14ac:dyDescent="0.2"/>
    <row r="48424" x14ac:dyDescent="0.2"/>
    <row r="48425" x14ac:dyDescent="0.2"/>
    <row r="48426" x14ac:dyDescent="0.2"/>
    <row r="48427" x14ac:dyDescent="0.2"/>
    <row r="48428" x14ac:dyDescent="0.2"/>
    <row r="48429" x14ac:dyDescent="0.2"/>
    <row r="48430" x14ac:dyDescent="0.2"/>
    <row r="48431" x14ac:dyDescent="0.2"/>
    <row r="48432" x14ac:dyDescent="0.2"/>
    <row r="48433" x14ac:dyDescent="0.2"/>
    <row r="48434" x14ac:dyDescent="0.2"/>
    <row r="48435" x14ac:dyDescent="0.2"/>
    <row r="48436" x14ac:dyDescent="0.2"/>
    <row r="48437" x14ac:dyDescent="0.2"/>
    <row r="48438" x14ac:dyDescent="0.2"/>
    <row r="48439" x14ac:dyDescent="0.2"/>
    <row r="48440" x14ac:dyDescent="0.2"/>
    <row r="48441" x14ac:dyDescent="0.2"/>
    <row r="48442" x14ac:dyDescent="0.2"/>
    <row r="48443" x14ac:dyDescent="0.2"/>
    <row r="48444" x14ac:dyDescent="0.2"/>
    <row r="48445" x14ac:dyDescent="0.2"/>
    <row r="48446" x14ac:dyDescent="0.2"/>
    <row r="48447" x14ac:dyDescent="0.2"/>
    <row r="48448" x14ac:dyDescent="0.2"/>
    <row r="48449" x14ac:dyDescent="0.2"/>
    <row r="48450" x14ac:dyDescent="0.2"/>
    <row r="48451" x14ac:dyDescent="0.2"/>
    <row r="48452" x14ac:dyDescent="0.2"/>
    <row r="48453" x14ac:dyDescent="0.2"/>
    <row r="48454" x14ac:dyDescent="0.2"/>
    <row r="48455" x14ac:dyDescent="0.2"/>
    <row r="48456" x14ac:dyDescent="0.2"/>
    <row r="48457" x14ac:dyDescent="0.2"/>
    <row r="48458" x14ac:dyDescent="0.2"/>
    <row r="48459" x14ac:dyDescent="0.2"/>
    <row r="48460" x14ac:dyDescent="0.2"/>
    <row r="48461" x14ac:dyDescent="0.2"/>
    <row r="48462" x14ac:dyDescent="0.2"/>
    <row r="48463" x14ac:dyDescent="0.2"/>
    <row r="48464" x14ac:dyDescent="0.2"/>
    <row r="48465" x14ac:dyDescent="0.2"/>
    <row r="48466" x14ac:dyDescent="0.2"/>
    <row r="48467" x14ac:dyDescent="0.2"/>
    <row r="48468" x14ac:dyDescent="0.2"/>
    <row r="48469" x14ac:dyDescent="0.2"/>
    <row r="48470" x14ac:dyDescent="0.2"/>
    <row r="48471" x14ac:dyDescent="0.2"/>
    <row r="48472" x14ac:dyDescent="0.2"/>
    <row r="48473" x14ac:dyDescent="0.2"/>
    <row r="48474" x14ac:dyDescent="0.2"/>
    <row r="48475" x14ac:dyDescent="0.2"/>
    <row r="48476" x14ac:dyDescent="0.2"/>
    <row r="48477" x14ac:dyDescent="0.2"/>
    <row r="48478" x14ac:dyDescent="0.2"/>
    <row r="48479" x14ac:dyDescent="0.2"/>
    <row r="48480" x14ac:dyDescent="0.2"/>
    <row r="48481" x14ac:dyDescent="0.2"/>
    <row r="48482" x14ac:dyDescent="0.2"/>
    <row r="48483" x14ac:dyDescent="0.2"/>
    <row r="48484" x14ac:dyDescent="0.2"/>
    <row r="48485" x14ac:dyDescent="0.2"/>
    <row r="48486" x14ac:dyDescent="0.2"/>
    <row r="48487" x14ac:dyDescent="0.2"/>
    <row r="48488" x14ac:dyDescent="0.2"/>
    <row r="48489" x14ac:dyDescent="0.2"/>
    <row r="48490" x14ac:dyDescent="0.2"/>
    <row r="48491" x14ac:dyDescent="0.2"/>
    <row r="48492" x14ac:dyDescent="0.2"/>
    <row r="48493" x14ac:dyDescent="0.2"/>
    <row r="48494" x14ac:dyDescent="0.2"/>
    <row r="48495" x14ac:dyDescent="0.2"/>
    <row r="48496" x14ac:dyDescent="0.2"/>
    <row r="48497" x14ac:dyDescent="0.2"/>
    <row r="48498" x14ac:dyDescent="0.2"/>
    <row r="48499" x14ac:dyDescent="0.2"/>
    <row r="48500" x14ac:dyDescent="0.2"/>
    <row r="48501" x14ac:dyDescent="0.2"/>
    <row r="48502" x14ac:dyDescent="0.2"/>
    <row r="48503" x14ac:dyDescent="0.2"/>
    <row r="48504" x14ac:dyDescent="0.2"/>
    <row r="48505" x14ac:dyDescent="0.2"/>
    <row r="48506" x14ac:dyDescent="0.2"/>
    <row r="48507" x14ac:dyDescent="0.2"/>
    <row r="48508" x14ac:dyDescent="0.2"/>
    <row r="48509" x14ac:dyDescent="0.2"/>
    <row r="48510" x14ac:dyDescent="0.2"/>
    <row r="48511" x14ac:dyDescent="0.2"/>
    <row r="48512" x14ac:dyDescent="0.2"/>
    <row r="48513" x14ac:dyDescent="0.2"/>
    <row r="48514" x14ac:dyDescent="0.2"/>
    <row r="48515" x14ac:dyDescent="0.2"/>
    <row r="48516" x14ac:dyDescent="0.2"/>
    <row r="48517" x14ac:dyDescent="0.2"/>
    <row r="48518" x14ac:dyDescent="0.2"/>
    <row r="48519" x14ac:dyDescent="0.2"/>
    <row r="48520" x14ac:dyDescent="0.2"/>
    <row r="48521" x14ac:dyDescent="0.2"/>
    <row r="48522" x14ac:dyDescent="0.2"/>
    <row r="48523" x14ac:dyDescent="0.2"/>
    <row r="48524" x14ac:dyDescent="0.2"/>
    <row r="48525" x14ac:dyDescent="0.2"/>
    <row r="48526" x14ac:dyDescent="0.2"/>
    <row r="48527" x14ac:dyDescent="0.2"/>
    <row r="48528" x14ac:dyDescent="0.2"/>
    <row r="48529" x14ac:dyDescent="0.2"/>
    <row r="48530" x14ac:dyDescent="0.2"/>
    <row r="48531" x14ac:dyDescent="0.2"/>
    <row r="48532" x14ac:dyDescent="0.2"/>
    <row r="48533" x14ac:dyDescent="0.2"/>
    <row r="48534" x14ac:dyDescent="0.2"/>
    <row r="48535" x14ac:dyDescent="0.2"/>
    <row r="48536" x14ac:dyDescent="0.2"/>
    <row r="48537" x14ac:dyDescent="0.2"/>
    <row r="48538" x14ac:dyDescent="0.2"/>
    <row r="48539" x14ac:dyDescent="0.2"/>
    <row r="48540" x14ac:dyDescent="0.2"/>
    <row r="48541" x14ac:dyDescent="0.2"/>
    <row r="48542" x14ac:dyDescent="0.2"/>
    <row r="48543" x14ac:dyDescent="0.2"/>
    <row r="48544" x14ac:dyDescent="0.2"/>
    <row r="48545" x14ac:dyDescent="0.2"/>
    <row r="48546" x14ac:dyDescent="0.2"/>
    <row r="48547" x14ac:dyDescent="0.2"/>
    <row r="48548" x14ac:dyDescent="0.2"/>
    <row r="48549" x14ac:dyDescent="0.2"/>
    <row r="48550" x14ac:dyDescent="0.2"/>
    <row r="48551" x14ac:dyDescent="0.2"/>
    <row r="48552" x14ac:dyDescent="0.2"/>
    <row r="48553" x14ac:dyDescent="0.2"/>
    <row r="48554" x14ac:dyDescent="0.2"/>
    <row r="48555" x14ac:dyDescent="0.2"/>
    <row r="48556" x14ac:dyDescent="0.2"/>
    <row r="48557" x14ac:dyDescent="0.2"/>
    <row r="48558" x14ac:dyDescent="0.2"/>
    <row r="48559" x14ac:dyDescent="0.2"/>
    <row r="48560" x14ac:dyDescent="0.2"/>
    <row r="48561" x14ac:dyDescent="0.2"/>
    <row r="48562" x14ac:dyDescent="0.2"/>
    <row r="48563" x14ac:dyDescent="0.2"/>
    <row r="48564" x14ac:dyDescent="0.2"/>
    <row r="48565" x14ac:dyDescent="0.2"/>
    <row r="48566" x14ac:dyDescent="0.2"/>
    <row r="48567" x14ac:dyDescent="0.2"/>
    <row r="48568" x14ac:dyDescent="0.2"/>
    <row r="48569" x14ac:dyDescent="0.2"/>
    <row r="48570" x14ac:dyDescent="0.2"/>
    <row r="48571" x14ac:dyDescent="0.2"/>
    <row r="48572" x14ac:dyDescent="0.2"/>
    <row r="48573" x14ac:dyDescent="0.2"/>
    <row r="48574" x14ac:dyDescent="0.2"/>
    <row r="48575" x14ac:dyDescent="0.2"/>
    <row r="48576" x14ac:dyDescent="0.2"/>
    <row r="48577" x14ac:dyDescent="0.2"/>
    <row r="48578" x14ac:dyDescent="0.2"/>
    <row r="48579" x14ac:dyDescent="0.2"/>
    <row r="48580" x14ac:dyDescent="0.2"/>
    <row r="48581" x14ac:dyDescent="0.2"/>
    <row r="48582" x14ac:dyDescent="0.2"/>
    <row r="48583" x14ac:dyDescent="0.2"/>
    <row r="48584" x14ac:dyDescent="0.2"/>
    <row r="48585" x14ac:dyDescent="0.2"/>
    <row r="48586" x14ac:dyDescent="0.2"/>
    <row r="48587" x14ac:dyDescent="0.2"/>
    <row r="48588" x14ac:dyDescent="0.2"/>
    <row r="48589" x14ac:dyDescent="0.2"/>
    <row r="48590" x14ac:dyDescent="0.2"/>
    <row r="48591" x14ac:dyDescent="0.2"/>
    <row r="48592" x14ac:dyDescent="0.2"/>
    <row r="48593" x14ac:dyDescent="0.2"/>
    <row r="48594" x14ac:dyDescent="0.2"/>
    <row r="48595" x14ac:dyDescent="0.2"/>
    <row r="48596" x14ac:dyDescent="0.2"/>
    <row r="48597" x14ac:dyDescent="0.2"/>
    <row r="48598" x14ac:dyDescent="0.2"/>
    <row r="48599" x14ac:dyDescent="0.2"/>
    <row r="48600" x14ac:dyDescent="0.2"/>
    <row r="48601" x14ac:dyDescent="0.2"/>
    <row r="48602" x14ac:dyDescent="0.2"/>
    <row r="48603" x14ac:dyDescent="0.2"/>
    <row r="48604" x14ac:dyDescent="0.2"/>
    <row r="48605" x14ac:dyDescent="0.2"/>
    <row r="48606" x14ac:dyDescent="0.2"/>
    <row r="48607" x14ac:dyDescent="0.2"/>
    <row r="48608" x14ac:dyDescent="0.2"/>
    <row r="48609" x14ac:dyDescent="0.2"/>
    <row r="48610" x14ac:dyDescent="0.2"/>
    <row r="48611" x14ac:dyDescent="0.2"/>
    <row r="48612" x14ac:dyDescent="0.2"/>
    <row r="48613" x14ac:dyDescent="0.2"/>
    <row r="48614" x14ac:dyDescent="0.2"/>
    <row r="48615" x14ac:dyDescent="0.2"/>
    <row r="48616" x14ac:dyDescent="0.2"/>
    <row r="48617" x14ac:dyDescent="0.2"/>
    <row r="48618" x14ac:dyDescent="0.2"/>
    <row r="48619" x14ac:dyDescent="0.2"/>
    <row r="48620" x14ac:dyDescent="0.2"/>
    <row r="48621" x14ac:dyDescent="0.2"/>
    <row r="48622" x14ac:dyDescent="0.2"/>
    <row r="48623" x14ac:dyDescent="0.2"/>
    <row r="48624" x14ac:dyDescent="0.2"/>
    <row r="48625" x14ac:dyDescent="0.2"/>
    <row r="48626" x14ac:dyDescent="0.2"/>
    <row r="48627" x14ac:dyDescent="0.2"/>
    <row r="48628" x14ac:dyDescent="0.2"/>
    <row r="48629" x14ac:dyDescent="0.2"/>
    <row r="48630" x14ac:dyDescent="0.2"/>
    <row r="48631" x14ac:dyDescent="0.2"/>
    <row r="48632" x14ac:dyDescent="0.2"/>
    <row r="48633" x14ac:dyDescent="0.2"/>
    <row r="48634" x14ac:dyDescent="0.2"/>
    <row r="48635" x14ac:dyDescent="0.2"/>
    <row r="48636" x14ac:dyDescent="0.2"/>
    <row r="48637" x14ac:dyDescent="0.2"/>
    <row r="48638" x14ac:dyDescent="0.2"/>
    <row r="48639" x14ac:dyDescent="0.2"/>
    <row r="48640" x14ac:dyDescent="0.2"/>
    <row r="48641" x14ac:dyDescent="0.2"/>
    <row r="48642" x14ac:dyDescent="0.2"/>
    <row r="48643" x14ac:dyDescent="0.2"/>
    <row r="48644" x14ac:dyDescent="0.2"/>
    <row r="48645" x14ac:dyDescent="0.2"/>
    <row r="48646" x14ac:dyDescent="0.2"/>
    <row r="48647" x14ac:dyDescent="0.2"/>
    <row r="48648" x14ac:dyDescent="0.2"/>
    <row r="48649" x14ac:dyDescent="0.2"/>
    <row r="48650" x14ac:dyDescent="0.2"/>
    <row r="48651" x14ac:dyDescent="0.2"/>
    <row r="48652" x14ac:dyDescent="0.2"/>
    <row r="48653" x14ac:dyDescent="0.2"/>
    <row r="48654" x14ac:dyDescent="0.2"/>
    <row r="48655" x14ac:dyDescent="0.2"/>
    <row r="48656" x14ac:dyDescent="0.2"/>
    <row r="48657" x14ac:dyDescent="0.2"/>
    <row r="48658" x14ac:dyDescent="0.2"/>
    <row r="48659" x14ac:dyDescent="0.2"/>
    <row r="48660" x14ac:dyDescent="0.2"/>
    <row r="48661" x14ac:dyDescent="0.2"/>
    <row r="48662" x14ac:dyDescent="0.2"/>
    <row r="48663" x14ac:dyDescent="0.2"/>
    <row r="48664" x14ac:dyDescent="0.2"/>
    <row r="48665" x14ac:dyDescent="0.2"/>
    <row r="48666" x14ac:dyDescent="0.2"/>
    <row r="48667" x14ac:dyDescent="0.2"/>
    <row r="48668" x14ac:dyDescent="0.2"/>
    <row r="48669" x14ac:dyDescent="0.2"/>
    <row r="48670" x14ac:dyDescent="0.2"/>
    <row r="48671" x14ac:dyDescent="0.2"/>
    <row r="48672" x14ac:dyDescent="0.2"/>
    <row r="48673" x14ac:dyDescent="0.2"/>
    <row r="48674" x14ac:dyDescent="0.2"/>
    <row r="48675" x14ac:dyDescent="0.2"/>
    <row r="48676" x14ac:dyDescent="0.2"/>
    <row r="48677" x14ac:dyDescent="0.2"/>
    <row r="48678" x14ac:dyDescent="0.2"/>
    <row r="48679" x14ac:dyDescent="0.2"/>
    <row r="48680" x14ac:dyDescent="0.2"/>
    <row r="48681" x14ac:dyDescent="0.2"/>
    <row r="48682" x14ac:dyDescent="0.2"/>
    <row r="48683" x14ac:dyDescent="0.2"/>
    <row r="48684" x14ac:dyDescent="0.2"/>
    <row r="48685" x14ac:dyDescent="0.2"/>
    <row r="48686" x14ac:dyDescent="0.2"/>
    <row r="48687" x14ac:dyDescent="0.2"/>
    <row r="48688" x14ac:dyDescent="0.2"/>
    <row r="48689" x14ac:dyDescent="0.2"/>
    <row r="48690" x14ac:dyDescent="0.2"/>
    <row r="48691" x14ac:dyDescent="0.2"/>
    <row r="48692" x14ac:dyDescent="0.2"/>
    <row r="48693" x14ac:dyDescent="0.2"/>
    <row r="48694" x14ac:dyDescent="0.2"/>
    <row r="48695" x14ac:dyDescent="0.2"/>
    <row r="48696" x14ac:dyDescent="0.2"/>
    <row r="48697" x14ac:dyDescent="0.2"/>
    <row r="48698" x14ac:dyDescent="0.2"/>
    <row r="48699" x14ac:dyDescent="0.2"/>
    <row r="48700" x14ac:dyDescent="0.2"/>
    <row r="48701" x14ac:dyDescent="0.2"/>
    <row r="48702" x14ac:dyDescent="0.2"/>
    <row r="48703" x14ac:dyDescent="0.2"/>
    <row r="48704" x14ac:dyDescent="0.2"/>
    <row r="48705" x14ac:dyDescent="0.2"/>
    <row r="48706" x14ac:dyDescent="0.2"/>
    <row r="48707" x14ac:dyDescent="0.2"/>
    <row r="48708" x14ac:dyDescent="0.2"/>
    <row r="48709" x14ac:dyDescent="0.2"/>
    <row r="48710" x14ac:dyDescent="0.2"/>
    <row r="48711" x14ac:dyDescent="0.2"/>
    <row r="48712" x14ac:dyDescent="0.2"/>
    <row r="48713" x14ac:dyDescent="0.2"/>
    <row r="48714" x14ac:dyDescent="0.2"/>
    <row r="48715" x14ac:dyDescent="0.2"/>
    <row r="48716" x14ac:dyDescent="0.2"/>
    <row r="48717" x14ac:dyDescent="0.2"/>
    <row r="48718" x14ac:dyDescent="0.2"/>
    <row r="48719" x14ac:dyDescent="0.2"/>
    <row r="48720" x14ac:dyDescent="0.2"/>
    <row r="48721" x14ac:dyDescent="0.2"/>
    <row r="48722" x14ac:dyDescent="0.2"/>
    <row r="48723" x14ac:dyDescent="0.2"/>
    <row r="48724" x14ac:dyDescent="0.2"/>
    <row r="48725" x14ac:dyDescent="0.2"/>
    <row r="48726" x14ac:dyDescent="0.2"/>
    <row r="48727" x14ac:dyDescent="0.2"/>
    <row r="48728" x14ac:dyDescent="0.2"/>
    <row r="48729" x14ac:dyDescent="0.2"/>
    <row r="48730" x14ac:dyDescent="0.2"/>
    <row r="48731" x14ac:dyDescent="0.2"/>
    <row r="48732" x14ac:dyDescent="0.2"/>
    <row r="48733" x14ac:dyDescent="0.2"/>
    <row r="48734" x14ac:dyDescent="0.2"/>
    <row r="48735" x14ac:dyDescent="0.2"/>
    <row r="48736" x14ac:dyDescent="0.2"/>
    <row r="48737" x14ac:dyDescent="0.2"/>
    <row r="48738" x14ac:dyDescent="0.2"/>
    <row r="48739" x14ac:dyDescent="0.2"/>
    <row r="48740" x14ac:dyDescent="0.2"/>
    <row r="48741" x14ac:dyDescent="0.2"/>
    <row r="48742" x14ac:dyDescent="0.2"/>
    <row r="48743" x14ac:dyDescent="0.2"/>
    <row r="48744" x14ac:dyDescent="0.2"/>
    <row r="48745" x14ac:dyDescent="0.2"/>
    <row r="48746" x14ac:dyDescent="0.2"/>
    <row r="48747" x14ac:dyDescent="0.2"/>
    <row r="48748" x14ac:dyDescent="0.2"/>
    <row r="48749" x14ac:dyDescent="0.2"/>
    <row r="48750" x14ac:dyDescent="0.2"/>
    <row r="48751" x14ac:dyDescent="0.2"/>
    <row r="48752" x14ac:dyDescent="0.2"/>
    <row r="48753" x14ac:dyDescent="0.2"/>
    <row r="48754" x14ac:dyDescent="0.2"/>
    <row r="48755" x14ac:dyDescent="0.2"/>
    <row r="48756" x14ac:dyDescent="0.2"/>
    <row r="48757" x14ac:dyDescent="0.2"/>
    <row r="48758" x14ac:dyDescent="0.2"/>
    <row r="48759" x14ac:dyDescent="0.2"/>
    <row r="48760" x14ac:dyDescent="0.2"/>
    <row r="48761" x14ac:dyDescent="0.2"/>
    <row r="48762" x14ac:dyDescent="0.2"/>
    <row r="48763" x14ac:dyDescent="0.2"/>
    <row r="48764" x14ac:dyDescent="0.2"/>
    <row r="48765" x14ac:dyDescent="0.2"/>
    <row r="48766" x14ac:dyDescent="0.2"/>
    <row r="48767" x14ac:dyDescent="0.2"/>
    <row r="48768" x14ac:dyDescent="0.2"/>
    <row r="48769" x14ac:dyDescent="0.2"/>
    <row r="48770" x14ac:dyDescent="0.2"/>
    <row r="48771" x14ac:dyDescent="0.2"/>
    <row r="48772" x14ac:dyDescent="0.2"/>
    <row r="48773" x14ac:dyDescent="0.2"/>
    <row r="48774" x14ac:dyDescent="0.2"/>
    <row r="48775" x14ac:dyDescent="0.2"/>
    <row r="48776" x14ac:dyDescent="0.2"/>
    <row r="48777" x14ac:dyDescent="0.2"/>
    <row r="48778" x14ac:dyDescent="0.2"/>
    <row r="48779" x14ac:dyDescent="0.2"/>
    <row r="48780" x14ac:dyDescent="0.2"/>
    <row r="48781" x14ac:dyDescent="0.2"/>
    <row r="48782" x14ac:dyDescent="0.2"/>
    <row r="48783" x14ac:dyDescent="0.2"/>
    <row r="48784" x14ac:dyDescent="0.2"/>
    <row r="48785" x14ac:dyDescent="0.2"/>
    <row r="48786" x14ac:dyDescent="0.2"/>
    <row r="48787" x14ac:dyDescent="0.2"/>
    <row r="48788" x14ac:dyDescent="0.2"/>
    <row r="48789" x14ac:dyDescent="0.2"/>
    <row r="48790" x14ac:dyDescent="0.2"/>
    <row r="48791" x14ac:dyDescent="0.2"/>
    <row r="48792" x14ac:dyDescent="0.2"/>
    <row r="48793" x14ac:dyDescent="0.2"/>
    <row r="48794" x14ac:dyDescent="0.2"/>
    <row r="48795" x14ac:dyDescent="0.2"/>
    <row r="48796" x14ac:dyDescent="0.2"/>
    <row r="48797" x14ac:dyDescent="0.2"/>
    <row r="48798" x14ac:dyDescent="0.2"/>
    <row r="48799" x14ac:dyDescent="0.2"/>
    <row r="48800" x14ac:dyDescent="0.2"/>
    <row r="48801" x14ac:dyDescent="0.2"/>
    <row r="48802" x14ac:dyDescent="0.2"/>
    <row r="48803" x14ac:dyDescent="0.2"/>
    <row r="48804" x14ac:dyDescent="0.2"/>
    <row r="48805" x14ac:dyDescent="0.2"/>
    <row r="48806" x14ac:dyDescent="0.2"/>
    <row r="48807" x14ac:dyDescent="0.2"/>
    <row r="48808" x14ac:dyDescent="0.2"/>
    <row r="48809" x14ac:dyDescent="0.2"/>
    <row r="48810" x14ac:dyDescent="0.2"/>
    <row r="48811" x14ac:dyDescent="0.2"/>
    <row r="48812" x14ac:dyDescent="0.2"/>
    <row r="48813" x14ac:dyDescent="0.2"/>
    <row r="48814" x14ac:dyDescent="0.2"/>
    <row r="48815" x14ac:dyDescent="0.2"/>
    <row r="48816" x14ac:dyDescent="0.2"/>
    <row r="48817" x14ac:dyDescent="0.2"/>
    <row r="48818" x14ac:dyDescent="0.2"/>
    <row r="48819" x14ac:dyDescent="0.2"/>
    <row r="48820" x14ac:dyDescent="0.2"/>
    <row r="48821" x14ac:dyDescent="0.2"/>
    <row r="48822" x14ac:dyDescent="0.2"/>
    <row r="48823" x14ac:dyDescent="0.2"/>
    <row r="48824" x14ac:dyDescent="0.2"/>
    <row r="48825" x14ac:dyDescent="0.2"/>
    <row r="48826" x14ac:dyDescent="0.2"/>
    <row r="48827" x14ac:dyDescent="0.2"/>
    <row r="48828" x14ac:dyDescent="0.2"/>
    <row r="48829" x14ac:dyDescent="0.2"/>
    <row r="48830" x14ac:dyDescent="0.2"/>
    <row r="48831" x14ac:dyDescent="0.2"/>
    <row r="48832" x14ac:dyDescent="0.2"/>
    <row r="48833" x14ac:dyDescent="0.2"/>
    <row r="48834" x14ac:dyDescent="0.2"/>
    <row r="48835" x14ac:dyDescent="0.2"/>
    <row r="48836" x14ac:dyDescent="0.2"/>
    <row r="48837" x14ac:dyDescent="0.2"/>
    <row r="48838" x14ac:dyDescent="0.2"/>
    <row r="48839" x14ac:dyDescent="0.2"/>
    <row r="48840" x14ac:dyDescent="0.2"/>
    <row r="48841" x14ac:dyDescent="0.2"/>
    <row r="48842" x14ac:dyDescent="0.2"/>
    <row r="48843" x14ac:dyDescent="0.2"/>
    <row r="48844" x14ac:dyDescent="0.2"/>
    <row r="48845" x14ac:dyDescent="0.2"/>
    <row r="48846" x14ac:dyDescent="0.2"/>
    <row r="48847" x14ac:dyDescent="0.2"/>
    <row r="48848" x14ac:dyDescent="0.2"/>
    <row r="48849" x14ac:dyDescent="0.2"/>
    <row r="48850" x14ac:dyDescent="0.2"/>
    <row r="48851" x14ac:dyDescent="0.2"/>
    <row r="48852" x14ac:dyDescent="0.2"/>
    <row r="48853" x14ac:dyDescent="0.2"/>
    <row r="48854" x14ac:dyDescent="0.2"/>
    <row r="48855" x14ac:dyDescent="0.2"/>
    <row r="48856" x14ac:dyDescent="0.2"/>
    <row r="48857" x14ac:dyDescent="0.2"/>
    <row r="48858" x14ac:dyDescent="0.2"/>
    <row r="48859" x14ac:dyDescent="0.2"/>
    <row r="48860" x14ac:dyDescent="0.2"/>
    <row r="48861" x14ac:dyDescent="0.2"/>
    <row r="48862" x14ac:dyDescent="0.2"/>
    <row r="48863" x14ac:dyDescent="0.2"/>
    <row r="48864" x14ac:dyDescent="0.2"/>
    <row r="48865" x14ac:dyDescent="0.2"/>
    <row r="48866" x14ac:dyDescent="0.2"/>
    <row r="48867" x14ac:dyDescent="0.2"/>
    <row r="48868" x14ac:dyDescent="0.2"/>
    <row r="48869" x14ac:dyDescent="0.2"/>
    <row r="48870" x14ac:dyDescent="0.2"/>
    <row r="48871" x14ac:dyDescent="0.2"/>
    <row r="48872" x14ac:dyDescent="0.2"/>
    <row r="48873" x14ac:dyDescent="0.2"/>
    <row r="48874" x14ac:dyDescent="0.2"/>
    <row r="48875" x14ac:dyDescent="0.2"/>
    <row r="48876" x14ac:dyDescent="0.2"/>
    <row r="48877" x14ac:dyDescent="0.2"/>
    <row r="48878" x14ac:dyDescent="0.2"/>
    <row r="48879" x14ac:dyDescent="0.2"/>
    <row r="48880" x14ac:dyDescent="0.2"/>
    <row r="48881" x14ac:dyDescent="0.2"/>
    <row r="48882" x14ac:dyDescent="0.2"/>
    <row r="48883" x14ac:dyDescent="0.2"/>
    <row r="48884" x14ac:dyDescent="0.2"/>
    <row r="48885" x14ac:dyDescent="0.2"/>
    <row r="48886" x14ac:dyDescent="0.2"/>
    <row r="48887" x14ac:dyDescent="0.2"/>
    <row r="48888" x14ac:dyDescent="0.2"/>
    <row r="48889" x14ac:dyDescent="0.2"/>
    <row r="48890" x14ac:dyDescent="0.2"/>
    <row r="48891" x14ac:dyDescent="0.2"/>
    <row r="48892" x14ac:dyDescent="0.2"/>
    <row r="48893" x14ac:dyDescent="0.2"/>
    <row r="48894" x14ac:dyDescent="0.2"/>
    <row r="48895" x14ac:dyDescent="0.2"/>
    <row r="48896" x14ac:dyDescent="0.2"/>
    <row r="48897" x14ac:dyDescent="0.2"/>
    <row r="48898" x14ac:dyDescent="0.2"/>
    <row r="48899" x14ac:dyDescent="0.2"/>
    <row r="48900" x14ac:dyDescent="0.2"/>
    <row r="48901" x14ac:dyDescent="0.2"/>
    <row r="48902" x14ac:dyDescent="0.2"/>
    <row r="48903" x14ac:dyDescent="0.2"/>
    <row r="48904" x14ac:dyDescent="0.2"/>
    <row r="48905" x14ac:dyDescent="0.2"/>
    <row r="48906" x14ac:dyDescent="0.2"/>
    <row r="48907" x14ac:dyDescent="0.2"/>
    <row r="48908" x14ac:dyDescent="0.2"/>
    <row r="48909" x14ac:dyDescent="0.2"/>
    <row r="48910" x14ac:dyDescent="0.2"/>
    <row r="48911" x14ac:dyDescent="0.2"/>
    <row r="48912" x14ac:dyDescent="0.2"/>
    <row r="48913" x14ac:dyDescent="0.2"/>
    <row r="48914" x14ac:dyDescent="0.2"/>
    <row r="48915" x14ac:dyDescent="0.2"/>
    <row r="48916" x14ac:dyDescent="0.2"/>
    <row r="48917" x14ac:dyDescent="0.2"/>
    <row r="48918" x14ac:dyDescent="0.2"/>
    <row r="48919" x14ac:dyDescent="0.2"/>
    <row r="48920" x14ac:dyDescent="0.2"/>
    <row r="48921" x14ac:dyDescent="0.2"/>
    <row r="48922" x14ac:dyDescent="0.2"/>
    <row r="48923" x14ac:dyDescent="0.2"/>
    <row r="48924" x14ac:dyDescent="0.2"/>
    <row r="48925" x14ac:dyDescent="0.2"/>
    <row r="48926" x14ac:dyDescent="0.2"/>
    <row r="48927" x14ac:dyDescent="0.2"/>
    <row r="48928" x14ac:dyDescent="0.2"/>
    <row r="48929" x14ac:dyDescent="0.2"/>
    <row r="48930" x14ac:dyDescent="0.2"/>
    <row r="48931" x14ac:dyDescent="0.2"/>
    <row r="48932" x14ac:dyDescent="0.2"/>
    <row r="48933" x14ac:dyDescent="0.2"/>
    <row r="48934" x14ac:dyDescent="0.2"/>
    <row r="48935" x14ac:dyDescent="0.2"/>
    <row r="48936" x14ac:dyDescent="0.2"/>
    <row r="48937" x14ac:dyDescent="0.2"/>
    <row r="48938" x14ac:dyDescent="0.2"/>
    <row r="48939" x14ac:dyDescent="0.2"/>
    <row r="48940" x14ac:dyDescent="0.2"/>
    <row r="48941" x14ac:dyDescent="0.2"/>
    <row r="48942" x14ac:dyDescent="0.2"/>
    <row r="48943" x14ac:dyDescent="0.2"/>
    <row r="48944" x14ac:dyDescent="0.2"/>
    <row r="48945" x14ac:dyDescent="0.2"/>
    <row r="48946" x14ac:dyDescent="0.2"/>
    <row r="48947" x14ac:dyDescent="0.2"/>
    <row r="48948" x14ac:dyDescent="0.2"/>
    <row r="48949" x14ac:dyDescent="0.2"/>
    <row r="48950" x14ac:dyDescent="0.2"/>
    <row r="48951" x14ac:dyDescent="0.2"/>
    <row r="48952" x14ac:dyDescent="0.2"/>
    <row r="48953" x14ac:dyDescent="0.2"/>
    <row r="48954" x14ac:dyDescent="0.2"/>
    <row r="48955" x14ac:dyDescent="0.2"/>
    <row r="48956" x14ac:dyDescent="0.2"/>
    <row r="48957" x14ac:dyDescent="0.2"/>
    <row r="48958" x14ac:dyDescent="0.2"/>
    <row r="48959" x14ac:dyDescent="0.2"/>
    <row r="48960" x14ac:dyDescent="0.2"/>
    <row r="48961" x14ac:dyDescent="0.2"/>
    <row r="48962" x14ac:dyDescent="0.2"/>
    <row r="48963" x14ac:dyDescent="0.2"/>
    <row r="48964" x14ac:dyDescent="0.2"/>
    <row r="48965" x14ac:dyDescent="0.2"/>
    <row r="48966" x14ac:dyDescent="0.2"/>
    <row r="48967" x14ac:dyDescent="0.2"/>
    <row r="48968" x14ac:dyDescent="0.2"/>
    <row r="48969" x14ac:dyDescent="0.2"/>
    <row r="48970" x14ac:dyDescent="0.2"/>
    <row r="48971" x14ac:dyDescent="0.2"/>
    <row r="48972" x14ac:dyDescent="0.2"/>
    <row r="48973" x14ac:dyDescent="0.2"/>
    <row r="48974" x14ac:dyDescent="0.2"/>
    <row r="48975" x14ac:dyDescent="0.2"/>
    <row r="48976" x14ac:dyDescent="0.2"/>
    <row r="48977" x14ac:dyDescent="0.2"/>
    <row r="48978" x14ac:dyDescent="0.2"/>
    <row r="48979" x14ac:dyDescent="0.2"/>
    <row r="48980" x14ac:dyDescent="0.2"/>
    <row r="48981" x14ac:dyDescent="0.2"/>
    <row r="48982" x14ac:dyDescent="0.2"/>
    <row r="48983" x14ac:dyDescent="0.2"/>
    <row r="48984" x14ac:dyDescent="0.2"/>
    <row r="48985" x14ac:dyDescent="0.2"/>
    <row r="48986" x14ac:dyDescent="0.2"/>
    <row r="48987" x14ac:dyDescent="0.2"/>
    <row r="48988" x14ac:dyDescent="0.2"/>
    <row r="48989" x14ac:dyDescent="0.2"/>
    <row r="48990" x14ac:dyDescent="0.2"/>
    <row r="48991" x14ac:dyDescent="0.2"/>
    <row r="48992" x14ac:dyDescent="0.2"/>
    <row r="48993" x14ac:dyDescent="0.2"/>
    <row r="48994" x14ac:dyDescent="0.2"/>
    <row r="48995" x14ac:dyDescent="0.2"/>
    <row r="48996" x14ac:dyDescent="0.2"/>
    <row r="48997" x14ac:dyDescent="0.2"/>
    <row r="48998" x14ac:dyDescent="0.2"/>
    <row r="48999" x14ac:dyDescent="0.2"/>
    <row r="49000" x14ac:dyDescent="0.2"/>
    <row r="49001" x14ac:dyDescent="0.2"/>
    <row r="49002" x14ac:dyDescent="0.2"/>
    <row r="49003" x14ac:dyDescent="0.2"/>
    <row r="49004" x14ac:dyDescent="0.2"/>
    <row r="49005" x14ac:dyDescent="0.2"/>
    <row r="49006" x14ac:dyDescent="0.2"/>
    <row r="49007" x14ac:dyDescent="0.2"/>
    <row r="49008" x14ac:dyDescent="0.2"/>
    <row r="49009" x14ac:dyDescent="0.2"/>
    <row r="49010" x14ac:dyDescent="0.2"/>
    <row r="49011" x14ac:dyDescent="0.2"/>
    <row r="49012" x14ac:dyDescent="0.2"/>
    <row r="49013" x14ac:dyDescent="0.2"/>
    <row r="49014" x14ac:dyDescent="0.2"/>
    <row r="49015" x14ac:dyDescent="0.2"/>
    <row r="49016" x14ac:dyDescent="0.2"/>
    <row r="49017" x14ac:dyDescent="0.2"/>
    <row r="49018" x14ac:dyDescent="0.2"/>
    <row r="49019" x14ac:dyDescent="0.2"/>
    <row r="49020" x14ac:dyDescent="0.2"/>
    <row r="49021" x14ac:dyDescent="0.2"/>
    <row r="49022" x14ac:dyDescent="0.2"/>
    <row r="49023" x14ac:dyDescent="0.2"/>
    <row r="49024" x14ac:dyDescent="0.2"/>
    <row r="49025" x14ac:dyDescent="0.2"/>
    <row r="49026" x14ac:dyDescent="0.2"/>
    <row r="49027" x14ac:dyDescent="0.2"/>
    <row r="49028" x14ac:dyDescent="0.2"/>
    <row r="49029" x14ac:dyDescent="0.2"/>
    <row r="49030" x14ac:dyDescent="0.2"/>
    <row r="49031" x14ac:dyDescent="0.2"/>
    <row r="49032" x14ac:dyDescent="0.2"/>
    <row r="49033" x14ac:dyDescent="0.2"/>
    <row r="49034" x14ac:dyDescent="0.2"/>
    <row r="49035" x14ac:dyDescent="0.2"/>
    <row r="49036" x14ac:dyDescent="0.2"/>
    <row r="49037" x14ac:dyDescent="0.2"/>
    <row r="49038" x14ac:dyDescent="0.2"/>
    <row r="49039" x14ac:dyDescent="0.2"/>
    <row r="49040" x14ac:dyDescent="0.2"/>
    <row r="49041" x14ac:dyDescent="0.2"/>
    <row r="49042" x14ac:dyDescent="0.2"/>
    <row r="49043" x14ac:dyDescent="0.2"/>
    <row r="49044" x14ac:dyDescent="0.2"/>
    <row r="49045" x14ac:dyDescent="0.2"/>
    <row r="49046" x14ac:dyDescent="0.2"/>
    <row r="49047" x14ac:dyDescent="0.2"/>
    <row r="49048" x14ac:dyDescent="0.2"/>
    <row r="49049" x14ac:dyDescent="0.2"/>
    <row r="49050" x14ac:dyDescent="0.2"/>
    <row r="49051" x14ac:dyDescent="0.2"/>
    <row r="49052" x14ac:dyDescent="0.2"/>
    <row r="49053" x14ac:dyDescent="0.2"/>
    <row r="49054" x14ac:dyDescent="0.2"/>
    <row r="49055" x14ac:dyDescent="0.2"/>
    <row r="49056" x14ac:dyDescent="0.2"/>
    <row r="49057" x14ac:dyDescent="0.2"/>
    <row r="49058" x14ac:dyDescent="0.2"/>
    <row r="49059" x14ac:dyDescent="0.2"/>
    <row r="49060" x14ac:dyDescent="0.2"/>
    <row r="49061" x14ac:dyDescent="0.2"/>
    <row r="49062" x14ac:dyDescent="0.2"/>
    <row r="49063" x14ac:dyDescent="0.2"/>
    <row r="49064" x14ac:dyDescent="0.2"/>
    <row r="49065" x14ac:dyDescent="0.2"/>
    <row r="49066" x14ac:dyDescent="0.2"/>
    <row r="49067" x14ac:dyDescent="0.2"/>
    <row r="49068" x14ac:dyDescent="0.2"/>
    <row r="49069" x14ac:dyDescent="0.2"/>
    <row r="49070" x14ac:dyDescent="0.2"/>
    <row r="49071" x14ac:dyDescent="0.2"/>
    <row r="49072" x14ac:dyDescent="0.2"/>
    <row r="49073" x14ac:dyDescent="0.2"/>
    <row r="49074" x14ac:dyDescent="0.2"/>
    <row r="49075" x14ac:dyDescent="0.2"/>
    <row r="49076" x14ac:dyDescent="0.2"/>
    <row r="49077" x14ac:dyDescent="0.2"/>
    <row r="49078" x14ac:dyDescent="0.2"/>
    <row r="49079" x14ac:dyDescent="0.2"/>
    <row r="49080" x14ac:dyDescent="0.2"/>
    <row r="49081" x14ac:dyDescent="0.2"/>
    <row r="49082" x14ac:dyDescent="0.2"/>
    <row r="49083" x14ac:dyDescent="0.2"/>
    <row r="49084" x14ac:dyDescent="0.2"/>
    <row r="49085" x14ac:dyDescent="0.2"/>
    <row r="49086" x14ac:dyDescent="0.2"/>
    <row r="49087" x14ac:dyDescent="0.2"/>
    <row r="49088" x14ac:dyDescent="0.2"/>
    <row r="49089" x14ac:dyDescent="0.2"/>
    <row r="49090" x14ac:dyDescent="0.2"/>
    <row r="49091" x14ac:dyDescent="0.2"/>
    <row r="49092" x14ac:dyDescent="0.2"/>
    <row r="49093" x14ac:dyDescent="0.2"/>
    <row r="49094" x14ac:dyDescent="0.2"/>
    <row r="49095" x14ac:dyDescent="0.2"/>
    <row r="49096" x14ac:dyDescent="0.2"/>
    <row r="49097" x14ac:dyDescent="0.2"/>
    <row r="49098" x14ac:dyDescent="0.2"/>
    <row r="49099" x14ac:dyDescent="0.2"/>
    <row r="49100" x14ac:dyDescent="0.2"/>
    <row r="49101" x14ac:dyDescent="0.2"/>
    <row r="49102" x14ac:dyDescent="0.2"/>
    <row r="49103" x14ac:dyDescent="0.2"/>
    <row r="49104" x14ac:dyDescent="0.2"/>
    <row r="49105" x14ac:dyDescent="0.2"/>
    <row r="49106" x14ac:dyDescent="0.2"/>
    <row r="49107" x14ac:dyDescent="0.2"/>
    <row r="49108" x14ac:dyDescent="0.2"/>
    <row r="49109" x14ac:dyDescent="0.2"/>
    <row r="49110" x14ac:dyDescent="0.2"/>
    <row r="49111" x14ac:dyDescent="0.2"/>
    <row r="49112" x14ac:dyDescent="0.2"/>
    <row r="49113" x14ac:dyDescent="0.2"/>
    <row r="49114" x14ac:dyDescent="0.2"/>
    <row r="49115" x14ac:dyDescent="0.2"/>
    <row r="49116" x14ac:dyDescent="0.2"/>
    <row r="49117" x14ac:dyDescent="0.2"/>
    <row r="49118" x14ac:dyDescent="0.2"/>
    <row r="49119" x14ac:dyDescent="0.2"/>
    <row r="49120" x14ac:dyDescent="0.2"/>
    <row r="49121" x14ac:dyDescent="0.2"/>
    <row r="49122" x14ac:dyDescent="0.2"/>
    <row r="49123" x14ac:dyDescent="0.2"/>
    <row r="49124" x14ac:dyDescent="0.2"/>
    <row r="49125" x14ac:dyDescent="0.2"/>
    <row r="49126" x14ac:dyDescent="0.2"/>
    <row r="49127" x14ac:dyDescent="0.2"/>
    <row r="49128" x14ac:dyDescent="0.2"/>
    <row r="49129" x14ac:dyDescent="0.2"/>
    <row r="49130" x14ac:dyDescent="0.2"/>
    <row r="49131" x14ac:dyDescent="0.2"/>
    <row r="49132" x14ac:dyDescent="0.2"/>
    <row r="49133" x14ac:dyDescent="0.2"/>
    <row r="49134" x14ac:dyDescent="0.2"/>
    <row r="49135" x14ac:dyDescent="0.2"/>
    <row r="49136" x14ac:dyDescent="0.2"/>
    <row r="49137" x14ac:dyDescent="0.2"/>
    <row r="49138" x14ac:dyDescent="0.2"/>
    <row r="49139" x14ac:dyDescent="0.2"/>
    <row r="49140" x14ac:dyDescent="0.2"/>
    <row r="49141" x14ac:dyDescent="0.2"/>
    <row r="49142" x14ac:dyDescent="0.2"/>
    <row r="49143" x14ac:dyDescent="0.2"/>
    <row r="49144" x14ac:dyDescent="0.2"/>
    <row r="49145" x14ac:dyDescent="0.2"/>
    <row r="49146" x14ac:dyDescent="0.2"/>
    <row r="49147" x14ac:dyDescent="0.2"/>
    <row r="49148" x14ac:dyDescent="0.2"/>
    <row r="49149" x14ac:dyDescent="0.2"/>
    <row r="49150" x14ac:dyDescent="0.2"/>
    <row r="49151" x14ac:dyDescent="0.2"/>
    <row r="49152" x14ac:dyDescent="0.2"/>
    <row r="49153" x14ac:dyDescent="0.2"/>
    <row r="49154" x14ac:dyDescent="0.2"/>
    <row r="49155" x14ac:dyDescent="0.2"/>
    <row r="49156" x14ac:dyDescent="0.2"/>
    <row r="49157" x14ac:dyDescent="0.2"/>
    <row r="49158" x14ac:dyDescent="0.2"/>
    <row r="49159" x14ac:dyDescent="0.2"/>
    <row r="49160" x14ac:dyDescent="0.2"/>
    <row r="49161" x14ac:dyDescent="0.2"/>
    <row r="49162" x14ac:dyDescent="0.2"/>
    <row r="49163" x14ac:dyDescent="0.2"/>
    <row r="49164" x14ac:dyDescent="0.2"/>
    <row r="49165" x14ac:dyDescent="0.2"/>
    <row r="49166" x14ac:dyDescent="0.2"/>
    <row r="49167" x14ac:dyDescent="0.2"/>
    <row r="49168" x14ac:dyDescent="0.2"/>
    <row r="49169" x14ac:dyDescent="0.2"/>
    <row r="49170" x14ac:dyDescent="0.2"/>
    <row r="49171" x14ac:dyDescent="0.2"/>
    <row r="49172" x14ac:dyDescent="0.2"/>
    <row r="49173" x14ac:dyDescent="0.2"/>
    <row r="49174" x14ac:dyDescent="0.2"/>
    <row r="49175" x14ac:dyDescent="0.2"/>
    <row r="49176" x14ac:dyDescent="0.2"/>
    <row r="49177" x14ac:dyDescent="0.2"/>
    <row r="49178" x14ac:dyDescent="0.2"/>
    <row r="49179" x14ac:dyDescent="0.2"/>
    <row r="49180" x14ac:dyDescent="0.2"/>
    <row r="49181" x14ac:dyDescent="0.2"/>
    <row r="49182" x14ac:dyDescent="0.2"/>
    <row r="49183" x14ac:dyDescent="0.2"/>
    <row r="49184" x14ac:dyDescent="0.2"/>
    <row r="49185" x14ac:dyDescent="0.2"/>
    <row r="49186" x14ac:dyDescent="0.2"/>
    <row r="49187" x14ac:dyDescent="0.2"/>
    <row r="49188" x14ac:dyDescent="0.2"/>
    <row r="49189" x14ac:dyDescent="0.2"/>
    <row r="49190" x14ac:dyDescent="0.2"/>
    <row r="49191" x14ac:dyDescent="0.2"/>
    <row r="49192" x14ac:dyDescent="0.2"/>
    <row r="49193" x14ac:dyDescent="0.2"/>
    <row r="49194" x14ac:dyDescent="0.2"/>
    <row r="49195" x14ac:dyDescent="0.2"/>
    <row r="49196" x14ac:dyDescent="0.2"/>
    <row r="49197" x14ac:dyDescent="0.2"/>
    <row r="49198" x14ac:dyDescent="0.2"/>
    <row r="49199" x14ac:dyDescent="0.2"/>
    <row r="49200" x14ac:dyDescent="0.2"/>
    <row r="49201" x14ac:dyDescent="0.2"/>
    <row r="49202" x14ac:dyDescent="0.2"/>
    <row r="49203" x14ac:dyDescent="0.2"/>
    <row r="49204" x14ac:dyDescent="0.2"/>
    <row r="49205" x14ac:dyDescent="0.2"/>
    <row r="49206" x14ac:dyDescent="0.2"/>
    <row r="49207" x14ac:dyDescent="0.2"/>
    <row r="49208" x14ac:dyDescent="0.2"/>
    <row r="49209" x14ac:dyDescent="0.2"/>
    <row r="49210" x14ac:dyDescent="0.2"/>
    <row r="49211" x14ac:dyDescent="0.2"/>
    <row r="49212" x14ac:dyDescent="0.2"/>
    <row r="49213" x14ac:dyDescent="0.2"/>
    <row r="49214" x14ac:dyDescent="0.2"/>
    <row r="49215" x14ac:dyDescent="0.2"/>
    <row r="49216" x14ac:dyDescent="0.2"/>
    <row r="49217" x14ac:dyDescent="0.2"/>
    <row r="49218" x14ac:dyDescent="0.2"/>
    <row r="49219" x14ac:dyDescent="0.2"/>
    <row r="49220" x14ac:dyDescent="0.2"/>
    <row r="49221" x14ac:dyDescent="0.2"/>
    <row r="49222" x14ac:dyDescent="0.2"/>
    <row r="49223" x14ac:dyDescent="0.2"/>
    <row r="49224" x14ac:dyDescent="0.2"/>
    <row r="49225" x14ac:dyDescent="0.2"/>
    <row r="49226" x14ac:dyDescent="0.2"/>
    <row r="49227" x14ac:dyDescent="0.2"/>
    <row r="49228" x14ac:dyDescent="0.2"/>
    <row r="49229" x14ac:dyDescent="0.2"/>
    <row r="49230" x14ac:dyDescent="0.2"/>
    <row r="49231" x14ac:dyDescent="0.2"/>
    <row r="49232" x14ac:dyDescent="0.2"/>
    <row r="49233" x14ac:dyDescent="0.2"/>
    <row r="49234" x14ac:dyDescent="0.2"/>
    <row r="49235" x14ac:dyDescent="0.2"/>
    <row r="49236" x14ac:dyDescent="0.2"/>
    <row r="49237" x14ac:dyDescent="0.2"/>
    <row r="49238" x14ac:dyDescent="0.2"/>
    <row r="49239" x14ac:dyDescent="0.2"/>
    <row r="49240" x14ac:dyDescent="0.2"/>
    <row r="49241" x14ac:dyDescent="0.2"/>
    <row r="49242" x14ac:dyDescent="0.2"/>
    <row r="49243" x14ac:dyDescent="0.2"/>
    <row r="49244" x14ac:dyDescent="0.2"/>
    <row r="49245" x14ac:dyDescent="0.2"/>
    <row r="49246" x14ac:dyDescent="0.2"/>
    <row r="49247" x14ac:dyDescent="0.2"/>
    <row r="49248" x14ac:dyDescent="0.2"/>
    <row r="49249" x14ac:dyDescent="0.2"/>
    <row r="49250" x14ac:dyDescent="0.2"/>
    <row r="49251" x14ac:dyDescent="0.2"/>
    <row r="49252" x14ac:dyDescent="0.2"/>
    <row r="49253" x14ac:dyDescent="0.2"/>
    <row r="49254" x14ac:dyDescent="0.2"/>
    <row r="49255" x14ac:dyDescent="0.2"/>
    <row r="49256" x14ac:dyDescent="0.2"/>
    <row r="49257" x14ac:dyDescent="0.2"/>
    <row r="49258" x14ac:dyDescent="0.2"/>
    <row r="49259" x14ac:dyDescent="0.2"/>
    <row r="49260" x14ac:dyDescent="0.2"/>
    <row r="49261" x14ac:dyDescent="0.2"/>
    <row r="49262" x14ac:dyDescent="0.2"/>
    <row r="49263" x14ac:dyDescent="0.2"/>
    <row r="49264" x14ac:dyDescent="0.2"/>
    <row r="49265" x14ac:dyDescent="0.2"/>
    <row r="49266" x14ac:dyDescent="0.2"/>
    <row r="49267" x14ac:dyDescent="0.2"/>
    <row r="49268" x14ac:dyDescent="0.2"/>
    <row r="49269" x14ac:dyDescent="0.2"/>
    <row r="49270" x14ac:dyDescent="0.2"/>
    <row r="49271" x14ac:dyDescent="0.2"/>
    <row r="49272" x14ac:dyDescent="0.2"/>
    <row r="49273" x14ac:dyDescent="0.2"/>
    <row r="49274" x14ac:dyDescent="0.2"/>
    <row r="49275" x14ac:dyDescent="0.2"/>
    <row r="49276" x14ac:dyDescent="0.2"/>
    <row r="49277" x14ac:dyDescent="0.2"/>
    <row r="49278" x14ac:dyDescent="0.2"/>
    <row r="49279" x14ac:dyDescent="0.2"/>
    <row r="49280" x14ac:dyDescent="0.2"/>
    <row r="49281" x14ac:dyDescent="0.2"/>
    <row r="49282" x14ac:dyDescent="0.2"/>
    <row r="49283" x14ac:dyDescent="0.2"/>
    <row r="49284" x14ac:dyDescent="0.2"/>
    <row r="49285" x14ac:dyDescent="0.2"/>
    <row r="49286" x14ac:dyDescent="0.2"/>
    <row r="49287" x14ac:dyDescent="0.2"/>
    <row r="49288" x14ac:dyDescent="0.2"/>
    <row r="49289" x14ac:dyDescent="0.2"/>
    <row r="49290" x14ac:dyDescent="0.2"/>
    <row r="49291" x14ac:dyDescent="0.2"/>
    <row r="49292" x14ac:dyDescent="0.2"/>
    <row r="49293" x14ac:dyDescent="0.2"/>
    <row r="49294" x14ac:dyDescent="0.2"/>
    <row r="49295" x14ac:dyDescent="0.2"/>
    <row r="49296" x14ac:dyDescent="0.2"/>
    <row r="49297" x14ac:dyDescent="0.2"/>
    <row r="49298" x14ac:dyDescent="0.2"/>
    <row r="49299" x14ac:dyDescent="0.2"/>
    <row r="49300" x14ac:dyDescent="0.2"/>
    <row r="49301" x14ac:dyDescent="0.2"/>
    <row r="49302" x14ac:dyDescent="0.2"/>
    <row r="49303" x14ac:dyDescent="0.2"/>
    <row r="49304" x14ac:dyDescent="0.2"/>
    <row r="49305" x14ac:dyDescent="0.2"/>
    <row r="49306" x14ac:dyDescent="0.2"/>
    <row r="49307" x14ac:dyDescent="0.2"/>
    <row r="49308" x14ac:dyDescent="0.2"/>
    <row r="49309" x14ac:dyDescent="0.2"/>
    <row r="49310" x14ac:dyDescent="0.2"/>
    <row r="49311" x14ac:dyDescent="0.2"/>
    <row r="49312" x14ac:dyDescent="0.2"/>
    <row r="49313" x14ac:dyDescent="0.2"/>
    <row r="49314" x14ac:dyDescent="0.2"/>
    <row r="49315" x14ac:dyDescent="0.2"/>
    <row r="49316" x14ac:dyDescent="0.2"/>
    <row r="49317" x14ac:dyDescent="0.2"/>
    <row r="49318" x14ac:dyDescent="0.2"/>
    <row r="49319" x14ac:dyDescent="0.2"/>
    <row r="49320" x14ac:dyDescent="0.2"/>
    <row r="49321" x14ac:dyDescent="0.2"/>
    <row r="49322" x14ac:dyDescent="0.2"/>
    <row r="49323" x14ac:dyDescent="0.2"/>
    <row r="49324" x14ac:dyDescent="0.2"/>
    <row r="49325" x14ac:dyDescent="0.2"/>
    <row r="49326" x14ac:dyDescent="0.2"/>
    <row r="49327" x14ac:dyDescent="0.2"/>
    <row r="49328" x14ac:dyDescent="0.2"/>
    <row r="49329" x14ac:dyDescent="0.2"/>
    <row r="49330" x14ac:dyDescent="0.2"/>
    <row r="49331" x14ac:dyDescent="0.2"/>
    <row r="49332" x14ac:dyDescent="0.2"/>
    <row r="49333" x14ac:dyDescent="0.2"/>
    <row r="49334" x14ac:dyDescent="0.2"/>
    <row r="49335" x14ac:dyDescent="0.2"/>
    <row r="49336" x14ac:dyDescent="0.2"/>
    <row r="49337" x14ac:dyDescent="0.2"/>
    <row r="49338" x14ac:dyDescent="0.2"/>
    <row r="49339" x14ac:dyDescent="0.2"/>
    <row r="49340" x14ac:dyDescent="0.2"/>
    <row r="49341" x14ac:dyDescent="0.2"/>
    <row r="49342" x14ac:dyDescent="0.2"/>
    <row r="49343" x14ac:dyDescent="0.2"/>
    <row r="49344" x14ac:dyDescent="0.2"/>
    <row r="49345" x14ac:dyDescent="0.2"/>
    <row r="49346" x14ac:dyDescent="0.2"/>
    <row r="49347" x14ac:dyDescent="0.2"/>
    <row r="49348" x14ac:dyDescent="0.2"/>
    <row r="49349" x14ac:dyDescent="0.2"/>
    <row r="49350" x14ac:dyDescent="0.2"/>
    <row r="49351" x14ac:dyDescent="0.2"/>
    <row r="49352" x14ac:dyDescent="0.2"/>
    <row r="49353" x14ac:dyDescent="0.2"/>
    <row r="49354" x14ac:dyDescent="0.2"/>
    <row r="49355" x14ac:dyDescent="0.2"/>
    <row r="49356" x14ac:dyDescent="0.2"/>
    <row r="49357" x14ac:dyDescent="0.2"/>
    <row r="49358" x14ac:dyDescent="0.2"/>
    <row r="49359" x14ac:dyDescent="0.2"/>
    <row r="49360" x14ac:dyDescent="0.2"/>
    <row r="49361" x14ac:dyDescent="0.2"/>
    <row r="49362" x14ac:dyDescent="0.2"/>
    <row r="49363" x14ac:dyDescent="0.2"/>
    <row r="49364" x14ac:dyDescent="0.2"/>
    <row r="49365" x14ac:dyDescent="0.2"/>
    <row r="49366" x14ac:dyDescent="0.2"/>
    <row r="49367" x14ac:dyDescent="0.2"/>
    <row r="49368" x14ac:dyDescent="0.2"/>
    <row r="49369" x14ac:dyDescent="0.2"/>
    <row r="49370" x14ac:dyDescent="0.2"/>
    <row r="49371" x14ac:dyDescent="0.2"/>
    <row r="49372" x14ac:dyDescent="0.2"/>
    <row r="49373" x14ac:dyDescent="0.2"/>
    <row r="49374" x14ac:dyDescent="0.2"/>
    <row r="49375" x14ac:dyDescent="0.2"/>
    <row r="49376" x14ac:dyDescent="0.2"/>
    <row r="49377" x14ac:dyDescent="0.2"/>
    <row r="49378" x14ac:dyDescent="0.2"/>
    <row r="49379" x14ac:dyDescent="0.2"/>
    <row r="49380" x14ac:dyDescent="0.2"/>
    <row r="49381" x14ac:dyDescent="0.2"/>
    <row r="49382" x14ac:dyDescent="0.2"/>
    <row r="49383" x14ac:dyDescent="0.2"/>
    <row r="49384" x14ac:dyDescent="0.2"/>
    <row r="49385" x14ac:dyDescent="0.2"/>
    <row r="49386" x14ac:dyDescent="0.2"/>
    <row r="49387" x14ac:dyDescent="0.2"/>
    <row r="49388" x14ac:dyDescent="0.2"/>
    <row r="49389" x14ac:dyDescent="0.2"/>
    <row r="49390" x14ac:dyDescent="0.2"/>
    <row r="49391" x14ac:dyDescent="0.2"/>
    <row r="49392" x14ac:dyDescent="0.2"/>
    <row r="49393" x14ac:dyDescent="0.2"/>
    <row r="49394" x14ac:dyDescent="0.2"/>
    <row r="49395" x14ac:dyDescent="0.2"/>
    <row r="49396" x14ac:dyDescent="0.2"/>
    <row r="49397" x14ac:dyDescent="0.2"/>
    <row r="49398" x14ac:dyDescent="0.2"/>
    <row r="49399" x14ac:dyDescent="0.2"/>
    <row r="49400" x14ac:dyDescent="0.2"/>
    <row r="49401" x14ac:dyDescent="0.2"/>
    <row r="49402" x14ac:dyDescent="0.2"/>
    <row r="49403" x14ac:dyDescent="0.2"/>
    <row r="49404" x14ac:dyDescent="0.2"/>
    <row r="49405" x14ac:dyDescent="0.2"/>
    <row r="49406" x14ac:dyDescent="0.2"/>
    <row r="49407" x14ac:dyDescent="0.2"/>
    <row r="49408" x14ac:dyDescent="0.2"/>
    <row r="49409" x14ac:dyDescent="0.2"/>
    <row r="49410" x14ac:dyDescent="0.2"/>
    <row r="49411" x14ac:dyDescent="0.2"/>
    <row r="49412" x14ac:dyDescent="0.2"/>
    <row r="49413" x14ac:dyDescent="0.2"/>
    <row r="49414" x14ac:dyDescent="0.2"/>
    <row r="49415" x14ac:dyDescent="0.2"/>
    <row r="49416" x14ac:dyDescent="0.2"/>
    <row r="49417" x14ac:dyDescent="0.2"/>
    <row r="49418" x14ac:dyDescent="0.2"/>
    <row r="49419" x14ac:dyDescent="0.2"/>
    <row r="49420" x14ac:dyDescent="0.2"/>
    <row r="49421" x14ac:dyDescent="0.2"/>
    <row r="49422" x14ac:dyDescent="0.2"/>
    <row r="49423" x14ac:dyDescent="0.2"/>
    <row r="49424" x14ac:dyDescent="0.2"/>
    <row r="49425" x14ac:dyDescent="0.2"/>
    <row r="49426" x14ac:dyDescent="0.2"/>
    <row r="49427" x14ac:dyDescent="0.2"/>
    <row r="49428" x14ac:dyDescent="0.2"/>
    <row r="49429" x14ac:dyDescent="0.2"/>
    <row r="49430" x14ac:dyDescent="0.2"/>
    <row r="49431" x14ac:dyDescent="0.2"/>
    <row r="49432" x14ac:dyDescent="0.2"/>
    <row r="49433" x14ac:dyDescent="0.2"/>
    <row r="49434" x14ac:dyDescent="0.2"/>
    <row r="49435" x14ac:dyDescent="0.2"/>
    <row r="49436" x14ac:dyDescent="0.2"/>
    <row r="49437" x14ac:dyDescent="0.2"/>
    <row r="49438" x14ac:dyDescent="0.2"/>
    <row r="49439" x14ac:dyDescent="0.2"/>
    <row r="49440" x14ac:dyDescent="0.2"/>
    <row r="49441" x14ac:dyDescent="0.2"/>
    <row r="49442" x14ac:dyDescent="0.2"/>
    <row r="49443" x14ac:dyDescent="0.2"/>
    <row r="49444" x14ac:dyDescent="0.2"/>
    <row r="49445" x14ac:dyDescent="0.2"/>
    <row r="49446" x14ac:dyDescent="0.2"/>
    <row r="49447" x14ac:dyDescent="0.2"/>
    <row r="49448" x14ac:dyDescent="0.2"/>
    <row r="49449" x14ac:dyDescent="0.2"/>
    <row r="49450" x14ac:dyDescent="0.2"/>
    <row r="49451" x14ac:dyDescent="0.2"/>
    <row r="49452" x14ac:dyDescent="0.2"/>
    <row r="49453" x14ac:dyDescent="0.2"/>
    <row r="49454" x14ac:dyDescent="0.2"/>
    <row r="49455" x14ac:dyDescent="0.2"/>
    <row r="49456" x14ac:dyDescent="0.2"/>
    <row r="49457" x14ac:dyDescent="0.2"/>
    <row r="49458" x14ac:dyDescent="0.2"/>
    <row r="49459" x14ac:dyDescent="0.2"/>
    <row r="49460" x14ac:dyDescent="0.2"/>
    <row r="49461" x14ac:dyDescent="0.2"/>
    <row r="49462" x14ac:dyDescent="0.2"/>
    <row r="49463" x14ac:dyDescent="0.2"/>
    <row r="49464" x14ac:dyDescent="0.2"/>
    <row r="49465" x14ac:dyDescent="0.2"/>
    <row r="49466" x14ac:dyDescent="0.2"/>
    <row r="49467" x14ac:dyDescent="0.2"/>
    <row r="49468" x14ac:dyDescent="0.2"/>
    <row r="49469" x14ac:dyDescent="0.2"/>
    <row r="49470" x14ac:dyDescent="0.2"/>
    <row r="49471" x14ac:dyDescent="0.2"/>
    <row r="49472" x14ac:dyDescent="0.2"/>
    <row r="49473" x14ac:dyDescent="0.2"/>
    <row r="49474" x14ac:dyDescent="0.2"/>
    <row r="49475" x14ac:dyDescent="0.2"/>
    <row r="49476" x14ac:dyDescent="0.2"/>
    <row r="49477" x14ac:dyDescent="0.2"/>
    <row r="49478" x14ac:dyDescent="0.2"/>
    <row r="49479" x14ac:dyDescent="0.2"/>
    <row r="49480" x14ac:dyDescent="0.2"/>
    <row r="49481" x14ac:dyDescent="0.2"/>
    <row r="49482" x14ac:dyDescent="0.2"/>
    <row r="49483" x14ac:dyDescent="0.2"/>
    <row r="49484" x14ac:dyDescent="0.2"/>
    <row r="49485" x14ac:dyDescent="0.2"/>
    <row r="49486" x14ac:dyDescent="0.2"/>
    <row r="49487" x14ac:dyDescent="0.2"/>
    <row r="49488" x14ac:dyDescent="0.2"/>
    <row r="49489" x14ac:dyDescent="0.2"/>
    <row r="49490" x14ac:dyDescent="0.2"/>
    <row r="49491" x14ac:dyDescent="0.2"/>
    <row r="49492" x14ac:dyDescent="0.2"/>
    <row r="49493" x14ac:dyDescent="0.2"/>
    <row r="49494" x14ac:dyDescent="0.2"/>
    <row r="49495" x14ac:dyDescent="0.2"/>
    <row r="49496" x14ac:dyDescent="0.2"/>
    <row r="49497" x14ac:dyDescent="0.2"/>
    <row r="49498" x14ac:dyDescent="0.2"/>
    <row r="49499" x14ac:dyDescent="0.2"/>
    <row r="49500" x14ac:dyDescent="0.2"/>
    <row r="49501" x14ac:dyDescent="0.2"/>
    <row r="49502" x14ac:dyDescent="0.2"/>
    <row r="49503" x14ac:dyDescent="0.2"/>
    <row r="49504" x14ac:dyDescent="0.2"/>
    <row r="49505" x14ac:dyDescent="0.2"/>
    <row r="49506" x14ac:dyDescent="0.2"/>
    <row r="49507" x14ac:dyDescent="0.2"/>
    <row r="49508" x14ac:dyDescent="0.2"/>
    <row r="49509" x14ac:dyDescent="0.2"/>
    <row r="49510" x14ac:dyDescent="0.2"/>
    <row r="49511" x14ac:dyDescent="0.2"/>
    <row r="49512" x14ac:dyDescent="0.2"/>
    <row r="49513" x14ac:dyDescent="0.2"/>
    <row r="49514" x14ac:dyDescent="0.2"/>
    <row r="49515" x14ac:dyDescent="0.2"/>
    <row r="49516" x14ac:dyDescent="0.2"/>
    <row r="49517" x14ac:dyDescent="0.2"/>
    <row r="49518" x14ac:dyDescent="0.2"/>
    <row r="49519" x14ac:dyDescent="0.2"/>
    <row r="49520" x14ac:dyDescent="0.2"/>
    <row r="49521" x14ac:dyDescent="0.2"/>
    <row r="49522" x14ac:dyDescent="0.2"/>
    <row r="49523" x14ac:dyDescent="0.2"/>
    <row r="49524" x14ac:dyDescent="0.2"/>
    <row r="49525" x14ac:dyDescent="0.2"/>
    <row r="49526" x14ac:dyDescent="0.2"/>
    <row r="49527" x14ac:dyDescent="0.2"/>
    <row r="49528" x14ac:dyDescent="0.2"/>
    <row r="49529" x14ac:dyDescent="0.2"/>
    <row r="49530" x14ac:dyDescent="0.2"/>
    <row r="49531" x14ac:dyDescent="0.2"/>
    <row r="49532" x14ac:dyDescent="0.2"/>
    <row r="49533" x14ac:dyDescent="0.2"/>
    <row r="49534" x14ac:dyDescent="0.2"/>
    <row r="49535" x14ac:dyDescent="0.2"/>
    <row r="49536" x14ac:dyDescent="0.2"/>
    <row r="49537" x14ac:dyDescent="0.2"/>
    <row r="49538" x14ac:dyDescent="0.2"/>
    <row r="49539" x14ac:dyDescent="0.2"/>
    <row r="49540" x14ac:dyDescent="0.2"/>
    <row r="49541" x14ac:dyDescent="0.2"/>
    <row r="49542" x14ac:dyDescent="0.2"/>
    <row r="49543" x14ac:dyDescent="0.2"/>
    <row r="49544" x14ac:dyDescent="0.2"/>
    <row r="49545" x14ac:dyDescent="0.2"/>
    <row r="49546" x14ac:dyDescent="0.2"/>
    <row r="49547" x14ac:dyDescent="0.2"/>
    <row r="49548" x14ac:dyDescent="0.2"/>
    <row r="49549" x14ac:dyDescent="0.2"/>
    <row r="49550" x14ac:dyDescent="0.2"/>
    <row r="49551" x14ac:dyDescent="0.2"/>
    <row r="49552" x14ac:dyDescent="0.2"/>
    <row r="49553" x14ac:dyDescent="0.2"/>
    <row r="49554" x14ac:dyDescent="0.2"/>
    <row r="49555" x14ac:dyDescent="0.2"/>
    <row r="49556" x14ac:dyDescent="0.2"/>
    <row r="49557" x14ac:dyDescent="0.2"/>
    <row r="49558" x14ac:dyDescent="0.2"/>
    <row r="49559" x14ac:dyDescent="0.2"/>
    <row r="49560" x14ac:dyDescent="0.2"/>
    <row r="49561" x14ac:dyDescent="0.2"/>
    <row r="49562" x14ac:dyDescent="0.2"/>
    <row r="49563" x14ac:dyDescent="0.2"/>
    <row r="49564" x14ac:dyDescent="0.2"/>
    <row r="49565" x14ac:dyDescent="0.2"/>
    <row r="49566" x14ac:dyDescent="0.2"/>
    <row r="49567" x14ac:dyDescent="0.2"/>
    <row r="49568" x14ac:dyDescent="0.2"/>
    <row r="49569" x14ac:dyDescent="0.2"/>
    <row r="49570" x14ac:dyDescent="0.2"/>
    <row r="49571" x14ac:dyDescent="0.2"/>
    <row r="49572" x14ac:dyDescent="0.2"/>
    <row r="49573" x14ac:dyDescent="0.2"/>
    <row r="49574" x14ac:dyDescent="0.2"/>
    <row r="49575" x14ac:dyDescent="0.2"/>
    <row r="49576" x14ac:dyDescent="0.2"/>
    <row r="49577" x14ac:dyDescent="0.2"/>
    <row r="49578" x14ac:dyDescent="0.2"/>
    <row r="49579" x14ac:dyDescent="0.2"/>
    <row r="49580" x14ac:dyDescent="0.2"/>
    <row r="49581" x14ac:dyDescent="0.2"/>
    <row r="49582" x14ac:dyDescent="0.2"/>
    <row r="49583" x14ac:dyDescent="0.2"/>
    <row r="49584" x14ac:dyDescent="0.2"/>
    <row r="49585" x14ac:dyDescent="0.2"/>
    <row r="49586" x14ac:dyDescent="0.2"/>
    <row r="49587" x14ac:dyDescent="0.2"/>
    <row r="49588" x14ac:dyDescent="0.2"/>
    <row r="49589" x14ac:dyDescent="0.2"/>
    <row r="49590" x14ac:dyDescent="0.2"/>
    <row r="49591" x14ac:dyDescent="0.2"/>
    <row r="49592" x14ac:dyDescent="0.2"/>
    <row r="49593" x14ac:dyDescent="0.2"/>
    <row r="49594" x14ac:dyDescent="0.2"/>
    <row r="49595" x14ac:dyDescent="0.2"/>
    <row r="49596" x14ac:dyDescent="0.2"/>
    <row r="49597" x14ac:dyDescent="0.2"/>
    <row r="49598" x14ac:dyDescent="0.2"/>
    <row r="49599" x14ac:dyDescent="0.2"/>
    <row r="49600" x14ac:dyDescent="0.2"/>
    <row r="49601" x14ac:dyDescent="0.2"/>
    <row r="49602" x14ac:dyDescent="0.2"/>
    <row r="49603" x14ac:dyDescent="0.2"/>
    <row r="49604" x14ac:dyDescent="0.2"/>
    <row r="49605" x14ac:dyDescent="0.2"/>
    <row r="49606" x14ac:dyDescent="0.2"/>
    <row r="49607" x14ac:dyDescent="0.2"/>
    <row r="49608" x14ac:dyDescent="0.2"/>
    <row r="49609" x14ac:dyDescent="0.2"/>
    <row r="49610" x14ac:dyDescent="0.2"/>
    <row r="49611" x14ac:dyDescent="0.2"/>
    <row r="49612" x14ac:dyDescent="0.2"/>
    <row r="49613" x14ac:dyDescent="0.2"/>
    <row r="49614" x14ac:dyDescent="0.2"/>
    <row r="49615" x14ac:dyDescent="0.2"/>
    <row r="49616" x14ac:dyDescent="0.2"/>
    <row r="49617" x14ac:dyDescent="0.2"/>
    <row r="49618" x14ac:dyDescent="0.2"/>
    <row r="49619" x14ac:dyDescent="0.2"/>
    <row r="49620" x14ac:dyDescent="0.2"/>
    <row r="49621" x14ac:dyDescent="0.2"/>
    <row r="49622" x14ac:dyDescent="0.2"/>
    <row r="49623" x14ac:dyDescent="0.2"/>
    <row r="49624" x14ac:dyDescent="0.2"/>
    <row r="49625" x14ac:dyDescent="0.2"/>
    <row r="49626" x14ac:dyDescent="0.2"/>
    <row r="49627" x14ac:dyDescent="0.2"/>
    <row r="49628" x14ac:dyDescent="0.2"/>
    <row r="49629" x14ac:dyDescent="0.2"/>
    <row r="49630" x14ac:dyDescent="0.2"/>
    <row r="49631" x14ac:dyDescent="0.2"/>
    <row r="49632" x14ac:dyDescent="0.2"/>
    <row r="49633" x14ac:dyDescent="0.2"/>
    <row r="49634" x14ac:dyDescent="0.2"/>
    <row r="49635" x14ac:dyDescent="0.2"/>
    <row r="49636" x14ac:dyDescent="0.2"/>
    <row r="49637" x14ac:dyDescent="0.2"/>
    <row r="49638" x14ac:dyDescent="0.2"/>
    <row r="49639" x14ac:dyDescent="0.2"/>
    <row r="49640" x14ac:dyDescent="0.2"/>
    <row r="49641" x14ac:dyDescent="0.2"/>
    <row r="49642" x14ac:dyDescent="0.2"/>
    <row r="49643" x14ac:dyDescent="0.2"/>
    <row r="49644" x14ac:dyDescent="0.2"/>
    <row r="49645" x14ac:dyDescent="0.2"/>
    <row r="49646" x14ac:dyDescent="0.2"/>
    <row r="49647" x14ac:dyDescent="0.2"/>
    <row r="49648" x14ac:dyDescent="0.2"/>
    <row r="49649" x14ac:dyDescent="0.2"/>
    <row r="49650" x14ac:dyDescent="0.2"/>
    <row r="49651" x14ac:dyDescent="0.2"/>
    <row r="49652" x14ac:dyDescent="0.2"/>
    <row r="49653" x14ac:dyDescent="0.2"/>
    <row r="49654" x14ac:dyDescent="0.2"/>
    <row r="49655" x14ac:dyDescent="0.2"/>
    <row r="49656" x14ac:dyDescent="0.2"/>
    <row r="49657" x14ac:dyDescent="0.2"/>
    <row r="49658" x14ac:dyDescent="0.2"/>
    <row r="49659" x14ac:dyDescent="0.2"/>
    <row r="49660" x14ac:dyDescent="0.2"/>
    <row r="49661" x14ac:dyDescent="0.2"/>
    <row r="49662" x14ac:dyDescent="0.2"/>
    <row r="49663" x14ac:dyDescent="0.2"/>
    <row r="49664" x14ac:dyDescent="0.2"/>
    <row r="49665" x14ac:dyDescent="0.2"/>
    <row r="49666" x14ac:dyDescent="0.2"/>
    <row r="49667" x14ac:dyDescent="0.2"/>
    <row r="49668" x14ac:dyDescent="0.2"/>
    <row r="49669" x14ac:dyDescent="0.2"/>
    <row r="49670" x14ac:dyDescent="0.2"/>
    <row r="49671" x14ac:dyDescent="0.2"/>
    <row r="49672" x14ac:dyDescent="0.2"/>
    <row r="49673" x14ac:dyDescent="0.2"/>
    <row r="49674" x14ac:dyDescent="0.2"/>
    <row r="49675" x14ac:dyDescent="0.2"/>
    <row r="49676" x14ac:dyDescent="0.2"/>
    <row r="49677" x14ac:dyDescent="0.2"/>
    <row r="49678" x14ac:dyDescent="0.2"/>
    <row r="49679" x14ac:dyDescent="0.2"/>
    <row r="49680" x14ac:dyDescent="0.2"/>
    <row r="49681" x14ac:dyDescent="0.2"/>
    <row r="49682" x14ac:dyDescent="0.2"/>
    <row r="49683" x14ac:dyDescent="0.2"/>
    <row r="49684" x14ac:dyDescent="0.2"/>
    <row r="49685" x14ac:dyDescent="0.2"/>
    <row r="49686" x14ac:dyDescent="0.2"/>
    <row r="49687" x14ac:dyDescent="0.2"/>
    <row r="49688" x14ac:dyDescent="0.2"/>
    <row r="49689" x14ac:dyDescent="0.2"/>
    <row r="49690" x14ac:dyDescent="0.2"/>
    <row r="49691" x14ac:dyDescent="0.2"/>
    <row r="49692" x14ac:dyDescent="0.2"/>
    <row r="49693" x14ac:dyDescent="0.2"/>
    <row r="49694" x14ac:dyDescent="0.2"/>
    <row r="49695" x14ac:dyDescent="0.2"/>
    <row r="49696" x14ac:dyDescent="0.2"/>
    <row r="49697" x14ac:dyDescent="0.2"/>
    <row r="49698" x14ac:dyDescent="0.2"/>
    <row r="49699" x14ac:dyDescent="0.2"/>
    <row r="49700" x14ac:dyDescent="0.2"/>
    <row r="49701" x14ac:dyDescent="0.2"/>
    <row r="49702" x14ac:dyDescent="0.2"/>
    <row r="49703" x14ac:dyDescent="0.2"/>
    <row r="49704" x14ac:dyDescent="0.2"/>
    <row r="49705" x14ac:dyDescent="0.2"/>
    <row r="49706" x14ac:dyDescent="0.2"/>
    <row r="49707" x14ac:dyDescent="0.2"/>
    <row r="49708" x14ac:dyDescent="0.2"/>
    <row r="49709" x14ac:dyDescent="0.2"/>
    <row r="49710" x14ac:dyDescent="0.2"/>
    <row r="49711" x14ac:dyDescent="0.2"/>
    <row r="49712" x14ac:dyDescent="0.2"/>
    <row r="49713" x14ac:dyDescent="0.2"/>
    <row r="49714" x14ac:dyDescent="0.2"/>
    <row r="49715" x14ac:dyDescent="0.2"/>
    <row r="49716" x14ac:dyDescent="0.2"/>
    <row r="49717" x14ac:dyDescent="0.2"/>
    <row r="49718" x14ac:dyDescent="0.2"/>
    <row r="49719" x14ac:dyDescent="0.2"/>
    <row r="49720" x14ac:dyDescent="0.2"/>
    <row r="49721" x14ac:dyDescent="0.2"/>
    <row r="49722" x14ac:dyDescent="0.2"/>
    <row r="49723" x14ac:dyDescent="0.2"/>
    <row r="49724" x14ac:dyDescent="0.2"/>
    <row r="49725" x14ac:dyDescent="0.2"/>
    <row r="49726" x14ac:dyDescent="0.2"/>
    <row r="49727" x14ac:dyDescent="0.2"/>
    <row r="49728" x14ac:dyDescent="0.2"/>
    <row r="49729" x14ac:dyDescent="0.2"/>
    <row r="49730" x14ac:dyDescent="0.2"/>
    <row r="49731" x14ac:dyDescent="0.2"/>
    <row r="49732" x14ac:dyDescent="0.2"/>
    <row r="49733" x14ac:dyDescent="0.2"/>
    <row r="49734" x14ac:dyDescent="0.2"/>
    <row r="49735" x14ac:dyDescent="0.2"/>
    <row r="49736" x14ac:dyDescent="0.2"/>
    <row r="49737" x14ac:dyDescent="0.2"/>
    <row r="49738" x14ac:dyDescent="0.2"/>
    <row r="49739" x14ac:dyDescent="0.2"/>
    <row r="49740" x14ac:dyDescent="0.2"/>
    <row r="49741" x14ac:dyDescent="0.2"/>
    <row r="49742" x14ac:dyDescent="0.2"/>
    <row r="49743" x14ac:dyDescent="0.2"/>
    <row r="49744" x14ac:dyDescent="0.2"/>
    <row r="49745" x14ac:dyDescent="0.2"/>
    <row r="49746" x14ac:dyDescent="0.2"/>
    <row r="49747" x14ac:dyDescent="0.2"/>
    <row r="49748" x14ac:dyDescent="0.2"/>
    <row r="49749" x14ac:dyDescent="0.2"/>
    <row r="49750" x14ac:dyDescent="0.2"/>
    <row r="49751" x14ac:dyDescent="0.2"/>
    <row r="49752" x14ac:dyDescent="0.2"/>
    <row r="49753" x14ac:dyDescent="0.2"/>
    <row r="49754" x14ac:dyDescent="0.2"/>
    <row r="49755" x14ac:dyDescent="0.2"/>
    <row r="49756" x14ac:dyDescent="0.2"/>
    <row r="49757" x14ac:dyDescent="0.2"/>
    <row r="49758" x14ac:dyDescent="0.2"/>
    <row r="49759" x14ac:dyDescent="0.2"/>
    <row r="49760" x14ac:dyDescent="0.2"/>
    <row r="49761" x14ac:dyDescent="0.2"/>
    <row r="49762" x14ac:dyDescent="0.2"/>
    <row r="49763" x14ac:dyDescent="0.2"/>
    <row r="49764" x14ac:dyDescent="0.2"/>
    <row r="49765" x14ac:dyDescent="0.2"/>
    <row r="49766" x14ac:dyDescent="0.2"/>
    <row r="49767" x14ac:dyDescent="0.2"/>
    <row r="49768" x14ac:dyDescent="0.2"/>
    <row r="49769" x14ac:dyDescent="0.2"/>
    <row r="49770" x14ac:dyDescent="0.2"/>
    <row r="49771" x14ac:dyDescent="0.2"/>
    <row r="49772" x14ac:dyDescent="0.2"/>
    <row r="49773" x14ac:dyDescent="0.2"/>
    <row r="49774" x14ac:dyDescent="0.2"/>
    <row r="49775" x14ac:dyDescent="0.2"/>
    <row r="49776" x14ac:dyDescent="0.2"/>
    <row r="49777" x14ac:dyDescent="0.2"/>
    <row r="49778" x14ac:dyDescent="0.2"/>
    <row r="49779" x14ac:dyDescent="0.2"/>
    <row r="49780" x14ac:dyDescent="0.2"/>
    <row r="49781" x14ac:dyDescent="0.2"/>
    <row r="49782" x14ac:dyDescent="0.2"/>
    <row r="49783" x14ac:dyDescent="0.2"/>
    <row r="49784" x14ac:dyDescent="0.2"/>
    <row r="49785" x14ac:dyDescent="0.2"/>
    <row r="49786" x14ac:dyDescent="0.2"/>
    <row r="49787" x14ac:dyDescent="0.2"/>
    <row r="49788" x14ac:dyDescent="0.2"/>
    <row r="49789" x14ac:dyDescent="0.2"/>
    <row r="49790" x14ac:dyDescent="0.2"/>
    <row r="49791" x14ac:dyDescent="0.2"/>
    <row r="49792" x14ac:dyDescent="0.2"/>
    <row r="49793" x14ac:dyDescent="0.2"/>
    <row r="49794" x14ac:dyDescent="0.2"/>
    <row r="49795" x14ac:dyDescent="0.2"/>
    <row r="49796" x14ac:dyDescent="0.2"/>
    <row r="49797" x14ac:dyDescent="0.2"/>
    <row r="49798" x14ac:dyDescent="0.2"/>
    <row r="49799" x14ac:dyDescent="0.2"/>
    <row r="49800" x14ac:dyDescent="0.2"/>
    <row r="49801" x14ac:dyDescent="0.2"/>
    <row r="49802" x14ac:dyDescent="0.2"/>
    <row r="49803" x14ac:dyDescent="0.2"/>
    <row r="49804" x14ac:dyDescent="0.2"/>
    <row r="49805" x14ac:dyDescent="0.2"/>
    <row r="49806" x14ac:dyDescent="0.2"/>
    <row r="49807" x14ac:dyDescent="0.2"/>
    <row r="49808" x14ac:dyDescent="0.2"/>
    <row r="49809" x14ac:dyDescent="0.2"/>
    <row r="49810" x14ac:dyDescent="0.2"/>
    <row r="49811" x14ac:dyDescent="0.2"/>
    <row r="49812" x14ac:dyDescent="0.2"/>
    <row r="49813" x14ac:dyDescent="0.2"/>
    <row r="49814" x14ac:dyDescent="0.2"/>
    <row r="49815" x14ac:dyDescent="0.2"/>
    <row r="49816" x14ac:dyDescent="0.2"/>
    <row r="49817" x14ac:dyDescent="0.2"/>
    <row r="49818" x14ac:dyDescent="0.2"/>
    <row r="49819" x14ac:dyDescent="0.2"/>
    <row r="49820" x14ac:dyDescent="0.2"/>
    <row r="49821" x14ac:dyDescent="0.2"/>
    <row r="49822" x14ac:dyDescent="0.2"/>
    <row r="49823" x14ac:dyDescent="0.2"/>
    <row r="49824" x14ac:dyDescent="0.2"/>
    <row r="49825" x14ac:dyDescent="0.2"/>
    <row r="49826" x14ac:dyDescent="0.2"/>
    <row r="49827" x14ac:dyDescent="0.2"/>
    <row r="49828" x14ac:dyDescent="0.2"/>
    <row r="49829" x14ac:dyDescent="0.2"/>
    <row r="49830" x14ac:dyDescent="0.2"/>
    <row r="49831" x14ac:dyDescent="0.2"/>
    <row r="49832" x14ac:dyDescent="0.2"/>
    <row r="49833" x14ac:dyDescent="0.2"/>
    <row r="49834" x14ac:dyDescent="0.2"/>
    <row r="49835" x14ac:dyDescent="0.2"/>
    <row r="49836" x14ac:dyDescent="0.2"/>
    <row r="49837" x14ac:dyDescent="0.2"/>
    <row r="49838" x14ac:dyDescent="0.2"/>
    <row r="49839" x14ac:dyDescent="0.2"/>
    <row r="49840" x14ac:dyDescent="0.2"/>
    <row r="49841" x14ac:dyDescent="0.2"/>
    <row r="49842" x14ac:dyDescent="0.2"/>
    <row r="49843" x14ac:dyDescent="0.2"/>
    <row r="49844" x14ac:dyDescent="0.2"/>
    <row r="49845" x14ac:dyDescent="0.2"/>
    <row r="49846" x14ac:dyDescent="0.2"/>
    <row r="49847" x14ac:dyDescent="0.2"/>
    <row r="49848" x14ac:dyDescent="0.2"/>
    <row r="49849" x14ac:dyDescent="0.2"/>
    <row r="49850" x14ac:dyDescent="0.2"/>
    <row r="49851" x14ac:dyDescent="0.2"/>
    <row r="49852" x14ac:dyDescent="0.2"/>
    <row r="49853" x14ac:dyDescent="0.2"/>
    <row r="49854" x14ac:dyDescent="0.2"/>
    <row r="49855" x14ac:dyDescent="0.2"/>
    <row r="49856" x14ac:dyDescent="0.2"/>
    <row r="49857" x14ac:dyDescent="0.2"/>
    <row r="49858" x14ac:dyDescent="0.2"/>
    <row r="49859" x14ac:dyDescent="0.2"/>
    <row r="49860" x14ac:dyDescent="0.2"/>
    <row r="49861" x14ac:dyDescent="0.2"/>
    <row r="49862" x14ac:dyDescent="0.2"/>
    <row r="49863" x14ac:dyDescent="0.2"/>
    <row r="49864" x14ac:dyDescent="0.2"/>
    <row r="49865" x14ac:dyDescent="0.2"/>
    <row r="49866" x14ac:dyDescent="0.2"/>
    <row r="49867" x14ac:dyDescent="0.2"/>
    <row r="49868" x14ac:dyDescent="0.2"/>
    <row r="49869" x14ac:dyDescent="0.2"/>
    <row r="49870" x14ac:dyDescent="0.2"/>
    <row r="49871" x14ac:dyDescent="0.2"/>
    <row r="49872" x14ac:dyDescent="0.2"/>
    <row r="49873" x14ac:dyDescent="0.2"/>
    <row r="49874" x14ac:dyDescent="0.2"/>
    <row r="49875" x14ac:dyDescent="0.2"/>
    <row r="49876" x14ac:dyDescent="0.2"/>
    <row r="49877" x14ac:dyDescent="0.2"/>
    <row r="49878" x14ac:dyDescent="0.2"/>
    <row r="49879" x14ac:dyDescent="0.2"/>
    <row r="49880" x14ac:dyDescent="0.2"/>
    <row r="49881" x14ac:dyDescent="0.2"/>
    <row r="49882" x14ac:dyDescent="0.2"/>
    <row r="49883" x14ac:dyDescent="0.2"/>
    <row r="49884" x14ac:dyDescent="0.2"/>
    <row r="49885" x14ac:dyDescent="0.2"/>
    <row r="49886" x14ac:dyDescent="0.2"/>
    <row r="49887" x14ac:dyDescent="0.2"/>
    <row r="49888" x14ac:dyDescent="0.2"/>
    <row r="49889" x14ac:dyDescent="0.2"/>
    <row r="49890" x14ac:dyDescent="0.2"/>
    <row r="49891" x14ac:dyDescent="0.2"/>
    <row r="49892" x14ac:dyDescent="0.2"/>
    <row r="49893" x14ac:dyDescent="0.2"/>
    <row r="49894" x14ac:dyDescent="0.2"/>
    <row r="49895" x14ac:dyDescent="0.2"/>
    <row r="49896" x14ac:dyDescent="0.2"/>
    <row r="49897" x14ac:dyDescent="0.2"/>
    <row r="49898" x14ac:dyDescent="0.2"/>
    <row r="49899" x14ac:dyDescent="0.2"/>
    <row r="49900" x14ac:dyDescent="0.2"/>
    <row r="49901" x14ac:dyDescent="0.2"/>
    <row r="49902" x14ac:dyDescent="0.2"/>
    <row r="49903" x14ac:dyDescent="0.2"/>
    <row r="49904" x14ac:dyDescent="0.2"/>
    <row r="49905" x14ac:dyDescent="0.2"/>
    <row r="49906" x14ac:dyDescent="0.2"/>
    <row r="49907" x14ac:dyDescent="0.2"/>
    <row r="49908" x14ac:dyDescent="0.2"/>
    <row r="49909" x14ac:dyDescent="0.2"/>
    <row r="49910" x14ac:dyDescent="0.2"/>
    <row r="49911" x14ac:dyDescent="0.2"/>
    <row r="49912" x14ac:dyDescent="0.2"/>
    <row r="49913" x14ac:dyDescent="0.2"/>
    <row r="49914" x14ac:dyDescent="0.2"/>
    <row r="49915" x14ac:dyDescent="0.2"/>
    <row r="49916" x14ac:dyDescent="0.2"/>
    <row r="49917" x14ac:dyDescent="0.2"/>
    <row r="49918" x14ac:dyDescent="0.2"/>
    <row r="49919" x14ac:dyDescent="0.2"/>
    <row r="49920" x14ac:dyDescent="0.2"/>
    <row r="49921" x14ac:dyDescent="0.2"/>
    <row r="49922" x14ac:dyDescent="0.2"/>
    <row r="49923" x14ac:dyDescent="0.2"/>
    <row r="49924" x14ac:dyDescent="0.2"/>
    <row r="49925" x14ac:dyDescent="0.2"/>
    <row r="49926" x14ac:dyDescent="0.2"/>
    <row r="49927" x14ac:dyDescent="0.2"/>
    <row r="49928" x14ac:dyDescent="0.2"/>
    <row r="49929" x14ac:dyDescent="0.2"/>
    <row r="49930" x14ac:dyDescent="0.2"/>
    <row r="49931" x14ac:dyDescent="0.2"/>
    <row r="49932" x14ac:dyDescent="0.2"/>
    <row r="49933" x14ac:dyDescent="0.2"/>
    <row r="49934" x14ac:dyDescent="0.2"/>
    <row r="49935" x14ac:dyDescent="0.2"/>
    <row r="49936" x14ac:dyDescent="0.2"/>
    <row r="49937" x14ac:dyDescent="0.2"/>
    <row r="49938" x14ac:dyDescent="0.2"/>
    <row r="49939" x14ac:dyDescent="0.2"/>
    <row r="49940" x14ac:dyDescent="0.2"/>
    <row r="49941" x14ac:dyDescent="0.2"/>
    <row r="49942" x14ac:dyDescent="0.2"/>
    <row r="49943" x14ac:dyDescent="0.2"/>
    <row r="49944" x14ac:dyDescent="0.2"/>
    <row r="49945" x14ac:dyDescent="0.2"/>
    <row r="49946" x14ac:dyDescent="0.2"/>
    <row r="49947" x14ac:dyDescent="0.2"/>
    <row r="49948" x14ac:dyDescent="0.2"/>
    <row r="49949" x14ac:dyDescent="0.2"/>
    <row r="49950" x14ac:dyDescent="0.2"/>
    <row r="49951" x14ac:dyDescent="0.2"/>
    <row r="49952" x14ac:dyDescent="0.2"/>
    <row r="49953" x14ac:dyDescent="0.2"/>
    <row r="49954" x14ac:dyDescent="0.2"/>
    <row r="49955" x14ac:dyDescent="0.2"/>
    <row r="49956" x14ac:dyDescent="0.2"/>
    <row r="49957" x14ac:dyDescent="0.2"/>
    <row r="49958" x14ac:dyDescent="0.2"/>
    <row r="49959" x14ac:dyDescent="0.2"/>
    <row r="49960" x14ac:dyDescent="0.2"/>
    <row r="49961" x14ac:dyDescent="0.2"/>
    <row r="49962" x14ac:dyDescent="0.2"/>
    <row r="49963" x14ac:dyDescent="0.2"/>
    <row r="49964" x14ac:dyDescent="0.2"/>
    <row r="49965" x14ac:dyDescent="0.2"/>
    <row r="49966" x14ac:dyDescent="0.2"/>
    <row r="49967" x14ac:dyDescent="0.2"/>
    <row r="49968" x14ac:dyDescent="0.2"/>
    <row r="49969" x14ac:dyDescent="0.2"/>
    <row r="49970" x14ac:dyDescent="0.2"/>
    <row r="49971" x14ac:dyDescent="0.2"/>
    <row r="49972" x14ac:dyDescent="0.2"/>
    <row r="49973" x14ac:dyDescent="0.2"/>
    <row r="49974" x14ac:dyDescent="0.2"/>
    <row r="49975" x14ac:dyDescent="0.2"/>
    <row r="49976" x14ac:dyDescent="0.2"/>
    <row r="49977" x14ac:dyDescent="0.2"/>
    <row r="49978" x14ac:dyDescent="0.2"/>
    <row r="49979" x14ac:dyDescent="0.2"/>
    <row r="49980" x14ac:dyDescent="0.2"/>
    <row r="49981" x14ac:dyDescent="0.2"/>
    <row r="49982" x14ac:dyDescent="0.2"/>
    <row r="49983" x14ac:dyDescent="0.2"/>
    <row r="49984" x14ac:dyDescent="0.2"/>
    <row r="49985" x14ac:dyDescent="0.2"/>
    <row r="49986" x14ac:dyDescent="0.2"/>
    <row r="49987" x14ac:dyDescent="0.2"/>
    <row r="49988" x14ac:dyDescent="0.2"/>
    <row r="49989" x14ac:dyDescent="0.2"/>
    <row r="49990" x14ac:dyDescent="0.2"/>
    <row r="49991" x14ac:dyDescent="0.2"/>
    <row r="49992" x14ac:dyDescent="0.2"/>
    <row r="49993" x14ac:dyDescent="0.2"/>
    <row r="49994" x14ac:dyDescent="0.2"/>
    <row r="49995" x14ac:dyDescent="0.2"/>
    <row r="49996" x14ac:dyDescent="0.2"/>
    <row r="49997" x14ac:dyDescent="0.2"/>
    <row r="49998" x14ac:dyDescent="0.2"/>
    <row r="49999" x14ac:dyDescent="0.2"/>
    <row r="50000" x14ac:dyDescent="0.2"/>
    <row r="50001" x14ac:dyDescent="0.2"/>
    <row r="50002" x14ac:dyDescent="0.2"/>
    <row r="50003" x14ac:dyDescent="0.2"/>
    <row r="50004" x14ac:dyDescent="0.2"/>
    <row r="50005" x14ac:dyDescent="0.2"/>
    <row r="50006" x14ac:dyDescent="0.2"/>
    <row r="50007" x14ac:dyDescent="0.2"/>
    <row r="50008" x14ac:dyDescent="0.2"/>
    <row r="50009" x14ac:dyDescent="0.2"/>
    <row r="50010" x14ac:dyDescent="0.2"/>
    <row r="50011" x14ac:dyDescent="0.2"/>
    <row r="50012" x14ac:dyDescent="0.2"/>
    <row r="50013" x14ac:dyDescent="0.2"/>
    <row r="50014" x14ac:dyDescent="0.2"/>
    <row r="50015" x14ac:dyDescent="0.2"/>
    <row r="50016" x14ac:dyDescent="0.2"/>
    <row r="50017" x14ac:dyDescent="0.2"/>
    <row r="50018" x14ac:dyDescent="0.2"/>
    <row r="50019" x14ac:dyDescent="0.2"/>
    <row r="50020" x14ac:dyDescent="0.2"/>
    <row r="50021" x14ac:dyDescent="0.2"/>
    <row r="50022" x14ac:dyDescent="0.2"/>
    <row r="50023" x14ac:dyDescent="0.2"/>
    <row r="50024" x14ac:dyDescent="0.2"/>
    <row r="50025" x14ac:dyDescent="0.2"/>
    <row r="50026" x14ac:dyDescent="0.2"/>
    <row r="50027" x14ac:dyDescent="0.2"/>
    <row r="50028" x14ac:dyDescent="0.2"/>
    <row r="50029" x14ac:dyDescent="0.2"/>
    <row r="50030" x14ac:dyDescent="0.2"/>
    <row r="50031" x14ac:dyDescent="0.2"/>
    <row r="50032" x14ac:dyDescent="0.2"/>
    <row r="50033" x14ac:dyDescent="0.2"/>
    <row r="50034" x14ac:dyDescent="0.2"/>
    <row r="50035" x14ac:dyDescent="0.2"/>
    <row r="50036" x14ac:dyDescent="0.2"/>
    <row r="50037" x14ac:dyDescent="0.2"/>
    <row r="50038" x14ac:dyDescent="0.2"/>
    <row r="50039" x14ac:dyDescent="0.2"/>
    <row r="50040" x14ac:dyDescent="0.2"/>
    <row r="50041" x14ac:dyDescent="0.2"/>
    <row r="50042" x14ac:dyDescent="0.2"/>
    <row r="50043" x14ac:dyDescent="0.2"/>
    <row r="50044" x14ac:dyDescent="0.2"/>
    <row r="50045" x14ac:dyDescent="0.2"/>
    <row r="50046" x14ac:dyDescent="0.2"/>
    <row r="50047" x14ac:dyDescent="0.2"/>
    <row r="50048" x14ac:dyDescent="0.2"/>
    <row r="50049" x14ac:dyDescent="0.2"/>
    <row r="50050" x14ac:dyDescent="0.2"/>
    <row r="50051" x14ac:dyDescent="0.2"/>
    <row r="50052" x14ac:dyDescent="0.2"/>
    <row r="50053" x14ac:dyDescent="0.2"/>
    <row r="50054" x14ac:dyDescent="0.2"/>
    <row r="50055" x14ac:dyDescent="0.2"/>
    <row r="50056" x14ac:dyDescent="0.2"/>
    <row r="50057" x14ac:dyDescent="0.2"/>
    <row r="50058" x14ac:dyDescent="0.2"/>
    <row r="50059" x14ac:dyDescent="0.2"/>
    <row r="50060" x14ac:dyDescent="0.2"/>
    <row r="50061" x14ac:dyDescent="0.2"/>
    <row r="50062" x14ac:dyDescent="0.2"/>
    <row r="50063" x14ac:dyDescent="0.2"/>
    <row r="50064" x14ac:dyDescent="0.2"/>
    <row r="50065" x14ac:dyDescent="0.2"/>
    <row r="50066" x14ac:dyDescent="0.2"/>
    <row r="50067" x14ac:dyDescent="0.2"/>
    <row r="50068" x14ac:dyDescent="0.2"/>
    <row r="50069" x14ac:dyDescent="0.2"/>
    <row r="50070" x14ac:dyDescent="0.2"/>
    <row r="50071" x14ac:dyDescent="0.2"/>
    <row r="50072" x14ac:dyDescent="0.2"/>
    <row r="50073" x14ac:dyDescent="0.2"/>
    <row r="50074" x14ac:dyDescent="0.2"/>
    <row r="50075" x14ac:dyDescent="0.2"/>
    <row r="50076" x14ac:dyDescent="0.2"/>
    <row r="50077" x14ac:dyDescent="0.2"/>
    <row r="50078" x14ac:dyDescent="0.2"/>
    <row r="50079" x14ac:dyDescent="0.2"/>
    <row r="50080" x14ac:dyDescent="0.2"/>
    <row r="50081" x14ac:dyDescent="0.2"/>
    <row r="50082" x14ac:dyDescent="0.2"/>
    <row r="50083" x14ac:dyDescent="0.2"/>
    <row r="50084" x14ac:dyDescent="0.2"/>
    <row r="50085" x14ac:dyDescent="0.2"/>
    <row r="50086" x14ac:dyDescent="0.2"/>
    <row r="50087" x14ac:dyDescent="0.2"/>
    <row r="50088" x14ac:dyDescent="0.2"/>
    <row r="50089" x14ac:dyDescent="0.2"/>
    <row r="50090" x14ac:dyDescent="0.2"/>
    <row r="50091" x14ac:dyDescent="0.2"/>
    <row r="50092" x14ac:dyDescent="0.2"/>
    <row r="50093" x14ac:dyDescent="0.2"/>
    <row r="50094" x14ac:dyDescent="0.2"/>
    <row r="50095" x14ac:dyDescent="0.2"/>
    <row r="50096" x14ac:dyDescent="0.2"/>
    <row r="50097" x14ac:dyDescent="0.2"/>
    <row r="50098" x14ac:dyDescent="0.2"/>
    <row r="50099" x14ac:dyDescent="0.2"/>
    <row r="50100" x14ac:dyDescent="0.2"/>
    <row r="50101" x14ac:dyDescent="0.2"/>
    <row r="50102" x14ac:dyDescent="0.2"/>
    <row r="50103" x14ac:dyDescent="0.2"/>
    <row r="50104" x14ac:dyDescent="0.2"/>
    <row r="50105" x14ac:dyDescent="0.2"/>
    <row r="50106" x14ac:dyDescent="0.2"/>
    <row r="50107" x14ac:dyDescent="0.2"/>
    <row r="50108" x14ac:dyDescent="0.2"/>
    <row r="50109" x14ac:dyDescent="0.2"/>
    <row r="50110" x14ac:dyDescent="0.2"/>
    <row r="50111" x14ac:dyDescent="0.2"/>
    <row r="50112" x14ac:dyDescent="0.2"/>
    <row r="50113" x14ac:dyDescent="0.2"/>
    <row r="50114" x14ac:dyDescent="0.2"/>
    <row r="50115" x14ac:dyDescent="0.2"/>
    <row r="50116" x14ac:dyDescent="0.2"/>
    <row r="50117" x14ac:dyDescent="0.2"/>
    <row r="50118" x14ac:dyDescent="0.2"/>
    <row r="50119" x14ac:dyDescent="0.2"/>
    <row r="50120" x14ac:dyDescent="0.2"/>
    <row r="50121" x14ac:dyDescent="0.2"/>
    <row r="50122" x14ac:dyDescent="0.2"/>
    <row r="50123" x14ac:dyDescent="0.2"/>
    <row r="50124" x14ac:dyDescent="0.2"/>
    <row r="50125" x14ac:dyDescent="0.2"/>
    <row r="50126" x14ac:dyDescent="0.2"/>
    <row r="50127" x14ac:dyDescent="0.2"/>
    <row r="50128" x14ac:dyDescent="0.2"/>
    <row r="50129" x14ac:dyDescent="0.2"/>
    <row r="50130" x14ac:dyDescent="0.2"/>
    <row r="50131" x14ac:dyDescent="0.2"/>
    <row r="50132" x14ac:dyDescent="0.2"/>
    <row r="50133" x14ac:dyDescent="0.2"/>
    <row r="50134" x14ac:dyDescent="0.2"/>
    <row r="50135" x14ac:dyDescent="0.2"/>
    <row r="50136" x14ac:dyDescent="0.2"/>
    <row r="50137" x14ac:dyDescent="0.2"/>
    <row r="50138" x14ac:dyDescent="0.2"/>
    <row r="50139" x14ac:dyDescent="0.2"/>
    <row r="50140" x14ac:dyDescent="0.2"/>
    <row r="50141" x14ac:dyDescent="0.2"/>
    <row r="50142" x14ac:dyDescent="0.2"/>
    <row r="50143" x14ac:dyDescent="0.2"/>
    <row r="50144" x14ac:dyDescent="0.2"/>
    <row r="50145" x14ac:dyDescent="0.2"/>
    <row r="50146" x14ac:dyDescent="0.2"/>
    <row r="50147" x14ac:dyDescent="0.2"/>
    <row r="50148" x14ac:dyDescent="0.2"/>
    <row r="50149" x14ac:dyDescent="0.2"/>
    <row r="50150" x14ac:dyDescent="0.2"/>
    <row r="50151" x14ac:dyDescent="0.2"/>
    <row r="50152" x14ac:dyDescent="0.2"/>
    <row r="50153" x14ac:dyDescent="0.2"/>
    <row r="50154" x14ac:dyDescent="0.2"/>
    <row r="50155" x14ac:dyDescent="0.2"/>
    <row r="50156" x14ac:dyDescent="0.2"/>
    <row r="50157" x14ac:dyDescent="0.2"/>
    <row r="50158" x14ac:dyDescent="0.2"/>
    <row r="50159" x14ac:dyDescent="0.2"/>
    <row r="50160" x14ac:dyDescent="0.2"/>
    <row r="50161" x14ac:dyDescent="0.2"/>
    <row r="50162" x14ac:dyDescent="0.2"/>
    <row r="50163" x14ac:dyDescent="0.2"/>
    <row r="50164" x14ac:dyDescent="0.2"/>
    <row r="50165" x14ac:dyDescent="0.2"/>
    <row r="50166" x14ac:dyDescent="0.2"/>
    <row r="50167" x14ac:dyDescent="0.2"/>
    <row r="50168" x14ac:dyDescent="0.2"/>
    <row r="50169" x14ac:dyDescent="0.2"/>
    <row r="50170" x14ac:dyDescent="0.2"/>
    <row r="50171" x14ac:dyDescent="0.2"/>
    <row r="50172" x14ac:dyDescent="0.2"/>
    <row r="50173" x14ac:dyDescent="0.2"/>
    <row r="50174" x14ac:dyDescent="0.2"/>
    <row r="50175" x14ac:dyDescent="0.2"/>
    <row r="50176" x14ac:dyDescent="0.2"/>
    <row r="50177" x14ac:dyDescent="0.2"/>
    <row r="50178" x14ac:dyDescent="0.2"/>
    <row r="50179" x14ac:dyDescent="0.2"/>
    <row r="50180" x14ac:dyDescent="0.2"/>
    <row r="50181" x14ac:dyDescent="0.2"/>
    <row r="50182" x14ac:dyDescent="0.2"/>
    <row r="50183" x14ac:dyDescent="0.2"/>
    <row r="50184" x14ac:dyDescent="0.2"/>
    <row r="50185" x14ac:dyDescent="0.2"/>
    <row r="50186" x14ac:dyDescent="0.2"/>
    <row r="50187" x14ac:dyDescent="0.2"/>
    <row r="50188" x14ac:dyDescent="0.2"/>
    <row r="50189" x14ac:dyDescent="0.2"/>
    <row r="50190" x14ac:dyDescent="0.2"/>
    <row r="50191" x14ac:dyDescent="0.2"/>
    <row r="50192" x14ac:dyDescent="0.2"/>
    <row r="50193" x14ac:dyDescent="0.2"/>
    <row r="50194" x14ac:dyDescent="0.2"/>
    <row r="50195" x14ac:dyDescent="0.2"/>
    <row r="50196" x14ac:dyDescent="0.2"/>
    <row r="50197" x14ac:dyDescent="0.2"/>
    <row r="50198" x14ac:dyDescent="0.2"/>
    <row r="50199" x14ac:dyDescent="0.2"/>
    <row r="50200" x14ac:dyDescent="0.2"/>
    <row r="50201" x14ac:dyDescent="0.2"/>
    <row r="50202" x14ac:dyDescent="0.2"/>
    <row r="50203" x14ac:dyDescent="0.2"/>
    <row r="50204" x14ac:dyDescent="0.2"/>
    <row r="50205" x14ac:dyDescent="0.2"/>
    <row r="50206" x14ac:dyDescent="0.2"/>
    <row r="50207" x14ac:dyDescent="0.2"/>
    <row r="50208" x14ac:dyDescent="0.2"/>
    <row r="50209" x14ac:dyDescent="0.2"/>
    <row r="50210" x14ac:dyDescent="0.2"/>
    <row r="50211" x14ac:dyDescent="0.2"/>
    <row r="50212" x14ac:dyDescent="0.2"/>
    <row r="50213" x14ac:dyDescent="0.2"/>
    <row r="50214" x14ac:dyDescent="0.2"/>
    <row r="50215" x14ac:dyDescent="0.2"/>
    <row r="50216" x14ac:dyDescent="0.2"/>
    <row r="50217" x14ac:dyDescent="0.2"/>
    <row r="50218" x14ac:dyDescent="0.2"/>
    <row r="50219" x14ac:dyDescent="0.2"/>
    <row r="50220" x14ac:dyDescent="0.2"/>
    <row r="50221" x14ac:dyDescent="0.2"/>
    <row r="50222" x14ac:dyDescent="0.2"/>
    <row r="50223" x14ac:dyDescent="0.2"/>
    <row r="50224" x14ac:dyDescent="0.2"/>
    <row r="50225" x14ac:dyDescent="0.2"/>
    <row r="50226" x14ac:dyDescent="0.2"/>
    <row r="50227" x14ac:dyDescent="0.2"/>
    <row r="50228" x14ac:dyDescent="0.2"/>
    <row r="50229" x14ac:dyDescent="0.2"/>
    <row r="50230" x14ac:dyDescent="0.2"/>
    <row r="50231" x14ac:dyDescent="0.2"/>
    <row r="50232" x14ac:dyDescent="0.2"/>
    <row r="50233" x14ac:dyDescent="0.2"/>
    <row r="50234" x14ac:dyDescent="0.2"/>
    <row r="50235" x14ac:dyDescent="0.2"/>
    <row r="50236" x14ac:dyDescent="0.2"/>
    <row r="50237" x14ac:dyDescent="0.2"/>
    <row r="50238" x14ac:dyDescent="0.2"/>
    <row r="50239" x14ac:dyDescent="0.2"/>
    <row r="50240" x14ac:dyDescent="0.2"/>
    <row r="50241" x14ac:dyDescent="0.2"/>
    <row r="50242" x14ac:dyDescent="0.2"/>
    <row r="50243" x14ac:dyDescent="0.2"/>
    <row r="50244" x14ac:dyDescent="0.2"/>
    <row r="50245" x14ac:dyDescent="0.2"/>
    <row r="50246" x14ac:dyDescent="0.2"/>
    <row r="50247" x14ac:dyDescent="0.2"/>
    <row r="50248" x14ac:dyDescent="0.2"/>
    <row r="50249" x14ac:dyDescent="0.2"/>
    <row r="50250" x14ac:dyDescent="0.2"/>
    <row r="50251" x14ac:dyDescent="0.2"/>
    <row r="50252" x14ac:dyDescent="0.2"/>
    <row r="50253" x14ac:dyDescent="0.2"/>
    <row r="50254" x14ac:dyDescent="0.2"/>
    <row r="50255" x14ac:dyDescent="0.2"/>
    <row r="50256" x14ac:dyDescent="0.2"/>
    <row r="50257" x14ac:dyDescent="0.2"/>
    <row r="50258" x14ac:dyDescent="0.2"/>
    <row r="50259" x14ac:dyDescent="0.2"/>
    <row r="50260" x14ac:dyDescent="0.2"/>
    <row r="50261" x14ac:dyDescent="0.2"/>
    <row r="50262" x14ac:dyDescent="0.2"/>
    <row r="50263" x14ac:dyDescent="0.2"/>
    <row r="50264" x14ac:dyDescent="0.2"/>
    <row r="50265" x14ac:dyDescent="0.2"/>
    <row r="50266" x14ac:dyDescent="0.2"/>
    <row r="50267" x14ac:dyDescent="0.2"/>
    <row r="50268" x14ac:dyDescent="0.2"/>
    <row r="50269" x14ac:dyDescent="0.2"/>
    <row r="50270" x14ac:dyDescent="0.2"/>
    <row r="50271" x14ac:dyDescent="0.2"/>
    <row r="50272" x14ac:dyDescent="0.2"/>
    <row r="50273" x14ac:dyDescent="0.2"/>
    <row r="50274" x14ac:dyDescent="0.2"/>
    <row r="50275" x14ac:dyDescent="0.2"/>
    <row r="50276" x14ac:dyDescent="0.2"/>
    <row r="50277" x14ac:dyDescent="0.2"/>
    <row r="50278" x14ac:dyDescent="0.2"/>
    <row r="50279" x14ac:dyDescent="0.2"/>
    <row r="50280" x14ac:dyDescent="0.2"/>
    <row r="50281" x14ac:dyDescent="0.2"/>
    <row r="50282" x14ac:dyDescent="0.2"/>
    <row r="50283" x14ac:dyDescent="0.2"/>
    <row r="50284" x14ac:dyDescent="0.2"/>
    <row r="50285" x14ac:dyDescent="0.2"/>
    <row r="50286" x14ac:dyDescent="0.2"/>
    <row r="50287" x14ac:dyDescent="0.2"/>
    <row r="50288" x14ac:dyDescent="0.2"/>
    <row r="50289" x14ac:dyDescent="0.2"/>
    <row r="50290" x14ac:dyDescent="0.2"/>
    <row r="50291" x14ac:dyDescent="0.2"/>
    <row r="50292" x14ac:dyDescent="0.2"/>
    <row r="50293" x14ac:dyDescent="0.2"/>
    <row r="50294" x14ac:dyDescent="0.2"/>
    <row r="50295" x14ac:dyDescent="0.2"/>
    <row r="50296" x14ac:dyDescent="0.2"/>
    <row r="50297" x14ac:dyDescent="0.2"/>
    <row r="50298" x14ac:dyDescent="0.2"/>
    <row r="50299" x14ac:dyDescent="0.2"/>
    <row r="50300" x14ac:dyDescent="0.2"/>
    <row r="50301" x14ac:dyDescent="0.2"/>
    <row r="50302" x14ac:dyDescent="0.2"/>
    <row r="50303" x14ac:dyDescent="0.2"/>
    <row r="50304" x14ac:dyDescent="0.2"/>
    <row r="50305" x14ac:dyDescent="0.2"/>
    <row r="50306" x14ac:dyDescent="0.2"/>
    <row r="50307" x14ac:dyDescent="0.2"/>
    <row r="50308" x14ac:dyDescent="0.2"/>
    <row r="50309" x14ac:dyDescent="0.2"/>
    <row r="50310" x14ac:dyDescent="0.2"/>
    <row r="50311" x14ac:dyDescent="0.2"/>
    <row r="50312" x14ac:dyDescent="0.2"/>
    <row r="50313" x14ac:dyDescent="0.2"/>
    <row r="50314" x14ac:dyDescent="0.2"/>
    <row r="50315" x14ac:dyDescent="0.2"/>
    <row r="50316" x14ac:dyDescent="0.2"/>
    <row r="50317" x14ac:dyDescent="0.2"/>
    <row r="50318" x14ac:dyDescent="0.2"/>
    <row r="50319" x14ac:dyDescent="0.2"/>
    <row r="50320" x14ac:dyDescent="0.2"/>
    <row r="50321" x14ac:dyDescent="0.2"/>
    <row r="50322" x14ac:dyDescent="0.2"/>
    <row r="50323" x14ac:dyDescent="0.2"/>
    <row r="50324" x14ac:dyDescent="0.2"/>
    <row r="50325" x14ac:dyDescent="0.2"/>
    <row r="50326" x14ac:dyDescent="0.2"/>
    <row r="50327" x14ac:dyDescent="0.2"/>
    <row r="50328" x14ac:dyDescent="0.2"/>
    <row r="50329" x14ac:dyDescent="0.2"/>
    <row r="50330" x14ac:dyDescent="0.2"/>
    <row r="50331" x14ac:dyDescent="0.2"/>
    <row r="50332" x14ac:dyDescent="0.2"/>
    <row r="50333" x14ac:dyDescent="0.2"/>
    <row r="50334" x14ac:dyDescent="0.2"/>
    <row r="50335" x14ac:dyDescent="0.2"/>
    <row r="50336" x14ac:dyDescent="0.2"/>
    <row r="50337" x14ac:dyDescent="0.2"/>
    <row r="50338" x14ac:dyDescent="0.2"/>
    <row r="50339" x14ac:dyDescent="0.2"/>
    <row r="50340" x14ac:dyDescent="0.2"/>
    <row r="50341" x14ac:dyDescent="0.2"/>
    <row r="50342" x14ac:dyDescent="0.2"/>
    <row r="50343" x14ac:dyDescent="0.2"/>
    <row r="50344" x14ac:dyDescent="0.2"/>
    <row r="50345" x14ac:dyDescent="0.2"/>
    <row r="50346" x14ac:dyDescent="0.2"/>
    <row r="50347" x14ac:dyDescent="0.2"/>
    <row r="50348" x14ac:dyDescent="0.2"/>
    <row r="50349" x14ac:dyDescent="0.2"/>
    <row r="50350" x14ac:dyDescent="0.2"/>
    <row r="50351" x14ac:dyDescent="0.2"/>
    <row r="50352" x14ac:dyDescent="0.2"/>
    <row r="50353" x14ac:dyDescent="0.2"/>
    <row r="50354" x14ac:dyDescent="0.2"/>
    <row r="50355" x14ac:dyDescent="0.2"/>
    <row r="50356" x14ac:dyDescent="0.2"/>
    <row r="50357" x14ac:dyDescent="0.2"/>
    <row r="50358" x14ac:dyDescent="0.2"/>
    <row r="50359" x14ac:dyDescent="0.2"/>
    <row r="50360" x14ac:dyDescent="0.2"/>
    <row r="50361" x14ac:dyDescent="0.2"/>
    <row r="50362" x14ac:dyDescent="0.2"/>
    <row r="50363" x14ac:dyDescent="0.2"/>
    <row r="50364" x14ac:dyDescent="0.2"/>
    <row r="50365" x14ac:dyDescent="0.2"/>
    <row r="50366" x14ac:dyDescent="0.2"/>
    <row r="50367" x14ac:dyDescent="0.2"/>
    <row r="50368" x14ac:dyDescent="0.2"/>
    <row r="50369" x14ac:dyDescent="0.2"/>
    <row r="50370" x14ac:dyDescent="0.2"/>
    <row r="50371" x14ac:dyDescent="0.2"/>
    <row r="50372" x14ac:dyDescent="0.2"/>
    <row r="50373" x14ac:dyDescent="0.2"/>
    <row r="50374" x14ac:dyDescent="0.2"/>
    <row r="50375" x14ac:dyDescent="0.2"/>
    <row r="50376" x14ac:dyDescent="0.2"/>
    <row r="50377" x14ac:dyDescent="0.2"/>
    <row r="50378" x14ac:dyDescent="0.2"/>
    <row r="50379" x14ac:dyDescent="0.2"/>
    <row r="50380" x14ac:dyDescent="0.2"/>
    <row r="50381" x14ac:dyDescent="0.2"/>
    <row r="50382" x14ac:dyDescent="0.2"/>
    <row r="50383" x14ac:dyDescent="0.2"/>
    <row r="50384" x14ac:dyDescent="0.2"/>
    <row r="50385" x14ac:dyDescent="0.2"/>
    <row r="50386" x14ac:dyDescent="0.2"/>
    <row r="50387" x14ac:dyDescent="0.2"/>
    <row r="50388" x14ac:dyDescent="0.2"/>
    <row r="50389" x14ac:dyDescent="0.2"/>
    <row r="50390" x14ac:dyDescent="0.2"/>
    <row r="50391" x14ac:dyDescent="0.2"/>
    <row r="50392" x14ac:dyDescent="0.2"/>
    <row r="50393" x14ac:dyDescent="0.2"/>
    <row r="50394" x14ac:dyDescent="0.2"/>
    <row r="50395" x14ac:dyDescent="0.2"/>
    <row r="50396" x14ac:dyDescent="0.2"/>
    <row r="50397" x14ac:dyDescent="0.2"/>
    <row r="50398" x14ac:dyDescent="0.2"/>
    <row r="50399" x14ac:dyDescent="0.2"/>
    <row r="50400" x14ac:dyDescent="0.2"/>
    <row r="50401" x14ac:dyDescent="0.2"/>
    <row r="50402" x14ac:dyDescent="0.2"/>
    <row r="50403" x14ac:dyDescent="0.2"/>
    <row r="50404" x14ac:dyDescent="0.2"/>
    <row r="50405" x14ac:dyDescent="0.2"/>
    <row r="50406" x14ac:dyDescent="0.2"/>
    <row r="50407" x14ac:dyDescent="0.2"/>
    <row r="50408" x14ac:dyDescent="0.2"/>
    <row r="50409" x14ac:dyDescent="0.2"/>
    <row r="50410" x14ac:dyDescent="0.2"/>
    <row r="50411" x14ac:dyDescent="0.2"/>
    <row r="50412" x14ac:dyDescent="0.2"/>
    <row r="50413" x14ac:dyDescent="0.2"/>
    <row r="50414" x14ac:dyDescent="0.2"/>
    <row r="50415" x14ac:dyDescent="0.2"/>
    <row r="50416" x14ac:dyDescent="0.2"/>
    <row r="50417" x14ac:dyDescent="0.2"/>
    <row r="50418" x14ac:dyDescent="0.2"/>
    <row r="50419" x14ac:dyDescent="0.2"/>
    <row r="50420" x14ac:dyDescent="0.2"/>
    <row r="50421" x14ac:dyDescent="0.2"/>
    <row r="50422" x14ac:dyDescent="0.2"/>
    <row r="50423" x14ac:dyDescent="0.2"/>
    <row r="50424" x14ac:dyDescent="0.2"/>
    <row r="50425" x14ac:dyDescent="0.2"/>
    <row r="50426" x14ac:dyDescent="0.2"/>
    <row r="50427" x14ac:dyDescent="0.2"/>
    <row r="50428" x14ac:dyDescent="0.2"/>
    <row r="50429" x14ac:dyDescent="0.2"/>
    <row r="50430" x14ac:dyDescent="0.2"/>
    <row r="50431" x14ac:dyDescent="0.2"/>
    <row r="50432" x14ac:dyDescent="0.2"/>
    <row r="50433" x14ac:dyDescent="0.2"/>
    <row r="50434" x14ac:dyDescent="0.2"/>
    <row r="50435" x14ac:dyDescent="0.2"/>
    <row r="50436" x14ac:dyDescent="0.2"/>
    <row r="50437" x14ac:dyDescent="0.2"/>
    <row r="50438" x14ac:dyDescent="0.2"/>
    <row r="50439" x14ac:dyDescent="0.2"/>
    <row r="50440" x14ac:dyDescent="0.2"/>
    <row r="50441" x14ac:dyDescent="0.2"/>
    <row r="50442" x14ac:dyDescent="0.2"/>
    <row r="50443" x14ac:dyDescent="0.2"/>
    <row r="50444" x14ac:dyDescent="0.2"/>
    <row r="50445" x14ac:dyDescent="0.2"/>
    <row r="50446" x14ac:dyDescent="0.2"/>
    <row r="50447" x14ac:dyDescent="0.2"/>
    <row r="50448" x14ac:dyDescent="0.2"/>
    <row r="50449" x14ac:dyDescent="0.2"/>
    <row r="50450" x14ac:dyDescent="0.2"/>
    <row r="50451" x14ac:dyDescent="0.2"/>
    <row r="50452" x14ac:dyDescent="0.2"/>
    <row r="50453" x14ac:dyDescent="0.2"/>
    <row r="50454" x14ac:dyDescent="0.2"/>
    <row r="50455" x14ac:dyDescent="0.2"/>
    <row r="50456" x14ac:dyDescent="0.2"/>
    <row r="50457" x14ac:dyDescent="0.2"/>
    <row r="50458" x14ac:dyDescent="0.2"/>
    <row r="50459" x14ac:dyDescent="0.2"/>
    <row r="50460" x14ac:dyDescent="0.2"/>
    <row r="50461" x14ac:dyDescent="0.2"/>
    <row r="50462" x14ac:dyDescent="0.2"/>
    <row r="50463" x14ac:dyDescent="0.2"/>
    <row r="50464" x14ac:dyDescent="0.2"/>
    <row r="50465" x14ac:dyDescent="0.2"/>
    <row r="50466" x14ac:dyDescent="0.2"/>
    <row r="50467" x14ac:dyDescent="0.2"/>
    <row r="50468" x14ac:dyDescent="0.2"/>
    <row r="50469" x14ac:dyDescent="0.2"/>
    <row r="50470" x14ac:dyDescent="0.2"/>
    <row r="50471" x14ac:dyDescent="0.2"/>
    <row r="50472" x14ac:dyDescent="0.2"/>
    <row r="50473" x14ac:dyDescent="0.2"/>
    <row r="50474" x14ac:dyDescent="0.2"/>
    <row r="50475" x14ac:dyDescent="0.2"/>
    <row r="50476" x14ac:dyDescent="0.2"/>
    <row r="50477" x14ac:dyDescent="0.2"/>
    <row r="50478" x14ac:dyDescent="0.2"/>
    <row r="50479" x14ac:dyDescent="0.2"/>
    <row r="50480" x14ac:dyDescent="0.2"/>
    <row r="50481" x14ac:dyDescent="0.2"/>
    <row r="50482" x14ac:dyDescent="0.2"/>
    <row r="50483" x14ac:dyDescent="0.2"/>
    <row r="50484" x14ac:dyDescent="0.2"/>
    <row r="50485" x14ac:dyDescent="0.2"/>
    <row r="50486" x14ac:dyDescent="0.2"/>
    <row r="50487" x14ac:dyDescent="0.2"/>
    <row r="50488" x14ac:dyDescent="0.2"/>
    <row r="50489" x14ac:dyDescent="0.2"/>
    <row r="50490" x14ac:dyDescent="0.2"/>
    <row r="50491" x14ac:dyDescent="0.2"/>
    <row r="50492" x14ac:dyDescent="0.2"/>
    <row r="50493" x14ac:dyDescent="0.2"/>
    <row r="50494" x14ac:dyDescent="0.2"/>
    <row r="50495" x14ac:dyDescent="0.2"/>
    <row r="50496" x14ac:dyDescent="0.2"/>
    <row r="50497" x14ac:dyDescent="0.2"/>
    <row r="50498" x14ac:dyDescent="0.2"/>
    <row r="50499" x14ac:dyDescent="0.2"/>
    <row r="50500" x14ac:dyDescent="0.2"/>
    <row r="50501" x14ac:dyDescent="0.2"/>
    <row r="50502" x14ac:dyDescent="0.2"/>
    <row r="50503" x14ac:dyDescent="0.2"/>
    <row r="50504" x14ac:dyDescent="0.2"/>
    <row r="50505" x14ac:dyDescent="0.2"/>
    <row r="50506" x14ac:dyDescent="0.2"/>
    <row r="50507" x14ac:dyDescent="0.2"/>
    <row r="50508" x14ac:dyDescent="0.2"/>
    <row r="50509" x14ac:dyDescent="0.2"/>
    <row r="50510" x14ac:dyDescent="0.2"/>
    <row r="50511" x14ac:dyDescent="0.2"/>
    <row r="50512" x14ac:dyDescent="0.2"/>
    <row r="50513" x14ac:dyDescent="0.2"/>
    <row r="50514" x14ac:dyDescent="0.2"/>
    <row r="50515" x14ac:dyDescent="0.2"/>
    <row r="50516" x14ac:dyDescent="0.2"/>
    <row r="50517" x14ac:dyDescent="0.2"/>
    <row r="50518" x14ac:dyDescent="0.2"/>
    <row r="50519" x14ac:dyDescent="0.2"/>
    <row r="50520" x14ac:dyDescent="0.2"/>
    <row r="50521" x14ac:dyDescent="0.2"/>
    <row r="50522" x14ac:dyDescent="0.2"/>
    <row r="50523" x14ac:dyDescent="0.2"/>
    <row r="50524" x14ac:dyDescent="0.2"/>
    <row r="50525" x14ac:dyDescent="0.2"/>
    <row r="50526" x14ac:dyDescent="0.2"/>
    <row r="50527" x14ac:dyDescent="0.2"/>
    <row r="50528" x14ac:dyDescent="0.2"/>
    <row r="50529" x14ac:dyDescent="0.2"/>
    <row r="50530" x14ac:dyDescent="0.2"/>
    <row r="50531" x14ac:dyDescent="0.2"/>
    <row r="50532" x14ac:dyDescent="0.2"/>
    <row r="50533" x14ac:dyDescent="0.2"/>
    <row r="50534" x14ac:dyDescent="0.2"/>
    <row r="50535" x14ac:dyDescent="0.2"/>
    <row r="50536" x14ac:dyDescent="0.2"/>
    <row r="50537" x14ac:dyDescent="0.2"/>
    <row r="50538" x14ac:dyDescent="0.2"/>
    <row r="50539" x14ac:dyDescent="0.2"/>
    <row r="50540" x14ac:dyDescent="0.2"/>
    <row r="50541" x14ac:dyDescent="0.2"/>
    <row r="50542" x14ac:dyDescent="0.2"/>
    <row r="50543" x14ac:dyDescent="0.2"/>
    <row r="50544" x14ac:dyDescent="0.2"/>
    <row r="50545" x14ac:dyDescent="0.2"/>
    <row r="50546" x14ac:dyDescent="0.2"/>
    <row r="50547" x14ac:dyDescent="0.2"/>
    <row r="50548" x14ac:dyDescent="0.2"/>
    <row r="50549" x14ac:dyDescent="0.2"/>
    <row r="50550" x14ac:dyDescent="0.2"/>
    <row r="50551" x14ac:dyDescent="0.2"/>
    <row r="50552" x14ac:dyDescent="0.2"/>
    <row r="50553" x14ac:dyDescent="0.2"/>
    <row r="50554" x14ac:dyDescent="0.2"/>
    <row r="50555" x14ac:dyDescent="0.2"/>
    <row r="50556" x14ac:dyDescent="0.2"/>
    <row r="50557" x14ac:dyDescent="0.2"/>
    <row r="50558" x14ac:dyDescent="0.2"/>
    <row r="50559" x14ac:dyDescent="0.2"/>
    <row r="50560" x14ac:dyDescent="0.2"/>
    <row r="50561" x14ac:dyDescent="0.2"/>
    <row r="50562" x14ac:dyDescent="0.2"/>
    <row r="50563" x14ac:dyDescent="0.2"/>
    <row r="50564" x14ac:dyDescent="0.2"/>
    <row r="50565" x14ac:dyDescent="0.2"/>
    <row r="50566" x14ac:dyDescent="0.2"/>
    <row r="50567" x14ac:dyDescent="0.2"/>
    <row r="50568" x14ac:dyDescent="0.2"/>
    <row r="50569" x14ac:dyDescent="0.2"/>
    <row r="50570" x14ac:dyDescent="0.2"/>
    <row r="50571" x14ac:dyDescent="0.2"/>
    <row r="50572" x14ac:dyDescent="0.2"/>
    <row r="50573" x14ac:dyDescent="0.2"/>
    <row r="50574" x14ac:dyDescent="0.2"/>
    <row r="50575" x14ac:dyDescent="0.2"/>
    <row r="50576" x14ac:dyDescent="0.2"/>
    <row r="50577" x14ac:dyDescent="0.2"/>
    <row r="50578" x14ac:dyDescent="0.2"/>
    <row r="50579" x14ac:dyDescent="0.2"/>
    <row r="50580" x14ac:dyDescent="0.2"/>
    <row r="50581" x14ac:dyDescent="0.2"/>
    <row r="50582" x14ac:dyDescent="0.2"/>
    <row r="50583" x14ac:dyDescent="0.2"/>
    <row r="50584" x14ac:dyDescent="0.2"/>
    <row r="50585" x14ac:dyDescent="0.2"/>
    <row r="50586" x14ac:dyDescent="0.2"/>
    <row r="50587" x14ac:dyDescent="0.2"/>
    <row r="50588" x14ac:dyDescent="0.2"/>
    <row r="50589" x14ac:dyDescent="0.2"/>
    <row r="50590" x14ac:dyDescent="0.2"/>
    <row r="50591" x14ac:dyDescent="0.2"/>
    <row r="50592" x14ac:dyDescent="0.2"/>
    <row r="50593" x14ac:dyDescent="0.2"/>
    <row r="50594" x14ac:dyDescent="0.2"/>
    <row r="50595" x14ac:dyDescent="0.2"/>
    <row r="50596" x14ac:dyDescent="0.2"/>
    <row r="50597" x14ac:dyDescent="0.2"/>
    <row r="50598" x14ac:dyDescent="0.2"/>
    <row r="50599" x14ac:dyDescent="0.2"/>
    <row r="50600" x14ac:dyDescent="0.2"/>
    <row r="50601" x14ac:dyDescent="0.2"/>
    <row r="50602" x14ac:dyDescent="0.2"/>
    <row r="50603" x14ac:dyDescent="0.2"/>
    <row r="50604" x14ac:dyDescent="0.2"/>
    <row r="50605" x14ac:dyDescent="0.2"/>
    <row r="50606" x14ac:dyDescent="0.2"/>
    <row r="50607" x14ac:dyDescent="0.2"/>
    <row r="50608" x14ac:dyDescent="0.2"/>
    <row r="50609" x14ac:dyDescent="0.2"/>
    <row r="50610" x14ac:dyDescent="0.2"/>
    <row r="50611" x14ac:dyDescent="0.2"/>
    <row r="50612" x14ac:dyDescent="0.2"/>
    <row r="50613" x14ac:dyDescent="0.2"/>
    <row r="50614" x14ac:dyDescent="0.2"/>
    <row r="50615" x14ac:dyDescent="0.2"/>
    <row r="50616" x14ac:dyDescent="0.2"/>
    <row r="50617" x14ac:dyDescent="0.2"/>
    <row r="50618" x14ac:dyDescent="0.2"/>
    <row r="50619" x14ac:dyDescent="0.2"/>
    <row r="50620" x14ac:dyDescent="0.2"/>
    <row r="50621" x14ac:dyDescent="0.2"/>
    <row r="50622" x14ac:dyDescent="0.2"/>
    <row r="50623" x14ac:dyDescent="0.2"/>
    <row r="50624" x14ac:dyDescent="0.2"/>
    <row r="50625" x14ac:dyDescent="0.2"/>
    <row r="50626" x14ac:dyDescent="0.2"/>
    <row r="50627" x14ac:dyDescent="0.2"/>
    <row r="50628" x14ac:dyDescent="0.2"/>
    <row r="50629" x14ac:dyDescent="0.2"/>
    <row r="50630" x14ac:dyDescent="0.2"/>
    <row r="50631" x14ac:dyDescent="0.2"/>
    <row r="50632" x14ac:dyDescent="0.2"/>
    <row r="50633" x14ac:dyDescent="0.2"/>
    <row r="50634" x14ac:dyDescent="0.2"/>
    <row r="50635" x14ac:dyDescent="0.2"/>
    <row r="50636" x14ac:dyDescent="0.2"/>
    <row r="50637" x14ac:dyDescent="0.2"/>
    <row r="50638" x14ac:dyDescent="0.2"/>
    <row r="50639" x14ac:dyDescent="0.2"/>
    <row r="50640" x14ac:dyDescent="0.2"/>
    <row r="50641" x14ac:dyDescent="0.2"/>
    <row r="50642" x14ac:dyDescent="0.2"/>
    <row r="50643" x14ac:dyDescent="0.2"/>
    <row r="50644" x14ac:dyDescent="0.2"/>
    <row r="50645" x14ac:dyDescent="0.2"/>
    <row r="50646" x14ac:dyDescent="0.2"/>
    <row r="50647" x14ac:dyDescent="0.2"/>
    <row r="50648" x14ac:dyDescent="0.2"/>
    <row r="50649" x14ac:dyDescent="0.2"/>
    <row r="50650" x14ac:dyDescent="0.2"/>
    <row r="50651" x14ac:dyDescent="0.2"/>
    <row r="50652" x14ac:dyDescent="0.2"/>
    <row r="50653" x14ac:dyDescent="0.2"/>
    <row r="50654" x14ac:dyDescent="0.2"/>
    <row r="50655" x14ac:dyDescent="0.2"/>
    <row r="50656" x14ac:dyDescent="0.2"/>
    <row r="50657" x14ac:dyDescent="0.2"/>
    <row r="50658" x14ac:dyDescent="0.2"/>
    <row r="50659" x14ac:dyDescent="0.2"/>
    <row r="50660" x14ac:dyDescent="0.2"/>
    <row r="50661" x14ac:dyDescent="0.2"/>
    <row r="50662" x14ac:dyDescent="0.2"/>
    <row r="50663" x14ac:dyDescent="0.2"/>
    <row r="50664" x14ac:dyDescent="0.2"/>
    <row r="50665" x14ac:dyDescent="0.2"/>
    <row r="50666" x14ac:dyDescent="0.2"/>
    <row r="50667" x14ac:dyDescent="0.2"/>
    <row r="50668" x14ac:dyDescent="0.2"/>
    <row r="50669" x14ac:dyDescent="0.2"/>
    <row r="50670" x14ac:dyDescent="0.2"/>
    <row r="50671" x14ac:dyDescent="0.2"/>
    <row r="50672" x14ac:dyDescent="0.2"/>
    <row r="50673" x14ac:dyDescent="0.2"/>
    <row r="50674" x14ac:dyDescent="0.2"/>
    <row r="50675" x14ac:dyDescent="0.2"/>
    <row r="50676" x14ac:dyDescent="0.2"/>
    <row r="50677" x14ac:dyDescent="0.2"/>
    <row r="50678" x14ac:dyDescent="0.2"/>
    <row r="50679" x14ac:dyDescent="0.2"/>
    <row r="50680" x14ac:dyDescent="0.2"/>
    <row r="50681" x14ac:dyDescent="0.2"/>
    <row r="50682" x14ac:dyDescent="0.2"/>
    <row r="50683" x14ac:dyDescent="0.2"/>
    <row r="50684" x14ac:dyDescent="0.2"/>
    <row r="50685" x14ac:dyDescent="0.2"/>
    <row r="50686" x14ac:dyDescent="0.2"/>
    <row r="50687" x14ac:dyDescent="0.2"/>
    <row r="50688" x14ac:dyDescent="0.2"/>
    <row r="50689" x14ac:dyDescent="0.2"/>
    <row r="50690" x14ac:dyDescent="0.2"/>
    <row r="50691" x14ac:dyDescent="0.2"/>
    <row r="50692" x14ac:dyDescent="0.2"/>
    <row r="50693" x14ac:dyDescent="0.2"/>
    <row r="50694" x14ac:dyDescent="0.2"/>
    <row r="50695" x14ac:dyDescent="0.2"/>
    <row r="50696" x14ac:dyDescent="0.2"/>
    <row r="50697" x14ac:dyDescent="0.2"/>
    <row r="50698" x14ac:dyDescent="0.2"/>
    <row r="50699" x14ac:dyDescent="0.2"/>
    <row r="50700" x14ac:dyDescent="0.2"/>
    <row r="50701" x14ac:dyDescent="0.2"/>
    <row r="50702" x14ac:dyDescent="0.2"/>
    <row r="50703" x14ac:dyDescent="0.2"/>
    <row r="50704" x14ac:dyDescent="0.2"/>
    <row r="50705" x14ac:dyDescent="0.2"/>
    <row r="50706" x14ac:dyDescent="0.2"/>
    <row r="50707" x14ac:dyDescent="0.2"/>
    <row r="50708" x14ac:dyDescent="0.2"/>
    <row r="50709" x14ac:dyDescent="0.2"/>
    <row r="50710" x14ac:dyDescent="0.2"/>
    <row r="50711" x14ac:dyDescent="0.2"/>
    <row r="50712" x14ac:dyDescent="0.2"/>
    <row r="50713" x14ac:dyDescent="0.2"/>
    <row r="50714" x14ac:dyDescent="0.2"/>
    <row r="50715" x14ac:dyDescent="0.2"/>
    <row r="50716" x14ac:dyDescent="0.2"/>
    <row r="50717" x14ac:dyDescent="0.2"/>
    <row r="50718" x14ac:dyDescent="0.2"/>
    <row r="50719" x14ac:dyDescent="0.2"/>
    <row r="50720" x14ac:dyDescent="0.2"/>
    <row r="50721" x14ac:dyDescent="0.2"/>
    <row r="50722" x14ac:dyDescent="0.2"/>
    <row r="50723" x14ac:dyDescent="0.2"/>
    <row r="50724" x14ac:dyDescent="0.2"/>
    <row r="50725" x14ac:dyDescent="0.2"/>
    <row r="50726" x14ac:dyDescent="0.2"/>
    <row r="50727" x14ac:dyDescent="0.2"/>
    <row r="50728" x14ac:dyDescent="0.2"/>
    <row r="50729" x14ac:dyDescent="0.2"/>
    <row r="50730" x14ac:dyDescent="0.2"/>
    <row r="50731" x14ac:dyDescent="0.2"/>
    <row r="50732" x14ac:dyDescent="0.2"/>
    <row r="50733" x14ac:dyDescent="0.2"/>
    <row r="50734" x14ac:dyDescent="0.2"/>
    <row r="50735" x14ac:dyDescent="0.2"/>
    <row r="50736" x14ac:dyDescent="0.2"/>
    <row r="50737" x14ac:dyDescent="0.2"/>
    <row r="50738" x14ac:dyDescent="0.2"/>
    <row r="50739" x14ac:dyDescent="0.2"/>
    <row r="50740" x14ac:dyDescent="0.2"/>
    <row r="50741" x14ac:dyDescent="0.2"/>
    <row r="50742" x14ac:dyDescent="0.2"/>
    <row r="50743" x14ac:dyDescent="0.2"/>
    <row r="50744" x14ac:dyDescent="0.2"/>
    <row r="50745" x14ac:dyDescent="0.2"/>
    <row r="50746" x14ac:dyDescent="0.2"/>
    <row r="50747" x14ac:dyDescent="0.2"/>
    <row r="50748" x14ac:dyDescent="0.2"/>
    <row r="50749" x14ac:dyDescent="0.2"/>
    <row r="50750" x14ac:dyDescent="0.2"/>
    <row r="50751" x14ac:dyDescent="0.2"/>
    <row r="50752" x14ac:dyDescent="0.2"/>
    <row r="50753" x14ac:dyDescent="0.2"/>
    <row r="50754" x14ac:dyDescent="0.2"/>
    <row r="50755" x14ac:dyDescent="0.2"/>
    <row r="50756" x14ac:dyDescent="0.2"/>
    <row r="50757" x14ac:dyDescent="0.2"/>
    <row r="50758" x14ac:dyDescent="0.2"/>
    <row r="50759" x14ac:dyDescent="0.2"/>
    <row r="50760" x14ac:dyDescent="0.2"/>
    <row r="50761" x14ac:dyDescent="0.2"/>
    <row r="50762" x14ac:dyDescent="0.2"/>
    <row r="50763" x14ac:dyDescent="0.2"/>
    <row r="50764" x14ac:dyDescent="0.2"/>
    <row r="50765" x14ac:dyDescent="0.2"/>
    <row r="50766" x14ac:dyDescent="0.2"/>
    <row r="50767" x14ac:dyDescent="0.2"/>
    <row r="50768" x14ac:dyDescent="0.2"/>
    <row r="50769" x14ac:dyDescent="0.2"/>
    <row r="50770" x14ac:dyDescent="0.2"/>
    <row r="50771" x14ac:dyDescent="0.2"/>
    <row r="50772" x14ac:dyDescent="0.2"/>
    <row r="50773" x14ac:dyDescent="0.2"/>
    <row r="50774" x14ac:dyDescent="0.2"/>
    <row r="50775" x14ac:dyDescent="0.2"/>
    <row r="50776" x14ac:dyDescent="0.2"/>
    <row r="50777" x14ac:dyDescent="0.2"/>
    <row r="50778" x14ac:dyDescent="0.2"/>
    <row r="50779" x14ac:dyDescent="0.2"/>
    <row r="50780" x14ac:dyDescent="0.2"/>
    <row r="50781" x14ac:dyDescent="0.2"/>
    <row r="50782" x14ac:dyDescent="0.2"/>
    <row r="50783" x14ac:dyDescent="0.2"/>
    <row r="50784" x14ac:dyDescent="0.2"/>
    <row r="50785" x14ac:dyDescent="0.2"/>
    <row r="50786" x14ac:dyDescent="0.2"/>
    <row r="50787" x14ac:dyDescent="0.2"/>
    <row r="50788" x14ac:dyDescent="0.2"/>
    <row r="50789" x14ac:dyDescent="0.2"/>
    <row r="50790" x14ac:dyDescent="0.2"/>
    <row r="50791" x14ac:dyDescent="0.2"/>
    <row r="50792" x14ac:dyDescent="0.2"/>
    <row r="50793" x14ac:dyDescent="0.2"/>
    <row r="50794" x14ac:dyDescent="0.2"/>
    <row r="50795" x14ac:dyDescent="0.2"/>
    <row r="50796" x14ac:dyDescent="0.2"/>
    <row r="50797" x14ac:dyDescent="0.2"/>
    <row r="50798" x14ac:dyDescent="0.2"/>
    <row r="50799" x14ac:dyDescent="0.2"/>
    <row r="50800" x14ac:dyDescent="0.2"/>
    <row r="50801" x14ac:dyDescent="0.2"/>
    <row r="50802" x14ac:dyDescent="0.2"/>
    <row r="50803" x14ac:dyDescent="0.2"/>
    <row r="50804" x14ac:dyDescent="0.2"/>
    <row r="50805" x14ac:dyDescent="0.2"/>
    <row r="50806" x14ac:dyDescent="0.2"/>
    <row r="50807" x14ac:dyDescent="0.2"/>
    <row r="50808" x14ac:dyDescent="0.2"/>
    <row r="50809" x14ac:dyDescent="0.2"/>
    <row r="50810" x14ac:dyDescent="0.2"/>
    <row r="50811" x14ac:dyDescent="0.2"/>
    <row r="50812" x14ac:dyDescent="0.2"/>
    <row r="50813" x14ac:dyDescent="0.2"/>
    <row r="50814" x14ac:dyDescent="0.2"/>
    <row r="50815" x14ac:dyDescent="0.2"/>
    <row r="50816" x14ac:dyDescent="0.2"/>
    <row r="50817" x14ac:dyDescent="0.2"/>
    <row r="50818" x14ac:dyDescent="0.2"/>
    <row r="50819" x14ac:dyDescent="0.2"/>
    <row r="50820" x14ac:dyDescent="0.2"/>
    <row r="50821" x14ac:dyDescent="0.2"/>
    <row r="50822" x14ac:dyDescent="0.2"/>
    <row r="50823" x14ac:dyDescent="0.2"/>
    <row r="50824" x14ac:dyDescent="0.2"/>
    <row r="50825" x14ac:dyDescent="0.2"/>
    <row r="50826" x14ac:dyDescent="0.2"/>
    <row r="50827" x14ac:dyDescent="0.2"/>
    <row r="50828" x14ac:dyDescent="0.2"/>
    <row r="50829" x14ac:dyDescent="0.2"/>
    <row r="50830" x14ac:dyDescent="0.2"/>
    <row r="50831" x14ac:dyDescent="0.2"/>
    <row r="50832" x14ac:dyDescent="0.2"/>
    <row r="50833" x14ac:dyDescent="0.2"/>
    <row r="50834" x14ac:dyDescent="0.2"/>
    <row r="50835" x14ac:dyDescent="0.2"/>
    <row r="50836" x14ac:dyDescent="0.2"/>
    <row r="50837" x14ac:dyDescent="0.2"/>
    <row r="50838" x14ac:dyDescent="0.2"/>
    <row r="50839" x14ac:dyDescent="0.2"/>
    <row r="50840" x14ac:dyDescent="0.2"/>
    <row r="50841" x14ac:dyDescent="0.2"/>
    <row r="50842" x14ac:dyDescent="0.2"/>
    <row r="50843" x14ac:dyDescent="0.2"/>
    <row r="50844" x14ac:dyDescent="0.2"/>
    <row r="50845" x14ac:dyDescent="0.2"/>
    <row r="50846" x14ac:dyDescent="0.2"/>
    <row r="50847" x14ac:dyDescent="0.2"/>
    <row r="50848" x14ac:dyDescent="0.2"/>
    <row r="50849" x14ac:dyDescent="0.2"/>
    <row r="50850" x14ac:dyDescent="0.2"/>
    <row r="50851" x14ac:dyDescent="0.2"/>
    <row r="50852" x14ac:dyDescent="0.2"/>
    <row r="50853" x14ac:dyDescent="0.2"/>
    <row r="50854" x14ac:dyDescent="0.2"/>
    <row r="50855" x14ac:dyDescent="0.2"/>
    <row r="50856" x14ac:dyDescent="0.2"/>
    <row r="50857" x14ac:dyDescent="0.2"/>
    <row r="50858" x14ac:dyDescent="0.2"/>
    <row r="50859" x14ac:dyDescent="0.2"/>
    <row r="50860" x14ac:dyDescent="0.2"/>
    <row r="50861" x14ac:dyDescent="0.2"/>
    <row r="50862" x14ac:dyDescent="0.2"/>
    <row r="50863" x14ac:dyDescent="0.2"/>
    <row r="50864" x14ac:dyDescent="0.2"/>
    <row r="50865" x14ac:dyDescent="0.2"/>
    <row r="50866" x14ac:dyDescent="0.2"/>
    <row r="50867" x14ac:dyDescent="0.2"/>
    <row r="50868" x14ac:dyDescent="0.2"/>
    <row r="50869" x14ac:dyDescent="0.2"/>
    <row r="50870" x14ac:dyDescent="0.2"/>
    <row r="50871" x14ac:dyDescent="0.2"/>
    <row r="50872" x14ac:dyDescent="0.2"/>
    <row r="50873" x14ac:dyDescent="0.2"/>
    <row r="50874" x14ac:dyDescent="0.2"/>
    <row r="50875" x14ac:dyDescent="0.2"/>
    <row r="50876" x14ac:dyDescent="0.2"/>
    <row r="50877" x14ac:dyDescent="0.2"/>
    <row r="50878" x14ac:dyDescent="0.2"/>
    <row r="50879" x14ac:dyDescent="0.2"/>
    <row r="50880" x14ac:dyDescent="0.2"/>
    <row r="50881" x14ac:dyDescent="0.2"/>
    <row r="50882" x14ac:dyDescent="0.2"/>
    <row r="50883" x14ac:dyDescent="0.2"/>
    <row r="50884" x14ac:dyDescent="0.2"/>
    <row r="50885" x14ac:dyDescent="0.2"/>
    <row r="50886" x14ac:dyDescent="0.2"/>
    <row r="50887" x14ac:dyDescent="0.2"/>
    <row r="50888" x14ac:dyDescent="0.2"/>
    <row r="50889" x14ac:dyDescent="0.2"/>
    <row r="50890" x14ac:dyDescent="0.2"/>
    <row r="50891" x14ac:dyDescent="0.2"/>
    <row r="50892" x14ac:dyDescent="0.2"/>
    <row r="50893" x14ac:dyDescent="0.2"/>
    <row r="50894" x14ac:dyDescent="0.2"/>
    <row r="50895" x14ac:dyDescent="0.2"/>
    <row r="50896" x14ac:dyDescent="0.2"/>
    <row r="50897" x14ac:dyDescent="0.2"/>
    <row r="50898" x14ac:dyDescent="0.2"/>
    <row r="50899" x14ac:dyDescent="0.2"/>
    <row r="50900" x14ac:dyDescent="0.2"/>
    <row r="50901" x14ac:dyDescent="0.2"/>
    <row r="50902" x14ac:dyDescent="0.2"/>
    <row r="50903" x14ac:dyDescent="0.2"/>
    <row r="50904" x14ac:dyDescent="0.2"/>
    <row r="50905" x14ac:dyDescent="0.2"/>
    <row r="50906" x14ac:dyDescent="0.2"/>
    <row r="50907" x14ac:dyDescent="0.2"/>
    <row r="50908" x14ac:dyDescent="0.2"/>
    <row r="50909" x14ac:dyDescent="0.2"/>
    <row r="50910" x14ac:dyDescent="0.2"/>
    <row r="50911" x14ac:dyDescent="0.2"/>
    <row r="50912" x14ac:dyDescent="0.2"/>
    <row r="50913" x14ac:dyDescent="0.2"/>
    <row r="50914" x14ac:dyDescent="0.2"/>
    <row r="50915" x14ac:dyDescent="0.2"/>
    <row r="50916" x14ac:dyDescent="0.2"/>
    <row r="50917" x14ac:dyDescent="0.2"/>
    <row r="50918" x14ac:dyDescent="0.2"/>
    <row r="50919" x14ac:dyDescent="0.2"/>
    <row r="50920" x14ac:dyDescent="0.2"/>
    <row r="50921" x14ac:dyDescent="0.2"/>
    <row r="50922" x14ac:dyDescent="0.2"/>
    <row r="50923" x14ac:dyDescent="0.2"/>
    <row r="50924" x14ac:dyDescent="0.2"/>
    <row r="50925" x14ac:dyDescent="0.2"/>
    <row r="50926" x14ac:dyDescent="0.2"/>
    <row r="50927" x14ac:dyDescent="0.2"/>
    <row r="50928" x14ac:dyDescent="0.2"/>
    <row r="50929" x14ac:dyDescent="0.2"/>
    <row r="50930" x14ac:dyDescent="0.2"/>
    <row r="50931" x14ac:dyDescent="0.2"/>
    <row r="50932" x14ac:dyDescent="0.2"/>
    <row r="50933" x14ac:dyDescent="0.2"/>
    <row r="50934" x14ac:dyDescent="0.2"/>
    <row r="50935" x14ac:dyDescent="0.2"/>
    <row r="50936" x14ac:dyDescent="0.2"/>
    <row r="50937" x14ac:dyDescent="0.2"/>
    <row r="50938" x14ac:dyDescent="0.2"/>
    <row r="50939" x14ac:dyDescent="0.2"/>
    <row r="50940" x14ac:dyDescent="0.2"/>
    <row r="50941" x14ac:dyDescent="0.2"/>
    <row r="50942" x14ac:dyDescent="0.2"/>
    <row r="50943" x14ac:dyDescent="0.2"/>
    <row r="50944" x14ac:dyDescent="0.2"/>
    <row r="50945" x14ac:dyDescent="0.2"/>
    <row r="50946" x14ac:dyDescent="0.2"/>
    <row r="50947" x14ac:dyDescent="0.2"/>
    <row r="50948" x14ac:dyDescent="0.2"/>
    <row r="50949" x14ac:dyDescent="0.2"/>
    <row r="50950" x14ac:dyDescent="0.2"/>
    <row r="50951" x14ac:dyDescent="0.2"/>
    <row r="50952" x14ac:dyDescent="0.2"/>
    <row r="50953" x14ac:dyDescent="0.2"/>
    <row r="50954" x14ac:dyDescent="0.2"/>
    <row r="50955" x14ac:dyDescent="0.2"/>
    <row r="50956" x14ac:dyDescent="0.2"/>
    <row r="50957" x14ac:dyDescent="0.2"/>
    <row r="50958" x14ac:dyDescent="0.2"/>
    <row r="50959" x14ac:dyDescent="0.2"/>
    <row r="50960" x14ac:dyDescent="0.2"/>
    <row r="50961" x14ac:dyDescent="0.2"/>
    <row r="50962" x14ac:dyDescent="0.2"/>
    <row r="50963" x14ac:dyDescent="0.2"/>
    <row r="50964" x14ac:dyDescent="0.2"/>
    <row r="50965" x14ac:dyDescent="0.2"/>
    <row r="50966" x14ac:dyDescent="0.2"/>
    <row r="50967" x14ac:dyDescent="0.2"/>
    <row r="50968" x14ac:dyDescent="0.2"/>
    <row r="50969" x14ac:dyDescent="0.2"/>
    <row r="50970" x14ac:dyDescent="0.2"/>
    <row r="50971" x14ac:dyDescent="0.2"/>
    <row r="50972" x14ac:dyDescent="0.2"/>
    <row r="50973" x14ac:dyDescent="0.2"/>
    <row r="50974" x14ac:dyDescent="0.2"/>
    <row r="50975" x14ac:dyDescent="0.2"/>
    <row r="50976" x14ac:dyDescent="0.2"/>
    <row r="50977" x14ac:dyDescent="0.2"/>
    <row r="50978" x14ac:dyDescent="0.2"/>
    <row r="50979" x14ac:dyDescent="0.2"/>
    <row r="50980" x14ac:dyDescent="0.2"/>
    <row r="50981" x14ac:dyDescent="0.2"/>
    <row r="50982" x14ac:dyDescent="0.2"/>
    <row r="50983" x14ac:dyDescent="0.2"/>
    <row r="50984" x14ac:dyDescent="0.2"/>
    <row r="50985" x14ac:dyDescent="0.2"/>
    <row r="50986" x14ac:dyDescent="0.2"/>
    <row r="50987" x14ac:dyDescent="0.2"/>
    <row r="50988" x14ac:dyDescent="0.2"/>
    <row r="50989" x14ac:dyDescent="0.2"/>
    <row r="50990" x14ac:dyDescent="0.2"/>
    <row r="50991" x14ac:dyDescent="0.2"/>
    <row r="50992" x14ac:dyDescent="0.2"/>
    <row r="50993" x14ac:dyDescent="0.2"/>
    <row r="50994" x14ac:dyDescent="0.2"/>
    <row r="50995" x14ac:dyDescent="0.2"/>
    <row r="50996" x14ac:dyDescent="0.2"/>
    <row r="50997" x14ac:dyDescent="0.2"/>
    <row r="50998" x14ac:dyDescent="0.2"/>
    <row r="50999" x14ac:dyDescent="0.2"/>
    <row r="51000" x14ac:dyDescent="0.2"/>
    <row r="51001" x14ac:dyDescent="0.2"/>
    <row r="51002" x14ac:dyDescent="0.2"/>
    <row r="51003" x14ac:dyDescent="0.2"/>
    <row r="51004" x14ac:dyDescent="0.2"/>
    <row r="51005" x14ac:dyDescent="0.2"/>
    <row r="51006" x14ac:dyDescent="0.2"/>
    <row r="51007" x14ac:dyDescent="0.2"/>
    <row r="51008" x14ac:dyDescent="0.2"/>
    <row r="51009" x14ac:dyDescent="0.2"/>
    <row r="51010" x14ac:dyDescent="0.2"/>
    <row r="51011" x14ac:dyDescent="0.2"/>
    <row r="51012" x14ac:dyDescent="0.2"/>
    <row r="51013" x14ac:dyDescent="0.2"/>
    <row r="51014" x14ac:dyDescent="0.2"/>
    <row r="51015" x14ac:dyDescent="0.2"/>
    <row r="51016" x14ac:dyDescent="0.2"/>
    <row r="51017" x14ac:dyDescent="0.2"/>
    <row r="51018" x14ac:dyDescent="0.2"/>
    <row r="51019" x14ac:dyDescent="0.2"/>
    <row r="51020" x14ac:dyDescent="0.2"/>
    <row r="51021" x14ac:dyDescent="0.2"/>
    <row r="51022" x14ac:dyDescent="0.2"/>
    <row r="51023" x14ac:dyDescent="0.2"/>
    <row r="51024" x14ac:dyDescent="0.2"/>
    <row r="51025" x14ac:dyDescent="0.2"/>
    <row r="51026" x14ac:dyDescent="0.2"/>
    <row r="51027" x14ac:dyDescent="0.2"/>
    <row r="51028" x14ac:dyDescent="0.2"/>
    <row r="51029" x14ac:dyDescent="0.2"/>
    <row r="51030" x14ac:dyDescent="0.2"/>
    <row r="51031" x14ac:dyDescent="0.2"/>
    <row r="51032" x14ac:dyDescent="0.2"/>
    <row r="51033" x14ac:dyDescent="0.2"/>
    <row r="51034" x14ac:dyDescent="0.2"/>
    <row r="51035" x14ac:dyDescent="0.2"/>
    <row r="51036" x14ac:dyDescent="0.2"/>
    <row r="51037" x14ac:dyDescent="0.2"/>
    <row r="51038" x14ac:dyDescent="0.2"/>
    <row r="51039" x14ac:dyDescent="0.2"/>
    <row r="51040" x14ac:dyDescent="0.2"/>
    <row r="51041" x14ac:dyDescent="0.2"/>
    <row r="51042" x14ac:dyDescent="0.2"/>
    <row r="51043" x14ac:dyDescent="0.2"/>
    <row r="51044" x14ac:dyDescent="0.2"/>
    <row r="51045" x14ac:dyDescent="0.2"/>
    <row r="51046" x14ac:dyDescent="0.2"/>
    <row r="51047" x14ac:dyDescent="0.2"/>
    <row r="51048" x14ac:dyDescent="0.2"/>
    <row r="51049" x14ac:dyDescent="0.2"/>
    <row r="51050" x14ac:dyDescent="0.2"/>
    <row r="51051" x14ac:dyDescent="0.2"/>
    <row r="51052" x14ac:dyDescent="0.2"/>
    <row r="51053" x14ac:dyDescent="0.2"/>
    <row r="51054" x14ac:dyDescent="0.2"/>
    <row r="51055" x14ac:dyDescent="0.2"/>
    <row r="51056" x14ac:dyDescent="0.2"/>
    <row r="51057" x14ac:dyDescent="0.2"/>
    <row r="51058" x14ac:dyDescent="0.2"/>
    <row r="51059" x14ac:dyDescent="0.2"/>
    <row r="51060" x14ac:dyDescent="0.2"/>
    <row r="51061" x14ac:dyDescent="0.2"/>
    <row r="51062" x14ac:dyDescent="0.2"/>
    <row r="51063" x14ac:dyDescent="0.2"/>
    <row r="51064" x14ac:dyDescent="0.2"/>
    <row r="51065" x14ac:dyDescent="0.2"/>
    <row r="51066" x14ac:dyDescent="0.2"/>
    <row r="51067" x14ac:dyDescent="0.2"/>
    <row r="51068" x14ac:dyDescent="0.2"/>
    <row r="51069" x14ac:dyDescent="0.2"/>
    <row r="51070" x14ac:dyDescent="0.2"/>
    <row r="51071" x14ac:dyDescent="0.2"/>
    <row r="51072" x14ac:dyDescent="0.2"/>
    <row r="51073" x14ac:dyDescent="0.2"/>
    <row r="51074" x14ac:dyDescent="0.2"/>
    <row r="51075" x14ac:dyDescent="0.2"/>
    <row r="51076" x14ac:dyDescent="0.2"/>
    <row r="51077" x14ac:dyDescent="0.2"/>
    <row r="51078" x14ac:dyDescent="0.2"/>
    <row r="51079" x14ac:dyDescent="0.2"/>
    <row r="51080" x14ac:dyDescent="0.2"/>
    <row r="51081" x14ac:dyDescent="0.2"/>
    <row r="51082" x14ac:dyDescent="0.2"/>
    <row r="51083" x14ac:dyDescent="0.2"/>
    <row r="51084" x14ac:dyDescent="0.2"/>
    <row r="51085" x14ac:dyDescent="0.2"/>
    <row r="51086" x14ac:dyDescent="0.2"/>
    <row r="51087" x14ac:dyDescent="0.2"/>
    <row r="51088" x14ac:dyDescent="0.2"/>
    <row r="51089" x14ac:dyDescent="0.2"/>
    <row r="51090" x14ac:dyDescent="0.2"/>
    <row r="51091" x14ac:dyDescent="0.2"/>
    <row r="51092" x14ac:dyDescent="0.2"/>
    <row r="51093" x14ac:dyDescent="0.2"/>
    <row r="51094" x14ac:dyDescent="0.2"/>
    <row r="51095" x14ac:dyDescent="0.2"/>
    <row r="51096" x14ac:dyDescent="0.2"/>
    <row r="51097" x14ac:dyDescent="0.2"/>
    <row r="51098" x14ac:dyDescent="0.2"/>
    <row r="51099" x14ac:dyDescent="0.2"/>
    <row r="51100" x14ac:dyDescent="0.2"/>
    <row r="51101" x14ac:dyDescent="0.2"/>
    <row r="51102" x14ac:dyDescent="0.2"/>
    <row r="51103" x14ac:dyDescent="0.2"/>
    <row r="51104" x14ac:dyDescent="0.2"/>
    <row r="51105" x14ac:dyDescent="0.2"/>
    <row r="51106" x14ac:dyDescent="0.2"/>
    <row r="51107" x14ac:dyDescent="0.2"/>
    <row r="51108" x14ac:dyDescent="0.2"/>
    <row r="51109" x14ac:dyDescent="0.2"/>
    <row r="51110" x14ac:dyDescent="0.2"/>
    <row r="51111" x14ac:dyDescent="0.2"/>
    <row r="51112" x14ac:dyDescent="0.2"/>
    <row r="51113" x14ac:dyDescent="0.2"/>
    <row r="51114" x14ac:dyDescent="0.2"/>
    <row r="51115" x14ac:dyDescent="0.2"/>
    <row r="51116" x14ac:dyDescent="0.2"/>
    <row r="51117" x14ac:dyDescent="0.2"/>
    <row r="51118" x14ac:dyDescent="0.2"/>
    <row r="51119" x14ac:dyDescent="0.2"/>
    <row r="51120" x14ac:dyDescent="0.2"/>
    <row r="51121" x14ac:dyDescent="0.2"/>
    <row r="51122" x14ac:dyDescent="0.2"/>
    <row r="51123" x14ac:dyDescent="0.2"/>
    <row r="51124" x14ac:dyDescent="0.2"/>
    <row r="51125" x14ac:dyDescent="0.2"/>
    <row r="51126" x14ac:dyDescent="0.2"/>
    <row r="51127" x14ac:dyDescent="0.2"/>
    <row r="51128" x14ac:dyDescent="0.2"/>
    <row r="51129" x14ac:dyDescent="0.2"/>
    <row r="51130" x14ac:dyDescent="0.2"/>
    <row r="51131" x14ac:dyDescent="0.2"/>
    <row r="51132" x14ac:dyDescent="0.2"/>
    <row r="51133" x14ac:dyDescent="0.2"/>
    <row r="51134" x14ac:dyDescent="0.2"/>
    <row r="51135" x14ac:dyDescent="0.2"/>
    <row r="51136" x14ac:dyDescent="0.2"/>
    <row r="51137" x14ac:dyDescent="0.2"/>
    <row r="51138" x14ac:dyDescent="0.2"/>
    <row r="51139" x14ac:dyDescent="0.2"/>
    <row r="51140" x14ac:dyDescent="0.2"/>
    <row r="51141" x14ac:dyDescent="0.2"/>
    <row r="51142" x14ac:dyDescent="0.2"/>
    <row r="51143" x14ac:dyDescent="0.2"/>
    <row r="51144" x14ac:dyDescent="0.2"/>
    <row r="51145" x14ac:dyDescent="0.2"/>
    <row r="51146" x14ac:dyDescent="0.2"/>
    <row r="51147" x14ac:dyDescent="0.2"/>
    <row r="51148" x14ac:dyDescent="0.2"/>
    <row r="51149" x14ac:dyDescent="0.2"/>
    <row r="51150" x14ac:dyDescent="0.2"/>
    <row r="51151" x14ac:dyDescent="0.2"/>
    <row r="51152" x14ac:dyDescent="0.2"/>
    <row r="51153" x14ac:dyDescent="0.2"/>
    <row r="51154" x14ac:dyDescent="0.2"/>
    <row r="51155" x14ac:dyDescent="0.2"/>
    <row r="51156" x14ac:dyDescent="0.2"/>
    <row r="51157" x14ac:dyDescent="0.2"/>
    <row r="51158" x14ac:dyDescent="0.2"/>
    <row r="51159" x14ac:dyDescent="0.2"/>
    <row r="51160" x14ac:dyDescent="0.2"/>
    <row r="51161" x14ac:dyDescent="0.2"/>
    <row r="51162" x14ac:dyDescent="0.2"/>
    <row r="51163" x14ac:dyDescent="0.2"/>
    <row r="51164" x14ac:dyDescent="0.2"/>
    <row r="51165" x14ac:dyDescent="0.2"/>
    <row r="51166" x14ac:dyDescent="0.2"/>
    <row r="51167" x14ac:dyDescent="0.2"/>
    <row r="51168" x14ac:dyDescent="0.2"/>
    <row r="51169" x14ac:dyDescent="0.2"/>
    <row r="51170" x14ac:dyDescent="0.2"/>
    <row r="51171" x14ac:dyDescent="0.2"/>
    <row r="51172" x14ac:dyDescent="0.2"/>
    <row r="51173" x14ac:dyDescent="0.2"/>
    <row r="51174" x14ac:dyDescent="0.2"/>
    <row r="51175" x14ac:dyDescent="0.2"/>
    <row r="51176" x14ac:dyDescent="0.2"/>
    <row r="51177" x14ac:dyDescent="0.2"/>
    <row r="51178" x14ac:dyDescent="0.2"/>
    <row r="51179" x14ac:dyDescent="0.2"/>
    <row r="51180" x14ac:dyDescent="0.2"/>
    <row r="51181" x14ac:dyDescent="0.2"/>
    <row r="51182" x14ac:dyDescent="0.2"/>
    <row r="51183" x14ac:dyDescent="0.2"/>
    <row r="51184" x14ac:dyDescent="0.2"/>
    <row r="51185" x14ac:dyDescent="0.2"/>
    <row r="51186" x14ac:dyDescent="0.2"/>
    <row r="51187" x14ac:dyDescent="0.2"/>
    <row r="51188" x14ac:dyDescent="0.2"/>
    <row r="51189" x14ac:dyDescent="0.2"/>
    <row r="51190" x14ac:dyDescent="0.2"/>
    <row r="51191" x14ac:dyDescent="0.2"/>
    <row r="51192" x14ac:dyDescent="0.2"/>
    <row r="51193" x14ac:dyDescent="0.2"/>
    <row r="51194" x14ac:dyDescent="0.2"/>
    <row r="51195" x14ac:dyDescent="0.2"/>
    <row r="51196" x14ac:dyDescent="0.2"/>
    <row r="51197" x14ac:dyDescent="0.2"/>
    <row r="51198" x14ac:dyDescent="0.2"/>
    <row r="51199" x14ac:dyDescent="0.2"/>
    <row r="51200" x14ac:dyDescent="0.2"/>
    <row r="51201" x14ac:dyDescent="0.2"/>
    <row r="51202" x14ac:dyDescent="0.2"/>
    <row r="51203" x14ac:dyDescent="0.2"/>
    <row r="51204" x14ac:dyDescent="0.2"/>
    <row r="51205" x14ac:dyDescent="0.2"/>
    <row r="51206" x14ac:dyDescent="0.2"/>
    <row r="51207" x14ac:dyDescent="0.2"/>
    <row r="51208" x14ac:dyDescent="0.2"/>
    <row r="51209" x14ac:dyDescent="0.2"/>
    <row r="51210" x14ac:dyDescent="0.2"/>
    <row r="51211" x14ac:dyDescent="0.2"/>
    <row r="51212" x14ac:dyDescent="0.2"/>
    <row r="51213" x14ac:dyDescent="0.2"/>
    <row r="51214" x14ac:dyDescent="0.2"/>
    <row r="51215" x14ac:dyDescent="0.2"/>
    <row r="51216" x14ac:dyDescent="0.2"/>
    <row r="51217" x14ac:dyDescent="0.2"/>
    <row r="51218" x14ac:dyDescent="0.2"/>
    <row r="51219" x14ac:dyDescent="0.2"/>
    <row r="51220" x14ac:dyDescent="0.2"/>
    <row r="51221" x14ac:dyDescent="0.2"/>
    <row r="51222" x14ac:dyDescent="0.2"/>
    <row r="51223" x14ac:dyDescent="0.2"/>
    <row r="51224" x14ac:dyDescent="0.2"/>
    <row r="51225" x14ac:dyDescent="0.2"/>
    <row r="51226" x14ac:dyDescent="0.2"/>
    <row r="51227" x14ac:dyDescent="0.2"/>
    <row r="51228" x14ac:dyDescent="0.2"/>
    <row r="51229" x14ac:dyDescent="0.2"/>
    <row r="51230" x14ac:dyDescent="0.2"/>
    <row r="51231" x14ac:dyDescent="0.2"/>
    <row r="51232" x14ac:dyDescent="0.2"/>
    <row r="51233" x14ac:dyDescent="0.2"/>
    <row r="51234" x14ac:dyDescent="0.2"/>
    <row r="51235" x14ac:dyDescent="0.2"/>
    <row r="51236" x14ac:dyDescent="0.2"/>
    <row r="51237" x14ac:dyDescent="0.2"/>
    <row r="51238" x14ac:dyDescent="0.2"/>
    <row r="51239" x14ac:dyDescent="0.2"/>
    <row r="51240" x14ac:dyDescent="0.2"/>
    <row r="51241" x14ac:dyDescent="0.2"/>
    <row r="51242" x14ac:dyDescent="0.2"/>
    <row r="51243" x14ac:dyDescent="0.2"/>
    <row r="51244" x14ac:dyDescent="0.2"/>
    <row r="51245" x14ac:dyDescent="0.2"/>
    <row r="51246" x14ac:dyDescent="0.2"/>
    <row r="51247" x14ac:dyDescent="0.2"/>
    <row r="51248" x14ac:dyDescent="0.2"/>
    <row r="51249" x14ac:dyDescent="0.2"/>
    <row r="51250" x14ac:dyDescent="0.2"/>
    <row r="51251" x14ac:dyDescent="0.2"/>
    <row r="51252" x14ac:dyDescent="0.2"/>
    <row r="51253" x14ac:dyDescent="0.2"/>
    <row r="51254" x14ac:dyDescent="0.2"/>
    <row r="51255" x14ac:dyDescent="0.2"/>
    <row r="51256" x14ac:dyDescent="0.2"/>
    <row r="51257" x14ac:dyDescent="0.2"/>
    <row r="51258" x14ac:dyDescent="0.2"/>
    <row r="51259" x14ac:dyDescent="0.2"/>
    <row r="51260" x14ac:dyDescent="0.2"/>
    <row r="51261" x14ac:dyDescent="0.2"/>
    <row r="51262" x14ac:dyDescent="0.2"/>
    <row r="51263" x14ac:dyDescent="0.2"/>
    <row r="51264" x14ac:dyDescent="0.2"/>
    <row r="51265" x14ac:dyDescent="0.2"/>
    <row r="51266" x14ac:dyDescent="0.2"/>
    <row r="51267" x14ac:dyDescent="0.2"/>
    <row r="51268" x14ac:dyDescent="0.2"/>
    <row r="51269" x14ac:dyDescent="0.2"/>
    <row r="51270" x14ac:dyDescent="0.2"/>
    <row r="51271" x14ac:dyDescent="0.2"/>
    <row r="51272" x14ac:dyDescent="0.2"/>
    <row r="51273" x14ac:dyDescent="0.2"/>
    <row r="51274" x14ac:dyDescent="0.2"/>
    <row r="51275" x14ac:dyDescent="0.2"/>
    <row r="51276" x14ac:dyDescent="0.2"/>
    <row r="51277" x14ac:dyDescent="0.2"/>
    <row r="51278" x14ac:dyDescent="0.2"/>
    <row r="51279" x14ac:dyDescent="0.2"/>
    <row r="51280" x14ac:dyDescent="0.2"/>
    <row r="51281" x14ac:dyDescent="0.2"/>
    <row r="51282" x14ac:dyDescent="0.2"/>
    <row r="51283" x14ac:dyDescent="0.2"/>
    <row r="51284" x14ac:dyDescent="0.2"/>
    <row r="51285" x14ac:dyDescent="0.2"/>
    <row r="51286" x14ac:dyDescent="0.2"/>
    <row r="51287" x14ac:dyDescent="0.2"/>
    <row r="51288" x14ac:dyDescent="0.2"/>
    <row r="51289" x14ac:dyDescent="0.2"/>
    <row r="51290" x14ac:dyDescent="0.2"/>
    <row r="51291" x14ac:dyDescent="0.2"/>
    <row r="51292" x14ac:dyDescent="0.2"/>
    <row r="51293" x14ac:dyDescent="0.2"/>
    <row r="51294" x14ac:dyDescent="0.2"/>
    <row r="51295" x14ac:dyDescent="0.2"/>
    <row r="51296" x14ac:dyDescent="0.2"/>
    <row r="51297" x14ac:dyDescent="0.2"/>
    <row r="51298" x14ac:dyDescent="0.2"/>
    <row r="51299" x14ac:dyDescent="0.2"/>
    <row r="51300" x14ac:dyDescent="0.2"/>
    <row r="51301" x14ac:dyDescent="0.2"/>
    <row r="51302" x14ac:dyDescent="0.2"/>
    <row r="51303" x14ac:dyDescent="0.2"/>
    <row r="51304" x14ac:dyDescent="0.2"/>
    <row r="51305" x14ac:dyDescent="0.2"/>
    <row r="51306" x14ac:dyDescent="0.2"/>
    <row r="51307" x14ac:dyDescent="0.2"/>
    <row r="51308" x14ac:dyDescent="0.2"/>
    <row r="51309" x14ac:dyDescent="0.2"/>
    <row r="51310" x14ac:dyDescent="0.2"/>
    <row r="51311" x14ac:dyDescent="0.2"/>
    <row r="51312" x14ac:dyDescent="0.2"/>
    <row r="51313" x14ac:dyDescent="0.2"/>
    <row r="51314" x14ac:dyDescent="0.2"/>
    <row r="51315" x14ac:dyDescent="0.2"/>
    <row r="51316" x14ac:dyDescent="0.2"/>
    <row r="51317" x14ac:dyDescent="0.2"/>
    <row r="51318" x14ac:dyDescent="0.2"/>
    <row r="51319" x14ac:dyDescent="0.2"/>
    <row r="51320" x14ac:dyDescent="0.2"/>
    <row r="51321" x14ac:dyDescent="0.2"/>
    <row r="51322" x14ac:dyDescent="0.2"/>
    <row r="51323" x14ac:dyDescent="0.2"/>
    <row r="51324" x14ac:dyDescent="0.2"/>
    <row r="51325" x14ac:dyDescent="0.2"/>
    <row r="51326" x14ac:dyDescent="0.2"/>
    <row r="51327" x14ac:dyDescent="0.2"/>
    <row r="51328" x14ac:dyDescent="0.2"/>
    <row r="51329" x14ac:dyDescent="0.2"/>
    <row r="51330" x14ac:dyDescent="0.2"/>
    <row r="51331" x14ac:dyDescent="0.2"/>
    <row r="51332" x14ac:dyDescent="0.2"/>
    <row r="51333" x14ac:dyDescent="0.2"/>
    <row r="51334" x14ac:dyDescent="0.2"/>
    <row r="51335" x14ac:dyDescent="0.2"/>
    <row r="51336" x14ac:dyDescent="0.2"/>
    <row r="51337" x14ac:dyDescent="0.2"/>
    <row r="51338" x14ac:dyDescent="0.2"/>
    <row r="51339" x14ac:dyDescent="0.2"/>
    <row r="51340" x14ac:dyDescent="0.2"/>
    <row r="51341" x14ac:dyDescent="0.2"/>
    <row r="51342" x14ac:dyDescent="0.2"/>
    <row r="51343" x14ac:dyDescent="0.2"/>
    <row r="51344" x14ac:dyDescent="0.2"/>
    <row r="51345" x14ac:dyDescent="0.2"/>
    <row r="51346" x14ac:dyDescent="0.2"/>
    <row r="51347" x14ac:dyDescent="0.2"/>
    <row r="51348" x14ac:dyDescent="0.2"/>
    <row r="51349" x14ac:dyDescent="0.2"/>
    <row r="51350" x14ac:dyDescent="0.2"/>
    <row r="51351" x14ac:dyDescent="0.2"/>
    <row r="51352" x14ac:dyDescent="0.2"/>
    <row r="51353" x14ac:dyDescent="0.2"/>
    <row r="51354" x14ac:dyDescent="0.2"/>
    <row r="51355" x14ac:dyDescent="0.2"/>
    <row r="51356" x14ac:dyDescent="0.2"/>
    <row r="51357" x14ac:dyDescent="0.2"/>
    <row r="51358" x14ac:dyDescent="0.2"/>
    <row r="51359" x14ac:dyDescent="0.2"/>
    <row r="51360" x14ac:dyDescent="0.2"/>
    <row r="51361" x14ac:dyDescent="0.2"/>
    <row r="51362" x14ac:dyDescent="0.2"/>
    <row r="51363" x14ac:dyDescent="0.2"/>
    <row r="51364" x14ac:dyDescent="0.2"/>
    <row r="51365" x14ac:dyDescent="0.2"/>
    <row r="51366" x14ac:dyDescent="0.2"/>
    <row r="51367" x14ac:dyDescent="0.2"/>
    <row r="51368" x14ac:dyDescent="0.2"/>
    <row r="51369" x14ac:dyDescent="0.2"/>
    <row r="51370" x14ac:dyDescent="0.2"/>
    <row r="51371" x14ac:dyDescent="0.2"/>
    <row r="51372" x14ac:dyDescent="0.2"/>
    <row r="51373" x14ac:dyDescent="0.2"/>
    <row r="51374" x14ac:dyDescent="0.2"/>
    <row r="51375" x14ac:dyDescent="0.2"/>
    <row r="51376" x14ac:dyDescent="0.2"/>
    <row r="51377" x14ac:dyDescent="0.2"/>
    <row r="51378" x14ac:dyDescent="0.2"/>
    <row r="51379" x14ac:dyDescent="0.2"/>
    <row r="51380" x14ac:dyDescent="0.2"/>
    <row r="51381" x14ac:dyDescent="0.2"/>
    <row r="51382" x14ac:dyDescent="0.2"/>
    <row r="51383" x14ac:dyDescent="0.2"/>
    <row r="51384" x14ac:dyDescent="0.2"/>
    <row r="51385" x14ac:dyDescent="0.2"/>
    <row r="51386" x14ac:dyDescent="0.2"/>
    <row r="51387" x14ac:dyDescent="0.2"/>
    <row r="51388" x14ac:dyDescent="0.2"/>
    <row r="51389" x14ac:dyDescent="0.2"/>
    <row r="51390" x14ac:dyDescent="0.2"/>
    <row r="51391" x14ac:dyDescent="0.2"/>
    <row r="51392" x14ac:dyDescent="0.2"/>
    <row r="51393" x14ac:dyDescent="0.2"/>
    <row r="51394" x14ac:dyDescent="0.2"/>
    <row r="51395" x14ac:dyDescent="0.2"/>
    <row r="51396" x14ac:dyDescent="0.2"/>
    <row r="51397" x14ac:dyDescent="0.2"/>
    <row r="51398" x14ac:dyDescent="0.2"/>
    <row r="51399" x14ac:dyDescent="0.2"/>
    <row r="51400" x14ac:dyDescent="0.2"/>
    <row r="51401" x14ac:dyDescent="0.2"/>
    <row r="51402" x14ac:dyDescent="0.2"/>
    <row r="51403" x14ac:dyDescent="0.2"/>
    <row r="51404" x14ac:dyDescent="0.2"/>
    <row r="51405" x14ac:dyDescent="0.2"/>
    <row r="51406" x14ac:dyDescent="0.2"/>
    <row r="51407" x14ac:dyDescent="0.2"/>
    <row r="51408" x14ac:dyDescent="0.2"/>
    <row r="51409" x14ac:dyDescent="0.2"/>
    <row r="51410" x14ac:dyDescent="0.2"/>
    <row r="51411" x14ac:dyDescent="0.2"/>
    <row r="51412" x14ac:dyDescent="0.2"/>
    <row r="51413" x14ac:dyDescent="0.2"/>
    <row r="51414" x14ac:dyDescent="0.2"/>
    <row r="51415" x14ac:dyDescent="0.2"/>
    <row r="51416" x14ac:dyDescent="0.2"/>
    <row r="51417" x14ac:dyDescent="0.2"/>
    <row r="51418" x14ac:dyDescent="0.2"/>
    <row r="51419" x14ac:dyDescent="0.2"/>
    <row r="51420" x14ac:dyDescent="0.2"/>
    <row r="51421" x14ac:dyDescent="0.2"/>
    <row r="51422" x14ac:dyDescent="0.2"/>
    <row r="51423" x14ac:dyDescent="0.2"/>
    <row r="51424" x14ac:dyDescent="0.2"/>
    <row r="51425" x14ac:dyDescent="0.2"/>
    <row r="51426" x14ac:dyDescent="0.2"/>
    <row r="51427" x14ac:dyDescent="0.2"/>
    <row r="51428" x14ac:dyDescent="0.2"/>
    <row r="51429" x14ac:dyDescent="0.2"/>
    <row r="51430" x14ac:dyDescent="0.2"/>
    <row r="51431" x14ac:dyDescent="0.2"/>
    <row r="51432" x14ac:dyDescent="0.2"/>
    <row r="51433" x14ac:dyDescent="0.2"/>
    <row r="51434" x14ac:dyDescent="0.2"/>
    <row r="51435" x14ac:dyDescent="0.2"/>
    <row r="51436" x14ac:dyDescent="0.2"/>
    <row r="51437" x14ac:dyDescent="0.2"/>
    <row r="51438" x14ac:dyDescent="0.2"/>
    <row r="51439" x14ac:dyDescent="0.2"/>
    <row r="51440" x14ac:dyDescent="0.2"/>
    <row r="51441" x14ac:dyDescent="0.2"/>
    <row r="51442" x14ac:dyDescent="0.2"/>
    <row r="51443" x14ac:dyDescent="0.2"/>
    <row r="51444" x14ac:dyDescent="0.2"/>
    <row r="51445" x14ac:dyDescent="0.2"/>
    <row r="51446" x14ac:dyDescent="0.2"/>
    <row r="51447" x14ac:dyDescent="0.2"/>
    <row r="51448" x14ac:dyDescent="0.2"/>
    <row r="51449" x14ac:dyDescent="0.2"/>
    <row r="51450" x14ac:dyDescent="0.2"/>
    <row r="51451" x14ac:dyDescent="0.2"/>
    <row r="51452" x14ac:dyDescent="0.2"/>
    <row r="51453" x14ac:dyDescent="0.2"/>
    <row r="51454" x14ac:dyDescent="0.2"/>
    <row r="51455" x14ac:dyDescent="0.2"/>
    <row r="51456" x14ac:dyDescent="0.2"/>
    <row r="51457" x14ac:dyDescent="0.2"/>
    <row r="51458" x14ac:dyDescent="0.2"/>
    <row r="51459" x14ac:dyDescent="0.2"/>
    <row r="51460" x14ac:dyDescent="0.2"/>
    <row r="51461" x14ac:dyDescent="0.2"/>
    <row r="51462" x14ac:dyDescent="0.2"/>
    <row r="51463" x14ac:dyDescent="0.2"/>
    <row r="51464" x14ac:dyDescent="0.2"/>
    <row r="51465" x14ac:dyDescent="0.2"/>
    <row r="51466" x14ac:dyDescent="0.2"/>
    <row r="51467" x14ac:dyDescent="0.2"/>
    <row r="51468" x14ac:dyDescent="0.2"/>
    <row r="51469" x14ac:dyDescent="0.2"/>
    <row r="51470" x14ac:dyDescent="0.2"/>
    <row r="51471" x14ac:dyDescent="0.2"/>
    <row r="51472" x14ac:dyDescent="0.2"/>
    <row r="51473" x14ac:dyDescent="0.2"/>
    <row r="51474" x14ac:dyDescent="0.2"/>
    <row r="51475" x14ac:dyDescent="0.2"/>
    <row r="51476" x14ac:dyDescent="0.2"/>
    <row r="51477" x14ac:dyDescent="0.2"/>
    <row r="51478" x14ac:dyDescent="0.2"/>
    <row r="51479" x14ac:dyDescent="0.2"/>
    <row r="51480" x14ac:dyDescent="0.2"/>
    <row r="51481" x14ac:dyDescent="0.2"/>
    <row r="51482" x14ac:dyDescent="0.2"/>
    <row r="51483" x14ac:dyDescent="0.2"/>
    <row r="51484" x14ac:dyDescent="0.2"/>
    <row r="51485" x14ac:dyDescent="0.2"/>
    <row r="51486" x14ac:dyDescent="0.2"/>
    <row r="51487" x14ac:dyDescent="0.2"/>
    <row r="51488" x14ac:dyDescent="0.2"/>
    <row r="51489" x14ac:dyDescent="0.2"/>
    <row r="51490" x14ac:dyDescent="0.2"/>
    <row r="51491" x14ac:dyDescent="0.2"/>
    <row r="51492" x14ac:dyDescent="0.2"/>
    <row r="51493" x14ac:dyDescent="0.2"/>
    <row r="51494" x14ac:dyDescent="0.2"/>
    <row r="51495" x14ac:dyDescent="0.2"/>
    <row r="51496" x14ac:dyDescent="0.2"/>
    <row r="51497" x14ac:dyDescent="0.2"/>
    <row r="51498" x14ac:dyDescent="0.2"/>
    <row r="51499" x14ac:dyDescent="0.2"/>
    <row r="51500" x14ac:dyDescent="0.2"/>
    <row r="51501" x14ac:dyDescent="0.2"/>
    <row r="51502" x14ac:dyDescent="0.2"/>
    <row r="51503" x14ac:dyDescent="0.2"/>
    <row r="51504" x14ac:dyDescent="0.2"/>
    <row r="51505" x14ac:dyDescent="0.2"/>
    <row r="51506" x14ac:dyDescent="0.2"/>
    <row r="51507" x14ac:dyDescent="0.2"/>
    <row r="51508" x14ac:dyDescent="0.2"/>
    <row r="51509" x14ac:dyDescent="0.2"/>
    <row r="51510" x14ac:dyDescent="0.2"/>
    <row r="51511" x14ac:dyDescent="0.2"/>
    <row r="51512" x14ac:dyDescent="0.2"/>
    <row r="51513" x14ac:dyDescent="0.2"/>
    <row r="51514" x14ac:dyDescent="0.2"/>
    <row r="51515" x14ac:dyDescent="0.2"/>
    <row r="51516" x14ac:dyDescent="0.2"/>
    <row r="51517" x14ac:dyDescent="0.2"/>
    <row r="51518" x14ac:dyDescent="0.2"/>
    <row r="51519" x14ac:dyDescent="0.2"/>
    <row r="51520" x14ac:dyDescent="0.2"/>
    <row r="51521" x14ac:dyDescent="0.2"/>
    <row r="51522" x14ac:dyDescent="0.2"/>
    <row r="51523" x14ac:dyDescent="0.2"/>
    <row r="51524" x14ac:dyDescent="0.2"/>
    <row r="51525" x14ac:dyDescent="0.2"/>
    <row r="51526" x14ac:dyDescent="0.2"/>
    <row r="51527" x14ac:dyDescent="0.2"/>
    <row r="51528" x14ac:dyDescent="0.2"/>
    <row r="51529" x14ac:dyDescent="0.2"/>
    <row r="51530" x14ac:dyDescent="0.2"/>
    <row r="51531" x14ac:dyDescent="0.2"/>
    <row r="51532" x14ac:dyDescent="0.2"/>
    <row r="51533" x14ac:dyDescent="0.2"/>
    <row r="51534" x14ac:dyDescent="0.2"/>
    <row r="51535" x14ac:dyDescent="0.2"/>
    <row r="51536" x14ac:dyDescent="0.2"/>
    <row r="51537" x14ac:dyDescent="0.2"/>
    <row r="51538" x14ac:dyDescent="0.2"/>
    <row r="51539" x14ac:dyDescent="0.2"/>
    <row r="51540" x14ac:dyDescent="0.2"/>
    <row r="51541" x14ac:dyDescent="0.2"/>
    <row r="51542" x14ac:dyDescent="0.2"/>
    <row r="51543" x14ac:dyDescent="0.2"/>
    <row r="51544" x14ac:dyDescent="0.2"/>
    <row r="51545" x14ac:dyDescent="0.2"/>
    <row r="51546" x14ac:dyDescent="0.2"/>
    <row r="51547" x14ac:dyDescent="0.2"/>
    <row r="51548" x14ac:dyDescent="0.2"/>
    <row r="51549" x14ac:dyDescent="0.2"/>
    <row r="51550" x14ac:dyDescent="0.2"/>
    <row r="51551" x14ac:dyDescent="0.2"/>
    <row r="51552" x14ac:dyDescent="0.2"/>
    <row r="51553" x14ac:dyDescent="0.2"/>
    <row r="51554" x14ac:dyDescent="0.2"/>
    <row r="51555" x14ac:dyDescent="0.2"/>
    <row r="51556" x14ac:dyDescent="0.2"/>
    <row r="51557" x14ac:dyDescent="0.2"/>
    <row r="51558" x14ac:dyDescent="0.2"/>
    <row r="51559" x14ac:dyDescent="0.2"/>
    <row r="51560" x14ac:dyDescent="0.2"/>
    <row r="51561" x14ac:dyDescent="0.2"/>
    <row r="51562" x14ac:dyDescent="0.2"/>
    <row r="51563" x14ac:dyDescent="0.2"/>
    <row r="51564" x14ac:dyDescent="0.2"/>
    <row r="51565" x14ac:dyDescent="0.2"/>
    <row r="51566" x14ac:dyDescent="0.2"/>
    <row r="51567" x14ac:dyDescent="0.2"/>
    <row r="51568" x14ac:dyDescent="0.2"/>
    <row r="51569" x14ac:dyDescent="0.2"/>
    <row r="51570" x14ac:dyDescent="0.2"/>
    <row r="51571" x14ac:dyDescent="0.2"/>
    <row r="51572" x14ac:dyDescent="0.2"/>
    <row r="51573" x14ac:dyDescent="0.2"/>
    <row r="51574" x14ac:dyDescent="0.2"/>
    <row r="51575" x14ac:dyDescent="0.2"/>
    <row r="51576" x14ac:dyDescent="0.2"/>
    <row r="51577" x14ac:dyDescent="0.2"/>
    <row r="51578" x14ac:dyDescent="0.2"/>
    <row r="51579" x14ac:dyDescent="0.2"/>
    <row r="51580" x14ac:dyDescent="0.2"/>
    <row r="51581" x14ac:dyDescent="0.2"/>
    <row r="51582" x14ac:dyDescent="0.2"/>
    <row r="51583" x14ac:dyDescent="0.2"/>
    <row r="51584" x14ac:dyDescent="0.2"/>
    <row r="51585" x14ac:dyDescent="0.2"/>
    <row r="51586" x14ac:dyDescent="0.2"/>
    <row r="51587" x14ac:dyDescent="0.2"/>
    <row r="51588" x14ac:dyDescent="0.2"/>
    <row r="51589" x14ac:dyDescent="0.2"/>
    <row r="51590" x14ac:dyDescent="0.2"/>
    <row r="51591" x14ac:dyDescent="0.2"/>
    <row r="51592" x14ac:dyDescent="0.2"/>
    <row r="51593" x14ac:dyDescent="0.2"/>
    <row r="51594" x14ac:dyDescent="0.2"/>
    <row r="51595" x14ac:dyDescent="0.2"/>
    <row r="51596" x14ac:dyDescent="0.2"/>
    <row r="51597" x14ac:dyDescent="0.2"/>
    <row r="51598" x14ac:dyDescent="0.2"/>
    <row r="51599" x14ac:dyDescent="0.2"/>
    <row r="51600" x14ac:dyDescent="0.2"/>
    <row r="51601" x14ac:dyDescent="0.2"/>
    <row r="51602" x14ac:dyDescent="0.2"/>
    <row r="51603" x14ac:dyDescent="0.2"/>
    <row r="51604" x14ac:dyDescent="0.2"/>
    <row r="51605" x14ac:dyDescent="0.2"/>
    <row r="51606" x14ac:dyDescent="0.2"/>
    <row r="51607" x14ac:dyDescent="0.2"/>
    <row r="51608" x14ac:dyDescent="0.2"/>
    <row r="51609" x14ac:dyDescent="0.2"/>
    <row r="51610" x14ac:dyDescent="0.2"/>
    <row r="51611" x14ac:dyDescent="0.2"/>
    <row r="51612" x14ac:dyDescent="0.2"/>
    <row r="51613" x14ac:dyDescent="0.2"/>
    <row r="51614" x14ac:dyDescent="0.2"/>
    <row r="51615" x14ac:dyDescent="0.2"/>
    <row r="51616" x14ac:dyDescent="0.2"/>
    <row r="51617" x14ac:dyDescent="0.2"/>
    <row r="51618" x14ac:dyDescent="0.2"/>
    <row r="51619" x14ac:dyDescent="0.2"/>
    <row r="51620" x14ac:dyDescent="0.2"/>
    <row r="51621" x14ac:dyDescent="0.2"/>
    <row r="51622" x14ac:dyDescent="0.2"/>
    <row r="51623" x14ac:dyDescent="0.2"/>
    <row r="51624" x14ac:dyDescent="0.2"/>
    <row r="51625" x14ac:dyDescent="0.2"/>
    <row r="51626" x14ac:dyDescent="0.2"/>
    <row r="51627" x14ac:dyDescent="0.2"/>
    <row r="51628" x14ac:dyDescent="0.2"/>
    <row r="51629" x14ac:dyDescent="0.2"/>
    <row r="51630" x14ac:dyDescent="0.2"/>
    <row r="51631" x14ac:dyDescent="0.2"/>
    <row r="51632" x14ac:dyDescent="0.2"/>
    <row r="51633" x14ac:dyDescent="0.2"/>
    <row r="51634" x14ac:dyDescent="0.2"/>
    <row r="51635" x14ac:dyDescent="0.2"/>
    <row r="51636" x14ac:dyDescent="0.2"/>
    <row r="51637" x14ac:dyDescent="0.2"/>
    <row r="51638" x14ac:dyDescent="0.2"/>
    <row r="51639" x14ac:dyDescent="0.2"/>
    <row r="51640" x14ac:dyDescent="0.2"/>
    <row r="51641" x14ac:dyDescent="0.2"/>
    <row r="51642" x14ac:dyDescent="0.2"/>
    <row r="51643" x14ac:dyDescent="0.2"/>
    <row r="51644" x14ac:dyDescent="0.2"/>
    <row r="51645" x14ac:dyDescent="0.2"/>
    <row r="51646" x14ac:dyDescent="0.2"/>
    <row r="51647" x14ac:dyDescent="0.2"/>
    <row r="51648" x14ac:dyDescent="0.2"/>
    <row r="51649" x14ac:dyDescent="0.2"/>
    <row r="51650" x14ac:dyDescent="0.2"/>
    <row r="51651" x14ac:dyDescent="0.2"/>
    <row r="51652" x14ac:dyDescent="0.2"/>
    <row r="51653" x14ac:dyDescent="0.2"/>
    <row r="51654" x14ac:dyDescent="0.2"/>
    <row r="51655" x14ac:dyDescent="0.2"/>
    <row r="51656" x14ac:dyDescent="0.2"/>
    <row r="51657" x14ac:dyDescent="0.2"/>
    <row r="51658" x14ac:dyDescent="0.2"/>
    <row r="51659" x14ac:dyDescent="0.2"/>
    <row r="51660" x14ac:dyDescent="0.2"/>
    <row r="51661" x14ac:dyDescent="0.2"/>
    <row r="51662" x14ac:dyDescent="0.2"/>
    <row r="51663" x14ac:dyDescent="0.2"/>
    <row r="51664" x14ac:dyDescent="0.2"/>
    <row r="51665" x14ac:dyDescent="0.2"/>
    <row r="51666" x14ac:dyDescent="0.2"/>
    <row r="51667" x14ac:dyDescent="0.2"/>
    <row r="51668" x14ac:dyDescent="0.2"/>
    <row r="51669" x14ac:dyDescent="0.2"/>
    <row r="51670" x14ac:dyDescent="0.2"/>
    <row r="51671" x14ac:dyDescent="0.2"/>
    <row r="51672" x14ac:dyDescent="0.2"/>
    <row r="51673" x14ac:dyDescent="0.2"/>
    <row r="51674" x14ac:dyDescent="0.2"/>
    <row r="51675" x14ac:dyDescent="0.2"/>
    <row r="51676" x14ac:dyDescent="0.2"/>
    <row r="51677" x14ac:dyDescent="0.2"/>
    <row r="51678" x14ac:dyDescent="0.2"/>
    <row r="51679" x14ac:dyDescent="0.2"/>
    <row r="51680" x14ac:dyDescent="0.2"/>
    <row r="51681" x14ac:dyDescent="0.2"/>
    <row r="51682" x14ac:dyDescent="0.2"/>
    <row r="51683" x14ac:dyDescent="0.2"/>
    <row r="51684" x14ac:dyDescent="0.2"/>
    <row r="51685" x14ac:dyDescent="0.2"/>
    <row r="51686" x14ac:dyDescent="0.2"/>
    <row r="51687" x14ac:dyDescent="0.2"/>
    <row r="51688" x14ac:dyDescent="0.2"/>
    <row r="51689" x14ac:dyDescent="0.2"/>
    <row r="51690" x14ac:dyDescent="0.2"/>
    <row r="51691" x14ac:dyDescent="0.2"/>
    <row r="51692" x14ac:dyDescent="0.2"/>
    <row r="51693" x14ac:dyDescent="0.2"/>
    <row r="51694" x14ac:dyDescent="0.2"/>
    <row r="51695" x14ac:dyDescent="0.2"/>
    <row r="51696" x14ac:dyDescent="0.2"/>
    <row r="51697" x14ac:dyDescent="0.2"/>
    <row r="51698" x14ac:dyDescent="0.2"/>
    <row r="51699" x14ac:dyDescent="0.2"/>
    <row r="51700" x14ac:dyDescent="0.2"/>
    <row r="51701" x14ac:dyDescent="0.2"/>
    <row r="51702" x14ac:dyDescent="0.2"/>
    <row r="51703" x14ac:dyDescent="0.2"/>
    <row r="51704" x14ac:dyDescent="0.2"/>
    <row r="51705" x14ac:dyDescent="0.2"/>
    <row r="51706" x14ac:dyDescent="0.2"/>
    <row r="51707" x14ac:dyDescent="0.2"/>
    <row r="51708" x14ac:dyDescent="0.2"/>
    <row r="51709" x14ac:dyDescent="0.2"/>
    <row r="51710" x14ac:dyDescent="0.2"/>
    <row r="51711" x14ac:dyDescent="0.2"/>
    <row r="51712" x14ac:dyDescent="0.2"/>
    <row r="51713" x14ac:dyDescent="0.2"/>
    <row r="51714" x14ac:dyDescent="0.2"/>
    <row r="51715" x14ac:dyDescent="0.2"/>
    <row r="51716" x14ac:dyDescent="0.2"/>
    <row r="51717" x14ac:dyDescent="0.2"/>
    <row r="51718" x14ac:dyDescent="0.2"/>
    <row r="51719" x14ac:dyDescent="0.2"/>
    <row r="51720" x14ac:dyDescent="0.2"/>
    <row r="51721" x14ac:dyDescent="0.2"/>
    <row r="51722" x14ac:dyDescent="0.2"/>
    <row r="51723" x14ac:dyDescent="0.2"/>
    <row r="51724" x14ac:dyDescent="0.2"/>
    <row r="51725" x14ac:dyDescent="0.2"/>
    <row r="51726" x14ac:dyDescent="0.2"/>
    <row r="51727" x14ac:dyDescent="0.2"/>
    <row r="51728" x14ac:dyDescent="0.2"/>
    <row r="51729" x14ac:dyDescent="0.2"/>
    <row r="51730" x14ac:dyDescent="0.2"/>
    <row r="51731" x14ac:dyDescent="0.2"/>
    <row r="51732" x14ac:dyDescent="0.2"/>
    <row r="51733" x14ac:dyDescent="0.2"/>
    <row r="51734" x14ac:dyDescent="0.2"/>
    <row r="51735" x14ac:dyDescent="0.2"/>
    <row r="51736" x14ac:dyDescent="0.2"/>
    <row r="51737" x14ac:dyDescent="0.2"/>
    <row r="51738" x14ac:dyDescent="0.2"/>
    <row r="51739" x14ac:dyDescent="0.2"/>
    <row r="51740" x14ac:dyDescent="0.2"/>
    <row r="51741" x14ac:dyDescent="0.2"/>
    <row r="51742" x14ac:dyDescent="0.2"/>
    <row r="51743" x14ac:dyDescent="0.2"/>
    <row r="51744" x14ac:dyDescent="0.2"/>
    <row r="51745" x14ac:dyDescent="0.2"/>
    <row r="51746" x14ac:dyDescent="0.2"/>
    <row r="51747" x14ac:dyDescent="0.2"/>
    <row r="51748" x14ac:dyDescent="0.2"/>
    <row r="51749" x14ac:dyDescent="0.2"/>
    <row r="51750" x14ac:dyDescent="0.2"/>
    <row r="51751" x14ac:dyDescent="0.2"/>
    <row r="51752" x14ac:dyDescent="0.2"/>
    <row r="51753" x14ac:dyDescent="0.2"/>
    <row r="51754" x14ac:dyDescent="0.2"/>
    <row r="51755" x14ac:dyDescent="0.2"/>
    <row r="51756" x14ac:dyDescent="0.2"/>
    <row r="51757" x14ac:dyDescent="0.2"/>
    <row r="51758" x14ac:dyDescent="0.2"/>
    <row r="51759" x14ac:dyDescent="0.2"/>
    <row r="51760" x14ac:dyDescent="0.2"/>
    <row r="51761" x14ac:dyDescent="0.2"/>
    <row r="51762" x14ac:dyDescent="0.2"/>
    <row r="51763" x14ac:dyDescent="0.2"/>
    <row r="51764" x14ac:dyDescent="0.2"/>
    <row r="51765" x14ac:dyDescent="0.2"/>
    <row r="51766" x14ac:dyDescent="0.2"/>
    <row r="51767" x14ac:dyDescent="0.2"/>
    <row r="51768" x14ac:dyDescent="0.2"/>
    <row r="51769" x14ac:dyDescent="0.2"/>
    <row r="51770" x14ac:dyDescent="0.2"/>
    <row r="51771" x14ac:dyDescent="0.2"/>
    <row r="51772" x14ac:dyDescent="0.2"/>
    <row r="51773" x14ac:dyDescent="0.2"/>
    <row r="51774" x14ac:dyDescent="0.2"/>
    <row r="51775" x14ac:dyDescent="0.2"/>
    <row r="51776" x14ac:dyDescent="0.2"/>
    <row r="51777" x14ac:dyDescent="0.2"/>
    <row r="51778" x14ac:dyDescent="0.2"/>
    <row r="51779" x14ac:dyDescent="0.2"/>
    <row r="51780" x14ac:dyDescent="0.2"/>
    <row r="51781" x14ac:dyDescent="0.2"/>
    <row r="51782" x14ac:dyDescent="0.2"/>
    <row r="51783" x14ac:dyDescent="0.2"/>
    <row r="51784" x14ac:dyDescent="0.2"/>
    <row r="51785" x14ac:dyDescent="0.2"/>
    <row r="51786" x14ac:dyDescent="0.2"/>
    <row r="51787" x14ac:dyDescent="0.2"/>
    <row r="51788" x14ac:dyDescent="0.2"/>
    <row r="51789" x14ac:dyDescent="0.2"/>
    <row r="51790" x14ac:dyDescent="0.2"/>
    <row r="51791" x14ac:dyDescent="0.2"/>
    <row r="51792" x14ac:dyDescent="0.2"/>
    <row r="51793" x14ac:dyDescent="0.2"/>
    <row r="51794" x14ac:dyDescent="0.2"/>
    <row r="51795" x14ac:dyDescent="0.2"/>
    <row r="51796" x14ac:dyDescent="0.2"/>
    <row r="51797" x14ac:dyDescent="0.2"/>
    <row r="51798" x14ac:dyDescent="0.2"/>
    <row r="51799" x14ac:dyDescent="0.2"/>
    <row r="51800" x14ac:dyDescent="0.2"/>
    <row r="51801" x14ac:dyDescent="0.2"/>
    <row r="51802" x14ac:dyDescent="0.2"/>
    <row r="51803" x14ac:dyDescent="0.2"/>
    <row r="51804" x14ac:dyDescent="0.2"/>
    <row r="51805" x14ac:dyDescent="0.2"/>
    <row r="51806" x14ac:dyDescent="0.2"/>
    <row r="51807" x14ac:dyDescent="0.2"/>
    <row r="51808" x14ac:dyDescent="0.2"/>
    <row r="51809" x14ac:dyDescent="0.2"/>
    <row r="51810" x14ac:dyDescent="0.2"/>
    <row r="51811" x14ac:dyDescent="0.2"/>
    <row r="51812" x14ac:dyDescent="0.2"/>
    <row r="51813" x14ac:dyDescent="0.2"/>
    <row r="51814" x14ac:dyDescent="0.2"/>
    <row r="51815" x14ac:dyDescent="0.2"/>
    <row r="51816" x14ac:dyDescent="0.2"/>
    <row r="51817" x14ac:dyDescent="0.2"/>
    <row r="51818" x14ac:dyDescent="0.2"/>
    <row r="51819" x14ac:dyDescent="0.2"/>
    <row r="51820" x14ac:dyDescent="0.2"/>
    <row r="51821" x14ac:dyDescent="0.2"/>
    <row r="51822" x14ac:dyDescent="0.2"/>
    <row r="51823" x14ac:dyDescent="0.2"/>
    <row r="51824" x14ac:dyDescent="0.2"/>
    <row r="51825" x14ac:dyDescent="0.2"/>
    <row r="51826" x14ac:dyDescent="0.2"/>
    <row r="51827" x14ac:dyDescent="0.2"/>
    <row r="51828" x14ac:dyDescent="0.2"/>
    <row r="51829" x14ac:dyDescent="0.2"/>
    <row r="51830" x14ac:dyDescent="0.2"/>
    <row r="51831" x14ac:dyDescent="0.2"/>
    <row r="51832" x14ac:dyDescent="0.2"/>
    <row r="51833" x14ac:dyDescent="0.2"/>
    <row r="51834" x14ac:dyDescent="0.2"/>
    <row r="51835" x14ac:dyDescent="0.2"/>
    <row r="51836" x14ac:dyDescent="0.2"/>
    <row r="51837" x14ac:dyDescent="0.2"/>
    <row r="51838" x14ac:dyDescent="0.2"/>
    <row r="51839" x14ac:dyDescent="0.2"/>
    <row r="51840" x14ac:dyDescent="0.2"/>
    <row r="51841" x14ac:dyDescent="0.2"/>
    <row r="51842" x14ac:dyDescent="0.2"/>
    <row r="51843" x14ac:dyDescent="0.2"/>
    <row r="51844" x14ac:dyDescent="0.2"/>
    <row r="51845" x14ac:dyDescent="0.2"/>
    <row r="51846" x14ac:dyDescent="0.2"/>
    <row r="51847" x14ac:dyDescent="0.2"/>
    <row r="51848" x14ac:dyDescent="0.2"/>
    <row r="51849" x14ac:dyDescent="0.2"/>
    <row r="51850" x14ac:dyDescent="0.2"/>
    <row r="51851" x14ac:dyDescent="0.2"/>
    <row r="51852" x14ac:dyDescent="0.2"/>
    <row r="51853" x14ac:dyDescent="0.2"/>
    <row r="51854" x14ac:dyDescent="0.2"/>
    <row r="51855" x14ac:dyDescent="0.2"/>
    <row r="51856" x14ac:dyDescent="0.2"/>
    <row r="51857" x14ac:dyDescent="0.2"/>
    <row r="51858" x14ac:dyDescent="0.2"/>
    <row r="51859" x14ac:dyDescent="0.2"/>
    <row r="51860" x14ac:dyDescent="0.2"/>
    <row r="51861" x14ac:dyDescent="0.2"/>
    <row r="51862" x14ac:dyDescent="0.2"/>
    <row r="51863" x14ac:dyDescent="0.2"/>
    <row r="51864" x14ac:dyDescent="0.2"/>
    <row r="51865" x14ac:dyDescent="0.2"/>
    <row r="51866" x14ac:dyDescent="0.2"/>
    <row r="51867" x14ac:dyDescent="0.2"/>
    <row r="51868" x14ac:dyDescent="0.2"/>
    <row r="51869" x14ac:dyDescent="0.2"/>
    <row r="51870" x14ac:dyDescent="0.2"/>
    <row r="51871" x14ac:dyDescent="0.2"/>
    <row r="51872" x14ac:dyDescent="0.2"/>
    <row r="51873" x14ac:dyDescent="0.2"/>
    <row r="51874" x14ac:dyDescent="0.2"/>
    <row r="51875" x14ac:dyDescent="0.2"/>
    <row r="51876" x14ac:dyDescent="0.2"/>
    <row r="51877" x14ac:dyDescent="0.2"/>
    <row r="51878" x14ac:dyDescent="0.2"/>
    <row r="51879" x14ac:dyDescent="0.2"/>
    <row r="51880" x14ac:dyDescent="0.2"/>
    <row r="51881" x14ac:dyDescent="0.2"/>
    <row r="51882" x14ac:dyDescent="0.2"/>
    <row r="51883" x14ac:dyDescent="0.2"/>
    <row r="51884" x14ac:dyDescent="0.2"/>
    <row r="51885" x14ac:dyDescent="0.2"/>
    <row r="51886" x14ac:dyDescent="0.2"/>
    <row r="51887" x14ac:dyDescent="0.2"/>
    <row r="51888" x14ac:dyDescent="0.2"/>
    <row r="51889" x14ac:dyDescent="0.2"/>
    <row r="51890" x14ac:dyDescent="0.2"/>
    <row r="51891" x14ac:dyDescent="0.2"/>
    <row r="51892" x14ac:dyDescent="0.2"/>
    <row r="51893" x14ac:dyDescent="0.2"/>
    <row r="51894" x14ac:dyDescent="0.2"/>
    <row r="51895" x14ac:dyDescent="0.2"/>
    <row r="51896" x14ac:dyDescent="0.2"/>
    <row r="51897" x14ac:dyDescent="0.2"/>
    <row r="51898" x14ac:dyDescent="0.2"/>
    <row r="51899" x14ac:dyDescent="0.2"/>
    <row r="51900" x14ac:dyDescent="0.2"/>
    <row r="51901" x14ac:dyDescent="0.2"/>
    <row r="51902" x14ac:dyDescent="0.2"/>
    <row r="51903" x14ac:dyDescent="0.2"/>
    <row r="51904" x14ac:dyDescent="0.2"/>
    <row r="51905" x14ac:dyDescent="0.2"/>
    <row r="51906" x14ac:dyDescent="0.2"/>
    <row r="51907" x14ac:dyDescent="0.2"/>
    <row r="51908" x14ac:dyDescent="0.2"/>
    <row r="51909" x14ac:dyDescent="0.2"/>
    <row r="51910" x14ac:dyDescent="0.2"/>
    <row r="51911" x14ac:dyDescent="0.2"/>
    <row r="51912" x14ac:dyDescent="0.2"/>
    <row r="51913" x14ac:dyDescent="0.2"/>
    <row r="51914" x14ac:dyDescent="0.2"/>
    <row r="51915" x14ac:dyDescent="0.2"/>
    <row r="51916" x14ac:dyDescent="0.2"/>
    <row r="51917" x14ac:dyDescent="0.2"/>
    <row r="51918" x14ac:dyDescent="0.2"/>
    <row r="51919" x14ac:dyDescent="0.2"/>
    <row r="51920" x14ac:dyDescent="0.2"/>
    <row r="51921" x14ac:dyDescent="0.2"/>
    <row r="51922" x14ac:dyDescent="0.2"/>
    <row r="51923" x14ac:dyDescent="0.2"/>
    <row r="51924" x14ac:dyDescent="0.2"/>
    <row r="51925" x14ac:dyDescent="0.2"/>
    <row r="51926" x14ac:dyDescent="0.2"/>
    <row r="51927" x14ac:dyDescent="0.2"/>
    <row r="51928" x14ac:dyDescent="0.2"/>
    <row r="51929" x14ac:dyDescent="0.2"/>
    <row r="51930" x14ac:dyDescent="0.2"/>
    <row r="51931" x14ac:dyDescent="0.2"/>
    <row r="51932" x14ac:dyDescent="0.2"/>
    <row r="51933" x14ac:dyDescent="0.2"/>
    <row r="51934" x14ac:dyDescent="0.2"/>
    <row r="51935" x14ac:dyDescent="0.2"/>
    <row r="51936" x14ac:dyDescent="0.2"/>
    <row r="51937" x14ac:dyDescent="0.2"/>
    <row r="51938" x14ac:dyDescent="0.2"/>
    <row r="51939" x14ac:dyDescent="0.2"/>
    <row r="51940" x14ac:dyDescent="0.2"/>
    <row r="51941" x14ac:dyDescent="0.2"/>
    <row r="51942" x14ac:dyDescent="0.2"/>
    <row r="51943" x14ac:dyDescent="0.2"/>
    <row r="51944" x14ac:dyDescent="0.2"/>
    <row r="51945" x14ac:dyDescent="0.2"/>
    <row r="51946" x14ac:dyDescent="0.2"/>
    <row r="51947" x14ac:dyDescent="0.2"/>
    <row r="51948" x14ac:dyDescent="0.2"/>
    <row r="51949" x14ac:dyDescent="0.2"/>
    <row r="51950" x14ac:dyDescent="0.2"/>
    <row r="51951" x14ac:dyDescent="0.2"/>
    <row r="51952" x14ac:dyDescent="0.2"/>
    <row r="51953" x14ac:dyDescent="0.2"/>
    <row r="51954" x14ac:dyDescent="0.2"/>
    <row r="51955" x14ac:dyDescent="0.2"/>
    <row r="51956" x14ac:dyDescent="0.2"/>
    <row r="51957" x14ac:dyDescent="0.2"/>
    <row r="51958" x14ac:dyDescent="0.2"/>
    <row r="51959" x14ac:dyDescent="0.2"/>
    <row r="51960" x14ac:dyDescent="0.2"/>
    <row r="51961" x14ac:dyDescent="0.2"/>
    <row r="51962" x14ac:dyDescent="0.2"/>
    <row r="51963" x14ac:dyDescent="0.2"/>
    <row r="51964" x14ac:dyDescent="0.2"/>
    <row r="51965" x14ac:dyDescent="0.2"/>
    <row r="51966" x14ac:dyDescent="0.2"/>
    <row r="51967" x14ac:dyDescent="0.2"/>
    <row r="51968" x14ac:dyDescent="0.2"/>
    <row r="51969" x14ac:dyDescent="0.2"/>
    <row r="51970" x14ac:dyDescent="0.2"/>
    <row r="51971" x14ac:dyDescent="0.2"/>
    <row r="51972" x14ac:dyDescent="0.2"/>
    <row r="51973" x14ac:dyDescent="0.2"/>
    <row r="51974" x14ac:dyDescent="0.2"/>
    <row r="51975" x14ac:dyDescent="0.2"/>
    <row r="51976" x14ac:dyDescent="0.2"/>
    <row r="51977" x14ac:dyDescent="0.2"/>
    <row r="51978" x14ac:dyDescent="0.2"/>
    <row r="51979" x14ac:dyDescent="0.2"/>
    <row r="51980" x14ac:dyDescent="0.2"/>
    <row r="51981" x14ac:dyDescent="0.2"/>
    <row r="51982" x14ac:dyDescent="0.2"/>
    <row r="51983" x14ac:dyDescent="0.2"/>
    <row r="51984" x14ac:dyDescent="0.2"/>
    <row r="51985" x14ac:dyDescent="0.2"/>
    <row r="51986" x14ac:dyDescent="0.2"/>
    <row r="51987" x14ac:dyDescent="0.2"/>
    <row r="51988" x14ac:dyDescent="0.2"/>
    <row r="51989" x14ac:dyDescent="0.2"/>
    <row r="51990" x14ac:dyDescent="0.2"/>
    <row r="51991" x14ac:dyDescent="0.2"/>
    <row r="51992" x14ac:dyDescent="0.2"/>
    <row r="51993" x14ac:dyDescent="0.2"/>
    <row r="51994" x14ac:dyDescent="0.2"/>
    <row r="51995" x14ac:dyDescent="0.2"/>
    <row r="51996" x14ac:dyDescent="0.2"/>
    <row r="51997" x14ac:dyDescent="0.2"/>
    <row r="51998" x14ac:dyDescent="0.2"/>
    <row r="51999" x14ac:dyDescent="0.2"/>
    <row r="52000" x14ac:dyDescent="0.2"/>
    <row r="52001" x14ac:dyDescent="0.2"/>
    <row r="52002" x14ac:dyDescent="0.2"/>
    <row r="52003" x14ac:dyDescent="0.2"/>
    <row r="52004" x14ac:dyDescent="0.2"/>
    <row r="52005" x14ac:dyDescent="0.2"/>
    <row r="52006" x14ac:dyDescent="0.2"/>
    <row r="52007" x14ac:dyDescent="0.2"/>
    <row r="52008" x14ac:dyDescent="0.2"/>
    <row r="52009" x14ac:dyDescent="0.2"/>
    <row r="52010" x14ac:dyDescent="0.2"/>
    <row r="52011" x14ac:dyDescent="0.2"/>
    <row r="52012" x14ac:dyDescent="0.2"/>
    <row r="52013" x14ac:dyDescent="0.2"/>
    <row r="52014" x14ac:dyDescent="0.2"/>
    <row r="52015" x14ac:dyDescent="0.2"/>
    <row r="52016" x14ac:dyDescent="0.2"/>
    <row r="52017" x14ac:dyDescent="0.2"/>
    <row r="52018" x14ac:dyDescent="0.2"/>
    <row r="52019" x14ac:dyDescent="0.2"/>
    <row r="52020" x14ac:dyDescent="0.2"/>
    <row r="52021" x14ac:dyDescent="0.2"/>
    <row r="52022" x14ac:dyDescent="0.2"/>
    <row r="52023" x14ac:dyDescent="0.2"/>
    <row r="52024" x14ac:dyDescent="0.2"/>
    <row r="52025" x14ac:dyDescent="0.2"/>
    <row r="52026" x14ac:dyDescent="0.2"/>
    <row r="52027" x14ac:dyDescent="0.2"/>
    <row r="52028" x14ac:dyDescent="0.2"/>
    <row r="52029" x14ac:dyDescent="0.2"/>
    <row r="52030" x14ac:dyDescent="0.2"/>
    <row r="52031" x14ac:dyDescent="0.2"/>
    <row r="52032" x14ac:dyDescent="0.2"/>
    <row r="52033" x14ac:dyDescent="0.2"/>
    <row r="52034" x14ac:dyDescent="0.2"/>
    <row r="52035" x14ac:dyDescent="0.2"/>
    <row r="52036" x14ac:dyDescent="0.2"/>
    <row r="52037" x14ac:dyDescent="0.2"/>
    <row r="52038" x14ac:dyDescent="0.2"/>
    <row r="52039" x14ac:dyDescent="0.2"/>
    <row r="52040" x14ac:dyDescent="0.2"/>
    <row r="52041" x14ac:dyDescent="0.2"/>
    <row r="52042" x14ac:dyDescent="0.2"/>
    <row r="52043" x14ac:dyDescent="0.2"/>
    <row r="52044" x14ac:dyDescent="0.2"/>
    <row r="52045" x14ac:dyDescent="0.2"/>
    <row r="52046" x14ac:dyDescent="0.2"/>
    <row r="52047" x14ac:dyDescent="0.2"/>
    <row r="52048" x14ac:dyDescent="0.2"/>
    <row r="52049" x14ac:dyDescent="0.2"/>
    <row r="52050" x14ac:dyDescent="0.2"/>
    <row r="52051" x14ac:dyDescent="0.2"/>
    <row r="52052" x14ac:dyDescent="0.2"/>
    <row r="52053" x14ac:dyDescent="0.2"/>
    <row r="52054" x14ac:dyDescent="0.2"/>
    <row r="52055" x14ac:dyDescent="0.2"/>
    <row r="52056" x14ac:dyDescent="0.2"/>
    <row r="52057" x14ac:dyDescent="0.2"/>
    <row r="52058" x14ac:dyDescent="0.2"/>
    <row r="52059" x14ac:dyDescent="0.2"/>
    <row r="52060" x14ac:dyDescent="0.2"/>
    <row r="52061" x14ac:dyDescent="0.2"/>
    <row r="52062" x14ac:dyDescent="0.2"/>
    <row r="52063" x14ac:dyDescent="0.2"/>
    <row r="52064" x14ac:dyDescent="0.2"/>
    <row r="52065" x14ac:dyDescent="0.2"/>
    <row r="52066" x14ac:dyDescent="0.2"/>
    <row r="52067" x14ac:dyDescent="0.2"/>
    <row r="52068" x14ac:dyDescent="0.2"/>
    <row r="52069" x14ac:dyDescent="0.2"/>
    <row r="52070" x14ac:dyDescent="0.2"/>
    <row r="52071" x14ac:dyDescent="0.2"/>
    <row r="52072" x14ac:dyDescent="0.2"/>
    <row r="52073" x14ac:dyDescent="0.2"/>
    <row r="52074" x14ac:dyDescent="0.2"/>
    <row r="52075" x14ac:dyDescent="0.2"/>
    <row r="52076" x14ac:dyDescent="0.2"/>
    <row r="52077" x14ac:dyDescent="0.2"/>
    <row r="52078" x14ac:dyDescent="0.2"/>
    <row r="52079" x14ac:dyDescent="0.2"/>
    <row r="52080" x14ac:dyDescent="0.2"/>
    <row r="52081" x14ac:dyDescent="0.2"/>
    <row r="52082" x14ac:dyDescent="0.2"/>
    <row r="52083" x14ac:dyDescent="0.2"/>
    <row r="52084" x14ac:dyDescent="0.2"/>
    <row r="52085" x14ac:dyDescent="0.2"/>
    <row r="52086" x14ac:dyDescent="0.2"/>
    <row r="52087" x14ac:dyDescent="0.2"/>
    <row r="52088" x14ac:dyDescent="0.2"/>
    <row r="52089" x14ac:dyDescent="0.2"/>
    <row r="52090" x14ac:dyDescent="0.2"/>
    <row r="52091" x14ac:dyDescent="0.2"/>
    <row r="52092" x14ac:dyDescent="0.2"/>
    <row r="52093" x14ac:dyDescent="0.2"/>
    <row r="52094" x14ac:dyDescent="0.2"/>
    <row r="52095" x14ac:dyDescent="0.2"/>
    <row r="52096" x14ac:dyDescent="0.2"/>
    <row r="52097" x14ac:dyDescent="0.2"/>
    <row r="52098" x14ac:dyDescent="0.2"/>
    <row r="52099" x14ac:dyDescent="0.2"/>
    <row r="52100" x14ac:dyDescent="0.2"/>
    <row r="52101" x14ac:dyDescent="0.2"/>
    <row r="52102" x14ac:dyDescent="0.2"/>
    <row r="52103" x14ac:dyDescent="0.2"/>
    <row r="52104" x14ac:dyDescent="0.2"/>
    <row r="52105" x14ac:dyDescent="0.2"/>
    <row r="52106" x14ac:dyDescent="0.2"/>
    <row r="52107" x14ac:dyDescent="0.2"/>
    <row r="52108" x14ac:dyDescent="0.2"/>
    <row r="52109" x14ac:dyDescent="0.2"/>
    <row r="52110" x14ac:dyDescent="0.2"/>
    <row r="52111" x14ac:dyDescent="0.2"/>
    <row r="52112" x14ac:dyDescent="0.2"/>
    <row r="52113" x14ac:dyDescent="0.2"/>
    <row r="52114" x14ac:dyDescent="0.2"/>
    <row r="52115" x14ac:dyDescent="0.2"/>
    <row r="52116" x14ac:dyDescent="0.2"/>
    <row r="52117" x14ac:dyDescent="0.2"/>
    <row r="52118" x14ac:dyDescent="0.2"/>
    <row r="52119" x14ac:dyDescent="0.2"/>
    <row r="52120" x14ac:dyDescent="0.2"/>
    <row r="52121" x14ac:dyDescent="0.2"/>
    <row r="52122" x14ac:dyDescent="0.2"/>
    <row r="52123" x14ac:dyDescent="0.2"/>
    <row r="52124" x14ac:dyDescent="0.2"/>
    <row r="52125" x14ac:dyDescent="0.2"/>
    <row r="52126" x14ac:dyDescent="0.2"/>
    <row r="52127" x14ac:dyDescent="0.2"/>
    <row r="52128" x14ac:dyDescent="0.2"/>
    <row r="52129" x14ac:dyDescent="0.2"/>
    <row r="52130" x14ac:dyDescent="0.2"/>
    <row r="52131" x14ac:dyDescent="0.2"/>
    <row r="52132" x14ac:dyDescent="0.2"/>
    <row r="52133" x14ac:dyDescent="0.2"/>
    <row r="52134" x14ac:dyDescent="0.2"/>
    <row r="52135" x14ac:dyDescent="0.2"/>
    <row r="52136" x14ac:dyDescent="0.2"/>
    <row r="52137" x14ac:dyDescent="0.2"/>
    <row r="52138" x14ac:dyDescent="0.2"/>
    <row r="52139" x14ac:dyDescent="0.2"/>
    <row r="52140" x14ac:dyDescent="0.2"/>
    <row r="52141" x14ac:dyDescent="0.2"/>
    <row r="52142" x14ac:dyDescent="0.2"/>
    <row r="52143" x14ac:dyDescent="0.2"/>
    <row r="52144" x14ac:dyDescent="0.2"/>
    <row r="52145" x14ac:dyDescent="0.2"/>
    <row r="52146" x14ac:dyDescent="0.2"/>
    <row r="52147" x14ac:dyDescent="0.2"/>
    <row r="52148" x14ac:dyDescent="0.2"/>
    <row r="52149" x14ac:dyDescent="0.2"/>
    <row r="52150" x14ac:dyDescent="0.2"/>
    <row r="52151" x14ac:dyDescent="0.2"/>
    <row r="52152" x14ac:dyDescent="0.2"/>
    <row r="52153" x14ac:dyDescent="0.2"/>
    <row r="52154" x14ac:dyDescent="0.2"/>
    <row r="52155" x14ac:dyDescent="0.2"/>
    <row r="52156" x14ac:dyDescent="0.2"/>
    <row r="52157" x14ac:dyDescent="0.2"/>
    <row r="52158" x14ac:dyDescent="0.2"/>
    <row r="52159" x14ac:dyDescent="0.2"/>
    <row r="52160" x14ac:dyDescent="0.2"/>
    <row r="52161" x14ac:dyDescent="0.2"/>
    <row r="52162" x14ac:dyDescent="0.2"/>
    <row r="52163" x14ac:dyDescent="0.2"/>
    <row r="52164" x14ac:dyDescent="0.2"/>
    <row r="52165" x14ac:dyDescent="0.2"/>
    <row r="52166" x14ac:dyDescent="0.2"/>
    <row r="52167" x14ac:dyDescent="0.2"/>
    <row r="52168" x14ac:dyDescent="0.2"/>
    <row r="52169" x14ac:dyDescent="0.2"/>
    <row r="52170" x14ac:dyDescent="0.2"/>
    <row r="52171" x14ac:dyDescent="0.2"/>
    <row r="52172" x14ac:dyDescent="0.2"/>
    <row r="52173" x14ac:dyDescent="0.2"/>
    <row r="52174" x14ac:dyDescent="0.2"/>
    <row r="52175" x14ac:dyDescent="0.2"/>
    <row r="52176" x14ac:dyDescent="0.2"/>
    <row r="52177" x14ac:dyDescent="0.2"/>
    <row r="52178" x14ac:dyDescent="0.2"/>
    <row r="52179" x14ac:dyDescent="0.2"/>
    <row r="52180" x14ac:dyDescent="0.2"/>
    <row r="52181" x14ac:dyDescent="0.2"/>
    <row r="52182" x14ac:dyDescent="0.2"/>
    <row r="52183" x14ac:dyDescent="0.2"/>
    <row r="52184" x14ac:dyDescent="0.2"/>
    <row r="52185" x14ac:dyDescent="0.2"/>
    <row r="52186" x14ac:dyDescent="0.2"/>
    <row r="52187" x14ac:dyDescent="0.2"/>
    <row r="52188" x14ac:dyDescent="0.2"/>
    <row r="52189" x14ac:dyDescent="0.2"/>
    <row r="52190" x14ac:dyDescent="0.2"/>
    <row r="52191" x14ac:dyDescent="0.2"/>
    <row r="52192" x14ac:dyDescent="0.2"/>
    <row r="52193" x14ac:dyDescent="0.2"/>
    <row r="52194" x14ac:dyDescent="0.2"/>
    <row r="52195" x14ac:dyDescent="0.2"/>
    <row r="52196" x14ac:dyDescent="0.2"/>
    <row r="52197" x14ac:dyDescent="0.2"/>
    <row r="52198" x14ac:dyDescent="0.2"/>
    <row r="52199" x14ac:dyDescent="0.2"/>
    <row r="52200" x14ac:dyDescent="0.2"/>
    <row r="52201" x14ac:dyDescent="0.2"/>
    <row r="52202" x14ac:dyDescent="0.2"/>
    <row r="52203" x14ac:dyDescent="0.2"/>
    <row r="52204" x14ac:dyDescent="0.2"/>
    <row r="52205" x14ac:dyDescent="0.2"/>
    <row r="52206" x14ac:dyDescent="0.2"/>
    <row r="52207" x14ac:dyDescent="0.2"/>
    <row r="52208" x14ac:dyDescent="0.2"/>
    <row r="52209" x14ac:dyDescent="0.2"/>
    <row r="52210" x14ac:dyDescent="0.2"/>
    <row r="52211" x14ac:dyDescent="0.2"/>
    <row r="52212" x14ac:dyDescent="0.2"/>
    <row r="52213" x14ac:dyDescent="0.2"/>
    <row r="52214" x14ac:dyDescent="0.2"/>
    <row r="52215" x14ac:dyDescent="0.2"/>
    <row r="52216" x14ac:dyDescent="0.2"/>
    <row r="52217" x14ac:dyDescent="0.2"/>
    <row r="52218" x14ac:dyDescent="0.2"/>
    <row r="52219" x14ac:dyDescent="0.2"/>
    <row r="52220" x14ac:dyDescent="0.2"/>
    <row r="52221" x14ac:dyDescent="0.2"/>
    <row r="52222" x14ac:dyDescent="0.2"/>
    <row r="52223" x14ac:dyDescent="0.2"/>
    <row r="52224" x14ac:dyDescent="0.2"/>
    <row r="52225" x14ac:dyDescent="0.2"/>
    <row r="52226" x14ac:dyDescent="0.2"/>
    <row r="52227" x14ac:dyDescent="0.2"/>
    <row r="52228" x14ac:dyDescent="0.2"/>
    <row r="52229" x14ac:dyDescent="0.2"/>
    <row r="52230" x14ac:dyDescent="0.2"/>
    <row r="52231" x14ac:dyDescent="0.2"/>
    <row r="52232" x14ac:dyDescent="0.2"/>
    <row r="52233" x14ac:dyDescent="0.2"/>
    <row r="52234" x14ac:dyDescent="0.2"/>
    <row r="52235" x14ac:dyDescent="0.2"/>
    <row r="52236" x14ac:dyDescent="0.2"/>
    <row r="52237" x14ac:dyDescent="0.2"/>
    <row r="52238" x14ac:dyDescent="0.2"/>
    <row r="52239" x14ac:dyDescent="0.2"/>
    <row r="52240" x14ac:dyDescent="0.2"/>
    <row r="52241" x14ac:dyDescent="0.2"/>
    <row r="52242" x14ac:dyDescent="0.2"/>
    <row r="52243" x14ac:dyDescent="0.2"/>
    <row r="52244" x14ac:dyDescent="0.2"/>
    <row r="52245" x14ac:dyDescent="0.2"/>
    <row r="52246" x14ac:dyDescent="0.2"/>
    <row r="52247" x14ac:dyDescent="0.2"/>
    <row r="52248" x14ac:dyDescent="0.2"/>
    <row r="52249" x14ac:dyDescent="0.2"/>
    <row r="52250" x14ac:dyDescent="0.2"/>
    <row r="52251" x14ac:dyDescent="0.2"/>
    <row r="52252" x14ac:dyDescent="0.2"/>
    <row r="52253" x14ac:dyDescent="0.2"/>
    <row r="52254" x14ac:dyDescent="0.2"/>
    <row r="52255" x14ac:dyDescent="0.2"/>
    <row r="52256" x14ac:dyDescent="0.2"/>
    <row r="52257" x14ac:dyDescent="0.2"/>
    <row r="52258" x14ac:dyDescent="0.2"/>
    <row r="52259" x14ac:dyDescent="0.2"/>
    <row r="52260" x14ac:dyDescent="0.2"/>
    <row r="52261" x14ac:dyDescent="0.2"/>
    <row r="52262" x14ac:dyDescent="0.2"/>
    <row r="52263" x14ac:dyDescent="0.2"/>
    <row r="52264" x14ac:dyDescent="0.2"/>
    <row r="52265" x14ac:dyDescent="0.2"/>
    <row r="52266" x14ac:dyDescent="0.2"/>
    <row r="52267" x14ac:dyDescent="0.2"/>
    <row r="52268" x14ac:dyDescent="0.2"/>
    <row r="52269" x14ac:dyDescent="0.2"/>
    <row r="52270" x14ac:dyDescent="0.2"/>
    <row r="52271" x14ac:dyDescent="0.2"/>
    <row r="52272" x14ac:dyDescent="0.2"/>
    <row r="52273" x14ac:dyDescent="0.2"/>
    <row r="52274" x14ac:dyDescent="0.2"/>
    <row r="52275" x14ac:dyDescent="0.2"/>
    <row r="52276" x14ac:dyDescent="0.2"/>
    <row r="52277" x14ac:dyDescent="0.2"/>
    <row r="52278" x14ac:dyDescent="0.2"/>
    <row r="52279" x14ac:dyDescent="0.2"/>
    <row r="52280" x14ac:dyDescent="0.2"/>
    <row r="52281" x14ac:dyDescent="0.2"/>
    <row r="52282" x14ac:dyDescent="0.2"/>
    <row r="52283" x14ac:dyDescent="0.2"/>
    <row r="52284" x14ac:dyDescent="0.2"/>
    <row r="52285" x14ac:dyDescent="0.2"/>
    <row r="52286" x14ac:dyDescent="0.2"/>
    <row r="52287" x14ac:dyDescent="0.2"/>
    <row r="52288" x14ac:dyDescent="0.2"/>
    <row r="52289" x14ac:dyDescent="0.2"/>
    <row r="52290" x14ac:dyDescent="0.2"/>
    <row r="52291" x14ac:dyDescent="0.2"/>
    <row r="52292" x14ac:dyDescent="0.2"/>
    <row r="52293" x14ac:dyDescent="0.2"/>
    <row r="52294" x14ac:dyDescent="0.2"/>
    <row r="52295" x14ac:dyDescent="0.2"/>
    <row r="52296" x14ac:dyDescent="0.2"/>
    <row r="52297" x14ac:dyDescent="0.2"/>
    <row r="52298" x14ac:dyDescent="0.2"/>
    <row r="52299" x14ac:dyDescent="0.2"/>
    <row r="52300" x14ac:dyDescent="0.2"/>
    <row r="52301" x14ac:dyDescent="0.2"/>
    <row r="52302" x14ac:dyDescent="0.2"/>
    <row r="52303" x14ac:dyDescent="0.2"/>
    <row r="52304" x14ac:dyDescent="0.2"/>
    <row r="52305" x14ac:dyDescent="0.2"/>
    <row r="52306" x14ac:dyDescent="0.2"/>
    <row r="52307" x14ac:dyDescent="0.2"/>
    <row r="52308" x14ac:dyDescent="0.2"/>
    <row r="52309" x14ac:dyDescent="0.2"/>
    <row r="52310" x14ac:dyDescent="0.2"/>
    <row r="52311" x14ac:dyDescent="0.2"/>
    <row r="52312" x14ac:dyDescent="0.2"/>
    <row r="52313" x14ac:dyDescent="0.2"/>
    <row r="52314" x14ac:dyDescent="0.2"/>
    <row r="52315" x14ac:dyDescent="0.2"/>
    <row r="52316" x14ac:dyDescent="0.2"/>
    <row r="52317" x14ac:dyDescent="0.2"/>
    <row r="52318" x14ac:dyDescent="0.2"/>
    <row r="52319" x14ac:dyDescent="0.2"/>
    <row r="52320" x14ac:dyDescent="0.2"/>
    <row r="52321" x14ac:dyDescent="0.2"/>
    <row r="52322" x14ac:dyDescent="0.2"/>
    <row r="52323" x14ac:dyDescent="0.2"/>
    <row r="52324" x14ac:dyDescent="0.2"/>
    <row r="52325" x14ac:dyDescent="0.2"/>
    <row r="52326" x14ac:dyDescent="0.2"/>
    <row r="52327" x14ac:dyDescent="0.2"/>
    <row r="52328" x14ac:dyDescent="0.2"/>
    <row r="52329" x14ac:dyDescent="0.2"/>
    <row r="52330" x14ac:dyDescent="0.2"/>
    <row r="52331" x14ac:dyDescent="0.2"/>
    <row r="52332" x14ac:dyDescent="0.2"/>
    <row r="52333" x14ac:dyDescent="0.2"/>
    <row r="52334" x14ac:dyDescent="0.2"/>
    <row r="52335" x14ac:dyDescent="0.2"/>
    <row r="52336" x14ac:dyDescent="0.2"/>
    <row r="52337" x14ac:dyDescent="0.2"/>
    <row r="52338" x14ac:dyDescent="0.2"/>
    <row r="52339" x14ac:dyDescent="0.2"/>
    <row r="52340" x14ac:dyDescent="0.2"/>
    <row r="52341" x14ac:dyDescent="0.2"/>
    <row r="52342" x14ac:dyDescent="0.2"/>
    <row r="52343" x14ac:dyDescent="0.2"/>
    <row r="52344" x14ac:dyDescent="0.2"/>
    <row r="52345" x14ac:dyDescent="0.2"/>
    <row r="52346" x14ac:dyDescent="0.2"/>
    <row r="52347" x14ac:dyDescent="0.2"/>
    <row r="52348" x14ac:dyDescent="0.2"/>
    <row r="52349" x14ac:dyDescent="0.2"/>
    <row r="52350" x14ac:dyDescent="0.2"/>
    <row r="52351" x14ac:dyDescent="0.2"/>
    <row r="52352" x14ac:dyDescent="0.2"/>
    <row r="52353" x14ac:dyDescent="0.2"/>
    <row r="52354" x14ac:dyDescent="0.2"/>
    <row r="52355" x14ac:dyDescent="0.2"/>
    <row r="52356" x14ac:dyDescent="0.2"/>
    <row r="52357" x14ac:dyDescent="0.2"/>
    <row r="52358" x14ac:dyDescent="0.2"/>
    <row r="52359" x14ac:dyDescent="0.2"/>
    <row r="52360" x14ac:dyDescent="0.2"/>
    <row r="52361" x14ac:dyDescent="0.2"/>
    <row r="52362" x14ac:dyDescent="0.2"/>
    <row r="52363" x14ac:dyDescent="0.2"/>
    <row r="52364" x14ac:dyDescent="0.2"/>
    <row r="52365" x14ac:dyDescent="0.2"/>
    <row r="52366" x14ac:dyDescent="0.2"/>
    <row r="52367" x14ac:dyDescent="0.2"/>
    <row r="52368" x14ac:dyDescent="0.2"/>
    <row r="52369" x14ac:dyDescent="0.2"/>
    <row r="52370" x14ac:dyDescent="0.2"/>
    <row r="52371" x14ac:dyDescent="0.2"/>
    <row r="52372" x14ac:dyDescent="0.2"/>
    <row r="52373" x14ac:dyDescent="0.2"/>
    <row r="52374" x14ac:dyDescent="0.2"/>
    <row r="52375" x14ac:dyDescent="0.2"/>
    <row r="52376" x14ac:dyDescent="0.2"/>
    <row r="52377" x14ac:dyDescent="0.2"/>
    <row r="52378" x14ac:dyDescent="0.2"/>
    <row r="52379" x14ac:dyDescent="0.2"/>
    <row r="52380" x14ac:dyDescent="0.2"/>
    <row r="52381" x14ac:dyDescent="0.2"/>
    <row r="52382" x14ac:dyDescent="0.2"/>
    <row r="52383" x14ac:dyDescent="0.2"/>
    <row r="52384" x14ac:dyDescent="0.2"/>
    <row r="52385" x14ac:dyDescent="0.2"/>
    <row r="52386" x14ac:dyDescent="0.2"/>
    <row r="52387" x14ac:dyDescent="0.2"/>
    <row r="52388" x14ac:dyDescent="0.2"/>
    <row r="52389" x14ac:dyDescent="0.2"/>
    <row r="52390" x14ac:dyDescent="0.2"/>
    <row r="52391" x14ac:dyDescent="0.2"/>
    <row r="52392" x14ac:dyDescent="0.2"/>
    <row r="52393" x14ac:dyDescent="0.2"/>
    <row r="52394" x14ac:dyDescent="0.2"/>
    <row r="52395" x14ac:dyDescent="0.2"/>
    <row r="52396" x14ac:dyDescent="0.2"/>
    <row r="52397" x14ac:dyDescent="0.2"/>
    <row r="52398" x14ac:dyDescent="0.2"/>
    <row r="52399" x14ac:dyDescent="0.2"/>
    <row r="52400" x14ac:dyDescent="0.2"/>
    <row r="52401" x14ac:dyDescent="0.2"/>
    <row r="52402" x14ac:dyDescent="0.2"/>
    <row r="52403" x14ac:dyDescent="0.2"/>
    <row r="52404" x14ac:dyDescent="0.2"/>
    <row r="52405" x14ac:dyDescent="0.2"/>
    <row r="52406" x14ac:dyDescent="0.2"/>
    <row r="52407" x14ac:dyDescent="0.2"/>
    <row r="52408" x14ac:dyDescent="0.2"/>
    <row r="52409" x14ac:dyDescent="0.2"/>
    <row r="52410" x14ac:dyDescent="0.2"/>
    <row r="52411" x14ac:dyDescent="0.2"/>
    <row r="52412" x14ac:dyDescent="0.2"/>
    <row r="52413" x14ac:dyDescent="0.2"/>
    <row r="52414" x14ac:dyDescent="0.2"/>
    <row r="52415" x14ac:dyDescent="0.2"/>
    <row r="52416" x14ac:dyDescent="0.2"/>
    <row r="52417" x14ac:dyDescent="0.2"/>
    <row r="52418" x14ac:dyDescent="0.2"/>
    <row r="52419" x14ac:dyDescent="0.2"/>
    <row r="52420" x14ac:dyDescent="0.2"/>
    <row r="52421" x14ac:dyDescent="0.2"/>
    <row r="52422" x14ac:dyDescent="0.2"/>
    <row r="52423" x14ac:dyDescent="0.2"/>
    <row r="52424" x14ac:dyDescent="0.2"/>
    <row r="52425" x14ac:dyDescent="0.2"/>
    <row r="52426" x14ac:dyDescent="0.2"/>
    <row r="52427" x14ac:dyDescent="0.2"/>
    <row r="52428" x14ac:dyDescent="0.2"/>
    <row r="52429" x14ac:dyDescent="0.2"/>
    <row r="52430" x14ac:dyDescent="0.2"/>
    <row r="52431" x14ac:dyDescent="0.2"/>
    <row r="52432" x14ac:dyDescent="0.2"/>
    <row r="52433" x14ac:dyDescent="0.2"/>
    <row r="52434" x14ac:dyDescent="0.2"/>
    <row r="52435" x14ac:dyDescent="0.2"/>
    <row r="52436" x14ac:dyDescent="0.2"/>
    <row r="52437" x14ac:dyDescent="0.2"/>
    <row r="52438" x14ac:dyDescent="0.2"/>
    <row r="52439" x14ac:dyDescent="0.2"/>
    <row r="52440" x14ac:dyDescent="0.2"/>
    <row r="52441" x14ac:dyDescent="0.2"/>
    <row r="52442" x14ac:dyDescent="0.2"/>
    <row r="52443" x14ac:dyDescent="0.2"/>
    <row r="52444" x14ac:dyDescent="0.2"/>
    <row r="52445" x14ac:dyDescent="0.2"/>
    <row r="52446" x14ac:dyDescent="0.2"/>
    <row r="52447" x14ac:dyDescent="0.2"/>
    <row r="52448" x14ac:dyDescent="0.2"/>
    <row r="52449" x14ac:dyDescent="0.2"/>
    <row r="52450" x14ac:dyDescent="0.2"/>
    <row r="52451" x14ac:dyDescent="0.2"/>
    <row r="52452" x14ac:dyDescent="0.2"/>
    <row r="52453" x14ac:dyDescent="0.2"/>
    <row r="52454" x14ac:dyDescent="0.2"/>
    <row r="52455" x14ac:dyDescent="0.2"/>
    <row r="52456" x14ac:dyDescent="0.2"/>
    <row r="52457" x14ac:dyDescent="0.2"/>
    <row r="52458" x14ac:dyDescent="0.2"/>
    <row r="52459" x14ac:dyDescent="0.2"/>
    <row r="52460" x14ac:dyDescent="0.2"/>
    <row r="52461" x14ac:dyDescent="0.2"/>
    <row r="52462" x14ac:dyDescent="0.2"/>
    <row r="52463" x14ac:dyDescent="0.2"/>
    <row r="52464" x14ac:dyDescent="0.2"/>
    <row r="52465" x14ac:dyDescent="0.2"/>
    <row r="52466" x14ac:dyDescent="0.2"/>
    <row r="52467" x14ac:dyDescent="0.2"/>
    <row r="52468" x14ac:dyDescent="0.2"/>
    <row r="52469" x14ac:dyDescent="0.2"/>
    <row r="52470" x14ac:dyDescent="0.2"/>
    <row r="52471" x14ac:dyDescent="0.2"/>
    <row r="52472" x14ac:dyDescent="0.2"/>
    <row r="52473" x14ac:dyDescent="0.2"/>
    <row r="52474" x14ac:dyDescent="0.2"/>
    <row r="52475" x14ac:dyDescent="0.2"/>
    <row r="52476" x14ac:dyDescent="0.2"/>
    <row r="52477" x14ac:dyDescent="0.2"/>
    <row r="52478" x14ac:dyDescent="0.2"/>
    <row r="52479" x14ac:dyDescent="0.2"/>
    <row r="52480" x14ac:dyDescent="0.2"/>
    <row r="52481" x14ac:dyDescent="0.2"/>
    <row r="52482" x14ac:dyDescent="0.2"/>
    <row r="52483" x14ac:dyDescent="0.2"/>
    <row r="52484" x14ac:dyDescent="0.2"/>
    <row r="52485" x14ac:dyDescent="0.2"/>
    <row r="52486" x14ac:dyDescent="0.2"/>
    <row r="52487" x14ac:dyDescent="0.2"/>
    <row r="52488" x14ac:dyDescent="0.2"/>
    <row r="52489" x14ac:dyDescent="0.2"/>
    <row r="52490" x14ac:dyDescent="0.2"/>
    <row r="52491" x14ac:dyDescent="0.2"/>
    <row r="52492" x14ac:dyDescent="0.2"/>
    <row r="52493" x14ac:dyDescent="0.2"/>
    <row r="52494" x14ac:dyDescent="0.2"/>
    <row r="52495" x14ac:dyDescent="0.2"/>
    <row r="52496" x14ac:dyDescent="0.2"/>
    <row r="52497" x14ac:dyDescent="0.2"/>
    <row r="52498" x14ac:dyDescent="0.2"/>
    <row r="52499" x14ac:dyDescent="0.2"/>
    <row r="52500" x14ac:dyDescent="0.2"/>
    <row r="52501" x14ac:dyDescent="0.2"/>
    <row r="52502" x14ac:dyDescent="0.2"/>
    <row r="52503" x14ac:dyDescent="0.2"/>
    <row r="52504" x14ac:dyDescent="0.2"/>
    <row r="52505" x14ac:dyDescent="0.2"/>
    <row r="52506" x14ac:dyDescent="0.2"/>
    <row r="52507" x14ac:dyDescent="0.2"/>
    <row r="52508" x14ac:dyDescent="0.2"/>
    <row r="52509" x14ac:dyDescent="0.2"/>
    <row r="52510" x14ac:dyDescent="0.2"/>
    <row r="52511" x14ac:dyDescent="0.2"/>
    <row r="52512" x14ac:dyDescent="0.2"/>
    <row r="52513" x14ac:dyDescent="0.2"/>
    <row r="52514" x14ac:dyDescent="0.2"/>
    <row r="52515" x14ac:dyDescent="0.2"/>
    <row r="52516" x14ac:dyDescent="0.2"/>
    <row r="52517" x14ac:dyDescent="0.2"/>
    <row r="52518" x14ac:dyDescent="0.2"/>
    <row r="52519" x14ac:dyDescent="0.2"/>
    <row r="52520" x14ac:dyDescent="0.2"/>
    <row r="52521" x14ac:dyDescent="0.2"/>
    <row r="52522" x14ac:dyDescent="0.2"/>
    <row r="52523" x14ac:dyDescent="0.2"/>
    <row r="52524" x14ac:dyDescent="0.2"/>
    <row r="52525" x14ac:dyDescent="0.2"/>
    <row r="52526" x14ac:dyDescent="0.2"/>
    <row r="52527" x14ac:dyDescent="0.2"/>
    <row r="52528" x14ac:dyDescent="0.2"/>
    <row r="52529" x14ac:dyDescent="0.2"/>
    <row r="52530" x14ac:dyDescent="0.2"/>
    <row r="52531" x14ac:dyDescent="0.2"/>
    <row r="52532" x14ac:dyDescent="0.2"/>
    <row r="52533" x14ac:dyDescent="0.2"/>
    <row r="52534" x14ac:dyDescent="0.2"/>
    <row r="52535" x14ac:dyDescent="0.2"/>
    <row r="52536" x14ac:dyDescent="0.2"/>
    <row r="52537" x14ac:dyDescent="0.2"/>
    <row r="52538" x14ac:dyDescent="0.2"/>
    <row r="52539" x14ac:dyDescent="0.2"/>
    <row r="52540" x14ac:dyDescent="0.2"/>
    <row r="52541" x14ac:dyDescent="0.2"/>
    <row r="52542" x14ac:dyDescent="0.2"/>
    <row r="52543" x14ac:dyDescent="0.2"/>
    <row r="52544" x14ac:dyDescent="0.2"/>
    <row r="52545" x14ac:dyDescent="0.2"/>
    <row r="52546" x14ac:dyDescent="0.2"/>
    <row r="52547" x14ac:dyDescent="0.2"/>
    <row r="52548" x14ac:dyDescent="0.2"/>
    <row r="52549" x14ac:dyDescent="0.2"/>
    <row r="52550" x14ac:dyDescent="0.2"/>
    <row r="52551" x14ac:dyDescent="0.2"/>
    <row r="52552" x14ac:dyDescent="0.2"/>
    <row r="52553" x14ac:dyDescent="0.2"/>
    <row r="52554" x14ac:dyDescent="0.2"/>
    <row r="52555" x14ac:dyDescent="0.2"/>
    <row r="52556" x14ac:dyDescent="0.2"/>
    <row r="52557" x14ac:dyDescent="0.2"/>
    <row r="52558" x14ac:dyDescent="0.2"/>
    <row r="52559" x14ac:dyDescent="0.2"/>
    <row r="52560" x14ac:dyDescent="0.2"/>
    <row r="52561" x14ac:dyDescent="0.2"/>
    <row r="52562" x14ac:dyDescent="0.2"/>
    <row r="52563" x14ac:dyDescent="0.2"/>
    <row r="52564" x14ac:dyDescent="0.2"/>
    <row r="52565" x14ac:dyDescent="0.2"/>
    <row r="52566" x14ac:dyDescent="0.2"/>
    <row r="52567" x14ac:dyDescent="0.2"/>
    <row r="52568" x14ac:dyDescent="0.2"/>
    <row r="52569" x14ac:dyDescent="0.2"/>
    <row r="52570" x14ac:dyDescent="0.2"/>
    <row r="52571" x14ac:dyDescent="0.2"/>
    <row r="52572" x14ac:dyDescent="0.2"/>
    <row r="52573" x14ac:dyDescent="0.2"/>
    <row r="52574" x14ac:dyDescent="0.2"/>
    <row r="52575" x14ac:dyDescent="0.2"/>
    <row r="52576" x14ac:dyDescent="0.2"/>
    <row r="52577" x14ac:dyDescent="0.2"/>
    <row r="52578" x14ac:dyDescent="0.2"/>
    <row r="52579" x14ac:dyDescent="0.2"/>
    <row r="52580" x14ac:dyDescent="0.2"/>
    <row r="52581" x14ac:dyDescent="0.2"/>
    <row r="52582" x14ac:dyDescent="0.2"/>
    <row r="52583" x14ac:dyDescent="0.2"/>
    <row r="52584" x14ac:dyDescent="0.2"/>
    <row r="52585" x14ac:dyDescent="0.2"/>
    <row r="52586" x14ac:dyDescent="0.2"/>
    <row r="52587" x14ac:dyDescent="0.2"/>
    <row r="52588" x14ac:dyDescent="0.2"/>
    <row r="52589" x14ac:dyDescent="0.2"/>
    <row r="52590" x14ac:dyDescent="0.2"/>
    <row r="52591" x14ac:dyDescent="0.2"/>
    <row r="52592" x14ac:dyDescent="0.2"/>
    <row r="52593" x14ac:dyDescent="0.2"/>
    <row r="52594" x14ac:dyDescent="0.2"/>
    <row r="52595" x14ac:dyDescent="0.2"/>
    <row r="52596" x14ac:dyDescent="0.2"/>
    <row r="52597" x14ac:dyDescent="0.2"/>
    <row r="52598" x14ac:dyDescent="0.2"/>
    <row r="52599" x14ac:dyDescent="0.2"/>
    <row r="52600" x14ac:dyDescent="0.2"/>
    <row r="52601" x14ac:dyDescent="0.2"/>
    <row r="52602" x14ac:dyDescent="0.2"/>
    <row r="52603" x14ac:dyDescent="0.2"/>
    <row r="52604" x14ac:dyDescent="0.2"/>
    <row r="52605" x14ac:dyDescent="0.2"/>
    <row r="52606" x14ac:dyDescent="0.2"/>
    <row r="52607" x14ac:dyDescent="0.2"/>
    <row r="52608" x14ac:dyDescent="0.2"/>
    <row r="52609" x14ac:dyDescent="0.2"/>
    <row r="52610" x14ac:dyDescent="0.2"/>
    <row r="52611" x14ac:dyDescent="0.2"/>
    <row r="52612" x14ac:dyDescent="0.2"/>
    <row r="52613" x14ac:dyDescent="0.2"/>
    <row r="52614" x14ac:dyDescent="0.2"/>
    <row r="52615" x14ac:dyDescent="0.2"/>
    <row r="52616" x14ac:dyDescent="0.2"/>
    <row r="52617" x14ac:dyDescent="0.2"/>
    <row r="52618" x14ac:dyDescent="0.2"/>
    <row r="52619" x14ac:dyDescent="0.2"/>
    <row r="52620" x14ac:dyDescent="0.2"/>
    <row r="52621" x14ac:dyDescent="0.2"/>
    <row r="52622" x14ac:dyDescent="0.2"/>
    <row r="52623" x14ac:dyDescent="0.2"/>
    <row r="52624" x14ac:dyDescent="0.2"/>
    <row r="52625" x14ac:dyDescent="0.2"/>
    <row r="52626" x14ac:dyDescent="0.2"/>
    <row r="52627" x14ac:dyDescent="0.2"/>
    <row r="52628" x14ac:dyDescent="0.2"/>
    <row r="52629" x14ac:dyDescent="0.2"/>
    <row r="52630" x14ac:dyDescent="0.2"/>
    <row r="52631" x14ac:dyDescent="0.2"/>
    <row r="52632" x14ac:dyDescent="0.2"/>
    <row r="52633" x14ac:dyDescent="0.2"/>
    <row r="52634" x14ac:dyDescent="0.2"/>
    <row r="52635" x14ac:dyDescent="0.2"/>
    <row r="52636" x14ac:dyDescent="0.2"/>
    <row r="52637" x14ac:dyDescent="0.2"/>
    <row r="52638" x14ac:dyDescent="0.2"/>
    <row r="52639" x14ac:dyDescent="0.2"/>
    <row r="52640" x14ac:dyDescent="0.2"/>
    <row r="52641" x14ac:dyDescent="0.2"/>
    <row r="52642" x14ac:dyDescent="0.2"/>
    <row r="52643" x14ac:dyDescent="0.2"/>
    <row r="52644" x14ac:dyDescent="0.2"/>
    <row r="52645" x14ac:dyDescent="0.2"/>
    <row r="52646" x14ac:dyDescent="0.2"/>
    <row r="52647" x14ac:dyDescent="0.2"/>
    <row r="52648" x14ac:dyDescent="0.2"/>
    <row r="52649" x14ac:dyDescent="0.2"/>
    <row r="52650" x14ac:dyDescent="0.2"/>
    <row r="52651" x14ac:dyDescent="0.2"/>
    <row r="52652" x14ac:dyDescent="0.2"/>
    <row r="52653" x14ac:dyDescent="0.2"/>
    <row r="52654" x14ac:dyDescent="0.2"/>
    <row r="52655" x14ac:dyDescent="0.2"/>
    <row r="52656" x14ac:dyDescent="0.2"/>
    <row r="52657" x14ac:dyDescent="0.2"/>
    <row r="52658" x14ac:dyDescent="0.2"/>
    <row r="52659" x14ac:dyDescent="0.2"/>
    <row r="52660" x14ac:dyDescent="0.2"/>
    <row r="52661" x14ac:dyDescent="0.2"/>
    <row r="52662" x14ac:dyDescent="0.2"/>
    <row r="52663" x14ac:dyDescent="0.2"/>
    <row r="52664" x14ac:dyDescent="0.2"/>
    <row r="52665" x14ac:dyDescent="0.2"/>
    <row r="52666" x14ac:dyDescent="0.2"/>
    <row r="52667" x14ac:dyDescent="0.2"/>
    <row r="52668" x14ac:dyDescent="0.2"/>
    <row r="52669" x14ac:dyDescent="0.2"/>
    <row r="52670" x14ac:dyDescent="0.2"/>
    <row r="52671" x14ac:dyDescent="0.2"/>
    <row r="52672" x14ac:dyDescent="0.2"/>
    <row r="52673" x14ac:dyDescent="0.2"/>
    <row r="52674" x14ac:dyDescent="0.2"/>
    <row r="52675" x14ac:dyDescent="0.2"/>
    <row r="52676" x14ac:dyDescent="0.2"/>
    <row r="52677" x14ac:dyDescent="0.2"/>
    <row r="52678" x14ac:dyDescent="0.2"/>
    <row r="52679" x14ac:dyDescent="0.2"/>
    <row r="52680" x14ac:dyDescent="0.2"/>
    <row r="52681" x14ac:dyDescent="0.2"/>
    <row r="52682" x14ac:dyDescent="0.2"/>
    <row r="52683" x14ac:dyDescent="0.2"/>
    <row r="52684" x14ac:dyDescent="0.2"/>
    <row r="52685" x14ac:dyDescent="0.2"/>
    <row r="52686" x14ac:dyDescent="0.2"/>
    <row r="52687" x14ac:dyDescent="0.2"/>
    <row r="52688" x14ac:dyDescent="0.2"/>
    <row r="52689" x14ac:dyDescent="0.2"/>
    <row r="52690" x14ac:dyDescent="0.2"/>
    <row r="52691" x14ac:dyDescent="0.2"/>
    <row r="52692" x14ac:dyDescent="0.2"/>
    <row r="52693" x14ac:dyDescent="0.2"/>
    <row r="52694" x14ac:dyDescent="0.2"/>
    <row r="52695" x14ac:dyDescent="0.2"/>
    <row r="52696" x14ac:dyDescent="0.2"/>
    <row r="52697" x14ac:dyDescent="0.2"/>
    <row r="52698" x14ac:dyDescent="0.2"/>
    <row r="52699" x14ac:dyDescent="0.2"/>
    <row r="52700" x14ac:dyDescent="0.2"/>
    <row r="52701" x14ac:dyDescent="0.2"/>
    <row r="52702" x14ac:dyDescent="0.2"/>
    <row r="52703" x14ac:dyDescent="0.2"/>
    <row r="52704" x14ac:dyDescent="0.2"/>
    <row r="52705" x14ac:dyDescent="0.2"/>
    <row r="52706" x14ac:dyDescent="0.2"/>
    <row r="52707" x14ac:dyDescent="0.2"/>
    <row r="52708" x14ac:dyDescent="0.2"/>
    <row r="52709" x14ac:dyDescent="0.2"/>
    <row r="52710" x14ac:dyDescent="0.2"/>
    <row r="52711" x14ac:dyDescent="0.2"/>
    <row r="52712" x14ac:dyDescent="0.2"/>
    <row r="52713" x14ac:dyDescent="0.2"/>
    <row r="52714" x14ac:dyDescent="0.2"/>
    <row r="52715" x14ac:dyDescent="0.2"/>
    <row r="52716" x14ac:dyDescent="0.2"/>
    <row r="52717" x14ac:dyDescent="0.2"/>
    <row r="52718" x14ac:dyDescent="0.2"/>
    <row r="52719" x14ac:dyDescent="0.2"/>
    <row r="52720" x14ac:dyDescent="0.2"/>
    <row r="52721" x14ac:dyDescent="0.2"/>
    <row r="52722" x14ac:dyDescent="0.2"/>
    <row r="52723" x14ac:dyDescent="0.2"/>
    <row r="52724" x14ac:dyDescent="0.2"/>
    <row r="52725" x14ac:dyDescent="0.2"/>
    <row r="52726" x14ac:dyDescent="0.2"/>
    <row r="52727" x14ac:dyDescent="0.2"/>
    <row r="52728" x14ac:dyDescent="0.2"/>
    <row r="52729" x14ac:dyDescent="0.2"/>
    <row r="52730" x14ac:dyDescent="0.2"/>
    <row r="52731" x14ac:dyDescent="0.2"/>
    <row r="52732" x14ac:dyDescent="0.2"/>
    <row r="52733" x14ac:dyDescent="0.2"/>
    <row r="52734" x14ac:dyDescent="0.2"/>
    <row r="52735" x14ac:dyDescent="0.2"/>
    <row r="52736" x14ac:dyDescent="0.2"/>
    <row r="52737" x14ac:dyDescent="0.2"/>
    <row r="52738" x14ac:dyDescent="0.2"/>
    <row r="52739" x14ac:dyDescent="0.2"/>
    <row r="52740" x14ac:dyDescent="0.2"/>
    <row r="52741" x14ac:dyDescent="0.2"/>
    <row r="52742" x14ac:dyDescent="0.2"/>
    <row r="52743" x14ac:dyDescent="0.2"/>
    <row r="52744" x14ac:dyDescent="0.2"/>
    <row r="52745" x14ac:dyDescent="0.2"/>
    <row r="52746" x14ac:dyDescent="0.2"/>
    <row r="52747" x14ac:dyDescent="0.2"/>
    <row r="52748" x14ac:dyDescent="0.2"/>
    <row r="52749" x14ac:dyDescent="0.2"/>
    <row r="52750" x14ac:dyDescent="0.2"/>
    <row r="52751" x14ac:dyDescent="0.2"/>
    <row r="52752" x14ac:dyDescent="0.2"/>
    <row r="52753" x14ac:dyDescent="0.2"/>
    <row r="52754" x14ac:dyDescent="0.2"/>
    <row r="52755" x14ac:dyDescent="0.2"/>
    <row r="52756" x14ac:dyDescent="0.2"/>
    <row r="52757" x14ac:dyDescent="0.2"/>
    <row r="52758" x14ac:dyDescent="0.2"/>
    <row r="52759" x14ac:dyDescent="0.2"/>
    <row r="52760" x14ac:dyDescent="0.2"/>
    <row r="52761" x14ac:dyDescent="0.2"/>
    <row r="52762" x14ac:dyDescent="0.2"/>
    <row r="52763" x14ac:dyDescent="0.2"/>
    <row r="52764" x14ac:dyDescent="0.2"/>
    <row r="52765" x14ac:dyDescent="0.2"/>
    <row r="52766" x14ac:dyDescent="0.2"/>
    <row r="52767" x14ac:dyDescent="0.2"/>
    <row r="52768" x14ac:dyDescent="0.2"/>
    <row r="52769" x14ac:dyDescent="0.2"/>
    <row r="52770" x14ac:dyDescent="0.2"/>
    <row r="52771" x14ac:dyDescent="0.2"/>
    <row r="52772" x14ac:dyDescent="0.2"/>
    <row r="52773" x14ac:dyDescent="0.2"/>
    <row r="52774" x14ac:dyDescent="0.2"/>
    <row r="52775" x14ac:dyDescent="0.2"/>
    <row r="52776" x14ac:dyDescent="0.2"/>
    <row r="52777" x14ac:dyDescent="0.2"/>
    <row r="52778" x14ac:dyDescent="0.2"/>
    <row r="52779" x14ac:dyDescent="0.2"/>
    <row r="52780" x14ac:dyDescent="0.2"/>
    <row r="52781" x14ac:dyDescent="0.2"/>
    <row r="52782" x14ac:dyDescent="0.2"/>
    <row r="52783" x14ac:dyDescent="0.2"/>
    <row r="52784" x14ac:dyDescent="0.2"/>
    <row r="52785" x14ac:dyDescent="0.2"/>
    <row r="52786" x14ac:dyDescent="0.2"/>
    <row r="52787" x14ac:dyDescent="0.2"/>
    <row r="52788" x14ac:dyDescent="0.2"/>
    <row r="52789" x14ac:dyDescent="0.2"/>
    <row r="52790" x14ac:dyDescent="0.2"/>
    <row r="52791" x14ac:dyDescent="0.2"/>
    <row r="52792" x14ac:dyDescent="0.2"/>
    <row r="52793" x14ac:dyDescent="0.2"/>
    <row r="52794" x14ac:dyDescent="0.2"/>
    <row r="52795" x14ac:dyDescent="0.2"/>
    <row r="52796" x14ac:dyDescent="0.2"/>
    <row r="52797" x14ac:dyDescent="0.2"/>
    <row r="52798" x14ac:dyDescent="0.2"/>
    <row r="52799" x14ac:dyDescent="0.2"/>
    <row r="52800" x14ac:dyDescent="0.2"/>
    <row r="52801" x14ac:dyDescent="0.2"/>
    <row r="52802" x14ac:dyDescent="0.2"/>
    <row r="52803" x14ac:dyDescent="0.2"/>
    <row r="52804" x14ac:dyDescent="0.2"/>
    <row r="52805" x14ac:dyDescent="0.2"/>
    <row r="52806" x14ac:dyDescent="0.2"/>
    <row r="52807" x14ac:dyDescent="0.2"/>
    <row r="52808" x14ac:dyDescent="0.2"/>
    <row r="52809" x14ac:dyDescent="0.2"/>
    <row r="52810" x14ac:dyDescent="0.2"/>
    <row r="52811" x14ac:dyDescent="0.2"/>
    <row r="52812" x14ac:dyDescent="0.2"/>
    <row r="52813" x14ac:dyDescent="0.2"/>
    <row r="52814" x14ac:dyDescent="0.2"/>
    <row r="52815" x14ac:dyDescent="0.2"/>
    <row r="52816" x14ac:dyDescent="0.2"/>
    <row r="52817" x14ac:dyDescent="0.2"/>
    <row r="52818" x14ac:dyDescent="0.2"/>
    <row r="52819" x14ac:dyDescent="0.2"/>
    <row r="52820" x14ac:dyDescent="0.2"/>
    <row r="52821" x14ac:dyDescent="0.2"/>
    <row r="52822" x14ac:dyDescent="0.2"/>
    <row r="52823" x14ac:dyDescent="0.2"/>
    <row r="52824" x14ac:dyDescent="0.2"/>
    <row r="52825" x14ac:dyDescent="0.2"/>
    <row r="52826" x14ac:dyDescent="0.2"/>
    <row r="52827" x14ac:dyDescent="0.2"/>
    <row r="52828" x14ac:dyDescent="0.2"/>
    <row r="52829" x14ac:dyDescent="0.2"/>
    <row r="52830" x14ac:dyDescent="0.2"/>
    <row r="52831" x14ac:dyDescent="0.2"/>
    <row r="52832" x14ac:dyDescent="0.2"/>
    <row r="52833" x14ac:dyDescent="0.2"/>
    <row r="52834" x14ac:dyDescent="0.2"/>
    <row r="52835" x14ac:dyDescent="0.2"/>
    <row r="52836" x14ac:dyDescent="0.2"/>
    <row r="52837" x14ac:dyDescent="0.2"/>
    <row r="52838" x14ac:dyDescent="0.2"/>
    <row r="52839" x14ac:dyDescent="0.2"/>
    <row r="52840" x14ac:dyDescent="0.2"/>
    <row r="52841" x14ac:dyDescent="0.2"/>
    <row r="52842" x14ac:dyDescent="0.2"/>
    <row r="52843" x14ac:dyDescent="0.2"/>
    <row r="52844" x14ac:dyDescent="0.2"/>
    <row r="52845" x14ac:dyDescent="0.2"/>
    <row r="52846" x14ac:dyDescent="0.2"/>
    <row r="52847" x14ac:dyDescent="0.2"/>
    <row r="52848" x14ac:dyDescent="0.2"/>
    <row r="52849" x14ac:dyDescent="0.2"/>
    <row r="52850" x14ac:dyDescent="0.2"/>
    <row r="52851" x14ac:dyDescent="0.2"/>
    <row r="52852" x14ac:dyDescent="0.2"/>
    <row r="52853" x14ac:dyDescent="0.2"/>
    <row r="52854" x14ac:dyDescent="0.2"/>
    <row r="52855" x14ac:dyDescent="0.2"/>
    <row r="52856" x14ac:dyDescent="0.2"/>
    <row r="52857" x14ac:dyDescent="0.2"/>
    <row r="52858" x14ac:dyDescent="0.2"/>
    <row r="52859" x14ac:dyDescent="0.2"/>
    <row r="52860" x14ac:dyDescent="0.2"/>
    <row r="52861" x14ac:dyDescent="0.2"/>
    <row r="52862" x14ac:dyDescent="0.2"/>
    <row r="52863" x14ac:dyDescent="0.2"/>
    <row r="52864" x14ac:dyDescent="0.2"/>
    <row r="52865" x14ac:dyDescent="0.2"/>
    <row r="52866" x14ac:dyDescent="0.2"/>
    <row r="52867" x14ac:dyDescent="0.2"/>
    <row r="52868" x14ac:dyDescent="0.2"/>
    <row r="52869" x14ac:dyDescent="0.2"/>
    <row r="52870" x14ac:dyDescent="0.2"/>
    <row r="52871" x14ac:dyDescent="0.2"/>
    <row r="52872" x14ac:dyDescent="0.2"/>
    <row r="52873" x14ac:dyDescent="0.2"/>
    <row r="52874" x14ac:dyDescent="0.2"/>
    <row r="52875" x14ac:dyDescent="0.2"/>
    <row r="52876" x14ac:dyDescent="0.2"/>
    <row r="52877" x14ac:dyDescent="0.2"/>
    <row r="52878" x14ac:dyDescent="0.2"/>
    <row r="52879" x14ac:dyDescent="0.2"/>
    <row r="52880" x14ac:dyDescent="0.2"/>
    <row r="52881" x14ac:dyDescent="0.2"/>
    <row r="52882" x14ac:dyDescent="0.2"/>
    <row r="52883" x14ac:dyDescent="0.2"/>
    <row r="52884" x14ac:dyDescent="0.2"/>
    <row r="52885" x14ac:dyDescent="0.2"/>
    <row r="52886" x14ac:dyDescent="0.2"/>
    <row r="52887" x14ac:dyDescent="0.2"/>
    <row r="52888" x14ac:dyDescent="0.2"/>
    <row r="52889" x14ac:dyDescent="0.2"/>
    <row r="52890" x14ac:dyDescent="0.2"/>
    <row r="52891" x14ac:dyDescent="0.2"/>
    <row r="52892" x14ac:dyDescent="0.2"/>
    <row r="52893" x14ac:dyDescent="0.2"/>
    <row r="52894" x14ac:dyDescent="0.2"/>
    <row r="52895" x14ac:dyDescent="0.2"/>
    <row r="52896" x14ac:dyDescent="0.2"/>
    <row r="52897" x14ac:dyDescent="0.2"/>
    <row r="52898" x14ac:dyDescent="0.2"/>
    <row r="52899" x14ac:dyDescent="0.2"/>
    <row r="52900" x14ac:dyDescent="0.2"/>
    <row r="52901" x14ac:dyDescent="0.2"/>
    <row r="52902" x14ac:dyDescent="0.2"/>
    <row r="52903" x14ac:dyDescent="0.2"/>
    <row r="52904" x14ac:dyDescent="0.2"/>
    <row r="52905" x14ac:dyDescent="0.2"/>
    <row r="52906" x14ac:dyDescent="0.2"/>
    <row r="52907" x14ac:dyDescent="0.2"/>
    <row r="52908" x14ac:dyDescent="0.2"/>
    <row r="52909" x14ac:dyDescent="0.2"/>
    <row r="52910" x14ac:dyDescent="0.2"/>
    <row r="52911" x14ac:dyDescent="0.2"/>
    <row r="52912" x14ac:dyDescent="0.2"/>
    <row r="52913" x14ac:dyDescent="0.2"/>
    <row r="52914" x14ac:dyDescent="0.2"/>
    <row r="52915" x14ac:dyDescent="0.2"/>
    <row r="52916" x14ac:dyDescent="0.2"/>
    <row r="52917" x14ac:dyDescent="0.2"/>
    <row r="52918" x14ac:dyDescent="0.2"/>
    <row r="52919" x14ac:dyDescent="0.2"/>
    <row r="52920" x14ac:dyDescent="0.2"/>
    <row r="52921" x14ac:dyDescent="0.2"/>
    <row r="52922" x14ac:dyDescent="0.2"/>
    <row r="52923" x14ac:dyDescent="0.2"/>
    <row r="52924" x14ac:dyDescent="0.2"/>
    <row r="52925" x14ac:dyDescent="0.2"/>
    <row r="52926" x14ac:dyDescent="0.2"/>
    <row r="52927" x14ac:dyDescent="0.2"/>
    <row r="52928" x14ac:dyDescent="0.2"/>
    <row r="52929" x14ac:dyDescent="0.2"/>
    <row r="52930" x14ac:dyDescent="0.2"/>
    <row r="52931" x14ac:dyDescent="0.2"/>
    <row r="52932" x14ac:dyDescent="0.2"/>
    <row r="52933" x14ac:dyDescent="0.2"/>
    <row r="52934" x14ac:dyDescent="0.2"/>
    <row r="52935" x14ac:dyDescent="0.2"/>
    <row r="52936" x14ac:dyDescent="0.2"/>
    <row r="52937" x14ac:dyDescent="0.2"/>
    <row r="52938" x14ac:dyDescent="0.2"/>
    <row r="52939" x14ac:dyDescent="0.2"/>
    <row r="52940" x14ac:dyDescent="0.2"/>
    <row r="52941" x14ac:dyDescent="0.2"/>
    <row r="52942" x14ac:dyDescent="0.2"/>
    <row r="52943" x14ac:dyDescent="0.2"/>
    <row r="52944" x14ac:dyDescent="0.2"/>
    <row r="52945" x14ac:dyDescent="0.2"/>
    <row r="52946" x14ac:dyDescent="0.2"/>
    <row r="52947" x14ac:dyDescent="0.2"/>
    <row r="52948" x14ac:dyDescent="0.2"/>
    <row r="52949" x14ac:dyDescent="0.2"/>
    <row r="52950" x14ac:dyDescent="0.2"/>
    <row r="52951" x14ac:dyDescent="0.2"/>
    <row r="52952" x14ac:dyDescent="0.2"/>
    <row r="52953" x14ac:dyDescent="0.2"/>
    <row r="52954" x14ac:dyDescent="0.2"/>
    <row r="52955" x14ac:dyDescent="0.2"/>
    <row r="52956" x14ac:dyDescent="0.2"/>
    <row r="52957" x14ac:dyDescent="0.2"/>
    <row r="52958" x14ac:dyDescent="0.2"/>
    <row r="52959" x14ac:dyDescent="0.2"/>
    <row r="52960" x14ac:dyDescent="0.2"/>
    <row r="52961" x14ac:dyDescent="0.2"/>
    <row r="52962" x14ac:dyDescent="0.2"/>
    <row r="52963" x14ac:dyDescent="0.2"/>
    <row r="52964" x14ac:dyDescent="0.2"/>
    <row r="52965" x14ac:dyDescent="0.2"/>
    <row r="52966" x14ac:dyDescent="0.2"/>
    <row r="52967" x14ac:dyDescent="0.2"/>
    <row r="52968" x14ac:dyDescent="0.2"/>
    <row r="52969" x14ac:dyDescent="0.2"/>
    <row r="52970" x14ac:dyDescent="0.2"/>
    <row r="52971" x14ac:dyDescent="0.2"/>
    <row r="52972" x14ac:dyDescent="0.2"/>
    <row r="52973" x14ac:dyDescent="0.2"/>
    <row r="52974" x14ac:dyDescent="0.2"/>
    <row r="52975" x14ac:dyDescent="0.2"/>
    <row r="52976" x14ac:dyDescent="0.2"/>
    <row r="52977" x14ac:dyDescent="0.2"/>
    <row r="52978" x14ac:dyDescent="0.2"/>
    <row r="52979" x14ac:dyDescent="0.2"/>
    <row r="52980" x14ac:dyDescent="0.2"/>
    <row r="52981" x14ac:dyDescent="0.2"/>
    <row r="52982" x14ac:dyDescent="0.2"/>
    <row r="52983" x14ac:dyDescent="0.2"/>
    <row r="52984" x14ac:dyDescent="0.2"/>
    <row r="52985" x14ac:dyDescent="0.2"/>
    <row r="52986" x14ac:dyDescent="0.2"/>
    <row r="52987" x14ac:dyDescent="0.2"/>
    <row r="52988" x14ac:dyDescent="0.2"/>
    <row r="52989" x14ac:dyDescent="0.2"/>
    <row r="52990" x14ac:dyDescent="0.2"/>
    <row r="52991" x14ac:dyDescent="0.2"/>
    <row r="52992" x14ac:dyDescent="0.2"/>
    <row r="52993" x14ac:dyDescent="0.2"/>
    <row r="52994" x14ac:dyDescent="0.2"/>
    <row r="52995" x14ac:dyDescent="0.2"/>
    <row r="52996" x14ac:dyDescent="0.2"/>
    <row r="52997" x14ac:dyDescent="0.2"/>
    <row r="52998" x14ac:dyDescent="0.2"/>
    <row r="52999" x14ac:dyDescent="0.2"/>
    <row r="53000" x14ac:dyDescent="0.2"/>
    <row r="53001" x14ac:dyDescent="0.2"/>
    <row r="53002" x14ac:dyDescent="0.2"/>
    <row r="53003" x14ac:dyDescent="0.2"/>
    <row r="53004" x14ac:dyDescent="0.2"/>
    <row r="53005" x14ac:dyDescent="0.2"/>
    <row r="53006" x14ac:dyDescent="0.2"/>
    <row r="53007" x14ac:dyDescent="0.2"/>
    <row r="53008" x14ac:dyDescent="0.2"/>
    <row r="53009" x14ac:dyDescent="0.2"/>
    <row r="53010" x14ac:dyDescent="0.2"/>
    <row r="53011" x14ac:dyDescent="0.2"/>
    <row r="53012" x14ac:dyDescent="0.2"/>
    <row r="53013" x14ac:dyDescent="0.2"/>
    <row r="53014" x14ac:dyDescent="0.2"/>
    <row r="53015" x14ac:dyDescent="0.2"/>
    <row r="53016" x14ac:dyDescent="0.2"/>
    <row r="53017" x14ac:dyDescent="0.2"/>
    <row r="53018" x14ac:dyDescent="0.2"/>
    <row r="53019" x14ac:dyDescent="0.2"/>
    <row r="53020" x14ac:dyDescent="0.2"/>
    <row r="53021" x14ac:dyDescent="0.2"/>
    <row r="53022" x14ac:dyDescent="0.2"/>
    <row r="53023" x14ac:dyDescent="0.2"/>
    <row r="53024" x14ac:dyDescent="0.2"/>
    <row r="53025" x14ac:dyDescent="0.2"/>
    <row r="53026" x14ac:dyDescent="0.2"/>
    <row r="53027" x14ac:dyDescent="0.2"/>
    <row r="53028" x14ac:dyDescent="0.2"/>
    <row r="53029" x14ac:dyDescent="0.2"/>
    <row r="53030" x14ac:dyDescent="0.2"/>
    <row r="53031" x14ac:dyDescent="0.2"/>
    <row r="53032" x14ac:dyDescent="0.2"/>
    <row r="53033" x14ac:dyDescent="0.2"/>
    <row r="53034" x14ac:dyDescent="0.2"/>
    <row r="53035" x14ac:dyDescent="0.2"/>
    <row r="53036" x14ac:dyDescent="0.2"/>
    <row r="53037" x14ac:dyDescent="0.2"/>
    <row r="53038" x14ac:dyDescent="0.2"/>
    <row r="53039" x14ac:dyDescent="0.2"/>
    <row r="53040" x14ac:dyDescent="0.2"/>
    <row r="53041" x14ac:dyDescent="0.2"/>
    <row r="53042" x14ac:dyDescent="0.2"/>
    <row r="53043" x14ac:dyDescent="0.2"/>
    <row r="53044" x14ac:dyDescent="0.2"/>
    <row r="53045" x14ac:dyDescent="0.2"/>
    <row r="53046" x14ac:dyDescent="0.2"/>
    <row r="53047" x14ac:dyDescent="0.2"/>
    <row r="53048" x14ac:dyDescent="0.2"/>
    <row r="53049" x14ac:dyDescent="0.2"/>
    <row r="53050" x14ac:dyDescent="0.2"/>
    <row r="53051" x14ac:dyDescent="0.2"/>
    <row r="53052" x14ac:dyDescent="0.2"/>
    <row r="53053" x14ac:dyDescent="0.2"/>
    <row r="53054" x14ac:dyDescent="0.2"/>
    <row r="53055" x14ac:dyDescent="0.2"/>
    <row r="53056" x14ac:dyDescent="0.2"/>
    <row r="53057" x14ac:dyDescent="0.2"/>
    <row r="53058" x14ac:dyDescent="0.2"/>
    <row r="53059" x14ac:dyDescent="0.2"/>
    <row r="53060" x14ac:dyDescent="0.2"/>
    <row r="53061" x14ac:dyDescent="0.2"/>
    <row r="53062" x14ac:dyDescent="0.2"/>
    <row r="53063" x14ac:dyDescent="0.2"/>
    <row r="53064" x14ac:dyDescent="0.2"/>
    <row r="53065" x14ac:dyDescent="0.2"/>
    <row r="53066" x14ac:dyDescent="0.2"/>
    <row r="53067" x14ac:dyDescent="0.2"/>
    <row r="53068" x14ac:dyDescent="0.2"/>
    <row r="53069" x14ac:dyDescent="0.2"/>
    <row r="53070" x14ac:dyDescent="0.2"/>
    <row r="53071" x14ac:dyDescent="0.2"/>
    <row r="53072" x14ac:dyDescent="0.2"/>
    <row r="53073" x14ac:dyDescent="0.2"/>
    <row r="53074" x14ac:dyDescent="0.2"/>
    <row r="53075" x14ac:dyDescent="0.2"/>
    <row r="53076" x14ac:dyDescent="0.2"/>
    <row r="53077" x14ac:dyDescent="0.2"/>
    <row r="53078" x14ac:dyDescent="0.2"/>
    <row r="53079" x14ac:dyDescent="0.2"/>
    <row r="53080" x14ac:dyDescent="0.2"/>
    <row r="53081" x14ac:dyDescent="0.2"/>
    <row r="53082" x14ac:dyDescent="0.2"/>
    <row r="53083" x14ac:dyDescent="0.2"/>
    <row r="53084" x14ac:dyDescent="0.2"/>
    <row r="53085" x14ac:dyDescent="0.2"/>
    <row r="53086" x14ac:dyDescent="0.2"/>
    <row r="53087" x14ac:dyDescent="0.2"/>
    <row r="53088" x14ac:dyDescent="0.2"/>
    <row r="53089" x14ac:dyDescent="0.2"/>
    <row r="53090" x14ac:dyDescent="0.2"/>
    <row r="53091" x14ac:dyDescent="0.2"/>
    <row r="53092" x14ac:dyDescent="0.2"/>
    <row r="53093" x14ac:dyDescent="0.2"/>
    <row r="53094" x14ac:dyDescent="0.2"/>
    <row r="53095" x14ac:dyDescent="0.2"/>
    <row r="53096" x14ac:dyDescent="0.2"/>
    <row r="53097" x14ac:dyDescent="0.2"/>
    <row r="53098" x14ac:dyDescent="0.2"/>
    <row r="53099" x14ac:dyDescent="0.2"/>
    <row r="53100" x14ac:dyDescent="0.2"/>
    <row r="53101" x14ac:dyDescent="0.2"/>
    <row r="53102" x14ac:dyDescent="0.2"/>
    <row r="53103" x14ac:dyDescent="0.2"/>
    <row r="53104" x14ac:dyDescent="0.2"/>
    <row r="53105" x14ac:dyDescent="0.2"/>
    <row r="53106" x14ac:dyDescent="0.2"/>
    <row r="53107" x14ac:dyDescent="0.2"/>
    <row r="53108" x14ac:dyDescent="0.2"/>
    <row r="53109" x14ac:dyDescent="0.2"/>
    <row r="53110" x14ac:dyDescent="0.2"/>
    <row r="53111" x14ac:dyDescent="0.2"/>
    <row r="53112" x14ac:dyDescent="0.2"/>
    <row r="53113" x14ac:dyDescent="0.2"/>
    <row r="53114" x14ac:dyDescent="0.2"/>
    <row r="53115" x14ac:dyDescent="0.2"/>
    <row r="53116" x14ac:dyDescent="0.2"/>
    <row r="53117" x14ac:dyDescent="0.2"/>
    <row r="53118" x14ac:dyDescent="0.2"/>
    <row r="53119" x14ac:dyDescent="0.2"/>
    <row r="53120" x14ac:dyDescent="0.2"/>
    <row r="53121" x14ac:dyDescent="0.2"/>
    <row r="53122" x14ac:dyDescent="0.2"/>
    <row r="53123" x14ac:dyDescent="0.2"/>
    <row r="53124" x14ac:dyDescent="0.2"/>
    <row r="53125" x14ac:dyDescent="0.2"/>
    <row r="53126" x14ac:dyDescent="0.2"/>
    <row r="53127" x14ac:dyDescent="0.2"/>
    <row r="53128" x14ac:dyDescent="0.2"/>
    <row r="53129" x14ac:dyDescent="0.2"/>
    <row r="53130" x14ac:dyDescent="0.2"/>
    <row r="53131" x14ac:dyDescent="0.2"/>
    <row r="53132" x14ac:dyDescent="0.2"/>
    <row r="53133" x14ac:dyDescent="0.2"/>
    <row r="53134" x14ac:dyDescent="0.2"/>
    <row r="53135" x14ac:dyDescent="0.2"/>
    <row r="53136" x14ac:dyDescent="0.2"/>
    <row r="53137" x14ac:dyDescent="0.2"/>
    <row r="53138" x14ac:dyDescent="0.2"/>
    <row r="53139" x14ac:dyDescent="0.2"/>
    <row r="53140" x14ac:dyDescent="0.2"/>
    <row r="53141" x14ac:dyDescent="0.2"/>
    <row r="53142" x14ac:dyDescent="0.2"/>
    <row r="53143" x14ac:dyDescent="0.2"/>
    <row r="53144" x14ac:dyDescent="0.2"/>
    <row r="53145" x14ac:dyDescent="0.2"/>
    <row r="53146" x14ac:dyDescent="0.2"/>
    <row r="53147" x14ac:dyDescent="0.2"/>
    <row r="53148" x14ac:dyDescent="0.2"/>
    <row r="53149" x14ac:dyDescent="0.2"/>
    <row r="53150" x14ac:dyDescent="0.2"/>
    <row r="53151" x14ac:dyDescent="0.2"/>
    <row r="53152" x14ac:dyDescent="0.2"/>
    <row r="53153" x14ac:dyDescent="0.2"/>
    <row r="53154" x14ac:dyDescent="0.2"/>
    <row r="53155" x14ac:dyDescent="0.2"/>
    <row r="53156" x14ac:dyDescent="0.2"/>
    <row r="53157" x14ac:dyDescent="0.2"/>
    <row r="53158" x14ac:dyDescent="0.2"/>
    <row r="53159" x14ac:dyDescent="0.2"/>
    <row r="53160" x14ac:dyDescent="0.2"/>
    <row r="53161" x14ac:dyDescent="0.2"/>
    <row r="53162" x14ac:dyDescent="0.2"/>
    <row r="53163" x14ac:dyDescent="0.2"/>
    <row r="53164" x14ac:dyDescent="0.2"/>
    <row r="53165" x14ac:dyDescent="0.2"/>
    <row r="53166" x14ac:dyDescent="0.2"/>
    <row r="53167" x14ac:dyDescent="0.2"/>
    <row r="53168" x14ac:dyDescent="0.2"/>
    <row r="53169" x14ac:dyDescent="0.2"/>
    <row r="53170" x14ac:dyDescent="0.2"/>
    <row r="53171" x14ac:dyDescent="0.2"/>
    <row r="53172" x14ac:dyDescent="0.2"/>
    <row r="53173" x14ac:dyDescent="0.2"/>
    <row r="53174" x14ac:dyDescent="0.2"/>
    <row r="53175" x14ac:dyDescent="0.2"/>
    <row r="53176" x14ac:dyDescent="0.2"/>
    <row r="53177" x14ac:dyDescent="0.2"/>
    <row r="53178" x14ac:dyDescent="0.2"/>
    <row r="53179" x14ac:dyDescent="0.2"/>
    <row r="53180" x14ac:dyDescent="0.2"/>
    <row r="53181" x14ac:dyDescent="0.2"/>
    <row r="53182" x14ac:dyDescent="0.2"/>
    <row r="53183" x14ac:dyDescent="0.2"/>
    <row r="53184" x14ac:dyDescent="0.2"/>
    <row r="53185" x14ac:dyDescent="0.2"/>
    <row r="53186" x14ac:dyDescent="0.2"/>
    <row r="53187" x14ac:dyDescent="0.2"/>
    <row r="53188" x14ac:dyDescent="0.2"/>
    <row r="53189" x14ac:dyDescent="0.2"/>
    <row r="53190" x14ac:dyDescent="0.2"/>
    <row r="53191" x14ac:dyDescent="0.2"/>
    <row r="53192" x14ac:dyDescent="0.2"/>
    <row r="53193" x14ac:dyDescent="0.2"/>
    <row r="53194" x14ac:dyDescent="0.2"/>
    <row r="53195" x14ac:dyDescent="0.2"/>
    <row r="53196" x14ac:dyDescent="0.2"/>
    <row r="53197" x14ac:dyDescent="0.2"/>
    <row r="53198" x14ac:dyDescent="0.2"/>
    <row r="53199" x14ac:dyDescent="0.2"/>
    <row r="53200" x14ac:dyDescent="0.2"/>
    <row r="53201" x14ac:dyDescent="0.2"/>
    <row r="53202" x14ac:dyDescent="0.2"/>
    <row r="53203" x14ac:dyDescent="0.2"/>
    <row r="53204" x14ac:dyDescent="0.2"/>
    <row r="53205" x14ac:dyDescent="0.2"/>
    <row r="53206" x14ac:dyDescent="0.2"/>
    <row r="53207" x14ac:dyDescent="0.2"/>
    <row r="53208" x14ac:dyDescent="0.2"/>
    <row r="53209" x14ac:dyDescent="0.2"/>
    <row r="53210" x14ac:dyDescent="0.2"/>
    <row r="53211" x14ac:dyDescent="0.2"/>
    <row r="53212" x14ac:dyDescent="0.2"/>
    <row r="53213" x14ac:dyDescent="0.2"/>
    <row r="53214" x14ac:dyDescent="0.2"/>
    <row r="53215" x14ac:dyDescent="0.2"/>
    <row r="53216" x14ac:dyDescent="0.2"/>
    <row r="53217" x14ac:dyDescent="0.2"/>
    <row r="53218" x14ac:dyDescent="0.2"/>
    <row r="53219" x14ac:dyDescent="0.2"/>
    <row r="53220" x14ac:dyDescent="0.2"/>
    <row r="53221" x14ac:dyDescent="0.2"/>
    <row r="53222" x14ac:dyDescent="0.2"/>
    <row r="53223" x14ac:dyDescent="0.2"/>
    <row r="53224" x14ac:dyDescent="0.2"/>
    <row r="53225" x14ac:dyDescent="0.2"/>
    <row r="53226" x14ac:dyDescent="0.2"/>
    <row r="53227" x14ac:dyDescent="0.2"/>
    <row r="53228" x14ac:dyDescent="0.2"/>
    <row r="53229" x14ac:dyDescent="0.2"/>
    <row r="53230" x14ac:dyDescent="0.2"/>
    <row r="53231" x14ac:dyDescent="0.2"/>
    <row r="53232" x14ac:dyDescent="0.2"/>
    <row r="53233" x14ac:dyDescent="0.2"/>
    <row r="53234" x14ac:dyDescent="0.2"/>
    <row r="53235" x14ac:dyDescent="0.2"/>
    <row r="53236" x14ac:dyDescent="0.2"/>
    <row r="53237" x14ac:dyDescent="0.2"/>
    <row r="53238" x14ac:dyDescent="0.2"/>
    <row r="53239" x14ac:dyDescent="0.2"/>
    <row r="53240" x14ac:dyDescent="0.2"/>
    <row r="53241" x14ac:dyDescent="0.2"/>
    <row r="53242" x14ac:dyDescent="0.2"/>
    <row r="53243" x14ac:dyDescent="0.2"/>
    <row r="53244" x14ac:dyDescent="0.2"/>
    <row r="53245" x14ac:dyDescent="0.2"/>
    <row r="53246" x14ac:dyDescent="0.2"/>
    <row r="53247" x14ac:dyDescent="0.2"/>
    <row r="53248" x14ac:dyDescent="0.2"/>
    <row r="53249" x14ac:dyDescent="0.2"/>
    <row r="53250" x14ac:dyDescent="0.2"/>
    <row r="53251" x14ac:dyDescent="0.2"/>
    <row r="53252" x14ac:dyDescent="0.2"/>
    <row r="53253" x14ac:dyDescent="0.2"/>
    <row r="53254" x14ac:dyDescent="0.2"/>
    <row r="53255" x14ac:dyDescent="0.2"/>
    <row r="53256" x14ac:dyDescent="0.2"/>
    <row r="53257" x14ac:dyDescent="0.2"/>
    <row r="53258" x14ac:dyDescent="0.2"/>
    <row r="53259" x14ac:dyDescent="0.2"/>
    <row r="53260" x14ac:dyDescent="0.2"/>
    <row r="53261" x14ac:dyDescent="0.2"/>
    <row r="53262" x14ac:dyDescent="0.2"/>
    <row r="53263" x14ac:dyDescent="0.2"/>
    <row r="53264" x14ac:dyDescent="0.2"/>
    <row r="53265" x14ac:dyDescent="0.2"/>
    <row r="53266" x14ac:dyDescent="0.2"/>
    <row r="53267" x14ac:dyDescent="0.2"/>
    <row r="53268" x14ac:dyDescent="0.2"/>
    <row r="53269" x14ac:dyDescent="0.2"/>
    <row r="53270" x14ac:dyDescent="0.2"/>
    <row r="53271" x14ac:dyDescent="0.2"/>
    <row r="53272" x14ac:dyDescent="0.2"/>
    <row r="53273" x14ac:dyDescent="0.2"/>
    <row r="53274" x14ac:dyDescent="0.2"/>
    <row r="53275" x14ac:dyDescent="0.2"/>
    <row r="53276" x14ac:dyDescent="0.2"/>
    <row r="53277" x14ac:dyDescent="0.2"/>
    <row r="53278" x14ac:dyDescent="0.2"/>
    <row r="53279" x14ac:dyDescent="0.2"/>
    <row r="53280" x14ac:dyDescent="0.2"/>
    <row r="53281" x14ac:dyDescent="0.2"/>
    <row r="53282" x14ac:dyDescent="0.2"/>
    <row r="53283" x14ac:dyDescent="0.2"/>
    <row r="53284" x14ac:dyDescent="0.2"/>
    <row r="53285" x14ac:dyDescent="0.2"/>
    <row r="53286" x14ac:dyDescent="0.2"/>
    <row r="53287" x14ac:dyDescent="0.2"/>
    <row r="53288" x14ac:dyDescent="0.2"/>
    <row r="53289" x14ac:dyDescent="0.2"/>
    <row r="53290" x14ac:dyDescent="0.2"/>
    <row r="53291" x14ac:dyDescent="0.2"/>
    <row r="53292" x14ac:dyDescent="0.2"/>
    <row r="53293" x14ac:dyDescent="0.2"/>
    <row r="53294" x14ac:dyDescent="0.2"/>
    <row r="53295" x14ac:dyDescent="0.2"/>
    <row r="53296" x14ac:dyDescent="0.2"/>
    <row r="53297" x14ac:dyDescent="0.2"/>
    <row r="53298" x14ac:dyDescent="0.2"/>
    <row r="53299" x14ac:dyDescent="0.2"/>
    <row r="53300" x14ac:dyDescent="0.2"/>
    <row r="53301" x14ac:dyDescent="0.2"/>
    <row r="53302" x14ac:dyDescent="0.2"/>
    <row r="53303" x14ac:dyDescent="0.2"/>
    <row r="53304" x14ac:dyDescent="0.2"/>
    <row r="53305" x14ac:dyDescent="0.2"/>
    <row r="53306" x14ac:dyDescent="0.2"/>
    <row r="53307" x14ac:dyDescent="0.2"/>
    <row r="53308" x14ac:dyDescent="0.2"/>
    <row r="53309" x14ac:dyDescent="0.2"/>
    <row r="53310" x14ac:dyDescent="0.2"/>
    <row r="53311" x14ac:dyDescent="0.2"/>
    <row r="53312" x14ac:dyDescent="0.2"/>
    <row r="53313" x14ac:dyDescent="0.2"/>
    <row r="53314" x14ac:dyDescent="0.2"/>
    <row r="53315" x14ac:dyDescent="0.2"/>
    <row r="53316" x14ac:dyDescent="0.2"/>
    <row r="53317" x14ac:dyDescent="0.2"/>
    <row r="53318" x14ac:dyDescent="0.2"/>
    <row r="53319" x14ac:dyDescent="0.2"/>
    <row r="53320" x14ac:dyDescent="0.2"/>
    <row r="53321" x14ac:dyDescent="0.2"/>
    <row r="53322" x14ac:dyDescent="0.2"/>
    <row r="53323" x14ac:dyDescent="0.2"/>
    <row r="53324" x14ac:dyDescent="0.2"/>
    <row r="53325" x14ac:dyDescent="0.2"/>
    <row r="53326" x14ac:dyDescent="0.2"/>
    <row r="53327" x14ac:dyDescent="0.2"/>
    <row r="53328" x14ac:dyDescent="0.2"/>
    <row r="53329" x14ac:dyDescent="0.2"/>
    <row r="53330" x14ac:dyDescent="0.2"/>
    <row r="53331" x14ac:dyDescent="0.2"/>
    <row r="53332" x14ac:dyDescent="0.2"/>
    <row r="53333" x14ac:dyDescent="0.2"/>
    <row r="53334" x14ac:dyDescent="0.2"/>
    <row r="53335" x14ac:dyDescent="0.2"/>
    <row r="53336" x14ac:dyDescent="0.2"/>
    <row r="53337" x14ac:dyDescent="0.2"/>
    <row r="53338" x14ac:dyDescent="0.2"/>
    <row r="53339" x14ac:dyDescent="0.2"/>
    <row r="53340" x14ac:dyDescent="0.2"/>
    <row r="53341" x14ac:dyDescent="0.2"/>
    <row r="53342" x14ac:dyDescent="0.2"/>
    <row r="53343" x14ac:dyDescent="0.2"/>
    <row r="53344" x14ac:dyDescent="0.2"/>
    <row r="53345" x14ac:dyDescent="0.2"/>
    <row r="53346" x14ac:dyDescent="0.2"/>
    <row r="53347" x14ac:dyDescent="0.2"/>
    <row r="53348" x14ac:dyDescent="0.2"/>
    <row r="53349" x14ac:dyDescent="0.2"/>
    <row r="53350" x14ac:dyDescent="0.2"/>
    <row r="53351" x14ac:dyDescent="0.2"/>
    <row r="53352" x14ac:dyDescent="0.2"/>
    <row r="53353" x14ac:dyDescent="0.2"/>
    <row r="53354" x14ac:dyDescent="0.2"/>
    <row r="53355" x14ac:dyDescent="0.2"/>
    <row r="53356" x14ac:dyDescent="0.2"/>
    <row r="53357" x14ac:dyDescent="0.2"/>
    <row r="53358" x14ac:dyDescent="0.2"/>
    <row r="53359" x14ac:dyDescent="0.2"/>
    <row r="53360" x14ac:dyDescent="0.2"/>
    <row r="53361" x14ac:dyDescent="0.2"/>
    <row r="53362" x14ac:dyDescent="0.2"/>
    <row r="53363" x14ac:dyDescent="0.2"/>
    <row r="53364" x14ac:dyDescent="0.2"/>
    <row r="53365" x14ac:dyDescent="0.2"/>
    <row r="53366" x14ac:dyDescent="0.2"/>
    <row r="53367" x14ac:dyDescent="0.2"/>
    <row r="53368" x14ac:dyDescent="0.2"/>
    <row r="53369" x14ac:dyDescent="0.2"/>
    <row r="53370" x14ac:dyDescent="0.2"/>
    <row r="53371" x14ac:dyDescent="0.2"/>
    <row r="53372" x14ac:dyDescent="0.2"/>
    <row r="53373" x14ac:dyDescent="0.2"/>
    <row r="53374" x14ac:dyDescent="0.2"/>
    <row r="53375" x14ac:dyDescent="0.2"/>
    <row r="53376" x14ac:dyDescent="0.2"/>
    <row r="53377" x14ac:dyDescent="0.2"/>
    <row r="53378" x14ac:dyDescent="0.2"/>
    <row r="53379" x14ac:dyDescent="0.2"/>
    <row r="53380" x14ac:dyDescent="0.2"/>
    <row r="53381" x14ac:dyDescent="0.2"/>
    <row r="53382" x14ac:dyDescent="0.2"/>
    <row r="53383" x14ac:dyDescent="0.2"/>
    <row r="53384" x14ac:dyDescent="0.2"/>
    <row r="53385" x14ac:dyDescent="0.2"/>
    <row r="53386" x14ac:dyDescent="0.2"/>
    <row r="53387" x14ac:dyDescent="0.2"/>
    <row r="53388" x14ac:dyDescent="0.2"/>
    <row r="53389" x14ac:dyDescent="0.2"/>
    <row r="53390" x14ac:dyDescent="0.2"/>
    <row r="53391" x14ac:dyDescent="0.2"/>
    <row r="53392" x14ac:dyDescent="0.2"/>
    <row r="53393" x14ac:dyDescent="0.2"/>
    <row r="53394" x14ac:dyDescent="0.2"/>
    <row r="53395" x14ac:dyDescent="0.2"/>
    <row r="53396" x14ac:dyDescent="0.2"/>
    <row r="53397" x14ac:dyDescent="0.2"/>
    <row r="53398" x14ac:dyDescent="0.2"/>
    <row r="53399" x14ac:dyDescent="0.2"/>
    <row r="53400" x14ac:dyDescent="0.2"/>
    <row r="53401" x14ac:dyDescent="0.2"/>
    <row r="53402" x14ac:dyDescent="0.2"/>
    <row r="53403" x14ac:dyDescent="0.2"/>
    <row r="53404" x14ac:dyDescent="0.2"/>
    <row r="53405" x14ac:dyDescent="0.2"/>
    <row r="53406" x14ac:dyDescent="0.2"/>
    <row r="53407" x14ac:dyDescent="0.2"/>
    <row r="53408" x14ac:dyDescent="0.2"/>
    <row r="53409" x14ac:dyDescent="0.2"/>
    <row r="53410" x14ac:dyDescent="0.2"/>
    <row r="53411" x14ac:dyDescent="0.2"/>
    <row r="53412" x14ac:dyDescent="0.2"/>
    <row r="53413" x14ac:dyDescent="0.2"/>
    <row r="53414" x14ac:dyDescent="0.2"/>
    <row r="53415" x14ac:dyDescent="0.2"/>
    <row r="53416" x14ac:dyDescent="0.2"/>
    <row r="53417" x14ac:dyDescent="0.2"/>
    <row r="53418" x14ac:dyDescent="0.2"/>
    <row r="53419" x14ac:dyDescent="0.2"/>
    <row r="53420" x14ac:dyDescent="0.2"/>
    <row r="53421" x14ac:dyDescent="0.2"/>
    <row r="53422" x14ac:dyDescent="0.2"/>
    <row r="53423" x14ac:dyDescent="0.2"/>
    <row r="53424" x14ac:dyDescent="0.2"/>
    <row r="53425" x14ac:dyDescent="0.2"/>
    <row r="53426" x14ac:dyDescent="0.2"/>
    <row r="53427" x14ac:dyDescent="0.2"/>
    <row r="53428" x14ac:dyDescent="0.2"/>
    <row r="53429" x14ac:dyDescent="0.2"/>
    <row r="53430" x14ac:dyDescent="0.2"/>
    <row r="53431" x14ac:dyDescent="0.2"/>
    <row r="53432" x14ac:dyDescent="0.2"/>
    <row r="53433" x14ac:dyDescent="0.2"/>
    <row r="53434" x14ac:dyDescent="0.2"/>
    <row r="53435" x14ac:dyDescent="0.2"/>
    <row r="53436" x14ac:dyDescent="0.2"/>
    <row r="53437" x14ac:dyDescent="0.2"/>
    <row r="53438" x14ac:dyDescent="0.2"/>
    <row r="53439" x14ac:dyDescent="0.2"/>
    <row r="53440" x14ac:dyDescent="0.2"/>
    <row r="53441" x14ac:dyDescent="0.2"/>
    <row r="53442" x14ac:dyDescent="0.2"/>
    <row r="53443" x14ac:dyDescent="0.2"/>
    <row r="53444" x14ac:dyDescent="0.2"/>
    <row r="53445" x14ac:dyDescent="0.2"/>
    <row r="53446" x14ac:dyDescent="0.2"/>
    <row r="53447" x14ac:dyDescent="0.2"/>
    <row r="53448" x14ac:dyDescent="0.2"/>
    <row r="53449" x14ac:dyDescent="0.2"/>
    <row r="53450" x14ac:dyDescent="0.2"/>
    <row r="53451" x14ac:dyDescent="0.2"/>
    <row r="53452" x14ac:dyDescent="0.2"/>
    <row r="53453" x14ac:dyDescent="0.2"/>
    <row r="53454" x14ac:dyDescent="0.2"/>
    <row r="53455" x14ac:dyDescent="0.2"/>
    <row r="53456" x14ac:dyDescent="0.2"/>
    <row r="53457" x14ac:dyDescent="0.2"/>
    <row r="53458" x14ac:dyDescent="0.2"/>
    <row r="53459" x14ac:dyDescent="0.2"/>
    <row r="53460" x14ac:dyDescent="0.2"/>
    <row r="53461" x14ac:dyDescent="0.2"/>
    <row r="53462" x14ac:dyDescent="0.2"/>
    <row r="53463" x14ac:dyDescent="0.2"/>
    <row r="53464" x14ac:dyDescent="0.2"/>
    <row r="53465" x14ac:dyDescent="0.2"/>
    <row r="53466" x14ac:dyDescent="0.2"/>
    <row r="53467" x14ac:dyDescent="0.2"/>
    <row r="53468" x14ac:dyDescent="0.2"/>
    <row r="53469" x14ac:dyDescent="0.2"/>
    <row r="53470" x14ac:dyDescent="0.2"/>
    <row r="53471" x14ac:dyDescent="0.2"/>
    <row r="53472" x14ac:dyDescent="0.2"/>
    <row r="53473" x14ac:dyDescent="0.2"/>
    <row r="53474" x14ac:dyDescent="0.2"/>
    <row r="53475" x14ac:dyDescent="0.2"/>
    <row r="53476" x14ac:dyDescent="0.2"/>
    <row r="53477" x14ac:dyDescent="0.2"/>
    <row r="53478" x14ac:dyDescent="0.2"/>
    <row r="53479" x14ac:dyDescent="0.2"/>
    <row r="53480" x14ac:dyDescent="0.2"/>
    <row r="53481" x14ac:dyDescent="0.2"/>
    <row r="53482" x14ac:dyDescent="0.2"/>
    <row r="53483" x14ac:dyDescent="0.2"/>
    <row r="53484" x14ac:dyDescent="0.2"/>
    <row r="53485" x14ac:dyDescent="0.2"/>
    <row r="53486" x14ac:dyDescent="0.2"/>
    <row r="53487" x14ac:dyDescent="0.2"/>
    <row r="53488" x14ac:dyDescent="0.2"/>
    <row r="53489" x14ac:dyDescent="0.2"/>
    <row r="53490" x14ac:dyDescent="0.2"/>
    <row r="53491" x14ac:dyDescent="0.2"/>
    <row r="53492" x14ac:dyDescent="0.2"/>
    <row r="53493" x14ac:dyDescent="0.2"/>
    <row r="53494" x14ac:dyDescent="0.2"/>
    <row r="53495" x14ac:dyDescent="0.2"/>
    <row r="53496" x14ac:dyDescent="0.2"/>
    <row r="53497" x14ac:dyDescent="0.2"/>
    <row r="53498" x14ac:dyDescent="0.2"/>
    <row r="53499" x14ac:dyDescent="0.2"/>
    <row r="53500" x14ac:dyDescent="0.2"/>
    <row r="53501" x14ac:dyDescent="0.2"/>
    <row r="53502" x14ac:dyDescent="0.2"/>
    <row r="53503" x14ac:dyDescent="0.2"/>
    <row r="53504" x14ac:dyDescent="0.2"/>
    <row r="53505" x14ac:dyDescent="0.2"/>
    <row r="53506" x14ac:dyDescent="0.2"/>
    <row r="53507" x14ac:dyDescent="0.2"/>
    <row r="53508" x14ac:dyDescent="0.2"/>
    <row r="53509" x14ac:dyDescent="0.2"/>
    <row r="53510" x14ac:dyDescent="0.2"/>
    <row r="53511" x14ac:dyDescent="0.2"/>
    <row r="53512" x14ac:dyDescent="0.2"/>
    <row r="53513" x14ac:dyDescent="0.2"/>
    <row r="53514" x14ac:dyDescent="0.2"/>
    <row r="53515" x14ac:dyDescent="0.2"/>
    <row r="53516" x14ac:dyDescent="0.2"/>
    <row r="53517" x14ac:dyDescent="0.2"/>
    <row r="53518" x14ac:dyDescent="0.2"/>
    <row r="53519" x14ac:dyDescent="0.2"/>
    <row r="53520" x14ac:dyDescent="0.2"/>
    <row r="53521" x14ac:dyDescent="0.2"/>
    <row r="53522" x14ac:dyDescent="0.2"/>
    <row r="53523" x14ac:dyDescent="0.2"/>
    <row r="53524" x14ac:dyDescent="0.2"/>
    <row r="53525" x14ac:dyDescent="0.2"/>
    <row r="53526" x14ac:dyDescent="0.2"/>
    <row r="53527" x14ac:dyDescent="0.2"/>
    <row r="53528" x14ac:dyDescent="0.2"/>
    <row r="53529" x14ac:dyDescent="0.2"/>
    <row r="53530" x14ac:dyDescent="0.2"/>
    <row r="53531" x14ac:dyDescent="0.2"/>
    <row r="53532" x14ac:dyDescent="0.2"/>
    <row r="53533" x14ac:dyDescent="0.2"/>
    <row r="53534" x14ac:dyDescent="0.2"/>
    <row r="53535" x14ac:dyDescent="0.2"/>
    <row r="53536" x14ac:dyDescent="0.2"/>
    <row r="53537" x14ac:dyDescent="0.2"/>
    <row r="53538" x14ac:dyDescent="0.2"/>
    <row r="53539" x14ac:dyDescent="0.2"/>
    <row r="53540" x14ac:dyDescent="0.2"/>
    <row r="53541" x14ac:dyDescent="0.2"/>
    <row r="53542" x14ac:dyDescent="0.2"/>
    <row r="53543" x14ac:dyDescent="0.2"/>
    <row r="53544" x14ac:dyDescent="0.2"/>
    <row r="53545" x14ac:dyDescent="0.2"/>
    <row r="53546" x14ac:dyDescent="0.2"/>
    <row r="53547" x14ac:dyDescent="0.2"/>
    <row r="53548" x14ac:dyDescent="0.2"/>
    <row r="53549" x14ac:dyDescent="0.2"/>
    <row r="53550" x14ac:dyDescent="0.2"/>
    <row r="53551" x14ac:dyDescent="0.2"/>
    <row r="53552" x14ac:dyDescent="0.2"/>
    <row r="53553" x14ac:dyDescent="0.2"/>
    <row r="53554" x14ac:dyDescent="0.2"/>
    <row r="53555" x14ac:dyDescent="0.2"/>
    <row r="53556" x14ac:dyDescent="0.2"/>
    <row r="53557" x14ac:dyDescent="0.2"/>
    <row r="53558" x14ac:dyDescent="0.2"/>
    <row r="53559" x14ac:dyDescent="0.2"/>
    <row r="53560" x14ac:dyDescent="0.2"/>
    <row r="53561" x14ac:dyDescent="0.2"/>
    <row r="53562" x14ac:dyDescent="0.2"/>
    <row r="53563" x14ac:dyDescent="0.2"/>
    <row r="53564" x14ac:dyDescent="0.2"/>
    <row r="53565" x14ac:dyDescent="0.2"/>
    <row r="53566" x14ac:dyDescent="0.2"/>
    <row r="53567" x14ac:dyDescent="0.2"/>
    <row r="53568" x14ac:dyDescent="0.2"/>
    <row r="53569" x14ac:dyDescent="0.2"/>
    <row r="53570" x14ac:dyDescent="0.2"/>
    <row r="53571" x14ac:dyDescent="0.2"/>
    <row r="53572" x14ac:dyDescent="0.2"/>
    <row r="53573" x14ac:dyDescent="0.2"/>
    <row r="53574" x14ac:dyDescent="0.2"/>
    <row r="53575" x14ac:dyDescent="0.2"/>
    <row r="53576" x14ac:dyDescent="0.2"/>
    <row r="53577" x14ac:dyDescent="0.2"/>
    <row r="53578" x14ac:dyDescent="0.2"/>
    <row r="53579" x14ac:dyDescent="0.2"/>
    <row r="53580" x14ac:dyDescent="0.2"/>
    <row r="53581" x14ac:dyDescent="0.2"/>
    <row r="53582" x14ac:dyDescent="0.2"/>
    <row r="53583" x14ac:dyDescent="0.2"/>
    <row r="53584" x14ac:dyDescent="0.2"/>
    <row r="53585" x14ac:dyDescent="0.2"/>
    <row r="53586" x14ac:dyDescent="0.2"/>
    <row r="53587" x14ac:dyDescent="0.2"/>
    <row r="53588" x14ac:dyDescent="0.2"/>
    <row r="53589" x14ac:dyDescent="0.2"/>
    <row r="53590" x14ac:dyDescent="0.2"/>
    <row r="53591" x14ac:dyDescent="0.2"/>
    <row r="53592" x14ac:dyDescent="0.2"/>
    <row r="53593" x14ac:dyDescent="0.2"/>
    <row r="53594" x14ac:dyDescent="0.2"/>
    <row r="53595" x14ac:dyDescent="0.2"/>
    <row r="53596" x14ac:dyDescent="0.2"/>
    <row r="53597" x14ac:dyDescent="0.2"/>
    <row r="53598" x14ac:dyDescent="0.2"/>
    <row r="53599" x14ac:dyDescent="0.2"/>
    <row r="53600" x14ac:dyDescent="0.2"/>
    <row r="53601" x14ac:dyDescent="0.2"/>
    <row r="53602" x14ac:dyDescent="0.2"/>
    <row r="53603" x14ac:dyDescent="0.2"/>
    <row r="53604" x14ac:dyDescent="0.2"/>
    <row r="53605" x14ac:dyDescent="0.2"/>
    <row r="53606" x14ac:dyDescent="0.2"/>
    <row r="53607" x14ac:dyDescent="0.2"/>
    <row r="53608" x14ac:dyDescent="0.2"/>
    <row r="53609" x14ac:dyDescent="0.2"/>
    <row r="53610" x14ac:dyDescent="0.2"/>
    <row r="53611" x14ac:dyDescent="0.2"/>
    <row r="53612" x14ac:dyDescent="0.2"/>
    <row r="53613" x14ac:dyDescent="0.2"/>
    <row r="53614" x14ac:dyDescent="0.2"/>
    <row r="53615" x14ac:dyDescent="0.2"/>
    <row r="53616" x14ac:dyDescent="0.2"/>
    <row r="53617" x14ac:dyDescent="0.2"/>
    <row r="53618" x14ac:dyDescent="0.2"/>
    <row r="53619" x14ac:dyDescent="0.2"/>
    <row r="53620" x14ac:dyDescent="0.2"/>
    <row r="53621" x14ac:dyDescent="0.2"/>
    <row r="53622" x14ac:dyDescent="0.2"/>
    <row r="53623" x14ac:dyDescent="0.2"/>
    <row r="53624" x14ac:dyDescent="0.2"/>
    <row r="53625" x14ac:dyDescent="0.2"/>
    <row r="53626" x14ac:dyDescent="0.2"/>
    <row r="53627" x14ac:dyDescent="0.2"/>
    <row r="53628" x14ac:dyDescent="0.2"/>
    <row r="53629" x14ac:dyDescent="0.2"/>
    <row r="53630" x14ac:dyDescent="0.2"/>
    <row r="53631" x14ac:dyDescent="0.2"/>
    <row r="53632" x14ac:dyDescent="0.2"/>
    <row r="53633" x14ac:dyDescent="0.2"/>
    <row r="53634" x14ac:dyDescent="0.2"/>
    <row r="53635" x14ac:dyDescent="0.2"/>
    <row r="53636" x14ac:dyDescent="0.2"/>
    <row r="53637" x14ac:dyDescent="0.2"/>
    <row r="53638" x14ac:dyDescent="0.2"/>
    <row r="53639" x14ac:dyDescent="0.2"/>
    <row r="53640" x14ac:dyDescent="0.2"/>
    <row r="53641" x14ac:dyDescent="0.2"/>
    <row r="53642" x14ac:dyDescent="0.2"/>
    <row r="53643" x14ac:dyDescent="0.2"/>
    <row r="53644" x14ac:dyDescent="0.2"/>
    <row r="53645" x14ac:dyDescent="0.2"/>
    <row r="53646" x14ac:dyDescent="0.2"/>
    <row r="53647" x14ac:dyDescent="0.2"/>
    <row r="53648" x14ac:dyDescent="0.2"/>
    <row r="53649" x14ac:dyDescent="0.2"/>
    <row r="53650" x14ac:dyDescent="0.2"/>
    <row r="53651" x14ac:dyDescent="0.2"/>
    <row r="53652" x14ac:dyDescent="0.2"/>
    <row r="53653" x14ac:dyDescent="0.2"/>
    <row r="53654" x14ac:dyDescent="0.2"/>
    <row r="53655" x14ac:dyDescent="0.2"/>
    <row r="53656" x14ac:dyDescent="0.2"/>
    <row r="53657" x14ac:dyDescent="0.2"/>
    <row r="53658" x14ac:dyDescent="0.2"/>
    <row r="53659" x14ac:dyDescent="0.2"/>
    <row r="53660" x14ac:dyDescent="0.2"/>
    <row r="53661" x14ac:dyDescent="0.2"/>
    <row r="53662" x14ac:dyDescent="0.2"/>
    <row r="53663" x14ac:dyDescent="0.2"/>
    <row r="53664" x14ac:dyDescent="0.2"/>
    <row r="53665" x14ac:dyDescent="0.2"/>
    <row r="53666" x14ac:dyDescent="0.2"/>
    <row r="53667" x14ac:dyDescent="0.2"/>
    <row r="53668" x14ac:dyDescent="0.2"/>
    <row r="53669" x14ac:dyDescent="0.2"/>
    <row r="53670" x14ac:dyDescent="0.2"/>
    <row r="53671" x14ac:dyDescent="0.2"/>
    <row r="53672" x14ac:dyDescent="0.2"/>
    <row r="53673" x14ac:dyDescent="0.2"/>
    <row r="53674" x14ac:dyDescent="0.2"/>
    <row r="53675" x14ac:dyDescent="0.2"/>
    <row r="53676" x14ac:dyDescent="0.2"/>
    <row r="53677" x14ac:dyDescent="0.2"/>
    <row r="53678" x14ac:dyDescent="0.2"/>
    <row r="53679" x14ac:dyDescent="0.2"/>
    <row r="53680" x14ac:dyDescent="0.2"/>
    <row r="53681" x14ac:dyDescent="0.2"/>
    <row r="53682" x14ac:dyDescent="0.2"/>
    <row r="53683" x14ac:dyDescent="0.2"/>
    <row r="53684" x14ac:dyDescent="0.2"/>
    <row r="53685" x14ac:dyDescent="0.2"/>
    <row r="53686" x14ac:dyDescent="0.2"/>
    <row r="53687" x14ac:dyDescent="0.2"/>
    <row r="53688" x14ac:dyDescent="0.2"/>
    <row r="53689" x14ac:dyDescent="0.2"/>
    <row r="53690" x14ac:dyDescent="0.2"/>
    <row r="53691" x14ac:dyDescent="0.2"/>
    <row r="53692" x14ac:dyDescent="0.2"/>
    <row r="53693" x14ac:dyDescent="0.2"/>
    <row r="53694" x14ac:dyDescent="0.2"/>
    <row r="53695" x14ac:dyDescent="0.2"/>
    <row r="53696" x14ac:dyDescent="0.2"/>
    <row r="53697" x14ac:dyDescent="0.2"/>
    <row r="53698" x14ac:dyDescent="0.2"/>
    <row r="53699" x14ac:dyDescent="0.2"/>
    <row r="53700" x14ac:dyDescent="0.2"/>
    <row r="53701" x14ac:dyDescent="0.2"/>
    <row r="53702" x14ac:dyDescent="0.2"/>
    <row r="53703" x14ac:dyDescent="0.2"/>
    <row r="53704" x14ac:dyDescent="0.2"/>
    <row r="53705" x14ac:dyDescent="0.2"/>
    <row r="53706" x14ac:dyDescent="0.2"/>
    <row r="53707" x14ac:dyDescent="0.2"/>
    <row r="53708" x14ac:dyDescent="0.2"/>
    <row r="53709" x14ac:dyDescent="0.2"/>
    <row r="53710" x14ac:dyDescent="0.2"/>
    <row r="53711" x14ac:dyDescent="0.2"/>
    <row r="53712" x14ac:dyDescent="0.2"/>
    <row r="53713" x14ac:dyDescent="0.2"/>
    <row r="53714" x14ac:dyDescent="0.2"/>
    <row r="53715" x14ac:dyDescent="0.2"/>
    <row r="53716" x14ac:dyDescent="0.2"/>
    <row r="53717" x14ac:dyDescent="0.2"/>
    <row r="53718" x14ac:dyDescent="0.2"/>
    <row r="53719" x14ac:dyDescent="0.2"/>
    <row r="53720" x14ac:dyDescent="0.2"/>
    <row r="53721" x14ac:dyDescent="0.2"/>
    <row r="53722" x14ac:dyDescent="0.2"/>
    <row r="53723" x14ac:dyDescent="0.2"/>
    <row r="53724" x14ac:dyDescent="0.2"/>
    <row r="53725" x14ac:dyDescent="0.2"/>
    <row r="53726" x14ac:dyDescent="0.2"/>
    <row r="53727" x14ac:dyDescent="0.2"/>
    <row r="53728" x14ac:dyDescent="0.2"/>
    <row r="53729" x14ac:dyDescent="0.2"/>
    <row r="53730" x14ac:dyDescent="0.2"/>
    <row r="53731" x14ac:dyDescent="0.2"/>
    <row r="53732" x14ac:dyDescent="0.2"/>
    <row r="53733" x14ac:dyDescent="0.2"/>
    <row r="53734" x14ac:dyDescent="0.2"/>
    <row r="53735" x14ac:dyDescent="0.2"/>
    <row r="53736" x14ac:dyDescent="0.2"/>
    <row r="53737" x14ac:dyDescent="0.2"/>
    <row r="53738" x14ac:dyDescent="0.2"/>
    <row r="53739" x14ac:dyDescent="0.2"/>
    <row r="53740" x14ac:dyDescent="0.2"/>
    <row r="53741" x14ac:dyDescent="0.2"/>
    <row r="53742" x14ac:dyDescent="0.2"/>
    <row r="53743" x14ac:dyDescent="0.2"/>
    <row r="53744" x14ac:dyDescent="0.2"/>
    <row r="53745" x14ac:dyDescent="0.2"/>
    <row r="53746" x14ac:dyDescent="0.2"/>
    <row r="53747" x14ac:dyDescent="0.2"/>
    <row r="53748" x14ac:dyDescent="0.2"/>
    <row r="53749" x14ac:dyDescent="0.2"/>
    <row r="53750" x14ac:dyDescent="0.2"/>
    <row r="53751" x14ac:dyDescent="0.2"/>
    <row r="53752" x14ac:dyDescent="0.2"/>
    <row r="53753" x14ac:dyDescent="0.2"/>
    <row r="53754" x14ac:dyDescent="0.2"/>
    <row r="53755" x14ac:dyDescent="0.2"/>
    <row r="53756" x14ac:dyDescent="0.2"/>
    <row r="53757" x14ac:dyDescent="0.2"/>
    <row r="53758" x14ac:dyDescent="0.2"/>
    <row r="53759" x14ac:dyDescent="0.2"/>
    <row r="53760" x14ac:dyDescent="0.2"/>
    <row r="53761" x14ac:dyDescent="0.2"/>
    <row r="53762" x14ac:dyDescent="0.2"/>
    <row r="53763" x14ac:dyDescent="0.2"/>
    <row r="53764" x14ac:dyDescent="0.2"/>
    <row r="53765" x14ac:dyDescent="0.2"/>
    <row r="53766" x14ac:dyDescent="0.2"/>
    <row r="53767" x14ac:dyDescent="0.2"/>
    <row r="53768" x14ac:dyDescent="0.2"/>
    <row r="53769" x14ac:dyDescent="0.2"/>
    <row r="53770" x14ac:dyDescent="0.2"/>
    <row r="53771" x14ac:dyDescent="0.2"/>
    <row r="53772" x14ac:dyDescent="0.2"/>
    <row r="53773" x14ac:dyDescent="0.2"/>
    <row r="53774" x14ac:dyDescent="0.2"/>
    <row r="53775" x14ac:dyDescent="0.2"/>
    <row r="53776" x14ac:dyDescent="0.2"/>
    <row r="53777" x14ac:dyDescent="0.2"/>
    <row r="53778" x14ac:dyDescent="0.2"/>
    <row r="53779" x14ac:dyDescent="0.2"/>
    <row r="53780" x14ac:dyDescent="0.2"/>
    <row r="53781" x14ac:dyDescent="0.2"/>
    <row r="53782" x14ac:dyDescent="0.2"/>
    <row r="53783" x14ac:dyDescent="0.2"/>
    <row r="53784" x14ac:dyDescent="0.2"/>
    <row r="53785" x14ac:dyDescent="0.2"/>
    <row r="53786" x14ac:dyDescent="0.2"/>
    <row r="53787" x14ac:dyDescent="0.2"/>
    <row r="53788" x14ac:dyDescent="0.2"/>
    <row r="53789" x14ac:dyDescent="0.2"/>
    <row r="53790" x14ac:dyDescent="0.2"/>
    <row r="53791" x14ac:dyDescent="0.2"/>
    <row r="53792" x14ac:dyDescent="0.2"/>
    <row r="53793" x14ac:dyDescent="0.2"/>
    <row r="53794" x14ac:dyDescent="0.2"/>
    <row r="53795" x14ac:dyDescent="0.2"/>
    <row r="53796" x14ac:dyDescent="0.2"/>
    <row r="53797" x14ac:dyDescent="0.2"/>
    <row r="53798" x14ac:dyDescent="0.2"/>
    <row r="53799" x14ac:dyDescent="0.2"/>
    <row r="53800" x14ac:dyDescent="0.2"/>
    <row r="53801" x14ac:dyDescent="0.2"/>
    <row r="53802" x14ac:dyDescent="0.2"/>
    <row r="53803" x14ac:dyDescent="0.2"/>
    <row r="53804" x14ac:dyDescent="0.2"/>
    <row r="53805" x14ac:dyDescent="0.2"/>
    <row r="53806" x14ac:dyDescent="0.2"/>
    <row r="53807" x14ac:dyDescent="0.2"/>
    <row r="53808" x14ac:dyDescent="0.2"/>
    <row r="53809" x14ac:dyDescent="0.2"/>
    <row r="53810" x14ac:dyDescent="0.2"/>
    <row r="53811" x14ac:dyDescent="0.2"/>
    <row r="53812" x14ac:dyDescent="0.2"/>
    <row r="53813" x14ac:dyDescent="0.2"/>
    <row r="53814" x14ac:dyDescent="0.2"/>
    <row r="53815" x14ac:dyDescent="0.2"/>
    <row r="53816" x14ac:dyDescent="0.2"/>
    <row r="53817" x14ac:dyDescent="0.2"/>
    <row r="53818" x14ac:dyDescent="0.2"/>
    <row r="53819" x14ac:dyDescent="0.2"/>
    <row r="53820" x14ac:dyDescent="0.2"/>
    <row r="53821" x14ac:dyDescent="0.2"/>
    <row r="53822" x14ac:dyDescent="0.2"/>
    <row r="53823" x14ac:dyDescent="0.2"/>
    <row r="53824" x14ac:dyDescent="0.2"/>
    <row r="53825" x14ac:dyDescent="0.2"/>
    <row r="53826" x14ac:dyDescent="0.2"/>
    <row r="53827" x14ac:dyDescent="0.2"/>
    <row r="53828" x14ac:dyDescent="0.2"/>
    <row r="53829" x14ac:dyDescent="0.2"/>
    <row r="53830" x14ac:dyDescent="0.2"/>
    <row r="53831" x14ac:dyDescent="0.2"/>
    <row r="53832" x14ac:dyDescent="0.2"/>
    <row r="53833" x14ac:dyDescent="0.2"/>
    <row r="53834" x14ac:dyDescent="0.2"/>
    <row r="53835" x14ac:dyDescent="0.2"/>
    <row r="53836" x14ac:dyDescent="0.2"/>
    <row r="53837" x14ac:dyDescent="0.2"/>
    <row r="53838" x14ac:dyDescent="0.2"/>
    <row r="53839" x14ac:dyDescent="0.2"/>
    <row r="53840" x14ac:dyDescent="0.2"/>
    <row r="53841" x14ac:dyDescent="0.2"/>
    <row r="53842" x14ac:dyDescent="0.2"/>
    <row r="53843" x14ac:dyDescent="0.2"/>
    <row r="53844" x14ac:dyDescent="0.2"/>
    <row r="53845" x14ac:dyDescent="0.2"/>
    <row r="53846" x14ac:dyDescent="0.2"/>
    <row r="53847" x14ac:dyDescent="0.2"/>
    <row r="53848" x14ac:dyDescent="0.2"/>
    <row r="53849" x14ac:dyDescent="0.2"/>
    <row r="53850" x14ac:dyDescent="0.2"/>
    <row r="53851" x14ac:dyDescent="0.2"/>
    <row r="53852" x14ac:dyDescent="0.2"/>
    <row r="53853" x14ac:dyDescent="0.2"/>
    <row r="53854" x14ac:dyDescent="0.2"/>
    <row r="53855" x14ac:dyDescent="0.2"/>
    <row r="53856" x14ac:dyDescent="0.2"/>
    <row r="53857" x14ac:dyDescent="0.2"/>
    <row r="53858" x14ac:dyDescent="0.2"/>
    <row r="53859" x14ac:dyDescent="0.2"/>
    <row r="53860" x14ac:dyDescent="0.2"/>
    <row r="53861" x14ac:dyDescent="0.2"/>
    <row r="53862" x14ac:dyDescent="0.2"/>
    <row r="53863" x14ac:dyDescent="0.2"/>
    <row r="53864" x14ac:dyDescent="0.2"/>
    <row r="53865" x14ac:dyDescent="0.2"/>
    <row r="53866" x14ac:dyDescent="0.2"/>
    <row r="53867" x14ac:dyDescent="0.2"/>
    <row r="53868" x14ac:dyDescent="0.2"/>
    <row r="53869" x14ac:dyDescent="0.2"/>
    <row r="53870" x14ac:dyDescent="0.2"/>
    <row r="53871" x14ac:dyDescent="0.2"/>
    <row r="53872" x14ac:dyDescent="0.2"/>
    <row r="53873" x14ac:dyDescent="0.2"/>
    <row r="53874" x14ac:dyDescent="0.2"/>
    <row r="53875" x14ac:dyDescent="0.2"/>
    <row r="53876" x14ac:dyDescent="0.2"/>
    <row r="53877" x14ac:dyDescent="0.2"/>
    <row r="53878" x14ac:dyDescent="0.2"/>
    <row r="53879" x14ac:dyDescent="0.2"/>
    <row r="53880" x14ac:dyDescent="0.2"/>
    <row r="53881" x14ac:dyDescent="0.2"/>
    <row r="53882" x14ac:dyDescent="0.2"/>
    <row r="53883" x14ac:dyDescent="0.2"/>
    <row r="53884" x14ac:dyDescent="0.2"/>
    <row r="53885" x14ac:dyDescent="0.2"/>
    <row r="53886" x14ac:dyDescent="0.2"/>
    <row r="53887" x14ac:dyDescent="0.2"/>
    <row r="53888" x14ac:dyDescent="0.2"/>
    <row r="53889" x14ac:dyDescent="0.2"/>
    <row r="53890" x14ac:dyDescent="0.2"/>
    <row r="53891" x14ac:dyDescent="0.2"/>
    <row r="53892" x14ac:dyDescent="0.2"/>
    <row r="53893" x14ac:dyDescent="0.2"/>
    <row r="53894" x14ac:dyDescent="0.2"/>
    <row r="53895" x14ac:dyDescent="0.2"/>
    <row r="53896" x14ac:dyDescent="0.2"/>
    <row r="53897" x14ac:dyDescent="0.2"/>
    <row r="53898" x14ac:dyDescent="0.2"/>
    <row r="53899" x14ac:dyDescent="0.2"/>
    <row r="53900" x14ac:dyDescent="0.2"/>
    <row r="53901" x14ac:dyDescent="0.2"/>
    <row r="53902" x14ac:dyDescent="0.2"/>
    <row r="53903" x14ac:dyDescent="0.2"/>
    <row r="53904" x14ac:dyDescent="0.2"/>
    <row r="53905" x14ac:dyDescent="0.2"/>
    <row r="53906" x14ac:dyDescent="0.2"/>
    <row r="53907" x14ac:dyDescent="0.2"/>
    <row r="53908" x14ac:dyDescent="0.2"/>
    <row r="53909" x14ac:dyDescent="0.2"/>
    <row r="53910" x14ac:dyDescent="0.2"/>
    <row r="53911" x14ac:dyDescent="0.2"/>
    <row r="53912" x14ac:dyDescent="0.2"/>
    <row r="53913" x14ac:dyDescent="0.2"/>
    <row r="53914" x14ac:dyDescent="0.2"/>
    <row r="53915" x14ac:dyDescent="0.2"/>
    <row r="53916" x14ac:dyDescent="0.2"/>
    <row r="53917" x14ac:dyDescent="0.2"/>
    <row r="53918" x14ac:dyDescent="0.2"/>
    <row r="53919" x14ac:dyDescent="0.2"/>
    <row r="53920" x14ac:dyDescent="0.2"/>
    <row r="53921" x14ac:dyDescent="0.2"/>
    <row r="53922" x14ac:dyDescent="0.2"/>
    <row r="53923" x14ac:dyDescent="0.2"/>
    <row r="53924" x14ac:dyDescent="0.2"/>
    <row r="53925" x14ac:dyDescent="0.2"/>
    <row r="53926" x14ac:dyDescent="0.2"/>
    <row r="53927" x14ac:dyDescent="0.2"/>
    <row r="53928" x14ac:dyDescent="0.2"/>
    <row r="53929" x14ac:dyDescent="0.2"/>
    <row r="53930" x14ac:dyDescent="0.2"/>
    <row r="53931" x14ac:dyDescent="0.2"/>
    <row r="53932" x14ac:dyDescent="0.2"/>
    <row r="53933" x14ac:dyDescent="0.2"/>
    <row r="53934" x14ac:dyDescent="0.2"/>
    <row r="53935" x14ac:dyDescent="0.2"/>
    <row r="53936" x14ac:dyDescent="0.2"/>
    <row r="53937" x14ac:dyDescent="0.2"/>
    <row r="53938" x14ac:dyDescent="0.2"/>
    <row r="53939" x14ac:dyDescent="0.2"/>
    <row r="53940" x14ac:dyDescent="0.2"/>
    <row r="53941" x14ac:dyDescent="0.2"/>
    <row r="53942" x14ac:dyDescent="0.2"/>
    <row r="53943" x14ac:dyDescent="0.2"/>
    <row r="53944" x14ac:dyDescent="0.2"/>
    <row r="53945" x14ac:dyDescent="0.2"/>
    <row r="53946" x14ac:dyDescent="0.2"/>
    <row r="53947" x14ac:dyDescent="0.2"/>
    <row r="53948" x14ac:dyDescent="0.2"/>
    <row r="53949" x14ac:dyDescent="0.2"/>
    <row r="53950" x14ac:dyDescent="0.2"/>
    <row r="53951" x14ac:dyDescent="0.2"/>
    <row r="53952" x14ac:dyDescent="0.2"/>
    <row r="53953" x14ac:dyDescent="0.2"/>
    <row r="53954" x14ac:dyDescent="0.2"/>
    <row r="53955" x14ac:dyDescent="0.2"/>
    <row r="53956" x14ac:dyDescent="0.2"/>
    <row r="53957" x14ac:dyDescent="0.2"/>
    <row r="53958" x14ac:dyDescent="0.2"/>
    <row r="53959" x14ac:dyDescent="0.2"/>
    <row r="53960" x14ac:dyDescent="0.2"/>
    <row r="53961" x14ac:dyDescent="0.2"/>
    <row r="53962" x14ac:dyDescent="0.2"/>
    <row r="53963" x14ac:dyDescent="0.2"/>
    <row r="53964" x14ac:dyDescent="0.2"/>
    <row r="53965" x14ac:dyDescent="0.2"/>
    <row r="53966" x14ac:dyDescent="0.2"/>
    <row r="53967" x14ac:dyDescent="0.2"/>
    <row r="53968" x14ac:dyDescent="0.2"/>
    <row r="53969" x14ac:dyDescent="0.2"/>
    <row r="53970" x14ac:dyDescent="0.2"/>
    <row r="53971" x14ac:dyDescent="0.2"/>
    <row r="53972" x14ac:dyDescent="0.2"/>
    <row r="53973" x14ac:dyDescent="0.2"/>
    <row r="53974" x14ac:dyDescent="0.2"/>
    <row r="53975" x14ac:dyDescent="0.2"/>
    <row r="53976" x14ac:dyDescent="0.2"/>
    <row r="53977" x14ac:dyDescent="0.2"/>
    <row r="53978" x14ac:dyDescent="0.2"/>
    <row r="53979" x14ac:dyDescent="0.2"/>
    <row r="53980" x14ac:dyDescent="0.2"/>
    <row r="53981" x14ac:dyDescent="0.2"/>
    <row r="53982" x14ac:dyDescent="0.2"/>
    <row r="53983" x14ac:dyDescent="0.2"/>
    <row r="53984" x14ac:dyDescent="0.2"/>
    <row r="53985" x14ac:dyDescent="0.2"/>
    <row r="53986" x14ac:dyDescent="0.2"/>
    <row r="53987" x14ac:dyDescent="0.2"/>
    <row r="53988" x14ac:dyDescent="0.2"/>
    <row r="53989" x14ac:dyDescent="0.2"/>
    <row r="53990" x14ac:dyDescent="0.2"/>
    <row r="53991" x14ac:dyDescent="0.2"/>
    <row r="53992" x14ac:dyDescent="0.2"/>
    <row r="53993" x14ac:dyDescent="0.2"/>
    <row r="53994" x14ac:dyDescent="0.2"/>
    <row r="53995" x14ac:dyDescent="0.2"/>
    <row r="53996" x14ac:dyDescent="0.2"/>
    <row r="53997" x14ac:dyDescent="0.2"/>
    <row r="53998" x14ac:dyDescent="0.2"/>
    <row r="53999" x14ac:dyDescent="0.2"/>
    <row r="54000" x14ac:dyDescent="0.2"/>
    <row r="54001" x14ac:dyDescent="0.2"/>
    <row r="54002" x14ac:dyDescent="0.2"/>
    <row r="54003" x14ac:dyDescent="0.2"/>
    <row r="54004" x14ac:dyDescent="0.2"/>
    <row r="54005" x14ac:dyDescent="0.2"/>
    <row r="54006" x14ac:dyDescent="0.2"/>
    <row r="54007" x14ac:dyDescent="0.2"/>
    <row r="54008" x14ac:dyDescent="0.2"/>
    <row r="54009" x14ac:dyDescent="0.2"/>
    <row r="54010" x14ac:dyDescent="0.2"/>
    <row r="54011" x14ac:dyDescent="0.2"/>
    <row r="54012" x14ac:dyDescent="0.2"/>
    <row r="54013" x14ac:dyDescent="0.2"/>
    <row r="54014" x14ac:dyDescent="0.2"/>
    <row r="54015" x14ac:dyDescent="0.2"/>
    <row r="54016" x14ac:dyDescent="0.2"/>
    <row r="54017" x14ac:dyDescent="0.2"/>
    <row r="54018" x14ac:dyDescent="0.2"/>
    <row r="54019" x14ac:dyDescent="0.2"/>
    <row r="54020" x14ac:dyDescent="0.2"/>
    <row r="54021" x14ac:dyDescent="0.2"/>
    <row r="54022" x14ac:dyDescent="0.2"/>
    <row r="54023" x14ac:dyDescent="0.2"/>
    <row r="54024" x14ac:dyDescent="0.2"/>
    <row r="54025" x14ac:dyDescent="0.2"/>
    <row r="54026" x14ac:dyDescent="0.2"/>
    <row r="54027" x14ac:dyDescent="0.2"/>
    <row r="54028" x14ac:dyDescent="0.2"/>
    <row r="54029" x14ac:dyDescent="0.2"/>
    <row r="54030" x14ac:dyDescent="0.2"/>
    <row r="54031" x14ac:dyDescent="0.2"/>
    <row r="54032" x14ac:dyDescent="0.2"/>
    <row r="54033" x14ac:dyDescent="0.2"/>
    <row r="54034" x14ac:dyDescent="0.2"/>
    <row r="54035" x14ac:dyDescent="0.2"/>
    <row r="54036" x14ac:dyDescent="0.2"/>
    <row r="54037" x14ac:dyDescent="0.2"/>
    <row r="54038" x14ac:dyDescent="0.2"/>
    <row r="54039" x14ac:dyDescent="0.2"/>
    <row r="54040" x14ac:dyDescent="0.2"/>
    <row r="54041" x14ac:dyDescent="0.2"/>
    <row r="54042" x14ac:dyDescent="0.2"/>
    <row r="54043" x14ac:dyDescent="0.2"/>
    <row r="54044" x14ac:dyDescent="0.2"/>
    <row r="54045" x14ac:dyDescent="0.2"/>
    <row r="54046" x14ac:dyDescent="0.2"/>
    <row r="54047" x14ac:dyDescent="0.2"/>
    <row r="54048" x14ac:dyDescent="0.2"/>
    <row r="54049" x14ac:dyDescent="0.2"/>
    <row r="54050" x14ac:dyDescent="0.2"/>
    <row r="54051" x14ac:dyDescent="0.2"/>
    <row r="54052" x14ac:dyDescent="0.2"/>
    <row r="54053" x14ac:dyDescent="0.2"/>
    <row r="54054" x14ac:dyDescent="0.2"/>
    <row r="54055" x14ac:dyDescent="0.2"/>
    <row r="54056" x14ac:dyDescent="0.2"/>
    <row r="54057" x14ac:dyDescent="0.2"/>
    <row r="54058" x14ac:dyDescent="0.2"/>
    <row r="54059" x14ac:dyDescent="0.2"/>
    <row r="54060" x14ac:dyDescent="0.2"/>
    <row r="54061" x14ac:dyDescent="0.2"/>
    <row r="54062" x14ac:dyDescent="0.2"/>
    <row r="54063" x14ac:dyDescent="0.2"/>
    <row r="54064" x14ac:dyDescent="0.2"/>
    <row r="54065" x14ac:dyDescent="0.2"/>
    <row r="54066" x14ac:dyDescent="0.2"/>
    <row r="54067" x14ac:dyDescent="0.2"/>
    <row r="54068" x14ac:dyDescent="0.2"/>
    <row r="54069" x14ac:dyDescent="0.2"/>
    <row r="54070" x14ac:dyDescent="0.2"/>
    <row r="54071" x14ac:dyDescent="0.2"/>
    <row r="54072" x14ac:dyDescent="0.2"/>
    <row r="54073" x14ac:dyDescent="0.2"/>
    <row r="54074" x14ac:dyDescent="0.2"/>
    <row r="54075" x14ac:dyDescent="0.2"/>
    <row r="54076" x14ac:dyDescent="0.2"/>
    <row r="54077" x14ac:dyDescent="0.2"/>
    <row r="54078" x14ac:dyDescent="0.2"/>
    <row r="54079" x14ac:dyDescent="0.2"/>
    <row r="54080" x14ac:dyDescent="0.2"/>
    <row r="54081" x14ac:dyDescent="0.2"/>
    <row r="54082" x14ac:dyDescent="0.2"/>
    <row r="54083" x14ac:dyDescent="0.2"/>
    <row r="54084" x14ac:dyDescent="0.2"/>
    <row r="54085" x14ac:dyDescent="0.2"/>
    <row r="54086" x14ac:dyDescent="0.2"/>
    <row r="54087" x14ac:dyDescent="0.2"/>
    <row r="54088" x14ac:dyDescent="0.2"/>
    <row r="54089" x14ac:dyDescent="0.2"/>
    <row r="54090" x14ac:dyDescent="0.2"/>
    <row r="54091" x14ac:dyDescent="0.2"/>
    <row r="54092" x14ac:dyDescent="0.2"/>
    <row r="54093" x14ac:dyDescent="0.2"/>
    <row r="54094" x14ac:dyDescent="0.2"/>
    <row r="54095" x14ac:dyDescent="0.2"/>
    <row r="54096" x14ac:dyDescent="0.2"/>
    <row r="54097" x14ac:dyDescent="0.2"/>
    <row r="54098" x14ac:dyDescent="0.2"/>
    <row r="54099" x14ac:dyDescent="0.2"/>
    <row r="54100" x14ac:dyDescent="0.2"/>
    <row r="54101" x14ac:dyDescent="0.2"/>
    <row r="54102" x14ac:dyDescent="0.2"/>
    <row r="54103" x14ac:dyDescent="0.2"/>
    <row r="54104" x14ac:dyDescent="0.2"/>
    <row r="54105" x14ac:dyDescent="0.2"/>
    <row r="54106" x14ac:dyDescent="0.2"/>
    <row r="54107" x14ac:dyDescent="0.2"/>
    <row r="54108" x14ac:dyDescent="0.2"/>
    <row r="54109" x14ac:dyDescent="0.2"/>
    <row r="54110" x14ac:dyDescent="0.2"/>
    <row r="54111" x14ac:dyDescent="0.2"/>
    <row r="54112" x14ac:dyDescent="0.2"/>
    <row r="54113" x14ac:dyDescent="0.2"/>
    <row r="54114" x14ac:dyDescent="0.2"/>
    <row r="54115" x14ac:dyDescent="0.2"/>
    <row r="54116" x14ac:dyDescent="0.2"/>
    <row r="54117" x14ac:dyDescent="0.2"/>
    <row r="54118" x14ac:dyDescent="0.2"/>
    <row r="54119" x14ac:dyDescent="0.2"/>
    <row r="54120" x14ac:dyDescent="0.2"/>
    <row r="54121" x14ac:dyDescent="0.2"/>
    <row r="54122" x14ac:dyDescent="0.2"/>
    <row r="54123" x14ac:dyDescent="0.2"/>
    <row r="54124" x14ac:dyDescent="0.2"/>
    <row r="54125" x14ac:dyDescent="0.2"/>
    <row r="54126" x14ac:dyDescent="0.2"/>
    <row r="54127" x14ac:dyDescent="0.2"/>
    <row r="54128" x14ac:dyDescent="0.2"/>
    <row r="54129" x14ac:dyDescent="0.2"/>
    <row r="54130" x14ac:dyDescent="0.2"/>
    <row r="54131" x14ac:dyDescent="0.2"/>
    <row r="54132" x14ac:dyDescent="0.2"/>
    <row r="54133" x14ac:dyDescent="0.2"/>
    <row r="54134" x14ac:dyDescent="0.2"/>
    <row r="54135" x14ac:dyDescent="0.2"/>
    <row r="54136" x14ac:dyDescent="0.2"/>
    <row r="54137" x14ac:dyDescent="0.2"/>
    <row r="54138" x14ac:dyDescent="0.2"/>
    <row r="54139" x14ac:dyDescent="0.2"/>
    <row r="54140" x14ac:dyDescent="0.2"/>
    <row r="54141" x14ac:dyDescent="0.2"/>
    <row r="54142" x14ac:dyDescent="0.2"/>
    <row r="54143" x14ac:dyDescent="0.2"/>
    <row r="54144" x14ac:dyDescent="0.2"/>
    <row r="54145" x14ac:dyDescent="0.2"/>
    <row r="54146" x14ac:dyDescent="0.2"/>
    <row r="54147" x14ac:dyDescent="0.2"/>
    <row r="54148" x14ac:dyDescent="0.2"/>
    <row r="54149" x14ac:dyDescent="0.2"/>
    <row r="54150" x14ac:dyDescent="0.2"/>
    <row r="54151" x14ac:dyDescent="0.2"/>
    <row r="54152" x14ac:dyDescent="0.2"/>
    <row r="54153" x14ac:dyDescent="0.2"/>
    <row r="54154" x14ac:dyDescent="0.2"/>
    <row r="54155" x14ac:dyDescent="0.2"/>
    <row r="54156" x14ac:dyDescent="0.2"/>
    <row r="54157" x14ac:dyDescent="0.2"/>
    <row r="54158" x14ac:dyDescent="0.2"/>
    <row r="54159" x14ac:dyDescent="0.2"/>
    <row r="54160" x14ac:dyDescent="0.2"/>
    <row r="54161" x14ac:dyDescent="0.2"/>
    <row r="54162" x14ac:dyDescent="0.2"/>
    <row r="54163" x14ac:dyDescent="0.2"/>
    <row r="54164" x14ac:dyDescent="0.2"/>
    <row r="54165" x14ac:dyDescent="0.2"/>
    <row r="54166" x14ac:dyDescent="0.2"/>
    <row r="54167" x14ac:dyDescent="0.2"/>
    <row r="54168" x14ac:dyDescent="0.2"/>
    <row r="54169" x14ac:dyDescent="0.2"/>
    <row r="54170" x14ac:dyDescent="0.2"/>
    <row r="54171" x14ac:dyDescent="0.2"/>
    <row r="54172" x14ac:dyDescent="0.2"/>
    <row r="54173" x14ac:dyDescent="0.2"/>
    <row r="54174" x14ac:dyDescent="0.2"/>
    <row r="54175" x14ac:dyDescent="0.2"/>
    <row r="54176" x14ac:dyDescent="0.2"/>
    <row r="54177" x14ac:dyDescent="0.2"/>
    <row r="54178" x14ac:dyDescent="0.2"/>
    <row r="54179" x14ac:dyDescent="0.2"/>
    <row r="54180" x14ac:dyDescent="0.2"/>
    <row r="54181" x14ac:dyDescent="0.2"/>
    <row r="54182" x14ac:dyDescent="0.2"/>
    <row r="54183" x14ac:dyDescent="0.2"/>
    <row r="54184" x14ac:dyDescent="0.2"/>
    <row r="54185" x14ac:dyDescent="0.2"/>
    <row r="54186" x14ac:dyDescent="0.2"/>
    <row r="54187" x14ac:dyDescent="0.2"/>
    <row r="54188" x14ac:dyDescent="0.2"/>
    <row r="54189" x14ac:dyDescent="0.2"/>
    <row r="54190" x14ac:dyDescent="0.2"/>
    <row r="54191" x14ac:dyDescent="0.2"/>
    <row r="54192" x14ac:dyDescent="0.2"/>
    <row r="54193" x14ac:dyDescent="0.2"/>
    <row r="54194" x14ac:dyDescent="0.2"/>
    <row r="54195" x14ac:dyDescent="0.2"/>
    <row r="54196" x14ac:dyDescent="0.2"/>
    <row r="54197" x14ac:dyDescent="0.2"/>
    <row r="54198" x14ac:dyDescent="0.2"/>
    <row r="54199" x14ac:dyDescent="0.2"/>
    <row r="54200" x14ac:dyDescent="0.2"/>
    <row r="54201" x14ac:dyDescent="0.2"/>
    <row r="54202" x14ac:dyDescent="0.2"/>
    <row r="54203" x14ac:dyDescent="0.2"/>
    <row r="54204" x14ac:dyDescent="0.2"/>
    <row r="54205" x14ac:dyDescent="0.2"/>
    <row r="54206" x14ac:dyDescent="0.2"/>
    <row r="54207" x14ac:dyDescent="0.2"/>
    <row r="54208" x14ac:dyDescent="0.2"/>
    <row r="54209" x14ac:dyDescent="0.2"/>
    <row r="54210" x14ac:dyDescent="0.2"/>
    <row r="54211" x14ac:dyDescent="0.2"/>
    <row r="54212" x14ac:dyDescent="0.2"/>
    <row r="54213" x14ac:dyDescent="0.2"/>
    <row r="54214" x14ac:dyDescent="0.2"/>
    <row r="54215" x14ac:dyDescent="0.2"/>
    <row r="54216" x14ac:dyDescent="0.2"/>
    <row r="54217" x14ac:dyDescent="0.2"/>
    <row r="54218" x14ac:dyDescent="0.2"/>
    <row r="54219" x14ac:dyDescent="0.2"/>
    <row r="54220" x14ac:dyDescent="0.2"/>
    <row r="54221" x14ac:dyDescent="0.2"/>
    <row r="54222" x14ac:dyDescent="0.2"/>
    <row r="54223" x14ac:dyDescent="0.2"/>
    <row r="54224" x14ac:dyDescent="0.2"/>
    <row r="54225" x14ac:dyDescent="0.2"/>
    <row r="54226" x14ac:dyDescent="0.2"/>
    <row r="54227" x14ac:dyDescent="0.2"/>
    <row r="54228" x14ac:dyDescent="0.2"/>
    <row r="54229" x14ac:dyDescent="0.2"/>
    <row r="54230" x14ac:dyDescent="0.2"/>
    <row r="54231" x14ac:dyDescent="0.2"/>
    <row r="54232" x14ac:dyDescent="0.2"/>
    <row r="54233" x14ac:dyDescent="0.2"/>
    <row r="54234" x14ac:dyDescent="0.2"/>
    <row r="54235" x14ac:dyDescent="0.2"/>
    <row r="54236" x14ac:dyDescent="0.2"/>
    <row r="54237" x14ac:dyDescent="0.2"/>
    <row r="54238" x14ac:dyDescent="0.2"/>
    <row r="54239" x14ac:dyDescent="0.2"/>
    <row r="54240" x14ac:dyDescent="0.2"/>
    <row r="54241" x14ac:dyDescent="0.2"/>
    <row r="54242" x14ac:dyDescent="0.2"/>
    <row r="54243" x14ac:dyDescent="0.2"/>
    <row r="54244" x14ac:dyDescent="0.2"/>
    <row r="54245" x14ac:dyDescent="0.2"/>
    <row r="54246" x14ac:dyDescent="0.2"/>
    <row r="54247" x14ac:dyDescent="0.2"/>
    <row r="54248" x14ac:dyDescent="0.2"/>
    <row r="54249" x14ac:dyDescent="0.2"/>
    <row r="54250" x14ac:dyDescent="0.2"/>
    <row r="54251" x14ac:dyDescent="0.2"/>
    <row r="54252" x14ac:dyDescent="0.2"/>
    <row r="54253" x14ac:dyDescent="0.2"/>
    <row r="54254" x14ac:dyDescent="0.2"/>
    <row r="54255" x14ac:dyDescent="0.2"/>
    <row r="54256" x14ac:dyDescent="0.2"/>
    <row r="54257" x14ac:dyDescent="0.2"/>
    <row r="54258" x14ac:dyDescent="0.2"/>
    <row r="54259" x14ac:dyDescent="0.2"/>
    <row r="54260" x14ac:dyDescent="0.2"/>
    <row r="54261" x14ac:dyDescent="0.2"/>
    <row r="54262" x14ac:dyDescent="0.2"/>
    <row r="54263" x14ac:dyDescent="0.2"/>
    <row r="54264" x14ac:dyDescent="0.2"/>
    <row r="54265" x14ac:dyDescent="0.2"/>
    <row r="54266" x14ac:dyDescent="0.2"/>
    <row r="54267" x14ac:dyDescent="0.2"/>
    <row r="54268" x14ac:dyDescent="0.2"/>
    <row r="54269" x14ac:dyDescent="0.2"/>
    <row r="54270" x14ac:dyDescent="0.2"/>
    <row r="54271" x14ac:dyDescent="0.2"/>
    <row r="54272" x14ac:dyDescent="0.2"/>
    <row r="54273" x14ac:dyDescent="0.2"/>
    <row r="54274" x14ac:dyDescent="0.2"/>
    <row r="54275" x14ac:dyDescent="0.2"/>
    <row r="54276" x14ac:dyDescent="0.2"/>
    <row r="54277" x14ac:dyDescent="0.2"/>
    <row r="54278" x14ac:dyDescent="0.2"/>
    <row r="54279" x14ac:dyDescent="0.2"/>
    <row r="54280" x14ac:dyDescent="0.2"/>
    <row r="54281" x14ac:dyDescent="0.2"/>
    <row r="54282" x14ac:dyDescent="0.2"/>
    <row r="54283" x14ac:dyDescent="0.2"/>
    <row r="54284" x14ac:dyDescent="0.2"/>
    <row r="54285" x14ac:dyDescent="0.2"/>
    <row r="54286" x14ac:dyDescent="0.2"/>
    <row r="54287" x14ac:dyDescent="0.2"/>
    <row r="54288" x14ac:dyDescent="0.2"/>
    <row r="54289" x14ac:dyDescent="0.2"/>
    <row r="54290" x14ac:dyDescent="0.2"/>
    <row r="54291" x14ac:dyDescent="0.2"/>
    <row r="54292" x14ac:dyDescent="0.2"/>
    <row r="54293" x14ac:dyDescent="0.2"/>
    <row r="54294" x14ac:dyDescent="0.2"/>
    <row r="54295" x14ac:dyDescent="0.2"/>
    <row r="54296" x14ac:dyDescent="0.2"/>
    <row r="54297" x14ac:dyDescent="0.2"/>
    <row r="54298" x14ac:dyDescent="0.2"/>
    <row r="54299" x14ac:dyDescent="0.2"/>
    <row r="54300" x14ac:dyDescent="0.2"/>
    <row r="54301" x14ac:dyDescent="0.2"/>
    <row r="54302" x14ac:dyDescent="0.2"/>
    <row r="54303" x14ac:dyDescent="0.2"/>
    <row r="54304" x14ac:dyDescent="0.2"/>
    <row r="54305" x14ac:dyDescent="0.2"/>
    <row r="54306" x14ac:dyDescent="0.2"/>
    <row r="54307" x14ac:dyDescent="0.2"/>
    <row r="54308" x14ac:dyDescent="0.2"/>
    <row r="54309" x14ac:dyDescent="0.2"/>
    <row r="54310" x14ac:dyDescent="0.2"/>
    <row r="54311" x14ac:dyDescent="0.2"/>
    <row r="54312" x14ac:dyDescent="0.2"/>
    <row r="54313" x14ac:dyDescent="0.2"/>
    <row r="54314" x14ac:dyDescent="0.2"/>
    <row r="54315" x14ac:dyDescent="0.2"/>
    <row r="54316" x14ac:dyDescent="0.2"/>
    <row r="54317" x14ac:dyDescent="0.2"/>
    <row r="54318" x14ac:dyDescent="0.2"/>
    <row r="54319" x14ac:dyDescent="0.2"/>
    <row r="54320" x14ac:dyDescent="0.2"/>
    <row r="54321" x14ac:dyDescent="0.2"/>
    <row r="54322" x14ac:dyDescent="0.2"/>
    <row r="54323" x14ac:dyDescent="0.2"/>
    <row r="54324" x14ac:dyDescent="0.2"/>
    <row r="54325" x14ac:dyDescent="0.2"/>
    <row r="54326" x14ac:dyDescent="0.2"/>
    <row r="54327" x14ac:dyDescent="0.2"/>
    <row r="54328" x14ac:dyDescent="0.2"/>
    <row r="54329" x14ac:dyDescent="0.2"/>
    <row r="54330" x14ac:dyDescent="0.2"/>
    <row r="54331" x14ac:dyDescent="0.2"/>
    <row r="54332" x14ac:dyDescent="0.2"/>
    <row r="54333" x14ac:dyDescent="0.2"/>
    <row r="54334" x14ac:dyDescent="0.2"/>
    <row r="54335" x14ac:dyDescent="0.2"/>
    <row r="54336" x14ac:dyDescent="0.2"/>
    <row r="54337" x14ac:dyDescent="0.2"/>
    <row r="54338" x14ac:dyDescent="0.2"/>
    <row r="54339" x14ac:dyDescent="0.2"/>
    <row r="54340" x14ac:dyDescent="0.2"/>
    <row r="54341" x14ac:dyDescent="0.2"/>
    <row r="54342" x14ac:dyDescent="0.2"/>
    <row r="54343" x14ac:dyDescent="0.2"/>
    <row r="54344" x14ac:dyDescent="0.2"/>
    <row r="54345" x14ac:dyDescent="0.2"/>
    <row r="54346" x14ac:dyDescent="0.2"/>
    <row r="54347" x14ac:dyDescent="0.2"/>
    <row r="54348" x14ac:dyDescent="0.2"/>
    <row r="54349" x14ac:dyDescent="0.2"/>
    <row r="54350" x14ac:dyDescent="0.2"/>
    <row r="54351" x14ac:dyDescent="0.2"/>
    <row r="54352" x14ac:dyDescent="0.2"/>
    <row r="54353" x14ac:dyDescent="0.2"/>
    <row r="54354" x14ac:dyDescent="0.2"/>
    <row r="54355" x14ac:dyDescent="0.2"/>
    <row r="54356" x14ac:dyDescent="0.2"/>
    <row r="54357" x14ac:dyDescent="0.2"/>
    <row r="54358" x14ac:dyDescent="0.2"/>
    <row r="54359" x14ac:dyDescent="0.2"/>
    <row r="54360" x14ac:dyDescent="0.2"/>
    <row r="54361" x14ac:dyDescent="0.2"/>
    <row r="54362" x14ac:dyDescent="0.2"/>
    <row r="54363" x14ac:dyDescent="0.2"/>
    <row r="54364" x14ac:dyDescent="0.2"/>
    <row r="54365" x14ac:dyDescent="0.2"/>
    <row r="54366" x14ac:dyDescent="0.2"/>
    <row r="54367" x14ac:dyDescent="0.2"/>
    <row r="54368" x14ac:dyDescent="0.2"/>
    <row r="54369" x14ac:dyDescent="0.2"/>
    <row r="54370" x14ac:dyDescent="0.2"/>
    <row r="54371" x14ac:dyDescent="0.2"/>
    <row r="54372" x14ac:dyDescent="0.2"/>
    <row r="54373" x14ac:dyDescent="0.2"/>
    <row r="54374" x14ac:dyDescent="0.2"/>
    <row r="54375" x14ac:dyDescent="0.2"/>
    <row r="54376" x14ac:dyDescent="0.2"/>
    <row r="54377" x14ac:dyDescent="0.2"/>
    <row r="54378" x14ac:dyDescent="0.2"/>
    <row r="54379" x14ac:dyDescent="0.2"/>
    <row r="54380" x14ac:dyDescent="0.2"/>
    <row r="54381" x14ac:dyDescent="0.2"/>
    <row r="54382" x14ac:dyDescent="0.2"/>
    <row r="54383" x14ac:dyDescent="0.2"/>
    <row r="54384" x14ac:dyDescent="0.2"/>
    <row r="54385" x14ac:dyDescent="0.2"/>
    <row r="54386" x14ac:dyDescent="0.2"/>
    <row r="54387" x14ac:dyDescent="0.2"/>
    <row r="54388" x14ac:dyDescent="0.2"/>
    <row r="54389" x14ac:dyDescent="0.2"/>
    <row r="54390" x14ac:dyDescent="0.2"/>
    <row r="54391" x14ac:dyDescent="0.2"/>
    <row r="54392" x14ac:dyDescent="0.2"/>
    <row r="54393" x14ac:dyDescent="0.2"/>
    <row r="54394" x14ac:dyDescent="0.2"/>
    <row r="54395" x14ac:dyDescent="0.2"/>
    <row r="54396" x14ac:dyDescent="0.2"/>
    <row r="54397" x14ac:dyDescent="0.2"/>
    <row r="54398" x14ac:dyDescent="0.2"/>
    <row r="54399" x14ac:dyDescent="0.2"/>
    <row r="54400" x14ac:dyDescent="0.2"/>
    <row r="54401" x14ac:dyDescent="0.2"/>
    <row r="54402" x14ac:dyDescent="0.2"/>
    <row r="54403" x14ac:dyDescent="0.2"/>
    <row r="54404" x14ac:dyDescent="0.2"/>
    <row r="54405" x14ac:dyDescent="0.2"/>
    <row r="54406" x14ac:dyDescent="0.2"/>
    <row r="54407" x14ac:dyDescent="0.2"/>
    <row r="54408" x14ac:dyDescent="0.2"/>
    <row r="54409" x14ac:dyDescent="0.2"/>
    <row r="54410" x14ac:dyDescent="0.2"/>
    <row r="54411" x14ac:dyDescent="0.2"/>
    <row r="54412" x14ac:dyDescent="0.2"/>
    <row r="54413" x14ac:dyDescent="0.2"/>
    <row r="54414" x14ac:dyDescent="0.2"/>
    <row r="54415" x14ac:dyDescent="0.2"/>
    <row r="54416" x14ac:dyDescent="0.2"/>
    <row r="54417" x14ac:dyDescent="0.2"/>
    <row r="54418" x14ac:dyDescent="0.2"/>
    <row r="54419" x14ac:dyDescent="0.2"/>
    <row r="54420" x14ac:dyDescent="0.2"/>
    <row r="54421" x14ac:dyDescent="0.2"/>
    <row r="54422" x14ac:dyDescent="0.2"/>
    <row r="54423" x14ac:dyDescent="0.2"/>
    <row r="54424" x14ac:dyDescent="0.2"/>
    <row r="54425" x14ac:dyDescent="0.2"/>
    <row r="54426" x14ac:dyDescent="0.2"/>
    <row r="54427" x14ac:dyDescent="0.2"/>
    <row r="54428" x14ac:dyDescent="0.2"/>
    <row r="54429" x14ac:dyDescent="0.2"/>
    <row r="54430" x14ac:dyDescent="0.2"/>
    <row r="54431" x14ac:dyDescent="0.2"/>
    <row r="54432" x14ac:dyDescent="0.2"/>
    <row r="54433" x14ac:dyDescent="0.2"/>
    <row r="54434" x14ac:dyDescent="0.2"/>
    <row r="54435" x14ac:dyDescent="0.2"/>
    <row r="54436" x14ac:dyDescent="0.2"/>
    <row r="54437" x14ac:dyDescent="0.2"/>
    <row r="54438" x14ac:dyDescent="0.2"/>
    <row r="54439" x14ac:dyDescent="0.2"/>
    <row r="54440" x14ac:dyDescent="0.2"/>
    <row r="54441" x14ac:dyDescent="0.2"/>
    <row r="54442" x14ac:dyDescent="0.2"/>
    <row r="54443" x14ac:dyDescent="0.2"/>
    <row r="54444" x14ac:dyDescent="0.2"/>
    <row r="54445" x14ac:dyDescent="0.2"/>
    <row r="54446" x14ac:dyDescent="0.2"/>
    <row r="54447" x14ac:dyDescent="0.2"/>
    <row r="54448" x14ac:dyDescent="0.2"/>
    <row r="54449" x14ac:dyDescent="0.2"/>
    <row r="54450" x14ac:dyDescent="0.2"/>
    <row r="54451" x14ac:dyDescent="0.2"/>
    <row r="54452" x14ac:dyDescent="0.2"/>
    <row r="54453" x14ac:dyDescent="0.2"/>
    <row r="54454" x14ac:dyDescent="0.2"/>
    <row r="54455" x14ac:dyDescent="0.2"/>
    <row r="54456" x14ac:dyDescent="0.2"/>
    <row r="54457" x14ac:dyDescent="0.2"/>
    <row r="54458" x14ac:dyDescent="0.2"/>
    <row r="54459" x14ac:dyDescent="0.2"/>
    <row r="54460" x14ac:dyDescent="0.2"/>
    <row r="54461" x14ac:dyDescent="0.2"/>
    <row r="54462" x14ac:dyDescent="0.2"/>
    <row r="54463" x14ac:dyDescent="0.2"/>
    <row r="54464" x14ac:dyDescent="0.2"/>
    <row r="54465" x14ac:dyDescent="0.2"/>
    <row r="54466" x14ac:dyDescent="0.2"/>
    <row r="54467" x14ac:dyDescent="0.2"/>
    <row r="54468" x14ac:dyDescent="0.2"/>
    <row r="54469" x14ac:dyDescent="0.2"/>
    <row r="54470" x14ac:dyDescent="0.2"/>
    <row r="54471" x14ac:dyDescent="0.2"/>
    <row r="54472" x14ac:dyDescent="0.2"/>
    <row r="54473" x14ac:dyDescent="0.2"/>
    <row r="54474" x14ac:dyDescent="0.2"/>
    <row r="54475" x14ac:dyDescent="0.2"/>
    <row r="54476" x14ac:dyDescent="0.2"/>
    <row r="54477" x14ac:dyDescent="0.2"/>
    <row r="54478" x14ac:dyDescent="0.2"/>
    <row r="54479" x14ac:dyDescent="0.2"/>
    <row r="54480" x14ac:dyDescent="0.2"/>
    <row r="54481" x14ac:dyDescent="0.2"/>
    <row r="54482" x14ac:dyDescent="0.2"/>
    <row r="54483" x14ac:dyDescent="0.2"/>
    <row r="54484" x14ac:dyDescent="0.2"/>
    <row r="54485" x14ac:dyDescent="0.2"/>
    <row r="54486" x14ac:dyDescent="0.2"/>
    <row r="54487" x14ac:dyDescent="0.2"/>
    <row r="54488" x14ac:dyDescent="0.2"/>
    <row r="54489" x14ac:dyDescent="0.2"/>
    <row r="54490" x14ac:dyDescent="0.2"/>
    <row r="54491" x14ac:dyDescent="0.2"/>
    <row r="54492" x14ac:dyDescent="0.2"/>
    <row r="54493" x14ac:dyDescent="0.2"/>
    <row r="54494" x14ac:dyDescent="0.2"/>
    <row r="54495" x14ac:dyDescent="0.2"/>
    <row r="54496" x14ac:dyDescent="0.2"/>
    <row r="54497" x14ac:dyDescent="0.2"/>
    <row r="54498" x14ac:dyDescent="0.2"/>
    <row r="54499" x14ac:dyDescent="0.2"/>
    <row r="54500" x14ac:dyDescent="0.2"/>
    <row r="54501" x14ac:dyDescent="0.2"/>
    <row r="54502" x14ac:dyDescent="0.2"/>
    <row r="54503" x14ac:dyDescent="0.2"/>
    <row r="54504" x14ac:dyDescent="0.2"/>
    <row r="54505" x14ac:dyDescent="0.2"/>
    <row r="54506" x14ac:dyDescent="0.2"/>
    <row r="54507" x14ac:dyDescent="0.2"/>
    <row r="54508" x14ac:dyDescent="0.2"/>
    <row r="54509" x14ac:dyDescent="0.2"/>
    <row r="54510" x14ac:dyDescent="0.2"/>
    <row r="54511" x14ac:dyDescent="0.2"/>
    <row r="54512" x14ac:dyDescent="0.2"/>
    <row r="54513" x14ac:dyDescent="0.2"/>
    <row r="54514" x14ac:dyDescent="0.2"/>
    <row r="54515" x14ac:dyDescent="0.2"/>
    <row r="54516" x14ac:dyDescent="0.2"/>
    <row r="54517" x14ac:dyDescent="0.2"/>
    <row r="54518" x14ac:dyDescent="0.2"/>
    <row r="54519" x14ac:dyDescent="0.2"/>
    <row r="54520" x14ac:dyDescent="0.2"/>
    <row r="54521" x14ac:dyDescent="0.2"/>
    <row r="54522" x14ac:dyDescent="0.2"/>
    <row r="54523" x14ac:dyDescent="0.2"/>
    <row r="54524" x14ac:dyDescent="0.2"/>
    <row r="54525" x14ac:dyDescent="0.2"/>
    <row r="54526" x14ac:dyDescent="0.2"/>
    <row r="54527" x14ac:dyDescent="0.2"/>
    <row r="54528" x14ac:dyDescent="0.2"/>
    <row r="54529" x14ac:dyDescent="0.2"/>
    <row r="54530" x14ac:dyDescent="0.2"/>
    <row r="54531" x14ac:dyDescent="0.2"/>
    <row r="54532" x14ac:dyDescent="0.2"/>
    <row r="54533" x14ac:dyDescent="0.2"/>
    <row r="54534" x14ac:dyDescent="0.2"/>
    <row r="54535" x14ac:dyDescent="0.2"/>
    <row r="54536" x14ac:dyDescent="0.2"/>
    <row r="54537" x14ac:dyDescent="0.2"/>
    <row r="54538" x14ac:dyDescent="0.2"/>
    <row r="54539" x14ac:dyDescent="0.2"/>
    <row r="54540" x14ac:dyDescent="0.2"/>
    <row r="54541" x14ac:dyDescent="0.2"/>
    <row r="54542" x14ac:dyDescent="0.2"/>
    <row r="54543" x14ac:dyDescent="0.2"/>
    <row r="54544" x14ac:dyDescent="0.2"/>
    <row r="54545" x14ac:dyDescent="0.2"/>
    <row r="54546" x14ac:dyDescent="0.2"/>
    <row r="54547" x14ac:dyDescent="0.2"/>
    <row r="54548" x14ac:dyDescent="0.2"/>
    <row r="54549" x14ac:dyDescent="0.2"/>
    <row r="54550" x14ac:dyDescent="0.2"/>
    <row r="54551" x14ac:dyDescent="0.2"/>
    <row r="54552" x14ac:dyDescent="0.2"/>
    <row r="54553" x14ac:dyDescent="0.2"/>
    <row r="54554" x14ac:dyDescent="0.2"/>
    <row r="54555" x14ac:dyDescent="0.2"/>
    <row r="54556" x14ac:dyDescent="0.2"/>
    <row r="54557" x14ac:dyDescent="0.2"/>
    <row r="54558" x14ac:dyDescent="0.2"/>
    <row r="54559" x14ac:dyDescent="0.2"/>
    <row r="54560" x14ac:dyDescent="0.2"/>
    <row r="54561" x14ac:dyDescent="0.2"/>
    <row r="54562" x14ac:dyDescent="0.2"/>
    <row r="54563" x14ac:dyDescent="0.2"/>
    <row r="54564" x14ac:dyDescent="0.2"/>
    <row r="54565" x14ac:dyDescent="0.2"/>
    <row r="54566" x14ac:dyDescent="0.2"/>
    <row r="54567" x14ac:dyDescent="0.2"/>
    <row r="54568" x14ac:dyDescent="0.2"/>
    <row r="54569" x14ac:dyDescent="0.2"/>
    <row r="54570" x14ac:dyDescent="0.2"/>
    <row r="54571" x14ac:dyDescent="0.2"/>
    <row r="54572" x14ac:dyDescent="0.2"/>
    <row r="54573" x14ac:dyDescent="0.2"/>
    <row r="54574" x14ac:dyDescent="0.2"/>
    <row r="54575" x14ac:dyDescent="0.2"/>
    <row r="54576" x14ac:dyDescent="0.2"/>
    <row r="54577" x14ac:dyDescent="0.2"/>
    <row r="54578" x14ac:dyDescent="0.2"/>
    <row r="54579" x14ac:dyDescent="0.2"/>
    <row r="54580" x14ac:dyDescent="0.2"/>
    <row r="54581" x14ac:dyDescent="0.2"/>
    <row r="54582" x14ac:dyDescent="0.2"/>
    <row r="54583" x14ac:dyDescent="0.2"/>
    <row r="54584" x14ac:dyDescent="0.2"/>
    <row r="54585" x14ac:dyDescent="0.2"/>
    <row r="54586" x14ac:dyDescent="0.2"/>
    <row r="54587" x14ac:dyDescent="0.2"/>
    <row r="54588" x14ac:dyDescent="0.2"/>
    <row r="54589" x14ac:dyDescent="0.2"/>
    <row r="54590" x14ac:dyDescent="0.2"/>
    <row r="54591" x14ac:dyDescent="0.2"/>
    <row r="54592" x14ac:dyDescent="0.2"/>
    <row r="54593" x14ac:dyDescent="0.2"/>
    <row r="54594" x14ac:dyDescent="0.2"/>
    <row r="54595" x14ac:dyDescent="0.2"/>
    <row r="54596" x14ac:dyDescent="0.2"/>
    <row r="54597" x14ac:dyDescent="0.2"/>
    <row r="54598" x14ac:dyDescent="0.2"/>
    <row r="54599" x14ac:dyDescent="0.2"/>
    <row r="54600" x14ac:dyDescent="0.2"/>
    <row r="54601" x14ac:dyDescent="0.2"/>
    <row r="54602" x14ac:dyDescent="0.2"/>
    <row r="54603" x14ac:dyDescent="0.2"/>
    <row r="54604" x14ac:dyDescent="0.2"/>
    <row r="54605" x14ac:dyDescent="0.2"/>
    <row r="54606" x14ac:dyDescent="0.2"/>
    <row r="54607" x14ac:dyDescent="0.2"/>
    <row r="54608" x14ac:dyDescent="0.2"/>
    <row r="54609" x14ac:dyDescent="0.2"/>
    <row r="54610" x14ac:dyDescent="0.2"/>
    <row r="54611" x14ac:dyDescent="0.2"/>
    <row r="54612" x14ac:dyDescent="0.2"/>
    <row r="54613" x14ac:dyDescent="0.2"/>
    <row r="54614" x14ac:dyDescent="0.2"/>
    <row r="54615" x14ac:dyDescent="0.2"/>
    <row r="54616" x14ac:dyDescent="0.2"/>
    <row r="54617" x14ac:dyDescent="0.2"/>
    <row r="54618" x14ac:dyDescent="0.2"/>
    <row r="54619" x14ac:dyDescent="0.2"/>
    <row r="54620" x14ac:dyDescent="0.2"/>
    <row r="54621" x14ac:dyDescent="0.2"/>
    <row r="54622" x14ac:dyDescent="0.2"/>
    <row r="54623" x14ac:dyDescent="0.2"/>
    <row r="54624" x14ac:dyDescent="0.2"/>
    <row r="54625" x14ac:dyDescent="0.2"/>
    <row r="54626" x14ac:dyDescent="0.2"/>
    <row r="54627" x14ac:dyDescent="0.2"/>
    <row r="54628" x14ac:dyDescent="0.2"/>
    <row r="54629" x14ac:dyDescent="0.2"/>
    <row r="54630" x14ac:dyDescent="0.2"/>
    <row r="54631" x14ac:dyDescent="0.2"/>
    <row r="54632" x14ac:dyDescent="0.2"/>
    <row r="54633" x14ac:dyDescent="0.2"/>
    <row r="54634" x14ac:dyDescent="0.2"/>
    <row r="54635" x14ac:dyDescent="0.2"/>
    <row r="54636" x14ac:dyDescent="0.2"/>
    <row r="54637" x14ac:dyDescent="0.2"/>
    <row r="54638" x14ac:dyDescent="0.2"/>
    <row r="54639" x14ac:dyDescent="0.2"/>
    <row r="54640" x14ac:dyDescent="0.2"/>
    <row r="54641" x14ac:dyDescent="0.2"/>
    <row r="54642" x14ac:dyDescent="0.2"/>
    <row r="54643" x14ac:dyDescent="0.2"/>
    <row r="54644" x14ac:dyDescent="0.2"/>
    <row r="54645" x14ac:dyDescent="0.2"/>
    <row r="54646" x14ac:dyDescent="0.2"/>
    <row r="54647" x14ac:dyDescent="0.2"/>
    <row r="54648" x14ac:dyDescent="0.2"/>
    <row r="54649" x14ac:dyDescent="0.2"/>
    <row r="54650" x14ac:dyDescent="0.2"/>
    <row r="54651" x14ac:dyDescent="0.2"/>
    <row r="54652" x14ac:dyDescent="0.2"/>
    <row r="54653" x14ac:dyDescent="0.2"/>
    <row r="54654" x14ac:dyDescent="0.2"/>
    <row r="54655" x14ac:dyDescent="0.2"/>
    <row r="54656" x14ac:dyDescent="0.2"/>
    <row r="54657" x14ac:dyDescent="0.2"/>
    <row r="54658" x14ac:dyDescent="0.2"/>
    <row r="54659" x14ac:dyDescent="0.2"/>
    <row r="54660" x14ac:dyDescent="0.2"/>
    <row r="54661" x14ac:dyDescent="0.2"/>
    <row r="54662" x14ac:dyDescent="0.2"/>
    <row r="54663" x14ac:dyDescent="0.2"/>
    <row r="54664" x14ac:dyDescent="0.2"/>
    <row r="54665" x14ac:dyDescent="0.2"/>
    <row r="54666" x14ac:dyDescent="0.2"/>
    <row r="54667" x14ac:dyDescent="0.2"/>
    <row r="54668" x14ac:dyDescent="0.2"/>
    <row r="54669" x14ac:dyDescent="0.2"/>
    <row r="54670" x14ac:dyDescent="0.2"/>
    <row r="54671" x14ac:dyDescent="0.2"/>
    <row r="54672" x14ac:dyDescent="0.2"/>
    <row r="54673" x14ac:dyDescent="0.2"/>
    <row r="54674" x14ac:dyDescent="0.2"/>
    <row r="54675" x14ac:dyDescent="0.2"/>
    <row r="54676" x14ac:dyDescent="0.2"/>
    <row r="54677" x14ac:dyDescent="0.2"/>
    <row r="54678" x14ac:dyDescent="0.2"/>
    <row r="54679" x14ac:dyDescent="0.2"/>
    <row r="54680" x14ac:dyDescent="0.2"/>
    <row r="54681" x14ac:dyDescent="0.2"/>
    <row r="54682" x14ac:dyDescent="0.2"/>
    <row r="54683" x14ac:dyDescent="0.2"/>
    <row r="54684" x14ac:dyDescent="0.2"/>
    <row r="54685" x14ac:dyDescent="0.2"/>
    <row r="54686" x14ac:dyDescent="0.2"/>
    <row r="54687" x14ac:dyDescent="0.2"/>
    <row r="54688" x14ac:dyDescent="0.2"/>
    <row r="54689" x14ac:dyDescent="0.2"/>
    <row r="54690" x14ac:dyDescent="0.2"/>
    <row r="54691" x14ac:dyDescent="0.2"/>
    <row r="54692" x14ac:dyDescent="0.2"/>
    <row r="54693" x14ac:dyDescent="0.2"/>
    <row r="54694" x14ac:dyDescent="0.2"/>
    <row r="54695" x14ac:dyDescent="0.2"/>
    <row r="54696" x14ac:dyDescent="0.2"/>
    <row r="54697" x14ac:dyDescent="0.2"/>
    <row r="54698" x14ac:dyDescent="0.2"/>
    <row r="54699" x14ac:dyDescent="0.2"/>
    <row r="54700" x14ac:dyDescent="0.2"/>
    <row r="54701" x14ac:dyDescent="0.2"/>
    <row r="54702" x14ac:dyDescent="0.2"/>
    <row r="54703" x14ac:dyDescent="0.2"/>
    <row r="54704" x14ac:dyDescent="0.2"/>
    <row r="54705" x14ac:dyDescent="0.2"/>
    <row r="54706" x14ac:dyDescent="0.2"/>
    <row r="54707" x14ac:dyDescent="0.2"/>
    <row r="54708" x14ac:dyDescent="0.2"/>
    <row r="54709" x14ac:dyDescent="0.2"/>
    <row r="54710" x14ac:dyDescent="0.2"/>
    <row r="54711" x14ac:dyDescent="0.2"/>
    <row r="54712" x14ac:dyDescent="0.2"/>
    <row r="54713" x14ac:dyDescent="0.2"/>
    <row r="54714" x14ac:dyDescent="0.2"/>
    <row r="54715" x14ac:dyDescent="0.2"/>
    <row r="54716" x14ac:dyDescent="0.2"/>
    <row r="54717" x14ac:dyDescent="0.2"/>
    <row r="54718" x14ac:dyDescent="0.2"/>
    <row r="54719" x14ac:dyDescent="0.2"/>
    <row r="54720" x14ac:dyDescent="0.2"/>
    <row r="54721" x14ac:dyDescent="0.2"/>
    <row r="54722" x14ac:dyDescent="0.2"/>
    <row r="54723" x14ac:dyDescent="0.2"/>
    <row r="54724" x14ac:dyDescent="0.2"/>
    <row r="54725" x14ac:dyDescent="0.2"/>
    <row r="54726" x14ac:dyDescent="0.2"/>
    <row r="54727" x14ac:dyDescent="0.2"/>
    <row r="54728" x14ac:dyDescent="0.2"/>
    <row r="54729" x14ac:dyDescent="0.2"/>
    <row r="54730" x14ac:dyDescent="0.2"/>
    <row r="54731" x14ac:dyDescent="0.2"/>
    <row r="54732" x14ac:dyDescent="0.2"/>
    <row r="54733" x14ac:dyDescent="0.2"/>
    <row r="54734" x14ac:dyDescent="0.2"/>
    <row r="54735" x14ac:dyDescent="0.2"/>
    <row r="54736" x14ac:dyDescent="0.2"/>
    <row r="54737" x14ac:dyDescent="0.2"/>
    <row r="54738" x14ac:dyDescent="0.2"/>
    <row r="54739" x14ac:dyDescent="0.2"/>
    <row r="54740" x14ac:dyDescent="0.2"/>
    <row r="54741" x14ac:dyDescent="0.2"/>
    <row r="54742" x14ac:dyDescent="0.2"/>
    <row r="54743" x14ac:dyDescent="0.2"/>
    <row r="54744" x14ac:dyDescent="0.2"/>
    <row r="54745" x14ac:dyDescent="0.2"/>
    <row r="54746" x14ac:dyDescent="0.2"/>
    <row r="54747" x14ac:dyDescent="0.2"/>
    <row r="54748" x14ac:dyDescent="0.2"/>
    <row r="54749" x14ac:dyDescent="0.2"/>
    <row r="54750" x14ac:dyDescent="0.2"/>
    <row r="54751" x14ac:dyDescent="0.2"/>
    <row r="54752" x14ac:dyDescent="0.2"/>
    <row r="54753" x14ac:dyDescent="0.2"/>
    <row r="54754" x14ac:dyDescent="0.2"/>
    <row r="54755" x14ac:dyDescent="0.2"/>
    <row r="54756" x14ac:dyDescent="0.2"/>
    <row r="54757" x14ac:dyDescent="0.2"/>
    <row r="54758" x14ac:dyDescent="0.2"/>
    <row r="54759" x14ac:dyDescent="0.2"/>
    <row r="54760" x14ac:dyDescent="0.2"/>
    <row r="54761" x14ac:dyDescent="0.2"/>
    <row r="54762" x14ac:dyDescent="0.2"/>
    <row r="54763" x14ac:dyDescent="0.2"/>
    <row r="54764" x14ac:dyDescent="0.2"/>
    <row r="54765" x14ac:dyDescent="0.2"/>
    <row r="54766" x14ac:dyDescent="0.2"/>
    <row r="54767" x14ac:dyDescent="0.2"/>
    <row r="54768" x14ac:dyDescent="0.2"/>
    <row r="54769" x14ac:dyDescent="0.2"/>
    <row r="54770" x14ac:dyDescent="0.2"/>
    <row r="54771" x14ac:dyDescent="0.2"/>
    <row r="54772" x14ac:dyDescent="0.2"/>
    <row r="54773" x14ac:dyDescent="0.2"/>
    <row r="54774" x14ac:dyDescent="0.2"/>
    <row r="54775" x14ac:dyDescent="0.2"/>
    <row r="54776" x14ac:dyDescent="0.2"/>
    <row r="54777" x14ac:dyDescent="0.2"/>
    <row r="54778" x14ac:dyDescent="0.2"/>
    <row r="54779" x14ac:dyDescent="0.2"/>
    <row r="54780" x14ac:dyDescent="0.2"/>
    <row r="54781" x14ac:dyDescent="0.2"/>
    <row r="54782" x14ac:dyDescent="0.2"/>
    <row r="54783" x14ac:dyDescent="0.2"/>
    <row r="54784" x14ac:dyDescent="0.2"/>
    <row r="54785" x14ac:dyDescent="0.2"/>
    <row r="54786" x14ac:dyDescent="0.2"/>
    <row r="54787" x14ac:dyDescent="0.2"/>
    <row r="54788" x14ac:dyDescent="0.2"/>
    <row r="54789" x14ac:dyDescent="0.2"/>
    <row r="54790" x14ac:dyDescent="0.2"/>
    <row r="54791" x14ac:dyDescent="0.2"/>
    <row r="54792" x14ac:dyDescent="0.2"/>
    <row r="54793" x14ac:dyDescent="0.2"/>
    <row r="54794" x14ac:dyDescent="0.2"/>
    <row r="54795" x14ac:dyDescent="0.2"/>
    <row r="54796" x14ac:dyDescent="0.2"/>
    <row r="54797" x14ac:dyDescent="0.2"/>
    <row r="54798" x14ac:dyDescent="0.2"/>
    <row r="54799" x14ac:dyDescent="0.2"/>
    <row r="54800" x14ac:dyDescent="0.2"/>
    <row r="54801" x14ac:dyDescent="0.2"/>
    <row r="54802" x14ac:dyDescent="0.2"/>
    <row r="54803" x14ac:dyDescent="0.2"/>
    <row r="54804" x14ac:dyDescent="0.2"/>
    <row r="54805" x14ac:dyDescent="0.2"/>
    <row r="54806" x14ac:dyDescent="0.2"/>
    <row r="54807" x14ac:dyDescent="0.2"/>
    <row r="54808" x14ac:dyDescent="0.2"/>
    <row r="54809" x14ac:dyDescent="0.2"/>
    <row r="54810" x14ac:dyDescent="0.2"/>
    <row r="54811" x14ac:dyDescent="0.2"/>
    <row r="54812" x14ac:dyDescent="0.2"/>
    <row r="54813" x14ac:dyDescent="0.2"/>
    <row r="54814" x14ac:dyDescent="0.2"/>
    <row r="54815" x14ac:dyDescent="0.2"/>
    <row r="54816" x14ac:dyDescent="0.2"/>
    <row r="54817" x14ac:dyDescent="0.2"/>
    <row r="54818" x14ac:dyDescent="0.2"/>
    <row r="54819" x14ac:dyDescent="0.2"/>
    <row r="54820" x14ac:dyDescent="0.2"/>
    <row r="54821" x14ac:dyDescent="0.2"/>
    <row r="54822" x14ac:dyDescent="0.2"/>
    <row r="54823" x14ac:dyDescent="0.2"/>
    <row r="54824" x14ac:dyDescent="0.2"/>
    <row r="54825" x14ac:dyDescent="0.2"/>
    <row r="54826" x14ac:dyDescent="0.2"/>
    <row r="54827" x14ac:dyDescent="0.2"/>
    <row r="54828" x14ac:dyDescent="0.2"/>
    <row r="54829" x14ac:dyDescent="0.2"/>
    <row r="54830" x14ac:dyDescent="0.2"/>
    <row r="54831" x14ac:dyDescent="0.2"/>
    <row r="54832" x14ac:dyDescent="0.2"/>
    <row r="54833" x14ac:dyDescent="0.2"/>
    <row r="54834" x14ac:dyDescent="0.2"/>
    <row r="54835" x14ac:dyDescent="0.2"/>
    <row r="54836" x14ac:dyDescent="0.2"/>
    <row r="54837" x14ac:dyDescent="0.2"/>
    <row r="54838" x14ac:dyDescent="0.2"/>
    <row r="54839" x14ac:dyDescent="0.2"/>
    <row r="54840" x14ac:dyDescent="0.2"/>
    <row r="54841" x14ac:dyDescent="0.2"/>
    <row r="54842" x14ac:dyDescent="0.2"/>
    <row r="54843" x14ac:dyDescent="0.2"/>
    <row r="54844" x14ac:dyDescent="0.2"/>
    <row r="54845" x14ac:dyDescent="0.2"/>
    <row r="54846" x14ac:dyDescent="0.2"/>
    <row r="54847" x14ac:dyDescent="0.2"/>
    <row r="54848" x14ac:dyDescent="0.2"/>
    <row r="54849" x14ac:dyDescent="0.2"/>
    <row r="54850" x14ac:dyDescent="0.2"/>
    <row r="54851" x14ac:dyDescent="0.2"/>
    <row r="54852" x14ac:dyDescent="0.2"/>
    <row r="54853" x14ac:dyDescent="0.2"/>
    <row r="54854" x14ac:dyDescent="0.2"/>
    <row r="54855" x14ac:dyDescent="0.2"/>
    <row r="54856" x14ac:dyDescent="0.2"/>
    <row r="54857" x14ac:dyDescent="0.2"/>
    <row r="54858" x14ac:dyDescent="0.2"/>
    <row r="54859" x14ac:dyDescent="0.2"/>
    <row r="54860" x14ac:dyDescent="0.2"/>
    <row r="54861" x14ac:dyDescent="0.2"/>
    <row r="54862" x14ac:dyDescent="0.2"/>
    <row r="54863" x14ac:dyDescent="0.2"/>
    <row r="54864" x14ac:dyDescent="0.2"/>
    <row r="54865" x14ac:dyDescent="0.2"/>
    <row r="54866" x14ac:dyDescent="0.2"/>
    <row r="54867" x14ac:dyDescent="0.2"/>
    <row r="54868" x14ac:dyDescent="0.2"/>
    <row r="54869" x14ac:dyDescent="0.2"/>
    <row r="54870" x14ac:dyDescent="0.2"/>
    <row r="54871" x14ac:dyDescent="0.2"/>
    <row r="54872" x14ac:dyDescent="0.2"/>
    <row r="54873" x14ac:dyDescent="0.2"/>
    <row r="54874" x14ac:dyDescent="0.2"/>
    <row r="54875" x14ac:dyDescent="0.2"/>
    <row r="54876" x14ac:dyDescent="0.2"/>
    <row r="54877" x14ac:dyDescent="0.2"/>
    <row r="54878" x14ac:dyDescent="0.2"/>
    <row r="54879" x14ac:dyDescent="0.2"/>
    <row r="54880" x14ac:dyDescent="0.2"/>
    <row r="54881" x14ac:dyDescent="0.2"/>
    <row r="54882" x14ac:dyDescent="0.2"/>
    <row r="54883" x14ac:dyDescent="0.2"/>
    <row r="54884" x14ac:dyDescent="0.2"/>
    <row r="54885" x14ac:dyDescent="0.2"/>
    <row r="54886" x14ac:dyDescent="0.2"/>
    <row r="54887" x14ac:dyDescent="0.2"/>
    <row r="54888" x14ac:dyDescent="0.2"/>
    <row r="54889" x14ac:dyDescent="0.2"/>
    <row r="54890" x14ac:dyDescent="0.2"/>
    <row r="54891" x14ac:dyDescent="0.2"/>
    <row r="54892" x14ac:dyDescent="0.2"/>
    <row r="54893" x14ac:dyDescent="0.2"/>
    <row r="54894" x14ac:dyDescent="0.2"/>
    <row r="54895" x14ac:dyDescent="0.2"/>
    <row r="54896" x14ac:dyDescent="0.2"/>
    <row r="54897" x14ac:dyDescent="0.2"/>
    <row r="54898" x14ac:dyDescent="0.2"/>
    <row r="54899" x14ac:dyDescent="0.2"/>
    <row r="54900" x14ac:dyDescent="0.2"/>
    <row r="54901" x14ac:dyDescent="0.2"/>
    <row r="54902" x14ac:dyDescent="0.2"/>
    <row r="54903" x14ac:dyDescent="0.2"/>
    <row r="54904" x14ac:dyDescent="0.2"/>
    <row r="54905" x14ac:dyDescent="0.2"/>
    <row r="54906" x14ac:dyDescent="0.2"/>
    <row r="54907" x14ac:dyDescent="0.2"/>
    <row r="54908" x14ac:dyDescent="0.2"/>
    <row r="54909" x14ac:dyDescent="0.2"/>
    <row r="54910" x14ac:dyDescent="0.2"/>
    <row r="54911" x14ac:dyDescent="0.2"/>
    <row r="54912" x14ac:dyDescent="0.2"/>
    <row r="54913" x14ac:dyDescent="0.2"/>
    <row r="54914" x14ac:dyDescent="0.2"/>
    <row r="54915" x14ac:dyDescent="0.2"/>
    <row r="54916" x14ac:dyDescent="0.2"/>
    <row r="54917" x14ac:dyDescent="0.2"/>
    <row r="54918" x14ac:dyDescent="0.2"/>
    <row r="54919" x14ac:dyDescent="0.2"/>
    <row r="54920" x14ac:dyDescent="0.2"/>
    <row r="54921" x14ac:dyDescent="0.2"/>
    <row r="54922" x14ac:dyDescent="0.2"/>
    <row r="54923" x14ac:dyDescent="0.2"/>
    <row r="54924" x14ac:dyDescent="0.2"/>
    <row r="54925" x14ac:dyDescent="0.2"/>
    <row r="54926" x14ac:dyDescent="0.2"/>
    <row r="54927" x14ac:dyDescent="0.2"/>
    <row r="54928" x14ac:dyDescent="0.2"/>
    <row r="54929" x14ac:dyDescent="0.2"/>
    <row r="54930" x14ac:dyDescent="0.2"/>
    <row r="54931" x14ac:dyDescent="0.2"/>
    <row r="54932" x14ac:dyDescent="0.2"/>
    <row r="54933" x14ac:dyDescent="0.2"/>
    <row r="54934" x14ac:dyDescent="0.2"/>
    <row r="54935" x14ac:dyDescent="0.2"/>
    <row r="54936" x14ac:dyDescent="0.2"/>
    <row r="54937" x14ac:dyDescent="0.2"/>
    <row r="54938" x14ac:dyDescent="0.2"/>
    <row r="54939" x14ac:dyDescent="0.2"/>
    <row r="54940" x14ac:dyDescent="0.2"/>
    <row r="54941" x14ac:dyDescent="0.2"/>
    <row r="54942" x14ac:dyDescent="0.2"/>
    <row r="54943" x14ac:dyDescent="0.2"/>
    <row r="54944" x14ac:dyDescent="0.2"/>
    <row r="54945" x14ac:dyDescent="0.2"/>
    <row r="54946" x14ac:dyDescent="0.2"/>
    <row r="54947" x14ac:dyDescent="0.2"/>
    <row r="54948" x14ac:dyDescent="0.2"/>
    <row r="54949" x14ac:dyDescent="0.2"/>
    <row r="54950" x14ac:dyDescent="0.2"/>
    <row r="54951" x14ac:dyDescent="0.2"/>
    <row r="54952" x14ac:dyDescent="0.2"/>
    <row r="54953" x14ac:dyDescent="0.2"/>
    <row r="54954" x14ac:dyDescent="0.2"/>
    <row r="54955" x14ac:dyDescent="0.2"/>
    <row r="54956" x14ac:dyDescent="0.2"/>
    <row r="54957" x14ac:dyDescent="0.2"/>
    <row r="54958" x14ac:dyDescent="0.2"/>
    <row r="54959" x14ac:dyDescent="0.2"/>
    <row r="54960" x14ac:dyDescent="0.2"/>
    <row r="54961" x14ac:dyDescent="0.2"/>
    <row r="54962" x14ac:dyDescent="0.2"/>
    <row r="54963" x14ac:dyDescent="0.2"/>
    <row r="54964" x14ac:dyDescent="0.2"/>
    <row r="54965" x14ac:dyDescent="0.2"/>
    <row r="54966" x14ac:dyDescent="0.2"/>
    <row r="54967" x14ac:dyDescent="0.2"/>
    <row r="54968" x14ac:dyDescent="0.2"/>
    <row r="54969" x14ac:dyDescent="0.2"/>
    <row r="54970" x14ac:dyDescent="0.2"/>
    <row r="54971" x14ac:dyDescent="0.2"/>
    <row r="54972" x14ac:dyDescent="0.2"/>
    <row r="54973" x14ac:dyDescent="0.2"/>
    <row r="54974" x14ac:dyDescent="0.2"/>
    <row r="54975" x14ac:dyDescent="0.2"/>
    <row r="54976" x14ac:dyDescent="0.2"/>
    <row r="54977" x14ac:dyDescent="0.2"/>
    <row r="54978" x14ac:dyDescent="0.2"/>
    <row r="54979" x14ac:dyDescent="0.2"/>
    <row r="54980" x14ac:dyDescent="0.2"/>
    <row r="54981" x14ac:dyDescent="0.2"/>
    <row r="54982" x14ac:dyDescent="0.2"/>
    <row r="54983" x14ac:dyDescent="0.2"/>
    <row r="54984" x14ac:dyDescent="0.2"/>
    <row r="54985" x14ac:dyDescent="0.2"/>
    <row r="54986" x14ac:dyDescent="0.2"/>
    <row r="54987" x14ac:dyDescent="0.2"/>
    <row r="54988" x14ac:dyDescent="0.2"/>
    <row r="54989" x14ac:dyDescent="0.2"/>
    <row r="54990" x14ac:dyDescent="0.2"/>
    <row r="54991" x14ac:dyDescent="0.2"/>
    <row r="54992" x14ac:dyDescent="0.2"/>
    <row r="54993" x14ac:dyDescent="0.2"/>
    <row r="54994" x14ac:dyDescent="0.2"/>
    <row r="54995" x14ac:dyDescent="0.2"/>
    <row r="54996" x14ac:dyDescent="0.2"/>
    <row r="54997" x14ac:dyDescent="0.2"/>
    <row r="54998" x14ac:dyDescent="0.2"/>
    <row r="54999" x14ac:dyDescent="0.2"/>
    <row r="55000" x14ac:dyDescent="0.2"/>
    <row r="55001" x14ac:dyDescent="0.2"/>
    <row r="55002" x14ac:dyDescent="0.2"/>
    <row r="55003" x14ac:dyDescent="0.2"/>
    <row r="55004" x14ac:dyDescent="0.2"/>
    <row r="55005" x14ac:dyDescent="0.2"/>
    <row r="55006" x14ac:dyDescent="0.2"/>
    <row r="55007" x14ac:dyDescent="0.2"/>
    <row r="55008" x14ac:dyDescent="0.2"/>
    <row r="55009" x14ac:dyDescent="0.2"/>
    <row r="55010" x14ac:dyDescent="0.2"/>
    <row r="55011" x14ac:dyDescent="0.2"/>
    <row r="55012" x14ac:dyDescent="0.2"/>
    <row r="55013" x14ac:dyDescent="0.2"/>
    <row r="55014" x14ac:dyDescent="0.2"/>
    <row r="55015" x14ac:dyDescent="0.2"/>
    <row r="55016" x14ac:dyDescent="0.2"/>
    <row r="55017" x14ac:dyDescent="0.2"/>
    <row r="55018" x14ac:dyDescent="0.2"/>
    <row r="55019" x14ac:dyDescent="0.2"/>
    <row r="55020" x14ac:dyDescent="0.2"/>
    <row r="55021" x14ac:dyDescent="0.2"/>
    <row r="55022" x14ac:dyDescent="0.2"/>
    <row r="55023" x14ac:dyDescent="0.2"/>
    <row r="55024" x14ac:dyDescent="0.2"/>
    <row r="55025" x14ac:dyDescent="0.2"/>
    <row r="55026" x14ac:dyDescent="0.2"/>
    <row r="55027" x14ac:dyDescent="0.2"/>
    <row r="55028" x14ac:dyDescent="0.2"/>
    <row r="55029" x14ac:dyDescent="0.2"/>
    <row r="55030" x14ac:dyDescent="0.2"/>
    <row r="55031" x14ac:dyDescent="0.2"/>
    <row r="55032" x14ac:dyDescent="0.2"/>
    <row r="55033" x14ac:dyDescent="0.2"/>
    <row r="55034" x14ac:dyDescent="0.2"/>
    <row r="55035" x14ac:dyDescent="0.2"/>
    <row r="55036" x14ac:dyDescent="0.2"/>
    <row r="55037" x14ac:dyDescent="0.2"/>
    <row r="55038" x14ac:dyDescent="0.2"/>
    <row r="55039" x14ac:dyDescent="0.2"/>
    <row r="55040" x14ac:dyDescent="0.2"/>
    <row r="55041" x14ac:dyDescent="0.2"/>
    <row r="55042" x14ac:dyDescent="0.2"/>
    <row r="55043" x14ac:dyDescent="0.2"/>
    <row r="55044" x14ac:dyDescent="0.2"/>
    <row r="55045" x14ac:dyDescent="0.2"/>
    <row r="55046" x14ac:dyDescent="0.2"/>
    <row r="55047" x14ac:dyDescent="0.2"/>
    <row r="55048" x14ac:dyDescent="0.2"/>
    <row r="55049" x14ac:dyDescent="0.2"/>
    <row r="55050" x14ac:dyDescent="0.2"/>
    <row r="55051" x14ac:dyDescent="0.2"/>
    <row r="55052" x14ac:dyDescent="0.2"/>
    <row r="55053" x14ac:dyDescent="0.2"/>
    <row r="55054" x14ac:dyDescent="0.2"/>
    <row r="55055" x14ac:dyDescent="0.2"/>
    <row r="55056" x14ac:dyDescent="0.2"/>
    <row r="55057" x14ac:dyDescent="0.2"/>
    <row r="55058" x14ac:dyDescent="0.2"/>
    <row r="55059" x14ac:dyDescent="0.2"/>
    <row r="55060" x14ac:dyDescent="0.2"/>
    <row r="55061" x14ac:dyDescent="0.2"/>
    <row r="55062" x14ac:dyDescent="0.2"/>
    <row r="55063" x14ac:dyDescent="0.2"/>
    <row r="55064" x14ac:dyDescent="0.2"/>
    <row r="55065" x14ac:dyDescent="0.2"/>
    <row r="55066" x14ac:dyDescent="0.2"/>
    <row r="55067" x14ac:dyDescent="0.2"/>
    <row r="55068" x14ac:dyDescent="0.2"/>
    <row r="55069" x14ac:dyDescent="0.2"/>
    <row r="55070" x14ac:dyDescent="0.2"/>
    <row r="55071" x14ac:dyDescent="0.2"/>
    <row r="55072" x14ac:dyDescent="0.2"/>
    <row r="55073" x14ac:dyDescent="0.2"/>
    <row r="55074" x14ac:dyDescent="0.2"/>
    <row r="55075" x14ac:dyDescent="0.2"/>
    <row r="55076" x14ac:dyDescent="0.2"/>
    <row r="55077" x14ac:dyDescent="0.2"/>
    <row r="55078" x14ac:dyDescent="0.2"/>
    <row r="55079" x14ac:dyDescent="0.2"/>
    <row r="55080" x14ac:dyDescent="0.2"/>
    <row r="55081" x14ac:dyDescent="0.2"/>
    <row r="55082" x14ac:dyDescent="0.2"/>
    <row r="55083" x14ac:dyDescent="0.2"/>
    <row r="55084" x14ac:dyDescent="0.2"/>
    <row r="55085" x14ac:dyDescent="0.2"/>
    <row r="55086" x14ac:dyDescent="0.2"/>
    <row r="55087" x14ac:dyDescent="0.2"/>
    <row r="55088" x14ac:dyDescent="0.2"/>
    <row r="55089" x14ac:dyDescent="0.2"/>
    <row r="55090" x14ac:dyDescent="0.2"/>
    <row r="55091" x14ac:dyDescent="0.2"/>
    <row r="55092" x14ac:dyDescent="0.2"/>
    <row r="55093" x14ac:dyDescent="0.2"/>
    <row r="55094" x14ac:dyDescent="0.2"/>
    <row r="55095" x14ac:dyDescent="0.2"/>
    <row r="55096" x14ac:dyDescent="0.2"/>
    <row r="55097" x14ac:dyDescent="0.2"/>
    <row r="55098" x14ac:dyDescent="0.2"/>
    <row r="55099" x14ac:dyDescent="0.2"/>
    <row r="55100" x14ac:dyDescent="0.2"/>
    <row r="55101" x14ac:dyDescent="0.2"/>
    <row r="55102" x14ac:dyDescent="0.2"/>
    <row r="55103" x14ac:dyDescent="0.2"/>
    <row r="55104" x14ac:dyDescent="0.2"/>
    <row r="55105" x14ac:dyDescent="0.2"/>
    <row r="55106" x14ac:dyDescent="0.2"/>
    <row r="55107" x14ac:dyDescent="0.2"/>
    <row r="55108" x14ac:dyDescent="0.2"/>
    <row r="55109" x14ac:dyDescent="0.2"/>
    <row r="55110" x14ac:dyDescent="0.2"/>
    <row r="55111" x14ac:dyDescent="0.2"/>
    <row r="55112" x14ac:dyDescent="0.2"/>
    <row r="55113" x14ac:dyDescent="0.2"/>
    <row r="55114" x14ac:dyDescent="0.2"/>
    <row r="55115" x14ac:dyDescent="0.2"/>
    <row r="55116" x14ac:dyDescent="0.2"/>
    <row r="55117" x14ac:dyDescent="0.2"/>
    <row r="55118" x14ac:dyDescent="0.2"/>
    <row r="55119" x14ac:dyDescent="0.2"/>
    <row r="55120" x14ac:dyDescent="0.2"/>
    <row r="55121" x14ac:dyDescent="0.2"/>
    <row r="55122" x14ac:dyDescent="0.2"/>
    <row r="55123" x14ac:dyDescent="0.2"/>
    <row r="55124" x14ac:dyDescent="0.2"/>
    <row r="55125" x14ac:dyDescent="0.2"/>
    <row r="55126" x14ac:dyDescent="0.2"/>
    <row r="55127" x14ac:dyDescent="0.2"/>
    <row r="55128" x14ac:dyDescent="0.2"/>
    <row r="55129" x14ac:dyDescent="0.2"/>
    <row r="55130" x14ac:dyDescent="0.2"/>
    <row r="55131" x14ac:dyDescent="0.2"/>
    <row r="55132" x14ac:dyDescent="0.2"/>
    <row r="55133" x14ac:dyDescent="0.2"/>
    <row r="55134" x14ac:dyDescent="0.2"/>
    <row r="55135" x14ac:dyDescent="0.2"/>
    <row r="55136" x14ac:dyDescent="0.2"/>
    <row r="55137" x14ac:dyDescent="0.2"/>
    <row r="55138" x14ac:dyDescent="0.2"/>
    <row r="55139" x14ac:dyDescent="0.2"/>
    <row r="55140" x14ac:dyDescent="0.2"/>
    <row r="55141" x14ac:dyDescent="0.2"/>
    <row r="55142" x14ac:dyDescent="0.2"/>
    <row r="55143" x14ac:dyDescent="0.2"/>
    <row r="55144" x14ac:dyDescent="0.2"/>
    <row r="55145" x14ac:dyDescent="0.2"/>
    <row r="55146" x14ac:dyDescent="0.2"/>
    <row r="55147" x14ac:dyDescent="0.2"/>
    <row r="55148" x14ac:dyDescent="0.2"/>
    <row r="55149" x14ac:dyDescent="0.2"/>
    <row r="55150" x14ac:dyDescent="0.2"/>
    <row r="55151" x14ac:dyDescent="0.2"/>
    <row r="55152" x14ac:dyDescent="0.2"/>
    <row r="55153" x14ac:dyDescent="0.2"/>
    <row r="55154" x14ac:dyDescent="0.2"/>
    <row r="55155" x14ac:dyDescent="0.2"/>
    <row r="55156" x14ac:dyDescent="0.2"/>
    <row r="55157" x14ac:dyDescent="0.2"/>
    <row r="55158" x14ac:dyDescent="0.2"/>
    <row r="55159" x14ac:dyDescent="0.2"/>
    <row r="55160" x14ac:dyDescent="0.2"/>
    <row r="55161" x14ac:dyDescent="0.2"/>
    <row r="55162" x14ac:dyDescent="0.2"/>
    <row r="55163" x14ac:dyDescent="0.2"/>
    <row r="55164" x14ac:dyDescent="0.2"/>
    <row r="55165" x14ac:dyDescent="0.2"/>
    <row r="55166" x14ac:dyDescent="0.2"/>
    <row r="55167" x14ac:dyDescent="0.2"/>
    <row r="55168" x14ac:dyDescent="0.2"/>
    <row r="55169" x14ac:dyDescent="0.2"/>
    <row r="55170" x14ac:dyDescent="0.2"/>
    <row r="55171" x14ac:dyDescent="0.2"/>
    <row r="55172" x14ac:dyDescent="0.2"/>
    <row r="55173" x14ac:dyDescent="0.2"/>
    <row r="55174" x14ac:dyDescent="0.2"/>
    <row r="55175" x14ac:dyDescent="0.2"/>
    <row r="55176" x14ac:dyDescent="0.2"/>
    <row r="55177" x14ac:dyDescent="0.2"/>
    <row r="55178" x14ac:dyDescent="0.2"/>
    <row r="55179" x14ac:dyDescent="0.2"/>
    <row r="55180" x14ac:dyDescent="0.2"/>
    <row r="55181" x14ac:dyDescent="0.2"/>
    <row r="55182" x14ac:dyDescent="0.2"/>
    <row r="55183" x14ac:dyDescent="0.2"/>
    <row r="55184" x14ac:dyDescent="0.2"/>
    <row r="55185" x14ac:dyDescent="0.2"/>
    <row r="55186" x14ac:dyDescent="0.2"/>
    <row r="55187" x14ac:dyDescent="0.2"/>
    <row r="55188" x14ac:dyDescent="0.2"/>
    <row r="55189" x14ac:dyDescent="0.2"/>
    <row r="55190" x14ac:dyDescent="0.2"/>
    <row r="55191" x14ac:dyDescent="0.2"/>
    <row r="55192" x14ac:dyDescent="0.2"/>
    <row r="55193" x14ac:dyDescent="0.2"/>
    <row r="55194" x14ac:dyDescent="0.2"/>
    <row r="55195" x14ac:dyDescent="0.2"/>
    <row r="55196" x14ac:dyDescent="0.2"/>
    <row r="55197" x14ac:dyDescent="0.2"/>
    <row r="55198" x14ac:dyDescent="0.2"/>
    <row r="55199" x14ac:dyDescent="0.2"/>
    <row r="55200" x14ac:dyDescent="0.2"/>
    <row r="55201" x14ac:dyDescent="0.2"/>
    <row r="55202" x14ac:dyDescent="0.2"/>
    <row r="55203" x14ac:dyDescent="0.2"/>
    <row r="55204" x14ac:dyDescent="0.2"/>
    <row r="55205" x14ac:dyDescent="0.2"/>
    <row r="55206" x14ac:dyDescent="0.2"/>
    <row r="55207" x14ac:dyDescent="0.2"/>
    <row r="55208" x14ac:dyDescent="0.2"/>
    <row r="55209" x14ac:dyDescent="0.2"/>
    <row r="55210" x14ac:dyDescent="0.2"/>
    <row r="55211" x14ac:dyDescent="0.2"/>
    <row r="55212" x14ac:dyDescent="0.2"/>
    <row r="55213" x14ac:dyDescent="0.2"/>
    <row r="55214" x14ac:dyDescent="0.2"/>
    <row r="55215" x14ac:dyDescent="0.2"/>
    <row r="55216" x14ac:dyDescent="0.2"/>
    <row r="55217" x14ac:dyDescent="0.2"/>
    <row r="55218" x14ac:dyDescent="0.2"/>
    <row r="55219" x14ac:dyDescent="0.2"/>
    <row r="55220" x14ac:dyDescent="0.2"/>
    <row r="55221" x14ac:dyDescent="0.2"/>
    <row r="55222" x14ac:dyDescent="0.2"/>
    <row r="55223" x14ac:dyDescent="0.2"/>
    <row r="55224" x14ac:dyDescent="0.2"/>
    <row r="55225" x14ac:dyDescent="0.2"/>
    <row r="55226" x14ac:dyDescent="0.2"/>
    <row r="55227" x14ac:dyDescent="0.2"/>
    <row r="55228" x14ac:dyDescent="0.2"/>
    <row r="55229" x14ac:dyDescent="0.2"/>
    <row r="55230" x14ac:dyDescent="0.2"/>
    <row r="55231" x14ac:dyDescent="0.2"/>
    <row r="55232" x14ac:dyDescent="0.2"/>
    <row r="55233" x14ac:dyDescent="0.2"/>
    <row r="55234" x14ac:dyDescent="0.2"/>
    <row r="55235" x14ac:dyDescent="0.2"/>
    <row r="55236" x14ac:dyDescent="0.2"/>
    <row r="55237" x14ac:dyDescent="0.2"/>
    <row r="55238" x14ac:dyDescent="0.2"/>
    <row r="55239" x14ac:dyDescent="0.2"/>
    <row r="55240" x14ac:dyDescent="0.2"/>
    <row r="55241" x14ac:dyDescent="0.2"/>
    <row r="55242" x14ac:dyDescent="0.2"/>
    <row r="55243" x14ac:dyDescent="0.2"/>
    <row r="55244" x14ac:dyDescent="0.2"/>
    <row r="55245" x14ac:dyDescent="0.2"/>
    <row r="55246" x14ac:dyDescent="0.2"/>
    <row r="55247" x14ac:dyDescent="0.2"/>
    <row r="55248" x14ac:dyDescent="0.2"/>
    <row r="55249" x14ac:dyDescent="0.2"/>
    <row r="55250" x14ac:dyDescent="0.2"/>
    <row r="55251" x14ac:dyDescent="0.2"/>
    <row r="55252" x14ac:dyDescent="0.2"/>
    <row r="55253" x14ac:dyDescent="0.2"/>
    <row r="55254" x14ac:dyDescent="0.2"/>
    <row r="55255" x14ac:dyDescent="0.2"/>
    <row r="55256" x14ac:dyDescent="0.2"/>
    <row r="55257" x14ac:dyDescent="0.2"/>
    <row r="55258" x14ac:dyDescent="0.2"/>
    <row r="55259" x14ac:dyDescent="0.2"/>
    <row r="55260" x14ac:dyDescent="0.2"/>
    <row r="55261" x14ac:dyDescent="0.2"/>
    <row r="55262" x14ac:dyDescent="0.2"/>
    <row r="55263" x14ac:dyDescent="0.2"/>
    <row r="55264" x14ac:dyDescent="0.2"/>
    <row r="55265" x14ac:dyDescent="0.2"/>
    <row r="55266" x14ac:dyDescent="0.2"/>
    <row r="55267" x14ac:dyDescent="0.2"/>
    <row r="55268" x14ac:dyDescent="0.2"/>
    <row r="55269" x14ac:dyDescent="0.2"/>
    <row r="55270" x14ac:dyDescent="0.2"/>
    <row r="55271" x14ac:dyDescent="0.2"/>
    <row r="55272" x14ac:dyDescent="0.2"/>
    <row r="55273" x14ac:dyDescent="0.2"/>
    <row r="55274" x14ac:dyDescent="0.2"/>
    <row r="55275" x14ac:dyDescent="0.2"/>
    <row r="55276" x14ac:dyDescent="0.2"/>
    <row r="55277" x14ac:dyDescent="0.2"/>
    <row r="55278" x14ac:dyDescent="0.2"/>
    <row r="55279" x14ac:dyDescent="0.2"/>
    <row r="55280" x14ac:dyDescent="0.2"/>
    <row r="55281" x14ac:dyDescent="0.2"/>
    <row r="55282" x14ac:dyDescent="0.2"/>
    <row r="55283" x14ac:dyDescent="0.2"/>
    <row r="55284" x14ac:dyDescent="0.2"/>
    <row r="55285" x14ac:dyDescent="0.2"/>
    <row r="55286" x14ac:dyDescent="0.2"/>
    <row r="55287" x14ac:dyDescent="0.2"/>
    <row r="55288" x14ac:dyDescent="0.2"/>
    <row r="55289" x14ac:dyDescent="0.2"/>
    <row r="55290" x14ac:dyDescent="0.2"/>
    <row r="55291" x14ac:dyDescent="0.2"/>
    <row r="55292" x14ac:dyDescent="0.2"/>
    <row r="55293" x14ac:dyDescent="0.2"/>
    <row r="55294" x14ac:dyDescent="0.2"/>
    <row r="55295" x14ac:dyDescent="0.2"/>
    <row r="55296" x14ac:dyDescent="0.2"/>
    <row r="55297" x14ac:dyDescent="0.2"/>
    <row r="55298" x14ac:dyDescent="0.2"/>
    <row r="55299" x14ac:dyDescent="0.2"/>
    <row r="55300" x14ac:dyDescent="0.2"/>
    <row r="55301" x14ac:dyDescent="0.2"/>
    <row r="55302" x14ac:dyDescent="0.2"/>
    <row r="55303" x14ac:dyDescent="0.2"/>
    <row r="55304" x14ac:dyDescent="0.2"/>
    <row r="55305" x14ac:dyDescent="0.2"/>
    <row r="55306" x14ac:dyDescent="0.2"/>
    <row r="55307" x14ac:dyDescent="0.2"/>
    <row r="55308" x14ac:dyDescent="0.2"/>
    <row r="55309" x14ac:dyDescent="0.2"/>
    <row r="55310" x14ac:dyDescent="0.2"/>
    <row r="55311" x14ac:dyDescent="0.2"/>
    <row r="55312" x14ac:dyDescent="0.2"/>
    <row r="55313" x14ac:dyDescent="0.2"/>
    <row r="55314" x14ac:dyDescent="0.2"/>
    <row r="55315" x14ac:dyDescent="0.2"/>
    <row r="55316" x14ac:dyDescent="0.2"/>
    <row r="55317" x14ac:dyDescent="0.2"/>
    <row r="55318" x14ac:dyDescent="0.2"/>
    <row r="55319" x14ac:dyDescent="0.2"/>
    <row r="55320" x14ac:dyDescent="0.2"/>
    <row r="55321" x14ac:dyDescent="0.2"/>
    <row r="55322" x14ac:dyDescent="0.2"/>
    <row r="55323" x14ac:dyDescent="0.2"/>
    <row r="55324" x14ac:dyDescent="0.2"/>
    <row r="55325" x14ac:dyDescent="0.2"/>
    <row r="55326" x14ac:dyDescent="0.2"/>
    <row r="55327" x14ac:dyDescent="0.2"/>
    <row r="55328" x14ac:dyDescent="0.2"/>
    <row r="55329" x14ac:dyDescent="0.2"/>
    <row r="55330" x14ac:dyDescent="0.2"/>
    <row r="55331" x14ac:dyDescent="0.2"/>
    <row r="55332" x14ac:dyDescent="0.2"/>
    <row r="55333" x14ac:dyDescent="0.2"/>
    <row r="55334" x14ac:dyDescent="0.2"/>
    <row r="55335" x14ac:dyDescent="0.2"/>
    <row r="55336" x14ac:dyDescent="0.2"/>
    <row r="55337" x14ac:dyDescent="0.2"/>
    <row r="55338" x14ac:dyDescent="0.2"/>
    <row r="55339" x14ac:dyDescent="0.2"/>
    <row r="55340" x14ac:dyDescent="0.2"/>
    <row r="55341" x14ac:dyDescent="0.2"/>
    <row r="55342" x14ac:dyDescent="0.2"/>
    <row r="55343" x14ac:dyDescent="0.2"/>
    <row r="55344" x14ac:dyDescent="0.2"/>
    <row r="55345" x14ac:dyDescent="0.2"/>
    <row r="55346" x14ac:dyDescent="0.2"/>
    <row r="55347" x14ac:dyDescent="0.2"/>
    <row r="55348" x14ac:dyDescent="0.2"/>
    <row r="55349" x14ac:dyDescent="0.2"/>
    <row r="55350" x14ac:dyDescent="0.2"/>
    <row r="55351" x14ac:dyDescent="0.2"/>
    <row r="55352" x14ac:dyDescent="0.2"/>
    <row r="55353" x14ac:dyDescent="0.2"/>
    <row r="55354" x14ac:dyDescent="0.2"/>
    <row r="55355" x14ac:dyDescent="0.2"/>
    <row r="55356" x14ac:dyDescent="0.2"/>
    <row r="55357" x14ac:dyDescent="0.2"/>
    <row r="55358" x14ac:dyDescent="0.2"/>
    <row r="55359" x14ac:dyDescent="0.2"/>
    <row r="55360" x14ac:dyDescent="0.2"/>
    <row r="55361" x14ac:dyDescent="0.2"/>
    <row r="55362" x14ac:dyDescent="0.2"/>
    <row r="55363" x14ac:dyDescent="0.2"/>
    <row r="55364" x14ac:dyDescent="0.2"/>
    <row r="55365" x14ac:dyDescent="0.2"/>
    <row r="55366" x14ac:dyDescent="0.2"/>
    <row r="55367" x14ac:dyDescent="0.2"/>
    <row r="55368" x14ac:dyDescent="0.2"/>
    <row r="55369" x14ac:dyDescent="0.2"/>
    <row r="55370" x14ac:dyDescent="0.2"/>
    <row r="55371" x14ac:dyDescent="0.2"/>
    <row r="55372" x14ac:dyDescent="0.2"/>
    <row r="55373" x14ac:dyDescent="0.2"/>
    <row r="55374" x14ac:dyDescent="0.2"/>
    <row r="55375" x14ac:dyDescent="0.2"/>
    <row r="55376" x14ac:dyDescent="0.2"/>
    <row r="55377" x14ac:dyDescent="0.2"/>
    <row r="55378" x14ac:dyDescent="0.2"/>
    <row r="55379" x14ac:dyDescent="0.2"/>
    <row r="55380" x14ac:dyDescent="0.2"/>
    <row r="55381" x14ac:dyDescent="0.2"/>
    <row r="55382" x14ac:dyDescent="0.2"/>
    <row r="55383" x14ac:dyDescent="0.2"/>
    <row r="55384" x14ac:dyDescent="0.2"/>
    <row r="55385" x14ac:dyDescent="0.2"/>
    <row r="55386" x14ac:dyDescent="0.2"/>
    <row r="55387" x14ac:dyDescent="0.2"/>
    <row r="55388" x14ac:dyDescent="0.2"/>
    <row r="55389" x14ac:dyDescent="0.2"/>
    <row r="55390" x14ac:dyDescent="0.2"/>
    <row r="55391" x14ac:dyDescent="0.2"/>
    <row r="55392" x14ac:dyDescent="0.2"/>
    <row r="55393" x14ac:dyDescent="0.2"/>
    <row r="55394" x14ac:dyDescent="0.2"/>
    <row r="55395" x14ac:dyDescent="0.2"/>
    <row r="55396" x14ac:dyDescent="0.2"/>
    <row r="55397" x14ac:dyDescent="0.2"/>
    <row r="55398" x14ac:dyDescent="0.2"/>
    <row r="55399" x14ac:dyDescent="0.2"/>
    <row r="55400" x14ac:dyDescent="0.2"/>
    <row r="55401" x14ac:dyDescent="0.2"/>
    <row r="55402" x14ac:dyDescent="0.2"/>
    <row r="55403" x14ac:dyDescent="0.2"/>
    <row r="55404" x14ac:dyDescent="0.2"/>
    <row r="55405" x14ac:dyDescent="0.2"/>
    <row r="55406" x14ac:dyDescent="0.2"/>
    <row r="55407" x14ac:dyDescent="0.2"/>
    <row r="55408" x14ac:dyDescent="0.2"/>
    <row r="55409" x14ac:dyDescent="0.2"/>
    <row r="55410" x14ac:dyDescent="0.2"/>
    <row r="55411" x14ac:dyDescent="0.2"/>
    <row r="55412" x14ac:dyDescent="0.2"/>
    <row r="55413" x14ac:dyDescent="0.2"/>
    <row r="55414" x14ac:dyDescent="0.2"/>
    <row r="55415" x14ac:dyDescent="0.2"/>
    <row r="55416" x14ac:dyDescent="0.2"/>
    <row r="55417" x14ac:dyDescent="0.2"/>
    <row r="55418" x14ac:dyDescent="0.2"/>
    <row r="55419" x14ac:dyDescent="0.2"/>
    <row r="55420" x14ac:dyDescent="0.2"/>
    <row r="55421" x14ac:dyDescent="0.2"/>
    <row r="55422" x14ac:dyDescent="0.2"/>
    <row r="55423" x14ac:dyDescent="0.2"/>
    <row r="55424" x14ac:dyDescent="0.2"/>
    <row r="55425" x14ac:dyDescent="0.2"/>
    <row r="55426" x14ac:dyDescent="0.2"/>
    <row r="55427" x14ac:dyDescent="0.2"/>
    <row r="55428" x14ac:dyDescent="0.2"/>
    <row r="55429" x14ac:dyDescent="0.2"/>
    <row r="55430" x14ac:dyDescent="0.2"/>
    <row r="55431" x14ac:dyDescent="0.2"/>
    <row r="55432" x14ac:dyDescent="0.2"/>
    <row r="55433" x14ac:dyDescent="0.2"/>
    <row r="55434" x14ac:dyDescent="0.2"/>
    <row r="55435" x14ac:dyDescent="0.2"/>
    <row r="55436" x14ac:dyDescent="0.2"/>
    <row r="55437" x14ac:dyDescent="0.2"/>
    <row r="55438" x14ac:dyDescent="0.2"/>
    <row r="55439" x14ac:dyDescent="0.2"/>
    <row r="55440" x14ac:dyDescent="0.2"/>
    <row r="55441" x14ac:dyDescent="0.2"/>
    <row r="55442" x14ac:dyDescent="0.2"/>
    <row r="55443" x14ac:dyDescent="0.2"/>
    <row r="55444" x14ac:dyDescent="0.2"/>
    <row r="55445" x14ac:dyDescent="0.2"/>
    <row r="55446" x14ac:dyDescent="0.2"/>
    <row r="55447" x14ac:dyDescent="0.2"/>
    <row r="55448" x14ac:dyDescent="0.2"/>
    <row r="55449" x14ac:dyDescent="0.2"/>
    <row r="55450" x14ac:dyDescent="0.2"/>
    <row r="55451" x14ac:dyDescent="0.2"/>
    <row r="55452" x14ac:dyDescent="0.2"/>
    <row r="55453" x14ac:dyDescent="0.2"/>
    <row r="55454" x14ac:dyDescent="0.2"/>
    <row r="55455" x14ac:dyDescent="0.2"/>
    <row r="55456" x14ac:dyDescent="0.2"/>
    <row r="55457" x14ac:dyDescent="0.2"/>
    <row r="55458" x14ac:dyDescent="0.2"/>
    <row r="55459" x14ac:dyDescent="0.2"/>
    <row r="55460" x14ac:dyDescent="0.2"/>
    <row r="55461" x14ac:dyDescent="0.2"/>
    <row r="55462" x14ac:dyDescent="0.2"/>
    <row r="55463" x14ac:dyDescent="0.2"/>
    <row r="55464" x14ac:dyDescent="0.2"/>
    <row r="55465" x14ac:dyDescent="0.2"/>
    <row r="55466" x14ac:dyDescent="0.2"/>
    <row r="55467" x14ac:dyDescent="0.2"/>
    <row r="55468" x14ac:dyDescent="0.2"/>
    <row r="55469" x14ac:dyDescent="0.2"/>
    <row r="55470" x14ac:dyDescent="0.2"/>
    <row r="55471" x14ac:dyDescent="0.2"/>
    <row r="55472" x14ac:dyDescent="0.2"/>
    <row r="55473" x14ac:dyDescent="0.2"/>
    <row r="55474" x14ac:dyDescent="0.2"/>
    <row r="55475" x14ac:dyDescent="0.2"/>
    <row r="55476" x14ac:dyDescent="0.2"/>
    <row r="55477" x14ac:dyDescent="0.2"/>
    <row r="55478" x14ac:dyDescent="0.2"/>
    <row r="55479" x14ac:dyDescent="0.2"/>
    <row r="55480" x14ac:dyDescent="0.2"/>
    <row r="55481" x14ac:dyDescent="0.2"/>
    <row r="55482" x14ac:dyDescent="0.2"/>
    <row r="55483" x14ac:dyDescent="0.2"/>
    <row r="55484" x14ac:dyDescent="0.2"/>
    <row r="55485" x14ac:dyDescent="0.2"/>
    <row r="55486" x14ac:dyDescent="0.2"/>
    <row r="55487" x14ac:dyDescent="0.2"/>
    <row r="55488" x14ac:dyDescent="0.2"/>
    <row r="55489" x14ac:dyDescent="0.2"/>
    <row r="55490" x14ac:dyDescent="0.2"/>
    <row r="55491" x14ac:dyDescent="0.2"/>
    <row r="55492" x14ac:dyDescent="0.2"/>
    <row r="55493" x14ac:dyDescent="0.2"/>
    <row r="55494" x14ac:dyDescent="0.2"/>
    <row r="55495" x14ac:dyDescent="0.2"/>
    <row r="55496" x14ac:dyDescent="0.2"/>
    <row r="55497" x14ac:dyDescent="0.2"/>
    <row r="55498" x14ac:dyDescent="0.2"/>
    <row r="55499" x14ac:dyDescent="0.2"/>
    <row r="55500" x14ac:dyDescent="0.2"/>
    <row r="55501" x14ac:dyDescent="0.2"/>
    <row r="55502" x14ac:dyDescent="0.2"/>
    <row r="55503" x14ac:dyDescent="0.2"/>
    <row r="55504" x14ac:dyDescent="0.2"/>
    <row r="55505" x14ac:dyDescent="0.2"/>
    <row r="55506" x14ac:dyDescent="0.2"/>
    <row r="55507" x14ac:dyDescent="0.2"/>
    <row r="55508" x14ac:dyDescent="0.2"/>
    <row r="55509" x14ac:dyDescent="0.2"/>
    <row r="55510" x14ac:dyDescent="0.2"/>
    <row r="55511" x14ac:dyDescent="0.2"/>
    <row r="55512" x14ac:dyDescent="0.2"/>
    <row r="55513" x14ac:dyDescent="0.2"/>
    <row r="55514" x14ac:dyDescent="0.2"/>
    <row r="55515" x14ac:dyDescent="0.2"/>
    <row r="55516" x14ac:dyDescent="0.2"/>
    <row r="55517" x14ac:dyDescent="0.2"/>
    <row r="55518" x14ac:dyDescent="0.2"/>
    <row r="55519" x14ac:dyDescent="0.2"/>
    <row r="55520" x14ac:dyDescent="0.2"/>
    <row r="55521" x14ac:dyDescent="0.2"/>
    <row r="55522" x14ac:dyDescent="0.2"/>
    <row r="55523" x14ac:dyDescent="0.2"/>
    <row r="55524" x14ac:dyDescent="0.2"/>
    <row r="55525" x14ac:dyDescent="0.2"/>
    <row r="55526" x14ac:dyDescent="0.2"/>
    <row r="55527" x14ac:dyDescent="0.2"/>
    <row r="55528" x14ac:dyDescent="0.2"/>
    <row r="55529" x14ac:dyDescent="0.2"/>
    <row r="55530" x14ac:dyDescent="0.2"/>
    <row r="55531" x14ac:dyDescent="0.2"/>
    <row r="55532" x14ac:dyDescent="0.2"/>
    <row r="55533" x14ac:dyDescent="0.2"/>
    <row r="55534" x14ac:dyDescent="0.2"/>
    <row r="55535" x14ac:dyDescent="0.2"/>
    <row r="55536" x14ac:dyDescent="0.2"/>
    <row r="55537" x14ac:dyDescent="0.2"/>
    <row r="55538" x14ac:dyDescent="0.2"/>
    <row r="55539" x14ac:dyDescent="0.2"/>
    <row r="55540" x14ac:dyDescent="0.2"/>
    <row r="55541" x14ac:dyDescent="0.2"/>
    <row r="55542" x14ac:dyDescent="0.2"/>
    <row r="55543" x14ac:dyDescent="0.2"/>
    <row r="55544" x14ac:dyDescent="0.2"/>
    <row r="55545" x14ac:dyDescent="0.2"/>
    <row r="55546" x14ac:dyDescent="0.2"/>
    <row r="55547" x14ac:dyDescent="0.2"/>
    <row r="55548" x14ac:dyDescent="0.2"/>
    <row r="55549" x14ac:dyDescent="0.2"/>
    <row r="55550" x14ac:dyDescent="0.2"/>
    <row r="55551" x14ac:dyDescent="0.2"/>
    <row r="55552" x14ac:dyDescent="0.2"/>
    <row r="55553" x14ac:dyDescent="0.2"/>
    <row r="55554" x14ac:dyDescent="0.2"/>
    <row r="55555" x14ac:dyDescent="0.2"/>
    <row r="55556" x14ac:dyDescent="0.2"/>
    <row r="55557" x14ac:dyDescent="0.2"/>
    <row r="55558" x14ac:dyDescent="0.2"/>
    <row r="55559" x14ac:dyDescent="0.2"/>
    <row r="55560" x14ac:dyDescent="0.2"/>
    <row r="55561" x14ac:dyDescent="0.2"/>
    <row r="55562" x14ac:dyDescent="0.2"/>
    <row r="55563" x14ac:dyDescent="0.2"/>
    <row r="55564" x14ac:dyDescent="0.2"/>
    <row r="55565" x14ac:dyDescent="0.2"/>
    <row r="55566" x14ac:dyDescent="0.2"/>
    <row r="55567" x14ac:dyDescent="0.2"/>
    <row r="55568" x14ac:dyDescent="0.2"/>
    <row r="55569" x14ac:dyDescent="0.2"/>
    <row r="55570" x14ac:dyDescent="0.2"/>
    <row r="55571" x14ac:dyDescent="0.2"/>
    <row r="55572" x14ac:dyDescent="0.2"/>
    <row r="55573" x14ac:dyDescent="0.2"/>
    <row r="55574" x14ac:dyDescent="0.2"/>
    <row r="55575" x14ac:dyDescent="0.2"/>
    <row r="55576" x14ac:dyDescent="0.2"/>
    <row r="55577" x14ac:dyDescent="0.2"/>
    <row r="55578" x14ac:dyDescent="0.2"/>
    <row r="55579" x14ac:dyDescent="0.2"/>
    <row r="55580" x14ac:dyDescent="0.2"/>
    <row r="55581" x14ac:dyDescent="0.2"/>
    <row r="55582" x14ac:dyDescent="0.2"/>
    <row r="55583" x14ac:dyDescent="0.2"/>
    <row r="55584" x14ac:dyDescent="0.2"/>
    <row r="55585" x14ac:dyDescent="0.2"/>
    <row r="55586" x14ac:dyDescent="0.2"/>
    <row r="55587" x14ac:dyDescent="0.2"/>
    <row r="55588" x14ac:dyDescent="0.2"/>
    <row r="55589" x14ac:dyDescent="0.2"/>
    <row r="55590" x14ac:dyDescent="0.2"/>
    <row r="55591" x14ac:dyDescent="0.2"/>
    <row r="55592" x14ac:dyDescent="0.2"/>
    <row r="55593" x14ac:dyDescent="0.2"/>
    <row r="55594" x14ac:dyDescent="0.2"/>
    <row r="55595" x14ac:dyDescent="0.2"/>
    <row r="55596" x14ac:dyDescent="0.2"/>
    <row r="55597" x14ac:dyDescent="0.2"/>
    <row r="55598" x14ac:dyDescent="0.2"/>
    <row r="55599" x14ac:dyDescent="0.2"/>
    <row r="55600" x14ac:dyDescent="0.2"/>
    <row r="55601" x14ac:dyDescent="0.2"/>
    <row r="55602" x14ac:dyDescent="0.2"/>
    <row r="55603" x14ac:dyDescent="0.2"/>
    <row r="55604" x14ac:dyDescent="0.2"/>
    <row r="55605" x14ac:dyDescent="0.2"/>
    <row r="55606" x14ac:dyDescent="0.2"/>
    <row r="55607" x14ac:dyDescent="0.2"/>
    <row r="55608" x14ac:dyDescent="0.2"/>
    <row r="55609" x14ac:dyDescent="0.2"/>
    <row r="55610" x14ac:dyDescent="0.2"/>
    <row r="55611" x14ac:dyDescent="0.2"/>
    <row r="55612" x14ac:dyDescent="0.2"/>
    <row r="55613" x14ac:dyDescent="0.2"/>
    <row r="55614" x14ac:dyDescent="0.2"/>
    <row r="55615" x14ac:dyDescent="0.2"/>
    <row r="55616" x14ac:dyDescent="0.2"/>
    <row r="55617" x14ac:dyDescent="0.2"/>
    <row r="55618" x14ac:dyDescent="0.2"/>
    <row r="55619" x14ac:dyDescent="0.2"/>
    <row r="55620" x14ac:dyDescent="0.2"/>
    <row r="55621" x14ac:dyDescent="0.2"/>
    <row r="55622" x14ac:dyDescent="0.2"/>
    <row r="55623" x14ac:dyDescent="0.2"/>
    <row r="55624" x14ac:dyDescent="0.2"/>
    <row r="55625" x14ac:dyDescent="0.2"/>
    <row r="55626" x14ac:dyDescent="0.2"/>
    <row r="55627" x14ac:dyDescent="0.2"/>
    <row r="55628" x14ac:dyDescent="0.2"/>
    <row r="55629" x14ac:dyDescent="0.2"/>
    <row r="55630" x14ac:dyDescent="0.2"/>
    <row r="55631" x14ac:dyDescent="0.2"/>
    <row r="55632" x14ac:dyDescent="0.2"/>
    <row r="55633" x14ac:dyDescent="0.2"/>
    <row r="55634" x14ac:dyDescent="0.2"/>
    <row r="55635" x14ac:dyDescent="0.2"/>
    <row r="55636" x14ac:dyDescent="0.2"/>
    <row r="55637" x14ac:dyDescent="0.2"/>
    <row r="55638" x14ac:dyDescent="0.2"/>
    <row r="55639" x14ac:dyDescent="0.2"/>
    <row r="55640" x14ac:dyDescent="0.2"/>
    <row r="55641" x14ac:dyDescent="0.2"/>
    <row r="55642" x14ac:dyDescent="0.2"/>
    <row r="55643" x14ac:dyDescent="0.2"/>
    <row r="55644" x14ac:dyDescent="0.2"/>
    <row r="55645" x14ac:dyDescent="0.2"/>
    <row r="55646" x14ac:dyDescent="0.2"/>
    <row r="55647" x14ac:dyDescent="0.2"/>
    <row r="55648" x14ac:dyDescent="0.2"/>
    <row r="55649" x14ac:dyDescent="0.2"/>
    <row r="55650" x14ac:dyDescent="0.2"/>
    <row r="55651" x14ac:dyDescent="0.2"/>
    <row r="55652" x14ac:dyDescent="0.2"/>
    <row r="55653" x14ac:dyDescent="0.2"/>
    <row r="55654" x14ac:dyDescent="0.2"/>
    <row r="55655" x14ac:dyDescent="0.2"/>
    <row r="55656" x14ac:dyDescent="0.2"/>
    <row r="55657" x14ac:dyDescent="0.2"/>
    <row r="55658" x14ac:dyDescent="0.2"/>
    <row r="55659" x14ac:dyDescent="0.2"/>
    <row r="55660" x14ac:dyDescent="0.2"/>
    <row r="55661" x14ac:dyDescent="0.2"/>
    <row r="55662" x14ac:dyDescent="0.2"/>
    <row r="55663" x14ac:dyDescent="0.2"/>
    <row r="55664" x14ac:dyDescent="0.2"/>
    <row r="55665" x14ac:dyDescent="0.2"/>
    <row r="55666" x14ac:dyDescent="0.2"/>
    <row r="55667" x14ac:dyDescent="0.2"/>
    <row r="55668" x14ac:dyDescent="0.2"/>
    <row r="55669" x14ac:dyDescent="0.2"/>
    <row r="55670" x14ac:dyDescent="0.2"/>
    <row r="55671" x14ac:dyDescent="0.2"/>
    <row r="55672" x14ac:dyDescent="0.2"/>
    <row r="55673" x14ac:dyDescent="0.2"/>
    <row r="55674" x14ac:dyDescent="0.2"/>
    <row r="55675" x14ac:dyDescent="0.2"/>
    <row r="55676" x14ac:dyDescent="0.2"/>
    <row r="55677" x14ac:dyDescent="0.2"/>
    <row r="55678" x14ac:dyDescent="0.2"/>
    <row r="55679" x14ac:dyDescent="0.2"/>
    <row r="55680" x14ac:dyDescent="0.2"/>
    <row r="55681" x14ac:dyDescent="0.2"/>
    <row r="55682" x14ac:dyDescent="0.2"/>
    <row r="55683" x14ac:dyDescent="0.2"/>
    <row r="55684" x14ac:dyDescent="0.2"/>
    <row r="55685" x14ac:dyDescent="0.2"/>
    <row r="55686" x14ac:dyDescent="0.2"/>
    <row r="55687" x14ac:dyDescent="0.2"/>
    <row r="55688" x14ac:dyDescent="0.2"/>
    <row r="55689" x14ac:dyDescent="0.2"/>
    <row r="55690" x14ac:dyDescent="0.2"/>
    <row r="55691" x14ac:dyDescent="0.2"/>
    <row r="55692" x14ac:dyDescent="0.2"/>
    <row r="55693" x14ac:dyDescent="0.2"/>
    <row r="55694" x14ac:dyDescent="0.2"/>
    <row r="55695" x14ac:dyDescent="0.2"/>
    <row r="55696" x14ac:dyDescent="0.2"/>
    <row r="55697" x14ac:dyDescent="0.2"/>
    <row r="55698" x14ac:dyDescent="0.2"/>
    <row r="55699" x14ac:dyDescent="0.2"/>
    <row r="55700" x14ac:dyDescent="0.2"/>
    <row r="55701" x14ac:dyDescent="0.2"/>
    <row r="55702" x14ac:dyDescent="0.2"/>
    <row r="55703" x14ac:dyDescent="0.2"/>
    <row r="55704" x14ac:dyDescent="0.2"/>
    <row r="55705" x14ac:dyDescent="0.2"/>
    <row r="55706" x14ac:dyDescent="0.2"/>
    <row r="55707" x14ac:dyDescent="0.2"/>
    <row r="55708" x14ac:dyDescent="0.2"/>
    <row r="55709" x14ac:dyDescent="0.2"/>
    <row r="55710" x14ac:dyDescent="0.2"/>
    <row r="55711" x14ac:dyDescent="0.2"/>
    <row r="55712" x14ac:dyDescent="0.2"/>
    <row r="55713" x14ac:dyDescent="0.2"/>
    <row r="55714" x14ac:dyDescent="0.2"/>
    <row r="55715" x14ac:dyDescent="0.2"/>
    <row r="55716" x14ac:dyDescent="0.2"/>
    <row r="55717" x14ac:dyDescent="0.2"/>
    <row r="55718" x14ac:dyDescent="0.2"/>
    <row r="55719" x14ac:dyDescent="0.2"/>
    <row r="55720" x14ac:dyDescent="0.2"/>
    <row r="55721" x14ac:dyDescent="0.2"/>
    <row r="55722" x14ac:dyDescent="0.2"/>
    <row r="55723" x14ac:dyDescent="0.2"/>
    <row r="55724" x14ac:dyDescent="0.2"/>
    <row r="55725" x14ac:dyDescent="0.2"/>
    <row r="55726" x14ac:dyDescent="0.2"/>
    <row r="55727" x14ac:dyDescent="0.2"/>
    <row r="55728" x14ac:dyDescent="0.2"/>
    <row r="55729" x14ac:dyDescent="0.2"/>
    <row r="55730" x14ac:dyDescent="0.2"/>
    <row r="55731" x14ac:dyDescent="0.2"/>
    <row r="55732" x14ac:dyDescent="0.2"/>
    <row r="55733" x14ac:dyDescent="0.2"/>
    <row r="55734" x14ac:dyDescent="0.2"/>
    <row r="55735" x14ac:dyDescent="0.2"/>
    <row r="55736" x14ac:dyDescent="0.2"/>
    <row r="55737" x14ac:dyDescent="0.2"/>
    <row r="55738" x14ac:dyDescent="0.2"/>
    <row r="55739" x14ac:dyDescent="0.2"/>
    <row r="55740" x14ac:dyDescent="0.2"/>
    <row r="55741" x14ac:dyDescent="0.2"/>
    <row r="55742" x14ac:dyDescent="0.2"/>
    <row r="55743" x14ac:dyDescent="0.2"/>
    <row r="55744" x14ac:dyDescent="0.2"/>
    <row r="55745" x14ac:dyDescent="0.2"/>
    <row r="55746" x14ac:dyDescent="0.2"/>
    <row r="55747" x14ac:dyDescent="0.2"/>
    <row r="55748" x14ac:dyDescent="0.2"/>
    <row r="55749" x14ac:dyDescent="0.2"/>
    <row r="55750" x14ac:dyDescent="0.2"/>
    <row r="55751" x14ac:dyDescent="0.2"/>
    <row r="55752" x14ac:dyDescent="0.2"/>
    <row r="55753" x14ac:dyDescent="0.2"/>
    <row r="55754" x14ac:dyDescent="0.2"/>
    <row r="55755" x14ac:dyDescent="0.2"/>
    <row r="55756" x14ac:dyDescent="0.2"/>
    <row r="55757" x14ac:dyDescent="0.2"/>
    <row r="55758" x14ac:dyDescent="0.2"/>
    <row r="55759" x14ac:dyDescent="0.2"/>
    <row r="55760" x14ac:dyDescent="0.2"/>
    <row r="55761" x14ac:dyDescent="0.2"/>
    <row r="55762" x14ac:dyDescent="0.2"/>
    <row r="55763" x14ac:dyDescent="0.2"/>
    <row r="55764" x14ac:dyDescent="0.2"/>
    <row r="55765" x14ac:dyDescent="0.2"/>
    <row r="55766" x14ac:dyDescent="0.2"/>
    <row r="55767" x14ac:dyDescent="0.2"/>
    <row r="55768" x14ac:dyDescent="0.2"/>
    <row r="55769" x14ac:dyDescent="0.2"/>
    <row r="55770" x14ac:dyDescent="0.2"/>
    <row r="55771" x14ac:dyDescent="0.2"/>
    <row r="55772" x14ac:dyDescent="0.2"/>
    <row r="55773" x14ac:dyDescent="0.2"/>
    <row r="55774" x14ac:dyDescent="0.2"/>
    <row r="55775" x14ac:dyDescent="0.2"/>
    <row r="55776" x14ac:dyDescent="0.2"/>
    <row r="55777" x14ac:dyDescent="0.2"/>
    <row r="55778" x14ac:dyDescent="0.2"/>
    <row r="55779" x14ac:dyDescent="0.2"/>
    <row r="55780" x14ac:dyDescent="0.2"/>
    <row r="55781" x14ac:dyDescent="0.2"/>
    <row r="55782" x14ac:dyDescent="0.2"/>
    <row r="55783" x14ac:dyDescent="0.2"/>
    <row r="55784" x14ac:dyDescent="0.2"/>
    <row r="55785" x14ac:dyDescent="0.2"/>
    <row r="55786" x14ac:dyDescent="0.2"/>
    <row r="55787" x14ac:dyDescent="0.2"/>
    <row r="55788" x14ac:dyDescent="0.2"/>
    <row r="55789" x14ac:dyDescent="0.2"/>
    <row r="55790" x14ac:dyDescent="0.2"/>
    <row r="55791" x14ac:dyDescent="0.2"/>
    <row r="55792" x14ac:dyDescent="0.2"/>
    <row r="55793" x14ac:dyDescent="0.2"/>
    <row r="55794" x14ac:dyDescent="0.2"/>
    <row r="55795" x14ac:dyDescent="0.2"/>
    <row r="55796" x14ac:dyDescent="0.2"/>
    <row r="55797" x14ac:dyDescent="0.2"/>
    <row r="55798" x14ac:dyDescent="0.2"/>
    <row r="55799" x14ac:dyDescent="0.2"/>
    <row r="55800" x14ac:dyDescent="0.2"/>
    <row r="55801" x14ac:dyDescent="0.2"/>
    <row r="55802" x14ac:dyDescent="0.2"/>
    <row r="55803" x14ac:dyDescent="0.2"/>
    <row r="55804" x14ac:dyDescent="0.2"/>
    <row r="55805" x14ac:dyDescent="0.2"/>
    <row r="55806" x14ac:dyDescent="0.2"/>
    <row r="55807" x14ac:dyDescent="0.2"/>
    <row r="55808" x14ac:dyDescent="0.2"/>
    <row r="55809" x14ac:dyDescent="0.2"/>
    <row r="55810" x14ac:dyDescent="0.2"/>
    <row r="55811" x14ac:dyDescent="0.2"/>
    <row r="55812" x14ac:dyDescent="0.2"/>
    <row r="55813" x14ac:dyDescent="0.2"/>
    <row r="55814" x14ac:dyDescent="0.2"/>
    <row r="55815" x14ac:dyDescent="0.2"/>
    <row r="55816" x14ac:dyDescent="0.2"/>
    <row r="55817" x14ac:dyDescent="0.2"/>
    <row r="55818" x14ac:dyDescent="0.2"/>
    <row r="55819" x14ac:dyDescent="0.2"/>
    <row r="55820" x14ac:dyDescent="0.2"/>
    <row r="55821" x14ac:dyDescent="0.2"/>
    <row r="55822" x14ac:dyDescent="0.2"/>
    <row r="55823" x14ac:dyDescent="0.2"/>
    <row r="55824" x14ac:dyDescent="0.2"/>
    <row r="55825" x14ac:dyDescent="0.2"/>
    <row r="55826" x14ac:dyDescent="0.2"/>
    <row r="55827" x14ac:dyDescent="0.2"/>
    <row r="55828" x14ac:dyDescent="0.2"/>
    <row r="55829" x14ac:dyDescent="0.2"/>
    <row r="55830" x14ac:dyDescent="0.2"/>
    <row r="55831" x14ac:dyDescent="0.2"/>
    <row r="55832" x14ac:dyDescent="0.2"/>
    <row r="55833" x14ac:dyDescent="0.2"/>
    <row r="55834" x14ac:dyDescent="0.2"/>
    <row r="55835" x14ac:dyDescent="0.2"/>
    <row r="55836" x14ac:dyDescent="0.2"/>
    <row r="55837" x14ac:dyDescent="0.2"/>
    <row r="55838" x14ac:dyDescent="0.2"/>
    <row r="55839" x14ac:dyDescent="0.2"/>
    <row r="55840" x14ac:dyDescent="0.2"/>
    <row r="55841" x14ac:dyDescent="0.2"/>
    <row r="55842" x14ac:dyDescent="0.2"/>
    <row r="55843" x14ac:dyDescent="0.2"/>
    <row r="55844" x14ac:dyDescent="0.2"/>
    <row r="55845" x14ac:dyDescent="0.2"/>
    <row r="55846" x14ac:dyDescent="0.2"/>
    <row r="55847" x14ac:dyDescent="0.2"/>
    <row r="55848" x14ac:dyDescent="0.2"/>
    <row r="55849" x14ac:dyDescent="0.2"/>
    <row r="55850" x14ac:dyDescent="0.2"/>
    <row r="55851" x14ac:dyDescent="0.2"/>
    <row r="55852" x14ac:dyDescent="0.2"/>
    <row r="55853" x14ac:dyDescent="0.2"/>
    <row r="55854" x14ac:dyDescent="0.2"/>
    <row r="55855" x14ac:dyDescent="0.2"/>
    <row r="55856" x14ac:dyDescent="0.2"/>
    <row r="55857" x14ac:dyDescent="0.2"/>
    <row r="55858" x14ac:dyDescent="0.2"/>
    <row r="55859" x14ac:dyDescent="0.2"/>
    <row r="55860" x14ac:dyDescent="0.2"/>
    <row r="55861" x14ac:dyDescent="0.2"/>
    <row r="55862" x14ac:dyDescent="0.2"/>
    <row r="55863" x14ac:dyDescent="0.2"/>
    <row r="55864" x14ac:dyDescent="0.2"/>
    <row r="55865" x14ac:dyDescent="0.2"/>
    <row r="55866" x14ac:dyDescent="0.2"/>
    <row r="55867" x14ac:dyDescent="0.2"/>
    <row r="55868" x14ac:dyDescent="0.2"/>
    <row r="55869" x14ac:dyDescent="0.2"/>
    <row r="55870" x14ac:dyDescent="0.2"/>
    <row r="55871" x14ac:dyDescent="0.2"/>
    <row r="55872" x14ac:dyDescent="0.2"/>
    <row r="55873" x14ac:dyDescent="0.2"/>
    <row r="55874" x14ac:dyDescent="0.2"/>
    <row r="55875" x14ac:dyDescent="0.2"/>
    <row r="55876" x14ac:dyDescent="0.2"/>
    <row r="55877" x14ac:dyDescent="0.2"/>
    <row r="55878" x14ac:dyDescent="0.2"/>
    <row r="55879" x14ac:dyDescent="0.2"/>
    <row r="55880" x14ac:dyDescent="0.2"/>
    <row r="55881" x14ac:dyDescent="0.2"/>
    <row r="55882" x14ac:dyDescent="0.2"/>
    <row r="55883" x14ac:dyDescent="0.2"/>
    <row r="55884" x14ac:dyDescent="0.2"/>
    <row r="55885" x14ac:dyDescent="0.2"/>
    <row r="55886" x14ac:dyDescent="0.2"/>
    <row r="55887" x14ac:dyDescent="0.2"/>
    <row r="55888" x14ac:dyDescent="0.2"/>
    <row r="55889" x14ac:dyDescent="0.2"/>
    <row r="55890" x14ac:dyDescent="0.2"/>
    <row r="55891" x14ac:dyDescent="0.2"/>
    <row r="55892" x14ac:dyDescent="0.2"/>
    <row r="55893" x14ac:dyDescent="0.2"/>
    <row r="55894" x14ac:dyDescent="0.2"/>
    <row r="55895" x14ac:dyDescent="0.2"/>
    <row r="55896" x14ac:dyDescent="0.2"/>
    <row r="55897" x14ac:dyDescent="0.2"/>
    <row r="55898" x14ac:dyDescent="0.2"/>
    <row r="55899" x14ac:dyDescent="0.2"/>
    <row r="55900" x14ac:dyDescent="0.2"/>
    <row r="55901" x14ac:dyDescent="0.2"/>
    <row r="55902" x14ac:dyDescent="0.2"/>
    <row r="55903" x14ac:dyDescent="0.2"/>
    <row r="55904" x14ac:dyDescent="0.2"/>
    <row r="55905" x14ac:dyDescent="0.2"/>
    <row r="55906" x14ac:dyDescent="0.2"/>
    <row r="55907" x14ac:dyDescent="0.2"/>
    <row r="55908" x14ac:dyDescent="0.2"/>
    <row r="55909" x14ac:dyDescent="0.2"/>
    <row r="55910" x14ac:dyDescent="0.2"/>
    <row r="55911" x14ac:dyDescent="0.2"/>
    <row r="55912" x14ac:dyDescent="0.2"/>
    <row r="55913" x14ac:dyDescent="0.2"/>
    <row r="55914" x14ac:dyDescent="0.2"/>
    <row r="55915" x14ac:dyDescent="0.2"/>
    <row r="55916" x14ac:dyDescent="0.2"/>
    <row r="55917" x14ac:dyDescent="0.2"/>
    <row r="55918" x14ac:dyDescent="0.2"/>
    <row r="55919" x14ac:dyDescent="0.2"/>
    <row r="55920" x14ac:dyDescent="0.2"/>
    <row r="55921" x14ac:dyDescent="0.2"/>
    <row r="55922" x14ac:dyDescent="0.2"/>
    <row r="55923" x14ac:dyDescent="0.2"/>
    <row r="55924" x14ac:dyDescent="0.2"/>
    <row r="55925" x14ac:dyDescent="0.2"/>
    <row r="55926" x14ac:dyDescent="0.2"/>
    <row r="55927" x14ac:dyDescent="0.2"/>
    <row r="55928" x14ac:dyDescent="0.2"/>
    <row r="55929" x14ac:dyDescent="0.2"/>
    <row r="55930" x14ac:dyDescent="0.2"/>
    <row r="55931" x14ac:dyDescent="0.2"/>
    <row r="55932" x14ac:dyDescent="0.2"/>
    <row r="55933" x14ac:dyDescent="0.2"/>
    <row r="55934" x14ac:dyDescent="0.2"/>
    <row r="55935" x14ac:dyDescent="0.2"/>
    <row r="55936" x14ac:dyDescent="0.2"/>
    <row r="55937" x14ac:dyDescent="0.2"/>
    <row r="55938" x14ac:dyDescent="0.2"/>
    <row r="55939" x14ac:dyDescent="0.2"/>
    <row r="55940" x14ac:dyDescent="0.2"/>
    <row r="55941" x14ac:dyDescent="0.2"/>
    <row r="55942" x14ac:dyDescent="0.2"/>
    <row r="55943" x14ac:dyDescent="0.2"/>
    <row r="55944" x14ac:dyDescent="0.2"/>
    <row r="55945" x14ac:dyDescent="0.2"/>
    <row r="55946" x14ac:dyDescent="0.2"/>
    <row r="55947" x14ac:dyDescent="0.2"/>
    <row r="55948" x14ac:dyDescent="0.2"/>
    <row r="55949" x14ac:dyDescent="0.2"/>
    <row r="55950" x14ac:dyDescent="0.2"/>
    <row r="55951" x14ac:dyDescent="0.2"/>
    <row r="55952" x14ac:dyDescent="0.2"/>
    <row r="55953" x14ac:dyDescent="0.2"/>
    <row r="55954" x14ac:dyDescent="0.2"/>
    <row r="55955" x14ac:dyDescent="0.2"/>
    <row r="55956" x14ac:dyDescent="0.2"/>
    <row r="55957" x14ac:dyDescent="0.2"/>
    <row r="55958" x14ac:dyDescent="0.2"/>
    <row r="55959" x14ac:dyDescent="0.2"/>
    <row r="55960" x14ac:dyDescent="0.2"/>
    <row r="55961" x14ac:dyDescent="0.2"/>
    <row r="55962" x14ac:dyDescent="0.2"/>
    <row r="55963" x14ac:dyDescent="0.2"/>
    <row r="55964" x14ac:dyDescent="0.2"/>
    <row r="55965" x14ac:dyDescent="0.2"/>
    <row r="55966" x14ac:dyDescent="0.2"/>
    <row r="55967" x14ac:dyDescent="0.2"/>
    <row r="55968" x14ac:dyDescent="0.2"/>
    <row r="55969" x14ac:dyDescent="0.2"/>
    <row r="55970" x14ac:dyDescent="0.2"/>
    <row r="55971" x14ac:dyDescent="0.2"/>
    <row r="55972" x14ac:dyDescent="0.2"/>
    <row r="55973" x14ac:dyDescent="0.2"/>
    <row r="55974" x14ac:dyDescent="0.2"/>
    <row r="55975" x14ac:dyDescent="0.2"/>
    <row r="55976" x14ac:dyDescent="0.2"/>
    <row r="55977" x14ac:dyDescent="0.2"/>
    <row r="55978" x14ac:dyDescent="0.2"/>
    <row r="55979" x14ac:dyDescent="0.2"/>
    <row r="55980" x14ac:dyDescent="0.2"/>
    <row r="55981" x14ac:dyDescent="0.2"/>
    <row r="55982" x14ac:dyDescent="0.2"/>
    <row r="55983" x14ac:dyDescent="0.2"/>
    <row r="55984" x14ac:dyDescent="0.2"/>
    <row r="55985" x14ac:dyDescent="0.2"/>
    <row r="55986" x14ac:dyDescent="0.2"/>
    <row r="55987" x14ac:dyDescent="0.2"/>
    <row r="55988" x14ac:dyDescent="0.2"/>
    <row r="55989" x14ac:dyDescent="0.2"/>
    <row r="55990" x14ac:dyDescent="0.2"/>
    <row r="55991" x14ac:dyDescent="0.2"/>
    <row r="55992" x14ac:dyDescent="0.2"/>
    <row r="55993" x14ac:dyDescent="0.2"/>
    <row r="55994" x14ac:dyDescent="0.2"/>
    <row r="55995" x14ac:dyDescent="0.2"/>
    <row r="55996" x14ac:dyDescent="0.2"/>
    <row r="55997" x14ac:dyDescent="0.2"/>
    <row r="55998" x14ac:dyDescent="0.2"/>
    <row r="55999" x14ac:dyDescent="0.2"/>
    <row r="56000" x14ac:dyDescent="0.2"/>
    <row r="56001" x14ac:dyDescent="0.2"/>
    <row r="56002" x14ac:dyDescent="0.2"/>
    <row r="56003" x14ac:dyDescent="0.2"/>
    <row r="56004" x14ac:dyDescent="0.2"/>
    <row r="56005" x14ac:dyDescent="0.2"/>
    <row r="56006" x14ac:dyDescent="0.2"/>
    <row r="56007" x14ac:dyDescent="0.2"/>
    <row r="56008" x14ac:dyDescent="0.2"/>
    <row r="56009" x14ac:dyDescent="0.2"/>
    <row r="56010" x14ac:dyDescent="0.2"/>
    <row r="56011" x14ac:dyDescent="0.2"/>
    <row r="56012" x14ac:dyDescent="0.2"/>
    <row r="56013" x14ac:dyDescent="0.2"/>
    <row r="56014" x14ac:dyDescent="0.2"/>
    <row r="56015" x14ac:dyDescent="0.2"/>
    <row r="56016" x14ac:dyDescent="0.2"/>
    <row r="56017" x14ac:dyDescent="0.2"/>
    <row r="56018" x14ac:dyDescent="0.2"/>
    <row r="56019" x14ac:dyDescent="0.2"/>
    <row r="56020" x14ac:dyDescent="0.2"/>
    <row r="56021" x14ac:dyDescent="0.2"/>
    <row r="56022" x14ac:dyDescent="0.2"/>
    <row r="56023" x14ac:dyDescent="0.2"/>
    <row r="56024" x14ac:dyDescent="0.2"/>
    <row r="56025" x14ac:dyDescent="0.2"/>
    <row r="56026" x14ac:dyDescent="0.2"/>
    <row r="56027" x14ac:dyDescent="0.2"/>
    <row r="56028" x14ac:dyDescent="0.2"/>
    <row r="56029" x14ac:dyDescent="0.2"/>
    <row r="56030" x14ac:dyDescent="0.2"/>
    <row r="56031" x14ac:dyDescent="0.2"/>
    <row r="56032" x14ac:dyDescent="0.2"/>
    <row r="56033" x14ac:dyDescent="0.2"/>
    <row r="56034" x14ac:dyDescent="0.2"/>
    <row r="56035" x14ac:dyDescent="0.2"/>
    <row r="56036" x14ac:dyDescent="0.2"/>
    <row r="56037" x14ac:dyDescent="0.2"/>
    <row r="56038" x14ac:dyDescent="0.2"/>
    <row r="56039" x14ac:dyDescent="0.2"/>
    <row r="56040" x14ac:dyDescent="0.2"/>
    <row r="56041" x14ac:dyDescent="0.2"/>
    <row r="56042" x14ac:dyDescent="0.2"/>
    <row r="56043" x14ac:dyDescent="0.2"/>
    <row r="56044" x14ac:dyDescent="0.2"/>
    <row r="56045" x14ac:dyDescent="0.2"/>
    <row r="56046" x14ac:dyDescent="0.2"/>
    <row r="56047" x14ac:dyDescent="0.2"/>
    <row r="56048" x14ac:dyDescent="0.2"/>
    <row r="56049" x14ac:dyDescent="0.2"/>
    <row r="56050" x14ac:dyDescent="0.2"/>
    <row r="56051" x14ac:dyDescent="0.2"/>
    <row r="56052" x14ac:dyDescent="0.2"/>
    <row r="56053" x14ac:dyDescent="0.2"/>
    <row r="56054" x14ac:dyDescent="0.2"/>
    <row r="56055" x14ac:dyDescent="0.2"/>
    <row r="56056" x14ac:dyDescent="0.2"/>
    <row r="56057" x14ac:dyDescent="0.2"/>
    <row r="56058" x14ac:dyDescent="0.2"/>
    <row r="56059" x14ac:dyDescent="0.2"/>
    <row r="56060" x14ac:dyDescent="0.2"/>
    <row r="56061" x14ac:dyDescent="0.2"/>
    <row r="56062" x14ac:dyDescent="0.2"/>
    <row r="56063" x14ac:dyDescent="0.2"/>
    <row r="56064" x14ac:dyDescent="0.2"/>
    <row r="56065" x14ac:dyDescent="0.2"/>
    <row r="56066" x14ac:dyDescent="0.2"/>
    <row r="56067" x14ac:dyDescent="0.2"/>
    <row r="56068" x14ac:dyDescent="0.2"/>
    <row r="56069" x14ac:dyDescent="0.2"/>
    <row r="56070" x14ac:dyDescent="0.2"/>
    <row r="56071" x14ac:dyDescent="0.2"/>
    <row r="56072" x14ac:dyDescent="0.2"/>
    <row r="56073" x14ac:dyDescent="0.2"/>
    <row r="56074" x14ac:dyDescent="0.2"/>
    <row r="56075" x14ac:dyDescent="0.2"/>
    <row r="56076" x14ac:dyDescent="0.2"/>
    <row r="56077" x14ac:dyDescent="0.2"/>
    <row r="56078" x14ac:dyDescent="0.2"/>
    <row r="56079" x14ac:dyDescent="0.2"/>
    <row r="56080" x14ac:dyDescent="0.2"/>
    <row r="56081" x14ac:dyDescent="0.2"/>
    <row r="56082" x14ac:dyDescent="0.2"/>
    <row r="56083" x14ac:dyDescent="0.2"/>
    <row r="56084" x14ac:dyDescent="0.2"/>
    <row r="56085" x14ac:dyDescent="0.2"/>
    <row r="56086" x14ac:dyDescent="0.2"/>
    <row r="56087" x14ac:dyDescent="0.2"/>
    <row r="56088" x14ac:dyDescent="0.2"/>
    <row r="56089" x14ac:dyDescent="0.2"/>
    <row r="56090" x14ac:dyDescent="0.2"/>
    <row r="56091" x14ac:dyDescent="0.2"/>
    <row r="56092" x14ac:dyDescent="0.2"/>
    <row r="56093" x14ac:dyDescent="0.2"/>
    <row r="56094" x14ac:dyDescent="0.2"/>
    <row r="56095" x14ac:dyDescent="0.2"/>
    <row r="56096" x14ac:dyDescent="0.2"/>
    <row r="56097" x14ac:dyDescent="0.2"/>
    <row r="56098" x14ac:dyDescent="0.2"/>
    <row r="56099" x14ac:dyDescent="0.2"/>
    <row r="56100" x14ac:dyDescent="0.2"/>
    <row r="56101" x14ac:dyDescent="0.2"/>
    <row r="56102" x14ac:dyDescent="0.2"/>
    <row r="56103" x14ac:dyDescent="0.2"/>
    <row r="56104" x14ac:dyDescent="0.2"/>
    <row r="56105" x14ac:dyDescent="0.2"/>
    <row r="56106" x14ac:dyDescent="0.2"/>
    <row r="56107" x14ac:dyDescent="0.2"/>
    <row r="56108" x14ac:dyDescent="0.2"/>
    <row r="56109" x14ac:dyDescent="0.2"/>
    <row r="56110" x14ac:dyDescent="0.2"/>
    <row r="56111" x14ac:dyDescent="0.2"/>
    <row r="56112" x14ac:dyDescent="0.2"/>
    <row r="56113" x14ac:dyDescent="0.2"/>
    <row r="56114" x14ac:dyDescent="0.2"/>
    <row r="56115" x14ac:dyDescent="0.2"/>
    <row r="56116" x14ac:dyDescent="0.2"/>
    <row r="56117" x14ac:dyDescent="0.2"/>
    <row r="56118" x14ac:dyDescent="0.2"/>
    <row r="56119" x14ac:dyDescent="0.2"/>
    <row r="56120" x14ac:dyDescent="0.2"/>
    <row r="56121" x14ac:dyDescent="0.2"/>
    <row r="56122" x14ac:dyDescent="0.2"/>
    <row r="56123" x14ac:dyDescent="0.2"/>
    <row r="56124" x14ac:dyDescent="0.2"/>
    <row r="56125" x14ac:dyDescent="0.2"/>
    <row r="56126" x14ac:dyDescent="0.2"/>
    <row r="56127" x14ac:dyDescent="0.2"/>
    <row r="56128" x14ac:dyDescent="0.2"/>
    <row r="56129" x14ac:dyDescent="0.2"/>
    <row r="56130" x14ac:dyDescent="0.2"/>
    <row r="56131" x14ac:dyDescent="0.2"/>
    <row r="56132" x14ac:dyDescent="0.2"/>
    <row r="56133" x14ac:dyDescent="0.2"/>
    <row r="56134" x14ac:dyDescent="0.2"/>
    <row r="56135" x14ac:dyDescent="0.2"/>
    <row r="56136" x14ac:dyDescent="0.2"/>
    <row r="56137" x14ac:dyDescent="0.2"/>
    <row r="56138" x14ac:dyDescent="0.2"/>
    <row r="56139" x14ac:dyDescent="0.2"/>
    <row r="56140" x14ac:dyDescent="0.2"/>
    <row r="56141" x14ac:dyDescent="0.2"/>
    <row r="56142" x14ac:dyDescent="0.2"/>
    <row r="56143" x14ac:dyDescent="0.2"/>
    <row r="56144" x14ac:dyDescent="0.2"/>
    <row r="56145" x14ac:dyDescent="0.2"/>
    <row r="56146" x14ac:dyDescent="0.2"/>
    <row r="56147" x14ac:dyDescent="0.2"/>
    <row r="56148" x14ac:dyDescent="0.2"/>
    <row r="56149" x14ac:dyDescent="0.2"/>
    <row r="56150" x14ac:dyDescent="0.2"/>
    <row r="56151" x14ac:dyDescent="0.2"/>
    <row r="56152" x14ac:dyDescent="0.2"/>
    <row r="56153" x14ac:dyDescent="0.2"/>
    <row r="56154" x14ac:dyDescent="0.2"/>
    <row r="56155" x14ac:dyDescent="0.2"/>
    <row r="56156" x14ac:dyDescent="0.2"/>
    <row r="56157" x14ac:dyDescent="0.2"/>
    <row r="56158" x14ac:dyDescent="0.2"/>
    <row r="56159" x14ac:dyDescent="0.2"/>
    <row r="56160" x14ac:dyDescent="0.2"/>
    <row r="56161" x14ac:dyDescent="0.2"/>
    <row r="56162" x14ac:dyDescent="0.2"/>
    <row r="56163" x14ac:dyDescent="0.2"/>
    <row r="56164" x14ac:dyDescent="0.2"/>
    <row r="56165" x14ac:dyDescent="0.2"/>
    <row r="56166" x14ac:dyDescent="0.2"/>
    <row r="56167" x14ac:dyDescent="0.2"/>
    <row r="56168" x14ac:dyDescent="0.2"/>
    <row r="56169" x14ac:dyDescent="0.2"/>
    <row r="56170" x14ac:dyDescent="0.2"/>
    <row r="56171" x14ac:dyDescent="0.2"/>
    <row r="56172" x14ac:dyDescent="0.2"/>
    <row r="56173" x14ac:dyDescent="0.2"/>
    <row r="56174" x14ac:dyDescent="0.2"/>
    <row r="56175" x14ac:dyDescent="0.2"/>
    <row r="56176" x14ac:dyDescent="0.2"/>
    <row r="56177" x14ac:dyDescent="0.2"/>
    <row r="56178" x14ac:dyDescent="0.2"/>
    <row r="56179" x14ac:dyDescent="0.2"/>
    <row r="56180" x14ac:dyDescent="0.2"/>
    <row r="56181" x14ac:dyDescent="0.2"/>
    <row r="56182" x14ac:dyDescent="0.2"/>
    <row r="56183" x14ac:dyDescent="0.2"/>
    <row r="56184" x14ac:dyDescent="0.2"/>
    <row r="56185" x14ac:dyDescent="0.2"/>
    <row r="56186" x14ac:dyDescent="0.2"/>
    <row r="56187" x14ac:dyDescent="0.2"/>
    <row r="56188" x14ac:dyDescent="0.2"/>
    <row r="56189" x14ac:dyDescent="0.2"/>
    <row r="56190" x14ac:dyDescent="0.2"/>
    <row r="56191" x14ac:dyDescent="0.2"/>
    <row r="56192" x14ac:dyDescent="0.2"/>
    <row r="56193" x14ac:dyDescent="0.2"/>
    <row r="56194" x14ac:dyDescent="0.2"/>
    <row r="56195" x14ac:dyDescent="0.2"/>
    <row r="56196" x14ac:dyDescent="0.2"/>
    <row r="56197" x14ac:dyDescent="0.2"/>
    <row r="56198" x14ac:dyDescent="0.2"/>
    <row r="56199" x14ac:dyDescent="0.2"/>
    <row r="56200" x14ac:dyDescent="0.2"/>
    <row r="56201" x14ac:dyDescent="0.2"/>
    <row r="56202" x14ac:dyDescent="0.2"/>
    <row r="56203" x14ac:dyDescent="0.2"/>
    <row r="56204" x14ac:dyDescent="0.2"/>
    <row r="56205" x14ac:dyDescent="0.2"/>
    <row r="56206" x14ac:dyDescent="0.2"/>
    <row r="56207" x14ac:dyDescent="0.2"/>
    <row r="56208" x14ac:dyDescent="0.2"/>
    <row r="56209" x14ac:dyDescent="0.2"/>
    <row r="56210" x14ac:dyDescent="0.2"/>
    <row r="56211" x14ac:dyDescent="0.2"/>
    <row r="56212" x14ac:dyDescent="0.2"/>
    <row r="56213" x14ac:dyDescent="0.2"/>
    <row r="56214" x14ac:dyDescent="0.2"/>
    <row r="56215" x14ac:dyDescent="0.2"/>
    <row r="56216" x14ac:dyDescent="0.2"/>
    <row r="56217" x14ac:dyDescent="0.2"/>
    <row r="56218" x14ac:dyDescent="0.2"/>
    <row r="56219" x14ac:dyDescent="0.2"/>
    <row r="56220" x14ac:dyDescent="0.2"/>
    <row r="56221" x14ac:dyDescent="0.2"/>
    <row r="56222" x14ac:dyDescent="0.2"/>
    <row r="56223" x14ac:dyDescent="0.2"/>
    <row r="56224" x14ac:dyDescent="0.2"/>
    <row r="56225" x14ac:dyDescent="0.2"/>
    <row r="56226" x14ac:dyDescent="0.2"/>
    <row r="56227" x14ac:dyDescent="0.2"/>
    <row r="56228" x14ac:dyDescent="0.2"/>
    <row r="56229" x14ac:dyDescent="0.2"/>
    <row r="56230" x14ac:dyDescent="0.2"/>
    <row r="56231" x14ac:dyDescent="0.2"/>
    <row r="56232" x14ac:dyDescent="0.2"/>
    <row r="56233" x14ac:dyDescent="0.2"/>
    <row r="56234" x14ac:dyDescent="0.2"/>
    <row r="56235" x14ac:dyDescent="0.2"/>
    <row r="56236" x14ac:dyDescent="0.2"/>
    <row r="56237" x14ac:dyDescent="0.2"/>
    <row r="56238" x14ac:dyDescent="0.2"/>
    <row r="56239" x14ac:dyDescent="0.2"/>
    <row r="56240" x14ac:dyDescent="0.2"/>
    <row r="56241" x14ac:dyDescent="0.2"/>
    <row r="56242" x14ac:dyDescent="0.2"/>
    <row r="56243" x14ac:dyDescent="0.2"/>
    <row r="56244" x14ac:dyDescent="0.2"/>
    <row r="56245" x14ac:dyDescent="0.2"/>
    <row r="56246" x14ac:dyDescent="0.2"/>
    <row r="56247" x14ac:dyDescent="0.2"/>
    <row r="56248" x14ac:dyDescent="0.2"/>
    <row r="56249" x14ac:dyDescent="0.2"/>
    <row r="56250" x14ac:dyDescent="0.2"/>
    <row r="56251" x14ac:dyDescent="0.2"/>
    <row r="56252" x14ac:dyDescent="0.2"/>
    <row r="56253" x14ac:dyDescent="0.2"/>
    <row r="56254" x14ac:dyDescent="0.2"/>
    <row r="56255" x14ac:dyDescent="0.2"/>
    <row r="56256" x14ac:dyDescent="0.2"/>
    <row r="56257" x14ac:dyDescent="0.2"/>
    <row r="56258" x14ac:dyDescent="0.2"/>
    <row r="56259" x14ac:dyDescent="0.2"/>
    <row r="56260" x14ac:dyDescent="0.2"/>
    <row r="56261" x14ac:dyDescent="0.2"/>
    <row r="56262" x14ac:dyDescent="0.2"/>
    <row r="56263" x14ac:dyDescent="0.2"/>
    <row r="56264" x14ac:dyDescent="0.2"/>
    <row r="56265" x14ac:dyDescent="0.2"/>
    <row r="56266" x14ac:dyDescent="0.2"/>
    <row r="56267" x14ac:dyDescent="0.2"/>
    <row r="56268" x14ac:dyDescent="0.2"/>
    <row r="56269" x14ac:dyDescent="0.2"/>
    <row r="56270" x14ac:dyDescent="0.2"/>
    <row r="56271" x14ac:dyDescent="0.2"/>
    <row r="56272" x14ac:dyDescent="0.2"/>
    <row r="56273" x14ac:dyDescent="0.2"/>
    <row r="56274" x14ac:dyDescent="0.2"/>
    <row r="56275" x14ac:dyDescent="0.2"/>
    <row r="56276" x14ac:dyDescent="0.2"/>
    <row r="56277" x14ac:dyDescent="0.2"/>
    <row r="56278" x14ac:dyDescent="0.2"/>
    <row r="56279" x14ac:dyDescent="0.2"/>
    <row r="56280" x14ac:dyDescent="0.2"/>
    <row r="56281" x14ac:dyDescent="0.2"/>
    <row r="56282" x14ac:dyDescent="0.2"/>
    <row r="56283" x14ac:dyDescent="0.2"/>
    <row r="56284" x14ac:dyDescent="0.2"/>
    <row r="56285" x14ac:dyDescent="0.2"/>
    <row r="56286" x14ac:dyDescent="0.2"/>
    <row r="56287" x14ac:dyDescent="0.2"/>
    <row r="56288" x14ac:dyDescent="0.2"/>
    <row r="56289" x14ac:dyDescent="0.2"/>
    <row r="56290" x14ac:dyDescent="0.2"/>
    <row r="56291" x14ac:dyDescent="0.2"/>
    <row r="56292" x14ac:dyDescent="0.2"/>
    <row r="56293" x14ac:dyDescent="0.2"/>
    <row r="56294" x14ac:dyDescent="0.2"/>
    <row r="56295" x14ac:dyDescent="0.2"/>
    <row r="56296" x14ac:dyDescent="0.2"/>
    <row r="56297" x14ac:dyDescent="0.2"/>
    <row r="56298" x14ac:dyDescent="0.2"/>
    <row r="56299" x14ac:dyDescent="0.2"/>
    <row r="56300" x14ac:dyDescent="0.2"/>
    <row r="56301" x14ac:dyDescent="0.2"/>
    <row r="56302" x14ac:dyDescent="0.2"/>
    <row r="56303" x14ac:dyDescent="0.2"/>
    <row r="56304" x14ac:dyDescent="0.2"/>
    <row r="56305" x14ac:dyDescent="0.2"/>
    <row r="56306" x14ac:dyDescent="0.2"/>
    <row r="56307" x14ac:dyDescent="0.2"/>
    <row r="56308" x14ac:dyDescent="0.2"/>
    <row r="56309" x14ac:dyDescent="0.2"/>
    <row r="56310" x14ac:dyDescent="0.2"/>
    <row r="56311" x14ac:dyDescent="0.2"/>
    <row r="56312" x14ac:dyDescent="0.2"/>
    <row r="56313" x14ac:dyDescent="0.2"/>
    <row r="56314" x14ac:dyDescent="0.2"/>
    <row r="56315" x14ac:dyDescent="0.2"/>
    <row r="56316" x14ac:dyDescent="0.2"/>
    <row r="56317" x14ac:dyDescent="0.2"/>
    <row r="56318" x14ac:dyDescent="0.2"/>
    <row r="56319" x14ac:dyDescent="0.2"/>
    <row r="56320" x14ac:dyDescent="0.2"/>
    <row r="56321" x14ac:dyDescent="0.2"/>
    <row r="56322" x14ac:dyDescent="0.2"/>
    <row r="56323" x14ac:dyDescent="0.2"/>
    <row r="56324" x14ac:dyDescent="0.2"/>
    <row r="56325" x14ac:dyDescent="0.2"/>
    <row r="56326" x14ac:dyDescent="0.2"/>
    <row r="56327" x14ac:dyDescent="0.2"/>
    <row r="56328" x14ac:dyDescent="0.2"/>
    <row r="56329" x14ac:dyDescent="0.2"/>
    <row r="56330" x14ac:dyDescent="0.2"/>
    <row r="56331" x14ac:dyDescent="0.2"/>
    <row r="56332" x14ac:dyDescent="0.2"/>
    <row r="56333" x14ac:dyDescent="0.2"/>
    <row r="56334" x14ac:dyDescent="0.2"/>
    <row r="56335" x14ac:dyDescent="0.2"/>
    <row r="56336" x14ac:dyDescent="0.2"/>
    <row r="56337" x14ac:dyDescent="0.2"/>
    <row r="56338" x14ac:dyDescent="0.2"/>
    <row r="56339" x14ac:dyDescent="0.2"/>
    <row r="56340" x14ac:dyDescent="0.2"/>
    <row r="56341" x14ac:dyDescent="0.2"/>
    <row r="56342" x14ac:dyDescent="0.2"/>
    <row r="56343" x14ac:dyDescent="0.2"/>
    <row r="56344" x14ac:dyDescent="0.2"/>
    <row r="56345" x14ac:dyDescent="0.2"/>
    <row r="56346" x14ac:dyDescent="0.2"/>
    <row r="56347" x14ac:dyDescent="0.2"/>
    <row r="56348" x14ac:dyDescent="0.2"/>
    <row r="56349" x14ac:dyDescent="0.2"/>
    <row r="56350" x14ac:dyDescent="0.2"/>
    <row r="56351" x14ac:dyDescent="0.2"/>
    <row r="56352" x14ac:dyDescent="0.2"/>
    <row r="56353" x14ac:dyDescent="0.2"/>
    <row r="56354" x14ac:dyDescent="0.2"/>
    <row r="56355" x14ac:dyDescent="0.2"/>
    <row r="56356" x14ac:dyDescent="0.2"/>
    <row r="56357" x14ac:dyDescent="0.2"/>
    <row r="56358" x14ac:dyDescent="0.2"/>
    <row r="56359" x14ac:dyDescent="0.2"/>
    <row r="56360" x14ac:dyDescent="0.2"/>
    <row r="56361" x14ac:dyDescent="0.2"/>
    <row r="56362" x14ac:dyDescent="0.2"/>
    <row r="56363" x14ac:dyDescent="0.2"/>
    <row r="56364" x14ac:dyDescent="0.2"/>
    <row r="56365" x14ac:dyDescent="0.2"/>
    <row r="56366" x14ac:dyDescent="0.2"/>
    <row r="56367" x14ac:dyDescent="0.2"/>
    <row r="56368" x14ac:dyDescent="0.2"/>
    <row r="56369" x14ac:dyDescent="0.2"/>
    <row r="56370" x14ac:dyDescent="0.2"/>
    <row r="56371" x14ac:dyDescent="0.2"/>
    <row r="56372" x14ac:dyDescent="0.2"/>
    <row r="56373" x14ac:dyDescent="0.2"/>
    <row r="56374" x14ac:dyDescent="0.2"/>
    <row r="56375" x14ac:dyDescent="0.2"/>
    <row r="56376" x14ac:dyDescent="0.2"/>
    <row r="56377" x14ac:dyDescent="0.2"/>
    <row r="56378" x14ac:dyDescent="0.2"/>
    <row r="56379" x14ac:dyDescent="0.2"/>
    <row r="56380" x14ac:dyDescent="0.2"/>
    <row r="56381" x14ac:dyDescent="0.2"/>
    <row r="56382" x14ac:dyDescent="0.2"/>
    <row r="56383" x14ac:dyDescent="0.2"/>
    <row r="56384" x14ac:dyDescent="0.2"/>
    <row r="56385" x14ac:dyDescent="0.2"/>
    <row r="56386" x14ac:dyDescent="0.2"/>
    <row r="56387" x14ac:dyDescent="0.2"/>
    <row r="56388" x14ac:dyDescent="0.2"/>
    <row r="56389" x14ac:dyDescent="0.2"/>
    <row r="56390" x14ac:dyDescent="0.2"/>
    <row r="56391" x14ac:dyDescent="0.2"/>
    <row r="56392" x14ac:dyDescent="0.2"/>
    <row r="56393" x14ac:dyDescent="0.2"/>
    <row r="56394" x14ac:dyDescent="0.2"/>
    <row r="56395" x14ac:dyDescent="0.2"/>
    <row r="56396" x14ac:dyDescent="0.2"/>
    <row r="56397" x14ac:dyDescent="0.2"/>
    <row r="56398" x14ac:dyDescent="0.2"/>
    <row r="56399" x14ac:dyDescent="0.2"/>
    <row r="56400" x14ac:dyDescent="0.2"/>
    <row r="56401" x14ac:dyDescent="0.2"/>
    <row r="56402" x14ac:dyDescent="0.2"/>
    <row r="56403" x14ac:dyDescent="0.2"/>
    <row r="56404" x14ac:dyDescent="0.2"/>
    <row r="56405" x14ac:dyDescent="0.2"/>
    <row r="56406" x14ac:dyDescent="0.2"/>
    <row r="56407" x14ac:dyDescent="0.2"/>
    <row r="56408" x14ac:dyDescent="0.2"/>
    <row r="56409" x14ac:dyDescent="0.2"/>
    <row r="56410" x14ac:dyDescent="0.2"/>
    <row r="56411" x14ac:dyDescent="0.2"/>
    <row r="56412" x14ac:dyDescent="0.2"/>
    <row r="56413" x14ac:dyDescent="0.2"/>
    <row r="56414" x14ac:dyDescent="0.2"/>
    <row r="56415" x14ac:dyDescent="0.2"/>
    <row r="56416" x14ac:dyDescent="0.2"/>
    <row r="56417" x14ac:dyDescent="0.2"/>
    <row r="56418" x14ac:dyDescent="0.2"/>
    <row r="56419" x14ac:dyDescent="0.2"/>
    <row r="56420" x14ac:dyDescent="0.2"/>
    <row r="56421" x14ac:dyDescent="0.2"/>
    <row r="56422" x14ac:dyDescent="0.2"/>
    <row r="56423" x14ac:dyDescent="0.2"/>
    <row r="56424" x14ac:dyDescent="0.2"/>
    <row r="56425" x14ac:dyDescent="0.2"/>
    <row r="56426" x14ac:dyDescent="0.2"/>
    <row r="56427" x14ac:dyDescent="0.2"/>
    <row r="56428" x14ac:dyDescent="0.2"/>
    <row r="56429" x14ac:dyDescent="0.2"/>
    <row r="56430" x14ac:dyDescent="0.2"/>
    <row r="56431" x14ac:dyDescent="0.2"/>
    <row r="56432" x14ac:dyDescent="0.2"/>
    <row r="56433" x14ac:dyDescent="0.2"/>
    <row r="56434" x14ac:dyDescent="0.2"/>
    <row r="56435" x14ac:dyDescent="0.2"/>
    <row r="56436" x14ac:dyDescent="0.2"/>
    <row r="56437" x14ac:dyDescent="0.2"/>
    <row r="56438" x14ac:dyDescent="0.2"/>
    <row r="56439" x14ac:dyDescent="0.2"/>
    <row r="56440" x14ac:dyDescent="0.2"/>
    <row r="56441" x14ac:dyDescent="0.2"/>
    <row r="56442" x14ac:dyDescent="0.2"/>
    <row r="56443" x14ac:dyDescent="0.2"/>
    <row r="56444" x14ac:dyDescent="0.2"/>
    <row r="56445" x14ac:dyDescent="0.2"/>
    <row r="56446" x14ac:dyDescent="0.2"/>
    <row r="56447" x14ac:dyDescent="0.2"/>
    <row r="56448" x14ac:dyDescent="0.2"/>
    <row r="56449" x14ac:dyDescent="0.2"/>
    <row r="56450" x14ac:dyDescent="0.2"/>
    <row r="56451" x14ac:dyDescent="0.2"/>
    <row r="56452" x14ac:dyDescent="0.2"/>
    <row r="56453" x14ac:dyDescent="0.2"/>
    <row r="56454" x14ac:dyDescent="0.2"/>
    <row r="56455" x14ac:dyDescent="0.2"/>
    <row r="56456" x14ac:dyDescent="0.2"/>
    <row r="56457" x14ac:dyDescent="0.2"/>
    <row r="56458" x14ac:dyDescent="0.2"/>
    <row r="56459" x14ac:dyDescent="0.2"/>
    <row r="56460" x14ac:dyDescent="0.2"/>
    <row r="56461" x14ac:dyDescent="0.2"/>
    <row r="56462" x14ac:dyDescent="0.2"/>
    <row r="56463" x14ac:dyDescent="0.2"/>
    <row r="56464" x14ac:dyDescent="0.2"/>
    <row r="56465" x14ac:dyDescent="0.2"/>
    <row r="56466" x14ac:dyDescent="0.2"/>
    <row r="56467" x14ac:dyDescent="0.2"/>
    <row r="56468" x14ac:dyDescent="0.2"/>
    <row r="56469" x14ac:dyDescent="0.2"/>
    <row r="56470" x14ac:dyDescent="0.2"/>
    <row r="56471" x14ac:dyDescent="0.2"/>
    <row r="56472" x14ac:dyDescent="0.2"/>
    <row r="56473" x14ac:dyDescent="0.2"/>
    <row r="56474" x14ac:dyDescent="0.2"/>
    <row r="56475" x14ac:dyDescent="0.2"/>
    <row r="56476" x14ac:dyDescent="0.2"/>
    <row r="56477" x14ac:dyDescent="0.2"/>
    <row r="56478" x14ac:dyDescent="0.2"/>
    <row r="56479" x14ac:dyDescent="0.2"/>
    <row r="56480" x14ac:dyDescent="0.2"/>
    <row r="56481" x14ac:dyDescent="0.2"/>
    <row r="56482" x14ac:dyDescent="0.2"/>
    <row r="56483" x14ac:dyDescent="0.2"/>
    <row r="56484" x14ac:dyDescent="0.2"/>
    <row r="56485" x14ac:dyDescent="0.2"/>
    <row r="56486" x14ac:dyDescent="0.2"/>
    <row r="56487" x14ac:dyDescent="0.2"/>
    <row r="56488" x14ac:dyDescent="0.2"/>
    <row r="56489" x14ac:dyDescent="0.2"/>
    <row r="56490" x14ac:dyDescent="0.2"/>
    <row r="56491" x14ac:dyDescent="0.2"/>
    <row r="56492" x14ac:dyDescent="0.2"/>
    <row r="56493" x14ac:dyDescent="0.2"/>
    <row r="56494" x14ac:dyDescent="0.2"/>
    <row r="56495" x14ac:dyDescent="0.2"/>
    <row r="56496" x14ac:dyDescent="0.2"/>
    <row r="56497" x14ac:dyDescent="0.2"/>
    <row r="56498" x14ac:dyDescent="0.2"/>
    <row r="56499" x14ac:dyDescent="0.2"/>
    <row r="56500" x14ac:dyDescent="0.2"/>
    <row r="56501" x14ac:dyDescent="0.2"/>
    <row r="56502" x14ac:dyDescent="0.2"/>
    <row r="56503" x14ac:dyDescent="0.2"/>
    <row r="56504" x14ac:dyDescent="0.2"/>
    <row r="56505" x14ac:dyDescent="0.2"/>
    <row r="56506" x14ac:dyDescent="0.2"/>
    <row r="56507" x14ac:dyDescent="0.2"/>
    <row r="56508" x14ac:dyDescent="0.2"/>
    <row r="56509" x14ac:dyDescent="0.2"/>
    <row r="56510" x14ac:dyDescent="0.2"/>
    <row r="56511" x14ac:dyDescent="0.2"/>
    <row r="56512" x14ac:dyDescent="0.2"/>
    <row r="56513" x14ac:dyDescent="0.2"/>
    <row r="56514" x14ac:dyDescent="0.2"/>
    <row r="56515" x14ac:dyDescent="0.2"/>
    <row r="56516" x14ac:dyDescent="0.2"/>
    <row r="56517" x14ac:dyDescent="0.2"/>
    <row r="56518" x14ac:dyDescent="0.2"/>
    <row r="56519" x14ac:dyDescent="0.2"/>
    <row r="56520" x14ac:dyDescent="0.2"/>
    <row r="56521" x14ac:dyDescent="0.2"/>
    <row r="56522" x14ac:dyDescent="0.2"/>
    <row r="56523" x14ac:dyDescent="0.2"/>
    <row r="56524" x14ac:dyDescent="0.2"/>
    <row r="56525" x14ac:dyDescent="0.2"/>
    <row r="56526" x14ac:dyDescent="0.2"/>
    <row r="56527" x14ac:dyDescent="0.2"/>
    <row r="56528" x14ac:dyDescent="0.2"/>
    <row r="56529" x14ac:dyDescent="0.2"/>
    <row r="56530" x14ac:dyDescent="0.2"/>
    <row r="56531" x14ac:dyDescent="0.2"/>
    <row r="56532" x14ac:dyDescent="0.2"/>
    <row r="56533" x14ac:dyDescent="0.2"/>
    <row r="56534" x14ac:dyDescent="0.2"/>
    <row r="56535" x14ac:dyDescent="0.2"/>
    <row r="56536" x14ac:dyDescent="0.2"/>
    <row r="56537" x14ac:dyDescent="0.2"/>
    <row r="56538" x14ac:dyDescent="0.2"/>
    <row r="56539" x14ac:dyDescent="0.2"/>
    <row r="56540" x14ac:dyDescent="0.2"/>
    <row r="56541" x14ac:dyDescent="0.2"/>
    <row r="56542" x14ac:dyDescent="0.2"/>
    <row r="56543" x14ac:dyDescent="0.2"/>
    <row r="56544" x14ac:dyDescent="0.2"/>
    <row r="56545" x14ac:dyDescent="0.2"/>
    <row r="56546" x14ac:dyDescent="0.2"/>
    <row r="56547" x14ac:dyDescent="0.2"/>
    <row r="56548" x14ac:dyDescent="0.2"/>
    <row r="56549" x14ac:dyDescent="0.2"/>
    <row r="56550" x14ac:dyDescent="0.2"/>
    <row r="56551" x14ac:dyDescent="0.2"/>
    <row r="56552" x14ac:dyDescent="0.2"/>
    <row r="56553" x14ac:dyDescent="0.2"/>
    <row r="56554" x14ac:dyDescent="0.2"/>
    <row r="56555" x14ac:dyDescent="0.2"/>
    <row r="56556" x14ac:dyDescent="0.2"/>
    <row r="56557" x14ac:dyDescent="0.2"/>
    <row r="56558" x14ac:dyDescent="0.2"/>
    <row r="56559" x14ac:dyDescent="0.2"/>
    <row r="56560" x14ac:dyDescent="0.2"/>
    <row r="56561" x14ac:dyDescent="0.2"/>
    <row r="56562" x14ac:dyDescent="0.2"/>
    <row r="56563" x14ac:dyDescent="0.2"/>
    <row r="56564" x14ac:dyDescent="0.2"/>
    <row r="56565" x14ac:dyDescent="0.2"/>
    <row r="56566" x14ac:dyDescent="0.2"/>
    <row r="56567" x14ac:dyDescent="0.2"/>
    <row r="56568" x14ac:dyDescent="0.2"/>
    <row r="56569" x14ac:dyDescent="0.2"/>
    <row r="56570" x14ac:dyDescent="0.2"/>
    <row r="56571" x14ac:dyDescent="0.2"/>
    <row r="56572" x14ac:dyDescent="0.2"/>
    <row r="56573" x14ac:dyDescent="0.2"/>
    <row r="56574" x14ac:dyDescent="0.2"/>
    <row r="56575" x14ac:dyDescent="0.2"/>
    <row r="56576" x14ac:dyDescent="0.2"/>
    <row r="56577" x14ac:dyDescent="0.2"/>
    <row r="56578" x14ac:dyDescent="0.2"/>
    <row r="56579" x14ac:dyDescent="0.2"/>
    <row r="56580" x14ac:dyDescent="0.2"/>
    <row r="56581" x14ac:dyDescent="0.2"/>
    <row r="56582" x14ac:dyDescent="0.2"/>
    <row r="56583" x14ac:dyDescent="0.2"/>
    <row r="56584" x14ac:dyDescent="0.2"/>
    <row r="56585" x14ac:dyDescent="0.2"/>
    <row r="56586" x14ac:dyDescent="0.2"/>
    <row r="56587" x14ac:dyDescent="0.2"/>
    <row r="56588" x14ac:dyDescent="0.2"/>
    <row r="56589" x14ac:dyDescent="0.2"/>
    <row r="56590" x14ac:dyDescent="0.2"/>
    <row r="56591" x14ac:dyDescent="0.2"/>
    <row r="56592" x14ac:dyDescent="0.2"/>
    <row r="56593" x14ac:dyDescent="0.2"/>
    <row r="56594" x14ac:dyDescent="0.2"/>
    <row r="56595" x14ac:dyDescent="0.2"/>
    <row r="56596" x14ac:dyDescent="0.2"/>
    <row r="56597" x14ac:dyDescent="0.2"/>
    <row r="56598" x14ac:dyDescent="0.2"/>
    <row r="56599" x14ac:dyDescent="0.2"/>
    <row r="56600" x14ac:dyDescent="0.2"/>
    <row r="56601" x14ac:dyDescent="0.2"/>
    <row r="56602" x14ac:dyDescent="0.2"/>
    <row r="56603" x14ac:dyDescent="0.2"/>
    <row r="56604" x14ac:dyDescent="0.2"/>
    <row r="56605" x14ac:dyDescent="0.2"/>
    <row r="56606" x14ac:dyDescent="0.2"/>
    <row r="56607" x14ac:dyDescent="0.2"/>
    <row r="56608" x14ac:dyDescent="0.2"/>
    <row r="56609" x14ac:dyDescent="0.2"/>
    <row r="56610" x14ac:dyDescent="0.2"/>
    <row r="56611" x14ac:dyDescent="0.2"/>
    <row r="56612" x14ac:dyDescent="0.2"/>
    <row r="56613" x14ac:dyDescent="0.2"/>
    <row r="56614" x14ac:dyDescent="0.2"/>
    <row r="56615" x14ac:dyDescent="0.2"/>
    <row r="56616" x14ac:dyDescent="0.2"/>
    <row r="56617" x14ac:dyDescent="0.2"/>
    <row r="56618" x14ac:dyDescent="0.2"/>
    <row r="56619" x14ac:dyDescent="0.2"/>
    <row r="56620" x14ac:dyDescent="0.2"/>
    <row r="56621" x14ac:dyDescent="0.2"/>
    <row r="56622" x14ac:dyDescent="0.2"/>
    <row r="56623" x14ac:dyDescent="0.2"/>
    <row r="56624" x14ac:dyDescent="0.2"/>
    <row r="56625" x14ac:dyDescent="0.2"/>
    <row r="56626" x14ac:dyDescent="0.2"/>
    <row r="56627" x14ac:dyDescent="0.2"/>
    <row r="56628" x14ac:dyDescent="0.2"/>
    <row r="56629" x14ac:dyDescent="0.2"/>
    <row r="56630" x14ac:dyDescent="0.2"/>
    <row r="56631" x14ac:dyDescent="0.2"/>
    <row r="56632" x14ac:dyDescent="0.2"/>
    <row r="56633" x14ac:dyDescent="0.2"/>
    <row r="56634" x14ac:dyDescent="0.2"/>
    <row r="56635" x14ac:dyDescent="0.2"/>
    <row r="56636" x14ac:dyDescent="0.2"/>
    <row r="56637" x14ac:dyDescent="0.2"/>
    <row r="56638" x14ac:dyDescent="0.2"/>
    <row r="56639" x14ac:dyDescent="0.2"/>
    <row r="56640" x14ac:dyDescent="0.2"/>
    <row r="56641" x14ac:dyDescent="0.2"/>
    <row r="56642" x14ac:dyDescent="0.2"/>
    <row r="56643" x14ac:dyDescent="0.2"/>
    <row r="56644" x14ac:dyDescent="0.2"/>
    <row r="56645" x14ac:dyDescent="0.2"/>
    <row r="56646" x14ac:dyDescent="0.2"/>
    <row r="56647" x14ac:dyDescent="0.2"/>
    <row r="56648" x14ac:dyDescent="0.2"/>
    <row r="56649" x14ac:dyDescent="0.2"/>
    <row r="56650" x14ac:dyDescent="0.2"/>
    <row r="56651" x14ac:dyDescent="0.2"/>
    <row r="56652" x14ac:dyDescent="0.2"/>
    <row r="56653" x14ac:dyDescent="0.2"/>
    <row r="56654" x14ac:dyDescent="0.2"/>
    <row r="56655" x14ac:dyDescent="0.2"/>
    <row r="56656" x14ac:dyDescent="0.2"/>
    <row r="56657" x14ac:dyDescent="0.2"/>
    <row r="56658" x14ac:dyDescent="0.2"/>
    <row r="56659" x14ac:dyDescent="0.2"/>
    <row r="56660" x14ac:dyDescent="0.2"/>
    <row r="56661" x14ac:dyDescent="0.2"/>
    <row r="56662" x14ac:dyDescent="0.2"/>
    <row r="56663" x14ac:dyDescent="0.2"/>
    <row r="56664" x14ac:dyDescent="0.2"/>
    <row r="56665" x14ac:dyDescent="0.2"/>
    <row r="56666" x14ac:dyDescent="0.2"/>
    <row r="56667" x14ac:dyDescent="0.2"/>
    <row r="56668" x14ac:dyDescent="0.2"/>
    <row r="56669" x14ac:dyDescent="0.2"/>
    <row r="56670" x14ac:dyDescent="0.2"/>
    <row r="56671" x14ac:dyDescent="0.2"/>
    <row r="56672" x14ac:dyDescent="0.2"/>
    <row r="56673" x14ac:dyDescent="0.2"/>
    <row r="56674" x14ac:dyDescent="0.2"/>
    <row r="56675" x14ac:dyDescent="0.2"/>
    <row r="56676" x14ac:dyDescent="0.2"/>
    <row r="56677" x14ac:dyDescent="0.2"/>
    <row r="56678" x14ac:dyDescent="0.2"/>
    <row r="56679" x14ac:dyDescent="0.2"/>
    <row r="56680" x14ac:dyDescent="0.2"/>
    <row r="56681" x14ac:dyDescent="0.2"/>
    <row r="56682" x14ac:dyDescent="0.2"/>
    <row r="56683" x14ac:dyDescent="0.2"/>
    <row r="56684" x14ac:dyDescent="0.2"/>
    <row r="56685" x14ac:dyDescent="0.2"/>
    <row r="56686" x14ac:dyDescent="0.2"/>
    <row r="56687" x14ac:dyDescent="0.2"/>
    <row r="56688" x14ac:dyDescent="0.2"/>
    <row r="56689" x14ac:dyDescent="0.2"/>
    <row r="56690" x14ac:dyDescent="0.2"/>
    <row r="56691" x14ac:dyDescent="0.2"/>
    <row r="56692" x14ac:dyDescent="0.2"/>
    <row r="56693" x14ac:dyDescent="0.2"/>
    <row r="56694" x14ac:dyDescent="0.2"/>
    <row r="56695" x14ac:dyDescent="0.2"/>
    <row r="56696" x14ac:dyDescent="0.2"/>
    <row r="56697" x14ac:dyDescent="0.2"/>
    <row r="56698" x14ac:dyDescent="0.2"/>
    <row r="56699" x14ac:dyDescent="0.2"/>
    <row r="56700" x14ac:dyDescent="0.2"/>
    <row r="56701" x14ac:dyDescent="0.2"/>
    <row r="56702" x14ac:dyDescent="0.2"/>
    <row r="56703" x14ac:dyDescent="0.2"/>
    <row r="56704" x14ac:dyDescent="0.2"/>
    <row r="56705" x14ac:dyDescent="0.2"/>
    <row r="56706" x14ac:dyDescent="0.2"/>
    <row r="56707" x14ac:dyDescent="0.2"/>
    <row r="56708" x14ac:dyDescent="0.2"/>
    <row r="56709" x14ac:dyDescent="0.2"/>
    <row r="56710" x14ac:dyDescent="0.2"/>
    <row r="56711" x14ac:dyDescent="0.2"/>
    <row r="56712" x14ac:dyDescent="0.2"/>
    <row r="56713" x14ac:dyDescent="0.2"/>
    <row r="56714" x14ac:dyDescent="0.2"/>
    <row r="56715" x14ac:dyDescent="0.2"/>
    <row r="56716" x14ac:dyDescent="0.2"/>
    <row r="56717" x14ac:dyDescent="0.2"/>
    <row r="56718" x14ac:dyDescent="0.2"/>
    <row r="56719" x14ac:dyDescent="0.2"/>
    <row r="56720" x14ac:dyDescent="0.2"/>
    <row r="56721" x14ac:dyDescent="0.2"/>
    <row r="56722" x14ac:dyDescent="0.2"/>
    <row r="56723" x14ac:dyDescent="0.2"/>
    <row r="56724" x14ac:dyDescent="0.2"/>
    <row r="56725" x14ac:dyDescent="0.2"/>
    <row r="56726" x14ac:dyDescent="0.2"/>
    <row r="56727" x14ac:dyDescent="0.2"/>
    <row r="56728" x14ac:dyDescent="0.2"/>
    <row r="56729" x14ac:dyDescent="0.2"/>
    <row r="56730" x14ac:dyDescent="0.2"/>
    <row r="56731" x14ac:dyDescent="0.2"/>
    <row r="56732" x14ac:dyDescent="0.2"/>
    <row r="56733" x14ac:dyDescent="0.2"/>
    <row r="56734" x14ac:dyDescent="0.2"/>
    <row r="56735" x14ac:dyDescent="0.2"/>
    <row r="56736" x14ac:dyDescent="0.2"/>
    <row r="56737" x14ac:dyDescent="0.2"/>
    <row r="56738" x14ac:dyDescent="0.2"/>
    <row r="56739" x14ac:dyDescent="0.2"/>
    <row r="56740" x14ac:dyDescent="0.2"/>
    <row r="56741" x14ac:dyDescent="0.2"/>
    <row r="56742" x14ac:dyDescent="0.2"/>
    <row r="56743" x14ac:dyDescent="0.2"/>
    <row r="56744" x14ac:dyDescent="0.2"/>
    <row r="56745" x14ac:dyDescent="0.2"/>
    <row r="56746" x14ac:dyDescent="0.2"/>
    <row r="56747" x14ac:dyDescent="0.2"/>
    <row r="56748" x14ac:dyDescent="0.2"/>
    <row r="56749" x14ac:dyDescent="0.2"/>
    <row r="56750" x14ac:dyDescent="0.2"/>
    <row r="56751" x14ac:dyDescent="0.2"/>
    <row r="56752" x14ac:dyDescent="0.2"/>
    <row r="56753" x14ac:dyDescent="0.2"/>
    <row r="56754" x14ac:dyDescent="0.2"/>
    <row r="56755" x14ac:dyDescent="0.2"/>
    <row r="56756" x14ac:dyDescent="0.2"/>
    <row r="56757" x14ac:dyDescent="0.2"/>
    <row r="56758" x14ac:dyDescent="0.2"/>
    <row r="56759" x14ac:dyDescent="0.2"/>
    <row r="56760" x14ac:dyDescent="0.2"/>
    <row r="56761" x14ac:dyDescent="0.2"/>
    <row r="56762" x14ac:dyDescent="0.2"/>
    <row r="56763" x14ac:dyDescent="0.2"/>
    <row r="56764" x14ac:dyDescent="0.2"/>
    <row r="56765" x14ac:dyDescent="0.2"/>
    <row r="56766" x14ac:dyDescent="0.2"/>
    <row r="56767" x14ac:dyDescent="0.2"/>
    <row r="56768" x14ac:dyDescent="0.2"/>
    <row r="56769" x14ac:dyDescent="0.2"/>
    <row r="56770" x14ac:dyDescent="0.2"/>
    <row r="56771" x14ac:dyDescent="0.2"/>
    <row r="56772" x14ac:dyDescent="0.2"/>
    <row r="56773" x14ac:dyDescent="0.2"/>
    <row r="56774" x14ac:dyDescent="0.2"/>
    <row r="56775" x14ac:dyDescent="0.2"/>
    <row r="56776" x14ac:dyDescent="0.2"/>
    <row r="56777" x14ac:dyDescent="0.2"/>
    <row r="56778" x14ac:dyDescent="0.2"/>
    <row r="56779" x14ac:dyDescent="0.2"/>
    <row r="56780" x14ac:dyDescent="0.2"/>
    <row r="56781" x14ac:dyDescent="0.2"/>
    <row r="56782" x14ac:dyDescent="0.2"/>
    <row r="56783" x14ac:dyDescent="0.2"/>
    <row r="56784" x14ac:dyDescent="0.2"/>
    <row r="56785" x14ac:dyDescent="0.2"/>
    <row r="56786" x14ac:dyDescent="0.2"/>
    <row r="56787" x14ac:dyDescent="0.2"/>
    <row r="56788" x14ac:dyDescent="0.2"/>
    <row r="56789" x14ac:dyDescent="0.2"/>
    <row r="56790" x14ac:dyDescent="0.2"/>
    <row r="56791" x14ac:dyDescent="0.2"/>
    <row r="56792" x14ac:dyDescent="0.2"/>
    <row r="56793" x14ac:dyDescent="0.2"/>
    <row r="56794" x14ac:dyDescent="0.2"/>
    <row r="56795" x14ac:dyDescent="0.2"/>
    <row r="56796" x14ac:dyDescent="0.2"/>
    <row r="56797" x14ac:dyDescent="0.2"/>
    <row r="56798" x14ac:dyDescent="0.2"/>
    <row r="56799" x14ac:dyDescent="0.2"/>
    <row r="56800" x14ac:dyDescent="0.2"/>
    <row r="56801" x14ac:dyDescent="0.2"/>
    <row r="56802" x14ac:dyDescent="0.2"/>
    <row r="56803" x14ac:dyDescent="0.2"/>
    <row r="56804" x14ac:dyDescent="0.2"/>
    <row r="56805" x14ac:dyDescent="0.2"/>
    <row r="56806" x14ac:dyDescent="0.2"/>
    <row r="56807" x14ac:dyDescent="0.2"/>
    <row r="56808" x14ac:dyDescent="0.2"/>
    <row r="56809" x14ac:dyDescent="0.2"/>
    <row r="56810" x14ac:dyDescent="0.2"/>
    <row r="56811" x14ac:dyDescent="0.2"/>
    <row r="56812" x14ac:dyDescent="0.2"/>
    <row r="56813" x14ac:dyDescent="0.2"/>
    <row r="56814" x14ac:dyDescent="0.2"/>
    <row r="56815" x14ac:dyDescent="0.2"/>
    <row r="56816" x14ac:dyDescent="0.2"/>
    <row r="56817" x14ac:dyDescent="0.2"/>
    <row r="56818" x14ac:dyDescent="0.2"/>
    <row r="56819" x14ac:dyDescent="0.2"/>
    <row r="56820" x14ac:dyDescent="0.2"/>
    <row r="56821" x14ac:dyDescent="0.2"/>
    <row r="56822" x14ac:dyDescent="0.2"/>
    <row r="56823" x14ac:dyDescent="0.2"/>
    <row r="56824" x14ac:dyDescent="0.2"/>
    <row r="56825" x14ac:dyDescent="0.2"/>
    <row r="56826" x14ac:dyDescent="0.2"/>
    <row r="56827" x14ac:dyDescent="0.2"/>
    <row r="56828" x14ac:dyDescent="0.2"/>
    <row r="56829" x14ac:dyDescent="0.2"/>
    <row r="56830" x14ac:dyDescent="0.2"/>
    <row r="56831" x14ac:dyDescent="0.2"/>
    <row r="56832" x14ac:dyDescent="0.2"/>
    <row r="56833" x14ac:dyDescent="0.2"/>
    <row r="56834" x14ac:dyDescent="0.2"/>
    <row r="56835" x14ac:dyDescent="0.2"/>
    <row r="56836" x14ac:dyDescent="0.2"/>
    <row r="56837" x14ac:dyDescent="0.2"/>
    <row r="56838" x14ac:dyDescent="0.2"/>
    <row r="56839" x14ac:dyDescent="0.2"/>
    <row r="56840" x14ac:dyDescent="0.2"/>
    <row r="56841" x14ac:dyDescent="0.2"/>
    <row r="56842" x14ac:dyDescent="0.2"/>
    <row r="56843" x14ac:dyDescent="0.2"/>
    <row r="56844" x14ac:dyDescent="0.2"/>
    <row r="56845" x14ac:dyDescent="0.2"/>
    <row r="56846" x14ac:dyDescent="0.2"/>
    <row r="56847" x14ac:dyDescent="0.2"/>
    <row r="56848" x14ac:dyDescent="0.2"/>
    <row r="56849" x14ac:dyDescent="0.2"/>
    <row r="56850" x14ac:dyDescent="0.2"/>
    <row r="56851" x14ac:dyDescent="0.2"/>
    <row r="56852" x14ac:dyDescent="0.2"/>
    <row r="56853" x14ac:dyDescent="0.2"/>
    <row r="56854" x14ac:dyDescent="0.2"/>
    <row r="56855" x14ac:dyDescent="0.2"/>
    <row r="56856" x14ac:dyDescent="0.2"/>
    <row r="56857" x14ac:dyDescent="0.2"/>
    <row r="56858" x14ac:dyDescent="0.2"/>
    <row r="56859" x14ac:dyDescent="0.2"/>
    <row r="56860" x14ac:dyDescent="0.2"/>
    <row r="56861" x14ac:dyDescent="0.2"/>
    <row r="56862" x14ac:dyDescent="0.2"/>
    <row r="56863" x14ac:dyDescent="0.2"/>
    <row r="56864" x14ac:dyDescent="0.2"/>
    <row r="56865" x14ac:dyDescent="0.2"/>
    <row r="56866" x14ac:dyDescent="0.2"/>
    <row r="56867" x14ac:dyDescent="0.2"/>
    <row r="56868" x14ac:dyDescent="0.2"/>
    <row r="56869" x14ac:dyDescent="0.2"/>
    <row r="56870" x14ac:dyDescent="0.2"/>
    <row r="56871" x14ac:dyDescent="0.2"/>
    <row r="56872" x14ac:dyDescent="0.2"/>
    <row r="56873" x14ac:dyDescent="0.2"/>
    <row r="56874" x14ac:dyDescent="0.2"/>
    <row r="56875" x14ac:dyDescent="0.2"/>
    <row r="56876" x14ac:dyDescent="0.2"/>
    <row r="56877" x14ac:dyDescent="0.2"/>
    <row r="56878" x14ac:dyDescent="0.2"/>
    <row r="56879" x14ac:dyDescent="0.2"/>
    <row r="56880" x14ac:dyDescent="0.2"/>
    <row r="56881" x14ac:dyDescent="0.2"/>
    <row r="56882" x14ac:dyDescent="0.2"/>
    <row r="56883" x14ac:dyDescent="0.2"/>
    <row r="56884" x14ac:dyDescent="0.2"/>
    <row r="56885" x14ac:dyDescent="0.2"/>
    <row r="56886" x14ac:dyDescent="0.2"/>
    <row r="56887" x14ac:dyDescent="0.2"/>
    <row r="56888" x14ac:dyDescent="0.2"/>
    <row r="56889" x14ac:dyDescent="0.2"/>
    <row r="56890" x14ac:dyDescent="0.2"/>
    <row r="56891" x14ac:dyDescent="0.2"/>
    <row r="56892" x14ac:dyDescent="0.2"/>
    <row r="56893" x14ac:dyDescent="0.2"/>
    <row r="56894" x14ac:dyDescent="0.2"/>
    <row r="56895" x14ac:dyDescent="0.2"/>
    <row r="56896" x14ac:dyDescent="0.2"/>
    <row r="56897" x14ac:dyDescent="0.2"/>
    <row r="56898" x14ac:dyDescent="0.2"/>
    <row r="56899" x14ac:dyDescent="0.2"/>
    <row r="56900" x14ac:dyDescent="0.2"/>
    <row r="56901" x14ac:dyDescent="0.2"/>
    <row r="56902" x14ac:dyDescent="0.2"/>
    <row r="56903" x14ac:dyDescent="0.2"/>
    <row r="56904" x14ac:dyDescent="0.2"/>
    <row r="56905" x14ac:dyDescent="0.2"/>
    <row r="56906" x14ac:dyDescent="0.2"/>
    <row r="56907" x14ac:dyDescent="0.2"/>
    <row r="56908" x14ac:dyDescent="0.2"/>
    <row r="56909" x14ac:dyDescent="0.2"/>
    <row r="56910" x14ac:dyDescent="0.2"/>
    <row r="56911" x14ac:dyDescent="0.2"/>
    <row r="56912" x14ac:dyDescent="0.2"/>
    <row r="56913" x14ac:dyDescent="0.2"/>
    <row r="56914" x14ac:dyDescent="0.2"/>
    <row r="56915" x14ac:dyDescent="0.2"/>
    <row r="56916" x14ac:dyDescent="0.2"/>
    <row r="56917" x14ac:dyDescent="0.2"/>
    <row r="56918" x14ac:dyDescent="0.2"/>
    <row r="56919" x14ac:dyDescent="0.2"/>
    <row r="56920" x14ac:dyDescent="0.2"/>
    <row r="56921" x14ac:dyDescent="0.2"/>
    <row r="56922" x14ac:dyDescent="0.2"/>
    <row r="56923" x14ac:dyDescent="0.2"/>
    <row r="56924" x14ac:dyDescent="0.2"/>
    <row r="56925" x14ac:dyDescent="0.2"/>
    <row r="56926" x14ac:dyDescent="0.2"/>
    <row r="56927" x14ac:dyDescent="0.2"/>
    <row r="56928" x14ac:dyDescent="0.2"/>
    <row r="56929" x14ac:dyDescent="0.2"/>
    <row r="56930" x14ac:dyDescent="0.2"/>
    <row r="56931" x14ac:dyDescent="0.2"/>
    <row r="56932" x14ac:dyDescent="0.2"/>
    <row r="56933" x14ac:dyDescent="0.2"/>
    <row r="56934" x14ac:dyDescent="0.2"/>
    <row r="56935" x14ac:dyDescent="0.2"/>
    <row r="56936" x14ac:dyDescent="0.2"/>
    <row r="56937" x14ac:dyDescent="0.2"/>
    <row r="56938" x14ac:dyDescent="0.2"/>
    <row r="56939" x14ac:dyDescent="0.2"/>
    <row r="56940" x14ac:dyDescent="0.2"/>
    <row r="56941" x14ac:dyDescent="0.2"/>
    <row r="56942" x14ac:dyDescent="0.2"/>
    <row r="56943" x14ac:dyDescent="0.2"/>
    <row r="56944" x14ac:dyDescent="0.2"/>
    <row r="56945" x14ac:dyDescent="0.2"/>
    <row r="56946" x14ac:dyDescent="0.2"/>
    <row r="56947" x14ac:dyDescent="0.2"/>
    <row r="56948" x14ac:dyDescent="0.2"/>
    <row r="56949" x14ac:dyDescent="0.2"/>
    <row r="56950" x14ac:dyDescent="0.2"/>
    <row r="56951" x14ac:dyDescent="0.2"/>
    <row r="56952" x14ac:dyDescent="0.2"/>
    <row r="56953" x14ac:dyDescent="0.2"/>
    <row r="56954" x14ac:dyDescent="0.2"/>
    <row r="56955" x14ac:dyDescent="0.2"/>
    <row r="56956" x14ac:dyDescent="0.2"/>
    <row r="56957" x14ac:dyDescent="0.2"/>
    <row r="56958" x14ac:dyDescent="0.2"/>
    <row r="56959" x14ac:dyDescent="0.2"/>
    <row r="56960" x14ac:dyDescent="0.2"/>
    <row r="56961" x14ac:dyDescent="0.2"/>
    <row r="56962" x14ac:dyDescent="0.2"/>
    <row r="56963" x14ac:dyDescent="0.2"/>
    <row r="56964" x14ac:dyDescent="0.2"/>
    <row r="56965" x14ac:dyDescent="0.2"/>
    <row r="56966" x14ac:dyDescent="0.2"/>
    <row r="56967" x14ac:dyDescent="0.2"/>
    <row r="56968" x14ac:dyDescent="0.2"/>
    <row r="56969" x14ac:dyDescent="0.2"/>
    <row r="56970" x14ac:dyDescent="0.2"/>
    <row r="56971" x14ac:dyDescent="0.2"/>
    <row r="56972" x14ac:dyDescent="0.2"/>
    <row r="56973" x14ac:dyDescent="0.2"/>
    <row r="56974" x14ac:dyDescent="0.2"/>
    <row r="56975" x14ac:dyDescent="0.2"/>
    <row r="56976" x14ac:dyDescent="0.2"/>
    <row r="56977" x14ac:dyDescent="0.2"/>
    <row r="56978" x14ac:dyDescent="0.2"/>
    <row r="56979" x14ac:dyDescent="0.2"/>
    <row r="56980" x14ac:dyDescent="0.2"/>
    <row r="56981" x14ac:dyDescent="0.2"/>
    <row r="56982" x14ac:dyDescent="0.2"/>
    <row r="56983" x14ac:dyDescent="0.2"/>
    <row r="56984" x14ac:dyDescent="0.2"/>
    <row r="56985" x14ac:dyDescent="0.2"/>
    <row r="56986" x14ac:dyDescent="0.2"/>
    <row r="56987" x14ac:dyDescent="0.2"/>
    <row r="56988" x14ac:dyDescent="0.2"/>
    <row r="56989" x14ac:dyDescent="0.2"/>
    <row r="56990" x14ac:dyDescent="0.2"/>
    <row r="56991" x14ac:dyDescent="0.2"/>
    <row r="56992" x14ac:dyDescent="0.2"/>
    <row r="56993" x14ac:dyDescent="0.2"/>
    <row r="56994" x14ac:dyDescent="0.2"/>
    <row r="56995" x14ac:dyDescent="0.2"/>
    <row r="56996" x14ac:dyDescent="0.2"/>
    <row r="56997" x14ac:dyDescent="0.2"/>
    <row r="56998" x14ac:dyDescent="0.2"/>
    <row r="56999" x14ac:dyDescent="0.2"/>
    <row r="57000" x14ac:dyDescent="0.2"/>
    <row r="57001" x14ac:dyDescent="0.2"/>
    <row r="57002" x14ac:dyDescent="0.2"/>
    <row r="57003" x14ac:dyDescent="0.2"/>
    <row r="57004" x14ac:dyDescent="0.2"/>
    <row r="57005" x14ac:dyDescent="0.2"/>
    <row r="57006" x14ac:dyDescent="0.2"/>
    <row r="57007" x14ac:dyDescent="0.2"/>
    <row r="57008" x14ac:dyDescent="0.2"/>
    <row r="57009" x14ac:dyDescent="0.2"/>
    <row r="57010" x14ac:dyDescent="0.2"/>
    <row r="57011" x14ac:dyDescent="0.2"/>
    <row r="57012" x14ac:dyDescent="0.2"/>
    <row r="57013" x14ac:dyDescent="0.2"/>
    <row r="57014" x14ac:dyDescent="0.2"/>
    <row r="57015" x14ac:dyDescent="0.2"/>
    <row r="57016" x14ac:dyDescent="0.2"/>
    <row r="57017" x14ac:dyDescent="0.2"/>
    <row r="57018" x14ac:dyDescent="0.2"/>
    <row r="57019" x14ac:dyDescent="0.2"/>
    <row r="57020" x14ac:dyDescent="0.2"/>
    <row r="57021" x14ac:dyDescent="0.2"/>
    <row r="57022" x14ac:dyDescent="0.2"/>
    <row r="57023" x14ac:dyDescent="0.2"/>
    <row r="57024" x14ac:dyDescent="0.2"/>
    <row r="57025" x14ac:dyDescent="0.2"/>
    <row r="57026" x14ac:dyDescent="0.2"/>
    <row r="57027" x14ac:dyDescent="0.2"/>
    <row r="57028" x14ac:dyDescent="0.2"/>
    <row r="57029" x14ac:dyDescent="0.2"/>
    <row r="57030" x14ac:dyDescent="0.2"/>
    <row r="57031" x14ac:dyDescent="0.2"/>
    <row r="57032" x14ac:dyDescent="0.2"/>
    <row r="57033" x14ac:dyDescent="0.2"/>
    <row r="57034" x14ac:dyDescent="0.2"/>
    <row r="57035" x14ac:dyDescent="0.2"/>
    <row r="57036" x14ac:dyDescent="0.2"/>
    <row r="57037" x14ac:dyDescent="0.2"/>
    <row r="57038" x14ac:dyDescent="0.2"/>
    <row r="57039" x14ac:dyDescent="0.2"/>
    <row r="57040" x14ac:dyDescent="0.2"/>
    <row r="57041" x14ac:dyDescent="0.2"/>
    <row r="57042" x14ac:dyDescent="0.2"/>
    <row r="57043" x14ac:dyDescent="0.2"/>
    <row r="57044" x14ac:dyDescent="0.2"/>
    <row r="57045" x14ac:dyDescent="0.2"/>
    <row r="57046" x14ac:dyDescent="0.2"/>
    <row r="57047" x14ac:dyDescent="0.2"/>
    <row r="57048" x14ac:dyDescent="0.2"/>
    <row r="57049" x14ac:dyDescent="0.2"/>
    <row r="57050" x14ac:dyDescent="0.2"/>
    <row r="57051" x14ac:dyDescent="0.2"/>
    <row r="57052" x14ac:dyDescent="0.2"/>
    <row r="57053" x14ac:dyDescent="0.2"/>
    <row r="57054" x14ac:dyDescent="0.2"/>
    <row r="57055" x14ac:dyDescent="0.2"/>
    <row r="57056" x14ac:dyDescent="0.2"/>
    <row r="57057" x14ac:dyDescent="0.2"/>
    <row r="57058" x14ac:dyDescent="0.2"/>
    <row r="57059" x14ac:dyDescent="0.2"/>
    <row r="57060" x14ac:dyDescent="0.2"/>
    <row r="57061" x14ac:dyDescent="0.2"/>
    <row r="57062" x14ac:dyDescent="0.2"/>
    <row r="57063" x14ac:dyDescent="0.2"/>
    <row r="57064" x14ac:dyDescent="0.2"/>
    <row r="57065" x14ac:dyDescent="0.2"/>
    <row r="57066" x14ac:dyDescent="0.2"/>
    <row r="57067" x14ac:dyDescent="0.2"/>
    <row r="57068" x14ac:dyDescent="0.2"/>
    <row r="57069" x14ac:dyDescent="0.2"/>
    <row r="57070" x14ac:dyDescent="0.2"/>
    <row r="57071" x14ac:dyDescent="0.2"/>
    <row r="57072" x14ac:dyDescent="0.2"/>
    <row r="57073" x14ac:dyDescent="0.2"/>
    <row r="57074" x14ac:dyDescent="0.2"/>
    <row r="57075" x14ac:dyDescent="0.2"/>
    <row r="57076" x14ac:dyDescent="0.2"/>
    <row r="57077" x14ac:dyDescent="0.2"/>
    <row r="57078" x14ac:dyDescent="0.2"/>
    <row r="57079" x14ac:dyDescent="0.2"/>
    <row r="57080" x14ac:dyDescent="0.2"/>
    <row r="57081" x14ac:dyDescent="0.2"/>
    <row r="57082" x14ac:dyDescent="0.2"/>
    <row r="57083" x14ac:dyDescent="0.2"/>
    <row r="57084" x14ac:dyDescent="0.2"/>
    <row r="57085" x14ac:dyDescent="0.2"/>
    <row r="57086" x14ac:dyDescent="0.2"/>
    <row r="57087" x14ac:dyDescent="0.2"/>
    <row r="57088" x14ac:dyDescent="0.2"/>
    <row r="57089" x14ac:dyDescent="0.2"/>
    <row r="57090" x14ac:dyDescent="0.2"/>
    <row r="57091" x14ac:dyDescent="0.2"/>
    <row r="57092" x14ac:dyDescent="0.2"/>
    <row r="57093" x14ac:dyDescent="0.2"/>
    <row r="57094" x14ac:dyDescent="0.2"/>
    <row r="57095" x14ac:dyDescent="0.2"/>
    <row r="57096" x14ac:dyDescent="0.2"/>
    <row r="57097" x14ac:dyDescent="0.2"/>
    <row r="57098" x14ac:dyDescent="0.2"/>
    <row r="57099" x14ac:dyDescent="0.2"/>
    <row r="57100" x14ac:dyDescent="0.2"/>
    <row r="57101" x14ac:dyDescent="0.2"/>
    <row r="57102" x14ac:dyDescent="0.2"/>
    <row r="57103" x14ac:dyDescent="0.2"/>
    <row r="57104" x14ac:dyDescent="0.2"/>
    <row r="57105" x14ac:dyDescent="0.2"/>
    <row r="57106" x14ac:dyDescent="0.2"/>
    <row r="57107" x14ac:dyDescent="0.2"/>
    <row r="57108" x14ac:dyDescent="0.2"/>
    <row r="57109" x14ac:dyDescent="0.2"/>
    <row r="57110" x14ac:dyDescent="0.2"/>
    <row r="57111" x14ac:dyDescent="0.2"/>
    <row r="57112" x14ac:dyDescent="0.2"/>
    <row r="57113" x14ac:dyDescent="0.2"/>
    <row r="57114" x14ac:dyDescent="0.2"/>
    <row r="57115" x14ac:dyDescent="0.2"/>
    <row r="57116" x14ac:dyDescent="0.2"/>
    <row r="57117" x14ac:dyDescent="0.2"/>
    <row r="57118" x14ac:dyDescent="0.2"/>
    <row r="57119" x14ac:dyDescent="0.2"/>
    <row r="57120" x14ac:dyDescent="0.2"/>
    <row r="57121" x14ac:dyDescent="0.2"/>
    <row r="57122" x14ac:dyDescent="0.2"/>
    <row r="57123" x14ac:dyDescent="0.2"/>
    <row r="57124" x14ac:dyDescent="0.2"/>
    <row r="57125" x14ac:dyDescent="0.2"/>
    <row r="57126" x14ac:dyDescent="0.2"/>
    <row r="57127" x14ac:dyDescent="0.2"/>
    <row r="57128" x14ac:dyDescent="0.2"/>
    <row r="57129" x14ac:dyDescent="0.2"/>
    <row r="57130" x14ac:dyDescent="0.2"/>
    <row r="57131" x14ac:dyDescent="0.2"/>
    <row r="57132" x14ac:dyDescent="0.2"/>
    <row r="57133" x14ac:dyDescent="0.2"/>
    <row r="57134" x14ac:dyDescent="0.2"/>
    <row r="57135" x14ac:dyDescent="0.2"/>
    <row r="57136" x14ac:dyDescent="0.2"/>
    <row r="57137" x14ac:dyDescent="0.2"/>
    <row r="57138" x14ac:dyDescent="0.2"/>
    <row r="57139" x14ac:dyDescent="0.2"/>
    <row r="57140" x14ac:dyDescent="0.2"/>
    <row r="57141" x14ac:dyDescent="0.2"/>
    <row r="57142" x14ac:dyDescent="0.2"/>
    <row r="57143" x14ac:dyDescent="0.2"/>
    <row r="57144" x14ac:dyDescent="0.2"/>
    <row r="57145" x14ac:dyDescent="0.2"/>
    <row r="57146" x14ac:dyDescent="0.2"/>
    <row r="57147" x14ac:dyDescent="0.2"/>
    <row r="57148" x14ac:dyDescent="0.2"/>
    <row r="57149" x14ac:dyDescent="0.2"/>
    <row r="57150" x14ac:dyDescent="0.2"/>
    <row r="57151" x14ac:dyDescent="0.2"/>
    <row r="57152" x14ac:dyDescent="0.2"/>
    <row r="57153" x14ac:dyDescent="0.2"/>
    <row r="57154" x14ac:dyDescent="0.2"/>
    <row r="57155" x14ac:dyDescent="0.2"/>
    <row r="57156" x14ac:dyDescent="0.2"/>
    <row r="57157" x14ac:dyDescent="0.2"/>
    <row r="57158" x14ac:dyDescent="0.2"/>
    <row r="57159" x14ac:dyDescent="0.2"/>
    <row r="57160" x14ac:dyDescent="0.2"/>
    <row r="57161" x14ac:dyDescent="0.2"/>
    <row r="57162" x14ac:dyDescent="0.2"/>
    <row r="57163" x14ac:dyDescent="0.2"/>
    <row r="57164" x14ac:dyDescent="0.2"/>
    <row r="57165" x14ac:dyDescent="0.2"/>
    <row r="57166" x14ac:dyDescent="0.2"/>
    <row r="57167" x14ac:dyDescent="0.2"/>
    <row r="57168" x14ac:dyDescent="0.2"/>
    <row r="57169" x14ac:dyDescent="0.2"/>
    <row r="57170" x14ac:dyDescent="0.2"/>
    <row r="57171" x14ac:dyDescent="0.2"/>
    <row r="57172" x14ac:dyDescent="0.2"/>
    <row r="57173" x14ac:dyDescent="0.2"/>
    <row r="57174" x14ac:dyDescent="0.2"/>
    <row r="57175" x14ac:dyDescent="0.2"/>
    <row r="57176" x14ac:dyDescent="0.2"/>
    <row r="57177" x14ac:dyDescent="0.2"/>
    <row r="57178" x14ac:dyDescent="0.2"/>
    <row r="57179" x14ac:dyDescent="0.2"/>
    <row r="57180" x14ac:dyDescent="0.2"/>
    <row r="57181" x14ac:dyDescent="0.2"/>
    <row r="57182" x14ac:dyDescent="0.2"/>
    <row r="57183" x14ac:dyDescent="0.2"/>
    <row r="57184" x14ac:dyDescent="0.2"/>
    <row r="57185" x14ac:dyDescent="0.2"/>
    <row r="57186" x14ac:dyDescent="0.2"/>
    <row r="57187" x14ac:dyDescent="0.2"/>
    <row r="57188" x14ac:dyDescent="0.2"/>
    <row r="57189" x14ac:dyDescent="0.2"/>
    <row r="57190" x14ac:dyDescent="0.2"/>
    <row r="57191" x14ac:dyDescent="0.2"/>
    <row r="57192" x14ac:dyDescent="0.2"/>
    <row r="57193" x14ac:dyDescent="0.2"/>
    <row r="57194" x14ac:dyDescent="0.2"/>
    <row r="57195" x14ac:dyDescent="0.2"/>
    <row r="57196" x14ac:dyDescent="0.2"/>
    <row r="57197" x14ac:dyDescent="0.2"/>
    <row r="57198" x14ac:dyDescent="0.2"/>
    <row r="57199" x14ac:dyDescent="0.2"/>
    <row r="57200" x14ac:dyDescent="0.2"/>
    <row r="57201" x14ac:dyDescent="0.2"/>
    <row r="57202" x14ac:dyDescent="0.2"/>
    <row r="57203" x14ac:dyDescent="0.2"/>
    <row r="57204" x14ac:dyDescent="0.2"/>
    <row r="57205" x14ac:dyDescent="0.2"/>
    <row r="57206" x14ac:dyDescent="0.2"/>
    <row r="57207" x14ac:dyDescent="0.2"/>
    <row r="57208" x14ac:dyDescent="0.2"/>
    <row r="57209" x14ac:dyDescent="0.2"/>
    <row r="57210" x14ac:dyDescent="0.2"/>
    <row r="57211" x14ac:dyDescent="0.2"/>
    <row r="57212" x14ac:dyDescent="0.2"/>
    <row r="57213" x14ac:dyDescent="0.2"/>
    <row r="57214" x14ac:dyDescent="0.2"/>
    <row r="57215" x14ac:dyDescent="0.2"/>
    <row r="57216" x14ac:dyDescent="0.2"/>
    <row r="57217" x14ac:dyDescent="0.2"/>
    <row r="57218" x14ac:dyDescent="0.2"/>
    <row r="57219" x14ac:dyDescent="0.2"/>
    <row r="57220" x14ac:dyDescent="0.2"/>
    <row r="57221" x14ac:dyDescent="0.2"/>
    <row r="57222" x14ac:dyDescent="0.2"/>
    <row r="57223" x14ac:dyDescent="0.2"/>
    <row r="57224" x14ac:dyDescent="0.2"/>
    <row r="57225" x14ac:dyDescent="0.2"/>
    <row r="57226" x14ac:dyDescent="0.2"/>
    <row r="57227" x14ac:dyDescent="0.2"/>
    <row r="57228" x14ac:dyDescent="0.2"/>
    <row r="57229" x14ac:dyDescent="0.2"/>
    <row r="57230" x14ac:dyDescent="0.2"/>
    <row r="57231" x14ac:dyDescent="0.2"/>
    <row r="57232" x14ac:dyDescent="0.2"/>
    <row r="57233" x14ac:dyDescent="0.2"/>
    <row r="57234" x14ac:dyDescent="0.2"/>
    <row r="57235" x14ac:dyDescent="0.2"/>
    <row r="57236" x14ac:dyDescent="0.2"/>
    <row r="57237" x14ac:dyDescent="0.2"/>
    <row r="57238" x14ac:dyDescent="0.2"/>
    <row r="57239" x14ac:dyDescent="0.2"/>
    <row r="57240" x14ac:dyDescent="0.2"/>
    <row r="57241" x14ac:dyDescent="0.2"/>
    <row r="57242" x14ac:dyDescent="0.2"/>
    <row r="57243" x14ac:dyDescent="0.2"/>
    <row r="57244" x14ac:dyDescent="0.2"/>
    <row r="57245" x14ac:dyDescent="0.2"/>
    <row r="57246" x14ac:dyDescent="0.2"/>
    <row r="57247" x14ac:dyDescent="0.2"/>
    <row r="57248" x14ac:dyDescent="0.2"/>
    <row r="57249" x14ac:dyDescent="0.2"/>
    <row r="57250" x14ac:dyDescent="0.2"/>
    <row r="57251" x14ac:dyDescent="0.2"/>
    <row r="57252" x14ac:dyDescent="0.2"/>
    <row r="57253" x14ac:dyDescent="0.2"/>
    <row r="57254" x14ac:dyDescent="0.2"/>
    <row r="57255" x14ac:dyDescent="0.2"/>
    <row r="57256" x14ac:dyDescent="0.2"/>
    <row r="57257" x14ac:dyDescent="0.2"/>
    <row r="57258" x14ac:dyDescent="0.2"/>
    <row r="57259" x14ac:dyDescent="0.2"/>
    <row r="57260" x14ac:dyDescent="0.2"/>
    <row r="57261" x14ac:dyDescent="0.2"/>
    <row r="57262" x14ac:dyDescent="0.2"/>
    <row r="57263" x14ac:dyDescent="0.2"/>
    <row r="57264" x14ac:dyDescent="0.2"/>
    <row r="57265" x14ac:dyDescent="0.2"/>
    <row r="57266" x14ac:dyDescent="0.2"/>
    <row r="57267" x14ac:dyDescent="0.2"/>
    <row r="57268" x14ac:dyDescent="0.2"/>
    <row r="57269" x14ac:dyDescent="0.2"/>
    <row r="57270" x14ac:dyDescent="0.2"/>
    <row r="57271" x14ac:dyDescent="0.2"/>
    <row r="57272" x14ac:dyDescent="0.2"/>
    <row r="57273" x14ac:dyDescent="0.2"/>
    <row r="57274" x14ac:dyDescent="0.2"/>
    <row r="57275" x14ac:dyDescent="0.2"/>
    <row r="57276" x14ac:dyDescent="0.2"/>
    <row r="57277" x14ac:dyDescent="0.2"/>
    <row r="57278" x14ac:dyDescent="0.2"/>
    <row r="57279" x14ac:dyDescent="0.2"/>
    <row r="57280" x14ac:dyDescent="0.2"/>
    <row r="57281" x14ac:dyDescent="0.2"/>
    <row r="57282" x14ac:dyDescent="0.2"/>
    <row r="57283" x14ac:dyDescent="0.2"/>
    <row r="57284" x14ac:dyDescent="0.2"/>
    <row r="57285" x14ac:dyDescent="0.2"/>
    <row r="57286" x14ac:dyDescent="0.2"/>
    <row r="57287" x14ac:dyDescent="0.2"/>
    <row r="57288" x14ac:dyDescent="0.2"/>
    <row r="57289" x14ac:dyDescent="0.2"/>
    <row r="57290" x14ac:dyDescent="0.2"/>
    <row r="57291" x14ac:dyDescent="0.2"/>
    <row r="57292" x14ac:dyDescent="0.2"/>
    <row r="57293" x14ac:dyDescent="0.2"/>
    <row r="57294" x14ac:dyDescent="0.2"/>
    <row r="57295" x14ac:dyDescent="0.2"/>
    <row r="57296" x14ac:dyDescent="0.2"/>
    <row r="57297" x14ac:dyDescent="0.2"/>
    <row r="57298" x14ac:dyDescent="0.2"/>
    <row r="57299" x14ac:dyDescent="0.2"/>
    <row r="57300" x14ac:dyDescent="0.2"/>
    <row r="57301" x14ac:dyDescent="0.2"/>
    <row r="57302" x14ac:dyDescent="0.2"/>
    <row r="57303" x14ac:dyDescent="0.2"/>
    <row r="57304" x14ac:dyDescent="0.2"/>
    <row r="57305" x14ac:dyDescent="0.2"/>
    <row r="57306" x14ac:dyDescent="0.2"/>
    <row r="57307" x14ac:dyDescent="0.2"/>
    <row r="57308" x14ac:dyDescent="0.2"/>
    <row r="57309" x14ac:dyDescent="0.2"/>
    <row r="57310" x14ac:dyDescent="0.2"/>
    <row r="57311" x14ac:dyDescent="0.2"/>
    <row r="57312" x14ac:dyDescent="0.2"/>
    <row r="57313" x14ac:dyDescent="0.2"/>
    <row r="57314" x14ac:dyDescent="0.2"/>
    <row r="57315" x14ac:dyDescent="0.2"/>
    <row r="57316" x14ac:dyDescent="0.2"/>
    <row r="57317" x14ac:dyDescent="0.2"/>
    <row r="57318" x14ac:dyDescent="0.2"/>
    <row r="57319" x14ac:dyDescent="0.2"/>
    <row r="57320" x14ac:dyDescent="0.2"/>
    <row r="57321" x14ac:dyDescent="0.2"/>
    <row r="57322" x14ac:dyDescent="0.2"/>
    <row r="57323" x14ac:dyDescent="0.2"/>
    <row r="57324" x14ac:dyDescent="0.2"/>
    <row r="57325" x14ac:dyDescent="0.2"/>
    <row r="57326" x14ac:dyDescent="0.2"/>
    <row r="57327" x14ac:dyDescent="0.2"/>
    <row r="57328" x14ac:dyDescent="0.2"/>
    <row r="57329" x14ac:dyDescent="0.2"/>
    <row r="57330" x14ac:dyDescent="0.2"/>
    <row r="57331" x14ac:dyDescent="0.2"/>
    <row r="57332" x14ac:dyDescent="0.2"/>
    <row r="57333" x14ac:dyDescent="0.2"/>
    <row r="57334" x14ac:dyDescent="0.2"/>
    <row r="57335" x14ac:dyDescent="0.2"/>
    <row r="57336" x14ac:dyDescent="0.2"/>
    <row r="57337" x14ac:dyDescent="0.2"/>
    <row r="57338" x14ac:dyDescent="0.2"/>
    <row r="57339" x14ac:dyDescent="0.2"/>
    <row r="57340" x14ac:dyDescent="0.2"/>
    <row r="57341" x14ac:dyDescent="0.2"/>
    <row r="57342" x14ac:dyDescent="0.2"/>
    <row r="57343" x14ac:dyDescent="0.2"/>
    <row r="57344" x14ac:dyDescent="0.2"/>
    <row r="57345" x14ac:dyDescent="0.2"/>
    <row r="57346" x14ac:dyDescent="0.2"/>
    <row r="57347" x14ac:dyDescent="0.2"/>
    <row r="57348" x14ac:dyDescent="0.2"/>
    <row r="57349" x14ac:dyDescent="0.2"/>
    <row r="57350" x14ac:dyDescent="0.2"/>
    <row r="57351" x14ac:dyDescent="0.2"/>
    <row r="57352" x14ac:dyDescent="0.2"/>
    <row r="57353" x14ac:dyDescent="0.2"/>
    <row r="57354" x14ac:dyDescent="0.2"/>
    <row r="57355" x14ac:dyDescent="0.2"/>
    <row r="57356" x14ac:dyDescent="0.2"/>
    <row r="57357" x14ac:dyDescent="0.2"/>
    <row r="57358" x14ac:dyDescent="0.2"/>
    <row r="57359" x14ac:dyDescent="0.2"/>
    <row r="57360" x14ac:dyDescent="0.2"/>
    <row r="57361" x14ac:dyDescent="0.2"/>
    <row r="57362" x14ac:dyDescent="0.2"/>
    <row r="57363" x14ac:dyDescent="0.2"/>
    <row r="57364" x14ac:dyDescent="0.2"/>
    <row r="57365" x14ac:dyDescent="0.2"/>
    <row r="57366" x14ac:dyDescent="0.2"/>
    <row r="57367" x14ac:dyDescent="0.2"/>
    <row r="57368" x14ac:dyDescent="0.2"/>
    <row r="57369" x14ac:dyDescent="0.2"/>
    <row r="57370" x14ac:dyDescent="0.2"/>
    <row r="57371" x14ac:dyDescent="0.2"/>
    <row r="57372" x14ac:dyDescent="0.2"/>
    <row r="57373" x14ac:dyDescent="0.2"/>
    <row r="57374" x14ac:dyDescent="0.2"/>
    <row r="57375" x14ac:dyDescent="0.2"/>
    <row r="57376" x14ac:dyDescent="0.2"/>
    <row r="57377" x14ac:dyDescent="0.2"/>
    <row r="57378" x14ac:dyDescent="0.2"/>
    <row r="57379" x14ac:dyDescent="0.2"/>
    <row r="57380" x14ac:dyDescent="0.2"/>
    <row r="57381" x14ac:dyDescent="0.2"/>
    <row r="57382" x14ac:dyDescent="0.2"/>
    <row r="57383" x14ac:dyDescent="0.2"/>
    <row r="57384" x14ac:dyDescent="0.2"/>
    <row r="57385" x14ac:dyDescent="0.2"/>
    <row r="57386" x14ac:dyDescent="0.2"/>
    <row r="57387" x14ac:dyDescent="0.2"/>
    <row r="57388" x14ac:dyDescent="0.2"/>
    <row r="57389" x14ac:dyDescent="0.2"/>
    <row r="57390" x14ac:dyDescent="0.2"/>
    <row r="57391" x14ac:dyDescent="0.2"/>
    <row r="57392" x14ac:dyDescent="0.2"/>
    <row r="57393" x14ac:dyDescent="0.2"/>
    <row r="57394" x14ac:dyDescent="0.2"/>
    <row r="57395" x14ac:dyDescent="0.2"/>
    <row r="57396" x14ac:dyDescent="0.2"/>
    <row r="57397" x14ac:dyDescent="0.2"/>
    <row r="57398" x14ac:dyDescent="0.2"/>
    <row r="57399" x14ac:dyDescent="0.2"/>
    <row r="57400" x14ac:dyDescent="0.2"/>
    <row r="57401" x14ac:dyDescent="0.2"/>
    <row r="57402" x14ac:dyDescent="0.2"/>
    <row r="57403" x14ac:dyDescent="0.2"/>
    <row r="57404" x14ac:dyDescent="0.2"/>
    <row r="57405" x14ac:dyDescent="0.2"/>
    <row r="57406" x14ac:dyDescent="0.2"/>
    <row r="57407" x14ac:dyDescent="0.2"/>
    <row r="57408" x14ac:dyDescent="0.2"/>
    <row r="57409" x14ac:dyDescent="0.2"/>
    <row r="57410" x14ac:dyDescent="0.2"/>
    <row r="57411" x14ac:dyDescent="0.2"/>
    <row r="57412" x14ac:dyDescent="0.2"/>
    <row r="57413" x14ac:dyDescent="0.2"/>
    <row r="57414" x14ac:dyDescent="0.2"/>
    <row r="57415" x14ac:dyDescent="0.2"/>
    <row r="57416" x14ac:dyDescent="0.2"/>
    <row r="57417" x14ac:dyDescent="0.2"/>
    <row r="57418" x14ac:dyDescent="0.2"/>
    <row r="57419" x14ac:dyDescent="0.2"/>
    <row r="57420" x14ac:dyDescent="0.2"/>
    <row r="57421" x14ac:dyDescent="0.2"/>
    <row r="57422" x14ac:dyDescent="0.2"/>
    <row r="57423" x14ac:dyDescent="0.2"/>
    <row r="57424" x14ac:dyDescent="0.2"/>
    <row r="57425" x14ac:dyDescent="0.2"/>
    <row r="57426" x14ac:dyDescent="0.2"/>
    <row r="57427" x14ac:dyDescent="0.2"/>
    <row r="57428" x14ac:dyDescent="0.2"/>
    <row r="57429" x14ac:dyDescent="0.2"/>
    <row r="57430" x14ac:dyDescent="0.2"/>
    <row r="57431" x14ac:dyDescent="0.2"/>
    <row r="57432" x14ac:dyDescent="0.2"/>
    <row r="57433" x14ac:dyDescent="0.2"/>
    <row r="57434" x14ac:dyDescent="0.2"/>
    <row r="57435" x14ac:dyDescent="0.2"/>
    <row r="57436" x14ac:dyDescent="0.2"/>
    <row r="57437" x14ac:dyDescent="0.2"/>
    <row r="57438" x14ac:dyDescent="0.2"/>
    <row r="57439" x14ac:dyDescent="0.2"/>
    <row r="57440" x14ac:dyDescent="0.2"/>
    <row r="57441" x14ac:dyDescent="0.2"/>
    <row r="57442" x14ac:dyDescent="0.2"/>
    <row r="57443" x14ac:dyDescent="0.2"/>
    <row r="57444" x14ac:dyDescent="0.2"/>
    <row r="57445" x14ac:dyDescent="0.2"/>
    <row r="57446" x14ac:dyDescent="0.2"/>
    <row r="57447" x14ac:dyDescent="0.2"/>
    <row r="57448" x14ac:dyDescent="0.2"/>
    <row r="57449" x14ac:dyDescent="0.2"/>
    <row r="57450" x14ac:dyDescent="0.2"/>
    <row r="57451" x14ac:dyDescent="0.2"/>
    <row r="57452" x14ac:dyDescent="0.2"/>
    <row r="57453" x14ac:dyDescent="0.2"/>
    <row r="57454" x14ac:dyDescent="0.2"/>
    <row r="57455" x14ac:dyDescent="0.2"/>
    <row r="57456" x14ac:dyDescent="0.2"/>
    <row r="57457" x14ac:dyDescent="0.2"/>
    <row r="57458" x14ac:dyDescent="0.2"/>
    <row r="57459" x14ac:dyDescent="0.2"/>
    <row r="57460" x14ac:dyDescent="0.2"/>
    <row r="57461" x14ac:dyDescent="0.2"/>
    <row r="57462" x14ac:dyDescent="0.2"/>
    <row r="57463" x14ac:dyDescent="0.2"/>
    <row r="57464" x14ac:dyDescent="0.2"/>
    <row r="57465" x14ac:dyDescent="0.2"/>
    <row r="57466" x14ac:dyDescent="0.2"/>
    <row r="57467" x14ac:dyDescent="0.2"/>
    <row r="57468" x14ac:dyDescent="0.2"/>
    <row r="57469" x14ac:dyDescent="0.2"/>
    <row r="57470" x14ac:dyDescent="0.2"/>
    <row r="57471" x14ac:dyDescent="0.2"/>
    <row r="57472" x14ac:dyDescent="0.2"/>
    <row r="57473" x14ac:dyDescent="0.2"/>
    <row r="57474" x14ac:dyDescent="0.2"/>
    <row r="57475" x14ac:dyDescent="0.2"/>
    <row r="57476" x14ac:dyDescent="0.2"/>
    <row r="57477" x14ac:dyDescent="0.2"/>
    <row r="57478" x14ac:dyDescent="0.2"/>
    <row r="57479" x14ac:dyDescent="0.2"/>
    <row r="57480" x14ac:dyDescent="0.2"/>
    <row r="57481" x14ac:dyDescent="0.2"/>
    <row r="57482" x14ac:dyDescent="0.2"/>
    <row r="57483" x14ac:dyDescent="0.2"/>
    <row r="57484" x14ac:dyDescent="0.2"/>
    <row r="57485" x14ac:dyDescent="0.2"/>
    <row r="57486" x14ac:dyDescent="0.2"/>
    <row r="57487" x14ac:dyDescent="0.2"/>
    <row r="57488" x14ac:dyDescent="0.2"/>
    <row r="57489" x14ac:dyDescent="0.2"/>
    <row r="57490" x14ac:dyDescent="0.2"/>
    <row r="57491" x14ac:dyDescent="0.2"/>
    <row r="57492" x14ac:dyDescent="0.2"/>
    <row r="57493" x14ac:dyDescent="0.2"/>
    <row r="57494" x14ac:dyDescent="0.2"/>
    <row r="57495" x14ac:dyDescent="0.2"/>
    <row r="57496" x14ac:dyDescent="0.2"/>
    <row r="57497" x14ac:dyDescent="0.2"/>
    <row r="57498" x14ac:dyDescent="0.2"/>
    <row r="57499" x14ac:dyDescent="0.2"/>
    <row r="57500" x14ac:dyDescent="0.2"/>
    <row r="57501" x14ac:dyDescent="0.2"/>
    <row r="57502" x14ac:dyDescent="0.2"/>
    <row r="57503" x14ac:dyDescent="0.2"/>
    <row r="57504" x14ac:dyDescent="0.2"/>
    <row r="57505" x14ac:dyDescent="0.2"/>
    <row r="57506" x14ac:dyDescent="0.2"/>
    <row r="57507" x14ac:dyDescent="0.2"/>
    <row r="57508" x14ac:dyDescent="0.2"/>
    <row r="57509" x14ac:dyDescent="0.2"/>
    <row r="57510" x14ac:dyDescent="0.2"/>
    <row r="57511" x14ac:dyDescent="0.2"/>
    <row r="57512" x14ac:dyDescent="0.2"/>
    <row r="57513" x14ac:dyDescent="0.2"/>
    <row r="57514" x14ac:dyDescent="0.2"/>
    <row r="57515" x14ac:dyDescent="0.2"/>
    <row r="57516" x14ac:dyDescent="0.2"/>
    <row r="57517" x14ac:dyDescent="0.2"/>
    <row r="57518" x14ac:dyDescent="0.2"/>
    <row r="57519" x14ac:dyDescent="0.2"/>
    <row r="57520" x14ac:dyDescent="0.2"/>
    <row r="57521" x14ac:dyDescent="0.2"/>
    <row r="57522" x14ac:dyDescent="0.2"/>
    <row r="57523" x14ac:dyDescent="0.2"/>
    <row r="57524" x14ac:dyDescent="0.2"/>
    <row r="57525" x14ac:dyDescent="0.2"/>
    <row r="57526" x14ac:dyDescent="0.2"/>
    <row r="57527" x14ac:dyDescent="0.2"/>
    <row r="57528" x14ac:dyDescent="0.2"/>
    <row r="57529" x14ac:dyDescent="0.2"/>
    <row r="57530" x14ac:dyDescent="0.2"/>
    <row r="57531" x14ac:dyDescent="0.2"/>
    <row r="57532" x14ac:dyDescent="0.2"/>
    <row r="57533" x14ac:dyDescent="0.2"/>
    <row r="57534" x14ac:dyDescent="0.2"/>
    <row r="57535" x14ac:dyDescent="0.2"/>
    <row r="57536" x14ac:dyDescent="0.2"/>
    <row r="57537" x14ac:dyDescent="0.2"/>
    <row r="57538" x14ac:dyDescent="0.2"/>
    <row r="57539" x14ac:dyDescent="0.2"/>
    <row r="57540" x14ac:dyDescent="0.2"/>
    <row r="57541" x14ac:dyDescent="0.2"/>
    <row r="57542" x14ac:dyDescent="0.2"/>
    <row r="57543" x14ac:dyDescent="0.2"/>
    <row r="57544" x14ac:dyDescent="0.2"/>
    <row r="57545" x14ac:dyDescent="0.2"/>
    <row r="57546" x14ac:dyDescent="0.2"/>
    <row r="57547" x14ac:dyDescent="0.2"/>
    <row r="57548" x14ac:dyDescent="0.2"/>
    <row r="57549" x14ac:dyDescent="0.2"/>
    <row r="57550" x14ac:dyDescent="0.2"/>
    <row r="57551" x14ac:dyDescent="0.2"/>
    <row r="57552" x14ac:dyDescent="0.2"/>
    <row r="57553" x14ac:dyDescent="0.2"/>
    <row r="57554" x14ac:dyDescent="0.2"/>
    <row r="57555" x14ac:dyDescent="0.2"/>
    <row r="57556" x14ac:dyDescent="0.2"/>
    <row r="57557" x14ac:dyDescent="0.2"/>
    <row r="57558" x14ac:dyDescent="0.2"/>
    <row r="57559" x14ac:dyDescent="0.2"/>
    <row r="57560" x14ac:dyDescent="0.2"/>
    <row r="57561" x14ac:dyDescent="0.2"/>
    <row r="57562" x14ac:dyDescent="0.2"/>
    <row r="57563" x14ac:dyDescent="0.2"/>
    <row r="57564" x14ac:dyDescent="0.2"/>
    <row r="57565" x14ac:dyDescent="0.2"/>
    <row r="57566" x14ac:dyDescent="0.2"/>
    <row r="57567" x14ac:dyDescent="0.2"/>
    <row r="57568" x14ac:dyDescent="0.2"/>
    <row r="57569" x14ac:dyDescent="0.2"/>
    <row r="57570" x14ac:dyDescent="0.2"/>
    <row r="57571" x14ac:dyDescent="0.2"/>
    <row r="57572" x14ac:dyDescent="0.2"/>
    <row r="57573" x14ac:dyDescent="0.2"/>
    <row r="57574" x14ac:dyDescent="0.2"/>
    <row r="57575" x14ac:dyDescent="0.2"/>
    <row r="57576" x14ac:dyDescent="0.2"/>
    <row r="57577" x14ac:dyDescent="0.2"/>
    <row r="57578" x14ac:dyDescent="0.2"/>
    <row r="57579" x14ac:dyDescent="0.2"/>
    <row r="57580" x14ac:dyDescent="0.2"/>
    <row r="57581" x14ac:dyDescent="0.2"/>
    <row r="57582" x14ac:dyDescent="0.2"/>
    <row r="57583" x14ac:dyDescent="0.2"/>
    <row r="57584" x14ac:dyDescent="0.2"/>
    <row r="57585" x14ac:dyDescent="0.2"/>
    <row r="57586" x14ac:dyDescent="0.2"/>
    <row r="57587" x14ac:dyDescent="0.2"/>
    <row r="57588" x14ac:dyDescent="0.2"/>
    <row r="57589" x14ac:dyDescent="0.2"/>
    <row r="57590" x14ac:dyDescent="0.2"/>
    <row r="57591" x14ac:dyDescent="0.2"/>
    <row r="57592" x14ac:dyDescent="0.2"/>
    <row r="57593" x14ac:dyDescent="0.2"/>
    <row r="57594" x14ac:dyDescent="0.2"/>
    <row r="57595" x14ac:dyDescent="0.2"/>
    <row r="57596" x14ac:dyDescent="0.2"/>
    <row r="57597" x14ac:dyDescent="0.2"/>
    <row r="57598" x14ac:dyDescent="0.2"/>
    <row r="57599" x14ac:dyDescent="0.2"/>
    <row r="57600" x14ac:dyDescent="0.2"/>
    <row r="57601" x14ac:dyDescent="0.2"/>
    <row r="57602" x14ac:dyDescent="0.2"/>
    <row r="57603" x14ac:dyDescent="0.2"/>
    <row r="57604" x14ac:dyDescent="0.2"/>
    <row r="57605" x14ac:dyDescent="0.2"/>
    <row r="57606" x14ac:dyDescent="0.2"/>
    <row r="57607" x14ac:dyDescent="0.2"/>
    <row r="57608" x14ac:dyDescent="0.2"/>
    <row r="57609" x14ac:dyDescent="0.2"/>
    <row r="57610" x14ac:dyDescent="0.2"/>
    <row r="57611" x14ac:dyDescent="0.2"/>
    <row r="57612" x14ac:dyDescent="0.2"/>
    <row r="57613" x14ac:dyDescent="0.2"/>
    <row r="57614" x14ac:dyDescent="0.2"/>
    <row r="57615" x14ac:dyDescent="0.2"/>
    <row r="57616" x14ac:dyDescent="0.2"/>
    <row r="57617" x14ac:dyDescent="0.2"/>
    <row r="57618" x14ac:dyDescent="0.2"/>
    <row r="57619" x14ac:dyDescent="0.2"/>
    <row r="57620" x14ac:dyDescent="0.2"/>
    <row r="57621" x14ac:dyDescent="0.2"/>
    <row r="57622" x14ac:dyDescent="0.2"/>
    <row r="57623" x14ac:dyDescent="0.2"/>
    <row r="57624" x14ac:dyDescent="0.2"/>
    <row r="57625" x14ac:dyDescent="0.2"/>
    <row r="57626" x14ac:dyDescent="0.2"/>
    <row r="57627" x14ac:dyDescent="0.2"/>
    <row r="57628" x14ac:dyDescent="0.2"/>
    <row r="57629" x14ac:dyDescent="0.2"/>
    <row r="57630" x14ac:dyDescent="0.2"/>
    <row r="57631" x14ac:dyDescent="0.2"/>
    <row r="57632" x14ac:dyDescent="0.2"/>
    <row r="57633" x14ac:dyDescent="0.2"/>
    <row r="57634" x14ac:dyDescent="0.2"/>
    <row r="57635" x14ac:dyDescent="0.2"/>
    <row r="57636" x14ac:dyDescent="0.2"/>
    <row r="57637" x14ac:dyDescent="0.2"/>
    <row r="57638" x14ac:dyDescent="0.2"/>
    <row r="57639" x14ac:dyDescent="0.2"/>
    <row r="57640" x14ac:dyDescent="0.2"/>
    <row r="57641" x14ac:dyDescent="0.2"/>
    <row r="57642" x14ac:dyDescent="0.2"/>
    <row r="57643" x14ac:dyDescent="0.2"/>
    <row r="57644" x14ac:dyDescent="0.2"/>
    <row r="57645" x14ac:dyDescent="0.2"/>
    <row r="57646" x14ac:dyDescent="0.2"/>
    <row r="57647" x14ac:dyDescent="0.2"/>
    <row r="57648" x14ac:dyDescent="0.2"/>
    <row r="57649" x14ac:dyDescent="0.2"/>
    <row r="57650" x14ac:dyDescent="0.2"/>
    <row r="57651" x14ac:dyDescent="0.2"/>
    <row r="57652" x14ac:dyDescent="0.2"/>
    <row r="57653" x14ac:dyDescent="0.2"/>
    <row r="57654" x14ac:dyDescent="0.2"/>
    <row r="57655" x14ac:dyDescent="0.2"/>
    <row r="57656" x14ac:dyDescent="0.2"/>
    <row r="57657" x14ac:dyDescent="0.2"/>
    <row r="57658" x14ac:dyDescent="0.2"/>
    <row r="57659" x14ac:dyDescent="0.2"/>
    <row r="57660" x14ac:dyDescent="0.2"/>
    <row r="57661" x14ac:dyDescent="0.2"/>
    <row r="57662" x14ac:dyDescent="0.2"/>
    <row r="57663" x14ac:dyDescent="0.2"/>
    <row r="57664" x14ac:dyDescent="0.2"/>
    <row r="57665" x14ac:dyDescent="0.2"/>
    <row r="57666" x14ac:dyDescent="0.2"/>
    <row r="57667" x14ac:dyDescent="0.2"/>
    <row r="57668" x14ac:dyDescent="0.2"/>
    <row r="57669" x14ac:dyDescent="0.2"/>
    <row r="57670" x14ac:dyDescent="0.2"/>
    <row r="57671" x14ac:dyDescent="0.2"/>
    <row r="57672" x14ac:dyDescent="0.2"/>
    <row r="57673" x14ac:dyDescent="0.2"/>
    <row r="57674" x14ac:dyDescent="0.2"/>
    <row r="57675" x14ac:dyDescent="0.2"/>
    <row r="57676" x14ac:dyDescent="0.2"/>
    <row r="57677" x14ac:dyDescent="0.2"/>
    <row r="57678" x14ac:dyDescent="0.2"/>
    <row r="57679" x14ac:dyDescent="0.2"/>
    <row r="57680" x14ac:dyDescent="0.2"/>
    <row r="57681" x14ac:dyDescent="0.2"/>
    <row r="57682" x14ac:dyDescent="0.2"/>
    <row r="57683" x14ac:dyDescent="0.2"/>
    <row r="57684" x14ac:dyDescent="0.2"/>
    <row r="57685" x14ac:dyDescent="0.2"/>
    <row r="57686" x14ac:dyDescent="0.2"/>
    <row r="57687" x14ac:dyDescent="0.2"/>
    <row r="57688" x14ac:dyDescent="0.2"/>
    <row r="57689" x14ac:dyDescent="0.2"/>
    <row r="57690" x14ac:dyDescent="0.2"/>
    <row r="57691" x14ac:dyDescent="0.2"/>
    <row r="57692" x14ac:dyDescent="0.2"/>
    <row r="57693" x14ac:dyDescent="0.2"/>
    <row r="57694" x14ac:dyDescent="0.2"/>
    <row r="57695" x14ac:dyDescent="0.2"/>
    <row r="57696" x14ac:dyDescent="0.2"/>
    <row r="57697" x14ac:dyDescent="0.2"/>
    <row r="57698" x14ac:dyDescent="0.2"/>
    <row r="57699" x14ac:dyDescent="0.2"/>
    <row r="57700" x14ac:dyDescent="0.2"/>
    <row r="57701" x14ac:dyDescent="0.2"/>
    <row r="57702" x14ac:dyDescent="0.2"/>
    <row r="57703" x14ac:dyDescent="0.2"/>
    <row r="57704" x14ac:dyDescent="0.2"/>
    <row r="57705" x14ac:dyDescent="0.2"/>
    <row r="57706" x14ac:dyDescent="0.2"/>
    <row r="57707" x14ac:dyDescent="0.2"/>
    <row r="57708" x14ac:dyDescent="0.2"/>
    <row r="57709" x14ac:dyDescent="0.2"/>
    <row r="57710" x14ac:dyDescent="0.2"/>
    <row r="57711" x14ac:dyDescent="0.2"/>
    <row r="57712" x14ac:dyDescent="0.2"/>
    <row r="57713" x14ac:dyDescent="0.2"/>
    <row r="57714" x14ac:dyDescent="0.2"/>
    <row r="57715" x14ac:dyDescent="0.2"/>
    <row r="57716" x14ac:dyDescent="0.2"/>
    <row r="57717" x14ac:dyDescent="0.2"/>
    <row r="57718" x14ac:dyDescent="0.2"/>
    <row r="57719" x14ac:dyDescent="0.2"/>
    <row r="57720" x14ac:dyDescent="0.2"/>
    <row r="57721" x14ac:dyDescent="0.2"/>
    <row r="57722" x14ac:dyDescent="0.2"/>
    <row r="57723" x14ac:dyDescent="0.2"/>
    <row r="57724" x14ac:dyDescent="0.2"/>
    <row r="57725" x14ac:dyDescent="0.2"/>
    <row r="57726" x14ac:dyDescent="0.2"/>
    <row r="57727" x14ac:dyDescent="0.2"/>
    <row r="57728" x14ac:dyDescent="0.2"/>
    <row r="57729" x14ac:dyDescent="0.2"/>
    <row r="57730" x14ac:dyDescent="0.2"/>
    <row r="57731" x14ac:dyDescent="0.2"/>
    <row r="57732" x14ac:dyDescent="0.2"/>
    <row r="57733" x14ac:dyDescent="0.2"/>
    <row r="57734" x14ac:dyDescent="0.2"/>
    <row r="57735" x14ac:dyDescent="0.2"/>
    <row r="57736" x14ac:dyDescent="0.2"/>
    <row r="57737" x14ac:dyDescent="0.2"/>
    <row r="57738" x14ac:dyDescent="0.2"/>
    <row r="57739" x14ac:dyDescent="0.2"/>
    <row r="57740" x14ac:dyDescent="0.2"/>
    <row r="57741" x14ac:dyDescent="0.2"/>
    <row r="57742" x14ac:dyDescent="0.2"/>
    <row r="57743" x14ac:dyDescent="0.2"/>
    <row r="57744" x14ac:dyDescent="0.2"/>
    <row r="57745" x14ac:dyDescent="0.2"/>
    <row r="57746" x14ac:dyDescent="0.2"/>
    <row r="57747" x14ac:dyDescent="0.2"/>
    <row r="57748" x14ac:dyDescent="0.2"/>
    <row r="57749" x14ac:dyDescent="0.2"/>
    <row r="57750" x14ac:dyDescent="0.2"/>
    <row r="57751" x14ac:dyDescent="0.2"/>
    <row r="57752" x14ac:dyDescent="0.2"/>
    <row r="57753" x14ac:dyDescent="0.2"/>
    <row r="57754" x14ac:dyDescent="0.2"/>
    <row r="57755" x14ac:dyDescent="0.2"/>
    <row r="57756" x14ac:dyDescent="0.2"/>
    <row r="57757" x14ac:dyDescent="0.2"/>
    <row r="57758" x14ac:dyDescent="0.2"/>
    <row r="57759" x14ac:dyDescent="0.2"/>
    <row r="57760" x14ac:dyDescent="0.2"/>
    <row r="57761" x14ac:dyDescent="0.2"/>
    <row r="57762" x14ac:dyDescent="0.2"/>
    <row r="57763" x14ac:dyDescent="0.2"/>
    <row r="57764" x14ac:dyDescent="0.2"/>
    <row r="57765" x14ac:dyDescent="0.2"/>
    <row r="57766" x14ac:dyDescent="0.2"/>
    <row r="57767" x14ac:dyDescent="0.2"/>
    <row r="57768" x14ac:dyDescent="0.2"/>
    <row r="57769" x14ac:dyDescent="0.2"/>
    <row r="57770" x14ac:dyDescent="0.2"/>
    <row r="57771" x14ac:dyDescent="0.2"/>
    <row r="57772" x14ac:dyDescent="0.2"/>
    <row r="57773" x14ac:dyDescent="0.2"/>
    <row r="57774" x14ac:dyDescent="0.2"/>
    <row r="57775" x14ac:dyDescent="0.2"/>
    <row r="57776" x14ac:dyDescent="0.2"/>
    <row r="57777" x14ac:dyDescent="0.2"/>
    <row r="57778" x14ac:dyDescent="0.2"/>
    <row r="57779" x14ac:dyDescent="0.2"/>
    <row r="57780" x14ac:dyDescent="0.2"/>
    <row r="57781" x14ac:dyDescent="0.2"/>
    <row r="57782" x14ac:dyDescent="0.2"/>
    <row r="57783" x14ac:dyDescent="0.2"/>
    <row r="57784" x14ac:dyDescent="0.2"/>
    <row r="57785" x14ac:dyDescent="0.2"/>
    <row r="57786" x14ac:dyDescent="0.2"/>
    <row r="57787" x14ac:dyDescent="0.2"/>
    <row r="57788" x14ac:dyDescent="0.2"/>
    <row r="57789" x14ac:dyDescent="0.2"/>
    <row r="57790" x14ac:dyDescent="0.2"/>
    <row r="57791" x14ac:dyDescent="0.2"/>
    <row r="57792" x14ac:dyDescent="0.2"/>
    <row r="57793" x14ac:dyDescent="0.2"/>
    <row r="57794" x14ac:dyDescent="0.2"/>
    <row r="57795" x14ac:dyDescent="0.2"/>
    <row r="57796" x14ac:dyDescent="0.2"/>
    <row r="57797" x14ac:dyDescent="0.2"/>
    <row r="57798" x14ac:dyDescent="0.2"/>
    <row r="57799" x14ac:dyDescent="0.2"/>
    <row r="57800" x14ac:dyDescent="0.2"/>
    <row r="57801" x14ac:dyDescent="0.2"/>
    <row r="57802" x14ac:dyDescent="0.2"/>
    <row r="57803" x14ac:dyDescent="0.2"/>
    <row r="57804" x14ac:dyDescent="0.2"/>
    <row r="57805" x14ac:dyDescent="0.2"/>
    <row r="57806" x14ac:dyDescent="0.2"/>
    <row r="57807" x14ac:dyDescent="0.2"/>
    <row r="57808" x14ac:dyDescent="0.2"/>
    <row r="57809" x14ac:dyDescent="0.2"/>
    <row r="57810" x14ac:dyDescent="0.2"/>
    <row r="57811" x14ac:dyDescent="0.2"/>
    <row r="57812" x14ac:dyDescent="0.2"/>
    <row r="57813" x14ac:dyDescent="0.2"/>
    <row r="57814" x14ac:dyDescent="0.2"/>
    <row r="57815" x14ac:dyDescent="0.2"/>
    <row r="57816" x14ac:dyDescent="0.2"/>
    <row r="57817" x14ac:dyDescent="0.2"/>
    <row r="57818" x14ac:dyDescent="0.2"/>
    <row r="57819" x14ac:dyDescent="0.2"/>
    <row r="57820" x14ac:dyDescent="0.2"/>
    <row r="57821" x14ac:dyDescent="0.2"/>
    <row r="57822" x14ac:dyDescent="0.2"/>
    <row r="57823" x14ac:dyDescent="0.2"/>
    <row r="57824" x14ac:dyDescent="0.2"/>
    <row r="57825" x14ac:dyDescent="0.2"/>
    <row r="57826" x14ac:dyDescent="0.2"/>
    <row r="57827" x14ac:dyDescent="0.2"/>
    <row r="57828" x14ac:dyDescent="0.2"/>
    <row r="57829" x14ac:dyDescent="0.2"/>
    <row r="57830" x14ac:dyDescent="0.2"/>
    <row r="57831" x14ac:dyDescent="0.2"/>
    <row r="57832" x14ac:dyDescent="0.2"/>
    <row r="57833" x14ac:dyDescent="0.2"/>
    <row r="57834" x14ac:dyDescent="0.2"/>
    <row r="57835" x14ac:dyDescent="0.2"/>
    <row r="57836" x14ac:dyDescent="0.2"/>
    <row r="57837" x14ac:dyDescent="0.2"/>
    <row r="57838" x14ac:dyDescent="0.2"/>
    <row r="57839" x14ac:dyDescent="0.2"/>
    <row r="57840" x14ac:dyDescent="0.2"/>
    <row r="57841" x14ac:dyDescent="0.2"/>
    <row r="57842" x14ac:dyDescent="0.2"/>
    <row r="57843" x14ac:dyDescent="0.2"/>
    <row r="57844" x14ac:dyDescent="0.2"/>
    <row r="57845" x14ac:dyDescent="0.2"/>
    <row r="57846" x14ac:dyDescent="0.2"/>
    <row r="57847" x14ac:dyDescent="0.2"/>
    <row r="57848" x14ac:dyDescent="0.2"/>
    <row r="57849" x14ac:dyDescent="0.2"/>
    <row r="57850" x14ac:dyDescent="0.2"/>
    <row r="57851" x14ac:dyDescent="0.2"/>
    <row r="57852" x14ac:dyDescent="0.2"/>
    <row r="57853" x14ac:dyDescent="0.2"/>
    <row r="57854" x14ac:dyDescent="0.2"/>
    <row r="57855" x14ac:dyDescent="0.2"/>
    <row r="57856" x14ac:dyDescent="0.2"/>
    <row r="57857" x14ac:dyDescent="0.2"/>
    <row r="57858" x14ac:dyDescent="0.2"/>
    <row r="57859" x14ac:dyDescent="0.2"/>
    <row r="57860" x14ac:dyDescent="0.2"/>
    <row r="57861" x14ac:dyDescent="0.2"/>
    <row r="57862" x14ac:dyDescent="0.2"/>
    <row r="57863" x14ac:dyDescent="0.2"/>
    <row r="57864" x14ac:dyDescent="0.2"/>
    <row r="57865" x14ac:dyDescent="0.2"/>
    <row r="57866" x14ac:dyDescent="0.2"/>
    <row r="57867" x14ac:dyDescent="0.2"/>
    <row r="57868" x14ac:dyDescent="0.2"/>
    <row r="57869" x14ac:dyDescent="0.2"/>
    <row r="57870" x14ac:dyDescent="0.2"/>
    <row r="57871" x14ac:dyDescent="0.2"/>
    <row r="57872" x14ac:dyDescent="0.2"/>
    <row r="57873" x14ac:dyDescent="0.2"/>
    <row r="57874" x14ac:dyDescent="0.2"/>
    <row r="57875" x14ac:dyDescent="0.2"/>
    <row r="57876" x14ac:dyDescent="0.2"/>
    <row r="57877" x14ac:dyDescent="0.2"/>
    <row r="57878" x14ac:dyDescent="0.2"/>
    <row r="57879" x14ac:dyDescent="0.2"/>
    <row r="57880" x14ac:dyDescent="0.2"/>
    <row r="57881" x14ac:dyDescent="0.2"/>
    <row r="57882" x14ac:dyDescent="0.2"/>
    <row r="57883" x14ac:dyDescent="0.2"/>
    <row r="57884" x14ac:dyDescent="0.2"/>
    <row r="57885" x14ac:dyDescent="0.2"/>
    <row r="57886" x14ac:dyDescent="0.2"/>
    <row r="57887" x14ac:dyDescent="0.2"/>
    <row r="57888" x14ac:dyDescent="0.2"/>
    <row r="57889" x14ac:dyDescent="0.2"/>
    <row r="57890" x14ac:dyDescent="0.2"/>
    <row r="57891" x14ac:dyDescent="0.2"/>
    <row r="57892" x14ac:dyDescent="0.2"/>
    <row r="57893" x14ac:dyDescent="0.2"/>
    <row r="57894" x14ac:dyDescent="0.2"/>
    <row r="57895" x14ac:dyDescent="0.2"/>
    <row r="57896" x14ac:dyDescent="0.2"/>
    <row r="57897" x14ac:dyDescent="0.2"/>
    <row r="57898" x14ac:dyDescent="0.2"/>
    <row r="57899" x14ac:dyDescent="0.2"/>
    <row r="57900" x14ac:dyDescent="0.2"/>
    <row r="57901" x14ac:dyDescent="0.2"/>
    <row r="57902" x14ac:dyDescent="0.2"/>
    <row r="57903" x14ac:dyDescent="0.2"/>
    <row r="57904" x14ac:dyDescent="0.2"/>
    <row r="57905" x14ac:dyDescent="0.2"/>
    <row r="57906" x14ac:dyDescent="0.2"/>
    <row r="57907" x14ac:dyDescent="0.2"/>
    <row r="57908" x14ac:dyDescent="0.2"/>
    <row r="57909" x14ac:dyDescent="0.2"/>
    <row r="57910" x14ac:dyDescent="0.2"/>
    <row r="57911" x14ac:dyDescent="0.2"/>
    <row r="57912" x14ac:dyDescent="0.2"/>
    <row r="57913" x14ac:dyDescent="0.2"/>
    <row r="57914" x14ac:dyDescent="0.2"/>
    <row r="57915" x14ac:dyDescent="0.2"/>
    <row r="57916" x14ac:dyDescent="0.2"/>
    <row r="57917" x14ac:dyDescent="0.2"/>
    <row r="57918" x14ac:dyDescent="0.2"/>
    <row r="57919" x14ac:dyDescent="0.2"/>
    <row r="57920" x14ac:dyDescent="0.2"/>
    <row r="57921" x14ac:dyDescent="0.2"/>
    <row r="57922" x14ac:dyDescent="0.2"/>
    <row r="57923" x14ac:dyDescent="0.2"/>
    <row r="57924" x14ac:dyDescent="0.2"/>
    <row r="57925" x14ac:dyDescent="0.2"/>
    <row r="57926" x14ac:dyDescent="0.2"/>
    <row r="57927" x14ac:dyDescent="0.2"/>
    <row r="57928" x14ac:dyDescent="0.2"/>
    <row r="57929" x14ac:dyDescent="0.2"/>
    <row r="57930" x14ac:dyDescent="0.2"/>
    <row r="57931" x14ac:dyDescent="0.2"/>
    <row r="57932" x14ac:dyDescent="0.2"/>
    <row r="57933" x14ac:dyDescent="0.2"/>
    <row r="57934" x14ac:dyDescent="0.2"/>
    <row r="57935" x14ac:dyDescent="0.2"/>
    <row r="57936" x14ac:dyDescent="0.2"/>
    <row r="57937" x14ac:dyDescent="0.2"/>
    <row r="57938" x14ac:dyDescent="0.2"/>
    <row r="57939" x14ac:dyDescent="0.2"/>
    <row r="57940" x14ac:dyDescent="0.2"/>
    <row r="57941" x14ac:dyDescent="0.2"/>
    <row r="57942" x14ac:dyDescent="0.2"/>
    <row r="57943" x14ac:dyDescent="0.2"/>
    <row r="57944" x14ac:dyDescent="0.2"/>
    <row r="57945" x14ac:dyDescent="0.2"/>
    <row r="57946" x14ac:dyDescent="0.2"/>
    <row r="57947" x14ac:dyDescent="0.2"/>
    <row r="57948" x14ac:dyDescent="0.2"/>
    <row r="57949" x14ac:dyDescent="0.2"/>
    <row r="57950" x14ac:dyDescent="0.2"/>
    <row r="57951" x14ac:dyDescent="0.2"/>
    <row r="57952" x14ac:dyDescent="0.2"/>
    <row r="57953" x14ac:dyDescent="0.2"/>
    <row r="57954" x14ac:dyDescent="0.2"/>
    <row r="57955" x14ac:dyDescent="0.2"/>
    <row r="57956" x14ac:dyDescent="0.2"/>
    <row r="57957" x14ac:dyDescent="0.2"/>
    <row r="57958" x14ac:dyDescent="0.2"/>
    <row r="57959" x14ac:dyDescent="0.2"/>
    <row r="57960" x14ac:dyDescent="0.2"/>
    <row r="57961" x14ac:dyDescent="0.2"/>
    <row r="57962" x14ac:dyDescent="0.2"/>
    <row r="57963" x14ac:dyDescent="0.2"/>
    <row r="57964" x14ac:dyDescent="0.2"/>
    <row r="57965" x14ac:dyDescent="0.2"/>
    <row r="57966" x14ac:dyDescent="0.2"/>
    <row r="57967" x14ac:dyDescent="0.2"/>
    <row r="57968" x14ac:dyDescent="0.2"/>
    <row r="57969" x14ac:dyDescent="0.2"/>
    <row r="57970" x14ac:dyDescent="0.2"/>
    <row r="57971" x14ac:dyDescent="0.2"/>
    <row r="57972" x14ac:dyDescent="0.2"/>
    <row r="57973" x14ac:dyDescent="0.2"/>
    <row r="57974" x14ac:dyDescent="0.2"/>
    <row r="57975" x14ac:dyDescent="0.2"/>
    <row r="57976" x14ac:dyDescent="0.2"/>
    <row r="57977" x14ac:dyDescent="0.2"/>
    <row r="57978" x14ac:dyDescent="0.2"/>
    <row r="57979" x14ac:dyDescent="0.2"/>
    <row r="57980" x14ac:dyDescent="0.2"/>
    <row r="57981" x14ac:dyDescent="0.2"/>
    <row r="57982" x14ac:dyDescent="0.2"/>
    <row r="57983" x14ac:dyDescent="0.2"/>
    <row r="57984" x14ac:dyDescent="0.2"/>
    <row r="57985" x14ac:dyDescent="0.2"/>
    <row r="57986" x14ac:dyDescent="0.2"/>
    <row r="57987" x14ac:dyDescent="0.2"/>
    <row r="57988" x14ac:dyDescent="0.2"/>
    <row r="57989" x14ac:dyDescent="0.2"/>
    <row r="57990" x14ac:dyDescent="0.2"/>
    <row r="57991" x14ac:dyDescent="0.2"/>
    <row r="57992" x14ac:dyDescent="0.2"/>
    <row r="57993" x14ac:dyDescent="0.2"/>
    <row r="57994" x14ac:dyDescent="0.2"/>
    <row r="57995" x14ac:dyDescent="0.2"/>
    <row r="57996" x14ac:dyDescent="0.2"/>
    <row r="57997" x14ac:dyDescent="0.2"/>
    <row r="57998" x14ac:dyDescent="0.2"/>
    <row r="57999" x14ac:dyDescent="0.2"/>
    <row r="58000" x14ac:dyDescent="0.2"/>
    <row r="58001" x14ac:dyDescent="0.2"/>
    <row r="58002" x14ac:dyDescent="0.2"/>
    <row r="58003" x14ac:dyDescent="0.2"/>
    <row r="58004" x14ac:dyDescent="0.2"/>
    <row r="58005" x14ac:dyDescent="0.2"/>
    <row r="58006" x14ac:dyDescent="0.2"/>
    <row r="58007" x14ac:dyDescent="0.2"/>
    <row r="58008" x14ac:dyDescent="0.2"/>
    <row r="58009" x14ac:dyDescent="0.2"/>
    <row r="58010" x14ac:dyDescent="0.2"/>
    <row r="58011" x14ac:dyDescent="0.2"/>
    <row r="58012" x14ac:dyDescent="0.2"/>
    <row r="58013" x14ac:dyDescent="0.2"/>
    <row r="58014" x14ac:dyDescent="0.2"/>
    <row r="58015" x14ac:dyDescent="0.2"/>
    <row r="58016" x14ac:dyDescent="0.2"/>
    <row r="58017" x14ac:dyDescent="0.2"/>
    <row r="58018" x14ac:dyDescent="0.2"/>
    <row r="58019" x14ac:dyDescent="0.2"/>
    <row r="58020" x14ac:dyDescent="0.2"/>
    <row r="58021" x14ac:dyDescent="0.2"/>
    <row r="58022" x14ac:dyDescent="0.2"/>
    <row r="58023" x14ac:dyDescent="0.2"/>
    <row r="58024" x14ac:dyDescent="0.2"/>
    <row r="58025" x14ac:dyDescent="0.2"/>
    <row r="58026" x14ac:dyDescent="0.2"/>
    <row r="58027" x14ac:dyDescent="0.2"/>
    <row r="58028" x14ac:dyDescent="0.2"/>
    <row r="58029" x14ac:dyDescent="0.2"/>
    <row r="58030" x14ac:dyDescent="0.2"/>
    <row r="58031" x14ac:dyDescent="0.2"/>
    <row r="58032" x14ac:dyDescent="0.2"/>
    <row r="58033" x14ac:dyDescent="0.2"/>
    <row r="58034" x14ac:dyDescent="0.2"/>
    <row r="58035" x14ac:dyDescent="0.2"/>
    <row r="58036" x14ac:dyDescent="0.2"/>
    <row r="58037" x14ac:dyDescent="0.2"/>
    <row r="58038" x14ac:dyDescent="0.2"/>
    <row r="58039" x14ac:dyDescent="0.2"/>
    <row r="58040" x14ac:dyDescent="0.2"/>
    <row r="58041" x14ac:dyDescent="0.2"/>
    <row r="58042" x14ac:dyDescent="0.2"/>
    <row r="58043" x14ac:dyDescent="0.2"/>
    <row r="58044" x14ac:dyDescent="0.2"/>
    <row r="58045" x14ac:dyDescent="0.2"/>
    <row r="58046" x14ac:dyDescent="0.2"/>
    <row r="58047" x14ac:dyDescent="0.2"/>
    <row r="58048" x14ac:dyDescent="0.2"/>
    <row r="58049" x14ac:dyDescent="0.2"/>
    <row r="58050" x14ac:dyDescent="0.2"/>
    <row r="58051" x14ac:dyDescent="0.2"/>
    <row r="58052" x14ac:dyDescent="0.2"/>
    <row r="58053" x14ac:dyDescent="0.2"/>
    <row r="58054" x14ac:dyDescent="0.2"/>
    <row r="58055" x14ac:dyDescent="0.2"/>
    <row r="58056" x14ac:dyDescent="0.2"/>
    <row r="58057" x14ac:dyDescent="0.2"/>
    <row r="58058" x14ac:dyDescent="0.2"/>
    <row r="58059" x14ac:dyDescent="0.2"/>
    <row r="58060" x14ac:dyDescent="0.2"/>
    <row r="58061" x14ac:dyDescent="0.2"/>
    <row r="58062" x14ac:dyDescent="0.2"/>
    <row r="58063" x14ac:dyDescent="0.2"/>
    <row r="58064" x14ac:dyDescent="0.2"/>
    <row r="58065" x14ac:dyDescent="0.2"/>
    <row r="58066" x14ac:dyDescent="0.2"/>
    <row r="58067" x14ac:dyDescent="0.2"/>
    <row r="58068" x14ac:dyDescent="0.2"/>
    <row r="58069" x14ac:dyDescent="0.2"/>
    <row r="58070" x14ac:dyDescent="0.2"/>
    <row r="58071" x14ac:dyDescent="0.2"/>
    <row r="58072" x14ac:dyDescent="0.2"/>
    <row r="58073" x14ac:dyDescent="0.2"/>
    <row r="58074" x14ac:dyDescent="0.2"/>
    <row r="58075" x14ac:dyDescent="0.2"/>
    <row r="58076" x14ac:dyDescent="0.2"/>
    <row r="58077" x14ac:dyDescent="0.2"/>
    <row r="58078" x14ac:dyDescent="0.2"/>
    <row r="58079" x14ac:dyDescent="0.2"/>
    <row r="58080" x14ac:dyDescent="0.2"/>
    <row r="58081" x14ac:dyDescent="0.2"/>
    <row r="58082" x14ac:dyDescent="0.2"/>
    <row r="58083" x14ac:dyDescent="0.2"/>
    <row r="58084" x14ac:dyDescent="0.2"/>
    <row r="58085" x14ac:dyDescent="0.2"/>
    <row r="58086" x14ac:dyDescent="0.2"/>
    <row r="58087" x14ac:dyDescent="0.2"/>
    <row r="58088" x14ac:dyDescent="0.2"/>
    <row r="58089" x14ac:dyDescent="0.2"/>
    <row r="58090" x14ac:dyDescent="0.2"/>
    <row r="58091" x14ac:dyDescent="0.2"/>
    <row r="58092" x14ac:dyDescent="0.2"/>
    <row r="58093" x14ac:dyDescent="0.2"/>
    <row r="58094" x14ac:dyDescent="0.2"/>
    <row r="58095" x14ac:dyDescent="0.2"/>
    <row r="58096" x14ac:dyDescent="0.2"/>
    <row r="58097" x14ac:dyDescent="0.2"/>
    <row r="58098" x14ac:dyDescent="0.2"/>
    <row r="58099" x14ac:dyDescent="0.2"/>
    <row r="58100" x14ac:dyDescent="0.2"/>
    <row r="58101" x14ac:dyDescent="0.2"/>
    <row r="58102" x14ac:dyDescent="0.2"/>
    <row r="58103" x14ac:dyDescent="0.2"/>
    <row r="58104" x14ac:dyDescent="0.2"/>
    <row r="58105" x14ac:dyDescent="0.2"/>
    <row r="58106" x14ac:dyDescent="0.2"/>
    <row r="58107" x14ac:dyDescent="0.2"/>
    <row r="58108" x14ac:dyDescent="0.2"/>
    <row r="58109" x14ac:dyDescent="0.2"/>
    <row r="58110" x14ac:dyDescent="0.2"/>
    <row r="58111" x14ac:dyDescent="0.2"/>
    <row r="58112" x14ac:dyDescent="0.2"/>
    <row r="58113" x14ac:dyDescent="0.2"/>
    <row r="58114" x14ac:dyDescent="0.2"/>
    <row r="58115" x14ac:dyDescent="0.2"/>
    <row r="58116" x14ac:dyDescent="0.2"/>
    <row r="58117" x14ac:dyDescent="0.2"/>
    <row r="58118" x14ac:dyDescent="0.2"/>
    <row r="58119" x14ac:dyDescent="0.2"/>
    <row r="58120" x14ac:dyDescent="0.2"/>
    <row r="58121" x14ac:dyDescent="0.2"/>
    <row r="58122" x14ac:dyDescent="0.2"/>
    <row r="58123" x14ac:dyDescent="0.2"/>
    <row r="58124" x14ac:dyDescent="0.2"/>
    <row r="58125" x14ac:dyDescent="0.2"/>
    <row r="58126" x14ac:dyDescent="0.2"/>
    <row r="58127" x14ac:dyDescent="0.2"/>
    <row r="58128" x14ac:dyDescent="0.2"/>
    <row r="58129" x14ac:dyDescent="0.2"/>
    <row r="58130" x14ac:dyDescent="0.2"/>
    <row r="58131" x14ac:dyDescent="0.2"/>
    <row r="58132" x14ac:dyDescent="0.2"/>
    <row r="58133" x14ac:dyDescent="0.2"/>
    <row r="58134" x14ac:dyDescent="0.2"/>
    <row r="58135" x14ac:dyDescent="0.2"/>
    <row r="58136" x14ac:dyDescent="0.2"/>
    <row r="58137" x14ac:dyDescent="0.2"/>
    <row r="58138" x14ac:dyDescent="0.2"/>
    <row r="58139" x14ac:dyDescent="0.2"/>
    <row r="58140" x14ac:dyDescent="0.2"/>
    <row r="58141" x14ac:dyDescent="0.2"/>
    <row r="58142" x14ac:dyDescent="0.2"/>
    <row r="58143" x14ac:dyDescent="0.2"/>
    <row r="58144" x14ac:dyDescent="0.2"/>
    <row r="58145" x14ac:dyDescent="0.2"/>
    <row r="58146" x14ac:dyDescent="0.2"/>
    <row r="58147" x14ac:dyDescent="0.2"/>
    <row r="58148" x14ac:dyDescent="0.2"/>
    <row r="58149" x14ac:dyDescent="0.2"/>
    <row r="58150" x14ac:dyDescent="0.2"/>
    <row r="58151" x14ac:dyDescent="0.2"/>
    <row r="58152" x14ac:dyDescent="0.2"/>
    <row r="58153" x14ac:dyDescent="0.2"/>
    <row r="58154" x14ac:dyDescent="0.2"/>
    <row r="58155" x14ac:dyDescent="0.2"/>
    <row r="58156" x14ac:dyDescent="0.2"/>
    <row r="58157" x14ac:dyDescent="0.2"/>
    <row r="58158" x14ac:dyDescent="0.2"/>
    <row r="58159" x14ac:dyDescent="0.2"/>
    <row r="58160" x14ac:dyDescent="0.2"/>
    <row r="58161" x14ac:dyDescent="0.2"/>
    <row r="58162" x14ac:dyDescent="0.2"/>
    <row r="58163" x14ac:dyDescent="0.2"/>
    <row r="58164" x14ac:dyDescent="0.2"/>
    <row r="58165" x14ac:dyDescent="0.2"/>
    <row r="58166" x14ac:dyDescent="0.2"/>
    <row r="58167" x14ac:dyDescent="0.2"/>
    <row r="58168" x14ac:dyDescent="0.2"/>
    <row r="58169" x14ac:dyDescent="0.2"/>
    <row r="58170" x14ac:dyDescent="0.2"/>
    <row r="58171" x14ac:dyDescent="0.2"/>
    <row r="58172" x14ac:dyDescent="0.2"/>
    <row r="58173" x14ac:dyDescent="0.2"/>
    <row r="58174" x14ac:dyDescent="0.2"/>
    <row r="58175" x14ac:dyDescent="0.2"/>
    <row r="58176" x14ac:dyDescent="0.2"/>
    <row r="58177" x14ac:dyDescent="0.2"/>
    <row r="58178" x14ac:dyDescent="0.2"/>
    <row r="58179" x14ac:dyDescent="0.2"/>
    <row r="58180" x14ac:dyDescent="0.2"/>
    <row r="58181" x14ac:dyDescent="0.2"/>
    <row r="58182" x14ac:dyDescent="0.2"/>
    <row r="58183" x14ac:dyDescent="0.2"/>
    <row r="58184" x14ac:dyDescent="0.2"/>
    <row r="58185" x14ac:dyDescent="0.2"/>
    <row r="58186" x14ac:dyDescent="0.2"/>
    <row r="58187" x14ac:dyDescent="0.2"/>
    <row r="58188" x14ac:dyDescent="0.2"/>
    <row r="58189" x14ac:dyDescent="0.2"/>
    <row r="58190" x14ac:dyDescent="0.2"/>
    <row r="58191" x14ac:dyDescent="0.2"/>
    <row r="58192" x14ac:dyDescent="0.2"/>
    <row r="58193" x14ac:dyDescent="0.2"/>
    <row r="58194" x14ac:dyDescent="0.2"/>
    <row r="58195" x14ac:dyDescent="0.2"/>
    <row r="58196" x14ac:dyDescent="0.2"/>
    <row r="58197" x14ac:dyDescent="0.2"/>
    <row r="58198" x14ac:dyDescent="0.2"/>
    <row r="58199" x14ac:dyDescent="0.2"/>
    <row r="58200" x14ac:dyDescent="0.2"/>
    <row r="58201" x14ac:dyDescent="0.2"/>
    <row r="58202" x14ac:dyDescent="0.2"/>
    <row r="58203" x14ac:dyDescent="0.2"/>
    <row r="58204" x14ac:dyDescent="0.2"/>
    <row r="58205" x14ac:dyDescent="0.2"/>
    <row r="58206" x14ac:dyDescent="0.2"/>
    <row r="58207" x14ac:dyDescent="0.2"/>
    <row r="58208" x14ac:dyDescent="0.2"/>
    <row r="58209" x14ac:dyDescent="0.2"/>
    <row r="58210" x14ac:dyDescent="0.2"/>
    <row r="58211" x14ac:dyDescent="0.2"/>
    <row r="58212" x14ac:dyDescent="0.2"/>
    <row r="58213" x14ac:dyDescent="0.2"/>
    <row r="58214" x14ac:dyDescent="0.2"/>
    <row r="58215" x14ac:dyDescent="0.2"/>
    <row r="58216" x14ac:dyDescent="0.2"/>
    <row r="58217" x14ac:dyDescent="0.2"/>
    <row r="58218" x14ac:dyDescent="0.2"/>
    <row r="58219" x14ac:dyDescent="0.2"/>
    <row r="58220" x14ac:dyDescent="0.2"/>
    <row r="58221" x14ac:dyDescent="0.2"/>
    <row r="58222" x14ac:dyDescent="0.2"/>
    <row r="58223" x14ac:dyDescent="0.2"/>
    <row r="58224" x14ac:dyDescent="0.2"/>
    <row r="58225" x14ac:dyDescent="0.2"/>
    <row r="58226" x14ac:dyDescent="0.2"/>
    <row r="58227" x14ac:dyDescent="0.2"/>
    <row r="58228" x14ac:dyDescent="0.2"/>
    <row r="58229" x14ac:dyDescent="0.2"/>
    <row r="58230" x14ac:dyDescent="0.2"/>
    <row r="58231" x14ac:dyDescent="0.2"/>
    <row r="58232" x14ac:dyDescent="0.2"/>
    <row r="58233" x14ac:dyDescent="0.2"/>
    <row r="58234" x14ac:dyDescent="0.2"/>
    <row r="58235" x14ac:dyDescent="0.2"/>
    <row r="58236" x14ac:dyDescent="0.2"/>
    <row r="58237" x14ac:dyDescent="0.2"/>
    <row r="58238" x14ac:dyDescent="0.2"/>
    <row r="58239" x14ac:dyDescent="0.2"/>
    <row r="58240" x14ac:dyDescent="0.2"/>
    <row r="58241" x14ac:dyDescent="0.2"/>
    <row r="58242" x14ac:dyDescent="0.2"/>
    <row r="58243" x14ac:dyDescent="0.2"/>
    <row r="58244" x14ac:dyDescent="0.2"/>
    <row r="58245" x14ac:dyDescent="0.2"/>
    <row r="58246" x14ac:dyDescent="0.2"/>
    <row r="58247" x14ac:dyDescent="0.2"/>
    <row r="58248" x14ac:dyDescent="0.2"/>
    <row r="58249" x14ac:dyDescent="0.2"/>
    <row r="58250" x14ac:dyDescent="0.2"/>
    <row r="58251" x14ac:dyDescent="0.2"/>
    <row r="58252" x14ac:dyDescent="0.2"/>
    <row r="58253" x14ac:dyDescent="0.2"/>
    <row r="58254" x14ac:dyDescent="0.2"/>
    <row r="58255" x14ac:dyDescent="0.2"/>
    <row r="58256" x14ac:dyDescent="0.2"/>
    <row r="58257" x14ac:dyDescent="0.2"/>
    <row r="58258" x14ac:dyDescent="0.2"/>
    <row r="58259" x14ac:dyDescent="0.2"/>
    <row r="58260" x14ac:dyDescent="0.2"/>
    <row r="58261" x14ac:dyDescent="0.2"/>
    <row r="58262" x14ac:dyDescent="0.2"/>
    <row r="58263" x14ac:dyDescent="0.2"/>
    <row r="58264" x14ac:dyDescent="0.2"/>
    <row r="58265" x14ac:dyDescent="0.2"/>
    <row r="58266" x14ac:dyDescent="0.2"/>
    <row r="58267" x14ac:dyDescent="0.2"/>
    <row r="58268" x14ac:dyDescent="0.2"/>
    <row r="58269" x14ac:dyDescent="0.2"/>
    <row r="58270" x14ac:dyDescent="0.2"/>
    <row r="58271" x14ac:dyDescent="0.2"/>
    <row r="58272" x14ac:dyDescent="0.2"/>
    <row r="58273" x14ac:dyDescent="0.2"/>
    <row r="58274" x14ac:dyDescent="0.2"/>
    <row r="58275" x14ac:dyDescent="0.2"/>
    <row r="58276" x14ac:dyDescent="0.2"/>
    <row r="58277" x14ac:dyDescent="0.2"/>
    <row r="58278" x14ac:dyDescent="0.2"/>
    <row r="58279" x14ac:dyDescent="0.2"/>
    <row r="58280" x14ac:dyDescent="0.2"/>
    <row r="58281" x14ac:dyDescent="0.2"/>
    <row r="58282" x14ac:dyDescent="0.2"/>
    <row r="58283" x14ac:dyDescent="0.2"/>
    <row r="58284" x14ac:dyDescent="0.2"/>
    <row r="58285" x14ac:dyDescent="0.2"/>
    <row r="58286" x14ac:dyDescent="0.2"/>
    <row r="58287" x14ac:dyDescent="0.2"/>
    <row r="58288" x14ac:dyDescent="0.2"/>
    <row r="58289" x14ac:dyDescent="0.2"/>
    <row r="58290" x14ac:dyDescent="0.2"/>
    <row r="58291" x14ac:dyDescent="0.2"/>
    <row r="58292" x14ac:dyDescent="0.2"/>
    <row r="58293" x14ac:dyDescent="0.2"/>
    <row r="58294" x14ac:dyDescent="0.2"/>
    <row r="58295" x14ac:dyDescent="0.2"/>
    <row r="58296" x14ac:dyDescent="0.2"/>
    <row r="58297" x14ac:dyDescent="0.2"/>
    <row r="58298" x14ac:dyDescent="0.2"/>
    <row r="58299" x14ac:dyDescent="0.2"/>
    <row r="58300" x14ac:dyDescent="0.2"/>
    <row r="58301" x14ac:dyDescent="0.2"/>
    <row r="58302" x14ac:dyDescent="0.2"/>
    <row r="58303" x14ac:dyDescent="0.2"/>
    <row r="58304" x14ac:dyDescent="0.2"/>
    <row r="58305" x14ac:dyDescent="0.2"/>
    <row r="58306" x14ac:dyDescent="0.2"/>
    <row r="58307" x14ac:dyDescent="0.2"/>
    <row r="58308" x14ac:dyDescent="0.2"/>
    <row r="58309" x14ac:dyDescent="0.2"/>
    <row r="58310" x14ac:dyDescent="0.2"/>
    <row r="58311" x14ac:dyDescent="0.2"/>
    <row r="58312" x14ac:dyDescent="0.2"/>
    <row r="58313" x14ac:dyDescent="0.2"/>
    <row r="58314" x14ac:dyDescent="0.2"/>
    <row r="58315" x14ac:dyDescent="0.2"/>
    <row r="58316" x14ac:dyDescent="0.2"/>
    <row r="58317" x14ac:dyDescent="0.2"/>
    <row r="58318" x14ac:dyDescent="0.2"/>
    <row r="58319" x14ac:dyDescent="0.2"/>
    <row r="58320" x14ac:dyDescent="0.2"/>
    <row r="58321" x14ac:dyDescent="0.2"/>
    <row r="58322" x14ac:dyDescent="0.2"/>
    <row r="58323" x14ac:dyDescent="0.2"/>
    <row r="58324" x14ac:dyDescent="0.2"/>
    <row r="58325" x14ac:dyDescent="0.2"/>
    <row r="58326" x14ac:dyDescent="0.2"/>
    <row r="58327" x14ac:dyDescent="0.2"/>
    <row r="58328" x14ac:dyDescent="0.2"/>
    <row r="58329" x14ac:dyDescent="0.2"/>
    <row r="58330" x14ac:dyDescent="0.2"/>
    <row r="58331" x14ac:dyDescent="0.2"/>
    <row r="58332" x14ac:dyDescent="0.2"/>
    <row r="58333" x14ac:dyDescent="0.2"/>
    <row r="58334" x14ac:dyDescent="0.2"/>
    <row r="58335" x14ac:dyDescent="0.2"/>
    <row r="58336" x14ac:dyDescent="0.2"/>
    <row r="58337" x14ac:dyDescent="0.2"/>
    <row r="58338" x14ac:dyDescent="0.2"/>
    <row r="58339" x14ac:dyDescent="0.2"/>
    <row r="58340" x14ac:dyDescent="0.2"/>
    <row r="58341" x14ac:dyDescent="0.2"/>
    <row r="58342" x14ac:dyDescent="0.2"/>
    <row r="58343" x14ac:dyDescent="0.2"/>
    <row r="58344" x14ac:dyDescent="0.2"/>
    <row r="58345" x14ac:dyDescent="0.2"/>
    <row r="58346" x14ac:dyDescent="0.2"/>
    <row r="58347" x14ac:dyDescent="0.2"/>
    <row r="58348" x14ac:dyDescent="0.2"/>
    <row r="58349" x14ac:dyDescent="0.2"/>
    <row r="58350" x14ac:dyDescent="0.2"/>
    <row r="58351" x14ac:dyDescent="0.2"/>
    <row r="58352" x14ac:dyDescent="0.2"/>
    <row r="58353" x14ac:dyDescent="0.2"/>
    <row r="58354" x14ac:dyDescent="0.2"/>
    <row r="58355" x14ac:dyDescent="0.2"/>
    <row r="58356" x14ac:dyDescent="0.2"/>
    <row r="58357" x14ac:dyDescent="0.2"/>
    <row r="58358" x14ac:dyDescent="0.2"/>
    <row r="58359" x14ac:dyDescent="0.2"/>
    <row r="58360" x14ac:dyDescent="0.2"/>
    <row r="58361" x14ac:dyDescent="0.2"/>
    <row r="58362" x14ac:dyDescent="0.2"/>
    <row r="58363" x14ac:dyDescent="0.2"/>
    <row r="58364" x14ac:dyDescent="0.2"/>
    <row r="58365" x14ac:dyDescent="0.2"/>
    <row r="58366" x14ac:dyDescent="0.2"/>
    <row r="58367" x14ac:dyDescent="0.2"/>
    <row r="58368" x14ac:dyDescent="0.2"/>
    <row r="58369" x14ac:dyDescent="0.2"/>
    <row r="58370" x14ac:dyDescent="0.2"/>
    <row r="58371" x14ac:dyDescent="0.2"/>
    <row r="58372" x14ac:dyDescent="0.2"/>
    <row r="58373" x14ac:dyDescent="0.2"/>
    <row r="58374" x14ac:dyDescent="0.2"/>
    <row r="58375" x14ac:dyDescent="0.2"/>
    <row r="58376" x14ac:dyDescent="0.2"/>
    <row r="58377" x14ac:dyDescent="0.2"/>
    <row r="58378" x14ac:dyDescent="0.2"/>
    <row r="58379" x14ac:dyDescent="0.2"/>
    <row r="58380" x14ac:dyDescent="0.2"/>
    <row r="58381" x14ac:dyDescent="0.2"/>
    <row r="58382" x14ac:dyDescent="0.2"/>
    <row r="58383" x14ac:dyDescent="0.2"/>
    <row r="58384" x14ac:dyDescent="0.2"/>
    <row r="58385" x14ac:dyDescent="0.2"/>
    <row r="58386" x14ac:dyDescent="0.2"/>
    <row r="58387" x14ac:dyDescent="0.2"/>
    <row r="58388" x14ac:dyDescent="0.2"/>
    <row r="58389" x14ac:dyDescent="0.2"/>
    <row r="58390" x14ac:dyDescent="0.2"/>
    <row r="58391" x14ac:dyDescent="0.2"/>
    <row r="58392" x14ac:dyDescent="0.2"/>
    <row r="58393" x14ac:dyDescent="0.2"/>
    <row r="58394" x14ac:dyDescent="0.2"/>
    <row r="58395" x14ac:dyDescent="0.2"/>
    <row r="58396" x14ac:dyDescent="0.2"/>
    <row r="58397" x14ac:dyDescent="0.2"/>
    <row r="58398" x14ac:dyDescent="0.2"/>
    <row r="58399" x14ac:dyDescent="0.2"/>
    <row r="58400" x14ac:dyDescent="0.2"/>
    <row r="58401" x14ac:dyDescent="0.2"/>
    <row r="58402" x14ac:dyDescent="0.2"/>
    <row r="58403" x14ac:dyDescent="0.2"/>
    <row r="58404" x14ac:dyDescent="0.2"/>
    <row r="58405" x14ac:dyDescent="0.2"/>
    <row r="58406" x14ac:dyDescent="0.2"/>
    <row r="58407" x14ac:dyDescent="0.2"/>
    <row r="58408" x14ac:dyDescent="0.2"/>
    <row r="58409" x14ac:dyDescent="0.2"/>
    <row r="58410" x14ac:dyDescent="0.2"/>
    <row r="58411" x14ac:dyDescent="0.2"/>
    <row r="58412" x14ac:dyDescent="0.2"/>
    <row r="58413" x14ac:dyDescent="0.2"/>
    <row r="58414" x14ac:dyDescent="0.2"/>
    <row r="58415" x14ac:dyDescent="0.2"/>
    <row r="58416" x14ac:dyDescent="0.2"/>
    <row r="58417" x14ac:dyDescent="0.2"/>
    <row r="58418" x14ac:dyDescent="0.2"/>
    <row r="58419" x14ac:dyDescent="0.2"/>
    <row r="58420" x14ac:dyDescent="0.2"/>
    <row r="58421" x14ac:dyDescent="0.2"/>
    <row r="58422" x14ac:dyDescent="0.2"/>
    <row r="58423" x14ac:dyDescent="0.2"/>
    <row r="58424" x14ac:dyDescent="0.2"/>
    <row r="58425" x14ac:dyDescent="0.2"/>
    <row r="58426" x14ac:dyDescent="0.2"/>
    <row r="58427" x14ac:dyDescent="0.2"/>
    <row r="58428" x14ac:dyDescent="0.2"/>
    <row r="58429" x14ac:dyDescent="0.2"/>
    <row r="58430" x14ac:dyDescent="0.2"/>
    <row r="58431" x14ac:dyDescent="0.2"/>
    <row r="58432" x14ac:dyDescent="0.2"/>
    <row r="58433" x14ac:dyDescent="0.2"/>
    <row r="58434" x14ac:dyDescent="0.2"/>
    <row r="58435" x14ac:dyDescent="0.2"/>
    <row r="58436" x14ac:dyDescent="0.2"/>
    <row r="58437" x14ac:dyDescent="0.2"/>
    <row r="58438" x14ac:dyDescent="0.2"/>
    <row r="58439" x14ac:dyDescent="0.2"/>
    <row r="58440" x14ac:dyDescent="0.2"/>
    <row r="58441" x14ac:dyDescent="0.2"/>
    <row r="58442" x14ac:dyDescent="0.2"/>
    <row r="58443" x14ac:dyDescent="0.2"/>
    <row r="58444" x14ac:dyDescent="0.2"/>
    <row r="58445" x14ac:dyDescent="0.2"/>
    <row r="58446" x14ac:dyDescent="0.2"/>
    <row r="58447" x14ac:dyDescent="0.2"/>
    <row r="58448" x14ac:dyDescent="0.2"/>
    <row r="58449" x14ac:dyDescent="0.2"/>
    <row r="58450" x14ac:dyDescent="0.2"/>
    <row r="58451" x14ac:dyDescent="0.2"/>
    <row r="58452" x14ac:dyDescent="0.2"/>
    <row r="58453" x14ac:dyDescent="0.2"/>
    <row r="58454" x14ac:dyDescent="0.2"/>
    <row r="58455" x14ac:dyDescent="0.2"/>
    <row r="58456" x14ac:dyDescent="0.2"/>
    <row r="58457" x14ac:dyDescent="0.2"/>
    <row r="58458" x14ac:dyDescent="0.2"/>
    <row r="58459" x14ac:dyDescent="0.2"/>
    <row r="58460" x14ac:dyDescent="0.2"/>
    <row r="58461" x14ac:dyDescent="0.2"/>
    <row r="58462" x14ac:dyDescent="0.2"/>
    <row r="58463" x14ac:dyDescent="0.2"/>
    <row r="58464" x14ac:dyDescent="0.2"/>
    <row r="58465" x14ac:dyDescent="0.2"/>
    <row r="58466" x14ac:dyDescent="0.2"/>
    <row r="58467" x14ac:dyDescent="0.2"/>
    <row r="58468" x14ac:dyDescent="0.2"/>
    <row r="58469" x14ac:dyDescent="0.2"/>
    <row r="58470" x14ac:dyDescent="0.2"/>
    <row r="58471" x14ac:dyDescent="0.2"/>
    <row r="58472" x14ac:dyDescent="0.2"/>
    <row r="58473" x14ac:dyDescent="0.2"/>
    <row r="58474" x14ac:dyDescent="0.2"/>
    <row r="58475" x14ac:dyDescent="0.2"/>
    <row r="58476" x14ac:dyDescent="0.2"/>
    <row r="58477" x14ac:dyDescent="0.2"/>
    <row r="58478" x14ac:dyDescent="0.2"/>
    <row r="58479" x14ac:dyDescent="0.2"/>
    <row r="58480" x14ac:dyDescent="0.2"/>
    <row r="58481" x14ac:dyDescent="0.2"/>
    <row r="58482" x14ac:dyDescent="0.2"/>
    <row r="58483" x14ac:dyDescent="0.2"/>
    <row r="58484" x14ac:dyDescent="0.2"/>
    <row r="58485" x14ac:dyDescent="0.2"/>
    <row r="58486" x14ac:dyDescent="0.2"/>
    <row r="58487" x14ac:dyDescent="0.2"/>
    <row r="58488" x14ac:dyDescent="0.2"/>
    <row r="58489" x14ac:dyDescent="0.2"/>
    <row r="58490" x14ac:dyDescent="0.2"/>
    <row r="58491" x14ac:dyDescent="0.2"/>
    <row r="58492" x14ac:dyDescent="0.2"/>
    <row r="58493" x14ac:dyDescent="0.2"/>
    <row r="58494" x14ac:dyDescent="0.2"/>
    <row r="58495" x14ac:dyDescent="0.2"/>
    <row r="58496" x14ac:dyDescent="0.2"/>
    <row r="58497" x14ac:dyDescent="0.2"/>
    <row r="58498" x14ac:dyDescent="0.2"/>
    <row r="58499" x14ac:dyDescent="0.2"/>
    <row r="58500" x14ac:dyDescent="0.2"/>
    <row r="58501" x14ac:dyDescent="0.2"/>
    <row r="58502" x14ac:dyDescent="0.2"/>
    <row r="58503" x14ac:dyDescent="0.2"/>
    <row r="58504" x14ac:dyDescent="0.2"/>
    <row r="58505" x14ac:dyDescent="0.2"/>
    <row r="58506" x14ac:dyDescent="0.2"/>
    <row r="58507" x14ac:dyDescent="0.2"/>
    <row r="58508" x14ac:dyDescent="0.2"/>
    <row r="58509" x14ac:dyDescent="0.2"/>
    <row r="58510" x14ac:dyDescent="0.2"/>
    <row r="58511" x14ac:dyDescent="0.2"/>
    <row r="58512" x14ac:dyDescent="0.2"/>
    <row r="58513" x14ac:dyDescent="0.2"/>
    <row r="58514" x14ac:dyDescent="0.2"/>
    <row r="58515" x14ac:dyDescent="0.2"/>
    <row r="58516" x14ac:dyDescent="0.2"/>
    <row r="58517" x14ac:dyDescent="0.2"/>
    <row r="58518" x14ac:dyDescent="0.2"/>
    <row r="58519" x14ac:dyDescent="0.2"/>
    <row r="58520" x14ac:dyDescent="0.2"/>
    <row r="58521" x14ac:dyDescent="0.2"/>
    <row r="58522" x14ac:dyDescent="0.2"/>
    <row r="58523" x14ac:dyDescent="0.2"/>
    <row r="58524" x14ac:dyDescent="0.2"/>
    <row r="58525" x14ac:dyDescent="0.2"/>
    <row r="58526" x14ac:dyDescent="0.2"/>
    <row r="58527" x14ac:dyDescent="0.2"/>
    <row r="58528" x14ac:dyDescent="0.2"/>
    <row r="58529" x14ac:dyDescent="0.2"/>
    <row r="58530" x14ac:dyDescent="0.2"/>
    <row r="58531" x14ac:dyDescent="0.2"/>
    <row r="58532" x14ac:dyDescent="0.2"/>
    <row r="58533" x14ac:dyDescent="0.2"/>
    <row r="58534" x14ac:dyDescent="0.2"/>
    <row r="58535" x14ac:dyDescent="0.2"/>
    <row r="58536" x14ac:dyDescent="0.2"/>
    <row r="58537" x14ac:dyDescent="0.2"/>
    <row r="58538" x14ac:dyDescent="0.2"/>
    <row r="58539" x14ac:dyDescent="0.2"/>
    <row r="58540" x14ac:dyDescent="0.2"/>
    <row r="58541" x14ac:dyDescent="0.2"/>
    <row r="58542" x14ac:dyDescent="0.2"/>
    <row r="58543" x14ac:dyDescent="0.2"/>
    <row r="58544" x14ac:dyDescent="0.2"/>
    <row r="58545" x14ac:dyDescent="0.2"/>
    <row r="58546" x14ac:dyDescent="0.2"/>
    <row r="58547" x14ac:dyDescent="0.2"/>
    <row r="58548" x14ac:dyDescent="0.2"/>
    <row r="58549" x14ac:dyDescent="0.2"/>
    <row r="58550" x14ac:dyDescent="0.2"/>
    <row r="58551" x14ac:dyDescent="0.2"/>
    <row r="58552" x14ac:dyDescent="0.2"/>
    <row r="58553" x14ac:dyDescent="0.2"/>
    <row r="58554" x14ac:dyDescent="0.2"/>
    <row r="58555" x14ac:dyDescent="0.2"/>
    <row r="58556" x14ac:dyDescent="0.2"/>
    <row r="58557" x14ac:dyDescent="0.2"/>
    <row r="58558" x14ac:dyDescent="0.2"/>
    <row r="58559" x14ac:dyDescent="0.2"/>
    <row r="58560" x14ac:dyDescent="0.2"/>
    <row r="58561" x14ac:dyDescent="0.2"/>
    <row r="58562" x14ac:dyDescent="0.2"/>
    <row r="58563" x14ac:dyDescent="0.2"/>
    <row r="58564" x14ac:dyDescent="0.2"/>
    <row r="58565" x14ac:dyDescent="0.2"/>
    <row r="58566" x14ac:dyDescent="0.2"/>
    <row r="58567" x14ac:dyDescent="0.2"/>
    <row r="58568" x14ac:dyDescent="0.2"/>
    <row r="58569" x14ac:dyDescent="0.2"/>
    <row r="58570" x14ac:dyDescent="0.2"/>
    <row r="58571" x14ac:dyDescent="0.2"/>
    <row r="58572" x14ac:dyDescent="0.2"/>
    <row r="58573" x14ac:dyDescent="0.2"/>
    <row r="58574" x14ac:dyDescent="0.2"/>
    <row r="58575" x14ac:dyDescent="0.2"/>
    <row r="58576" x14ac:dyDescent="0.2"/>
    <row r="58577" x14ac:dyDescent="0.2"/>
    <row r="58578" x14ac:dyDescent="0.2"/>
    <row r="58579" x14ac:dyDescent="0.2"/>
    <row r="58580" x14ac:dyDescent="0.2"/>
    <row r="58581" x14ac:dyDescent="0.2"/>
    <row r="58582" x14ac:dyDescent="0.2"/>
    <row r="58583" x14ac:dyDescent="0.2"/>
    <row r="58584" x14ac:dyDescent="0.2"/>
    <row r="58585" x14ac:dyDescent="0.2"/>
    <row r="58586" x14ac:dyDescent="0.2"/>
    <row r="58587" x14ac:dyDescent="0.2"/>
    <row r="58588" x14ac:dyDescent="0.2"/>
    <row r="58589" x14ac:dyDescent="0.2"/>
    <row r="58590" x14ac:dyDescent="0.2"/>
    <row r="58591" x14ac:dyDescent="0.2"/>
    <row r="58592" x14ac:dyDescent="0.2"/>
    <row r="58593" x14ac:dyDescent="0.2"/>
    <row r="58594" x14ac:dyDescent="0.2"/>
    <row r="58595" x14ac:dyDescent="0.2"/>
    <row r="58596" x14ac:dyDescent="0.2"/>
    <row r="58597" x14ac:dyDescent="0.2"/>
    <row r="58598" x14ac:dyDescent="0.2"/>
    <row r="58599" x14ac:dyDescent="0.2"/>
    <row r="58600" x14ac:dyDescent="0.2"/>
    <row r="58601" x14ac:dyDescent="0.2"/>
    <row r="58602" x14ac:dyDescent="0.2"/>
    <row r="58603" x14ac:dyDescent="0.2"/>
    <row r="58604" x14ac:dyDescent="0.2"/>
    <row r="58605" x14ac:dyDescent="0.2"/>
    <row r="58606" x14ac:dyDescent="0.2"/>
    <row r="58607" x14ac:dyDescent="0.2"/>
    <row r="58608" x14ac:dyDescent="0.2"/>
    <row r="58609" x14ac:dyDescent="0.2"/>
    <row r="58610" x14ac:dyDescent="0.2"/>
    <row r="58611" x14ac:dyDescent="0.2"/>
    <row r="58612" x14ac:dyDescent="0.2"/>
    <row r="58613" x14ac:dyDescent="0.2"/>
    <row r="58614" x14ac:dyDescent="0.2"/>
    <row r="58615" x14ac:dyDescent="0.2"/>
    <row r="58616" x14ac:dyDescent="0.2"/>
    <row r="58617" x14ac:dyDescent="0.2"/>
    <row r="58618" x14ac:dyDescent="0.2"/>
    <row r="58619" x14ac:dyDescent="0.2"/>
    <row r="58620" x14ac:dyDescent="0.2"/>
    <row r="58621" x14ac:dyDescent="0.2"/>
    <row r="58622" x14ac:dyDescent="0.2"/>
    <row r="58623" x14ac:dyDescent="0.2"/>
    <row r="58624" x14ac:dyDescent="0.2"/>
    <row r="58625" x14ac:dyDescent="0.2"/>
    <row r="58626" x14ac:dyDescent="0.2"/>
    <row r="58627" x14ac:dyDescent="0.2"/>
    <row r="58628" x14ac:dyDescent="0.2"/>
    <row r="58629" x14ac:dyDescent="0.2"/>
    <row r="58630" x14ac:dyDescent="0.2"/>
    <row r="58631" x14ac:dyDescent="0.2"/>
    <row r="58632" x14ac:dyDescent="0.2"/>
    <row r="58633" x14ac:dyDescent="0.2"/>
    <row r="58634" x14ac:dyDescent="0.2"/>
    <row r="58635" x14ac:dyDescent="0.2"/>
    <row r="58636" x14ac:dyDescent="0.2"/>
    <row r="58637" x14ac:dyDescent="0.2"/>
    <row r="58638" x14ac:dyDescent="0.2"/>
    <row r="58639" x14ac:dyDescent="0.2"/>
    <row r="58640" x14ac:dyDescent="0.2"/>
    <row r="58641" x14ac:dyDescent="0.2"/>
    <row r="58642" x14ac:dyDescent="0.2"/>
    <row r="58643" x14ac:dyDescent="0.2"/>
    <row r="58644" x14ac:dyDescent="0.2"/>
    <row r="58645" x14ac:dyDescent="0.2"/>
    <row r="58646" x14ac:dyDescent="0.2"/>
    <row r="58647" x14ac:dyDescent="0.2"/>
    <row r="58648" x14ac:dyDescent="0.2"/>
    <row r="58649" x14ac:dyDescent="0.2"/>
    <row r="58650" x14ac:dyDescent="0.2"/>
    <row r="58651" x14ac:dyDescent="0.2"/>
    <row r="58652" x14ac:dyDescent="0.2"/>
    <row r="58653" x14ac:dyDescent="0.2"/>
    <row r="58654" x14ac:dyDescent="0.2"/>
    <row r="58655" x14ac:dyDescent="0.2"/>
    <row r="58656" x14ac:dyDescent="0.2"/>
    <row r="58657" x14ac:dyDescent="0.2"/>
    <row r="58658" x14ac:dyDescent="0.2"/>
    <row r="58659" x14ac:dyDescent="0.2"/>
    <row r="58660" x14ac:dyDescent="0.2"/>
    <row r="58661" x14ac:dyDescent="0.2"/>
    <row r="58662" x14ac:dyDescent="0.2"/>
    <row r="58663" x14ac:dyDescent="0.2"/>
    <row r="58664" x14ac:dyDescent="0.2"/>
    <row r="58665" x14ac:dyDescent="0.2"/>
    <row r="58666" x14ac:dyDescent="0.2"/>
    <row r="58667" x14ac:dyDescent="0.2"/>
    <row r="58668" x14ac:dyDescent="0.2"/>
    <row r="58669" x14ac:dyDescent="0.2"/>
    <row r="58670" x14ac:dyDescent="0.2"/>
    <row r="58671" x14ac:dyDescent="0.2"/>
    <row r="58672" x14ac:dyDescent="0.2"/>
    <row r="58673" x14ac:dyDescent="0.2"/>
    <row r="58674" x14ac:dyDescent="0.2"/>
    <row r="58675" x14ac:dyDescent="0.2"/>
    <row r="58676" x14ac:dyDescent="0.2"/>
    <row r="58677" x14ac:dyDescent="0.2"/>
    <row r="58678" x14ac:dyDescent="0.2"/>
    <row r="58679" x14ac:dyDescent="0.2"/>
    <row r="58680" x14ac:dyDescent="0.2"/>
    <row r="58681" x14ac:dyDescent="0.2"/>
    <row r="58682" x14ac:dyDescent="0.2"/>
    <row r="58683" x14ac:dyDescent="0.2"/>
    <row r="58684" x14ac:dyDescent="0.2"/>
    <row r="58685" x14ac:dyDescent="0.2"/>
    <row r="58686" x14ac:dyDescent="0.2"/>
    <row r="58687" x14ac:dyDescent="0.2"/>
    <row r="58688" x14ac:dyDescent="0.2"/>
    <row r="58689" x14ac:dyDescent="0.2"/>
    <row r="58690" x14ac:dyDescent="0.2"/>
    <row r="58691" x14ac:dyDescent="0.2"/>
    <row r="58692" x14ac:dyDescent="0.2"/>
    <row r="58693" x14ac:dyDescent="0.2"/>
    <row r="58694" x14ac:dyDescent="0.2"/>
    <row r="58695" x14ac:dyDescent="0.2"/>
    <row r="58696" x14ac:dyDescent="0.2"/>
    <row r="58697" x14ac:dyDescent="0.2"/>
    <row r="58698" x14ac:dyDescent="0.2"/>
    <row r="58699" x14ac:dyDescent="0.2"/>
    <row r="58700" x14ac:dyDescent="0.2"/>
    <row r="58701" x14ac:dyDescent="0.2"/>
    <row r="58702" x14ac:dyDescent="0.2"/>
    <row r="58703" x14ac:dyDescent="0.2"/>
    <row r="58704" x14ac:dyDescent="0.2"/>
    <row r="58705" x14ac:dyDescent="0.2"/>
    <row r="58706" x14ac:dyDescent="0.2"/>
    <row r="58707" x14ac:dyDescent="0.2"/>
    <row r="58708" x14ac:dyDescent="0.2"/>
    <row r="58709" x14ac:dyDescent="0.2"/>
    <row r="58710" x14ac:dyDescent="0.2"/>
    <row r="58711" x14ac:dyDescent="0.2"/>
    <row r="58712" x14ac:dyDescent="0.2"/>
    <row r="58713" x14ac:dyDescent="0.2"/>
    <row r="58714" x14ac:dyDescent="0.2"/>
    <row r="58715" x14ac:dyDescent="0.2"/>
    <row r="58716" x14ac:dyDescent="0.2"/>
    <row r="58717" x14ac:dyDescent="0.2"/>
    <row r="58718" x14ac:dyDescent="0.2"/>
    <row r="58719" x14ac:dyDescent="0.2"/>
    <row r="58720" x14ac:dyDescent="0.2"/>
    <row r="58721" x14ac:dyDescent="0.2"/>
    <row r="58722" x14ac:dyDescent="0.2"/>
    <row r="58723" x14ac:dyDescent="0.2"/>
    <row r="58724" x14ac:dyDescent="0.2"/>
    <row r="58725" x14ac:dyDescent="0.2"/>
    <row r="58726" x14ac:dyDescent="0.2"/>
    <row r="58727" x14ac:dyDescent="0.2"/>
    <row r="58728" x14ac:dyDescent="0.2"/>
    <row r="58729" x14ac:dyDescent="0.2"/>
    <row r="58730" x14ac:dyDescent="0.2"/>
    <row r="58731" x14ac:dyDescent="0.2"/>
    <row r="58732" x14ac:dyDescent="0.2"/>
    <row r="58733" x14ac:dyDescent="0.2"/>
    <row r="58734" x14ac:dyDescent="0.2"/>
    <row r="58735" x14ac:dyDescent="0.2"/>
    <row r="58736" x14ac:dyDescent="0.2"/>
    <row r="58737" x14ac:dyDescent="0.2"/>
    <row r="58738" x14ac:dyDescent="0.2"/>
    <row r="58739" x14ac:dyDescent="0.2"/>
    <row r="58740" x14ac:dyDescent="0.2"/>
    <row r="58741" x14ac:dyDescent="0.2"/>
    <row r="58742" x14ac:dyDescent="0.2"/>
    <row r="58743" x14ac:dyDescent="0.2"/>
    <row r="58744" x14ac:dyDescent="0.2"/>
    <row r="58745" x14ac:dyDescent="0.2"/>
    <row r="58746" x14ac:dyDescent="0.2"/>
    <row r="58747" x14ac:dyDescent="0.2"/>
    <row r="58748" x14ac:dyDescent="0.2"/>
    <row r="58749" x14ac:dyDescent="0.2"/>
    <row r="58750" x14ac:dyDescent="0.2"/>
    <row r="58751" x14ac:dyDescent="0.2"/>
    <row r="58752" x14ac:dyDescent="0.2"/>
    <row r="58753" x14ac:dyDescent="0.2"/>
    <row r="58754" x14ac:dyDescent="0.2"/>
    <row r="58755" x14ac:dyDescent="0.2"/>
    <row r="58756" x14ac:dyDescent="0.2"/>
    <row r="58757" x14ac:dyDescent="0.2"/>
    <row r="58758" x14ac:dyDescent="0.2"/>
    <row r="58759" x14ac:dyDescent="0.2"/>
    <row r="58760" x14ac:dyDescent="0.2"/>
    <row r="58761" x14ac:dyDescent="0.2"/>
    <row r="58762" x14ac:dyDescent="0.2"/>
    <row r="58763" x14ac:dyDescent="0.2"/>
    <row r="58764" x14ac:dyDescent="0.2"/>
    <row r="58765" x14ac:dyDescent="0.2"/>
    <row r="58766" x14ac:dyDescent="0.2"/>
    <row r="58767" x14ac:dyDescent="0.2"/>
    <row r="58768" x14ac:dyDescent="0.2"/>
    <row r="58769" x14ac:dyDescent="0.2"/>
    <row r="58770" x14ac:dyDescent="0.2"/>
    <row r="58771" x14ac:dyDescent="0.2"/>
    <row r="58772" x14ac:dyDescent="0.2"/>
    <row r="58773" x14ac:dyDescent="0.2"/>
    <row r="58774" x14ac:dyDescent="0.2"/>
    <row r="58775" x14ac:dyDescent="0.2"/>
    <row r="58776" x14ac:dyDescent="0.2"/>
    <row r="58777" x14ac:dyDescent="0.2"/>
    <row r="58778" x14ac:dyDescent="0.2"/>
    <row r="58779" x14ac:dyDescent="0.2"/>
    <row r="58780" x14ac:dyDescent="0.2"/>
    <row r="58781" x14ac:dyDescent="0.2"/>
    <row r="58782" x14ac:dyDescent="0.2"/>
    <row r="58783" x14ac:dyDescent="0.2"/>
    <row r="58784" x14ac:dyDescent="0.2"/>
    <row r="58785" x14ac:dyDescent="0.2"/>
    <row r="58786" x14ac:dyDescent="0.2"/>
    <row r="58787" x14ac:dyDescent="0.2"/>
    <row r="58788" x14ac:dyDescent="0.2"/>
    <row r="58789" x14ac:dyDescent="0.2"/>
    <row r="58790" x14ac:dyDescent="0.2"/>
    <row r="58791" x14ac:dyDescent="0.2"/>
    <row r="58792" x14ac:dyDescent="0.2"/>
    <row r="58793" x14ac:dyDescent="0.2"/>
    <row r="58794" x14ac:dyDescent="0.2"/>
    <row r="58795" x14ac:dyDescent="0.2"/>
    <row r="58796" x14ac:dyDescent="0.2"/>
    <row r="58797" x14ac:dyDescent="0.2"/>
    <row r="58798" x14ac:dyDescent="0.2"/>
    <row r="58799" x14ac:dyDescent="0.2"/>
    <row r="58800" x14ac:dyDescent="0.2"/>
    <row r="58801" x14ac:dyDescent="0.2"/>
    <row r="58802" x14ac:dyDescent="0.2"/>
    <row r="58803" x14ac:dyDescent="0.2"/>
    <row r="58804" x14ac:dyDescent="0.2"/>
    <row r="58805" x14ac:dyDescent="0.2"/>
    <row r="58806" x14ac:dyDescent="0.2"/>
    <row r="58807" x14ac:dyDescent="0.2"/>
    <row r="58808" x14ac:dyDescent="0.2"/>
    <row r="58809" x14ac:dyDescent="0.2"/>
    <row r="58810" x14ac:dyDescent="0.2"/>
    <row r="58811" x14ac:dyDescent="0.2"/>
    <row r="58812" x14ac:dyDescent="0.2"/>
    <row r="58813" x14ac:dyDescent="0.2"/>
    <row r="58814" x14ac:dyDescent="0.2"/>
    <row r="58815" x14ac:dyDescent="0.2"/>
    <row r="58816" x14ac:dyDescent="0.2"/>
    <row r="58817" x14ac:dyDescent="0.2"/>
    <row r="58818" x14ac:dyDescent="0.2"/>
    <row r="58819" x14ac:dyDescent="0.2"/>
    <row r="58820" x14ac:dyDescent="0.2"/>
    <row r="58821" x14ac:dyDescent="0.2"/>
    <row r="58822" x14ac:dyDescent="0.2"/>
    <row r="58823" x14ac:dyDescent="0.2"/>
    <row r="58824" x14ac:dyDescent="0.2"/>
    <row r="58825" x14ac:dyDescent="0.2"/>
    <row r="58826" x14ac:dyDescent="0.2"/>
    <row r="58827" x14ac:dyDescent="0.2"/>
    <row r="58828" x14ac:dyDescent="0.2"/>
    <row r="58829" x14ac:dyDescent="0.2"/>
    <row r="58830" x14ac:dyDescent="0.2"/>
    <row r="58831" x14ac:dyDescent="0.2"/>
    <row r="58832" x14ac:dyDescent="0.2"/>
    <row r="58833" x14ac:dyDescent="0.2"/>
    <row r="58834" x14ac:dyDescent="0.2"/>
    <row r="58835" x14ac:dyDescent="0.2"/>
    <row r="58836" x14ac:dyDescent="0.2"/>
    <row r="58837" x14ac:dyDescent="0.2"/>
    <row r="58838" x14ac:dyDescent="0.2"/>
    <row r="58839" x14ac:dyDescent="0.2"/>
    <row r="58840" x14ac:dyDescent="0.2"/>
    <row r="58841" x14ac:dyDescent="0.2"/>
    <row r="58842" x14ac:dyDescent="0.2"/>
    <row r="58843" x14ac:dyDescent="0.2"/>
    <row r="58844" x14ac:dyDescent="0.2"/>
    <row r="58845" x14ac:dyDescent="0.2"/>
    <row r="58846" x14ac:dyDescent="0.2"/>
    <row r="58847" x14ac:dyDescent="0.2"/>
    <row r="58848" x14ac:dyDescent="0.2"/>
    <row r="58849" x14ac:dyDescent="0.2"/>
    <row r="58850" x14ac:dyDescent="0.2"/>
    <row r="58851" x14ac:dyDescent="0.2"/>
    <row r="58852" x14ac:dyDescent="0.2"/>
    <row r="58853" x14ac:dyDescent="0.2"/>
    <row r="58854" x14ac:dyDescent="0.2"/>
    <row r="58855" x14ac:dyDescent="0.2"/>
    <row r="58856" x14ac:dyDescent="0.2"/>
    <row r="58857" x14ac:dyDescent="0.2"/>
    <row r="58858" x14ac:dyDescent="0.2"/>
    <row r="58859" x14ac:dyDescent="0.2"/>
    <row r="58860" x14ac:dyDescent="0.2"/>
    <row r="58861" x14ac:dyDescent="0.2"/>
    <row r="58862" x14ac:dyDescent="0.2"/>
    <row r="58863" x14ac:dyDescent="0.2"/>
    <row r="58864" x14ac:dyDescent="0.2"/>
    <row r="58865" x14ac:dyDescent="0.2"/>
    <row r="58866" x14ac:dyDescent="0.2"/>
    <row r="58867" x14ac:dyDescent="0.2"/>
    <row r="58868" x14ac:dyDescent="0.2"/>
    <row r="58869" x14ac:dyDescent="0.2"/>
    <row r="58870" x14ac:dyDescent="0.2"/>
    <row r="58871" x14ac:dyDescent="0.2"/>
    <row r="58872" x14ac:dyDescent="0.2"/>
    <row r="58873" x14ac:dyDescent="0.2"/>
    <row r="58874" x14ac:dyDescent="0.2"/>
    <row r="58875" x14ac:dyDescent="0.2"/>
    <row r="58876" x14ac:dyDescent="0.2"/>
    <row r="58877" x14ac:dyDescent="0.2"/>
    <row r="58878" x14ac:dyDescent="0.2"/>
    <row r="58879" x14ac:dyDescent="0.2"/>
    <row r="58880" x14ac:dyDescent="0.2"/>
    <row r="58881" x14ac:dyDescent="0.2"/>
    <row r="58882" x14ac:dyDescent="0.2"/>
    <row r="58883" x14ac:dyDescent="0.2"/>
    <row r="58884" x14ac:dyDescent="0.2"/>
    <row r="58885" x14ac:dyDescent="0.2"/>
    <row r="58886" x14ac:dyDescent="0.2"/>
    <row r="58887" x14ac:dyDescent="0.2"/>
    <row r="58888" x14ac:dyDescent="0.2"/>
    <row r="58889" x14ac:dyDescent="0.2"/>
    <row r="58890" x14ac:dyDescent="0.2"/>
    <row r="58891" x14ac:dyDescent="0.2"/>
    <row r="58892" x14ac:dyDescent="0.2"/>
    <row r="58893" x14ac:dyDescent="0.2"/>
    <row r="58894" x14ac:dyDescent="0.2"/>
    <row r="58895" x14ac:dyDescent="0.2"/>
    <row r="58896" x14ac:dyDescent="0.2"/>
    <row r="58897" x14ac:dyDescent="0.2"/>
    <row r="58898" x14ac:dyDescent="0.2"/>
    <row r="58899" x14ac:dyDescent="0.2"/>
    <row r="58900" x14ac:dyDescent="0.2"/>
    <row r="58901" x14ac:dyDescent="0.2"/>
    <row r="58902" x14ac:dyDescent="0.2"/>
    <row r="58903" x14ac:dyDescent="0.2"/>
    <row r="58904" x14ac:dyDescent="0.2"/>
    <row r="58905" x14ac:dyDescent="0.2"/>
    <row r="58906" x14ac:dyDescent="0.2"/>
    <row r="58907" x14ac:dyDescent="0.2"/>
    <row r="58908" x14ac:dyDescent="0.2"/>
    <row r="58909" x14ac:dyDescent="0.2"/>
    <row r="58910" x14ac:dyDescent="0.2"/>
    <row r="58911" x14ac:dyDescent="0.2"/>
    <row r="58912" x14ac:dyDescent="0.2"/>
    <row r="58913" x14ac:dyDescent="0.2"/>
    <row r="58914" x14ac:dyDescent="0.2"/>
    <row r="58915" x14ac:dyDescent="0.2"/>
    <row r="58916" x14ac:dyDescent="0.2"/>
    <row r="58917" x14ac:dyDescent="0.2"/>
    <row r="58918" x14ac:dyDescent="0.2"/>
    <row r="58919" x14ac:dyDescent="0.2"/>
    <row r="58920" x14ac:dyDescent="0.2"/>
    <row r="58921" x14ac:dyDescent="0.2"/>
    <row r="58922" x14ac:dyDescent="0.2"/>
    <row r="58923" x14ac:dyDescent="0.2"/>
    <row r="58924" x14ac:dyDescent="0.2"/>
    <row r="58925" x14ac:dyDescent="0.2"/>
    <row r="58926" x14ac:dyDescent="0.2"/>
    <row r="58927" x14ac:dyDescent="0.2"/>
    <row r="58928" x14ac:dyDescent="0.2"/>
    <row r="58929" x14ac:dyDescent="0.2"/>
    <row r="58930" x14ac:dyDescent="0.2"/>
    <row r="58931" x14ac:dyDescent="0.2"/>
    <row r="58932" x14ac:dyDescent="0.2"/>
    <row r="58933" x14ac:dyDescent="0.2"/>
    <row r="58934" x14ac:dyDescent="0.2"/>
    <row r="58935" x14ac:dyDescent="0.2"/>
    <row r="58936" x14ac:dyDescent="0.2"/>
    <row r="58937" x14ac:dyDescent="0.2"/>
    <row r="58938" x14ac:dyDescent="0.2"/>
    <row r="58939" x14ac:dyDescent="0.2"/>
    <row r="58940" x14ac:dyDescent="0.2"/>
    <row r="58941" x14ac:dyDescent="0.2"/>
    <row r="58942" x14ac:dyDescent="0.2"/>
    <row r="58943" x14ac:dyDescent="0.2"/>
    <row r="58944" x14ac:dyDescent="0.2"/>
    <row r="58945" x14ac:dyDescent="0.2"/>
    <row r="58946" x14ac:dyDescent="0.2"/>
    <row r="58947" x14ac:dyDescent="0.2"/>
    <row r="58948" x14ac:dyDescent="0.2"/>
    <row r="58949" x14ac:dyDescent="0.2"/>
    <row r="58950" x14ac:dyDescent="0.2"/>
    <row r="58951" x14ac:dyDescent="0.2"/>
    <row r="58952" x14ac:dyDescent="0.2"/>
    <row r="58953" x14ac:dyDescent="0.2"/>
    <row r="58954" x14ac:dyDescent="0.2"/>
    <row r="58955" x14ac:dyDescent="0.2"/>
    <row r="58956" x14ac:dyDescent="0.2"/>
    <row r="58957" x14ac:dyDescent="0.2"/>
    <row r="58958" x14ac:dyDescent="0.2"/>
    <row r="58959" x14ac:dyDescent="0.2"/>
    <row r="58960" x14ac:dyDescent="0.2"/>
    <row r="58961" x14ac:dyDescent="0.2"/>
    <row r="58962" x14ac:dyDescent="0.2"/>
    <row r="58963" x14ac:dyDescent="0.2"/>
    <row r="58964" x14ac:dyDescent="0.2"/>
    <row r="58965" x14ac:dyDescent="0.2"/>
    <row r="58966" x14ac:dyDescent="0.2"/>
    <row r="58967" x14ac:dyDescent="0.2"/>
    <row r="58968" x14ac:dyDescent="0.2"/>
    <row r="58969" x14ac:dyDescent="0.2"/>
    <row r="58970" x14ac:dyDescent="0.2"/>
    <row r="58971" x14ac:dyDescent="0.2"/>
    <row r="58972" x14ac:dyDescent="0.2"/>
    <row r="58973" x14ac:dyDescent="0.2"/>
    <row r="58974" x14ac:dyDescent="0.2"/>
    <row r="58975" x14ac:dyDescent="0.2"/>
    <row r="58976" x14ac:dyDescent="0.2"/>
    <row r="58977" x14ac:dyDescent="0.2"/>
    <row r="58978" x14ac:dyDescent="0.2"/>
    <row r="58979" x14ac:dyDescent="0.2"/>
    <row r="58980" x14ac:dyDescent="0.2"/>
    <row r="58981" x14ac:dyDescent="0.2"/>
    <row r="58982" x14ac:dyDescent="0.2"/>
    <row r="58983" x14ac:dyDescent="0.2"/>
    <row r="58984" x14ac:dyDescent="0.2"/>
    <row r="58985" x14ac:dyDescent="0.2"/>
    <row r="58986" x14ac:dyDescent="0.2"/>
    <row r="58987" x14ac:dyDescent="0.2"/>
    <row r="58988" x14ac:dyDescent="0.2"/>
    <row r="58989" x14ac:dyDescent="0.2"/>
    <row r="58990" x14ac:dyDescent="0.2"/>
    <row r="58991" x14ac:dyDescent="0.2"/>
    <row r="58992" x14ac:dyDescent="0.2"/>
    <row r="58993" x14ac:dyDescent="0.2"/>
    <row r="58994" x14ac:dyDescent="0.2"/>
    <row r="58995" x14ac:dyDescent="0.2"/>
    <row r="58996" x14ac:dyDescent="0.2"/>
    <row r="58997" x14ac:dyDescent="0.2"/>
    <row r="58998" x14ac:dyDescent="0.2"/>
    <row r="58999" x14ac:dyDescent="0.2"/>
    <row r="59000" x14ac:dyDescent="0.2"/>
    <row r="59001" x14ac:dyDescent="0.2"/>
    <row r="59002" x14ac:dyDescent="0.2"/>
    <row r="59003" x14ac:dyDescent="0.2"/>
    <row r="59004" x14ac:dyDescent="0.2"/>
    <row r="59005" x14ac:dyDescent="0.2"/>
    <row r="59006" x14ac:dyDescent="0.2"/>
    <row r="59007" x14ac:dyDescent="0.2"/>
    <row r="59008" x14ac:dyDescent="0.2"/>
    <row r="59009" x14ac:dyDescent="0.2"/>
    <row r="59010" x14ac:dyDescent="0.2"/>
    <row r="59011" x14ac:dyDescent="0.2"/>
    <row r="59012" x14ac:dyDescent="0.2"/>
    <row r="59013" x14ac:dyDescent="0.2"/>
    <row r="59014" x14ac:dyDescent="0.2"/>
    <row r="59015" x14ac:dyDescent="0.2"/>
    <row r="59016" x14ac:dyDescent="0.2"/>
    <row r="59017" x14ac:dyDescent="0.2"/>
    <row r="59018" x14ac:dyDescent="0.2"/>
    <row r="59019" x14ac:dyDescent="0.2"/>
    <row r="59020" x14ac:dyDescent="0.2"/>
    <row r="59021" x14ac:dyDescent="0.2"/>
    <row r="59022" x14ac:dyDescent="0.2"/>
    <row r="59023" x14ac:dyDescent="0.2"/>
    <row r="59024" x14ac:dyDescent="0.2"/>
    <row r="59025" x14ac:dyDescent="0.2"/>
    <row r="59026" x14ac:dyDescent="0.2"/>
    <row r="59027" x14ac:dyDescent="0.2"/>
    <row r="59028" x14ac:dyDescent="0.2"/>
    <row r="59029" x14ac:dyDescent="0.2"/>
    <row r="59030" x14ac:dyDescent="0.2"/>
    <row r="59031" x14ac:dyDescent="0.2"/>
    <row r="59032" x14ac:dyDescent="0.2"/>
    <row r="59033" x14ac:dyDescent="0.2"/>
    <row r="59034" x14ac:dyDescent="0.2"/>
    <row r="59035" x14ac:dyDescent="0.2"/>
    <row r="59036" x14ac:dyDescent="0.2"/>
    <row r="59037" x14ac:dyDescent="0.2"/>
    <row r="59038" x14ac:dyDescent="0.2"/>
    <row r="59039" x14ac:dyDescent="0.2"/>
    <row r="59040" x14ac:dyDescent="0.2"/>
    <row r="59041" x14ac:dyDescent="0.2"/>
    <row r="59042" x14ac:dyDescent="0.2"/>
    <row r="59043" x14ac:dyDescent="0.2"/>
    <row r="59044" x14ac:dyDescent="0.2"/>
    <row r="59045" x14ac:dyDescent="0.2"/>
    <row r="59046" x14ac:dyDescent="0.2"/>
    <row r="59047" x14ac:dyDescent="0.2"/>
    <row r="59048" x14ac:dyDescent="0.2"/>
    <row r="59049" x14ac:dyDescent="0.2"/>
    <row r="59050" x14ac:dyDescent="0.2"/>
    <row r="59051" x14ac:dyDescent="0.2"/>
    <row r="59052" x14ac:dyDescent="0.2"/>
    <row r="59053" x14ac:dyDescent="0.2"/>
    <row r="59054" x14ac:dyDescent="0.2"/>
    <row r="59055" x14ac:dyDescent="0.2"/>
    <row r="59056" x14ac:dyDescent="0.2"/>
    <row r="59057" x14ac:dyDescent="0.2"/>
    <row r="59058" x14ac:dyDescent="0.2"/>
    <row r="59059" x14ac:dyDescent="0.2"/>
    <row r="59060" x14ac:dyDescent="0.2"/>
    <row r="59061" x14ac:dyDescent="0.2"/>
    <row r="59062" x14ac:dyDescent="0.2"/>
    <row r="59063" x14ac:dyDescent="0.2"/>
    <row r="59064" x14ac:dyDescent="0.2"/>
    <row r="59065" x14ac:dyDescent="0.2"/>
    <row r="59066" x14ac:dyDescent="0.2"/>
    <row r="59067" x14ac:dyDescent="0.2"/>
    <row r="59068" x14ac:dyDescent="0.2"/>
    <row r="59069" x14ac:dyDescent="0.2"/>
    <row r="59070" x14ac:dyDescent="0.2"/>
    <row r="59071" x14ac:dyDescent="0.2"/>
    <row r="59072" x14ac:dyDescent="0.2"/>
    <row r="59073" x14ac:dyDescent="0.2"/>
    <row r="59074" x14ac:dyDescent="0.2"/>
    <row r="59075" x14ac:dyDescent="0.2"/>
    <row r="59076" x14ac:dyDescent="0.2"/>
    <row r="59077" x14ac:dyDescent="0.2"/>
    <row r="59078" x14ac:dyDescent="0.2"/>
    <row r="59079" x14ac:dyDescent="0.2"/>
    <row r="59080" x14ac:dyDescent="0.2"/>
    <row r="59081" x14ac:dyDescent="0.2"/>
    <row r="59082" x14ac:dyDescent="0.2"/>
    <row r="59083" x14ac:dyDescent="0.2"/>
    <row r="59084" x14ac:dyDescent="0.2"/>
    <row r="59085" x14ac:dyDescent="0.2"/>
    <row r="59086" x14ac:dyDescent="0.2"/>
    <row r="59087" x14ac:dyDescent="0.2"/>
    <row r="59088" x14ac:dyDescent="0.2"/>
    <row r="59089" x14ac:dyDescent="0.2"/>
    <row r="59090" x14ac:dyDescent="0.2"/>
    <row r="59091" x14ac:dyDescent="0.2"/>
    <row r="59092" x14ac:dyDescent="0.2"/>
    <row r="59093" x14ac:dyDescent="0.2"/>
    <row r="59094" x14ac:dyDescent="0.2"/>
    <row r="59095" x14ac:dyDescent="0.2"/>
    <row r="59096" x14ac:dyDescent="0.2"/>
    <row r="59097" x14ac:dyDescent="0.2"/>
    <row r="59098" x14ac:dyDescent="0.2"/>
    <row r="59099" x14ac:dyDescent="0.2"/>
    <row r="59100" x14ac:dyDescent="0.2"/>
    <row r="59101" x14ac:dyDescent="0.2"/>
    <row r="59102" x14ac:dyDescent="0.2"/>
    <row r="59103" x14ac:dyDescent="0.2"/>
    <row r="59104" x14ac:dyDescent="0.2"/>
    <row r="59105" x14ac:dyDescent="0.2"/>
    <row r="59106" x14ac:dyDescent="0.2"/>
    <row r="59107" x14ac:dyDescent="0.2"/>
    <row r="59108" x14ac:dyDescent="0.2"/>
    <row r="59109" x14ac:dyDescent="0.2"/>
    <row r="59110" x14ac:dyDescent="0.2"/>
    <row r="59111" x14ac:dyDescent="0.2"/>
    <row r="59112" x14ac:dyDescent="0.2"/>
    <row r="59113" x14ac:dyDescent="0.2"/>
    <row r="59114" x14ac:dyDescent="0.2"/>
    <row r="59115" x14ac:dyDescent="0.2"/>
    <row r="59116" x14ac:dyDescent="0.2"/>
    <row r="59117" x14ac:dyDescent="0.2"/>
    <row r="59118" x14ac:dyDescent="0.2"/>
    <row r="59119" x14ac:dyDescent="0.2"/>
    <row r="59120" x14ac:dyDescent="0.2"/>
    <row r="59121" x14ac:dyDescent="0.2"/>
    <row r="59122" x14ac:dyDescent="0.2"/>
    <row r="59123" x14ac:dyDescent="0.2"/>
    <row r="59124" x14ac:dyDescent="0.2"/>
    <row r="59125" x14ac:dyDescent="0.2"/>
    <row r="59126" x14ac:dyDescent="0.2"/>
    <row r="59127" x14ac:dyDescent="0.2"/>
    <row r="59128" x14ac:dyDescent="0.2"/>
    <row r="59129" x14ac:dyDescent="0.2"/>
    <row r="59130" x14ac:dyDescent="0.2"/>
    <row r="59131" x14ac:dyDescent="0.2"/>
    <row r="59132" x14ac:dyDescent="0.2"/>
    <row r="59133" x14ac:dyDescent="0.2"/>
    <row r="59134" x14ac:dyDescent="0.2"/>
    <row r="59135" x14ac:dyDescent="0.2"/>
    <row r="59136" x14ac:dyDescent="0.2"/>
    <row r="59137" x14ac:dyDescent="0.2"/>
    <row r="59138" x14ac:dyDescent="0.2"/>
    <row r="59139" x14ac:dyDescent="0.2"/>
    <row r="59140" x14ac:dyDescent="0.2"/>
    <row r="59141" x14ac:dyDescent="0.2"/>
    <row r="59142" x14ac:dyDescent="0.2"/>
    <row r="59143" x14ac:dyDescent="0.2"/>
    <row r="59144" x14ac:dyDescent="0.2"/>
    <row r="59145" x14ac:dyDescent="0.2"/>
    <row r="59146" x14ac:dyDescent="0.2"/>
    <row r="59147" x14ac:dyDescent="0.2"/>
    <row r="59148" x14ac:dyDescent="0.2"/>
    <row r="59149" x14ac:dyDescent="0.2"/>
    <row r="59150" x14ac:dyDescent="0.2"/>
    <row r="59151" x14ac:dyDescent="0.2"/>
    <row r="59152" x14ac:dyDescent="0.2"/>
    <row r="59153" x14ac:dyDescent="0.2"/>
    <row r="59154" x14ac:dyDescent="0.2"/>
    <row r="59155" x14ac:dyDescent="0.2"/>
    <row r="59156" x14ac:dyDescent="0.2"/>
    <row r="59157" x14ac:dyDescent="0.2"/>
    <row r="59158" x14ac:dyDescent="0.2"/>
    <row r="59159" x14ac:dyDescent="0.2"/>
    <row r="59160" x14ac:dyDescent="0.2"/>
    <row r="59161" x14ac:dyDescent="0.2"/>
    <row r="59162" x14ac:dyDescent="0.2"/>
    <row r="59163" x14ac:dyDescent="0.2"/>
    <row r="59164" x14ac:dyDescent="0.2"/>
    <row r="59165" x14ac:dyDescent="0.2"/>
    <row r="59166" x14ac:dyDescent="0.2"/>
    <row r="59167" x14ac:dyDescent="0.2"/>
    <row r="59168" x14ac:dyDescent="0.2"/>
    <row r="59169" x14ac:dyDescent="0.2"/>
    <row r="59170" x14ac:dyDescent="0.2"/>
    <row r="59171" x14ac:dyDescent="0.2"/>
    <row r="59172" x14ac:dyDescent="0.2"/>
    <row r="59173" x14ac:dyDescent="0.2"/>
    <row r="59174" x14ac:dyDescent="0.2"/>
    <row r="59175" x14ac:dyDescent="0.2"/>
    <row r="59176" x14ac:dyDescent="0.2"/>
    <row r="59177" x14ac:dyDescent="0.2"/>
    <row r="59178" x14ac:dyDescent="0.2"/>
    <row r="59179" x14ac:dyDescent="0.2"/>
    <row r="59180" x14ac:dyDescent="0.2"/>
    <row r="59181" x14ac:dyDescent="0.2"/>
    <row r="59182" x14ac:dyDescent="0.2"/>
    <row r="59183" x14ac:dyDescent="0.2"/>
    <row r="59184" x14ac:dyDescent="0.2"/>
    <row r="59185" x14ac:dyDescent="0.2"/>
    <row r="59186" x14ac:dyDescent="0.2"/>
    <row r="59187" x14ac:dyDescent="0.2"/>
    <row r="59188" x14ac:dyDescent="0.2"/>
    <row r="59189" x14ac:dyDescent="0.2"/>
    <row r="59190" x14ac:dyDescent="0.2"/>
    <row r="59191" x14ac:dyDescent="0.2"/>
    <row r="59192" x14ac:dyDescent="0.2"/>
    <row r="59193" x14ac:dyDescent="0.2"/>
    <row r="59194" x14ac:dyDescent="0.2"/>
    <row r="59195" x14ac:dyDescent="0.2"/>
    <row r="59196" x14ac:dyDescent="0.2"/>
    <row r="59197" x14ac:dyDescent="0.2"/>
    <row r="59198" x14ac:dyDescent="0.2"/>
    <row r="59199" x14ac:dyDescent="0.2"/>
    <row r="59200" x14ac:dyDescent="0.2"/>
    <row r="59201" x14ac:dyDescent="0.2"/>
    <row r="59202" x14ac:dyDescent="0.2"/>
    <row r="59203" x14ac:dyDescent="0.2"/>
    <row r="59204" x14ac:dyDescent="0.2"/>
    <row r="59205" x14ac:dyDescent="0.2"/>
    <row r="59206" x14ac:dyDescent="0.2"/>
    <row r="59207" x14ac:dyDescent="0.2"/>
    <row r="59208" x14ac:dyDescent="0.2"/>
    <row r="59209" x14ac:dyDescent="0.2"/>
    <row r="59210" x14ac:dyDescent="0.2"/>
    <row r="59211" x14ac:dyDescent="0.2"/>
    <row r="59212" x14ac:dyDescent="0.2"/>
    <row r="59213" x14ac:dyDescent="0.2"/>
    <row r="59214" x14ac:dyDescent="0.2"/>
    <row r="59215" x14ac:dyDescent="0.2"/>
    <row r="59216" x14ac:dyDescent="0.2"/>
    <row r="59217" x14ac:dyDescent="0.2"/>
    <row r="59218" x14ac:dyDescent="0.2"/>
    <row r="59219" x14ac:dyDescent="0.2"/>
    <row r="59220" x14ac:dyDescent="0.2"/>
    <row r="59221" x14ac:dyDescent="0.2"/>
    <row r="59222" x14ac:dyDescent="0.2"/>
    <row r="59223" x14ac:dyDescent="0.2"/>
    <row r="59224" x14ac:dyDescent="0.2"/>
    <row r="59225" x14ac:dyDescent="0.2"/>
    <row r="59226" x14ac:dyDescent="0.2"/>
    <row r="59227" x14ac:dyDescent="0.2"/>
    <row r="59228" x14ac:dyDescent="0.2"/>
    <row r="59229" x14ac:dyDescent="0.2"/>
    <row r="59230" x14ac:dyDescent="0.2"/>
    <row r="59231" x14ac:dyDescent="0.2"/>
    <row r="59232" x14ac:dyDescent="0.2"/>
    <row r="59233" x14ac:dyDescent="0.2"/>
    <row r="59234" x14ac:dyDescent="0.2"/>
    <row r="59235" x14ac:dyDescent="0.2"/>
    <row r="59236" x14ac:dyDescent="0.2"/>
    <row r="59237" x14ac:dyDescent="0.2"/>
    <row r="59238" x14ac:dyDescent="0.2"/>
    <row r="59239" x14ac:dyDescent="0.2"/>
    <row r="59240" x14ac:dyDescent="0.2"/>
    <row r="59241" x14ac:dyDescent="0.2"/>
    <row r="59242" x14ac:dyDescent="0.2"/>
    <row r="59243" x14ac:dyDescent="0.2"/>
    <row r="59244" x14ac:dyDescent="0.2"/>
    <row r="59245" x14ac:dyDescent="0.2"/>
    <row r="59246" x14ac:dyDescent="0.2"/>
    <row r="59247" x14ac:dyDescent="0.2"/>
    <row r="59248" x14ac:dyDescent="0.2"/>
    <row r="59249" x14ac:dyDescent="0.2"/>
    <row r="59250" x14ac:dyDescent="0.2"/>
    <row r="59251" x14ac:dyDescent="0.2"/>
    <row r="59252" x14ac:dyDescent="0.2"/>
    <row r="59253" x14ac:dyDescent="0.2"/>
    <row r="59254" x14ac:dyDescent="0.2"/>
    <row r="59255" x14ac:dyDescent="0.2"/>
    <row r="59256" x14ac:dyDescent="0.2"/>
    <row r="59257" x14ac:dyDescent="0.2"/>
    <row r="59258" x14ac:dyDescent="0.2"/>
    <row r="59259" x14ac:dyDescent="0.2"/>
    <row r="59260" x14ac:dyDescent="0.2"/>
    <row r="59261" x14ac:dyDescent="0.2"/>
    <row r="59262" x14ac:dyDescent="0.2"/>
    <row r="59263" x14ac:dyDescent="0.2"/>
    <row r="59264" x14ac:dyDescent="0.2"/>
    <row r="59265" x14ac:dyDescent="0.2"/>
    <row r="59266" x14ac:dyDescent="0.2"/>
    <row r="59267" x14ac:dyDescent="0.2"/>
    <row r="59268" x14ac:dyDescent="0.2"/>
    <row r="59269" x14ac:dyDescent="0.2"/>
    <row r="59270" x14ac:dyDescent="0.2"/>
    <row r="59271" x14ac:dyDescent="0.2"/>
    <row r="59272" x14ac:dyDescent="0.2"/>
    <row r="59273" x14ac:dyDescent="0.2"/>
    <row r="59274" x14ac:dyDescent="0.2"/>
    <row r="59275" x14ac:dyDescent="0.2"/>
    <row r="59276" x14ac:dyDescent="0.2"/>
    <row r="59277" x14ac:dyDescent="0.2"/>
    <row r="59278" x14ac:dyDescent="0.2"/>
    <row r="59279" x14ac:dyDescent="0.2"/>
    <row r="59280" x14ac:dyDescent="0.2"/>
    <row r="59281" x14ac:dyDescent="0.2"/>
    <row r="59282" x14ac:dyDescent="0.2"/>
    <row r="59283" x14ac:dyDescent="0.2"/>
    <row r="59284" x14ac:dyDescent="0.2"/>
    <row r="59285" x14ac:dyDescent="0.2"/>
    <row r="59286" x14ac:dyDescent="0.2"/>
    <row r="59287" x14ac:dyDescent="0.2"/>
    <row r="59288" x14ac:dyDescent="0.2"/>
    <row r="59289" x14ac:dyDescent="0.2"/>
    <row r="59290" x14ac:dyDescent="0.2"/>
    <row r="59291" x14ac:dyDescent="0.2"/>
    <row r="59292" x14ac:dyDescent="0.2"/>
    <row r="59293" x14ac:dyDescent="0.2"/>
    <row r="59294" x14ac:dyDescent="0.2"/>
    <row r="59295" x14ac:dyDescent="0.2"/>
    <row r="59296" x14ac:dyDescent="0.2"/>
    <row r="59297" x14ac:dyDescent="0.2"/>
    <row r="59298" x14ac:dyDescent="0.2"/>
    <row r="59299" x14ac:dyDescent="0.2"/>
    <row r="59300" x14ac:dyDescent="0.2"/>
    <row r="59301" x14ac:dyDescent="0.2"/>
    <row r="59302" x14ac:dyDescent="0.2"/>
    <row r="59303" x14ac:dyDescent="0.2"/>
    <row r="59304" x14ac:dyDescent="0.2"/>
    <row r="59305" x14ac:dyDescent="0.2"/>
    <row r="59306" x14ac:dyDescent="0.2"/>
    <row r="59307" x14ac:dyDescent="0.2"/>
    <row r="59308" x14ac:dyDescent="0.2"/>
    <row r="59309" x14ac:dyDescent="0.2"/>
    <row r="59310" x14ac:dyDescent="0.2"/>
    <row r="59311" x14ac:dyDescent="0.2"/>
    <row r="59312" x14ac:dyDescent="0.2"/>
    <row r="59313" x14ac:dyDescent="0.2"/>
    <row r="59314" x14ac:dyDescent="0.2"/>
    <row r="59315" x14ac:dyDescent="0.2"/>
    <row r="59316" x14ac:dyDescent="0.2"/>
    <row r="59317" x14ac:dyDescent="0.2"/>
    <row r="59318" x14ac:dyDescent="0.2"/>
    <row r="59319" x14ac:dyDescent="0.2"/>
    <row r="59320" x14ac:dyDescent="0.2"/>
    <row r="59321" x14ac:dyDescent="0.2"/>
    <row r="59322" x14ac:dyDescent="0.2"/>
    <row r="59323" x14ac:dyDescent="0.2"/>
    <row r="59324" x14ac:dyDescent="0.2"/>
    <row r="59325" x14ac:dyDescent="0.2"/>
    <row r="59326" x14ac:dyDescent="0.2"/>
    <row r="59327" x14ac:dyDescent="0.2"/>
    <row r="59328" x14ac:dyDescent="0.2"/>
    <row r="59329" x14ac:dyDescent="0.2"/>
    <row r="59330" x14ac:dyDescent="0.2"/>
    <row r="59331" x14ac:dyDescent="0.2"/>
    <row r="59332" x14ac:dyDescent="0.2"/>
    <row r="59333" x14ac:dyDescent="0.2"/>
    <row r="59334" x14ac:dyDescent="0.2"/>
    <row r="59335" x14ac:dyDescent="0.2"/>
    <row r="59336" x14ac:dyDescent="0.2"/>
    <row r="59337" x14ac:dyDescent="0.2"/>
    <row r="59338" x14ac:dyDescent="0.2"/>
    <row r="59339" x14ac:dyDescent="0.2"/>
    <row r="59340" x14ac:dyDescent="0.2"/>
    <row r="59341" x14ac:dyDescent="0.2"/>
    <row r="59342" x14ac:dyDescent="0.2"/>
    <row r="59343" x14ac:dyDescent="0.2"/>
    <row r="59344" x14ac:dyDescent="0.2"/>
    <row r="59345" x14ac:dyDescent="0.2"/>
    <row r="59346" x14ac:dyDescent="0.2"/>
    <row r="59347" x14ac:dyDescent="0.2"/>
    <row r="59348" x14ac:dyDescent="0.2"/>
    <row r="59349" x14ac:dyDescent="0.2"/>
    <row r="59350" x14ac:dyDescent="0.2"/>
    <row r="59351" x14ac:dyDescent="0.2"/>
    <row r="59352" x14ac:dyDescent="0.2"/>
    <row r="59353" x14ac:dyDescent="0.2"/>
    <row r="59354" x14ac:dyDescent="0.2"/>
    <row r="59355" x14ac:dyDescent="0.2"/>
    <row r="59356" x14ac:dyDescent="0.2"/>
    <row r="59357" x14ac:dyDescent="0.2"/>
    <row r="59358" x14ac:dyDescent="0.2"/>
    <row r="59359" x14ac:dyDescent="0.2"/>
    <row r="59360" x14ac:dyDescent="0.2"/>
    <row r="59361" x14ac:dyDescent="0.2"/>
    <row r="59362" x14ac:dyDescent="0.2"/>
    <row r="59363" x14ac:dyDescent="0.2"/>
    <row r="59364" x14ac:dyDescent="0.2"/>
    <row r="59365" x14ac:dyDescent="0.2"/>
    <row r="59366" x14ac:dyDescent="0.2"/>
    <row r="59367" x14ac:dyDescent="0.2"/>
    <row r="59368" x14ac:dyDescent="0.2"/>
    <row r="59369" x14ac:dyDescent="0.2"/>
    <row r="59370" x14ac:dyDescent="0.2"/>
    <row r="59371" x14ac:dyDescent="0.2"/>
    <row r="59372" x14ac:dyDescent="0.2"/>
    <row r="59373" x14ac:dyDescent="0.2"/>
    <row r="59374" x14ac:dyDescent="0.2"/>
    <row r="59375" x14ac:dyDescent="0.2"/>
    <row r="59376" x14ac:dyDescent="0.2"/>
    <row r="59377" x14ac:dyDescent="0.2"/>
    <row r="59378" x14ac:dyDescent="0.2"/>
    <row r="59379" x14ac:dyDescent="0.2"/>
    <row r="59380" x14ac:dyDescent="0.2"/>
    <row r="59381" x14ac:dyDescent="0.2"/>
    <row r="59382" x14ac:dyDescent="0.2"/>
    <row r="59383" x14ac:dyDescent="0.2"/>
    <row r="59384" x14ac:dyDescent="0.2"/>
    <row r="59385" x14ac:dyDescent="0.2"/>
    <row r="59386" x14ac:dyDescent="0.2"/>
    <row r="59387" x14ac:dyDescent="0.2"/>
    <row r="59388" x14ac:dyDescent="0.2"/>
    <row r="59389" x14ac:dyDescent="0.2"/>
    <row r="59390" x14ac:dyDescent="0.2"/>
    <row r="59391" x14ac:dyDescent="0.2"/>
    <row r="59392" x14ac:dyDescent="0.2"/>
    <row r="59393" x14ac:dyDescent="0.2"/>
    <row r="59394" x14ac:dyDescent="0.2"/>
    <row r="59395" x14ac:dyDescent="0.2"/>
    <row r="59396" x14ac:dyDescent="0.2"/>
    <row r="59397" x14ac:dyDescent="0.2"/>
    <row r="59398" x14ac:dyDescent="0.2"/>
    <row r="59399" x14ac:dyDescent="0.2"/>
    <row r="59400" x14ac:dyDescent="0.2"/>
    <row r="59401" x14ac:dyDescent="0.2"/>
    <row r="59402" x14ac:dyDescent="0.2"/>
    <row r="59403" x14ac:dyDescent="0.2"/>
    <row r="59404" x14ac:dyDescent="0.2"/>
    <row r="59405" x14ac:dyDescent="0.2"/>
    <row r="59406" x14ac:dyDescent="0.2"/>
    <row r="59407" x14ac:dyDescent="0.2"/>
    <row r="59408" x14ac:dyDescent="0.2"/>
    <row r="59409" x14ac:dyDescent="0.2"/>
    <row r="59410" x14ac:dyDescent="0.2"/>
    <row r="59411" x14ac:dyDescent="0.2"/>
    <row r="59412" x14ac:dyDescent="0.2"/>
    <row r="59413" x14ac:dyDescent="0.2"/>
    <row r="59414" x14ac:dyDescent="0.2"/>
    <row r="59415" x14ac:dyDescent="0.2"/>
    <row r="59416" x14ac:dyDescent="0.2"/>
    <row r="59417" x14ac:dyDescent="0.2"/>
    <row r="59418" x14ac:dyDescent="0.2"/>
    <row r="59419" x14ac:dyDescent="0.2"/>
    <row r="59420" x14ac:dyDescent="0.2"/>
    <row r="59421" x14ac:dyDescent="0.2"/>
    <row r="59422" x14ac:dyDescent="0.2"/>
    <row r="59423" x14ac:dyDescent="0.2"/>
    <row r="59424" x14ac:dyDescent="0.2"/>
    <row r="59425" x14ac:dyDescent="0.2"/>
    <row r="59426" x14ac:dyDescent="0.2"/>
    <row r="59427" x14ac:dyDescent="0.2"/>
    <row r="59428" x14ac:dyDescent="0.2"/>
    <row r="59429" x14ac:dyDescent="0.2"/>
    <row r="59430" x14ac:dyDescent="0.2"/>
    <row r="59431" x14ac:dyDescent="0.2"/>
    <row r="59432" x14ac:dyDescent="0.2"/>
    <row r="59433" x14ac:dyDescent="0.2"/>
    <row r="59434" x14ac:dyDescent="0.2"/>
    <row r="59435" x14ac:dyDescent="0.2"/>
    <row r="59436" x14ac:dyDescent="0.2"/>
    <row r="59437" x14ac:dyDescent="0.2"/>
    <row r="59438" x14ac:dyDescent="0.2"/>
    <row r="59439" x14ac:dyDescent="0.2"/>
    <row r="59440" x14ac:dyDescent="0.2"/>
    <row r="59441" x14ac:dyDescent="0.2"/>
    <row r="59442" x14ac:dyDescent="0.2"/>
    <row r="59443" x14ac:dyDescent="0.2"/>
    <row r="59444" x14ac:dyDescent="0.2"/>
    <row r="59445" x14ac:dyDescent="0.2"/>
    <row r="59446" x14ac:dyDescent="0.2"/>
    <row r="59447" x14ac:dyDescent="0.2"/>
    <row r="59448" x14ac:dyDescent="0.2"/>
    <row r="59449" x14ac:dyDescent="0.2"/>
    <row r="59450" x14ac:dyDescent="0.2"/>
    <row r="59451" x14ac:dyDescent="0.2"/>
    <row r="59452" x14ac:dyDescent="0.2"/>
    <row r="59453" x14ac:dyDescent="0.2"/>
    <row r="59454" x14ac:dyDescent="0.2"/>
    <row r="59455" x14ac:dyDescent="0.2"/>
    <row r="59456" x14ac:dyDescent="0.2"/>
    <row r="59457" x14ac:dyDescent="0.2"/>
    <row r="59458" x14ac:dyDescent="0.2"/>
    <row r="59459" x14ac:dyDescent="0.2"/>
    <row r="59460" x14ac:dyDescent="0.2"/>
    <row r="59461" x14ac:dyDescent="0.2"/>
    <row r="59462" x14ac:dyDescent="0.2"/>
    <row r="59463" x14ac:dyDescent="0.2"/>
    <row r="59464" x14ac:dyDescent="0.2"/>
    <row r="59465" x14ac:dyDescent="0.2"/>
    <row r="59466" x14ac:dyDescent="0.2"/>
    <row r="59467" x14ac:dyDescent="0.2"/>
    <row r="59468" x14ac:dyDescent="0.2"/>
    <row r="59469" x14ac:dyDescent="0.2"/>
    <row r="59470" x14ac:dyDescent="0.2"/>
    <row r="59471" x14ac:dyDescent="0.2"/>
    <row r="59472" x14ac:dyDescent="0.2"/>
    <row r="59473" x14ac:dyDescent="0.2"/>
    <row r="59474" x14ac:dyDescent="0.2"/>
    <row r="59475" x14ac:dyDescent="0.2"/>
    <row r="59476" x14ac:dyDescent="0.2"/>
    <row r="59477" x14ac:dyDescent="0.2"/>
    <row r="59478" x14ac:dyDescent="0.2"/>
    <row r="59479" x14ac:dyDescent="0.2"/>
    <row r="59480" x14ac:dyDescent="0.2"/>
    <row r="59481" x14ac:dyDescent="0.2"/>
    <row r="59482" x14ac:dyDescent="0.2"/>
    <row r="59483" x14ac:dyDescent="0.2"/>
    <row r="59484" x14ac:dyDescent="0.2"/>
    <row r="59485" x14ac:dyDescent="0.2"/>
    <row r="59486" x14ac:dyDescent="0.2"/>
    <row r="59487" x14ac:dyDescent="0.2"/>
    <row r="59488" x14ac:dyDescent="0.2"/>
    <row r="59489" x14ac:dyDescent="0.2"/>
    <row r="59490" x14ac:dyDescent="0.2"/>
    <row r="59491" x14ac:dyDescent="0.2"/>
    <row r="59492" x14ac:dyDescent="0.2"/>
    <row r="59493" x14ac:dyDescent="0.2"/>
    <row r="59494" x14ac:dyDescent="0.2"/>
    <row r="59495" x14ac:dyDescent="0.2"/>
    <row r="59496" x14ac:dyDescent="0.2"/>
    <row r="59497" x14ac:dyDescent="0.2"/>
    <row r="59498" x14ac:dyDescent="0.2"/>
    <row r="59499" x14ac:dyDescent="0.2"/>
    <row r="59500" x14ac:dyDescent="0.2"/>
    <row r="59501" x14ac:dyDescent="0.2"/>
    <row r="59502" x14ac:dyDescent="0.2"/>
    <row r="59503" x14ac:dyDescent="0.2"/>
    <row r="59504" x14ac:dyDescent="0.2"/>
    <row r="59505" x14ac:dyDescent="0.2"/>
    <row r="59506" x14ac:dyDescent="0.2"/>
    <row r="59507" x14ac:dyDescent="0.2"/>
    <row r="59508" x14ac:dyDescent="0.2"/>
    <row r="59509" x14ac:dyDescent="0.2"/>
    <row r="59510" x14ac:dyDescent="0.2"/>
    <row r="59511" x14ac:dyDescent="0.2"/>
    <row r="59512" x14ac:dyDescent="0.2"/>
    <row r="59513" x14ac:dyDescent="0.2"/>
    <row r="59514" x14ac:dyDescent="0.2"/>
    <row r="59515" x14ac:dyDescent="0.2"/>
    <row r="59516" x14ac:dyDescent="0.2"/>
    <row r="59517" x14ac:dyDescent="0.2"/>
    <row r="59518" x14ac:dyDescent="0.2"/>
    <row r="59519" x14ac:dyDescent="0.2"/>
    <row r="59520" x14ac:dyDescent="0.2"/>
    <row r="59521" x14ac:dyDescent="0.2"/>
    <row r="59522" x14ac:dyDescent="0.2"/>
    <row r="59523" x14ac:dyDescent="0.2"/>
    <row r="59524" x14ac:dyDescent="0.2"/>
    <row r="59525" x14ac:dyDescent="0.2"/>
    <row r="59526" x14ac:dyDescent="0.2"/>
    <row r="59527" x14ac:dyDescent="0.2"/>
    <row r="59528" x14ac:dyDescent="0.2"/>
    <row r="59529" x14ac:dyDescent="0.2"/>
    <row r="59530" x14ac:dyDescent="0.2"/>
    <row r="59531" x14ac:dyDescent="0.2"/>
    <row r="59532" x14ac:dyDescent="0.2"/>
    <row r="59533" x14ac:dyDescent="0.2"/>
    <row r="59534" x14ac:dyDescent="0.2"/>
    <row r="59535" x14ac:dyDescent="0.2"/>
    <row r="59536" x14ac:dyDescent="0.2"/>
    <row r="59537" x14ac:dyDescent="0.2"/>
    <row r="59538" x14ac:dyDescent="0.2"/>
    <row r="59539" x14ac:dyDescent="0.2"/>
    <row r="59540" x14ac:dyDescent="0.2"/>
    <row r="59541" x14ac:dyDescent="0.2"/>
    <row r="59542" x14ac:dyDescent="0.2"/>
    <row r="59543" x14ac:dyDescent="0.2"/>
    <row r="59544" x14ac:dyDescent="0.2"/>
    <row r="59545" x14ac:dyDescent="0.2"/>
    <row r="59546" x14ac:dyDescent="0.2"/>
    <row r="59547" x14ac:dyDescent="0.2"/>
    <row r="59548" x14ac:dyDescent="0.2"/>
    <row r="59549" x14ac:dyDescent="0.2"/>
    <row r="59550" x14ac:dyDescent="0.2"/>
    <row r="59551" x14ac:dyDescent="0.2"/>
    <row r="59552" x14ac:dyDescent="0.2"/>
    <row r="59553" x14ac:dyDescent="0.2"/>
    <row r="59554" x14ac:dyDescent="0.2"/>
    <row r="59555" x14ac:dyDescent="0.2"/>
    <row r="59556" x14ac:dyDescent="0.2"/>
    <row r="59557" x14ac:dyDescent="0.2"/>
    <row r="59558" x14ac:dyDescent="0.2"/>
    <row r="59559" x14ac:dyDescent="0.2"/>
    <row r="59560" x14ac:dyDescent="0.2"/>
    <row r="59561" x14ac:dyDescent="0.2"/>
    <row r="59562" x14ac:dyDescent="0.2"/>
    <row r="59563" x14ac:dyDescent="0.2"/>
    <row r="59564" x14ac:dyDescent="0.2"/>
    <row r="59565" x14ac:dyDescent="0.2"/>
    <row r="59566" x14ac:dyDescent="0.2"/>
    <row r="59567" x14ac:dyDescent="0.2"/>
    <row r="59568" x14ac:dyDescent="0.2"/>
    <row r="59569" x14ac:dyDescent="0.2"/>
    <row r="59570" x14ac:dyDescent="0.2"/>
    <row r="59571" x14ac:dyDescent="0.2"/>
    <row r="59572" x14ac:dyDescent="0.2"/>
    <row r="59573" x14ac:dyDescent="0.2"/>
    <row r="59574" x14ac:dyDescent="0.2"/>
    <row r="59575" x14ac:dyDescent="0.2"/>
    <row r="59576" x14ac:dyDescent="0.2"/>
    <row r="59577" x14ac:dyDescent="0.2"/>
    <row r="59578" x14ac:dyDescent="0.2"/>
    <row r="59579" x14ac:dyDescent="0.2"/>
    <row r="59580" x14ac:dyDescent="0.2"/>
    <row r="59581" x14ac:dyDescent="0.2"/>
    <row r="59582" x14ac:dyDescent="0.2"/>
    <row r="59583" x14ac:dyDescent="0.2"/>
    <row r="59584" x14ac:dyDescent="0.2"/>
    <row r="59585" x14ac:dyDescent="0.2"/>
    <row r="59586" x14ac:dyDescent="0.2"/>
    <row r="59587" x14ac:dyDescent="0.2"/>
    <row r="59588" x14ac:dyDescent="0.2"/>
    <row r="59589" x14ac:dyDescent="0.2"/>
    <row r="59590" x14ac:dyDescent="0.2"/>
    <row r="59591" x14ac:dyDescent="0.2"/>
    <row r="59592" x14ac:dyDescent="0.2"/>
    <row r="59593" x14ac:dyDescent="0.2"/>
    <row r="59594" x14ac:dyDescent="0.2"/>
    <row r="59595" x14ac:dyDescent="0.2"/>
    <row r="59596" x14ac:dyDescent="0.2"/>
    <row r="59597" x14ac:dyDescent="0.2"/>
    <row r="59598" x14ac:dyDescent="0.2"/>
    <row r="59599" x14ac:dyDescent="0.2"/>
    <row r="59600" x14ac:dyDescent="0.2"/>
    <row r="59601" x14ac:dyDescent="0.2"/>
    <row r="59602" x14ac:dyDescent="0.2"/>
    <row r="59603" x14ac:dyDescent="0.2"/>
    <row r="59604" x14ac:dyDescent="0.2"/>
    <row r="59605" x14ac:dyDescent="0.2"/>
    <row r="59606" x14ac:dyDescent="0.2"/>
    <row r="59607" x14ac:dyDescent="0.2"/>
    <row r="59608" x14ac:dyDescent="0.2"/>
    <row r="59609" x14ac:dyDescent="0.2"/>
    <row r="59610" x14ac:dyDescent="0.2"/>
    <row r="59611" x14ac:dyDescent="0.2"/>
    <row r="59612" x14ac:dyDescent="0.2"/>
    <row r="59613" x14ac:dyDescent="0.2"/>
    <row r="59614" x14ac:dyDescent="0.2"/>
    <row r="59615" x14ac:dyDescent="0.2"/>
    <row r="59616" x14ac:dyDescent="0.2"/>
    <row r="59617" x14ac:dyDescent="0.2"/>
    <row r="59618" x14ac:dyDescent="0.2"/>
    <row r="59619" x14ac:dyDescent="0.2"/>
    <row r="59620" x14ac:dyDescent="0.2"/>
    <row r="59621" x14ac:dyDescent="0.2"/>
    <row r="59622" x14ac:dyDescent="0.2"/>
    <row r="59623" x14ac:dyDescent="0.2"/>
    <row r="59624" x14ac:dyDescent="0.2"/>
    <row r="59625" x14ac:dyDescent="0.2"/>
    <row r="59626" x14ac:dyDescent="0.2"/>
    <row r="59627" x14ac:dyDescent="0.2"/>
    <row r="59628" x14ac:dyDescent="0.2"/>
    <row r="59629" x14ac:dyDescent="0.2"/>
    <row r="59630" x14ac:dyDescent="0.2"/>
    <row r="59631" x14ac:dyDescent="0.2"/>
    <row r="59632" x14ac:dyDescent="0.2"/>
    <row r="59633" x14ac:dyDescent="0.2"/>
    <row r="59634" x14ac:dyDescent="0.2"/>
    <row r="59635" x14ac:dyDescent="0.2"/>
    <row r="59636" x14ac:dyDescent="0.2"/>
    <row r="59637" x14ac:dyDescent="0.2"/>
    <row r="59638" x14ac:dyDescent="0.2"/>
    <row r="59639" x14ac:dyDescent="0.2"/>
    <row r="59640" x14ac:dyDescent="0.2"/>
    <row r="59641" x14ac:dyDescent="0.2"/>
    <row r="59642" x14ac:dyDescent="0.2"/>
    <row r="59643" x14ac:dyDescent="0.2"/>
    <row r="59644" x14ac:dyDescent="0.2"/>
    <row r="59645" x14ac:dyDescent="0.2"/>
    <row r="59646" x14ac:dyDescent="0.2"/>
    <row r="59647" x14ac:dyDescent="0.2"/>
    <row r="59648" x14ac:dyDescent="0.2"/>
    <row r="59649" x14ac:dyDescent="0.2"/>
    <row r="59650" x14ac:dyDescent="0.2"/>
    <row r="59651" x14ac:dyDescent="0.2"/>
    <row r="59652" x14ac:dyDescent="0.2"/>
    <row r="59653" x14ac:dyDescent="0.2"/>
    <row r="59654" x14ac:dyDescent="0.2"/>
    <row r="59655" x14ac:dyDescent="0.2"/>
    <row r="59656" x14ac:dyDescent="0.2"/>
    <row r="59657" x14ac:dyDescent="0.2"/>
    <row r="59658" x14ac:dyDescent="0.2"/>
    <row r="59659" x14ac:dyDescent="0.2"/>
    <row r="59660" x14ac:dyDescent="0.2"/>
    <row r="59661" x14ac:dyDescent="0.2"/>
    <row r="59662" x14ac:dyDescent="0.2"/>
    <row r="59663" x14ac:dyDescent="0.2"/>
    <row r="59664" x14ac:dyDescent="0.2"/>
    <row r="59665" x14ac:dyDescent="0.2"/>
    <row r="59666" x14ac:dyDescent="0.2"/>
    <row r="59667" x14ac:dyDescent="0.2"/>
    <row r="59668" x14ac:dyDescent="0.2"/>
    <row r="59669" x14ac:dyDescent="0.2"/>
    <row r="59670" x14ac:dyDescent="0.2"/>
    <row r="59671" x14ac:dyDescent="0.2"/>
    <row r="59672" x14ac:dyDescent="0.2"/>
    <row r="59673" x14ac:dyDescent="0.2"/>
    <row r="59674" x14ac:dyDescent="0.2"/>
    <row r="59675" x14ac:dyDescent="0.2"/>
    <row r="59676" x14ac:dyDescent="0.2"/>
    <row r="59677" x14ac:dyDescent="0.2"/>
    <row r="59678" x14ac:dyDescent="0.2"/>
    <row r="59679" x14ac:dyDescent="0.2"/>
    <row r="59680" x14ac:dyDescent="0.2"/>
    <row r="59681" x14ac:dyDescent="0.2"/>
    <row r="59682" x14ac:dyDescent="0.2"/>
    <row r="59683" x14ac:dyDescent="0.2"/>
    <row r="59684" x14ac:dyDescent="0.2"/>
    <row r="59685" x14ac:dyDescent="0.2"/>
    <row r="59686" x14ac:dyDescent="0.2"/>
    <row r="59687" x14ac:dyDescent="0.2"/>
    <row r="59688" x14ac:dyDescent="0.2"/>
    <row r="59689" x14ac:dyDescent="0.2"/>
    <row r="59690" x14ac:dyDescent="0.2"/>
    <row r="59691" x14ac:dyDescent="0.2"/>
    <row r="59692" x14ac:dyDescent="0.2"/>
    <row r="59693" x14ac:dyDescent="0.2"/>
    <row r="59694" x14ac:dyDescent="0.2"/>
    <row r="59695" x14ac:dyDescent="0.2"/>
    <row r="59696" x14ac:dyDescent="0.2"/>
    <row r="59697" x14ac:dyDescent="0.2"/>
    <row r="59698" x14ac:dyDescent="0.2"/>
    <row r="59699" x14ac:dyDescent="0.2"/>
    <row r="59700" x14ac:dyDescent="0.2"/>
    <row r="59701" x14ac:dyDescent="0.2"/>
    <row r="59702" x14ac:dyDescent="0.2"/>
    <row r="59703" x14ac:dyDescent="0.2"/>
    <row r="59704" x14ac:dyDescent="0.2"/>
    <row r="59705" x14ac:dyDescent="0.2"/>
    <row r="59706" x14ac:dyDescent="0.2"/>
    <row r="59707" x14ac:dyDescent="0.2"/>
    <row r="59708" x14ac:dyDescent="0.2"/>
    <row r="59709" x14ac:dyDescent="0.2"/>
    <row r="59710" x14ac:dyDescent="0.2"/>
    <row r="59711" x14ac:dyDescent="0.2"/>
    <row r="59712" x14ac:dyDescent="0.2"/>
    <row r="59713" x14ac:dyDescent="0.2"/>
    <row r="59714" x14ac:dyDescent="0.2"/>
    <row r="59715" x14ac:dyDescent="0.2"/>
    <row r="59716" x14ac:dyDescent="0.2"/>
    <row r="59717" x14ac:dyDescent="0.2"/>
    <row r="59718" x14ac:dyDescent="0.2"/>
    <row r="59719" x14ac:dyDescent="0.2"/>
    <row r="59720" x14ac:dyDescent="0.2"/>
    <row r="59721" x14ac:dyDescent="0.2"/>
    <row r="59722" x14ac:dyDescent="0.2"/>
    <row r="59723" x14ac:dyDescent="0.2"/>
    <row r="59724" x14ac:dyDescent="0.2"/>
    <row r="59725" x14ac:dyDescent="0.2"/>
    <row r="59726" x14ac:dyDescent="0.2"/>
    <row r="59727" x14ac:dyDescent="0.2"/>
    <row r="59728" x14ac:dyDescent="0.2"/>
    <row r="59729" x14ac:dyDescent="0.2"/>
    <row r="59730" x14ac:dyDescent="0.2"/>
    <row r="59731" x14ac:dyDescent="0.2"/>
    <row r="59732" x14ac:dyDescent="0.2"/>
    <row r="59733" x14ac:dyDescent="0.2"/>
    <row r="59734" x14ac:dyDescent="0.2"/>
    <row r="59735" x14ac:dyDescent="0.2"/>
    <row r="59736" x14ac:dyDescent="0.2"/>
    <row r="59737" x14ac:dyDescent="0.2"/>
    <row r="59738" x14ac:dyDescent="0.2"/>
    <row r="59739" x14ac:dyDescent="0.2"/>
    <row r="59740" x14ac:dyDescent="0.2"/>
    <row r="59741" x14ac:dyDescent="0.2"/>
    <row r="59742" x14ac:dyDescent="0.2"/>
    <row r="59743" x14ac:dyDescent="0.2"/>
    <row r="59744" x14ac:dyDescent="0.2"/>
    <row r="59745" x14ac:dyDescent="0.2"/>
    <row r="59746" x14ac:dyDescent="0.2"/>
    <row r="59747" x14ac:dyDescent="0.2"/>
    <row r="59748" x14ac:dyDescent="0.2"/>
    <row r="59749" x14ac:dyDescent="0.2"/>
    <row r="59750" x14ac:dyDescent="0.2"/>
    <row r="59751" x14ac:dyDescent="0.2"/>
    <row r="59752" x14ac:dyDescent="0.2"/>
    <row r="59753" x14ac:dyDescent="0.2"/>
    <row r="59754" x14ac:dyDescent="0.2"/>
    <row r="59755" x14ac:dyDescent="0.2"/>
    <row r="59756" x14ac:dyDescent="0.2"/>
    <row r="59757" x14ac:dyDescent="0.2"/>
    <row r="59758" x14ac:dyDescent="0.2"/>
    <row r="59759" x14ac:dyDescent="0.2"/>
    <row r="59760" x14ac:dyDescent="0.2"/>
    <row r="59761" x14ac:dyDescent="0.2"/>
    <row r="59762" x14ac:dyDescent="0.2"/>
    <row r="59763" x14ac:dyDescent="0.2"/>
    <row r="59764" x14ac:dyDescent="0.2"/>
    <row r="59765" x14ac:dyDescent="0.2"/>
    <row r="59766" x14ac:dyDescent="0.2"/>
    <row r="59767" x14ac:dyDescent="0.2"/>
    <row r="59768" x14ac:dyDescent="0.2"/>
    <row r="59769" x14ac:dyDescent="0.2"/>
    <row r="59770" x14ac:dyDescent="0.2"/>
    <row r="59771" x14ac:dyDescent="0.2"/>
    <row r="59772" x14ac:dyDescent="0.2"/>
    <row r="59773" x14ac:dyDescent="0.2"/>
    <row r="59774" x14ac:dyDescent="0.2"/>
    <row r="59775" x14ac:dyDescent="0.2"/>
    <row r="59776" x14ac:dyDescent="0.2"/>
    <row r="59777" x14ac:dyDescent="0.2"/>
    <row r="59778" x14ac:dyDescent="0.2"/>
    <row r="59779" x14ac:dyDescent="0.2"/>
    <row r="59780" x14ac:dyDescent="0.2"/>
    <row r="59781" x14ac:dyDescent="0.2"/>
    <row r="59782" x14ac:dyDescent="0.2"/>
    <row r="59783" x14ac:dyDescent="0.2"/>
    <row r="59784" x14ac:dyDescent="0.2"/>
    <row r="59785" x14ac:dyDescent="0.2"/>
    <row r="59786" x14ac:dyDescent="0.2"/>
    <row r="59787" x14ac:dyDescent="0.2"/>
    <row r="59788" x14ac:dyDescent="0.2"/>
    <row r="59789" x14ac:dyDescent="0.2"/>
    <row r="59790" x14ac:dyDescent="0.2"/>
    <row r="59791" x14ac:dyDescent="0.2"/>
    <row r="59792" x14ac:dyDescent="0.2"/>
    <row r="59793" x14ac:dyDescent="0.2"/>
    <row r="59794" x14ac:dyDescent="0.2"/>
    <row r="59795" x14ac:dyDescent="0.2"/>
    <row r="59796" x14ac:dyDescent="0.2"/>
    <row r="59797" x14ac:dyDescent="0.2"/>
    <row r="59798" x14ac:dyDescent="0.2"/>
    <row r="59799" x14ac:dyDescent="0.2"/>
    <row r="59800" x14ac:dyDescent="0.2"/>
    <row r="59801" x14ac:dyDescent="0.2"/>
    <row r="59802" x14ac:dyDescent="0.2"/>
    <row r="59803" x14ac:dyDescent="0.2"/>
    <row r="59804" x14ac:dyDescent="0.2"/>
    <row r="59805" x14ac:dyDescent="0.2"/>
    <row r="59806" x14ac:dyDescent="0.2"/>
    <row r="59807" x14ac:dyDescent="0.2"/>
    <row r="59808" x14ac:dyDescent="0.2"/>
    <row r="59809" x14ac:dyDescent="0.2"/>
    <row r="59810" x14ac:dyDescent="0.2"/>
    <row r="59811" x14ac:dyDescent="0.2"/>
    <row r="59812" x14ac:dyDescent="0.2"/>
    <row r="59813" x14ac:dyDescent="0.2"/>
    <row r="59814" x14ac:dyDescent="0.2"/>
    <row r="59815" x14ac:dyDescent="0.2"/>
    <row r="59816" x14ac:dyDescent="0.2"/>
    <row r="59817" x14ac:dyDescent="0.2"/>
    <row r="59818" x14ac:dyDescent="0.2"/>
    <row r="59819" x14ac:dyDescent="0.2"/>
    <row r="59820" x14ac:dyDescent="0.2"/>
    <row r="59821" x14ac:dyDescent="0.2"/>
    <row r="59822" x14ac:dyDescent="0.2"/>
    <row r="59823" x14ac:dyDescent="0.2"/>
    <row r="59824" x14ac:dyDescent="0.2"/>
    <row r="59825" x14ac:dyDescent="0.2"/>
    <row r="59826" x14ac:dyDescent="0.2"/>
    <row r="59827" x14ac:dyDescent="0.2"/>
    <row r="59828" x14ac:dyDescent="0.2"/>
    <row r="59829" x14ac:dyDescent="0.2"/>
    <row r="59830" x14ac:dyDescent="0.2"/>
    <row r="59831" x14ac:dyDescent="0.2"/>
    <row r="59832" x14ac:dyDescent="0.2"/>
    <row r="59833" x14ac:dyDescent="0.2"/>
    <row r="59834" x14ac:dyDescent="0.2"/>
    <row r="59835" x14ac:dyDescent="0.2"/>
    <row r="59836" x14ac:dyDescent="0.2"/>
    <row r="59837" x14ac:dyDescent="0.2"/>
    <row r="59838" x14ac:dyDescent="0.2"/>
    <row r="59839" x14ac:dyDescent="0.2"/>
    <row r="59840" x14ac:dyDescent="0.2"/>
    <row r="59841" x14ac:dyDescent="0.2"/>
    <row r="59842" x14ac:dyDescent="0.2"/>
    <row r="59843" x14ac:dyDescent="0.2"/>
    <row r="59844" x14ac:dyDescent="0.2"/>
    <row r="59845" x14ac:dyDescent="0.2"/>
    <row r="59846" x14ac:dyDescent="0.2"/>
    <row r="59847" x14ac:dyDescent="0.2"/>
    <row r="59848" x14ac:dyDescent="0.2"/>
    <row r="59849" x14ac:dyDescent="0.2"/>
    <row r="59850" x14ac:dyDescent="0.2"/>
    <row r="59851" x14ac:dyDescent="0.2"/>
    <row r="59852" x14ac:dyDescent="0.2"/>
    <row r="59853" x14ac:dyDescent="0.2"/>
    <row r="59854" x14ac:dyDescent="0.2"/>
    <row r="59855" x14ac:dyDescent="0.2"/>
    <row r="59856" x14ac:dyDescent="0.2"/>
    <row r="59857" x14ac:dyDescent="0.2"/>
    <row r="59858" x14ac:dyDescent="0.2"/>
    <row r="59859" x14ac:dyDescent="0.2"/>
    <row r="59860" x14ac:dyDescent="0.2"/>
    <row r="59861" x14ac:dyDescent="0.2"/>
    <row r="59862" x14ac:dyDescent="0.2"/>
    <row r="59863" x14ac:dyDescent="0.2"/>
    <row r="59864" x14ac:dyDescent="0.2"/>
    <row r="59865" x14ac:dyDescent="0.2"/>
    <row r="59866" x14ac:dyDescent="0.2"/>
    <row r="59867" x14ac:dyDescent="0.2"/>
    <row r="59868" x14ac:dyDescent="0.2"/>
    <row r="59869" x14ac:dyDescent="0.2"/>
    <row r="59870" x14ac:dyDescent="0.2"/>
    <row r="59871" x14ac:dyDescent="0.2"/>
    <row r="59872" x14ac:dyDescent="0.2"/>
    <row r="59873" x14ac:dyDescent="0.2"/>
    <row r="59874" x14ac:dyDescent="0.2"/>
    <row r="59875" x14ac:dyDescent="0.2"/>
    <row r="59876" x14ac:dyDescent="0.2"/>
    <row r="59877" x14ac:dyDescent="0.2"/>
    <row r="59878" x14ac:dyDescent="0.2"/>
    <row r="59879" x14ac:dyDescent="0.2"/>
    <row r="59880" x14ac:dyDescent="0.2"/>
    <row r="59881" x14ac:dyDescent="0.2"/>
    <row r="59882" x14ac:dyDescent="0.2"/>
    <row r="59883" x14ac:dyDescent="0.2"/>
    <row r="59884" x14ac:dyDescent="0.2"/>
    <row r="59885" x14ac:dyDescent="0.2"/>
    <row r="59886" x14ac:dyDescent="0.2"/>
    <row r="59887" x14ac:dyDescent="0.2"/>
    <row r="59888" x14ac:dyDescent="0.2"/>
    <row r="59889" x14ac:dyDescent="0.2"/>
    <row r="59890" x14ac:dyDescent="0.2"/>
    <row r="59891" x14ac:dyDescent="0.2"/>
    <row r="59892" x14ac:dyDescent="0.2"/>
    <row r="59893" x14ac:dyDescent="0.2"/>
    <row r="59894" x14ac:dyDescent="0.2"/>
    <row r="59895" x14ac:dyDescent="0.2"/>
    <row r="59896" x14ac:dyDescent="0.2"/>
    <row r="59897" x14ac:dyDescent="0.2"/>
    <row r="59898" x14ac:dyDescent="0.2"/>
    <row r="59899" x14ac:dyDescent="0.2"/>
    <row r="59900" x14ac:dyDescent="0.2"/>
    <row r="59901" x14ac:dyDescent="0.2"/>
    <row r="59902" x14ac:dyDescent="0.2"/>
    <row r="59903" x14ac:dyDescent="0.2"/>
    <row r="59904" x14ac:dyDescent="0.2"/>
    <row r="59905" x14ac:dyDescent="0.2"/>
    <row r="59906" x14ac:dyDescent="0.2"/>
    <row r="59907" x14ac:dyDescent="0.2"/>
    <row r="59908" x14ac:dyDescent="0.2"/>
    <row r="59909" x14ac:dyDescent="0.2"/>
    <row r="59910" x14ac:dyDescent="0.2"/>
    <row r="59911" x14ac:dyDescent="0.2"/>
    <row r="59912" x14ac:dyDescent="0.2"/>
    <row r="59913" x14ac:dyDescent="0.2"/>
    <row r="59914" x14ac:dyDescent="0.2"/>
    <row r="59915" x14ac:dyDescent="0.2"/>
    <row r="59916" x14ac:dyDescent="0.2"/>
    <row r="59917" x14ac:dyDescent="0.2"/>
    <row r="59918" x14ac:dyDescent="0.2"/>
    <row r="59919" x14ac:dyDescent="0.2"/>
    <row r="59920" x14ac:dyDescent="0.2"/>
    <row r="59921" x14ac:dyDescent="0.2"/>
    <row r="59922" x14ac:dyDescent="0.2"/>
    <row r="59923" x14ac:dyDescent="0.2"/>
    <row r="59924" x14ac:dyDescent="0.2"/>
    <row r="59925" x14ac:dyDescent="0.2"/>
    <row r="59926" x14ac:dyDescent="0.2"/>
    <row r="59927" x14ac:dyDescent="0.2"/>
    <row r="59928" x14ac:dyDescent="0.2"/>
    <row r="59929" x14ac:dyDescent="0.2"/>
    <row r="59930" x14ac:dyDescent="0.2"/>
    <row r="59931" x14ac:dyDescent="0.2"/>
    <row r="59932" x14ac:dyDescent="0.2"/>
    <row r="59933" x14ac:dyDescent="0.2"/>
    <row r="59934" x14ac:dyDescent="0.2"/>
    <row r="59935" x14ac:dyDescent="0.2"/>
    <row r="59936" x14ac:dyDescent="0.2"/>
    <row r="59937" x14ac:dyDescent="0.2"/>
    <row r="59938" x14ac:dyDescent="0.2"/>
    <row r="59939" x14ac:dyDescent="0.2"/>
    <row r="59940" x14ac:dyDescent="0.2"/>
    <row r="59941" x14ac:dyDescent="0.2"/>
    <row r="59942" x14ac:dyDescent="0.2"/>
    <row r="59943" x14ac:dyDescent="0.2"/>
    <row r="59944" x14ac:dyDescent="0.2"/>
    <row r="59945" x14ac:dyDescent="0.2"/>
    <row r="59946" x14ac:dyDescent="0.2"/>
    <row r="59947" x14ac:dyDescent="0.2"/>
    <row r="59948" x14ac:dyDescent="0.2"/>
    <row r="59949" x14ac:dyDescent="0.2"/>
    <row r="59950" x14ac:dyDescent="0.2"/>
    <row r="59951" x14ac:dyDescent="0.2"/>
    <row r="59952" x14ac:dyDescent="0.2"/>
    <row r="59953" x14ac:dyDescent="0.2"/>
    <row r="59954" x14ac:dyDescent="0.2"/>
    <row r="59955" x14ac:dyDescent="0.2"/>
    <row r="59956" x14ac:dyDescent="0.2"/>
    <row r="59957" x14ac:dyDescent="0.2"/>
    <row r="59958" x14ac:dyDescent="0.2"/>
    <row r="59959" x14ac:dyDescent="0.2"/>
    <row r="59960" x14ac:dyDescent="0.2"/>
    <row r="59961" x14ac:dyDescent="0.2"/>
    <row r="59962" x14ac:dyDescent="0.2"/>
    <row r="59963" x14ac:dyDescent="0.2"/>
    <row r="59964" x14ac:dyDescent="0.2"/>
    <row r="59965" x14ac:dyDescent="0.2"/>
    <row r="59966" x14ac:dyDescent="0.2"/>
    <row r="59967" x14ac:dyDescent="0.2"/>
    <row r="59968" x14ac:dyDescent="0.2"/>
    <row r="59969" x14ac:dyDescent="0.2"/>
    <row r="59970" x14ac:dyDescent="0.2"/>
    <row r="59971" x14ac:dyDescent="0.2"/>
    <row r="59972" x14ac:dyDescent="0.2"/>
    <row r="59973" x14ac:dyDescent="0.2"/>
    <row r="59974" x14ac:dyDescent="0.2"/>
    <row r="59975" x14ac:dyDescent="0.2"/>
    <row r="59976" x14ac:dyDescent="0.2"/>
    <row r="59977" x14ac:dyDescent="0.2"/>
    <row r="59978" x14ac:dyDescent="0.2"/>
    <row r="59979" x14ac:dyDescent="0.2"/>
    <row r="59980" x14ac:dyDescent="0.2"/>
    <row r="59981" x14ac:dyDescent="0.2"/>
    <row r="59982" x14ac:dyDescent="0.2"/>
    <row r="59983" x14ac:dyDescent="0.2"/>
    <row r="59984" x14ac:dyDescent="0.2"/>
    <row r="59985" x14ac:dyDescent="0.2"/>
    <row r="59986" x14ac:dyDescent="0.2"/>
    <row r="59987" x14ac:dyDescent="0.2"/>
    <row r="59988" x14ac:dyDescent="0.2"/>
    <row r="59989" x14ac:dyDescent="0.2"/>
    <row r="59990" x14ac:dyDescent="0.2"/>
    <row r="59991" x14ac:dyDescent="0.2"/>
    <row r="59992" x14ac:dyDescent="0.2"/>
    <row r="59993" x14ac:dyDescent="0.2"/>
    <row r="59994" x14ac:dyDescent="0.2"/>
    <row r="59995" x14ac:dyDescent="0.2"/>
    <row r="59996" x14ac:dyDescent="0.2"/>
    <row r="59997" x14ac:dyDescent="0.2"/>
    <row r="59998" x14ac:dyDescent="0.2"/>
    <row r="59999" x14ac:dyDescent="0.2"/>
    <row r="60000" x14ac:dyDescent="0.2"/>
    <row r="60001" x14ac:dyDescent="0.2"/>
    <row r="60002" x14ac:dyDescent="0.2"/>
    <row r="60003" x14ac:dyDescent="0.2"/>
    <row r="60004" x14ac:dyDescent="0.2"/>
    <row r="60005" x14ac:dyDescent="0.2"/>
    <row r="60006" x14ac:dyDescent="0.2"/>
    <row r="60007" x14ac:dyDescent="0.2"/>
    <row r="60008" x14ac:dyDescent="0.2"/>
    <row r="60009" x14ac:dyDescent="0.2"/>
    <row r="60010" x14ac:dyDescent="0.2"/>
    <row r="60011" x14ac:dyDescent="0.2"/>
    <row r="60012" x14ac:dyDescent="0.2"/>
    <row r="60013" x14ac:dyDescent="0.2"/>
    <row r="60014" x14ac:dyDescent="0.2"/>
    <row r="60015" x14ac:dyDescent="0.2"/>
    <row r="60016" x14ac:dyDescent="0.2"/>
    <row r="60017" x14ac:dyDescent="0.2"/>
    <row r="60018" x14ac:dyDescent="0.2"/>
    <row r="60019" x14ac:dyDescent="0.2"/>
    <row r="60020" x14ac:dyDescent="0.2"/>
    <row r="60021" x14ac:dyDescent="0.2"/>
    <row r="60022" x14ac:dyDescent="0.2"/>
    <row r="60023" x14ac:dyDescent="0.2"/>
    <row r="60024" x14ac:dyDescent="0.2"/>
    <row r="60025" x14ac:dyDescent="0.2"/>
    <row r="60026" x14ac:dyDescent="0.2"/>
    <row r="60027" x14ac:dyDescent="0.2"/>
    <row r="60028" x14ac:dyDescent="0.2"/>
    <row r="60029" x14ac:dyDescent="0.2"/>
    <row r="60030" x14ac:dyDescent="0.2"/>
    <row r="60031" x14ac:dyDescent="0.2"/>
    <row r="60032" x14ac:dyDescent="0.2"/>
    <row r="60033" x14ac:dyDescent="0.2"/>
    <row r="60034" x14ac:dyDescent="0.2"/>
    <row r="60035" x14ac:dyDescent="0.2"/>
    <row r="60036" x14ac:dyDescent="0.2"/>
    <row r="60037" x14ac:dyDescent="0.2"/>
    <row r="60038" x14ac:dyDescent="0.2"/>
    <row r="60039" x14ac:dyDescent="0.2"/>
    <row r="60040" x14ac:dyDescent="0.2"/>
    <row r="60041" x14ac:dyDescent="0.2"/>
    <row r="60042" x14ac:dyDescent="0.2"/>
    <row r="60043" x14ac:dyDescent="0.2"/>
    <row r="60044" x14ac:dyDescent="0.2"/>
    <row r="60045" x14ac:dyDescent="0.2"/>
    <row r="60046" x14ac:dyDescent="0.2"/>
    <row r="60047" x14ac:dyDescent="0.2"/>
    <row r="60048" x14ac:dyDescent="0.2"/>
    <row r="60049" x14ac:dyDescent="0.2"/>
    <row r="60050" x14ac:dyDescent="0.2"/>
    <row r="60051" x14ac:dyDescent="0.2"/>
    <row r="60052" x14ac:dyDescent="0.2"/>
    <row r="60053" x14ac:dyDescent="0.2"/>
    <row r="60054" x14ac:dyDescent="0.2"/>
    <row r="60055" x14ac:dyDescent="0.2"/>
    <row r="60056" x14ac:dyDescent="0.2"/>
    <row r="60057" x14ac:dyDescent="0.2"/>
    <row r="60058" x14ac:dyDescent="0.2"/>
    <row r="60059" x14ac:dyDescent="0.2"/>
    <row r="60060" x14ac:dyDescent="0.2"/>
    <row r="60061" x14ac:dyDescent="0.2"/>
    <row r="60062" x14ac:dyDescent="0.2"/>
    <row r="60063" x14ac:dyDescent="0.2"/>
    <row r="60064" x14ac:dyDescent="0.2"/>
    <row r="60065" x14ac:dyDescent="0.2"/>
    <row r="60066" x14ac:dyDescent="0.2"/>
    <row r="60067" x14ac:dyDescent="0.2"/>
    <row r="60068" x14ac:dyDescent="0.2"/>
    <row r="60069" x14ac:dyDescent="0.2"/>
    <row r="60070" x14ac:dyDescent="0.2"/>
    <row r="60071" x14ac:dyDescent="0.2"/>
    <row r="60072" x14ac:dyDescent="0.2"/>
    <row r="60073" x14ac:dyDescent="0.2"/>
    <row r="60074" x14ac:dyDescent="0.2"/>
    <row r="60075" x14ac:dyDescent="0.2"/>
    <row r="60076" x14ac:dyDescent="0.2"/>
    <row r="60077" x14ac:dyDescent="0.2"/>
    <row r="60078" x14ac:dyDescent="0.2"/>
    <row r="60079" x14ac:dyDescent="0.2"/>
    <row r="60080" x14ac:dyDescent="0.2"/>
    <row r="60081" x14ac:dyDescent="0.2"/>
    <row r="60082" x14ac:dyDescent="0.2"/>
    <row r="60083" x14ac:dyDescent="0.2"/>
    <row r="60084" x14ac:dyDescent="0.2"/>
    <row r="60085" x14ac:dyDescent="0.2"/>
    <row r="60086" x14ac:dyDescent="0.2"/>
    <row r="60087" x14ac:dyDescent="0.2"/>
    <row r="60088" x14ac:dyDescent="0.2"/>
    <row r="60089" x14ac:dyDescent="0.2"/>
    <row r="60090" x14ac:dyDescent="0.2"/>
    <row r="60091" x14ac:dyDescent="0.2"/>
    <row r="60092" x14ac:dyDescent="0.2"/>
    <row r="60093" x14ac:dyDescent="0.2"/>
    <row r="60094" x14ac:dyDescent="0.2"/>
    <row r="60095" x14ac:dyDescent="0.2"/>
    <row r="60096" x14ac:dyDescent="0.2"/>
    <row r="60097" x14ac:dyDescent="0.2"/>
    <row r="60098" x14ac:dyDescent="0.2"/>
    <row r="60099" x14ac:dyDescent="0.2"/>
    <row r="60100" x14ac:dyDescent="0.2"/>
    <row r="60101" x14ac:dyDescent="0.2"/>
    <row r="60102" x14ac:dyDescent="0.2"/>
    <row r="60103" x14ac:dyDescent="0.2"/>
    <row r="60104" x14ac:dyDescent="0.2"/>
    <row r="60105" x14ac:dyDescent="0.2"/>
    <row r="60106" x14ac:dyDescent="0.2"/>
    <row r="60107" x14ac:dyDescent="0.2"/>
    <row r="60108" x14ac:dyDescent="0.2"/>
    <row r="60109" x14ac:dyDescent="0.2"/>
    <row r="60110" x14ac:dyDescent="0.2"/>
    <row r="60111" x14ac:dyDescent="0.2"/>
    <row r="60112" x14ac:dyDescent="0.2"/>
    <row r="60113" x14ac:dyDescent="0.2"/>
    <row r="60114" x14ac:dyDescent="0.2"/>
    <row r="60115" x14ac:dyDescent="0.2"/>
    <row r="60116" x14ac:dyDescent="0.2"/>
    <row r="60117" x14ac:dyDescent="0.2"/>
    <row r="60118" x14ac:dyDescent="0.2"/>
    <row r="60119" x14ac:dyDescent="0.2"/>
    <row r="60120" x14ac:dyDescent="0.2"/>
    <row r="60121" x14ac:dyDescent="0.2"/>
    <row r="60122" x14ac:dyDescent="0.2"/>
    <row r="60123" x14ac:dyDescent="0.2"/>
    <row r="60124" x14ac:dyDescent="0.2"/>
    <row r="60125" x14ac:dyDescent="0.2"/>
    <row r="60126" x14ac:dyDescent="0.2"/>
    <row r="60127" x14ac:dyDescent="0.2"/>
    <row r="60128" x14ac:dyDescent="0.2"/>
    <row r="60129" x14ac:dyDescent="0.2"/>
    <row r="60130" x14ac:dyDescent="0.2"/>
    <row r="60131" x14ac:dyDescent="0.2"/>
    <row r="60132" x14ac:dyDescent="0.2"/>
    <row r="60133" x14ac:dyDescent="0.2"/>
    <row r="60134" x14ac:dyDescent="0.2"/>
    <row r="60135" x14ac:dyDescent="0.2"/>
    <row r="60136" x14ac:dyDescent="0.2"/>
    <row r="60137" x14ac:dyDescent="0.2"/>
    <row r="60138" x14ac:dyDescent="0.2"/>
    <row r="60139" x14ac:dyDescent="0.2"/>
    <row r="60140" x14ac:dyDescent="0.2"/>
    <row r="60141" x14ac:dyDescent="0.2"/>
    <row r="60142" x14ac:dyDescent="0.2"/>
    <row r="60143" x14ac:dyDescent="0.2"/>
    <row r="60144" x14ac:dyDescent="0.2"/>
    <row r="60145" x14ac:dyDescent="0.2"/>
    <row r="60146" x14ac:dyDescent="0.2"/>
    <row r="60147" x14ac:dyDescent="0.2"/>
    <row r="60148" x14ac:dyDescent="0.2"/>
    <row r="60149" x14ac:dyDescent="0.2"/>
    <row r="60150" x14ac:dyDescent="0.2"/>
    <row r="60151" x14ac:dyDescent="0.2"/>
    <row r="60152" x14ac:dyDescent="0.2"/>
    <row r="60153" x14ac:dyDescent="0.2"/>
    <row r="60154" x14ac:dyDescent="0.2"/>
    <row r="60155" x14ac:dyDescent="0.2"/>
    <row r="60156" x14ac:dyDescent="0.2"/>
    <row r="60157" x14ac:dyDescent="0.2"/>
    <row r="60158" x14ac:dyDescent="0.2"/>
    <row r="60159" x14ac:dyDescent="0.2"/>
    <row r="60160" x14ac:dyDescent="0.2"/>
    <row r="60161" x14ac:dyDescent="0.2"/>
    <row r="60162" x14ac:dyDescent="0.2"/>
    <row r="60163" x14ac:dyDescent="0.2"/>
    <row r="60164" x14ac:dyDescent="0.2"/>
    <row r="60165" x14ac:dyDescent="0.2"/>
    <row r="60166" x14ac:dyDescent="0.2"/>
    <row r="60167" x14ac:dyDescent="0.2"/>
    <row r="60168" x14ac:dyDescent="0.2"/>
    <row r="60169" x14ac:dyDescent="0.2"/>
    <row r="60170" x14ac:dyDescent="0.2"/>
    <row r="60171" x14ac:dyDescent="0.2"/>
    <row r="60172" x14ac:dyDescent="0.2"/>
    <row r="60173" x14ac:dyDescent="0.2"/>
    <row r="60174" x14ac:dyDescent="0.2"/>
    <row r="60175" x14ac:dyDescent="0.2"/>
    <row r="60176" x14ac:dyDescent="0.2"/>
    <row r="60177" x14ac:dyDescent="0.2"/>
    <row r="60178" x14ac:dyDescent="0.2"/>
    <row r="60179" x14ac:dyDescent="0.2"/>
    <row r="60180" x14ac:dyDescent="0.2"/>
    <row r="60181" x14ac:dyDescent="0.2"/>
    <row r="60182" x14ac:dyDescent="0.2"/>
    <row r="60183" x14ac:dyDescent="0.2"/>
    <row r="60184" x14ac:dyDescent="0.2"/>
    <row r="60185" x14ac:dyDescent="0.2"/>
    <row r="60186" x14ac:dyDescent="0.2"/>
    <row r="60187" x14ac:dyDescent="0.2"/>
    <row r="60188" x14ac:dyDescent="0.2"/>
    <row r="60189" x14ac:dyDescent="0.2"/>
    <row r="60190" x14ac:dyDescent="0.2"/>
    <row r="60191" x14ac:dyDescent="0.2"/>
    <row r="60192" x14ac:dyDescent="0.2"/>
    <row r="60193" x14ac:dyDescent="0.2"/>
    <row r="60194" x14ac:dyDescent="0.2"/>
    <row r="60195" x14ac:dyDescent="0.2"/>
    <row r="60196" x14ac:dyDescent="0.2"/>
    <row r="60197" x14ac:dyDescent="0.2"/>
    <row r="60198" x14ac:dyDescent="0.2"/>
    <row r="60199" x14ac:dyDescent="0.2"/>
    <row r="60200" x14ac:dyDescent="0.2"/>
    <row r="60201" x14ac:dyDescent="0.2"/>
    <row r="60202" x14ac:dyDescent="0.2"/>
    <row r="60203" x14ac:dyDescent="0.2"/>
    <row r="60204" x14ac:dyDescent="0.2"/>
    <row r="60205" x14ac:dyDescent="0.2"/>
    <row r="60206" x14ac:dyDescent="0.2"/>
    <row r="60207" x14ac:dyDescent="0.2"/>
    <row r="60208" x14ac:dyDescent="0.2"/>
    <row r="60209" x14ac:dyDescent="0.2"/>
    <row r="60210" x14ac:dyDescent="0.2"/>
    <row r="60211" x14ac:dyDescent="0.2"/>
    <row r="60212" x14ac:dyDescent="0.2"/>
    <row r="60213" x14ac:dyDescent="0.2"/>
    <row r="60214" x14ac:dyDescent="0.2"/>
    <row r="60215" x14ac:dyDescent="0.2"/>
    <row r="60216" x14ac:dyDescent="0.2"/>
    <row r="60217" x14ac:dyDescent="0.2"/>
    <row r="60218" x14ac:dyDescent="0.2"/>
    <row r="60219" x14ac:dyDescent="0.2"/>
    <row r="60220" x14ac:dyDescent="0.2"/>
    <row r="60221" x14ac:dyDescent="0.2"/>
    <row r="60222" x14ac:dyDescent="0.2"/>
    <row r="60223" x14ac:dyDescent="0.2"/>
    <row r="60224" x14ac:dyDescent="0.2"/>
    <row r="60225" x14ac:dyDescent="0.2"/>
    <row r="60226" x14ac:dyDescent="0.2"/>
    <row r="60227" x14ac:dyDescent="0.2"/>
    <row r="60228" x14ac:dyDescent="0.2"/>
    <row r="60229" x14ac:dyDescent="0.2"/>
    <row r="60230" x14ac:dyDescent="0.2"/>
    <row r="60231" x14ac:dyDescent="0.2"/>
    <row r="60232" x14ac:dyDescent="0.2"/>
    <row r="60233" x14ac:dyDescent="0.2"/>
    <row r="60234" x14ac:dyDescent="0.2"/>
    <row r="60235" x14ac:dyDescent="0.2"/>
    <row r="60236" x14ac:dyDescent="0.2"/>
    <row r="60237" x14ac:dyDescent="0.2"/>
    <row r="60238" x14ac:dyDescent="0.2"/>
    <row r="60239" x14ac:dyDescent="0.2"/>
    <row r="60240" x14ac:dyDescent="0.2"/>
    <row r="60241" x14ac:dyDescent="0.2"/>
    <row r="60242" x14ac:dyDescent="0.2"/>
    <row r="60243" x14ac:dyDescent="0.2"/>
    <row r="60244" x14ac:dyDescent="0.2"/>
    <row r="60245" x14ac:dyDescent="0.2"/>
    <row r="60246" x14ac:dyDescent="0.2"/>
    <row r="60247" x14ac:dyDescent="0.2"/>
    <row r="60248" x14ac:dyDescent="0.2"/>
    <row r="60249" x14ac:dyDescent="0.2"/>
    <row r="60250" x14ac:dyDescent="0.2"/>
    <row r="60251" x14ac:dyDescent="0.2"/>
    <row r="60252" x14ac:dyDescent="0.2"/>
    <row r="60253" x14ac:dyDescent="0.2"/>
    <row r="60254" x14ac:dyDescent="0.2"/>
    <row r="60255" x14ac:dyDescent="0.2"/>
    <row r="60256" x14ac:dyDescent="0.2"/>
    <row r="60257" x14ac:dyDescent="0.2"/>
    <row r="60258" x14ac:dyDescent="0.2"/>
    <row r="60259" x14ac:dyDescent="0.2"/>
    <row r="60260" x14ac:dyDescent="0.2"/>
    <row r="60261" x14ac:dyDescent="0.2"/>
    <row r="60262" x14ac:dyDescent="0.2"/>
    <row r="60263" x14ac:dyDescent="0.2"/>
    <row r="60264" x14ac:dyDescent="0.2"/>
    <row r="60265" x14ac:dyDescent="0.2"/>
    <row r="60266" x14ac:dyDescent="0.2"/>
    <row r="60267" x14ac:dyDescent="0.2"/>
    <row r="60268" x14ac:dyDescent="0.2"/>
    <row r="60269" x14ac:dyDescent="0.2"/>
    <row r="60270" x14ac:dyDescent="0.2"/>
    <row r="60271" x14ac:dyDescent="0.2"/>
    <row r="60272" x14ac:dyDescent="0.2"/>
    <row r="60273" x14ac:dyDescent="0.2"/>
    <row r="60274" x14ac:dyDescent="0.2"/>
    <row r="60275" x14ac:dyDescent="0.2"/>
    <row r="60276" x14ac:dyDescent="0.2"/>
    <row r="60277" x14ac:dyDescent="0.2"/>
    <row r="60278" x14ac:dyDescent="0.2"/>
    <row r="60279" x14ac:dyDescent="0.2"/>
    <row r="60280" x14ac:dyDescent="0.2"/>
    <row r="60281" x14ac:dyDescent="0.2"/>
    <row r="60282" x14ac:dyDescent="0.2"/>
    <row r="60283" x14ac:dyDescent="0.2"/>
    <row r="60284" x14ac:dyDescent="0.2"/>
    <row r="60285" x14ac:dyDescent="0.2"/>
    <row r="60286" x14ac:dyDescent="0.2"/>
    <row r="60287" x14ac:dyDescent="0.2"/>
    <row r="60288" x14ac:dyDescent="0.2"/>
    <row r="60289" x14ac:dyDescent="0.2"/>
    <row r="60290" x14ac:dyDescent="0.2"/>
    <row r="60291" x14ac:dyDescent="0.2"/>
    <row r="60292" x14ac:dyDescent="0.2"/>
    <row r="60293" x14ac:dyDescent="0.2"/>
    <row r="60294" x14ac:dyDescent="0.2"/>
    <row r="60295" x14ac:dyDescent="0.2"/>
    <row r="60296" x14ac:dyDescent="0.2"/>
    <row r="60297" x14ac:dyDescent="0.2"/>
    <row r="60298" x14ac:dyDescent="0.2"/>
    <row r="60299" x14ac:dyDescent="0.2"/>
    <row r="60300" x14ac:dyDescent="0.2"/>
    <row r="60301" x14ac:dyDescent="0.2"/>
    <row r="60302" x14ac:dyDescent="0.2"/>
    <row r="60303" x14ac:dyDescent="0.2"/>
    <row r="60304" x14ac:dyDescent="0.2"/>
    <row r="60305" x14ac:dyDescent="0.2"/>
    <row r="60306" x14ac:dyDescent="0.2"/>
    <row r="60307" x14ac:dyDescent="0.2"/>
    <row r="60308" x14ac:dyDescent="0.2"/>
    <row r="60309" x14ac:dyDescent="0.2"/>
    <row r="60310" x14ac:dyDescent="0.2"/>
    <row r="60311" x14ac:dyDescent="0.2"/>
    <row r="60312" x14ac:dyDescent="0.2"/>
    <row r="60313" x14ac:dyDescent="0.2"/>
    <row r="60314" x14ac:dyDescent="0.2"/>
    <row r="60315" x14ac:dyDescent="0.2"/>
    <row r="60316" x14ac:dyDescent="0.2"/>
    <row r="60317" x14ac:dyDescent="0.2"/>
    <row r="60318" x14ac:dyDescent="0.2"/>
    <row r="60319" x14ac:dyDescent="0.2"/>
    <row r="60320" x14ac:dyDescent="0.2"/>
    <row r="60321" x14ac:dyDescent="0.2"/>
    <row r="60322" x14ac:dyDescent="0.2"/>
    <row r="60323" x14ac:dyDescent="0.2"/>
    <row r="60324" x14ac:dyDescent="0.2"/>
    <row r="60325" x14ac:dyDescent="0.2"/>
    <row r="60326" x14ac:dyDescent="0.2"/>
    <row r="60327" x14ac:dyDescent="0.2"/>
    <row r="60328" x14ac:dyDescent="0.2"/>
    <row r="60329" x14ac:dyDescent="0.2"/>
    <row r="60330" x14ac:dyDescent="0.2"/>
    <row r="60331" x14ac:dyDescent="0.2"/>
    <row r="60332" x14ac:dyDescent="0.2"/>
    <row r="60333" x14ac:dyDescent="0.2"/>
    <row r="60334" x14ac:dyDescent="0.2"/>
    <row r="60335" x14ac:dyDescent="0.2"/>
    <row r="60336" x14ac:dyDescent="0.2"/>
    <row r="60337" x14ac:dyDescent="0.2"/>
    <row r="60338" x14ac:dyDescent="0.2"/>
    <row r="60339" x14ac:dyDescent="0.2"/>
    <row r="60340" x14ac:dyDescent="0.2"/>
    <row r="60341" x14ac:dyDescent="0.2"/>
    <row r="60342" x14ac:dyDescent="0.2"/>
    <row r="60343" x14ac:dyDescent="0.2"/>
    <row r="60344" x14ac:dyDescent="0.2"/>
    <row r="60345" x14ac:dyDescent="0.2"/>
    <row r="60346" x14ac:dyDescent="0.2"/>
    <row r="60347" x14ac:dyDescent="0.2"/>
    <row r="60348" x14ac:dyDescent="0.2"/>
    <row r="60349" x14ac:dyDescent="0.2"/>
    <row r="60350" x14ac:dyDescent="0.2"/>
    <row r="60351" x14ac:dyDescent="0.2"/>
    <row r="60352" x14ac:dyDescent="0.2"/>
    <row r="60353" x14ac:dyDescent="0.2"/>
    <row r="60354" x14ac:dyDescent="0.2"/>
    <row r="60355" x14ac:dyDescent="0.2"/>
    <row r="60356" x14ac:dyDescent="0.2"/>
    <row r="60357" x14ac:dyDescent="0.2"/>
    <row r="60358" x14ac:dyDescent="0.2"/>
    <row r="60359" x14ac:dyDescent="0.2"/>
    <row r="60360" x14ac:dyDescent="0.2"/>
    <row r="60361" x14ac:dyDescent="0.2"/>
    <row r="60362" x14ac:dyDescent="0.2"/>
    <row r="60363" x14ac:dyDescent="0.2"/>
    <row r="60364" x14ac:dyDescent="0.2"/>
    <row r="60365" x14ac:dyDescent="0.2"/>
    <row r="60366" x14ac:dyDescent="0.2"/>
    <row r="60367" x14ac:dyDescent="0.2"/>
    <row r="60368" x14ac:dyDescent="0.2"/>
    <row r="60369" x14ac:dyDescent="0.2"/>
    <row r="60370" x14ac:dyDescent="0.2"/>
    <row r="60371" x14ac:dyDescent="0.2"/>
    <row r="60372" x14ac:dyDescent="0.2"/>
    <row r="60373" x14ac:dyDescent="0.2"/>
    <row r="60374" x14ac:dyDescent="0.2"/>
    <row r="60375" x14ac:dyDescent="0.2"/>
    <row r="60376" x14ac:dyDescent="0.2"/>
    <row r="60377" x14ac:dyDescent="0.2"/>
    <row r="60378" x14ac:dyDescent="0.2"/>
    <row r="60379" x14ac:dyDescent="0.2"/>
    <row r="60380" x14ac:dyDescent="0.2"/>
    <row r="60381" x14ac:dyDescent="0.2"/>
    <row r="60382" x14ac:dyDescent="0.2"/>
    <row r="60383" x14ac:dyDescent="0.2"/>
    <row r="60384" x14ac:dyDescent="0.2"/>
    <row r="60385" x14ac:dyDescent="0.2"/>
    <row r="60386" x14ac:dyDescent="0.2"/>
    <row r="60387" x14ac:dyDescent="0.2"/>
    <row r="60388" x14ac:dyDescent="0.2"/>
    <row r="60389" x14ac:dyDescent="0.2"/>
    <row r="60390" x14ac:dyDescent="0.2"/>
    <row r="60391" x14ac:dyDescent="0.2"/>
    <row r="60392" x14ac:dyDescent="0.2"/>
    <row r="60393" x14ac:dyDescent="0.2"/>
    <row r="60394" x14ac:dyDescent="0.2"/>
    <row r="60395" x14ac:dyDescent="0.2"/>
    <row r="60396" x14ac:dyDescent="0.2"/>
    <row r="60397" x14ac:dyDescent="0.2"/>
    <row r="60398" x14ac:dyDescent="0.2"/>
    <row r="60399" x14ac:dyDescent="0.2"/>
    <row r="60400" x14ac:dyDescent="0.2"/>
    <row r="60401" x14ac:dyDescent="0.2"/>
    <row r="60402" x14ac:dyDescent="0.2"/>
    <row r="60403" x14ac:dyDescent="0.2"/>
    <row r="60404" x14ac:dyDescent="0.2"/>
    <row r="60405" x14ac:dyDescent="0.2"/>
    <row r="60406" x14ac:dyDescent="0.2"/>
    <row r="60407" x14ac:dyDescent="0.2"/>
    <row r="60408" x14ac:dyDescent="0.2"/>
    <row r="60409" x14ac:dyDescent="0.2"/>
    <row r="60410" x14ac:dyDescent="0.2"/>
    <row r="60411" x14ac:dyDescent="0.2"/>
    <row r="60412" x14ac:dyDescent="0.2"/>
    <row r="60413" x14ac:dyDescent="0.2"/>
    <row r="60414" x14ac:dyDescent="0.2"/>
    <row r="60415" x14ac:dyDescent="0.2"/>
    <row r="60416" x14ac:dyDescent="0.2"/>
    <row r="60417" x14ac:dyDescent="0.2"/>
    <row r="60418" x14ac:dyDescent="0.2"/>
    <row r="60419" x14ac:dyDescent="0.2"/>
    <row r="60420" x14ac:dyDescent="0.2"/>
    <row r="60421" x14ac:dyDescent="0.2"/>
    <row r="60422" x14ac:dyDescent="0.2"/>
    <row r="60423" x14ac:dyDescent="0.2"/>
    <row r="60424" x14ac:dyDescent="0.2"/>
    <row r="60425" x14ac:dyDescent="0.2"/>
    <row r="60426" x14ac:dyDescent="0.2"/>
    <row r="60427" x14ac:dyDescent="0.2"/>
    <row r="60428" x14ac:dyDescent="0.2"/>
    <row r="60429" x14ac:dyDescent="0.2"/>
    <row r="60430" x14ac:dyDescent="0.2"/>
    <row r="60431" x14ac:dyDescent="0.2"/>
    <row r="60432" x14ac:dyDescent="0.2"/>
    <row r="60433" x14ac:dyDescent="0.2"/>
    <row r="60434" x14ac:dyDescent="0.2"/>
    <row r="60435" x14ac:dyDescent="0.2"/>
    <row r="60436" x14ac:dyDescent="0.2"/>
    <row r="60437" x14ac:dyDescent="0.2"/>
    <row r="60438" x14ac:dyDescent="0.2"/>
    <row r="60439" x14ac:dyDescent="0.2"/>
    <row r="60440" x14ac:dyDescent="0.2"/>
    <row r="60441" x14ac:dyDescent="0.2"/>
    <row r="60442" x14ac:dyDescent="0.2"/>
    <row r="60443" x14ac:dyDescent="0.2"/>
    <row r="60444" x14ac:dyDescent="0.2"/>
    <row r="60445" x14ac:dyDescent="0.2"/>
    <row r="60446" x14ac:dyDescent="0.2"/>
    <row r="60447" x14ac:dyDescent="0.2"/>
    <row r="60448" x14ac:dyDescent="0.2"/>
    <row r="60449" x14ac:dyDescent="0.2"/>
    <row r="60450" x14ac:dyDescent="0.2"/>
    <row r="60451" x14ac:dyDescent="0.2"/>
    <row r="60452" x14ac:dyDescent="0.2"/>
    <row r="60453" x14ac:dyDescent="0.2"/>
    <row r="60454" x14ac:dyDescent="0.2"/>
    <row r="60455" x14ac:dyDescent="0.2"/>
    <row r="60456" x14ac:dyDescent="0.2"/>
    <row r="60457" x14ac:dyDescent="0.2"/>
    <row r="60458" x14ac:dyDescent="0.2"/>
    <row r="60459" x14ac:dyDescent="0.2"/>
    <row r="60460" x14ac:dyDescent="0.2"/>
    <row r="60461" x14ac:dyDescent="0.2"/>
    <row r="60462" x14ac:dyDescent="0.2"/>
    <row r="60463" x14ac:dyDescent="0.2"/>
    <row r="60464" x14ac:dyDescent="0.2"/>
    <row r="60465" x14ac:dyDescent="0.2"/>
    <row r="60466" x14ac:dyDescent="0.2"/>
    <row r="60467" x14ac:dyDescent="0.2"/>
    <row r="60468" x14ac:dyDescent="0.2"/>
    <row r="60469" x14ac:dyDescent="0.2"/>
    <row r="60470" x14ac:dyDescent="0.2"/>
    <row r="60471" x14ac:dyDescent="0.2"/>
    <row r="60472" x14ac:dyDescent="0.2"/>
    <row r="60473" x14ac:dyDescent="0.2"/>
    <row r="60474" x14ac:dyDescent="0.2"/>
    <row r="60475" x14ac:dyDescent="0.2"/>
    <row r="60476" x14ac:dyDescent="0.2"/>
    <row r="60477" x14ac:dyDescent="0.2"/>
    <row r="60478" x14ac:dyDescent="0.2"/>
    <row r="60479" x14ac:dyDescent="0.2"/>
    <row r="60480" x14ac:dyDescent="0.2"/>
    <row r="60481" x14ac:dyDescent="0.2"/>
    <row r="60482" x14ac:dyDescent="0.2"/>
    <row r="60483" x14ac:dyDescent="0.2"/>
    <row r="60484" x14ac:dyDescent="0.2"/>
    <row r="60485" x14ac:dyDescent="0.2"/>
    <row r="60486" x14ac:dyDescent="0.2"/>
    <row r="60487" x14ac:dyDescent="0.2"/>
    <row r="60488" x14ac:dyDescent="0.2"/>
    <row r="60489" x14ac:dyDescent="0.2"/>
    <row r="60490" x14ac:dyDescent="0.2"/>
    <row r="60491" x14ac:dyDescent="0.2"/>
    <row r="60492" x14ac:dyDescent="0.2"/>
    <row r="60493" x14ac:dyDescent="0.2"/>
    <row r="60494" x14ac:dyDescent="0.2"/>
    <row r="60495" x14ac:dyDescent="0.2"/>
    <row r="60496" x14ac:dyDescent="0.2"/>
    <row r="60497" x14ac:dyDescent="0.2"/>
    <row r="60498" x14ac:dyDescent="0.2"/>
    <row r="60499" x14ac:dyDescent="0.2"/>
    <row r="60500" x14ac:dyDescent="0.2"/>
    <row r="60501" x14ac:dyDescent="0.2"/>
    <row r="60502" x14ac:dyDescent="0.2"/>
    <row r="60503" x14ac:dyDescent="0.2"/>
    <row r="60504" x14ac:dyDescent="0.2"/>
    <row r="60505" x14ac:dyDescent="0.2"/>
    <row r="60506" x14ac:dyDescent="0.2"/>
    <row r="60507" x14ac:dyDescent="0.2"/>
    <row r="60508" x14ac:dyDescent="0.2"/>
    <row r="60509" x14ac:dyDescent="0.2"/>
    <row r="60510" x14ac:dyDescent="0.2"/>
    <row r="60511" x14ac:dyDescent="0.2"/>
    <row r="60512" x14ac:dyDescent="0.2"/>
    <row r="60513" x14ac:dyDescent="0.2"/>
    <row r="60514" x14ac:dyDescent="0.2"/>
    <row r="60515" x14ac:dyDescent="0.2"/>
    <row r="60516" x14ac:dyDescent="0.2"/>
    <row r="60517" x14ac:dyDescent="0.2"/>
    <row r="60518" x14ac:dyDescent="0.2"/>
    <row r="60519" x14ac:dyDescent="0.2"/>
    <row r="60520" x14ac:dyDescent="0.2"/>
    <row r="60521" x14ac:dyDescent="0.2"/>
    <row r="60522" x14ac:dyDescent="0.2"/>
    <row r="60523" x14ac:dyDescent="0.2"/>
    <row r="60524" x14ac:dyDescent="0.2"/>
    <row r="60525" x14ac:dyDescent="0.2"/>
    <row r="60526" x14ac:dyDescent="0.2"/>
    <row r="60527" x14ac:dyDescent="0.2"/>
    <row r="60528" x14ac:dyDescent="0.2"/>
    <row r="60529" x14ac:dyDescent="0.2"/>
    <row r="60530" x14ac:dyDescent="0.2"/>
    <row r="60531" x14ac:dyDescent="0.2"/>
    <row r="60532" x14ac:dyDescent="0.2"/>
    <row r="60533" x14ac:dyDescent="0.2"/>
    <row r="60534" x14ac:dyDescent="0.2"/>
    <row r="60535" x14ac:dyDescent="0.2"/>
    <row r="60536" x14ac:dyDescent="0.2"/>
    <row r="60537" x14ac:dyDescent="0.2"/>
    <row r="60538" x14ac:dyDescent="0.2"/>
    <row r="60539" x14ac:dyDescent="0.2"/>
    <row r="60540" x14ac:dyDescent="0.2"/>
    <row r="60541" x14ac:dyDescent="0.2"/>
    <row r="60542" x14ac:dyDescent="0.2"/>
    <row r="60543" x14ac:dyDescent="0.2"/>
    <row r="60544" x14ac:dyDescent="0.2"/>
    <row r="60545" x14ac:dyDescent="0.2"/>
    <row r="60546" x14ac:dyDescent="0.2"/>
    <row r="60547" x14ac:dyDescent="0.2"/>
    <row r="60548" x14ac:dyDescent="0.2"/>
    <row r="60549" x14ac:dyDescent="0.2"/>
    <row r="60550" x14ac:dyDescent="0.2"/>
    <row r="60551" x14ac:dyDescent="0.2"/>
    <row r="60552" x14ac:dyDescent="0.2"/>
    <row r="60553" x14ac:dyDescent="0.2"/>
    <row r="60554" x14ac:dyDescent="0.2"/>
    <row r="60555" x14ac:dyDescent="0.2"/>
    <row r="60556" x14ac:dyDescent="0.2"/>
    <row r="60557" x14ac:dyDescent="0.2"/>
    <row r="60558" x14ac:dyDescent="0.2"/>
    <row r="60559" x14ac:dyDescent="0.2"/>
    <row r="60560" x14ac:dyDescent="0.2"/>
    <row r="60561" x14ac:dyDescent="0.2"/>
    <row r="60562" x14ac:dyDescent="0.2"/>
    <row r="60563" x14ac:dyDescent="0.2"/>
    <row r="60564" x14ac:dyDescent="0.2"/>
    <row r="60565" x14ac:dyDescent="0.2"/>
    <row r="60566" x14ac:dyDescent="0.2"/>
    <row r="60567" x14ac:dyDescent="0.2"/>
    <row r="60568" x14ac:dyDescent="0.2"/>
    <row r="60569" x14ac:dyDescent="0.2"/>
    <row r="60570" x14ac:dyDescent="0.2"/>
    <row r="60571" x14ac:dyDescent="0.2"/>
    <row r="60572" x14ac:dyDescent="0.2"/>
    <row r="60573" x14ac:dyDescent="0.2"/>
    <row r="60574" x14ac:dyDescent="0.2"/>
    <row r="60575" x14ac:dyDescent="0.2"/>
    <row r="60576" x14ac:dyDescent="0.2"/>
    <row r="60577" x14ac:dyDescent="0.2"/>
    <row r="60578" x14ac:dyDescent="0.2"/>
    <row r="60579" x14ac:dyDescent="0.2"/>
    <row r="60580" x14ac:dyDescent="0.2"/>
    <row r="60581" x14ac:dyDescent="0.2"/>
    <row r="60582" x14ac:dyDescent="0.2"/>
    <row r="60583" x14ac:dyDescent="0.2"/>
    <row r="60584" x14ac:dyDescent="0.2"/>
    <row r="60585" x14ac:dyDescent="0.2"/>
    <row r="60586" x14ac:dyDescent="0.2"/>
    <row r="60587" x14ac:dyDescent="0.2"/>
    <row r="60588" x14ac:dyDescent="0.2"/>
    <row r="60589" x14ac:dyDescent="0.2"/>
    <row r="60590" x14ac:dyDescent="0.2"/>
    <row r="60591" x14ac:dyDescent="0.2"/>
    <row r="60592" x14ac:dyDescent="0.2"/>
    <row r="60593" x14ac:dyDescent="0.2"/>
    <row r="60594" x14ac:dyDescent="0.2"/>
    <row r="60595" x14ac:dyDescent="0.2"/>
    <row r="60596" x14ac:dyDescent="0.2"/>
    <row r="60597" x14ac:dyDescent="0.2"/>
    <row r="60598" x14ac:dyDescent="0.2"/>
    <row r="60599" x14ac:dyDescent="0.2"/>
    <row r="60600" x14ac:dyDescent="0.2"/>
    <row r="60601" x14ac:dyDescent="0.2"/>
    <row r="60602" x14ac:dyDescent="0.2"/>
    <row r="60603" x14ac:dyDescent="0.2"/>
    <row r="60604" x14ac:dyDescent="0.2"/>
    <row r="60605" x14ac:dyDescent="0.2"/>
    <row r="60606" x14ac:dyDescent="0.2"/>
    <row r="60607" x14ac:dyDescent="0.2"/>
    <row r="60608" x14ac:dyDescent="0.2"/>
    <row r="60609" x14ac:dyDescent="0.2"/>
    <row r="60610" x14ac:dyDescent="0.2"/>
    <row r="60611" x14ac:dyDescent="0.2"/>
    <row r="60612" x14ac:dyDescent="0.2"/>
    <row r="60613" x14ac:dyDescent="0.2"/>
    <row r="60614" x14ac:dyDescent="0.2"/>
    <row r="60615" x14ac:dyDescent="0.2"/>
    <row r="60616" x14ac:dyDescent="0.2"/>
    <row r="60617" x14ac:dyDescent="0.2"/>
    <row r="60618" x14ac:dyDescent="0.2"/>
    <row r="60619" x14ac:dyDescent="0.2"/>
    <row r="60620" x14ac:dyDescent="0.2"/>
    <row r="60621" x14ac:dyDescent="0.2"/>
    <row r="60622" x14ac:dyDescent="0.2"/>
    <row r="60623" x14ac:dyDescent="0.2"/>
    <row r="60624" x14ac:dyDescent="0.2"/>
    <row r="60625" x14ac:dyDescent="0.2"/>
    <row r="60626" x14ac:dyDescent="0.2"/>
    <row r="60627" x14ac:dyDescent="0.2"/>
    <row r="60628" x14ac:dyDescent="0.2"/>
    <row r="60629" x14ac:dyDescent="0.2"/>
    <row r="60630" x14ac:dyDescent="0.2"/>
    <row r="60631" x14ac:dyDescent="0.2"/>
    <row r="60632" x14ac:dyDescent="0.2"/>
    <row r="60633" x14ac:dyDescent="0.2"/>
    <row r="60634" x14ac:dyDescent="0.2"/>
    <row r="60635" x14ac:dyDescent="0.2"/>
    <row r="60636" x14ac:dyDescent="0.2"/>
    <row r="60637" x14ac:dyDescent="0.2"/>
    <row r="60638" x14ac:dyDescent="0.2"/>
    <row r="60639" x14ac:dyDescent="0.2"/>
    <row r="60640" x14ac:dyDescent="0.2"/>
    <row r="60641" x14ac:dyDescent="0.2"/>
    <row r="60642" x14ac:dyDescent="0.2"/>
    <row r="60643" x14ac:dyDescent="0.2"/>
    <row r="60644" x14ac:dyDescent="0.2"/>
    <row r="60645" x14ac:dyDescent="0.2"/>
    <row r="60646" x14ac:dyDescent="0.2"/>
    <row r="60647" x14ac:dyDescent="0.2"/>
    <row r="60648" x14ac:dyDescent="0.2"/>
    <row r="60649" x14ac:dyDescent="0.2"/>
    <row r="60650" x14ac:dyDescent="0.2"/>
    <row r="60651" x14ac:dyDescent="0.2"/>
    <row r="60652" x14ac:dyDescent="0.2"/>
    <row r="60653" x14ac:dyDescent="0.2"/>
    <row r="60654" x14ac:dyDescent="0.2"/>
    <row r="60655" x14ac:dyDescent="0.2"/>
    <row r="60656" x14ac:dyDescent="0.2"/>
    <row r="60657" x14ac:dyDescent="0.2"/>
    <row r="60658" x14ac:dyDescent="0.2"/>
    <row r="60659" x14ac:dyDescent="0.2"/>
    <row r="60660" x14ac:dyDescent="0.2"/>
    <row r="60661" x14ac:dyDescent="0.2"/>
    <row r="60662" x14ac:dyDescent="0.2"/>
    <row r="60663" x14ac:dyDescent="0.2"/>
    <row r="60664" x14ac:dyDescent="0.2"/>
    <row r="60665" x14ac:dyDescent="0.2"/>
    <row r="60666" x14ac:dyDescent="0.2"/>
    <row r="60667" x14ac:dyDescent="0.2"/>
    <row r="60668" x14ac:dyDescent="0.2"/>
    <row r="60669" x14ac:dyDescent="0.2"/>
    <row r="60670" x14ac:dyDescent="0.2"/>
    <row r="60671" x14ac:dyDescent="0.2"/>
    <row r="60672" x14ac:dyDescent="0.2"/>
    <row r="60673" x14ac:dyDescent="0.2"/>
    <row r="60674" x14ac:dyDescent="0.2"/>
    <row r="60675" x14ac:dyDescent="0.2"/>
    <row r="60676" x14ac:dyDescent="0.2"/>
    <row r="60677" x14ac:dyDescent="0.2"/>
    <row r="60678" x14ac:dyDescent="0.2"/>
    <row r="60679" x14ac:dyDescent="0.2"/>
    <row r="60680" x14ac:dyDescent="0.2"/>
    <row r="60681" x14ac:dyDescent="0.2"/>
    <row r="60682" x14ac:dyDescent="0.2"/>
    <row r="60683" x14ac:dyDescent="0.2"/>
    <row r="60684" x14ac:dyDescent="0.2"/>
    <row r="60685" x14ac:dyDescent="0.2"/>
    <row r="60686" x14ac:dyDescent="0.2"/>
    <row r="60687" x14ac:dyDescent="0.2"/>
    <row r="60688" x14ac:dyDescent="0.2"/>
    <row r="60689" x14ac:dyDescent="0.2"/>
    <row r="60690" x14ac:dyDescent="0.2"/>
    <row r="60691" x14ac:dyDescent="0.2"/>
    <row r="60692" x14ac:dyDescent="0.2"/>
    <row r="60693" x14ac:dyDescent="0.2"/>
    <row r="60694" x14ac:dyDescent="0.2"/>
    <row r="60695" x14ac:dyDescent="0.2"/>
    <row r="60696" x14ac:dyDescent="0.2"/>
    <row r="60697" x14ac:dyDescent="0.2"/>
    <row r="60698" x14ac:dyDescent="0.2"/>
    <row r="60699" x14ac:dyDescent="0.2"/>
    <row r="60700" x14ac:dyDescent="0.2"/>
    <row r="60701" x14ac:dyDescent="0.2"/>
    <row r="60702" x14ac:dyDescent="0.2"/>
    <row r="60703" x14ac:dyDescent="0.2"/>
    <row r="60704" x14ac:dyDescent="0.2"/>
    <row r="60705" x14ac:dyDescent="0.2"/>
    <row r="60706" x14ac:dyDescent="0.2"/>
    <row r="60707" x14ac:dyDescent="0.2"/>
    <row r="60708" x14ac:dyDescent="0.2"/>
    <row r="60709" x14ac:dyDescent="0.2"/>
    <row r="60710" x14ac:dyDescent="0.2"/>
    <row r="60711" x14ac:dyDescent="0.2"/>
    <row r="60712" x14ac:dyDescent="0.2"/>
    <row r="60713" x14ac:dyDescent="0.2"/>
    <row r="60714" x14ac:dyDescent="0.2"/>
    <row r="60715" x14ac:dyDescent="0.2"/>
    <row r="60716" x14ac:dyDescent="0.2"/>
    <row r="60717" x14ac:dyDescent="0.2"/>
    <row r="60718" x14ac:dyDescent="0.2"/>
    <row r="60719" x14ac:dyDescent="0.2"/>
    <row r="60720" x14ac:dyDescent="0.2"/>
    <row r="60721" x14ac:dyDescent="0.2"/>
    <row r="60722" x14ac:dyDescent="0.2"/>
    <row r="60723" x14ac:dyDescent="0.2"/>
    <row r="60724" x14ac:dyDescent="0.2"/>
    <row r="60725" x14ac:dyDescent="0.2"/>
    <row r="60726" x14ac:dyDescent="0.2"/>
    <row r="60727" x14ac:dyDescent="0.2"/>
    <row r="60728" x14ac:dyDescent="0.2"/>
    <row r="60729" x14ac:dyDescent="0.2"/>
    <row r="60730" x14ac:dyDescent="0.2"/>
    <row r="60731" x14ac:dyDescent="0.2"/>
    <row r="60732" x14ac:dyDescent="0.2"/>
    <row r="60733" x14ac:dyDescent="0.2"/>
    <row r="60734" x14ac:dyDescent="0.2"/>
    <row r="60735" x14ac:dyDescent="0.2"/>
    <row r="60736" x14ac:dyDescent="0.2"/>
    <row r="60737" x14ac:dyDescent="0.2"/>
    <row r="60738" x14ac:dyDescent="0.2"/>
    <row r="60739" x14ac:dyDescent="0.2"/>
    <row r="60740" x14ac:dyDescent="0.2"/>
    <row r="60741" x14ac:dyDescent="0.2"/>
    <row r="60742" x14ac:dyDescent="0.2"/>
    <row r="60743" x14ac:dyDescent="0.2"/>
    <row r="60744" x14ac:dyDescent="0.2"/>
    <row r="60745" x14ac:dyDescent="0.2"/>
    <row r="60746" x14ac:dyDescent="0.2"/>
    <row r="60747" x14ac:dyDescent="0.2"/>
    <row r="60748" x14ac:dyDescent="0.2"/>
    <row r="60749" x14ac:dyDescent="0.2"/>
    <row r="60750" x14ac:dyDescent="0.2"/>
    <row r="60751" x14ac:dyDescent="0.2"/>
    <row r="60752" x14ac:dyDescent="0.2"/>
    <row r="60753" x14ac:dyDescent="0.2"/>
    <row r="60754" x14ac:dyDescent="0.2"/>
    <row r="60755" x14ac:dyDescent="0.2"/>
    <row r="60756" x14ac:dyDescent="0.2"/>
    <row r="60757" x14ac:dyDescent="0.2"/>
    <row r="60758" x14ac:dyDescent="0.2"/>
    <row r="60759" x14ac:dyDescent="0.2"/>
    <row r="60760" x14ac:dyDescent="0.2"/>
    <row r="60761" x14ac:dyDescent="0.2"/>
    <row r="60762" x14ac:dyDescent="0.2"/>
    <row r="60763" x14ac:dyDescent="0.2"/>
    <row r="60764" x14ac:dyDescent="0.2"/>
    <row r="60765" x14ac:dyDescent="0.2"/>
    <row r="60766" x14ac:dyDescent="0.2"/>
    <row r="60767" x14ac:dyDescent="0.2"/>
    <row r="60768" x14ac:dyDescent="0.2"/>
    <row r="60769" x14ac:dyDescent="0.2"/>
    <row r="60770" x14ac:dyDescent="0.2"/>
    <row r="60771" x14ac:dyDescent="0.2"/>
    <row r="60772" x14ac:dyDescent="0.2"/>
    <row r="60773" x14ac:dyDescent="0.2"/>
    <row r="60774" x14ac:dyDescent="0.2"/>
    <row r="60775" x14ac:dyDescent="0.2"/>
    <row r="60776" x14ac:dyDescent="0.2"/>
    <row r="60777" x14ac:dyDescent="0.2"/>
    <row r="60778" x14ac:dyDescent="0.2"/>
    <row r="60779" x14ac:dyDescent="0.2"/>
    <row r="60780" x14ac:dyDescent="0.2"/>
    <row r="60781" x14ac:dyDescent="0.2"/>
    <row r="60782" x14ac:dyDescent="0.2"/>
    <row r="60783" x14ac:dyDescent="0.2"/>
    <row r="60784" x14ac:dyDescent="0.2"/>
    <row r="60785" x14ac:dyDescent="0.2"/>
    <row r="60786" x14ac:dyDescent="0.2"/>
    <row r="60787" x14ac:dyDescent="0.2"/>
    <row r="60788" x14ac:dyDescent="0.2"/>
    <row r="60789" x14ac:dyDescent="0.2"/>
    <row r="60790" x14ac:dyDescent="0.2"/>
    <row r="60791" x14ac:dyDescent="0.2"/>
    <row r="60792" x14ac:dyDescent="0.2"/>
    <row r="60793" x14ac:dyDescent="0.2"/>
    <row r="60794" x14ac:dyDescent="0.2"/>
    <row r="60795" x14ac:dyDescent="0.2"/>
    <row r="60796" x14ac:dyDescent="0.2"/>
    <row r="60797" x14ac:dyDescent="0.2"/>
    <row r="60798" x14ac:dyDescent="0.2"/>
    <row r="60799" x14ac:dyDescent="0.2"/>
    <row r="60800" x14ac:dyDescent="0.2"/>
    <row r="60801" x14ac:dyDescent="0.2"/>
    <row r="60802" x14ac:dyDescent="0.2"/>
    <row r="60803" x14ac:dyDescent="0.2"/>
    <row r="60804" x14ac:dyDescent="0.2"/>
    <row r="60805" x14ac:dyDescent="0.2"/>
    <row r="60806" x14ac:dyDescent="0.2"/>
    <row r="60807" x14ac:dyDescent="0.2"/>
    <row r="60808" x14ac:dyDescent="0.2"/>
    <row r="60809" x14ac:dyDescent="0.2"/>
    <row r="60810" x14ac:dyDescent="0.2"/>
    <row r="60811" x14ac:dyDescent="0.2"/>
    <row r="60812" x14ac:dyDescent="0.2"/>
    <row r="60813" x14ac:dyDescent="0.2"/>
    <row r="60814" x14ac:dyDescent="0.2"/>
    <row r="60815" x14ac:dyDescent="0.2"/>
    <row r="60816" x14ac:dyDescent="0.2"/>
    <row r="60817" x14ac:dyDescent="0.2"/>
    <row r="60818" x14ac:dyDescent="0.2"/>
    <row r="60819" x14ac:dyDescent="0.2"/>
    <row r="60820" x14ac:dyDescent="0.2"/>
    <row r="60821" x14ac:dyDescent="0.2"/>
    <row r="60822" x14ac:dyDescent="0.2"/>
    <row r="60823" x14ac:dyDescent="0.2"/>
    <row r="60824" x14ac:dyDescent="0.2"/>
    <row r="60825" x14ac:dyDescent="0.2"/>
    <row r="60826" x14ac:dyDescent="0.2"/>
    <row r="60827" x14ac:dyDescent="0.2"/>
    <row r="60828" x14ac:dyDescent="0.2"/>
    <row r="60829" x14ac:dyDescent="0.2"/>
    <row r="60830" x14ac:dyDescent="0.2"/>
    <row r="60831" x14ac:dyDescent="0.2"/>
    <row r="60832" x14ac:dyDescent="0.2"/>
    <row r="60833" x14ac:dyDescent="0.2"/>
    <row r="60834" x14ac:dyDescent="0.2"/>
    <row r="60835" x14ac:dyDescent="0.2"/>
    <row r="60836" x14ac:dyDescent="0.2"/>
    <row r="60837" x14ac:dyDescent="0.2"/>
    <row r="60838" x14ac:dyDescent="0.2"/>
    <row r="60839" x14ac:dyDescent="0.2"/>
    <row r="60840" x14ac:dyDescent="0.2"/>
    <row r="60841" x14ac:dyDescent="0.2"/>
    <row r="60842" x14ac:dyDescent="0.2"/>
    <row r="60843" x14ac:dyDescent="0.2"/>
    <row r="60844" x14ac:dyDescent="0.2"/>
    <row r="60845" x14ac:dyDescent="0.2"/>
    <row r="60846" x14ac:dyDescent="0.2"/>
    <row r="60847" x14ac:dyDescent="0.2"/>
    <row r="60848" x14ac:dyDescent="0.2"/>
    <row r="60849" x14ac:dyDescent="0.2"/>
    <row r="60850" x14ac:dyDescent="0.2"/>
    <row r="60851" x14ac:dyDescent="0.2"/>
    <row r="60852" x14ac:dyDescent="0.2"/>
    <row r="60853" x14ac:dyDescent="0.2"/>
    <row r="60854" x14ac:dyDescent="0.2"/>
    <row r="60855" x14ac:dyDescent="0.2"/>
    <row r="60856" x14ac:dyDescent="0.2"/>
    <row r="60857" x14ac:dyDescent="0.2"/>
    <row r="60858" x14ac:dyDescent="0.2"/>
    <row r="60859" x14ac:dyDescent="0.2"/>
    <row r="60860" x14ac:dyDescent="0.2"/>
    <row r="60861" x14ac:dyDescent="0.2"/>
    <row r="60862" x14ac:dyDescent="0.2"/>
    <row r="60863" x14ac:dyDescent="0.2"/>
    <row r="60864" x14ac:dyDescent="0.2"/>
    <row r="60865" x14ac:dyDescent="0.2"/>
    <row r="60866" x14ac:dyDescent="0.2"/>
    <row r="60867" x14ac:dyDescent="0.2"/>
    <row r="60868" x14ac:dyDescent="0.2"/>
    <row r="60869" x14ac:dyDescent="0.2"/>
    <row r="60870" x14ac:dyDescent="0.2"/>
    <row r="60871" x14ac:dyDescent="0.2"/>
    <row r="60872" x14ac:dyDescent="0.2"/>
    <row r="60873" x14ac:dyDescent="0.2"/>
    <row r="60874" x14ac:dyDescent="0.2"/>
    <row r="60875" x14ac:dyDescent="0.2"/>
    <row r="60876" x14ac:dyDescent="0.2"/>
    <row r="60877" x14ac:dyDescent="0.2"/>
    <row r="60878" x14ac:dyDescent="0.2"/>
    <row r="60879" x14ac:dyDescent="0.2"/>
    <row r="60880" x14ac:dyDescent="0.2"/>
    <row r="60881" x14ac:dyDescent="0.2"/>
    <row r="60882" x14ac:dyDescent="0.2"/>
    <row r="60883" x14ac:dyDescent="0.2"/>
    <row r="60884" x14ac:dyDescent="0.2"/>
    <row r="60885" x14ac:dyDescent="0.2"/>
    <row r="60886" x14ac:dyDescent="0.2"/>
    <row r="60887" x14ac:dyDescent="0.2"/>
    <row r="60888" x14ac:dyDescent="0.2"/>
    <row r="60889" x14ac:dyDescent="0.2"/>
    <row r="60890" x14ac:dyDescent="0.2"/>
    <row r="60891" x14ac:dyDescent="0.2"/>
    <row r="60892" x14ac:dyDescent="0.2"/>
    <row r="60893" x14ac:dyDescent="0.2"/>
    <row r="60894" x14ac:dyDescent="0.2"/>
    <row r="60895" x14ac:dyDescent="0.2"/>
    <row r="60896" x14ac:dyDescent="0.2"/>
    <row r="60897" x14ac:dyDescent="0.2"/>
    <row r="60898" x14ac:dyDescent="0.2"/>
    <row r="60899" x14ac:dyDescent="0.2"/>
    <row r="60900" x14ac:dyDescent="0.2"/>
    <row r="60901" x14ac:dyDescent="0.2"/>
    <row r="60902" x14ac:dyDescent="0.2"/>
    <row r="60903" x14ac:dyDescent="0.2"/>
    <row r="60904" x14ac:dyDescent="0.2"/>
    <row r="60905" x14ac:dyDescent="0.2"/>
    <row r="60906" x14ac:dyDescent="0.2"/>
    <row r="60907" x14ac:dyDescent="0.2"/>
    <row r="60908" x14ac:dyDescent="0.2"/>
    <row r="60909" x14ac:dyDescent="0.2"/>
    <row r="60910" x14ac:dyDescent="0.2"/>
    <row r="60911" x14ac:dyDescent="0.2"/>
    <row r="60912" x14ac:dyDescent="0.2"/>
    <row r="60913" x14ac:dyDescent="0.2"/>
    <row r="60914" x14ac:dyDescent="0.2"/>
    <row r="60915" x14ac:dyDescent="0.2"/>
    <row r="60916" x14ac:dyDescent="0.2"/>
    <row r="60917" x14ac:dyDescent="0.2"/>
    <row r="60918" x14ac:dyDescent="0.2"/>
    <row r="60919" x14ac:dyDescent="0.2"/>
    <row r="60920" x14ac:dyDescent="0.2"/>
    <row r="60921" x14ac:dyDescent="0.2"/>
    <row r="60922" x14ac:dyDescent="0.2"/>
    <row r="60923" x14ac:dyDescent="0.2"/>
    <row r="60924" x14ac:dyDescent="0.2"/>
    <row r="60925" x14ac:dyDescent="0.2"/>
    <row r="60926" x14ac:dyDescent="0.2"/>
    <row r="60927" x14ac:dyDescent="0.2"/>
    <row r="60928" x14ac:dyDescent="0.2"/>
    <row r="60929" x14ac:dyDescent="0.2"/>
    <row r="60930" x14ac:dyDescent="0.2"/>
    <row r="60931" x14ac:dyDescent="0.2"/>
    <row r="60932" x14ac:dyDescent="0.2"/>
    <row r="60933" x14ac:dyDescent="0.2"/>
    <row r="60934" x14ac:dyDescent="0.2"/>
    <row r="60935" x14ac:dyDescent="0.2"/>
    <row r="60936" x14ac:dyDescent="0.2"/>
    <row r="60937" x14ac:dyDescent="0.2"/>
    <row r="60938" x14ac:dyDescent="0.2"/>
    <row r="60939" x14ac:dyDescent="0.2"/>
    <row r="60940" x14ac:dyDescent="0.2"/>
    <row r="60941" x14ac:dyDescent="0.2"/>
    <row r="60942" x14ac:dyDescent="0.2"/>
    <row r="60943" x14ac:dyDescent="0.2"/>
    <row r="60944" x14ac:dyDescent="0.2"/>
    <row r="60945" x14ac:dyDescent="0.2"/>
    <row r="60946" x14ac:dyDescent="0.2"/>
    <row r="60947" x14ac:dyDescent="0.2"/>
    <row r="60948" x14ac:dyDescent="0.2"/>
    <row r="60949" x14ac:dyDescent="0.2"/>
    <row r="60950" x14ac:dyDescent="0.2"/>
    <row r="60951" x14ac:dyDescent="0.2"/>
    <row r="60952" x14ac:dyDescent="0.2"/>
    <row r="60953" x14ac:dyDescent="0.2"/>
    <row r="60954" x14ac:dyDescent="0.2"/>
    <row r="60955" x14ac:dyDescent="0.2"/>
    <row r="60956" x14ac:dyDescent="0.2"/>
    <row r="60957" x14ac:dyDescent="0.2"/>
    <row r="60958" x14ac:dyDescent="0.2"/>
    <row r="60959" x14ac:dyDescent="0.2"/>
    <row r="60960" x14ac:dyDescent="0.2"/>
    <row r="60961" x14ac:dyDescent="0.2"/>
    <row r="60962" x14ac:dyDescent="0.2"/>
    <row r="60963" x14ac:dyDescent="0.2"/>
    <row r="60964" x14ac:dyDescent="0.2"/>
    <row r="60965" x14ac:dyDescent="0.2"/>
    <row r="60966" x14ac:dyDescent="0.2"/>
    <row r="60967" x14ac:dyDescent="0.2"/>
    <row r="60968" x14ac:dyDescent="0.2"/>
    <row r="60969" x14ac:dyDescent="0.2"/>
    <row r="60970" x14ac:dyDescent="0.2"/>
    <row r="60971" x14ac:dyDescent="0.2"/>
    <row r="60972" x14ac:dyDescent="0.2"/>
    <row r="60973" x14ac:dyDescent="0.2"/>
    <row r="60974" x14ac:dyDescent="0.2"/>
    <row r="60975" x14ac:dyDescent="0.2"/>
    <row r="60976" x14ac:dyDescent="0.2"/>
    <row r="60977" x14ac:dyDescent="0.2"/>
    <row r="60978" x14ac:dyDescent="0.2"/>
    <row r="60979" x14ac:dyDescent="0.2"/>
    <row r="60980" x14ac:dyDescent="0.2"/>
    <row r="60981" x14ac:dyDescent="0.2"/>
    <row r="60982" x14ac:dyDescent="0.2"/>
    <row r="60983" x14ac:dyDescent="0.2"/>
    <row r="60984" x14ac:dyDescent="0.2"/>
    <row r="60985" x14ac:dyDescent="0.2"/>
    <row r="60986" x14ac:dyDescent="0.2"/>
    <row r="60987" x14ac:dyDescent="0.2"/>
    <row r="60988" x14ac:dyDescent="0.2"/>
    <row r="60989" x14ac:dyDescent="0.2"/>
    <row r="60990" x14ac:dyDescent="0.2"/>
    <row r="60991" x14ac:dyDescent="0.2"/>
    <row r="60992" x14ac:dyDescent="0.2"/>
    <row r="60993" x14ac:dyDescent="0.2"/>
    <row r="60994" x14ac:dyDescent="0.2"/>
    <row r="60995" x14ac:dyDescent="0.2"/>
    <row r="60996" x14ac:dyDescent="0.2"/>
    <row r="60997" x14ac:dyDescent="0.2"/>
    <row r="60998" x14ac:dyDescent="0.2"/>
    <row r="60999" x14ac:dyDescent="0.2"/>
    <row r="61000" x14ac:dyDescent="0.2"/>
    <row r="61001" x14ac:dyDescent="0.2"/>
    <row r="61002" x14ac:dyDescent="0.2"/>
    <row r="61003" x14ac:dyDescent="0.2"/>
    <row r="61004" x14ac:dyDescent="0.2"/>
    <row r="61005" x14ac:dyDescent="0.2"/>
    <row r="61006" x14ac:dyDescent="0.2"/>
    <row r="61007" x14ac:dyDescent="0.2"/>
    <row r="61008" x14ac:dyDescent="0.2"/>
    <row r="61009" x14ac:dyDescent="0.2"/>
    <row r="61010" x14ac:dyDescent="0.2"/>
    <row r="61011" x14ac:dyDescent="0.2"/>
    <row r="61012" x14ac:dyDescent="0.2"/>
    <row r="61013" x14ac:dyDescent="0.2"/>
    <row r="61014" x14ac:dyDescent="0.2"/>
    <row r="61015" x14ac:dyDescent="0.2"/>
    <row r="61016" x14ac:dyDescent="0.2"/>
    <row r="61017" x14ac:dyDescent="0.2"/>
    <row r="61018" x14ac:dyDescent="0.2"/>
    <row r="61019" x14ac:dyDescent="0.2"/>
    <row r="61020" x14ac:dyDescent="0.2"/>
    <row r="61021" x14ac:dyDescent="0.2"/>
    <row r="61022" x14ac:dyDescent="0.2"/>
    <row r="61023" x14ac:dyDescent="0.2"/>
    <row r="61024" x14ac:dyDescent="0.2"/>
    <row r="61025" x14ac:dyDescent="0.2"/>
    <row r="61026" x14ac:dyDescent="0.2"/>
    <row r="61027" x14ac:dyDescent="0.2"/>
    <row r="61028" x14ac:dyDescent="0.2"/>
    <row r="61029" x14ac:dyDescent="0.2"/>
    <row r="61030" x14ac:dyDescent="0.2"/>
    <row r="61031" x14ac:dyDescent="0.2"/>
    <row r="61032" x14ac:dyDescent="0.2"/>
    <row r="61033" x14ac:dyDescent="0.2"/>
    <row r="61034" x14ac:dyDescent="0.2"/>
    <row r="61035" x14ac:dyDescent="0.2"/>
    <row r="61036" x14ac:dyDescent="0.2"/>
    <row r="61037" x14ac:dyDescent="0.2"/>
    <row r="61038" x14ac:dyDescent="0.2"/>
    <row r="61039" x14ac:dyDescent="0.2"/>
    <row r="61040" x14ac:dyDescent="0.2"/>
    <row r="61041" x14ac:dyDescent="0.2"/>
    <row r="61042" x14ac:dyDescent="0.2"/>
    <row r="61043" x14ac:dyDescent="0.2"/>
    <row r="61044" x14ac:dyDescent="0.2"/>
    <row r="61045" x14ac:dyDescent="0.2"/>
    <row r="61046" x14ac:dyDescent="0.2"/>
    <row r="61047" x14ac:dyDescent="0.2"/>
    <row r="61048" x14ac:dyDescent="0.2"/>
    <row r="61049" x14ac:dyDescent="0.2"/>
    <row r="61050" x14ac:dyDescent="0.2"/>
    <row r="61051" x14ac:dyDescent="0.2"/>
    <row r="61052" x14ac:dyDescent="0.2"/>
    <row r="61053" x14ac:dyDescent="0.2"/>
    <row r="61054" x14ac:dyDescent="0.2"/>
    <row r="61055" x14ac:dyDescent="0.2"/>
    <row r="61056" x14ac:dyDescent="0.2"/>
    <row r="61057" x14ac:dyDescent="0.2"/>
    <row r="61058" x14ac:dyDescent="0.2"/>
    <row r="61059" x14ac:dyDescent="0.2"/>
    <row r="61060" x14ac:dyDescent="0.2"/>
    <row r="61061" x14ac:dyDescent="0.2"/>
    <row r="61062" x14ac:dyDescent="0.2"/>
    <row r="61063" x14ac:dyDescent="0.2"/>
    <row r="61064" x14ac:dyDescent="0.2"/>
    <row r="61065" x14ac:dyDescent="0.2"/>
    <row r="61066" x14ac:dyDescent="0.2"/>
    <row r="61067" x14ac:dyDescent="0.2"/>
    <row r="61068" x14ac:dyDescent="0.2"/>
    <row r="61069" x14ac:dyDescent="0.2"/>
    <row r="61070" x14ac:dyDescent="0.2"/>
    <row r="61071" x14ac:dyDescent="0.2"/>
    <row r="61072" x14ac:dyDescent="0.2"/>
    <row r="61073" x14ac:dyDescent="0.2"/>
    <row r="61074" x14ac:dyDescent="0.2"/>
    <row r="61075" x14ac:dyDescent="0.2"/>
    <row r="61076" x14ac:dyDescent="0.2"/>
    <row r="61077" x14ac:dyDescent="0.2"/>
    <row r="61078" x14ac:dyDescent="0.2"/>
    <row r="61079" x14ac:dyDescent="0.2"/>
    <row r="61080" x14ac:dyDescent="0.2"/>
    <row r="61081" x14ac:dyDescent="0.2"/>
    <row r="61082" x14ac:dyDescent="0.2"/>
    <row r="61083" x14ac:dyDescent="0.2"/>
    <row r="61084" x14ac:dyDescent="0.2"/>
    <row r="61085" x14ac:dyDescent="0.2"/>
    <row r="61086" x14ac:dyDescent="0.2"/>
    <row r="61087" x14ac:dyDescent="0.2"/>
    <row r="61088" x14ac:dyDescent="0.2"/>
    <row r="61089" x14ac:dyDescent="0.2"/>
    <row r="61090" x14ac:dyDescent="0.2"/>
    <row r="61091" x14ac:dyDescent="0.2"/>
    <row r="61092" x14ac:dyDescent="0.2"/>
    <row r="61093" x14ac:dyDescent="0.2"/>
    <row r="61094" x14ac:dyDescent="0.2"/>
    <row r="61095" x14ac:dyDescent="0.2"/>
    <row r="61096" x14ac:dyDescent="0.2"/>
    <row r="61097" x14ac:dyDescent="0.2"/>
    <row r="61098" x14ac:dyDescent="0.2"/>
    <row r="61099" x14ac:dyDescent="0.2"/>
    <row r="61100" x14ac:dyDescent="0.2"/>
    <row r="61101" x14ac:dyDescent="0.2"/>
    <row r="61102" x14ac:dyDescent="0.2"/>
    <row r="61103" x14ac:dyDescent="0.2"/>
    <row r="61104" x14ac:dyDescent="0.2"/>
    <row r="61105" x14ac:dyDescent="0.2"/>
    <row r="61106" x14ac:dyDescent="0.2"/>
    <row r="61107" x14ac:dyDescent="0.2"/>
    <row r="61108" x14ac:dyDescent="0.2"/>
    <row r="61109" x14ac:dyDescent="0.2"/>
    <row r="61110" x14ac:dyDescent="0.2"/>
    <row r="61111" x14ac:dyDescent="0.2"/>
    <row r="61112" x14ac:dyDescent="0.2"/>
    <row r="61113" x14ac:dyDescent="0.2"/>
    <row r="61114" x14ac:dyDescent="0.2"/>
    <row r="61115" x14ac:dyDescent="0.2"/>
    <row r="61116" x14ac:dyDescent="0.2"/>
    <row r="61117" x14ac:dyDescent="0.2"/>
    <row r="61118" x14ac:dyDescent="0.2"/>
    <row r="61119" x14ac:dyDescent="0.2"/>
    <row r="61120" x14ac:dyDescent="0.2"/>
    <row r="61121" x14ac:dyDescent="0.2"/>
    <row r="61122" x14ac:dyDescent="0.2"/>
    <row r="61123" x14ac:dyDescent="0.2"/>
    <row r="61124" x14ac:dyDescent="0.2"/>
    <row r="61125" x14ac:dyDescent="0.2"/>
    <row r="61126" x14ac:dyDescent="0.2"/>
    <row r="61127" x14ac:dyDescent="0.2"/>
    <row r="61128" x14ac:dyDescent="0.2"/>
    <row r="61129" x14ac:dyDescent="0.2"/>
    <row r="61130" x14ac:dyDescent="0.2"/>
    <row r="61131" x14ac:dyDescent="0.2"/>
    <row r="61132" x14ac:dyDescent="0.2"/>
    <row r="61133" x14ac:dyDescent="0.2"/>
    <row r="61134" x14ac:dyDescent="0.2"/>
    <row r="61135" x14ac:dyDescent="0.2"/>
    <row r="61136" x14ac:dyDescent="0.2"/>
    <row r="61137" x14ac:dyDescent="0.2"/>
    <row r="61138" x14ac:dyDescent="0.2"/>
    <row r="61139" x14ac:dyDescent="0.2"/>
    <row r="61140" x14ac:dyDescent="0.2"/>
    <row r="61141" x14ac:dyDescent="0.2"/>
    <row r="61142" x14ac:dyDescent="0.2"/>
    <row r="61143" x14ac:dyDescent="0.2"/>
    <row r="61144" x14ac:dyDescent="0.2"/>
    <row r="61145" x14ac:dyDescent="0.2"/>
    <row r="61146" x14ac:dyDescent="0.2"/>
    <row r="61147" x14ac:dyDescent="0.2"/>
    <row r="61148" x14ac:dyDescent="0.2"/>
    <row r="61149" x14ac:dyDescent="0.2"/>
    <row r="61150" x14ac:dyDescent="0.2"/>
    <row r="61151" x14ac:dyDescent="0.2"/>
    <row r="61152" x14ac:dyDescent="0.2"/>
    <row r="61153" x14ac:dyDescent="0.2"/>
    <row r="61154" x14ac:dyDescent="0.2"/>
    <row r="61155" x14ac:dyDescent="0.2"/>
    <row r="61156" x14ac:dyDescent="0.2"/>
    <row r="61157" x14ac:dyDescent="0.2"/>
    <row r="61158" x14ac:dyDescent="0.2"/>
    <row r="61159" x14ac:dyDescent="0.2"/>
    <row r="61160" x14ac:dyDescent="0.2"/>
    <row r="61161" x14ac:dyDescent="0.2"/>
    <row r="61162" x14ac:dyDescent="0.2"/>
    <row r="61163" x14ac:dyDescent="0.2"/>
    <row r="61164" x14ac:dyDescent="0.2"/>
    <row r="61165" x14ac:dyDescent="0.2"/>
    <row r="61166" x14ac:dyDescent="0.2"/>
    <row r="61167" x14ac:dyDescent="0.2"/>
    <row r="61168" x14ac:dyDescent="0.2"/>
    <row r="61169" x14ac:dyDescent="0.2"/>
    <row r="61170" x14ac:dyDescent="0.2"/>
    <row r="61171" x14ac:dyDescent="0.2"/>
    <row r="61172" x14ac:dyDescent="0.2"/>
    <row r="61173" x14ac:dyDescent="0.2"/>
    <row r="61174" x14ac:dyDescent="0.2"/>
    <row r="61175" x14ac:dyDescent="0.2"/>
    <row r="61176" x14ac:dyDescent="0.2"/>
    <row r="61177" x14ac:dyDescent="0.2"/>
    <row r="61178" x14ac:dyDescent="0.2"/>
    <row r="61179" x14ac:dyDescent="0.2"/>
    <row r="61180" x14ac:dyDescent="0.2"/>
    <row r="61181" x14ac:dyDescent="0.2"/>
    <row r="61182" x14ac:dyDescent="0.2"/>
    <row r="61183" x14ac:dyDescent="0.2"/>
    <row r="61184" x14ac:dyDescent="0.2"/>
    <row r="61185" x14ac:dyDescent="0.2"/>
    <row r="61186" x14ac:dyDescent="0.2"/>
    <row r="61187" x14ac:dyDescent="0.2"/>
    <row r="61188" x14ac:dyDescent="0.2"/>
    <row r="61189" x14ac:dyDescent="0.2"/>
    <row r="61190" x14ac:dyDescent="0.2"/>
    <row r="61191" x14ac:dyDescent="0.2"/>
    <row r="61192" x14ac:dyDescent="0.2"/>
    <row r="61193" x14ac:dyDescent="0.2"/>
    <row r="61194" x14ac:dyDescent="0.2"/>
    <row r="61195" x14ac:dyDescent="0.2"/>
    <row r="61196" x14ac:dyDescent="0.2"/>
    <row r="61197" x14ac:dyDescent="0.2"/>
    <row r="61198" x14ac:dyDescent="0.2"/>
    <row r="61199" x14ac:dyDescent="0.2"/>
    <row r="61200" x14ac:dyDescent="0.2"/>
    <row r="61201" x14ac:dyDescent="0.2"/>
    <row r="61202" x14ac:dyDescent="0.2"/>
    <row r="61203" x14ac:dyDescent="0.2"/>
    <row r="61204" x14ac:dyDescent="0.2"/>
    <row r="61205" x14ac:dyDescent="0.2"/>
    <row r="61206" x14ac:dyDescent="0.2"/>
    <row r="61207" x14ac:dyDescent="0.2"/>
    <row r="61208" x14ac:dyDescent="0.2"/>
    <row r="61209" x14ac:dyDescent="0.2"/>
    <row r="61210" x14ac:dyDescent="0.2"/>
    <row r="61211" x14ac:dyDescent="0.2"/>
    <row r="61212" x14ac:dyDescent="0.2"/>
    <row r="61213" x14ac:dyDescent="0.2"/>
    <row r="61214" x14ac:dyDescent="0.2"/>
    <row r="61215" x14ac:dyDescent="0.2"/>
    <row r="61216" x14ac:dyDescent="0.2"/>
    <row r="61217" x14ac:dyDescent="0.2"/>
    <row r="61218" x14ac:dyDescent="0.2"/>
    <row r="61219" x14ac:dyDescent="0.2"/>
    <row r="61220" x14ac:dyDescent="0.2"/>
    <row r="61221" x14ac:dyDescent="0.2"/>
    <row r="61222" x14ac:dyDescent="0.2"/>
    <row r="61223" x14ac:dyDescent="0.2"/>
    <row r="61224" x14ac:dyDescent="0.2"/>
    <row r="61225" x14ac:dyDescent="0.2"/>
    <row r="61226" x14ac:dyDescent="0.2"/>
    <row r="61227" x14ac:dyDescent="0.2"/>
    <row r="61228" x14ac:dyDescent="0.2"/>
    <row r="61229" x14ac:dyDescent="0.2"/>
    <row r="61230" x14ac:dyDescent="0.2"/>
    <row r="61231" x14ac:dyDescent="0.2"/>
    <row r="61232" x14ac:dyDescent="0.2"/>
    <row r="61233" x14ac:dyDescent="0.2"/>
    <row r="61234" x14ac:dyDescent="0.2"/>
    <row r="61235" x14ac:dyDescent="0.2"/>
    <row r="61236" x14ac:dyDescent="0.2"/>
    <row r="61237" x14ac:dyDescent="0.2"/>
    <row r="61238" x14ac:dyDescent="0.2"/>
    <row r="61239" x14ac:dyDescent="0.2"/>
    <row r="61240" x14ac:dyDescent="0.2"/>
    <row r="61241" x14ac:dyDescent="0.2"/>
    <row r="61242" x14ac:dyDescent="0.2"/>
    <row r="61243" x14ac:dyDescent="0.2"/>
    <row r="61244" x14ac:dyDescent="0.2"/>
    <row r="61245" x14ac:dyDescent="0.2"/>
    <row r="61246" x14ac:dyDescent="0.2"/>
    <row r="61247" x14ac:dyDescent="0.2"/>
    <row r="61248" x14ac:dyDescent="0.2"/>
    <row r="61249" x14ac:dyDescent="0.2"/>
    <row r="61250" x14ac:dyDescent="0.2"/>
    <row r="61251" x14ac:dyDescent="0.2"/>
    <row r="61252" x14ac:dyDescent="0.2"/>
    <row r="61253" x14ac:dyDescent="0.2"/>
    <row r="61254" x14ac:dyDescent="0.2"/>
    <row r="61255" x14ac:dyDescent="0.2"/>
    <row r="61256" x14ac:dyDescent="0.2"/>
    <row r="61257" x14ac:dyDescent="0.2"/>
    <row r="61258" x14ac:dyDescent="0.2"/>
    <row r="61259" x14ac:dyDescent="0.2"/>
    <row r="61260" x14ac:dyDescent="0.2"/>
    <row r="61261" x14ac:dyDescent="0.2"/>
    <row r="61262" x14ac:dyDescent="0.2"/>
    <row r="61263" x14ac:dyDescent="0.2"/>
    <row r="61264" x14ac:dyDescent="0.2"/>
    <row r="61265" x14ac:dyDescent="0.2"/>
    <row r="61266" x14ac:dyDescent="0.2"/>
    <row r="61267" x14ac:dyDescent="0.2"/>
    <row r="61268" x14ac:dyDescent="0.2"/>
    <row r="61269" x14ac:dyDescent="0.2"/>
    <row r="61270" x14ac:dyDescent="0.2"/>
    <row r="61271" x14ac:dyDescent="0.2"/>
    <row r="61272" x14ac:dyDescent="0.2"/>
    <row r="61273" x14ac:dyDescent="0.2"/>
    <row r="61274" x14ac:dyDescent="0.2"/>
    <row r="61275" x14ac:dyDescent="0.2"/>
    <row r="61276" x14ac:dyDescent="0.2"/>
    <row r="61277" x14ac:dyDescent="0.2"/>
    <row r="61278" x14ac:dyDescent="0.2"/>
    <row r="61279" x14ac:dyDescent="0.2"/>
    <row r="61280" x14ac:dyDescent="0.2"/>
    <row r="61281" x14ac:dyDescent="0.2"/>
    <row r="61282" x14ac:dyDescent="0.2"/>
    <row r="61283" x14ac:dyDescent="0.2"/>
    <row r="61284" x14ac:dyDescent="0.2"/>
    <row r="61285" x14ac:dyDescent="0.2"/>
    <row r="61286" x14ac:dyDescent="0.2"/>
    <row r="61287" x14ac:dyDescent="0.2"/>
    <row r="61288" x14ac:dyDescent="0.2"/>
    <row r="61289" x14ac:dyDescent="0.2"/>
    <row r="61290" x14ac:dyDescent="0.2"/>
    <row r="61291" x14ac:dyDescent="0.2"/>
    <row r="61292" x14ac:dyDescent="0.2"/>
    <row r="61293" x14ac:dyDescent="0.2"/>
    <row r="61294" x14ac:dyDescent="0.2"/>
    <row r="61295" x14ac:dyDescent="0.2"/>
    <row r="61296" x14ac:dyDescent="0.2"/>
    <row r="61297" x14ac:dyDescent="0.2"/>
    <row r="61298" x14ac:dyDescent="0.2"/>
    <row r="61299" x14ac:dyDescent="0.2"/>
    <row r="61300" x14ac:dyDescent="0.2"/>
    <row r="61301" x14ac:dyDescent="0.2"/>
    <row r="61302" x14ac:dyDescent="0.2"/>
    <row r="61303" x14ac:dyDescent="0.2"/>
    <row r="61304" x14ac:dyDescent="0.2"/>
    <row r="61305" x14ac:dyDescent="0.2"/>
    <row r="61306" x14ac:dyDescent="0.2"/>
    <row r="61307" x14ac:dyDescent="0.2"/>
    <row r="61308" x14ac:dyDescent="0.2"/>
    <row r="61309" x14ac:dyDescent="0.2"/>
    <row r="61310" x14ac:dyDescent="0.2"/>
    <row r="61311" x14ac:dyDescent="0.2"/>
    <row r="61312" x14ac:dyDescent="0.2"/>
    <row r="61313" x14ac:dyDescent="0.2"/>
    <row r="61314" x14ac:dyDescent="0.2"/>
    <row r="61315" x14ac:dyDescent="0.2"/>
    <row r="61316" x14ac:dyDescent="0.2"/>
    <row r="61317" x14ac:dyDescent="0.2"/>
    <row r="61318" x14ac:dyDescent="0.2"/>
    <row r="61319" x14ac:dyDescent="0.2"/>
    <row r="61320" x14ac:dyDescent="0.2"/>
    <row r="61321" x14ac:dyDescent="0.2"/>
    <row r="61322" x14ac:dyDescent="0.2"/>
    <row r="61323" x14ac:dyDescent="0.2"/>
    <row r="61324" x14ac:dyDescent="0.2"/>
    <row r="61325" x14ac:dyDescent="0.2"/>
    <row r="61326" x14ac:dyDescent="0.2"/>
    <row r="61327" x14ac:dyDescent="0.2"/>
    <row r="61328" x14ac:dyDescent="0.2"/>
    <row r="61329" x14ac:dyDescent="0.2"/>
    <row r="61330" x14ac:dyDescent="0.2"/>
    <row r="61331" x14ac:dyDescent="0.2"/>
    <row r="61332" x14ac:dyDescent="0.2"/>
    <row r="61333" x14ac:dyDescent="0.2"/>
    <row r="61334" x14ac:dyDescent="0.2"/>
    <row r="61335" x14ac:dyDescent="0.2"/>
    <row r="61336" x14ac:dyDescent="0.2"/>
    <row r="61337" x14ac:dyDescent="0.2"/>
    <row r="61338" x14ac:dyDescent="0.2"/>
    <row r="61339" x14ac:dyDescent="0.2"/>
    <row r="61340" x14ac:dyDescent="0.2"/>
    <row r="61341" x14ac:dyDescent="0.2"/>
    <row r="61342" x14ac:dyDescent="0.2"/>
    <row r="61343" x14ac:dyDescent="0.2"/>
    <row r="61344" x14ac:dyDescent="0.2"/>
    <row r="61345" x14ac:dyDescent="0.2"/>
    <row r="61346" x14ac:dyDescent="0.2"/>
    <row r="61347" x14ac:dyDescent="0.2"/>
    <row r="61348" x14ac:dyDescent="0.2"/>
    <row r="61349" x14ac:dyDescent="0.2"/>
    <row r="61350" x14ac:dyDescent="0.2"/>
    <row r="61351" x14ac:dyDescent="0.2"/>
    <row r="61352" x14ac:dyDescent="0.2"/>
    <row r="61353" x14ac:dyDescent="0.2"/>
    <row r="61354" x14ac:dyDescent="0.2"/>
    <row r="61355" x14ac:dyDescent="0.2"/>
    <row r="61356" x14ac:dyDescent="0.2"/>
    <row r="61357" x14ac:dyDescent="0.2"/>
    <row r="61358" x14ac:dyDescent="0.2"/>
    <row r="61359" x14ac:dyDescent="0.2"/>
    <row r="61360" x14ac:dyDescent="0.2"/>
    <row r="61361" x14ac:dyDescent="0.2"/>
    <row r="61362" x14ac:dyDescent="0.2"/>
    <row r="61363" x14ac:dyDescent="0.2"/>
    <row r="61364" x14ac:dyDescent="0.2"/>
    <row r="61365" x14ac:dyDescent="0.2"/>
    <row r="61366" x14ac:dyDescent="0.2"/>
    <row r="61367" x14ac:dyDescent="0.2"/>
    <row r="61368" x14ac:dyDescent="0.2"/>
    <row r="61369" x14ac:dyDescent="0.2"/>
    <row r="61370" x14ac:dyDescent="0.2"/>
    <row r="61371" x14ac:dyDescent="0.2"/>
    <row r="61372" x14ac:dyDescent="0.2"/>
    <row r="61373" x14ac:dyDescent="0.2"/>
    <row r="61374" x14ac:dyDescent="0.2"/>
    <row r="61375" x14ac:dyDescent="0.2"/>
    <row r="61376" x14ac:dyDescent="0.2"/>
    <row r="61377" x14ac:dyDescent="0.2"/>
    <row r="61378" x14ac:dyDescent="0.2"/>
    <row r="61379" x14ac:dyDescent="0.2"/>
    <row r="61380" x14ac:dyDescent="0.2"/>
    <row r="61381" x14ac:dyDescent="0.2"/>
    <row r="61382" x14ac:dyDescent="0.2"/>
    <row r="61383" x14ac:dyDescent="0.2"/>
    <row r="61384" x14ac:dyDescent="0.2"/>
    <row r="61385" x14ac:dyDescent="0.2"/>
    <row r="61386" x14ac:dyDescent="0.2"/>
    <row r="61387" x14ac:dyDescent="0.2"/>
    <row r="61388" x14ac:dyDescent="0.2"/>
    <row r="61389" x14ac:dyDescent="0.2"/>
    <row r="61390" x14ac:dyDescent="0.2"/>
    <row r="61391" x14ac:dyDescent="0.2"/>
    <row r="61392" x14ac:dyDescent="0.2"/>
    <row r="61393" x14ac:dyDescent="0.2"/>
    <row r="61394" x14ac:dyDescent="0.2"/>
    <row r="61395" x14ac:dyDescent="0.2"/>
    <row r="61396" x14ac:dyDescent="0.2"/>
    <row r="61397" x14ac:dyDescent="0.2"/>
    <row r="61398" x14ac:dyDescent="0.2"/>
    <row r="61399" x14ac:dyDescent="0.2"/>
    <row r="61400" x14ac:dyDescent="0.2"/>
    <row r="61401" x14ac:dyDescent="0.2"/>
    <row r="61402" x14ac:dyDescent="0.2"/>
    <row r="61403" x14ac:dyDescent="0.2"/>
    <row r="61404" x14ac:dyDescent="0.2"/>
    <row r="61405" x14ac:dyDescent="0.2"/>
    <row r="61406" x14ac:dyDescent="0.2"/>
    <row r="61407" x14ac:dyDescent="0.2"/>
    <row r="61408" x14ac:dyDescent="0.2"/>
    <row r="61409" x14ac:dyDescent="0.2"/>
    <row r="61410" x14ac:dyDescent="0.2"/>
    <row r="61411" x14ac:dyDescent="0.2"/>
    <row r="61412" x14ac:dyDescent="0.2"/>
    <row r="61413" x14ac:dyDescent="0.2"/>
    <row r="61414" x14ac:dyDescent="0.2"/>
    <row r="61415" x14ac:dyDescent="0.2"/>
    <row r="61416" x14ac:dyDescent="0.2"/>
    <row r="61417" x14ac:dyDescent="0.2"/>
    <row r="61418" x14ac:dyDescent="0.2"/>
    <row r="61419" x14ac:dyDescent="0.2"/>
    <row r="61420" x14ac:dyDescent="0.2"/>
    <row r="61421" x14ac:dyDescent="0.2"/>
    <row r="61422" x14ac:dyDescent="0.2"/>
    <row r="61423" x14ac:dyDescent="0.2"/>
    <row r="61424" x14ac:dyDescent="0.2"/>
    <row r="61425" x14ac:dyDescent="0.2"/>
    <row r="61426" x14ac:dyDescent="0.2"/>
    <row r="61427" x14ac:dyDescent="0.2"/>
    <row r="61428" x14ac:dyDescent="0.2"/>
    <row r="61429" x14ac:dyDescent="0.2"/>
    <row r="61430" x14ac:dyDescent="0.2"/>
    <row r="61431" x14ac:dyDescent="0.2"/>
    <row r="61432" x14ac:dyDescent="0.2"/>
    <row r="61433" x14ac:dyDescent="0.2"/>
    <row r="61434" x14ac:dyDescent="0.2"/>
    <row r="61435" x14ac:dyDescent="0.2"/>
    <row r="61436" x14ac:dyDescent="0.2"/>
    <row r="61437" x14ac:dyDescent="0.2"/>
    <row r="61438" x14ac:dyDescent="0.2"/>
    <row r="61439" x14ac:dyDescent="0.2"/>
    <row r="61440" x14ac:dyDescent="0.2"/>
    <row r="61441" x14ac:dyDescent="0.2"/>
    <row r="61442" x14ac:dyDescent="0.2"/>
    <row r="61443" x14ac:dyDescent="0.2"/>
    <row r="61444" x14ac:dyDescent="0.2"/>
    <row r="61445" x14ac:dyDescent="0.2"/>
    <row r="61446" x14ac:dyDescent="0.2"/>
    <row r="61447" x14ac:dyDescent="0.2"/>
    <row r="61448" x14ac:dyDescent="0.2"/>
    <row r="61449" x14ac:dyDescent="0.2"/>
    <row r="61450" x14ac:dyDescent="0.2"/>
    <row r="61451" x14ac:dyDescent="0.2"/>
    <row r="61452" x14ac:dyDescent="0.2"/>
    <row r="61453" x14ac:dyDescent="0.2"/>
    <row r="61454" x14ac:dyDescent="0.2"/>
    <row r="61455" x14ac:dyDescent="0.2"/>
    <row r="61456" x14ac:dyDescent="0.2"/>
    <row r="61457" x14ac:dyDescent="0.2"/>
    <row r="61458" x14ac:dyDescent="0.2"/>
    <row r="61459" x14ac:dyDescent="0.2"/>
    <row r="61460" x14ac:dyDescent="0.2"/>
    <row r="61461" x14ac:dyDescent="0.2"/>
    <row r="61462" x14ac:dyDescent="0.2"/>
    <row r="61463" x14ac:dyDescent="0.2"/>
    <row r="61464" x14ac:dyDescent="0.2"/>
    <row r="61465" x14ac:dyDescent="0.2"/>
    <row r="61466" x14ac:dyDescent="0.2"/>
    <row r="61467" x14ac:dyDescent="0.2"/>
    <row r="61468" x14ac:dyDescent="0.2"/>
    <row r="61469" x14ac:dyDescent="0.2"/>
    <row r="61470" x14ac:dyDescent="0.2"/>
    <row r="61471" x14ac:dyDescent="0.2"/>
    <row r="61472" x14ac:dyDescent="0.2"/>
    <row r="61473" x14ac:dyDescent="0.2"/>
    <row r="61474" x14ac:dyDescent="0.2"/>
    <row r="61475" x14ac:dyDescent="0.2"/>
    <row r="61476" x14ac:dyDescent="0.2"/>
    <row r="61477" x14ac:dyDescent="0.2"/>
    <row r="61478" x14ac:dyDescent="0.2"/>
    <row r="61479" x14ac:dyDescent="0.2"/>
    <row r="61480" x14ac:dyDescent="0.2"/>
    <row r="61481" x14ac:dyDescent="0.2"/>
    <row r="61482" x14ac:dyDescent="0.2"/>
    <row r="61483" x14ac:dyDescent="0.2"/>
    <row r="61484" x14ac:dyDescent="0.2"/>
    <row r="61485" x14ac:dyDescent="0.2"/>
    <row r="61486" x14ac:dyDescent="0.2"/>
    <row r="61487" x14ac:dyDescent="0.2"/>
    <row r="61488" x14ac:dyDescent="0.2"/>
    <row r="61489" x14ac:dyDescent="0.2"/>
    <row r="61490" x14ac:dyDescent="0.2"/>
    <row r="61491" x14ac:dyDescent="0.2"/>
    <row r="61492" x14ac:dyDescent="0.2"/>
    <row r="61493" x14ac:dyDescent="0.2"/>
    <row r="61494" x14ac:dyDescent="0.2"/>
    <row r="61495" x14ac:dyDescent="0.2"/>
    <row r="61496" x14ac:dyDescent="0.2"/>
    <row r="61497" x14ac:dyDescent="0.2"/>
    <row r="61498" x14ac:dyDescent="0.2"/>
    <row r="61499" x14ac:dyDescent="0.2"/>
    <row r="61500" x14ac:dyDescent="0.2"/>
    <row r="61501" x14ac:dyDescent="0.2"/>
    <row r="61502" x14ac:dyDescent="0.2"/>
    <row r="61503" x14ac:dyDescent="0.2"/>
    <row r="61504" x14ac:dyDescent="0.2"/>
    <row r="61505" x14ac:dyDescent="0.2"/>
    <row r="61506" x14ac:dyDescent="0.2"/>
    <row r="61507" x14ac:dyDescent="0.2"/>
    <row r="61508" x14ac:dyDescent="0.2"/>
    <row r="61509" x14ac:dyDescent="0.2"/>
    <row r="61510" x14ac:dyDescent="0.2"/>
    <row r="61511" x14ac:dyDescent="0.2"/>
    <row r="61512" x14ac:dyDescent="0.2"/>
    <row r="61513" x14ac:dyDescent="0.2"/>
    <row r="61514" x14ac:dyDescent="0.2"/>
    <row r="61515" x14ac:dyDescent="0.2"/>
    <row r="61516" x14ac:dyDescent="0.2"/>
    <row r="61517" x14ac:dyDescent="0.2"/>
    <row r="61518" x14ac:dyDescent="0.2"/>
    <row r="61519" x14ac:dyDescent="0.2"/>
    <row r="61520" x14ac:dyDescent="0.2"/>
    <row r="61521" x14ac:dyDescent="0.2"/>
    <row r="61522" x14ac:dyDescent="0.2"/>
    <row r="61523" x14ac:dyDescent="0.2"/>
    <row r="61524" x14ac:dyDescent="0.2"/>
    <row r="61525" x14ac:dyDescent="0.2"/>
    <row r="61526" x14ac:dyDescent="0.2"/>
    <row r="61527" x14ac:dyDescent="0.2"/>
    <row r="61528" x14ac:dyDescent="0.2"/>
    <row r="61529" x14ac:dyDescent="0.2"/>
    <row r="61530" x14ac:dyDescent="0.2"/>
    <row r="61531" x14ac:dyDescent="0.2"/>
    <row r="61532" x14ac:dyDescent="0.2"/>
    <row r="61533" x14ac:dyDescent="0.2"/>
    <row r="61534" x14ac:dyDescent="0.2"/>
    <row r="61535" x14ac:dyDescent="0.2"/>
    <row r="61536" x14ac:dyDescent="0.2"/>
    <row r="61537" x14ac:dyDescent="0.2"/>
    <row r="61538" x14ac:dyDescent="0.2"/>
    <row r="61539" x14ac:dyDescent="0.2"/>
    <row r="61540" x14ac:dyDescent="0.2"/>
    <row r="61541" x14ac:dyDescent="0.2"/>
    <row r="61542" x14ac:dyDescent="0.2"/>
    <row r="61543" x14ac:dyDescent="0.2"/>
    <row r="61544" x14ac:dyDescent="0.2"/>
    <row r="61545" x14ac:dyDescent="0.2"/>
    <row r="61546" x14ac:dyDescent="0.2"/>
    <row r="61547" x14ac:dyDescent="0.2"/>
    <row r="61548" x14ac:dyDescent="0.2"/>
    <row r="61549" x14ac:dyDescent="0.2"/>
    <row r="61550" x14ac:dyDescent="0.2"/>
    <row r="61551" x14ac:dyDescent="0.2"/>
    <row r="61552" x14ac:dyDescent="0.2"/>
    <row r="61553" x14ac:dyDescent="0.2"/>
    <row r="61554" x14ac:dyDescent="0.2"/>
    <row r="61555" x14ac:dyDescent="0.2"/>
    <row r="61556" x14ac:dyDescent="0.2"/>
    <row r="61557" x14ac:dyDescent="0.2"/>
    <row r="61558" x14ac:dyDescent="0.2"/>
    <row r="61559" x14ac:dyDescent="0.2"/>
    <row r="61560" x14ac:dyDescent="0.2"/>
    <row r="61561" x14ac:dyDescent="0.2"/>
    <row r="61562" x14ac:dyDescent="0.2"/>
    <row r="61563" x14ac:dyDescent="0.2"/>
    <row r="61564" x14ac:dyDescent="0.2"/>
    <row r="61565" x14ac:dyDescent="0.2"/>
    <row r="61566" x14ac:dyDescent="0.2"/>
    <row r="61567" x14ac:dyDescent="0.2"/>
    <row r="61568" x14ac:dyDescent="0.2"/>
    <row r="61569" x14ac:dyDescent="0.2"/>
    <row r="61570" x14ac:dyDescent="0.2"/>
    <row r="61571" x14ac:dyDescent="0.2"/>
    <row r="61572" x14ac:dyDescent="0.2"/>
    <row r="61573" x14ac:dyDescent="0.2"/>
    <row r="61574" x14ac:dyDescent="0.2"/>
    <row r="61575" x14ac:dyDescent="0.2"/>
    <row r="61576" x14ac:dyDescent="0.2"/>
    <row r="61577" x14ac:dyDescent="0.2"/>
    <row r="61578" x14ac:dyDescent="0.2"/>
    <row r="61579" x14ac:dyDescent="0.2"/>
    <row r="61580" x14ac:dyDescent="0.2"/>
    <row r="61581" x14ac:dyDescent="0.2"/>
    <row r="61582" x14ac:dyDescent="0.2"/>
    <row r="61583" x14ac:dyDescent="0.2"/>
    <row r="61584" x14ac:dyDescent="0.2"/>
    <row r="61585" x14ac:dyDescent="0.2"/>
    <row r="61586" x14ac:dyDescent="0.2"/>
    <row r="61587" x14ac:dyDescent="0.2"/>
    <row r="61588" x14ac:dyDescent="0.2"/>
    <row r="61589" x14ac:dyDescent="0.2"/>
    <row r="61590" x14ac:dyDescent="0.2"/>
    <row r="61591" x14ac:dyDescent="0.2"/>
    <row r="61592" x14ac:dyDescent="0.2"/>
    <row r="61593" x14ac:dyDescent="0.2"/>
    <row r="61594" x14ac:dyDescent="0.2"/>
    <row r="61595" x14ac:dyDescent="0.2"/>
    <row r="61596" x14ac:dyDescent="0.2"/>
    <row r="61597" x14ac:dyDescent="0.2"/>
    <row r="61598" x14ac:dyDescent="0.2"/>
    <row r="61599" x14ac:dyDescent="0.2"/>
    <row r="61600" x14ac:dyDescent="0.2"/>
    <row r="61601" x14ac:dyDescent="0.2"/>
    <row r="61602" x14ac:dyDescent="0.2"/>
    <row r="61603" x14ac:dyDescent="0.2"/>
    <row r="61604" x14ac:dyDescent="0.2"/>
    <row r="61605" x14ac:dyDescent="0.2"/>
    <row r="61606" x14ac:dyDescent="0.2"/>
    <row r="61607" x14ac:dyDescent="0.2"/>
    <row r="61608" x14ac:dyDescent="0.2"/>
    <row r="61609" x14ac:dyDescent="0.2"/>
    <row r="61610" x14ac:dyDescent="0.2"/>
    <row r="61611" x14ac:dyDescent="0.2"/>
    <row r="61612" x14ac:dyDescent="0.2"/>
    <row r="61613" x14ac:dyDescent="0.2"/>
    <row r="61614" x14ac:dyDescent="0.2"/>
    <row r="61615" x14ac:dyDescent="0.2"/>
    <row r="61616" x14ac:dyDescent="0.2"/>
    <row r="61617" x14ac:dyDescent="0.2"/>
    <row r="61618" x14ac:dyDescent="0.2"/>
    <row r="61619" x14ac:dyDescent="0.2"/>
    <row r="61620" x14ac:dyDescent="0.2"/>
    <row r="61621" x14ac:dyDescent="0.2"/>
    <row r="61622" x14ac:dyDescent="0.2"/>
    <row r="61623" x14ac:dyDescent="0.2"/>
    <row r="61624" x14ac:dyDescent="0.2"/>
    <row r="61625" x14ac:dyDescent="0.2"/>
    <row r="61626" x14ac:dyDescent="0.2"/>
    <row r="61627" x14ac:dyDescent="0.2"/>
    <row r="61628" x14ac:dyDescent="0.2"/>
    <row r="61629" x14ac:dyDescent="0.2"/>
    <row r="61630" x14ac:dyDescent="0.2"/>
    <row r="61631" x14ac:dyDescent="0.2"/>
    <row r="61632" x14ac:dyDescent="0.2"/>
    <row r="61633" x14ac:dyDescent="0.2"/>
    <row r="61634" x14ac:dyDescent="0.2"/>
    <row r="61635" x14ac:dyDescent="0.2"/>
    <row r="61636" x14ac:dyDescent="0.2"/>
    <row r="61637" x14ac:dyDescent="0.2"/>
    <row r="61638" x14ac:dyDescent="0.2"/>
    <row r="61639" x14ac:dyDescent="0.2"/>
    <row r="61640" x14ac:dyDescent="0.2"/>
    <row r="61641" x14ac:dyDescent="0.2"/>
    <row r="61642" x14ac:dyDescent="0.2"/>
    <row r="61643" x14ac:dyDescent="0.2"/>
    <row r="61644" x14ac:dyDescent="0.2"/>
    <row r="61645" x14ac:dyDescent="0.2"/>
    <row r="61646" x14ac:dyDescent="0.2"/>
    <row r="61647" x14ac:dyDescent="0.2"/>
    <row r="61648" x14ac:dyDescent="0.2"/>
    <row r="61649" x14ac:dyDescent="0.2"/>
    <row r="61650" x14ac:dyDescent="0.2"/>
    <row r="61651" x14ac:dyDescent="0.2"/>
    <row r="61652" x14ac:dyDescent="0.2"/>
    <row r="61653" x14ac:dyDescent="0.2"/>
    <row r="61654" x14ac:dyDescent="0.2"/>
    <row r="61655" x14ac:dyDescent="0.2"/>
    <row r="61656" x14ac:dyDescent="0.2"/>
    <row r="61657" x14ac:dyDescent="0.2"/>
    <row r="61658" x14ac:dyDescent="0.2"/>
    <row r="61659" x14ac:dyDescent="0.2"/>
    <row r="61660" x14ac:dyDescent="0.2"/>
    <row r="61661" x14ac:dyDescent="0.2"/>
    <row r="61662" x14ac:dyDescent="0.2"/>
    <row r="61663" x14ac:dyDescent="0.2"/>
    <row r="61664" x14ac:dyDescent="0.2"/>
    <row r="61665" x14ac:dyDescent="0.2"/>
    <row r="61666" x14ac:dyDescent="0.2"/>
    <row r="61667" x14ac:dyDescent="0.2"/>
    <row r="61668" x14ac:dyDescent="0.2"/>
    <row r="61669" x14ac:dyDescent="0.2"/>
    <row r="61670" x14ac:dyDescent="0.2"/>
    <row r="61671" x14ac:dyDescent="0.2"/>
    <row r="61672" x14ac:dyDescent="0.2"/>
    <row r="61673" x14ac:dyDescent="0.2"/>
    <row r="61674" x14ac:dyDescent="0.2"/>
    <row r="61675" x14ac:dyDescent="0.2"/>
    <row r="61676" x14ac:dyDescent="0.2"/>
    <row r="61677" x14ac:dyDescent="0.2"/>
    <row r="61678" x14ac:dyDescent="0.2"/>
    <row r="61679" x14ac:dyDescent="0.2"/>
    <row r="61680" x14ac:dyDescent="0.2"/>
    <row r="61681" x14ac:dyDescent="0.2"/>
    <row r="61682" x14ac:dyDescent="0.2"/>
    <row r="61683" x14ac:dyDescent="0.2"/>
    <row r="61684" x14ac:dyDescent="0.2"/>
    <row r="61685" x14ac:dyDescent="0.2"/>
    <row r="61686" x14ac:dyDescent="0.2"/>
    <row r="61687" x14ac:dyDescent="0.2"/>
    <row r="61688" x14ac:dyDescent="0.2"/>
    <row r="61689" x14ac:dyDescent="0.2"/>
    <row r="61690" x14ac:dyDescent="0.2"/>
    <row r="61691" x14ac:dyDescent="0.2"/>
    <row r="61692" x14ac:dyDescent="0.2"/>
    <row r="61693" x14ac:dyDescent="0.2"/>
    <row r="61694" x14ac:dyDescent="0.2"/>
    <row r="61695" x14ac:dyDescent="0.2"/>
    <row r="61696" x14ac:dyDescent="0.2"/>
    <row r="61697" x14ac:dyDescent="0.2"/>
    <row r="61698" x14ac:dyDescent="0.2"/>
    <row r="61699" x14ac:dyDescent="0.2"/>
    <row r="61700" x14ac:dyDescent="0.2"/>
    <row r="61701" x14ac:dyDescent="0.2"/>
    <row r="61702" x14ac:dyDescent="0.2"/>
    <row r="61703" x14ac:dyDescent="0.2"/>
    <row r="61704" x14ac:dyDescent="0.2"/>
    <row r="61705" x14ac:dyDescent="0.2"/>
    <row r="61706" x14ac:dyDescent="0.2"/>
    <row r="61707" x14ac:dyDescent="0.2"/>
    <row r="61708" x14ac:dyDescent="0.2"/>
    <row r="61709" x14ac:dyDescent="0.2"/>
    <row r="61710" x14ac:dyDescent="0.2"/>
    <row r="61711" x14ac:dyDescent="0.2"/>
    <row r="61712" x14ac:dyDescent="0.2"/>
    <row r="61713" x14ac:dyDescent="0.2"/>
    <row r="61714" x14ac:dyDescent="0.2"/>
    <row r="61715" x14ac:dyDescent="0.2"/>
    <row r="61716" x14ac:dyDescent="0.2"/>
    <row r="61717" x14ac:dyDescent="0.2"/>
    <row r="61718" x14ac:dyDescent="0.2"/>
    <row r="61719" x14ac:dyDescent="0.2"/>
    <row r="61720" x14ac:dyDescent="0.2"/>
    <row r="61721" x14ac:dyDescent="0.2"/>
    <row r="61722" x14ac:dyDescent="0.2"/>
    <row r="61723" x14ac:dyDescent="0.2"/>
    <row r="61724" x14ac:dyDescent="0.2"/>
    <row r="61725" x14ac:dyDescent="0.2"/>
    <row r="61726" x14ac:dyDescent="0.2"/>
    <row r="61727" x14ac:dyDescent="0.2"/>
    <row r="61728" x14ac:dyDescent="0.2"/>
    <row r="61729" x14ac:dyDescent="0.2"/>
    <row r="61730" x14ac:dyDescent="0.2"/>
    <row r="61731" x14ac:dyDescent="0.2"/>
    <row r="61732" x14ac:dyDescent="0.2"/>
    <row r="61733" x14ac:dyDescent="0.2"/>
    <row r="61734" x14ac:dyDescent="0.2"/>
    <row r="61735" x14ac:dyDescent="0.2"/>
    <row r="61736" x14ac:dyDescent="0.2"/>
    <row r="61737" x14ac:dyDescent="0.2"/>
    <row r="61738" x14ac:dyDescent="0.2"/>
    <row r="61739" x14ac:dyDescent="0.2"/>
    <row r="61740" x14ac:dyDescent="0.2"/>
    <row r="61741" x14ac:dyDescent="0.2"/>
    <row r="61742" x14ac:dyDescent="0.2"/>
    <row r="61743" x14ac:dyDescent="0.2"/>
    <row r="61744" x14ac:dyDescent="0.2"/>
    <row r="61745" x14ac:dyDescent="0.2"/>
    <row r="61746" x14ac:dyDescent="0.2"/>
    <row r="61747" x14ac:dyDescent="0.2"/>
    <row r="61748" x14ac:dyDescent="0.2"/>
    <row r="61749" x14ac:dyDescent="0.2"/>
    <row r="61750" x14ac:dyDescent="0.2"/>
    <row r="61751" x14ac:dyDescent="0.2"/>
    <row r="61752" x14ac:dyDescent="0.2"/>
    <row r="61753" x14ac:dyDescent="0.2"/>
    <row r="61754" x14ac:dyDescent="0.2"/>
    <row r="61755" x14ac:dyDescent="0.2"/>
    <row r="61756" x14ac:dyDescent="0.2"/>
    <row r="61757" x14ac:dyDescent="0.2"/>
    <row r="61758" x14ac:dyDescent="0.2"/>
    <row r="61759" x14ac:dyDescent="0.2"/>
    <row r="61760" x14ac:dyDescent="0.2"/>
    <row r="61761" x14ac:dyDescent="0.2"/>
    <row r="61762" x14ac:dyDescent="0.2"/>
    <row r="61763" x14ac:dyDescent="0.2"/>
    <row r="61764" x14ac:dyDescent="0.2"/>
    <row r="61765" x14ac:dyDescent="0.2"/>
    <row r="61766" x14ac:dyDescent="0.2"/>
    <row r="61767" x14ac:dyDescent="0.2"/>
    <row r="61768" x14ac:dyDescent="0.2"/>
    <row r="61769" x14ac:dyDescent="0.2"/>
    <row r="61770" x14ac:dyDescent="0.2"/>
    <row r="61771" x14ac:dyDescent="0.2"/>
    <row r="61772" x14ac:dyDescent="0.2"/>
    <row r="61773" x14ac:dyDescent="0.2"/>
    <row r="61774" x14ac:dyDescent="0.2"/>
    <row r="61775" x14ac:dyDescent="0.2"/>
    <row r="61776" x14ac:dyDescent="0.2"/>
    <row r="61777" x14ac:dyDescent="0.2"/>
    <row r="61778" x14ac:dyDescent="0.2"/>
    <row r="61779" x14ac:dyDescent="0.2"/>
    <row r="61780" x14ac:dyDescent="0.2"/>
    <row r="61781" x14ac:dyDescent="0.2"/>
    <row r="61782" x14ac:dyDescent="0.2"/>
    <row r="61783" x14ac:dyDescent="0.2"/>
    <row r="61784" x14ac:dyDescent="0.2"/>
    <row r="61785" x14ac:dyDescent="0.2"/>
    <row r="61786" x14ac:dyDescent="0.2"/>
    <row r="61787" x14ac:dyDescent="0.2"/>
    <row r="61788" x14ac:dyDescent="0.2"/>
    <row r="61789" x14ac:dyDescent="0.2"/>
    <row r="61790" x14ac:dyDescent="0.2"/>
    <row r="61791" x14ac:dyDescent="0.2"/>
    <row r="61792" x14ac:dyDescent="0.2"/>
    <row r="61793" x14ac:dyDescent="0.2"/>
    <row r="61794" x14ac:dyDescent="0.2"/>
    <row r="61795" x14ac:dyDescent="0.2"/>
    <row r="61796" x14ac:dyDescent="0.2"/>
    <row r="61797" x14ac:dyDescent="0.2"/>
    <row r="61798" x14ac:dyDescent="0.2"/>
    <row r="61799" x14ac:dyDescent="0.2"/>
    <row r="61800" x14ac:dyDescent="0.2"/>
    <row r="61801" x14ac:dyDescent="0.2"/>
    <row r="61802" x14ac:dyDescent="0.2"/>
    <row r="61803" x14ac:dyDescent="0.2"/>
    <row r="61804" x14ac:dyDescent="0.2"/>
    <row r="61805" x14ac:dyDescent="0.2"/>
    <row r="61806" x14ac:dyDescent="0.2"/>
    <row r="61807" x14ac:dyDescent="0.2"/>
    <row r="61808" x14ac:dyDescent="0.2"/>
    <row r="61809" x14ac:dyDescent="0.2"/>
    <row r="61810" x14ac:dyDescent="0.2"/>
    <row r="61811" x14ac:dyDescent="0.2"/>
    <row r="61812" x14ac:dyDescent="0.2"/>
    <row r="61813" x14ac:dyDescent="0.2"/>
    <row r="61814" x14ac:dyDescent="0.2"/>
    <row r="61815" x14ac:dyDescent="0.2"/>
    <row r="61816" x14ac:dyDescent="0.2"/>
    <row r="61817" x14ac:dyDescent="0.2"/>
    <row r="61818" x14ac:dyDescent="0.2"/>
    <row r="61819" x14ac:dyDescent="0.2"/>
    <row r="61820" x14ac:dyDescent="0.2"/>
    <row r="61821" x14ac:dyDescent="0.2"/>
    <row r="61822" x14ac:dyDescent="0.2"/>
    <row r="61823" x14ac:dyDescent="0.2"/>
    <row r="61824" x14ac:dyDescent="0.2"/>
    <row r="61825" x14ac:dyDescent="0.2"/>
    <row r="61826" x14ac:dyDescent="0.2"/>
    <row r="61827" x14ac:dyDescent="0.2"/>
    <row r="61828" x14ac:dyDescent="0.2"/>
    <row r="61829" x14ac:dyDescent="0.2"/>
    <row r="61830" x14ac:dyDescent="0.2"/>
    <row r="61831" x14ac:dyDescent="0.2"/>
    <row r="61832" x14ac:dyDescent="0.2"/>
    <row r="61833" x14ac:dyDescent="0.2"/>
    <row r="61834" x14ac:dyDescent="0.2"/>
    <row r="61835" x14ac:dyDescent="0.2"/>
    <row r="61836" x14ac:dyDescent="0.2"/>
    <row r="61837" x14ac:dyDescent="0.2"/>
    <row r="61838" x14ac:dyDescent="0.2"/>
    <row r="61839" x14ac:dyDescent="0.2"/>
    <row r="61840" x14ac:dyDescent="0.2"/>
    <row r="61841" x14ac:dyDescent="0.2"/>
    <row r="61842" x14ac:dyDescent="0.2"/>
    <row r="61843" x14ac:dyDescent="0.2"/>
    <row r="61844" x14ac:dyDescent="0.2"/>
    <row r="61845" x14ac:dyDescent="0.2"/>
    <row r="61846" x14ac:dyDescent="0.2"/>
    <row r="61847" x14ac:dyDescent="0.2"/>
    <row r="61848" x14ac:dyDescent="0.2"/>
    <row r="61849" x14ac:dyDescent="0.2"/>
    <row r="61850" x14ac:dyDescent="0.2"/>
    <row r="61851" x14ac:dyDescent="0.2"/>
    <row r="61852" x14ac:dyDescent="0.2"/>
    <row r="61853" x14ac:dyDescent="0.2"/>
    <row r="61854" x14ac:dyDescent="0.2"/>
    <row r="61855" x14ac:dyDescent="0.2"/>
    <row r="61856" x14ac:dyDescent="0.2"/>
    <row r="61857" x14ac:dyDescent="0.2"/>
    <row r="61858" x14ac:dyDescent="0.2"/>
    <row r="61859" x14ac:dyDescent="0.2"/>
    <row r="61860" x14ac:dyDescent="0.2"/>
    <row r="61861" x14ac:dyDescent="0.2"/>
    <row r="61862" x14ac:dyDescent="0.2"/>
    <row r="61863" x14ac:dyDescent="0.2"/>
    <row r="61864" x14ac:dyDescent="0.2"/>
    <row r="61865" x14ac:dyDescent="0.2"/>
    <row r="61866" x14ac:dyDescent="0.2"/>
    <row r="61867" x14ac:dyDescent="0.2"/>
    <row r="61868" x14ac:dyDescent="0.2"/>
    <row r="61869" x14ac:dyDescent="0.2"/>
    <row r="61870" x14ac:dyDescent="0.2"/>
    <row r="61871" x14ac:dyDescent="0.2"/>
    <row r="61872" x14ac:dyDescent="0.2"/>
    <row r="61873" x14ac:dyDescent="0.2"/>
    <row r="61874" x14ac:dyDescent="0.2"/>
    <row r="61875" x14ac:dyDescent="0.2"/>
    <row r="61876" x14ac:dyDescent="0.2"/>
    <row r="61877" x14ac:dyDescent="0.2"/>
    <row r="61878" x14ac:dyDescent="0.2"/>
    <row r="61879" x14ac:dyDescent="0.2"/>
    <row r="61880" x14ac:dyDescent="0.2"/>
    <row r="61881" x14ac:dyDescent="0.2"/>
    <row r="61882" x14ac:dyDescent="0.2"/>
    <row r="61883" x14ac:dyDescent="0.2"/>
    <row r="61884" x14ac:dyDescent="0.2"/>
    <row r="61885" x14ac:dyDescent="0.2"/>
    <row r="61886" x14ac:dyDescent="0.2"/>
    <row r="61887" x14ac:dyDescent="0.2"/>
    <row r="61888" x14ac:dyDescent="0.2"/>
    <row r="61889" x14ac:dyDescent="0.2"/>
    <row r="61890" x14ac:dyDescent="0.2"/>
    <row r="61891" x14ac:dyDescent="0.2"/>
    <row r="61892" x14ac:dyDescent="0.2"/>
    <row r="61893" x14ac:dyDescent="0.2"/>
    <row r="61894" x14ac:dyDescent="0.2"/>
    <row r="61895" x14ac:dyDescent="0.2"/>
    <row r="61896" x14ac:dyDescent="0.2"/>
    <row r="61897" x14ac:dyDescent="0.2"/>
    <row r="61898" x14ac:dyDescent="0.2"/>
    <row r="61899" x14ac:dyDescent="0.2"/>
    <row r="61900" x14ac:dyDescent="0.2"/>
    <row r="61901" x14ac:dyDescent="0.2"/>
    <row r="61902" x14ac:dyDescent="0.2"/>
    <row r="61903" x14ac:dyDescent="0.2"/>
    <row r="61904" x14ac:dyDescent="0.2"/>
    <row r="61905" x14ac:dyDescent="0.2"/>
    <row r="61906" x14ac:dyDescent="0.2"/>
    <row r="61907" x14ac:dyDescent="0.2"/>
    <row r="61908" x14ac:dyDescent="0.2"/>
    <row r="61909" x14ac:dyDescent="0.2"/>
    <row r="61910" x14ac:dyDescent="0.2"/>
    <row r="61911" x14ac:dyDescent="0.2"/>
    <row r="61912" x14ac:dyDescent="0.2"/>
    <row r="61913" x14ac:dyDescent="0.2"/>
    <row r="61914" x14ac:dyDescent="0.2"/>
    <row r="61915" x14ac:dyDescent="0.2"/>
    <row r="61916" x14ac:dyDescent="0.2"/>
    <row r="61917" x14ac:dyDescent="0.2"/>
    <row r="61918" x14ac:dyDescent="0.2"/>
    <row r="61919" x14ac:dyDescent="0.2"/>
    <row r="61920" x14ac:dyDescent="0.2"/>
    <row r="61921" x14ac:dyDescent="0.2"/>
    <row r="61922" x14ac:dyDescent="0.2"/>
    <row r="61923" x14ac:dyDescent="0.2"/>
    <row r="61924" x14ac:dyDescent="0.2"/>
    <row r="61925" x14ac:dyDescent="0.2"/>
    <row r="61926" x14ac:dyDescent="0.2"/>
    <row r="61927" x14ac:dyDescent="0.2"/>
    <row r="61928" x14ac:dyDescent="0.2"/>
    <row r="61929" x14ac:dyDescent="0.2"/>
    <row r="61930" x14ac:dyDescent="0.2"/>
    <row r="61931" x14ac:dyDescent="0.2"/>
    <row r="61932" x14ac:dyDescent="0.2"/>
    <row r="61933" x14ac:dyDescent="0.2"/>
    <row r="61934" x14ac:dyDescent="0.2"/>
    <row r="61935" x14ac:dyDescent="0.2"/>
    <row r="61936" x14ac:dyDescent="0.2"/>
    <row r="61937" x14ac:dyDescent="0.2"/>
    <row r="61938" x14ac:dyDescent="0.2"/>
    <row r="61939" x14ac:dyDescent="0.2"/>
    <row r="61940" x14ac:dyDescent="0.2"/>
    <row r="61941" x14ac:dyDescent="0.2"/>
    <row r="61942" x14ac:dyDescent="0.2"/>
    <row r="61943" x14ac:dyDescent="0.2"/>
    <row r="61944" x14ac:dyDescent="0.2"/>
    <row r="61945" x14ac:dyDescent="0.2"/>
    <row r="61946" x14ac:dyDescent="0.2"/>
    <row r="61947" x14ac:dyDescent="0.2"/>
    <row r="61948" x14ac:dyDescent="0.2"/>
    <row r="61949" x14ac:dyDescent="0.2"/>
    <row r="61950" x14ac:dyDescent="0.2"/>
    <row r="61951" x14ac:dyDescent="0.2"/>
    <row r="61952" x14ac:dyDescent="0.2"/>
    <row r="61953" x14ac:dyDescent="0.2"/>
    <row r="61954" x14ac:dyDescent="0.2"/>
    <row r="61955" x14ac:dyDescent="0.2"/>
    <row r="61956" x14ac:dyDescent="0.2"/>
    <row r="61957" x14ac:dyDescent="0.2"/>
    <row r="61958" x14ac:dyDescent="0.2"/>
    <row r="61959" x14ac:dyDescent="0.2"/>
    <row r="61960" x14ac:dyDescent="0.2"/>
    <row r="61961" x14ac:dyDescent="0.2"/>
    <row r="61962" x14ac:dyDescent="0.2"/>
    <row r="61963" x14ac:dyDescent="0.2"/>
    <row r="61964" x14ac:dyDescent="0.2"/>
    <row r="61965" x14ac:dyDescent="0.2"/>
    <row r="61966" x14ac:dyDescent="0.2"/>
    <row r="61967" x14ac:dyDescent="0.2"/>
    <row r="61968" x14ac:dyDescent="0.2"/>
    <row r="61969" x14ac:dyDescent="0.2"/>
    <row r="61970" x14ac:dyDescent="0.2"/>
    <row r="61971" x14ac:dyDescent="0.2"/>
    <row r="61972" x14ac:dyDescent="0.2"/>
    <row r="61973" x14ac:dyDescent="0.2"/>
    <row r="61974" x14ac:dyDescent="0.2"/>
    <row r="61975" x14ac:dyDescent="0.2"/>
    <row r="61976" x14ac:dyDescent="0.2"/>
    <row r="61977" x14ac:dyDescent="0.2"/>
    <row r="61978" x14ac:dyDescent="0.2"/>
    <row r="61979" x14ac:dyDescent="0.2"/>
    <row r="61980" x14ac:dyDescent="0.2"/>
    <row r="61981" x14ac:dyDescent="0.2"/>
    <row r="61982" x14ac:dyDescent="0.2"/>
    <row r="61983" x14ac:dyDescent="0.2"/>
    <row r="61984" x14ac:dyDescent="0.2"/>
    <row r="61985" x14ac:dyDescent="0.2"/>
    <row r="61986" x14ac:dyDescent="0.2"/>
    <row r="61987" x14ac:dyDescent="0.2"/>
    <row r="61988" x14ac:dyDescent="0.2"/>
    <row r="61989" x14ac:dyDescent="0.2"/>
    <row r="61990" x14ac:dyDescent="0.2"/>
    <row r="61991" x14ac:dyDescent="0.2"/>
    <row r="61992" x14ac:dyDescent="0.2"/>
    <row r="61993" x14ac:dyDescent="0.2"/>
    <row r="61994" x14ac:dyDescent="0.2"/>
    <row r="61995" x14ac:dyDescent="0.2"/>
    <row r="61996" x14ac:dyDescent="0.2"/>
    <row r="61997" x14ac:dyDescent="0.2"/>
    <row r="61998" x14ac:dyDescent="0.2"/>
    <row r="61999" x14ac:dyDescent="0.2"/>
    <row r="62000" x14ac:dyDescent="0.2"/>
    <row r="62001" x14ac:dyDescent="0.2"/>
    <row r="62002" x14ac:dyDescent="0.2"/>
    <row r="62003" x14ac:dyDescent="0.2"/>
    <row r="62004" x14ac:dyDescent="0.2"/>
    <row r="62005" x14ac:dyDescent="0.2"/>
    <row r="62006" x14ac:dyDescent="0.2"/>
    <row r="62007" x14ac:dyDescent="0.2"/>
    <row r="62008" x14ac:dyDescent="0.2"/>
    <row r="62009" x14ac:dyDescent="0.2"/>
    <row r="62010" x14ac:dyDescent="0.2"/>
    <row r="62011" x14ac:dyDescent="0.2"/>
    <row r="62012" x14ac:dyDescent="0.2"/>
    <row r="62013" x14ac:dyDescent="0.2"/>
    <row r="62014" x14ac:dyDescent="0.2"/>
    <row r="62015" x14ac:dyDescent="0.2"/>
    <row r="62016" x14ac:dyDescent="0.2"/>
    <row r="62017" x14ac:dyDescent="0.2"/>
    <row r="62018" x14ac:dyDescent="0.2"/>
    <row r="62019" x14ac:dyDescent="0.2"/>
    <row r="62020" x14ac:dyDescent="0.2"/>
    <row r="62021" x14ac:dyDescent="0.2"/>
    <row r="62022" x14ac:dyDescent="0.2"/>
    <row r="62023" x14ac:dyDescent="0.2"/>
    <row r="62024" x14ac:dyDescent="0.2"/>
    <row r="62025" x14ac:dyDescent="0.2"/>
    <row r="62026" x14ac:dyDescent="0.2"/>
    <row r="62027" x14ac:dyDescent="0.2"/>
    <row r="62028" x14ac:dyDescent="0.2"/>
    <row r="62029" x14ac:dyDescent="0.2"/>
    <row r="62030" x14ac:dyDescent="0.2"/>
    <row r="62031" x14ac:dyDescent="0.2"/>
    <row r="62032" x14ac:dyDescent="0.2"/>
    <row r="62033" x14ac:dyDescent="0.2"/>
    <row r="62034" x14ac:dyDescent="0.2"/>
    <row r="62035" x14ac:dyDescent="0.2"/>
    <row r="62036" x14ac:dyDescent="0.2"/>
    <row r="62037" x14ac:dyDescent="0.2"/>
    <row r="62038" x14ac:dyDescent="0.2"/>
    <row r="62039" x14ac:dyDescent="0.2"/>
    <row r="62040" x14ac:dyDescent="0.2"/>
    <row r="62041" x14ac:dyDescent="0.2"/>
    <row r="62042" x14ac:dyDescent="0.2"/>
    <row r="62043" x14ac:dyDescent="0.2"/>
    <row r="62044" x14ac:dyDescent="0.2"/>
    <row r="62045" x14ac:dyDescent="0.2"/>
    <row r="62046" x14ac:dyDescent="0.2"/>
    <row r="62047" x14ac:dyDescent="0.2"/>
    <row r="62048" x14ac:dyDescent="0.2"/>
    <row r="62049" x14ac:dyDescent="0.2"/>
    <row r="62050" x14ac:dyDescent="0.2"/>
    <row r="62051" x14ac:dyDescent="0.2"/>
    <row r="62052" x14ac:dyDescent="0.2"/>
    <row r="62053" x14ac:dyDescent="0.2"/>
    <row r="62054" x14ac:dyDescent="0.2"/>
    <row r="62055" x14ac:dyDescent="0.2"/>
    <row r="62056" x14ac:dyDescent="0.2"/>
    <row r="62057" x14ac:dyDescent="0.2"/>
    <row r="62058" x14ac:dyDescent="0.2"/>
    <row r="62059" x14ac:dyDescent="0.2"/>
    <row r="62060" x14ac:dyDescent="0.2"/>
    <row r="62061" x14ac:dyDescent="0.2"/>
    <row r="62062" x14ac:dyDescent="0.2"/>
    <row r="62063" x14ac:dyDescent="0.2"/>
    <row r="62064" x14ac:dyDescent="0.2"/>
    <row r="62065" x14ac:dyDescent="0.2"/>
    <row r="62066" x14ac:dyDescent="0.2"/>
    <row r="62067" x14ac:dyDescent="0.2"/>
    <row r="62068" x14ac:dyDescent="0.2"/>
    <row r="62069" x14ac:dyDescent="0.2"/>
    <row r="62070" x14ac:dyDescent="0.2"/>
    <row r="62071" x14ac:dyDescent="0.2"/>
    <row r="62072" x14ac:dyDescent="0.2"/>
    <row r="62073" x14ac:dyDescent="0.2"/>
    <row r="62074" x14ac:dyDescent="0.2"/>
    <row r="62075" x14ac:dyDescent="0.2"/>
    <row r="62076" x14ac:dyDescent="0.2"/>
    <row r="62077" x14ac:dyDescent="0.2"/>
    <row r="62078" x14ac:dyDescent="0.2"/>
    <row r="62079" x14ac:dyDescent="0.2"/>
    <row r="62080" x14ac:dyDescent="0.2"/>
    <row r="62081" x14ac:dyDescent="0.2"/>
    <row r="62082" x14ac:dyDescent="0.2"/>
    <row r="62083" x14ac:dyDescent="0.2"/>
    <row r="62084" x14ac:dyDescent="0.2"/>
    <row r="62085" x14ac:dyDescent="0.2"/>
    <row r="62086" x14ac:dyDescent="0.2"/>
    <row r="62087" x14ac:dyDescent="0.2"/>
    <row r="62088" x14ac:dyDescent="0.2"/>
    <row r="62089" x14ac:dyDescent="0.2"/>
    <row r="62090" x14ac:dyDescent="0.2"/>
    <row r="62091" x14ac:dyDescent="0.2"/>
    <row r="62092" x14ac:dyDescent="0.2"/>
    <row r="62093" x14ac:dyDescent="0.2"/>
    <row r="62094" x14ac:dyDescent="0.2"/>
    <row r="62095" x14ac:dyDescent="0.2"/>
    <row r="62096" x14ac:dyDescent="0.2"/>
    <row r="62097" x14ac:dyDescent="0.2"/>
    <row r="62098" x14ac:dyDescent="0.2"/>
    <row r="62099" x14ac:dyDescent="0.2"/>
    <row r="62100" x14ac:dyDescent="0.2"/>
    <row r="62101" x14ac:dyDescent="0.2"/>
    <row r="62102" x14ac:dyDescent="0.2"/>
    <row r="62103" x14ac:dyDescent="0.2"/>
    <row r="62104" x14ac:dyDescent="0.2"/>
    <row r="62105" x14ac:dyDescent="0.2"/>
    <row r="62106" x14ac:dyDescent="0.2"/>
    <row r="62107" x14ac:dyDescent="0.2"/>
    <row r="62108" x14ac:dyDescent="0.2"/>
    <row r="62109" x14ac:dyDescent="0.2"/>
    <row r="62110" x14ac:dyDescent="0.2"/>
    <row r="62111" x14ac:dyDescent="0.2"/>
    <row r="62112" x14ac:dyDescent="0.2"/>
    <row r="62113" x14ac:dyDescent="0.2"/>
    <row r="62114" x14ac:dyDescent="0.2"/>
    <row r="62115" x14ac:dyDescent="0.2"/>
    <row r="62116" x14ac:dyDescent="0.2"/>
    <row r="62117" x14ac:dyDescent="0.2"/>
    <row r="62118" x14ac:dyDescent="0.2"/>
    <row r="62119" x14ac:dyDescent="0.2"/>
    <row r="62120" x14ac:dyDescent="0.2"/>
    <row r="62121" x14ac:dyDescent="0.2"/>
    <row r="62122" x14ac:dyDescent="0.2"/>
    <row r="62123" x14ac:dyDescent="0.2"/>
    <row r="62124" x14ac:dyDescent="0.2"/>
    <row r="62125" x14ac:dyDescent="0.2"/>
    <row r="62126" x14ac:dyDescent="0.2"/>
    <row r="62127" x14ac:dyDescent="0.2"/>
    <row r="62128" x14ac:dyDescent="0.2"/>
    <row r="62129" x14ac:dyDescent="0.2"/>
    <row r="62130" x14ac:dyDescent="0.2"/>
    <row r="62131" x14ac:dyDescent="0.2"/>
    <row r="62132" x14ac:dyDescent="0.2"/>
    <row r="62133" x14ac:dyDescent="0.2"/>
    <row r="62134" x14ac:dyDescent="0.2"/>
    <row r="62135" x14ac:dyDescent="0.2"/>
    <row r="62136" x14ac:dyDescent="0.2"/>
    <row r="62137" x14ac:dyDescent="0.2"/>
    <row r="62138" x14ac:dyDescent="0.2"/>
    <row r="62139" x14ac:dyDescent="0.2"/>
    <row r="62140" x14ac:dyDescent="0.2"/>
    <row r="62141" x14ac:dyDescent="0.2"/>
    <row r="62142" x14ac:dyDescent="0.2"/>
    <row r="62143" x14ac:dyDescent="0.2"/>
    <row r="62144" x14ac:dyDescent="0.2"/>
    <row r="62145" x14ac:dyDescent="0.2"/>
    <row r="62146" x14ac:dyDescent="0.2"/>
    <row r="62147" x14ac:dyDescent="0.2"/>
    <row r="62148" x14ac:dyDescent="0.2"/>
    <row r="62149" x14ac:dyDescent="0.2"/>
    <row r="62150" x14ac:dyDescent="0.2"/>
    <row r="62151" x14ac:dyDescent="0.2"/>
    <row r="62152" x14ac:dyDescent="0.2"/>
    <row r="62153" x14ac:dyDescent="0.2"/>
    <row r="62154" x14ac:dyDescent="0.2"/>
    <row r="62155" x14ac:dyDescent="0.2"/>
    <row r="62156" x14ac:dyDescent="0.2"/>
    <row r="62157" x14ac:dyDescent="0.2"/>
    <row r="62158" x14ac:dyDescent="0.2"/>
    <row r="62159" x14ac:dyDescent="0.2"/>
    <row r="62160" x14ac:dyDescent="0.2"/>
    <row r="62161" x14ac:dyDescent="0.2"/>
    <row r="62162" x14ac:dyDescent="0.2"/>
    <row r="62163" x14ac:dyDescent="0.2"/>
    <row r="62164" x14ac:dyDescent="0.2"/>
    <row r="62165" x14ac:dyDescent="0.2"/>
    <row r="62166" x14ac:dyDescent="0.2"/>
    <row r="62167" x14ac:dyDescent="0.2"/>
    <row r="62168" x14ac:dyDescent="0.2"/>
    <row r="62169" x14ac:dyDescent="0.2"/>
    <row r="62170" x14ac:dyDescent="0.2"/>
    <row r="62171" x14ac:dyDescent="0.2"/>
    <row r="62172" x14ac:dyDescent="0.2"/>
    <row r="62173" x14ac:dyDescent="0.2"/>
    <row r="62174" x14ac:dyDescent="0.2"/>
    <row r="62175" x14ac:dyDescent="0.2"/>
    <row r="62176" x14ac:dyDescent="0.2"/>
    <row r="62177" x14ac:dyDescent="0.2"/>
    <row r="62178" x14ac:dyDescent="0.2"/>
    <row r="62179" x14ac:dyDescent="0.2"/>
    <row r="62180" x14ac:dyDescent="0.2"/>
    <row r="62181" x14ac:dyDescent="0.2"/>
    <row r="62182" x14ac:dyDescent="0.2"/>
    <row r="62183" x14ac:dyDescent="0.2"/>
    <row r="62184" x14ac:dyDescent="0.2"/>
    <row r="62185" x14ac:dyDescent="0.2"/>
    <row r="62186" x14ac:dyDescent="0.2"/>
    <row r="62187" x14ac:dyDescent="0.2"/>
    <row r="62188" x14ac:dyDescent="0.2"/>
    <row r="62189" x14ac:dyDescent="0.2"/>
    <row r="62190" x14ac:dyDescent="0.2"/>
    <row r="62191" x14ac:dyDescent="0.2"/>
    <row r="62192" x14ac:dyDescent="0.2"/>
    <row r="62193" x14ac:dyDescent="0.2"/>
    <row r="62194" x14ac:dyDescent="0.2"/>
    <row r="62195" x14ac:dyDescent="0.2"/>
    <row r="62196" x14ac:dyDescent="0.2"/>
    <row r="62197" x14ac:dyDescent="0.2"/>
    <row r="62198" x14ac:dyDescent="0.2"/>
    <row r="62199" x14ac:dyDescent="0.2"/>
    <row r="62200" x14ac:dyDescent="0.2"/>
    <row r="62201" x14ac:dyDescent="0.2"/>
    <row r="62202" x14ac:dyDescent="0.2"/>
    <row r="62203" x14ac:dyDescent="0.2"/>
    <row r="62204" x14ac:dyDescent="0.2"/>
    <row r="62205" x14ac:dyDescent="0.2"/>
    <row r="62206" x14ac:dyDescent="0.2"/>
    <row r="62207" x14ac:dyDescent="0.2"/>
    <row r="62208" x14ac:dyDescent="0.2"/>
    <row r="62209" x14ac:dyDescent="0.2"/>
    <row r="62210" x14ac:dyDescent="0.2"/>
    <row r="62211" x14ac:dyDescent="0.2"/>
    <row r="62212" x14ac:dyDescent="0.2"/>
    <row r="62213" x14ac:dyDescent="0.2"/>
    <row r="62214" x14ac:dyDescent="0.2"/>
    <row r="62215" x14ac:dyDescent="0.2"/>
    <row r="62216" x14ac:dyDescent="0.2"/>
    <row r="62217" x14ac:dyDescent="0.2"/>
    <row r="62218" x14ac:dyDescent="0.2"/>
    <row r="62219" x14ac:dyDescent="0.2"/>
    <row r="62220" x14ac:dyDescent="0.2"/>
    <row r="62221" x14ac:dyDescent="0.2"/>
    <row r="62222" x14ac:dyDescent="0.2"/>
    <row r="62223" x14ac:dyDescent="0.2"/>
    <row r="62224" x14ac:dyDescent="0.2"/>
    <row r="62225" x14ac:dyDescent="0.2"/>
    <row r="62226" x14ac:dyDescent="0.2"/>
    <row r="62227" x14ac:dyDescent="0.2"/>
    <row r="62228" x14ac:dyDescent="0.2"/>
    <row r="62229" x14ac:dyDescent="0.2"/>
    <row r="62230" x14ac:dyDescent="0.2"/>
    <row r="62231" x14ac:dyDescent="0.2"/>
    <row r="62232" x14ac:dyDescent="0.2"/>
    <row r="62233" x14ac:dyDescent="0.2"/>
    <row r="62234" x14ac:dyDescent="0.2"/>
    <row r="62235" x14ac:dyDescent="0.2"/>
    <row r="62236" x14ac:dyDescent="0.2"/>
    <row r="62237" x14ac:dyDescent="0.2"/>
    <row r="62238" x14ac:dyDescent="0.2"/>
    <row r="62239" x14ac:dyDescent="0.2"/>
    <row r="62240" x14ac:dyDescent="0.2"/>
    <row r="62241" x14ac:dyDescent="0.2"/>
    <row r="62242" x14ac:dyDescent="0.2"/>
    <row r="62243" x14ac:dyDescent="0.2"/>
    <row r="62244" x14ac:dyDescent="0.2"/>
    <row r="62245" x14ac:dyDescent="0.2"/>
    <row r="62246" x14ac:dyDescent="0.2"/>
    <row r="62247" x14ac:dyDescent="0.2"/>
    <row r="62248" x14ac:dyDescent="0.2"/>
    <row r="62249" x14ac:dyDescent="0.2"/>
    <row r="62250" x14ac:dyDescent="0.2"/>
    <row r="62251" x14ac:dyDescent="0.2"/>
    <row r="62252" x14ac:dyDescent="0.2"/>
    <row r="62253" x14ac:dyDescent="0.2"/>
    <row r="62254" x14ac:dyDescent="0.2"/>
    <row r="62255" x14ac:dyDescent="0.2"/>
    <row r="62256" x14ac:dyDescent="0.2"/>
    <row r="62257" x14ac:dyDescent="0.2"/>
    <row r="62258" x14ac:dyDescent="0.2"/>
    <row r="62259" x14ac:dyDescent="0.2"/>
    <row r="62260" x14ac:dyDescent="0.2"/>
    <row r="62261" x14ac:dyDescent="0.2"/>
    <row r="62262" x14ac:dyDescent="0.2"/>
    <row r="62263" x14ac:dyDescent="0.2"/>
    <row r="62264" x14ac:dyDescent="0.2"/>
    <row r="62265" x14ac:dyDescent="0.2"/>
    <row r="62266" x14ac:dyDescent="0.2"/>
    <row r="62267" x14ac:dyDescent="0.2"/>
    <row r="62268" x14ac:dyDescent="0.2"/>
    <row r="62269" x14ac:dyDescent="0.2"/>
    <row r="62270" x14ac:dyDescent="0.2"/>
    <row r="62271" x14ac:dyDescent="0.2"/>
    <row r="62272" x14ac:dyDescent="0.2"/>
    <row r="62273" x14ac:dyDescent="0.2"/>
    <row r="62274" x14ac:dyDescent="0.2"/>
    <row r="62275" x14ac:dyDescent="0.2"/>
    <row r="62276" x14ac:dyDescent="0.2"/>
    <row r="62277" x14ac:dyDescent="0.2"/>
    <row r="62278" x14ac:dyDescent="0.2"/>
    <row r="62279" x14ac:dyDescent="0.2"/>
    <row r="62280" x14ac:dyDescent="0.2"/>
    <row r="62281" x14ac:dyDescent="0.2"/>
    <row r="62282" x14ac:dyDescent="0.2"/>
    <row r="62283" x14ac:dyDescent="0.2"/>
    <row r="62284" x14ac:dyDescent="0.2"/>
    <row r="62285" x14ac:dyDescent="0.2"/>
    <row r="62286" x14ac:dyDescent="0.2"/>
    <row r="62287" x14ac:dyDescent="0.2"/>
    <row r="62288" x14ac:dyDescent="0.2"/>
    <row r="62289" x14ac:dyDescent="0.2"/>
    <row r="62290" x14ac:dyDescent="0.2"/>
    <row r="62291" x14ac:dyDescent="0.2"/>
    <row r="62292" x14ac:dyDescent="0.2"/>
    <row r="62293" x14ac:dyDescent="0.2"/>
    <row r="62294" x14ac:dyDescent="0.2"/>
    <row r="62295" x14ac:dyDescent="0.2"/>
    <row r="62296" x14ac:dyDescent="0.2"/>
    <row r="62297" x14ac:dyDescent="0.2"/>
    <row r="62298" x14ac:dyDescent="0.2"/>
    <row r="62299" x14ac:dyDescent="0.2"/>
    <row r="62300" x14ac:dyDescent="0.2"/>
    <row r="62301" x14ac:dyDescent="0.2"/>
    <row r="62302" x14ac:dyDescent="0.2"/>
    <row r="62303" x14ac:dyDescent="0.2"/>
    <row r="62304" x14ac:dyDescent="0.2"/>
    <row r="62305" x14ac:dyDescent="0.2"/>
    <row r="62306" x14ac:dyDescent="0.2"/>
    <row r="62307" x14ac:dyDescent="0.2"/>
    <row r="62308" x14ac:dyDescent="0.2"/>
    <row r="62309" x14ac:dyDescent="0.2"/>
    <row r="62310" x14ac:dyDescent="0.2"/>
    <row r="62311" x14ac:dyDescent="0.2"/>
    <row r="62312" x14ac:dyDescent="0.2"/>
    <row r="62313" x14ac:dyDescent="0.2"/>
    <row r="62314" x14ac:dyDescent="0.2"/>
    <row r="62315" x14ac:dyDescent="0.2"/>
    <row r="62316" x14ac:dyDescent="0.2"/>
    <row r="62317" x14ac:dyDescent="0.2"/>
    <row r="62318" x14ac:dyDescent="0.2"/>
    <row r="62319" x14ac:dyDescent="0.2"/>
    <row r="62320" x14ac:dyDescent="0.2"/>
    <row r="62321" x14ac:dyDescent="0.2"/>
    <row r="62322" x14ac:dyDescent="0.2"/>
    <row r="62323" x14ac:dyDescent="0.2"/>
    <row r="62324" x14ac:dyDescent="0.2"/>
    <row r="62325" x14ac:dyDescent="0.2"/>
    <row r="62326" x14ac:dyDescent="0.2"/>
    <row r="62327" x14ac:dyDescent="0.2"/>
    <row r="62328" x14ac:dyDescent="0.2"/>
    <row r="62329" x14ac:dyDescent="0.2"/>
    <row r="62330" x14ac:dyDescent="0.2"/>
    <row r="62331" x14ac:dyDescent="0.2"/>
    <row r="62332" x14ac:dyDescent="0.2"/>
    <row r="62333" x14ac:dyDescent="0.2"/>
    <row r="62334" x14ac:dyDescent="0.2"/>
    <row r="62335" x14ac:dyDescent="0.2"/>
    <row r="62336" x14ac:dyDescent="0.2"/>
    <row r="62337" x14ac:dyDescent="0.2"/>
    <row r="62338" x14ac:dyDescent="0.2"/>
    <row r="62339" x14ac:dyDescent="0.2"/>
    <row r="62340" x14ac:dyDescent="0.2"/>
    <row r="62341" x14ac:dyDescent="0.2"/>
    <row r="62342" x14ac:dyDescent="0.2"/>
    <row r="62343" x14ac:dyDescent="0.2"/>
    <row r="62344" x14ac:dyDescent="0.2"/>
    <row r="62345" x14ac:dyDescent="0.2"/>
    <row r="62346" x14ac:dyDescent="0.2"/>
    <row r="62347" x14ac:dyDescent="0.2"/>
    <row r="62348" x14ac:dyDescent="0.2"/>
    <row r="62349" x14ac:dyDescent="0.2"/>
    <row r="62350" x14ac:dyDescent="0.2"/>
    <row r="62351" x14ac:dyDescent="0.2"/>
    <row r="62352" x14ac:dyDescent="0.2"/>
    <row r="62353" x14ac:dyDescent="0.2"/>
    <row r="62354" x14ac:dyDescent="0.2"/>
    <row r="62355" x14ac:dyDescent="0.2"/>
    <row r="62356" x14ac:dyDescent="0.2"/>
    <row r="62357" x14ac:dyDescent="0.2"/>
    <row r="62358" x14ac:dyDescent="0.2"/>
    <row r="62359" x14ac:dyDescent="0.2"/>
    <row r="62360" x14ac:dyDescent="0.2"/>
    <row r="62361" x14ac:dyDescent="0.2"/>
    <row r="62362" x14ac:dyDescent="0.2"/>
    <row r="62363" x14ac:dyDescent="0.2"/>
    <row r="62364" x14ac:dyDescent="0.2"/>
    <row r="62365" x14ac:dyDescent="0.2"/>
    <row r="62366" x14ac:dyDescent="0.2"/>
    <row r="62367" x14ac:dyDescent="0.2"/>
    <row r="62368" x14ac:dyDescent="0.2"/>
    <row r="62369" x14ac:dyDescent="0.2"/>
    <row r="62370" x14ac:dyDescent="0.2"/>
    <row r="62371" x14ac:dyDescent="0.2"/>
    <row r="62372" x14ac:dyDescent="0.2"/>
    <row r="62373" x14ac:dyDescent="0.2"/>
    <row r="62374" x14ac:dyDescent="0.2"/>
    <row r="62375" x14ac:dyDescent="0.2"/>
    <row r="62376" x14ac:dyDescent="0.2"/>
    <row r="62377" x14ac:dyDescent="0.2"/>
    <row r="62378" x14ac:dyDescent="0.2"/>
    <row r="62379" x14ac:dyDescent="0.2"/>
    <row r="62380" x14ac:dyDescent="0.2"/>
    <row r="62381" x14ac:dyDescent="0.2"/>
    <row r="62382" x14ac:dyDescent="0.2"/>
    <row r="62383" x14ac:dyDescent="0.2"/>
    <row r="62384" x14ac:dyDescent="0.2"/>
    <row r="62385" x14ac:dyDescent="0.2"/>
    <row r="62386" x14ac:dyDescent="0.2"/>
    <row r="62387" x14ac:dyDescent="0.2"/>
    <row r="62388" x14ac:dyDescent="0.2"/>
    <row r="62389" x14ac:dyDescent="0.2"/>
    <row r="62390" x14ac:dyDescent="0.2"/>
    <row r="62391" x14ac:dyDescent="0.2"/>
    <row r="62392" x14ac:dyDescent="0.2"/>
    <row r="62393" x14ac:dyDescent="0.2"/>
    <row r="62394" x14ac:dyDescent="0.2"/>
    <row r="62395" x14ac:dyDescent="0.2"/>
    <row r="62396" x14ac:dyDescent="0.2"/>
    <row r="62397" x14ac:dyDescent="0.2"/>
    <row r="62398" x14ac:dyDescent="0.2"/>
    <row r="62399" x14ac:dyDescent="0.2"/>
    <row r="62400" x14ac:dyDescent="0.2"/>
    <row r="62401" x14ac:dyDescent="0.2"/>
    <row r="62402" x14ac:dyDescent="0.2"/>
    <row r="62403" x14ac:dyDescent="0.2"/>
    <row r="62404" x14ac:dyDescent="0.2"/>
    <row r="62405" x14ac:dyDescent="0.2"/>
    <row r="62406" x14ac:dyDescent="0.2"/>
    <row r="62407" x14ac:dyDescent="0.2"/>
    <row r="62408" x14ac:dyDescent="0.2"/>
    <row r="62409" x14ac:dyDescent="0.2"/>
    <row r="62410" x14ac:dyDescent="0.2"/>
    <row r="62411" x14ac:dyDescent="0.2"/>
    <row r="62412" x14ac:dyDescent="0.2"/>
    <row r="62413" x14ac:dyDescent="0.2"/>
    <row r="62414" x14ac:dyDescent="0.2"/>
    <row r="62415" x14ac:dyDescent="0.2"/>
    <row r="62416" x14ac:dyDescent="0.2"/>
    <row r="62417" x14ac:dyDescent="0.2"/>
    <row r="62418" x14ac:dyDescent="0.2"/>
    <row r="62419" x14ac:dyDescent="0.2"/>
    <row r="62420" x14ac:dyDescent="0.2"/>
    <row r="62421" x14ac:dyDescent="0.2"/>
    <row r="62422" x14ac:dyDescent="0.2"/>
    <row r="62423" x14ac:dyDescent="0.2"/>
    <row r="62424" x14ac:dyDescent="0.2"/>
    <row r="62425" x14ac:dyDescent="0.2"/>
    <row r="62426" x14ac:dyDescent="0.2"/>
    <row r="62427" x14ac:dyDescent="0.2"/>
    <row r="62428" x14ac:dyDescent="0.2"/>
    <row r="62429" x14ac:dyDescent="0.2"/>
    <row r="62430" x14ac:dyDescent="0.2"/>
    <row r="62431" x14ac:dyDescent="0.2"/>
    <row r="62432" x14ac:dyDescent="0.2"/>
    <row r="62433" x14ac:dyDescent="0.2"/>
    <row r="62434" x14ac:dyDescent="0.2"/>
    <row r="62435" x14ac:dyDescent="0.2"/>
    <row r="62436" x14ac:dyDescent="0.2"/>
    <row r="62437" x14ac:dyDescent="0.2"/>
    <row r="62438" x14ac:dyDescent="0.2"/>
    <row r="62439" x14ac:dyDescent="0.2"/>
    <row r="62440" x14ac:dyDescent="0.2"/>
    <row r="62441" x14ac:dyDescent="0.2"/>
    <row r="62442" x14ac:dyDescent="0.2"/>
    <row r="62443" x14ac:dyDescent="0.2"/>
    <row r="62444" x14ac:dyDescent="0.2"/>
    <row r="62445" x14ac:dyDescent="0.2"/>
    <row r="62446" x14ac:dyDescent="0.2"/>
    <row r="62447" x14ac:dyDescent="0.2"/>
    <row r="62448" x14ac:dyDescent="0.2"/>
    <row r="62449" x14ac:dyDescent="0.2"/>
    <row r="62450" x14ac:dyDescent="0.2"/>
    <row r="62451" x14ac:dyDescent="0.2"/>
    <row r="62452" x14ac:dyDescent="0.2"/>
    <row r="62453" x14ac:dyDescent="0.2"/>
    <row r="62454" x14ac:dyDescent="0.2"/>
    <row r="62455" x14ac:dyDescent="0.2"/>
    <row r="62456" x14ac:dyDescent="0.2"/>
    <row r="62457" x14ac:dyDescent="0.2"/>
    <row r="62458" x14ac:dyDescent="0.2"/>
    <row r="62459" x14ac:dyDescent="0.2"/>
    <row r="62460" x14ac:dyDescent="0.2"/>
    <row r="62461" x14ac:dyDescent="0.2"/>
    <row r="62462" x14ac:dyDescent="0.2"/>
    <row r="62463" x14ac:dyDescent="0.2"/>
    <row r="62464" x14ac:dyDescent="0.2"/>
    <row r="62465" x14ac:dyDescent="0.2"/>
    <row r="62466" x14ac:dyDescent="0.2"/>
    <row r="62467" x14ac:dyDescent="0.2"/>
    <row r="62468" x14ac:dyDescent="0.2"/>
    <row r="62469" x14ac:dyDescent="0.2"/>
    <row r="62470" x14ac:dyDescent="0.2"/>
    <row r="62471" x14ac:dyDescent="0.2"/>
    <row r="62472" x14ac:dyDescent="0.2"/>
    <row r="62473" x14ac:dyDescent="0.2"/>
    <row r="62474" x14ac:dyDescent="0.2"/>
    <row r="62475" x14ac:dyDescent="0.2"/>
    <row r="62476" x14ac:dyDescent="0.2"/>
    <row r="62477" x14ac:dyDescent="0.2"/>
    <row r="62478" x14ac:dyDescent="0.2"/>
    <row r="62479" x14ac:dyDescent="0.2"/>
    <row r="62480" x14ac:dyDescent="0.2"/>
    <row r="62481" x14ac:dyDescent="0.2"/>
    <row r="62482" x14ac:dyDescent="0.2"/>
    <row r="62483" x14ac:dyDescent="0.2"/>
    <row r="62484" x14ac:dyDescent="0.2"/>
    <row r="62485" x14ac:dyDescent="0.2"/>
    <row r="62486" x14ac:dyDescent="0.2"/>
    <row r="62487" x14ac:dyDescent="0.2"/>
    <row r="62488" x14ac:dyDescent="0.2"/>
    <row r="62489" x14ac:dyDescent="0.2"/>
    <row r="62490" x14ac:dyDescent="0.2"/>
    <row r="62491" x14ac:dyDescent="0.2"/>
    <row r="62492" x14ac:dyDescent="0.2"/>
    <row r="62493" x14ac:dyDescent="0.2"/>
    <row r="62494" x14ac:dyDescent="0.2"/>
    <row r="62495" x14ac:dyDescent="0.2"/>
    <row r="62496" x14ac:dyDescent="0.2"/>
    <row r="62497" x14ac:dyDescent="0.2"/>
    <row r="62498" x14ac:dyDescent="0.2"/>
    <row r="62499" x14ac:dyDescent="0.2"/>
    <row r="62500" x14ac:dyDescent="0.2"/>
    <row r="62501" x14ac:dyDescent="0.2"/>
    <row r="62502" x14ac:dyDescent="0.2"/>
    <row r="62503" x14ac:dyDescent="0.2"/>
    <row r="62504" x14ac:dyDescent="0.2"/>
    <row r="62505" x14ac:dyDescent="0.2"/>
    <row r="62506" x14ac:dyDescent="0.2"/>
    <row r="62507" x14ac:dyDescent="0.2"/>
    <row r="62508" x14ac:dyDescent="0.2"/>
    <row r="62509" x14ac:dyDescent="0.2"/>
    <row r="62510" x14ac:dyDescent="0.2"/>
    <row r="62511" x14ac:dyDescent="0.2"/>
    <row r="62512" x14ac:dyDescent="0.2"/>
    <row r="62513" x14ac:dyDescent="0.2"/>
    <row r="62514" x14ac:dyDescent="0.2"/>
    <row r="62515" x14ac:dyDescent="0.2"/>
    <row r="62516" x14ac:dyDescent="0.2"/>
    <row r="62517" x14ac:dyDescent="0.2"/>
    <row r="62518" x14ac:dyDescent="0.2"/>
    <row r="62519" x14ac:dyDescent="0.2"/>
    <row r="62520" x14ac:dyDescent="0.2"/>
    <row r="62521" x14ac:dyDescent="0.2"/>
    <row r="62522" x14ac:dyDescent="0.2"/>
    <row r="62523" x14ac:dyDescent="0.2"/>
    <row r="62524" x14ac:dyDescent="0.2"/>
    <row r="62525" x14ac:dyDescent="0.2"/>
    <row r="62526" x14ac:dyDescent="0.2"/>
    <row r="62527" x14ac:dyDescent="0.2"/>
    <row r="62528" x14ac:dyDescent="0.2"/>
    <row r="62529" x14ac:dyDescent="0.2"/>
    <row r="62530" x14ac:dyDescent="0.2"/>
    <row r="62531" x14ac:dyDescent="0.2"/>
    <row r="62532" x14ac:dyDescent="0.2"/>
    <row r="62533" x14ac:dyDescent="0.2"/>
    <row r="62534" x14ac:dyDescent="0.2"/>
    <row r="62535" x14ac:dyDescent="0.2"/>
    <row r="62536" x14ac:dyDescent="0.2"/>
    <row r="62537" x14ac:dyDescent="0.2"/>
    <row r="62538" x14ac:dyDescent="0.2"/>
    <row r="62539" x14ac:dyDescent="0.2"/>
    <row r="62540" x14ac:dyDescent="0.2"/>
    <row r="62541" x14ac:dyDescent="0.2"/>
    <row r="62542" x14ac:dyDescent="0.2"/>
    <row r="62543" x14ac:dyDescent="0.2"/>
    <row r="62544" x14ac:dyDescent="0.2"/>
    <row r="62545" x14ac:dyDescent="0.2"/>
    <row r="62546" x14ac:dyDescent="0.2"/>
    <row r="62547" x14ac:dyDescent="0.2"/>
    <row r="62548" x14ac:dyDescent="0.2"/>
    <row r="62549" x14ac:dyDescent="0.2"/>
    <row r="62550" x14ac:dyDescent="0.2"/>
    <row r="62551" x14ac:dyDescent="0.2"/>
    <row r="62552" x14ac:dyDescent="0.2"/>
    <row r="62553" x14ac:dyDescent="0.2"/>
    <row r="62554" x14ac:dyDescent="0.2"/>
    <row r="62555" x14ac:dyDescent="0.2"/>
    <row r="62556" x14ac:dyDescent="0.2"/>
    <row r="62557" x14ac:dyDescent="0.2"/>
    <row r="62558" x14ac:dyDescent="0.2"/>
    <row r="62559" x14ac:dyDescent="0.2"/>
    <row r="62560" x14ac:dyDescent="0.2"/>
    <row r="62561" x14ac:dyDescent="0.2"/>
    <row r="62562" x14ac:dyDescent="0.2"/>
    <row r="62563" x14ac:dyDescent="0.2"/>
    <row r="62564" x14ac:dyDescent="0.2"/>
    <row r="62565" x14ac:dyDescent="0.2"/>
    <row r="62566" x14ac:dyDescent="0.2"/>
    <row r="62567" x14ac:dyDescent="0.2"/>
    <row r="62568" x14ac:dyDescent="0.2"/>
    <row r="62569" x14ac:dyDescent="0.2"/>
    <row r="62570" x14ac:dyDescent="0.2"/>
    <row r="62571" x14ac:dyDescent="0.2"/>
    <row r="62572" x14ac:dyDescent="0.2"/>
    <row r="62573" x14ac:dyDescent="0.2"/>
    <row r="62574" x14ac:dyDescent="0.2"/>
    <row r="62575" x14ac:dyDescent="0.2"/>
    <row r="62576" x14ac:dyDescent="0.2"/>
    <row r="62577" x14ac:dyDescent="0.2"/>
    <row r="62578" x14ac:dyDescent="0.2"/>
    <row r="62579" x14ac:dyDescent="0.2"/>
    <row r="62580" x14ac:dyDescent="0.2"/>
    <row r="62581" x14ac:dyDescent="0.2"/>
    <row r="62582" x14ac:dyDescent="0.2"/>
    <row r="62583" x14ac:dyDescent="0.2"/>
    <row r="62584" x14ac:dyDescent="0.2"/>
    <row r="62585" x14ac:dyDescent="0.2"/>
    <row r="62586" x14ac:dyDescent="0.2"/>
    <row r="62587" x14ac:dyDescent="0.2"/>
    <row r="62588" x14ac:dyDescent="0.2"/>
    <row r="62589" x14ac:dyDescent="0.2"/>
    <row r="62590" x14ac:dyDescent="0.2"/>
    <row r="62591" x14ac:dyDescent="0.2"/>
    <row r="62592" x14ac:dyDescent="0.2"/>
    <row r="62593" x14ac:dyDescent="0.2"/>
    <row r="62594" x14ac:dyDescent="0.2"/>
    <row r="62595" x14ac:dyDescent="0.2"/>
    <row r="62596" x14ac:dyDescent="0.2"/>
    <row r="62597" x14ac:dyDescent="0.2"/>
    <row r="62598" x14ac:dyDescent="0.2"/>
    <row r="62599" x14ac:dyDescent="0.2"/>
    <row r="62600" x14ac:dyDescent="0.2"/>
    <row r="62601" x14ac:dyDescent="0.2"/>
    <row r="62602" x14ac:dyDescent="0.2"/>
    <row r="62603" x14ac:dyDescent="0.2"/>
    <row r="62604" x14ac:dyDescent="0.2"/>
    <row r="62605" x14ac:dyDescent="0.2"/>
    <row r="62606" x14ac:dyDescent="0.2"/>
    <row r="62607" x14ac:dyDescent="0.2"/>
    <row r="62608" x14ac:dyDescent="0.2"/>
    <row r="62609" x14ac:dyDescent="0.2"/>
    <row r="62610" x14ac:dyDescent="0.2"/>
    <row r="62611" x14ac:dyDescent="0.2"/>
    <row r="62612" x14ac:dyDescent="0.2"/>
    <row r="62613" x14ac:dyDescent="0.2"/>
    <row r="62614" x14ac:dyDescent="0.2"/>
    <row r="62615" x14ac:dyDescent="0.2"/>
    <row r="62616" x14ac:dyDescent="0.2"/>
    <row r="62617" x14ac:dyDescent="0.2"/>
    <row r="62618" x14ac:dyDescent="0.2"/>
    <row r="62619" x14ac:dyDescent="0.2"/>
    <row r="62620" x14ac:dyDescent="0.2"/>
    <row r="62621" x14ac:dyDescent="0.2"/>
    <row r="62622" x14ac:dyDescent="0.2"/>
    <row r="62623" x14ac:dyDescent="0.2"/>
    <row r="62624" x14ac:dyDescent="0.2"/>
    <row r="62625" x14ac:dyDescent="0.2"/>
    <row r="62626" x14ac:dyDescent="0.2"/>
    <row r="62627" x14ac:dyDescent="0.2"/>
    <row r="62628" x14ac:dyDescent="0.2"/>
    <row r="62629" x14ac:dyDescent="0.2"/>
    <row r="62630" x14ac:dyDescent="0.2"/>
    <row r="62631" x14ac:dyDescent="0.2"/>
    <row r="62632" x14ac:dyDescent="0.2"/>
    <row r="62633" x14ac:dyDescent="0.2"/>
    <row r="62634" x14ac:dyDescent="0.2"/>
    <row r="62635" x14ac:dyDescent="0.2"/>
    <row r="62636" x14ac:dyDescent="0.2"/>
    <row r="62637" x14ac:dyDescent="0.2"/>
    <row r="62638" x14ac:dyDescent="0.2"/>
    <row r="62639" x14ac:dyDescent="0.2"/>
    <row r="62640" x14ac:dyDescent="0.2"/>
    <row r="62641" x14ac:dyDescent="0.2"/>
    <row r="62642" x14ac:dyDescent="0.2"/>
    <row r="62643" x14ac:dyDescent="0.2"/>
    <row r="62644" x14ac:dyDescent="0.2"/>
    <row r="62645" x14ac:dyDescent="0.2"/>
    <row r="62646" x14ac:dyDescent="0.2"/>
    <row r="62647" x14ac:dyDescent="0.2"/>
    <row r="62648" x14ac:dyDescent="0.2"/>
    <row r="62649" x14ac:dyDescent="0.2"/>
    <row r="62650" x14ac:dyDescent="0.2"/>
    <row r="62651" x14ac:dyDescent="0.2"/>
    <row r="62652" x14ac:dyDescent="0.2"/>
    <row r="62653" x14ac:dyDescent="0.2"/>
    <row r="62654" x14ac:dyDescent="0.2"/>
    <row r="62655" x14ac:dyDescent="0.2"/>
    <row r="62656" x14ac:dyDescent="0.2"/>
    <row r="62657" x14ac:dyDescent="0.2"/>
    <row r="62658" x14ac:dyDescent="0.2"/>
    <row r="62659" x14ac:dyDescent="0.2"/>
    <row r="62660" x14ac:dyDescent="0.2"/>
    <row r="62661" x14ac:dyDescent="0.2"/>
    <row r="62662" x14ac:dyDescent="0.2"/>
    <row r="62663" x14ac:dyDescent="0.2"/>
    <row r="62664" x14ac:dyDescent="0.2"/>
    <row r="62665" x14ac:dyDescent="0.2"/>
    <row r="62666" x14ac:dyDescent="0.2"/>
    <row r="62667" x14ac:dyDescent="0.2"/>
    <row r="62668" x14ac:dyDescent="0.2"/>
    <row r="62669" x14ac:dyDescent="0.2"/>
    <row r="62670" x14ac:dyDescent="0.2"/>
    <row r="62671" x14ac:dyDescent="0.2"/>
    <row r="62672" x14ac:dyDescent="0.2"/>
    <row r="62673" x14ac:dyDescent="0.2"/>
    <row r="62674" x14ac:dyDescent="0.2"/>
    <row r="62675" x14ac:dyDescent="0.2"/>
    <row r="62676" x14ac:dyDescent="0.2"/>
    <row r="62677" x14ac:dyDescent="0.2"/>
    <row r="62678" x14ac:dyDescent="0.2"/>
    <row r="62679" x14ac:dyDescent="0.2"/>
    <row r="62680" x14ac:dyDescent="0.2"/>
    <row r="62681" x14ac:dyDescent="0.2"/>
    <row r="62682" x14ac:dyDescent="0.2"/>
    <row r="62683" x14ac:dyDescent="0.2"/>
    <row r="62684" x14ac:dyDescent="0.2"/>
    <row r="62685" x14ac:dyDescent="0.2"/>
    <row r="62686" x14ac:dyDescent="0.2"/>
    <row r="62687" x14ac:dyDescent="0.2"/>
    <row r="62688" x14ac:dyDescent="0.2"/>
    <row r="62689" x14ac:dyDescent="0.2"/>
    <row r="62690" x14ac:dyDescent="0.2"/>
    <row r="62691" x14ac:dyDescent="0.2"/>
    <row r="62692" x14ac:dyDescent="0.2"/>
    <row r="62693" x14ac:dyDescent="0.2"/>
    <row r="62694" x14ac:dyDescent="0.2"/>
    <row r="62695" x14ac:dyDescent="0.2"/>
    <row r="62696" x14ac:dyDescent="0.2"/>
    <row r="62697" x14ac:dyDescent="0.2"/>
    <row r="62698" x14ac:dyDescent="0.2"/>
    <row r="62699" x14ac:dyDescent="0.2"/>
    <row r="62700" x14ac:dyDescent="0.2"/>
    <row r="62701" x14ac:dyDescent="0.2"/>
    <row r="62702" x14ac:dyDescent="0.2"/>
    <row r="62703" x14ac:dyDescent="0.2"/>
    <row r="62704" x14ac:dyDescent="0.2"/>
    <row r="62705" x14ac:dyDescent="0.2"/>
    <row r="62706" x14ac:dyDescent="0.2"/>
    <row r="62707" x14ac:dyDescent="0.2"/>
    <row r="62708" x14ac:dyDescent="0.2"/>
    <row r="62709" x14ac:dyDescent="0.2"/>
    <row r="62710" x14ac:dyDescent="0.2"/>
    <row r="62711" x14ac:dyDescent="0.2"/>
    <row r="62712" x14ac:dyDescent="0.2"/>
    <row r="62713" x14ac:dyDescent="0.2"/>
    <row r="62714" x14ac:dyDescent="0.2"/>
    <row r="62715" x14ac:dyDescent="0.2"/>
    <row r="62716" x14ac:dyDescent="0.2"/>
    <row r="62717" x14ac:dyDescent="0.2"/>
    <row r="62718" x14ac:dyDescent="0.2"/>
    <row r="62719" x14ac:dyDescent="0.2"/>
    <row r="62720" x14ac:dyDescent="0.2"/>
    <row r="62721" x14ac:dyDescent="0.2"/>
    <row r="62722" x14ac:dyDescent="0.2"/>
    <row r="62723" x14ac:dyDescent="0.2"/>
    <row r="62724" x14ac:dyDescent="0.2"/>
    <row r="62725" x14ac:dyDescent="0.2"/>
    <row r="62726" x14ac:dyDescent="0.2"/>
    <row r="62727" x14ac:dyDescent="0.2"/>
    <row r="62728" x14ac:dyDescent="0.2"/>
    <row r="62729" x14ac:dyDescent="0.2"/>
    <row r="62730" x14ac:dyDescent="0.2"/>
    <row r="62731" x14ac:dyDescent="0.2"/>
    <row r="62732" x14ac:dyDescent="0.2"/>
    <row r="62733" x14ac:dyDescent="0.2"/>
    <row r="62734" x14ac:dyDescent="0.2"/>
    <row r="62735" x14ac:dyDescent="0.2"/>
    <row r="62736" x14ac:dyDescent="0.2"/>
    <row r="62737" x14ac:dyDescent="0.2"/>
    <row r="62738" x14ac:dyDescent="0.2"/>
    <row r="62739" x14ac:dyDescent="0.2"/>
    <row r="62740" x14ac:dyDescent="0.2"/>
    <row r="62741" x14ac:dyDescent="0.2"/>
    <row r="62742" x14ac:dyDescent="0.2"/>
    <row r="62743" x14ac:dyDescent="0.2"/>
    <row r="62744" x14ac:dyDescent="0.2"/>
    <row r="62745" x14ac:dyDescent="0.2"/>
    <row r="62746" x14ac:dyDescent="0.2"/>
    <row r="62747" x14ac:dyDescent="0.2"/>
    <row r="62748" x14ac:dyDescent="0.2"/>
    <row r="62749" x14ac:dyDescent="0.2"/>
    <row r="62750" x14ac:dyDescent="0.2"/>
    <row r="62751" x14ac:dyDescent="0.2"/>
    <row r="62752" x14ac:dyDescent="0.2"/>
    <row r="62753" x14ac:dyDescent="0.2"/>
    <row r="62754" x14ac:dyDescent="0.2"/>
    <row r="62755" x14ac:dyDescent="0.2"/>
    <row r="62756" x14ac:dyDescent="0.2"/>
    <row r="62757" x14ac:dyDescent="0.2"/>
    <row r="62758" x14ac:dyDescent="0.2"/>
    <row r="62759" x14ac:dyDescent="0.2"/>
    <row r="62760" x14ac:dyDescent="0.2"/>
    <row r="62761" x14ac:dyDescent="0.2"/>
    <row r="62762" x14ac:dyDescent="0.2"/>
    <row r="62763" x14ac:dyDescent="0.2"/>
    <row r="62764" x14ac:dyDescent="0.2"/>
    <row r="62765" x14ac:dyDescent="0.2"/>
    <row r="62766" x14ac:dyDescent="0.2"/>
    <row r="62767" x14ac:dyDescent="0.2"/>
    <row r="62768" x14ac:dyDescent="0.2"/>
    <row r="62769" x14ac:dyDescent="0.2"/>
    <row r="62770" x14ac:dyDescent="0.2"/>
    <row r="62771" x14ac:dyDescent="0.2"/>
    <row r="62772" x14ac:dyDescent="0.2"/>
    <row r="62773" x14ac:dyDescent="0.2"/>
    <row r="62774" x14ac:dyDescent="0.2"/>
    <row r="62775" x14ac:dyDescent="0.2"/>
    <row r="62776" x14ac:dyDescent="0.2"/>
    <row r="62777" x14ac:dyDescent="0.2"/>
    <row r="62778" x14ac:dyDescent="0.2"/>
    <row r="62779" x14ac:dyDescent="0.2"/>
    <row r="62780" x14ac:dyDescent="0.2"/>
    <row r="62781" x14ac:dyDescent="0.2"/>
    <row r="62782" x14ac:dyDescent="0.2"/>
    <row r="62783" x14ac:dyDescent="0.2"/>
    <row r="62784" x14ac:dyDescent="0.2"/>
    <row r="62785" x14ac:dyDescent="0.2"/>
    <row r="62786" x14ac:dyDescent="0.2"/>
    <row r="62787" x14ac:dyDescent="0.2"/>
    <row r="62788" x14ac:dyDescent="0.2"/>
    <row r="62789" x14ac:dyDescent="0.2"/>
    <row r="62790" x14ac:dyDescent="0.2"/>
    <row r="62791" x14ac:dyDescent="0.2"/>
    <row r="62792" x14ac:dyDescent="0.2"/>
    <row r="62793" x14ac:dyDescent="0.2"/>
    <row r="62794" x14ac:dyDescent="0.2"/>
    <row r="62795" x14ac:dyDescent="0.2"/>
    <row r="62796" x14ac:dyDescent="0.2"/>
    <row r="62797" x14ac:dyDescent="0.2"/>
    <row r="62798" x14ac:dyDescent="0.2"/>
    <row r="62799" x14ac:dyDescent="0.2"/>
    <row r="62800" x14ac:dyDescent="0.2"/>
    <row r="62801" x14ac:dyDescent="0.2"/>
    <row r="62802" x14ac:dyDescent="0.2"/>
    <row r="62803" x14ac:dyDescent="0.2"/>
    <row r="62804" x14ac:dyDescent="0.2"/>
    <row r="62805" x14ac:dyDescent="0.2"/>
    <row r="62806" x14ac:dyDescent="0.2"/>
    <row r="62807" x14ac:dyDescent="0.2"/>
    <row r="62808" x14ac:dyDescent="0.2"/>
    <row r="62809" x14ac:dyDescent="0.2"/>
    <row r="62810" x14ac:dyDescent="0.2"/>
    <row r="62811" x14ac:dyDescent="0.2"/>
    <row r="62812" x14ac:dyDescent="0.2"/>
    <row r="62813" x14ac:dyDescent="0.2"/>
    <row r="62814" x14ac:dyDescent="0.2"/>
    <row r="62815" x14ac:dyDescent="0.2"/>
    <row r="62816" x14ac:dyDescent="0.2"/>
    <row r="62817" x14ac:dyDescent="0.2"/>
    <row r="62818" x14ac:dyDescent="0.2"/>
    <row r="62819" x14ac:dyDescent="0.2"/>
    <row r="62820" x14ac:dyDescent="0.2"/>
    <row r="62821" x14ac:dyDescent="0.2"/>
    <row r="62822" x14ac:dyDescent="0.2"/>
    <row r="62823" x14ac:dyDescent="0.2"/>
    <row r="62824" x14ac:dyDescent="0.2"/>
    <row r="62825" x14ac:dyDescent="0.2"/>
    <row r="62826" x14ac:dyDescent="0.2"/>
    <row r="62827" x14ac:dyDescent="0.2"/>
    <row r="62828" x14ac:dyDescent="0.2"/>
    <row r="62829" x14ac:dyDescent="0.2"/>
    <row r="62830" x14ac:dyDescent="0.2"/>
    <row r="62831" x14ac:dyDescent="0.2"/>
    <row r="62832" x14ac:dyDescent="0.2"/>
    <row r="62833" x14ac:dyDescent="0.2"/>
    <row r="62834" x14ac:dyDescent="0.2"/>
    <row r="62835" x14ac:dyDescent="0.2"/>
    <row r="62836" x14ac:dyDescent="0.2"/>
    <row r="62837" x14ac:dyDescent="0.2"/>
    <row r="62838" x14ac:dyDescent="0.2"/>
    <row r="62839" x14ac:dyDescent="0.2"/>
    <row r="62840" x14ac:dyDescent="0.2"/>
    <row r="62841" x14ac:dyDescent="0.2"/>
    <row r="62842" x14ac:dyDescent="0.2"/>
    <row r="62843" x14ac:dyDescent="0.2"/>
    <row r="62844" x14ac:dyDescent="0.2"/>
    <row r="62845" x14ac:dyDescent="0.2"/>
    <row r="62846" x14ac:dyDescent="0.2"/>
    <row r="62847" x14ac:dyDescent="0.2"/>
    <row r="62848" x14ac:dyDescent="0.2"/>
    <row r="62849" x14ac:dyDescent="0.2"/>
    <row r="62850" x14ac:dyDescent="0.2"/>
    <row r="62851" x14ac:dyDescent="0.2"/>
    <row r="62852" x14ac:dyDescent="0.2"/>
    <row r="62853" x14ac:dyDescent="0.2"/>
    <row r="62854" x14ac:dyDescent="0.2"/>
    <row r="62855" x14ac:dyDescent="0.2"/>
    <row r="62856" x14ac:dyDescent="0.2"/>
    <row r="62857" x14ac:dyDescent="0.2"/>
    <row r="62858" x14ac:dyDescent="0.2"/>
    <row r="62859" x14ac:dyDescent="0.2"/>
    <row r="62860" x14ac:dyDescent="0.2"/>
    <row r="62861" x14ac:dyDescent="0.2"/>
    <row r="62862" x14ac:dyDescent="0.2"/>
    <row r="62863" x14ac:dyDescent="0.2"/>
    <row r="62864" x14ac:dyDescent="0.2"/>
    <row r="62865" x14ac:dyDescent="0.2"/>
    <row r="62866" x14ac:dyDescent="0.2"/>
    <row r="62867" x14ac:dyDescent="0.2"/>
    <row r="62868" x14ac:dyDescent="0.2"/>
    <row r="62869" x14ac:dyDescent="0.2"/>
    <row r="62870" x14ac:dyDescent="0.2"/>
    <row r="62871" x14ac:dyDescent="0.2"/>
    <row r="62872" x14ac:dyDescent="0.2"/>
    <row r="62873" x14ac:dyDescent="0.2"/>
    <row r="62874" x14ac:dyDescent="0.2"/>
    <row r="62875" x14ac:dyDescent="0.2"/>
    <row r="62876" x14ac:dyDescent="0.2"/>
    <row r="62877" x14ac:dyDescent="0.2"/>
    <row r="62878" x14ac:dyDescent="0.2"/>
    <row r="62879" x14ac:dyDescent="0.2"/>
    <row r="62880" x14ac:dyDescent="0.2"/>
    <row r="62881" x14ac:dyDescent="0.2"/>
    <row r="62882" x14ac:dyDescent="0.2"/>
    <row r="62883" x14ac:dyDescent="0.2"/>
    <row r="62884" x14ac:dyDescent="0.2"/>
    <row r="62885" x14ac:dyDescent="0.2"/>
    <row r="62886" x14ac:dyDescent="0.2"/>
    <row r="62887" x14ac:dyDescent="0.2"/>
    <row r="62888" x14ac:dyDescent="0.2"/>
    <row r="62889" x14ac:dyDescent="0.2"/>
    <row r="62890" x14ac:dyDescent="0.2"/>
    <row r="62891" x14ac:dyDescent="0.2"/>
    <row r="62892" x14ac:dyDescent="0.2"/>
    <row r="62893" x14ac:dyDescent="0.2"/>
    <row r="62894" x14ac:dyDescent="0.2"/>
    <row r="62895" x14ac:dyDescent="0.2"/>
    <row r="62896" x14ac:dyDescent="0.2"/>
    <row r="62897" x14ac:dyDescent="0.2"/>
    <row r="62898" x14ac:dyDescent="0.2"/>
    <row r="62899" x14ac:dyDescent="0.2"/>
    <row r="62900" x14ac:dyDescent="0.2"/>
    <row r="62901" x14ac:dyDescent="0.2"/>
    <row r="62902" x14ac:dyDescent="0.2"/>
    <row r="62903" x14ac:dyDescent="0.2"/>
    <row r="62904" x14ac:dyDescent="0.2"/>
    <row r="62905" x14ac:dyDescent="0.2"/>
    <row r="62906" x14ac:dyDescent="0.2"/>
    <row r="62907" x14ac:dyDescent="0.2"/>
    <row r="62908" x14ac:dyDescent="0.2"/>
    <row r="62909" x14ac:dyDescent="0.2"/>
    <row r="62910" x14ac:dyDescent="0.2"/>
    <row r="62911" x14ac:dyDescent="0.2"/>
    <row r="62912" x14ac:dyDescent="0.2"/>
    <row r="62913" x14ac:dyDescent="0.2"/>
    <row r="62914" x14ac:dyDescent="0.2"/>
    <row r="62915" x14ac:dyDescent="0.2"/>
    <row r="62916" x14ac:dyDescent="0.2"/>
    <row r="62917" x14ac:dyDescent="0.2"/>
    <row r="62918" x14ac:dyDescent="0.2"/>
    <row r="62919" x14ac:dyDescent="0.2"/>
    <row r="62920" x14ac:dyDescent="0.2"/>
    <row r="62921" x14ac:dyDescent="0.2"/>
    <row r="62922" x14ac:dyDescent="0.2"/>
    <row r="62923" x14ac:dyDescent="0.2"/>
    <row r="62924" x14ac:dyDescent="0.2"/>
    <row r="62925" x14ac:dyDescent="0.2"/>
    <row r="62926" x14ac:dyDescent="0.2"/>
    <row r="62927" x14ac:dyDescent="0.2"/>
    <row r="62928" x14ac:dyDescent="0.2"/>
    <row r="62929" x14ac:dyDescent="0.2"/>
    <row r="62930" x14ac:dyDescent="0.2"/>
    <row r="62931" x14ac:dyDescent="0.2"/>
    <row r="62932" x14ac:dyDescent="0.2"/>
    <row r="62933" x14ac:dyDescent="0.2"/>
    <row r="62934" x14ac:dyDescent="0.2"/>
    <row r="62935" x14ac:dyDescent="0.2"/>
    <row r="62936" x14ac:dyDescent="0.2"/>
    <row r="62937" x14ac:dyDescent="0.2"/>
    <row r="62938" x14ac:dyDescent="0.2"/>
    <row r="62939" x14ac:dyDescent="0.2"/>
    <row r="62940" x14ac:dyDescent="0.2"/>
    <row r="62941" x14ac:dyDescent="0.2"/>
    <row r="62942" x14ac:dyDescent="0.2"/>
    <row r="62943" x14ac:dyDescent="0.2"/>
    <row r="62944" x14ac:dyDescent="0.2"/>
    <row r="62945" x14ac:dyDescent="0.2"/>
    <row r="62946" x14ac:dyDescent="0.2"/>
    <row r="62947" x14ac:dyDescent="0.2"/>
    <row r="62948" x14ac:dyDescent="0.2"/>
    <row r="62949" x14ac:dyDescent="0.2"/>
    <row r="62950" x14ac:dyDescent="0.2"/>
    <row r="62951" x14ac:dyDescent="0.2"/>
    <row r="62952" x14ac:dyDescent="0.2"/>
    <row r="62953" x14ac:dyDescent="0.2"/>
    <row r="62954" x14ac:dyDescent="0.2"/>
    <row r="62955" x14ac:dyDescent="0.2"/>
    <row r="62956" x14ac:dyDescent="0.2"/>
    <row r="62957" x14ac:dyDescent="0.2"/>
    <row r="62958" x14ac:dyDescent="0.2"/>
    <row r="62959" x14ac:dyDescent="0.2"/>
    <row r="62960" x14ac:dyDescent="0.2"/>
    <row r="62961" x14ac:dyDescent="0.2"/>
    <row r="62962" x14ac:dyDescent="0.2"/>
    <row r="62963" x14ac:dyDescent="0.2"/>
    <row r="62964" x14ac:dyDescent="0.2"/>
    <row r="62965" x14ac:dyDescent="0.2"/>
    <row r="62966" x14ac:dyDescent="0.2"/>
    <row r="62967" x14ac:dyDescent="0.2"/>
    <row r="62968" x14ac:dyDescent="0.2"/>
    <row r="62969" x14ac:dyDescent="0.2"/>
    <row r="62970" x14ac:dyDescent="0.2"/>
    <row r="62971" x14ac:dyDescent="0.2"/>
    <row r="62972" x14ac:dyDescent="0.2"/>
    <row r="62973" x14ac:dyDescent="0.2"/>
    <row r="62974" x14ac:dyDescent="0.2"/>
    <row r="62975" x14ac:dyDescent="0.2"/>
    <row r="62976" x14ac:dyDescent="0.2"/>
    <row r="62977" x14ac:dyDescent="0.2"/>
    <row r="62978" x14ac:dyDescent="0.2"/>
    <row r="62979" x14ac:dyDescent="0.2"/>
    <row r="62980" x14ac:dyDescent="0.2"/>
    <row r="62981" x14ac:dyDescent="0.2"/>
    <row r="62982" x14ac:dyDescent="0.2"/>
    <row r="62983" x14ac:dyDescent="0.2"/>
    <row r="62984" x14ac:dyDescent="0.2"/>
    <row r="62985" x14ac:dyDescent="0.2"/>
    <row r="62986" x14ac:dyDescent="0.2"/>
    <row r="62987" x14ac:dyDescent="0.2"/>
    <row r="62988" x14ac:dyDescent="0.2"/>
    <row r="62989" x14ac:dyDescent="0.2"/>
    <row r="62990" x14ac:dyDescent="0.2"/>
    <row r="62991" x14ac:dyDescent="0.2"/>
    <row r="62992" x14ac:dyDescent="0.2"/>
    <row r="62993" x14ac:dyDescent="0.2"/>
    <row r="62994" x14ac:dyDescent="0.2"/>
    <row r="62995" x14ac:dyDescent="0.2"/>
    <row r="62996" x14ac:dyDescent="0.2"/>
    <row r="62997" x14ac:dyDescent="0.2"/>
    <row r="62998" x14ac:dyDescent="0.2"/>
    <row r="62999" x14ac:dyDescent="0.2"/>
    <row r="63000" x14ac:dyDescent="0.2"/>
    <row r="63001" x14ac:dyDescent="0.2"/>
    <row r="63002" x14ac:dyDescent="0.2"/>
    <row r="63003" x14ac:dyDescent="0.2"/>
    <row r="63004" x14ac:dyDescent="0.2"/>
    <row r="63005" x14ac:dyDescent="0.2"/>
    <row r="63006" x14ac:dyDescent="0.2"/>
    <row r="63007" x14ac:dyDescent="0.2"/>
    <row r="63008" x14ac:dyDescent="0.2"/>
    <row r="63009" x14ac:dyDescent="0.2"/>
    <row r="63010" x14ac:dyDescent="0.2"/>
    <row r="63011" x14ac:dyDescent="0.2"/>
    <row r="63012" x14ac:dyDescent="0.2"/>
    <row r="63013" x14ac:dyDescent="0.2"/>
    <row r="63014" x14ac:dyDescent="0.2"/>
    <row r="63015" x14ac:dyDescent="0.2"/>
    <row r="63016" x14ac:dyDescent="0.2"/>
    <row r="63017" x14ac:dyDescent="0.2"/>
    <row r="63018" x14ac:dyDescent="0.2"/>
    <row r="63019" x14ac:dyDescent="0.2"/>
    <row r="63020" x14ac:dyDescent="0.2"/>
    <row r="63021" x14ac:dyDescent="0.2"/>
    <row r="63022" x14ac:dyDescent="0.2"/>
    <row r="63023" x14ac:dyDescent="0.2"/>
    <row r="63024" x14ac:dyDescent="0.2"/>
    <row r="63025" x14ac:dyDescent="0.2"/>
    <row r="63026" x14ac:dyDescent="0.2"/>
    <row r="63027" x14ac:dyDescent="0.2"/>
    <row r="63028" x14ac:dyDescent="0.2"/>
    <row r="63029" x14ac:dyDescent="0.2"/>
    <row r="63030" x14ac:dyDescent="0.2"/>
    <row r="63031" x14ac:dyDescent="0.2"/>
    <row r="63032" x14ac:dyDescent="0.2"/>
    <row r="63033" x14ac:dyDescent="0.2"/>
    <row r="63034" x14ac:dyDescent="0.2"/>
    <row r="63035" x14ac:dyDescent="0.2"/>
    <row r="63036" x14ac:dyDescent="0.2"/>
    <row r="63037" x14ac:dyDescent="0.2"/>
    <row r="63038" x14ac:dyDescent="0.2"/>
    <row r="63039" x14ac:dyDescent="0.2"/>
    <row r="63040" x14ac:dyDescent="0.2"/>
    <row r="63041" x14ac:dyDescent="0.2"/>
    <row r="63042" x14ac:dyDescent="0.2"/>
    <row r="63043" x14ac:dyDescent="0.2"/>
    <row r="63044" x14ac:dyDescent="0.2"/>
    <row r="63045" x14ac:dyDescent="0.2"/>
    <row r="63046" x14ac:dyDescent="0.2"/>
    <row r="63047" x14ac:dyDescent="0.2"/>
    <row r="63048" x14ac:dyDescent="0.2"/>
    <row r="63049" x14ac:dyDescent="0.2"/>
    <row r="63050" x14ac:dyDescent="0.2"/>
    <row r="63051" x14ac:dyDescent="0.2"/>
    <row r="63052" x14ac:dyDescent="0.2"/>
    <row r="63053" x14ac:dyDescent="0.2"/>
    <row r="63054" x14ac:dyDescent="0.2"/>
    <row r="63055" x14ac:dyDescent="0.2"/>
    <row r="63056" x14ac:dyDescent="0.2"/>
    <row r="63057" x14ac:dyDescent="0.2"/>
    <row r="63058" x14ac:dyDescent="0.2"/>
    <row r="63059" x14ac:dyDescent="0.2"/>
    <row r="63060" x14ac:dyDescent="0.2"/>
    <row r="63061" x14ac:dyDescent="0.2"/>
    <row r="63062" x14ac:dyDescent="0.2"/>
    <row r="63063" x14ac:dyDescent="0.2"/>
    <row r="63064" x14ac:dyDescent="0.2"/>
    <row r="63065" x14ac:dyDescent="0.2"/>
    <row r="63066" x14ac:dyDescent="0.2"/>
    <row r="63067" x14ac:dyDescent="0.2"/>
    <row r="63068" x14ac:dyDescent="0.2"/>
    <row r="63069" x14ac:dyDescent="0.2"/>
    <row r="63070" x14ac:dyDescent="0.2"/>
    <row r="63071" x14ac:dyDescent="0.2"/>
    <row r="63072" x14ac:dyDescent="0.2"/>
    <row r="63073" x14ac:dyDescent="0.2"/>
    <row r="63074" x14ac:dyDescent="0.2"/>
    <row r="63075" x14ac:dyDescent="0.2"/>
    <row r="63076" x14ac:dyDescent="0.2"/>
    <row r="63077" x14ac:dyDescent="0.2"/>
    <row r="63078" x14ac:dyDescent="0.2"/>
    <row r="63079" x14ac:dyDescent="0.2"/>
    <row r="63080" x14ac:dyDescent="0.2"/>
    <row r="63081" x14ac:dyDescent="0.2"/>
    <row r="63082" x14ac:dyDescent="0.2"/>
    <row r="63083" x14ac:dyDescent="0.2"/>
    <row r="63084" x14ac:dyDescent="0.2"/>
    <row r="63085" x14ac:dyDescent="0.2"/>
    <row r="63086" x14ac:dyDescent="0.2"/>
    <row r="63087" x14ac:dyDescent="0.2"/>
    <row r="63088" x14ac:dyDescent="0.2"/>
    <row r="63089" x14ac:dyDescent="0.2"/>
    <row r="63090" x14ac:dyDescent="0.2"/>
    <row r="63091" x14ac:dyDescent="0.2"/>
    <row r="63092" x14ac:dyDescent="0.2"/>
    <row r="63093" x14ac:dyDescent="0.2"/>
    <row r="63094" x14ac:dyDescent="0.2"/>
    <row r="63095" x14ac:dyDescent="0.2"/>
    <row r="63096" x14ac:dyDescent="0.2"/>
    <row r="63097" x14ac:dyDescent="0.2"/>
    <row r="63098" x14ac:dyDescent="0.2"/>
    <row r="63099" x14ac:dyDescent="0.2"/>
    <row r="63100" x14ac:dyDescent="0.2"/>
    <row r="63101" x14ac:dyDescent="0.2"/>
    <row r="63102" x14ac:dyDescent="0.2"/>
    <row r="63103" x14ac:dyDescent="0.2"/>
    <row r="63104" x14ac:dyDescent="0.2"/>
    <row r="63105" x14ac:dyDescent="0.2"/>
    <row r="63106" x14ac:dyDescent="0.2"/>
    <row r="63107" x14ac:dyDescent="0.2"/>
    <row r="63108" x14ac:dyDescent="0.2"/>
    <row r="63109" x14ac:dyDescent="0.2"/>
    <row r="63110" x14ac:dyDescent="0.2"/>
    <row r="63111" x14ac:dyDescent="0.2"/>
    <row r="63112" x14ac:dyDescent="0.2"/>
    <row r="63113" x14ac:dyDescent="0.2"/>
    <row r="63114" x14ac:dyDescent="0.2"/>
    <row r="63115" x14ac:dyDescent="0.2"/>
    <row r="63116" x14ac:dyDescent="0.2"/>
    <row r="63117" x14ac:dyDescent="0.2"/>
    <row r="63118" x14ac:dyDescent="0.2"/>
    <row r="63119" x14ac:dyDescent="0.2"/>
    <row r="63120" x14ac:dyDescent="0.2"/>
    <row r="63121" x14ac:dyDescent="0.2"/>
    <row r="63122" x14ac:dyDescent="0.2"/>
    <row r="63123" x14ac:dyDescent="0.2"/>
    <row r="63124" x14ac:dyDescent="0.2"/>
    <row r="63125" x14ac:dyDescent="0.2"/>
    <row r="63126" x14ac:dyDescent="0.2"/>
    <row r="63127" x14ac:dyDescent="0.2"/>
    <row r="63128" x14ac:dyDescent="0.2"/>
    <row r="63129" x14ac:dyDescent="0.2"/>
    <row r="63130" x14ac:dyDescent="0.2"/>
    <row r="63131" x14ac:dyDescent="0.2"/>
    <row r="63132" x14ac:dyDescent="0.2"/>
    <row r="63133" x14ac:dyDescent="0.2"/>
    <row r="63134" x14ac:dyDescent="0.2"/>
    <row r="63135" x14ac:dyDescent="0.2"/>
    <row r="63136" x14ac:dyDescent="0.2"/>
    <row r="63137" x14ac:dyDescent="0.2"/>
    <row r="63138" x14ac:dyDescent="0.2"/>
    <row r="63139" x14ac:dyDescent="0.2"/>
    <row r="63140" x14ac:dyDescent="0.2"/>
    <row r="63141" x14ac:dyDescent="0.2"/>
    <row r="63142" x14ac:dyDescent="0.2"/>
    <row r="63143" x14ac:dyDescent="0.2"/>
    <row r="63144" x14ac:dyDescent="0.2"/>
    <row r="63145" x14ac:dyDescent="0.2"/>
    <row r="63146" x14ac:dyDescent="0.2"/>
    <row r="63147" x14ac:dyDescent="0.2"/>
    <row r="63148" x14ac:dyDescent="0.2"/>
    <row r="63149" x14ac:dyDescent="0.2"/>
    <row r="63150" x14ac:dyDescent="0.2"/>
    <row r="63151" x14ac:dyDescent="0.2"/>
    <row r="63152" x14ac:dyDescent="0.2"/>
    <row r="63153" x14ac:dyDescent="0.2"/>
    <row r="63154" x14ac:dyDescent="0.2"/>
    <row r="63155" x14ac:dyDescent="0.2"/>
    <row r="63156" x14ac:dyDescent="0.2"/>
    <row r="63157" x14ac:dyDescent="0.2"/>
    <row r="63158" x14ac:dyDescent="0.2"/>
    <row r="63159" x14ac:dyDescent="0.2"/>
    <row r="63160" x14ac:dyDescent="0.2"/>
    <row r="63161" x14ac:dyDescent="0.2"/>
    <row r="63162" x14ac:dyDescent="0.2"/>
    <row r="63163" x14ac:dyDescent="0.2"/>
    <row r="63164" x14ac:dyDescent="0.2"/>
    <row r="63165" x14ac:dyDescent="0.2"/>
    <row r="63166" x14ac:dyDescent="0.2"/>
    <row r="63167" x14ac:dyDescent="0.2"/>
    <row r="63168" x14ac:dyDescent="0.2"/>
    <row r="63169" x14ac:dyDescent="0.2"/>
    <row r="63170" x14ac:dyDescent="0.2"/>
    <row r="63171" x14ac:dyDescent="0.2"/>
    <row r="63172" x14ac:dyDescent="0.2"/>
    <row r="63173" x14ac:dyDescent="0.2"/>
    <row r="63174" x14ac:dyDescent="0.2"/>
    <row r="63175" x14ac:dyDescent="0.2"/>
    <row r="63176" x14ac:dyDescent="0.2"/>
    <row r="63177" x14ac:dyDescent="0.2"/>
    <row r="63178" x14ac:dyDescent="0.2"/>
    <row r="63179" x14ac:dyDescent="0.2"/>
    <row r="63180" x14ac:dyDescent="0.2"/>
    <row r="63181" x14ac:dyDescent="0.2"/>
    <row r="63182" x14ac:dyDescent="0.2"/>
    <row r="63183" x14ac:dyDescent="0.2"/>
    <row r="63184" x14ac:dyDescent="0.2"/>
    <row r="63185" x14ac:dyDescent="0.2"/>
    <row r="63186" x14ac:dyDescent="0.2"/>
    <row r="63187" x14ac:dyDescent="0.2"/>
    <row r="63188" x14ac:dyDescent="0.2"/>
    <row r="63189" x14ac:dyDescent="0.2"/>
    <row r="63190" x14ac:dyDescent="0.2"/>
    <row r="63191" x14ac:dyDescent="0.2"/>
    <row r="63192" x14ac:dyDescent="0.2"/>
    <row r="63193" x14ac:dyDescent="0.2"/>
    <row r="63194" x14ac:dyDescent="0.2"/>
    <row r="63195" x14ac:dyDescent="0.2"/>
    <row r="63196" x14ac:dyDescent="0.2"/>
    <row r="63197" x14ac:dyDescent="0.2"/>
    <row r="63198" x14ac:dyDescent="0.2"/>
    <row r="63199" x14ac:dyDescent="0.2"/>
    <row r="63200" x14ac:dyDescent="0.2"/>
    <row r="63201" x14ac:dyDescent="0.2"/>
    <row r="63202" x14ac:dyDescent="0.2"/>
    <row r="63203" x14ac:dyDescent="0.2"/>
    <row r="63204" x14ac:dyDescent="0.2"/>
    <row r="63205" x14ac:dyDescent="0.2"/>
    <row r="63206" x14ac:dyDescent="0.2"/>
    <row r="63207" x14ac:dyDescent="0.2"/>
    <row r="63208" x14ac:dyDescent="0.2"/>
    <row r="63209" x14ac:dyDescent="0.2"/>
    <row r="63210" x14ac:dyDescent="0.2"/>
    <row r="63211" x14ac:dyDescent="0.2"/>
    <row r="63212" x14ac:dyDescent="0.2"/>
    <row r="63213" x14ac:dyDescent="0.2"/>
    <row r="63214" x14ac:dyDescent="0.2"/>
    <row r="63215" x14ac:dyDescent="0.2"/>
    <row r="63216" x14ac:dyDescent="0.2"/>
    <row r="63217" x14ac:dyDescent="0.2"/>
    <row r="63218" x14ac:dyDescent="0.2"/>
    <row r="63219" x14ac:dyDescent="0.2"/>
    <row r="63220" x14ac:dyDescent="0.2"/>
    <row r="63221" x14ac:dyDescent="0.2"/>
    <row r="63222" x14ac:dyDescent="0.2"/>
    <row r="63223" x14ac:dyDescent="0.2"/>
    <row r="63224" x14ac:dyDescent="0.2"/>
    <row r="63225" x14ac:dyDescent="0.2"/>
    <row r="63226" x14ac:dyDescent="0.2"/>
    <row r="63227" x14ac:dyDescent="0.2"/>
    <row r="63228" x14ac:dyDescent="0.2"/>
    <row r="63229" x14ac:dyDescent="0.2"/>
    <row r="63230" x14ac:dyDescent="0.2"/>
    <row r="63231" x14ac:dyDescent="0.2"/>
    <row r="63232" x14ac:dyDescent="0.2"/>
    <row r="63233" x14ac:dyDescent="0.2"/>
    <row r="63234" x14ac:dyDescent="0.2"/>
    <row r="63235" x14ac:dyDescent="0.2"/>
    <row r="63236" x14ac:dyDescent="0.2"/>
    <row r="63237" x14ac:dyDescent="0.2"/>
    <row r="63238" x14ac:dyDescent="0.2"/>
    <row r="63239" x14ac:dyDescent="0.2"/>
    <row r="63240" x14ac:dyDescent="0.2"/>
    <row r="63241" x14ac:dyDescent="0.2"/>
    <row r="63242" x14ac:dyDescent="0.2"/>
    <row r="63243" x14ac:dyDescent="0.2"/>
    <row r="63244" x14ac:dyDescent="0.2"/>
    <row r="63245" x14ac:dyDescent="0.2"/>
    <row r="63246" x14ac:dyDescent="0.2"/>
    <row r="63247" x14ac:dyDescent="0.2"/>
    <row r="63248" x14ac:dyDescent="0.2"/>
    <row r="63249" x14ac:dyDescent="0.2"/>
    <row r="63250" x14ac:dyDescent="0.2"/>
    <row r="63251" x14ac:dyDescent="0.2"/>
    <row r="63252" x14ac:dyDescent="0.2"/>
    <row r="63253" x14ac:dyDescent="0.2"/>
    <row r="63254" x14ac:dyDescent="0.2"/>
    <row r="63255" x14ac:dyDescent="0.2"/>
    <row r="63256" x14ac:dyDescent="0.2"/>
    <row r="63257" x14ac:dyDescent="0.2"/>
    <row r="63258" x14ac:dyDescent="0.2"/>
    <row r="63259" x14ac:dyDescent="0.2"/>
    <row r="63260" x14ac:dyDescent="0.2"/>
    <row r="63261" x14ac:dyDescent="0.2"/>
    <row r="63262" x14ac:dyDescent="0.2"/>
    <row r="63263" x14ac:dyDescent="0.2"/>
    <row r="63264" x14ac:dyDescent="0.2"/>
    <row r="63265" x14ac:dyDescent="0.2"/>
    <row r="63266" x14ac:dyDescent="0.2"/>
    <row r="63267" x14ac:dyDescent="0.2"/>
    <row r="63268" x14ac:dyDescent="0.2"/>
    <row r="63269" x14ac:dyDescent="0.2"/>
    <row r="63270" x14ac:dyDescent="0.2"/>
    <row r="63271" x14ac:dyDescent="0.2"/>
    <row r="63272" x14ac:dyDescent="0.2"/>
    <row r="63273" x14ac:dyDescent="0.2"/>
    <row r="63274" x14ac:dyDescent="0.2"/>
    <row r="63275" x14ac:dyDescent="0.2"/>
    <row r="63276" x14ac:dyDescent="0.2"/>
    <row r="63277" x14ac:dyDescent="0.2"/>
    <row r="63278" x14ac:dyDescent="0.2"/>
    <row r="63279" x14ac:dyDescent="0.2"/>
    <row r="63280" x14ac:dyDescent="0.2"/>
    <row r="63281" x14ac:dyDescent="0.2"/>
    <row r="63282" x14ac:dyDescent="0.2"/>
    <row r="63283" x14ac:dyDescent="0.2"/>
    <row r="63284" x14ac:dyDescent="0.2"/>
    <row r="63285" x14ac:dyDescent="0.2"/>
    <row r="63286" x14ac:dyDescent="0.2"/>
    <row r="63287" x14ac:dyDescent="0.2"/>
    <row r="63288" x14ac:dyDescent="0.2"/>
    <row r="63289" x14ac:dyDescent="0.2"/>
    <row r="63290" x14ac:dyDescent="0.2"/>
    <row r="63291" x14ac:dyDescent="0.2"/>
    <row r="63292" x14ac:dyDescent="0.2"/>
    <row r="63293" x14ac:dyDescent="0.2"/>
    <row r="63294" x14ac:dyDescent="0.2"/>
    <row r="63295" x14ac:dyDescent="0.2"/>
    <row r="63296" x14ac:dyDescent="0.2"/>
    <row r="63297" x14ac:dyDescent="0.2"/>
    <row r="63298" x14ac:dyDescent="0.2"/>
    <row r="63299" x14ac:dyDescent="0.2"/>
    <row r="63300" x14ac:dyDescent="0.2"/>
    <row r="63301" x14ac:dyDescent="0.2"/>
    <row r="63302" x14ac:dyDescent="0.2"/>
    <row r="63303" x14ac:dyDescent="0.2"/>
    <row r="63304" x14ac:dyDescent="0.2"/>
    <row r="63305" x14ac:dyDescent="0.2"/>
    <row r="63306" x14ac:dyDescent="0.2"/>
    <row r="63307" x14ac:dyDescent="0.2"/>
    <row r="63308" x14ac:dyDescent="0.2"/>
    <row r="63309" x14ac:dyDescent="0.2"/>
    <row r="63310" x14ac:dyDescent="0.2"/>
    <row r="63311" x14ac:dyDescent="0.2"/>
    <row r="63312" x14ac:dyDescent="0.2"/>
    <row r="63313" x14ac:dyDescent="0.2"/>
    <row r="63314" x14ac:dyDescent="0.2"/>
    <row r="63315" x14ac:dyDescent="0.2"/>
    <row r="63316" x14ac:dyDescent="0.2"/>
    <row r="63317" x14ac:dyDescent="0.2"/>
    <row r="63318" x14ac:dyDescent="0.2"/>
    <row r="63319" x14ac:dyDescent="0.2"/>
    <row r="63320" x14ac:dyDescent="0.2"/>
    <row r="63321" x14ac:dyDescent="0.2"/>
    <row r="63322" x14ac:dyDescent="0.2"/>
    <row r="63323" x14ac:dyDescent="0.2"/>
    <row r="63324" x14ac:dyDescent="0.2"/>
    <row r="63325" x14ac:dyDescent="0.2"/>
    <row r="63326" x14ac:dyDescent="0.2"/>
    <row r="63327" x14ac:dyDescent="0.2"/>
    <row r="63328" x14ac:dyDescent="0.2"/>
    <row r="63329" x14ac:dyDescent="0.2"/>
    <row r="63330" x14ac:dyDescent="0.2"/>
    <row r="63331" x14ac:dyDescent="0.2"/>
    <row r="63332" x14ac:dyDescent="0.2"/>
    <row r="63333" x14ac:dyDescent="0.2"/>
    <row r="63334" x14ac:dyDescent="0.2"/>
    <row r="63335" x14ac:dyDescent="0.2"/>
    <row r="63336" x14ac:dyDescent="0.2"/>
    <row r="63337" x14ac:dyDescent="0.2"/>
    <row r="63338" x14ac:dyDescent="0.2"/>
    <row r="63339" x14ac:dyDescent="0.2"/>
    <row r="63340" x14ac:dyDescent="0.2"/>
    <row r="63341" x14ac:dyDescent="0.2"/>
    <row r="63342" x14ac:dyDescent="0.2"/>
    <row r="63343" x14ac:dyDescent="0.2"/>
    <row r="63344" x14ac:dyDescent="0.2"/>
    <row r="63345" x14ac:dyDescent="0.2"/>
    <row r="63346" x14ac:dyDescent="0.2"/>
    <row r="63347" x14ac:dyDescent="0.2"/>
    <row r="63348" x14ac:dyDescent="0.2"/>
    <row r="63349" x14ac:dyDescent="0.2"/>
    <row r="63350" x14ac:dyDescent="0.2"/>
    <row r="63351" x14ac:dyDescent="0.2"/>
    <row r="63352" x14ac:dyDescent="0.2"/>
    <row r="63353" x14ac:dyDescent="0.2"/>
    <row r="63354" x14ac:dyDescent="0.2"/>
    <row r="63355" x14ac:dyDescent="0.2"/>
    <row r="63356" x14ac:dyDescent="0.2"/>
    <row r="63357" x14ac:dyDescent="0.2"/>
    <row r="63358" x14ac:dyDescent="0.2"/>
    <row r="63359" x14ac:dyDescent="0.2"/>
    <row r="63360" x14ac:dyDescent="0.2"/>
    <row r="63361" x14ac:dyDescent="0.2"/>
    <row r="63362" x14ac:dyDescent="0.2"/>
    <row r="63363" x14ac:dyDescent="0.2"/>
    <row r="63364" x14ac:dyDescent="0.2"/>
    <row r="63365" x14ac:dyDescent="0.2"/>
    <row r="63366" x14ac:dyDescent="0.2"/>
    <row r="63367" x14ac:dyDescent="0.2"/>
    <row r="63368" x14ac:dyDescent="0.2"/>
    <row r="63369" x14ac:dyDescent="0.2"/>
    <row r="63370" x14ac:dyDescent="0.2"/>
    <row r="63371" x14ac:dyDescent="0.2"/>
    <row r="63372" x14ac:dyDescent="0.2"/>
    <row r="63373" x14ac:dyDescent="0.2"/>
    <row r="63374" x14ac:dyDescent="0.2"/>
    <row r="63375" x14ac:dyDescent="0.2"/>
    <row r="63376" x14ac:dyDescent="0.2"/>
    <row r="63377" x14ac:dyDescent="0.2"/>
    <row r="63378" x14ac:dyDescent="0.2"/>
    <row r="63379" x14ac:dyDescent="0.2"/>
    <row r="63380" x14ac:dyDescent="0.2"/>
    <row r="63381" x14ac:dyDescent="0.2"/>
    <row r="63382" x14ac:dyDescent="0.2"/>
    <row r="63383" x14ac:dyDescent="0.2"/>
    <row r="63384" x14ac:dyDescent="0.2"/>
    <row r="63385" x14ac:dyDescent="0.2"/>
    <row r="63386" x14ac:dyDescent="0.2"/>
    <row r="63387" x14ac:dyDescent="0.2"/>
    <row r="63388" x14ac:dyDescent="0.2"/>
    <row r="63389" x14ac:dyDescent="0.2"/>
    <row r="63390" x14ac:dyDescent="0.2"/>
    <row r="63391" x14ac:dyDescent="0.2"/>
    <row r="63392" x14ac:dyDescent="0.2"/>
    <row r="63393" x14ac:dyDescent="0.2"/>
    <row r="63394" x14ac:dyDescent="0.2"/>
    <row r="63395" x14ac:dyDescent="0.2"/>
    <row r="63396" x14ac:dyDescent="0.2"/>
    <row r="63397" x14ac:dyDescent="0.2"/>
    <row r="63398" x14ac:dyDescent="0.2"/>
    <row r="63399" x14ac:dyDescent="0.2"/>
    <row r="63400" x14ac:dyDescent="0.2"/>
    <row r="63401" x14ac:dyDescent="0.2"/>
    <row r="63402" x14ac:dyDescent="0.2"/>
    <row r="63403" x14ac:dyDescent="0.2"/>
    <row r="63404" x14ac:dyDescent="0.2"/>
    <row r="63405" x14ac:dyDescent="0.2"/>
    <row r="63406" x14ac:dyDescent="0.2"/>
    <row r="63407" x14ac:dyDescent="0.2"/>
    <row r="63408" x14ac:dyDescent="0.2"/>
    <row r="63409" x14ac:dyDescent="0.2"/>
    <row r="63410" x14ac:dyDescent="0.2"/>
    <row r="63411" x14ac:dyDescent="0.2"/>
    <row r="63412" x14ac:dyDescent="0.2"/>
    <row r="63413" x14ac:dyDescent="0.2"/>
    <row r="63414" x14ac:dyDescent="0.2"/>
    <row r="63415" x14ac:dyDescent="0.2"/>
    <row r="63416" x14ac:dyDescent="0.2"/>
    <row r="63417" x14ac:dyDescent="0.2"/>
    <row r="63418" x14ac:dyDescent="0.2"/>
    <row r="63419" x14ac:dyDescent="0.2"/>
    <row r="63420" x14ac:dyDescent="0.2"/>
    <row r="63421" x14ac:dyDescent="0.2"/>
    <row r="63422" x14ac:dyDescent="0.2"/>
    <row r="63423" x14ac:dyDescent="0.2"/>
    <row r="63424" x14ac:dyDescent="0.2"/>
    <row r="63425" x14ac:dyDescent="0.2"/>
    <row r="63426" x14ac:dyDescent="0.2"/>
    <row r="63427" x14ac:dyDescent="0.2"/>
    <row r="63428" x14ac:dyDescent="0.2"/>
    <row r="63429" x14ac:dyDescent="0.2"/>
    <row r="63430" x14ac:dyDescent="0.2"/>
    <row r="63431" x14ac:dyDescent="0.2"/>
    <row r="63432" x14ac:dyDescent="0.2"/>
    <row r="63433" x14ac:dyDescent="0.2"/>
    <row r="63434" x14ac:dyDescent="0.2"/>
    <row r="63435" x14ac:dyDescent="0.2"/>
    <row r="63436" x14ac:dyDescent="0.2"/>
    <row r="63437" x14ac:dyDescent="0.2"/>
    <row r="63438" x14ac:dyDescent="0.2"/>
    <row r="63439" x14ac:dyDescent="0.2"/>
    <row r="63440" x14ac:dyDescent="0.2"/>
    <row r="63441" x14ac:dyDescent="0.2"/>
    <row r="63442" x14ac:dyDescent="0.2"/>
    <row r="63443" x14ac:dyDescent="0.2"/>
    <row r="63444" x14ac:dyDescent="0.2"/>
    <row r="63445" x14ac:dyDescent="0.2"/>
    <row r="63446" x14ac:dyDescent="0.2"/>
    <row r="63447" x14ac:dyDescent="0.2"/>
    <row r="63448" x14ac:dyDescent="0.2"/>
    <row r="63449" x14ac:dyDescent="0.2"/>
    <row r="63450" x14ac:dyDescent="0.2"/>
    <row r="63451" x14ac:dyDescent="0.2"/>
    <row r="63452" x14ac:dyDescent="0.2"/>
    <row r="63453" x14ac:dyDescent="0.2"/>
    <row r="63454" x14ac:dyDescent="0.2"/>
    <row r="63455" x14ac:dyDescent="0.2"/>
    <row r="63456" x14ac:dyDescent="0.2"/>
    <row r="63457" x14ac:dyDescent="0.2"/>
    <row r="63458" x14ac:dyDescent="0.2"/>
    <row r="63459" x14ac:dyDescent="0.2"/>
    <row r="63460" x14ac:dyDescent="0.2"/>
    <row r="63461" x14ac:dyDescent="0.2"/>
    <row r="63462" x14ac:dyDescent="0.2"/>
    <row r="63463" x14ac:dyDescent="0.2"/>
    <row r="63464" x14ac:dyDescent="0.2"/>
    <row r="63465" x14ac:dyDescent="0.2"/>
    <row r="63466" x14ac:dyDescent="0.2"/>
    <row r="63467" x14ac:dyDescent="0.2"/>
    <row r="63468" x14ac:dyDescent="0.2"/>
    <row r="63469" x14ac:dyDescent="0.2"/>
    <row r="63470" x14ac:dyDescent="0.2"/>
    <row r="63471" x14ac:dyDescent="0.2"/>
    <row r="63472" x14ac:dyDescent="0.2"/>
    <row r="63473" x14ac:dyDescent="0.2"/>
    <row r="63474" x14ac:dyDescent="0.2"/>
    <row r="63475" x14ac:dyDescent="0.2"/>
    <row r="63476" x14ac:dyDescent="0.2"/>
    <row r="63477" x14ac:dyDescent="0.2"/>
    <row r="63478" x14ac:dyDescent="0.2"/>
    <row r="63479" x14ac:dyDescent="0.2"/>
    <row r="63480" x14ac:dyDescent="0.2"/>
    <row r="63481" x14ac:dyDescent="0.2"/>
    <row r="63482" x14ac:dyDescent="0.2"/>
    <row r="63483" x14ac:dyDescent="0.2"/>
    <row r="63484" x14ac:dyDescent="0.2"/>
    <row r="63485" x14ac:dyDescent="0.2"/>
    <row r="63486" x14ac:dyDescent="0.2"/>
    <row r="63487" x14ac:dyDescent="0.2"/>
    <row r="63488" x14ac:dyDescent="0.2"/>
    <row r="63489" x14ac:dyDescent="0.2"/>
    <row r="63490" x14ac:dyDescent="0.2"/>
    <row r="63491" x14ac:dyDescent="0.2"/>
    <row r="63492" x14ac:dyDescent="0.2"/>
    <row r="63493" x14ac:dyDescent="0.2"/>
    <row r="63494" x14ac:dyDescent="0.2"/>
    <row r="63495" x14ac:dyDescent="0.2"/>
    <row r="63496" x14ac:dyDescent="0.2"/>
    <row r="63497" x14ac:dyDescent="0.2"/>
    <row r="63498" x14ac:dyDescent="0.2"/>
    <row r="63499" x14ac:dyDescent="0.2"/>
    <row r="63500" x14ac:dyDescent="0.2"/>
    <row r="63501" x14ac:dyDescent="0.2"/>
    <row r="63502" x14ac:dyDescent="0.2"/>
    <row r="63503" x14ac:dyDescent="0.2"/>
    <row r="63504" x14ac:dyDescent="0.2"/>
    <row r="63505" x14ac:dyDescent="0.2"/>
    <row r="63506" x14ac:dyDescent="0.2"/>
    <row r="63507" x14ac:dyDescent="0.2"/>
    <row r="63508" x14ac:dyDescent="0.2"/>
    <row r="63509" x14ac:dyDescent="0.2"/>
    <row r="63510" x14ac:dyDescent="0.2"/>
    <row r="63511" x14ac:dyDescent="0.2"/>
    <row r="63512" x14ac:dyDescent="0.2"/>
    <row r="63513" x14ac:dyDescent="0.2"/>
    <row r="63514" x14ac:dyDescent="0.2"/>
    <row r="63515" x14ac:dyDescent="0.2"/>
    <row r="63516" x14ac:dyDescent="0.2"/>
    <row r="63517" x14ac:dyDescent="0.2"/>
    <row r="63518" x14ac:dyDescent="0.2"/>
    <row r="63519" x14ac:dyDescent="0.2"/>
    <row r="63520" x14ac:dyDescent="0.2"/>
    <row r="63521" x14ac:dyDescent="0.2"/>
    <row r="63522" x14ac:dyDescent="0.2"/>
    <row r="63523" x14ac:dyDescent="0.2"/>
    <row r="63524" x14ac:dyDescent="0.2"/>
    <row r="63525" x14ac:dyDescent="0.2"/>
    <row r="63526" x14ac:dyDescent="0.2"/>
    <row r="63527" x14ac:dyDescent="0.2"/>
    <row r="63528" x14ac:dyDescent="0.2"/>
    <row r="63529" x14ac:dyDescent="0.2"/>
    <row r="63530" x14ac:dyDescent="0.2"/>
    <row r="63531" x14ac:dyDescent="0.2"/>
    <row r="63532" x14ac:dyDescent="0.2"/>
    <row r="63533" x14ac:dyDescent="0.2"/>
    <row r="63534" x14ac:dyDescent="0.2"/>
    <row r="63535" x14ac:dyDescent="0.2"/>
    <row r="63536" x14ac:dyDescent="0.2"/>
    <row r="63537" x14ac:dyDescent="0.2"/>
    <row r="63538" x14ac:dyDescent="0.2"/>
    <row r="63539" x14ac:dyDescent="0.2"/>
    <row r="63540" x14ac:dyDescent="0.2"/>
    <row r="63541" x14ac:dyDescent="0.2"/>
    <row r="63542" x14ac:dyDescent="0.2"/>
    <row r="63543" x14ac:dyDescent="0.2"/>
    <row r="63544" x14ac:dyDescent="0.2"/>
    <row r="63545" x14ac:dyDescent="0.2"/>
    <row r="63546" x14ac:dyDescent="0.2"/>
    <row r="63547" x14ac:dyDescent="0.2"/>
    <row r="63548" x14ac:dyDescent="0.2"/>
    <row r="63549" x14ac:dyDescent="0.2"/>
    <row r="63550" x14ac:dyDescent="0.2"/>
    <row r="63551" x14ac:dyDescent="0.2"/>
    <row r="63552" x14ac:dyDescent="0.2"/>
    <row r="63553" x14ac:dyDescent="0.2"/>
    <row r="63554" x14ac:dyDescent="0.2"/>
    <row r="63555" x14ac:dyDescent="0.2"/>
    <row r="63556" x14ac:dyDescent="0.2"/>
    <row r="63557" x14ac:dyDescent="0.2"/>
    <row r="63558" x14ac:dyDescent="0.2"/>
    <row r="63559" x14ac:dyDescent="0.2"/>
    <row r="63560" x14ac:dyDescent="0.2"/>
    <row r="63561" x14ac:dyDescent="0.2"/>
    <row r="63562" x14ac:dyDescent="0.2"/>
    <row r="63563" x14ac:dyDescent="0.2"/>
    <row r="63564" x14ac:dyDescent="0.2"/>
    <row r="63565" x14ac:dyDescent="0.2"/>
    <row r="63566" x14ac:dyDescent="0.2"/>
    <row r="63567" x14ac:dyDescent="0.2"/>
    <row r="63568" x14ac:dyDescent="0.2"/>
    <row r="63569" x14ac:dyDescent="0.2"/>
    <row r="63570" x14ac:dyDescent="0.2"/>
    <row r="63571" x14ac:dyDescent="0.2"/>
    <row r="63572" x14ac:dyDescent="0.2"/>
    <row r="63573" x14ac:dyDescent="0.2"/>
    <row r="63574" x14ac:dyDescent="0.2"/>
    <row r="63575" x14ac:dyDescent="0.2"/>
    <row r="63576" x14ac:dyDescent="0.2"/>
    <row r="63577" x14ac:dyDescent="0.2"/>
    <row r="63578" x14ac:dyDescent="0.2"/>
    <row r="63579" x14ac:dyDescent="0.2"/>
    <row r="63580" x14ac:dyDescent="0.2"/>
    <row r="63581" x14ac:dyDescent="0.2"/>
    <row r="63582" x14ac:dyDescent="0.2"/>
    <row r="63583" x14ac:dyDescent="0.2"/>
    <row r="63584" x14ac:dyDescent="0.2"/>
    <row r="63585" x14ac:dyDescent="0.2"/>
    <row r="63586" x14ac:dyDescent="0.2"/>
    <row r="63587" x14ac:dyDescent="0.2"/>
    <row r="63588" x14ac:dyDescent="0.2"/>
    <row r="63589" x14ac:dyDescent="0.2"/>
    <row r="63590" x14ac:dyDescent="0.2"/>
    <row r="63591" x14ac:dyDescent="0.2"/>
    <row r="63592" x14ac:dyDescent="0.2"/>
    <row r="63593" x14ac:dyDescent="0.2"/>
    <row r="63594" x14ac:dyDescent="0.2"/>
    <row r="63595" x14ac:dyDescent="0.2"/>
    <row r="63596" x14ac:dyDescent="0.2"/>
    <row r="63597" x14ac:dyDescent="0.2"/>
    <row r="63598" x14ac:dyDescent="0.2"/>
    <row r="63599" x14ac:dyDescent="0.2"/>
    <row r="63600" x14ac:dyDescent="0.2"/>
    <row r="63601" x14ac:dyDescent="0.2"/>
    <row r="63602" x14ac:dyDescent="0.2"/>
    <row r="63603" x14ac:dyDescent="0.2"/>
    <row r="63604" x14ac:dyDescent="0.2"/>
    <row r="63605" x14ac:dyDescent="0.2"/>
    <row r="63606" x14ac:dyDescent="0.2"/>
    <row r="63607" x14ac:dyDescent="0.2"/>
    <row r="63608" x14ac:dyDescent="0.2"/>
    <row r="63609" x14ac:dyDescent="0.2"/>
    <row r="63610" x14ac:dyDescent="0.2"/>
    <row r="63611" x14ac:dyDescent="0.2"/>
    <row r="63612" x14ac:dyDescent="0.2"/>
    <row r="63613" x14ac:dyDescent="0.2"/>
    <row r="63614" x14ac:dyDescent="0.2"/>
    <row r="63615" x14ac:dyDescent="0.2"/>
    <row r="63616" x14ac:dyDescent="0.2"/>
    <row r="63617" x14ac:dyDescent="0.2"/>
    <row r="63618" x14ac:dyDescent="0.2"/>
    <row r="63619" x14ac:dyDescent="0.2"/>
    <row r="63620" x14ac:dyDescent="0.2"/>
    <row r="63621" x14ac:dyDescent="0.2"/>
    <row r="63622" x14ac:dyDescent="0.2"/>
    <row r="63623" x14ac:dyDescent="0.2"/>
    <row r="63624" x14ac:dyDescent="0.2"/>
    <row r="63625" x14ac:dyDescent="0.2"/>
    <row r="63626" x14ac:dyDescent="0.2"/>
    <row r="63627" x14ac:dyDescent="0.2"/>
    <row r="63628" x14ac:dyDescent="0.2"/>
    <row r="63629" x14ac:dyDescent="0.2"/>
    <row r="63630" x14ac:dyDescent="0.2"/>
    <row r="63631" x14ac:dyDescent="0.2"/>
    <row r="63632" x14ac:dyDescent="0.2"/>
    <row r="63633" x14ac:dyDescent="0.2"/>
    <row r="63634" x14ac:dyDescent="0.2"/>
    <row r="63635" x14ac:dyDescent="0.2"/>
    <row r="63636" x14ac:dyDescent="0.2"/>
    <row r="63637" x14ac:dyDescent="0.2"/>
    <row r="63638" x14ac:dyDescent="0.2"/>
    <row r="63639" x14ac:dyDescent="0.2"/>
    <row r="63640" x14ac:dyDescent="0.2"/>
    <row r="63641" x14ac:dyDescent="0.2"/>
    <row r="63642" x14ac:dyDescent="0.2"/>
    <row r="63643" x14ac:dyDescent="0.2"/>
    <row r="63644" x14ac:dyDescent="0.2"/>
    <row r="63645" x14ac:dyDescent="0.2"/>
    <row r="63646" x14ac:dyDescent="0.2"/>
    <row r="63647" x14ac:dyDescent="0.2"/>
    <row r="63648" x14ac:dyDescent="0.2"/>
    <row r="63649" x14ac:dyDescent="0.2"/>
    <row r="63650" x14ac:dyDescent="0.2"/>
    <row r="63651" x14ac:dyDescent="0.2"/>
    <row r="63652" x14ac:dyDescent="0.2"/>
    <row r="63653" x14ac:dyDescent="0.2"/>
    <row r="63654" x14ac:dyDescent="0.2"/>
    <row r="63655" x14ac:dyDescent="0.2"/>
    <row r="63656" x14ac:dyDescent="0.2"/>
    <row r="63657" x14ac:dyDescent="0.2"/>
    <row r="63658" x14ac:dyDescent="0.2"/>
    <row r="63659" x14ac:dyDescent="0.2"/>
    <row r="63660" x14ac:dyDescent="0.2"/>
    <row r="63661" x14ac:dyDescent="0.2"/>
    <row r="63662" x14ac:dyDescent="0.2"/>
    <row r="63663" x14ac:dyDescent="0.2"/>
    <row r="63664" x14ac:dyDescent="0.2"/>
    <row r="63665" x14ac:dyDescent="0.2"/>
    <row r="63666" x14ac:dyDescent="0.2"/>
    <row r="63667" x14ac:dyDescent="0.2"/>
    <row r="63668" x14ac:dyDescent="0.2"/>
    <row r="63669" x14ac:dyDescent="0.2"/>
    <row r="63670" x14ac:dyDescent="0.2"/>
    <row r="63671" x14ac:dyDescent="0.2"/>
    <row r="63672" x14ac:dyDescent="0.2"/>
    <row r="63673" x14ac:dyDescent="0.2"/>
    <row r="63674" x14ac:dyDescent="0.2"/>
    <row r="63675" x14ac:dyDescent="0.2"/>
    <row r="63676" x14ac:dyDescent="0.2"/>
    <row r="63677" x14ac:dyDescent="0.2"/>
    <row r="63678" x14ac:dyDescent="0.2"/>
    <row r="63679" x14ac:dyDescent="0.2"/>
    <row r="63680" x14ac:dyDescent="0.2"/>
    <row r="63681" x14ac:dyDescent="0.2"/>
    <row r="63682" x14ac:dyDescent="0.2"/>
    <row r="63683" x14ac:dyDescent="0.2"/>
    <row r="63684" x14ac:dyDescent="0.2"/>
    <row r="63685" x14ac:dyDescent="0.2"/>
    <row r="63686" x14ac:dyDescent="0.2"/>
    <row r="63687" x14ac:dyDescent="0.2"/>
    <row r="63688" x14ac:dyDescent="0.2"/>
    <row r="63689" x14ac:dyDescent="0.2"/>
    <row r="63690" x14ac:dyDescent="0.2"/>
    <row r="63691" x14ac:dyDescent="0.2"/>
    <row r="63692" x14ac:dyDescent="0.2"/>
    <row r="63693" x14ac:dyDescent="0.2"/>
    <row r="63694" x14ac:dyDescent="0.2"/>
    <row r="63695" x14ac:dyDescent="0.2"/>
    <row r="63696" x14ac:dyDescent="0.2"/>
    <row r="63697" x14ac:dyDescent="0.2"/>
    <row r="63698" x14ac:dyDescent="0.2"/>
    <row r="63699" x14ac:dyDescent="0.2"/>
    <row r="63700" x14ac:dyDescent="0.2"/>
    <row r="63701" x14ac:dyDescent="0.2"/>
    <row r="63702" x14ac:dyDescent="0.2"/>
    <row r="63703" x14ac:dyDescent="0.2"/>
    <row r="63704" x14ac:dyDescent="0.2"/>
    <row r="63705" x14ac:dyDescent="0.2"/>
    <row r="63706" x14ac:dyDescent="0.2"/>
    <row r="63707" x14ac:dyDescent="0.2"/>
    <row r="63708" x14ac:dyDescent="0.2"/>
    <row r="63709" x14ac:dyDescent="0.2"/>
    <row r="63710" x14ac:dyDescent="0.2"/>
    <row r="63711" x14ac:dyDescent="0.2"/>
    <row r="63712" x14ac:dyDescent="0.2"/>
    <row r="63713" x14ac:dyDescent="0.2"/>
    <row r="63714" x14ac:dyDescent="0.2"/>
    <row r="63715" x14ac:dyDescent="0.2"/>
    <row r="63716" x14ac:dyDescent="0.2"/>
    <row r="63717" x14ac:dyDescent="0.2"/>
    <row r="63718" x14ac:dyDescent="0.2"/>
    <row r="63719" x14ac:dyDescent="0.2"/>
    <row r="63720" x14ac:dyDescent="0.2"/>
    <row r="63721" x14ac:dyDescent="0.2"/>
    <row r="63722" x14ac:dyDescent="0.2"/>
    <row r="63723" x14ac:dyDescent="0.2"/>
    <row r="63724" x14ac:dyDescent="0.2"/>
    <row r="63725" x14ac:dyDescent="0.2"/>
    <row r="63726" x14ac:dyDescent="0.2"/>
    <row r="63727" x14ac:dyDescent="0.2"/>
    <row r="63728" x14ac:dyDescent="0.2"/>
    <row r="63729" x14ac:dyDescent="0.2"/>
    <row r="63730" x14ac:dyDescent="0.2"/>
    <row r="63731" x14ac:dyDescent="0.2"/>
    <row r="63732" x14ac:dyDescent="0.2"/>
    <row r="63733" x14ac:dyDescent="0.2"/>
    <row r="63734" x14ac:dyDescent="0.2"/>
    <row r="63735" x14ac:dyDescent="0.2"/>
    <row r="63736" x14ac:dyDescent="0.2"/>
    <row r="63737" x14ac:dyDescent="0.2"/>
    <row r="63738" x14ac:dyDescent="0.2"/>
    <row r="63739" x14ac:dyDescent="0.2"/>
    <row r="63740" x14ac:dyDescent="0.2"/>
    <row r="63741" x14ac:dyDescent="0.2"/>
    <row r="63742" x14ac:dyDescent="0.2"/>
    <row r="63743" x14ac:dyDescent="0.2"/>
    <row r="63744" x14ac:dyDescent="0.2"/>
    <row r="63745" x14ac:dyDescent="0.2"/>
    <row r="63746" x14ac:dyDescent="0.2"/>
    <row r="63747" x14ac:dyDescent="0.2"/>
    <row r="63748" x14ac:dyDescent="0.2"/>
    <row r="63749" x14ac:dyDescent="0.2"/>
    <row r="63750" x14ac:dyDescent="0.2"/>
    <row r="63751" x14ac:dyDescent="0.2"/>
    <row r="63752" x14ac:dyDescent="0.2"/>
    <row r="63753" x14ac:dyDescent="0.2"/>
    <row r="63754" x14ac:dyDescent="0.2"/>
    <row r="63755" x14ac:dyDescent="0.2"/>
    <row r="63756" x14ac:dyDescent="0.2"/>
    <row r="63757" x14ac:dyDescent="0.2"/>
    <row r="63758" x14ac:dyDescent="0.2"/>
    <row r="63759" x14ac:dyDescent="0.2"/>
    <row r="63760" x14ac:dyDescent="0.2"/>
    <row r="63761" x14ac:dyDescent="0.2"/>
    <row r="63762" x14ac:dyDescent="0.2"/>
    <row r="63763" x14ac:dyDescent="0.2"/>
    <row r="63764" x14ac:dyDescent="0.2"/>
    <row r="63765" x14ac:dyDescent="0.2"/>
    <row r="63766" x14ac:dyDescent="0.2"/>
    <row r="63767" x14ac:dyDescent="0.2"/>
    <row r="63768" x14ac:dyDescent="0.2"/>
    <row r="63769" x14ac:dyDescent="0.2"/>
    <row r="63770" x14ac:dyDescent="0.2"/>
    <row r="63771" x14ac:dyDescent="0.2"/>
    <row r="63772" x14ac:dyDescent="0.2"/>
    <row r="63773" x14ac:dyDescent="0.2"/>
    <row r="63774" x14ac:dyDescent="0.2"/>
    <row r="63775" x14ac:dyDescent="0.2"/>
    <row r="63776" x14ac:dyDescent="0.2"/>
    <row r="63777" x14ac:dyDescent="0.2"/>
    <row r="63778" x14ac:dyDescent="0.2"/>
    <row r="63779" x14ac:dyDescent="0.2"/>
    <row r="63780" x14ac:dyDescent="0.2"/>
    <row r="63781" x14ac:dyDescent="0.2"/>
    <row r="63782" x14ac:dyDescent="0.2"/>
    <row r="63783" x14ac:dyDescent="0.2"/>
    <row r="63784" x14ac:dyDescent="0.2"/>
    <row r="63785" x14ac:dyDescent="0.2"/>
    <row r="63786" x14ac:dyDescent="0.2"/>
    <row r="63787" x14ac:dyDescent="0.2"/>
    <row r="63788" x14ac:dyDescent="0.2"/>
    <row r="63789" x14ac:dyDescent="0.2"/>
    <row r="63790" x14ac:dyDescent="0.2"/>
    <row r="63791" x14ac:dyDescent="0.2"/>
    <row r="63792" x14ac:dyDescent="0.2"/>
    <row r="63793" x14ac:dyDescent="0.2"/>
    <row r="63794" x14ac:dyDescent="0.2"/>
    <row r="63795" x14ac:dyDescent="0.2"/>
    <row r="63796" x14ac:dyDescent="0.2"/>
    <row r="63797" x14ac:dyDescent="0.2"/>
    <row r="63798" x14ac:dyDescent="0.2"/>
    <row r="63799" x14ac:dyDescent="0.2"/>
    <row r="63800" x14ac:dyDescent="0.2"/>
    <row r="63801" x14ac:dyDescent="0.2"/>
    <row r="63802" x14ac:dyDescent="0.2"/>
    <row r="63803" x14ac:dyDescent="0.2"/>
    <row r="63804" x14ac:dyDescent="0.2"/>
    <row r="63805" x14ac:dyDescent="0.2"/>
    <row r="63806" x14ac:dyDescent="0.2"/>
    <row r="63807" x14ac:dyDescent="0.2"/>
    <row r="63808" x14ac:dyDescent="0.2"/>
    <row r="63809" x14ac:dyDescent="0.2"/>
    <row r="63810" x14ac:dyDescent="0.2"/>
    <row r="63811" x14ac:dyDescent="0.2"/>
    <row r="63812" x14ac:dyDescent="0.2"/>
    <row r="63813" x14ac:dyDescent="0.2"/>
    <row r="63814" x14ac:dyDescent="0.2"/>
    <row r="63815" x14ac:dyDescent="0.2"/>
    <row r="63816" x14ac:dyDescent="0.2"/>
    <row r="63817" x14ac:dyDescent="0.2"/>
    <row r="63818" x14ac:dyDescent="0.2"/>
    <row r="63819" x14ac:dyDescent="0.2"/>
    <row r="63820" x14ac:dyDescent="0.2"/>
    <row r="63821" x14ac:dyDescent="0.2"/>
    <row r="63822" x14ac:dyDescent="0.2"/>
    <row r="63823" x14ac:dyDescent="0.2"/>
    <row r="63824" x14ac:dyDescent="0.2"/>
    <row r="63825" x14ac:dyDescent="0.2"/>
    <row r="63826" x14ac:dyDescent="0.2"/>
    <row r="63827" x14ac:dyDescent="0.2"/>
    <row r="63828" x14ac:dyDescent="0.2"/>
    <row r="63829" x14ac:dyDescent="0.2"/>
    <row r="63830" x14ac:dyDescent="0.2"/>
    <row r="63831" x14ac:dyDescent="0.2"/>
    <row r="63832" x14ac:dyDescent="0.2"/>
    <row r="63833" x14ac:dyDescent="0.2"/>
    <row r="63834" x14ac:dyDescent="0.2"/>
    <row r="63835" x14ac:dyDescent="0.2"/>
    <row r="63836" x14ac:dyDescent="0.2"/>
    <row r="63837" x14ac:dyDescent="0.2"/>
    <row r="63838" x14ac:dyDescent="0.2"/>
    <row r="63839" x14ac:dyDescent="0.2"/>
    <row r="63840" x14ac:dyDescent="0.2"/>
    <row r="63841" x14ac:dyDescent="0.2"/>
    <row r="63842" x14ac:dyDescent="0.2"/>
    <row r="63843" x14ac:dyDescent="0.2"/>
    <row r="63844" x14ac:dyDescent="0.2"/>
    <row r="63845" x14ac:dyDescent="0.2"/>
    <row r="63846" x14ac:dyDescent="0.2"/>
    <row r="63847" x14ac:dyDescent="0.2"/>
    <row r="63848" x14ac:dyDescent="0.2"/>
    <row r="63849" x14ac:dyDescent="0.2"/>
    <row r="63850" x14ac:dyDescent="0.2"/>
    <row r="63851" x14ac:dyDescent="0.2"/>
    <row r="63852" x14ac:dyDescent="0.2"/>
    <row r="63853" x14ac:dyDescent="0.2"/>
    <row r="63854" x14ac:dyDescent="0.2"/>
    <row r="63855" x14ac:dyDescent="0.2"/>
    <row r="63856" x14ac:dyDescent="0.2"/>
    <row r="63857" x14ac:dyDescent="0.2"/>
    <row r="63858" x14ac:dyDescent="0.2"/>
    <row r="63859" x14ac:dyDescent="0.2"/>
    <row r="63860" x14ac:dyDescent="0.2"/>
    <row r="63861" x14ac:dyDescent="0.2"/>
    <row r="63862" x14ac:dyDescent="0.2"/>
    <row r="63863" x14ac:dyDescent="0.2"/>
    <row r="63864" x14ac:dyDescent="0.2"/>
    <row r="63865" x14ac:dyDescent="0.2"/>
    <row r="63866" x14ac:dyDescent="0.2"/>
    <row r="63867" x14ac:dyDescent="0.2"/>
    <row r="63868" x14ac:dyDescent="0.2"/>
    <row r="63869" x14ac:dyDescent="0.2"/>
    <row r="63870" x14ac:dyDescent="0.2"/>
    <row r="63871" x14ac:dyDescent="0.2"/>
    <row r="63872" x14ac:dyDescent="0.2"/>
    <row r="63873" x14ac:dyDescent="0.2"/>
    <row r="63874" x14ac:dyDescent="0.2"/>
    <row r="63875" x14ac:dyDescent="0.2"/>
    <row r="63876" x14ac:dyDescent="0.2"/>
    <row r="63877" x14ac:dyDescent="0.2"/>
    <row r="63878" x14ac:dyDescent="0.2"/>
    <row r="63879" x14ac:dyDescent="0.2"/>
    <row r="63880" x14ac:dyDescent="0.2"/>
    <row r="63881" x14ac:dyDescent="0.2"/>
    <row r="63882" x14ac:dyDescent="0.2"/>
    <row r="63883" x14ac:dyDescent="0.2"/>
    <row r="63884" x14ac:dyDescent="0.2"/>
    <row r="63885" x14ac:dyDescent="0.2"/>
    <row r="63886" x14ac:dyDescent="0.2"/>
    <row r="63887" x14ac:dyDescent="0.2"/>
    <row r="63888" x14ac:dyDescent="0.2"/>
    <row r="63889" x14ac:dyDescent="0.2"/>
    <row r="63890" x14ac:dyDescent="0.2"/>
    <row r="63891" x14ac:dyDescent="0.2"/>
    <row r="63892" x14ac:dyDescent="0.2"/>
    <row r="63893" x14ac:dyDescent="0.2"/>
    <row r="63894" x14ac:dyDescent="0.2"/>
    <row r="63895" x14ac:dyDescent="0.2"/>
    <row r="63896" x14ac:dyDescent="0.2"/>
    <row r="63897" x14ac:dyDescent="0.2"/>
    <row r="63898" x14ac:dyDescent="0.2"/>
    <row r="63899" x14ac:dyDescent="0.2"/>
    <row r="63900" x14ac:dyDescent="0.2"/>
    <row r="63901" x14ac:dyDescent="0.2"/>
    <row r="63902" x14ac:dyDescent="0.2"/>
    <row r="63903" x14ac:dyDescent="0.2"/>
    <row r="63904" x14ac:dyDescent="0.2"/>
    <row r="63905" x14ac:dyDescent="0.2"/>
    <row r="63906" x14ac:dyDescent="0.2"/>
    <row r="63907" x14ac:dyDescent="0.2"/>
    <row r="63908" x14ac:dyDescent="0.2"/>
    <row r="63909" x14ac:dyDescent="0.2"/>
    <row r="63910" x14ac:dyDescent="0.2"/>
    <row r="63911" x14ac:dyDescent="0.2"/>
    <row r="63912" x14ac:dyDescent="0.2"/>
    <row r="63913" x14ac:dyDescent="0.2"/>
    <row r="63914" x14ac:dyDescent="0.2"/>
    <row r="63915" x14ac:dyDescent="0.2"/>
    <row r="63916" x14ac:dyDescent="0.2"/>
    <row r="63917" x14ac:dyDescent="0.2"/>
    <row r="63918" x14ac:dyDescent="0.2"/>
    <row r="63919" x14ac:dyDescent="0.2"/>
    <row r="63920" x14ac:dyDescent="0.2"/>
    <row r="63921" x14ac:dyDescent="0.2"/>
    <row r="63922" x14ac:dyDescent="0.2"/>
    <row r="63923" x14ac:dyDescent="0.2"/>
    <row r="63924" x14ac:dyDescent="0.2"/>
    <row r="63925" x14ac:dyDescent="0.2"/>
    <row r="63926" x14ac:dyDescent="0.2"/>
    <row r="63927" x14ac:dyDescent="0.2"/>
    <row r="63928" x14ac:dyDescent="0.2"/>
    <row r="63929" x14ac:dyDescent="0.2"/>
    <row r="63930" x14ac:dyDescent="0.2"/>
    <row r="63931" x14ac:dyDescent="0.2"/>
    <row r="63932" x14ac:dyDescent="0.2"/>
    <row r="63933" x14ac:dyDescent="0.2"/>
    <row r="63934" x14ac:dyDescent="0.2"/>
    <row r="63935" x14ac:dyDescent="0.2"/>
    <row r="63936" x14ac:dyDescent="0.2"/>
    <row r="63937" x14ac:dyDescent="0.2"/>
    <row r="63938" x14ac:dyDescent="0.2"/>
    <row r="63939" x14ac:dyDescent="0.2"/>
    <row r="63940" x14ac:dyDescent="0.2"/>
    <row r="63941" x14ac:dyDescent="0.2"/>
    <row r="63942" x14ac:dyDescent="0.2"/>
    <row r="63943" x14ac:dyDescent="0.2"/>
    <row r="63944" x14ac:dyDescent="0.2"/>
    <row r="63945" x14ac:dyDescent="0.2"/>
    <row r="63946" x14ac:dyDescent="0.2"/>
    <row r="63947" x14ac:dyDescent="0.2"/>
    <row r="63948" x14ac:dyDescent="0.2"/>
    <row r="63949" x14ac:dyDescent="0.2"/>
    <row r="63950" x14ac:dyDescent="0.2"/>
    <row r="63951" x14ac:dyDescent="0.2"/>
    <row r="63952" x14ac:dyDescent="0.2"/>
    <row r="63953" x14ac:dyDescent="0.2"/>
    <row r="63954" x14ac:dyDescent="0.2"/>
    <row r="63955" x14ac:dyDescent="0.2"/>
    <row r="63956" x14ac:dyDescent="0.2"/>
    <row r="63957" x14ac:dyDescent="0.2"/>
    <row r="63958" x14ac:dyDescent="0.2"/>
    <row r="63959" x14ac:dyDescent="0.2"/>
    <row r="63960" x14ac:dyDescent="0.2"/>
    <row r="63961" x14ac:dyDescent="0.2"/>
    <row r="63962" x14ac:dyDescent="0.2"/>
    <row r="63963" x14ac:dyDescent="0.2"/>
    <row r="63964" x14ac:dyDescent="0.2"/>
    <row r="63965" x14ac:dyDescent="0.2"/>
    <row r="63966" x14ac:dyDescent="0.2"/>
    <row r="63967" x14ac:dyDescent="0.2"/>
    <row r="63968" x14ac:dyDescent="0.2"/>
    <row r="63969" x14ac:dyDescent="0.2"/>
    <row r="63970" x14ac:dyDescent="0.2"/>
    <row r="63971" x14ac:dyDescent="0.2"/>
    <row r="63972" x14ac:dyDescent="0.2"/>
    <row r="63973" x14ac:dyDescent="0.2"/>
    <row r="63974" x14ac:dyDescent="0.2"/>
    <row r="63975" x14ac:dyDescent="0.2"/>
    <row r="63976" x14ac:dyDescent="0.2"/>
    <row r="63977" x14ac:dyDescent="0.2"/>
    <row r="63978" x14ac:dyDescent="0.2"/>
    <row r="63979" x14ac:dyDescent="0.2"/>
    <row r="63980" x14ac:dyDescent="0.2"/>
    <row r="63981" x14ac:dyDescent="0.2"/>
    <row r="63982" x14ac:dyDescent="0.2"/>
    <row r="63983" x14ac:dyDescent="0.2"/>
    <row r="63984" x14ac:dyDescent="0.2"/>
    <row r="63985" x14ac:dyDescent="0.2"/>
    <row r="63986" x14ac:dyDescent="0.2"/>
    <row r="63987" x14ac:dyDescent="0.2"/>
    <row r="63988" x14ac:dyDescent="0.2"/>
    <row r="63989" x14ac:dyDescent="0.2"/>
    <row r="63990" x14ac:dyDescent="0.2"/>
    <row r="63991" x14ac:dyDescent="0.2"/>
    <row r="63992" x14ac:dyDescent="0.2"/>
    <row r="63993" x14ac:dyDescent="0.2"/>
    <row r="63994" x14ac:dyDescent="0.2"/>
    <row r="63995" x14ac:dyDescent="0.2"/>
    <row r="63996" x14ac:dyDescent="0.2"/>
    <row r="63997" x14ac:dyDescent="0.2"/>
    <row r="63998" x14ac:dyDescent="0.2"/>
    <row r="63999" x14ac:dyDescent="0.2"/>
    <row r="64000" x14ac:dyDescent="0.2"/>
    <row r="64001" x14ac:dyDescent="0.2"/>
    <row r="64002" x14ac:dyDescent="0.2"/>
    <row r="64003" x14ac:dyDescent="0.2"/>
    <row r="64004" x14ac:dyDescent="0.2"/>
    <row r="64005" x14ac:dyDescent="0.2"/>
    <row r="64006" x14ac:dyDescent="0.2"/>
    <row r="64007" x14ac:dyDescent="0.2"/>
    <row r="64008" x14ac:dyDescent="0.2"/>
    <row r="64009" x14ac:dyDescent="0.2"/>
    <row r="64010" x14ac:dyDescent="0.2"/>
    <row r="64011" x14ac:dyDescent="0.2"/>
    <row r="64012" x14ac:dyDescent="0.2"/>
    <row r="64013" x14ac:dyDescent="0.2"/>
    <row r="64014" x14ac:dyDescent="0.2"/>
    <row r="64015" x14ac:dyDescent="0.2"/>
    <row r="64016" x14ac:dyDescent="0.2"/>
    <row r="64017" x14ac:dyDescent="0.2"/>
    <row r="64018" x14ac:dyDescent="0.2"/>
    <row r="64019" x14ac:dyDescent="0.2"/>
    <row r="64020" x14ac:dyDescent="0.2"/>
    <row r="64021" x14ac:dyDescent="0.2"/>
    <row r="64022" x14ac:dyDescent="0.2"/>
    <row r="64023" x14ac:dyDescent="0.2"/>
    <row r="64024" x14ac:dyDescent="0.2"/>
    <row r="64025" x14ac:dyDescent="0.2"/>
    <row r="64026" x14ac:dyDescent="0.2"/>
    <row r="64027" x14ac:dyDescent="0.2"/>
    <row r="64028" x14ac:dyDescent="0.2"/>
    <row r="64029" x14ac:dyDescent="0.2"/>
    <row r="64030" x14ac:dyDescent="0.2"/>
    <row r="64031" x14ac:dyDescent="0.2"/>
    <row r="64032" x14ac:dyDescent="0.2"/>
    <row r="64033" x14ac:dyDescent="0.2"/>
    <row r="64034" x14ac:dyDescent="0.2"/>
    <row r="64035" x14ac:dyDescent="0.2"/>
    <row r="64036" x14ac:dyDescent="0.2"/>
    <row r="64037" x14ac:dyDescent="0.2"/>
    <row r="64038" x14ac:dyDescent="0.2"/>
    <row r="64039" x14ac:dyDescent="0.2"/>
    <row r="64040" x14ac:dyDescent="0.2"/>
    <row r="64041" x14ac:dyDescent="0.2"/>
    <row r="64042" x14ac:dyDescent="0.2"/>
    <row r="64043" x14ac:dyDescent="0.2"/>
    <row r="64044" x14ac:dyDescent="0.2"/>
    <row r="64045" x14ac:dyDescent="0.2"/>
    <row r="64046" x14ac:dyDescent="0.2"/>
    <row r="64047" x14ac:dyDescent="0.2"/>
    <row r="64048" x14ac:dyDescent="0.2"/>
    <row r="64049" x14ac:dyDescent="0.2"/>
    <row r="64050" x14ac:dyDescent="0.2"/>
    <row r="64051" x14ac:dyDescent="0.2"/>
    <row r="64052" x14ac:dyDescent="0.2"/>
    <row r="64053" x14ac:dyDescent="0.2"/>
    <row r="64054" x14ac:dyDescent="0.2"/>
    <row r="64055" x14ac:dyDescent="0.2"/>
    <row r="64056" x14ac:dyDescent="0.2"/>
    <row r="64057" x14ac:dyDescent="0.2"/>
    <row r="64058" x14ac:dyDescent="0.2"/>
    <row r="64059" x14ac:dyDescent="0.2"/>
    <row r="64060" x14ac:dyDescent="0.2"/>
    <row r="64061" x14ac:dyDescent="0.2"/>
    <row r="64062" x14ac:dyDescent="0.2"/>
    <row r="64063" x14ac:dyDescent="0.2"/>
    <row r="64064" x14ac:dyDescent="0.2"/>
    <row r="64065" x14ac:dyDescent="0.2"/>
    <row r="64066" x14ac:dyDescent="0.2"/>
    <row r="64067" x14ac:dyDescent="0.2"/>
    <row r="64068" x14ac:dyDescent="0.2"/>
    <row r="64069" x14ac:dyDescent="0.2"/>
    <row r="64070" x14ac:dyDescent="0.2"/>
    <row r="64071" x14ac:dyDescent="0.2"/>
    <row r="64072" x14ac:dyDescent="0.2"/>
    <row r="64073" x14ac:dyDescent="0.2"/>
    <row r="64074" x14ac:dyDescent="0.2"/>
    <row r="64075" x14ac:dyDescent="0.2"/>
    <row r="64076" x14ac:dyDescent="0.2"/>
    <row r="64077" x14ac:dyDescent="0.2"/>
    <row r="64078" x14ac:dyDescent="0.2"/>
    <row r="64079" x14ac:dyDescent="0.2"/>
    <row r="64080" x14ac:dyDescent="0.2"/>
    <row r="64081" x14ac:dyDescent="0.2"/>
    <row r="64082" x14ac:dyDescent="0.2"/>
    <row r="64083" x14ac:dyDescent="0.2"/>
    <row r="64084" x14ac:dyDescent="0.2"/>
    <row r="64085" x14ac:dyDescent="0.2"/>
    <row r="64086" x14ac:dyDescent="0.2"/>
    <row r="64087" x14ac:dyDescent="0.2"/>
    <row r="64088" x14ac:dyDescent="0.2"/>
    <row r="64089" x14ac:dyDescent="0.2"/>
    <row r="64090" x14ac:dyDescent="0.2"/>
    <row r="64091" x14ac:dyDescent="0.2"/>
    <row r="64092" x14ac:dyDescent="0.2"/>
    <row r="64093" x14ac:dyDescent="0.2"/>
    <row r="64094" x14ac:dyDescent="0.2"/>
    <row r="64095" x14ac:dyDescent="0.2"/>
    <row r="64096" x14ac:dyDescent="0.2"/>
    <row r="64097" x14ac:dyDescent="0.2"/>
    <row r="64098" x14ac:dyDescent="0.2"/>
    <row r="64099" x14ac:dyDescent="0.2"/>
    <row r="64100" x14ac:dyDescent="0.2"/>
    <row r="64101" x14ac:dyDescent="0.2"/>
    <row r="64102" x14ac:dyDescent="0.2"/>
    <row r="64103" x14ac:dyDescent="0.2"/>
    <row r="64104" x14ac:dyDescent="0.2"/>
    <row r="64105" x14ac:dyDescent="0.2"/>
    <row r="64106" x14ac:dyDescent="0.2"/>
    <row r="64107" x14ac:dyDescent="0.2"/>
    <row r="64108" x14ac:dyDescent="0.2"/>
    <row r="64109" x14ac:dyDescent="0.2"/>
    <row r="64110" x14ac:dyDescent="0.2"/>
    <row r="64111" x14ac:dyDescent="0.2"/>
    <row r="64112" x14ac:dyDescent="0.2"/>
    <row r="64113" x14ac:dyDescent="0.2"/>
    <row r="64114" x14ac:dyDescent="0.2"/>
    <row r="64115" x14ac:dyDescent="0.2"/>
    <row r="64116" x14ac:dyDescent="0.2"/>
    <row r="64117" x14ac:dyDescent="0.2"/>
    <row r="64118" x14ac:dyDescent="0.2"/>
    <row r="64119" x14ac:dyDescent="0.2"/>
    <row r="64120" x14ac:dyDescent="0.2"/>
    <row r="64121" x14ac:dyDescent="0.2"/>
    <row r="64122" x14ac:dyDescent="0.2"/>
    <row r="64123" x14ac:dyDescent="0.2"/>
    <row r="64124" x14ac:dyDescent="0.2"/>
    <row r="64125" x14ac:dyDescent="0.2"/>
    <row r="64126" x14ac:dyDescent="0.2"/>
    <row r="64127" x14ac:dyDescent="0.2"/>
    <row r="64128" x14ac:dyDescent="0.2"/>
    <row r="64129" x14ac:dyDescent="0.2"/>
    <row r="64130" x14ac:dyDescent="0.2"/>
    <row r="64131" x14ac:dyDescent="0.2"/>
    <row r="64132" x14ac:dyDescent="0.2"/>
    <row r="64133" x14ac:dyDescent="0.2"/>
    <row r="64134" x14ac:dyDescent="0.2"/>
    <row r="64135" x14ac:dyDescent="0.2"/>
    <row r="64136" x14ac:dyDescent="0.2"/>
    <row r="64137" x14ac:dyDescent="0.2"/>
    <row r="64138" x14ac:dyDescent="0.2"/>
    <row r="64139" x14ac:dyDescent="0.2"/>
    <row r="64140" x14ac:dyDescent="0.2"/>
    <row r="64141" x14ac:dyDescent="0.2"/>
    <row r="64142" x14ac:dyDescent="0.2"/>
    <row r="64143" x14ac:dyDescent="0.2"/>
    <row r="64144" x14ac:dyDescent="0.2"/>
    <row r="64145" x14ac:dyDescent="0.2"/>
    <row r="64146" x14ac:dyDescent="0.2"/>
    <row r="64147" x14ac:dyDescent="0.2"/>
    <row r="64148" x14ac:dyDescent="0.2"/>
    <row r="64149" x14ac:dyDescent="0.2"/>
    <row r="64150" x14ac:dyDescent="0.2"/>
    <row r="64151" x14ac:dyDescent="0.2"/>
    <row r="64152" x14ac:dyDescent="0.2"/>
    <row r="64153" x14ac:dyDescent="0.2"/>
    <row r="64154" x14ac:dyDescent="0.2"/>
    <row r="64155" x14ac:dyDescent="0.2"/>
    <row r="64156" x14ac:dyDescent="0.2"/>
    <row r="64157" x14ac:dyDescent="0.2"/>
    <row r="64158" x14ac:dyDescent="0.2"/>
    <row r="64159" x14ac:dyDescent="0.2"/>
    <row r="64160" x14ac:dyDescent="0.2"/>
    <row r="64161" x14ac:dyDescent="0.2"/>
    <row r="64162" x14ac:dyDescent="0.2"/>
    <row r="64163" x14ac:dyDescent="0.2"/>
    <row r="64164" x14ac:dyDescent="0.2"/>
    <row r="64165" x14ac:dyDescent="0.2"/>
    <row r="64166" x14ac:dyDescent="0.2"/>
    <row r="64167" x14ac:dyDescent="0.2"/>
    <row r="64168" x14ac:dyDescent="0.2"/>
    <row r="64169" x14ac:dyDescent="0.2"/>
    <row r="64170" x14ac:dyDescent="0.2"/>
    <row r="64171" x14ac:dyDescent="0.2"/>
    <row r="64172" x14ac:dyDescent="0.2"/>
    <row r="64173" x14ac:dyDescent="0.2"/>
    <row r="64174" x14ac:dyDescent="0.2"/>
    <row r="64175" x14ac:dyDescent="0.2"/>
    <row r="64176" x14ac:dyDescent="0.2"/>
    <row r="64177" x14ac:dyDescent="0.2"/>
    <row r="64178" x14ac:dyDescent="0.2"/>
    <row r="64179" x14ac:dyDescent="0.2"/>
    <row r="64180" x14ac:dyDescent="0.2"/>
    <row r="64181" x14ac:dyDescent="0.2"/>
    <row r="64182" x14ac:dyDescent="0.2"/>
    <row r="64183" x14ac:dyDescent="0.2"/>
    <row r="64184" x14ac:dyDescent="0.2"/>
    <row r="64185" x14ac:dyDescent="0.2"/>
    <row r="64186" x14ac:dyDescent="0.2"/>
    <row r="64187" x14ac:dyDescent="0.2"/>
    <row r="64188" x14ac:dyDescent="0.2"/>
    <row r="64189" x14ac:dyDescent="0.2"/>
    <row r="64190" x14ac:dyDescent="0.2"/>
    <row r="64191" x14ac:dyDescent="0.2"/>
    <row r="64192" x14ac:dyDescent="0.2"/>
    <row r="64193" x14ac:dyDescent="0.2"/>
    <row r="64194" x14ac:dyDescent="0.2"/>
    <row r="64195" x14ac:dyDescent="0.2"/>
    <row r="64196" x14ac:dyDescent="0.2"/>
    <row r="64197" x14ac:dyDescent="0.2"/>
    <row r="64198" x14ac:dyDescent="0.2"/>
    <row r="64199" x14ac:dyDescent="0.2"/>
    <row r="64200" x14ac:dyDescent="0.2"/>
    <row r="64201" x14ac:dyDescent="0.2"/>
    <row r="64202" x14ac:dyDescent="0.2"/>
    <row r="64203" x14ac:dyDescent="0.2"/>
    <row r="64204" x14ac:dyDescent="0.2"/>
    <row r="64205" x14ac:dyDescent="0.2"/>
    <row r="64206" x14ac:dyDescent="0.2"/>
    <row r="64207" x14ac:dyDescent="0.2"/>
    <row r="64208" x14ac:dyDescent="0.2"/>
    <row r="64209" x14ac:dyDescent="0.2"/>
    <row r="64210" x14ac:dyDescent="0.2"/>
    <row r="64211" x14ac:dyDescent="0.2"/>
    <row r="64212" x14ac:dyDescent="0.2"/>
    <row r="64213" x14ac:dyDescent="0.2"/>
    <row r="64214" x14ac:dyDescent="0.2"/>
    <row r="64215" x14ac:dyDescent="0.2"/>
    <row r="64216" x14ac:dyDescent="0.2"/>
    <row r="64217" x14ac:dyDescent="0.2"/>
    <row r="64218" x14ac:dyDescent="0.2"/>
    <row r="64219" x14ac:dyDescent="0.2"/>
    <row r="64220" x14ac:dyDescent="0.2"/>
    <row r="64221" x14ac:dyDescent="0.2"/>
    <row r="64222" x14ac:dyDescent="0.2"/>
    <row r="64223" x14ac:dyDescent="0.2"/>
    <row r="64224" x14ac:dyDescent="0.2"/>
    <row r="64225" x14ac:dyDescent="0.2"/>
    <row r="64226" x14ac:dyDescent="0.2"/>
    <row r="64227" x14ac:dyDescent="0.2"/>
    <row r="64228" x14ac:dyDescent="0.2"/>
    <row r="64229" x14ac:dyDescent="0.2"/>
    <row r="64230" x14ac:dyDescent="0.2"/>
    <row r="64231" x14ac:dyDescent="0.2"/>
    <row r="64232" x14ac:dyDescent="0.2"/>
    <row r="64233" x14ac:dyDescent="0.2"/>
    <row r="64234" x14ac:dyDescent="0.2"/>
    <row r="64235" x14ac:dyDescent="0.2"/>
    <row r="64236" x14ac:dyDescent="0.2"/>
    <row r="64237" x14ac:dyDescent="0.2"/>
    <row r="64238" x14ac:dyDescent="0.2"/>
    <row r="64239" x14ac:dyDescent="0.2"/>
    <row r="64240" x14ac:dyDescent="0.2"/>
    <row r="64241" x14ac:dyDescent="0.2"/>
    <row r="64242" x14ac:dyDescent="0.2"/>
    <row r="64243" x14ac:dyDescent="0.2"/>
    <row r="64244" x14ac:dyDescent="0.2"/>
    <row r="64245" x14ac:dyDescent="0.2"/>
    <row r="64246" x14ac:dyDescent="0.2"/>
    <row r="64247" x14ac:dyDescent="0.2"/>
    <row r="64248" x14ac:dyDescent="0.2"/>
    <row r="64249" x14ac:dyDescent="0.2"/>
    <row r="64250" x14ac:dyDescent="0.2"/>
    <row r="64251" x14ac:dyDescent="0.2"/>
    <row r="64252" x14ac:dyDescent="0.2"/>
    <row r="64253" x14ac:dyDescent="0.2"/>
    <row r="64254" x14ac:dyDescent="0.2"/>
    <row r="64255" x14ac:dyDescent="0.2"/>
    <row r="64256" x14ac:dyDescent="0.2"/>
    <row r="64257" x14ac:dyDescent="0.2"/>
    <row r="64258" x14ac:dyDescent="0.2"/>
    <row r="64259" x14ac:dyDescent="0.2"/>
    <row r="64260" x14ac:dyDescent="0.2"/>
    <row r="64261" x14ac:dyDescent="0.2"/>
    <row r="64262" x14ac:dyDescent="0.2"/>
    <row r="64263" x14ac:dyDescent="0.2"/>
    <row r="64264" x14ac:dyDescent="0.2"/>
    <row r="64265" x14ac:dyDescent="0.2"/>
    <row r="64266" x14ac:dyDescent="0.2"/>
    <row r="64267" x14ac:dyDescent="0.2"/>
    <row r="64268" x14ac:dyDescent="0.2"/>
    <row r="64269" x14ac:dyDescent="0.2"/>
    <row r="64270" x14ac:dyDescent="0.2"/>
    <row r="64271" x14ac:dyDescent="0.2"/>
    <row r="64272" x14ac:dyDescent="0.2"/>
    <row r="64273" x14ac:dyDescent="0.2"/>
    <row r="64274" x14ac:dyDescent="0.2"/>
    <row r="64275" x14ac:dyDescent="0.2"/>
    <row r="64276" x14ac:dyDescent="0.2"/>
    <row r="64277" x14ac:dyDescent="0.2"/>
    <row r="64278" x14ac:dyDescent="0.2"/>
    <row r="64279" x14ac:dyDescent="0.2"/>
    <row r="64280" x14ac:dyDescent="0.2"/>
    <row r="64281" x14ac:dyDescent="0.2"/>
    <row r="64282" x14ac:dyDescent="0.2"/>
    <row r="64283" x14ac:dyDescent="0.2"/>
    <row r="64284" x14ac:dyDescent="0.2"/>
    <row r="64285" x14ac:dyDescent="0.2"/>
    <row r="64286" x14ac:dyDescent="0.2"/>
    <row r="64287" x14ac:dyDescent="0.2"/>
    <row r="64288" x14ac:dyDescent="0.2"/>
    <row r="64289" x14ac:dyDescent="0.2"/>
    <row r="64290" x14ac:dyDescent="0.2"/>
    <row r="64291" x14ac:dyDescent="0.2"/>
    <row r="64292" x14ac:dyDescent="0.2"/>
    <row r="64293" x14ac:dyDescent="0.2"/>
    <row r="64294" x14ac:dyDescent="0.2"/>
    <row r="64295" x14ac:dyDescent="0.2"/>
    <row r="64296" x14ac:dyDescent="0.2"/>
    <row r="64297" x14ac:dyDescent="0.2"/>
    <row r="64298" x14ac:dyDescent="0.2"/>
    <row r="64299" x14ac:dyDescent="0.2"/>
    <row r="64300" x14ac:dyDescent="0.2"/>
    <row r="64301" x14ac:dyDescent="0.2"/>
    <row r="64302" x14ac:dyDescent="0.2"/>
    <row r="64303" x14ac:dyDescent="0.2"/>
    <row r="64304" x14ac:dyDescent="0.2"/>
    <row r="64305" x14ac:dyDescent="0.2"/>
    <row r="64306" x14ac:dyDescent="0.2"/>
    <row r="64307" x14ac:dyDescent="0.2"/>
    <row r="64308" x14ac:dyDescent="0.2"/>
    <row r="64309" x14ac:dyDescent="0.2"/>
    <row r="64310" x14ac:dyDescent="0.2"/>
    <row r="64311" x14ac:dyDescent="0.2"/>
    <row r="64312" x14ac:dyDescent="0.2"/>
    <row r="64313" x14ac:dyDescent="0.2"/>
    <row r="64314" x14ac:dyDescent="0.2"/>
    <row r="64315" x14ac:dyDescent="0.2"/>
    <row r="64316" x14ac:dyDescent="0.2"/>
    <row r="64317" x14ac:dyDescent="0.2"/>
    <row r="64318" x14ac:dyDescent="0.2"/>
    <row r="64319" x14ac:dyDescent="0.2"/>
    <row r="64320" x14ac:dyDescent="0.2"/>
    <row r="64321" x14ac:dyDescent="0.2"/>
    <row r="64322" x14ac:dyDescent="0.2"/>
    <row r="64323" x14ac:dyDescent="0.2"/>
    <row r="64324" x14ac:dyDescent="0.2"/>
    <row r="64325" x14ac:dyDescent="0.2"/>
    <row r="64326" x14ac:dyDescent="0.2"/>
    <row r="64327" x14ac:dyDescent="0.2"/>
    <row r="64328" x14ac:dyDescent="0.2"/>
    <row r="64329" x14ac:dyDescent="0.2"/>
    <row r="64330" x14ac:dyDescent="0.2"/>
    <row r="64331" x14ac:dyDescent="0.2"/>
    <row r="64332" x14ac:dyDescent="0.2"/>
    <row r="64333" x14ac:dyDescent="0.2"/>
    <row r="64334" x14ac:dyDescent="0.2"/>
    <row r="64335" x14ac:dyDescent="0.2"/>
    <row r="64336" x14ac:dyDescent="0.2"/>
    <row r="64337" x14ac:dyDescent="0.2"/>
    <row r="64338" x14ac:dyDescent="0.2"/>
    <row r="64339" x14ac:dyDescent="0.2"/>
    <row r="64340" x14ac:dyDescent="0.2"/>
    <row r="64341" x14ac:dyDescent="0.2"/>
    <row r="64342" x14ac:dyDescent="0.2"/>
    <row r="64343" x14ac:dyDescent="0.2"/>
    <row r="64344" x14ac:dyDescent="0.2"/>
    <row r="64345" x14ac:dyDescent="0.2"/>
    <row r="64346" x14ac:dyDescent="0.2"/>
    <row r="64347" x14ac:dyDescent="0.2"/>
    <row r="64348" x14ac:dyDescent="0.2"/>
    <row r="64349" x14ac:dyDescent="0.2"/>
    <row r="64350" x14ac:dyDescent="0.2"/>
    <row r="64351" x14ac:dyDescent="0.2"/>
    <row r="64352" x14ac:dyDescent="0.2"/>
    <row r="64353" x14ac:dyDescent="0.2"/>
    <row r="64354" x14ac:dyDescent="0.2"/>
    <row r="64355" x14ac:dyDescent="0.2"/>
    <row r="64356" x14ac:dyDescent="0.2"/>
    <row r="64357" x14ac:dyDescent="0.2"/>
    <row r="64358" x14ac:dyDescent="0.2"/>
    <row r="64359" x14ac:dyDescent="0.2"/>
    <row r="64360" x14ac:dyDescent="0.2"/>
    <row r="64361" x14ac:dyDescent="0.2"/>
    <row r="64362" x14ac:dyDescent="0.2"/>
    <row r="64363" x14ac:dyDescent="0.2"/>
    <row r="64364" x14ac:dyDescent="0.2"/>
    <row r="64365" x14ac:dyDescent="0.2"/>
    <row r="64366" x14ac:dyDescent="0.2"/>
    <row r="64367" x14ac:dyDescent="0.2"/>
    <row r="64368" x14ac:dyDescent="0.2"/>
    <row r="64369" x14ac:dyDescent="0.2"/>
    <row r="64370" x14ac:dyDescent="0.2"/>
    <row r="64371" x14ac:dyDescent="0.2"/>
    <row r="64372" x14ac:dyDescent="0.2"/>
    <row r="64373" x14ac:dyDescent="0.2"/>
    <row r="64374" x14ac:dyDescent="0.2"/>
    <row r="64375" x14ac:dyDescent="0.2"/>
    <row r="64376" x14ac:dyDescent="0.2"/>
    <row r="64377" x14ac:dyDescent="0.2"/>
    <row r="64378" x14ac:dyDescent="0.2"/>
    <row r="64379" x14ac:dyDescent="0.2"/>
    <row r="64380" x14ac:dyDescent="0.2"/>
    <row r="64381" x14ac:dyDescent="0.2"/>
    <row r="64382" x14ac:dyDescent="0.2"/>
    <row r="64383" x14ac:dyDescent="0.2"/>
    <row r="64384" x14ac:dyDescent="0.2"/>
    <row r="64385" x14ac:dyDescent="0.2"/>
    <row r="64386" x14ac:dyDescent="0.2"/>
    <row r="64387" x14ac:dyDescent="0.2"/>
    <row r="64388" x14ac:dyDescent="0.2"/>
    <row r="64389" x14ac:dyDescent="0.2"/>
    <row r="64390" x14ac:dyDescent="0.2"/>
    <row r="64391" x14ac:dyDescent="0.2"/>
    <row r="64392" x14ac:dyDescent="0.2"/>
    <row r="64393" x14ac:dyDescent="0.2"/>
    <row r="64394" x14ac:dyDescent="0.2"/>
    <row r="64395" x14ac:dyDescent="0.2"/>
    <row r="64396" x14ac:dyDescent="0.2"/>
    <row r="64397" x14ac:dyDescent="0.2"/>
    <row r="64398" x14ac:dyDescent="0.2"/>
    <row r="64399" x14ac:dyDescent="0.2"/>
    <row r="64400" x14ac:dyDescent="0.2"/>
    <row r="64401" x14ac:dyDescent="0.2"/>
    <row r="64402" x14ac:dyDescent="0.2"/>
    <row r="64403" x14ac:dyDescent="0.2"/>
    <row r="64404" x14ac:dyDescent="0.2"/>
    <row r="64405" x14ac:dyDescent="0.2"/>
    <row r="64406" x14ac:dyDescent="0.2"/>
    <row r="64407" x14ac:dyDescent="0.2"/>
    <row r="64408" x14ac:dyDescent="0.2"/>
    <row r="64409" x14ac:dyDescent="0.2"/>
    <row r="64410" x14ac:dyDescent="0.2"/>
    <row r="64411" x14ac:dyDescent="0.2"/>
    <row r="64412" x14ac:dyDescent="0.2"/>
    <row r="64413" x14ac:dyDescent="0.2"/>
    <row r="64414" x14ac:dyDescent="0.2"/>
    <row r="64415" x14ac:dyDescent="0.2"/>
    <row r="64416" x14ac:dyDescent="0.2"/>
    <row r="64417" x14ac:dyDescent="0.2"/>
    <row r="64418" x14ac:dyDescent="0.2"/>
    <row r="64419" x14ac:dyDescent="0.2"/>
    <row r="64420" x14ac:dyDescent="0.2"/>
    <row r="64421" x14ac:dyDescent="0.2"/>
    <row r="64422" x14ac:dyDescent="0.2"/>
    <row r="64423" x14ac:dyDescent="0.2"/>
    <row r="64424" x14ac:dyDescent="0.2"/>
    <row r="64425" x14ac:dyDescent="0.2"/>
    <row r="64426" x14ac:dyDescent="0.2"/>
    <row r="64427" x14ac:dyDescent="0.2"/>
    <row r="64428" x14ac:dyDescent="0.2"/>
    <row r="64429" x14ac:dyDescent="0.2"/>
    <row r="64430" x14ac:dyDescent="0.2"/>
    <row r="64431" x14ac:dyDescent="0.2"/>
    <row r="64432" x14ac:dyDescent="0.2"/>
    <row r="64433" x14ac:dyDescent="0.2"/>
    <row r="64434" x14ac:dyDescent="0.2"/>
    <row r="64435" x14ac:dyDescent="0.2"/>
    <row r="64436" x14ac:dyDescent="0.2"/>
    <row r="64437" x14ac:dyDescent="0.2"/>
    <row r="64438" x14ac:dyDescent="0.2"/>
    <row r="64439" x14ac:dyDescent="0.2"/>
    <row r="64440" x14ac:dyDescent="0.2"/>
    <row r="64441" x14ac:dyDescent="0.2"/>
    <row r="64442" x14ac:dyDescent="0.2"/>
    <row r="64443" x14ac:dyDescent="0.2"/>
    <row r="64444" x14ac:dyDescent="0.2"/>
    <row r="64445" x14ac:dyDescent="0.2"/>
    <row r="64446" x14ac:dyDescent="0.2"/>
    <row r="64447" x14ac:dyDescent="0.2"/>
    <row r="64448" x14ac:dyDescent="0.2"/>
    <row r="64449" x14ac:dyDescent="0.2"/>
    <row r="64450" x14ac:dyDescent="0.2"/>
    <row r="64451" x14ac:dyDescent="0.2"/>
    <row r="64452" x14ac:dyDescent="0.2"/>
    <row r="64453" x14ac:dyDescent="0.2"/>
    <row r="64454" x14ac:dyDescent="0.2"/>
    <row r="64455" x14ac:dyDescent="0.2"/>
    <row r="64456" x14ac:dyDescent="0.2"/>
    <row r="64457" x14ac:dyDescent="0.2"/>
    <row r="64458" x14ac:dyDescent="0.2"/>
    <row r="64459" x14ac:dyDescent="0.2"/>
    <row r="64460" x14ac:dyDescent="0.2"/>
    <row r="64461" x14ac:dyDescent="0.2"/>
    <row r="64462" x14ac:dyDescent="0.2"/>
    <row r="64463" x14ac:dyDescent="0.2"/>
    <row r="64464" x14ac:dyDescent="0.2"/>
    <row r="64465" x14ac:dyDescent="0.2"/>
    <row r="64466" x14ac:dyDescent="0.2"/>
    <row r="64467" x14ac:dyDescent="0.2"/>
    <row r="64468" x14ac:dyDescent="0.2"/>
    <row r="64469" x14ac:dyDescent="0.2"/>
    <row r="64470" x14ac:dyDescent="0.2"/>
    <row r="64471" x14ac:dyDescent="0.2"/>
    <row r="64472" x14ac:dyDescent="0.2"/>
    <row r="64473" x14ac:dyDescent="0.2"/>
    <row r="64474" x14ac:dyDescent="0.2"/>
    <row r="64475" x14ac:dyDescent="0.2"/>
    <row r="64476" x14ac:dyDescent="0.2"/>
    <row r="64477" x14ac:dyDescent="0.2"/>
    <row r="64478" x14ac:dyDescent="0.2"/>
    <row r="64479" x14ac:dyDescent="0.2"/>
    <row r="64480" x14ac:dyDescent="0.2"/>
    <row r="64481" x14ac:dyDescent="0.2"/>
    <row r="64482" x14ac:dyDescent="0.2"/>
    <row r="64483" x14ac:dyDescent="0.2"/>
    <row r="64484" x14ac:dyDescent="0.2"/>
    <row r="64485" x14ac:dyDescent="0.2"/>
    <row r="64486" x14ac:dyDescent="0.2"/>
    <row r="64487" x14ac:dyDescent="0.2"/>
    <row r="64488" x14ac:dyDescent="0.2"/>
    <row r="64489" x14ac:dyDescent="0.2"/>
    <row r="64490" x14ac:dyDescent="0.2"/>
    <row r="64491" x14ac:dyDescent="0.2"/>
    <row r="64492" x14ac:dyDescent="0.2"/>
    <row r="64493" x14ac:dyDescent="0.2"/>
    <row r="64494" x14ac:dyDescent="0.2"/>
    <row r="64495" x14ac:dyDescent="0.2"/>
    <row r="64496" x14ac:dyDescent="0.2"/>
    <row r="64497" x14ac:dyDescent="0.2"/>
    <row r="64498" x14ac:dyDescent="0.2"/>
    <row r="64499" x14ac:dyDescent="0.2"/>
    <row r="64500" x14ac:dyDescent="0.2"/>
    <row r="64501" x14ac:dyDescent="0.2"/>
    <row r="64502" x14ac:dyDescent="0.2"/>
    <row r="64503" x14ac:dyDescent="0.2"/>
    <row r="64504" x14ac:dyDescent="0.2"/>
    <row r="64505" x14ac:dyDescent="0.2"/>
    <row r="64506" x14ac:dyDescent="0.2"/>
    <row r="64507" x14ac:dyDescent="0.2"/>
    <row r="64508" x14ac:dyDescent="0.2"/>
    <row r="64509" x14ac:dyDescent="0.2"/>
    <row r="64510" x14ac:dyDescent="0.2"/>
    <row r="64511" x14ac:dyDescent="0.2"/>
    <row r="64512" x14ac:dyDescent="0.2"/>
    <row r="64513" x14ac:dyDescent="0.2"/>
    <row r="64514" x14ac:dyDescent="0.2"/>
    <row r="64515" x14ac:dyDescent="0.2"/>
    <row r="64516" x14ac:dyDescent="0.2"/>
    <row r="64517" x14ac:dyDescent="0.2"/>
    <row r="64518" x14ac:dyDescent="0.2"/>
    <row r="64519" x14ac:dyDescent="0.2"/>
    <row r="64520" x14ac:dyDescent="0.2"/>
    <row r="64521" x14ac:dyDescent="0.2"/>
    <row r="64522" x14ac:dyDescent="0.2"/>
    <row r="64523" x14ac:dyDescent="0.2"/>
    <row r="64524" x14ac:dyDescent="0.2"/>
    <row r="64525" x14ac:dyDescent="0.2"/>
    <row r="64526" x14ac:dyDescent="0.2"/>
    <row r="64527" x14ac:dyDescent="0.2"/>
    <row r="64528" x14ac:dyDescent="0.2"/>
    <row r="64529" x14ac:dyDescent="0.2"/>
    <row r="64530" x14ac:dyDescent="0.2"/>
    <row r="64531" x14ac:dyDescent="0.2"/>
    <row r="64532" x14ac:dyDescent="0.2"/>
    <row r="64533" x14ac:dyDescent="0.2"/>
    <row r="64534" x14ac:dyDescent="0.2"/>
    <row r="64535" x14ac:dyDescent="0.2"/>
    <row r="64536" x14ac:dyDescent="0.2"/>
    <row r="64537" x14ac:dyDescent="0.2"/>
    <row r="64538" x14ac:dyDescent="0.2"/>
    <row r="64539" x14ac:dyDescent="0.2"/>
    <row r="64540" x14ac:dyDescent="0.2"/>
    <row r="64541" x14ac:dyDescent="0.2"/>
    <row r="64542" x14ac:dyDescent="0.2"/>
    <row r="64543" x14ac:dyDescent="0.2"/>
    <row r="64544" x14ac:dyDescent="0.2"/>
    <row r="64545" x14ac:dyDescent="0.2"/>
    <row r="64546" x14ac:dyDescent="0.2"/>
    <row r="64547" x14ac:dyDescent="0.2"/>
    <row r="64548" x14ac:dyDescent="0.2"/>
    <row r="64549" x14ac:dyDescent="0.2"/>
    <row r="64550" x14ac:dyDescent="0.2"/>
    <row r="64551" x14ac:dyDescent="0.2"/>
    <row r="64552" x14ac:dyDescent="0.2"/>
    <row r="64553" x14ac:dyDescent="0.2"/>
    <row r="64554" x14ac:dyDescent="0.2"/>
    <row r="64555" x14ac:dyDescent="0.2"/>
    <row r="64556" x14ac:dyDescent="0.2"/>
    <row r="64557" x14ac:dyDescent="0.2"/>
    <row r="64558" x14ac:dyDescent="0.2"/>
    <row r="64559" x14ac:dyDescent="0.2"/>
    <row r="64560" x14ac:dyDescent="0.2"/>
    <row r="64561" x14ac:dyDescent="0.2"/>
    <row r="64562" x14ac:dyDescent="0.2"/>
    <row r="64563" x14ac:dyDescent="0.2"/>
    <row r="64564" x14ac:dyDescent="0.2"/>
    <row r="64565" x14ac:dyDescent="0.2"/>
    <row r="64566" x14ac:dyDescent="0.2"/>
    <row r="64567" x14ac:dyDescent="0.2"/>
    <row r="64568" x14ac:dyDescent="0.2"/>
    <row r="64569" x14ac:dyDescent="0.2"/>
    <row r="64570" x14ac:dyDescent="0.2"/>
    <row r="64571" x14ac:dyDescent="0.2"/>
    <row r="64572" x14ac:dyDescent="0.2"/>
    <row r="64573" x14ac:dyDescent="0.2"/>
    <row r="64574" x14ac:dyDescent="0.2"/>
    <row r="64575" x14ac:dyDescent="0.2"/>
    <row r="64576" x14ac:dyDescent="0.2"/>
    <row r="64577" x14ac:dyDescent="0.2"/>
    <row r="64578" x14ac:dyDescent="0.2"/>
    <row r="64579" x14ac:dyDescent="0.2"/>
    <row r="64580" x14ac:dyDescent="0.2"/>
    <row r="64581" x14ac:dyDescent="0.2"/>
    <row r="64582" x14ac:dyDescent="0.2"/>
    <row r="64583" x14ac:dyDescent="0.2"/>
    <row r="64584" x14ac:dyDescent="0.2"/>
    <row r="64585" x14ac:dyDescent="0.2"/>
    <row r="64586" x14ac:dyDescent="0.2"/>
    <row r="64587" x14ac:dyDescent="0.2"/>
    <row r="64588" x14ac:dyDescent="0.2"/>
    <row r="64589" x14ac:dyDescent="0.2"/>
    <row r="64590" x14ac:dyDescent="0.2"/>
    <row r="64591" x14ac:dyDescent="0.2"/>
    <row r="64592" x14ac:dyDescent="0.2"/>
    <row r="64593" x14ac:dyDescent="0.2"/>
    <row r="64594" x14ac:dyDescent="0.2"/>
    <row r="64595" x14ac:dyDescent="0.2"/>
    <row r="64596" x14ac:dyDescent="0.2"/>
    <row r="64597" x14ac:dyDescent="0.2"/>
    <row r="64598" x14ac:dyDescent="0.2"/>
    <row r="64599" x14ac:dyDescent="0.2"/>
    <row r="64600" x14ac:dyDescent="0.2"/>
    <row r="64601" x14ac:dyDescent="0.2"/>
    <row r="64602" x14ac:dyDescent="0.2"/>
    <row r="64603" x14ac:dyDescent="0.2"/>
    <row r="64604" x14ac:dyDescent="0.2"/>
    <row r="64605" x14ac:dyDescent="0.2"/>
    <row r="64606" x14ac:dyDescent="0.2"/>
    <row r="64607" x14ac:dyDescent="0.2"/>
    <row r="64608" x14ac:dyDescent="0.2"/>
    <row r="64609" x14ac:dyDescent="0.2"/>
    <row r="64610" x14ac:dyDescent="0.2"/>
    <row r="64611" x14ac:dyDescent="0.2"/>
    <row r="64612" x14ac:dyDescent="0.2"/>
    <row r="64613" x14ac:dyDescent="0.2"/>
    <row r="64614" x14ac:dyDescent="0.2"/>
    <row r="64615" x14ac:dyDescent="0.2"/>
    <row r="64616" x14ac:dyDescent="0.2"/>
    <row r="64617" x14ac:dyDescent="0.2"/>
    <row r="64618" x14ac:dyDescent="0.2"/>
    <row r="64619" x14ac:dyDescent="0.2"/>
    <row r="64620" x14ac:dyDescent="0.2"/>
    <row r="64621" x14ac:dyDescent="0.2"/>
    <row r="64622" x14ac:dyDescent="0.2"/>
    <row r="64623" x14ac:dyDescent="0.2"/>
    <row r="64624" x14ac:dyDescent="0.2"/>
    <row r="64625" x14ac:dyDescent="0.2"/>
    <row r="64626" x14ac:dyDescent="0.2"/>
    <row r="64627" x14ac:dyDescent="0.2"/>
    <row r="64628" x14ac:dyDescent="0.2"/>
    <row r="64629" x14ac:dyDescent="0.2"/>
    <row r="64630" x14ac:dyDescent="0.2"/>
    <row r="64631" x14ac:dyDescent="0.2"/>
    <row r="64632" x14ac:dyDescent="0.2"/>
    <row r="64633" x14ac:dyDescent="0.2"/>
    <row r="64634" x14ac:dyDescent="0.2"/>
    <row r="64635" x14ac:dyDescent="0.2"/>
    <row r="64636" x14ac:dyDescent="0.2"/>
    <row r="64637" x14ac:dyDescent="0.2"/>
    <row r="64638" x14ac:dyDescent="0.2"/>
    <row r="64639" x14ac:dyDescent="0.2"/>
    <row r="64640" x14ac:dyDescent="0.2"/>
    <row r="64641" x14ac:dyDescent="0.2"/>
    <row r="64642" x14ac:dyDescent="0.2"/>
    <row r="64643" x14ac:dyDescent="0.2"/>
    <row r="64644" x14ac:dyDescent="0.2"/>
    <row r="64645" x14ac:dyDescent="0.2"/>
    <row r="64646" x14ac:dyDescent="0.2"/>
    <row r="64647" x14ac:dyDescent="0.2"/>
    <row r="64648" x14ac:dyDescent="0.2"/>
    <row r="64649" x14ac:dyDescent="0.2"/>
    <row r="64650" x14ac:dyDescent="0.2"/>
    <row r="64651" x14ac:dyDescent="0.2"/>
    <row r="64652" x14ac:dyDescent="0.2"/>
    <row r="64653" x14ac:dyDescent="0.2"/>
    <row r="64654" x14ac:dyDescent="0.2"/>
    <row r="64655" x14ac:dyDescent="0.2"/>
    <row r="64656" x14ac:dyDescent="0.2"/>
    <row r="64657" x14ac:dyDescent="0.2"/>
    <row r="64658" x14ac:dyDescent="0.2"/>
    <row r="64659" x14ac:dyDescent="0.2"/>
    <row r="64660" x14ac:dyDescent="0.2"/>
    <row r="64661" x14ac:dyDescent="0.2"/>
    <row r="64662" x14ac:dyDescent="0.2"/>
    <row r="64663" x14ac:dyDescent="0.2"/>
    <row r="64664" x14ac:dyDescent="0.2"/>
    <row r="64665" x14ac:dyDescent="0.2"/>
    <row r="64666" x14ac:dyDescent="0.2"/>
    <row r="64667" x14ac:dyDescent="0.2"/>
    <row r="64668" x14ac:dyDescent="0.2"/>
    <row r="64669" x14ac:dyDescent="0.2"/>
    <row r="64670" x14ac:dyDescent="0.2"/>
    <row r="64671" x14ac:dyDescent="0.2"/>
    <row r="64672" x14ac:dyDescent="0.2"/>
    <row r="64673" x14ac:dyDescent="0.2"/>
    <row r="64674" x14ac:dyDescent="0.2"/>
    <row r="64675" x14ac:dyDescent="0.2"/>
    <row r="64676" x14ac:dyDescent="0.2"/>
    <row r="64677" x14ac:dyDescent="0.2"/>
    <row r="64678" x14ac:dyDescent="0.2"/>
    <row r="64679" x14ac:dyDescent="0.2"/>
    <row r="64680" x14ac:dyDescent="0.2"/>
    <row r="64681" x14ac:dyDescent="0.2"/>
    <row r="64682" x14ac:dyDescent="0.2"/>
    <row r="64683" x14ac:dyDescent="0.2"/>
    <row r="64684" x14ac:dyDescent="0.2"/>
    <row r="64685" x14ac:dyDescent="0.2"/>
    <row r="64686" x14ac:dyDescent="0.2"/>
    <row r="64687" x14ac:dyDescent="0.2"/>
    <row r="64688" x14ac:dyDescent="0.2"/>
    <row r="64689" x14ac:dyDescent="0.2"/>
    <row r="64690" x14ac:dyDescent="0.2"/>
    <row r="64691" x14ac:dyDescent="0.2"/>
    <row r="64692" x14ac:dyDescent="0.2"/>
    <row r="64693" x14ac:dyDescent="0.2"/>
    <row r="64694" x14ac:dyDescent="0.2"/>
    <row r="64695" x14ac:dyDescent="0.2"/>
    <row r="64696" x14ac:dyDescent="0.2"/>
    <row r="64697" x14ac:dyDescent="0.2"/>
    <row r="64698" x14ac:dyDescent="0.2"/>
    <row r="64699" x14ac:dyDescent="0.2"/>
    <row r="64700" x14ac:dyDescent="0.2"/>
    <row r="64701" x14ac:dyDescent="0.2"/>
    <row r="64702" x14ac:dyDescent="0.2"/>
    <row r="64703" x14ac:dyDescent="0.2"/>
    <row r="64704" x14ac:dyDescent="0.2"/>
    <row r="64705" x14ac:dyDescent="0.2"/>
    <row r="64706" x14ac:dyDescent="0.2"/>
    <row r="64707" x14ac:dyDescent="0.2"/>
    <row r="64708" x14ac:dyDescent="0.2"/>
    <row r="64709" x14ac:dyDescent="0.2"/>
    <row r="64710" x14ac:dyDescent="0.2"/>
    <row r="64711" x14ac:dyDescent="0.2"/>
    <row r="64712" x14ac:dyDescent="0.2"/>
    <row r="64713" x14ac:dyDescent="0.2"/>
    <row r="64714" x14ac:dyDescent="0.2"/>
    <row r="64715" x14ac:dyDescent="0.2"/>
    <row r="64716" x14ac:dyDescent="0.2"/>
    <row r="64717" x14ac:dyDescent="0.2"/>
    <row r="64718" x14ac:dyDescent="0.2"/>
    <row r="64719" x14ac:dyDescent="0.2"/>
    <row r="64720" x14ac:dyDescent="0.2"/>
    <row r="64721" x14ac:dyDescent="0.2"/>
    <row r="64722" x14ac:dyDescent="0.2"/>
    <row r="64723" x14ac:dyDescent="0.2"/>
    <row r="64724" x14ac:dyDescent="0.2"/>
    <row r="64725" x14ac:dyDescent="0.2"/>
    <row r="64726" x14ac:dyDescent="0.2"/>
    <row r="64727" x14ac:dyDescent="0.2"/>
    <row r="64728" x14ac:dyDescent="0.2"/>
    <row r="64729" x14ac:dyDescent="0.2"/>
    <row r="64730" x14ac:dyDescent="0.2"/>
    <row r="64731" x14ac:dyDescent="0.2"/>
    <row r="64732" x14ac:dyDescent="0.2"/>
    <row r="64733" x14ac:dyDescent="0.2"/>
    <row r="64734" x14ac:dyDescent="0.2"/>
    <row r="64735" x14ac:dyDescent="0.2"/>
    <row r="64736" x14ac:dyDescent="0.2"/>
    <row r="64737" x14ac:dyDescent="0.2"/>
    <row r="64738" x14ac:dyDescent="0.2"/>
    <row r="64739" x14ac:dyDescent="0.2"/>
    <row r="64740" x14ac:dyDescent="0.2"/>
    <row r="64741" x14ac:dyDescent="0.2"/>
    <row r="64742" x14ac:dyDescent="0.2"/>
    <row r="64743" x14ac:dyDescent="0.2"/>
    <row r="64744" x14ac:dyDescent="0.2"/>
    <row r="64745" x14ac:dyDescent="0.2"/>
    <row r="64746" x14ac:dyDescent="0.2"/>
    <row r="64747" x14ac:dyDescent="0.2"/>
    <row r="64748" x14ac:dyDescent="0.2"/>
    <row r="64749" x14ac:dyDescent="0.2"/>
    <row r="64750" x14ac:dyDescent="0.2"/>
    <row r="64751" x14ac:dyDescent="0.2"/>
    <row r="64752" x14ac:dyDescent="0.2"/>
    <row r="64753" x14ac:dyDescent="0.2"/>
    <row r="64754" x14ac:dyDescent="0.2"/>
    <row r="64755" x14ac:dyDescent="0.2"/>
    <row r="64756" x14ac:dyDescent="0.2"/>
    <row r="64757" x14ac:dyDescent="0.2"/>
    <row r="64758" x14ac:dyDescent="0.2"/>
    <row r="64759" x14ac:dyDescent="0.2"/>
    <row r="64760" x14ac:dyDescent="0.2"/>
    <row r="64761" x14ac:dyDescent="0.2"/>
    <row r="64762" x14ac:dyDescent="0.2"/>
    <row r="64763" x14ac:dyDescent="0.2"/>
    <row r="64764" x14ac:dyDescent="0.2"/>
    <row r="64765" x14ac:dyDescent="0.2"/>
    <row r="64766" x14ac:dyDescent="0.2"/>
    <row r="64767" x14ac:dyDescent="0.2"/>
    <row r="64768" x14ac:dyDescent="0.2"/>
    <row r="64769" x14ac:dyDescent="0.2"/>
    <row r="64770" x14ac:dyDescent="0.2"/>
    <row r="64771" x14ac:dyDescent="0.2"/>
    <row r="64772" x14ac:dyDescent="0.2"/>
    <row r="64773" x14ac:dyDescent="0.2"/>
    <row r="64774" x14ac:dyDescent="0.2"/>
    <row r="64775" x14ac:dyDescent="0.2"/>
    <row r="64776" x14ac:dyDescent="0.2"/>
    <row r="64777" x14ac:dyDescent="0.2"/>
    <row r="64778" x14ac:dyDescent="0.2"/>
    <row r="64779" x14ac:dyDescent="0.2"/>
    <row r="64780" x14ac:dyDescent="0.2"/>
    <row r="64781" x14ac:dyDescent="0.2"/>
    <row r="64782" x14ac:dyDescent="0.2"/>
    <row r="64783" x14ac:dyDescent="0.2"/>
    <row r="64784" x14ac:dyDescent="0.2"/>
    <row r="64785" x14ac:dyDescent="0.2"/>
    <row r="64786" x14ac:dyDescent="0.2"/>
    <row r="64787" x14ac:dyDescent="0.2"/>
    <row r="64788" x14ac:dyDescent="0.2"/>
    <row r="64789" x14ac:dyDescent="0.2"/>
    <row r="64790" x14ac:dyDescent="0.2"/>
    <row r="64791" x14ac:dyDescent="0.2"/>
    <row r="64792" x14ac:dyDescent="0.2"/>
    <row r="64793" x14ac:dyDescent="0.2"/>
    <row r="64794" x14ac:dyDescent="0.2"/>
    <row r="64795" x14ac:dyDescent="0.2"/>
    <row r="64796" x14ac:dyDescent="0.2"/>
    <row r="64797" x14ac:dyDescent="0.2"/>
    <row r="64798" x14ac:dyDescent="0.2"/>
    <row r="64799" x14ac:dyDescent="0.2"/>
    <row r="64800" x14ac:dyDescent="0.2"/>
    <row r="64801" x14ac:dyDescent="0.2"/>
    <row r="64802" x14ac:dyDescent="0.2"/>
    <row r="64803" x14ac:dyDescent="0.2"/>
    <row r="64804" x14ac:dyDescent="0.2"/>
    <row r="64805" x14ac:dyDescent="0.2"/>
    <row r="64806" x14ac:dyDescent="0.2"/>
    <row r="64807" x14ac:dyDescent="0.2"/>
    <row r="64808" x14ac:dyDescent="0.2"/>
    <row r="64809" x14ac:dyDescent="0.2"/>
    <row r="64810" x14ac:dyDescent="0.2"/>
    <row r="64811" x14ac:dyDescent="0.2"/>
    <row r="64812" x14ac:dyDescent="0.2"/>
    <row r="64813" x14ac:dyDescent="0.2"/>
    <row r="64814" x14ac:dyDescent="0.2"/>
    <row r="64815" x14ac:dyDescent="0.2"/>
    <row r="64816" x14ac:dyDescent="0.2"/>
    <row r="64817" x14ac:dyDescent="0.2"/>
    <row r="64818" x14ac:dyDescent="0.2"/>
    <row r="64819" x14ac:dyDescent="0.2"/>
    <row r="64820" x14ac:dyDescent="0.2"/>
    <row r="64821" x14ac:dyDescent="0.2"/>
    <row r="64822" x14ac:dyDescent="0.2"/>
    <row r="64823" x14ac:dyDescent="0.2"/>
    <row r="64824" x14ac:dyDescent="0.2"/>
    <row r="64825" x14ac:dyDescent="0.2"/>
    <row r="64826" x14ac:dyDescent="0.2"/>
    <row r="64827" x14ac:dyDescent="0.2"/>
    <row r="64828" x14ac:dyDescent="0.2"/>
    <row r="64829" x14ac:dyDescent="0.2"/>
    <row r="64830" x14ac:dyDescent="0.2"/>
    <row r="64831" x14ac:dyDescent="0.2"/>
    <row r="64832" x14ac:dyDescent="0.2"/>
    <row r="64833" x14ac:dyDescent="0.2"/>
    <row r="64834" x14ac:dyDescent="0.2"/>
    <row r="64835" x14ac:dyDescent="0.2"/>
    <row r="64836" x14ac:dyDescent="0.2"/>
    <row r="64837" x14ac:dyDescent="0.2"/>
    <row r="64838" x14ac:dyDescent="0.2"/>
    <row r="64839" x14ac:dyDescent="0.2"/>
    <row r="64840" x14ac:dyDescent="0.2"/>
    <row r="64841" x14ac:dyDescent="0.2"/>
    <row r="64842" x14ac:dyDescent="0.2"/>
    <row r="64843" x14ac:dyDescent="0.2"/>
    <row r="64844" x14ac:dyDescent="0.2"/>
    <row r="64845" x14ac:dyDescent="0.2"/>
    <row r="64846" x14ac:dyDescent="0.2"/>
    <row r="64847" x14ac:dyDescent="0.2"/>
    <row r="64848" x14ac:dyDescent="0.2"/>
    <row r="64849" x14ac:dyDescent="0.2"/>
    <row r="64850" x14ac:dyDescent="0.2"/>
    <row r="64851" x14ac:dyDescent="0.2"/>
    <row r="64852" x14ac:dyDescent="0.2"/>
    <row r="64853" x14ac:dyDescent="0.2"/>
    <row r="64854" x14ac:dyDescent="0.2"/>
    <row r="64855" x14ac:dyDescent="0.2"/>
    <row r="64856" x14ac:dyDescent="0.2"/>
    <row r="64857" x14ac:dyDescent="0.2"/>
    <row r="64858" x14ac:dyDescent="0.2"/>
    <row r="64859" x14ac:dyDescent="0.2"/>
    <row r="64860" x14ac:dyDescent="0.2"/>
    <row r="64861" x14ac:dyDescent="0.2"/>
    <row r="64862" x14ac:dyDescent="0.2"/>
    <row r="64863" x14ac:dyDescent="0.2"/>
    <row r="64864" x14ac:dyDescent="0.2"/>
    <row r="64865" x14ac:dyDescent="0.2"/>
    <row r="64866" x14ac:dyDescent="0.2"/>
    <row r="64867" x14ac:dyDescent="0.2"/>
    <row r="64868" x14ac:dyDescent="0.2"/>
    <row r="64869" x14ac:dyDescent="0.2"/>
    <row r="64870" x14ac:dyDescent="0.2"/>
    <row r="64871" x14ac:dyDescent="0.2"/>
    <row r="64872" x14ac:dyDescent="0.2"/>
    <row r="64873" x14ac:dyDescent="0.2"/>
    <row r="64874" x14ac:dyDescent="0.2"/>
    <row r="64875" x14ac:dyDescent="0.2"/>
    <row r="64876" x14ac:dyDescent="0.2"/>
    <row r="64877" x14ac:dyDescent="0.2"/>
    <row r="64878" x14ac:dyDescent="0.2"/>
    <row r="64879" x14ac:dyDescent="0.2"/>
    <row r="64880" x14ac:dyDescent="0.2"/>
    <row r="64881" x14ac:dyDescent="0.2"/>
    <row r="64882" x14ac:dyDescent="0.2"/>
    <row r="64883" x14ac:dyDescent="0.2"/>
    <row r="64884" x14ac:dyDescent="0.2"/>
    <row r="64885" x14ac:dyDescent="0.2"/>
    <row r="64886" x14ac:dyDescent="0.2"/>
    <row r="64887" x14ac:dyDescent="0.2"/>
    <row r="64888" x14ac:dyDescent="0.2"/>
    <row r="64889" x14ac:dyDescent="0.2"/>
    <row r="64890" x14ac:dyDescent="0.2"/>
    <row r="64891" x14ac:dyDescent="0.2"/>
    <row r="64892" x14ac:dyDescent="0.2"/>
    <row r="64893" x14ac:dyDescent="0.2"/>
    <row r="64894" x14ac:dyDescent="0.2"/>
    <row r="64895" x14ac:dyDescent="0.2"/>
    <row r="64896" x14ac:dyDescent="0.2"/>
    <row r="64897" x14ac:dyDescent="0.2"/>
    <row r="64898" x14ac:dyDescent="0.2"/>
    <row r="64899" x14ac:dyDescent="0.2"/>
    <row r="64900" x14ac:dyDescent="0.2"/>
    <row r="64901" x14ac:dyDescent="0.2"/>
    <row r="64902" x14ac:dyDescent="0.2"/>
    <row r="64903" x14ac:dyDescent="0.2"/>
    <row r="64904" x14ac:dyDescent="0.2"/>
    <row r="64905" x14ac:dyDescent="0.2"/>
    <row r="64906" x14ac:dyDescent="0.2"/>
    <row r="64907" x14ac:dyDescent="0.2"/>
    <row r="64908" x14ac:dyDescent="0.2"/>
    <row r="64909" x14ac:dyDescent="0.2"/>
    <row r="64910" x14ac:dyDescent="0.2"/>
    <row r="64911" x14ac:dyDescent="0.2"/>
    <row r="64912" x14ac:dyDescent="0.2"/>
    <row r="64913" x14ac:dyDescent="0.2"/>
    <row r="64914" x14ac:dyDescent="0.2"/>
    <row r="64915" x14ac:dyDescent="0.2"/>
    <row r="64916" x14ac:dyDescent="0.2"/>
    <row r="64917" x14ac:dyDescent="0.2"/>
    <row r="64918" x14ac:dyDescent="0.2"/>
    <row r="64919" x14ac:dyDescent="0.2"/>
    <row r="64920" x14ac:dyDescent="0.2"/>
    <row r="64921" x14ac:dyDescent="0.2"/>
    <row r="64922" x14ac:dyDescent="0.2"/>
    <row r="64923" x14ac:dyDescent="0.2"/>
    <row r="64924" x14ac:dyDescent="0.2"/>
    <row r="64925" x14ac:dyDescent="0.2"/>
    <row r="64926" x14ac:dyDescent="0.2"/>
    <row r="64927" x14ac:dyDescent="0.2"/>
    <row r="64928" x14ac:dyDescent="0.2"/>
    <row r="64929" x14ac:dyDescent="0.2"/>
    <row r="64930" x14ac:dyDescent="0.2"/>
    <row r="64931" x14ac:dyDescent="0.2"/>
    <row r="64932" x14ac:dyDescent="0.2"/>
    <row r="64933" x14ac:dyDescent="0.2"/>
    <row r="64934" x14ac:dyDescent="0.2"/>
    <row r="64935" x14ac:dyDescent="0.2"/>
    <row r="64936" x14ac:dyDescent="0.2"/>
    <row r="64937" x14ac:dyDescent="0.2"/>
    <row r="64938" x14ac:dyDescent="0.2"/>
    <row r="64939" x14ac:dyDescent="0.2"/>
    <row r="64940" x14ac:dyDescent="0.2"/>
    <row r="64941" x14ac:dyDescent="0.2"/>
    <row r="64942" x14ac:dyDescent="0.2"/>
    <row r="64943" x14ac:dyDescent="0.2"/>
    <row r="64944" x14ac:dyDescent="0.2"/>
    <row r="64945" x14ac:dyDescent="0.2"/>
    <row r="64946" x14ac:dyDescent="0.2"/>
    <row r="64947" x14ac:dyDescent="0.2"/>
    <row r="64948" x14ac:dyDescent="0.2"/>
    <row r="64949" x14ac:dyDescent="0.2"/>
    <row r="64950" x14ac:dyDescent="0.2"/>
    <row r="64951" x14ac:dyDescent="0.2"/>
    <row r="64952" x14ac:dyDescent="0.2"/>
    <row r="64953" x14ac:dyDescent="0.2"/>
    <row r="64954" x14ac:dyDescent="0.2"/>
    <row r="64955" x14ac:dyDescent="0.2"/>
    <row r="64956" x14ac:dyDescent="0.2"/>
    <row r="64957" x14ac:dyDescent="0.2"/>
    <row r="64958" x14ac:dyDescent="0.2"/>
    <row r="64959" x14ac:dyDescent="0.2"/>
    <row r="64960" x14ac:dyDescent="0.2"/>
    <row r="64961" x14ac:dyDescent="0.2"/>
    <row r="64962" x14ac:dyDescent="0.2"/>
    <row r="64963" x14ac:dyDescent="0.2"/>
    <row r="64964" x14ac:dyDescent="0.2"/>
    <row r="64965" x14ac:dyDescent="0.2"/>
    <row r="64966" x14ac:dyDescent="0.2"/>
    <row r="64967" x14ac:dyDescent="0.2"/>
    <row r="64968" x14ac:dyDescent="0.2"/>
    <row r="64969" x14ac:dyDescent="0.2"/>
    <row r="64970" x14ac:dyDescent="0.2"/>
    <row r="64971" x14ac:dyDescent="0.2"/>
    <row r="64972" x14ac:dyDescent="0.2"/>
    <row r="64973" x14ac:dyDescent="0.2"/>
    <row r="64974" x14ac:dyDescent="0.2"/>
    <row r="64975" x14ac:dyDescent="0.2"/>
    <row r="64976" x14ac:dyDescent="0.2"/>
    <row r="64977" x14ac:dyDescent="0.2"/>
    <row r="64978" x14ac:dyDescent="0.2"/>
    <row r="64979" x14ac:dyDescent="0.2"/>
    <row r="64980" x14ac:dyDescent="0.2"/>
    <row r="64981" x14ac:dyDescent="0.2"/>
    <row r="64982" x14ac:dyDescent="0.2"/>
    <row r="64983" x14ac:dyDescent="0.2"/>
    <row r="64984" x14ac:dyDescent="0.2"/>
    <row r="64985" x14ac:dyDescent="0.2"/>
    <row r="64986" x14ac:dyDescent="0.2"/>
    <row r="64987" x14ac:dyDescent="0.2"/>
    <row r="64988" x14ac:dyDescent="0.2"/>
    <row r="64989" x14ac:dyDescent="0.2"/>
    <row r="64990" x14ac:dyDescent="0.2"/>
    <row r="64991" x14ac:dyDescent="0.2"/>
    <row r="64992" x14ac:dyDescent="0.2"/>
    <row r="64993" x14ac:dyDescent="0.2"/>
    <row r="64994" x14ac:dyDescent="0.2"/>
    <row r="64995" x14ac:dyDescent="0.2"/>
    <row r="64996" x14ac:dyDescent="0.2"/>
    <row r="64997" x14ac:dyDescent="0.2"/>
    <row r="64998" x14ac:dyDescent="0.2"/>
    <row r="64999" x14ac:dyDescent="0.2"/>
    <row r="65000" x14ac:dyDescent="0.2"/>
    <row r="65001" x14ac:dyDescent="0.2"/>
    <row r="65002" x14ac:dyDescent="0.2"/>
    <row r="65003" x14ac:dyDescent="0.2"/>
    <row r="65004" x14ac:dyDescent="0.2"/>
    <row r="65005" x14ac:dyDescent="0.2"/>
    <row r="65006" x14ac:dyDescent="0.2"/>
    <row r="65007" x14ac:dyDescent="0.2"/>
    <row r="65008" x14ac:dyDescent="0.2"/>
    <row r="65009" x14ac:dyDescent="0.2"/>
    <row r="65010" x14ac:dyDescent="0.2"/>
    <row r="65011" x14ac:dyDescent="0.2"/>
    <row r="65012" x14ac:dyDescent="0.2"/>
    <row r="65013" x14ac:dyDescent="0.2"/>
    <row r="65014" x14ac:dyDescent="0.2"/>
    <row r="65015" x14ac:dyDescent="0.2"/>
    <row r="65016" x14ac:dyDescent="0.2"/>
    <row r="65017" x14ac:dyDescent="0.2"/>
    <row r="65018" x14ac:dyDescent="0.2"/>
    <row r="65019" x14ac:dyDescent="0.2"/>
    <row r="65020" x14ac:dyDescent="0.2"/>
    <row r="65021" x14ac:dyDescent="0.2"/>
    <row r="65022" x14ac:dyDescent="0.2"/>
    <row r="65023" x14ac:dyDescent="0.2"/>
    <row r="65024" x14ac:dyDescent="0.2"/>
    <row r="65025" x14ac:dyDescent="0.2"/>
    <row r="65026" x14ac:dyDescent="0.2"/>
    <row r="65027" x14ac:dyDescent="0.2"/>
    <row r="65028" x14ac:dyDescent="0.2"/>
    <row r="65029" x14ac:dyDescent="0.2"/>
    <row r="65030" x14ac:dyDescent="0.2"/>
    <row r="65031" x14ac:dyDescent="0.2"/>
    <row r="65032" x14ac:dyDescent="0.2"/>
    <row r="65033" x14ac:dyDescent="0.2"/>
    <row r="65034" x14ac:dyDescent="0.2"/>
    <row r="65035" x14ac:dyDescent="0.2"/>
    <row r="65036" x14ac:dyDescent="0.2"/>
    <row r="65037" x14ac:dyDescent="0.2"/>
    <row r="65038" x14ac:dyDescent="0.2"/>
    <row r="65039" x14ac:dyDescent="0.2"/>
    <row r="65040" x14ac:dyDescent="0.2"/>
    <row r="65041" x14ac:dyDescent="0.2"/>
    <row r="65042" x14ac:dyDescent="0.2"/>
    <row r="65043" x14ac:dyDescent="0.2"/>
    <row r="65044" x14ac:dyDescent="0.2"/>
    <row r="65045" x14ac:dyDescent="0.2"/>
    <row r="65046" x14ac:dyDescent="0.2"/>
    <row r="65047" x14ac:dyDescent="0.2"/>
    <row r="65048" x14ac:dyDescent="0.2"/>
    <row r="65049" x14ac:dyDescent="0.2"/>
    <row r="65050" x14ac:dyDescent="0.2"/>
    <row r="65051" x14ac:dyDescent="0.2"/>
    <row r="65052" x14ac:dyDescent="0.2"/>
    <row r="65053" x14ac:dyDescent="0.2"/>
    <row r="65054" x14ac:dyDescent="0.2"/>
    <row r="65055" x14ac:dyDescent="0.2"/>
    <row r="65056" x14ac:dyDescent="0.2"/>
    <row r="65057" x14ac:dyDescent="0.2"/>
    <row r="65058" x14ac:dyDescent="0.2"/>
    <row r="65059" x14ac:dyDescent="0.2"/>
    <row r="65060" x14ac:dyDescent="0.2"/>
    <row r="65061" x14ac:dyDescent="0.2"/>
    <row r="65062" x14ac:dyDescent="0.2"/>
    <row r="65063" x14ac:dyDescent="0.2"/>
    <row r="65064" x14ac:dyDescent="0.2"/>
    <row r="65065" x14ac:dyDescent="0.2"/>
    <row r="65066" x14ac:dyDescent="0.2"/>
    <row r="65067" x14ac:dyDescent="0.2"/>
    <row r="65068" x14ac:dyDescent="0.2"/>
    <row r="65069" x14ac:dyDescent="0.2"/>
    <row r="65070" x14ac:dyDescent="0.2"/>
    <row r="65071" x14ac:dyDescent="0.2"/>
    <row r="65072" x14ac:dyDescent="0.2"/>
    <row r="65073" x14ac:dyDescent="0.2"/>
    <row r="65074" x14ac:dyDescent="0.2"/>
    <row r="65075" x14ac:dyDescent="0.2"/>
    <row r="65076" x14ac:dyDescent="0.2"/>
    <row r="65077" x14ac:dyDescent="0.2"/>
    <row r="65078" x14ac:dyDescent="0.2"/>
    <row r="65079" x14ac:dyDescent="0.2"/>
    <row r="65080" x14ac:dyDescent="0.2"/>
    <row r="65081" x14ac:dyDescent="0.2"/>
    <row r="65082" x14ac:dyDescent="0.2"/>
    <row r="65083" x14ac:dyDescent="0.2"/>
    <row r="65084" x14ac:dyDescent="0.2"/>
    <row r="65085" x14ac:dyDescent="0.2"/>
    <row r="65086" x14ac:dyDescent="0.2"/>
    <row r="65087" x14ac:dyDescent="0.2"/>
    <row r="65088" x14ac:dyDescent="0.2"/>
    <row r="65089" x14ac:dyDescent="0.2"/>
    <row r="65090" x14ac:dyDescent="0.2"/>
    <row r="65091" x14ac:dyDescent="0.2"/>
    <row r="65092" x14ac:dyDescent="0.2"/>
    <row r="65093" x14ac:dyDescent="0.2"/>
    <row r="65094" x14ac:dyDescent="0.2"/>
    <row r="65095" x14ac:dyDescent="0.2"/>
    <row r="65096" x14ac:dyDescent="0.2"/>
    <row r="65097" x14ac:dyDescent="0.2"/>
    <row r="65098" x14ac:dyDescent="0.2"/>
    <row r="65099" x14ac:dyDescent="0.2"/>
    <row r="65100" x14ac:dyDescent="0.2"/>
    <row r="65101" x14ac:dyDescent="0.2"/>
    <row r="65102" x14ac:dyDescent="0.2"/>
    <row r="65103" x14ac:dyDescent="0.2"/>
    <row r="65104" x14ac:dyDescent="0.2"/>
    <row r="65105" x14ac:dyDescent="0.2"/>
    <row r="65106" x14ac:dyDescent="0.2"/>
    <row r="65107" x14ac:dyDescent="0.2"/>
    <row r="65108" x14ac:dyDescent="0.2"/>
    <row r="65109" x14ac:dyDescent="0.2"/>
    <row r="65110" x14ac:dyDescent="0.2"/>
    <row r="65111" x14ac:dyDescent="0.2"/>
    <row r="65112" x14ac:dyDescent="0.2"/>
    <row r="65113" x14ac:dyDescent="0.2"/>
    <row r="65114" x14ac:dyDescent="0.2"/>
    <row r="65115" x14ac:dyDescent="0.2"/>
    <row r="65116" x14ac:dyDescent="0.2"/>
    <row r="65117" x14ac:dyDescent="0.2"/>
    <row r="65118" x14ac:dyDescent="0.2"/>
    <row r="65119" x14ac:dyDescent="0.2"/>
    <row r="65120" x14ac:dyDescent="0.2"/>
    <row r="65121" x14ac:dyDescent="0.2"/>
    <row r="65122" x14ac:dyDescent="0.2"/>
    <row r="65123" x14ac:dyDescent="0.2"/>
    <row r="65124" x14ac:dyDescent="0.2"/>
    <row r="65125" x14ac:dyDescent="0.2"/>
    <row r="65126" x14ac:dyDescent="0.2"/>
    <row r="65127" x14ac:dyDescent="0.2"/>
    <row r="65128" x14ac:dyDescent="0.2"/>
    <row r="65129" x14ac:dyDescent="0.2"/>
    <row r="65130" x14ac:dyDescent="0.2"/>
    <row r="65131" x14ac:dyDescent="0.2"/>
    <row r="65132" x14ac:dyDescent="0.2"/>
    <row r="65133" x14ac:dyDescent="0.2"/>
    <row r="65134" x14ac:dyDescent="0.2"/>
    <row r="65135" x14ac:dyDescent="0.2"/>
    <row r="65136" x14ac:dyDescent="0.2"/>
    <row r="65137" x14ac:dyDescent="0.2"/>
    <row r="65138" x14ac:dyDescent="0.2"/>
    <row r="65139" x14ac:dyDescent="0.2"/>
    <row r="65140" x14ac:dyDescent="0.2"/>
    <row r="65141" x14ac:dyDescent="0.2"/>
    <row r="65142" x14ac:dyDescent="0.2"/>
    <row r="65143" x14ac:dyDescent="0.2"/>
    <row r="65144" x14ac:dyDescent="0.2"/>
    <row r="65145" x14ac:dyDescent="0.2"/>
    <row r="65146" x14ac:dyDescent="0.2"/>
    <row r="65147" x14ac:dyDescent="0.2"/>
    <row r="65148" x14ac:dyDescent="0.2"/>
    <row r="65149" x14ac:dyDescent="0.2"/>
    <row r="65150" x14ac:dyDescent="0.2"/>
    <row r="65151" x14ac:dyDescent="0.2"/>
    <row r="65152" x14ac:dyDescent="0.2"/>
    <row r="65153" x14ac:dyDescent="0.2"/>
    <row r="65154" x14ac:dyDescent="0.2"/>
    <row r="65155" x14ac:dyDescent="0.2"/>
    <row r="65156" x14ac:dyDescent="0.2"/>
    <row r="65157" x14ac:dyDescent="0.2"/>
    <row r="65158" x14ac:dyDescent="0.2"/>
    <row r="65159" x14ac:dyDescent="0.2"/>
    <row r="65160" x14ac:dyDescent="0.2"/>
    <row r="65161" x14ac:dyDescent="0.2"/>
    <row r="65162" x14ac:dyDescent="0.2"/>
    <row r="65163" x14ac:dyDescent="0.2"/>
    <row r="65164" x14ac:dyDescent="0.2"/>
    <row r="65165" x14ac:dyDescent="0.2"/>
    <row r="65166" x14ac:dyDescent="0.2"/>
    <row r="65167" x14ac:dyDescent="0.2"/>
    <row r="65168" x14ac:dyDescent="0.2"/>
    <row r="65169" x14ac:dyDescent="0.2"/>
    <row r="65170" x14ac:dyDescent="0.2"/>
    <row r="65171" x14ac:dyDescent="0.2"/>
    <row r="65172" x14ac:dyDescent="0.2"/>
    <row r="65173" x14ac:dyDescent="0.2"/>
    <row r="65174" x14ac:dyDescent="0.2"/>
    <row r="65175" x14ac:dyDescent="0.2"/>
    <row r="65176" x14ac:dyDescent="0.2"/>
    <row r="65177" x14ac:dyDescent="0.2"/>
    <row r="65178" x14ac:dyDescent="0.2"/>
    <row r="65179" x14ac:dyDescent="0.2"/>
    <row r="65180" x14ac:dyDescent="0.2"/>
    <row r="65181" x14ac:dyDescent="0.2"/>
    <row r="65182" x14ac:dyDescent="0.2"/>
    <row r="65183" x14ac:dyDescent="0.2"/>
    <row r="65184" x14ac:dyDescent="0.2"/>
    <row r="65185" x14ac:dyDescent="0.2"/>
    <row r="65186" x14ac:dyDescent="0.2"/>
    <row r="65187" x14ac:dyDescent="0.2"/>
    <row r="65188" x14ac:dyDescent="0.2"/>
    <row r="65189" x14ac:dyDescent="0.2"/>
    <row r="65190" x14ac:dyDescent="0.2"/>
    <row r="65191" x14ac:dyDescent="0.2"/>
    <row r="65192" x14ac:dyDescent="0.2"/>
    <row r="65193" x14ac:dyDescent="0.2"/>
    <row r="65194" x14ac:dyDescent="0.2"/>
    <row r="65195" x14ac:dyDescent="0.2"/>
    <row r="65196" x14ac:dyDescent="0.2"/>
    <row r="65197" x14ac:dyDescent="0.2"/>
    <row r="65198" x14ac:dyDescent="0.2"/>
    <row r="65199" x14ac:dyDescent="0.2"/>
    <row r="65200" x14ac:dyDescent="0.2"/>
    <row r="65201" x14ac:dyDescent="0.2"/>
    <row r="65202" x14ac:dyDescent="0.2"/>
    <row r="65203" x14ac:dyDescent="0.2"/>
    <row r="65204" x14ac:dyDescent="0.2"/>
    <row r="65205" x14ac:dyDescent="0.2"/>
    <row r="65206" x14ac:dyDescent="0.2"/>
    <row r="65207" x14ac:dyDescent="0.2"/>
    <row r="65208" x14ac:dyDescent="0.2"/>
    <row r="65209" x14ac:dyDescent="0.2"/>
    <row r="65210" x14ac:dyDescent="0.2"/>
    <row r="65211" x14ac:dyDescent="0.2"/>
    <row r="65212" x14ac:dyDescent="0.2"/>
    <row r="65213" x14ac:dyDescent="0.2"/>
    <row r="65214" x14ac:dyDescent="0.2"/>
    <row r="65215" x14ac:dyDescent="0.2"/>
    <row r="65216" x14ac:dyDescent="0.2"/>
    <row r="65217" x14ac:dyDescent="0.2"/>
    <row r="65218" x14ac:dyDescent="0.2"/>
    <row r="65219" x14ac:dyDescent="0.2"/>
    <row r="65220" x14ac:dyDescent="0.2"/>
    <row r="65221" x14ac:dyDescent="0.2"/>
    <row r="65222" x14ac:dyDescent="0.2"/>
    <row r="65223" x14ac:dyDescent="0.2"/>
    <row r="65224" x14ac:dyDescent="0.2"/>
    <row r="65225" x14ac:dyDescent="0.2"/>
    <row r="65226" x14ac:dyDescent="0.2"/>
    <row r="65227" x14ac:dyDescent="0.2"/>
    <row r="65228" x14ac:dyDescent="0.2"/>
    <row r="65229" x14ac:dyDescent="0.2"/>
    <row r="65230" x14ac:dyDescent="0.2"/>
    <row r="65231" x14ac:dyDescent="0.2"/>
    <row r="65232" x14ac:dyDescent="0.2"/>
    <row r="65233" x14ac:dyDescent="0.2"/>
    <row r="65234" x14ac:dyDescent="0.2"/>
    <row r="65235" x14ac:dyDescent="0.2"/>
    <row r="65236" x14ac:dyDescent="0.2"/>
    <row r="65237" x14ac:dyDescent="0.2"/>
    <row r="65238" x14ac:dyDescent="0.2"/>
    <row r="65239" x14ac:dyDescent="0.2"/>
    <row r="65240" x14ac:dyDescent="0.2"/>
    <row r="65241" x14ac:dyDescent="0.2"/>
    <row r="65242" x14ac:dyDescent="0.2"/>
    <row r="65243" x14ac:dyDescent="0.2"/>
    <row r="65244" x14ac:dyDescent="0.2"/>
    <row r="65245" x14ac:dyDescent="0.2"/>
    <row r="65246" x14ac:dyDescent="0.2"/>
    <row r="65247" x14ac:dyDescent="0.2"/>
    <row r="65248" x14ac:dyDescent="0.2"/>
    <row r="65249" x14ac:dyDescent="0.2"/>
    <row r="65250" x14ac:dyDescent="0.2"/>
    <row r="65251" x14ac:dyDescent="0.2"/>
    <row r="65252" x14ac:dyDescent="0.2"/>
    <row r="65253" x14ac:dyDescent="0.2"/>
    <row r="65254" x14ac:dyDescent="0.2"/>
    <row r="65255" x14ac:dyDescent="0.2"/>
    <row r="65256" x14ac:dyDescent="0.2"/>
    <row r="65257" x14ac:dyDescent="0.2"/>
    <row r="65258" x14ac:dyDescent="0.2"/>
    <row r="65259" x14ac:dyDescent="0.2"/>
    <row r="65260" x14ac:dyDescent="0.2"/>
    <row r="65261" x14ac:dyDescent="0.2"/>
    <row r="65262" x14ac:dyDescent="0.2"/>
    <row r="65263" x14ac:dyDescent="0.2"/>
    <row r="65264" x14ac:dyDescent="0.2"/>
    <row r="65265" x14ac:dyDescent="0.2"/>
    <row r="65266" x14ac:dyDescent="0.2"/>
    <row r="65267" x14ac:dyDescent="0.2"/>
    <row r="65268" x14ac:dyDescent="0.2"/>
    <row r="65269" x14ac:dyDescent="0.2"/>
    <row r="65270" x14ac:dyDescent="0.2"/>
    <row r="65271" x14ac:dyDescent="0.2"/>
    <row r="65272" x14ac:dyDescent="0.2"/>
    <row r="65273" x14ac:dyDescent="0.2"/>
    <row r="65274" x14ac:dyDescent="0.2"/>
    <row r="65275" x14ac:dyDescent="0.2"/>
    <row r="65276" x14ac:dyDescent="0.2"/>
    <row r="65277" x14ac:dyDescent="0.2"/>
    <row r="65278" x14ac:dyDescent="0.2"/>
    <row r="65279" x14ac:dyDescent="0.2"/>
    <row r="65280" x14ac:dyDescent="0.2"/>
    <row r="65281" x14ac:dyDescent="0.2"/>
    <row r="65282" x14ac:dyDescent="0.2"/>
    <row r="65283" x14ac:dyDescent="0.2"/>
    <row r="65284" x14ac:dyDescent="0.2"/>
    <row r="65285" x14ac:dyDescent="0.2"/>
    <row r="65286" x14ac:dyDescent="0.2"/>
    <row r="65287" x14ac:dyDescent="0.2"/>
    <row r="65288" x14ac:dyDescent="0.2"/>
    <row r="65289" x14ac:dyDescent="0.2"/>
    <row r="65290" x14ac:dyDescent="0.2"/>
    <row r="65291" x14ac:dyDescent="0.2"/>
    <row r="65292" x14ac:dyDescent="0.2"/>
    <row r="65293" x14ac:dyDescent="0.2"/>
    <row r="65294" x14ac:dyDescent="0.2"/>
    <row r="65295" x14ac:dyDescent="0.2"/>
    <row r="65296" x14ac:dyDescent="0.2"/>
    <row r="65297" x14ac:dyDescent="0.2"/>
    <row r="65298" x14ac:dyDescent="0.2"/>
    <row r="65299" x14ac:dyDescent="0.2"/>
    <row r="65300" x14ac:dyDescent="0.2"/>
    <row r="65301" x14ac:dyDescent="0.2"/>
    <row r="65302" x14ac:dyDescent="0.2"/>
    <row r="65303" x14ac:dyDescent="0.2"/>
    <row r="65304" x14ac:dyDescent="0.2"/>
    <row r="65305" x14ac:dyDescent="0.2"/>
    <row r="65306" x14ac:dyDescent="0.2"/>
    <row r="65307" x14ac:dyDescent="0.2"/>
    <row r="65308" x14ac:dyDescent="0.2"/>
    <row r="65309" x14ac:dyDescent="0.2"/>
    <row r="65310" x14ac:dyDescent="0.2"/>
    <row r="65311" x14ac:dyDescent="0.2"/>
    <row r="65312" x14ac:dyDescent="0.2"/>
    <row r="65313" x14ac:dyDescent="0.2"/>
    <row r="65314" x14ac:dyDescent="0.2"/>
    <row r="65315" x14ac:dyDescent="0.2"/>
    <row r="65316" x14ac:dyDescent="0.2"/>
    <row r="65317" x14ac:dyDescent="0.2"/>
    <row r="65318" x14ac:dyDescent="0.2"/>
    <row r="65319" x14ac:dyDescent="0.2"/>
    <row r="65320" x14ac:dyDescent="0.2"/>
    <row r="65321" x14ac:dyDescent="0.2"/>
    <row r="65322" x14ac:dyDescent="0.2"/>
    <row r="65323" x14ac:dyDescent="0.2"/>
    <row r="65324" x14ac:dyDescent="0.2"/>
    <row r="65325" x14ac:dyDescent="0.2"/>
    <row r="65326" x14ac:dyDescent="0.2"/>
    <row r="65327" x14ac:dyDescent="0.2"/>
    <row r="65328" x14ac:dyDescent="0.2"/>
    <row r="65329" x14ac:dyDescent="0.2"/>
    <row r="65330" x14ac:dyDescent="0.2"/>
    <row r="65331" x14ac:dyDescent="0.2"/>
    <row r="65332" x14ac:dyDescent="0.2"/>
    <row r="65333" x14ac:dyDescent="0.2"/>
    <row r="65334" x14ac:dyDescent="0.2"/>
    <row r="65335" x14ac:dyDescent="0.2"/>
    <row r="65336" x14ac:dyDescent="0.2"/>
    <row r="65337" x14ac:dyDescent="0.2"/>
    <row r="65338" x14ac:dyDescent="0.2"/>
    <row r="65339" x14ac:dyDescent="0.2"/>
    <row r="65340" x14ac:dyDescent="0.2"/>
    <row r="65341" x14ac:dyDescent="0.2"/>
    <row r="65342" x14ac:dyDescent="0.2"/>
    <row r="65343" x14ac:dyDescent="0.2"/>
    <row r="65344" x14ac:dyDescent="0.2"/>
    <row r="65345" x14ac:dyDescent="0.2"/>
    <row r="65346" x14ac:dyDescent="0.2"/>
    <row r="65347" x14ac:dyDescent="0.2"/>
    <row r="65348" x14ac:dyDescent="0.2"/>
    <row r="65349" x14ac:dyDescent="0.2"/>
    <row r="65350" x14ac:dyDescent="0.2"/>
    <row r="65351" x14ac:dyDescent="0.2"/>
    <row r="65352" x14ac:dyDescent="0.2"/>
    <row r="65353" x14ac:dyDescent="0.2"/>
    <row r="65354" x14ac:dyDescent="0.2"/>
    <row r="65355" x14ac:dyDescent="0.2"/>
    <row r="65356" x14ac:dyDescent="0.2"/>
    <row r="65357" x14ac:dyDescent="0.2"/>
    <row r="65358" x14ac:dyDescent="0.2"/>
    <row r="65359" x14ac:dyDescent="0.2"/>
    <row r="65360" x14ac:dyDescent="0.2"/>
    <row r="65361" x14ac:dyDescent="0.2"/>
    <row r="65362" x14ac:dyDescent="0.2"/>
    <row r="65363" x14ac:dyDescent="0.2"/>
    <row r="65364" x14ac:dyDescent="0.2"/>
    <row r="65365" x14ac:dyDescent="0.2"/>
    <row r="65366" x14ac:dyDescent="0.2"/>
    <row r="65367" x14ac:dyDescent="0.2"/>
    <row r="65368" x14ac:dyDescent="0.2"/>
    <row r="65369" x14ac:dyDescent="0.2"/>
    <row r="65370" x14ac:dyDescent="0.2"/>
    <row r="65371" x14ac:dyDescent="0.2"/>
    <row r="65372" x14ac:dyDescent="0.2"/>
    <row r="65373" x14ac:dyDescent="0.2"/>
    <row r="65374" x14ac:dyDescent="0.2"/>
    <row r="65375" x14ac:dyDescent="0.2"/>
    <row r="65376" x14ac:dyDescent="0.2"/>
    <row r="65377" x14ac:dyDescent="0.2"/>
    <row r="65378" x14ac:dyDescent="0.2"/>
    <row r="65379" x14ac:dyDescent="0.2"/>
    <row r="65380" x14ac:dyDescent="0.2"/>
    <row r="65381" x14ac:dyDescent="0.2"/>
    <row r="65382" x14ac:dyDescent="0.2"/>
    <row r="65383" x14ac:dyDescent="0.2"/>
    <row r="65384" x14ac:dyDescent="0.2"/>
    <row r="65385" x14ac:dyDescent="0.2"/>
    <row r="65386" x14ac:dyDescent="0.2"/>
    <row r="65387" x14ac:dyDescent="0.2"/>
    <row r="65388" x14ac:dyDescent="0.2"/>
    <row r="65389" x14ac:dyDescent="0.2"/>
    <row r="65390" x14ac:dyDescent="0.2"/>
    <row r="65391" x14ac:dyDescent="0.2"/>
    <row r="65392" x14ac:dyDescent="0.2"/>
    <row r="65393" x14ac:dyDescent="0.2"/>
    <row r="65394" x14ac:dyDescent="0.2"/>
    <row r="65395" x14ac:dyDescent="0.2"/>
    <row r="65396" x14ac:dyDescent="0.2"/>
    <row r="65397" x14ac:dyDescent="0.2"/>
    <row r="65398" x14ac:dyDescent="0.2"/>
    <row r="65399" x14ac:dyDescent="0.2"/>
    <row r="65400" x14ac:dyDescent="0.2"/>
    <row r="65401" x14ac:dyDescent="0.2"/>
    <row r="65402" x14ac:dyDescent="0.2"/>
    <row r="65403" x14ac:dyDescent="0.2"/>
    <row r="65404" x14ac:dyDescent="0.2"/>
    <row r="65405" x14ac:dyDescent="0.2"/>
    <row r="65406" x14ac:dyDescent="0.2"/>
    <row r="65407" x14ac:dyDescent="0.2"/>
    <row r="65408" x14ac:dyDescent="0.2"/>
    <row r="65409" x14ac:dyDescent="0.2"/>
    <row r="65410" x14ac:dyDescent="0.2"/>
    <row r="65411" x14ac:dyDescent="0.2"/>
    <row r="65412" x14ac:dyDescent="0.2"/>
    <row r="65413" x14ac:dyDescent="0.2"/>
    <row r="65414" x14ac:dyDescent="0.2"/>
    <row r="65415" x14ac:dyDescent="0.2"/>
    <row r="65416" x14ac:dyDescent="0.2"/>
    <row r="65417" x14ac:dyDescent="0.2"/>
    <row r="65418" x14ac:dyDescent="0.2"/>
    <row r="65419" x14ac:dyDescent="0.2"/>
    <row r="65420" x14ac:dyDescent="0.2"/>
    <row r="65421" x14ac:dyDescent="0.2"/>
    <row r="65422" x14ac:dyDescent="0.2"/>
    <row r="65423" x14ac:dyDescent="0.2"/>
    <row r="65424" x14ac:dyDescent="0.2"/>
    <row r="65425" x14ac:dyDescent="0.2"/>
    <row r="65426" x14ac:dyDescent="0.2"/>
    <row r="65427" x14ac:dyDescent="0.2"/>
    <row r="65428" x14ac:dyDescent="0.2"/>
    <row r="65429" x14ac:dyDescent="0.2"/>
    <row r="65430" x14ac:dyDescent="0.2"/>
    <row r="65431" x14ac:dyDescent="0.2"/>
    <row r="65432" x14ac:dyDescent="0.2"/>
    <row r="65433" x14ac:dyDescent="0.2"/>
    <row r="65434" x14ac:dyDescent="0.2"/>
    <row r="65435" x14ac:dyDescent="0.2"/>
    <row r="65436" x14ac:dyDescent="0.2"/>
    <row r="65437" x14ac:dyDescent="0.2"/>
    <row r="65438" x14ac:dyDescent="0.2"/>
    <row r="65439" x14ac:dyDescent="0.2"/>
    <row r="65440" x14ac:dyDescent="0.2"/>
    <row r="65441" x14ac:dyDescent="0.2"/>
    <row r="65442" x14ac:dyDescent="0.2"/>
    <row r="65443" x14ac:dyDescent="0.2"/>
    <row r="65444" x14ac:dyDescent="0.2"/>
    <row r="65445" x14ac:dyDescent="0.2"/>
    <row r="65446" x14ac:dyDescent="0.2"/>
    <row r="65447" x14ac:dyDescent="0.2"/>
    <row r="65448" x14ac:dyDescent="0.2"/>
    <row r="65449" x14ac:dyDescent="0.2"/>
    <row r="65450" x14ac:dyDescent="0.2"/>
    <row r="65451" x14ac:dyDescent="0.2"/>
    <row r="65452" x14ac:dyDescent="0.2"/>
    <row r="65453" x14ac:dyDescent="0.2"/>
    <row r="65454" x14ac:dyDescent="0.2"/>
    <row r="65455" x14ac:dyDescent="0.2"/>
    <row r="65456" x14ac:dyDescent="0.2"/>
    <row r="65457" x14ac:dyDescent="0.2"/>
    <row r="65458" x14ac:dyDescent="0.2"/>
    <row r="65459" x14ac:dyDescent="0.2"/>
    <row r="65460" x14ac:dyDescent="0.2"/>
    <row r="65461" x14ac:dyDescent="0.2"/>
    <row r="65462" x14ac:dyDescent="0.2"/>
    <row r="65463" x14ac:dyDescent="0.2"/>
    <row r="65464" x14ac:dyDescent="0.2"/>
    <row r="65465" x14ac:dyDescent="0.2"/>
    <row r="65466" x14ac:dyDescent="0.2"/>
    <row r="65467" x14ac:dyDescent="0.2"/>
    <row r="65468" x14ac:dyDescent="0.2"/>
    <row r="65469" x14ac:dyDescent="0.2"/>
    <row r="65470" x14ac:dyDescent="0.2"/>
    <row r="65471" x14ac:dyDescent="0.2"/>
    <row r="65472" x14ac:dyDescent="0.2"/>
    <row r="65473" x14ac:dyDescent="0.2"/>
    <row r="65474" x14ac:dyDescent="0.2"/>
    <row r="65475" x14ac:dyDescent="0.2"/>
    <row r="65476" x14ac:dyDescent="0.2"/>
    <row r="65477" x14ac:dyDescent="0.2"/>
    <row r="65478" x14ac:dyDescent="0.2"/>
    <row r="65479" x14ac:dyDescent="0.2"/>
    <row r="65480" x14ac:dyDescent="0.2"/>
    <row r="65481" x14ac:dyDescent="0.2"/>
    <row r="65482" x14ac:dyDescent="0.2"/>
    <row r="65483" x14ac:dyDescent="0.2"/>
    <row r="65484" x14ac:dyDescent="0.2"/>
    <row r="65485" x14ac:dyDescent="0.2"/>
    <row r="65486" x14ac:dyDescent="0.2"/>
    <row r="65487" x14ac:dyDescent="0.2"/>
    <row r="65488" x14ac:dyDescent="0.2"/>
    <row r="65489" x14ac:dyDescent="0.2"/>
    <row r="65490" x14ac:dyDescent="0.2"/>
    <row r="65491" x14ac:dyDescent="0.2"/>
    <row r="65492" x14ac:dyDescent="0.2"/>
    <row r="65493" x14ac:dyDescent="0.2"/>
    <row r="65494" x14ac:dyDescent="0.2"/>
    <row r="65495" x14ac:dyDescent="0.2"/>
    <row r="65496" x14ac:dyDescent="0.2"/>
    <row r="65497" x14ac:dyDescent="0.2"/>
    <row r="65498" x14ac:dyDescent="0.2"/>
    <row r="65499" x14ac:dyDescent="0.2"/>
    <row r="65500" x14ac:dyDescent="0.2"/>
    <row r="65501" x14ac:dyDescent="0.2"/>
    <row r="65502" x14ac:dyDescent="0.2"/>
    <row r="65503" x14ac:dyDescent="0.2"/>
    <row r="65504" x14ac:dyDescent="0.2"/>
    <row r="65505" x14ac:dyDescent="0.2"/>
    <row r="65506" x14ac:dyDescent="0.2"/>
    <row r="65507" x14ac:dyDescent="0.2"/>
    <row r="65508" x14ac:dyDescent="0.2"/>
    <row r="65509" x14ac:dyDescent="0.2"/>
    <row r="65510" x14ac:dyDescent="0.2"/>
    <row r="65511" x14ac:dyDescent="0.2"/>
    <row r="65512" x14ac:dyDescent="0.2"/>
    <row r="65513" x14ac:dyDescent="0.2"/>
    <row r="65514" x14ac:dyDescent="0.2"/>
    <row r="65515" x14ac:dyDescent="0.2"/>
    <row r="65516" x14ac:dyDescent="0.2"/>
    <row r="65517" x14ac:dyDescent="0.2"/>
    <row r="65518" x14ac:dyDescent="0.2"/>
    <row r="65519" x14ac:dyDescent="0.2"/>
    <row r="65520" x14ac:dyDescent="0.2"/>
    <row r="65521" x14ac:dyDescent="0.2"/>
    <row r="65522" x14ac:dyDescent="0.2"/>
    <row r="65523" x14ac:dyDescent="0.2"/>
    <row r="65524" x14ac:dyDescent="0.2"/>
    <row r="65525" x14ac:dyDescent="0.2"/>
    <row r="65526" x14ac:dyDescent="0.2"/>
    <row r="65527" x14ac:dyDescent="0.2"/>
    <row r="65528" x14ac:dyDescent="0.2"/>
    <row r="65529" x14ac:dyDescent="0.2"/>
    <row r="65530" x14ac:dyDescent="0.2"/>
    <row r="65531" x14ac:dyDescent="0.2"/>
    <row r="65532" x14ac:dyDescent="0.2"/>
    <row r="65533" x14ac:dyDescent="0.2"/>
    <row r="65534" x14ac:dyDescent="0.2"/>
    <row r="65535" x14ac:dyDescent="0.2"/>
    <row r="65536" x14ac:dyDescent="0.2"/>
  </sheetData>
  <pageMargins left="0.39370078740157483" right="0.39370078740157483" top="0.98425196850393704" bottom="0.98425196850393704" header="0" footer="0"/>
  <pageSetup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dimension ref="A1:H14"/>
  <sheetViews>
    <sheetView topLeftCell="A5" workbookViewId="0">
      <selection activeCell="C35" sqref="C35"/>
    </sheetView>
  </sheetViews>
  <sheetFormatPr baseColWidth="10" defaultColWidth="11.42578125" defaultRowHeight="12.75" x14ac:dyDescent="0.2"/>
  <cols>
    <col min="1" max="16384" width="11.42578125" style="287"/>
  </cols>
  <sheetData>
    <row r="1" spans="1:8" x14ac:dyDescent="0.2">
      <c r="A1" s="377" t="s">
        <v>37</v>
      </c>
      <c r="B1" s="377"/>
      <c r="C1" s="377"/>
      <c r="D1" s="377"/>
      <c r="E1" s="377"/>
      <c r="F1" s="377"/>
      <c r="G1" s="377"/>
      <c r="H1" s="377"/>
    </row>
    <row r="2" spans="1:8" x14ac:dyDescent="0.2">
      <c r="A2" s="377"/>
      <c r="B2" s="377"/>
      <c r="C2" s="377"/>
      <c r="D2" s="377"/>
      <c r="E2" s="377"/>
      <c r="F2" s="377"/>
      <c r="G2" s="377"/>
      <c r="H2" s="377"/>
    </row>
    <row r="3" spans="1:8" x14ac:dyDescent="0.2">
      <c r="A3" s="377"/>
      <c r="B3" s="377"/>
      <c r="C3" s="377"/>
      <c r="D3" s="377"/>
      <c r="E3" s="377"/>
      <c r="F3" s="377"/>
      <c r="G3" s="377"/>
      <c r="H3" s="377"/>
    </row>
    <row r="4" spans="1:8" x14ac:dyDescent="0.2">
      <c r="A4" s="377"/>
      <c r="B4" s="377"/>
      <c r="C4" s="377"/>
      <c r="D4" s="377"/>
      <c r="E4" s="377"/>
      <c r="F4" s="377"/>
      <c r="G4" s="377"/>
      <c r="H4" s="377"/>
    </row>
    <row r="5" spans="1:8" x14ac:dyDescent="0.2">
      <c r="A5" s="377"/>
      <c r="B5" s="377"/>
      <c r="C5" s="377"/>
      <c r="D5" s="377"/>
      <c r="E5" s="377"/>
      <c r="F5" s="377"/>
      <c r="G5" s="377"/>
      <c r="H5" s="377"/>
    </row>
    <row r="6" spans="1:8" x14ac:dyDescent="0.2">
      <c r="A6" s="377"/>
      <c r="B6" s="377"/>
      <c r="C6" s="377"/>
      <c r="D6" s="377"/>
      <c r="E6" s="377"/>
      <c r="F6" s="377"/>
      <c r="G6" s="377"/>
      <c r="H6" s="377"/>
    </row>
    <row r="7" spans="1:8" x14ac:dyDescent="0.2">
      <c r="A7" s="377"/>
      <c r="B7" s="377"/>
      <c r="C7" s="377"/>
      <c r="D7" s="377"/>
      <c r="E7" s="377"/>
      <c r="F7" s="377"/>
      <c r="G7" s="377"/>
      <c r="H7" s="377"/>
    </row>
    <row r="8" spans="1:8" x14ac:dyDescent="0.2">
      <c r="A8" s="377"/>
      <c r="B8" s="377"/>
      <c r="C8" s="377"/>
      <c r="D8" s="377"/>
      <c r="E8" s="377"/>
      <c r="F8" s="377"/>
      <c r="G8" s="377"/>
      <c r="H8" s="377"/>
    </row>
    <row r="9" spans="1:8" x14ac:dyDescent="0.2">
      <c r="A9" s="377"/>
      <c r="B9" s="377"/>
      <c r="C9" s="377"/>
      <c r="D9" s="377"/>
      <c r="E9" s="377"/>
      <c r="F9" s="377"/>
      <c r="G9" s="377"/>
      <c r="H9" s="377"/>
    </row>
    <row r="10" spans="1:8" x14ac:dyDescent="0.2">
      <c r="A10" s="377"/>
      <c r="B10" s="377"/>
      <c r="C10" s="377"/>
      <c r="D10" s="377"/>
      <c r="E10" s="377"/>
      <c r="F10" s="377"/>
      <c r="G10" s="377"/>
      <c r="H10" s="377"/>
    </row>
    <row r="11" spans="1:8" x14ac:dyDescent="0.2">
      <c r="A11" s="377"/>
      <c r="B11" s="377"/>
      <c r="C11" s="377"/>
      <c r="D11" s="377"/>
      <c r="E11" s="377"/>
      <c r="F11" s="377"/>
      <c r="G11" s="377"/>
      <c r="H11" s="377"/>
    </row>
    <row r="12" spans="1:8" x14ac:dyDescent="0.2">
      <c r="A12" s="377"/>
      <c r="B12" s="377"/>
      <c r="C12" s="377"/>
      <c r="D12" s="377"/>
      <c r="E12" s="377"/>
      <c r="F12" s="377"/>
      <c r="G12" s="377"/>
      <c r="H12" s="377"/>
    </row>
    <row r="13" spans="1:8" x14ac:dyDescent="0.2">
      <c r="A13" s="377"/>
      <c r="B13" s="377"/>
      <c r="C13" s="377"/>
      <c r="D13" s="377"/>
      <c r="E13" s="377"/>
      <c r="F13" s="377"/>
      <c r="G13" s="377"/>
      <c r="H13" s="377"/>
    </row>
    <row r="14" spans="1:8" x14ac:dyDescent="0.2">
      <c r="A14" s="377"/>
      <c r="B14" s="377"/>
      <c r="C14" s="377"/>
      <c r="D14" s="377"/>
      <c r="E14" s="377"/>
      <c r="F14" s="377"/>
      <c r="G14" s="377"/>
      <c r="H14" s="377"/>
    </row>
  </sheetData>
  <sheetProtection password="C5F9" sheet="1" objects="1" scenarios="1"/>
  <mergeCells count="1">
    <mergeCell ref="A1:H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dimension ref="A1:IV65536"/>
  <sheetViews>
    <sheetView topLeftCell="A3023" workbookViewId="0">
      <selection activeCell="B3033" sqref="B3033"/>
    </sheetView>
  </sheetViews>
  <sheetFormatPr baseColWidth="10" defaultColWidth="0" defaultRowHeight="12.75" customHeight="1" zeroHeight="1" x14ac:dyDescent="0.2"/>
  <cols>
    <col min="1" max="1" width="11.42578125" style="202" customWidth="1"/>
    <col min="2" max="2" width="11.42578125" style="283" customWidth="1"/>
    <col min="3" max="16384" width="11.42578125" style="33" hidden="1"/>
  </cols>
  <sheetData>
    <row r="1" spans="1:2" x14ac:dyDescent="0.2">
      <c r="A1" s="247" t="s">
        <v>54</v>
      </c>
      <c r="B1" s="248" t="s">
        <v>53</v>
      </c>
    </row>
    <row r="2" spans="1:2" x14ac:dyDescent="0.2">
      <c r="A2" s="249">
        <v>42992</v>
      </c>
      <c r="B2" s="250">
        <v>251.64320000000001</v>
      </c>
    </row>
    <row r="3" spans="1:2" x14ac:dyDescent="0.2">
      <c r="A3" s="251">
        <v>42993</v>
      </c>
      <c r="B3" s="252">
        <v>251.63910000000001</v>
      </c>
    </row>
    <row r="4" spans="1:2" x14ac:dyDescent="0.2">
      <c r="A4" s="249">
        <v>42994</v>
      </c>
      <c r="B4" s="250">
        <v>251.6508</v>
      </c>
    </row>
    <row r="5" spans="1:2" x14ac:dyDescent="0.2">
      <c r="A5" s="251">
        <v>42995</v>
      </c>
      <c r="B5" s="252">
        <v>251.6626</v>
      </c>
    </row>
    <row r="6" spans="1:2" x14ac:dyDescent="0.2">
      <c r="A6" s="249">
        <v>42996</v>
      </c>
      <c r="B6" s="250">
        <v>251.67429999999999</v>
      </c>
    </row>
    <row r="7" spans="1:2" x14ac:dyDescent="0.2">
      <c r="A7" s="251">
        <v>42997</v>
      </c>
      <c r="B7" s="252">
        <v>251.68600000000001</v>
      </c>
    </row>
    <row r="8" spans="1:2" x14ac:dyDescent="0.2">
      <c r="A8" s="249">
        <v>42998</v>
      </c>
      <c r="B8" s="250">
        <v>251.6978</v>
      </c>
    </row>
    <row r="9" spans="1:2" x14ac:dyDescent="0.2">
      <c r="A9" s="251">
        <v>42999</v>
      </c>
      <c r="B9" s="252">
        <v>251.70949999999999</v>
      </c>
    </row>
    <row r="10" spans="1:2" x14ac:dyDescent="0.2">
      <c r="A10" s="249">
        <v>43000</v>
      </c>
      <c r="B10" s="250">
        <v>251.72130000000001</v>
      </c>
    </row>
    <row r="11" spans="1:2" x14ac:dyDescent="0.2">
      <c r="A11" s="251">
        <v>43001</v>
      </c>
      <c r="B11" s="252">
        <v>251.733</v>
      </c>
    </row>
    <row r="12" spans="1:2" x14ac:dyDescent="0.2">
      <c r="A12" s="249">
        <v>43002</v>
      </c>
      <c r="B12" s="250">
        <v>251.74469999999999</v>
      </c>
    </row>
    <row r="13" spans="1:2" x14ac:dyDescent="0.2">
      <c r="A13" s="251">
        <v>43003</v>
      </c>
      <c r="B13" s="252">
        <v>251.75649999999999</v>
      </c>
    </row>
    <row r="14" spans="1:2" x14ac:dyDescent="0.2">
      <c r="A14" s="249">
        <v>43004</v>
      </c>
      <c r="B14" s="250">
        <v>251.76820000000001</v>
      </c>
    </row>
    <row r="15" spans="1:2" x14ac:dyDescent="0.2">
      <c r="A15" s="251">
        <v>43005</v>
      </c>
      <c r="B15" s="252">
        <v>251.78</v>
      </c>
    </row>
    <row r="16" spans="1:2" x14ac:dyDescent="0.2">
      <c r="A16" s="249">
        <v>43006</v>
      </c>
      <c r="B16" s="250">
        <v>251.79169999999999</v>
      </c>
    </row>
    <row r="17" spans="1:2" x14ac:dyDescent="0.2">
      <c r="A17" s="251">
        <v>43007</v>
      </c>
      <c r="B17" s="252">
        <v>251.80340000000001</v>
      </c>
    </row>
    <row r="18" spans="1:2" x14ac:dyDescent="0.2">
      <c r="A18" s="249">
        <v>43008</v>
      </c>
      <c r="B18" s="250">
        <v>251.8152</v>
      </c>
    </row>
    <row r="19" spans="1:2" x14ac:dyDescent="0.2">
      <c r="A19" s="251">
        <v>43009</v>
      </c>
      <c r="B19" s="252">
        <v>251.82689999999999</v>
      </c>
    </row>
    <row r="20" spans="1:2" x14ac:dyDescent="0.2">
      <c r="A20" s="249">
        <v>43010</v>
      </c>
      <c r="B20" s="250">
        <v>251.83869999999999</v>
      </c>
    </row>
    <row r="21" spans="1:2" x14ac:dyDescent="0.2">
      <c r="A21" s="251">
        <v>43011</v>
      </c>
      <c r="B21" s="252">
        <v>251.85040000000001</v>
      </c>
    </row>
    <row r="22" spans="1:2" x14ac:dyDescent="0.2">
      <c r="A22" s="249">
        <v>43012</v>
      </c>
      <c r="B22" s="250">
        <v>251.8622</v>
      </c>
    </row>
    <row r="23" spans="1:2" x14ac:dyDescent="0.2">
      <c r="A23" s="251">
        <v>43013</v>
      </c>
      <c r="B23" s="252">
        <v>251.87389999999999</v>
      </c>
    </row>
    <row r="24" spans="1:2" x14ac:dyDescent="0.2">
      <c r="A24" s="249">
        <v>43014</v>
      </c>
      <c r="B24" s="250">
        <v>251.88570000000001</v>
      </c>
    </row>
    <row r="25" spans="1:2" x14ac:dyDescent="0.2">
      <c r="A25" s="251">
        <v>43015</v>
      </c>
      <c r="B25" s="252">
        <v>251.8974</v>
      </c>
    </row>
    <row r="26" spans="1:2" x14ac:dyDescent="0.2">
      <c r="A26" s="249">
        <v>43016</v>
      </c>
      <c r="B26" s="250">
        <v>251.9091</v>
      </c>
    </row>
    <row r="27" spans="1:2" x14ac:dyDescent="0.2">
      <c r="A27" s="251">
        <v>43017</v>
      </c>
      <c r="B27" s="252">
        <v>251.92089999999999</v>
      </c>
    </row>
    <row r="28" spans="1:2" x14ac:dyDescent="0.2">
      <c r="A28" s="249">
        <v>43018</v>
      </c>
      <c r="B28" s="250">
        <v>251.93260000000001</v>
      </c>
    </row>
    <row r="29" spans="1:2" x14ac:dyDescent="0.2">
      <c r="A29" s="251">
        <v>43019</v>
      </c>
      <c r="B29" s="252">
        <v>251.9444</v>
      </c>
    </row>
    <row r="30" spans="1:2" x14ac:dyDescent="0.2">
      <c r="A30" s="249">
        <v>43020</v>
      </c>
      <c r="B30" s="250">
        <v>251.95609999999999</v>
      </c>
    </row>
    <row r="31" spans="1:2" x14ac:dyDescent="0.2">
      <c r="A31" s="251">
        <v>43021</v>
      </c>
      <c r="B31" s="252">
        <v>251.96789999999999</v>
      </c>
    </row>
    <row r="32" spans="1:2" x14ac:dyDescent="0.2">
      <c r="A32" s="249">
        <v>43022</v>
      </c>
      <c r="B32" s="250">
        <v>251.9796</v>
      </c>
    </row>
    <row r="33" spans="1:2" x14ac:dyDescent="0.2">
      <c r="A33" s="251">
        <v>43023</v>
      </c>
      <c r="B33" s="252">
        <v>251.9914</v>
      </c>
    </row>
    <row r="34" spans="1:2" x14ac:dyDescent="0.2">
      <c r="A34" s="249">
        <v>43024</v>
      </c>
      <c r="B34" s="250">
        <v>251.99469999999999</v>
      </c>
    </row>
    <row r="35" spans="1:2" x14ac:dyDescent="0.2">
      <c r="A35" s="251">
        <v>43025</v>
      </c>
      <c r="B35" s="252">
        <v>251.99789999999999</v>
      </c>
    </row>
    <row r="36" spans="1:2" x14ac:dyDescent="0.2">
      <c r="A36" s="249">
        <v>43026</v>
      </c>
      <c r="B36" s="250">
        <v>252.00120000000001</v>
      </c>
    </row>
    <row r="37" spans="1:2" x14ac:dyDescent="0.2">
      <c r="A37" s="251">
        <v>43027</v>
      </c>
      <c r="B37" s="252">
        <v>252.0044</v>
      </c>
    </row>
    <row r="38" spans="1:2" x14ac:dyDescent="0.2">
      <c r="A38" s="249">
        <v>43028</v>
      </c>
      <c r="B38" s="250">
        <v>252.0077</v>
      </c>
    </row>
    <row r="39" spans="1:2" x14ac:dyDescent="0.2">
      <c r="A39" s="251">
        <v>43029</v>
      </c>
      <c r="B39" s="252">
        <v>252.01089999999999</v>
      </c>
    </row>
    <row r="40" spans="1:2" x14ac:dyDescent="0.2">
      <c r="A40" s="249">
        <v>43030</v>
      </c>
      <c r="B40" s="250">
        <v>252.01419999999999</v>
      </c>
    </row>
    <row r="41" spans="1:2" x14ac:dyDescent="0.2">
      <c r="A41" s="251">
        <v>43031</v>
      </c>
      <c r="B41" s="252">
        <v>252.01740000000001</v>
      </c>
    </row>
    <row r="42" spans="1:2" x14ac:dyDescent="0.2">
      <c r="A42" s="249">
        <v>43032</v>
      </c>
      <c r="B42" s="250">
        <v>252.02070000000001</v>
      </c>
    </row>
    <row r="43" spans="1:2" x14ac:dyDescent="0.2">
      <c r="A43" s="251">
        <v>43033</v>
      </c>
      <c r="B43" s="252">
        <v>252.0239</v>
      </c>
    </row>
    <row r="44" spans="1:2" x14ac:dyDescent="0.2">
      <c r="A44" s="249">
        <v>43034</v>
      </c>
      <c r="B44" s="250">
        <v>252.02719999999999</v>
      </c>
    </row>
    <row r="45" spans="1:2" x14ac:dyDescent="0.2">
      <c r="A45" s="251">
        <v>43035</v>
      </c>
      <c r="B45" s="252">
        <v>252.03039999999999</v>
      </c>
    </row>
    <row r="46" spans="1:2" x14ac:dyDescent="0.2">
      <c r="A46" s="249">
        <v>43036</v>
      </c>
      <c r="B46" s="250">
        <v>252.03370000000001</v>
      </c>
    </row>
    <row r="47" spans="1:2" x14ac:dyDescent="0.2">
      <c r="A47" s="251">
        <v>43037</v>
      </c>
      <c r="B47" s="252">
        <v>252.0369</v>
      </c>
    </row>
    <row r="48" spans="1:2" x14ac:dyDescent="0.2">
      <c r="A48" s="249">
        <v>43038</v>
      </c>
      <c r="B48" s="250">
        <v>252.0402</v>
      </c>
    </row>
    <row r="49" spans="1:2" x14ac:dyDescent="0.2">
      <c r="A49" s="251">
        <v>43039</v>
      </c>
      <c r="B49" s="252">
        <v>252.04339999999999</v>
      </c>
    </row>
    <row r="50" spans="1:2" x14ac:dyDescent="0.2">
      <c r="A50" s="249">
        <v>43040</v>
      </c>
      <c r="B50" s="250">
        <v>252.04669999999999</v>
      </c>
    </row>
    <row r="51" spans="1:2" x14ac:dyDescent="0.2">
      <c r="A51" s="251">
        <v>43041</v>
      </c>
      <c r="B51" s="252">
        <v>252.04990000000001</v>
      </c>
    </row>
    <row r="52" spans="1:2" x14ac:dyDescent="0.2">
      <c r="A52" s="249">
        <v>43042</v>
      </c>
      <c r="B52" s="250">
        <v>252.0532</v>
      </c>
    </row>
    <row r="53" spans="1:2" x14ac:dyDescent="0.2">
      <c r="A53" s="251">
        <v>43043</v>
      </c>
      <c r="B53" s="252">
        <v>252.0564</v>
      </c>
    </row>
    <row r="54" spans="1:2" x14ac:dyDescent="0.2">
      <c r="A54" s="249">
        <v>43044</v>
      </c>
      <c r="B54" s="250">
        <v>252.05969999999999</v>
      </c>
    </row>
    <row r="55" spans="1:2" x14ac:dyDescent="0.2">
      <c r="A55" s="251">
        <v>43045</v>
      </c>
      <c r="B55" s="252">
        <v>252.06290000000001</v>
      </c>
    </row>
    <row r="56" spans="1:2" x14ac:dyDescent="0.2">
      <c r="A56" s="249">
        <v>43046</v>
      </c>
      <c r="B56" s="250">
        <v>252.06620000000001</v>
      </c>
    </row>
    <row r="57" spans="1:2" x14ac:dyDescent="0.2">
      <c r="A57" s="251">
        <v>43047</v>
      </c>
      <c r="B57" s="252">
        <v>252.0694</v>
      </c>
    </row>
    <row r="58" spans="1:2" x14ac:dyDescent="0.2">
      <c r="A58" s="249">
        <v>43048</v>
      </c>
      <c r="B58" s="250">
        <v>252.0727</v>
      </c>
    </row>
    <row r="59" spans="1:2" x14ac:dyDescent="0.2">
      <c r="A59" s="251">
        <v>43049</v>
      </c>
      <c r="B59" s="252">
        <v>252.07589999999999</v>
      </c>
    </row>
    <row r="60" spans="1:2" x14ac:dyDescent="0.2">
      <c r="A60" s="249">
        <v>43050</v>
      </c>
      <c r="B60" s="250">
        <v>252.07919999999999</v>
      </c>
    </row>
    <row r="61" spans="1:2" x14ac:dyDescent="0.2">
      <c r="A61" s="251">
        <v>43051</v>
      </c>
      <c r="B61" s="252">
        <v>252.08240000000001</v>
      </c>
    </row>
    <row r="62" spans="1:2" x14ac:dyDescent="0.2">
      <c r="A62" s="249">
        <v>43052</v>
      </c>
      <c r="B62" s="250">
        <v>252.0857</v>
      </c>
    </row>
    <row r="63" spans="1:2" x14ac:dyDescent="0.2">
      <c r="A63" s="251">
        <v>43053</v>
      </c>
      <c r="B63" s="252">
        <v>252.0889</v>
      </c>
    </row>
    <row r="64" spans="1:2" x14ac:dyDescent="0.2">
      <c r="A64" s="249">
        <v>43054</v>
      </c>
      <c r="B64" s="250">
        <v>252.09219999999999</v>
      </c>
    </row>
    <row r="65" spans="1:2" x14ac:dyDescent="0.2">
      <c r="A65" s="251">
        <v>43055</v>
      </c>
      <c r="B65" s="252">
        <v>252.09389999999999</v>
      </c>
    </row>
    <row r="66" spans="1:2" x14ac:dyDescent="0.2">
      <c r="A66" s="249">
        <v>43056</v>
      </c>
      <c r="B66" s="250">
        <v>252.09559999999999</v>
      </c>
    </row>
    <row r="67" spans="1:2" x14ac:dyDescent="0.2">
      <c r="A67" s="251">
        <v>43057</v>
      </c>
      <c r="B67" s="252">
        <v>252.09719999999999</v>
      </c>
    </row>
    <row r="68" spans="1:2" x14ac:dyDescent="0.2">
      <c r="A68" s="249">
        <v>43058</v>
      </c>
      <c r="B68" s="250">
        <v>252.09889999999999</v>
      </c>
    </row>
    <row r="69" spans="1:2" x14ac:dyDescent="0.2">
      <c r="A69" s="251">
        <v>43059</v>
      </c>
      <c r="B69" s="252">
        <v>252.10059999999999</v>
      </c>
    </row>
    <row r="70" spans="1:2" x14ac:dyDescent="0.2">
      <c r="A70" s="249">
        <v>43060</v>
      </c>
      <c r="B70" s="250">
        <v>252.10230000000001</v>
      </c>
    </row>
    <row r="71" spans="1:2" x14ac:dyDescent="0.2">
      <c r="A71" s="251">
        <v>43061</v>
      </c>
      <c r="B71" s="252">
        <v>252.10400000000001</v>
      </c>
    </row>
    <row r="72" spans="1:2" x14ac:dyDescent="0.2">
      <c r="A72" s="249">
        <v>43062</v>
      </c>
      <c r="B72" s="250">
        <v>252.10560000000001</v>
      </c>
    </row>
    <row r="73" spans="1:2" x14ac:dyDescent="0.2">
      <c r="A73" s="251">
        <v>43063</v>
      </c>
      <c r="B73" s="252">
        <v>252.10730000000001</v>
      </c>
    </row>
    <row r="74" spans="1:2" x14ac:dyDescent="0.2">
      <c r="A74" s="249">
        <v>43064</v>
      </c>
      <c r="B74" s="250">
        <v>252.10900000000001</v>
      </c>
    </row>
    <row r="75" spans="1:2" x14ac:dyDescent="0.2">
      <c r="A75" s="251">
        <v>43065</v>
      </c>
      <c r="B75" s="252">
        <v>252.11070000000001</v>
      </c>
    </row>
    <row r="76" spans="1:2" x14ac:dyDescent="0.2">
      <c r="A76" s="249">
        <v>43066</v>
      </c>
      <c r="B76" s="250">
        <v>252.11240000000001</v>
      </c>
    </row>
    <row r="77" spans="1:2" x14ac:dyDescent="0.2">
      <c r="A77" s="251">
        <v>43067</v>
      </c>
      <c r="B77" s="252">
        <v>252.114</v>
      </c>
    </row>
    <row r="78" spans="1:2" x14ac:dyDescent="0.2">
      <c r="A78" s="249">
        <v>43068</v>
      </c>
      <c r="B78" s="250">
        <v>252.1157</v>
      </c>
    </row>
    <row r="79" spans="1:2" x14ac:dyDescent="0.2">
      <c r="A79" s="251">
        <v>43069</v>
      </c>
      <c r="B79" s="252">
        <v>252.1174</v>
      </c>
    </row>
    <row r="80" spans="1:2" x14ac:dyDescent="0.2">
      <c r="A80" s="249">
        <v>43070</v>
      </c>
      <c r="B80" s="250">
        <v>252.1191</v>
      </c>
    </row>
    <row r="81" spans="1:2" x14ac:dyDescent="0.2">
      <c r="A81" s="251">
        <v>43071</v>
      </c>
      <c r="B81" s="252">
        <v>252.1208</v>
      </c>
    </row>
    <row r="82" spans="1:2" x14ac:dyDescent="0.2">
      <c r="A82" s="249">
        <v>43072</v>
      </c>
      <c r="B82" s="250">
        <v>252.1224</v>
      </c>
    </row>
    <row r="83" spans="1:2" x14ac:dyDescent="0.2">
      <c r="A83" s="251">
        <v>43073</v>
      </c>
      <c r="B83" s="252">
        <v>252.1241</v>
      </c>
    </row>
    <row r="84" spans="1:2" x14ac:dyDescent="0.2">
      <c r="A84" s="249">
        <v>43074</v>
      </c>
      <c r="B84" s="250">
        <v>252.1258</v>
      </c>
    </row>
    <row r="85" spans="1:2" x14ac:dyDescent="0.2">
      <c r="A85" s="251">
        <v>43075</v>
      </c>
      <c r="B85" s="252">
        <v>252.1275</v>
      </c>
    </row>
    <row r="86" spans="1:2" x14ac:dyDescent="0.2">
      <c r="A86" s="249">
        <v>43076</v>
      </c>
      <c r="B86" s="250">
        <v>252.1292</v>
      </c>
    </row>
    <row r="87" spans="1:2" x14ac:dyDescent="0.2">
      <c r="A87" s="251">
        <v>43077</v>
      </c>
      <c r="B87" s="252">
        <v>252.1309</v>
      </c>
    </row>
    <row r="88" spans="1:2" x14ac:dyDescent="0.2">
      <c r="A88" s="249">
        <v>43078</v>
      </c>
      <c r="B88" s="250">
        <v>252.13249999999999</v>
      </c>
    </row>
    <row r="89" spans="1:2" x14ac:dyDescent="0.2">
      <c r="A89" s="251">
        <v>43079</v>
      </c>
      <c r="B89" s="252">
        <v>252.13419999999999</v>
      </c>
    </row>
    <row r="90" spans="1:2" x14ac:dyDescent="0.2">
      <c r="A90" s="249">
        <v>43080</v>
      </c>
      <c r="B90" s="250">
        <v>252.13589999999999</v>
      </c>
    </row>
    <row r="91" spans="1:2" x14ac:dyDescent="0.2">
      <c r="A91" s="251">
        <v>43081</v>
      </c>
      <c r="B91" s="252">
        <v>252.13759999999999</v>
      </c>
    </row>
    <row r="92" spans="1:2" x14ac:dyDescent="0.2">
      <c r="A92" s="249">
        <v>43082</v>
      </c>
      <c r="B92" s="250">
        <v>252.13929999999999</v>
      </c>
    </row>
    <row r="93" spans="1:2" x14ac:dyDescent="0.2">
      <c r="A93" s="251">
        <v>43083</v>
      </c>
      <c r="B93" s="252">
        <v>252.14089999999999</v>
      </c>
    </row>
    <row r="94" spans="1:2" x14ac:dyDescent="0.2">
      <c r="A94" s="249">
        <v>43084</v>
      </c>
      <c r="B94" s="250">
        <v>252.14259999999999</v>
      </c>
    </row>
    <row r="95" spans="1:2" x14ac:dyDescent="0.2">
      <c r="A95" s="251">
        <v>43085</v>
      </c>
      <c r="B95" s="252">
        <v>252.15719999999999</v>
      </c>
    </row>
    <row r="96" spans="1:2" x14ac:dyDescent="0.2">
      <c r="A96" s="249">
        <v>43086</v>
      </c>
      <c r="B96" s="250">
        <v>252.17189999999999</v>
      </c>
    </row>
    <row r="97" spans="1:2" x14ac:dyDescent="0.2">
      <c r="A97" s="251">
        <v>43087</v>
      </c>
      <c r="B97" s="252">
        <v>252.1865</v>
      </c>
    </row>
    <row r="98" spans="1:2" x14ac:dyDescent="0.2">
      <c r="A98" s="249">
        <v>43088</v>
      </c>
      <c r="B98" s="250">
        <v>252.2011</v>
      </c>
    </row>
    <row r="99" spans="1:2" x14ac:dyDescent="0.2">
      <c r="A99" s="251">
        <v>43089</v>
      </c>
      <c r="B99" s="252">
        <v>252.2157</v>
      </c>
    </row>
    <row r="100" spans="1:2" x14ac:dyDescent="0.2">
      <c r="A100" s="249">
        <v>43090</v>
      </c>
      <c r="B100" s="250">
        <v>252.2304</v>
      </c>
    </row>
    <row r="101" spans="1:2" x14ac:dyDescent="0.2">
      <c r="A101" s="251">
        <v>43091</v>
      </c>
      <c r="B101" s="252">
        <v>252.245</v>
      </c>
    </row>
    <row r="102" spans="1:2" x14ac:dyDescent="0.2">
      <c r="A102" s="249">
        <v>43092</v>
      </c>
      <c r="B102" s="250">
        <v>252.25960000000001</v>
      </c>
    </row>
    <row r="103" spans="1:2" x14ac:dyDescent="0.2">
      <c r="A103" s="251">
        <v>43093</v>
      </c>
      <c r="B103" s="252">
        <v>252.27430000000001</v>
      </c>
    </row>
    <row r="104" spans="1:2" x14ac:dyDescent="0.2">
      <c r="A104" s="249">
        <v>43094</v>
      </c>
      <c r="B104" s="250">
        <v>252.28890000000001</v>
      </c>
    </row>
    <row r="105" spans="1:2" x14ac:dyDescent="0.2">
      <c r="A105" s="251">
        <v>43095</v>
      </c>
      <c r="B105" s="252">
        <v>252.30359999999999</v>
      </c>
    </row>
    <row r="106" spans="1:2" x14ac:dyDescent="0.2">
      <c r="A106" s="249">
        <v>43096</v>
      </c>
      <c r="B106" s="250">
        <v>252.31819999999999</v>
      </c>
    </row>
    <row r="107" spans="1:2" x14ac:dyDescent="0.2">
      <c r="A107" s="251">
        <v>43097</v>
      </c>
      <c r="B107" s="252">
        <v>252.33279999999999</v>
      </c>
    </row>
    <row r="108" spans="1:2" x14ac:dyDescent="0.2">
      <c r="A108" s="249">
        <v>43098</v>
      </c>
      <c r="B108" s="250">
        <v>252.3475</v>
      </c>
    </row>
    <row r="109" spans="1:2" x14ac:dyDescent="0.2">
      <c r="A109" s="251">
        <v>43099</v>
      </c>
      <c r="B109" s="252">
        <v>252.3621</v>
      </c>
    </row>
    <row r="110" spans="1:2" x14ac:dyDescent="0.2">
      <c r="A110" s="249">
        <v>43100</v>
      </c>
      <c r="B110" s="250">
        <v>252.3767</v>
      </c>
    </row>
    <row r="111" spans="1:2" x14ac:dyDescent="0.2">
      <c r="A111" s="251">
        <v>43101</v>
      </c>
      <c r="B111" s="252">
        <v>252.3914</v>
      </c>
    </row>
    <row r="112" spans="1:2" x14ac:dyDescent="0.2">
      <c r="A112" s="249">
        <v>43102</v>
      </c>
      <c r="B112" s="250">
        <v>252.40600000000001</v>
      </c>
    </row>
    <row r="113" spans="1:2" x14ac:dyDescent="0.2">
      <c r="A113" s="251">
        <v>43103</v>
      </c>
      <c r="B113" s="252">
        <v>252.42070000000001</v>
      </c>
    </row>
    <row r="114" spans="1:2" x14ac:dyDescent="0.2">
      <c r="A114" s="249">
        <v>43104</v>
      </c>
      <c r="B114" s="250">
        <v>252.43530000000001</v>
      </c>
    </row>
    <row r="115" spans="1:2" x14ac:dyDescent="0.2">
      <c r="A115" s="251">
        <v>43105</v>
      </c>
      <c r="B115" s="252">
        <v>252.45</v>
      </c>
    </row>
    <row r="116" spans="1:2" x14ac:dyDescent="0.2">
      <c r="A116" s="249">
        <v>43106</v>
      </c>
      <c r="B116" s="250">
        <v>252.46459999999999</v>
      </c>
    </row>
    <row r="117" spans="1:2" x14ac:dyDescent="0.2">
      <c r="A117" s="251">
        <v>43107</v>
      </c>
      <c r="B117" s="252">
        <v>252.47929999999999</v>
      </c>
    </row>
    <row r="118" spans="1:2" x14ac:dyDescent="0.2">
      <c r="A118" s="249">
        <v>43108</v>
      </c>
      <c r="B118" s="250">
        <v>252.4939</v>
      </c>
    </row>
    <row r="119" spans="1:2" x14ac:dyDescent="0.2">
      <c r="A119" s="251">
        <v>43109</v>
      </c>
      <c r="B119" s="252">
        <v>252.5085</v>
      </c>
    </row>
    <row r="120" spans="1:2" x14ac:dyDescent="0.2">
      <c r="A120" s="249">
        <v>43110</v>
      </c>
      <c r="B120" s="250">
        <v>252.5232</v>
      </c>
    </row>
    <row r="121" spans="1:2" x14ac:dyDescent="0.2">
      <c r="A121" s="251">
        <v>43111</v>
      </c>
      <c r="B121" s="252">
        <v>252.5378</v>
      </c>
    </row>
    <row r="122" spans="1:2" x14ac:dyDescent="0.2">
      <c r="A122" s="249">
        <v>43112</v>
      </c>
      <c r="B122" s="250">
        <v>252.55250000000001</v>
      </c>
    </row>
    <row r="123" spans="1:2" x14ac:dyDescent="0.2">
      <c r="A123" s="251">
        <v>43113</v>
      </c>
      <c r="B123" s="252">
        <v>252.56720000000001</v>
      </c>
    </row>
    <row r="124" spans="1:2" x14ac:dyDescent="0.2">
      <c r="A124" s="249">
        <v>43114</v>
      </c>
      <c r="B124" s="250">
        <v>252.58179999999999</v>
      </c>
    </row>
    <row r="125" spans="1:2" x14ac:dyDescent="0.2">
      <c r="A125" s="251">
        <v>43115</v>
      </c>
      <c r="B125" s="252">
        <v>252.59649999999999</v>
      </c>
    </row>
    <row r="126" spans="1:2" x14ac:dyDescent="0.2">
      <c r="A126" s="249">
        <v>43116</v>
      </c>
      <c r="B126" s="250">
        <v>252.62739999999999</v>
      </c>
    </row>
    <row r="127" spans="1:2" x14ac:dyDescent="0.2">
      <c r="A127" s="251">
        <v>43117</v>
      </c>
      <c r="B127" s="252">
        <v>252.6583</v>
      </c>
    </row>
    <row r="128" spans="1:2" x14ac:dyDescent="0.2">
      <c r="A128" s="249">
        <v>43118</v>
      </c>
      <c r="B128" s="250">
        <v>252.6892</v>
      </c>
    </row>
    <row r="129" spans="1:2" x14ac:dyDescent="0.2">
      <c r="A129" s="251">
        <v>43119</v>
      </c>
      <c r="B129" s="252">
        <v>252.7201</v>
      </c>
    </row>
    <row r="130" spans="1:2" x14ac:dyDescent="0.2">
      <c r="A130" s="249">
        <v>43120</v>
      </c>
      <c r="B130" s="250">
        <v>252.75110000000001</v>
      </c>
    </row>
    <row r="131" spans="1:2" x14ac:dyDescent="0.2">
      <c r="A131" s="251">
        <v>43121</v>
      </c>
      <c r="B131" s="252">
        <v>252.78200000000001</v>
      </c>
    </row>
    <row r="132" spans="1:2" x14ac:dyDescent="0.2">
      <c r="A132" s="249">
        <v>43122</v>
      </c>
      <c r="B132" s="250">
        <v>252.81290000000001</v>
      </c>
    </row>
    <row r="133" spans="1:2" x14ac:dyDescent="0.2">
      <c r="A133" s="251">
        <v>43123</v>
      </c>
      <c r="B133" s="252">
        <v>252.84389999999999</v>
      </c>
    </row>
    <row r="134" spans="1:2" x14ac:dyDescent="0.2">
      <c r="A134" s="249">
        <v>43124</v>
      </c>
      <c r="B134" s="250">
        <v>252.87479999999999</v>
      </c>
    </row>
    <row r="135" spans="1:2" x14ac:dyDescent="0.2">
      <c r="A135" s="251">
        <v>43125</v>
      </c>
      <c r="B135" s="252">
        <v>252.9057</v>
      </c>
    </row>
    <row r="136" spans="1:2" x14ac:dyDescent="0.2">
      <c r="A136" s="249">
        <v>43126</v>
      </c>
      <c r="B136" s="250">
        <v>252.9367</v>
      </c>
    </row>
    <row r="137" spans="1:2" x14ac:dyDescent="0.2">
      <c r="A137" s="251">
        <v>43127</v>
      </c>
      <c r="B137" s="252">
        <v>252.9676</v>
      </c>
    </row>
    <row r="138" spans="1:2" x14ac:dyDescent="0.2">
      <c r="A138" s="249">
        <v>43128</v>
      </c>
      <c r="B138" s="250">
        <v>252.99860000000001</v>
      </c>
    </row>
    <row r="139" spans="1:2" x14ac:dyDescent="0.2">
      <c r="A139" s="251">
        <v>43129</v>
      </c>
      <c r="B139" s="252">
        <v>253.02950000000001</v>
      </c>
    </row>
    <row r="140" spans="1:2" x14ac:dyDescent="0.2">
      <c r="A140" s="249">
        <v>43130</v>
      </c>
      <c r="B140" s="250">
        <v>253.06049999999999</v>
      </c>
    </row>
    <row r="141" spans="1:2" x14ac:dyDescent="0.2">
      <c r="A141" s="251">
        <v>43131</v>
      </c>
      <c r="B141" s="252">
        <v>253.0915</v>
      </c>
    </row>
    <row r="142" spans="1:2" x14ac:dyDescent="0.2">
      <c r="A142" s="249">
        <v>43132</v>
      </c>
      <c r="B142" s="250">
        <v>253.1224</v>
      </c>
    </row>
    <row r="143" spans="1:2" x14ac:dyDescent="0.2">
      <c r="A143" s="251">
        <v>43133</v>
      </c>
      <c r="B143" s="252">
        <v>253.1534</v>
      </c>
    </row>
    <row r="144" spans="1:2" x14ac:dyDescent="0.2">
      <c r="A144" s="249">
        <v>43134</v>
      </c>
      <c r="B144" s="250">
        <v>253.18440000000001</v>
      </c>
    </row>
    <row r="145" spans="1:2" x14ac:dyDescent="0.2">
      <c r="A145" s="251">
        <v>43135</v>
      </c>
      <c r="B145" s="252">
        <v>253.21539999999999</v>
      </c>
    </row>
    <row r="146" spans="1:2" x14ac:dyDescent="0.2">
      <c r="A146" s="249">
        <v>43136</v>
      </c>
      <c r="B146" s="250">
        <v>253.24629999999999</v>
      </c>
    </row>
    <row r="147" spans="1:2" x14ac:dyDescent="0.2">
      <c r="A147" s="251">
        <v>43137</v>
      </c>
      <c r="B147" s="252">
        <v>253.2773</v>
      </c>
    </row>
    <row r="148" spans="1:2" x14ac:dyDescent="0.2">
      <c r="A148" s="249">
        <v>43138</v>
      </c>
      <c r="B148" s="250">
        <v>253.3083</v>
      </c>
    </row>
    <row r="149" spans="1:2" x14ac:dyDescent="0.2">
      <c r="A149" s="251">
        <v>43139</v>
      </c>
      <c r="B149" s="252">
        <v>253.33930000000001</v>
      </c>
    </row>
    <row r="150" spans="1:2" x14ac:dyDescent="0.2">
      <c r="A150" s="249">
        <v>43140</v>
      </c>
      <c r="B150" s="250">
        <v>253.37029999999999</v>
      </c>
    </row>
    <row r="151" spans="1:2" x14ac:dyDescent="0.2">
      <c r="A151" s="251">
        <v>43141</v>
      </c>
      <c r="B151" s="252">
        <v>253.40129999999999</v>
      </c>
    </row>
    <row r="152" spans="1:2" x14ac:dyDescent="0.2">
      <c r="A152" s="249">
        <v>43142</v>
      </c>
      <c r="B152" s="250">
        <v>253.4323</v>
      </c>
    </row>
    <row r="153" spans="1:2" x14ac:dyDescent="0.2">
      <c r="A153" s="251">
        <v>43143</v>
      </c>
      <c r="B153" s="252">
        <v>253.4633</v>
      </c>
    </row>
    <row r="154" spans="1:2" x14ac:dyDescent="0.2">
      <c r="A154" s="249">
        <v>43144</v>
      </c>
      <c r="B154" s="250">
        <v>253.49430000000001</v>
      </c>
    </row>
    <row r="155" spans="1:2" x14ac:dyDescent="0.2">
      <c r="A155" s="251">
        <v>43145</v>
      </c>
      <c r="B155" s="252">
        <v>253.52529999999999</v>
      </c>
    </row>
    <row r="156" spans="1:2" x14ac:dyDescent="0.2">
      <c r="A156" s="249">
        <v>43146</v>
      </c>
      <c r="B156" s="250">
        <v>253.5564</v>
      </c>
    </row>
    <row r="157" spans="1:2" x14ac:dyDescent="0.2">
      <c r="A157" s="251">
        <v>43147</v>
      </c>
      <c r="B157" s="252">
        <v>253.61330000000001</v>
      </c>
    </row>
    <row r="158" spans="1:2" x14ac:dyDescent="0.2">
      <c r="A158" s="249">
        <v>43148</v>
      </c>
      <c r="B158" s="250">
        <v>253.67019999999999</v>
      </c>
    </row>
    <row r="159" spans="1:2" x14ac:dyDescent="0.2">
      <c r="A159" s="251">
        <v>43149</v>
      </c>
      <c r="B159" s="252">
        <v>253.72710000000001</v>
      </c>
    </row>
    <row r="160" spans="1:2" x14ac:dyDescent="0.2">
      <c r="A160" s="249">
        <v>43150</v>
      </c>
      <c r="B160" s="250">
        <v>253.78399999999999</v>
      </c>
    </row>
    <row r="161" spans="1:2" x14ac:dyDescent="0.2">
      <c r="A161" s="251">
        <v>43151</v>
      </c>
      <c r="B161" s="252">
        <v>253.8409</v>
      </c>
    </row>
    <row r="162" spans="1:2" x14ac:dyDescent="0.2">
      <c r="A162" s="249">
        <v>43152</v>
      </c>
      <c r="B162" s="250">
        <v>253.89789999999999</v>
      </c>
    </row>
    <row r="163" spans="1:2" x14ac:dyDescent="0.2">
      <c r="A163" s="251">
        <v>43153</v>
      </c>
      <c r="B163" s="252">
        <v>253.95480000000001</v>
      </c>
    </row>
    <row r="164" spans="1:2" x14ac:dyDescent="0.2">
      <c r="A164" s="249">
        <v>43154</v>
      </c>
      <c r="B164" s="250">
        <v>254.01179999999999</v>
      </c>
    </row>
    <row r="165" spans="1:2" x14ac:dyDescent="0.2">
      <c r="A165" s="251">
        <v>43155</v>
      </c>
      <c r="B165" s="252">
        <v>254.06880000000001</v>
      </c>
    </row>
    <row r="166" spans="1:2" x14ac:dyDescent="0.2">
      <c r="A166" s="249">
        <v>43156</v>
      </c>
      <c r="B166" s="250">
        <v>254.1258</v>
      </c>
    </row>
    <row r="167" spans="1:2" x14ac:dyDescent="0.2">
      <c r="A167" s="251">
        <v>43157</v>
      </c>
      <c r="B167" s="252">
        <v>254.18279999999999</v>
      </c>
    </row>
    <row r="168" spans="1:2" x14ac:dyDescent="0.2">
      <c r="A168" s="249">
        <v>43158</v>
      </c>
      <c r="B168" s="250">
        <v>254.2398</v>
      </c>
    </row>
    <row r="169" spans="1:2" x14ac:dyDescent="0.2">
      <c r="A169" s="251">
        <v>43159</v>
      </c>
      <c r="B169" s="252">
        <v>254.29679999999999</v>
      </c>
    </row>
    <row r="170" spans="1:2" x14ac:dyDescent="0.2">
      <c r="A170" s="249">
        <v>43160</v>
      </c>
      <c r="B170" s="250">
        <v>254.35380000000001</v>
      </c>
    </row>
    <row r="171" spans="1:2" x14ac:dyDescent="0.2">
      <c r="A171" s="251">
        <v>43161</v>
      </c>
      <c r="B171" s="252">
        <v>254.4109</v>
      </c>
    </row>
    <row r="172" spans="1:2" x14ac:dyDescent="0.2">
      <c r="A172" s="249">
        <v>43162</v>
      </c>
      <c r="B172" s="250">
        <v>254.46799999999999</v>
      </c>
    </row>
    <row r="173" spans="1:2" x14ac:dyDescent="0.2">
      <c r="A173" s="251">
        <v>43163</v>
      </c>
      <c r="B173" s="252">
        <v>254.52510000000001</v>
      </c>
    </row>
    <row r="174" spans="1:2" x14ac:dyDescent="0.2">
      <c r="A174" s="249">
        <v>43164</v>
      </c>
      <c r="B174" s="250">
        <v>254.5822</v>
      </c>
    </row>
    <row r="175" spans="1:2" x14ac:dyDescent="0.2">
      <c r="A175" s="251">
        <v>43165</v>
      </c>
      <c r="B175" s="252">
        <v>254.63929999999999</v>
      </c>
    </row>
    <row r="176" spans="1:2" x14ac:dyDescent="0.2">
      <c r="A176" s="249">
        <v>43166</v>
      </c>
      <c r="B176" s="250">
        <v>254.69640000000001</v>
      </c>
    </row>
    <row r="177" spans="1:2" x14ac:dyDescent="0.2">
      <c r="A177" s="251">
        <v>43167</v>
      </c>
      <c r="B177" s="252">
        <v>254.7535</v>
      </c>
    </row>
    <row r="178" spans="1:2" x14ac:dyDescent="0.2">
      <c r="A178" s="249">
        <v>43168</v>
      </c>
      <c r="B178" s="250">
        <v>254.8107</v>
      </c>
    </row>
    <row r="179" spans="1:2" x14ac:dyDescent="0.2">
      <c r="A179" s="251">
        <v>43169</v>
      </c>
      <c r="B179" s="252">
        <v>254.86779999999999</v>
      </c>
    </row>
    <row r="180" spans="1:2" x14ac:dyDescent="0.2">
      <c r="A180" s="249">
        <v>43170</v>
      </c>
      <c r="B180" s="250">
        <v>254.92500000000001</v>
      </c>
    </row>
    <row r="181" spans="1:2" x14ac:dyDescent="0.2">
      <c r="A181" s="251">
        <v>43171</v>
      </c>
      <c r="B181" s="252">
        <v>254.98220000000001</v>
      </c>
    </row>
    <row r="182" spans="1:2" x14ac:dyDescent="0.2">
      <c r="A182" s="249">
        <v>43172</v>
      </c>
      <c r="B182" s="250">
        <v>255.0394</v>
      </c>
    </row>
    <row r="183" spans="1:2" x14ac:dyDescent="0.2">
      <c r="A183" s="251">
        <v>43173</v>
      </c>
      <c r="B183" s="252">
        <v>255.0966</v>
      </c>
    </row>
    <row r="184" spans="1:2" x14ac:dyDescent="0.2">
      <c r="A184" s="249">
        <v>43174</v>
      </c>
      <c r="B184" s="250">
        <v>255.15379999999999</v>
      </c>
    </row>
    <row r="185" spans="1:2" x14ac:dyDescent="0.2">
      <c r="A185" s="251">
        <v>43175</v>
      </c>
      <c r="B185" s="252">
        <v>255.21199999999999</v>
      </c>
    </row>
    <row r="186" spans="1:2" x14ac:dyDescent="0.2">
      <c r="A186" s="249">
        <v>43176</v>
      </c>
      <c r="B186" s="250">
        <v>255.27029999999999</v>
      </c>
    </row>
    <row r="187" spans="1:2" x14ac:dyDescent="0.2">
      <c r="A187" s="251">
        <v>43177</v>
      </c>
      <c r="B187" s="252">
        <v>255.32859999999999</v>
      </c>
    </row>
    <row r="188" spans="1:2" x14ac:dyDescent="0.2">
      <c r="A188" s="249">
        <v>43178</v>
      </c>
      <c r="B188" s="250">
        <v>255.38679999999999</v>
      </c>
    </row>
    <row r="189" spans="1:2" x14ac:dyDescent="0.2">
      <c r="A189" s="251">
        <v>43179</v>
      </c>
      <c r="B189" s="252">
        <v>255.4451</v>
      </c>
    </row>
    <row r="190" spans="1:2" x14ac:dyDescent="0.2">
      <c r="A190" s="249">
        <v>43180</v>
      </c>
      <c r="B190" s="250">
        <v>255.5034</v>
      </c>
    </row>
    <row r="191" spans="1:2" x14ac:dyDescent="0.2">
      <c r="A191" s="251">
        <v>43181</v>
      </c>
      <c r="B191" s="252">
        <v>255.5617</v>
      </c>
    </row>
    <row r="192" spans="1:2" x14ac:dyDescent="0.2">
      <c r="A192" s="249">
        <v>43182</v>
      </c>
      <c r="B192" s="250">
        <v>255.62010000000001</v>
      </c>
    </row>
    <row r="193" spans="1:2" x14ac:dyDescent="0.2">
      <c r="A193" s="251">
        <v>43183</v>
      </c>
      <c r="B193" s="252">
        <v>255.67840000000001</v>
      </c>
    </row>
    <row r="194" spans="1:2" x14ac:dyDescent="0.2">
      <c r="A194" s="249">
        <v>43184</v>
      </c>
      <c r="B194" s="250">
        <v>255.73679999999999</v>
      </c>
    </row>
    <row r="195" spans="1:2" x14ac:dyDescent="0.2">
      <c r="A195" s="251">
        <v>43185</v>
      </c>
      <c r="B195" s="252">
        <v>255.79519999999999</v>
      </c>
    </row>
    <row r="196" spans="1:2" x14ac:dyDescent="0.2">
      <c r="A196" s="249">
        <v>43186</v>
      </c>
      <c r="B196" s="250">
        <v>255.8535</v>
      </c>
    </row>
    <row r="197" spans="1:2" x14ac:dyDescent="0.2">
      <c r="A197" s="251">
        <v>43187</v>
      </c>
      <c r="B197" s="252">
        <v>255.9119</v>
      </c>
    </row>
    <row r="198" spans="1:2" x14ac:dyDescent="0.2">
      <c r="A198" s="249">
        <v>43188</v>
      </c>
      <c r="B198" s="250">
        <v>255.97040000000001</v>
      </c>
    </row>
    <row r="199" spans="1:2" x14ac:dyDescent="0.2">
      <c r="A199" s="251">
        <v>43189</v>
      </c>
      <c r="B199" s="252">
        <v>256.02879999999999</v>
      </c>
    </row>
    <row r="200" spans="1:2" x14ac:dyDescent="0.2">
      <c r="A200" s="249">
        <v>43190</v>
      </c>
      <c r="B200" s="250">
        <v>256.0872</v>
      </c>
    </row>
    <row r="201" spans="1:2" x14ac:dyDescent="0.2">
      <c r="A201" s="251">
        <v>43191</v>
      </c>
      <c r="B201" s="252">
        <v>256.14569999999998</v>
      </c>
    </row>
    <row r="202" spans="1:2" x14ac:dyDescent="0.2">
      <c r="A202" s="249">
        <v>43192</v>
      </c>
      <c r="B202" s="250">
        <v>256.20409999999998</v>
      </c>
    </row>
    <row r="203" spans="1:2" x14ac:dyDescent="0.2">
      <c r="A203" s="251">
        <v>43193</v>
      </c>
      <c r="B203" s="252">
        <v>256.26260000000002</v>
      </c>
    </row>
    <row r="204" spans="1:2" x14ac:dyDescent="0.2">
      <c r="A204" s="249">
        <v>43194</v>
      </c>
      <c r="B204" s="250">
        <v>256.3211</v>
      </c>
    </row>
    <row r="205" spans="1:2" x14ac:dyDescent="0.2">
      <c r="A205" s="251">
        <v>43195</v>
      </c>
      <c r="B205" s="252">
        <v>256.37959999999998</v>
      </c>
    </row>
    <row r="206" spans="1:2" x14ac:dyDescent="0.2">
      <c r="A206" s="249">
        <v>43196</v>
      </c>
      <c r="B206" s="250">
        <v>256.43810000000002</v>
      </c>
    </row>
    <row r="207" spans="1:2" x14ac:dyDescent="0.2">
      <c r="A207" s="251">
        <v>43197</v>
      </c>
      <c r="B207" s="252">
        <v>256.49669999999998</v>
      </c>
    </row>
    <row r="208" spans="1:2" x14ac:dyDescent="0.2">
      <c r="A208" s="249">
        <v>43198</v>
      </c>
      <c r="B208" s="250">
        <v>256.55520000000001</v>
      </c>
    </row>
    <row r="209" spans="1:2" x14ac:dyDescent="0.2">
      <c r="A209" s="251">
        <v>43199</v>
      </c>
      <c r="B209" s="252">
        <v>256.61380000000003</v>
      </c>
    </row>
    <row r="210" spans="1:2" x14ac:dyDescent="0.2">
      <c r="A210" s="249">
        <v>43200</v>
      </c>
      <c r="B210" s="250">
        <v>256.67230000000001</v>
      </c>
    </row>
    <row r="211" spans="1:2" x14ac:dyDescent="0.2">
      <c r="A211" s="251">
        <v>43201</v>
      </c>
      <c r="B211" s="252">
        <v>256.73090000000002</v>
      </c>
    </row>
    <row r="212" spans="1:2" x14ac:dyDescent="0.2">
      <c r="A212" s="249">
        <v>43202</v>
      </c>
      <c r="B212" s="250">
        <v>256.78949999999998</v>
      </c>
    </row>
    <row r="213" spans="1:2" x14ac:dyDescent="0.2">
      <c r="A213" s="251">
        <v>43203</v>
      </c>
      <c r="B213" s="252">
        <v>256.84809999999999</v>
      </c>
    </row>
    <row r="214" spans="1:2" x14ac:dyDescent="0.2">
      <c r="A214" s="249">
        <v>43204</v>
      </c>
      <c r="B214" s="250">
        <v>256.90679999999998</v>
      </c>
    </row>
    <row r="215" spans="1:2" x14ac:dyDescent="0.2">
      <c r="A215" s="251">
        <v>43205</v>
      </c>
      <c r="B215" s="252">
        <v>256.96539999999999</v>
      </c>
    </row>
    <row r="216" spans="1:2" x14ac:dyDescent="0.2">
      <c r="A216" s="249">
        <v>43206</v>
      </c>
      <c r="B216" s="250">
        <v>256.98590000000002</v>
      </c>
    </row>
    <row r="217" spans="1:2" x14ac:dyDescent="0.2">
      <c r="A217" s="251">
        <v>43207</v>
      </c>
      <c r="B217" s="252">
        <v>257.00650000000002</v>
      </c>
    </row>
    <row r="218" spans="1:2" x14ac:dyDescent="0.2">
      <c r="A218" s="249">
        <v>43208</v>
      </c>
      <c r="B218" s="250">
        <v>257.02699999999999</v>
      </c>
    </row>
    <row r="219" spans="1:2" x14ac:dyDescent="0.2">
      <c r="A219" s="251">
        <v>43209</v>
      </c>
      <c r="B219" s="252">
        <v>257.04750000000001</v>
      </c>
    </row>
    <row r="220" spans="1:2" x14ac:dyDescent="0.2">
      <c r="A220" s="249">
        <v>43210</v>
      </c>
      <c r="B220" s="250">
        <v>257.06810000000002</v>
      </c>
    </row>
    <row r="221" spans="1:2" x14ac:dyDescent="0.2">
      <c r="A221" s="251">
        <v>43211</v>
      </c>
      <c r="B221" s="252">
        <v>257.08859999999999</v>
      </c>
    </row>
    <row r="222" spans="1:2" x14ac:dyDescent="0.2">
      <c r="A222" s="249">
        <v>43212</v>
      </c>
      <c r="B222" s="250">
        <v>257.10919999999999</v>
      </c>
    </row>
    <row r="223" spans="1:2" x14ac:dyDescent="0.2">
      <c r="A223" s="251">
        <v>43213</v>
      </c>
      <c r="B223" s="252">
        <v>257.12970000000001</v>
      </c>
    </row>
    <row r="224" spans="1:2" x14ac:dyDescent="0.2">
      <c r="A224" s="249">
        <v>43214</v>
      </c>
      <c r="B224" s="250">
        <v>257.15030000000002</v>
      </c>
    </row>
    <row r="225" spans="1:2" x14ac:dyDescent="0.2">
      <c r="A225" s="251">
        <v>43215</v>
      </c>
      <c r="B225" s="252">
        <v>257.17079999999999</v>
      </c>
    </row>
    <row r="226" spans="1:2" x14ac:dyDescent="0.2">
      <c r="A226" s="249">
        <v>43216</v>
      </c>
      <c r="B226" s="250">
        <v>257.19139999999999</v>
      </c>
    </row>
    <row r="227" spans="1:2" x14ac:dyDescent="0.2">
      <c r="A227" s="251">
        <v>43217</v>
      </c>
      <c r="B227" s="252">
        <v>257.21190000000001</v>
      </c>
    </row>
    <row r="228" spans="1:2" x14ac:dyDescent="0.2">
      <c r="A228" s="249">
        <v>43218</v>
      </c>
      <c r="B228" s="250">
        <v>257.23250000000002</v>
      </c>
    </row>
    <row r="229" spans="1:2" x14ac:dyDescent="0.2">
      <c r="A229" s="251">
        <v>43219</v>
      </c>
      <c r="B229" s="252">
        <v>257.25299999999999</v>
      </c>
    </row>
    <row r="230" spans="1:2" x14ac:dyDescent="0.2">
      <c r="A230" s="249">
        <v>43220</v>
      </c>
      <c r="B230" s="250">
        <v>257.27359999999999</v>
      </c>
    </row>
    <row r="231" spans="1:2" x14ac:dyDescent="0.2">
      <c r="A231" s="251">
        <v>43221</v>
      </c>
      <c r="B231" s="252">
        <v>257.29410000000001</v>
      </c>
    </row>
    <row r="232" spans="1:2" x14ac:dyDescent="0.2">
      <c r="A232" s="249">
        <v>43222</v>
      </c>
      <c r="B232" s="250">
        <v>257.31470000000002</v>
      </c>
    </row>
    <row r="233" spans="1:2" x14ac:dyDescent="0.2">
      <c r="A233" s="251">
        <v>43223</v>
      </c>
      <c r="B233" s="252">
        <v>257.33530000000002</v>
      </c>
    </row>
    <row r="234" spans="1:2" x14ac:dyDescent="0.2">
      <c r="A234" s="249">
        <v>43224</v>
      </c>
      <c r="B234" s="250">
        <v>257.35579999999999</v>
      </c>
    </row>
    <row r="235" spans="1:2" x14ac:dyDescent="0.2">
      <c r="A235" s="251">
        <v>43225</v>
      </c>
      <c r="B235" s="252">
        <v>257.37639999999999</v>
      </c>
    </row>
    <row r="236" spans="1:2" x14ac:dyDescent="0.2">
      <c r="A236" s="249">
        <v>43226</v>
      </c>
      <c r="B236" s="250">
        <v>257.39690000000002</v>
      </c>
    </row>
    <row r="237" spans="1:2" x14ac:dyDescent="0.2">
      <c r="A237" s="251">
        <v>43227</v>
      </c>
      <c r="B237" s="252">
        <v>257.41750000000002</v>
      </c>
    </row>
    <row r="238" spans="1:2" x14ac:dyDescent="0.2">
      <c r="A238" s="249">
        <v>43228</v>
      </c>
      <c r="B238" s="250">
        <v>257.43810000000002</v>
      </c>
    </row>
    <row r="239" spans="1:2" x14ac:dyDescent="0.2">
      <c r="A239" s="251">
        <v>43229</v>
      </c>
      <c r="B239" s="252">
        <v>257.45870000000002</v>
      </c>
    </row>
    <row r="240" spans="1:2" x14ac:dyDescent="0.2">
      <c r="A240" s="249">
        <v>43230</v>
      </c>
      <c r="B240" s="250">
        <v>257.47919999999999</v>
      </c>
    </row>
    <row r="241" spans="1:2" x14ac:dyDescent="0.2">
      <c r="A241" s="251">
        <v>43231</v>
      </c>
      <c r="B241" s="252">
        <v>257.49979999999999</v>
      </c>
    </row>
    <row r="242" spans="1:2" x14ac:dyDescent="0.2">
      <c r="A242" s="249">
        <v>43232</v>
      </c>
      <c r="B242" s="250">
        <v>257.5204</v>
      </c>
    </row>
    <row r="243" spans="1:2" x14ac:dyDescent="0.2">
      <c r="A243" s="251">
        <v>43233</v>
      </c>
      <c r="B243" s="252">
        <v>257.541</v>
      </c>
    </row>
    <row r="244" spans="1:2" x14ac:dyDescent="0.2">
      <c r="A244" s="249">
        <v>43234</v>
      </c>
      <c r="B244" s="250">
        <v>257.56150000000002</v>
      </c>
    </row>
    <row r="245" spans="1:2" x14ac:dyDescent="0.2">
      <c r="A245" s="251">
        <v>43235</v>
      </c>
      <c r="B245" s="252">
        <v>257.58210000000003</v>
      </c>
    </row>
    <row r="246" spans="1:2" x14ac:dyDescent="0.2">
      <c r="A246" s="253">
        <v>43236</v>
      </c>
      <c r="B246" s="254">
        <v>257.62020000000001</v>
      </c>
    </row>
    <row r="247" spans="1:2" x14ac:dyDescent="0.2">
      <c r="A247" s="253">
        <v>43237</v>
      </c>
      <c r="B247" s="254">
        <v>257.65839999999997</v>
      </c>
    </row>
    <row r="248" spans="1:2" x14ac:dyDescent="0.2">
      <c r="A248" s="253">
        <v>43238</v>
      </c>
      <c r="B248" s="254">
        <v>257.69650000000001</v>
      </c>
    </row>
    <row r="249" spans="1:2" x14ac:dyDescent="0.2">
      <c r="A249" s="253">
        <v>43239</v>
      </c>
      <c r="B249" s="254">
        <v>257.73469999999998</v>
      </c>
    </row>
    <row r="250" spans="1:2" x14ac:dyDescent="0.2">
      <c r="A250" s="253">
        <v>43240</v>
      </c>
      <c r="B250" s="254">
        <v>257.77280000000002</v>
      </c>
    </row>
    <row r="251" spans="1:2" x14ac:dyDescent="0.2">
      <c r="A251" s="253">
        <v>43241</v>
      </c>
      <c r="B251" s="254">
        <v>257.81099999999998</v>
      </c>
    </row>
    <row r="252" spans="1:2" x14ac:dyDescent="0.2">
      <c r="A252" s="253">
        <v>43242</v>
      </c>
      <c r="B252" s="254">
        <v>257.8492</v>
      </c>
    </row>
    <row r="253" spans="1:2" x14ac:dyDescent="0.2">
      <c r="A253" s="253">
        <v>43243</v>
      </c>
      <c r="B253" s="254">
        <v>257.88740000000001</v>
      </c>
    </row>
    <row r="254" spans="1:2" x14ac:dyDescent="0.2">
      <c r="A254" s="253">
        <v>43244</v>
      </c>
      <c r="B254" s="254">
        <v>257.9255</v>
      </c>
    </row>
    <row r="255" spans="1:2" x14ac:dyDescent="0.2">
      <c r="A255" s="253">
        <v>43245</v>
      </c>
      <c r="B255" s="254">
        <v>257.96370000000002</v>
      </c>
    </row>
    <row r="256" spans="1:2" x14ac:dyDescent="0.2">
      <c r="A256" s="253">
        <v>43246</v>
      </c>
      <c r="B256" s="254">
        <v>258.00189999999998</v>
      </c>
    </row>
    <row r="257" spans="1:2" x14ac:dyDescent="0.2">
      <c r="A257" s="253">
        <v>43247</v>
      </c>
      <c r="B257" s="254">
        <v>258.0401</v>
      </c>
    </row>
    <row r="258" spans="1:2" x14ac:dyDescent="0.2">
      <c r="A258" s="253">
        <v>43248</v>
      </c>
      <c r="B258" s="254">
        <v>258.07830000000001</v>
      </c>
    </row>
    <row r="259" spans="1:2" x14ac:dyDescent="0.2">
      <c r="A259" s="253">
        <v>43249</v>
      </c>
      <c r="B259" s="254">
        <v>258.11649999999997</v>
      </c>
    </row>
    <row r="260" spans="1:2" x14ac:dyDescent="0.2">
      <c r="A260" s="253">
        <v>43250</v>
      </c>
      <c r="B260" s="254">
        <v>258.15469999999999</v>
      </c>
    </row>
    <row r="261" spans="1:2" x14ac:dyDescent="0.2">
      <c r="A261" s="253">
        <v>43251</v>
      </c>
      <c r="B261" s="254">
        <v>258.19299999999998</v>
      </c>
    </row>
    <row r="262" spans="1:2" x14ac:dyDescent="0.2">
      <c r="A262" s="253">
        <v>43252</v>
      </c>
      <c r="B262" s="254">
        <v>258.2312</v>
      </c>
    </row>
    <row r="263" spans="1:2" x14ac:dyDescent="0.2">
      <c r="A263" s="253">
        <v>43253</v>
      </c>
      <c r="B263" s="254">
        <v>258.26940000000002</v>
      </c>
    </row>
    <row r="264" spans="1:2" x14ac:dyDescent="0.2">
      <c r="A264" s="253">
        <v>43254</v>
      </c>
      <c r="B264" s="254">
        <v>258.30770000000001</v>
      </c>
    </row>
    <row r="265" spans="1:2" x14ac:dyDescent="0.2">
      <c r="A265" s="253">
        <v>43255</v>
      </c>
      <c r="B265" s="254">
        <v>258.34589999999997</v>
      </c>
    </row>
    <row r="266" spans="1:2" x14ac:dyDescent="0.2">
      <c r="A266" s="253">
        <v>43256</v>
      </c>
      <c r="B266" s="254">
        <v>258.38420000000002</v>
      </c>
    </row>
    <row r="267" spans="1:2" x14ac:dyDescent="0.2">
      <c r="A267" s="253">
        <v>43257</v>
      </c>
      <c r="B267" s="254">
        <v>258.42239999999998</v>
      </c>
    </row>
    <row r="268" spans="1:2" x14ac:dyDescent="0.2">
      <c r="A268" s="253">
        <v>43258</v>
      </c>
      <c r="B268" s="254">
        <v>258.46069999999997</v>
      </c>
    </row>
    <row r="269" spans="1:2" x14ac:dyDescent="0.2">
      <c r="A269" s="253">
        <v>43259</v>
      </c>
      <c r="B269" s="254">
        <v>258.49889999999999</v>
      </c>
    </row>
    <row r="270" spans="1:2" x14ac:dyDescent="0.2">
      <c r="A270" s="253">
        <v>43260</v>
      </c>
      <c r="B270" s="254">
        <v>258.53719999999998</v>
      </c>
    </row>
    <row r="271" spans="1:2" x14ac:dyDescent="0.2">
      <c r="A271" s="253">
        <v>43261</v>
      </c>
      <c r="B271" s="254">
        <v>258.57549999999998</v>
      </c>
    </row>
    <row r="272" spans="1:2" x14ac:dyDescent="0.2">
      <c r="A272" s="253">
        <v>43262</v>
      </c>
      <c r="B272" s="254">
        <v>258.61380000000003</v>
      </c>
    </row>
    <row r="273" spans="1:2" x14ac:dyDescent="0.2">
      <c r="A273" s="253">
        <v>43263</v>
      </c>
      <c r="B273" s="254">
        <v>258.65210000000002</v>
      </c>
    </row>
    <row r="274" spans="1:2" x14ac:dyDescent="0.2">
      <c r="A274" s="253">
        <v>43264</v>
      </c>
      <c r="B274" s="254">
        <v>258.69040000000001</v>
      </c>
    </row>
    <row r="275" spans="1:2" x14ac:dyDescent="0.2">
      <c r="A275" s="253">
        <v>43265</v>
      </c>
      <c r="B275" s="254">
        <v>258.7287</v>
      </c>
    </row>
    <row r="276" spans="1:2" x14ac:dyDescent="0.2">
      <c r="A276" s="253">
        <v>43266</v>
      </c>
      <c r="B276" s="254">
        <v>258.767</v>
      </c>
    </row>
    <row r="277" spans="1:2" x14ac:dyDescent="0.2">
      <c r="A277" s="253">
        <v>43267</v>
      </c>
      <c r="B277" s="254">
        <v>258.7885</v>
      </c>
    </row>
    <row r="278" spans="1:2" x14ac:dyDescent="0.2">
      <c r="A278" s="253">
        <v>43268</v>
      </c>
      <c r="B278" s="254">
        <v>258.81009999999998</v>
      </c>
    </row>
    <row r="279" spans="1:2" x14ac:dyDescent="0.2">
      <c r="A279" s="253">
        <v>43269</v>
      </c>
      <c r="B279" s="254">
        <v>258.83159999999998</v>
      </c>
    </row>
    <row r="280" spans="1:2" x14ac:dyDescent="0.2">
      <c r="A280" s="253">
        <v>43270</v>
      </c>
      <c r="B280" s="254">
        <v>258.85320000000002</v>
      </c>
    </row>
    <row r="281" spans="1:2" x14ac:dyDescent="0.2">
      <c r="A281" s="253">
        <v>43271</v>
      </c>
      <c r="B281" s="254">
        <v>258.87470000000002</v>
      </c>
    </row>
    <row r="282" spans="1:2" x14ac:dyDescent="0.2">
      <c r="A282" s="253">
        <v>43272</v>
      </c>
      <c r="B282" s="254">
        <v>258.8963</v>
      </c>
    </row>
    <row r="283" spans="1:2" x14ac:dyDescent="0.2">
      <c r="A283" s="253">
        <v>43273</v>
      </c>
      <c r="B283" s="254">
        <v>258.9178</v>
      </c>
    </row>
    <row r="284" spans="1:2" x14ac:dyDescent="0.2">
      <c r="A284" s="253">
        <v>43274</v>
      </c>
      <c r="B284" s="254">
        <v>258.93939999999998</v>
      </c>
    </row>
    <row r="285" spans="1:2" x14ac:dyDescent="0.2">
      <c r="A285" s="253">
        <v>43275</v>
      </c>
      <c r="B285" s="254">
        <v>258.96089999999998</v>
      </c>
    </row>
    <row r="286" spans="1:2" x14ac:dyDescent="0.2">
      <c r="A286" s="253">
        <v>43276</v>
      </c>
      <c r="B286" s="254">
        <v>258.98250000000002</v>
      </c>
    </row>
    <row r="287" spans="1:2" x14ac:dyDescent="0.2">
      <c r="A287" s="253">
        <v>43277</v>
      </c>
      <c r="B287" s="254">
        <v>259.00400000000002</v>
      </c>
    </row>
    <row r="288" spans="1:2" x14ac:dyDescent="0.2">
      <c r="A288" s="253">
        <v>43278</v>
      </c>
      <c r="B288" s="254">
        <v>259.0256</v>
      </c>
    </row>
    <row r="289" spans="1:2" x14ac:dyDescent="0.2">
      <c r="A289" s="253">
        <v>43279</v>
      </c>
      <c r="B289" s="254">
        <v>259.0471</v>
      </c>
    </row>
    <row r="290" spans="1:2" x14ac:dyDescent="0.2">
      <c r="A290" s="253">
        <v>43280</v>
      </c>
      <c r="B290" s="254">
        <v>259.06869999999998</v>
      </c>
    </row>
    <row r="291" spans="1:2" x14ac:dyDescent="0.2">
      <c r="A291" s="253">
        <v>43281</v>
      </c>
      <c r="B291" s="254">
        <v>259.09030000000001</v>
      </c>
    </row>
    <row r="292" spans="1:2" x14ac:dyDescent="0.2">
      <c r="A292" s="253">
        <v>43282</v>
      </c>
      <c r="B292" s="254">
        <v>259.11180000000002</v>
      </c>
    </row>
    <row r="293" spans="1:2" x14ac:dyDescent="0.2">
      <c r="A293" s="253">
        <v>43283</v>
      </c>
      <c r="B293" s="254">
        <v>259.13339999999999</v>
      </c>
    </row>
    <row r="294" spans="1:2" x14ac:dyDescent="0.2">
      <c r="A294" s="253">
        <v>43284</v>
      </c>
      <c r="B294" s="254">
        <v>259.15499999999997</v>
      </c>
    </row>
    <row r="295" spans="1:2" x14ac:dyDescent="0.2">
      <c r="A295" s="253">
        <v>43285</v>
      </c>
      <c r="B295" s="254">
        <v>259.17649999999998</v>
      </c>
    </row>
    <row r="296" spans="1:2" x14ac:dyDescent="0.2">
      <c r="A296" s="253">
        <v>43286</v>
      </c>
      <c r="B296" s="254">
        <v>259.19810000000001</v>
      </c>
    </row>
    <row r="297" spans="1:2" x14ac:dyDescent="0.2">
      <c r="A297" s="253">
        <v>43287</v>
      </c>
      <c r="B297" s="254">
        <v>259.21969999999999</v>
      </c>
    </row>
    <row r="298" spans="1:2" x14ac:dyDescent="0.2">
      <c r="A298" s="253">
        <v>43288</v>
      </c>
      <c r="B298" s="254">
        <v>259.24119999999999</v>
      </c>
    </row>
    <row r="299" spans="1:2" x14ac:dyDescent="0.2">
      <c r="A299" s="253">
        <v>43289</v>
      </c>
      <c r="B299" s="254">
        <v>259.26280000000003</v>
      </c>
    </row>
    <row r="300" spans="1:2" x14ac:dyDescent="0.2">
      <c r="A300" s="253">
        <v>43290</v>
      </c>
      <c r="B300" s="254">
        <v>259.28440000000001</v>
      </c>
    </row>
    <row r="301" spans="1:2" x14ac:dyDescent="0.2">
      <c r="A301" s="253">
        <v>43291</v>
      </c>
      <c r="B301" s="254">
        <v>259.30599999999998</v>
      </c>
    </row>
    <row r="302" spans="1:2" x14ac:dyDescent="0.2">
      <c r="A302" s="253">
        <v>43292</v>
      </c>
      <c r="B302" s="254">
        <v>259.32760000000002</v>
      </c>
    </row>
    <row r="303" spans="1:2" x14ac:dyDescent="0.2">
      <c r="A303" s="253">
        <v>43293</v>
      </c>
      <c r="B303" s="254">
        <v>259.3492</v>
      </c>
    </row>
    <row r="304" spans="1:2" x14ac:dyDescent="0.2">
      <c r="A304" s="253">
        <v>43294</v>
      </c>
      <c r="B304" s="254">
        <v>259.3707</v>
      </c>
    </row>
    <row r="305" spans="1:2" x14ac:dyDescent="0.2">
      <c r="A305" s="253">
        <v>43295</v>
      </c>
      <c r="B305" s="254">
        <v>259.39229999999998</v>
      </c>
    </row>
    <row r="306" spans="1:2" x14ac:dyDescent="0.2">
      <c r="A306" s="253">
        <v>43296</v>
      </c>
      <c r="B306" s="254">
        <v>259.41390000000001</v>
      </c>
    </row>
    <row r="307" spans="1:2" x14ac:dyDescent="0.2">
      <c r="A307" s="255">
        <v>43297</v>
      </c>
      <c r="B307" s="256">
        <v>259.4264</v>
      </c>
    </row>
    <row r="308" spans="1:2" x14ac:dyDescent="0.2">
      <c r="A308" s="255">
        <v>43298</v>
      </c>
      <c r="B308" s="256">
        <v>259.43900000000002</v>
      </c>
    </row>
    <row r="309" spans="1:2" x14ac:dyDescent="0.2">
      <c r="A309" s="255">
        <v>43299</v>
      </c>
      <c r="B309" s="256">
        <v>259.45150000000001</v>
      </c>
    </row>
    <row r="310" spans="1:2" x14ac:dyDescent="0.2">
      <c r="A310" s="255">
        <v>43300</v>
      </c>
      <c r="B310" s="256">
        <v>259.46409999999997</v>
      </c>
    </row>
    <row r="311" spans="1:2" x14ac:dyDescent="0.2">
      <c r="A311" s="255">
        <v>43301</v>
      </c>
      <c r="B311" s="256">
        <v>259.47660000000002</v>
      </c>
    </row>
    <row r="312" spans="1:2" x14ac:dyDescent="0.2">
      <c r="A312" s="255">
        <v>43302</v>
      </c>
      <c r="B312" s="256">
        <v>259.48919999999998</v>
      </c>
    </row>
    <row r="313" spans="1:2" x14ac:dyDescent="0.2">
      <c r="A313" s="255">
        <v>43303</v>
      </c>
      <c r="B313" s="256">
        <v>259.50170000000003</v>
      </c>
    </row>
    <row r="314" spans="1:2" x14ac:dyDescent="0.2">
      <c r="A314" s="255">
        <v>43304</v>
      </c>
      <c r="B314" s="256">
        <v>259.51429999999999</v>
      </c>
    </row>
    <row r="315" spans="1:2" x14ac:dyDescent="0.2">
      <c r="A315" s="255">
        <v>43305</v>
      </c>
      <c r="B315" s="256">
        <v>259.52679999999998</v>
      </c>
    </row>
    <row r="316" spans="1:2" x14ac:dyDescent="0.2">
      <c r="A316" s="255">
        <v>43306</v>
      </c>
      <c r="B316" s="256">
        <v>259.5394</v>
      </c>
    </row>
    <row r="317" spans="1:2" x14ac:dyDescent="0.2">
      <c r="A317" s="255">
        <v>43307</v>
      </c>
      <c r="B317" s="256">
        <v>259.55189999999999</v>
      </c>
    </row>
    <row r="318" spans="1:2" x14ac:dyDescent="0.2">
      <c r="A318" s="255">
        <v>43308</v>
      </c>
      <c r="B318" s="256">
        <v>259.56450000000001</v>
      </c>
    </row>
    <row r="319" spans="1:2" x14ac:dyDescent="0.2">
      <c r="A319" s="255">
        <v>43309</v>
      </c>
      <c r="B319" s="256">
        <v>259.577</v>
      </c>
    </row>
    <row r="320" spans="1:2" x14ac:dyDescent="0.2">
      <c r="A320" s="255">
        <v>43310</v>
      </c>
      <c r="B320" s="256">
        <v>259.58960000000002</v>
      </c>
    </row>
    <row r="321" spans="1:2" x14ac:dyDescent="0.2">
      <c r="A321" s="255">
        <v>43311</v>
      </c>
      <c r="B321" s="256">
        <v>259.60210000000001</v>
      </c>
    </row>
    <row r="322" spans="1:2" x14ac:dyDescent="0.2">
      <c r="A322" s="255">
        <v>43312</v>
      </c>
      <c r="B322" s="256">
        <v>259.61470000000003</v>
      </c>
    </row>
    <row r="323" spans="1:2" x14ac:dyDescent="0.2">
      <c r="A323" s="255">
        <v>43313</v>
      </c>
      <c r="B323" s="256">
        <v>259.62720000000002</v>
      </c>
    </row>
    <row r="324" spans="1:2" x14ac:dyDescent="0.2">
      <c r="A324" s="255">
        <v>43314</v>
      </c>
      <c r="B324" s="256">
        <v>259.63979999999998</v>
      </c>
    </row>
    <row r="325" spans="1:2" x14ac:dyDescent="0.2">
      <c r="A325" s="255">
        <v>43315</v>
      </c>
      <c r="B325" s="256">
        <v>259.65230000000003</v>
      </c>
    </row>
    <row r="326" spans="1:2" x14ac:dyDescent="0.2">
      <c r="A326" s="255">
        <v>43316</v>
      </c>
      <c r="B326" s="256">
        <v>259.66489999999999</v>
      </c>
    </row>
    <row r="327" spans="1:2" x14ac:dyDescent="0.2">
      <c r="A327" s="255">
        <v>43317</v>
      </c>
      <c r="B327" s="256">
        <v>259.67739999999998</v>
      </c>
    </row>
    <row r="328" spans="1:2" x14ac:dyDescent="0.2">
      <c r="A328" s="255">
        <v>43318</v>
      </c>
      <c r="B328" s="256">
        <v>259.69</v>
      </c>
    </row>
    <row r="329" spans="1:2" x14ac:dyDescent="0.2">
      <c r="A329" s="255">
        <v>43319</v>
      </c>
      <c r="B329" s="256">
        <v>259.70249999999999</v>
      </c>
    </row>
    <row r="330" spans="1:2" x14ac:dyDescent="0.2">
      <c r="A330" s="255">
        <v>43320</v>
      </c>
      <c r="B330" s="256">
        <v>259.71510000000001</v>
      </c>
    </row>
    <row r="331" spans="1:2" x14ac:dyDescent="0.2">
      <c r="A331" s="255">
        <v>43321</v>
      </c>
      <c r="B331" s="256">
        <v>259.72770000000003</v>
      </c>
    </row>
    <row r="332" spans="1:2" x14ac:dyDescent="0.2">
      <c r="A332" s="255">
        <v>43322</v>
      </c>
      <c r="B332" s="256">
        <v>259.74020000000002</v>
      </c>
    </row>
    <row r="333" spans="1:2" x14ac:dyDescent="0.2">
      <c r="A333" s="255">
        <v>43323</v>
      </c>
      <c r="B333" s="256">
        <v>259.75279999999998</v>
      </c>
    </row>
    <row r="334" spans="1:2" x14ac:dyDescent="0.2">
      <c r="A334" s="255">
        <v>43324</v>
      </c>
      <c r="B334" s="256">
        <v>259.76530000000002</v>
      </c>
    </row>
    <row r="335" spans="1:2" x14ac:dyDescent="0.2">
      <c r="A335" s="255">
        <v>43325</v>
      </c>
      <c r="B335" s="256">
        <v>259.77789999999999</v>
      </c>
    </row>
    <row r="336" spans="1:2" x14ac:dyDescent="0.2">
      <c r="A336" s="255">
        <v>43326</v>
      </c>
      <c r="B336" s="256">
        <v>259.79050000000001</v>
      </c>
    </row>
    <row r="337" spans="1:2" x14ac:dyDescent="0.2">
      <c r="A337" s="255">
        <v>43327</v>
      </c>
      <c r="B337" s="256">
        <v>259.803</v>
      </c>
    </row>
    <row r="338" spans="1:2" x14ac:dyDescent="0.2">
      <c r="A338" s="253">
        <v>43328</v>
      </c>
      <c r="B338" s="254">
        <v>259.7921</v>
      </c>
    </row>
    <row r="339" spans="1:2" x14ac:dyDescent="0.2">
      <c r="A339" s="253">
        <v>43329</v>
      </c>
      <c r="B339" s="254">
        <v>259.78120000000001</v>
      </c>
    </row>
    <row r="340" spans="1:2" x14ac:dyDescent="0.2">
      <c r="A340" s="253">
        <v>43330</v>
      </c>
      <c r="B340" s="254">
        <v>259.77030000000002</v>
      </c>
    </row>
    <row r="341" spans="1:2" x14ac:dyDescent="0.2">
      <c r="A341" s="253">
        <v>43331</v>
      </c>
      <c r="B341" s="254">
        <v>259.75940000000003</v>
      </c>
    </row>
    <row r="342" spans="1:2" x14ac:dyDescent="0.2">
      <c r="A342" s="253">
        <v>43332</v>
      </c>
      <c r="B342" s="254">
        <v>259.74849999999998</v>
      </c>
    </row>
    <row r="343" spans="1:2" x14ac:dyDescent="0.2">
      <c r="A343" s="253">
        <v>43333</v>
      </c>
      <c r="B343" s="254">
        <v>259.73759999999999</v>
      </c>
    </row>
    <row r="344" spans="1:2" x14ac:dyDescent="0.2">
      <c r="A344" s="253">
        <v>43334</v>
      </c>
      <c r="B344" s="254">
        <v>259.72669999999999</v>
      </c>
    </row>
    <row r="345" spans="1:2" x14ac:dyDescent="0.2">
      <c r="A345" s="253">
        <v>43335</v>
      </c>
      <c r="B345" s="254">
        <v>259.7158</v>
      </c>
    </row>
    <row r="346" spans="1:2" x14ac:dyDescent="0.2">
      <c r="A346" s="253">
        <v>43336</v>
      </c>
      <c r="B346" s="254">
        <v>259.70490000000001</v>
      </c>
    </row>
    <row r="347" spans="1:2" x14ac:dyDescent="0.2">
      <c r="A347" s="253">
        <v>43337</v>
      </c>
      <c r="B347" s="254">
        <v>259.69400000000002</v>
      </c>
    </row>
    <row r="348" spans="1:2" x14ac:dyDescent="0.2">
      <c r="A348" s="253">
        <v>43338</v>
      </c>
      <c r="B348" s="254">
        <v>259.68310000000002</v>
      </c>
    </row>
    <row r="349" spans="1:2" x14ac:dyDescent="0.2">
      <c r="A349" s="253">
        <v>43339</v>
      </c>
      <c r="B349" s="254">
        <v>259.67219999999998</v>
      </c>
    </row>
    <row r="350" spans="1:2" x14ac:dyDescent="0.2">
      <c r="A350" s="253">
        <v>43340</v>
      </c>
      <c r="B350" s="254">
        <v>259.66129999999998</v>
      </c>
    </row>
    <row r="351" spans="1:2" x14ac:dyDescent="0.2">
      <c r="A351" s="253">
        <v>43341</v>
      </c>
      <c r="B351" s="254">
        <v>259.65039999999999</v>
      </c>
    </row>
    <row r="352" spans="1:2" x14ac:dyDescent="0.2">
      <c r="A352" s="253">
        <v>43342</v>
      </c>
      <c r="B352" s="254">
        <v>259.6395</v>
      </c>
    </row>
    <row r="353" spans="1:2" x14ac:dyDescent="0.2">
      <c r="A353" s="253">
        <v>43343</v>
      </c>
      <c r="B353" s="254">
        <v>259.62860000000001</v>
      </c>
    </row>
    <row r="354" spans="1:2" x14ac:dyDescent="0.2">
      <c r="A354" s="253">
        <v>43344</v>
      </c>
      <c r="B354" s="254">
        <v>259.61770000000001</v>
      </c>
    </row>
    <row r="355" spans="1:2" x14ac:dyDescent="0.2">
      <c r="A355" s="253">
        <v>43345</v>
      </c>
      <c r="B355" s="254">
        <v>259.60680000000002</v>
      </c>
    </row>
    <row r="356" spans="1:2" x14ac:dyDescent="0.2">
      <c r="A356" s="253">
        <v>43346</v>
      </c>
      <c r="B356" s="254">
        <v>259.59589999999997</v>
      </c>
    </row>
    <row r="357" spans="1:2" x14ac:dyDescent="0.2">
      <c r="A357" s="253">
        <v>43347</v>
      </c>
      <c r="B357" s="254">
        <v>259.58510000000001</v>
      </c>
    </row>
    <row r="358" spans="1:2" x14ac:dyDescent="0.2">
      <c r="A358" s="253">
        <v>43348</v>
      </c>
      <c r="B358" s="254">
        <v>259.57420000000002</v>
      </c>
    </row>
    <row r="359" spans="1:2" x14ac:dyDescent="0.2">
      <c r="A359" s="253">
        <v>43349</v>
      </c>
      <c r="B359" s="254">
        <v>259.56330000000003</v>
      </c>
    </row>
    <row r="360" spans="1:2" x14ac:dyDescent="0.2">
      <c r="A360" s="253">
        <v>43350</v>
      </c>
      <c r="B360" s="254">
        <v>259.55239999999998</v>
      </c>
    </row>
    <row r="361" spans="1:2" x14ac:dyDescent="0.2">
      <c r="A361" s="253">
        <v>43351</v>
      </c>
      <c r="B361" s="254">
        <v>259.54149999999998</v>
      </c>
    </row>
    <row r="362" spans="1:2" x14ac:dyDescent="0.2">
      <c r="A362" s="253">
        <v>43352</v>
      </c>
      <c r="B362" s="254">
        <v>259.53059999999999</v>
      </c>
    </row>
    <row r="363" spans="1:2" x14ac:dyDescent="0.2">
      <c r="A363" s="253">
        <v>43353</v>
      </c>
      <c r="B363" s="254">
        <v>259.5197</v>
      </c>
    </row>
    <row r="364" spans="1:2" x14ac:dyDescent="0.2">
      <c r="A364" s="253">
        <v>43354</v>
      </c>
      <c r="B364" s="254">
        <v>259.50880000000001</v>
      </c>
    </row>
    <row r="365" spans="1:2" x14ac:dyDescent="0.2">
      <c r="A365" s="253">
        <v>43355</v>
      </c>
      <c r="B365" s="254">
        <v>259.49790000000002</v>
      </c>
    </row>
    <row r="366" spans="1:2" x14ac:dyDescent="0.2">
      <c r="A366" s="253">
        <v>43356</v>
      </c>
      <c r="B366" s="254">
        <v>259.48700000000002</v>
      </c>
    </row>
    <row r="367" spans="1:2" x14ac:dyDescent="0.2">
      <c r="A367" s="253">
        <v>43357</v>
      </c>
      <c r="B367" s="254">
        <v>259.47609999999997</v>
      </c>
    </row>
    <row r="368" spans="1:2" x14ac:dyDescent="0.2">
      <c r="A368" s="255">
        <v>43358</v>
      </c>
      <c r="B368" s="256">
        <v>259.46530000000001</v>
      </c>
    </row>
    <row r="369" spans="1:2" x14ac:dyDescent="0.2">
      <c r="A369" s="255">
        <v>43359</v>
      </c>
      <c r="B369" s="256">
        <v>259.47570000000002</v>
      </c>
    </row>
    <row r="370" spans="1:2" x14ac:dyDescent="0.2">
      <c r="A370" s="255">
        <v>43360</v>
      </c>
      <c r="B370" s="256">
        <v>259.48599999999999</v>
      </c>
    </row>
    <row r="371" spans="1:2" x14ac:dyDescent="0.2">
      <c r="A371" s="255">
        <v>43361</v>
      </c>
      <c r="B371" s="256">
        <v>259.49639999999999</v>
      </c>
    </row>
    <row r="372" spans="1:2" x14ac:dyDescent="0.2">
      <c r="A372" s="255">
        <v>43362</v>
      </c>
      <c r="B372" s="256">
        <v>259.5068</v>
      </c>
    </row>
    <row r="373" spans="1:2" x14ac:dyDescent="0.2">
      <c r="A373" s="255">
        <v>43363</v>
      </c>
      <c r="B373" s="256">
        <v>259.5172</v>
      </c>
    </row>
    <row r="374" spans="1:2" x14ac:dyDescent="0.2">
      <c r="A374" s="255">
        <v>43364</v>
      </c>
      <c r="B374" s="256">
        <v>259.52749999999997</v>
      </c>
    </row>
    <row r="375" spans="1:2" x14ac:dyDescent="0.2">
      <c r="A375" s="255">
        <v>43365</v>
      </c>
      <c r="B375" s="256">
        <v>259.53789999999998</v>
      </c>
    </row>
    <row r="376" spans="1:2" x14ac:dyDescent="0.2">
      <c r="A376" s="255">
        <v>43366</v>
      </c>
      <c r="B376" s="256">
        <v>259.54829999999998</v>
      </c>
    </row>
    <row r="377" spans="1:2" x14ac:dyDescent="0.2">
      <c r="A377" s="255">
        <v>43367</v>
      </c>
      <c r="B377" s="256">
        <v>259.55869999999999</v>
      </c>
    </row>
    <row r="378" spans="1:2" x14ac:dyDescent="0.2">
      <c r="A378" s="255">
        <v>43368</v>
      </c>
      <c r="B378" s="256">
        <v>259.56900000000002</v>
      </c>
    </row>
    <row r="379" spans="1:2" x14ac:dyDescent="0.2">
      <c r="A379" s="255">
        <v>43369</v>
      </c>
      <c r="B379" s="256">
        <v>259.57940000000002</v>
      </c>
    </row>
    <row r="380" spans="1:2" x14ac:dyDescent="0.2">
      <c r="A380" s="255">
        <v>43370</v>
      </c>
      <c r="B380" s="256">
        <v>259.58980000000003</v>
      </c>
    </row>
    <row r="381" spans="1:2" x14ac:dyDescent="0.2">
      <c r="A381" s="255">
        <v>43371</v>
      </c>
      <c r="B381" s="256">
        <v>259.60019999999997</v>
      </c>
    </row>
    <row r="382" spans="1:2" x14ac:dyDescent="0.2">
      <c r="A382" s="255">
        <v>43372</v>
      </c>
      <c r="B382" s="256">
        <v>259.61059999999998</v>
      </c>
    </row>
    <row r="383" spans="1:2" x14ac:dyDescent="0.2">
      <c r="A383" s="255">
        <v>43373</v>
      </c>
      <c r="B383" s="256">
        <v>259.62090000000001</v>
      </c>
    </row>
    <row r="384" spans="1:2" x14ac:dyDescent="0.2">
      <c r="A384" s="255">
        <v>43374</v>
      </c>
      <c r="B384" s="256">
        <v>259.63130000000001</v>
      </c>
    </row>
    <row r="385" spans="1:2" x14ac:dyDescent="0.2">
      <c r="A385" s="255">
        <v>43375</v>
      </c>
      <c r="B385" s="256">
        <v>259.64170000000001</v>
      </c>
    </row>
    <row r="386" spans="1:2" x14ac:dyDescent="0.2">
      <c r="A386" s="255">
        <v>43376</v>
      </c>
      <c r="B386" s="256">
        <v>259.65210000000002</v>
      </c>
    </row>
    <row r="387" spans="1:2" x14ac:dyDescent="0.2">
      <c r="A387" s="255">
        <v>43377</v>
      </c>
      <c r="B387" s="256">
        <v>259.66250000000002</v>
      </c>
    </row>
    <row r="388" spans="1:2" x14ac:dyDescent="0.2">
      <c r="A388" s="255">
        <v>43378</v>
      </c>
      <c r="B388" s="256">
        <v>259.6728</v>
      </c>
    </row>
    <row r="389" spans="1:2" x14ac:dyDescent="0.2">
      <c r="A389" s="255">
        <v>43379</v>
      </c>
      <c r="B389" s="256">
        <v>259.6832</v>
      </c>
    </row>
    <row r="390" spans="1:2" x14ac:dyDescent="0.2">
      <c r="A390" s="255">
        <v>43380</v>
      </c>
      <c r="B390" s="256">
        <v>259.6936</v>
      </c>
    </row>
    <row r="391" spans="1:2" x14ac:dyDescent="0.2">
      <c r="A391" s="255">
        <v>43381</v>
      </c>
      <c r="B391" s="256">
        <v>259.70400000000001</v>
      </c>
    </row>
    <row r="392" spans="1:2" x14ac:dyDescent="0.2">
      <c r="A392" s="255">
        <v>43382</v>
      </c>
      <c r="B392" s="256">
        <v>259.71440000000001</v>
      </c>
    </row>
    <row r="393" spans="1:2" x14ac:dyDescent="0.2">
      <c r="A393" s="255">
        <v>43383</v>
      </c>
      <c r="B393" s="256">
        <v>259.72469999999998</v>
      </c>
    </row>
    <row r="394" spans="1:2" x14ac:dyDescent="0.2">
      <c r="A394" s="255">
        <v>43384</v>
      </c>
      <c r="B394" s="256">
        <v>259.73509999999999</v>
      </c>
    </row>
    <row r="395" spans="1:2" x14ac:dyDescent="0.2">
      <c r="A395" s="255">
        <v>43385</v>
      </c>
      <c r="B395" s="256">
        <v>259.74549999999999</v>
      </c>
    </row>
    <row r="396" spans="1:2" x14ac:dyDescent="0.2">
      <c r="A396" s="255">
        <v>43386</v>
      </c>
      <c r="B396" s="256">
        <v>259.7559</v>
      </c>
    </row>
    <row r="397" spans="1:2" x14ac:dyDescent="0.2">
      <c r="A397" s="255">
        <v>43387</v>
      </c>
      <c r="B397" s="256">
        <v>259.7663</v>
      </c>
    </row>
    <row r="398" spans="1:2" x14ac:dyDescent="0.2">
      <c r="A398" s="255">
        <v>43388</v>
      </c>
      <c r="B398" s="256">
        <v>259.77670000000001</v>
      </c>
    </row>
    <row r="399" spans="1:2" x14ac:dyDescent="0.2">
      <c r="A399" s="253">
        <v>43389</v>
      </c>
      <c r="B399" s="254">
        <v>259.7901</v>
      </c>
    </row>
    <row r="400" spans="1:2" x14ac:dyDescent="0.2">
      <c r="A400" s="253">
        <v>43390</v>
      </c>
      <c r="B400" s="254">
        <v>259.80349999999999</v>
      </c>
    </row>
    <row r="401" spans="1:2" x14ac:dyDescent="0.2">
      <c r="A401" s="253">
        <v>43391</v>
      </c>
      <c r="B401" s="254">
        <v>259.81689999999998</v>
      </c>
    </row>
    <row r="402" spans="1:2" x14ac:dyDescent="0.2">
      <c r="A402" s="253">
        <v>43392</v>
      </c>
      <c r="B402" s="254">
        <v>259.83030000000002</v>
      </c>
    </row>
    <row r="403" spans="1:2" x14ac:dyDescent="0.2">
      <c r="A403" s="253">
        <v>43393</v>
      </c>
      <c r="B403" s="254">
        <v>259.84370000000001</v>
      </c>
    </row>
    <row r="404" spans="1:2" x14ac:dyDescent="0.2">
      <c r="A404" s="253">
        <v>43394</v>
      </c>
      <c r="B404" s="254">
        <v>259.8571</v>
      </c>
    </row>
    <row r="405" spans="1:2" x14ac:dyDescent="0.2">
      <c r="A405" s="253">
        <v>43395</v>
      </c>
      <c r="B405" s="254">
        <v>259.87049999999999</v>
      </c>
    </row>
    <row r="406" spans="1:2" x14ac:dyDescent="0.2">
      <c r="A406" s="253">
        <v>43396</v>
      </c>
      <c r="B406" s="254">
        <v>259.88389999999998</v>
      </c>
    </row>
    <row r="407" spans="1:2" x14ac:dyDescent="0.2">
      <c r="A407" s="253">
        <v>43397</v>
      </c>
      <c r="B407" s="254">
        <v>259.89729999999997</v>
      </c>
    </row>
    <row r="408" spans="1:2" x14ac:dyDescent="0.2">
      <c r="A408" s="253">
        <v>43398</v>
      </c>
      <c r="B408" s="254">
        <v>259.91070000000002</v>
      </c>
    </row>
    <row r="409" spans="1:2" x14ac:dyDescent="0.2">
      <c r="A409" s="253">
        <v>43399</v>
      </c>
      <c r="B409" s="254">
        <v>259.92410000000001</v>
      </c>
    </row>
    <row r="410" spans="1:2" x14ac:dyDescent="0.2">
      <c r="A410" s="253">
        <v>43400</v>
      </c>
      <c r="B410" s="254">
        <v>259.9375</v>
      </c>
    </row>
    <row r="411" spans="1:2" x14ac:dyDescent="0.2">
      <c r="A411" s="253">
        <v>43401</v>
      </c>
      <c r="B411" s="254">
        <v>259.95089999999999</v>
      </c>
    </row>
    <row r="412" spans="1:2" x14ac:dyDescent="0.2">
      <c r="A412" s="253">
        <v>43402</v>
      </c>
      <c r="B412" s="254">
        <v>259.96429999999998</v>
      </c>
    </row>
    <row r="413" spans="1:2" x14ac:dyDescent="0.2">
      <c r="A413" s="253">
        <v>43403</v>
      </c>
      <c r="B413" s="254">
        <v>259.97770000000003</v>
      </c>
    </row>
    <row r="414" spans="1:2" x14ac:dyDescent="0.2">
      <c r="A414" s="253">
        <v>43404</v>
      </c>
      <c r="B414" s="254">
        <v>259.99110000000002</v>
      </c>
    </row>
    <row r="415" spans="1:2" x14ac:dyDescent="0.2">
      <c r="A415" s="253">
        <v>43405</v>
      </c>
      <c r="B415" s="254">
        <v>260.00459999999998</v>
      </c>
    </row>
    <row r="416" spans="1:2" x14ac:dyDescent="0.2">
      <c r="A416" s="253">
        <v>43406</v>
      </c>
      <c r="B416" s="254">
        <v>260.01799999999997</v>
      </c>
    </row>
    <row r="417" spans="1:2" x14ac:dyDescent="0.2">
      <c r="A417" s="253">
        <v>43407</v>
      </c>
      <c r="B417" s="254">
        <v>260.03140000000002</v>
      </c>
    </row>
    <row r="418" spans="1:2" x14ac:dyDescent="0.2">
      <c r="A418" s="253">
        <v>43408</v>
      </c>
      <c r="B418" s="254">
        <v>260.04480000000001</v>
      </c>
    </row>
    <row r="419" spans="1:2" x14ac:dyDescent="0.2">
      <c r="A419" s="253">
        <v>43409</v>
      </c>
      <c r="B419" s="254">
        <v>260.0582</v>
      </c>
    </row>
    <row r="420" spans="1:2" x14ac:dyDescent="0.2">
      <c r="A420" s="253">
        <v>43410</v>
      </c>
      <c r="B420" s="254">
        <v>260.07159999999999</v>
      </c>
    </row>
    <row r="421" spans="1:2" x14ac:dyDescent="0.2">
      <c r="A421" s="253">
        <v>43411</v>
      </c>
      <c r="B421" s="254">
        <v>260.08499999999998</v>
      </c>
    </row>
    <row r="422" spans="1:2" x14ac:dyDescent="0.2">
      <c r="A422" s="253">
        <v>43412</v>
      </c>
      <c r="B422" s="254">
        <v>260.09840000000003</v>
      </c>
    </row>
    <row r="423" spans="1:2" x14ac:dyDescent="0.2">
      <c r="A423" s="253">
        <v>43413</v>
      </c>
      <c r="B423" s="254">
        <v>260.11180000000002</v>
      </c>
    </row>
    <row r="424" spans="1:2" x14ac:dyDescent="0.2">
      <c r="A424" s="253">
        <v>43414</v>
      </c>
      <c r="B424" s="254">
        <v>260.12529999999998</v>
      </c>
    </row>
    <row r="425" spans="1:2" x14ac:dyDescent="0.2">
      <c r="A425" s="253">
        <v>43415</v>
      </c>
      <c r="B425" s="254">
        <v>260.13869999999997</v>
      </c>
    </row>
    <row r="426" spans="1:2" x14ac:dyDescent="0.2">
      <c r="A426" s="253">
        <v>43416</v>
      </c>
      <c r="B426" s="254">
        <v>260.15210000000002</v>
      </c>
    </row>
    <row r="427" spans="1:2" x14ac:dyDescent="0.2">
      <c r="A427" s="253">
        <v>43417</v>
      </c>
      <c r="B427" s="254">
        <v>260.16550000000001</v>
      </c>
    </row>
    <row r="428" spans="1:2" x14ac:dyDescent="0.2">
      <c r="A428" s="253">
        <v>43418</v>
      </c>
      <c r="B428" s="254">
        <v>260.1789</v>
      </c>
    </row>
    <row r="429" spans="1:2" x14ac:dyDescent="0.2">
      <c r="A429" s="253">
        <v>43419</v>
      </c>
      <c r="B429" s="254">
        <v>260.19229999999999</v>
      </c>
    </row>
    <row r="430" spans="1:2" x14ac:dyDescent="0.2">
      <c r="A430" s="253">
        <v>43420</v>
      </c>
      <c r="B430" s="254">
        <v>260.20269999999999</v>
      </c>
    </row>
    <row r="431" spans="1:2" x14ac:dyDescent="0.2">
      <c r="A431" s="253">
        <v>43421</v>
      </c>
      <c r="B431" s="254">
        <v>260.2131</v>
      </c>
    </row>
    <row r="432" spans="1:2" x14ac:dyDescent="0.2">
      <c r="A432" s="253">
        <v>43422</v>
      </c>
      <c r="B432" s="254">
        <v>260.2235</v>
      </c>
    </row>
    <row r="433" spans="1:2" x14ac:dyDescent="0.2">
      <c r="A433" s="253">
        <v>43423</v>
      </c>
      <c r="B433" s="254">
        <v>260.23390000000001</v>
      </c>
    </row>
    <row r="434" spans="1:2" x14ac:dyDescent="0.2">
      <c r="A434" s="253">
        <v>43424</v>
      </c>
      <c r="B434" s="254">
        <v>260.24430000000001</v>
      </c>
    </row>
    <row r="435" spans="1:2" x14ac:dyDescent="0.2">
      <c r="A435" s="253">
        <v>43425</v>
      </c>
      <c r="B435" s="254">
        <v>260.25470000000001</v>
      </c>
    </row>
    <row r="436" spans="1:2" x14ac:dyDescent="0.2">
      <c r="A436" s="253">
        <v>43426</v>
      </c>
      <c r="B436" s="254">
        <v>260.26510000000002</v>
      </c>
    </row>
    <row r="437" spans="1:2" x14ac:dyDescent="0.2">
      <c r="A437" s="253">
        <v>43427</v>
      </c>
      <c r="B437" s="254">
        <v>260.27550000000002</v>
      </c>
    </row>
    <row r="438" spans="1:2" x14ac:dyDescent="0.2">
      <c r="A438" s="253">
        <v>43428</v>
      </c>
      <c r="B438" s="254">
        <v>260.28590000000003</v>
      </c>
    </row>
    <row r="439" spans="1:2" x14ac:dyDescent="0.2">
      <c r="A439" s="253">
        <v>43429</v>
      </c>
      <c r="B439" s="254">
        <v>260.29629999999997</v>
      </c>
    </row>
    <row r="440" spans="1:2" x14ac:dyDescent="0.2">
      <c r="A440" s="253">
        <v>43430</v>
      </c>
      <c r="B440" s="254">
        <v>260.30669999999998</v>
      </c>
    </row>
    <row r="441" spans="1:2" x14ac:dyDescent="0.2">
      <c r="A441" s="253">
        <v>43431</v>
      </c>
      <c r="B441" s="254">
        <v>260.31709999999998</v>
      </c>
    </row>
    <row r="442" spans="1:2" x14ac:dyDescent="0.2">
      <c r="A442" s="253">
        <v>43432</v>
      </c>
      <c r="B442" s="254">
        <v>260.32760000000002</v>
      </c>
    </row>
    <row r="443" spans="1:2" x14ac:dyDescent="0.2">
      <c r="A443" s="253">
        <v>43433</v>
      </c>
      <c r="B443" s="254">
        <v>260.33800000000002</v>
      </c>
    </row>
    <row r="444" spans="1:2" x14ac:dyDescent="0.2">
      <c r="A444" s="253">
        <v>43434</v>
      </c>
      <c r="B444" s="254">
        <v>260.34840000000003</v>
      </c>
    </row>
    <row r="445" spans="1:2" x14ac:dyDescent="0.2">
      <c r="A445" s="253">
        <v>43435</v>
      </c>
      <c r="B445" s="254">
        <v>260.35879999999997</v>
      </c>
    </row>
    <row r="446" spans="1:2" x14ac:dyDescent="0.2">
      <c r="A446" s="253">
        <v>43436</v>
      </c>
      <c r="B446" s="254">
        <v>260.36919999999998</v>
      </c>
    </row>
    <row r="447" spans="1:2" x14ac:dyDescent="0.2">
      <c r="A447" s="253">
        <v>43437</v>
      </c>
      <c r="B447" s="254">
        <v>260.37959999999998</v>
      </c>
    </row>
    <row r="448" spans="1:2" x14ac:dyDescent="0.2">
      <c r="A448" s="253">
        <v>43438</v>
      </c>
      <c r="B448" s="254">
        <v>260.39</v>
      </c>
    </row>
    <row r="449" spans="1:256" x14ac:dyDescent="0.2">
      <c r="A449" s="253">
        <v>43439</v>
      </c>
      <c r="B449" s="254">
        <v>260.40039999999999</v>
      </c>
    </row>
    <row r="450" spans="1:256" x14ac:dyDescent="0.2">
      <c r="A450" s="253">
        <v>43440</v>
      </c>
      <c r="B450" s="254">
        <v>260.41079999999999</v>
      </c>
    </row>
    <row r="451" spans="1:256" x14ac:dyDescent="0.2">
      <c r="A451" s="253">
        <v>43441</v>
      </c>
      <c r="B451" s="254">
        <v>260.4212</v>
      </c>
    </row>
    <row r="452" spans="1:256" x14ac:dyDescent="0.2">
      <c r="A452" s="253">
        <v>43442</v>
      </c>
      <c r="B452" s="254">
        <v>260.4316</v>
      </c>
    </row>
    <row r="453" spans="1:256" x14ac:dyDescent="0.2">
      <c r="A453" s="253">
        <v>43443</v>
      </c>
      <c r="B453" s="254">
        <v>260.44209999999998</v>
      </c>
    </row>
    <row r="454" spans="1:256" x14ac:dyDescent="0.2">
      <c r="A454" s="253">
        <v>43444</v>
      </c>
      <c r="B454" s="254">
        <v>260.45249999999999</v>
      </c>
    </row>
    <row r="455" spans="1:256" x14ac:dyDescent="0.2">
      <c r="A455" s="253">
        <v>43445</v>
      </c>
      <c r="B455" s="254">
        <v>260.46289999999999</v>
      </c>
    </row>
    <row r="456" spans="1:256" x14ac:dyDescent="0.2">
      <c r="A456" s="253">
        <v>43446</v>
      </c>
      <c r="B456" s="254">
        <v>260.47329999999999</v>
      </c>
    </row>
    <row r="457" spans="1:256" x14ac:dyDescent="0.2">
      <c r="A457" s="253">
        <v>43447</v>
      </c>
      <c r="B457" s="254">
        <v>260.4837</v>
      </c>
    </row>
    <row r="458" spans="1:256" x14ac:dyDescent="0.2">
      <c r="A458" s="253">
        <v>43448</v>
      </c>
      <c r="B458" s="254">
        <v>260.4941</v>
      </c>
    </row>
    <row r="459" spans="1:256" x14ac:dyDescent="0.2">
      <c r="A459" s="253">
        <v>43449</v>
      </c>
      <c r="B459" s="254">
        <v>260.50450000000001</v>
      </c>
    </row>
    <row r="460" spans="1:256" x14ac:dyDescent="0.2">
      <c r="A460" s="253">
        <v>43450</v>
      </c>
      <c r="B460" s="254">
        <v>260.51459999999997</v>
      </c>
    </row>
    <row r="461" spans="1:256" x14ac:dyDescent="0.2">
      <c r="A461" s="253">
        <v>43451</v>
      </c>
      <c r="B461" s="254">
        <v>260.5247</v>
      </c>
    </row>
    <row r="462" spans="1:256" x14ac:dyDescent="0.2">
      <c r="A462" s="253">
        <v>43452</v>
      </c>
      <c r="B462" s="254">
        <v>260.53469999999999</v>
      </c>
      <c r="C462" s="253"/>
      <c r="D462" s="254"/>
      <c r="E462" s="253"/>
      <c r="F462" s="254"/>
      <c r="G462" s="253"/>
      <c r="H462" s="254"/>
      <c r="I462" s="253"/>
      <c r="J462" s="254"/>
      <c r="K462" s="253"/>
      <c r="L462" s="254"/>
      <c r="M462" s="253"/>
      <c r="N462" s="254"/>
      <c r="O462" s="253"/>
      <c r="P462" s="254"/>
      <c r="Q462" s="253"/>
      <c r="R462" s="254"/>
      <c r="S462" s="253"/>
      <c r="T462" s="254"/>
      <c r="U462" s="253"/>
      <c r="V462" s="254"/>
      <c r="W462" s="253"/>
      <c r="X462" s="254"/>
      <c r="Y462" s="253"/>
      <c r="Z462" s="254"/>
      <c r="AA462" s="253"/>
      <c r="AB462" s="254"/>
      <c r="AC462" s="253"/>
      <c r="AD462" s="254"/>
      <c r="AE462" s="253"/>
      <c r="AF462" s="254"/>
      <c r="AG462" s="253"/>
      <c r="AH462" s="254"/>
      <c r="AI462" s="253"/>
      <c r="AJ462" s="254"/>
      <c r="AK462" s="253"/>
      <c r="AL462" s="254"/>
      <c r="AM462" s="253"/>
      <c r="AN462" s="254"/>
      <c r="AO462" s="253"/>
      <c r="AP462" s="254"/>
      <c r="AQ462" s="253"/>
      <c r="AR462" s="254"/>
      <c r="AS462" s="253"/>
      <c r="AT462" s="254"/>
      <c r="AU462" s="253"/>
      <c r="AV462" s="254"/>
      <c r="AW462" s="253"/>
      <c r="AX462" s="254"/>
      <c r="AY462" s="253"/>
      <c r="AZ462" s="254"/>
      <c r="BA462" s="253"/>
      <c r="BB462" s="254"/>
      <c r="BC462" s="253"/>
      <c r="BD462" s="254"/>
      <c r="BE462" s="253"/>
      <c r="BF462" s="254"/>
      <c r="BG462" s="253"/>
      <c r="BH462" s="254"/>
      <c r="BI462" s="253"/>
      <c r="BJ462" s="254"/>
      <c r="BK462" s="253"/>
      <c r="BL462" s="254"/>
      <c r="BM462" s="253"/>
      <c r="BN462" s="254"/>
      <c r="BO462" s="253"/>
      <c r="BP462" s="254"/>
      <c r="BQ462" s="253"/>
      <c r="BR462" s="254"/>
      <c r="BS462" s="253"/>
      <c r="BT462" s="254"/>
      <c r="BU462" s="253"/>
      <c r="BV462" s="254"/>
      <c r="BW462" s="253"/>
      <c r="BX462" s="254"/>
      <c r="BY462" s="253"/>
      <c r="BZ462" s="254"/>
      <c r="CA462" s="253"/>
      <c r="CB462" s="254"/>
      <c r="CC462" s="253"/>
      <c r="CD462" s="254"/>
      <c r="CE462" s="253"/>
      <c r="CF462" s="254"/>
      <c r="CG462" s="253"/>
      <c r="CH462" s="254"/>
      <c r="CI462" s="253"/>
      <c r="CJ462" s="254"/>
      <c r="CK462" s="253"/>
      <c r="CL462" s="254"/>
      <c r="CM462" s="253"/>
      <c r="CN462" s="254"/>
      <c r="CO462" s="253"/>
      <c r="CP462" s="254"/>
      <c r="CQ462" s="253"/>
      <c r="CR462" s="254"/>
      <c r="CS462" s="253"/>
      <c r="CT462" s="254"/>
      <c r="CU462" s="253"/>
      <c r="CV462" s="254"/>
      <c r="CW462" s="253"/>
      <c r="CX462" s="254"/>
      <c r="CY462" s="253"/>
      <c r="CZ462" s="254"/>
      <c r="DA462" s="253"/>
      <c r="DB462" s="254"/>
      <c r="DC462" s="253"/>
      <c r="DD462" s="254"/>
      <c r="DE462" s="253"/>
      <c r="DF462" s="254"/>
      <c r="DG462" s="253"/>
      <c r="DH462" s="254"/>
      <c r="DI462" s="253"/>
      <c r="DJ462" s="254"/>
      <c r="DK462" s="253"/>
      <c r="DL462" s="254"/>
      <c r="DM462" s="253"/>
      <c r="DN462" s="254"/>
      <c r="DO462" s="253"/>
      <c r="DP462" s="254"/>
      <c r="DQ462" s="253"/>
      <c r="DR462" s="254"/>
      <c r="DS462" s="253"/>
      <c r="DT462" s="254"/>
      <c r="DU462" s="253"/>
      <c r="DV462" s="254"/>
      <c r="DW462" s="253"/>
      <c r="DX462" s="254"/>
      <c r="DY462" s="253"/>
      <c r="DZ462" s="254"/>
      <c r="EA462" s="253"/>
      <c r="EB462" s="254"/>
      <c r="EC462" s="253"/>
      <c r="ED462" s="254"/>
      <c r="EE462" s="253"/>
      <c r="EF462" s="254"/>
      <c r="EG462" s="253"/>
      <c r="EH462" s="254"/>
      <c r="EI462" s="253"/>
      <c r="EJ462" s="254"/>
      <c r="EK462" s="253"/>
      <c r="EL462" s="254"/>
      <c r="EM462" s="253"/>
      <c r="EN462" s="254"/>
      <c r="EO462" s="253"/>
      <c r="EP462" s="254"/>
      <c r="EQ462" s="253"/>
      <c r="ER462" s="254"/>
      <c r="ES462" s="253"/>
      <c r="ET462" s="254"/>
      <c r="EU462" s="253"/>
      <c r="EV462" s="254"/>
      <c r="EW462" s="253"/>
      <c r="EX462" s="254"/>
      <c r="EY462" s="253"/>
      <c r="EZ462" s="254"/>
      <c r="FA462" s="253"/>
      <c r="FB462" s="254"/>
      <c r="FC462" s="253"/>
      <c r="FD462" s="254"/>
      <c r="FE462" s="253"/>
      <c r="FF462" s="254"/>
      <c r="FG462" s="253"/>
      <c r="FH462" s="254"/>
      <c r="FI462" s="253"/>
      <c r="FJ462" s="254"/>
      <c r="FK462" s="253"/>
      <c r="FL462" s="254"/>
      <c r="FM462" s="253"/>
      <c r="FN462" s="254"/>
      <c r="FO462" s="253"/>
      <c r="FP462" s="254"/>
      <c r="FQ462" s="253"/>
      <c r="FR462" s="254"/>
      <c r="FS462" s="253"/>
      <c r="FT462" s="254"/>
      <c r="FU462" s="253"/>
      <c r="FV462" s="254"/>
      <c r="FW462" s="253"/>
      <c r="FX462" s="254"/>
      <c r="FY462" s="253"/>
      <c r="FZ462" s="254"/>
      <c r="GA462" s="253"/>
      <c r="GB462" s="254"/>
      <c r="GC462" s="253"/>
      <c r="GD462" s="254"/>
      <c r="GE462" s="253"/>
      <c r="GF462" s="254"/>
      <c r="GG462" s="253"/>
      <c r="GH462" s="254"/>
      <c r="GI462" s="253"/>
      <c r="GJ462" s="254"/>
      <c r="GK462" s="253"/>
      <c r="GL462" s="254"/>
      <c r="GM462" s="253"/>
      <c r="GN462" s="254"/>
      <c r="GO462" s="253"/>
      <c r="GP462" s="254"/>
      <c r="GQ462" s="253"/>
      <c r="GR462" s="254"/>
      <c r="GS462" s="253"/>
      <c r="GT462" s="254"/>
      <c r="GU462" s="253"/>
      <c r="GV462" s="254"/>
      <c r="GW462" s="253"/>
      <c r="GX462" s="254"/>
      <c r="GY462" s="253"/>
      <c r="GZ462" s="254"/>
      <c r="HA462" s="253"/>
      <c r="HB462" s="254"/>
      <c r="HC462" s="253"/>
      <c r="HD462" s="254"/>
      <c r="HE462" s="253"/>
      <c r="HF462" s="254"/>
      <c r="HG462" s="253"/>
      <c r="HH462" s="254"/>
      <c r="HI462" s="253"/>
      <c r="HJ462" s="254"/>
      <c r="HK462" s="253"/>
      <c r="HL462" s="254"/>
      <c r="HM462" s="253"/>
      <c r="HN462" s="254"/>
      <c r="HO462" s="253"/>
      <c r="HP462" s="254"/>
      <c r="HQ462" s="253"/>
      <c r="HR462" s="254"/>
      <c r="HS462" s="253"/>
      <c r="HT462" s="254"/>
      <c r="HU462" s="253"/>
      <c r="HV462" s="254"/>
      <c r="HW462" s="253"/>
      <c r="HX462" s="254"/>
      <c r="HY462" s="253"/>
      <c r="HZ462" s="254"/>
      <c r="IA462" s="253"/>
      <c r="IB462" s="254"/>
      <c r="IC462" s="253"/>
      <c r="ID462" s="254"/>
      <c r="IE462" s="253"/>
      <c r="IF462" s="254"/>
      <c r="IG462" s="253"/>
      <c r="IH462" s="254"/>
      <c r="II462" s="253"/>
      <c r="IJ462" s="254"/>
      <c r="IK462" s="253"/>
      <c r="IL462" s="254"/>
      <c r="IM462" s="253"/>
      <c r="IN462" s="254"/>
      <c r="IO462" s="253"/>
      <c r="IP462" s="254"/>
      <c r="IQ462" s="253"/>
      <c r="IR462" s="254"/>
      <c r="IS462" s="253"/>
      <c r="IT462" s="254"/>
      <c r="IU462" s="253"/>
      <c r="IV462" s="254"/>
    </row>
    <row r="463" spans="1:256" x14ac:dyDescent="0.2">
      <c r="A463" s="253">
        <v>43453</v>
      </c>
      <c r="B463" s="254">
        <v>260.54480000000001</v>
      </c>
      <c r="C463" s="253"/>
      <c r="D463" s="254"/>
      <c r="E463" s="253"/>
      <c r="F463" s="254"/>
      <c r="G463" s="253"/>
      <c r="H463" s="254"/>
      <c r="I463" s="253"/>
      <c r="J463" s="254"/>
      <c r="K463" s="253"/>
      <c r="L463" s="254"/>
      <c r="M463" s="253"/>
      <c r="N463" s="254"/>
      <c r="O463" s="253"/>
      <c r="P463" s="254"/>
      <c r="Q463" s="253"/>
      <c r="R463" s="254"/>
      <c r="S463" s="253"/>
      <c r="T463" s="254"/>
      <c r="U463" s="253"/>
      <c r="V463" s="254"/>
      <c r="W463" s="253"/>
      <c r="X463" s="254"/>
      <c r="Y463" s="253"/>
      <c r="Z463" s="254"/>
      <c r="AA463" s="253"/>
      <c r="AB463" s="254"/>
      <c r="AC463" s="253"/>
      <c r="AD463" s="254"/>
      <c r="AE463" s="253"/>
      <c r="AF463" s="254"/>
      <c r="AG463" s="253"/>
      <c r="AH463" s="254"/>
      <c r="AI463" s="253"/>
      <c r="AJ463" s="254"/>
      <c r="AK463" s="253"/>
      <c r="AL463" s="254"/>
      <c r="AM463" s="253"/>
      <c r="AN463" s="254"/>
      <c r="AO463" s="253"/>
      <c r="AP463" s="254"/>
      <c r="AQ463" s="253"/>
      <c r="AR463" s="254"/>
      <c r="AS463" s="253"/>
      <c r="AT463" s="254"/>
      <c r="AU463" s="253"/>
      <c r="AV463" s="254"/>
      <c r="AW463" s="253"/>
      <c r="AX463" s="254"/>
      <c r="AY463" s="253"/>
      <c r="AZ463" s="254"/>
      <c r="BA463" s="253"/>
      <c r="BB463" s="254"/>
      <c r="BC463" s="253"/>
      <c r="BD463" s="254"/>
      <c r="BE463" s="253"/>
      <c r="BF463" s="254"/>
      <c r="BG463" s="253"/>
      <c r="BH463" s="254"/>
      <c r="BI463" s="253"/>
      <c r="BJ463" s="254"/>
      <c r="BK463" s="253"/>
      <c r="BL463" s="254"/>
      <c r="BM463" s="253"/>
      <c r="BN463" s="254"/>
      <c r="BO463" s="253"/>
      <c r="BP463" s="254"/>
      <c r="BQ463" s="253"/>
      <c r="BR463" s="254"/>
      <c r="BS463" s="253"/>
      <c r="BT463" s="254"/>
      <c r="BU463" s="253"/>
      <c r="BV463" s="254"/>
      <c r="BW463" s="253"/>
      <c r="BX463" s="254"/>
      <c r="BY463" s="253"/>
      <c r="BZ463" s="254"/>
      <c r="CA463" s="253"/>
      <c r="CB463" s="254"/>
      <c r="CC463" s="253"/>
      <c r="CD463" s="254"/>
      <c r="CE463" s="253"/>
      <c r="CF463" s="254"/>
      <c r="CG463" s="253"/>
      <c r="CH463" s="254"/>
      <c r="CI463" s="253"/>
      <c r="CJ463" s="254"/>
      <c r="CK463" s="253"/>
      <c r="CL463" s="254"/>
      <c r="CM463" s="253"/>
      <c r="CN463" s="254"/>
      <c r="CO463" s="253"/>
      <c r="CP463" s="254"/>
      <c r="CQ463" s="253"/>
      <c r="CR463" s="254"/>
      <c r="CS463" s="253"/>
      <c r="CT463" s="254"/>
      <c r="CU463" s="253"/>
      <c r="CV463" s="254"/>
      <c r="CW463" s="253"/>
      <c r="CX463" s="254"/>
      <c r="CY463" s="253"/>
      <c r="CZ463" s="254"/>
      <c r="DA463" s="253"/>
      <c r="DB463" s="254"/>
      <c r="DC463" s="253"/>
      <c r="DD463" s="254"/>
      <c r="DE463" s="253"/>
      <c r="DF463" s="254"/>
      <c r="DG463" s="253"/>
      <c r="DH463" s="254"/>
      <c r="DI463" s="253"/>
      <c r="DJ463" s="254"/>
      <c r="DK463" s="253"/>
      <c r="DL463" s="254"/>
      <c r="DM463" s="253"/>
      <c r="DN463" s="254"/>
      <c r="DO463" s="253"/>
      <c r="DP463" s="254"/>
      <c r="DQ463" s="253"/>
      <c r="DR463" s="254"/>
      <c r="DS463" s="253"/>
      <c r="DT463" s="254"/>
      <c r="DU463" s="253"/>
      <c r="DV463" s="254"/>
      <c r="DW463" s="253"/>
      <c r="DX463" s="254"/>
      <c r="DY463" s="253"/>
      <c r="DZ463" s="254"/>
      <c r="EA463" s="253"/>
      <c r="EB463" s="254"/>
      <c r="EC463" s="253"/>
      <c r="ED463" s="254"/>
      <c r="EE463" s="253"/>
      <c r="EF463" s="254"/>
      <c r="EG463" s="253"/>
      <c r="EH463" s="254"/>
      <c r="EI463" s="253"/>
      <c r="EJ463" s="254"/>
      <c r="EK463" s="253"/>
      <c r="EL463" s="254"/>
      <c r="EM463" s="253"/>
      <c r="EN463" s="254"/>
      <c r="EO463" s="253"/>
      <c r="EP463" s="254"/>
      <c r="EQ463" s="253"/>
      <c r="ER463" s="254"/>
      <c r="ES463" s="253"/>
      <c r="ET463" s="254"/>
      <c r="EU463" s="253"/>
      <c r="EV463" s="254"/>
      <c r="EW463" s="253"/>
      <c r="EX463" s="254"/>
      <c r="EY463" s="253"/>
      <c r="EZ463" s="254"/>
      <c r="FA463" s="253"/>
      <c r="FB463" s="254"/>
      <c r="FC463" s="253"/>
      <c r="FD463" s="254"/>
      <c r="FE463" s="253"/>
      <c r="FF463" s="254"/>
      <c r="FG463" s="253"/>
      <c r="FH463" s="254"/>
      <c r="FI463" s="253"/>
      <c r="FJ463" s="254"/>
      <c r="FK463" s="253"/>
      <c r="FL463" s="254"/>
      <c r="FM463" s="253"/>
      <c r="FN463" s="254"/>
      <c r="FO463" s="253"/>
      <c r="FP463" s="254"/>
      <c r="FQ463" s="253"/>
      <c r="FR463" s="254"/>
      <c r="FS463" s="253"/>
      <c r="FT463" s="254"/>
      <c r="FU463" s="253"/>
      <c r="FV463" s="254"/>
      <c r="FW463" s="253"/>
      <c r="FX463" s="254"/>
      <c r="FY463" s="253"/>
      <c r="FZ463" s="254"/>
      <c r="GA463" s="253"/>
      <c r="GB463" s="254"/>
      <c r="GC463" s="253"/>
      <c r="GD463" s="254"/>
      <c r="GE463" s="253"/>
      <c r="GF463" s="254"/>
      <c r="GG463" s="253"/>
      <c r="GH463" s="254"/>
      <c r="GI463" s="253"/>
      <c r="GJ463" s="254"/>
      <c r="GK463" s="253"/>
      <c r="GL463" s="254"/>
      <c r="GM463" s="253"/>
      <c r="GN463" s="254"/>
      <c r="GO463" s="253"/>
      <c r="GP463" s="254"/>
      <c r="GQ463" s="253"/>
      <c r="GR463" s="254"/>
      <c r="GS463" s="253"/>
      <c r="GT463" s="254"/>
      <c r="GU463" s="253"/>
      <c r="GV463" s="254"/>
      <c r="GW463" s="253"/>
      <c r="GX463" s="254"/>
      <c r="GY463" s="253"/>
      <c r="GZ463" s="254"/>
      <c r="HA463" s="253"/>
      <c r="HB463" s="254"/>
      <c r="HC463" s="253"/>
      <c r="HD463" s="254"/>
      <c r="HE463" s="253"/>
      <c r="HF463" s="254"/>
      <c r="HG463" s="253"/>
      <c r="HH463" s="254"/>
      <c r="HI463" s="253"/>
      <c r="HJ463" s="254"/>
      <c r="HK463" s="253"/>
      <c r="HL463" s="254"/>
      <c r="HM463" s="253"/>
      <c r="HN463" s="254"/>
      <c r="HO463" s="253"/>
      <c r="HP463" s="254"/>
      <c r="HQ463" s="253"/>
      <c r="HR463" s="254"/>
      <c r="HS463" s="253"/>
      <c r="HT463" s="254"/>
      <c r="HU463" s="253"/>
      <c r="HV463" s="254"/>
      <c r="HW463" s="253"/>
      <c r="HX463" s="254"/>
      <c r="HY463" s="253"/>
      <c r="HZ463" s="254"/>
      <c r="IA463" s="253"/>
      <c r="IB463" s="254"/>
      <c r="IC463" s="253"/>
      <c r="ID463" s="254"/>
      <c r="IE463" s="253"/>
      <c r="IF463" s="254"/>
      <c r="IG463" s="253"/>
      <c r="IH463" s="254"/>
      <c r="II463" s="253"/>
      <c r="IJ463" s="254"/>
      <c r="IK463" s="253"/>
      <c r="IL463" s="254"/>
      <c r="IM463" s="253"/>
      <c r="IN463" s="254"/>
      <c r="IO463" s="253"/>
      <c r="IP463" s="254"/>
      <c r="IQ463" s="253"/>
      <c r="IR463" s="254"/>
      <c r="IS463" s="253"/>
      <c r="IT463" s="254"/>
      <c r="IU463" s="253"/>
      <c r="IV463" s="254"/>
    </row>
    <row r="464" spans="1:256" x14ac:dyDescent="0.2">
      <c r="A464" s="253">
        <v>43454</v>
      </c>
      <c r="B464" s="254">
        <v>260.55489999999998</v>
      </c>
      <c r="C464" s="253"/>
      <c r="D464" s="254"/>
      <c r="E464" s="253"/>
      <c r="F464" s="254"/>
      <c r="G464" s="253"/>
      <c r="H464" s="254"/>
      <c r="I464" s="253"/>
      <c r="J464" s="254"/>
      <c r="K464" s="253"/>
      <c r="L464" s="254"/>
      <c r="M464" s="253"/>
      <c r="N464" s="254"/>
      <c r="O464" s="253"/>
      <c r="P464" s="254"/>
      <c r="Q464" s="253"/>
      <c r="R464" s="254"/>
      <c r="S464" s="253"/>
      <c r="T464" s="254"/>
      <c r="U464" s="253"/>
      <c r="V464" s="254"/>
      <c r="W464" s="253"/>
      <c r="X464" s="254"/>
      <c r="Y464" s="253"/>
      <c r="Z464" s="254"/>
      <c r="AA464" s="253"/>
      <c r="AB464" s="254"/>
      <c r="AC464" s="253"/>
      <c r="AD464" s="254"/>
      <c r="AE464" s="253"/>
      <c r="AF464" s="254"/>
      <c r="AG464" s="253"/>
      <c r="AH464" s="254"/>
      <c r="AI464" s="253"/>
      <c r="AJ464" s="254"/>
      <c r="AK464" s="253"/>
      <c r="AL464" s="254"/>
      <c r="AM464" s="253"/>
      <c r="AN464" s="254"/>
      <c r="AO464" s="253"/>
      <c r="AP464" s="254"/>
      <c r="AQ464" s="253"/>
      <c r="AR464" s="254"/>
      <c r="AS464" s="253"/>
      <c r="AT464" s="254"/>
      <c r="AU464" s="253"/>
      <c r="AV464" s="254"/>
      <c r="AW464" s="253"/>
      <c r="AX464" s="254"/>
      <c r="AY464" s="253"/>
      <c r="AZ464" s="254"/>
      <c r="BA464" s="253"/>
      <c r="BB464" s="254"/>
      <c r="BC464" s="253"/>
      <c r="BD464" s="254"/>
      <c r="BE464" s="253"/>
      <c r="BF464" s="254"/>
      <c r="BG464" s="253"/>
      <c r="BH464" s="254"/>
      <c r="BI464" s="253"/>
      <c r="BJ464" s="254"/>
      <c r="BK464" s="253"/>
      <c r="BL464" s="254"/>
      <c r="BM464" s="253"/>
      <c r="BN464" s="254"/>
      <c r="BO464" s="253"/>
      <c r="BP464" s="254"/>
      <c r="BQ464" s="253"/>
      <c r="BR464" s="254"/>
      <c r="BS464" s="253"/>
      <c r="BT464" s="254"/>
      <c r="BU464" s="253"/>
      <c r="BV464" s="254"/>
      <c r="BW464" s="253"/>
      <c r="BX464" s="254"/>
      <c r="BY464" s="253"/>
      <c r="BZ464" s="254"/>
      <c r="CA464" s="253"/>
      <c r="CB464" s="254"/>
      <c r="CC464" s="253"/>
      <c r="CD464" s="254"/>
      <c r="CE464" s="253"/>
      <c r="CF464" s="254"/>
      <c r="CG464" s="253"/>
      <c r="CH464" s="254"/>
      <c r="CI464" s="253"/>
      <c r="CJ464" s="254"/>
      <c r="CK464" s="253"/>
      <c r="CL464" s="254"/>
      <c r="CM464" s="253"/>
      <c r="CN464" s="254"/>
      <c r="CO464" s="253"/>
      <c r="CP464" s="254"/>
      <c r="CQ464" s="253"/>
      <c r="CR464" s="254"/>
      <c r="CS464" s="253"/>
      <c r="CT464" s="254"/>
      <c r="CU464" s="253"/>
      <c r="CV464" s="254"/>
      <c r="CW464" s="253"/>
      <c r="CX464" s="254"/>
      <c r="CY464" s="253"/>
      <c r="CZ464" s="254"/>
      <c r="DA464" s="253"/>
      <c r="DB464" s="254"/>
      <c r="DC464" s="253"/>
      <c r="DD464" s="254"/>
      <c r="DE464" s="253"/>
      <c r="DF464" s="254"/>
      <c r="DG464" s="253"/>
      <c r="DH464" s="254"/>
      <c r="DI464" s="253"/>
      <c r="DJ464" s="254"/>
      <c r="DK464" s="253"/>
      <c r="DL464" s="254"/>
      <c r="DM464" s="253"/>
      <c r="DN464" s="254"/>
      <c r="DO464" s="253"/>
      <c r="DP464" s="254"/>
      <c r="DQ464" s="253"/>
      <c r="DR464" s="254"/>
      <c r="DS464" s="253"/>
      <c r="DT464" s="254"/>
      <c r="DU464" s="253"/>
      <c r="DV464" s="254"/>
      <c r="DW464" s="253"/>
      <c r="DX464" s="254"/>
      <c r="DY464" s="253"/>
      <c r="DZ464" s="254"/>
      <c r="EA464" s="253"/>
      <c r="EB464" s="254"/>
      <c r="EC464" s="253"/>
      <c r="ED464" s="254"/>
      <c r="EE464" s="253"/>
      <c r="EF464" s="254"/>
      <c r="EG464" s="253"/>
      <c r="EH464" s="254"/>
      <c r="EI464" s="253"/>
      <c r="EJ464" s="254"/>
      <c r="EK464" s="253"/>
      <c r="EL464" s="254"/>
      <c r="EM464" s="253"/>
      <c r="EN464" s="254"/>
      <c r="EO464" s="253"/>
      <c r="EP464" s="254"/>
      <c r="EQ464" s="253"/>
      <c r="ER464" s="254"/>
      <c r="ES464" s="253"/>
      <c r="ET464" s="254"/>
      <c r="EU464" s="253"/>
      <c r="EV464" s="254"/>
      <c r="EW464" s="253"/>
      <c r="EX464" s="254"/>
      <c r="EY464" s="253"/>
      <c r="EZ464" s="254"/>
      <c r="FA464" s="253"/>
      <c r="FB464" s="254"/>
      <c r="FC464" s="253"/>
      <c r="FD464" s="254"/>
      <c r="FE464" s="253"/>
      <c r="FF464" s="254"/>
      <c r="FG464" s="253"/>
      <c r="FH464" s="254"/>
      <c r="FI464" s="253"/>
      <c r="FJ464" s="254"/>
      <c r="FK464" s="253"/>
      <c r="FL464" s="254"/>
      <c r="FM464" s="253"/>
      <c r="FN464" s="254"/>
      <c r="FO464" s="253"/>
      <c r="FP464" s="254"/>
      <c r="FQ464" s="253"/>
      <c r="FR464" s="254"/>
      <c r="FS464" s="253"/>
      <c r="FT464" s="254"/>
      <c r="FU464" s="253"/>
      <c r="FV464" s="254"/>
      <c r="FW464" s="253"/>
      <c r="FX464" s="254"/>
      <c r="FY464" s="253"/>
      <c r="FZ464" s="254"/>
      <c r="GA464" s="253"/>
      <c r="GB464" s="254"/>
      <c r="GC464" s="253"/>
      <c r="GD464" s="254"/>
      <c r="GE464" s="253"/>
      <c r="GF464" s="254"/>
      <c r="GG464" s="253"/>
      <c r="GH464" s="254"/>
      <c r="GI464" s="253"/>
      <c r="GJ464" s="254"/>
      <c r="GK464" s="253"/>
      <c r="GL464" s="254"/>
      <c r="GM464" s="253"/>
      <c r="GN464" s="254"/>
      <c r="GO464" s="253"/>
      <c r="GP464" s="254"/>
      <c r="GQ464" s="253"/>
      <c r="GR464" s="254"/>
      <c r="GS464" s="253"/>
      <c r="GT464" s="254"/>
      <c r="GU464" s="253"/>
      <c r="GV464" s="254"/>
      <c r="GW464" s="253"/>
      <c r="GX464" s="254"/>
      <c r="GY464" s="253"/>
      <c r="GZ464" s="254"/>
      <c r="HA464" s="253"/>
      <c r="HB464" s="254"/>
      <c r="HC464" s="253"/>
      <c r="HD464" s="254"/>
      <c r="HE464" s="253"/>
      <c r="HF464" s="254"/>
      <c r="HG464" s="253"/>
      <c r="HH464" s="254"/>
      <c r="HI464" s="253"/>
      <c r="HJ464" s="254"/>
      <c r="HK464" s="253"/>
      <c r="HL464" s="254"/>
      <c r="HM464" s="253"/>
      <c r="HN464" s="254"/>
      <c r="HO464" s="253"/>
      <c r="HP464" s="254"/>
      <c r="HQ464" s="253"/>
      <c r="HR464" s="254"/>
      <c r="HS464" s="253"/>
      <c r="HT464" s="254"/>
      <c r="HU464" s="253"/>
      <c r="HV464" s="254"/>
      <c r="HW464" s="253"/>
      <c r="HX464" s="254"/>
      <c r="HY464" s="253"/>
      <c r="HZ464" s="254"/>
      <c r="IA464" s="253"/>
      <c r="IB464" s="254"/>
      <c r="IC464" s="253"/>
      <c r="ID464" s="254"/>
      <c r="IE464" s="253"/>
      <c r="IF464" s="254"/>
      <c r="IG464" s="253"/>
      <c r="IH464" s="254"/>
      <c r="II464" s="253"/>
      <c r="IJ464" s="254"/>
      <c r="IK464" s="253"/>
      <c r="IL464" s="254"/>
      <c r="IM464" s="253"/>
      <c r="IN464" s="254"/>
      <c r="IO464" s="253"/>
      <c r="IP464" s="254"/>
      <c r="IQ464" s="253"/>
      <c r="IR464" s="254"/>
      <c r="IS464" s="253"/>
      <c r="IT464" s="254"/>
      <c r="IU464" s="253"/>
      <c r="IV464" s="254"/>
    </row>
    <row r="465" spans="1:256" x14ac:dyDescent="0.2">
      <c r="A465" s="253">
        <v>43455</v>
      </c>
      <c r="B465" s="254">
        <v>260.565</v>
      </c>
      <c r="C465" s="253"/>
      <c r="D465" s="254"/>
      <c r="E465" s="253"/>
      <c r="F465" s="254"/>
      <c r="G465" s="253"/>
      <c r="H465" s="254"/>
      <c r="I465" s="253"/>
      <c r="J465" s="254"/>
      <c r="K465" s="253"/>
      <c r="L465" s="254"/>
      <c r="M465" s="253"/>
      <c r="N465" s="254"/>
      <c r="O465" s="253"/>
      <c r="P465" s="254"/>
      <c r="Q465" s="253"/>
      <c r="R465" s="254"/>
      <c r="S465" s="253"/>
      <c r="T465" s="254"/>
      <c r="U465" s="253"/>
      <c r="V465" s="254"/>
      <c r="W465" s="253"/>
      <c r="X465" s="254"/>
      <c r="Y465" s="253"/>
      <c r="Z465" s="254"/>
      <c r="AA465" s="253"/>
      <c r="AB465" s="254"/>
      <c r="AC465" s="253"/>
      <c r="AD465" s="254"/>
      <c r="AE465" s="253"/>
      <c r="AF465" s="254"/>
      <c r="AG465" s="253"/>
      <c r="AH465" s="254"/>
      <c r="AI465" s="253"/>
      <c r="AJ465" s="254"/>
      <c r="AK465" s="253"/>
      <c r="AL465" s="254"/>
      <c r="AM465" s="253"/>
      <c r="AN465" s="254"/>
      <c r="AO465" s="253"/>
      <c r="AP465" s="254"/>
      <c r="AQ465" s="253"/>
      <c r="AR465" s="254"/>
      <c r="AS465" s="253"/>
      <c r="AT465" s="254"/>
      <c r="AU465" s="253"/>
      <c r="AV465" s="254"/>
      <c r="AW465" s="253"/>
      <c r="AX465" s="254"/>
      <c r="AY465" s="253"/>
      <c r="AZ465" s="254"/>
      <c r="BA465" s="253"/>
      <c r="BB465" s="254"/>
      <c r="BC465" s="253"/>
      <c r="BD465" s="254"/>
      <c r="BE465" s="253"/>
      <c r="BF465" s="254"/>
      <c r="BG465" s="253"/>
      <c r="BH465" s="254"/>
      <c r="BI465" s="253"/>
      <c r="BJ465" s="254"/>
      <c r="BK465" s="253"/>
      <c r="BL465" s="254"/>
      <c r="BM465" s="253"/>
      <c r="BN465" s="254"/>
      <c r="BO465" s="253"/>
      <c r="BP465" s="254"/>
      <c r="BQ465" s="253"/>
      <c r="BR465" s="254"/>
      <c r="BS465" s="253"/>
      <c r="BT465" s="254"/>
      <c r="BU465" s="253"/>
      <c r="BV465" s="254"/>
      <c r="BW465" s="253"/>
      <c r="BX465" s="254"/>
      <c r="BY465" s="253"/>
      <c r="BZ465" s="254"/>
      <c r="CA465" s="253"/>
      <c r="CB465" s="254"/>
      <c r="CC465" s="253"/>
      <c r="CD465" s="254"/>
      <c r="CE465" s="253"/>
      <c r="CF465" s="254"/>
      <c r="CG465" s="253"/>
      <c r="CH465" s="254"/>
      <c r="CI465" s="253"/>
      <c r="CJ465" s="254"/>
      <c r="CK465" s="253"/>
      <c r="CL465" s="254"/>
      <c r="CM465" s="253"/>
      <c r="CN465" s="254"/>
      <c r="CO465" s="253"/>
      <c r="CP465" s="254"/>
      <c r="CQ465" s="253"/>
      <c r="CR465" s="254"/>
      <c r="CS465" s="253"/>
      <c r="CT465" s="254"/>
      <c r="CU465" s="253"/>
      <c r="CV465" s="254"/>
      <c r="CW465" s="253"/>
      <c r="CX465" s="254"/>
      <c r="CY465" s="253"/>
      <c r="CZ465" s="254"/>
      <c r="DA465" s="253"/>
      <c r="DB465" s="254"/>
      <c r="DC465" s="253"/>
      <c r="DD465" s="254"/>
      <c r="DE465" s="253"/>
      <c r="DF465" s="254"/>
      <c r="DG465" s="253"/>
      <c r="DH465" s="254"/>
      <c r="DI465" s="253"/>
      <c r="DJ465" s="254"/>
      <c r="DK465" s="253"/>
      <c r="DL465" s="254"/>
      <c r="DM465" s="253"/>
      <c r="DN465" s="254"/>
      <c r="DO465" s="253"/>
      <c r="DP465" s="254"/>
      <c r="DQ465" s="253"/>
      <c r="DR465" s="254"/>
      <c r="DS465" s="253"/>
      <c r="DT465" s="254"/>
      <c r="DU465" s="253"/>
      <c r="DV465" s="254"/>
      <c r="DW465" s="253"/>
      <c r="DX465" s="254"/>
      <c r="DY465" s="253"/>
      <c r="DZ465" s="254"/>
      <c r="EA465" s="253"/>
      <c r="EB465" s="254"/>
      <c r="EC465" s="253"/>
      <c r="ED465" s="254"/>
      <c r="EE465" s="253"/>
      <c r="EF465" s="254"/>
      <c r="EG465" s="253"/>
      <c r="EH465" s="254"/>
      <c r="EI465" s="253"/>
      <c r="EJ465" s="254"/>
      <c r="EK465" s="253"/>
      <c r="EL465" s="254"/>
      <c r="EM465" s="253"/>
      <c r="EN465" s="254"/>
      <c r="EO465" s="253"/>
      <c r="EP465" s="254"/>
      <c r="EQ465" s="253"/>
      <c r="ER465" s="254"/>
      <c r="ES465" s="253"/>
      <c r="ET465" s="254"/>
      <c r="EU465" s="253"/>
      <c r="EV465" s="254"/>
      <c r="EW465" s="253"/>
      <c r="EX465" s="254"/>
      <c r="EY465" s="253"/>
      <c r="EZ465" s="254"/>
      <c r="FA465" s="253"/>
      <c r="FB465" s="254"/>
      <c r="FC465" s="253"/>
      <c r="FD465" s="254"/>
      <c r="FE465" s="253"/>
      <c r="FF465" s="254"/>
      <c r="FG465" s="253"/>
      <c r="FH465" s="254"/>
      <c r="FI465" s="253"/>
      <c r="FJ465" s="254"/>
      <c r="FK465" s="253"/>
      <c r="FL465" s="254"/>
      <c r="FM465" s="253"/>
      <c r="FN465" s="254"/>
      <c r="FO465" s="253"/>
      <c r="FP465" s="254"/>
      <c r="FQ465" s="253"/>
      <c r="FR465" s="254"/>
      <c r="FS465" s="253"/>
      <c r="FT465" s="254"/>
      <c r="FU465" s="253"/>
      <c r="FV465" s="254"/>
      <c r="FW465" s="253"/>
      <c r="FX465" s="254"/>
      <c r="FY465" s="253"/>
      <c r="FZ465" s="254"/>
      <c r="GA465" s="253"/>
      <c r="GB465" s="254"/>
      <c r="GC465" s="253"/>
      <c r="GD465" s="254"/>
      <c r="GE465" s="253"/>
      <c r="GF465" s="254"/>
      <c r="GG465" s="253"/>
      <c r="GH465" s="254"/>
      <c r="GI465" s="253"/>
      <c r="GJ465" s="254"/>
      <c r="GK465" s="253"/>
      <c r="GL465" s="254"/>
      <c r="GM465" s="253"/>
      <c r="GN465" s="254"/>
      <c r="GO465" s="253"/>
      <c r="GP465" s="254"/>
      <c r="GQ465" s="253"/>
      <c r="GR465" s="254"/>
      <c r="GS465" s="253"/>
      <c r="GT465" s="254"/>
      <c r="GU465" s="253"/>
      <c r="GV465" s="254"/>
      <c r="GW465" s="253"/>
      <c r="GX465" s="254"/>
      <c r="GY465" s="253"/>
      <c r="GZ465" s="254"/>
      <c r="HA465" s="253"/>
      <c r="HB465" s="254"/>
      <c r="HC465" s="253"/>
      <c r="HD465" s="254"/>
      <c r="HE465" s="253"/>
      <c r="HF465" s="254"/>
      <c r="HG465" s="253"/>
      <c r="HH465" s="254"/>
      <c r="HI465" s="253"/>
      <c r="HJ465" s="254"/>
      <c r="HK465" s="253"/>
      <c r="HL465" s="254"/>
      <c r="HM465" s="253"/>
      <c r="HN465" s="254"/>
      <c r="HO465" s="253"/>
      <c r="HP465" s="254"/>
      <c r="HQ465" s="253"/>
      <c r="HR465" s="254"/>
      <c r="HS465" s="253"/>
      <c r="HT465" s="254"/>
      <c r="HU465" s="253"/>
      <c r="HV465" s="254"/>
      <c r="HW465" s="253"/>
      <c r="HX465" s="254"/>
      <c r="HY465" s="253"/>
      <c r="HZ465" s="254"/>
      <c r="IA465" s="253"/>
      <c r="IB465" s="254"/>
      <c r="IC465" s="253"/>
      <c r="ID465" s="254"/>
      <c r="IE465" s="253"/>
      <c r="IF465" s="254"/>
      <c r="IG465" s="253"/>
      <c r="IH465" s="254"/>
      <c r="II465" s="253"/>
      <c r="IJ465" s="254"/>
      <c r="IK465" s="253"/>
      <c r="IL465" s="254"/>
      <c r="IM465" s="253"/>
      <c r="IN465" s="254"/>
      <c r="IO465" s="253"/>
      <c r="IP465" s="254"/>
      <c r="IQ465" s="253"/>
      <c r="IR465" s="254"/>
      <c r="IS465" s="253"/>
      <c r="IT465" s="254"/>
      <c r="IU465" s="253"/>
      <c r="IV465" s="254"/>
    </row>
    <row r="466" spans="1:256" x14ac:dyDescent="0.2">
      <c r="A466" s="253">
        <v>43456</v>
      </c>
      <c r="B466" s="254">
        <v>260.57510000000002</v>
      </c>
      <c r="C466" s="253"/>
      <c r="D466" s="254"/>
      <c r="E466" s="253"/>
      <c r="F466" s="254"/>
      <c r="G466" s="253"/>
      <c r="H466" s="254"/>
      <c r="I466" s="253"/>
      <c r="J466" s="254"/>
      <c r="K466" s="253"/>
      <c r="L466" s="254"/>
      <c r="M466" s="253"/>
      <c r="N466" s="254"/>
      <c r="O466" s="253"/>
      <c r="P466" s="254"/>
      <c r="Q466" s="253"/>
      <c r="R466" s="254"/>
      <c r="S466" s="253"/>
      <c r="T466" s="254"/>
      <c r="U466" s="253"/>
      <c r="V466" s="254"/>
      <c r="W466" s="253"/>
      <c r="X466" s="254"/>
      <c r="Y466" s="253"/>
      <c r="Z466" s="254"/>
      <c r="AA466" s="253"/>
      <c r="AB466" s="254"/>
      <c r="AC466" s="253"/>
      <c r="AD466" s="254"/>
      <c r="AE466" s="253"/>
      <c r="AF466" s="254"/>
      <c r="AG466" s="253"/>
      <c r="AH466" s="254"/>
      <c r="AI466" s="253"/>
      <c r="AJ466" s="254"/>
      <c r="AK466" s="253"/>
      <c r="AL466" s="254"/>
      <c r="AM466" s="253"/>
      <c r="AN466" s="254"/>
      <c r="AO466" s="253"/>
      <c r="AP466" s="254"/>
      <c r="AQ466" s="253"/>
      <c r="AR466" s="254"/>
      <c r="AS466" s="253"/>
      <c r="AT466" s="254"/>
      <c r="AU466" s="253"/>
      <c r="AV466" s="254"/>
      <c r="AW466" s="253"/>
      <c r="AX466" s="254"/>
      <c r="AY466" s="253"/>
      <c r="AZ466" s="254"/>
      <c r="BA466" s="253"/>
      <c r="BB466" s="254"/>
      <c r="BC466" s="253"/>
      <c r="BD466" s="254"/>
      <c r="BE466" s="253"/>
      <c r="BF466" s="254"/>
      <c r="BG466" s="253"/>
      <c r="BH466" s="254"/>
      <c r="BI466" s="253"/>
      <c r="BJ466" s="254"/>
      <c r="BK466" s="253"/>
      <c r="BL466" s="254"/>
      <c r="BM466" s="253"/>
      <c r="BN466" s="254"/>
      <c r="BO466" s="253"/>
      <c r="BP466" s="254"/>
      <c r="BQ466" s="253"/>
      <c r="BR466" s="254"/>
      <c r="BS466" s="253"/>
      <c r="BT466" s="254"/>
      <c r="BU466" s="253"/>
      <c r="BV466" s="254"/>
      <c r="BW466" s="253"/>
      <c r="BX466" s="254"/>
      <c r="BY466" s="253"/>
      <c r="BZ466" s="254"/>
      <c r="CA466" s="253"/>
      <c r="CB466" s="254"/>
      <c r="CC466" s="253"/>
      <c r="CD466" s="254"/>
      <c r="CE466" s="253"/>
      <c r="CF466" s="254"/>
      <c r="CG466" s="253"/>
      <c r="CH466" s="254"/>
      <c r="CI466" s="253"/>
      <c r="CJ466" s="254"/>
      <c r="CK466" s="253"/>
      <c r="CL466" s="254"/>
      <c r="CM466" s="253"/>
      <c r="CN466" s="254"/>
      <c r="CO466" s="253"/>
      <c r="CP466" s="254"/>
      <c r="CQ466" s="253"/>
      <c r="CR466" s="254"/>
      <c r="CS466" s="253"/>
      <c r="CT466" s="254"/>
      <c r="CU466" s="253"/>
      <c r="CV466" s="254"/>
      <c r="CW466" s="253"/>
      <c r="CX466" s="254"/>
      <c r="CY466" s="253"/>
      <c r="CZ466" s="254"/>
      <c r="DA466" s="253"/>
      <c r="DB466" s="254"/>
      <c r="DC466" s="253"/>
      <c r="DD466" s="254"/>
      <c r="DE466" s="253"/>
      <c r="DF466" s="254"/>
      <c r="DG466" s="253"/>
      <c r="DH466" s="254"/>
      <c r="DI466" s="253"/>
      <c r="DJ466" s="254"/>
      <c r="DK466" s="253"/>
      <c r="DL466" s="254"/>
      <c r="DM466" s="253"/>
      <c r="DN466" s="254"/>
      <c r="DO466" s="253"/>
      <c r="DP466" s="254"/>
      <c r="DQ466" s="253"/>
      <c r="DR466" s="254"/>
      <c r="DS466" s="253"/>
      <c r="DT466" s="254"/>
      <c r="DU466" s="253"/>
      <c r="DV466" s="254"/>
      <c r="DW466" s="253"/>
      <c r="DX466" s="254"/>
      <c r="DY466" s="253"/>
      <c r="DZ466" s="254"/>
      <c r="EA466" s="253"/>
      <c r="EB466" s="254"/>
      <c r="EC466" s="253"/>
      <c r="ED466" s="254"/>
      <c r="EE466" s="253"/>
      <c r="EF466" s="254"/>
      <c r="EG466" s="253"/>
      <c r="EH466" s="254"/>
      <c r="EI466" s="253"/>
      <c r="EJ466" s="254"/>
      <c r="EK466" s="253"/>
      <c r="EL466" s="254"/>
      <c r="EM466" s="253"/>
      <c r="EN466" s="254"/>
      <c r="EO466" s="253"/>
      <c r="EP466" s="254"/>
      <c r="EQ466" s="253"/>
      <c r="ER466" s="254"/>
      <c r="ES466" s="253"/>
      <c r="ET466" s="254"/>
      <c r="EU466" s="253"/>
      <c r="EV466" s="254"/>
      <c r="EW466" s="253"/>
      <c r="EX466" s="254"/>
      <c r="EY466" s="253"/>
      <c r="EZ466" s="254"/>
      <c r="FA466" s="253"/>
      <c r="FB466" s="254"/>
      <c r="FC466" s="253"/>
      <c r="FD466" s="254"/>
      <c r="FE466" s="253"/>
      <c r="FF466" s="254"/>
      <c r="FG466" s="253"/>
      <c r="FH466" s="254"/>
      <c r="FI466" s="253"/>
      <c r="FJ466" s="254"/>
      <c r="FK466" s="253"/>
      <c r="FL466" s="254"/>
      <c r="FM466" s="253"/>
      <c r="FN466" s="254"/>
      <c r="FO466" s="253"/>
      <c r="FP466" s="254"/>
      <c r="FQ466" s="253"/>
      <c r="FR466" s="254"/>
      <c r="FS466" s="253"/>
      <c r="FT466" s="254"/>
      <c r="FU466" s="253"/>
      <c r="FV466" s="254"/>
      <c r="FW466" s="253"/>
      <c r="FX466" s="254"/>
      <c r="FY466" s="253"/>
      <c r="FZ466" s="254"/>
      <c r="GA466" s="253"/>
      <c r="GB466" s="254"/>
      <c r="GC466" s="253"/>
      <c r="GD466" s="254"/>
      <c r="GE466" s="253"/>
      <c r="GF466" s="254"/>
      <c r="GG466" s="253"/>
      <c r="GH466" s="254"/>
      <c r="GI466" s="253"/>
      <c r="GJ466" s="254"/>
      <c r="GK466" s="253"/>
      <c r="GL466" s="254"/>
      <c r="GM466" s="253"/>
      <c r="GN466" s="254"/>
      <c r="GO466" s="253"/>
      <c r="GP466" s="254"/>
      <c r="GQ466" s="253"/>
      <c r="GR466" s="254"/>
      <c r="GS466" s="253"/>
      <c r="GT466" s="254"/>
      <c r="GU466" s="253"/>
      <c r="GV466" s="254"/>
      <c r="GW466" s="253"/>
      <c r="GX466" s="254"/>
      <c r="GY466" s="253"/>
      <c r="GZ466" s="254"/>
      <c r="HA466" s="253"/>
      <c r="HB466" s="254"/>
      <c r="HC466" s="253"/>
      <c r="HD466" s="254"/>
      <c r="HE466" s="253"/>
      <c r="HF466" s="254"/>
      <c r="HG466" s="253"/>
      <c r="HH466" s="254"/>
      <c r="HI466" s="253"/>
      <c r="HJ466" s="254"/>
      <c r="HK466" s="253"/>
      <c r="HL466" s="254"/>
      <c r="HM466" s="253"/>
      <c r="HN466" s="254"/>
      <c r="HO466" s="253"/>
      <c r="HP466" s="254"/>
      <c r="HQ466" s="253"/>
      <c r="HR466" s="254"/>
      <c r="HS466" s="253"/>
      <c r="HT466" s="254"/>
      <c r="HU466" s="253"/>
      <c r="HV466" s="254"/>
      <c r="HW466" s="253"/>
      <c r="HX466" s="254"/>
      <c r="HY466" s="253"/>
      <c r="HZ466" s="254"/>
      <c r="IA466" s="253"/>
      <c r="IB466" s="254"/>
      <c r="IC466" s="253"/>
      <c r="ID466" s="254"/>
      <c r="IE466" s="253"/>
      <c r="IF466" s="254"/>
      <c r="IG466" s="253"/>
      <c r="IH466" s="254"/>
      <c r="II466" s="253"/>
      <c r="IJ466" s="254"/>
      <c r="IK466" s="253"/>
      <c r="IL466" s="254"/>
      <c r="IM466" s="253"/>
      <c r="IN466" s="254"/>
      <c r="IO466" s="253"/>
      <c r="IP466" s="254"/>
      <c r="IQ466" s="253"/>
      <c r="IR466" s="254"/>
      <c r="IS466" s="253"/>
      <c r="IT466" s="254"/>
      <c r="IU466" s="253"/>
      <c r="IV466" s="254"/>
    </row>
    <row r="467" spans="1:256" x14ac:dyDescent="0.2">
      <c r="A467" s="253">
        <v>43457</v>
      </c>
      <c r="B467" s="254">
        <v>260.58510000000001</v>
      </c>
      <c r="C467" s="253"/>
      <c r="D467" s="254"/>
      <c r="E467" s="253"/>
      <c r="F467" s="254"/>
      <c r="G467" s="253"/>
      <c r="H467" s="254"/>
      <c r="I467" s="253"/>
      <c r="J467" s="254"/>
      <c r="K467" s="253"/>
      <c r="L467" s="254"/>
      <c r="M467" s="253"/>
      <c r="N467" s="254"/>
      <c r="O467" s="253"/>
      <c r="P467" s="254"/>
      <c r="Q467" s="253"/>
      <c r="R467" s="254"/>
      <c r="S467" s="253"/>
      <c r="T467" s="254"/>
      <c r="U467" s="253"/>
      <c r="V467" s="254"/>
      <c r="W467" s="253"/>
      <c r="X467" s="254"/>
      <c r="Y467" s="253"/>
      <c r="Z467" s="254"/>
      <c r="AA467" s="253"/>
      <c r="AB467" s="254"/>
      <c r="AC467" s="253"/>
      <c r="AD467" s="254"/>
      <c r="AE467" s="253"/>
      <c r="AF467" s="254"/>
      <c r="AG467" s="253"/>
      <c r="AH467" s="254"/>
      <c r="AI467" s="253"/>
      <c r="AJ467" s="254"/>
      <c r="AK467" s="253"/>
      <c r="AL467" s="254"/>
      <c r="AM467" s="253"/>
      <c r="AN467" s="254"/>
      <c r="AO467" s="253"/>
      <c r="AP467" s="254"/>
      <c r="AQ467" s="253"/>
      <c r="AR467" s="254"/>
      <c r="AS467" s="253"/>
      <c r="AT467" s="254"/>
      <c r="AU467" s="253"/>
      <c r="AV467" s="254"/>
      <c r="AW467" s="253"/>
      <c r="AX467" s="254"/>
      <c r="AY467" s="253"/>
      <c r="AZ467" s="254"/>
      <c r="BA467" s="253"/>
      <c r="BB467" s="254"/>
      <c r="BC467" s="253"/>
      <c r="BD467" s="254"/>
      <c r="BE467" s="253"/>
      <c r="BF467" s="254"/>
      <c r="BG467" s="253"/>
      <c r="BH467" s="254"/>
      <c r="BI467" s="253"/>
      <c r="BJ467" s="254"/>
      <c r="BK467" s="253"/>
      <c r="BL467" s="254"/>
      <c r="BM467" s="253"/>
      <c r="BN467" s="254"/>
      <c r="BO467" s="253"/>
      <c r="BP467" s="254"/>
      <c r="BQ467" s="253"/>
      <c r="BR467" s="254"/>
      <c r="BS467" s="253"/>
      <c r="BT467" s="254"/>
      <c r="BU467" s="253"/>
      <c r="BV467" s="254"/>
      <c r="BW467" s="253"/>
      <c r="BX467" s="254"/>
      <c r="BY467" s="253"/>
      <c r="BZ467" s="254"/>
      <c r="CA467" s="253"/>
      <c r="CB467" s="254"/>
      <c r="CC467" s="253"/>
      <c r="CD467" s="254"/>
      <c r="CE467" s="253"/>
      <c r="CF467" s="254"/>
      <c r="CG467" s="253"/>
      <c r="CH467" s="254"/>
      <c r="CI467" s="253"/>
      <c r="CJ467" s="254"/>
      <c r="CK467" s="253"/>
      <c r="CL467" s="254"/>
      <c r="CM467" s="253"/>
      <c r="CN467" s="254"/>
      <c r="CO467" s="253"/>
      <c r="CP467" s="254"/>
      <c r="CQ467" s="253"/>
      <c r="CR467" s="254"/>
      <c r="CS467" s="253"/>
      <c r="CT467" s="254"/>
      <c r="CU467" s="253"/>
      <c r="CV467" s="254"/>
      <c r="CW467" s="253"/>
      <c r="CX467" s="254"/>
      <c r="CY467" s="253"/>
      <c r="CZ467" s="254"/>
      <c r="DA467" s="253"/>
      <c r="DB467" s="254"/>
      <c r="DC467" s="253"/>
      <c r="DD467" s="254"/>
      <c r="DE467" s="253"/>
      <c r="DF467" s="254"/>
      <c r="DG467" s="253"/>
      <c r="DH467" s="254"/>
      <c r="DI467" s="253"/>
      <c r="DJ467" s="254"/>
      <c r="DK467" s="253"/>
      <c r="DL467" s="254"/>
      <c r="DM467" s="253"/>
      <c r="DN467" s="254"/>
      <c r="DO467" s="253"/>
      <c r="DP467" s="254"/>
      <c r="DQ467" s="253"/>
      <c r="DR467" s="254"/>
      <c r="DS467" s="253"/>
      <c r="DT467" s="254"/>
      <c r="DU467" s="253"/>
      <c r="DV467" s="254"/>
      <c r="DW467" s="253"/>
      <c r="DX467" s="254"/>
      <c r="DY467" s="253"/>
      <c r="DZ467" s="254"/>
      <c r="EA467" s="253"/>
      <c r="EB467" s="254"/>
      <c r="EC467" s="253"/>
      <c r="ED467" s="254"/>
      <c r="EE467" s="253"/>
      <c r="EF467" s="254"/>
      <c r="EG467" s="253"/>
      <c r="EH467" s="254"/>
      <c r="EI467" s="253"/>
      <c r="EJ467" s="254"/>
      <c r="EK467" s="253"/>
      <c r="EL467" s="254"/>
      <c r="EM467" s="253"/>
      <c r="EN467" s="254"/>
      <c r="EO467" s="253"/>
      <c r="EP467" s="254"/>
      <c r="EQ467" s="253"/>
      <c r="ER467" s="254"/>
      <c r="ES467" s="253"/>
      <c r="ET467" s="254"/>
      <c r="EU467" s="253"/>
      <c r="EV467" s="254"/>
      <c r="EW467" s="253"/>
      <c r="EX467" s="254"/>
      <c r="EY467" s="253"/>
      <c r="EZ467" s="254"/>
      <c r="FA467" s="253"/>
      <c r="FB467" s="254"/>
      <c r="FC467" s="253"/>
      <c r="FD467" s="254"/>
      <c r="FE467" s="253"/>
      <c r="FF467" s="254"/>
      <c r="FG467" s="253"/>
      <c r="FH467" s="254"/>
      <c r="FI467" s="253"/>
      <c r="FJ467" s="254"/>
      <c r="FK467" s="253"/>
      <c r="FL467" s="254"/>
      <c r="FM467" s="253"/>
      <c r="FN467" s="254"/>
      <c r="FO467" s="253"/>
      <c r="FP467" s="254"/>
      <c r="FQ467" s="253"/>
      <c r="FR467" s="254"/>
      <c r="FS467" s="253"/>
      <c r="FT467" s="254"/>
      <c r="FU467" s="253"/>
      <c r="FV467" s="254"/>
      <c r="FW467" s="253"/>
      <c r="FX467" s="254"/>
      <c r="FY467" s="253"/>
      <c r="FZ467" s="254"/>
      <c r="GA467" s="253"/>
      <c r="GB467" s="254"/>
      <c r="GC467" s="253"/>
      <c r="GD467" s="254"/>
      <c r="GE467" s="253"/>
      <c r="GF467" s="254"/>
      <c r="GG467" s="253"/>
      <c r="GH467" s="254"/>
      <c r="GI467" s="253"/>
      <c r="GJ467" s="254"/>
      <c r="GK467" s="253"/>
      <c r="GL467" s="254"/>
      <c r="GM467" s="253"/>
      <c r="GN467" s="254"/>
      <c r="GO467" s="253"/>
      <c r="GP467" s="254"/>
      <c r="GQ467" s="253"/>
      <c r="GR467" s="254"/>
      <c r="GS467" s="253"/>
      <c r="GT467" s="254"/>
      <c r="GU467" s="253"/>
      <c r="GV467" s="254"/>
      <c r="GW467" s="253"/>
      <c r="GX467" s="254"/>
      <c r="GY467" s="253"/>
      <c r="GZ467" s="254"/>
      <c r="HA467" s="253"/>
      <c r="HB467" s="254"/>
      <c r="HC467" s="253"/>
      <c r="HD467" s="254"/>
      <c r="HE467" s="253"/>
      <c r="HF467" s="254"/>
      <c r="HG467" s="253"/>
      <c r="HH467" s="254"/>
      <c r="HI467" s="253"/>
      <c r="HJ467" s="254"/>
      <c r="HK467" s="253"/>
      <c r="HL467" s="254"/>
      <c r="HM467" s="253"/>
      <c r="HN467" s="254"/>
      <c r="HO467" s="253"/>
      <c r="HP467" s="254"/>
      <c r="HQ467" s="253"/>
      <c r="HR467" s="254"/>
      <c r="HS467" s="253"/>
      <c r="HT467" s="254"/>
      <c r="HU467" s="253"/>
      <c r="HV467" s="254"/>
      <c r="HW467" s="253"/>
      <c r="HX467" s="254"/>
      <c r="HY467" s="253"/>
      <c r="HZ467" s="254"/>
      <c r="IA467" s="253"/>
      <c r="IB467" s="254"/>
      <c r="IC467" s="253"/>
      <c r="ID467" s="254"/>
      <c r="IE467" s="253"/>
      <c r="IF467" s="254"/>
      <c r="IG467" s="253"/>
      <c r="IH467" s="254"/>
      <c r="II467" s="253"/>
      <c r="IJ467" s="254"/>
      <c r="IK467" s="253"/>
      <c r="IL467" s="254"/>
      <c r="IM467" s="253"/>
      <c r="IN467" s="254"/>
      <c r="IO467" s="253"/>
      <c r="IP467" s="254"/>
      <c r="IQ467" s="253"/>
      <c r="IR467" s="254"/>
      <c r="IS467" s="253"/>
      <c r="IT467" s="254"/>
      <c r="IU467" s="253"/>
      <c r="IV467" s="254"/>
    </row>
    <row r="468" spans="1:256" x14ac:dyDescent="0.2">
      <c r="A468" s="253">
        <v>43458</v>
      </c>
      <c r="B468" s="254">
        <v>260.59519999999998</v>
      </c>
      <c r="C468" s="253"/>
      <c r="D468" s="254"/>
      <c r="E468" s="253"/>
      <c r="F468" s="254"/>
      <c r="G468" s="253"/>
      <c r="H468" s="254"/>
      <c r="I468" s="253"/>
      <c r="J468" s="254"/>
      <c r="K468" s="253"/>
      <c r="L468" s="254"/>
      <c r="M468" s="253"/>
      <c r="N468" s="254"/>
      <c r="O468" s="253"/>
      <c r="P468" s="254"/>
      <c r="Q468" s="253"/>
      <c r="R468" s="254"/>
      <c r="S468" s="253"/>
      <c r="T468" s="254"/>
      <c r="U468" s="253"/>
      <c r="V468" s="254"/>
      <c r="W468" s="253"/>
      <c r="X468" s="254"/>
      <c r="Y468" s="253"/>
      <c r="Z468" s="254"/>
      <c r="AA468" s="253"/>
      <c r="AB468" s="254"/>
      <c r="AC468" s="253"/>
      <c r="AD468" s="254"/>
      <c r="AE468" s="253"/>
      <c r="AF468" s="254"/>
      <c r="AG468" s="253"/>
      <c r="AH468" s="254"/>
      <c r="AI468" s="253"/>
      <c r="AJ468" s="254"/>
      <c r="AK468" s="253"/>
      <c r="AL468" s="254"/>
      <c r="AM468" s="253"/>
      <c r="AN468" s="254"/>
      <c r="AO468" s="253"/>
      <c r="AP468" s="254"/>
      <c r="AQ468" s="253"/>
      <c r="AR468" s="254"/>
      <c r="AS468" s="253"/>
      <c r="AT468" s="254"/>
      <c r="AU468" s="253"/>
      <c r="AV468" s="254"/>
      <c r="AW468" s="253"/>
      <c r="AX468" s="254"/>
      <c r="AY468" s="253"/>
      <c r="AZ468" s="254"/>
      <c r="BA468" s="253"/>
      <c r="BB468" s="254"/>
      <c r="BC468" s="253"/>
      <c r="BD468" s="254"/>
      <c r="BE468" s="253"/>
      <c r="BF468" s="254"/>
      <c r="BG468" s="253"/>
      <c r="BH468" s="254"/>
      <c r="BI468" s="253"/>
      <c r="BJ468" s="254"/>
      <c r="BK468" s="253"/>
      <c r="BL468" s="254"/>
      <c r="BM468" s="253"/>
      <c r="BN468" s="254"/>
      <c r="BO468" s="253"/>
      <c r="BP468" s="254"/>
      <c r="BQ468" s="253"/>
      <c r="BR468" s="254"/>
      <c r="BS468" s="253"/>
      <c r="BT468" s="254"/>
      <c r="BU468" s="253"/>
      <c r="BV468" s="254"/>
      <c r="BW468" s="253"/>
      <c r="BX468" s="254"/>
      <c r="BY468" s="253"/>
      <c r="BZ468" s="254"/>
      <c r="CA468" s="253"/>
      <c r="CB468" s="254"/>
      <c r="CC468" s="253"/>
      <c r="CD468" s="254"/>
      <c r="CE468" s="253"/>
      <c r="CF468" s="254"/>
      <c r="CG468" s="253"/>
      <c r="CH468" s="254"/>
      <c r="CI468" s="253"/>
      <c r="CJ468" s="254"/>
      <c r="CK468" s="253"/>
      <c r="CL468" s="254"/>
      <c r="CM468" s="253"/>
      <c r="CN468" s="254"/>
      <c r="CO468" s="253"/>
      <c r="CP468" s="254"/>
      <c r="CQ468" s="253"/>
      <c r="CR468" s="254"/>
      <c r="CS468" s="253"/>
      <c r="CT468" s="254"/>
      <c r="CU468" s="253"/>
      <c r="CV468" s="254"/>
      <c r="CW468" s="253"/>
      <c r="CX468" s="254"/>
      <c r="CY468" s="253"/>
      <c r="CZ468" s="254"/>
      <c r="DA468" s="253"/>
      <c r="DB468" s="254"/>
      <c r="DC468" s="253"/>
      <c r="DD468" s="254"/>
      <c r="DE468" s="253"/>
      <c r="DF468" s="254"/>
      <c r="DG468" s="253"/>
      <c r="DH468" s="254"/>
      <c r="DI468" s="253"/>
      <c r="DJ468" s="254"/>
      <c r="DK468" s="253"/>
      <c r="DL468" s="254"/>
      <c r="DM468" s="253"/>
      <c r="DN468" s="254"/>
      <c r="DO468" s="253"/>
      <c r="DP468" s="254"/>
      <c r="DQ468" s="253"/>
      <c r="DR468" s="254"/>
      <c r="DS468" s="253"/>
      <c r="DT468" s="254"/>
      <c r="DU468" s="253"/>
      <c r="DV468" s="254"/>
      <c r="DW468" s="253"/>
      <c r="DX468" s="254"/>
      <c r="DY468" s="253"/>
      <c r="DZ468" s="254"/>
      <c r="EA468" s="253"/>
      <c r="EB468" s="254"/>
      <c r="EC468" s="253"/>
      <c r="ED468" s="254"/>
      <c r="EE468" s="253"/>
      <c r="EF468" s="254"/>
      <c r="EG468" s="253"/>
      <c r="EH468" s="254"/>
      <c r="EI468" s="253"/>
      <c r="EJ468" s="254"/>
      <c r="EK468" s="253"/>
      <c r="EL468" s="254"/>
      <c r="EM468" s="253"/>
      <c r="EN468" s="254"/>
      <c r="EO468" s="253"/>
      <c r="EP468" s="254"/>
      <c r="EQ468" s="253"/>
      <c r="ER468" s="254"/>
      <c r="ES468" s="253"/>
      <c r="ET468" s="254"/>
      <c r="EU468" s="253"/>
      <c r="EV468" s="254"/>
      <c r="EW468" s="253"/>
      <c r="EX468" s="254"/>
      <c r="EY468" s="253"/>
      <c r="EZ468" s="254"/>
      <c r="FA468" s="253"/>
      <c r="FB468" s="254"/>
      <c r="FC468" s="253"/>
      <c r="FD468" s="254"/>
      <c r="FE468" s="253"/>
      <c r="FF468" s="254"/>
      <c r="FG468" s="253"/>
      <c r="FH468" s="254"/>
      <c r="FI468" s="253"/>
      <c r="FJ468" s="254"/>
      <c r="FK468" s="253"/>
      <c r="FL468" s="254"/>
      <c r="FM468" s="253"/>
      <c r="FN468" s="254"/>
      <c r="FO468" s="253"/>
      <c r="FP468" s="254"/>
      <c r="FQ468" s="253"/>
      <c r="FR468" s="254"/>
      <c r="FS468" s="253"/>
      <c r="FT468" s="254"/>
      <c r="FU468" s="253"/>
      <c r="FV468" s="254"/>
      <c r="FW468" s="253"/>
      <c r="FX468" s="254"/>
      <c r="FY468" s="253"/>
      <c r="FZ468" s="254"/>
      <c r="GA468" s="253"/>
      <c r="GB468" s="254"/>
      <c r="GC468" s="253"/>
      <c r="GD468" s="254"/>
      <c r="GE468" s="253"/>
      <c r="GF468" s="254"/>
      <c r="GG468" s="253"/>
      <c r="GH468" s="254"/>
      <c r="GI468" s="253"/>
      <c r="GJ468" s="254"/>
      <c r="GK468" s="253"/>
      <c r="GL468" s="254"/>
      <c r="GM468" s="253"/>
      <c r="GN468" s="254"/>
      <c r="GO468" s="253"/>
      <c r="GP468" s="254"/>
      <c r="GQ468" s="253"/>
      <c r="GR468" s="254"/>
      <c r="GS468" s="253"/>
      <c r="GT468" s="254"/>
      <c r="GU468" s="253"/>
      <c r="GV468" s="254"/>
      <c r="GW468" s="253"/>
      <c r="GX468" s="254"/>
      <c r="GY468" s="253"/>
      <c r="GZ468" s="254"/>
      <c r="HA468" s="253"/>
      <c r="HB468" s="254"/>
      <c r="HC468" s="253"/>
      <c r="HD468" s="254"/>
      <c r="HE468" s="253"/>
      <c r="HF468" s="254"/>
      <c r="HG468" s="253"/>
      <c r="HH468" s="254"/>
      <c r="HI468" s="253"/>
      <c r="HJ468" s="254"/>
      <c r="HK468" s="253"/>
      <c r="HL468" s="254"/>
      <c r="HM468" s="253"/>
      <c r="HN468" s="254"/>
      <c r="HO468" s="253"/>
      <c r="HP468" s="254"/>
      <c r="HQ468" s="253"/>
      <c r="HR468" s="254"/>
      <c r="HS468" s="253"/>
      <c r="HT468" s="254"/>
      <c r="HU468" s="253"/>
      <c r="HV468" s="254"/>
      <c r="HW468" s="253"/>
      <c r="HX468" s="254"/>
      <c r="HY468" s="253"/>
      <c r="HZ468" s="254"/>
      <c r="IA468" s="253"/>
      <c r="IB468" s="254"/>
      <c r="IC468" s="253"/>
      <c r="ID468" s="254"/>
      <c r="IE468" s="253"/>
      <c r="IF468" s="254"/>
      <c r="IG468" s="253"/>
      <c r="IH468" s="254"/>
      <c r="II468" s="253"/>
      <c r="IJ468" s="254"/>
      <c r="IK468" s="253"/>
      <c r="IL468" s="254"/>
      <c r="IM468" s="253"/>
      <c r="IN468" s="254"/>
      <c r="IO468" s="253"/>
      <c r="IP468" s="254"/>
      <c r="IQ468" s="253"/>
      <c r="IR468" s="254"/>
      <c r="IS468" s="253"/>
      <c r="IT468" s="254"/>
      <c r="IU468" s="253"/>
      <c r="IV468" s="254"/>
    </row>
    <row r="469" spans="1:256" x14ac:dyDescent="0.2">
      <c r="A469" s="253">
        <v>43459</v>
      </c>
      <c r="B469" s="254">
        <v>260.6053</v>
      </c>
      <c r="C469" s="253"/>
      <c r="D469" s="254"/>
      <c r="E469" s="253"/>
      <c r="F469" s="254"/>
      <c r="G469" s="253"/>
      <c r="H469" s="254"/>
      <c r="I469" s="253"/>
      <c r="J469" s="254"/>
      <c r="K469" s="253"/>
      <c r="L469" s="254"/>
      <c r="M469" s="253"/>
      <c r="N469" s="254"/>
      <c r="O469" s="253"/>
      <c r="P469" s="254"/>
      <c r="Q469" s="253"/>
      <c r="R469" s="254"/>
      <c r="S469" s="253"/>
      <c r="T469" s="254"/>
      <c r="U469" s="253"/>
      <c r="V469" s="254"/>
      <c r="W469" s="253"/>
      <c r="X469" s="254"/>
      <c r="Y469" s="253"/>
      <c r="Z469" s="254"/>
      <c r="AA469" s="253"/>
      <c r="AB469" s="254"/>
      <c r="AC469" s="253"/>
      <c r="AD469" s="254"/>
      <c r="AE469" s="253"/>
      <c r="AF469" s="254"/>
      <c r="AG469" s="253"/>
      <c r="AH469" s="254"/>
      <c r="AI469" s="253"/>
      <c r="AJ469" s="254"/>
      <c r="AK469" s="253"/>
      <c r="AL469" s="254"/>
      <c r="AM469" s="253"/>
      <c r="AN469" s="254"/>
      <c r="AO469" s="253"/>
      <c r="AP469" s="254"/>
      <c r="AQ469" s="253"/>
      <c r="AR469" s="254"/>
      <c r="AS469" s="253"/>
      <c r="AT469" s="254"/>
      <c r="AU469" s="253"/>
      <c r="AV469" s="254"/>
      <c r="AW469" s="253"/>
      <c r="AX469" s="254"/>
      <c r="AY469" s="253"/>
      <c r="AZ469" s="254"/>
      <c r="BA469" s="253"/>
      <c r="BB469" s="254"/>
      <c r="BC469" s="253"/>
      <c r="BD469" s="254"/>
      <c r="BE469" s="253"/>
      <c r="BF469" s="254"/>
      <c r="BG469" s="253"/>
      <c r="BH469" s="254"/>
      <c r="BI469" s="253"/>
      <c r="BJ469" s="254"/>
      <c r="BK469" s="253"/>
      <c r="BL469" s="254"/>
      <c r="BM469" s="253"/>
      <c r="BN469" s="254"/>
      <c r="BO469" s="253"/>
      <c r="BP469" s="254"/>
      <c r="BQ469" s="253"/>
      <c r="BR469" s="254"/>
      <c r="BS469" s="253"/>
      <c r="BT469" s="254"/>
      <c r="BU469" s="253"/>
      <c r="BV469" s="254"/>
      <c r="BW469" s="253"/>
      <c r="BX469" s="254"/>
      <c r="BY469" s="253"/>
      <c r="BZ469" s="254"/>
      <c r="CA469" s="253"/>
      <c r="CB469" s="254"/>
      <c r="CC469" s="253"/>
      <c r="CD469" s="254"/>
      <c r="CE469" s="253"/>
      <c r="CF469" s="254"/>
      <c r="CG469" s="253"/>
      <c r="CH469" s="254"/>
      <c r="CI469" s="253"/>
      <c r="CJ469" s="254"/>
      <c r="CK469" s="253"/>
      <c r="CL469" s="254"/>
      <c r="CM469" s="253"/>
      <c r="CN469" s="254"/>
      <c r="CO469" s="253"/>
      <c r="CP469" s="254"/>
      <c r="CQ469" s="253"/>
      <c r="CR469" s="254"/>
      <c r="CS469" s="253"/>
      <c r="CT469" s="254"/>
      <c r="CU469" s="253"/>
      <c r="CV469" s="254"/>
      <c r="CW469" s="253"/>
      <c r="CX469" s="254"/>
      <c r="CY469" s="253"/>
      <c r="CZ469" s="254"/>
      <c r="DA469" s="253"/>
      <c r="DB469" s="254"/>
      <c r="DC469" s="253"/>
      <c r="DD469" s="254"/>
      <c r="DE469" s="253"/>
      <c r="DF469" s="254"/>
      <c r="DG469" s="253"/>
      <c r="DH469" s="254"/>
      <c r="DI469" s="253"/>
      <c r="DJ469" s="254"/>
      <c r="DK469" s="253"/>
      <c r="DL469" s="254"/>
      <c r="DM469" s="253"/>
      <c r="DN469" s="254"/>
      <c r="DO469" s="253"/>
      <c r="DP469" s="254"/>
      <c r="DQ469" s="253"/>
      <c r="DR469" s="254"/>
      <c r="DS469" s="253"/>
      <c r="DT469" s="254"/>
      <c r="DU469" s="253"/>
      <c r="DV469" s="254"/>
      <c r="DW469" s="253"/>
      <c r="DX469" s="254"/>
      <c r="DY469" s="253"/>
      <c r="DZ469" s="254"/>
      <c r="EA469" s="253"/>
      <c r="EB469" s="254"/>
      <c r="EC469" s="253"/>
      <c r="ED469" s="254"/>
      <c r="EE469" s="253"/>
      <c r="EF469" s="254"/>
      <c r="EG469" s="253"/>
      <c r="EH469" s="254"/>
      <c r="EI469" s="253"/>
      <c r="EJ469" s="254"/>
      <c r="EK469" s="253"/>
      <c r="EL469" s="254"/>
      <c r="EM469" s="253"/>
      <c r="EN469" s="254"/>
      <c r="EO469" s="253"/>
      <c r="EP469" s="254"/>
      <c r="EQ469" s="253"/>
      <c r="ER469" s="254"/>
      <c r="ES469" s="253"/>
      <c r="ET469" s="254"/>
      <c r="EU469" s="253"/>
      <c r="EV469" s="254"/>
      <c r="EW469" s="253"/>
      <c r="EX469" s="254"/>
      <c r="EY469" s="253"/>
      <c r="EZ469" s="254"/>
      <c r="FA469" s="253"/>
      <c r="FB469" s="254"/>
      <c r="FC469" s="253"/>
      <c r="FD469" s="254"/>
      <c r="FE469" s="253"/>
      <c r="FF469" s="254"/>
      <c r="FG469" s="253"/>
      <c r="FH469" s="254"/>
      <c r="FI469" s="253"/>
      <c r="FJ469" s="254"/>
      <c r="FK469" s="253"/>
      <c r="FL469" s="254"/>
      <c r="FM469" s="253"/>
      <c r="FN469" s="254"/>
      <c r="FO469" s="253"/>
      <c r="FP469" s="254"/>
      <c r="FQ469" s="253"/>
      <c r="FR469" s="254"/>
      <c r="FS469" s="253"/>
      <c r="FT469" s="254"/>
      <c r="FU469" s="253"/>
      <c r="FV469" s="254"/>
      <c r="FW469" s="253"/>
      <c r="FX469" s="254"/>
      <c r="FY469" s="253"/>
      <c r="FZ469" s="254"/>
      <c r="GA469" s="253"/>
      <c r="GB469" s="254"/>
      <c r="GC469" s="253"/>
      <c r="GD469" s="254"/>
      <c r="GE469" s="253"/>
      <c r="GF469" s="254"/>
      <c r="GG469" s="253"/>
      <c r="GH469" s="254"/>
      <c r="GI469" s="253"/>
      <c r="GJ469" s="254"/>
      <c r="GK469" s="253"/>
      <c r="GL469" s="254"/>
      <c r="GM469" s="253"/>
      <c r="GN469" s="254"/>
      <c r="GO469" s="253"/>
      <c r="GP469" s="254"/>
      <c r="GQ469" s="253"/>
      <c r="GR469" s="254"/>
      <c r="GS469" s="253"/>
      <c r="GT469" s="254"/>
      <c r="GU469" s="253"/>
      <c r="GV469" s="254"/>
      <c r="GW469" s="253"/>
      <c r="GX469" s="254"/>
      <c r="GY469" s="253"/>
      <c r="GZ469" s="254"/>
      <c r="HA469" s="253"/>
      <c r="HB469" s="254"/>
      <c r="HC469" s="253"/>
      <c r="HD469" s="254"/>
      <c r="HE469" s="253"/>
      <c r="HF469" s="254"/>
      <c r="HG469" s="253"/>
      <c r="HH469" s="254"/>
      <c r="HI469" s="253"/>
      <c r="HJ469" s="254"/>
      <c r="HK469" s="253"/>
      <c r="HL469" s="254"/>
      <c r="HM469" s="253"/>
      <c r="HN469" s="254"/>
      <c r="HO469" s="253"/>
      <c r="HP469" s="254"/>
      <c r="HQ469" s="253"/>
      <c r="HR469" s="254"/>
      <c r="HS469" s="253"/>
      <c r="HT469" s="254"/>
      <c r="HU469" s="253"/>
      <c r="HV469" s="254"/>
      <c r="HW469" s="253"/>
      <c r="HX469" s="254"/>
      <c r="HY469" s="253"/>
      <c r="HZ469" s="254"/>
      <c r="IA469" s="253"/>
      <c r="IB469" s="254"/>
      <c r="IC469" s="253"/>
      <c r="ID469" s="254"/>
      <c r="IE469" s="253"/>
      <c r="IF469" s="254"/>
      <c r="IG469" s="253"/>
      <c r="IH469" s="254"/>
      <c r="II469" s="253"/>
      <c r="IJ469" s="254"/>
      <c r="IK469" s="253"/>
      <c r="IL469" s="254"/>
      <c r="IM469" s="253"/>
      <c r="IN469" s="254"/>
      <c r="IO469" s="253"/>
      <c r="IP469" s="254"/>
      <c r="IQ469" s="253"/>
      <c r="IR469" s="254"/>
      <c r="IS469" s="253"/>
      <c r="IT469" s="254"/>
      <c r="IU469" s="253"/>
      <c r="IV469" s="254"/>
    </row>
    <row r="470" spans="1:256" x14ac:dyDescent="0.2">
      <c r="A470" s="253">
        <v>43460</v>
      </c>
      <c r="B470" s="254">
        <v>260.61540000000002</v>
      </c>
      <c r="C470" s="253"/>
      <c r="D470" s="254"/>
      <c r="E470" s="253"/>
      <c r="F470" s="254"/>
      <c r="G470" s="253"/>
      <c r="H470" s="254"/>
      <c r="I470" s="253"/>
      <c r="J470" s="254"/>
      <c r="K470" s="253"/>
      <c r="L470" s="254"/>
      <c r="M470" s="253"/>
      <c r="N470" s="254"/>
      <c r="O470" s="253"/>
      <c r="P470" s="254"/>
      <c r="Q470" s="253"/>
      <c r="R470" s="254"/>
      <c r="S470" s="253"/>
      <c r="T470" s="254"/>
      <c r="U470" s="253"/>
      <c r="V470" s="254"/>
      <c r="W470" s="253"/>
      <c r="X470" s="254"/>
      <c r="Y470" s="253"/>
      <c r="Z470" s="254"/>
      <c r="AA470" s="253"/>
      <c r="AB470" s="254"/>
      <c r="AC470" s="253"/>
      <c r="AD470" s="254"/>
      <c r="AE470" s="253"/>
      <c r="AF470" s="254"/>
      <c r="AG470" s="253"/>
      <c r="AH470" s="254"/>
      <c r="AI470" s="253"/>
      <c r="AJ470" s="254"/>
      <c r="AK470" s="253"/>
      <c r="AL470" s="254"/>
      <c r="AM470" s="253"/>
      <c r="AN470" s="254"/>
      <c r="AO470" s="253"/>
      <c r="AP470" s="254"/>
      <c r="AQ470" s="253"/>
      <c r="AR470" s="254"/>
      <c r="AS470" s="253"/>
      <c r="AT470" s="254"/>
      <c r="AU470" s="253"/>
      <c r="AV470" s="254"/>
      <c r="AW470" s="253"/>
      <c r="AX470" s="254"/>
      <c r="AY470" s="253"/>
      <c r="AZ470" s="254"/>
      <c r="BA470" s="253"/>
      <c r="BB470" s="254"/>
      <c r="BC470" s="253"/>
      <c r="BD470" s="254"/>
      <c r="BE470" s="253"/>
      <c r="BF470" s="254"/>
      <c r="BG470" s="253"/>
      <c r="BH470" s="254"/>
      <c r="BI470" s="253"/>
      <c r="BJ470" s="254"/>
      <c r="BK470" s="253"/>
      <c r="BL470" s="254"/>
      <c r="BM470" s="253"/>
      <c r="BN470" s="254"/>
      <c r="BO470" s="253"/>
      <c r="BP470" s="254"/>
      <c r="BQ470" s="253"/>
      <c r="BR470" s="254"/>
      <c r="BS470" s="253"/>
      <c r="BT470" s="254"/>
      <c r="BU470" s="253"/>
      <c r="BV470" s="254"/>
      <c r="BW470" s="253"/>
      <c r="BX470" s="254"/>
      <c r="BY470" s="253"/>
      <c r="BZ470" s="254"/>
      <c r="CA470" s="253"/>
      <c r="CB470" s="254"/>
      <c r="CC470" s="253"/>
      <c r="CD470" s="254"/>
      <c r="CE470" s="253"/>
      <c r="CF470" s="254"/>
      <c r="CG470" s="253"/>
      <c r="CH470" s="254"/>
      <c r="CI470" s="253"/>
      <c r="CJ470" s="254"/>
      <c r="CK470" s="253"/>
      <c r="CL470" s="254"/>
      <c r="CM470" s="253"/>
      <c r="CN470" s="254"/>
      <c r="CO470" s="253"/>
      <c r="CP470" s="254"/>
      <c r="CQ470" s="253"/>
      <c r="CR470" s="254"/>
      <c r="CS470" s="253"/>
      <c r="CT470" s="254"/>
      <c r="CU470" s="253"/>
      <c r="CV470" s="254"/>
      <c r="CW470" s="253"/>
      <c r="CX470" s="254"/>
      <c r="CY470" s="253"/>
      <c r="CZ470" s="254"/>
      <c r="DA470" s="253"/>
      <c r="DB470" s="254"/>
      <c r="DC470" s="253"/>
      <c r="DD470" s="254"/>
      <c r="DE470" s="253"/>
      <c r="DF470" s="254"/>
      <c r="DG470" s="253"/>
      <c r="DH470" s="254"/>
      <c r="DI470" s="253"/>
      <c r="DJ470" s="254"/>
      <c r="DK470" s="253"/>
      <c r="DL470" s="254"/>
      <c r="DM470" s="253"/>
      <c r="DN470" s="254"/>
      <c r="DO470" s="253"/>
      <c r="DP470" s="254"/>
      <c r="DQ470" s="253"/>
      <c r="DR470" s="254"/>
      <c r="DS470" s="253"/>
      <c r="DT470" s="254"/>
      <c r="DU470" s="253"/>
      <c r="DV470" s="254"/>
      <c r="DW470" s="253"/>
      <c r="DX470" s="254"/>
      <c r="DY470" s="253"/>
      <c r="DZ470" s="254"/>
      <c r="EA470" s="253"/>
      <c r="EB470" s="254"/>
      <c r="EC470" s="253"/>
      <c r="ED470" s="254"/>
      <c r="EE470" s="253"/>
      <c r="EF470" s="254"/>
      <c r="EG470" s="253"/>
      <c r="EH470" s="254"/>
      <c r="EI470" s="253"/>
      <c r="EJ470" s="254"/>
      <c r="EK470" s="253"/>
      <c r="EL470" s="254"/>
      <c r="EM470" s="253"/>
      <c r="EN470" s="254"/>
      <c r="EO470" s="253"/>
      <c r="EP470" s="254"/>
      <c r="EQ470" s="253"/>
      <c r="ER470" s="254"/>
      <c r="ES470" s="253"/>
      <c r="ET470" s="254"/>
      <c r="EU470" s="253"/>
      <c r="EV470" s="254"/>
      <c r="EW470" s="253"/>
      <c r="EX470" s="254"/>
      <c r="EY470" s="253"/>
      <c r="EZ470" s="254"/>
      <c r="FA470" s="253"/>
      <c r="FB470" s="254"/>
      <c r="FC470" s="253"/>
      <c r="FD470" s="254"/>
      <c r="FE470" s="253"/>
      <c r="FF470" s="254"/>
      <c r="FG470" s="253"/>
      <c r="FH470" s="254"/>
      <c r="FI470" s="253"/>
      <c r="FJ470" s="254"/>
      <c r="FK470" s="253"/>
      <c r="FL470" s="254"/>
      <c r="FM470" s="253"/>
      <c r="FN470" s="254"/>
      <c r="FO470" s="253"/>
      <c r="FP470" s="254"/>
      <c r="FQ470" s="253"/>
      <c r="FR470" s="254"/>
      <c r="FS470" s="253"/>
      <c r="FT470" s="254"/>
      <c r="FU470" s="253"/>
      <c r="FV470" s="254"/>
      <c r="FW470" s="253"/>
      <c r="FX470" s="254"/>
      <c r="FY470" s="253"/>
      <c r="FZ470" s="254"/>
      <c r="GA470" s="253"/>
      <c r="GB470" s="254"/>
      <c r="GC470" s="253"/>
      <c r="GD470" s="254"/>
      <c r="GE470" s="253"/>
      <c r="GF470" s="254"/>
      <c r="GG470" s="253"/>
      <c r="GH470" s="254"/>
      <c r="GI470" s="253"/>
      <c r="GJ470" s="254"/>
      <c r="GK470" s="253"/>
      <c r="GL470" s="254"/>
      <c r="GM470" s="253"/>
      <c r="GN470" s="254"/>
      <c r="GO470" s="253"/>
      <c r="GP470" s="254"/>
      <c r="GQ470" s="253"/>
      <c r="GR470" s="254"/>
      <c r="GS470" s="253"/>
      <c r="GT470" s="254"/>
      <c r="GU470" s="253"/>
      <c r="GV470" s="254"/>
      <c r="GW470" s="253"/>
      <c r="GX470" s="254"/>
      <c r="GY470" s="253"/>
      <c r="GZ470" s="254"/>
      <c r="HA470" s="253"/>
      <c r="HB470" s="254"/>
      <c r="HC470" s="253"/>
      <c r="HD470" s="254"/>
      <c r="HE470" s="253"/>
      <c r="HF470" s="254"/>
      <c r="HG470" s="253"/>
      <c r="HH470" s="254"/>
      <c r="HI470" s="253"/>
      <c r="HJ470" s="254"/>
      <c r="HK470" s="253"/>
      <c r="HL470" s="254"/>
      <c r="HM470" s="253"/>
      <c r="HN470" s="254"/>
      <c r="HO470" s="253"/>
      <c r="HP470" s="254"/>
      <c r="HQ470" s="253"/>
      <c r="HR470" s="254"/>
      <c r="HS470" s="253"/>
      <c r="HT470" s="254"/>
      <c r="HU470" s="253"/>
      <c r="HV470" s="254"/>
      <c r="HW470" s="253"/>
      <c r="HX470" s="254"/>
      <c r="HY470" s="253"/>
      <c r="HZ470" s="254"/>
      <c r="IA470" s="253"/>
      <c r="IB470" s="254"/>
      <c r="IC470" s="253"/>
      <c r="ID470" s="254"/>
      <c r="IE470" s="253"/>
      <c r="IF470" s="254"/>
      <c r="IG470" s="253"/>
      <c r="IH470" s="254"/>
      <c r="II470" s="253"/>
      <c r="IJ470" s="254"/>
      <c r="IK470" s="253"/>
      <c r="IL470" s="254"/>
      <c r="IM470" s="253"/>
      <c r="IN470" s="254"/>
      <c r="IO470" s="253"/>
      <c r="IP470" s="254"/>
      <c r="IQ470" s="253"/>
      <c r="IR470" s="254"/>
      <c r="IS470" s="253"/>
      <c r="IT470" s="254"/>
      <c r="IU470" s="253"/>
      <c r="IV470" s="254"/>
    </row>
    <row r="471" spans="1:256" x14ac:dyDescent="0.2">
      <c r="A471" s="253">
        <v>43461</v>
      </c>
      <c r="B471" s="254">
        <v>260.62549999999999</v>
      </c>
      <c r="C471" s="253"/>
      <c r="D471" s="254"/>
      <c r="E471" s="253"/>
      <c r="F471" s="254"/>
      <c r="G471" s="253"/>
      <c r="H471" s="254"/>
      <c r="I471" s="253"/>
      <c r="J471" s="254"/>
      <c r="K471" s="253"/>
      <c r="L471" s="254"/>
      <c r="M471" s="253"/>
      <c r="N471" s="254"/>
      <c r="O471" s="253"/>
      <c r="P471" s="254"/>
      <c r="Q471" s="253"/>
      <c r="R471" s="254"/>
      <c r="S471" s="253"/>
      <c r="T471" s="254"/>
      <c r="U471" s="253"/>
      <c r="V471" s="254"/>
      <c r="W471" s="253"/>
      <c r="X471" s="254"/>
      <c r="Y471" s="253"/>
      <c r="Z471" s="254"/>
      <c r="AA471" s="253"/>
      <c r="AB471" s="254"/>
      <c r="AC471" s="253"/>
      <c r="AD471" s="254"/>
      <c r="AE471" s="253"/>
      <c r="AF471" s="254"/>
      <c r="AG471" s="253"/>
      <c r="AH471" s="254"/>
      <c r="AI471" s="253"/>
      <c r="AJ471" s="254"/>
      <c r="AK471" s="253"/>
      <c r="AL471" s="254"/>
      <c r="AM471" s="253"/>
      <c r="AN471" s="254"/>
      <c r="AO471" s="253"/>
      <c r="AP471" s="254"/>
      <c r="AQ471" s="253"/>
      <c r="AR471" s="254"/>
      <c r="AS471" s="253"/>
      <c r="AT471" s="254"/>
      <c r="AU471" s="253"/>
      <c r="AV471" s="254"/>
      <c r="AW471" s="253"/>
      <c r="AX471" s="254"/>
      <c r="AY471" s="253"/>
      <c r="AZ471" s="254"/>
      <c r="BA471" s="253"/>
      <c r="BB471" s="254"/>
      <c r="BC471" s="253"/>
      <c r="BD471" s="254"/>
      <c r="BE471" s="253"/>
      <c r="BF471" s="254"/>
      <c r="BG471" s="253"/>
      <c r="BH471" s="254"/>
      <c r="BI471" s="253"/>
      <c r="BJ471" s="254"/>
      <c r="BK471" s="253"/>
      <c r="BL471" s="254"/>
      <c r="BM471" s="253"/>
      <c r="BN471" s="254"/>
      <c r="BO471" s="253"/>
      <c r="BP471" s="254"/>
      <c r="BQ471" s="253"/>
      <c r="BR471" s="254"/>
      <c r="BS471" s="253"/>
      <c r="BT471" s="254"/>
      <c r="BU471" s="253"/>
      <c r="BV471" s="254"/>
      <c r="BW471" s="253"/>
      <c r="BX471" s="254"/>
      <c r="BY471" s="253"/>
      <c r="BZ471" s="254"/>
      <c r="CA471" s="253"/>
      <c r="CB471" s="254"/>
      <c r="CC471" s="253"/>
      <c r="CD471" s="254"/>
      <c r="CE471" s="253"/>
      <c r="CF471" s="254"/>
      <c r="CG471" s="253"/>
      <c r="CH471" s="254"/>
      <c r="CI471" s="253"/>
      <c r="CJ471" s="254"/>
      <c r="CK471" s="253"/>
      <c r="CL471" s="254"/>
      <c r="CM471" s="253"/>
      <c r="CN471" s="254"/>
      <c r="CO471" s="253"/>
      <c r="CP471" s="254"/>
      <c r="CQ471" s="253"/>
      <c r="CR471" s="254"/>
      <c r="CS471" s="253"/>
      <c r="CT471" s="254"/>
      <c r="CU471" s="253"/>
      <c r="CV471" s="254"/>
      <c r="CW471" s="253"/>
      <c r="CX471" s="254"/>
      <c r="CY471" s="253"/>
      <c r="CZ471" s="254"/>
      <c r="DA471" s="253"/>
      <c r="DB471" s="254"/>
      <c r="DC471" s="253"/>
      <c r="DD471" s="254"/>
      <c r="DE471" s="253"/>
      <c r="DF471" s="254"/>
      <c r="DG471" s="253"/>
      <c r="DH471" s="254"/>
      <c r="DI471" s="253"/>
      <c r="DJ471" s="254"/>
      <c r="DK471" s="253"/>
      <c r="DL471" s="254"/>
      <c r="DM471" s="253"/>
      <c r="DN471" s="254"/>
      <c r="DO471" s="253"/>
      <c r="DP471" s="254"/>
      <c r="DQ471" s="253"/>
      <c r="DR471" s="254"/>
      <c r="DS471" s="253"/>
      <c r="DT471" s="254"/>
      <c r="DU471" s="253"/>
      <c r="DV471" s="254"/>
      <c r="DW471" s="253"/>
      <c r="DX471" s="254"/>
      <c r="DY471" s="253"/>
      <c r="DZ471" s="254"/>
      <c r="EA471" s="253"/>
      <c r="EB471" s="254"/>
      <c r="EC471" s="253"/>
      <c r="ED471" s="254"/>
      <c r="EE471" s="253"/>
      <c r="EF471" s="254"/>
      <c r="EG471" s="253"/>
      <c r="EH471" s="254"/>
      <c r="EI471" s="253"/>
      <c r="EJ471" s="254"/>
      <c r="EK471" s="253"/>
      <c r="EL471" s="254"/>
      <c r="EM471" s="253"/>
      <c r="EN471" s="254"/>
      <c r="EO471" s="253"/>
      <c r="EP471" s="254"/>
      <c r="EQ471" s="253"/>
      <c r="ER471" s="254"/>
      <c r="ES471" s="253"/>
      <c r="ET471" s="254"/>
      <c r="EU471" s="253"/>
      <c r="EV471" s="254"/>
      <c r="EW471" s="253"/>
      <c r="EX471" s="254"/>
      <c r="EY471" s="253"/>
      <c r="EZ471" s="254"/>
      <c r="FA471" s="253"/>
      <c r="FB471" s="254"/>
      <c r="FC471" s="253"/>
      <c r="FD471" s="254"/>
      <c r="FE471" s="253"/>
      <c r="FF471" s="254"/>
      <c r="FG471" s="253"/>
      <c r="FH471" s="254"/>
      <c r="FI471" s="253"/>
      <c r="FJ471" s="254"/>
      <c r="FK471" s="253"/>
      <c r="FL471" s="254"/>
      <c r="FM471" s="253"/>
      <c r="FN471" s="254"/>
      <c r="FO471" s="253"/>
      <c r="FP471" s="254"/>
      <c r="FQ471" s="253"/>
      <c r="FR471" s="254"/>
      <c r="FS471" s="253"/>
      <c r="FT471" s="254"/>
      <c r="FU471" s="253"/>
      <c r="FV471" s="254"/>
      <c r="FW471" s="253"/>
      <c r="FX471" s="254"/>
      <c r="FY471" s="253"/>
      <c r="FZ471" s="254"/>
      <c r="GA471" s="253"/>
      <c r="GB471" s="254"/>
      <c r="GC471" s="253"/>
      <c r="GD471" s="254"/>
      <c r="GE471" s="253"/>
      <c r="GF471" s="254"/>
      <c r="GG471" s="253"/>
      <c r="GH471" s="254"/>
      <c r="GI471" s="253"/>
      <c r="GJ471" s="254"/>
      <c r="GK471" s="253"/>
      <c r="GL471" s="254"/>
      <c r="GM471" s="253"/>
      <c r="GN471" s="254"/>
      <c r="GO471" s="253"/>
      <c r="GP471" s="254"/>
      <c r="GQ471" s="253"/>
      <c r="GR471" s="254"/>
      <c r="GS471" s="253"/>
      <c r="GT471" s="254"/>
      <c r="GU471" s="253"/>
      <c r="GV471" s="254"/>
      <c r="GW471" s="253"/>
      <c r="GX471" s="254"/>
      <c r="GY471" s="253"/>
      <c r="GZ471" s="254"/>
      <c r="HA471" s="253"/>
      <c r="HB471" s="254"/>
      <c r="HC471" s="253"/>
      <c r="HD471" s="254"/>
      <c r="HE471" s="253"/>
      <c r="HF471" s="254"/>
      <c r="HG471" s="253"/>
      <c r="HH471" s="254"/>
      <c r="HI471" s="253"/>
      <c r="HJ471" s="254"/>
      <c r="HK471" s="253"/>
      <c r="HL471" s="254"/>
      <c r="HM471" s="253"/>
      <c r="HN471" s="254"/>
      <c r="HO471" s="253"/>
      <c r="HP471" s="254"/>
      <c r="HQ471" s="253"/>
      <c r="HR471" s="254"/>
      <c r="HS471" s="253"/>
      <c r="HT471" s="254"/>
      <c r="HU471" s="253"/>
      <c r="HV471" s="254"/>
      <c r="HW471" s="253"/>
      <c r="HX471" s="254"/>
      <c r="HY471" s="253"/>
      <c r="HZ471" s="254"/>
      <c r="IA471" s="253"/>
      <c r="IB471" s="254"/>
      <c r="IC471" s="253"/>
      <c r="ID471" s="254"/>
      <c r="IE471" s="253"/>
      <c r="IF471" s="254"/>
      <c r="IG471" s="253"/>
      <c r="IH471" s="254"/>
      <c r="II471" s="253"/>
      <c r="IJ471" s="254"/>
      <c r="IK471" s="253"/>
      <c r="IL471" s="254"/>
      <c r="IM471" s="253"/>
      <c r="IN471" s="254"/>
      <c r="IO471" s="253"/>
      <c r="IP471" s="254"/>
      <c r="IQ471" s="253"/>
      <c r="IR471" s="254"/>
      <c r="IS471" s="253"/>
      <c r="IT471" s="254"/>
      <c r="IU471" s="253"/>
      <c r="IV471" s="254"/>
    </row>
    <row r="472" spans="1:256" x14ac:dyDescent="0.2">
      <c r="A472" s="253">
        <v>43462</v>
      </c>
      <c r="B472" s="254">
        <v>260.63549999999998</v>
      </c>
      <c r="C472" s="253"/>
      <c r="D472" s="254"/>
      <c r="E472" s="253"/>
      <c r="F472" s="254"/>
      <c r="G472" s="253"/>
      <c r="H472" s="254"/>
      <c r="I472" s="253"/>
      <c r="J472" s="254"/>
      <c r="K472" s="253"/>
      <c r="L472" s="254"/>
      <c r="M472" s="253"/>
      <c r="N472" s="254"/>
      <c r="O472" s="253"/>
      <c r="P472" s="254"/>
      <c r="Q472" s="253"/>
      <c r="R472" s="254"/>
      <c r="S472" s="253"/>
      <c r="T472" s="254"/>
      <c r="U472" s="253"/>
      <c r="V472" s="254"/>
      <c r="W472" s="253"/>
      <c r="X472" s="254"/>
      <c r="Y472" s="253"/>
      <c r="Z472" s="254"/>
      <c r="AA472" s="253"/>
      <c r="AB472" s="254"/>
      <c r="AC472" s="253"/>
      <c r="AD472" s="254"/>
      <c r="AE472" s="253"/>
      <c r="AF472" s="254"/>
      <c r="AG472" s="253"/>
      <c r="AH472" s="254"/>
      <c r="AI472" s="253"/>
      <c r="AJ472" s="254"/>
      <c r="AK472" s="253"/>
      <c r="AL472" s="254"/>
      <c r="AM472" s="253"/>
      <c r="AN472" s="254"/>
      <c r="AO472" s="253"/>
      <c r="AP472" s="254"/>
      <c r="AQ472" s="253"/>
      <c r="AR472" s="254"/>
      <c r="AS472" s="253"/>
      <c r="AT472" s="254"/>
      <c r="AU472" s="253"/>
      <c r="AV472" s="254"/>
      <c r="AW472" s="253"/>
      <c r="AX472" s="254"/>
      <c r="AY472" s="253"/>
      <c r="AZ472" s="254"/>
      <c r="BA472" s="253"/>
      <c r="BB472" s="254"/>
      <c r="BC472" s="253"/>
      <c r="BD472" s="254"/>
      <c r="BE472" s="253"/>
      <c r="BF472" s="254"/>
      <c r="BG472" s="253"/>
      <c r="BH472" s="254"/>
      <c r="BI472" s="253"/>
      <c r="BJ472" s="254"/>
      <c r="BK472" s="253"/>
      <c r="BL472" s="254"/>
      <c r="BM472" s="253"/>
      <c r="BN472" s="254"/>
      <c r="BO472" s="253"/>
      <c r="BP472" s="254"/>
      <c r="BQ472" s="253"/>
      <c r="BR472" s="254"/>
      <c r="BS472" s="253"/>
      <c r="BT472" s="254"/>
      <c r="BU472" s="253"/>
      <c r="BV472" s="254"/>
      <c r="BW472" s="253"/>
      <c r="BX472" s="254"/>
      <c r="BY472" s="253"/>
      <c r="BZ472" s="254"/>
      <c r="CA472" s="253"/>
      <c r="CB472" s="254"/>
      <c r="CC472" s="253"/>
      <c r="CD472" s="254"/>
      <c r="CE472" s="253"/>
      <c r="CF472" s="254"/>
      <c r="CG472" s="253"/>
      <c r="CH472" s="254"/>
      <c r="CI472" s="253"/>
      <c r="CJ472" s="254"/>
      <c r="CK472" s="253"/>
      <c r="CL472" s="254"/>
      <c r="CM472" s="253"/>
      <c r="CN472" s="254"/>
      <c r="CO472" s="253"/>
      <c r="CP472" s="254"/>
      <c r="CQ472" s="253"/>
      <c r="CR472" s="254"/>
      <c r="CS472" s="253"/>
      <c r="CT472" s="254"/>
      <c r="CU472" s="253"/>
      <c r="CV472" s="254"/>
      <c r="CW472" s="253"/>
      <c r="CX472" s="254"/>
      <c r="CY472" s="253"/>
      <c r="CZ472" s="254"/>
      <c r="DA472" s="253"/>
      <c r="DB472" s="254"/>
      <c r="DC472" s="253"/>
      <c r="DD472" s="254"/>
      <c r="DE472" s="253"/>
      <c r="DF472" s="254"/>
      <c r="DG472" s="253"/>
      <c r="DH472" s="254"/>
      <c r="DI472" s="253"/>
      <c r="DJ472" s="254"/>
      <c r="DK472" s="253"/>
      <c r="DL472" s="254"/>
      <c r="DM472" s="253"/>
      <c r="DN472" s="254"/>
      <c r="DO472" s="253"/>
      <c r="DP472" s="254"/>
      <c r="DQ472" s="253"/>
      <c r="DR472" s="254"/>
      <c r="DS472" s="253"/>
      <c r="DT472" s="254"/>
      <c r="DU472" s="253"/>
      <c r="DV472" s="254"/>
      <c r="DW472" s="253"/>
      <c r="DX472" s="254"/>
      <c r="DY472" s="253"/>
      <c r="DZ472" s="254"/>
      <c r="EA472" s="253"/>
      <c r="EB472" s="254"/>
      <c r="EC472" s="253"/>
      <c r="ED472" s="254"/>
      <c r="EE472" s="253"/>
      <c r="EF472" s="254"/>
      <c r="EG472" s="253"/>
      <c r="EH472" s="254"/>
      <c r="EI472" s="253"/>
      <c r="EJ472" s="254"/>
      <c r="EK472" s="253"/>
      <c r="EL472" s="254"/>
      <c r="EM472" s="253"/>
      <c r="EN472" s="254"/>
      <c r="EO472" s="253"/>
      <c r="EP472" s="254"/>
      <c r="EQ472" s="253"/>
      <c r="ER472" s="254"/>
      <c r="ES472" s="253"/>
      <c r="ET472" s="254"/>
      <c r="EU472" s="253"/>
      <c r="EV472" s="254"/>
      <c r="EW472" s="253"/>
      <c r="EX472" s="254"/>
      <c r="EY472" s="253"/>
      <c r="EZ472" s="254"/>
      <c r="FA472" s="253"/>
      <c r="FB472" s="254"/>
      <c r="FC472" s="253"/>
      <c r="FD472" s="254"/>
      <c r="FE472" s="253"/>
      <c r="FF472" s="254"/>
      <c r="FG472" s="253"/>
      <c r="FH472" s="254"/>
      <c r="FI472" s="253"/>
      <c r="FJ472" s="254"/>
      <c r="FK472" s="253"/>
      <c r="FL472" s="254"/>
      <c r="FM472" s="253"/>
      <c r="FN472" s="254"/>
      <c r="FO472" s="253"/>
      <c r="FP472" s="254"/>
      <c r="FQ472" s="253"/>
      <c r="FR472" s="254"/>
      <c r="FS472" s="253"/>
      <c r="FT472" s="254"/>
      <c r="FU472" s="253"/>
      <c r="FV472" s="254"/>
      <c r="FW472" s="253"/>
      <c r="FX472" s="254"/>
      <c r="FY472" s="253"/>
      <c r="FZ472" s="254"/>
      <c r="GA472" s="253"/>
      <c r="GB472" s="254"/>
      <c r="GC472" s="253"/>
      <c r="GD472" s="254"/>
      <c r="GE472" s="253"/>
      <c r="GF472" s="254"/>
      <c r="GG472" s="253"/>
      <c r="GH472" s="254"/>
      <c r="GI472" s="253"/>
      <c r="GJ472" s="254"/>
      <c r="GK472" s="253"/>
      <c r="GL472" s="254"/>
      <c r="GM472" s="253"/>
      <c r="GN472" s="254"/>
      <c r="GO472" s="253"/>
      <c r="GP472" s="254"/>
      <c r="GQ472" s="253"/>
      <c r="GR472" s="254"/>
      <c r="GS472" s="253"/>
      <c r="GT472" s="254"/>
      <c r="GU472" s="253"/>
      <c r="GV472" s="254"/>
      <c r="GW472" s="253"/>
      <c r="GX472" s="254"/>
      <c r="GY472" s="253"/>
      <c r="GZ472" s="254"/>
      <c r="HA472" s="253"/>
      <c r="HB472" s="254"/>
      <c r="HC472" s="253"/>
      <c r="HD472" s="254"/>
      <c r="HE472" s="253"/>
      <c r="HF472" s="254"/>
      <c r="HG472" s="253"/>
      <c r="HH472" s="254"/>
      <c r="HI472" s="253"/>
      <c r="HJ472" s="254"/>
      <c r="HK472" s="253"/>
      <c r="HL472" s="254"/>
      <c r="HM472" s="253"/>
      <c r="HN472" s="254"/>
      <c r="HO472" s="253"/>
      <c r="HP472" s="254"/>
      <c r="HQ472" s="253"/>
      <c r="HR472" s="254"/>
      <c r="HS472" s="253"/>
      <c r="HT472" s="254"/>
      <c r="HU472" s="253"/>
      <c r="HV472" s="254"/>
      <c r="HW472" s="253"/>
      <c r="HX472" s="254"/>
      <c r="HY472" s="253"/>
      <c r="HZ472" s="254"/>
      <c r="IA472" s="253"/>
      <c r="IB472" s="254"/>
      <c r="IC472" s="253"/>
      <c r="ID472" s="254"/>
      <c r="IE472" s="253"/>
      <c r="IF472" s="254"/>
      <c r="IG472" s="253"/>
      <c r="IH472" s="254"/>
      <c r="II472" s="253"/>
      <c r="IJ472" s="254"/>
      <c r="IK472" s="253"/>
      <c r="IL472" s="254"/>
      <c r="IM472" s="253"/>
      <c r="IN472" s="254"/>
      <c r="IO472" s="253"/>
      <c r="IP472" s="254"/>
      <c r="IQ472" s="253"/>
      <c r="IR472" s="254"/>
      <c r="IS472" s="253"/>
      <c r="IT472" s="254"/>
      <c r="IU472" s="253"/>
      <c r="IV472" s="254"/>
    </row>
    <row r="473" spans="1:256" x14ac:dyDescent="0.2">
      <c r="A473" s="253">
        <v>43463</v>
      </c>
      <c r="B473" s="254">
        <v>260.6456</v>
      </c>
      <c r="C473" s="253"/>
      <c r="D473" s="254"/>
      <c r="E473" s="253"/>
      <c r="F473" s="254"/>
      <c r="G473" s="253"/>
      <c r="H473" s="254"/>
      <c r="I473" s="253"/>
      <c r="J473" s="254"/>
      <c r="K473" s="253"/>
      <c r="L473" s="254"/>
      <c r="M473" s="253"/>
      <c r="N473" s="254"/>
      <c r="O473" s="253"/>
      <c r="P473" s="254"/>
      <c r="Q473" s="253"/>
      <c r="R473" s="254"/>
      <c r="S473" s="253"/>
      <c r="T473" s="254"/>
      <c r="U473" s="253"/>
      <c r="V473" s="254"/>
      <c r="W473" s="253"/>
      <c r="X473" s="254"/>
      <c r="Y473" s="253"/>
      <c r="Z473" s="254"/>
      <c r="AA473" s="253"/>
      <c r="AB473" s="254"/>
      <c r="AC473" s="253"/>
      <c r="AD473" s="254"/>
      <c r="AE473" s="253"/>
      <c r="AF473" s="254"/>
      <c r="AG473" s="253"/>
      <c r="AH473" s="254"/>
      <c r="AI473" s="253"/>
      <c r="AJ473" s="254"/>
      <c r="AK473" s="253"/>
      <c r="AL473" s="254"/>
      <c r="AM473" s="253"/>
      <c r="AN473" s="254"/>
      <c r="AO473" s="253"/>
      <c r="AP473" s="254"/>
      <c r="AQ473" s="253"/>
      <c r="AR473" s="254"/>
      <c r="AS473" s="253"/>
      <c r="AT473" s="254"/>
      <c r="AU473" s="253"/>
      <c r="AV473" s="254"/>
      <c r="AW473" s="253"/>
      <c r="AX473" s="254"/>
      <c r="AY473" s="253"/>
      <c r="AZ473" s="254"/>
      <c r="BA473" s="253"/>
      <c r="BB473" s="254"/>
      <c r="BC473" s="253"/>
      <c r="BD473" s="254"/>
      <c r="BE473" s="253"/>
      <c r="BF473" s="254"/>
      <c r="BG473" s="253"/>
      <c r="BH473" s="254"/>
      <c r="BI473" s="253"/>
      <c r="BJ473" s="254"/>
      <c r="BK473" s="253"/>
      <c r="BL473" s="254"/>
      <c r="BM473" s="253"/>
      <c r="BN473" s="254"/>
      <c r="BO473" s="253"/>
      <c r="BP473" s="254"/>
      <c r="BQ473" s="253"/>
      <c r="BR473" s="254"/>
      <c r="BS473" s="253"/>
      <c r="BT473" s="254"/>
      <c r="BU473" s="253"/>
      <c r="BV473" s="254"/>
      <c r="BW473" s="253"/>
      <c r="BX473" s="254"/>
      <c r="BY473" s="253"/>
      <c r="BZ473" s="254"/>
      <c r="CA473" s="253"/>
      <c r="CB473" s="254"/>
      <c r="CC473" s="253"/>
      <c r="CD473" s="254"/>
      <c r="CE473" s="253"/>
      <c r="CF473" s="254"/>
      <c r="CG473" s="253"/>
      <c r="CH473" s="254"/>
      <c r="CI473" s="253"/>
      <c r="CJ473" s="254"/>
      <c r="CK473" s="253"/>
      <c r="CL473" s="254"/>
      <c r="CM473" s="253"/>
      <c r="CN473" s="254"/>
      <c r="CO473" s="253"/>
      <c r="CP473" s="254"/>
      <c r="CQ473" s="253"/>
      <c r="CR473" s="254"/>
      <c r="CS473" s="253"/>
      <c r="CT473" s="254"/>
      <c r="CU473" s="253"/>
      <c r="CV473" s="254"/>
      <c r="CW473" s="253"/>
      <c r="CX473" s="254"/>
      <c r="CY473" s="253"/>
      <c r="CZ473" s="254"/>
      <c r="DA473" s="253"/>
      <c r="DB473" s="254"/>
      <c r="DC473" s="253"/>
      <c r="DD473" s="254"/>
      <c r="DE473" s="253"/>
      <c r="DF473" s="254"/>
      <c r="DG473" s="253"/>
      <c r="DH473" s="254"/>
      <c r="DI473" s="253"/>
      <c r="DJ473" s="254"/>
      <c r="DK473" s="253"/>
      <c r="DL473" s="254"/>
      <c r="DM473" s="253"/>
      <c r="DN473" s="254"/>
      <c r="DO473" s="253"/>
      <c r="DP473" s="254"/>
      <c r="DQ473" s="253"/>
      <c r="DR473" s="254"/>
      <c r="DS473" s="253"/>
      <c r="DT473" s="254"/>
      <c r="DU473" s="253"/>
      <c r="DV473" s="254"/>
      <c r="DW473" s="253"/>
      <c r="DX473" s="254"/>
      <c r="DY473" s="253"/>
      <c r="DZ473" s="254"/>
      <c r="EA473" s="253"/>
      <c r="EB473" s="254"/>
      <c r="EC473" s="253"/>
      <c r="ED473" s="254"/>
      <c r="EE473" s="253"/>
      <c r="EF473" s="254"/>
      <c r="EG473" s="253"/>
      <c r="EH473" s="254"/>
      <c r="EI473" s="253"/>
      <c r="EJ473" s="254"/>
      <c r="EK473" s="253"/>
      <c r="EL473" s="254"/>
      <c r="EM473" s="253"/>
      <c r="EN473" s="254"/>
      <c r="EO473" s="253"/>
      <c r="EP473" s="254"/>
      <c r="EQ473" s="253"/>
      <c r="ER473" s="254"/>
      <c r="ES473" s="253"/>
      <c r="ET473" s="254"/>
      <c r="EU473" s="253"/>
      <c r="EV473" s="254"/>
      <c r="EW473" s="253"/>
      <c r="EX473" s="254"/>
      <c r="EY473" s="253"/>
      <c r="EZ473" s="254"/>
      <c r="FA473" s="253"/>
      <c r="FB473" s="254"/>
      <c r="FC473" s="253"/>
      <c r="FD473" s="254"/>
      <c r="FE473" s="253"/>
      <c r="FF473" s="254"/>
      <c r="FG473" s="253"/>
      <c r="FH473" s="254"/>
      <c r="FI473" s="253"/>
      <c r="FJ473" s="254"/>
      <c r="FK473" s="253"/>
      <c r="FL473" s="254"/>
      <c r="FM473" s="253"/>
      <c r="FN473" s="254"/>
      <c r="FO473" s="253"/>
      <c r="FP473" s="254"/>
      <c r="FQ473" s="253"/>
      <c r="FR473" s="254"/>
      <c r="FS473" s="253"/>
      <c r="FT473" s="254"/>
      <c r="FU473" s="253"/>
      <c r="FV473" s="254"/>
      <c r="FW473" s="253"/>
      <c r="FX473" s="254"/>
      <c r="FY473" s="253"/>
      <c r="FZ473" s="254"/>
      <c r="GA473" s="253"/>
      <c r="GB473" s="254"/>
      <c r="GC473" s="253"/>
      <c r="GD473" s="254"/>
      <c r="GE473" s="253"/>
      <c r="GF473" s="254"/>
      <c r="GG473" s="253"/>
      <c r="GH473" s="254"/>
      <c r="GI473" s="253"/>
      <c r="GJ473" s="254"/>
      <c r="GK473" s="253"/>
      <c r="GL473" s="254"/>
      <c r="GM473" s="253"/>
      <c r="GN473" s="254"/>
      <c r="GO473" s="253"/>
      <c r="GP473" s="254"/>
      <c r="GQ473" s="253"/>
      <c r="GR473" s="254"/>
      <c r="GS473" s="253"/>
      <c r="GT473" s="254"/>
      <c r="GU473" s="253"/>
      <c r="GV473" s="254"/>
      <c r="GW473" s="253"/>
      <c r="GX473" s="254"/>
      <c r="GY473" s="253"/>
      <c r="GZ473" s="254"/>
      <c r="HA473" s="253"/>
      <c r="HB473" s="254"/>
      <c r="HC473" s="253"/>
      <c r="HD473" s="254"/>
      <c r="HE473" s="253"/>
      <c r="HF473" s="254"/>
      <c r="HG473" s="253"/>
      <c r="HH473" s="254"/>
      <c r="HI473" s="253"/>
      <c r="HJ473" s="254"/>
      <c r="HK473" s="253"/>
      <c r="HL473" s="254"/>
      <c r="HM473" s="253"/>
      <c r="HN473" s="254"/>
      <c r="HO473" s="253"/>
      <c r="HP473" s="254"/>
      <c r="HQ473" s="253"/>
      <c r="HR473" s="254"/>
      <c r="HS473" s="253"/>
      <c r="HT473" s="254"/>
      <c r="HU473" s="253"/>
      <c r="HV473" s="254"/>
      <c r="HW473" s="253"/>
      <c r="HX473" s="254"/>
      <c r="HY473" s="253"/>
      <c r="HZ473" s="254"/>
      <c r="IA473" s="253"/>
      <c r="IB473" s="254"/>
      <c r="IC473" s="253"/>
      <c r="ID473" s="254"/>
      <c r="IE473" s="253"/>
      <c r="IF473" s="254"/>
      <c r="IG473" s="253"/>
      <c r="IH473" s="254"/>
      <c r="II473" s="253"/>
      <c r="IJ473" s="254"/>
      <c r="IK473" s="253"/>
      <c r="IL473" s="254"/>
      <c r="IM473" s="253"/>
      <c r="IN473" s="254"/>
      <c r="IO473" s="253"/>
      <c r="IP473" s="254"/>
      <c r="IQ473" s="253"/>
      <c r="IR473" s="254"/>
      <c r="IS473" s="253"/>
      <c r="IT473" s="254"/>
      <c r="IU473" s="253"/>
      <c r="IV473" s="254"/>
    </row>
    <row r="474" spans="1:256" x14ac:dyDescent="0.2">
      <c r="A474" s="253">
        <v>43464</v>
      </c>
      <c r="B474" s="254">
        <v>260.65570000000002</v>
      </c>
      <c r="C474" s="253"/>
      <c r="D474" s="254"/>
      <c r="E474" s="253"/>
      <c r="F474" s="254"/>
      <c r="G474" s="253"/>
      <c r="H474" s="254"/>
      <c r="I474" s="253"/>
      <c r="J474" s="254"/>
      <c r="K474" s="253"/>
      <c r="L474" s="254"/>
      <c r="M474" s="253"/>
      <c r="N474" s="254"/>
      <c r="O474" s="253"/>
      <c r="P474" s="254"/>
      <c r="Q474" s="253"/>
      <c r="R474" s="254"/>
      <c r="S474" s="253"/>
      <c r="T474" s="254"/>
      <c r="U474" s="253"/>
      <c r="V474" s="254"/>
      <c r="W474" s="253"/>
      <c r="X474" s="254"/>
      <c r="Y474" s="253"/>
      <c r="Z474" s="254"/>
      <c r="AA474" s="253"/>
      <c r="AB474" s="254"/>
      <c r="AC474" s="253"/>
      <c r="AD474" s="254"/>
      <c r="AE474" s="253"/>
      <c r="AF474" s="254"/>
      <c r="AG474" s="253"/>
      <c r="AH474" s="254"/>
      <c r="AI474" s="253"/>
      <c r="AJ474" s="254"/>
      <c r="AK474" s="253"/>
      <c r="AL474" s="254"/>
      <c r="AM474" s="253"/>
      <c r="AN474" s="254"/>
      <c r="AO474" s="253"/>
      <c r="AP474" s="254"/>
      <c r="AQ474" s="253"/>
      <c r="AR474" s="254"/>
      <c r="AS474" s="253"/>
      <c r="AT474" s="254"/>
      <c r="AU474" s="253"/>
      <c r="AV474" s="254"/>
      <c r="AW474" s="253"/>
      <c r="AX474" s="254"/>
      <c r="AY474" s="253"/>
      <c r="AZ474" s="254"/>
      <c r="BA474" s="253"/>
      <c r="BB474" s="254"/>
      <c r="BC474" s="253"/>
      <c r="BD474" s="254"/>
      <c r="BE474" s="253"/>
      <c r="BF474" s="254"/>
      <c r="BG474" s="253"/>
      <c r="BH474" s="254"/>
      <c r="BI474" s="253"/>
      <c r="BJ474" s="254"/>
      <c r="BK474" s="253"/>
      <c r="BL474" s="254"/>
      <c r="BM474" s="253"/>
      <c r="BN474" s="254"/>
      <c r="BO474" s="253"/>
      <c r="BP474" s="254"/>
      <c r="BQ474" s="253"/>
      <c r="BR474" s="254"/>
      <c r="BS474" s="253"/>
      <c r="BT474" s="254"/>
      <c r="BU474" s="253"/>
      <c r="BV474" s="254"/>
      <c r="BW474" s="253"/>
      <c r="BX474" s="254"/>
      <c r="BY474" s="253"/>
      <c r="BZ474" s="254"/>
      <c r="CA474" s="253"/>
      <c r="CB474" s="254"/>
      <c r="CC474" s="253"/>
      <c r="CD474" s="254"/>
      <c r="CE474" s="253"/>
      <c r="CF474" s="254"/>
      <c r="CG474" s="253"/>
      <c r="CH474" s="254"/>
      <c r="CI474" s="253"/>
      <c r="CJ474" s="254"/>
      <c r="CK474" s="253"/>
      <c r="CL474" s="254"/>
      <c r="CM474" s="253"/>
      <c r="CN474" s="254"/>
      <c r="CO474" s="253"/>
      <c r="CP474" s="254"/>
      <c r="CQ474" s="253"/>
      <c r="CR474" s="254"/>
      <c r="CS474" s="253"/>
      <c r="CT474" s="254"/>
      <c r="CU474" s="253"/>
      <c r="CV474" s="254"/>
      <c r="CW474" s="253"/>
      <c r="CX474" s="254"/>
      <c r="CY474" s="253"/>
      <c r="CZ474" s="254"/>
      <c r="DA474" s="253"/>
      <c r="DB474" s="254"/>
      <c r="DC474" s="253"/>
      <c r="DD474" s="254"/>
      <c r="DE474" s="253"/>
      <c r="DF474" s="254"/>
      <c r="DG474" s="253"/>
      <c r="DH474" s="254"/>
      <c r="DI474" s="253"/>
      <c r="DJ474" s="254"/>
      <c r="DK474" s="253"/>
      <c r="DL474" s="254"/>
      <c r="DM474" s="253"/>
      <c r="DN474" s="254"/>
      <c r="DO474" s="253"/>
      <c r="DP474" s="254"/>
      <c r="DQ474" s="253"/>
      <c r="DR474" s="254"/>
      <c r="DS474" s="253"/>
      <c r="DT474" s="254"/>
      <c r="DU474" s="253"/>
      <c r="DV474" s="254"/>
      <c r="DW474" s="253"/>
      <c r="DX474" s="254"/>
      <c r="DY474" s="253"/>
      <c r="DZ474" s="254"/>
      <c r="EA474" s="253"/>
      <c r="EB474" s="254"/>
      <c r="EC474" s="253"/>
      <c r="ED474" s="254"/>
      <c r="EE474" s="253"/>
      <c r="EF474" s="254"/>
      <c r="EG474" s="253"/>
      <c r="EH474" s="254"/>
      <c r="EI474" s="253"/>
      <c r="EJ474" s="254"/>
      <c r="EK474" s="253"/>
      <c r="EL474" s="254"/>
      <c r="EM474" s="253"/>
      <c r="EN474" s="254"/>
      <c r="EO474" s="253"/>
      <c r="EP474" s="254"/>
      <c r="EQ474" s="253"/>
      <c r="ER474" s="254"/>
      <c r="ES474" s="253"/>
      <c r="ET474" s="254"/>
      <c r="EU474" s="253"/>
      <c r="EV474" s="254"/>
      <c r="EW474" s="253"/>
      <c r="EX474" s="254"/>
      <c r="EY474" s="253"/>
      <c r="EZ474" s="254"/>
      <c r="FA474" s="253"/>
      <c r="FB474" s="254"/>
      <c r="FC474" s="253"/>
      <c r="FD474" s="254"/>
      <c r="FE474" s="253"/>
      <c r="FF474" s="254"/>
      <c r="FG474" s="253"/>
      <c r="FH474" s="254"/>
      <c r="FI474" s="253"/>
      <c r="FJ474" s="254"/>
      <c r="FK474" s="253"/>
      <c r="FL474" s="254"/>
      <c r="FM474" s="253"/>
      <c r="FN474" s="254"/>
      <c r="FO474" s="253"/>
      <c r="FP474" s="254"/>
      <c r="FQ474" s="253"/>
      <c r="FR474" s="254"/>
      <c r="FS474" s="253"/>
      <c r="FT474" s="254"/>
      <c r="FU474" s="253"/>
      <c r="FV474" s="254"/>
      <c r="FW474" s="253"/>
      <c r="FX474" s="254"/>
      <c r="FY474" s="253"/>
      <c r="FZ474" s="254"/>
      <c r="GA474" s="253"/>
      <c r="GB474" s="254"/>
      <c r="GC474" s="253"/>
      <c r="GD474" s="254"/>
      <c r="GE474" s="253"/>
      <c r="GF474" s="254"/>
      <c r="GG474" s="253"/>
      <c r="GH474" s="254"/>
      <c r="GI474" s="253"/>
      <c r="GJ474" s="254"/>
      <c r="GK474" s="253"/>
      <c r="GL474" s="254"/>
      <c r="GM474" s="253"/>
      <c r="GN474" s="254"/>
      <c r="GO474" s="253"/>
      <c r="GP474" s="254"/>
      <c r="GQ474" s="253"/>
      <c r="GR474" s="254"/>
      <c r="GS474" s="253"/>
      <c r="GT474" s="254"/>
      <c r="GU474" s="253"/>
      <c r="GV474" s="254"/>
      <c r="GW474" s="253"/>
      <c r="GX474" s="254"/>
      <c r="GY474" s="253"/>
      <c r="GZ474" s="254"/>
      <c r="HA474" s="253"/>
      <c r="HB474" s="254"/>
      <c r="HC474" s="253"/>
      <c r="HD474" s="254"/>
      <c r="HE474" s="253"/>
      <c r="HF474" s="254"/>
      <c r="HG474" s="253"/>
      <c r="HH474" s="254"/>
      <c r="HI474" s="253"/>
      <c r="HJ474" s="254"/>
      <c r="HK474" s="253"/>
      <c r="HL474" s="254"/>
      <c r="HM474" s="253"/>
      <c r="HN474" s="254"/>
      <c r="HO474" s="253"/>
      <c r="HP474" s="254"/>
      <c r="HQ474" s="253"/>
      <c r="HR474" s="254"/>
      <c r="HS474" s="253"/>
      <c r="HT474" s="254"/>
      <c r="HU474" s="253"/>
      <c r="HV474" s="254"/>
      <c r="HW474" s="253"/>
      <c r="HX474" s="254"/>
      <c r="HY474" s="253"/>
      <c r="HZ474" s="254"/>
      <c r="IA474" s="253"/>
      <c r="IB474" s="254"/>
      <c r="IC474" s="253"/>
      <c r="ID474" s="254"/>
      <c r="IE474" s="253"/>
      <c r="IF474" s="254"/>
      <c r="IG474" s="253"/>
      <c r="IH474" s="254"/>
      <c r="II474" s="253"/>
      <c r="IJ474" s="254"/>
      <c r="IK474" s="253"/>
      <c r="IL474" s="254"/>
      <c r="IM474" s="253"/>
      <c r="IN474" s="254"/>
      <c r="IO474" s="253"/>
      <c r="IP474" s="254"/>
      <c r="IQ474" s="253"/>
      <c r="IR474" s="254"/>
      <c r="IS474" s="253"/>
      <c r="IT474" s="254"/>
      <c r="IU474" s="253"/>
      <c r="IV474" s="254"/>
    </row>
    <row r="475" spans="1:256" x14ac:dyDescent="0.2">
      <c r="A475" s="253">
        <v>43465</v>
      </c>
      <c r="B475" s="254">
        <v>260.66579999999999</v>
      </c>
      <c r="C475" s="253"/>
      <c r="D475" s="254"/>
      <c r="E475" s="253"/>
      <c r="F475" s="254"/>
      <c r="G475" s="253"/>
      <c r="H475" s="254"/>
      <c r="I475" s="253"/>
      <c r="J475" s="254"/>
      <c r="K475" s="253"/>
      <c r="L475" s="254"/>
      <c r="M475" s="253"/>
      <c r="N475" s="254"/>
      <c r="O475" s="253"/>
      <c r="P475" s="254"/>
      <c r="Q475" s="253"/>
      <c r="R475" s="254"/>
      <c r="S475" s="253"/>
      <c r="T475" s="254"/>
      <c r="U475" s="253"/>
      <c r="V475" s="254"/>
      <c r="W475" s="253"/>
      <c r="X475" s="254"/>
      <c r="Y475" s="253"/>
      <c r="Z475" s="254"/>
      <c r="AA475" s="253"/>
      <c r="AB475" s="254"/>
      <c r="AC475" s="253"/>
      <c r="AD475" s="254"/>
      <c r="AE475" s="253"/>
      <c r="AF475" s="254"/>
      <c r="AG475" s="253"/>
      <c r="AH475" s="254"/>
      <c r="AI475" s="253"/>
      <c r="AJ475" s="254"/>
      <c r="AK475" s="253"/>
      <c r="AL475" s="254"/>
      <c r="AM475" s="253"/>
      <c r="AN475" s="254"/>
      <c r="AO475" s="253"/>
      <c r="AP475" s="254"/>
      <c r="AQ475" s="253"/>
      <c r="AR475" s="254"/>
      <c r="AS475" s="253"/>
      <c r="AT475" s="254"/>
      <c r="AU475" s="253"/>
      <c r="AV475" s="254"/>
      <c r="AW475" s="253"/>
      <c r="AX475" s="254"/>
      <c r="AY475" s="253"/>
      <c r="AZ475" s="254"/>
      <c r="BA475" s="253"/>
      <c r="BB475" s="254"/>
      <c r="BC475" s="253"/>
      <c r="BD475" s="254"/>
      <c r="BE475" s="253"/>
      <c r="BF475" s="254"/>
      <c r="BG475" s="253"/>
      <c r="BH475" s="254"/>
      <c r="BI475" s="253"/>
      <c r="BJ475" s="254"/>
      <c r="BK475" s="253"/>
      <c r="BL475" s="254"/>
      <c r="BM475" s="253"/>
      <c r="BN475" s="254"/>
      <c r="BO475" s="253"/>
      <c r="BP475" s="254"/>
      <c r="BQ475" s="253"/>
      <c r="BR475" s="254"/>
      <c r="BS475" s="253"/>
      <c r="BT475" s="254"/>
      <c r="BU475" s="253"/>
      <c r="BV475" s="254"/>
      <c r="BW475" s="253"/>
      <c r="BX475" s="254"/>
      <c r="BY475" s="253"/>
      <c r="BZ475" s="254"/>
      <c r="CA475" s="253"/>
      <c r="CB475" s="254"/>
      <c r="CC475" s="253"/>
      <c r="CD475" s="254"/>
      <c r="CE475" s="253"/>
      <c r="CF475" s="254"/>
      <c r="CG475" s="253"/>
      <c r="CH475" s="254"/>
      <c r="CI475" s="253"/>
      <c r="CJ475" s="254"/>
      <c r="CK475" s="253"/>
      <c r="CL475" s="254"/>
      <c r="CM475" s="253"/>
      <c r="CN475" s="254"/>
      <c r="CO475" s="253"/>
      <c r="CP475" s="254"/>
      <c r="CQ475" s="253"/>
      <c r="CR475" s="254"/>
      <c r="CS475" s="253"/>
      <c r="CT475" s="254"/>
      <c r="CU475" s="253"/>
      <c r="CV475" s="254"/>
      <c r="CW475" s="253"/>
      <c r="CX475" s="254"/>
      <c r="CY475" s="253"/>
      <c r="CZ475" s="254"/>
      <c r="DA475" s="253"/>
      <c r="DB475" s="254"/>
      <c r="DC475" s="253"/>
      <c r="DD475" s="254"/>
      <c r="DE475" s="253"/>
      <c r="DF475" s="254"/>
      <c r="DG475" s="253"/>
      <c r="DH475" s="254"/>
      <c r="DI475" s="253"/>
      <c r="DJ475" s="254"/>
      <c r="DK475" s="253"/>
      <c r="DL475" s="254"/>
      <c r="DM475" s="253"/>
      <c r="DN475" s="254"/>
      <c r="DO475" s="253"/>
      <c r="DP475" s="254"/>
      <c r="DQ475" s="253"/>
      <c r="DR475" s="254"/>
      <c r="DS475" s="253"/>
      <c r="DT475" s="254"/>
      <c r="DU475" s="253"/>
      <c r="DV475" s="254"/>
      <c r="DW475" s="253"/>
      <c r="DX475" s="254"/>
      <c r="DY475" s="253"/>
      <c r="DZ475" s="254"/>
      <c r="EA475" s="253"/>
      <c r="EB475" s="254"/>
      <c r="EC475" s="253"/>
      <c r="ED475" s="254"/>
      <c r="EE475" s="253"/>
      <c r="EF475" s="254"/>
      <c r="EG475" s="253"/>
      <c r="EH475" s="254"/>
      <c r="EI475" s="253"/>
      <c r="EJ475" s="254"/>
      <c r="EK475" s="253"/>
      <c r="EL475" s="254"/>
      <c r="EM475" s="253"/>
      <c r="EN475" s="254"/>
      <c r="EO475" s="253"/>
      <c r="EP475" s="254"/>
      <c r="EQ475" s="253"/>
      <c r="ER475" s="254"/>
      <c r="ES475" s="253"/>
      <c r="ET475" s="254"/>
      <c r="EU475" s="253"/>
      <c r="EV475" s="254"/>
      <c r="EW475" s="253"/>
      <c r="EX475" s="254"/>
      <c r="EY475" s="253"/>
      <c r="EZ475" s="254"/>
      <c r="FA475" s="253"/>
      <c r="FB475" s="254"/>
      <c r="FC475" s="253"/>
      <c r="FD475" s="254"/>
      <c r="FE475" s="253"/>
      <c r="FF475" s="254"/>
      <c r="FG475" s="253"/>
      <c r="FH475" s="254"/>
      <c r="FI475" s="253"/>
      <c r="FJ475" s="254"/>
      <c r="FK475" s="253"/>
      <c r="FL475" s="254"/>
      <c r="FM475" s="253"/>
      <c r="FN475" s="254"/>
      <c r="FO475" s="253"/>
      <c r="FP475" s="254"/>
      <c r="FQ475" s="253"/>
      <c r="FR475" s="254"/>
      <c r="FS475" s="253"/>
      <c r="FT475" s="254"/>
      <c r="FU475" s="253"/>
      <c r="FV475" s="254"/>
      <c r="FW475" s="253"/>
      <c r="FX475" s="254"/>
      <c r="FY475" s="253"/>
      <c r="FZ475" s="254"/>
      <c r="GA475" s="253"/>
      <c r="GB475" s="254"/>
      <c r="GC475" s="253"/>
      <c r="GD475" s="254"/>
      <c r="GE475" s="253"/>
      <c r="GF475" s="254"/>
      <c r="GG475" s="253"/>
      <c r="GH475" s="254"/>
      <c r="GI475" s="253"/>
      <c r="GJ475" s="254"/>
      <c r="GK475" s="253"/>
      <c r="GL475" s="254"/>
      <c r="GM475" s="253"/>
      <c r="GN475" s="254"/>
      <c r="GO475" s="253"/>
      <c r="GP475" s="254"/>
      <c r="GQ475" s="253"/>
      <c r="GR475" s="254"/>
      <c r="GS475" s="253"/>
      <c r="GT475" s="254"/>
      <c r="GU475" s="253"/>
      <c r="GV475" s="254"/>
      <c r="GW475" s="253"/>
      <c r="GX475" s="254"/>
      <c r="GY475" s="253"/>
      <c r="GZ475" s="254"/>
      <c r="HA475" s="253"/>
      <c r="HB475" s="254"/>
      <c r="HC475" s="253"/>
      <c r="HD475" s="254"/>
      <c r="HE475" s="253"/>
      <c r="HF475" s="254"/>
      <c r="HG475" s="253"/>
      <c r="HH475" s="254"/>
      <c r="HI475" s="253"/>
      <c r="HJ475" s="254"/>
      <c r="HK475" s="253"/>
      <c r="HL475" s="254"/>
      <c r="HM475" s="253"/>
      <c r="HN475" s="254"/>
      <c r="HO475" s="253"/>
      <c r="HP475" s="254"/>
      <c r="HQ475" s="253"/>
      <c r="HR475" s="254"/>
      <c r="HS475" s="253"/>
      <c r="HT475" s="254"/>
      <c r="HU475" s="253"/>
      <c r="HV475" s="254"/>
      <c r="HW475" s="253"/>
      <c r="HX475" s="254"/>
      <c r="HY475" s="253"/>
      <c r="HZ475" s="254"/>
      <c r="IA475" s="253"/>
      <c r="IB475" s="254"/>
      <c r="IC475" s="253"/>
      <c r="ID475" s="254"/>
      <c r="IE475" s="253"/>
      <c r="IF475" s="254"/>
      <c r="IG475" s="253"/>
      <c r="IH475" s="254"/>
      <c r="II475" s="253"/>
      <c r="IJ475" s="254"/>
      <c r="IK475" s="253"/>
      <c r="IL475" s="254"/>
      <c r="IM475" s="253"/>
      <c r="IN475" s="254"/>
      <c r="IO475" s="253"/>
      <c r="IP475" s="254"/>
      <c r="IQ475" s="253"/>
      <c r="IR475" s="254"/>
      <c r="IS475" s="253"/>
      <c r="IT475" s="254"/>
      <c r="IU475" s="253"/>
      <c r="IV475" s="254"/>
    </row>
    <row r="476" spans="1:256" x14ac:dyDescent="0.2">
      <c r="A476" s="253">
        <v>43466</v>
      </c>
      <c r="B476" s="254">
        <v>260.67590000000001</v>
      </c>
      <c r="C476" s="253"/>
      <c r="D476" s="254"/>
      <c r="E476" s="253"/>
      <c r="F476" s="254"/>
      <c r="G476" s="253"/>
      <c r="H476" s="254"/>
      <c r="I476" s="253"/>
      <c r="J476" s="254"/>
      <c r="K476" s="253"/>
      <c r="L476" s="254"/>
      <c r="M476" s="253"/>
      <c r="N476" s="254"/>
      <c r="O476" s="253"/>
      <c r="P476" s="254"/>
      <c r="Q476" s="253"/>
      <c r="R476" s="254"/>
      <c r="S476" s="253"/>
      <c r="T476" s="254"/>
      <c r="U476" s="253"/>
      <c r="V476" s="254"/>
      <c r="W476" s="253"/>
      <c r="X476" s="254"/>
      <c r="Y476" s="253"/>
      <c r="Z476" s="254"/>
      <c r="AA476" s="253"/>
      <c r="AB476" s="254"/>
      <c r="AC476" s="253"/>
      <c r="AD476" s="254"/>
      <c r="AE476" s="253"/>
      <c r="AF476" s="254"/>
      <c r="AG476" s="253"/>
      <c r="AH476" s="254"/>
      <c r="AI476" s="253"/>
      <c r="AJ476" s="254"/>
      <c r="AK476" s="253"/>
      <c r="AL476" s="254"/>
      <c r="AM476" s="253"/>
      <c r="AN476" s="254"/>
      <c r="AO476" s="253"/>
      <c r="AP476" s="254"/>
      <c r="AQ476" s="253"/>
      <c r="AR476" s="254"/>
      <c r="AS476" s="253"/>
      <c r="AT476" s="254"/>
      <c r="AU476" s="253"/>
      <c r="AV476" s="254"/>
      <c r="AW476" s="253"/>
      <c r="AX476" s="254"/>
      <c r="AY476" s="253"/>
      <c r="AZ476" s="254"/>
      <c r="BA476" s="253"/>
      <c r="BB476" s="254"/>
      <c r="BC476" s="253"/>
      <c r="BD476" s="254"/>
      <c r="BE476" s="253"/>
      <c r="BF476" s="254"/>
      <c r="BG476" s="253"/>
      <c r="BH476" s="254"/>
      <c r="BI476" s="253"/>
      <c r="BJ476" s="254"/>
      <c r="BK476" s="253"/>
      <c r="BL476" s="254"/>
      <c r="BM476" s="253"/>
      <c r="BN476" s="254"/>
      <c r="BO476" s="253"/>
      <c r="BP476" s="254"/>
      <c r="BQ476" s="253"/>
      <c r="BR476" s="254"/>
      <c r="BS476" s="253"/>
      <c r="BT476" s="254"/>
      <c r="BU476" s="253"/>
      <c r="BV476" s="254"/>
      <c r="BW476" s="253"/>
      <c r="BX476" s="254"/>
      <c r="BY476" s="253"/>
      <c r="BZ476" s="254"/>
      <c r="CA476" s="253"/>
      <c r="CB476" s="254"/>
      <c r="CC476" s="253"/>
      <c r="CD476" s="254"/>
      <c r="CE476" s="253"/>
      <c r="CF476" s="254"/>
      <c r="CG476" s="253"/>
      <c r="CH476" s="254"/>
      <c r="CI476" s="253"/>
      <c r="CJ476" s="254"/>
      <c r="CK476" s="253"/>
      <c r="CL476" s="254"/>
      <c r="CM476" s="253"/>
      <c r="CN476" s="254"/>
      <c r="CO476" s="253"/>
      <c r="CP476" s="254"/>
      <c r="CQ476" s="253"/>
      <c r="CR476" s="254"/>
      <c r="CS476" s="253"/>
      <c r="CT476" s="254"/>
      <c r="CU476" s="253"/>
      <c r="CV476" s="254"/>
      <c r="CW476" s="253"/>
      <c r="CX476" s="254"/>
      <c r="CY476" s="253"/>
      <c r="CZ476" s="254"/>
      <c r="DA476" s="253"/>
      <c r="DB476" s="254"/>
      <c r="DC476" s="253"/>
      <c r="DD476" s="254"/>
      <c r="DE476" s="253"/>
      <c r="DF476" s="254"/>
      <c r="DG476" s="253"/>
      <c r="DH476" s="254"/>
      <c r="DI476" s="253"/>
      <c r="DJ476" s="254"/>
      <c r="DK476" s="253"/>
      <c r="DL476" s="254"/>
      <c r="DM476" s="253"/>
      <c r="DN476" s="254"/>
      <c r="DO476" s="253"/>
      <c r="DP476" s="254"/>
      <c r="DQ476" s="253"/>
      <c r="DR476" s="254"/>
      <c r="DS476" s="253"/>
      <c r="DT476" s="254"/>
      <c r="DU476" s="253"/>
      <c r="DV476" s="254"/>
      <c r="DW476" s="253"/>
      <c r="DX476" s="254"/>
      <c r="DY476" s="253"/>
      <c r="DZ476" s="254"/>
      <c r="EA476" s="253"/>
      <c r="EB476" s="254"/>
      <c r="EC476" s="253"/>
      <c r="ED476" s="254"/>
      <c r="EE476" s="253"/>
      <c r="EF476" s="254"/>
      <c r="EG476" s="253"/>
      <c r="EH476" s="254"/>
      <c r="EI476" s="253"/>
      <c r="EJ476" s="254"/>
      <c r="EK476" s="253"/>
      <c r="EL476" s="254"/>
      <c r="EM476" s="253"/>
      <c r="EN476" s="254"/>
      <c r="EO476" s="253"/>
      <c r="EP476" s="254"/>
      <c r="EQ476" s="253"/>
      <c r="ER476" s="254"/>
      <c r="ES476" s="253"/>
      <c r="ET476" s="254"/>
      <c r="EU476" s="253"/>
      <c r="EV476" s="254"/>
      <c r="EW476" s="253"/>
      <c r="EX476" s="254"/>
      <c r="EY476" s="253"/>
      <c r="EZ476" s="254"/>
      <c r="FA476" s="253"/>
      <c r="FB476" s="254"/>
      <c r="FC476" s="253"/>
      <c r="FD476" s="254"/>
      <c r="FE476" s="253"/>
      <c r="FF476" s="254"/>
      <c r="FG476" s="253"/>
      <c r="FH476" s="254"/>
      <c r="FI476" s="253"/>
      <c r="FJ476" s="254"/>
      <c r="FK476" s="253"/>
      <c r="FL476" s="254"/>
      <c r="FM476" s="253"/>
      <c r="FN476" s="254"/>
      <c r="FO476" s="253"/>
      <c r="FP476" s="254"/>
      <c r="FQ476" s="253"/>
      <c r="FR476" s="254"/>
      <c r="FS476" s="253"/>
      <c r="FT476" s="254"/>
      <c r="FU476" s="253"/>
      <c r="FV476" s="254"/>
      <c r="FW476" s="253"/>
      <c r="FX476" s="254"/>
      <c r="FY476" s="253"/>
      <c r="FZ476" s="254"/>
      <c r="GA476" s="253"/>
      <c r="GB476" s="254"/>
      <c r="GC476" s="253"/>
      <c r="GD476" s="254"/>
      <c r="GE476" s="253"/>
      <c r="GF476" s="254"/>
      <c r="GG476" s="253"/>
      <c r="GH476" s="254"/>
      <c r="GI476" s="253"/>
      <c r="GJ476" s="254"/>
      <c r="GK476" s="253"/>
      <c r="GL476" s="254"/>
      <c r="GM476" s="253"/>
      <c r="GN476" s="254"/>
      <c r="GO476" s="253"/>
      <c r="GP476" s="254"/>
      <c r="GQ476" s="253"/>
      <c r="GR476" s="254"/>
      <c r="GS476" s="253"/>
      <c r="GT476" s="254"/>
      <c r="GU476" s="253"/>
      <c r="GV476" s="254"/>
      <c r="GW476" s="253"/>
      <c r="GX476" s="254"/>
      <c r="GY476" s="253"/>
      <c r="GZ476" s="254"/>
      <c r="HA476" s="253"/>
      <c r="HB476" s="254"/>
      <c r="HC476" s="253"/>
      <c r="HD476" s="254"/>
      <c r="HE476" s="253"/>
      <c r="HF476" s="254"/>
      <c r="HG476" s="253"/>
      <c r="HH476" s="254"/>
      <c r="HI476" s="253"/>
      <c r="HJ476" s="254"/>
      <c r="HK476" s="253"/>
      <c r="HL476" s="254"/>
      <c r="HM476" s="253"/>
      <c r="HN476" s="254"/>
      <c r="HO476" s="253"/>
      <c r="HP476" s="254"/>
      <c r="HQ476" s="253"/>
      <c r="HR476" s="254"/>
      <c r="HS476" s="253"/>
      <c r="HT476" s="254"/>
      <c r="HU476" s="253"/>
      <c r="HV476" s="254"/>
      <c r="HW476" s="253"/>
      <c r="HX476" s="254"/>
      <c r="HY476" s="253"/>
      <c r="HZ476" s="254"/>
      <c r="IA476" s="253"/>
      <c r="IB476" s="254"/>
      <c r="IC476" s="253"/>
      <c r="ID476" s="254"/>
      <c r="IE476" s="253"/>
      <c r="IF476" s="254"/>
      <c r="IG476" s="253"/>
      <c r="IH476" s="254"/>
      <c r="II476" s="253"/>
      <c r="IJ476" s="254"/>
      <c r="IK476" s="253"/>
      <c r="IL476" s="254"/>
      <c r="IM476" s="253"/>
      <c r="IN476" s="254"/>
      <c r="IO476" s="253"/>
      <c r="IP476" s="254"/>
      <c r="IQ476" s="253"/>
      <c r="IR476" s="254"/>
      <c r="IS476" s="253"/>
      <c r="IT476" s="254"/>
      <c r="IU476" s="253"/>
      <c r="IV476" s="254"/>
    </row>
    <row r="477" spans="1:256" x14ac:dyDescent="0.2">
      <c r="A477" s="253">
        <v>43467</v>
      </c>
      <c r="B477" s="254">
        <v>260.68599999999998</v>
      </c>
      <c r="C477" s="253"/>
      <c r="D477" s="254"/>
      <c r="E477" s="253"/>
      <c r="F477" s="254"/>
      <c r="G477" s="253"/>
      <c r="H477" s="254"/>
      <c r="I477" s="253"/>
      <c r="J477" s="254"/>
      <c r="K477" s="253"/>
      <c r="L477" s="254"/>
      <c r="M477" s="253"/>
      <c r="N477" s="254"/>
      <c r="O477" s="253"/>
      <c r="P477" s="254"/>
      <c r="Q477" s="253"/>
      <c r="R477" s="254"/>
      <c r="S477" s="253"/>
      <c r="T477" s="254"/>
      <c r="U477" s="253"/>
      <c r="V477" s="254"/>
      <c r="W477" s="253"/>
      <c r="X477" s="254"/>
      <c r="Y477" s="253"/>
      <c r="Z477" s="254"/>
      <c r="AA477" s="253"/>
      <c r="AB477" s="254"/>
      <c r="AC477" s="253"/>
      <c r="AD477" s="254"/>
      <c r="AE477" s="253"/>
      <c r="AF477" s="254"/>
      <c r="AG477" s="253"/>
      <c r="AH477" s="254"/>
      <c r="AI477" s="253"/>
      <c r="AJ477" s="254"/>
      <c r="AK477" s="253"/>
      <c r="AL477" s="254"/>
      <c r="AM477" s="253"/>
      <c r="AN477" s="254"/>
      <c r="AO477" s="253"/>
      <c r="AP477" s="254"/>
      <c r="AQ477" s="253"/>
      <c r="AR477" s="254"/>
      <c r="AS477" s="253"/>
      <c r="AT477" s="254"/>
      <c r="AU477" s="253"/>
      <c r="AV477" s="254"/>
      <c r="AW477" s="253"/>
      <c r="AX477" s="254"/>
      <c r="AY477" s="253"/>
      <c r="AZ477" s="254"/>
      <c r="BA477" s="253"/>
      <c r="BB477" s="254"/>
      <c r="BC477" s="253"/>
      <c r="BD477" s="254"/>
      <c r="BE477" s="253"/>
      <c r="BF477" s="254"/>
      <c r="BG477" s="253"/>
      <c r="BH477" s="254"/>
      <c r="BI477" s="253"/>
      <c r="BJ477" s="254"/>
      <c r="BK477" s="253"/>
      <c r="BL477" s="254"/>
      <c r="BM477" s="253"/>
      <c r="BN477" s="254"/>
      <c r="BO477" s="253"/>
      <c r="BP477" s="254"/>
      <c r="BQ477" s="253"/>
      <c r="BR477" s="254"/>
      <c r="BS477" s="253"/>
      <c r="BT477" s="254"/>
      <c r="BU477" s="253"/>
      <c r="BV477" s="254"/>
      <c r="BW477" s="253"/>
      <c r="BX477" s="254"/>
      <c r="BY477" s="253"/>
      <c r="BZ477" s="254"/>
      <c r="CA477" s="253"/>
      <c r="CB477" s="254"/>
      <c r="CC477" s="253"/>
      <c r="CD477" s="254"/>
      <c r="CE477" s="253"/>
      <c r="CF477" s="254"/>
      <c r="CG477" s="253"/>
      <c r="CH477" s="254"/>
      <c r="CI477" s="253"/>
      <c r="CJ477" s="254"/>
      <c r="CK477" s="253"/>
      <c r="CL477" s="254"/>
      <c r="CM477" s="253"/>
      <c r="CN477" s="254"/>
      <c r="CO477" s="253"/>
      <c r="CP477" s="254"/>
      <c r="CQ477" s="253"/>
      <c r="CR477" s="254"/>
      <c r="CS477" s="253"/>
      <c r="CT477" s="254"/>
      <c r="CU477" s="253"/>
      <c r="CV477" s="254"/>
      <c r="CW477" s="253"/>
      <c r="CX477" s="254"/>
      <c r="CY477" s="253"/>
      <c r="CZ477" s="254"/>
      <c r="DA477" s="253"/>
      <c r="DB477" s="254"/>
      <c r="DC477" s="253"/>
      <c r="DD477" s="254"/>
      <c r="DE477" s="253"/>
      <c r="DF477" s="254"/>
      <c r="DG477" s="253"/>
      <c r="DH477" s="254"/>
      <c r="DI477" s="253"/>
      <c r="DJ477" s="254"/>
      <c r="DK477" s="253"/>
      <c r="DL477" s="254"/>
      <c r="DM477" s="253"/>
      <c r="DN477" s="254"/>
      <c r="DO477" s="253"/>
      <c r="DP477" s="254"/>
      <c r="DQ477" s="253"/>
      <c r="DR477" s="254"/>
      <c r="DS477" s="253"/>
      <c r="DT477" s="254"/>
      <c r="DU477" s="253"/>
      <c r="DV477" s="254"/>
      <c r="DW477" s="253"/>
      <c r="DX477" s="254"/>
      <c r="DY477" s="253"/>
      <c r="DZ477" s="254"/>
      <c r="EA477" s="253"/>
      <c r="EB477" s="254"/>
      <c r="EC477" s="253"/>
      <c r="ED477" s="254"/>
      <c r="EE477" s="253"/>
      <c r="EF477" s="254"/>
      <c r="EG477" s="253"/>
      <c r="EH477" s="254"/>
      <c r="EI477" s="253"/>
      <c r="EJ477" s="254"/>
      <c r="EK477" s="253"/>
      <c r="EL477" s="254"/>
      <c r="EM477" s="253"/>
      <c r="EN477" s="254"/>
      <c r="EO477" s="253"/>
      <c r="EP477" s="254"/>
      <c r="EQ477" s="253"/>
      <c r="ER477" s="254"/>
      <c r="ES477" s="253"/>
      <c r="ET477" s="254"/>
      <c r="EU477" s="253"/>
      <c r="EV477" s="254"/>
      <c r="EW477" s="253"/>
      <c r="EX477" s="254"/>
      <c r="EY477" s="253"/>
      <c r="EZ477" s="254"/>
      <c r="FA477" s="253"/>
      <c r="FB477" s="254"/>
      <c r="FC477" s="253"/>
      <c r="FD477" s="254"/>
      <c r="FE477" s="253"/>
      <c r="FF477" s="254"/>
      <c r="FG477" s="253"/>
      <c r="FH477" s="254"/>
      <c r="FI477" s="253"/>
      <c r="FJ477" s="254"/>
      <c r="FK477" s="253"/>
      <c r="FL477" s="254"/>
      <c r="FM477" s="253"/>
      <c r="FN477" s="254"/>
      <c r="FO477" s="253"/>
      <c r="FP477" s="254"/>
      <c r="FQ477" s="253"/>
      <c r="FR477" s="254"/>
      <c r="FS477" s="253"/>
      <c r="FT477" s="254"/>
      <c r="FU477" s="253"/>
      <c r="FV477" s="254"/>
      <c r="FW477" s="253"/>
      <c r="FX477" s="254"/>
      <c r="FY477" s="253"/>
      <c r="FZ477" s="254"/>
      <c r="GA477" s="253"/>
      <c r="GB477" s="254"/>
      <c r="GC477" s="253"/>
      <c r="GD477" s="254"/>
      <c r="GE477" s="253"/>
      <c r="GF477" s="254"/>
      <c r="GG477" s="253"/>
      <c r="GH477" s="254"/>
      <c r="GI477" s="253"/>
      <c r="GJ477" s="254"/>
      <c r="GK477" s="253"/>
      <c r="GL477" s="254"/>
      <c r="GM477" s="253"/>
      <c r="GN477" s="254"/>
      <c r="GO477" s="253"/>
      <c r="GP477" s="254"/>
      <c r="GQ477" s="253"/>
      <c r="GR477" s="254"/>
      <c r="GS477" s="253"/>
      <c r="GT477" s="254"/>
      <c r="GU477" s="253"/>
      <c r="GV477" s="254"/>
      <c r="GW477" s="253"/>
      <c r="GX477" s="254"/>
      <c r="GY477" s="253"/>
      <c r="GZ477" s="254"/>
      <c r="HA477" s="253"/>
      <c r="HB477" s="254"/>
      <c r="HC477" s="253"/>
      <c r="HD477" s="254"/>
      <c r="HE477" s="253"/>
      <c r="HF477" s="254"/>
      <c r="HG477" s="253"/>
      <c r="HH477" s="254"/>
      <c r="HI477" s="253"/>
      <c r="HJ477" s="254"/>
      <c r="HK477" s="253"/>
      <c r="HL477" s="254"/>
      <c r="HM477" s="253"/>
      <c r="HN477" s="254"/>
      <c r="HO477" s="253"/>
      <c r="HP477" s="254"/>
      <c r="HQ477" s="253"/>
      <c r="HR477" s="254"/>
      <c r="HS477" s="253"/>
      <c r="HT477" s="254"/>
      <c r="HU477" s="253"/>
      <c r="HV477" s="254"/>
      <c r="HW477" s="253"/>
      <c r="HX477" s="254"/>
      <c r="HY477" s="253"/>
      <c r="HZ477" s="254"/>
      <c r="IA477" s="253"/>
      <c r="IB477" s="254"/>
      <c r="IC477" s="253"/>
      <c r="ID477" s="254"/>
      <c r="IE477" s="253"/>
      <c r="IF477" s="254"/>
      <c r="IG477" s="253"/>
      <c r="IH477" s="254"/>
      <c r="II477" s="253"/>
      <c r="IJ477" s="254"/>
      <c r="IK477" s="253"/>
      <c r="IL477" s="254"/>
      <c r="IM477" s="253"/>
      <c r="IN477" s="254"/>
      <c r="IO477" s="253"/>
      <c r="IP477" s="254"/>
      <c r="IQ477" s="253"/>
      <c r="IR477" s="254"/>
      <c r="IS477" s="253"/>
      <c r="IT477" s="254"/>
      <c r="IU477" s="253"/>
      <c r="IV477" s="254"/>
    </row>
    <row r="478" spans="1:256" x14ac:dyDescent="0.2">
      <c r="A478" s="253">
        <v>43468</v>
      </c>
      <c r="B478" s="254">
        <v>260.6961</v>
      </c>
      <c r="C478" s="253"/>
      <c r="D478" s="254"/>
      <c r="E478" s="253"/>
      <c r="F478" s="254"/>
      <c r="G478" s="253"/>
      <c r="H478" s="254"/>
      <c r="I478" s="253"/>
      <c r="J478" s="254"/>
      <c r="K478" s="253"/>
      <c r="L478" s="254"/>
      <c r="M478" s="253"/>
      <c r="N478" s="254"/>
      <c r="O478" s="253"/>
      <c r="P478" s="254"/>
      <c r="Q478" s="253"/>
      <c r="R478" s="254"/>
      <c r="S478" s="253"/>
      <c r="T478" s="254"/>
      <c r="U478" s="253"/>
      <c r="V478" s="254"/>
      <c r="W478" s="253"/>
      <c r="X478" s="254"/>
      <c r="Y478" s="253"/>
      <c r="Z478" s="254"/>
      <c r="AA478" s="253"/>
      <c r="AB478" s="254"/>
      <c r="AC478" s="253"/>
      <c r="AD478" s="254"/>
      <c r="AE478" s="253"/>
      <c r="AF478" s="254"/>
      <c r="AG478" s="253"/>
      <c r="AH478" s="254"/>
      <c r="AI478" s="253"/>
      <c r="AJ478" s="254"/>
      <c r="AK478" s="253"/>
      <c r="AL478" s="254"/>
      <c r="AM478" s="253"/>
      <c r="AN478" s="254"/>
      <c r="AO478" s="253"/>
      <c r="AP478" s="254"/>
      <c r="AQ478" s="253"/>
      <c r="AR478" s="254"/>
      <c r="AS478" s="253"/>
      <c r="AT478" s="254"/>
      <c r="AU478" s="253"/>
      <c r="AV478" s="254"/>
      <c r="AW478" s="253"/>
      <c r="AX478" s="254"/>
      <c r="AY478" s="253"/>
      <c r="AZ478" s="254"/>
      <c r="BA478" s="253"/>
      <c r="BB478" s="254"/>
      <c r="BC478" s="253"/>
      <c r="BD478" s="254"/>
      <c r="BE478" s="253"/>
      <c r="BF478" s="254"/>
      <c r="BG478" s="253"/>
      <c r="BH478" s="254"/>
      <c r="BI478" s="253"/>
      <c r="BJ478" s="254"/>
      <c r="BK478" s="253"/>
      <c r="BL478" s="254"/>
      <c r="BM478" s="253"/>
      <c r="BN478" s="254"/>
      <c r="BO478" s="253"/>
      <c r="BP478" s="254"/>
      <c r="BQ478" s="253"/>
      <c r="BR478" s="254"/>
      <c r="BS478" s="253"/>
      <c r="BT478" s="254"/>
      <c r="BU478" s="253"/>
      <c r="BV478" s="254"/>
      <c r="BW478" s="253"/>
      <c r="BX478" s="254"/>
      <c r="BY478" s="253"/>
      <c r="BZ478" s="254"/>
      <c r="CA478" s="253"/>
      <c r="CB478" s="254"/>
      <c r="CC478" s="253"/>
      <c r="CD478" s="254"/>
      <c r="CE478" s="253"/>
      <c r="CF478" s="254"/>
      <c r="CG478" s="253"/>
      <c r="CH478" s="254"/>
      <c r="CI478" s="253"/>
      <c r="CJ478" s="254"/>
      <c r="CK478" s="253"/>
      <c r="CL478" s="254"/>
      <c r="CM478" s="253"/>
      <c r="CN478" s="254"/>
      <c r="CO478" s="253"/>
      <c r="CP478" s="254"/>
      <c r="CQ478" s="253"/>
      <c r="CR478" s="254"/>
      <c r="CS478" s="253"/>
      <c r="CT478" s="254"/>
      <c r="CU478" s="253"/>
      <c r="CV478" s="254"/>
      <c r="CW478" s="253"/>
      <c r="CX478" s="254"/>
      <c r="CY478" s="253"/>
      <c r="CZ478" s="254"/>
      <c r="DA478" s="253"/>
      <c r="DB478" s="254"/>
      <c r="DC478" s="253"/>
      <c r="DD478" s="254"/>
      <c r="DE478" s="253"/>
      <c r="DF478" s="254"/>
      <c r="DG478" s="253"/>
      <c r="DH478" s="254"/>
      <c r="DI478" s="253"/>
      <c r="DJ478" s="254"/>
      <c r="DK478" s="253"/>
      <c r="DL478" s="254"/>
      <c r="DM478" s="253"/>
      <c r="DN478" s="254"/>
      <c r="DO478" s="253"/>
      <c r="DP478" s="254"/>
      <c r="DQ478" s="253"/>
      <c r="DR478" s="254"/>
      <c r="DS478" s="253"/>
      <c r="DT478" s="254"/>
      <c r="DU478" s="253"/>
      <c r="DV478" s="254"/>
      <c r="DW478" s="253"/>
      <c r="DX478" s="254"/>
      <c r="DY478" s="253"/>
      <c r="DZ478" s="254"/>
      <c r="EA478" s="253"/>
      <c r="EB478" s="254"/>
      <c r="EC478" s="253"/>
      <c r="ED478" s="254"/>
      <c r="EE478" s="253"/>
      <c r="EF478" s="254"/>
      <c r="EG478" s="253"/>
      <c r="EH478" s="254"/>
      <c r="EI478" s="253"/>
      <c r="EJ478" s="254"/>
      <c r="EK478" s="253"/>
      <c r="EL478" s="254"/>
      <c r="EM478" s="253"/>
      <c r="EN478" s="254"/>
      <c r="EO478" s="253"/>
      <c r="EP478" s="254"/>
      <c r="EQ478" s="253"/>
      <c r="ER478" s="254"/>
      <c r="ES478" s="253"/>
      <c r="ET478" s="254"/>
      <c r="EU478" s="253"/>
      <c r="EV478" s="254"/>
      <c r="EW478" s="253"/>
      <c r="EX478" s="254"/>
      <c r="EY478" s="253"/>
      <c r="EZ478" s="254"/>
      <c r="FA478" s="253"/>
      <c r="FB478" s="254"/>
      <c r="FC478" s="253"/>
      <c r="FD478" s="254"/>
      <c r="FE478" s="253"/>
      <c r="FF478" s="254"/>
      <c r="FG478" s="253"/>
      <c r="FH478" s="254"/>
      <c r="FI478" s="253"/>
      <c r="FJ478" s="254"/>
      <c r="FK478" s="253"/>
      <c r="FL478" s="254"/>
      <c r="FM478" s="253"/>
      <c r="FN478" s="254"/>
      <c r="FO478" s="253"/>
      <c r="FP478" s="254"/>
      <c r="FQ478" s="253"/>
      <c r="FR478" s="254"/>
      <c r="FS478" s="253"/>
      <c r="FT478" s="254"/>
      <c r="FU478" s="253"/>
      <c r="FV478" s="254"/>
      <c r="FW478" s="253"/>
      <c r="FX478" s="254"/>
      <c r="FY478" s="253"/>
      <c r="FZ478" s="254"/>
      <c r="GA478" s="253"/>
      <c r="GB478" s="254"/>
      <c r="GC478" s="253"/>
      <c r="GD478" s="254"/>
      <c r="GE478" s="253"/>
      <c r="GF478" s="254"/>
      <c r="GG478" s="253"/>
      <c r="GH478" s="254"/>
      <c r="GI478" s="253"/>
      <c r="GJ478" s="254"/>
      <c r="GK478" s="253"/>
      <c r="GL478" s="254"/>
      <c r="GM478" s="253"/>
      <c r="GN478" s="254"/>
      <c r="GO478" s="253"/>
      <c r="GP478" s="254"/>
      <c r="GQ478" s="253"/>
      <c r="GR478" s="254"/>
      <c r="GS478" s="253"/>
      <c r="GT478" s="254"/>
      <c r="GU478" s="253"/>
      <c r="GV478" s="254"/>
      <c r="GW478" s="253"/>
      <c r="GX478" s="254"/>
      <c r="GY478" s="253"/>
      <c r="GZ478" s="254"/>
      <c r="HA478" s="253"/>
      <c r="HB478" s="254"/>
      <c r="HC478" s="253"/>
      <c r="HD478" s="254"/>
      <c r="HE478" s="253"/>
      <c r="HF478" s="254"/>
      <c r="HG478" s="253"/>
      <c r="HH478" s="254"/>
      <c r="HI478" s="253"/>
      <c r="HJ478" s="254"/>
      <c r="HK478" s="253"/>
      <c r="HL478" s="254"/>
      <c r="HM478" s="253"/>
      <c r="HN478" s="254"/>
      <c r="HO478" s="253"/>
      <c r="HP478" s="254"/>
      <c r="HQ478" s="253"/>
      <c r="HR478" s="254"/>
      <c r="HS478" s="253"/>
      <c r="HT478" s="254"/>
      <c r="HU478" s="253"/>
      <c r="HV478" s="254"/>
      <c r="HW478" s="253"/>
      <c r="HX478" s="254"/>
      <c r="HY478" s="253"/>
      <c r="HZ478" s="254"/>
      <c r="IA478" s="253"/>
      <c r="IB478" s="254"/>
      <c r="IC478" s="253"/>
      <c r="ID478" s="254"/>
      <c r="IE478" s="253"/>
      <c r="IF478" s="254"/>
      <c r="IG478" s="253"/>
      <c r="IH478" s="254"/>
      <c r="II478" s="253"/>
      <c r="IJ478" s="254"/>
      <c r="IK478" s="253"/>
      <c r="IL478" s="254"/>
      <c r="IM478" s="253"/>
      <c r="IN478" s="254"/>
      <c r="IO478" s="253"/>
      <c r="IP478" s="254"/>
      <c r="IQ478" s="253"/>
      <c r="IR478" s="254"/>
      <c r="IS478" s="253"/>
      <c r="IT478" s="254"/>
      <c r="IU478" s="253"/>
      <c r="IV478" s="254"/>
    </row>
    <row r="479" spans="1:256" x14ac:dyDescent="0.2">
      <c r="A479" s="253">
        <v>43469</v>
      </c>
      <c r="B479" s="254">
        <v>260.70609999999999</v>
      </c>
      <c r="C479" s="253"/>
      <c r="D479" s="254"/>
      <c r="E479" s="253"/>
      <c r="F479" s="254"/>
      <c r="G479" s="253"/>
      <c r="H479" s="254"/>
      <c r="I479" s="253"/>
      <c r="J479" s="254"/>
      <c r="K479" s="253"/>
      <c r="L479" s="254"/>
      <c r="M479" s="253"/>
      <c r="N479" s="254"/>
      <c r="O479" s="253"/>
      <c r="P479" s="254"/>
      <c r="Q479" s="253"/>
      <c r="R479" s="254"/>
      <c r="S479" s="253"/>
      <c r="T479" s="254"/>
      <c r="U479" s="253"/>
      <c r="V479" s="254"/>
      <c r="W479" s="253"/>
      <c r="X479" s="254"/>
      <c r="Y479" s="253"/>
      <c r="Z479" s="254"/>
      <c r="AA479" s="253"/>
      <c r="AB479" s="254"/>
      <c r="AC479" s="253"/>
      <c r="AD479" s="254"/>
      <c r="AE479" s="253"/>
      <c r="AF479" s="254"/>
      <c r="AG479" s="253"/>
      <c r="AH479" s="254"/>
      <c r="AI479" s="253"/>
      <c r="AJ479" s="254"/>
      <c r="AK479" s="253"/>
      <c r="AL479" s="254"/>
      <c r="AM479" s="253"/>
      <c r="AN479" s="254"/>
      <c r="AO479" s="253"/>
      <c r="AP479" s="254"/>
      <c r="AQ479" s="253"/>
      <c r="AR479" s="254"/>
      <c r="AS479" s="253"/>
      <c r="AT479" s="254"/>
      <c r="AU479" s="253"/>
      <c r="AV479" s="254"/>
      <c r="AW479" s="253"/>
      <c r="AX479" s="254"/>
      <c r="AY479" s="253"/>
      <c r="AZ479" s="254"/>
      <c r="BA479" s="253"/>
      <c r="BB479" s="254"/>
      <c r="BC479" s="253"/>
      <c r="BD479" s="254"/>
      <c r="BE479" s="253"/>
      <c r="BF479" s="254"/>
      <c r="BG479" s="253"/>
      <c r="BH479" s="254"/>
      <c r="BI479" s="253"/>
      <c r="BJ479" s="254"/>
      <c r="BK479" s="253"/>
      <c r="BL479" s="254"/>
      <c r="BM479" s="253"/>
      <c r="BN479" s="254"/>
      <c r="BO479" s="253"/>
      <c r="BP479" s="254"/>
      <c r="BQ479" s="253"/>
      <c r="BR479" s="254"/>
      <c r="BS479" s="253"/>
      <c r="BT479" s="254"/>
      <c r="BU479" s="253"/>
      <c r="BV479" s="254"/>
      <c r="BW479" s="253"/>
      <c r="BX479" s="254"/>
      <c r="BY479" s="253"/>
      <c r="BZ479" s="254"/>
      <c r="CA479" s="253"/>
      <c r="CB479" s="254"/>
      <c r="CC479" s="253"/>
      <c r="CD479" s="254"/>
      <c r="CE479" s="253"/>
      <c r="CF479" s="254"/>
      <c r="CG479" s="253"/>
      <c r="CH479" s="254"/>
      <c r="CI479" s="253"/>
      <c r="CJ479" s="254"/>
      <c r="CK479" s="253"/>
      <c r="CL479" s="254"/>
      <c r="CM479" s="253"/>
      <c r="CN479" s="254"/>
      <c r="CO479" s="253"/>
      <c r="CP479" s="254"/>
      <c r="CQ479" s="253"/>
      <c r="CR479" s="254"/>
      <c r="CS479" s="253"/>
      <c r="CT479" s="254"/>
      <c r="CU479" s="253"/>
      <c r="CV479" s="254"/>
      <c r="CW479" s="253"/>
      <c r="CX479" s="254"/>
      <c r="CY479" s="253"/>
      <c r="CZ479" s="254"/>
      <c r="DA479" s="253"/>
      <c r="DB479" s="254"/>
      <c r="DC479" s="253"/>
      <c r="DD479" s="254"/>
      <c r="DE479" s="253"/>
      <c r="DF479" s="254"/>
      <c r="DG479" s="253"/>
      <c r="DH479" s="254"/>
      <c r="DI479" s="253"/>
      <c r="DJ479" s="254"/>
      <c r="DK479" s="253"/>
      <c r="DL479" s="254"/>
      <c r="DM479" s="253"/>
      <c r="DN479" s="254"/>
      <c r="DO479" s="253"/>
      <c r="DP479" s="254"/>
      <c r="DQ479" s="253"/>
      <c r="DR479" s="254"/>
      <c r="DS479" s="253"/>
      <c r="DT479" s="254"/>
      <c r="DU479" s="253"/>
      <c r="DV479" s="254"/>
      <c r="DW479" s="253"/>
      <c r="DX479" s="254"/>
      <c r="DY479" s="253"/>
      <c r="DZ479" s="254"/>
      <c r="EA479" s="253"/>
      <c r="EB479" s="254"/>
      <c r="EC479" s="253"/>
      <c r="ED479" s="254"/>
      <c r="EE479" s="253"/>
      <c r="EF479" s="254"/>
      <c r="EG479" s="253"/>
      <c r="EH479" s="254"/>
      <c r="EI479" s="253"/>
      <c r="EJ479" s="254"/>
      <c r="EK479" s="253"/>
      <c r="EL479" s="254"/>
      <c r="EM479" s="253"/>
      <c r="EN479" s="254"/>
      <c r="EO479" s="253"/>
      <c r="EP479" s="254"/>
      <c r="EQ479" s="253"/>
      <c r="ER479" s="254"/>
      <c r="ES479" s="253"/>
      <c r="ET479" s="254"/>
      <c r="EU479" s="253"/>
      <c r="EV479" s="254"/>
      <c r="EW479" s="253"/>
      <c r="EX479" s="254"/>
      <c r="EY479" s="253"/>
      <c r="EZ479" s="254"/>
      <c r="FA479" s="253"/>
      <c r="FB479" s="254"/>
      <c r="FC479" s="253"/>
      <c r="FD479" s="254"/>
      <c r="FE479" s="253"/>
      <c r="FF479" s="254"/>
      <c r="FG479" s="253"/>
      <c r="FH479" s="254"/>
      <c r="FI479" s="253"/>
      <c r="FJ479" s="254"/>
      <c r="FK479" s="253"/>
      <c r="FL479" s="254"/>
      <c r="FM479" s="253"/>
      <c r="FN479" s="254"/>
      <c r="FO479" s="253"/>
      <c r="FP479" s="254"/>
      <c r="FQ479" s="253"/>
      <c r="FR479" s="254"/>
      <c r="FS479" s="253"/>
      <c r="FT479" s="254"/>
      <c r="FU479" s="253"/>
      <c r="FV479" s="254"/>
      <c r="FW479" s="253"/>
      <c r="FX479" s="254"/>
      <c r="FY479" s="253"/>
      <c r="FZ479" s="254"/>
      <c r="GA479" s="253"/>
      <c r="GB479" s="254"/>
      <c r="GC479" s="253"/>
      <c r="GD479" s="254"/>
      <c r="GE479" s="253"/>
      <c r="GF479" s="254"/>
      <c r="GG479" s="253"/>
      <c r="GH479" s="254"/>
      <c r="GI479" s="253"/>
      <c r="GJ479" s="254"/>
      <c r="GK479" s="253"/>
      <c r="GL479" s="254"/>
      <c r="GM479" s="253"/>
      <c r="GN479" s="254"/>
      <c r="GO479" s="253"/>
      <c r="GP479" s="254"/>
      <c r="GQ479" s="253"/>
      <c r="GR479" s="254"/>
      <c r="GS479" s="253"/>
      <c r="GT479" s="254"/>
      <c r="GU479" s="253"/>
      <c r="GV479" s="254"/>
      <c r="GW479" s="253"/>
      <c r="GX479" s="254"/>
      <c r="GY479" s="253"/>
      <c r="GZ479" s="254"/>
      <c r="HA479" s="253"/>
      <c r="HB479" s="254"/>
      <c r="HC479" s="253"/>
      <c r="HD479" s="254"/>
      <c r="HE479" s="253"/>
      <c r="HF479" s="254"/>
      <c r="HG479" s="253"/>
      <c r="HH479" s="254"/>
      <c r="HI479" s="253"/>
      <c r="HJ479" s="254"/>
      <c r="HK479" s="253"/>
      <c r="HL479" s="254"/>
      <c r="HM479" s="253"/>
      <c r="HN479" s="254"/>
      <c r="HO479" s="253"/>
      <c r="HP479" s="254"/>
      <c r="HQ479" s="253"/>
      <c r="HR479" s="254"/>
      <c r="HS479" s="253"/>
      <c r="HT479" s="254"/>
      <c r="HU479" s="253"/>
      <c r="HV479" s="254"/>
      <c r="HW479" s="253"/>
      <c r="HX479" s="254"/>
      <c r="HY479" s="253"/>
      <c r="HZ479" s="254"/>
      <c r="IA479" s="253"/>
      <c r="IB479" s="254"/>
      <c r="IC479" s="253"/>
      <c r="ID479" s="254"/>
      <c r="IE479" s="253"/>
      <c r="IF479" s="254"/>
      <c r="IG479" s="253"/>
      <c r="IH479" s="254"/>
      <c r="II479" s="253"/>
      <c r="IJ479" s="254"/>
      <c r="IK479" s="253"/>
      <c r="IL479" s="254"/>
      <c r="IM479" s="253"/>
      <c r="IN479" s="254"/>
      <c r="IO479" s="253"/>
      <c r="IP479" s="254"/>
      <c r="IQ479" s="253"/>
      <c r="IR479" s="254"/>
      <c r="IS479" s="253"/>
      <c r="IT479" s="254"/>
      <c r="IU479" s="253"/>
      <c r="IV479" s="254"/>
    </row>
    <row r="480" spans="1:256" x14ac:dyDescent="0.2">
      <c r="A480" s="253">
        <v>43470</v>
      </c>
      <c r="B480" s="254">
        <v>260.71620000000001</v>
      </c>
      <c r="C480" s="253"/>
      <c r="D480" s="254"/>
      <c r="E480" s="253"/>
      <c r="F480" s="254"/>
      <c r="G480" s="253"/>
      <c r="H480" s="254"/>
      <c r="I480" s="253"/>
      <c r="J480" s="254"/>
      <c r="K480" s="253"/>
      <c r="L480" s="254"/>
      <c r="M480" s="253"/>
      <c r="N480" s="254"/>
      <c r="O480" s="253"/>
      <c r="P480" s="254"/>
      <c r="Q480" s="253"/>
      <c r="R480" s="254"/>
      <c r="S480" s="253"/>
      <c r="T480" s="254"/>
      <c r="U480" s="253"/>
      <c r="V480" s="254"/>
      <c r="W480" s="253"/>
      <c r="X480" s="254"/>
      <c r="Y480" s="253"/>
      <c r="Z480" s="254"/>
      <c r="AA480" s="253"/>
      <c r="AB480" s="254"/>
      <c r="AC480" s="253"/>
      <c r="AD480" s="254"/>
      <c r="AE480" s="253"/>
      <c r="AF480" s="254"/>
      <c r="AG480" s="253"/>
      <c r="AH480" s="254"/>
      <c r="AI480" s="253"/>
      <c r="AJ480" s="254"/>
      <c r="AK480" s="253"/>
      <c r="AL480" s="254"/>
      <c r="AM480" s="253"/>
      <c r="AN480" s="254"/>
      <c r="AO480" s="253"/>
      <c r="AP480" s="254"/>
      <c r="AQ480" s="253"/>
      <c r="AR480" s="254"/>
      <c r="AS480" s="253"/>
      <c r="AT480" s="254"/>
      <c r="AU480" s="253"/>
      <c r="AV480" s="254"/>
      <c r="AW480" s="253"/>
      <c r="AX480" s="254"/>
      <c r="AY480" s="253"/>
      <c r="AZ480" s="254"/>
      <c r="BA480" s="253"/>
      <c r="BB480" s="254"/>
      <c r="BC480" s="253"/>
      <c r="BD480" s="254"/>
      <c r="BE480" s="253"/>
      <c r="BF480" s="254"/>
      <c r="BG480" s="253"/>
      <c r="BH480" s="254"/>
      <c r="BI480" s="253"/>
      <c r="BJ480" s="254"/>
      <c r="BK480" s="253"/>
      <c r="BL480" s="254"/>
      <c r="BM480" s="253"/>
      <c r="BN480" s="254"/>
      <c r="BO480" s="253"/>
      <c r="BP480" s="254"/>
      <c r="BQ480" s="253"/>
      <c r="BR480" s="254"/>
      <c r="BS480" s="253"/>
      <c r="BT480" s="254"/>
      <c r="BU480" s="253"/>
      <c r="BV480" s="254"/>
      <c r="BW480" s="253"/>
      <c r="BX480" s="254"/>
      <c r="BY480" s="253"/>
      <c r="BZ480" s="254"/>
      <c r="CA480" s="253"/>
      <c r="CB480" s="254"/>
      <c r="CC480" s="253"/>
      <c r="CD480" s="254"/>
      <c r="CE480" s="253"/>
      <c r="CF480" s="254"/>
      <c r="CG480" s="253"/>
      <c r="CH480" s="254"/>
      <c r="CI480" s="253"/>
      <c r="CJ480" s="254"/>
      <c r="CK480" s="253"/>
      <c r="CL480" s="254"/>
      <c r="CM480" s="253"/>
      <c r="CN480" s="254"/>
      <c r="CO480" s="253"/>
      <c r="CP480" s="254"/>
      <c r="CQ480" s="253"/>
      <c r="CR480" s="254"/>
      <c r="CS480" s="253"/>
      <c r="CT480" s="254"/>
      <c r="CU480" s="253"/>
      <c r="CV480" s="254"/>
      <c r="CW480" s="253"/>
      <c r="CX480" s="254"/>
      <c r="CY480" s="253"/>
      <c r="CZ480" s="254"/>
      <c r="DA480" s="253"/>
      <c r="DB480" s="254"/>
      <c r="DC480" s="253"/>
      <c r="DD480" s="254"/>
      <c r="DE480" s="253"/>
      <c r="DF480" s="254"/>
      <c r="DG480" s="253"/>
      <c r="DH480" s="254"/>
      <c r="DI480" s="253"/>
      <c r="DJ480" s="254"/>
      <c r="DK480" s="253"/>
      <c r="DL480" s="254"/>
      <c r="DM480" s="253"/>
      <c r="DN480" s="254"/>
      <c r="DO480" s="253"/>
      <c r="DP480" s="254"/>
      <c r="DQ480" s="253"/>
      <c r="DR480" s="254"/>
      <c r="DS480" s="253"/>
      <c r="DT480" s="254"/>
      <c r="DU480" s="253"/>
      <c r="DV480" s="254"/>
      <c r="DW480" s="253"/>
      <c r="DX480" s="254"/>
      <c r="DY480" s="253"/>
      <c r="DZ480" s="254"/>
      <c r="EA480" s="253"/>
      <c r="EB480" s="254"/>
      <c r="EC480" s="253"/>
      <c r="ED480" s="254"/>
      <c r="EE480" s="253"/>
      <c r="EF480" s="254"/>
      <c r="EG480" s="253"/>
      <c r="EH480" s="254"/>
      <c r="EI480" s="253"/>
      <c r="EJ480" s="254"/>
      <c r="EK480" s="253"/>
      <c r="EL480" s="254"/>
      <c r="EM480" s="253"/>
      <c r="EN480" s="254"/>
      <c r="EO480" s="253"/>
      <c r="EP480" s="254"/>
      <c r="EQ480" s="253"/>
      <c r="ER480" s="254"/>
      <c r="ES480" s="253"/>
      <c r="ET480" s="254"/>
      <c r="EU480" s="253"/>
      <c r="EV480" s="254"/>
      <c r="EW480" s="253"/>
      <c r="EX480" s="254"/>
      <c r="EY480" s="253"/>
      <c r="EZ480" s="254"/>
      <c r="FA480" s="253"/>
      <c r="FB480" s="254"/>
      <c r="FC480" s="253"/>
      <c r="FD480" s="254"/>
      <c r="FE480" s="253"/>
      <c r="FF480" s="254"/>
      <c r="FG480" s="253"/>
      <c r="FH480" s="254"/>
      <c r="FI480" s="253"/>
      <c r="FJ480" s="254"/>
      <c r="FK480" s="253"/>
      <c r="FL480" s="254"/>
      <c r="FM480" s="253"/>
      <c r="FN480" s="254"/>
      <c r="FO480" s="253"/>
      <c r="FP480" s="254"/>
      <c r="FQ480" s="253"/>
      <c r="FR480" s="254"/>
      <c r="FS480" s="253"/>
      <c r="FT480" s="254"/>
      <c r="FU480" s="253"/>
      <c r="FV480" s="254"/>
      <c r="FW480" s="253"/>
      <c r="FX480" s="254"/>
      <c r="FY480" s="253"/>
      <c r="FZ480" s="254"/>
      <c r="GA480" s="253"/>
      <c r="GB480" s="254"/>
      <c r="GC480" s="253"/>
      <c r="GD480" s="254"/>
      <c r="GE480" s="253"/>
      <c r="GF480" s="254"/>
      <c r="GG480" s="253"/>
      <c r="GH480" s="254"/>
      <c r="GI480" s="253"/>
      <c r="GJ480" s="254"/>
      <c r="GK480" s="253"/>
      <c r="GL480" s="254"/>
      <c r="GM480" s="253"/>
      <c r="GN480" s="254"/>
      <c r="GO480" s="253"/>
      <c r="GP480" s="254"/>
      <c r="GQ480" s="253"/>
      <c r="GR480" s="254"/>
      <c r="GS480" s="253"/>
      <c r="GT480" s="254"/>
      <c r="GU480" s="253"/>
      <c r="GV480" s="254"/>
      <c r="GW480" s="253"/>
      <c r="GX480" s="254"/>
      <c r="GY480" s="253"/>
      <c r="GZ480" s="254"/>
      <c r="HA480" s="253"/>
      <c r="HB480" s="254"/>
      <c r="HC480" s="253"/>
      <c r="HD480" s="254"/>
      <c r="HE480" s="253"/>
      <c r="HF480" s="254"/>
      <c r="HG480" s="253"/>
      <c r="HH480" s="254"/>
      <c r="HI480" s="253"/>
      <c r="HJ480" s="254"/>
      <c r="HK480" s="253"/>
      <c r="HL480" s="254"/>
      <c r="HM480" s="253"/>
      <c r="HN480" s="254"/>
      <c r="HO480" s="253"/>
      <c r="HP480" s="254"/>
      <c r="HQ480" s="253"/>
      <c r="HR480" s="254"/>
      <c r="HS480" s="253"/>
      <c r="HT480" s="254"/>
      <c r="HU480" s="253"/>
      <c r="HV480" s="254"/>
      <c r="HW480" s="253"/>
      <c r="HX480" s="254"/>
      <c r="HY480" s="253"/>
      <c r="HZ480" s="254"/>
      <c r="IA480" s="253"/>
      <c r="IB480" s="254"/>
      <c r="IC480" s="253"/>
      <c r="ID480" s="254"/>
      <c r="IE480" s="253"/>
      <c r="IF480" s="254"/>
      <c r="IG480" s="253"/>
      <c r="IH480" s="254"/>
      <c r="II480" s="253"/>
      <c r="IJ480" s="254"/>
      <c r="IK480" s="253"/>
      <c r="IL480" s="254"/>
      <c r="IM480" s="253"/>
      <c r="IN480" s="254"/>
      <c r="IO480" s="253"/>
      <c r="IP480" s="254"/>
      <c r="IQ480" s="253"/>
      <c r="IR480" s="254"/>
      <c r="IS480" s="253"/>
      <c r="IT480" s="254"/>
      <c r="IU480" s="253"/>
      <c r="IV480" s="254"/>
    </row>
    <row r="481" spans="1:256" x14ac:dyDescent="0.2">
      <c r="A481" s="253">
        <v>43471</v>
      </c>
      <c r="B481" s="254">
        <v>260.72629999999998</v>
      </c>
      <c r="C481" s="253"/>
      <c r="D481" s="254"/>
      <c r="E481" s="253"/>
      <c r="F481" s="254"/>
      <c r="G481" s="253"/>
      <c r="H481" s="254"/>
      <c r="I481" s="253"/>
      <c r="J481" s="254"/>
      <c r="K481" s="253"/>
      <c r="L481" s="254"/>
      <c r="M481" s="253"/>
      <c r="N481" s="254"/>
      <c r="O481" s="253"/>
      <c r="P481" s="254"/>
      <c r="Q481" s="253"/>
      <c r="R481" s="254"/>
      <c r="S481" s="253"/>
      <c r="T481" s="254"/>
      <c r="U481" s="253"/>
      <c r="V481" s="254"/>
      <c r="W481" s="253"/>
      <c r="X481" s="254"/>
      <c r="Y481" s="253"/>
      <c r="Z481" s="254"/>
      <c r="AA481" s="253"/>
      <c r="AB481" s="254"/>
      <c r="AC481" s="253"/>
      <c r="AD481" s="254"/>
      <c r="AE481" s="253"/>
      <c r="AF481" s="254"/>
      <c r="AG481" s="253"/>
      <c r="AH481" s="254"/>
      <c r="AI481" s="253"/>
      <c r="AJ481" s="254"/>
      <c r="AK481" s="253"/>
      <c r="AL481" s="254"/>
      <c r="AM481" s="253"/>
      <c r="AN481" s="254"/>
      <c r="AO481" s="253"/>
      <c r="AP481" s="254"/>
      <c r="AQ481" s="253"/>
      <c r="AR481" s="254"/>
      <c r="AS481" s="253"/>
      <c r="AT481" s="254"/>
      <c r="AU481" s="253"/>
      <c r="AV481" s="254"/>
      <c r="AW481" s="253"/>
      <c r="AX481" s="254"/>
      <c r="AY481" s="253"/>
      <c r="AZ481" s="254"/>
      <c r="BA481" s="253"/>
      <c r="BB481" s="254"/>
      <c r="BC481" s="253"/>
      <c r="BD481" s="254"/>
      <c r="BE481" s="253"/>
      <c r="BF481" s="254"/>
      <c r="BG481" s="253"/>
      <c r="BH481" s="254"/>
      <c r="BI481" s="253"/>
      <c r="BJ481" s="254"/>
      <c r="BK481" s="253"/>
      <c r="BL481" s="254"/>
      <c r="BM481" s="253"/>
      <c r="BN481" s="254"/>
      <c r="BO481" s="253"/>
      <c r="BP481" s="254"/>
      <c r="BQ481" s="253"/>
      <c r="BR481" s="254"/>
      <c r="BS481" s="253"/>
      <c r="BT481" s="254"/>
      <c r="BU481" s="253"/>
      <c r="BV481" s="254"/>
      <c r="BW481" s="253"/>
      <c r="BX481" s="254"/>
      <c r="BY481" s="253"/>
      <c r="BZ481" s="254"/>
      <c r="CA481" s="253"/>
      <c r="CB481" s="254"/>
      <c r="CC481" s="253"/>
      <c r="CD481" s="254"/>
      <c r="CE481" s="253"/>
      <c r="CF481" s="254"/>
      <c r="CG481" s="253"/>
      <c r="CH481" s="254"/>
      <c r="CI481" s="253"/>
      <c r="CJ481" s="254"/>
      <c r="CK481" s="253"/>
      <c r="CL481" s="254"/>
      <c r="CM481" s="253"/>
      <c r="CN481" s="254"/>
      <c r="CO481" s="253"/>
      <c r="CP481" s="254"/>
      <c r="CQ481" s="253"/>
      <c r="CR481" s="254"/>
      <c r="CS481" s="253"/>
      <c r="CT481" s="254"/>
      <c r="CU481" s="253"/>
      <c r="CV481" s="254"/>
      <c r="CW481" s="253"/>
      <c r="CX481" s="254"/>
      <c r="CY481" s="253"/>
      <c r="CZ481" s="254"/>
      <c r="DA481" s="253"/>
      <c r="DB481" s="254"/>
      <c r="DC481" s="253"/>
      <c r="DD481" s="254"/>
      <c r="DE481" s="253"/>
      <c r="DF481" s="254"/>
      <c r="DG481" s="253"/>
      <c r="DH481" s="254"/>
      <c r="DI481" s="253"/>
      <c r="DJ481" s="254"/>
      <c r="DK481" s="253"/>
      <c r="DL481" s="254"/>
      <c r="DM481" s="253"/>
      <c r="DN481" s="254"/>
      <c r="DO481" s="253"/>
      <c r="DP481" s="254"/>
      <c r="DQ481" s="253"/>
      <c r="DR481" s="254"/>
      <c r="DS481" s="253"/>
      <c r="DT481" s="254"/>
      <c r="DU481" s="253"/>
      <c r="DV481" s="254"/>
      <c r="DW481" s="253"/>
      <c r="DX481" s="254"/>
      <c r="DY481" s="253"/>
      <c r="DZ481" s="254"/>
      <c r="EA481" s="253"/>
      <c r="EB481" s="254"/>
      <c r="EC481" s="253"/>
      <c r="ED481" s="254"/>
      <c r="EE481" s="253"/>
      <c r="EF481" s="254"/>
      <c r="EG481" s="253"/>
      <c r="EH481" s="254"/>
      <c r="EI481" s="253"/>
      <c r="EJ481" s="254"/>
      <c r="EK481" s="253"/>
      <c r="EL481" s="254"/>
      <c r="EM481" s="253"/>
      <c r="EN481" s="254"/>
      <c r="EO481" s="253"/>
      <c r="EP481" s="254"/>
      <c r="EQ481" s="253"/>
      <c r="ER481" s="254"/>
      <c r="ES481" s="253"/>
      <c r="ET481" s="254"/>
      <c r="EU481" s="253"/>
      <c r="EV481" s="254"/>
      <c r="EW481" s="253"/>
      <c r="EX481" s="254"/>
      <c r="EY481" s="253"/>
      <c r="EZ481" s="254"/>
      <c r="FA481" s="253"/>
      <c r="FB481" s="254"/>
      <c r="FC481" s="253"/>
      <c r="FD481" s="254"/>
      <c r="FE481" s="253"/>
      <c r="FF481" s="254"/>
      <c r="FG481" s="253"/>
      <c r="FH481" s="254"/>
      <c r="FI481" s="253"/>
      <c r="FJ481" s="254"/>
      <c r="FK481" s="253"/>
      <c r="FL481" s="254"/>
      <c r="FM481" s="253"/>
      <c r="FN481" s="254"/>
      <c r="FO481" s="253"/>
      <c r="FP481" s="254"/>
      <c r="FQ481" s="253"/>
      <c r="FR481" s="254"/>
      <c r="FS481" s="253"/>
      <c r="FT481" s="254"/>
      <c r="FU481" s="253"/>
      <c r="FV481" s="254"/>
      <c r="FW481" s="253"/>
      <c r="FX481" s="254"/>
      <c r="FY481" s="253"/>
      <c r="FZ481" s="254"/>
      <c r="GA481" s="253"/>
      <c r="GB481" s="254"/>
      <c r="GC481" s="253"/>
      <c r="GD481" s="254"/>
      <c r="GE481" s="253"/>
      <c r="GF481" s="254"/>
      <c r="GG481" s="253"/>
      <c r="GH481" s="254"/>
      <c r="GI481" s="253"/>
      <c r="GJ481" s="254"/>
      <c r="GK481" s="253"/>
      <c r="GL481" s="254"/>
      <c r="GM481" s="253"/>
      <c r="GN481" s="254"/>
      <c r="GO481" s="253"/>
      <c r="GP481" s="254"/>
      <c r="GQ481" s="253"/>
      <c r="GR481" s="254"/>
      <c r="GS481" s="253"/>
      <c r="GT481" s="254"/>
      <c r="GU481" s="253"/>
      <c r="GV481" s="254"/>
      <c r="GW481" s="253"/>
      <c r="GX481" s="254"/>
      <c r="GY481" s="253"/>
      <c r="GZ481" s="254"/>
      <c r="HA481" s="253"/>
      <c r="HB481" s="254"/>
      <c r="HC481" s="253"/>
      <c r="HD481" s="254"/>
      <c r="HE481" s="253"/>
      <c r="HF481" s="254"/>
      <c r="HG481" s="253"/>
      <c r="HH481" s="254"/>
      <c r="HI481" s="253"/>
      <c r="HJ481" s="254"/>
      <c r="HK481" s="253"/>
      <c r="HL481" s="254"/>
      <c r="HM481" s="253"/>
      <c r="HN481" s="254"/>
      <c r="HO481" s="253"/>
      <c r="HP481" s="254"/>
      <c r="HQ481" s="253"/>
      <c r="HR481" s="254"/>
      <c r="HS481" s="253"/>
      <c r="HT481" s="254"/>
      <c r="HU481" s="253"/>
      <c r="HV481" s="254"/>
      <c r="HW481" s="253"/>
      <c r="HX481" s="254"/>
      <c r="HY481" s="253"/>
      <c r="HZ481" s="254"/>
      <c r="IA481" s="253"/>
      <c r="IB481" s="254"/>
      <c r="IC481" s="253"/>
      <c r="ID481" s="254"/>
      <c r="IE481" s="253"/>
      <c r="IF481" s="254"/>
      <c r="IG481" s="253"/>
      <c r="IH481" s="254"/>
      <c r="II481" s="253"/>
      <c r="IJ481" s="254"/>
      <c r="IK481" s="253"/>
      <c r="IL481" s="254"/>
      <c r="IM481" s="253"/>
      <c r="IN481" s="254"/>
      <c r="IO481" s="253"/>
      <c r="IP481" s="254"/>
      <c r="IQ481" s="253"/>
      <c r="IR481" s="254"/>
      <c r="IS481" s="253"/>
      <c r="IT481" s="254"/>
      <c r="IU481" s="253"/>
      <c r="IV481" s="254"/>
    </row>
    <row r="482" spans="1:256" x14ac:dyDescent="0.2">
      <c r="A482" s="253">
        <v>43472</v>
      </c>
      <c r="B482" s="254">
        <v>260.7364</v>
      </c>
      <c r="C482" s="253"/>
      <c r="D482" s="254"/>
      <c r="E482" s="253"/>
      <c r="F482" s="254"/>
      <c r="G482" s="253"/>
      <c r="H482" s="254"/>
      <c r="I482" s="253"/>
      <c r="J482" s="254"/>
      <c r="K482" s="253"/>
      <c r="L482" s="254"/>
      <c r="M482" s="253"/>
      <c r="N482" s="254"/>
      <c r="O482" s="253"/>
      <c r="P482" s="254"/>
      <c r="Q482" s="253"/>
      <c r="R482" s="254"/>
      <c r="S482" s="253"/>
      <c r="T482" s="254"/>
      <c r="U482" s="253"/>
      <c r="V482" s="254"/>
      <c r="W482" s="253"/>
      <c r="X482" s="254"/>
      <c r="Y482" s="253"/>
      <c r="Z482" s="254"/>
      <c r="AA482" s="253"/>
      <c r="AB482" s="254"/>
      <c r="AC482" s="253"/>
      <c r="AD482" s="254"/>
      <c r="AE482" s="253"/>
      <c r="AF482" s="254"/>
      <c r="AG482" s="253"/>
      <c r="AH482" s="254"/>
      <c r="AI482" s="253"/>
      <c r="AJ482" s="254"/>
      <c r="AK482" s="253"/>
      <c r="AL482" s="254"/>
      <c r="AM482" s="253"/>
      <c r="AN482" s="254"/>
      <c r="AO482" s="253"/>
      <c r="AP482" s="254"/>
      <c r="AQ482" s="253"/>
      <c r="AR482" s="254"/>
      <c r="AS482" s="253"/>
      <c r="AT482" s="254"/>
      <c r="AU482" s="253"/>
      <c r="AV482" s="254"/>
      <c r="AW482" s="253"/>
      <c r="AX482" s="254"/>
      <c r="AY482" s="253"/>
      <c r="AZ482" s="254"/>
      <c r="BA482" s="253"/>
      <c r="BB482" s="254"/>
      <c r="BC482" s="253"/>
      <c r="BD482" s="254"/>
      <c r="BE482" s="253"/>
      <c r="BF482" s="254"/>
      <c r="BG482" s="253"/>
      <c r="BH482" s="254"/>
      <c r="BI482" s="253"/>
      <c r="BJ482" s="254"/>
      <c r="BK482" s="253"/>
      <c r="BL482" s="254"/>
      <c r="BM482" s="253"/>
      <c r="BN482" s="254"/>
      <c r="BO482" s="253"/>
      <c r="BP482" s="254"/>
      <c r="BQ482" s="253"/>
      <c r="BR482" s="254"/>
      <c r="BS482" s="253"/>
      <c r="BT482" s="254"/>
      <c r="BU482" s="253"/>
      <c r="BV482" s="254"/>
      <c r="BW482" s="253"/>
      <c r="BX482" s="254"/>
      <c r="BY482" s="253"/>
      <c r="BZ482" s="254"/>
      <c r="CA482" s="253"/>
      <c r="CB482" s="254"/>
      <c r="CC482" s="253"/>
      <c r="CD482" s="254"/>
      <c r="CE482" s="253"/>
      <c r="CF482" s="254"/>
      <c r="CG482" s="253"/>
      <c r="CH482" s="254"/>
      <c r="CI482" s="253"/>
      <c r="CJ482" s="254"/>
      <c r="CK482" s="253"/>
      <c r="CL482" s="254"/>
      <c r="CM482" s="253"/>
      <c r="CN482" s="254"/>
      <c r="CO482" s="253"/>
      <c r="CP482" s="254"/>
      <c r="CQ482" s="253"/>
      <c r="CR482" s="254"/>
      <c r="CS482" s="253"/>
      <c r="CT482" s="254"/>
      <c r="CU482" s="253"/>
      <c r="CV482" s="254"/>
      <c r="CW482" s="253"/>
      <c r="CX482" s="254"/>
      <c r="CY482" s="253"/>
      <c r="CZ482" s="254"/>
      <c r="DA482" s="253"/>
      <c r="DB482" s="254"/>
      <c r="DC482" s="253"/>
      <c r="DD482" s="254"/>
      <c r="DE482" s="253"/>
      <c r="DF482" s="254"/>
      <c r="DG482" s="253"/>
      <c r="DH482" s="254"/>
      <c r="DI482" s="253"/>
      <c r="DJ482" s="254"/>
      <c r="DK482" s="253"/>
      <c r="DL482" s="254"/>
      <c r="DM482" s="253"/>
      <c r="DN482" s="254"/>
      <c r="DO482" s="253"/>
      <c r="DP482" s="254"/>
      <c r="DQ482" s="253"/>
      <c r="DR482" s="254"/>
      <c r="DS482" s="253"/>
      <c r="DT482" s="254"/>
      <c r="DU482" s="253"/>
      <c r="DV482" s="254"/>
      <c r="DW482" s="253"/>
      <c r="DX482" s="254"/>
      <c r="DY482" s="253"/>
      <c r="DZ482" s="254"/>
      <c r="EA482" s="253"/>
      <c r="EB482" s="254"/>
      <c r="EC482" s="253"/>
      <c r="ED482" s="254"/>
      <c r="EE482" s="253"/>
      <c r="EF482" s="254"/>
      <c r="EG482" s="253"/>
      <c r="EH482" s="254"/>
      <c r="EI482" s="253"/>
      <c r="EJ482" s="254"/>
      <c r="EK482" s="253"/>
      <c r="EL482" s="254"/>
      <c r="EM482" s="253"/>
      <c r="EN482" s="254"/>
      <c r="EO482" s="253"/>
      <c r="EP482" s="254"/>
      <c r="EQ482" s="253"/>
      <c r="ER482" s="254"/>
      <c r="ES482" s="253"/>
      <c r="ET482" s="254"/>
      <c r="EU482" s="253"/>
      <c r="EV482" s="254"/>
      <c r="EW482" s="253"/>
      <c r="EX482" s="254"/>
      <c r="EY482" s="253"/>
      <c r="EZ482" s="254"/>
      <c r="FA482" s="253"/>
      <c r="FB482" s="254"/>
      <c r="FC482" s="253"/>
      <c r="FD482" s="254"/>
      <c r="FE482" s="253"/>
      <c r="FF482" s="254"/>
      <c r="FG482" s="253"/>
      <c r="FH482" s="254"/>
      <c r="FI482" s="253"/>
      <c r="FJ482" s="254"/>
      <c r="FK482" s="253"/>
      <c r="FL482" s="254"/>
      <c r="FM482" s="253"/>
      <c r="FN482" s="254"/>
      <c r="FO482" s="253"/>
      <c r="FP482" s="254"/>
      <c r="FQ482" s="253"/>
      <c r="FR482" s="254"/>
      <c r="FS482" s="253"/>
      <c r="FT482" s="254"/>
      <c r="FU482" s="253"/>
      <c r="FV482" s="254"/>
      <c r="FW482" s="253"/>
      <c r="FX482" s="254"/>
      <c r="FY482" s="253"/>
      <c r="FZ482" s="254"/>
      <c r="GA482" s="253"/>
      <c r="GB482" s="254"/>
      <c r="GC482" s="253"/>
      <c r="GD482" s="254"/>
      <c r="GE482" s="253"/>
      <c r="GF482" s="254"/>
      <c r="GG482" s="253"/>
      <c r="GH482" s="254"/>
      <c r="GI482" s="253"/>
      <c r="GJ482" s="254"/>
      <c r="GK482" s="253"/>
      <c r="GL482" s="254"/>
      <c r="GM482" s="253"/>
      <c r="GN482" s="254"/>
      <c r="GO482" s="253"/>
      <c r="GP482" s="254"/>
      <c r="GQ482" s="253"/>
      <c r="GR482" s="254"/>
      <c r="GS482" s="253"/>
      <c r="GT482" s="254"/>
      <c r="GU482" s="253"/>
      <c r="GV482" s="254"/>
      <c r="GW482" s="253"/>
      <c r="GX482" s="254"/>
      <c r="GY482" s="253"/>
      <c r="GZ482" s="254"/>
      <c r="HA482" s="253"/>
      <c r="HB482" s="254"/>
      <c r="HC482" s="253"/>
      <c r="HD482" s="254"/>
      <c r="HE482" s="253"/>
      <c r="HF482" s="254"/>
      <c r="HG482" s="253"/>
      <c r="HH482" s="254"/>
      <c r="HI482" s="253"/>
      <c r="HJ482" s="254"/>
      <c r="HK482" s="253"/>
      <c r="HL482" s="254"/>
      <c r="HM482" s="253"/>
      <c r="HN482" s="254"/>
      <c r="HO482" s="253"/>
      <c r="HP482" s="254"/>
      <c r="HQ482" s="253"/>
      <c r="HR482" s="254"/>
      <c r="HS482" s="253"/>
      <c r="HT482" s="254"/>
      <c r="HU482" s="253"/>
      <c r="HV482" s="254"/>
      <c r="HW482" s="253"/>
      <c r="HX482" s="254"/>
      <c r="HY482" s="253"/>
      <c r="HZ482" s="254"/>
      <c r="IA482" s="253"/>
      <c r="IB482" s="254"/>
      <c r="IC482" s="253"/>
      <c r="ID482" s="254"/>
      <c r="IE482" s="253"/>
      <c r="IF482" s="254"/>
      <c r="IG482" s="253"/>
      <c r="IH482" s="254"/>
      <c r="II482" s="253"/>
      <c r="IJ482" s="254"/>
      <c r="IK482" s="253"/>
      <c r="IL482" s="254"/>
      <c r="IM482" s="253"/>
      <c r="IN482" s="254"/>
      <c r="IO482" s="253"/>
      <c r="IP482" s="254"/>
      <c r="IQ482" s="253"/>
      <c r="IR482" s="254"/>
      <c r="IS482" s="253"/>
      <c r="IT482" s="254"/>
      <c r="IU482" s="253"/>
      <c r="IV482" s="254"/>
    </row>
    <row r="483" spans="1:256" x14ac:dyDescent="0.2">
      <c r="A483" s="253">
        <v>43473</v>
      </c>
      <c r="B483" s="254">
        <v>260.74650000000003</v>
      </c>
      <c r="C483" s="253"/>
      <c r="D483" s="254"/>
      <c r="E483" s="253"/>
      <c r="F483" s="254"/>
      <c r="G483" s="253"/>
      <c r="H483" s="254"/>
      <c r="I483" s="253"/>
      <c r="J483" s="254"/>
      <c r="K483" s="253"/>
      <c r="L483" s="254"/>
      <c r="M483" s="253"/>
      <c r="N483" s="254"/>
      <c r="O483" s="253"/>
      <c r="P483" s="254"/>
      <c r="Q483" s="253"/>
      <c r="R483" s="254"/>
      <c r="S483" s="253"/>
      <c r="T483" s="254"/>
      <c r="U483" s="253"/>
      <c r="V483" s="254"/>
      <c r="W483" s="253"/>
      <c r="X483" s="254"/>
      <c r="Y483" s="253"/>
      <c r="Z483" s="254"/>
      <c r="AA483" s="253"/>
      <c r="AB483" s="254"/>
      <c r="AC483" s="253"/>
      <c r="AD483" s="254"/>
      <c r="AE483" s="253"/>
      <c r="AF483" s="254"/>
      <c r="AG483" s="253"/>
      <c r="AH483" s="254"/>
      <c r="AI483" s="253"/>
      <c r="AJ483" s="254"/>
      <c r="AK483" s="253"/>
      <c r="AL483" s="254"/>
      <c r="AM483" s="253"/>
      <c r="AN483" s="254"/>
      <c r="AO483" s="253"/>
      <c r="AP483" s="254"/>
      <c r="AQ483" s="253"/>
      <c r="AR483" s="254"/>
      <c r="AS483" s="253"/>
      <c r="AT483" s="254"/>
      <c r="AU483" s="253"/>
      <c r="AV483" s="254"/>
      <c r="AW483" s="253"/>
      <c r="AX483" s="254"/>
      <c r="AY483" s="253"/>
      <c r="AZ483" s="254"/>
      <c r="BA483" s="253"/>
      <c r="BB483" s="254"/>
      <c r="BC483" s="253"/>
      <c r="BD483" s="254"/>
      <c r="BE483" s="253"/>
      <c r="BF483" s="254"/>
      <c r="BG483" s="253"/>
      <c r="BH483" s="254"/>
      <c r="BI483" s="253"/>
      <c r="BJ483" s="254"/>
      <c r="BK483" s="253"/>
      <c r="BL483" s="254"/>
      <c r="BM483" s="253"/>
      <c r="BN483" s="254"/>
      <c r="BO483" s="253"/>
      <c r="BP483" s="254"/>
      <c r="BQ483" s="253"/>
      <c r="BR483" s="254"/>
      <c r="BS483" s="253"/>
      <c r="BT483" s="254"/>
      <c r="BU483" s="253"/>
      <c r="BV483" s="254"/>
      <c r="BW483" s="253"/>
      <c r="BX483" s="254"/>
      <c r="BY483" s="253"/>
      <c r="BZ483" s="254"/>
      <c r="CA483" s="253"/>
      <c r="CB483" s="254"/>
      <c r="CC483" s="253"/>
      <c r="CD483" s="254"/>
      <c r="CE483" s="253"/>
      <c r="CF483" s="254"/>
      <c r="CG483" s="253"/>
      <c r="CH483" s="254"/>
      <c r="CI483" s="253"/>
      <c r="CJ483" s="254"/>
      <c r="CK483" s="253"/>
      <c r="CL483" s="254"/>
      <c r="CM483" s="253"/>
      <c r="CN483" s="254"/>
      <c r="CO483" s="253"/>
      <c r="CP483" s="254"/>
      <c r="CQ483" s="253"/>
      <c r="CR483" s="254"/>
      <c r="CS483" s="253"/>
      <c r="CT483" s="254"/>
      <c r="CU483" s="253"/>
      <c r="CV483" s="254"/>
      <c r="CW483" s="253"/>
      <c r="CX483" s="254"/>
      <c r="CY483" s="253"/>
      <c r="CZ483" s="254"/>
      <c r="DA483" s="253"/>
      <c r="DB483" s="254"/>
      <c r="DC483" s="253"/>
      <c r="DD483" s="254"/>
      <c r="DE483" s="253"/>
      <c r="DF483" s="254"/>
      <c r="DG483" s="253"/>
      <c r="DH483" s="254"/>
      <c r="DI483" s="253"/>
      <c r="DJ483" s="254"/>
      <c r="DK483" s="253"/>
      <c r="DL483" s="254"/>
      <c r="DM483" s="253"/>
      <c r="DN483" s="254"/>
      <c r="DO483" s="253"/>
      <c r="DP483" s="254"/>
      <c r="DQ483" s="253"/>
      <c r="DR483" s="254"/>
      <c r="DS483" s="253"/>
      <c r="DT483" s="254"/>
      <c r="DU483" s="253"/>
      <c r="DV483" s="254"/>
      <c r="DW483" s="253"/>
      <c r="DX483" s="254"/>
      <c r="DY483" s="253"/>
      <c r="DZ483" s="254"/>
      <c r="EA483" s="253"/>
      <c r="EB483" s="254"/>
      <c r="EC483" s="253"/>
      <c r="ED483" s="254"/>
      <c r="EE483" s="253"/>
      <c r="EF483" s="254"/>
      <c r="EG483" s="253"/>
      <c r="EH483" s="254"/>
      <c r="EI483" s="253"/>
      <c r="EJ483" s="254"/>
      <c r="EK483" s="253"/>
      <c r="EL483" s="254"/>
      <c r="EM483" s="253"/>
      <c r="EN483" s="254"/>
      <c r="EO483" s="253"/>
      <c r="EP483" s="254"/>
      <c r="EQ483" s="253"/>
      <c r="ER483" s="254"/>
      <c r="ES483" s="253"/>
      <c r="ET483" s="254"/>
      <c r="EU483" s="253"/>
      <c r="EV483" s="254"/>
      <c r="EW483" s="253"/>
      <c r="EX483" s="254"/>
      <c r="EY483" s="253"/>
      <c r="EZ483" s="254"/>
      <c r="FA483" s="253"/>
      <c r="FB483" s="254"/>
      <c r="FC483" s="253"/>
      <c r="FD483" s="254"/>
      <c r="FE483" s="253"/>
      <c r="FF483" s="254"/>
      <c r="FG483" s="253"/>
      <c r="FH483" s="254"/>
      <c r="FI483" s="253"/>
      <c r="FJ483" s="254"/>
      <c r="FK483" s="253"/>
      <c r="FL483" s="254"/>
      <c r="FM483" s="253"/>
      <c r="FN483" s="254"/>
      <c r="FO483" s="253"/>
      <c r="FP483" s="254"/>
      <c r="FQ483" s="253"/>
      <c r="FR483" s="254"/>
      <c r="FS483" s="253"/>
      <c r="FT483" s="254"/>
      <c r="FU483" s="253"/>
      <c r="FV483" s="254"/>
      <c r="FW483" s="253"/>
      <c r="FX483" s="254"/>
      <c r="FY483" s="253"/>
      <c r="FZ483" s="254"/>
      <c r="GA483" s="253"/>
      <c r="GB483" s="254"/>
      <c r="GC483" s="253"/>
      <c r="GD483" s="254"/>
      <c r="GE483" s="253"/>
      <c r="GF483" s="254"/>
      <c r="GG483" s="253"/>
      <c r="GH483" s="254"/>
      <c r="GI483" s="253"/>
      <c r="GJ483" s="254"/>
      <c r="GK483" s="253"/>
      <c r="GL483" s="254"/>
      <c r="GM483" s="253"/>
      <c r="GN483" s="254"/>
      <c r="GO483" s="253"/>
      <c r="GP483" s="254"/>
      <c r="GQ483" s="253"/>
      <c r="GR483" s="254"/>
      <c r="GS483" s="253"/>
      <c r="GT483" s="254"/>
      <c r="GU483" s="253"/>
      <c r="GV483" s="254"/>
      <c r="GW483" s="253"/>
      <c r="GX483" s="254"/>
      <c r="GY483" s="253"/>
      <c r="GZ483" s="254"/>
      <c r="HA483" s="253"/>
      <c r="HB483" s="254"/>
      <c r="HC483" s="253"/>
      <c r="HD483" s="254"/>
      <c r="HE483" s="253"/>
      <c r="HF483" s="254"/>
      <c r="HG483" s="253"/>
      <c r="HH483" s="254"/>
      <c r="HI483" s="253"/>
      <c r="HJ483" s="254"/>
      <c r="HK483" s="253"/>
      <c r="HL483" s="254"/>
      <c r="HM483" s="253"/>
      <c r="HN483" s="254"/>
      <c r="HO483" s="253"/>
      <c r="HP483" s="254"/>
      <c r="HQ483" s="253"/>
      <c r="HR483" s="254"/>
      <c r="HS483" s="253"/>
      <c r="HT483" s="254"/>
      <c r="HU483" s="253"/>
      <c r="HV483" s="254"/>
      <c r="HW483" s="253"/>
      <c r="HX483" s="254"/>
      <c r="HY483" s="253"/>
      <c r="HZ483" s="254"/>
      <c r="IA483" s="253"/>
      <c r="IB483" s="254"/>
      <c r="IC483" s="253"/>
      <c r="ID483" s="254"/>
      <c r="IE483" s="253"/>
      <c r="IF483" s="254"/>
      <c r="IG483" s="253"/>
      <c r="IH483" s="254"/>
      <c r="II483" s="253"/>
      <c r="IJ483" s="254"/>
      <c r="IK483" s="253"/>
      <c r="IL483" s="254"/>
      <c r="IM483" s="253"/>
      <c r="IN483" s="254"/>
      <c r="IO483" s="253"/>
      <c r="IP483" s="254"/>
      <c r="IQ483" s="253"/>
      <c r="IR483" s="254"/>
      <c r="IS483" s="253"/>
      <c r="IT483" s="254"/>
      <c r="IU483" s="253"/>
      <c r="IV483" s="254"/>
    </row>
    <row r="484" spans="1:256" x14ac:dyDescent="0.2">
      <c r="A484" s="253">
        <v>43474</v>
      </c>
      <c r="B484" s="254">
        <v>260.75659999999999</v>
      </c>
      <c r="C484" s="253"/>
      <c r="D484" s="254"/>
      <c r="E484" s="253"/>
      <c r="F484" s="254"/>
      <c r="G484" s="253"/>
      <c r="H484" s="254"/>
      <c r="I484" s="253"/>
      <c r="J484" s="254"/>
      <c r="K484" s="253"/>
      <c r="L484" s="254"/>
      <c r="M484" s="253"/>
      <c r="N484" s="254"/>
      <c r="O484" s="253"/>
      <c r="P484" s="254"/>
      <c r="Q484" s="253"/>
      <c r="R484" s="254"/>
      <c r="S484" s="253"/>
      <c r="T484" s="254"/>
      <c r="U484" s="253"/>
      <c r="V484" s="254"/>
      <c r="W484" s="253"/>
      <c r="X484" s="254"/>
      <c r="Y484" s="253"/>
      <c r="Z484" s="254"/>
      <c r="AA484" s="253"/>
      <c r="AB484" s="254"/>
      <c r="AC484" s="253"/>
      <c r="AD484" s="254"/>
      <c r="AE484" s="253"/>
      <c r="AF484" s="254"/>
      <c r="AG484" s="253"/>
      <c r="AH484" s="254"/>
      <c r="AI484" s="253"/>
      <c r="AJ484" s="254"/>
      <c r="AK484" s="253"/>
      <c r="AL484" s="254"/>
      <c r="AM484" s="253"/>
      <c r="AN484" s="254"/>
      <c r="AO484" s="253"/>
      <c r="AP484" s="254"/>
      <c r="AQ484" s="253"/>
      <c r="AR484" s="254"/>
      <c r="AS484" s="253"/>
      <c r="AT484" s="254"/>
      <c r="AU484" s="253"/>
      <c r="AV484" s="254"/>
      <c r="AW484" s="253"/>
      <c r="AX484" s="254"/>
      <c r="AY484" s="253"/>
      <c r="AZ484" s="254"/>
      <c r="BA484" s="253"/>
      <c r="BB484" s="254"/>
      <c r="BC484" s="253"/>
      <c r="BD484" s="254"/>
      <c r="BE484" s="253"/>
      <c r="BF484" s="254"/>
      <c r="BG484" s="253"/>
      <c r="BH484" s="254"/>
      <c r="BI484" s="253"/>
      <c r="BJ484" s="254"/>
      <c r="BK484" s="253"/>
      <c r="BL484" s="254"/>
      <c r="BM484" s="253"/>
      <c r="BN484" s="254"/>
      <c r="BO484" s="253"/>
      <c r="BP484" s="254"/>
      <c r="BQ484" s="253"/>
      <c r="BR484" s="254"/>
      <c r="BS484" s="253"/>
      <c r="BT484" s="254"/>
      <c r="BU484" s="253"/>
      <c r="BV484" s="254"/>
      <c r="BW484" s="253"/>
      <c r="BX484" s="254"/>
      <c r="BY484" s="253"/>
      <c r="BZ484" s="254"/>
      <c r="CA484" s="253"/>
      <c r="CB484" s="254"/>
      <c r="CC484" s="253"/>
      <c r="CD484" s="254"/>
      <c r="CE484" s="253"/>
      <c r="CF484" s="254"/>
      <c r="CG484" s="253"/>
      <c r="CH484" s="254"/>
      <c r="CI484" s="253"/>
      <c r="CJ484" s="254"/>
      <c r="CK484" s="253"/>
      <c r="CL484" s="254"/>
      <c r="CM484" s="253"/>
      <c r="CN484" s="254"/>
      <c r="CO484" s="253"/>
      <c r="CP484" s="254"/>
      <c r="CQ484" s="253"/>
      <c r="CR484" s="254"/>
      <c r="CS484" s="253"/>
      <c r="CT484" s="254"/>
      <c r="CU484" s="253"/>
      <c r="CV484" s="254"/>
      <c r="CW484" s="253"/>
      <c r="CX484" s="254"/>
      <c r="CY484" s="253"/>
      <c r="CZ484" s="254"/>
      <c r="DA484" s="253"/>
      <c r="DB484" s="254"/>
      <c r="DC484" s="253"/>
      <c r="DD484" s="254"/>
      <c r="DE484" s="253"/>
      <c r="DF484" s="254"/>
      <c r="DG484" s="253"/>
      <c r="DH484" s="254"/>
      <c r="DI484" s="253"/>
      <c r="DJ484" s="254"/>
      <c r="DK484" s="253"/>
      <c r="DL484" s="254"/>
      <c r="DM484" s="253"/>
      <c r="DN484" s="254"/>
      <c r="DO484" s="253"/>
      <c r="DP484" s="254"/>
      <c r="DQ484" s="253"/>
      <c r="DR484" s="254"/>
      <c r="DS484" s="253"/>
      <c r="DT484" s="254"/>
      <c r="DU484" s="253"/>
      <c r="DV484" s="254"/>
      <c r="DW484" s="253"/>
      <c r="DX484" s="254"/>
      <c r="DY484" s="253"/>
      <c r="DZ484" s="254"/>
      <c r="EA484" s="253"/>
      <c r="EB484" s="254"/>
      <c r="EC484" s="253"/>
      <c r="ED484" s="254"/>
      <c r="EE484" s="253"/>
      <c r="EF484" s="254"/>
      <c r="EG484" s="253"/>
      <c r="EH484" s="254"/>
      <c r="EI484" s="253"/>
      <c r="EJ484" s="254"/>
      <c r="EK484" s="253"/>
      <c r="EL484" s="254"/>
      <c r="EM484" s="253"/>
      <c r="EN484" s="254"/>
      <c r="EO484" s="253"/>
      <c r="EP484" s="254"/>
      <c r="EQ484" s="253"/>
      <c r="ER484" s="254"/>
      <c r="ES484" s="253"/>
      <c r="ET484" s="254"/>
      <c r="EU484" s="253"/>
      <c r="EV484" s="254"/>
      <c r="EW484" s="253"/>
      <c r="EX484" s="254"/>
      <c r="EY484" s="253"/>
      <c r="EZ484" s="254"/>
      <c r="FA484" s="253"/>
      <c r="FB484" s="254"/>
      <c r="FC484" s="253"/>
      <c r="FD484" s="254"/>
      <c r="FE484" s="253"/>
      <c r="FF484" s="254"/>
      <c r="FG484" s="253"/>
      <c r="FH484" s="254"/>
      <c r="FI484" s="253"/>
      <c r="FJ484" s="254"/>
      <c r="FK484" s="253"/>
      <c r="FL484" s="254"/>
      <c r="FM484" s="253"/>
      <c r="FN484" s="254"/>
      <c r="FO484" s="253"/>
      <c r="FP484" s="254"/>
      <c r="FQ484" s="253"/>
      <c r="FR484" s="254"/>
      <c r="FS484" s="253"/>
      <c r="FT484" s="254"/>
      <c r="FU484" s="253"/>
      <c r="FV484" s="254"/>
      <c r="FW484" s="253"/>
      <c r="FX484" s="254"/>
      <c r="FY484" s="253"/>
      <c r="FZ484" s="254"/>
      <c r="GA484" s="253"/>
      <c r="GB484" s="254"/>
      <c r="GC484" s="253"/>
      <c r="GD484" s="254"/>
      <c r="GE484" s="253"/>
      <c r="GF484" s="254"/>
      <c r="GG484" s="253"/>
      <c r="GH484" s="254"/>
      <c r="GI484" s="253"/>
      <c r="GJ484" s="254"/>
      <c r="GK484" s="253"/>
      <c r="GL484" s="254"/>
      <c r="GM484" s="253"/>
      <c r="GN484" s="254"/>
      <c r="GO484" s="253"/>
      <c r="GP484" s="254"/>
      <c r="GQ484" s="253"/>
      <c r="GR484" s="254"/>
      <c r="GS484" s="253"/>
      <c r="GT484" s="254"/>
      <c r="GU484" s="253"/>
      <c r="GV484" s="254"/>
      <c r="GW484" s="253"/>
      <c r="GX484" s="254"/>
      <c r="GY484" s="253"/>
      <c r="GZ484" s="254"/>
      <c r="HA484" s="253"/>
      <c r="HB484" s="254"/>
      <c r="HC484" s="253"/>
      <c r="HD484" s="254"/>
      <c r="HE484" s="253"/>
      <c r="HF484" s="254"/>
      <c r="HG484" s="253"/>
      <c r="HH484" s="254"/>
      <c r="HI484" s="253"/>
      <c r="HJ484" s="254"/>
      <c r="HK484" s="253"/>
      <c r="HL484" s="254"/>
      <c r="HM484" s="253"/>
      <c r="HN484" s="254"/>
      <c r="HO484" s="253"/>
      <c r="HP484" s="254"/>
      <c r="HQ484" s="253"/>
      <c r="HR484" s="254"/>
      <c r="HS484" s="253"/>
      <c r="HT484" s="254"/>
      <c r="HU484" s="253"/>
      <c r="HV484" s="254"/>
      <c r="HW484" s="253"/>
      <c r="HX484" s="254"/>
      <c r="HY484" s="253"/>
      <c r="HZ484" s="254"/>
      <c r="IA484" s="253"/>
      <c r="IB484" s="254"/>
      <c r="IC484" s="253"/>
      <c r="ID484" s="254"/>
      <c r="IE484" s="253"/>
      <c r="IF484" s="254"/>
      <c r="IG484" s="253"/>
      <c r="IH484" s="254"/>
      <c r="II484" s="253"/>
      <c r="IJ484" s="254"/>
      <c r="IK484" s="253"/>
      <c r="IL484" s="254"/>
      <c r="IM484" s="253"/>
      <c r="IN484" s="254"/>
      <c r="IO484" s="253"/>
      <c r="IP484" s="254"/>
      <c r="IQ484" s="253"/>
      <c r="IR484" s="254"/>
      <c r="IS484" s="253"/>
      <c r="IT484" s="254"/>
      <c r="IU484" s="253"/>
      <c r="IV484" s="254"/>
    </row>
    <row r="485" spans="1:256" x14ac:dyDescent="0.2">
      <c r="A485" s="253">
        <v>43475</v>
      </c>
      <c r="B485" s="254">
        <v>260.76670000000001</v>
      </c>
      <c r="C485" s="253"/>
      <c r="D485" s="254"/>
      <c r="E485" s="253"/>
      <c r="F485" s="254"/>
      <c r="G485" s="253"/>
      <c r="H485" s="254"/>
      <c r="I485" s="253"/>
      <c r="J485" s="254"/>
      <c r="K485" s="253"/>
      <c r="L485" s="254"/>
      <c r="M485" s="253"/>
      <c r="N485" s="254"/>
      <c r="O485" s="253"/>
      <c r="P485" s="254"/>
      <c r="Q485" s="253"/>
      <c r="R485" s="254"/>
      <c r="S485" s="253"/>
      <c r="T485" s="254"/>
      <c r="U485" s="253"/>
      <c r="V485" s="254"/>
      <c r="W485" s="253"/>
      <c r="X485" s="254"/>
      <c r="Y485" s="253"/>
      <c r="Z485" s="254"/>
      <c r="AA485" s="253"/>
      <c r="AB485" s="254"/>
      <c r="AC485" s="253"/>
      <c r="AD485" s="254"/>
      <c r="AE485" s="253"/>
      <c r="AF485" s="254"/>
      <c r="AG485" s="253"/>
      <c r="AH485" s="254"/>
      <c r="AI485" s="253"/>
      <c r="AJ485" s="254"/>
      <c r="AK485" s="253"/>
      <c r="AL485" s="254"/>
      <c r="AM485" s="253"/>
      <c r="AN485" s="254"/>
      <c r="AO485" s="253"/>
      <c r="AP485" s="254"/>
      <c r="AQ485" s="253"/>
      <c r="AR485" s="254"/>
      <c r="AS485" s="253"/>
      <c r="AT485" s="254"/>
      <c r="AU485" s="253"/>
      <c r="AV485" s="254"/>
      <c r="AW485" s="253"/>
      <c r="AX485" s="254"/>
      <c r="AY485" s="253"/>
      <c r="AZ485" s="254"/>
      <c r="BA485" s="253"/>
      <c r="BB485" s="254"/>
      <c r="BC485" s="253"/>
      <c r="BD485" s="254"/>
      <c r="BE485" s="253"/>
      <c r="BF485" s="254"/>
      <c r="BG485" s="253"/>
      <c r="BH485" s="254"/>
      <c r="BI485" s="253"/>
      <c r="BJ485" s="254"/>
      <c r="BK485" s="253"/>
      <c r="BL485" s="254"/>
      <c r="BM485" s="253"/>
      <c r="BN485" s="254"/>
      <c r="BO485" s="253"/>
      <c r="BP485" s="254"/>
      <c r="BQ485" s="253"/>
      <c r="BR485" s="254"/>
      <c r="BS485" s="253"/>
      <c r="BT485" s="254"/>
      <c r="BU485" s="253"/>
      <c r="BV485" s="254"/>
      <c r="BW485" s="253"/>
      <c r="BX485" s="254"/>
      <c r="BY485" s="253"/>
      <c r="BZ485" s="254"/>
      <c r="CA485" s="253"/>
      <c r="CB485" s="254"/>
      <c r="CC485" s="253"/>
      <c r="CD485" s="254"/>
      <c r="CE485" s="253"/>
      <c r="CF485" s="254"/>
      <c r="CG485" s="253"/>
      <c r="CH485" s="254"/>
      <c r="CI485" s="253"/>
      <c r="CJ485" s="254"/>
      <c r="CK485" s="253"/>
      <c r="CL485" s="254"/>
      <c r="CM485" s="253"/>
      <c r="CN485" s="254"/>
      <c r="CO485" s="253"/>
      <c r="CP485" s="254"/>
      <c r="CQ485" s="253"/>
      <c r="CR485" s="254"/>
      <c r="CS485" s="253"/>
      <c r="CT485" s="254"/>
      <c r="CU485" s="253"/>
      <c r="CV485" s="254"/>
      <c r="CW485" s="253"/>
      <c r="CX485" s="254"/>
      <c r="CY485" s="253"/>
      <c r="CZ485" s="254"/>
      <c r="DA485" s="253"/>
      <c r="DB485" s="254"/>
      <c r="DC485" s="253"/>
      <c r="DD485" s="254"/>
      <c r="DE485" s="253"/>
      <c r="DF485" s="254"/>
      <c r="DG485" s="253"/>
      <c r="DH485" s="254"/>
      <c r="DI485" s="253"/>
      <c r="DJ485" s="254"/>
      <c r="DK485" s="253"/>
      <c r="DL485" s="254"/>
      <c r="DM485" s="253"/>
      <c r="DN485" s="254"/>
      <c r="DO485" s="253"/>
      <c r="DP485" s="254"/>
      <c r="DQ485" s="253"/>
      <c r="DR485" s="254"/>
      <c r="DS485" s="253"/>
      <c r="DT485" s="254"/>
      <c r="DU485" s="253"/>
      <c r="DV485" s="254"/>
      <c r="DW485" s="253"/>
      <c r="DX485" s="254"/>
      <c r="DY485" s="253"/>
      <c r="DZ485" s="254"/>
      <c r="EA485" s="253"/>
      <c r="EB485" s="254"/>
      <c r="EC485" s="253"/>
      <c r="ED485" s="254"/>
      <c r="EE485" s="253"/>
      <c r="EF485" s="254"/>
      <c r="EG485" s="253"/>
      <c r="EH485" s="254"/>
      <c r="EI485" s="253"/>
      <c r="EJ485" s="254"/>
      <c r="EK485" s="253"/>
      <c r="EL485" s="254"/>
      <c r="EM485" s="253"/>
      <c r="EN485" s="254"/>
      <c r="EO485" s="253"/>
      <c r="EP485" s="254"/>
      <c r="EQ485" s="253"/>
      <c r="ER485" s="254"/>
      <c r="ES485" s="253"/>
      <c r="ET485" s="254"/>
      <c r="EU485" s="253"/>
      <c r="EV485" s="254"/>
      <c r="EW485" s="253"/>
      <c r="EX485" s="254"/>
      <c r="EY485" s="253"/>
      <c r="EZ485" s="254"/>
      <c r="FA485" s="253"/>
      <c r="FB485" s="254"/>
      <c r="FC485" s="253"/>
      <c r="FD485" s="254"/>
      <c r="FE485" s="253"/>
      <c r="FF485" s="254"/>
      <c r="FG485" s="253"/>
      <c r="FH485" s="254"/>
      <c r="FI485" s="253"/>
      <c r="FJ485" s="254"/>
      <c r="FK485" s="253"/>
      <c r="FL485" s="254"/>
      <c r="FM485" s="253"/>
      <c r="FN485" s="254"/>
      <c r="FO485" s="253"/>
      <c r="FP485" s="254"/>
      <c r="FQ485" s="253"/>
      <c r="FR485" s="254"/>
      <c r="FS485" s="253"/>
      <c r="FT485" s="254"/>
      <c r="FU485" s="253"/>
      <c r="FV485" s="254"/>
      <c r="FW485" s="253"/>
      <c r="FX485" s="254"/>
      <c r="FY485" s="253"/>
      <c r="FZ485" s="254"/>
      <c r="GA485" s="253"/>
      <c r="GB485" s="254"/>
      <c r="GC485" s="253"/>
      <c r="GD485" s="254"/>
      <c r="GE485" s="253"/>
      <c r="GF485" s="254"/>
      <c r="GG485" s="253"/>
      <c r="GH485" s="254"/>
      <c r="GI485" s="253"/>
      <c r="GJ485" s="254"/>
      <c r="GK485" s="253"/>
      <c r="GL485" s="254"/>
      <c r="GM485" s="253"/>
      <c r="GN485" s="254"/>
      <c r="GO485" s="253"/>
      <c r="GP485" s="254"/>
      <c r="GQ485" s="253"/>
      <c r="GR485" s="254"/>
      <c r="GS485" s="253"/>
      <c r="GT485" s="254"/>
      <c r="GU485" s="253"/>
      <c r="GV485" s="254"/>
      <c r="GW485" s="253"/>
      <c r="GX485" s="254"/>
      <c r="GY485" s="253"/>
      <c r="GZ485" s="254"/>
      <c r="HA485" s="253"/>
      <c r="HB485" s="254"/>
      <c r="HC485" s="253"/>
      <c r="HD485" s="254"/>
      <c r="HE485" s="253"/>
      <c r="HF485" s="254"/>
      <c r="HG485" s="253"/>
      <c r="HH485" s="254"/>
      <c r="HI485" s="253"/>
      <c r="HJ485" s="254"/>
      <c r="HK485" s="253"/>
      <c r="HL485" s="254"/>
      <c r="HM485" s="253"/>
      <c r="HN485" s="254"/>
      <c r="HO485" s="253"/>
      <c r="HP485" s="254"/>
      <c r="HQ485" s="253"/>
      <c r="HR485" s="254"/>
      <c r="HS485" s="253"/>
      <c r="HT485" s="254"/>
      <c r="HU485" s="253"/>
      <c r="HV485" s="254"/>
      <c r="HW485" s="253"/>
      <c r="HX485" s="254"/>
      <c r="HY485" s="253"/>
      <c r="HZ485" s="254"/>
      <c r="IA485" s="253"/>
      <c r="IB485" s="254"/>
      <c r="IC485" s="253"/>
      <c r="ID485" s="254"/>
      <c r="IE485" s="253"/>
      <c r="IF485" s="254"/>
      <c r="IG485" s="253"/>
      <c r="IH485" s="254"/>
      <c r="II485" s="253"/>
      <c r="IJ485" s="254"/>
      <c r="IK485" s="253"/>
      <c r="IL485" s="254"/>
      <c r="IM485" s="253"/>
      <c r="IN485" s="254"/>
      <c r="IO485" s="253"/>
      <c r="IP485" s="254"/>
      <c r="IQ485" s="253"/>
      <c r="IR485" s="254"/>
      <c r="IS485" s="253"/>
      <c r="IT485" s="254"/>
      <c r="IU485" s="253"/>
      <c r="IV485" s="254"/>
    </row>
    <row r="486" spans="1:256" x14ac:dyDescent="0.2">
      <c r="A486" s="253">
        <v>43476</v>
      </c>
      <c r="B486" s="254">
        <v>260.77670000000001</v>
      </c>
      <c r="C486" s="253"/>
      <c r="D486" s="254"/>
      <c r="E486" s="253"/>
      <c r="F486" s="254"/>
      <c r="G486" s="253"/>
      <c r="H486" s="254"/>
      <c r="I486" s="253"/>
      <c r="J486" s="254"/>
      <c r="K486" s="253"/>
      <c r="L486" s="254"/>
      <c r="M486" s="253"/>
      <c r="N486" s="254"/>
      <c r="O486" s="253"/>
      <c r="P486" s="254"/>
      <c r="Q486" s="253"/>
      <c r="R486" s="254"/>
      <c r="S486" s="253"/>
      <c r="T486" s="254"/>
      <c r="U486" s="253"/>
      <c r="V486" s="254"/>
      <c r="W486" s="253"/>
      <c r="X486" s="254"/>
      <c r="Y486" s="253"/>
      <c r="Z486" s="254"/>
      <c r="AA486" s="253"/>
      <c r="AB486" s="254"/>
      <c r="AC486" s="253"/>
      <c r="AD486" s="254"/>
      <c r="AE486" s="253"/>
      <c r="AF486" s="254"/>
      <c r="AG486" s="253"/>
      <c r="AH486" s="254"/>
      <c r="AI486" s="253"/>
      <c r="AJ486" s="254"/>
      <c r="AK486" s="253"/>
      <c r="AL486" s="254"/>
      <c r="AM486" s="253"/>
      <c r="AN486" s="254"/>
      <c r="AO486" s="253"/>
      <c r="AP486" s="254"/>
      <c r="AQ486" s="253"/>
      <c r="AR486" s="254"/>
      <c r="AS486" s="253"/>
      <c r="AT486" s="254"/>
      <c r="AU486" s="253"/>
      <c r="AV486" s="254"/>
      <c r="AW486" s="253"/>
      <c r="AX486" s="254"/>
      <c r="AY486" s="253"/>
      <c r="AZ486" s="254"/>
      <c r="BA486" s="253"/>
      <c r="BB486" s="254"/>
      <c r="BC486" s="253"/>
      <c r="BD486" s="254"/>
      <c r="BE486" s="253"/>
      <c r="BF486" s="254"/>
      <c r="BG486" s="253"/>
      <c r="BH486" s="254"/>
      <c r="BI486" s="253"/>
      <c r="BJ486" s="254"/>
      <c r="BK486" s="253"/>
      <c r="BL486" s="254"/>
      <c r="BM486" s="253"/>
      <c r="BN486" s="254"/>
      <c r="BO486" s="253"/>
      <c r="BP486" s="254"/>
      <c r="BQ486" s="253"/>
      <c r="BR486" s="254"/>
      <c r="BS486" s="253"/>
      <c r="BT486" s="254"/>
      <c r="BU486" s="253"/>
      <c r="BV486" s="254"/>
      <c r="BW486" s="253"/>
      <c r="BX486" s="254"/>
      <c r="BY486" s="253"/>
      <c r="BZ486" s="254"/>
      <c r="CA486" s="253"/>
      <c r="CB486" s="254"/>
      <c r="CC486" s="253"/>
      <c r="CD486" s="254"/>
      <c r="CE486" s="253"/>
      <c r="CF486" s="254"/>
      <c r="CG486" s="253"/>
      <c r="CH486" s="254"/>
      <c r="CI486" s="253"/>
      <c r="CJ486" s="254"/>
      <c r="CK486" s="253"/>
      <c r="CL486" s="254"/>
      <c r="CM486" s="253"/>
      <c r="CN486" s="254"/>
      <c r="CO486" s="253"/>
      <c r="CP486" s="254"/>
      <c r="CQ486" s="253"/>
      <c r="CR486" s="254"/>
      <c r="CS486" s="253"/>
      <c r="CT486" s="254"/>
      <c r="CU486" s="253"/>
      <c r="CV486" s="254"/>
      <c r="CW486" s="253"/>
      <c r="CX486" s="254"/>
      <c r="CY486" s="253"/>
      <c r="CZ486" s="254"/>
      <c r="DA486" s="253"/>
      <c r="DB486" s="254"/>
      <c r="DC486" s="253"/>
      <c r="DD486" s="254"/>
      <c r="DE486" s="253"/>
      <c r="DF486" s="254"/>
      <c r="DG486" s="253"/>
      <c r="DH486" s="254"/>
      <c r="DI486" s="253"/>
      <c r="DJ486" s="254"/>
      <c r="DK486" s="253"/>
      <c r="DL486" s="254"/>
      <c r="DM486" s="253"/>
      <c r="DN486" s="254"/>
      <c r="DO486" s="253"/>
      <c r="DP486" s="254"/>
      <c r="DQ486" s="253"/>
      <c r="DR486" s="254"/>
      <c r="DS486" s="253"/>
      <c r="DT486" s="254"/>
      <c r="DU486" s="253"/>
      <c r="DV486" s="254"/>
      <c r="DW486" s="253"/>
      <c r="DX486" s="254"/>
      <c r="DY486" s="253"/>
      <c r="DZ486" s="254"/>
      <c r="EA486" s="253"/>
      <c r="EB486" s="254"/>
      <c r="EC486" s="253"/>
      <c r="ED486" s="254"/>
      <c r="EE486" s="253"/>
      <c r="EF486" s="254"/>
      <c r="EG486" s="253"/>
      <c r="EH486" s="254"/>
      <c r="EI486" s="253"/>
      <c r="EJ486" s="254"/>
      <c r="EK486" s="253"/>
      <c r="EL486" s="254"/>
      <c r="EM486" s="253"/>
      <c r="EN486" s="254"/>
      <c r="EO486" s="253"/>
      <c r="EP486" s="254"/>
      <c r="EQ486" s="253"/>
      <c r="ER486" s="254"/>
      <c r="ES486" s="253"/>
      <c r="ET486" s="254"/>
      <c r="EU486" s="253"/>
      <c r="EV486" s="254"/>
      <c r="EW486" s="253"/>
      <c r="EX486" s="254"/>
      <c r="EY486" s="253"/>
      <c r="EZ486" s="254"/>
      <c r="FA486" s="253"/>
      <c r="FB486" s="254"/>
      <c r="FC486" s="253"/>
      <c r="FD486" s="254"/>
      <c r="FE486" s="253"/>
      <c r="FF486" s="254"/>
      <c r="FG486" s="253"/>
      <c r="FH486" s="254"/>
      <c r="FI486" s="253"/>
      <c r="FJ486" s="254"/>
      <c r="FK486" s="253"/>
      <c r="FL486" s="254"/>
      <c r="FM486" s="253"/>
      <c r="FN486" s="254"/>
      <c r="FO486" s="253"/>
      <c r="FP486" s="254"/>
      <c r="FQ486" s="253"/>
      <c r="FR486" s="254"/>
      <c r="FS486" s="253"/>
      <c r="FT486" s="254"/>
      <c r="FU486" s="253"/>
      <c r="FV486" s="254"/>
      <c r="FW486" s="253"/>
      <c r="FX486" s="254"/>
      <c r="FY486" s="253"/>
      <c r="FZ486" s="254"/>
      <c r="GA486" s="253"/>
      <c r="GB486" s="254"/>
      <c r="GC486" s="253"/>
      <c r="GD486" s="254"/>
      <c r="GE486" s="253"/>
      <c r="GF486" s="254"/>
      <c r="GG486" s="253"/>
      <c r="GH486" s="254"/>
      <c r="GI486" s="253"/>
      <c r="GJ486" s="254"/>
      <c r="GK486" s="253"/>
      <c r="GL486" s="254"/>
      <c r="GM486" s="253"/>
      <c r="GN486" s="254"/>
      <c r="GO486" s="253"/>
      <c r="GP486" s="254"/>
      <c r="GQ486" s="253"/>
      <c r="GR486" s="254"/>
      <c r="GS486" s="253"/>
      <c r="GT486" s="254"/>
      <c r="GU486" s="253"/>
      <c r="GV486" s="254"/>
      <c r="GW486" s="253"/>
      <c r="GX486" s="254"/>
      <c r="GY486" s="253"/>
      <c r="GZ486" s="254"/>
      <c r="HA486" s="253"/>
      <c r="HB486" s="254"/>
      <c r="HC486" s="253"/>
      <c r="HD486" s="254"/>
      <c r="HE486" s="253"/>
      <c r="HF486" s="254"/>
      <c r="HG486" s="253"/>
      <c r="HH486" s="254"/>
      <c r="HI486" s="253"/>
      <c r="HJ486" s="254"/>
      <c r="HK486" s="253"/>
      <c r="HL486" s="254"/>
      <c r="HM486" s="253"/>
      <c r="HN486" s="254"/>
      <c r="HO486" s="253"/>
      <c r="HP486" s="254"/>
      <c r="HQ486" s="253"/>
      <c r="HR486" s="254"/>
      <c r="HS486" s="253"/>
      <c r="HT486" s="254"/>
      <c r="HU486" s="253"/>
      <c r="HV486" s="254"/>
      <c r="HW486" s="253"/>
      <c r="HX486" s="254"/>
      <c r="HY486" s="253"/>
      <c r="HZ486" s="254"/>
      <c r="IA486" s="253"/>
      <c r="IB486" s="254"/>
      <c r="IC486" s="253"/>
      <c r="ID486" s="254"/>
      <c r="IE486" s="253"/>
      <c r="IF486" s="254"/>
      <c r="IG486" s="253"/>
      <c r="IH486" s="254"/>
      <c r="II486" s="253"/>
      <c r="IJ486" s="254"/>
      <c r="IK486" s="253"/>
      <c r="IL486" s="254"/>
      <c r="IM486" s="253"/>
      <c r="IN486" s="254"/>
      <c r="IO486" s="253"/>
      <c r="IP486" s="254"/>
      <c r="IQ486" s="253"/>
      <c r="IR486" s="254"/>
      <c r="IS486" s="253"/>
      <c r="IT486" s="254"/>
      <c r="IU486" s="253"/>
      <c r="IV486" s="254"/>
    </row>
    <row r="487" spans="1:256" x14ac:dyDescent="0.2">
      <c r="A487" s="253">
        <v>43477</v>
      </c>
      <c r="B487" s="254">
        <v>260.78680000000003</v>
      </c>
      <c r="C487" s="253"/>
      <c r="D487" s="254"/>
      <c r="E487" s="253"/>
      <c r="F487" s="254"/>
      <c r="G487" s="253"/>
      <c r="H487" s="254"/>
      <c r="I487" s="253"/>
      <c r="J487" s="254"/>
      <c r="K487" s="253"/>
      <c r="L487" s="254"/>
      <c r="M487" s="253"/>
      <c r="N487" s="254"/>
      <c r="O487" s="253"/>
      <c r="P487" s="254"/>
      <c r="Q487" s="253"/>
      <c r="R487" s="254"/>
      <c r="S487" s="253"/>
      <c r="T487" s="254"/>
      <c r="U487" s="253"/>
      <c r="V487" s="254"/>
      <c r="W487" s="253"/>
      <c r="X487" s="254"/>
      <c r="Y487" s="253"/>
      <c r="Z487" s="254"/>
      <c r="AA487" s="253"/>
      <c r="AB487" s="254"/>
      <c r="AC487" s="253"/>
      <c r="AD487" s="254"/>
      <c r="AE487" s="253"/>
      <c r="AF487" s="254"/>
      <c r="AG487" s="253"/>
      <c r="AH487" s="254"/>
      <c r="AI487" s="253"/>
      <c r="AJ487" s="254"/>
      <c r="AK487" s="253"/>
      <c r="AL487" s="254"/>
      <c r="AM487" s="253"/>
      <c r="AN487" s="254"/>
      <c r="AO487" s="253"/>
      <c r="AP487" s="254"/>
      <c r="AQ487" s="253"/>
      <c r="AR487" s="254"/>
      <c r="AS487" s="253"/>
      <c r="AT487" s="254"/>
      <c r="AU487" s="253"/>
      <c r="AV487" s="254"/>
      <c r="AW487" s="253"/>
      <c r="AX487" s="254"/>
      <c r="AY487" s="253"/>
      <c r="AZ487" s="254"/>
      <c r="BA487" s="253"/>
      <c r="BB487" s="254"/>
      <c r="BC487" s="253"/>
      <c r="BD487" s="254"/>
      <c r="BE487" s="253"/>
      <c r="BF487" s="254"/>
      <c r="BG487" s="253"/>
      <c r="BH487" s="254"/>
      <c r="BI487" s="253"/>
      <c r="BJ487" s="254"/>
      <c r="BK487" s="253"/>
      <c r="BL487" s="254"/>
      <c r="BM487" s="253"/>
      <c r="BN487" s="254"/>
      <c r="BO487" s="253"/>
      <c r="BP487" s="254"/>
      <c r="BQ487" s="253"/>
      <c r="BR487" s="254"/>
      <c r="BS487" s="253"/>
      <c r="BT487" s="254"/>
      <c r="BU487" s="253"/>
      <c r="BV487" s="254"/>
      <c r="BW487" s="253"/>
      <c r="BX487" s="254"/>
      <c r="BY487" s="253"/>
      <c r="BZ487" s="254"/>
      <c r="CA487" s="253"/>
      <c r="CB487" s="254"/>
      <c r="CC487" s="253"/>
      <c r="CD487" s="254"/>
      <c r="CE487" s="253"/>
      <c r="CF487" s="254"/>
      <c r="CG487" s="253"/>
      <c r="CH487" s="254"/>
      <c r="CI487" s="253"/>
      <c r="CJ487" s="254"/>
      <c r="CK487" s="253"/>
      <c r="CL487" s="254"/>
      <c r="CM487" s="253"/>
      <c r="CN487" s="254"/>
      <c r="CO487" s="253"/>
      <c r="CP487" s="254"/>
      <c r="CQ487" s="253"/>
      <c r="CR487" s="254"/>
      <c r="CS487" s="253"/>
      <c r="CT487" s="254"/>
      <c r="CU487" s="253"/>
      <c r="CV487" s="254"/>
      <c r="CW487" s="253"/>
      <c r="CX487" s="254"/>
      <c r="CY487" s="253"/>
      <c r="CZ487" s="254"/>
      <c r="DA487" s="253"/>
      <c r="DB487" s="254"/>
      <c r="DC487" s="253"/>
      <c r="DD487" s="254"/>
      <c r="DE487" s="253"/>
      <c r="DF487" s="254"/>
      <c r="DG487" s="253"/>
      <c r="DH487" s="254"/>
      <c r="DI487" s="253"/>
      <c r="DJ487" s="254"/>
      <c r="DK487" s="253"/>
      <c r="DL487" s="254"/>
      <c r="DM487" s="253"/>
      <c r="DN487" s="254"/>
      <c r="DO487" s="253"/>
      <c r="DP487" s="254"/>
      <c r="DQ487" s="253"/>
      <c r="DR487" s="254"/>
      <c r="DS487" s="253"/>
      <c r="DT487" s="254"/>
      <c r="DU487" s="253"/>
      <c r="DV487" s="254"/>
      <c r="DW487" s="253"/>
      <c r="DX487" s="254"/>
      <c r="DY487" s="253"/>
      <c r="DZ487" s="254"/>
      <c r="EA487" s="253"/>
      <c r="EB487" s="254"/>
      <c r="EC487" s="253"/>
      <c r="ED487" s="254"/>
      <c r="EE487" s="253"/>
      <c r="EF487" s="254"/>
      <c r="EG487" s="253"/>
      <c r="EH487" s="254"/>
      <c r="EI487" s="253"/>
      <c r="EJ487" s="254"/>
      <c r="EK487" s="253"/>
      <c r="EL487" s="254"/>
      <c r="EM487" s="253"/>
      <c r="EN487" s="254"/>
      <c r="EO487" s="253"/>
      <c r="EP487" s="254"/>
      <c r="EQ487" s="253"/>
      <c r="ER487" s="254"/>
      <c r="ES487" s="253"/>
      <c r="ET487" s="254"/>
      <c r="EU487" s="253"/>
      <c r="EV487" s="254"/>
      <c r="EW487" s="253"/>
      <c r="EX487" s="254"/>
      <c r="EY487" s="253"/>
      <c r="EZ487" s="254"/>
      <c r="FA487" s="253"/>
      <c r="FB487" s="254"/>
      <c r="FC487" s="253"/>
      <c r="FD487" s="254"/>
      <c r="FE487" s="253"/>
      <c r="FF487" s="254"/>
      <c r="FG487" s="253"/>
      <c r="FH487" s="254"/>
      <c r="FI487" s="253"/>
      <c r="FJ487" s="254"/>
      <c r="FK487" s="253"/>
      <c r="FL487" s="254"/>
      <c r="FM487" s="253"/>
      <c r="FN487" s="254"/>
      <c r="FO487" s="253"/>
      <c r="FP487" s="254"/>
      <c r="FQ487" s="253"/>
      <c r="FR487" s="254"/>
      <c r="FS487" s="253"/>
      <c r="FT487" s="254"/>
      <c r="FU487" s="253"/>
      <c r="FV487" s="254"/>
      <c r="FW487" s="253"/>
      <c r="FX487" s="254"/>
      <c r="FY487" s="253"/>
      <c r="FZ487" s="254"/>
      <c r="GA487" s="253"/>
      <c r="GB487" s="254"/>
      <c r="GC487" s="253"/>
      <c r="GD487" s="254"/>
      <c r="GE487" s="253"/>
      <c r="GF487" s="254"/>
      <c r="GG487" s="253"/>
      <c r="GH487" s="254"/>
      <c r="GI487" s="253"/>
      <c r="GJ487" s="254"/>
      <c r="GK487" s="253"/>
      <c r="GL487" s="254"/>
      <c r="GM487" s="253"/>
      <c r="GN487" s="254"/>
      <c r="GO487" s="253"/>
      <c r="GP487" s="254"/>
      <c r="GQ487" s="253"/>
      <c r="GR487" s="254"/>
      <c r="GS487" s="253"/>
      <c r="GT487" s="254"/>
      <c r="GU487" s="253"/>
      <c r="GV487" s="254"/>
      <c r="GW487" s="253"/>
      <c r="GX487" s="254"/>
      <c r="GY487" s="253"/>
      <c r="GZ487" s="254"/>
      <c r="HA487" s="253"/>
      <c r="HB487" s="254"/>
      <c r="HC487" s="253"/>
      <c r="HD487" s="254"/>
      <c r="HE487" s="253"/>
      <c r="HF487" s="254"/>
      <c r="HG487" s="253"/>
      <c r="HH487" s="254"/>
      <c r="HI487" s="253"/>
      <c r="HJ487" s="254"/>
      <c r="HK487" s="253"/>
      <c r="HL487" s="254"/>
      <c r="HM487" s="253"/>
      <c r="HN487" s="254"/>
      <c r="HO487" s="253"/>
      <c r="HP487" s="254"/>
      <c r="HQ487" s="253"/>
      <c r="HR487" s="254"/>
      <c r="HS487" s="253"/>
      <c r="HT487" s="254"/>
      <c r="HU487" s="253"/>
      <c r="HV487" s="254"/>
      <c r="HW487" s="253"/>
      <c r="HX487" s="254"/>
      <c r="HY487" s="253"/>
      <c r="HZ487" s="254"/>
      <c r="IA487" s="253"/>
      <c r="IB487" s="254"/>
      <c r="IC487" s="253"/>
      <c r="ID487" s="254"/>
      <c r="IE487" s="253"/>
      <c r="IF487" s="254"/>
      <c r="IG487" s="253"/>
      <c r="IH487" s="254"/>
      <c r="II487" s="253"/>
      <c r="IJ487" s="254"/>
      <c r="IK487" s="253"/>
      <c r="IL487" s="254"/>
      <c r="IM487" s="253"/>
      <c r="IN487" s="254"/>
      <c r="IO487" s="253"/>
      <c r="IP487" s="254"/>
      <c r="IQ487" s="253"/>
      <c r="IR487" s="254"/>
      <c r="IS487" s="253"/>
      <c r="IT487" s="254"/>
      <c r="IU487" s="253"/>
      <c r="IV487" s="254"/>
    </row>
    <row r="488" spans="1:256" x14ac:dyDescent="0.2">
      <c r="A488" s="253">
        <v>43478</v>
      </c>
      <c r="B488" s="254">
        <v>260.79689999999999</v>
      </c>
      <c r="C488" s="253"/>
      <c r="D488" s="254"/>
      <c r="E488" s="253"/>
      <c r="F488" s="254"/>
      <c r="G488" s="253"/>
      <c r="H488" s="254"/>
      <c r="I488" s="253"/>
      <c r="J488" s="254"/>
      <c r="K488" s="253"/>
      <c r="L488" s="254"/>
      <c r="M488" s="253"/>
      <c r="N488" s="254"/>
      <c r="O488" s="253"/>
      <c r="P488" s="254"/>
      <c r="Q488" s="253"/>
      <c r="R488" s="254"/>
      <c r="S488" s="253"/>
      <c r="T488" s="254"/>
      <c r="U488" s="253"/>
      <c r="V488" s="254"/>
      <c r="W488" s="253"/>
      <c r="X488" s="254"/>
      <c r="Y488" s="253"/>
      <c r="Z488" s="254"/>
      <c r="AA488" s="253"/>
      <c r="AB488" s="254"/>
      <c r="AC488" s="253"/>
      <c r="AD488" s="254"/>
      <c r="AE488" s="253"/>
      <c r="AF488" s="254"/>
      <c r="AG488" s="253"/>
      <c r="AH488" s="254"/>
      <c r="AI488" s="253"/>
      <c r="AJ488" s="254"/>
      <c r="AK488" s="253"/>
      <c r="AL488" s="254"/>
      <c r="AM488" s="253"/>
      <c r="AN488" s="254"/>
      <c r="AO488" s="253"/>
      <c r="AP488" s="254"/>
      <c r="AQ488" s="253"/>
      <c r="AR488" s="254"/>
      <c r="AS488" s="253"/>
      <c r="AT488" s="254"/>
      <c r="AU488" s="253"/>
      <c r="AV488" s="254"/>
      <c r="AW488" s="253"/>
      <c r="AX488" s="254"/>
      <c r="AY488" s="253"/>
      <c r="AZ488" s="254"/>
      <c r="BA488" s="253"/>
      <c r="BB488" s="254"/>
      <c r="BC488" s="253"/>
      <c r="BD488" s="254"/>
      <c r="BE488" s="253"/>
      <c r="BF488" s="254"/>
      <c r="BG488" s="253"/>
      <c r="BH488" s="254"/>
      <c r="BI488" s="253"/>
      <c r="BJ488" s="254"/>
      <c r="BK488" s="253"/>
      <c r="BL488" s="254"/>
      <c r="BM488" s="253"/>
      <c r="BN488" s="254"/>
      <c r="BO488" s="253"/>
      <c r="BP488" s="254"/>
      <c r="BQ488" s="253"/>
      <c r="BR488" s="254"/>
      <c r="BS488" s="253"/>
      <c r="BT488" s="254"/>
      <c r="BU488" s="253"/>
      <c r="BV488" s="254"/>
      <c r="BW488" s="253"/>
      <c r="BX488" s="254"/>
      <c r="BY488" s="253"/>
      <c r="BZ488" s="254"/>
      <c r="CA488" s="253"/>
      <c r="CB488" s="254"/>
      <c r="CC488" s="253"/>
      <c r="CD488" s="254"/>
      <c r="CE488" s="253"/>
      <c r="CF488" s="254"/>
      <c r="CG488" s="253"/>
      <c r="CH488" s="254"/>
      <c r="CI488" s="253"/>
      <c r="CJ488" s="254"/>
      <c r="CK488" s="253"/>
      <c r="CL488" s="254"/>
      <c r="CM488" s="253"/>
      <c r="CN488" s="254"/>
      <c r="CO488" s="253"/>
      <c r="CP488" s="254"/>
      <c r="CQ488" s="253"/>
      <c r="CR488" s="254"/>
      <c r="CS488" s="253"/>
      <c r="CT488" s="254"/>
      <c r="CU488" s="253"/>
      <c r="CV488" s="254"/>
      <c r="CW488" s="253"/>
      <c r="CX488" s="254"/>
      <c r="CY488" s="253"/>
      <c r="CZ488" s="254"/>
      <c r="DA488" s="253"/>
      <c r="DB488" s="254"/>
      <c r="DC488" s="253"/>
      <c r="DD488" s="254"/>
      <c r="DE488" s="253"/>
      <c r="DF488" s="254"/>
      <c r="DG488" s="253"/>
      <c r="DH488" s="254"/>
      <c r="DI488" s="253"/>
      <c r="DJ488" s="254"/>
      <c r="DK488" s="253"/>
      <c r="DL488" s="254"/>
      <c r="DM488" s="253"/>
      <c r="DN488" s="254"/>
      <c r="DO488" s="253"/>
      <c r="DP488" s="254"/>
      <c r="DQ488" s="253"/>
      <c r="DR488" s="254"/>
      <c r="DS488" s="253"/>
      <c r="DT488" s="254"/>
      <c r="DU488" s="253"/>
      <c r="DV488" s="254"/>
      <c r="DW488" s="253"/>
      <c r="DX488" s="254"/>
      <c r="DY488" s="253"/>
      <c r="DZ488" s="254"/>
      <c r="EA488" s="253"/>
      <c r="EB488" s="254"/>
      <c r="EC488" s="253"/>
      <c r="ED488" s="254"/>
      <c r="EE488" s="253"/>
      <c r="EF488" s="254"/>
      <c r="EG488" s="253"/>
      <c r="EH488" s="254"/>
      <c r="EI488" s="253"/>
      <c r="EJ488" s="254"/>
      <c r="EK488" s="253"/>
      <c r="EL488" s="254"/>
      <c r="EM488" s="253"/>
      <c r="EN488" s="254"/>
      <c r="EO488" s="253"/>
      <c r="EP488" s="254"/>
      <c r="EQ488" s="253"/>
      <c r="ER488" s="254"/>
      <c r="ES488" s="253"/>
      <c r="ET488" s="254"/>
      <c r="EU488" s="253"/>
      <c r="EV488" s="254"/>
      <c r="EW488" s="253"/>
      <c r="EX488" s="254"/>
      <c r="EY488" s="253"/>
      <c r="EZ488" s="254"/>
      <c r="FA488" s="253"/>
      <c r="FB488" s="254"/>
      <c r="FC488" s="253"/>
      <c r="FD488" s="254"/>
      <c r="FE488" s="253"/>
      <c r="FF488" s="254"/>
      <c r="FG488" s="253"/>
      <c r="FH488" s="254"/>
      <c r="FI488" s="253"/>
      <c r="FJ488" s="254"/>
      <c r="FK488" s="253"/>
      <c r="FL488" s="254"/>
      <c r="FM488" s="253"/>
      <c r="FN488" s="254"/>
      <c r="FO488" s="253"/>
      <c r="FP488" s="254"/>
      <c r="FQ488" s="253"/>
      <c r="FR488" s="254"/>
      <c r="FS488" s="253"/>
      <c r="FT488" s="254"/>
      <c r="FU488" s="253"/>
      <c r="FV488" s="254"/>
      <c r="FW488" s="253"/>
      <c r="FX488" s="254"/>
      <c r="FY488" s="253"/>
      <c r="FZ488" s="254"/>
      <c r="GA488" s="253"/>
      <c r="GB488" s="254"/>
      <c r="GC488" s="253"/>
      <c r="GD488" s="254"/>
      <c r="GE488" s="253"/>
      <c r="GF488" s="254"/>
      <c r="GG488" s="253"/>
      <c r="GH488" s="254"/>
      <c r="GI488" s="253"/>
      <c r="GJ488" s="254"/>
      <c r="GK488" s="253"/>
      <c r="GL488" s="254"/>
      <c r="GM488" s="253"/>
      <c r="GN488" s="254"/>
      <c r="GO488" s="253"/>
      <c r="GP488" s="254"/>
      <c r="GQ488" s="253"/>
      <c r="GR488" s="254"/>
      <c r="GS488" s="253"/>
      <c r="GT488" s="254"/>
      <c r="GU488" s="253"/>
      <c r="GV488" s="254"/>
      <c r="GW488" s="253"/>
      <c r="GX488" s="254"/>
      <c r="GY488" s="253"/>
      <c r="GZ488" s="254"/>
      <c r="HA488" s="253"/>
      <c r="HB488" s="254"/>
      <c r="HC488" s="253"/>
      <c r="HD488" s="254"/>
      <c r="HE488" s="253"/>
      <c r="HF488" s="254"/>
      <c r="HG488" s="253"/>
      <c r="HH488" s="254"/>
      <c r="HI488" s="253"/>
      <c r="HJ488" s="254"/>
      <c r="HK488" s="253"/>
      <c r="HL488" s="254"/>
      <c r="HM488" s="253"/>
      <c r="HN488" s="254"/>
      <c r="HO488" s="253"/>
      <c r="HP488" s="254"/>
      <c r="HQ488" s="253"/>
      <c r="HR488" s="254"/>
      <c r="HS488" s="253"/>
      <c r="HT488" s="254"/>
      <c r="HU488" s="253"/>
      <c r="HV488" s="254"/>
      <c r="HW488" s="253"/>
      <c r="HX488" s="254"/>
      <c r="HY488" s="253"/>
      <c r="HZ488" s="254"/>
      <c r="IA488" s="253"/>
      <c r="IB488" s="254"/>
      <c r="IC488" s="253"/>
      <c r="ID488" s="254"/>
      <c r="IE488" s="253"/>
      <c r="IF488" s="254"/>
      <c r="IG488" s="253"/>
      <c r="IH488" s="254"/>
      <c r="II488" s="253"/>
      <c r="IJ488" s="254"/>
      <c r="IK488" s="253"/>
      <c r="IL488" s="254"/>
      <c r="IM488" s="253"/>
      <c r="IN488" s="254"/>
      <c r="IO488" s="253"/>
      <c r="IP488" s="254"/>
      <c r="IQ488" s="253"/>
      <c r="IR488" s="254"/>
      <c r="IS488" s="253"/>
      <c r="IT488" s="254"/>
      <c r="IU488" s="253"/>
      <c r="IV488" s="254"/>
    </row>
    <row r="489" spans="1:256" x14ac:dyDescent="0.2">
      <c r="A489" s="253">
        <v>43479</v>
      </c>
      <c r="B489" s="254">
        <v>260.80700000000002</v>
      </c>
      <c r="C489" s="253"/>
      <c r="D489" s="254"/>
      <c r="E489" s="253"/>
      <c r="F489" s="254"/>
      <c r="G489" s="253"/>
      <c r="H489" s="254"/>
      <c r="I489" s="253"/>
      <c r="J489" s="254"/>
      <c r="K489" s="253"/>
      <c r="L489" s="254"/>
      <c r="M489" s="253"/>
      <c r="N489" s="254"/>
      <c r="O489" s="253"/>
      <c r="P489" s="254"/>
      <c r="Q489" s="253"/>
      <c r="R489" s="254"/>
      <c r="S489" s="253"/>
      <c r="T489" s="254"/>
      <c r="U489" s="253"/>
      <c r="V489" s="254"/>
      <c r="W489" s="253"/>
      <c r="X489" s="254"/>
      <c r="Y489" s="253"/>
      <c r="Z489" s="254"/>
      <c r="AA489" s="253"/>
      <c r="AB489" s="254"/>
      <c r="AC489" s="253"/>
      <c r="AD489" s="254"/>
      <c r="AE489" s="253"/>
      <c r="AF489" s="254"/>
      <c r="AG489" s="253"/>
      <c r="AH489" s="254"/>
      <c r="AI489" s="253"/>
      <c r="AJ489" s="254"/>
      <c r="AK489" s="253"/>
      <c r="AL489" s="254"/>
      <c r="AM489" s="253"/>
      <c r="AN489" s="254"/>
      <c r="AO489" s="253"/>
      <c r="AP489" s="254"/>
      <c r="AQ489" s="253"/>
      <c r="AR489" s="254"/>
      <c r="AS489" s="253"/>
      <c r="AT489" s="254"/>
      <c r="AU489" s="253"/>
      <c r="AV489" s="254"/>
      <c r="AW489" s="253"/>
      <c r="AX489" s="254"/>
      <c r="AY489" s="253"/>
      <c r="AZ489" s="254"/>
      <c r="BA489" s="253"/>
      <c r="BB489" s="254"/>
      <c r="BC489" s="253"/>
      <c r="BD489" s="254"/>
      <c r="BE489" s="253"/>
      <c r="BF489" s="254"/>
      <c r="BG489" s="253"/>
      <c r="BH489" s="254"/>
      <c r="BI489" s="253"/>
      <c r="BJ489" s="254"/>
      <c r="BK489" s="253"/>
      <c r="BL489" s="254"/>
      <c r="BM489" s="253"/>
      <c r="BN489" s="254"/>
      <c r="BO489" s="253"/>
      <c r="BP489" s="254"/>
      <c r="BQ489" s="253"/>
      <c r="BR489" s="254"/>
      <c r="BS489" s="253"/>
      <c r="BT489" s="254"/>
      <c r="BU489" s="253"/>
      <c r="BV489" s="254"/>
      <c r="BW489" s="253"/>
      <c r="BX489" s="254"/>
      <c r="BY489" s="253"/>
      <c r="BZ489" s="254"/>
      <c r="CA489" s="253"/>
      <c r="CB489" s="254"/>
      <c r="CC489" s="253"/>
      <c r="CD489" s="254"/>
      <c r="CE489" s="253"/>
      <c r="CF489" s="254"/>
      <c r="CG489" s="253"/>
      <c r="CH489" s="254"/>
      <c r="CI489" s="253"/>
      <c r="CJ489" s="254"/>
      <c r="CK489" s="253"/>
      <c r="CL489" s="254"/>
      <c r="CM489" s="253"/>
      <c r="CN489" s="254"/>
      <c r="CO489" s="253"/>
      <c r="CP489" s="254"/>
      <c r="CQ489" s="253"/>
      <c r="CR489" s="254"/>
      <c r="CS489" s="253"/>
      <c r="CT489" s="254"/>
      <c r="CU489" s="253"/>
      <c r="CV489" s="254"/>
      <c r="CW489" s="253"/>
      <c r="CX489" s="254"/>
      <c r="CY489" s="253"/>
      <c r="CZ489" s="254"/>
      <c r="DA489" s="253"/>
      <c r="DB489" s="254"/>
      <c r="DC489" s="253"/>
      <c r="DD489" s="254"/>
      <c r="DE489" s="253"/>
      <c r="DF489" s="254"/>
      <c r="DG489" s="253"/>
      <c r="DH489" s="254"/>
      <c r="DI489" s="253"/>
      <c r="DJ489" s="254"/>
      <c r="DK489" s="253"/>
      <c r="DL489" s="254"/>
      <c r="DM489" s="253"/>
      <c r="DN489" s="254"/>
      <c r="DO489" s="253"/>
      <c r="DP489" s="254"/>
      <c r="DQ489" s="253"/>
      <c r="DR489" s="254"/>
      <c r="DS489" s="253"/>
      <c r="DT489" s="254"/>
      <c r="DU489" s="253"/>
      <c r="DV489" s="254"/>
      <c r="DW489" s="253"/>
      <c r="DX489" s="254"/>
      <c r="DY489" s="253"/>
      <c r="DZ489" s="254"/>
      <c r="EA489" s="253"/>
      <c r="EB489" s="254"/>
      <c r="EC489" s="253"/>
      <c r="ED489" s="254"/>
      <c r="EE489" s="253"/>
      <c r="EF489" s="254"/>
      <c r="EG489" s="253"/>
      <c r="EH489" s="254"/>
      <c r="EI489" s="253"/>
      <c r="EJ489" s="254"/>
      <c r="EK489" s="253"/>
      <c r="EL489" s="254"/>
      <c r="EM489" s="253"/>
      <c r="EN489" s="254"/>
      <c r="EO489" s="253"/>
      <c r="EP489" s="254"/>
      <c r="EQ489" s="253"/>
      <c r="ER489" s="254"/>
      <c r="ES489" s="253"/>
      <c r="ET489" s="254"/>
      <c r="EU489" s="253"/>
      <c r="EV489" s="254"/>
      <c r="EW489" s="253"/>
      <c r="EX489" s="254"/>
      <c r="EY489" s="253"/>
      <c r="EZ489" s="254"/>
      <c r="FA489" s="253"/>
      <c r="FB489" s="254"/>
      <c r="FC489" s="253"/>
      <c r="FD489" s="254"/>
      <c r="FE489" s="253"/>
      <c r="FF489" s="254"/>
      <c r="FG489" s="253"/>
      <c r="FH489" s="254"/>
      <c r="FI489" s="253"/>
      <c r="FJ489" s="254"/>
      <c r="FK489" s="253"/>
      <c r="FL489" s="254"/>
      <c r="FM489" s="253"/>
      <c r="FN489" s="254"/>
      <c r="FO489" s="253"/>
      <c r="FP489" s="254"/>
      <c r="FQ489" s="253"/>
      <c r="FR489" s="254"/>
      <c r="FS489" s="253"/>
      <c r="FT489" s="254"/>
      <c r="FU489" s="253"/>
      <c r="FV489" s="254"/>
      <c r="FW489" s="253"/>
      <c r="FX489" s="254"/>
      <c r="FY489" s="253"/>
      <c r="FZ489" s="254"/>
      <c r="GA489" s="253"/>
      <c r="GB489" s="254"/>
      <c r="GC489" s="253"/>
      <c r="GD489" s="254"/>
      <c r="GE489" s="253"/>
      <c r="GF489" s="254"/>
      <c r="GG489" s="253"/>
      <c r="GH489" s="254"/>
      <c r="GI489" s="253"/>
      <c r="GJ489" s="254"/>
      <c r="GK489" s="253"/>
      <c r="GL489" s="254"/>
      <c r="GM489" s="253"/>
      <c r="GN489" s="254"/>
      <c r="GO489" s="253"/>
      <c r="GP489" s="254"/>
      <c r="GQ489" s="253"/>
      <c r="GR489" s="254"/>
      <c r="GS489" s="253"/>
      <c r="GT489" s="254"/>
      <c r="GU489" s="253"/>
      <c r="GV489" s="254"/>
      <c r="GW489" s="253"/>
      <c r="GX489" s="254"/>
      <c r="GY489" s="253"/>
      <c r="GZ489" s="254"/>
      <c r="HA489" s="253"/>
      <c r="HB489" s="254"/>
      <c r="HC489" s="253"/>
      <c r="HD489" s="254"/>
      <c r="HE489" s="253"/>
      <c r="HF489" s="254"/>
      <c r="HG489" s="253"/>
      <c r="HH489" s="254"/>
      <c r="HI489" s="253"/>
      <c r="HJ489" s="254"/>
      <c r="HK489" s="253"/>
      <c r="HL489" s="254"/>
      <c r="HM489" s="253"/>
      <c r="HN489" s="254"/>
      <c r="HO489" s="253"/>
      <c r="HP489" s="254"/>
      <c r="HQ489" s="253"/>
      <c r="HR489" s="254"/>
      <c r="HS489" s="253"/>
      <c r="HT489" s="254"/>
      <c r="HU489" s="253"/>
      <c r="HV489" s="254"/>
      <c r="HW489" s="253"/>
      <c r="HX489" s="254"/>
      <c r="HY489" s="253"/>
      <c r="HZ489" s="254"/>
      <c r="IA489" s="253"/>
      <c r="IB489" s="254"/>
      <c r="IC489" s="253"/>
      <c r="ID489" s="254"/>
      <c r="IE489" s="253"/>
      <c r="IF489" s="254"/>
      <c r="IG489" s="253"/>
      <c r="IH489" s="254"/>
      <c r="II489" s="253"/>
      <c r="IJ489" s="254"/>
      <c r="IK489" s="253"/>
      <c r="IL489" s="254"/>
      <c r="IM489" s="253"/>
      <c r="IN489" s="254"/>
      <c r="IO489" s="253"/>
      <c r="IP489" s="254"/>
      <c r="IQ489" s="253"/>
      <c r="IR489" s="254"/>
      <c r="IS489" s="253"/>
      <c r="IT489" s="254"/>
      <c r="IU489" s="253"/>
      <c r="IV489" s="254"/>
    </row>
    <row r="490" spans="1:256" x14ac:dyDescent="0.2">
      <c r="A490" s="253">
        <v>43480</v>
      </c>
      <c r="B490" s="254">
        <v>260.81709999999998</v>
      </c>
      <c r="C490" s="253"/>
      <c r="D490" s="254"/>
      <c r="E490" s="253"/>
      <c r="F490" s="254"/>
      <c r="G490" s="253"/>
      <c r="H490" s="254"/>
      <c r="I490" s="253"/>
      <c r="J490" s="254"/>
      <c r="K490" s="253"/>
      <c r="L490" s="254"/>
      <c r="M490" s="253"/>
      <c r="N490" s="254"/>
      <c r="O490" s="253"/>
      <c r="P490" s="254"/>
      <c r="Q490" s="253"/>
      <c r="R490" s="254"/>
      <c r="S490" s="253"/>
      <c r="T490" s="254"/>
      <c r="U490" s="253"/>
      <c r="V490" s="254"/>
      <c r="W490" s="253"/>
      <c r="X490" s="254"/>
      <c r="Y490" s="253"/>
      <c r="Z490" s="254"/>
      <c r="AA490" s="253"/>
      <c r="AB490" s="254"/>
      <c r="AC490" s="253"/>
      <c r="AD490" s="254"/>
      <c r="AE490" s="253"/>
      <c r="AF490" s="254"/>
      <c r="AG490" s="253"/>
      <c r="AH490" s="254"/>
      <c r="AI490" s="253"/>
      <c r="AJ490" s="254"/>
      <c r="AK490" s="253"/>
      <c r="AL490" s="254"/>
      <c r="AM490" s="253"/>
      <c r="AN490" s="254"/>
      <c r="AO490" s="253"/>
      <c r="AP490" s="254"/>
      <c r="AQ490" s="253"/>
      <c r="AR490" s="254"/>
      <c r="AS490" s="253"/>
      <c r="AT490" s="254"/>
      <c r="AU490" s="253"/>
      <c r="AV490" s="254"/>
      <c r="AW490" s="253"/>
      <c r="AX490" s="254"/>
      <c r="AY490" s="253"/>
      <c r="AZ490" s="254"/>
      <c r="BA490" s="253"/>
      <c r="BB490" s="254"/>
      <c r="BC490" s="253"/>
      <c r="BD490" s="254"/>
      <c r="BE490" s="253"/>
      <c r="BF490" s="254"/>
      <c r="BG490" s="253"/>
      <c r="BH490" s="254"/>
      <c r="BI490" s="253"/>
      <c r="BJ490" s="254"/>
      <c r="BK490" s="253"/>
      <c r="BL490" s="254"/>
      <c r="BM490" s="253"/>
      <c r="BN490" s="254"/>
      <c r="BO490" s="253"/>
      <c r="BP490" s="254"/>
      <c r="BQ490" s="253"/>
      <c r="BR490" s="254"/>
      <c r="BS490" s="253"/>
      <c r="BT490" s="254"/>
      <c r="BU490" s="253"/>
      <c r="BV490" s="254"/>
      <c r="BW490" s="253"/>
      <c r="BX490" s="254"/>
      <c r="BY490" s="253"/>
      <c r="BZ490" s="254"/>
      <c r="CA490" s="253"/>
      <c r="CB490" s="254"/>
      <c r="CC490" s="253"/>
      <c r="CD490" s="254"/>
      <c r="CE490" s="253"/>
      <c r="CF490" s="254"/>
      <c r="CG490" s="253"/>
      <c r="CH490" s="254"/>
      <c r="CI490" s="253"/>
      <c r="CJ490" s="254"/>
      <c r="CK490" s="253"/>
      <c r="CL490" s="254"/>
      <c r="CM490" s="253"/>
      <c r="CN490" s="254"/>
      <c r="CO490" s="253"/>
      <c r="CP490" s="254"/>
      <c r="CQ490" s="253"/>
      <c r="CR490" s="254"/>
      <c r="CS490" s="253"/>
      <c r="CT490" s="254"/>
      <c r="CU490" s="253"/>
      <c r="CV490" s="254"/>
      <c r="CW490" s="253"/>
      <c r="CX490" s="254"/>
      <c r="CY490" s="253"/>
      <c r="CZ490" s="254"/>
      <c r="DA490" s="253"/>
      <c r="DB490" s="254"/>
      <c r="DC490" s="253"/>
      <c r="DD490" s="254"/>
      <c r="DE490" s="253"/>
      <c r="DF490" s="254"/>
      <c r="DG490" s="253"/>
      <c r="DH490" s="254"/>
      <c r="DI490" s="253"/>
      <c r="DJ490" s="254"/>
      <c r="DK490" s="253"/>
      <c r="DL490" s="254"/>
      <c r="DM490" s="253"/>
      <c r="DN490" s="254"/>
      <c r="DO490" s="253"/>
      <c r="DP490" s="254"/>
      <c r="DQ490" s="253"/>
      <c r="DR490" s="254"/>
      <c r="DS490" s="253"/>
      <c r="DT490" s="254"/>
      <c r="DU490" s="253"/>
      <c r="DV490" s="254"/>
      <c r="DW490" s="253"/>
      <c r="DX490" s="254"/>
      <c r="DY490" s="253"/>
      <c r="DZ490" s="254"/>
      <c r="EA490" s="253"/>
      <c r="EB490" s="254"/>
      <c r="EC490" s="253"/>
      <c r="ED490" s="254"/>
      <c r="EE490" s="253"/>
      <c r="EF490" s="254"/>
      <c r="EG490" s="253"/>
      <c r="EH490" s="254"/>
      <c r="EI490" s="253"/>
      <c r="EJ490" s="254"/>
      <c r="EK490" s="253"/>
      <c r="EL490" s="254"/>
      <c r="EM490" s="253"/>
      <c r="EN490" s="254"/>
      <c r="EO490" s="253"/>
      <c r="EP490" s="254"/>
      <c r="EQ490" s="253"/>
      <c r="ER490" s="254"/>
      <c r="ES490" s="253"/>
      <c r="ET490" s="254"/>
      <c r="EU490" s="253"/>
      <c r="EV490" s="254"/>
      <c r="EW490" s="253"/>
      <c r="EX490" s="254"/>
      <c r="EY490" s="253"/>
      <c r="EZ490" s="254"/>
      <c r="FA490" s="253"/>
      <c r="FB490" s="254"/>
      <c r="FC490" s="253"/>
      <c r="FD490" s="254"/>
      <c r="FE490" s="253"/>
      <c r="FF490" s="254"/>
      <c r="FG490" s="253"/>
      <c r="FH490" s="254"/>
      <c r="FI490" s="253"/>
      <c r="FJ490" s="254"/>
      <c r="FK490" s="253"/>
      <c r="FL490" s="254"/>
      <c r="FM490" s="253"/>
      <c r="FN490" s="254"/>
      <c r="FO490" s="253"/>
      <c r="FP490" s="254"/>
      <c r="FQ490" s="253"/>
      <c r="FR490" s="254"/>
      <c r="FS490" s="253"/>
      <c r="FT490" s="254"/>
      <c r="FU490" s="253"/>
      <c r="FV490" s="254"/>
      <c r="FW490" s="253"/>
      <c r="FX490" s="254"/>
      <c r="FY490" s="253"/>
      <c r="FZ490" s="254"/>
      <c r="GA490" s="253"/>
      <c r="GB490" s="254"/>
      <c r="GC490" s="253"/>
      <c r="GD490" s="254"/>
      <c r="GE490" s="253"/>
      <c r="GF490" s="254"/>
      <c r="GG490" s="253"/>
      <c r="GH490" s="254"/>
      <c r="GI490" s="253"/>
      <c r="GJ490" s="254"/>
      <c r="GK490" s="253"/>
      <c r="GL490" s="254"/>
      <c r="GM490" s="253"/>
      <c r="GN490" s="254"/>
      <c r="GO490" s="253"/>
      <c r="GP490" s="254"/>
      <c r="GQ490" s="253"/>
      <c r="GR490" s="254"/>
      <c r="GS490" s="253"/>
      <c r="GT490" s="254"/>
      <c r="GU490" s="253"/>
      <c r="GV490" s="254"/>
      <c r="GW490" s="253"/>
      <c r="GX490" s="254"/>
      <c r="GY490" s="253"/>
      <c r="GZ490" s="254"/>
      <c r="HA490" s="253"/>
      <c r="HB490" s="254"/>
      <c r="HC490" s="253"/>
      <c r="HD490" s="254"/>
      <c r="HE490" s="253"/>
      <c r="HF490" s="254"/>
      <c r="HG490" s="253"/>
      <c r="HH490" s="254"/>
      <c r="HI490" s="253"/>
      <c r="HJ490" s="254"/>
      <c r="HK490" s="253"/>
      <c r="HL490" s="254"/>
      <c r="HM490" s="253"/>
      <c r="HN490" s="254"/>
      <c r="HO490" s="253"/>
      <c r="HP490" s="254"/>
      <c r="HQ490" s="253"/>
      <c r="HR490" s="254"/>
      <c r="HS490" s="253"/>
      <c r="HT490" s="254"/>
      <c r="HU490" s="253"/>
      <c r="HV490" s="254"/>
      <c r="HW490" s="253"/>
      <c r="HX490" s="254"/>
      <c r="HY490" s="253"/>
      <c r="HZ490" s="254"/>
      <c r="IA490" s="253"/>
      <c r="IB490" s="254"/>
      <c r="IC490" s="253"/>
      <c r="ID490" s="254"/>
      <c r="IE490" s="253"/>
      <c r="IF490" s="254"/>
      <c r="IG490" s="253"/>
      <c r="IH490" s="254"/>
      <c r="II490" s="253"/>
      <c r="IJ490" s="254"/>
      <c r="IK490" s="253"/>
      <c r="IL490" s="254"/>
      <c r="IM490" s="253"/>
      <c r="IN490" s="254"/>
      <c r="IO490" s="253"/>
      <c r="IP490" s="254"/>
      <c r="IQ490" s="253"/>
      <c r="IR490" s="254"/>
      <c r="IS490" s="253"/>
      <c r="IT490" s="254"/>
      <c r="IU490" s="253"/>
      <c r="IV490" s="254"/>
    </row>
    <row r="491" spans="1:256" x14ac:dyDescent="0.2">
      <c r="A491" s="255">
        <v>43480</v>
      </c>
      <c r="B491" s="256">
        <v>260.81709999999998</v>
      </c>
    </row>
    <row r="492" spans="1:256" x14ac:dyDescent="0.2">
      <c r="A492" s="255">
        <v>43481</v>
      </c>
      <c r="B492" s="256">
        <v>260.84230000000002</v>
      </c>
    </row>
    <row r="493" spans="1:256" x14ac:dyDescent="0.2">
      <c r="A493" s="255">
        <v>43482</v>
      </c>
      <c r="B493" s="256">
        <v>260.86750000000001</v>
      </c>
    </row>
    <row r="494" spans="1:256" x14ac:dyDescent="0.2">
      <c r="A494" s="255">
        <v>43483</v>
      </c>
      <c r="B494" s="256">
        <v>260.89269999999999</v>
      </c>
    </row>
    <row r="495" spans="1:256" x14ac:dyDescent="0.2">
      <c r="A495" s="255">
        <v>43484</v>
      </c>
      <c r="B495" s="256">
        <v>260.91789999999997</v>
      </c>
    </row>
    <row r="496" spans="1:256" x14ac:dyDescent="0.2">
      <c r="A496" s="255">
        <v>43485</v>
      </c>
      <c r="B496" s="256">
        <v>260.94310000000002</v>
      </c>
    </row>
    <row r="497" spans="1:2" x14ac:dyDescent="0.2">
      <c r="A497" s="255">
        <v>43486</v>
      </c>
      <c r="B497" s="256">
        <v>260.96839999999997</v>
      </c>
    </row>
    <row r="498" spans="1:2" x14ac:dyDescent="0.2">
      <c r="A498" s="255">
        <v>43487</v>
      </c>
      <c r="B498" s="256">
        <v>260.99360000000001</v>
      </c>
    </row>
    <row r="499" spans="1:2" x14ac:dyDescent="0.2">
      <c r="A499" s="255">
        <v>43488</v>
      </c>
      <c r="B499" s="256">
        <v>261.0188</v>
      </c>
    </row>
    <row r="500" spans="1:2" x14ac:dyDescent="0.2">
      <c r="A500" s="255">
        <v>43489</v>
      </c>
      <c r="B500" s="256">
        <v>261.04399999999998</v>
      </c>
    </row>
    <row r="501" spans="1:2" x14ac:dyDescent="0.2">
      <c r="A501" s="255">
        <v>43490</v>
      </c>
      <c r="B501" s="256">
        <v>261.06920000000002</v>
      </c>
    </row>
    <row r="502" spans="1:2" x14ac:dyDescent="0.2">
      <c r="A502" s="255">
        <v>43491</v>
      </c>
      <c r="B502" s="256">
        <v>261.09449999999998</v>
      </c>
    </row>
    <row r="503" spans="1:2" x14ac:dyDescent="0.2">
      <c r="A503" s="255">
        <v>43492</v>
      </c>
      <c r="B503" s="256">
        <v>261.11970000000002</v>
      </c>
    </row>
    <row r="504" spans="1:2" x14ac:dyDescent="0.2">
      <c r="A504" s="255">
        <v>43493</v>
      </c>
      <c r="B504" s="256">
        <v>261.14490000000001</v>
      </c>
    </row>
    <row r="505" spans="1:2" x14ac:dyDescent="0.2">
      <c r="A505" s="255">
        <v>43494</v>
      </c>
      <c r="B505" s="256">
        <v>261.17020000000002</v>
      </c>
    </row>
    <row r="506" spans="1:2" x14ac:dyDescent="0.2">
      <c r="A506" s="255">
        <v>43495</v>
      </c>
      <c r="B506" s="256">
        <v>261.19540000000001</v>
      </c>
    </row>
    <row r="507" spans="1:2" x14ac:dyDescent="0.2">
      <c r="A507" s="255">
        <v>43496</v>
      </c>
      <c r="B507" s="256">
        <v>261.22070000000002</v>
      </c>
    </row>
    <row r="508" spans="1:2" x14ac:dyDescent="0.2">
      <c r="A508" s="255">
        <v>43497</v>
      </c>
      <c r="B508" s="256">
        <v>261.24590000000001</v>
      </c>
    </row>
    <row r="509" spans="1:2" x14ac:dyDescent="0.2">
      <c r="A509" s="255">
        <v>43498</v>
      </c>
      <c r="B509" s="256">
        <v>261.27109999999999</v>
      </c>
    </row>
    <row r="510" spans="1:2" x14ac:dyDescent="0.2">
      <c r="A510" s="255">
        <v>43499</v>
      </c>
      <c r="B510" s="256">
        <v>261.29640000000001</v>
      </c>
    </row>
    <row r="511" spans="1:2" x14ac:dyDescent="0.2">
      <c r="A511" s="255">
        <v>43500</v>
      </c>
      <c r="B511" s="256">
        <v>261.32159999999999</v>
      </c>
    </row>
    <row r="512" spans="1:2" x14ac:dyDescent="0.2">
      <c r="A512" s="255">
        <v>43501</v>
      </c>
      <c r="B512" s="256">
        <v>261.34690000000001</v>
      </c>
    </row>
    <row r="513" spans="1:2" x14ac:dyDescent="0.2">
      <c r="A513" s="255">
        <v>43502</v>
      </c>
      <c r="B513" s="256">
        <v>261.37209999999999</v>
      </c>
    </row>
    <row r="514" spans="1:2" x14ac:dyDescent="0.2">
      <c r="A514" s="255">
        <v>43503</v>
      </c>
      <c r="B514" s="256">
        <v>261.3974</v>
      </c>
    </row>
    <row r="515" spans="1:2" x14ac:dyDescent="0.2">
      <c r="A515" s="255">
        <v>43504</v>
      </c>
      <c r="B515" s="256">
        <v>261.42270000000002</v>
      </c>
    </row>
    <row r="516" spans="1:2" x14ac:dyDescent="0.2">
      <c r="A516" s="255">
        <v>43505</v>
      </c>
      <c r="B516" s="256">
        <v>261.4479</v>
      </c>
    </row>
    <row r="517" spans="1:2" x14ac:dyDescent="0.2">
      <c r="A517" s="255">
        <v>43506</v>
      </c>
      <c r="B517" s="256">
        <v>261.47320000000002</v>
      </c>
    </row>
    <row r="518" spans="1:2" x14ac:dyDescent="0.2">
      <c r="A518" s="255">
        <v>43507</v>
      </c>
      <c r="B518" s="256">
        <v>261.49849999999998</v>
      </c>
    </row>
    <row r="519" spans="1:2" x14ac:dyDescent="0.2">
      <c r="A519" s="255">
        <v>43508</v>
      </c>
      <c r="B519" s="256">
        <v>261.52370000000002</v>
      </c>
    </row>
    <row r="520" spans="1:2" x14ac:dyDescent="0.2">
      <c r="A520" s="255">
        <v>43509</v>
      </c>
      <c r="B520" s="256">
        <v>261.54899999999998</v>
      </c>
    </row>
    <row r="521" spans="1:2" x14ac:dyDescent="0.2">
      <c r="A521" s="255">
        <v>43510</v>
      </c>
      <c r="B521" s="256">
        <v>261.57429999999999</v>
      </c>
    </row>
    <row r="522" spans="1:2" x14ac:dyDescent="0.2">
      <c r="A522" s="255">
        <v>43511</v>
      </c>
      <c r="B522" s="256">
        <v>261.59960000000001</v>
      </c>
    </row>
    <row r="523" spans="1:2" x14ac:dyDescent="0.2">
      <c r="A523" s="253">
        <v>43512</v>
      </c>
      <c r="B523" s="254" t="s">
        <v>55</v>
      </c>
    </row>
    <row r="524" spans="1:2" x14ac:dyDescent="0.2">
      <c r="A524" s="253">
        <v>43513</v>
      </c>
      <c r="B524" s="254" t="s">
        <v>56</v>
      </c>
    </row>
    <row r="525" spans="1:2" x14ac:dyDescent="0.2">
      <c r="A525" s="253">
        <v>43514</v>
      </c>
      <c r="B525" s="254" t="s">
        <v>57</v>
      </c>
    </row>
    <row r="526" spans="1:2" x14ac:dyDescent="0.2">
      <c r="A526" s="253">
        <v>43515</v>
      </c>
      <c r="B526" s="254" t="s">
        <v>58</v>
      </c>
    </row>
    <row r="527" spans="1:2" x14ac:dyDescent="0.2">
      <c r="A527" s="253">
        <v>43516</v>
      </c>
      <c r="B527" s="254" t="s">
        <v>59</v>
      </c>
    </row>
    <row r="528" spans="1:2" x14ac:dyDescent="0.2">
      <c r="A528" s="253">
        <v>43517</v>
      </c>
      <c r="B528" s="254" t="s">
        <v>60</v>
      </c>
    </row>
    <row r="529" spans="1:2" x14ac:dyDescent="0.2">
      <c r="A529" s="253">
        <v>43518</v>
      </c>
      <c r="B529" s="254" t="s">
        <v>61</v>
      </c>
    </row>
    <row r="530" spans="1:2" x14ac:dyDescent="0.2">
      <c r="A530" s="253">
        <v>43519</v>
      </c>
      <c r="B530" s="254" t="s">
        <v>62</v>
      </c>
    </row>
    <row r="531" spans="1:2" x14ac:dyDescent="0.2">
      <c r="A531" s="253">
        <v>43520</v>
      </c>
      <c r="B531" s="254" t="s">
        <v>63</v>
      </c>
    </row>
    <row r="532" spans="1:2" x14ac:dyDescent="0.2">
      <c r="A532" s="253">
        <v>43521</v>
      </c>
      <c r="B532" s="254" t="s">
        <v>64</v>
      </c>
    </row>
    <row r="533" spans="1:2" x14ac:dyDescent="0.2">
      <c r="A533" s="253">
        <v>43522</v>
      </c>
      <c r="B533" s="254" t="s">
        <v>65</v>
      </c>
    </row>
    <row r="534" spans="1:2" x14ac:dyDescent="0.2">
      <c r="A534" s="253">
        <v>43523</v>
      </c>
      <c r="B534" s="254" t="s">
        <v>66</v>
      </c>
    </row>
    <row r="535" spans="1:2" x14ac:dyDescent="0.2">
      <c r="A535" s="253">
        <v>43524</v>
      </c>
      <c r="B535" s="254" t="s">
        <v>67</v>
      </c>
    </row>
    <row r="536" spans="1:2" x14ac:dyDescent="0.2">
      <c r="A536" s="253">
        <v>43525</v>
      </c>
      <c r="B536" s="254" t="s">
        <v>68</v>
      </c>
    </row>
    <row r="537" spans="1:2" x14ac:dyDescent="0.2">
      <c r="A537" s="253">
        <v>43526</v>
      </c>
      <c r="B537" s="254" t="s">
        <v>69</v>
      </c>
    </row>
    <row r="538" spans="1:2" x14ac:dyDescent="0.2">
      <c r="A538" s="253">
        <v>43527</v>
      </c>
      <c r="B538" s="254" t="s">
        <v>70</v>
      </c>
    </row>
    <row r="539" spans="1:2" x14ac:dyDescent="0.2">
      <c r="A539" s="253">
        <v>43528</v>
      </c>
      <c r="B539" s="254" t="s">
        <v>71</v>
      </c>
    </row>
    <row r="540" spans="1:2" x14ac:dyDescent="0.2">
      <c r="A540" s="253">
        <v>43529</v>
      </c>
      <c r="B540" s="254" t="s">
        <v>72</v>
      </c>
    </row>
    <row r="541" spans="1:2" x14ac:dyDescent="0.2">
      <c r="A541" s="253">
        <v>43530</v>
      </c>
      <c r="B541" s="254" t="s">
        <v>73</v>
      </c>
    </row>
    <row r="542" spans="1:2" x14ac:dyDescent="0.2">
      <c r="A542" s="253">
        <v>43531</v>
      </c>
      <c r="B542" s="254" t="s">
        <v>74</v>
      </c>
    </row>
    <row r="543" spans="1:2" x14ac:dyDescent="0.2">
      <c r="A543" s="253">
        <v>43532</v>
      </c>
      <c r="B543" s="254" t="s">
        <v>75</v>
      </c>
    </row>
    <row r="544" spans="1:2" x14ac:dyDescent="0.2">
      <c r="A544" s="253">
        <v>43533</v>
      </c>
      <c r="B544" s="254" t="s">
        <v>76</v>
      </c>
    </row>
    <row r="545" spans="1:2" x14ac:dyDescent="0.2">
      <c r="A545" s="253">
        <v>43534</v>
      </c>
      <c r="B545" s="254" t="s">
        <v>77</v>
      </c>
    </row>
    <row r="546" spans="1:2" x14ac:dyDescent="0.2">
      <c r="A546" s="253">
        <v>43535</v>
      </c>
      <c r="B546" s="254" t="s">
        <v>78</v>
      </c>
    </row>
    <row r="547" spans="1:2" x14ac:dyDescent="0.2">
      <c r="A547" s="253">
        <v>43536</v>
      </c>
      <c r="B547" s="254" t="s">
        <v>79</v>
      </c>
    </row>
    <row r="548" spans="1:2" x14ac:dyDescent="0.2">
      <c r="A548" s="253">
        <v>43537</v>
      </c>
      <c r="B548" s="254" t="s">
        <v>80</v>
      </c>
    </row>
    <row r="549" spans="1:2" x14ac:dyDescent="0.2">
      <c r="A549" s="253">
        <v>43538</v>
      </c>
      <c r="B549" s="254" t="s">
        <v>81</v>
      </c>
    </row>
    <row r="550" spans="1:2" x14ac:dyDescent="0.2">
      <c r="A550" s="253">
        <v>43539</v>
      </c>
      <c r="B550" s="254" t="s">
        <v>82</v>
      </c>
    </row>
    <row r="551" spans="1:2" x14ac:dyDescent="0.2">
      <c r="A551" s="253">
        <v>43540</v>
      </c>
      <c r="B551" s="254">
        <v>263.21749999999997</v>
      </c>
    </row>
    <row r="552" spans="1:2" x14ac:dyDescent="0.2">
      <c r="A552" s="253">
        <v>43541</v>
      </c>
      <c r="B552" s="254">
        <v>263.26569999999998</v>
      </c>
    </row>
    <row r="553" spans="1:2" x14ac:dyDescent="0.2">
      <c r="A553" s="253">
        <v>43542</v>
      </c>
      <c r="B553" s="254">
        <v>263.31400000000002</v>
      </c>
    </row>
    <row r="554" spans="1:2" x14ac:dyDescent="0.2">
      <c r="A554" s="253">
        <v>43543</v>
      </c>
      <c r="B554" s="254">
        <v>263.3623</v>
      </c>
    </row>
    <row r="555" spans="1:2" x14ac:dyDescent="0.2">
      <c r="A555" s="253">
        <v>43544</v>
      </c>
      <c r="B555" s="254">
        <v>263.41059999999999</v>
      </c>
    </row>
    <row r="556" spans="1:2" x14ac:dyDescent="0.2">
      <c r="A556" s="253">
        <v>43545</v>
      </c>
      <c r="B556" s="254">
        <v>263.45890000000003</v>
      </c>
    </row>
    <row r="557" spans="1:2" x14ac:dyDescent="0.2">
      <c r="A557" s="253">
        <v>43546</v>
      </c>
      <c r="B557" s="254">
        <v>263.50720000000001</v>
      </c>
    </row>
    <row r="558" spans="1:2" x14ac:dyDescent="0.2">
      <c r="A558" s="253">
        <v>43547</v>
      </c>
      <c r="B558" s="254">
        <v>263.55549999999999</v>
      </c>
    </row>
    <row r="559" spans="1:2" x14ac:dyDescent="0.2">
      <c r="A559" s="253">
        <v>43548</v>
      </c>
      <c r="B559" s="254">
        <v>263.60379999999998</v>
      </c>
    </row>
    <row r="560" spans="1:2" x14ac:dyDescent="0.2">
      <c r="A560" s="253">
        <v>43549</v>
      </c>
      <c r="B560" s="254">
        <v>263.65219999999999</v>
      </c>
    </row>
    <row r="561" spans="1:2" x14ac:dyDescent="0.2">
      <c r="A561" s="253">
        <v>43550</v>
      </c>
      <c r="B561" s="254">
        <v>263.70049999999998</v>
      </c>
    </row>
    <row r="562" spans="1:2" x14ac:dyDescent="0.2">
      <c r="A562" s="253">
        <v>43551</v>
      </c>
      <c r="B562" s="254">
        <v>263.74889999999999</v>
      </c>
    </row>
    <row r="563" spans="1:2" x14ac:dyDescent="0.2">
      <c r="A563" s="253">
        <v>43552</v>
      </c>
      <c r="B563" s="254">
        <v>263.79719999999998</v>
      </c>
    </row>
    <row r="564" spans="1:2" x14ac:dyDescent="0.2">
      <c r="A564" s="253">
        <v>43553</v>
      </c>
      <c r="B564" s="254">
        <v>263.84559999999999</v>
      </c>
    </row>
    <row r="565" spans="1:2" x14ac:dyDescent="0.2">
      <c r="A565" s="253">
        <v>43554</v>
      </c>
      <c r="B565" s="254">
        <v>263.89400000000001</v>
      </c>
    </row>
    <row r="566" spans="1:2" x14ac:dyDescent="0.2">
      <c r="A566" s="253">
        <v>43555</v>
      </c>
      <c r="B566" s="254">
        <v>263.94240000000002</v>
      </c>
    </row>
    <row r="567" spans="1:2" x14ac:dyDescent="0.2">
      <c r="A567" s="253">
        <v>43556</v>
      </c>
      <c r="B567" s="254">
        <v>263.99079999999998</v>
      </c>
    </row>
    <row r="568" spans="1:2" x14ac:dyDescent="0.2">
      <c r="A568" s="253">
        <v>43557</v>
      </c>
      <c r="B568" s="254">
        <v>264.03919999999999</v>
      </c>
    </row>
    <row r="569" spans="1:2" x14ac:dyDescent="0.2">
      <c r="A569" s="253">
        <v>43558</v>
      </c>
      <c r="B569" s="254">
        <v>264.08760000000001</v>
      </c>
    </row>
    <row r="570" spans="1:2" x14ac:dyDescent="0.2">
      <c r="A570" s="253">
        <v>43559</v>
      </c>
      <c r="B570" s="254">
        <v>264.13600000000002</v>
      </c>
    </row>
    <row r="571" spans="1:2" x14ac:dyDescent="0.2">
      <c r="A571" s="253">
        <v>43560</v>
      </c>
      <c r="B571" s="254">
        <v>264.18439999999998</v>
      </c>
    </row>
    <row r="572" spans="1:2" x14ac:dyDescent="0.2">
      <c r="A572" s="253">
        <v>43561</v>
      </c>
      <c r="B572" s="254">
        <v>264.23289999999997</v>
      </c>
    </row>
    <row r="573" spans="1:2" x14ac:dyDescent="0.2">
      <c r="A573" s="253">
        <v>43562</v>
      </c>
      <c r="B573" s="254">
        <v>264.28129999999999</v>
      </c>
    </row>
    <row r="574" spans="1:2" x14ac:dyDescent="0.2">
      <c r="A574" s="253">
        <v>43563</v>
      </c>
      <c r="B574" s="254">
        <v>264.32979999999998</v>
      </c>
    </row>
    <row r="575" spans="1:2" x14ac:dyDescent="0.2">
      <c r="A575" s="253">
        <v>43564</v>
      </c>
      <c r="B575" s="254">
        <v>264.37830000000002</v>
      </c>
    </row>
    <row r="576" spans="1:2" x14ac:dyDescent="0.2">
      <c r="A576" s="253">
        <v>43565</v>
      </c>
      <c r="B576" s="254">
        <v>264.42669999999998</v>
      </c>
    </row>
    <row r="577" spans="1:2" x14ac:dyDescent="0.2">
      <c r="A577" s="253">
        <v>43566</v>
      </c>
      <c r="B577" s="254">
        <v>264.47519999999997</v>
      </c>
    </row>
    <row r="578" spans="1:2" x14ac:dyDescent="0.2">
      <c r="A578" s="253">
        <v>43567</v>
      </c>
      <c r="B578" s="254">
        <v>264.52370000000002</v>
      </c>
    </row>
    <row r="579" spans="1:2" x14ac:dyDescent="0.2">
      <c r="A579" s="253">
        <v>43568</v>
      </c>
      <c r="B579" s="254">
        <v>264.57220000000001</v>
      </c>
    </row>
    <row r="580" spans="1:2" x14ac:dyDescent="0.2">
      <c r="A580" s="253">
        <v>43569</v>
      </c>
      <c r="B580" s="254">
        <v>264.6207</v>
      </c>
    </row>
    <row r="581" spans="1:2" x14ac:dyDescent="0.2">
      <c r="A581" s="253">
        <v>43570</v>
      </c>
      <c r="B581" s="254">
        <v>264.66930000000002</v>
      </c>
    </row>
    <row r="582" spans="1:2" x14ac:dyDescent="0.2">
      <c r="A582" s="253">
        <v>43571</v>
      </c>
      <c r="B582" s="254">
        <v>264.7072</v>
      </c>
    </row>
    <row r="583" spans="1:2" x14ac:dyDescent="0.2">
      <c r="A583" s="253">
        <v>43572</v>
      </c>
      <c r="B583" s="254">
        <v>264.745</v>
      </c>
    </row>
    <row r="584" spans="1:2" x14ac:dyDescent="0.2">
      <c r="A584" s="253">
        <v>43573</v>
      </c>
      <c r="B584" s="254">
        <v>264.78289999999998</v>
      </c>
    </row>
    <row r="585" spans="1:2" x14ac:dyDescent="0.2">
      <c r="A585" s="253">
        <v>43574</v>
      </c>
      <c r="B585" s="254">
        <v>264.82080000000002</v>
      </c>
    </row>
    <row r="586" spans="1:2" x14ac:dyDescent="0.2">
      <c r="A586" s="253">
        <v>43575</v>
      </c>
      <c r="B586" s="254">
        <v>264.85860000000002</v>
      </c>
    </row>
    <row r="587" spans="1:2" x14ac:dyDescent="0.2">
      <c r="A587" s="253">
        <v>43576</v>
      </c>
      <c r="B587" s="254">
        <v>264.8965</v>
      </c>
    </row>
    <row r="588" spans="1:2" x14ac:dyDescent="0.2">
      <c r="A588" s="253">
        <v>43577</v>
      </c>
      <c r="B588" s="254">
        <v>264.93439999999998</v>
      </c>
    </row>
    <row r="589" spans="1:2" x14ac:dyDescent="0.2">
      <c r="A589" s="253">
        <v>43578</v>
      </c>
      <c r="B589" s="254">
        <v>264.97230000000002</v>
      </c>
    </row>
    <row r="590" spans="1:2" x14ac:dyDescent="0.2">
      <c r="A590" s="253">
        <v>43579</v>
      </c>
      <c r="B590" s="254">
        <v>265.0102</v>
      </c>
    </row>
    <row r="591" spans="1:2" x14ac:dyDescent="0.2">
      <c r="A591" s="253">
        <v>43580</v>
      </c>
      <c r="B591" s="254">
        <v>265.04809999999998</v>
      </c>
    </row>
    <row r="592" spans="1:2" x14ac:dyDescent="0.2">
      <c r="A592" s="253">
        <v>43581</v>
      </c>
      <c r="B592" s="254">
        <v>265.08600000000001</v>
      </c>
    </row>
    <row r="593" spans="1:2" x14ac:dyDescent="0.2">
      <c r="A593" s="253">
        <v>43582</v>
      </c>
      <c r="B593" s="254">
        <v>265.12389999999999</v>
      </c>
    </row>
    <row r="594" spans="1:2" x14ac:dyDescent="0.2">
      <c r="A594" s="253">
        <v>43583</v>
      </c>
      <c r="B594" s="254">
        <v>265.1619</v>
      </c>
    </row>
    <row r="595" spans="1:2" x14ac:dyDescent="0.2">
      <c r="A595" s="253">
        <v>43584</v>
      </c>
      <c r="B595" s="254">
        <v>265.19979999999998</v>
      </c>
    </row>
    <row r="596" spans="1:2" x14ac:dyDescent="0.2">
      <c r="A596" s="253">
        <v>43585</v>
      </c>
      <c r="B596" s="254">
        <v>265.23770000000002</v>
      </c>
    </row>
    <row r="597" spans="1:2" x14ac:dyDescent="0.2">
      <c r="A597" s="253">
        <v>43586</v>
      </c>
      <c r="B597" s="254">
        <v>265.27569999999997</v>
      </c>
    </row>
    <row r="598" spans="1:2" x14ac:dyDescent="0.2">
      <c r="A598" s="253">
        <v>43587</v>
      </c>
      <c r="B598" s="254">
        <v>265.31360000000001</v>
      </c>
    </row>
    <row r="599" spans="1:2" x14ac:dyDescent="0.2">
      <c r="A599" s="253">
        <v>43588</v>
      </c>
      <c r="B599" s="254">
        <v>265.35160000000002</v>
      </c>
    </row>
    <row r="600" spans="1:2" x14ac:dyDescent="0.2">
      <c r="A600" s="253">
        <v>43589</v>
      </c>
      <c r="B600" s="254">
        <v>265.3895</v>
      </c>
    </row>
    <row r="601" spans="1:2" x14ac:dyDescent="0.2">
      <c r="A601" s="253">
        <v>43590</v>
      </c>
      <c r="B601" s="254">
        <v>265.42750000000001</v>
      </c>
    </row>
    <row r="602" spans="1:2" x14ac:dyDescent="0.2">
      <c r="A602" s="253">
        <v>43591</v>
      </c>
      <c r="B602" s="254">
        <v>265.46539999999999</v>
      </c>
    </row>
    <row r="603" spans="1:2" x14ac:dyDescent="0.2">
      <c r="A603" s="253">
        <v>43592</v>
      </c>
      <c r="B603" s="254">
        <v>265.5034</v>
      </c>
    </row>
    <row r="604" spans="1:2" x14ac:dyDescent="0.2">
      <c r="A604" s="253">
        <v>43593</v>
      </c>
      <c r="B604" s="254">
        <v>265.54140000000001</v>
      </c>
    </row>
    <row r="605" spans="1:2" x14ac:dyDescent="0.2">
      <c r="A605" s="253">
        <v>43594</v>
      </c>
      <c r="B605" s="254">
        <v>265.57940000000002</v>
      </c>
    </row>
    <row r="606" spans="1:2" x14ac:dyDescent="0.2">
      <c r="A606" s="253">
        <v>43595</v>
      </c>
      <c r="B606" s="254">
        <v>265.61739999999998</v>
      </c>
    </row>
    <row r="607" spans="1:2" x14ac:dyDescent="0.2">
      <c r="A607" s="253">
        <v>43596</v>
      </c>
      <c r="B607" s="254">
        <v>265.65539999999999</v>
      </c>
    </row>
    <row r="608" spans="1:2" x14ac:dyDescent="0.2">
      <c r="A608" s="253">
        <v>43597</v>
      </c>
      <c r="B608" s="254">
        <v>265.6934</v>
      </c>
    </row>
    <row r="609" spans="1:2" x14ac:dyDescent="0.2">
      <c r="A609" s="253">
        <v>43598</v>
      </c>
      <c r="B609" s="254">
        <v>265.73140000000001</v>
      </c>
    </row>
    <row r="610" spans="1:2" x14ac:dyDescent="0.2">
      <c r="A610" s="253">
        <v>43599</v>
      </c>
      <c r="B610" s="254">
        <v>265.76940000000002</v>
      </c>
    </row>
    <row r="611" spans="1:2" x14ac:dyDescent="0.2">
      <c r="A611" s="253">
        <v>43600</v>
      </c>
      <c r="B611" s="254">
        <v>265.80739999999997</v>
      </c>
    </row>
    <row r="612" spans="1:2" x14ac:dyDescent="0.2">
      <c r="A612" s="253">
        <v>43601</v>
      </c>
      <c r="B612" s="254">
        <v>265.85019999999997</v>
      </c>
    </row>
    <row r="613" spans="1:2" x14ac:dyDescent="0.2">
      <c r="A613" s="253">
        <v>43602</v>
      </c>
      <c r="B613" s="254">
        <v>265.8929</v>
      </c>
    </row>
    <row r="614" spans="1:2" x14ac:dyDescent="0.2">
      <c r="A614" s="253">
        <v>43603</v>
      </c>
      <c r="B614" s="254">
        <v>265.9357</v>
      </c>
    </row>
    <row r="615" spans="1:2" x14ac:dyDescent="0.2">
      <c r="A615" s="253">
        <v>43604</v>
      </c>
      <c r="B615" s="254">
        <v>265.9785</v>
      </c>
    </row>
    <row r="616" spans="1:2" x14ac:dyDescent="0.2">
      <c r="A616" s="253">
        <v>43605</v>
      </c>
      <c r="B616" s="254">
        <v>266.0213</v>
      </c>
    </row>
    <row r="617" spans="1:2" x14ac:dyDescent="0.2">
      <c r="A617" s="253">
        <v>43606</v>
      </c>
      <c r="B617" s="254">
        <v>266.0641</v>
      </c>
    </row>
    <row r="618" spans="1:2" x14ac:dyDescent="0.2">
      <c r="A618" s="253">
        <v>43607</v>
      </c>
      <c r="B618" s="254">
        <v>266.1069</v>
      </c>
    </row>
    <row r="619" spans="1:2" x14ac:dyDescent="0.2">
      <c r="A619" s="253">
        <v>43608</v>
      </c>
      <c r="B619" s="254">
        <v>266.1497</v>
      </c>
    </row>
    <row r="620" spans="1:2" x14ac:dyDescent="0.2">
      <c r="A620" s="253">
        <v>43609</v>
      </c>
      <c r="B620" s="254">
        <v>266.19260000000003</v>
      </c>
    </row>
    <row r="621" spans="1:2" x14ac:dyDescent="0.2">
      <c r="A621" s="253">
        <v>43610</v>
      </c>
      <c r="B621" s="254">
        <v>266.23540000000003</v>
      </c>
    </row>
    <row r="622" spans="1:2" x14ac:dyDescent="0.2">
      <c r="A622" s="253">
        <v>43611</v>
      </c>
      <c r="B622" s="254">
        <v>266.27820000000003</v>
      </c>
    </row>
    <row r="623" spans="1:2" x14ac:dyDescent="0.2">
      <c r="A623" s="253">
        <v>43612</v>
      </c>
      <c r="B623" s="254">
        <v>266.3211</v>
      </c>
    </row>
    <row r="624" spans="1:2" x14ac:dyDescent="0.2">
      <c r="A624" s="253">
        <v>43613</v>
      </c>
      <c r="B624" s="254">
        <v>266.3639</v>
      </c>
    </row>
    <row r="625" spans="1:2" x14ac:dyDescent="0.2">
      <c r="A625" s="253">
        <v>43614</v>
      </c>
      <c r="B625" s="254">
        <v>266.40679999999998</v>
      </c>
    </row>
    <row r="626" spans="1:2" x14ac:dyDescent="0.2">
      <c r="A626" s="253">
        <v>43615</v>
      </c>
      <c r="B626" s="254">
        <v>266.44970000000001</v>
      </c>
    </row>
    <row r="627" spans="1:2" x14ac:dyDescent="0.2">
      <c r="A627" s="253">
        <v>43616</v>
      </c>
      <c r="B627" s="254">
        <v>266.49250000000001</v>
      </c>
    </row>
    <row r="628" spans="1:2" x14ac:dyDescent="0.2">
      <c r="A628" s="253">
        <v>43617</v>
      </c>
      <c r="B628" s="254">
        <v>266.53539999999998</v>
      </c>
    </row>
    <row r="629" spans="1:2" x14ac:dyDescent="0.2">
      <c r="A629" s="253">
        <v>43618</v>
      </c>
      <c r="B629" s="254">
        <v>266.57830000000001</v>
      </c>
    </row>
    <row r="630" spans="1:2" x14ac:dyDescent="0.2">
      <c r="A630" s="253">
        <v>43619</v>
      </c>
      <c r="B630" s="254">
        <v>266.62119999999999</v>
      </c>
    </row>
    <row r="631" spans="1:2" x14ac:dyDescent="0.2">
      <c r="A631" s="253">
        <v>43620</v>
      </c>
      <c r="B631" s="254">
        <v>266.66410000000002</v>
      </c>
    </row>
    <row r="632" spans="1:2" x14ac:dyDescent="0.2">
      <c r="A632" s="253">
        <v>43621</v>
      </c>
      <c r="B632" s="254">
        <v>266.70699999999999</v>
      </c>
    </row>
    <row r="633" spans="1:2" x14ac:dyDescent="0.2">
      <c r="A633" s="253">
        <v>43622</v>
      </c>
      <c r="B633" s="254">
        <v>266.74990000000003</v>
      </c>
    </row>
    <row r="634" spans="1:2" x14ac:dyDescent="0.2">
      <c r="A634" s="253">
        <v>43623</v>
      </c>
      <c r="B634" s="254">
        <v>266.7928</v>
      </c>
    </row>
    <row r="635" spans="1:2" x14ac:dyDescent="0.2">
      <c r="A635" s="253">
        <v>43624</v>
      </c>
      <c r="B635" s="254">
        <v>266.83580000000001</v>
      </c>
    </row>
    <row r="636" spans="1:2" x14ac:dyDescent="0.2">
      <c r="A636" s="253">
        <v>43625</v>
      </c>
      <c r="B636" s="254">
        <v>266.87869999999998</v>
      </c>
    </row>
    <row r="637" spans="1:2" x14ac:dyDescent="0.2">
      <c r="A637" s="253">
        <v>43626</v>
      </c>
      <c r="B637" s="254">
        <v>266.92160000000001</v>
      </c>
    </row>
    <row r="638" spans="1:2" x14ac:dyDescent="0.2">
      <c r="A638" s="253">
        <v>43627</v>
      </c>
      <c r="B638" s="254">
        <v>266.96460000000002</v>
      </c>
    </row>
    <row r="639" spans="1:2" x14ac:dyDescent="0.2">
      <c r="A639" s="253">
        <v>43628</v>
      </c>
      <c r="B639" s="254">
        <v>267.00749999999999</v>
      </c>
    </row>
    <row r="640" spans="1:2" x14ac:dyDescent="0.2">
      <c r="A640" s="253">
        <v>43629</v>
      </c>
      <c r="B640" s="254">
        <v>267.0505</v>
      </c>
    </row>
    <row r="641" spans="1:2" x14ac:dyDescent="0.2">
      <c r="A641" s="253">
        <v>43630</v>
      </c>
      <c r="B641" s="254">
        <v>267.09350000000001</v>
      </c>
    </row>
    <row r="642" spans="1:2" x14ac:dyDescent="0.2">
      <c r="A642" s="253">
        <v>43631</v>
      </c>
      <c r="B642" s="254">
        <v>267.13639999999998</v>
      </c>
    </row>
    <row r="643" spans="1:2" x14ac:dyDescent="0.2">
      <c r="A643" s="253">
        <v>43632</v>
      </c>
      <c r="B643" s="254">
        <v>267.16399999999999</v>
      </c>
    </row>
    <row r="644" spans="1:2" x14ac:dyDescent="0.2">
      <c r="A644" s="253">
        <v>43633</v>
      </c>
      <c r="B644" s="254">
        <v>267.19150000000002</v>
      </c>
    </row>
    <row r="645" spans="1:2" x14ac:dyDescent="0.2">
      <c r="A645" s="253">
        <v>43634</v>
      </c>
      <c r="B645" s="254">
        <v>267.21910000000003</v>
      </c>
    </row>
    <row r="646" spans="1:2" x14ac:dyDescent="0.2">
      <c r="A646" s="253">
        <v>43635</v>
      </c>
      <c r="B646" s="254">
        <v>267.24669999999998</v>
      </c>
    </row>
    <row r="647" spans="1:2" x14ac:dyDescent="0.2">
      <c r="A647" s="253">
        <v>43636</v>
      </c>
      <c r="B647" s="254">
        <v>267.27420000000001</v>
      </c>
    </row>
    <row r="648" spans="1:2" x14ac:dyDescent="0.2">
      <c r="A648" s="253">
        <v>43637</v>
      </c>
      <c r="B648" s="254">
        <v>267.30180000000001</v>
      </c>
    </row>
    <row r="649" spans="1:2" x14ac:dyDescent="0.2">
      <c r="A649" s="253">
        <v>43638</v>
      </c>
      <c r="B649" s="254">
        <v>267.32940000000002</v>
      </c>
    </row>
    <row r="650" spans="1:2" x14ac:dyDescent="0.2">
      <c r="A650" s="253">
        <v>43639</v>
      </c>
      <c r="B650" s="254">
        <v>267.35700000000003</v>
      </c>
    </row>
    <row r="651" spans="1:2" x14ac:dyDescent="0.2">
      <c r="A651" s="253">
        <v>43640</v>
      </c>
      <c r="B651" s="254">
        <v>267.38459999999998</v>
      </c>
    </row>
    <row r="652" spans="1:2" x14ac:dyDescent="0.2">
      <c r="A652" s="253">
        <v>43641</v>
      </c>
      <c r="B652" s="254">
        <v>267.41219999999998</v>
      </c>
    </row>
    <row r="653" spans="1:2" x14ac:dyDescent="0.2">
      <c r="A653" s="253">
        <v>43642</v>
      </c>
      <c r="B653" s="254">
        <v>267.43970000000002</v>
      </c>
    </row>
    <row r="654" spans="1:2" x14ac:dyDescent="0.2">
      <c r="A654" s="253">
        <v>43643</v>
      </c>
      <c r="B654" s="254">
        <v>267.46730000000002</v>
      </c>
    </row>
    <row r="655" spans="1:2" x14ac:dyDescent="0.2">
      <c r="A655" s="253">
        <v>43644</v>
      </c>
      <c r="B655" s="254">
        <v>267.49489999999997</v>
      </c>
    </row>
    <row r="656" spans="1:2" x14ac:dyDescent="0.2">
      <c r="A656" s="253">
        <v>43645</v>
      </c>
      <c r="B656" s="254">
        <v>267.52249999999998</v>
      </c>
    </row>
    <row r="657" spans="1:2" x14ac:dyDescent="0.2">
      <c r="A657" s="253">
        <v>43646</v>
      </c>
      <c r="B657" s="254">
        <v>267.55009999999999</v>
      </c>
    </row>
    <row r="658" spans="1:2" x14ac:dyDescent="0.2">
      <c r="A658" s="253">
        <v>43647</v>
      </c>
      <c r="B658" s="254">
        <v>267.57769999999999</v>
      </c>
    </row>
    <row r="659" spans="1:2" x14ac:dyDescent="0.2">
      <c r="A659" s="253">
        <v>43648</v>
      </c>
      <c r="B659" s="254">
        <v>267.60539999999997</v>
      </c>
    </row>
    <row r="660" spans="1:2" x14ac:dyDescent="0.2">
      <c r="A660" s="253">
        <v>43649</v>
      </c>
      <c r="B660" s="254">
        <v>267.63299999999998</v>
      </c>
    </row>
    <row r="661" spans="1:2" x14ac:dyDescent="0.2">
      <c r="A661" s="253">
        <v>43650</v>
      </c>
      <c r="B661" s="254">
        <v>267.66059999999999</v>
      </c>
    </row>
    <row r="662" spans="1:2" x14ac:dyDescent="0.2">
      <c r="A662" s="253">
        <v>43651</v>
      </c>
      <c r="B662" s="254">
        <v>267.68819999999999</v>
      </c>
    </row>
    <row r="663" spans="1:2" x14ac:dyDescent="0.2">
      <c r="A663" s="253">
        <v>43652</v>
      </c>
      <c r="B663" s="254">
        <v>267.7158</v>
      </c>
    </row>
    <row r="664" spans="1:2" x14ac:dyDescent="0.2">
      <c r="A664" s="253">
        <v>43653</v>
      </c>
      <c r="B664" s="254">
        <v>267.74340000000001</v>
      </c>
    </row>
    <row r="665" spans="1:2" x14ac:dyDescent="0.2">
      <c r="A665" s="253">
        <v>43654</v>
      </c>
      <c r="B665" s="254">
        <v>267.77109999999999</v>
      </c>
    </row>
    <row r="666" spans="1:2" x14ac:dyDescent="0.2">
      <c r="A666" s="253">
        <v>43655</v>
      </c>
      <c r="B666" s="254">
        <v>267.7987</v>
      </c>
    </row>
    <row r="667" spans="1:2" x14ac:dyDescent="0.2">
      <c r="A667" s="253">
        <v>43656</v>
      </c>
      <c r="B667" s="254">
        <v>267.8263</v>
      </c>
    </row>
    <row r="668" spans="1:2" x14ac:dyDescent="0.2">
      <c r="A668" s="253">
        <v>43657</v>
      </c>
      <c r="B668" s="254">
        <v>267.85399999999998</v>
      </c>
    </row>
    <row r="669" spans="1:2" x14ac:dyDescent="0.2">
      <c r="A669" s="253">
        <v>43658</v>
      </c>
      <c r="B669" s="254">
        <v>267.88159999999999</v>
      </c>
    </row>
    <row r="670" spans="1:2" x14ac:dyDescent="0.2">
      <c r="A670" s="253">
        <v>43659</v>
      </c>
      <c r="B670" s="254">
        <v>267.9092</v>
      </c>
    </row>
    <row r="671" spans="1:2" x14ac:dyDescent="0.2">
      <c r="A671" s="253">
        <v>43660</v>
      </c>
      <c r="B671" s="254">
        <v>267.93689999999998</v>
      </c>
    </row>
    <row r="672" spans="1:2" x14ac:dyDescent="0.2">
      <c r="A672" s="253">
        <v>43661</v>
      </c>
      <c r="B672" s="254">
        <v>267.96449999999999</v>
      </c>
    </row>
    <row r="673" spans="1:2" x14ac:dyDescent="0.2">
      <c r="A673" s="253">
        <v>43662</v>
      </c>
      <c r="B673" s="254">
        <v>267.98779999999999</v>
      </c>
    </row>
    <row r="674" spans="1:2" x14ac:dyDescent="0.2">
      <c r="A674" s="253">
        <v>43663</v>
      </c>
      <c r="B674" s="254">
        <v>268.0111</v>
      </c>
    </row>
    <row r="675" spans="1:2" x14ac:dyDescent="0.2">
      <c r="A675" s="253">
        <v>43664</v>
      </c>
      <c r="B675" s="254">
        <v>268.03440000000001</v>
      </c>
    </row>
    <row r="676" spans="1:2" x14ac:dyDescent="0.2">
      <c r="A676" s="253">
        <v>43665</v>
      </c>
      <c r="B676" s="254">
        <v>268.05770000000001</v>
      </c>
    </row>
    <row r="677" spans="1:2" x14ac:dyDescent="0.2">
      <c r="A677" s="253">
        <v>43666</v>
      </c>
      <c r="B677" s="254">
        <v>268.08109999999999</v>
      </c>
    </row>
    <row r="678" spans="1:2" x14ac:dyDescent="0.2">
      <c r="A678" s="253">
        <v>43667</v>
      </c>
      <c r="B678" s="254">
        <v>268.1044</v>
      </c>
    </row>
    <row r="679" spans="1:2" x14ac:dyDescent="0.2">
      <c r="A679" s="253">
        <v>43668</v>
      </c>
      <c r="B679" s="254">
        <v>268.1277</v>
      </c>
    </row>
    <row r="680" spans="1:2" x14ac:dyDescent="0.2">
      <c r="A680" s="253">
        <v>43669</v>
      </c>
      <c r="B680" s="254">
        <v>268.15100000000001</v>
      </c>
    </row>
    <row r="681" spans="1:2" x14ac:dyDescent="0.2">
      <c r="A681" s="253">
        <v>43670</v>
      </c>
      <c r="B681" s="254">
        <v>268.17430000000002</v>
      </c>
    </row>
    <row r="682" spans="1:2" x14ac:dyDescent="0.2">
      <c r="A682" s="253">
        <v>43671</v>
      </c>
      <c r="B682" s="254">
        <v>268.1977</v>
      </c>
    </row>
    <row r="683" spans="1:2" x14ac:dyDescent="0.2">
      <c r="A683" s="253">
        <v>43672</v>
      </c>
      <c r="B683" s="254">
        <v>268.221</v>
      </c>
    </row>
    <row r="684" spans="1:2" x14ac:dyDescent="0.2">
      <c r="A684" s="253">
        <v>43673</v>
      </c>
      <c r="B684" s="254">
        <v>268.24430000000001</v>
      </c>
    </row>
    <row r="685" spans="1:2" x14ac:dyDescent="0.2">
      <c r="A685" s="253">
        <v>43674</v>
      </c>
      <c r="B685" s="254">
        <v>268.26769999999999</v>
      </c>
    </row>
    <row r="686" spans="1:2" x14ac:dyDescent="0.2">
      <c r="A686" s="253">
        <v>43675</v>
      </c>
      <c r="B686" s="254">
        <v>268.291</v>
      </c>
    </row>
    <row r="687" spans="1:2" x14ac:dyDescent="0.2">
      <c r="A687" s="253">
        <v>43676</v>
      </c>
      <c r="B687" s="254">
        <v>268.3143</v>
      </c>
    </row>
    <row r="688" spans="1:2" x14ac:dyDescent="0.2">
      <c r="A688" s="253">
        <v>43677</v>
      </c>
      <c r="B688" s="254">
        <v>268.33769999999998</v>
      </c>
    </row>
    <row r="689" spans="1:2" x14ac:dyDescent="0.2">
      <c r="A689" s="253">
        <v>43678</v>
      </c>
      <c r="B689" s="254">
        <v>268.36099999999999</v>
      </c>
    </row>
    <row r="690" spans="1:2" x14ac:dyDescent="0.2">
      <c r="A690" s="253">
        <v>43679</v>
      </c>
      <c r="B690" s="254">
        <v>268.38440000000003</v>
      </c>
    </row>
    <row r="691" spans="1:2" x14ac:dyDescent="0.2">
      <c r="A691" s="253">
        <v>43680</v>
      </c>
      <c r="B691" s="254">
        <v>268.40769999999998</v>
      </c>
    </row>
    <row r="692" spans="1:2" x14ac:dyDescent="0.2">
      <c r="A692" s="253">
        <v>43681</v>
      </c>
      <c r="B692" s="254">
        <v>268.43110000000001</v>
      </c>
    </row>
    <row r="693" spans="1:2" x14ac:dyDescent="0.2">
      <c r="A693" s="253">
        <v>43682</v>
      </c>
      <c r="B693" s="254">
        <v>268.45440000000002</v>
      </c>
    </row>
    <row r="694" spans="1:2" x14ac:dyDescent="0.2">
      <c r="A694" s="253">
        <v>43683</v>
      </c>
      <c r="B694" s="254">
        <v>268.4778</v>
      </c>
    </row>
    <row r="695" spans="1:2" x14ac:dyDescent="0.2">
      <c r="A695" s="253">
        <v>43684</v>
      </c>
      <c r="B695" s="254">
        <v>268.50110000000001</v>
      </c>
    </row>
    <row r="696" spans="1:2" x14ac:dyDescent="0.2">
      <c r="A696" s="253">
        <v>43685</v>
      </c>
      <c r="B696" s="254">
        <v>268.52449999999999</v>
      </c>
    </row>
    <row r="697" spans="1:2" x14ac:dyDescent="0.2">
      <c r="A697" s="253">
        <v>43686</v>
      </c>
      <c r="B697" s="254">
        <v>268.5478</v>
      </c>
    </row>
    <row r="698" spans="1:2" x14ac:dyDescent="0.2">
      <c r="A698" s="253">
        <v>43687</v>
      </c>
      <c r="B698" s="254">
        <v>268.57119999999998</v>
      </c>
    </row>
    <row r="699" spans="1:2" x14ac:dyDescent="0.2">
      <c r="A699" s="253">
        <v>43688</v>
      </c>
      <c r="B699" s="254">
        <v>268.59449999999998</v>
      </c>
    </row>
    <row r="700" spans="1:2" x14ac:dyDescent="0.2">
      <c r="A700" s="253">
        <v>43689</v>
      </c>
      <c r="B700" s="254">
        <v>268.61790000000002</v>
      </c>
    </row>
    <row r="701" spans="1:2" x14ac:dyDescent="0.2">
      <c r="A701" s="253">
        <v>43690</v>
      </c>
      <c r="B701" s="254">
        <v>268.6413</v>
      </c>
    </row>
    <row r="702" spans="1:2" x14ac:dyDescent="0.2">
      <c r="A702" s="253">
        <v>43691</v>
      </c>
      <c r="B702" s="254">
        <v>268.66460000000001</v>
      </c>
    </row>
    <row r="703" spans="1:2" x14ac:dyDescent="0.2">
      <c r="A703" s="253">
        <v>43692</v>
      </c>
      <c r="B703" s="254">
        <v>268.68799999999999</v>
      </c>
    </row>
    <row r="704" spans="1:2" x14ac:dyDescent="0.2">
      <c r="A704" s="253">
        <v>43693</v>
      </c>
      <c r="B704" s="254">
        <v>268.70699999999999</v>
      </c>
    </row>
    <row r="705" spans="1:2" x14ac:dyDescent="0.2">
      <c r="A705" s="253">
        <v>43694</v>
      </c>
      <c r="B705" s="254">
        <v>268.72609999999997</v>
      </c>
    </row>
    <row r="706" spans="1:2" x14ac:dyDescent="0.2">
      <c r="A706" s="253">
        <v>43695</v>
      </c>
      <c r="B706" s="254">
        <v>268.74509999999998</v>
      </c>
    </row>
    <row r="707" spans="1:2" x14ac:dyDescent="0.2">
      <c r="A707" s="253">
        <v>43696</v>
      </c>
      <c r="B707" s="254">
        <v>268.76420000000002</v>
      </c>
    </row>
    <row r="708" spans="1:2" x14ac:dyDescent="0.2">
      <c r="A708" s="253">
        <v>43697</v>
      </c>
      <c r="B708" s="254">
        <v>268.7833</v>
      </c>
    </row>
    <row r="709" spans="1:2" x14ac:dyDescent="0.2">
      <c r="A709" s="253">
        <v>43698</v>
      </c>
      <c r="B709" s="254">
        <v>268.8023</v>
      </c>
    </row>
    <row r="710" spans="1:2" x14ac:dyDescent="0.2">
      <c r="A710" s="253">
        <v>43699</v>
      </c>
      <c r="B710" s="254">
        <v>268.82139999999998</v>
      </c>
    </row>
    <row r="711" spans="1:2" x14ac:dyDescent="0.2">
      <c r="A711" s="253">
        <v>43700</v>
      </c>
      <c r="B711" s="254">
        <v>268.84039999999999</v>
      </c>
    </row>
    <row r="712" spans="1:2" x14ac:dyDescent="0.2">
      <c r="A712" s="253">
        <v>43701</v>
      </c>
      <c r="B712" s="254">
        <v>268.85950000000003</v>
      </c>
    </row>
    <row r="713" spans="1:2" x14ac:dyDescent="0.2">
      <c r="A713" s="253">
        <v>43702</v>
      </c>
      <c r="B713" s="254">
        <v>268.87849999999997</v>
      </c>
    </row>
    <row r="714" spans="1:2" x14ac:dyDescent="0.2">
      <c r="A714" s="253">
        <v>43703</v>
      </c>
      <c r="B714" s="254">
        <v>268.89760000000001</v>
      </c>
    </row>
    <row r="715" spans="1:2" x14ac:dyDescent="0.2">
      <c r="A715" s="253">
        <v>43704</v>
      </c>
      <c r="B715" s="254">
        <v>268.91669999999999</v>
      </c>
    </row>
    <row r="716" spans="1:2" x14ac:dyDescent="0.2">
      <c r="A716" s="253">
        <v>43705</v>
      </c>
      <c r="B716" s="254">
        <v>268.9357</v>
      </c>
    </row>
    <row r="717" spans="1:2" x14ac:dyDescent="0.2">
      <c r="A717" s="253">
        <v>43706</v>
      </c>
      <c r="B717" s="254">
        <v>268.95479999999998</v>
      </c>
    </row>
    <row r="718" spans="1:2" x14ac:dyDescent="0.2">
      <c r="A718" s="253">
        <v>43707</v>
      </c>
      <c r="B718" s="254">
        <v>268.97390000000001</v>
      </c>
    </row>
    <row r="719" spans="1:2" x14ac:dyDescent="0.2">
      <c r="A719" s="253">
        <v>43708</v>
      </c>
      <c r="B719" s="254">
        <v>268.99290000000002</v>
      </c>
    </row>
    <row r="720" spans="1:2" x14ac:dyDescent="0.2">
      <c r="A720" s="253">
        <v>43709</v>
      </c>
      <c r="B720" s="254">
        <v>269.012</v>
      </c>
    </row>
    <row r="721" spans="1:2" x14ac:dyDescent="0.2">
      <c r="A721" s="253">
        <v>43710</v>
      </c>
      <c r="B721" s="254">
        <v>269.03109999999998</v>
      </c>
    </row>
    <row r="722" spans="1:2" x14ac:dyDescent="0.2">
      <c r="A722" s="253">
        <v>43711</v>
      </c>
      <c r="B722" s="254">
        <v>269.05009999999999</v>
      </c>
    </row>
    <row r="723" spans="1:2" x14ac:dyDescent="0.2">
      <c r="A723" s="253">
        <v>43712</v>
      </c>
      <c r="B723" s="254">
        <v>269.06920000000002</v>
      </c>
    </row>
    <row r="724" spans="1:2" x14ac:dyDescent="0.2">
      <c r="A724" s="253">
        <v>43713</v>
      </c>
      <c r="B724" s="254">
        <v>269.0883</v>
      </c>
    </row>
    <row r="725" spans="1:2" x14ac:dyDescent="0.2">
      <c r="A725" s="253">
        <v>43714</v>
      </c>
      <c r="B725" s="254">
        <v>269.10739999999998</v>
      </c>
    </row>
    <row r="726" spans="1:2" x14ac:dyDescent="0.2">
      <c r="A726" s="253">
        <v>43715</v>
      </c>
      <c r="B726" s="254">
        <v>269.12639999999999</v>
      </c>
    </row>
    <row r="727" spans="1:2" x14ac:dyDescent="0.2">
      <c r="A727" s="253">
        <v>43716</v>
      </c>
      <c r="B727" s="254">
        <v>269.14550000000003</v>
      </c>
    </row>
    <row r="728" spans="1:2" x14ac:dyDescent="0.2">
      <c r="A728" s="253">
        <v>43717</v>
      </c>
      <c r="B728" s="254">
        <v>269.16460000000001</v>
      </c>
    </row>
    <row r="729" spans="1:2" x14ac:dyDescent="0.2">
      <c r="A729" s="253">
        <v>43718</v>
      </c>
      <c r="B729" s="254">
        <v>269.18369999999999</v>
      </c>
    </row>
    <row r="730" spans="1:2" x14ac:dyDescent="0.2">
      <c r="A730" s="253">
        <v>43719</v>
      </c>
      <c r="B730" s="254">
        <v>269.20280000000002</v>
      </c>
    </row>
    <row r="731" spans="1:2" x14ac:dyDescent="0.2">
      <c r="A731" s="253">
        <v>43720</v>
      </c>
      <c r="B731" s="254">
        <v>269.22190000000001</v>
      </c>
    </row>
    <row r="732" spans="1:2" x14ac:dyDescent="0.2">
      <c r="A732" s="253">
        <v>43721</v>
      </c>
      <c r="B732" s="254">
        <v>269.24090000000001</v>
      </c>
    </row>
    <row r="733" spans="1:2" x14ac:dyDescent="0.2">
      <c r="A733" s="253">
        <v>43722</v>
      </c>
      <c r="B733" s="254">
        <v>269.26</v>
      </c>
    </row>
    <row r="734" spans="1:2" x14ac:dyDescent="0.2">
      <c r="A734" s="253">
        <v>43723</v>
      </c>
      <c r="B734" s="254">
        <v>269.27910000000003</v>
      </c>
    </row>
    <row r="735" spans="1:2" x14ac:dyDescent="0.2">
      <c r="A735" s="253">
        <v>43724</v>
      </c>
      <c r="B735" s="254">
        <v>269.28719999999998</v>
      </c>
    </row>
    <row r="736" spans="1:2" x14ac:dyDescent="0.2">
      <c r="A736" s="253">
        <v>43725</v>
      </c>
      <c r="B736" s="254">
        <v>269.952</v>
      </c>
    </row>
    <row r="737" spans="1:2" x14ac:dyDescent="0.2">
      <c r="A737" s="253">
        <v>43726</v>
      </c>
      <c r="B737" s="254">
        <v>269.03300000000002</v>
      </c>
    </row>
    <row r="738" spans="1:2" x14ac:dyDescent="0.2">
      <c r="A738" s="253">
        <v>43727</v>
      </c>
      <c r="B738" s="254">
        <v>269.11399999999998</v>
      </c>
    </row>
    <row r="739" spans="1:2" x14ac:dyDescent="0.2">
      <c r="A739" s="253">
        <v>43728</v>
      </c>
      <c r="B739" s="254">
        <v>269.19499999999999</v>
      </c>
    </row>
    <row r="740" spans="1:2" x14ac:dyDescent="0.2">
      <c r="A740" s="253">
        <v>43729</v>
      </c>
      <c r="B740" s="254">
        <v>269.27600000000001</v>
      </c>
    </row>
    <row r="741" spans="1:2" x14ac:dyDescent="0.2">
      <c r="A741" s="253">
        <v>43730</v>
      </c>
      <c r="B741" s="254">
        <v>269.35599999999999</v>
      </c>
    </row>
    <row r="742" spans="1:2" x14ac:dyDescent="0.2">
      <c r="A742" s="253">
        <v>43731</v>
      </c>
      <c r="B742" s="254">
        <v>269.43700000000001</v>
      </c>
    </row>
    <row r="743" spans="1:2" x14ac:dyDescent="0.2">
      <c r="A743" s="253">
        <v>43732</v>
      </c>
      <c r="B743" s="254">
        <v>269.51799999999997</v>
      </c>
    </row>
    <row r="744" spans="1:2" x14ac:dyDescent="0.2">
      <c r="A744" s="253">
        <v>43733</v>
      </c>
      <c r="B744" s="254">
        <v>269.59899999999999</v>
      </c>
    </row>
    <row r="745" spans="1:2" x14ac:dyDescent="0.2">
      <c r="A745" s="253">
        <v>43734</v>
      </c>
      <c r="B745" s="254">
        <v>269.67899999999997</v>
      </c>
    </row>
    <row r="746" spans="1:2" x14ac:dyDescent="0.2">
      <c r="A746" s="253">
        <v>43735</v>
      </c>
      <c r="B746" s="254">
        <v>269.76</v>
      </c>
    </row>
    <row r="747" spans="1:2" x14ac:dyDescent="0.2">
      <c r="A747" s="253">
        <v>43736</v>
      </c>
      <c r="B747" s="254">
        <v>269.84100000000001</v>
      </c>
    </row>
    <row r="748" spans="1:2" x14ac:dyDescent="0.2">
      <c r="A748" s="253">
        <v>43737</v>
      </c>
      <c r="B748" s="254">
        <v>269.92200000000003</v>
      </c>
    </row>
    <row r="749" spans="1:2" x14ac:dyDescent="0.2">
      <c r="A749" s="253">
        <v>43738</v>
      </c>
      <c r="B749" s="254">
        <v>269.00200000000001</v>
      </c>
    </row>
    <row r="750" spans="1:2" x14ac:dyDescent="0.2">
      <c r="A750" s="253">
        <v>43739</v>
      </c>
      <c r="B750" s="254">
        <v>269.08300000000003</v>
      </c>
    </row>
    <row r="751" spans="1:2" x14ac:dyDescent="0.2">
      <c r="A751" s="253">
        <v>43740</v>
      </c>
      <c r="B751" s="254">
        <v>269.16399999999999</v>
      </c>
    </row>
    <row r="752" spans="1:2" x14ac:dyDescent="0.2">
      <c r="A752" s="253">
        <v>43741</v>
      </c>
      <c r="B752" s="254">
        <v>269.245</v>
      </c>
    </row>
    <row r="753" spans="1:2" x14ac:dyDescent="0.2">
      <c r="A753" s="253">
        <v>43742</v>
      </c>
      <c r="B753" s="254">
        <v>269.32600000000002</v>
      </c>
    </row>
    <row r="754" spans="1:2" x14ac:dyDescent="0.2">
      <c r="A754" s="253">
        <v>43743</v>
      </c>
      <c r="B754" s="254">
        <v>269.40600000000001</v>
      </c>
    </row>
    <row r="755" spans="1:2" x14ac:dyDescent="0.2">
      <c r="A755" s="253">
        <v>43744</v>
      </c>
      <c r="B755" s="254">
        <v>269.48700000000002</v>
      </c>
    </row>
    <row r="756" spans="1:2" x14ac:dyDescent="0.2">
      <c r="A756" s="253">
        <v>43745</v>
      </c>
      <c r="B756" s="254">
        <v>269.56799999999998</v>
      </c>
    </row>
    <row r="757" spans="1:2" x14ac:dyDescent="0.2">
      <c r="A757" s="253">
        <v>43746</v>
      </c>
      <c r="B757" s="254">
        <v>269.649</v>
      </c>
    </row>
    <row r="758" spans="1:2" x14ac:dyDescent="0.2">
      <c r="A758" s="253">
        <v>43747</v>
      </c>
      <c r="B758" s="254">
        <v>269.73</v>
      </c>
    </row>
    <row r="759" spans="1:2" x14ac:dyDescent="0.2">
      <c r="A759" s="253">
        <v>43748</v>
      </c>
      <c r="B759" s="254">
        <v>269.81</v>
      </c>
    </row>
    <row r="760" spans="1:2" x14ac:dyDescent="0.2">
      <c r="A760" s="253">
        <v>43749</v>
      </c>
      <c r="B760" s="254">
        <v>269.89100000000002</v>
      </c>
    </row>
    <row r="761" spans="1:2" x14ac:dyDescent="0.2">
      <c r="A761" s="253">
        <v>43750</v>
      </c>
      <c r="B761" s="254">
        <v>269.97199999999998</v>
      </c>
    </row>
    <row r="762" spans="1:2" x14ac:dyDescent="0.2">
      <c r="A762" s="253">
        <v>43751</v>
      </c>
      <c r="B762" s="254">
        <v>269.053</v>
      </c>
    </row>
    <row r="763" spans="1:2" x14ac:dyDescent="0.2">
      <c r="A763" s="253">
        <v>43752</v>
      </c>
      <c r="B763" s="254">
        <v>269.13400000000001</v>
      </c>
    </row>
    <row r="764" spans="1:2" x14ac:dyDescent="0.2">
      <c r="A764" s="253">
        <v>43753</v>
      </c>
      <c r="B764" s="254">
        <v>269.21499999999997</v>
      </c>
    </row>
    <row r="765" spans="1:2" x14ac:dyDescent="0.2">
      <c r="A765" s="253">
        <v>43754</v>
      </c>
      <c r="B765" s="254">
        <v>269.54149999999998</v>
      </c>
    </row>
    <row r="766" spans="1:2" x14ac:dyDescent="0.2">
      <c r="A766" s="253">
        <v>43755</v>
      </c>
      <c r="B766" s="254">
        <v>269.56150000000002</v>
      </c>
    </row>
    <row r="767" spans="1:2" x14ac:dyDescent="0.2">
      <c r="A767" s="253">
        <v>43756</v>
      </c>
      <c r="B767" s="254">
        <v>269.58139999999997</v>
      </c>
    </row>
    <row r="768" spans="1:2" x14ac:dyDescent="0.2">
      <c r="A768" s="253">
        <v>43757</v>
      </c>
      <c r="B768" s="254">
        <v>269.60140000000001</v>
      </c>
    </row>
    <row r="769" spans="1:2" x14ac:dyDescent="0.2">
      <c r="A769" s="253">
        <v>43758</v>
      </c>
      <c r="B769" s="254">
        <v>269.62139999999999</v>
      </c>
    </row>
    <row r="770" spans="1:2" x14ac:dyDescent="0.2">
      <c r="A770" s="253">
        <v>43759</v>
      </c>
      <c r="B770" s="254">
        <v>269.64139999999998</v>
      </c>
    </row>
    <row r="771" spans="1:2" x14ac:dyDescent="0.2">
      <c r="A771" s="253">
        <v>43760</v>
      </c>
      <c r="B771" s="254">
        <v>269.66140000000001</v>
      </c>
    </row>
    <row r="772" spans="1:2" x14ac:dyDescent="0.2">
      <c r="A772" s="253">
        <v>43761</v>
      </c>
      <c r="B772" s="254">
        <v>269.68130000000002</v>
      </c>
    </row>
    <row r="773" spans="1:2" x14ac:dyDescent="0.2">
      <c r="A773" s="253">
        <v>43762</v>
      </c>
      <c r="B773" s="254">
        <v>269.7013</v>
      </c>
    </row>
    <row r="774" spans="1:2" x14ac:dyDescent="0.2">
      <c r="A774" s="253">
        <v>43763</v>
      </c>
      <c r="B774" s="254">
        <v>269.72129999999999</v>
      </c>
    </row>
    <row r="775" spans="1:2" x14ac:dyDescent="0.2">
      <c r="A775" s="253">
        <v>43764</v>
      </c>
      <c r="B775" s="254">
        <v>269.74130000000002</v>
      </c>
    </row>
    <row r="776" spans="1:2" x14ac:dyDescent="0.2">
      <c r="A776" s="253">
        <v>43765</v>
      </c>
      <c r="B776" s="254">
        <v>269.76130000000001</v>
      </c>
    </row>
    <row r="777" spans="1:2" x14ac:dyDescent="0.2">
      <c r="A777" s="253">
        <v>43766</v>
      </c>
      <c r="B777" s="254">
        <v>269.78129999999999</v>
      </c>
    </row>
    <row r="778" spans="1:2" x14ac:dyDescent="0.2">
      <c r="A778" s="253">
        <v>43767</v>
      </c>
      <c r="B778" s="254">
        <v>269.80130000000003</v>
      </c>
    </row>
    <row r="779" spans="1:2" x14ac:dyDescent="0.2">
      <c r="A779" s="253">
        <v>43768</v>
      </c>
      <c r="B779" s="254">
        <v>269.82130000000001</v>
      </c>
    </row>
    <row r="780" spans="1:2" x14ac:dyDescent="0.2">
      <c r="A780" s="253">
        <v>43769</v>
      </c>
      <c r="B780" s="254">
        <v>269.84129999999999</v>
      </c>
    </row>
    <row r="781" spans="1:2" x14ac:dyDescent="0.2">
      <c r="A781" s="253">
        <v>43770</v>
      </c>
      <c r="B781" s="254">
        <v>269.86130000000003</v>
      </c>
    </row>
    <row r="782" spans="1:2" x14ac:dyDescent="0.2">
      <c r="A782" s="253">
        <v>43771</v>
      </c>
      <c r="B782" s="254">
        <v>269.88130000000001</v>
      </c>
    </row>
    <row r="783" spans="1:2" x14ac:dyDescent="0.2">
      <c r="A783" s="253">
        <v>43772</v>
      </c>
      <c r="B783" s="254">
        <v>269.90129999999999</v>
      </c>
    </row>
    <row r="784" spans="1:2" x14ac:dyDescent="0.2">
      <c r="A784" s="253">
        <v>43773</v>
      </c>
      <c r="B784" s="254">
        <v>269.92129999999997</v>
      </c>
    </row>
    <row r="785" spans="1:2" x14ac:dyDescent="0.2">
      <c r="A785" s="253">
        <v>43774</v>
      </c>
      <c r="B785" s="254">
        <v>269.94130000000001</v>
      </c>
    </row>
    <row r="786" spans="1:2" x14ac:dyDescent="0.2">
      <c r="A786" s="253">
        <v>43775</v>
      </c>
      <c r="B786" s="254">
        <v>269.96129999999999</v>
      </c>
    </row>
    <row r="787" spans="1:2" x14ac:dyDescent="0.2">
      <c r="A787" s="253">
        <v>43776</v>
      </c>
      <c r="B787" s="254">
        <v>269.98129999999998</v>
      </c>
    </row>
    <row r="788" spans="1:2" x14ac:dyDescent="0.2">
      <c r="A788" s="253">
        <v>43777</v>
      </c>
      <c r="B788" s="254">
        <v>270.00130000000001</v>
      </c>
    </row>
    <row r="789" spans="1:2" x14ac:dyDescent="0.2">
      <c r="A789" s="253">
        <v>43778</v>
      </c>
      <c r="B789" s="254">
        <v>270.0213</v>
      </c>
    </row>
    <row r="790" spans="1:2" x14ac:dyDescent="0.2">
      <c r="A790" s="253">
        <v>43779</v>
      </c>
      <c r="B790" s="254">
        <v>270.04129999999998</v>
      </c>
    </row>
    <row r="791" spans="1:2" x14ac:dyDescent="0.2">
      <c r="A791" s="253">
        <v>43780</v>
      </c>
      <c r="B791" s="254">
        <v>270.06130000000002</v>
      </c>
    </row>
    <row r="792" spans="1:2" x14ac:dyDescent="0.2">
      <c r="A792" s="253">
        <v>43781</v>
      </c>
      <c r="B792" s="254">
        <v>270.0813</v>
      </c>
    </row>
    <row r="793" spans="1:2" x14ac:dyDescent="0.2">
      <c r="A793" s="253">
        <v>43782</v>
      </c>
      <c r="B793" s="254">
        <v>270.10140000000001</v>
      </c>
    </row>
    <row r="794" spans="1:2" x14ac:dyDescent="0.2">
      <c r="A794" s="253">
        <v>43783</v>
      </c>
      <c r="B794" s="254">
        <v>270.12139999999999</v>
      </c>
    </row>
    <row r="795" spans="1:2" x14ac:dyDescent="0.2">
      <c r="A795" s="253">
        <v>43784</v>
      </c>
      <c r="B795" s="254">
        <v>270.14139999999998</v>
      </c>
    </row>
    <row r="796" spans="1:2" x14ac:dyDescent="0.2">
      <c r="A796" s="253">
        <v>43785</v>
      </c>
      <c r="B796" s="254">
        <v>270.1558</v>
      </c>
    </row>
    <row r="797" spans="1:2" x14ac:dyDescent="0.2">
      <c r="A797" s="253">
        <v>43786</v>
      </c>
      <c r="B797" s="254">
        <v>270.17020000000002</v>
      </c>
    </row>
    <row r="798" spans="1:2" x14ac:dyDescent="0.2">
      <c r="A798" s="253">
        <v>43787</v>
      </c>
      <c r="B798" s="254">
        <v>270.18459999999999</v>
      </c>
    </row>
    <row r="799" spans="1:2" x14ac:dyDescent="0.2">
      <c r="A799" s="253">
        <v>43788</v>
      </c>
      <c r="B799" s="254">
        <v>270.19900000000001</v>
      </c>
    </row>
    <row r="800" spans="1:2" x14ac:dyDescent="0.2">
      <c r="A800" s="253">
        <v>43789</v>
      </c>
      <c r="B800" s="254">
        <v>270.21339999999998</v>
      </c>
    </row>
    <row r="801" spans="1:2" x14ac:dyDescent="0.2">
      <c r="A801" s="253">
        <v>43790</v>
      </c>
      <c r="B801" s="254">
        <v>270.2278</v>
      </c>
    </row>
    <row r="802" spans="1:2" x14ac:dyDescent="0.2">
      <c r="A802" s="253">
        <v>43791</v>
      </c>
      <c r="B802" s="254">
        <v>270.24220000000003</v>
      </c>
    </row>
    <row r="803" spans="1:2" x14ac:dyDescent="0.2">
      <c r="A803" s="253">
        <v>43792</v>
      </c>
      <c r="B803" s="254">
        <v>270.25659999999999</v>
      </c>
    </row>
    <row r="804" spans="1:2" x14ac:dyDescent="0.2">
      <c r="A804" s="253">
        <v>43793</v>
      </c>
      <c r="B804" s="254">
        <v>270.27100000000002</v>
      </c>
    </row>
    <row r="805" spans="1:2" x14ac:dyDescent="0.2">
      <c r="A805" s="253">
        <v>43794</v>
      </c>
      <c r="B805" s="254">
        <v>270.28539999999998</v>
      </c>
    </row>
    <row r="806" spans="1:2" x14ac:dyDescent="0.2">
      <c r="A806" s="253">
        <v>43795</v>
      </c>
      <c r="B806" s="254">
        <v>270.2998</v>
      </c>
    </row>
    <row r="807" spans="1:2" x14ac:dyDescent="0.2">
      <c r="A807" s="253">
        <v>43796</v>
      </c>
      <c r="B807" s="254">
        <v>270.31420000000003</v>
      </c>
    </row>
    <row r="808" spans="1:2" x14ac:dyDescent="0.2">
      <c r="A808" s="253">
        <v>43797</v>
      </c>
      <c r="B808" s="254">
        <v>270.32859999999999</v>
      </c>
    </row>
    <row r="809" spans="1:2" x14ac:dyDescent="0.2">
      <c r="A809" s="253">
        <v>43798</v>
      </c>
      <c r="B809" s="254">
        <v>270.34300000000002</v>
      </c>
    </row>
    <row r="810" spans="1:2" x14ac:dyDescent="0.2">
      <c r="A810" s="253">
        <v>43799</v>
      </c>
      <c r="B810" s="254">
        <v>270.35739999999998</v>
      </c>
    </row>
    <row r="811" spans="1:2" x14ac:dyDescent="0.2">
      <c r="A811" s="253">
        <v>43800</v>
      </c>
      <c r="B811" s="254">
        <v>270.37180000000001</v>
      </c>
    </row>
    <row r="812" spans="1:2" x14ac:dyDescent="0.2">
      <c r="A812" s="253">
        <v>43801</v>
      </c>
      <c r="B812" s="254">
        <v>270.38619999999997</v>
      </c>
    </row>
    <row r="813" spans="1:2" x14ac:dyDescent="0.2">
      <c r="A813" s="253">
        <v>43802</v>
      </c>
      <c r="B813" s="254">
        <v>270.40069999999997</v>
      </c>
    </row>
    <row r="814" spans="1:2" x14ac:dyDescent="0.2">
      <c r="A814" s="253">
        <v>43803</v>
      </c>
      <c r="B814" s="254">
        <v>270.4151</v>
      </c>
    </row>
    <row r="815" spans="1:2" x14ac:dyDescent="0.2">
      <c r="A815" s="253">
        <v>43804</v>
      </c>
      <c r="B815" s="254">
        <v>270.42950000000002</v>
      </c>
    </row>
    <row r="816" spans="1:2" x14ac:dyDescent="0.2">
      <c r="A816" s="253">
        <v>43805</v>
      </c>
      <c r="B816" s="254">
        <v>270.44389999999999</v>
      </c>
    </row>
    <row r="817" spans="1:2" x14ac:dyDescent="0.2">
      <c r="A817" s="253">
        <v>43806</v>
      </c>
      <c r="B817" s="254">
        <v>270.45830000000001</v>
      </c>
    </row>
    <row r="818" spans="1:2" x14ac:dyDescent="0.2">
      <c r="A818" s="253">
        <v>43807</v>
      </c>
      <c r="B818" s="254">
        <v>270.47269999999997</v>
      </c>
    </row>
    <row r="819" spans="1:2" x14ac:dyDescent="0.2">
      <c r="A819" s="253">
        <v>43808</v>
      </c>
      <c r="B819" s="254">
        <v>270.4871</v>
      </c>
    </row>
    <row r="820" spans="1:2" x14ac:dyDescent="0.2">
      <c r="A820" s="253">
        <v>43809</v>
      </c>
      <c r="B820" s="254">
        <v>270.50150000000002</v>
      </c>
    </row>
    <row r="821" spans="1:2" x14ac:dyDescent="0.2">
      <c r="A821" s="253">
        <v>43810</v>
      </c>
      <c r="B821" s="254">
        <v>270.51600000000002</v>
      </c>
    </row>
    <row r="822" spans="1:2" x14ac:dyDescent="0.2">
      <c r="A822" s="253">
        <v>43811</v>
      </c>
      <c r="B822" s="254">
        <v>270.53039999999999</v>
      </c>
    </row>
    <row r="823" spans="1:2" x14ac:dyDescent="0.2">
      <c r="A823" s="253">
        <v>43812</v>
      </c>
      <c r="B823" s="254">
        <v>270.54480000000001</v>
      </c>
    </row>
    <row r="824" spans="1:2" x14ac:dyDescent="0.2">
      <c r="A824" s="253">
        <v>43813</v>
      </c>
      <c r="B824" s="254">
        <v>270.55919999999998</v>
      </c>
    </row>
    <row r="825" spans="1:2" x14ac:dyDescent="0.2">
      <c r="A825" s="253">
        <v>43814</v>
      </c>
      <c r="B825" s="254">
        <v>270.5736</v>
      </c>
    </row>
    <row r="826" spans="1:2" x14ac:dyDescent="0.2">
      <c r="A826" s="253">
        <v>43815</v>
      </c>
      <c r="B826" s="254">
        <v>270.58229999999998</v>
      </c>
    </row>
    <row r="827" spans="1:2" x14ac:dyDescent="0.2">
      <c r="A827" s="253">
        <v>43816</v>
      </c>
      <c r="B827" s="254">
        <v>270.59100000000001</v>
      </c>
    </row>
    <row r="828" spans="1:2" x14ac:dyDescent="0.2">
      <c r="A828" s="253">
        <v>43817</v>
      </c>
      <c r="B828" s="254">
        <v>270.59980000000002</v>
      </c>
    </row>
    <row r="829" spans="1:2" x14ac:dyDescent="0.2">
      <c r="A829" s="253">
        <v>43818</v>
      </c>
      <c r="B829" s="254">
        <v>270.60849999999999</v>
      </c>
    </row>
    <row r="830" spans="1:2" x14ac:dyDescent="0.2">
      <c r="A830" s="253">
        <v>43819</v>
      </c>
      <c r="B830" s="254">
        <v>270.61720000000003</v>
      </c>
    </row>
    <row r="831" spans="1:2" x14ac:dyDescent="0.2">
      <c r="A831" s="253">
        <v>43820</v>
      </c>
      <c r="B831" s="254">
        <v>270.6259</v>
      </c>
    </row>
    <row r="832" spans="1:2" x14ac:dyDescent="0.2">
      <c r="A832" s="253">
        <v>43821</v>
      </c>
      <c r="B832" s="254">
        <v>270.63470000000001</v>
      </c>
    </row>
    <row r="833" spans="1:2" x14ac:dyDescent="0.2">
      <c r="A833" s="253">
        <v>43822</v>
      </c>
      <c r="B833" s="254">
        <v>270.64339999999999</v>
      </c>
    </row>
    <row r="834" spans="1:2" x14ac:dyDescent="0.2">
      <c r="A834" s="253">
        <v>43823</v>
      </c>
      <c r="B834" s="254">
        <v>270.65210000000002</v>
      </c>
    </row>
    <row r="835" spans="1:2" x14ac:dyDescent="0.2">
      <c r="A835" s="253">
        <v>43824</v>
      </c>
      <c r="B835" s="254">
        <v>270.66090000000003</v>
      </c>
    </row>
    <row r="836" spans="1:2" x14ac:dyDescent="0.2">
      <c r="A836" s="253">
        <v>43825</v>
      </c>
      <c r="B836" s="254">
        <v>270.58229999999998</v>
      </c>
    </row>
    <row r="837" spans="1:2" x14ac:dyDescent="0.2">
      <c r="A837" s="253">
        <v>43826</v>
      </c>
      <c r="B837" s="254">
        <v>270.67829999999998</v>
      </c>
    </row>
    <row r="838" spans="1:2" x14ac:dyDescent="0.2">
      <c r="A838" s="253">
        <v>43827</v>
      </c>
      <c r="B838" s="254">
        <v>270.68700000000001</v>
      </c>
    </row>
    <row r="839" spans="1:2" x14ac:dyDescent="0.2">
      <c r="A839" s="253">
        <v>43828</v>
      </c>
      <c r="B839" s="254">
        <v>270.69580000000002</v>
      </c>
    </row>
    <row r="840" spans="1:2" x14ac:dyDescent="0.2">
      <c r="A840" s="253">
        <v>43829</v>
      </c>
      <c r="B840" s="254">
        <v>270.7045</v>
      </c>
    </row>
    <row r="841" spans="1:2" x14ac:dyDescent="0.2">
      <c r="A841" s="253">
        <v>43830</v>
      </c>
      <c r="B841" s="254">
        <v>270.71319999999997</v>
      </c>
    </row>
    <row r="842" spans="1:2" x14ac:dyDescent="0.2">
      <c r="A842" s="253">
        <v>43831</v>
      </c>
      <c r="B842" s="254">
        <v>270.72190000000001</v>
      </c>
    </row>
    <row r="843" spans="1:2" x14ac:dyDescent="0.2">
      <c r="A843" s="253">
        <v>43832</v>
      </c>
      <c r="B843" s="254">
        <v>270.59100000000001</v>
      </c>
    </row>
    <row r="844" spans="1:2" x14ac:dyDescent="0.2">
      <c r="A844" s="253">
        <v>43833</v>
      </c>
      <c r="B844" s="254">
        <v>270.73939999999999</v>
      </c>
    </row>
    <row r="845" spans="1:2" x14ac:dyDescent="0.2">
      <c r="A845" s="253">
        <v>43834</v>
      </c>
      <c r="B845" s="254">
        <v>270.74810000000002</v>
      </c>
    </row>
    <row r="846" spans="1:2" x14ac:dyDescent="0.2">
      <c r="A846" s="253">
        <v>43835</v>
      </c>
      <c r="B846" s="254">
        <v>270.75689999999997</v>
      </c>
    </row>
    <row r="847" spans="1:2" x14ac:dyDescent="0.2">
      <c r="A847" s="253">
        <v>43836</v>
      </c>
      <c r="B847" s="254">
        <v>270.76560000000001</v>
      </c>
    </row>
    <row r="848" spans="1:2" x14ac:dyDescent="0.2">
      <c r="A848" s="253">
        <v>43837</v>
      </c>
      <c r="B848" s="254">
        <v>270.77429999999998</v>
      </c>
    </row>
    <row r="849" spans="1:2" x14ac:dyDescent="0.2">
      <c r="A849" s="253">
        <v>43838</v>
      </c>
      <c r="B849" s="254">
        <v>270.78309999999999</v>
      </c>
    </row>
    <row r="850" spans="1:2" x14ac:dyDescent="0.2">
      <c r="A850" s="253">
        <v>43839</v>
      </c>
      <c r="B850" s="254">
        <v>270.79180000000002</v>
      </c>
    </row>
    <row r="851" spans="1:2" x14ac:dyDescent="0.2">
      <c r="A851" s="253">
        <v>43840</v>
      </c>
      <c r="B851" s="254">
        <v>270.8005</v>
      </c>
    </row>
    <row r="852" spans="1:2" x14ac:dyDescent="0.2">
      <c r="A852" s="253">
        <v>43841</v>
      </c>
      <c r="B852" s="254">
        <v>270.58229999999998</v>
      </c>
    </row>
    <row r="853" spans="1:2" x14ac:dyDescent="0.2">
      <c r="A853" s="253">
        <v>43842</v>
      </c>
      <c r="B853" s="254">
        <v>270.81799999999998</v>
      </c>
    </row>
    <row r="854" spans="1:2" x14ac:dyDescent="0.2">
      <c r="A854" s="253">
        <v>43843</v>
      </c>
      <c r="B854" s="254">
        <v>270.82670000000002</v>
      </c>
    </row>
    <row r="855" spans="1:2" x14ac:dyDescent="0.2">
      <c r="A855" s="253">
        <v>43844</v>
      </c>
      <c r="B855" s="254">
        <v>270.83539999999999</v>
      </c>
    </row>
    <row r="856" spans="1:2" x14ac:dyDescent="0.2">
      <c r="A856" s="257">
        <v>43845</v>
      </c>
      <c r="B856" s="258">
        <v>270.8442</v>
      </c>
    </row>
    <row r="857" spans="1:2" x14ac:dyDescent="0.2">
      <c r="A857" s="253">
        <v>43846</v>
      </c>
      <c r="B857" s="254" t="s">
        <v>83</v>
      </c>
    </row>
    <row r="858" spans="1:2" x14ac:dyDescent="0.2">
      <c r="A858" s="253">
        <v>43847</v>
      </c>
      <c r="B858" s="254" t="s">
        <v>84</v>
      </c>
    </row>
    <row r="859" spans="1:2" x14ac:dyDescent="0.2">
      <c r="A859" s="253">
        <v>43848</v>
      </c>
      <c r="B859" s="254" t="s">
        <v>85</v>
      </c>
    </row>
    <row r="860" spans="1:2" x14ac:dyDescent="0.2">
      <c r="A860" s="253">
        <v>43849</v>
      </c>
      <c r="B860" s="254" t="s">
        <v>86</v>
      </c>
    </row>
    <row r="861" spans="1:2" x14ac:dyDescent="0.2">
      <c r="A861" s="253">
        <v>43850</v>
      </c>
      <c r="B861" s="254" t="s">
        <v>87</v>
      </c>
    </row>
    <row r="862" spans="1:2" x14ac:dyDescent="0.2">
      <c r="A862" s="253">
        <v>43851</v>
      </c>
      <c r="B862" s="254" t="s">
        <v>88</v>
      </c>
    </row>
    <row r="863" spans="1:2" x14ac:dyDescent="0.2">
      <c r="A863" s="253">
        <v>43852</v>
      </c>
      <c r="B863" s="254" t="s">
        <v>89</v>
      </c>
    </row>
    <row r="864" spans="1:2" x14ac:dyDescent="0.2">
      <c r="A864" s="253">
        <v>43853</v>
      </c>
      <c r="B864" s="254" t="s">
        <v>90</v>
      </c>
    </row>
    <row r="865" spans="1:2" x14ac:dyDescent="0.2">
      <c r="A865" s="253">
        <v>43854</v>
      </c>
      <c r="B865" s="254">
        <v>271.04849999999999</v>
      </c>
    </row>
    <row r="866" spans="1:2" x14ac:dyDescent="0.2">
      <c r="A866" s="253">
        <v>43855</v>
      </c>
      <c r="B866" s="254">
        <v>271.07119999999998</v>
      </c>
    </row>
    <row r="867" spans="1:2" x14ac:dyDescent="0.2">
      <c r="A867" s="253">
        <v>43856</v>
      </c>
      <c r="B867" s="254">
        <v>271.09390000000002</v>
      </c>
    </row>
    <row r="868" spans="1:2" x14ac:dyDescent="0.2">
      <c r="A868" s="253">
        <v>43857</v>
      </c>
      <c r="B868" s="254">
        <v>271.11660000000001</v>
      </c>
    </row>
    <row r="869" spans="1:2" x14ac:dyDescent="0.2">
      <c r="A869" s="253">
        <v>43858</v>
      </c>
      <c r="B869" s="254">
        <v>271.13929999999999</v>
      </c>
    </row>
    <row r="870" spans="1:2" x14ac:dyDescent="0.2">
      <c r="A870" s="253">
        <v>43859</v>
      </c>
      <c r="B870" s="254">
        <v>271.16199999999998</v>
      </c>
    </row>
    <row r="871" spans="1:2" x14ac:dyDescent="0.2">
      <c r="A871" s="253">
        <v>43860</v>
      </c>
      <c r="B871" s="254">
        <v>271.18470000000002</v>
      </c>
    </row>
    <row r="872" spans="1:2" x14ac:dyDescent="0.2">
      <c r="A872" s="253">
        <v>43861</v>
      </c>
      <c r="B872" s="254">
        <v>271.20740000000001</v>
      </c>
    </row>
    <row r="873" spans="1:2" x14ac:dyDescent="0.2">
      <c r="A873" s="253">
        <v>43862</v>
      </c>
      <c r="B873" s="254">
        <v>271.23009999999999</v>
      </c>
    </row>
    <row r="874" spans="1:2" x14ac:dyDescent="0.2">
      <c r="A874" s="253">
        <v>43863</v>
      </c>
      <c r="B874" s="254">
        <v>271.25290000000001</v>
      </c>
    </row>
    <row r="875" spans="1:2" x14ac:dyDescent="0.2">
      <c r="A875" s="253">
        <v>43864</v>
      </c>
      <c r="B875" s="254">
        <v>271.2756</v>
      </c>
    </row>
    <row r="876" spans="1:2" x14ac:dyDescent="0.2">
      <c r="A876" s="253">
        <v>43865</v>
      </c>
      <c r="B876" s="254">
        <v>271.29829999999998</v>
      </c>
    </row>
    <row r="877" spans="1:2" x14ac:dyDescent="0.2">
      <c r="A877" s="253">
        <v>43866</v>
      </c>
      <c r="B877" s="254">
        <v>271.32100000000003</v>
      </c>
    </row>
    <row r="878" spans="1:2" x14ac:dyDescent="0.2">
      <c r="A878" s="253">
        <v>43867</v>
      </c>
      <c r="B878" s="254">
        <v>271.34379999999999</v>
      </c>
    </row>
    <row r="879" spans="1:2" x14ac:dyDescent="0.2">
      <c r="A879" s="253">
        <v>43868</v>
      </c>
      <c r="B879" s="254">
        <v>271.36649999999997</v>
      </c>
    </row>
    <row r="880" spans="1:2" x14ac:dyDescent="0.2">
      <c r="A880" s="253">
        <v>43869</v>
      </c>
      <c r="B880" s="254">
        <v>271.38920000000002</v>
      </c>
    </row>
    <row r="881" spans="1:2" x14ac:dyDescent="0.2">
      <c r="A881" s="253">
        <v>43870</v>
      </c>
      <c r="B881" s="254">
        <v>271.41199999999998</v>
      </c>
    </row>
    <row r="882" spans="1:2" x14ac:dyDescent="0.2">
      <c r="A882" s="253">
        <v>43871</v>
      </c>
      <c r="B882" s="254">
        <v>271.43470000000002</v>
      </c>
    </row>
    <row r="883" spans="1:2" x14ac:dyDescent="0.2">
      <c r="A883" s="253">
        <v>43872</v>
      </c>
      <c r="B883" s="254">
        <v>271.45740000000001</v>
      </c>
    </row>
    <row r="884" spans="1:2" x14ac:dyDescent="0.2">
      <c r="A884" s="253">
        <v>43873</v>
      </c>
      <c r="B884" s="254">
        <v>271.48020000000002</v>
      </c>
    </row>
    <row r="885" spans="1:2" x14ac:dyDescent="0.2">
      <c r="A885" s="253">
        <v>43874</v>
      </c>
      <c r="B885" s="254">
        <v>271.50290000000001</v>
      </c>
    </row>
    <row r="886" spans="1:2" x14ac:dyDescent="0.2">
      <c r="A886" s="253">
        <v>43875</v>
      </c>
      <c r="B886" s="254">
        <v>271.52569999999997</v>
      </c>
    </row>
    <row r="887" spans="1:2" x14ac:dyDescent="0.2">
      <c r="A887" s="253">
        <v>43876</v>
      </c>
      <c r="B887" s="254">
        <v>271.54840000000002</v>
      </c>
    </row>
    <row r="888" spans="1:2" x14ac:dyDescent="0.2">
      <c r="A888" s="253">
        <v>43877</v>
      </c>
      <c r="B888" s="254">
        <v>271.58760000000001</v>
      </c>
    </row>
    <row r="889" spans="1:2" x14ac:dyDescent="0.2">
      <c r="A889" s="253">
        <v>43878</v>
      </c>
      <c r="B889" s="254">
        <v>271.62689999999998</v>
      </c>
    </row>
    <row r="890" spans="1:2" x14ac:dyDescent="0.2">
      <c r="A890" s="253">
        <v>43879</v>
      </c>
      <c r="B890" s="254">
        <v>271.6662</v>
      </c>
    </row>
    <row r="891" spans="1:2" x14ac:dyDescent="0.2">
      <c r="A891" s="253">
        <v>43880</v>
      </c>
      <c r="B891" s="254">
        <v>271.7054</v>
      </c>
    </row>
    <row r="892" spans="1:2" x14ac:dyDescent="0.2">
      <c r="A892" s="253">
        <v>43881</v>
      </c>
      <c r="B892" s="254">
        <v>271.74470000000002</v>
      </c>
    </row>
    <row r="893" spans="1:2" x14ac:dyDescent="0.2">
      <c r="A893" s="253">
        <v>43882</v>
      </c>
      <c r="B893" s="254">
        <v>271.78399999999999</v>
      </c>
    </row>
    <row r="894" spans="1:2" x14ac:dyDescent="0.2">
      <c r="A894" s="253">
        <v>43883</v>
      </c>
      <c r="B894" s="254">
        <v>271.82330000000002</v>
      </c>
    </row>
    <row r="895" spans="1:2" x14ac:dyDescent="0.2">
      <c r="A895" s="253">
        <v>43884</v>
      </c>
      <c r="B895" s="254">
        <v>271.86250000000001</v>
      </c>
    </row>
    <row r="896" spans="1:2" x14ac:dyDescent="0.2">
      <c r="A896" s="253">
        <v>43885</v>
      </c>
      <c r="B896" s="254">
        <v>271.90179999999998</v>
      </c>
    </row>
    <row r="897" spans="1:2" x14ac:dyDescent="0.2">
      <c r="A897" s="253">
        <v>43886</v>
      </c>
      <c r="B897" s="254">
        <v>271.94110000000001</v>
      </c>
    </row>
    <row r="898" spans="1:2" x14ac:dyDescent="0.2">
      <c r="A898" s="253">
        <v>43887</v>
      </c>
      <c r="B898" s="254">
        <v>271.98039999999997</v>
      </c>
    </row>
    <row r="899" spans="1:2" x14ac:dyDescent="0.2">
      <c r="A899" s="253">
        <v>43888</v>
      </c>
      <c r="B899" s="254">
        <v>272.01979999999998</v>
      </c>
    </row>
    <row r="900" spans="1:2" x14ac:dyDescent="0.2">
      <c r="A900" s="253">
        <v>43889</v>
      </c>
      <c r="B900" s="254">
        <v>272.0591</v>
      </c>
    </row>
    <row r="901" spans="1:2" x14ac:dyDescent="0.2">
      <c r="A901" s="253">
        <v>43890</v>
      </c>
      <c r="B901" s="254">
        <v>272.09840000000003</v>
      </c>
    </row>
    <row r="902" spans="1:2" x14ac:dyDescent="0.2">
      <c r="A902" s="253">
        <v>43891</v>
      </c>
      <c r="B902" s="254">
        <v>272.1377</v>
      </c>
    </row>
    <row r="903" spans="1:2" x14ac:dyDescent="0.2">
      <c r="A903" s="253">
        <v>43892</v>
      </c>
      <c r="B903" s="254">
        <v>272.1771</v>
      </c>
    </row>
    <row r="904" spans="1:2" x14ac:dyDescent="0.2">
      <c r="A904" s="253">
        <v>43893</v>
      </c>
      <c r="B904" s="254">
        <v>272.21640000000002</v>
      </c>
    </row>
    <row r="905" spans="1:2" x14ac:dyDescent="0.2">
      <c r="A905" s="253">
        <v>43894</v>
      </c>
      <c r="B905" s="254">
        <v>272.25569999999999</v>
      </c>
    </row>
    <row r="906" spans="1:2" x14ac:dyDescent="0.2">
      <c r="A906" s="253">
        <v>43895</v>
      </c>
      <c r="B906" s="254">
        <v>272.29509999999999</v>
      </c>
    </row>
    <row r="907" spans="1:2" x14ac:dyDescent="0.2">
      <c r="A907" s="253">
        <v>43896</v>
      </c>
      <c r="B907" s="254">
        <v>272.33440000000002</v>
      </c>
    </row>
    <row r="908" spans="1:2" x14ac:dyDescent="0.2">
      <c r="A908" s="253">
        <v>43897</v>
      </c>
      <c r="B908" s="254">
        <v>272.37380000000002</v>
      </c>
    </row>
    <row r="909" spans="1:2" x14ac:dyDescent="0.2">
      <c r="A909" s="253">
        <v>43898</v>
      </c>
      <c r="B909" s="254">
        <v>272.41320000000002</v>
      </c>
    </row>
    <row r="910" spans="1:2" x14ac:dyDescent="0.2">
      <c r="A910" s="253">
        <v>43899</v>
      </c>
      <c r="B910" s="254">
        <v>272.45249999999999</v>
      </c>
    </row>
    <row r="911" spans="1:2" x14ac:dyDescent="0.2">
      <c r="A911" s="253">
        <v>43900</v>
      </c>
      <c r="B911" s="254">
        <v>272.49189999999999</v>
      </c>
    </row>
    <row r="912" spans="1:2" x14ac:dyDescent="0.2">
      <c r="A912" s="253">
        <v>43901</v>
      </c>
      <c r="B912" s="254">
        <v>272.53129999999999</v>
      </c>
    </row>
    <row r="913" spans="1:2" x14ac:dyDescent="0.2">
      <c r="A913" s="253">
        <v>43902</v>
      </c>
      <c r="B913" s="254">
        <v>272.57069999999999</v>
      </c>
    </row>
    <row r="914" spans="1:2" x14ac:dyDescent="0.2">
      <c r="A914" s="253">
        <v>43903</v>
      </c>
      <c r="B914" s="254">
        <v>272.61009999999999</v>
      </c>
    </row>
    <row r="915" spans="1:2" x14ac:dyDescent="0.2">
      <c r="A915" s="253">
        <v>43904</v>
      </c>
      <c r="B915" s="254">
        <v>272.64949999999999</v>
      </c>
    </row>
    <row r="916" spans="1:2" x14ac:dyDescent="0.2">
      <c r="A916" s="253">
        <v>43905</v>
      </c>
      <c r="B916" s="254">
        <v>272.68889999999999</v>
      </c>
    </row>
    <row r="917" spans="1:2" x14ac:dyDescent="0.2">
      <c r="A917" s="253">
        <v>43906</v>
      </c>
      <c r="B917" s="254">
        <v>272.74759999999998</v>
      </c>
    </row>
    <row r="918" spans="1:2" x14ac:dyDescent="0.2">
      <c r="A918" s="253">
        <v>43907</v>
      </c>
      <c r="B918" s="254">
        <v>272.8064</v>
      </c>
    </row>
    <row r="919" spans="1:2" x14ac:dyDescent="0.2">
      <c r="A919" s="253">
        <v>43908</v>
      </c>
      <c r="B919" s="254">
        <v>272.86520000000002</v>
      </c>
    </row>
    <row r="920" spans="1:2" x14ac:dyDescent="0.2">
      <c r="A920" s="253">
        <v>43909</v>
      </c>
      <c r="B920" s="254">
        <v>272.92399999999998</v>
      </c>
    </row>
    <row r="921" spans="1:2" x14ac:dyDescent="0.2">
      <c r="A921" s="253">
        <v>43910</v>
      </c>
      <c r="B921" s="254">
        <v>272.9828</v>
      </c>
    </row>
    <row r="922" spans="1:2" x14ac:dyDescent="0.2">
      <c r="A922" s="253">
        <v>43911</v>
      </c>
      <c r="B922" s="254">
        <v>273.04160000000002</v>
      </c>
    </row>
    <row r="923" spans="1:2" x14ac:dyDescent="0.2">
      <c r="A923" s="253">
        <v>43912</v>
      </c>
      <c r="B923" s="254">
        <v>273.10039999999998</v>
      </c>
    </row>
    <row r="924" spans="1:2" x14ac:dyDescent="0.2">
      <c r="A924" s="253">
        <v>43913</v>
      </c>
      <c r="B924" s="254">
        <v>273.1592</v>
      </c>
    </row>
    <row r="925" spans="1:2" x14ac:dyDescent="0.2">
      <c r="A925" s="253">
        <v>43914</v>
      </c>
      <c r="B925" s="254">
        <v>273.21809999999999</v>
      </c>
    </row>
    <row r="926" spans="1:2" x14ac:dyDescent="0.2">
      <c r="A926" s="253">
        <v>43915</v>
      </c>
      <c r="B926" s="254">
        <v>273.27690000000001</v>
      </c>
    </row>
    <row r="927" spans="1:2" x14ac:dyDescent="0.2">
      <c r="A927" s="253">
        <v>43916</v>
      </c>
      <c r="B927" s="254">
        <v>273.33580000000001</v>
      </c>
    </row>
    <row r="928" spans="1:2" x14ac:dyDescent="0.2">
      <c r="A928" s="253">
        <v>43917</v>
      </c>
      <c r="B928" s="254">
        <v>273.3947</v>
      </c>
    </row>
    <row r="929" spans="1:2" x14ac:dyDescent="0.2">
      <c r="A929" s="253">
        <v>43918</v>
      </c>
      <c r="B929" s="254">
        <v>273.45359999999999</v>
      </c>
    </row>
    <row r="930" spans="1:2" x14ac:dyDescent="0.2">
      <c r="A930" s="253">
        <v>43919</v>
      </c>
      <c r="B930" s="254">
        <v>273.51249999999999</v>
      </c>
    </row>
    <row r="931" spans="1:2" x14ac:dyDescent="0.2">
      <c r="A931" s="253">
        <v>43920</v>
      </c>
      <c r="B931" s="254">
        <v>273.57139999999998</v>
      </c>
    </row>
    <row r="932" spans="1:2" x14ac:dyDescent="0.2">
      <c r="A932" s="253">
        <v>43921</v>
      </c>
      <c r="B932" s="254">
        <v>273.63040000000001</v>
      </c>
    </row>
    <row r="933" spans="1:2" x14ac:dyDescent="0.2">
      <c r="A933" s="253">
        <v>43922</v>
      </c>
      <c r="B933" s="254">
        <v>273.6893</v>
      </c>
    </row>
    <row r="934" spans="1:2" x14ac:dyDescent="0.2">
      <c r="A934" s="253">
        <v>43923</v>
      </c>
      <c r="B934" s="254">
        <v>273.74829999999997</v>
      </c>
    </row>
    <row r="935" spans="1:2" x14ac:dyDescent="0.2">
      <c r="A935" s="253">
        <v>43924</v>
      </c>
      <c r="B935" s="254">
        <v>273.80720000000002</v>
      </c>
    </row>
    <row r="936" spans="1:2" x14ac:dyDescent="0.2">
      <c r="A936" s="253">
        <v>43925</v>
      </c>
      <c r="B936" s="254">
        <v>273.86619999999999</v>
      </c>
    </row>
    <row r="937" spans="1:2" x14ac:dyDescent="0.2">
      <c r="A937" s="253">
        <v>43926</v>
      </c>
      <c r="B937" s="254">
        <v>273.92520000000002</v>
      </c>
    </row>
    <row r="938" spans="1:2" x14ac:dyDescent="0.2">
      <c r="A938" s="253">
        <v>43927</v>
      </c>
      <c r="B938" s="254">
        <v>273.98419999999999</v>
      </c>
    </row>
    <row r="939" spans="1:2" x14ac:dyDescent="0.2">
      <c r="A939" s="253">
        <v>43928</v>
      </c>
      <c r="B939" s="254">
        <v>274.04329999999999</v>
      </c>
    </row>
    <row r="940" spans="1:2" x14ac:dyDescent="0.2">
      <c r="A940" s="253">
        <v>43929</v>
      </c>
      <c r="B940" s="254">
        <v>274.10230000000001</v>
      </c>
    </row>
    <row r="941" spans="1:2" x14ac:dyDescent="0.2">
      <c r="A941" s="253">
        <v>43930</v>
      </c>
      <c r="B941" s="254">
        <v>274.16129999999998</v>
      </c>
    </row>
    <row r="942" spans="1:2" x14ac:dyDescent="0.2">
      <c r="A942" s="253">
        <v>43931</v>
      </c>
      <c r="B942" s="254">
        <v>274.22039999999998</v>
      </c>
    </row>
    <row r="943" spans="1:2" x14ac:dyDescent="0.2">
      <c r="A943" s="253">
        <v>43932</v>
      </c>
      <c r="B943" s="254">
        <v>274.27949999999998</v>
      </c>
    </row>
    <row r="944" spans="1:2" x14ac:dyDescent="0.2">
      <c r="A944" s="253">
        <v>43933</v>
      </c>
      <c r="B944" s="254">
        <v>274.33859999999999</v>
      </c>
    </row>
    <row r="945" spans="1:2" x14ac:dyDescent="0.2">
      <c r="A945" s="253">
        <v>43934</v>
      </c>
      <c r="B945" s="254">
        <v>274.39769999999999</v>
      </c>
    </row>
    <row r="946" spans="1:2" x14ac:dyDescent="0.2">
      <c r="A946" s="253">
        <v>43935</v>
      </c>
      <c r="B946" s="254">
        <v>274.45679999999999</v>
      </c>
    </row>
    <row r="947" spans="1:2" x14ac:dyDescent="0.2">
      <c r="A947" s="253">
        <v>43936</v>
      </c>
      <c r="B947" s="254">
        <v>274.51589999999999</v>
      </c>
    </row>
    <row r="948" spans="1:2" x14ac:dyDescent="0.2">
      <c r="A948" s="253">
        <v>43937</v>
      </c>
      <c r="B948" s="254">
        <v>274.56790000000001</v>
      </c>
    </row>
    <row r="949" spans="1:2" x14ac:dyDescent="0.2">
      <c r="A949" s="253">
        <v>43938</v>
      </c>
      <c r="B949" s="254">
        <v>274.61989999999997</v>
      </c>
    </row>
    <row r="950" spans="1:2" x14ac:dyDescent="0.2">
      <c r="A950" s="253">
        <v>43939</v>
      </c>
      <c r="B950" s="254">
        <v>274.67200000000003</v>
      </c>
    </row>
    <row r="951" spans="1:2" x14ac:dyDescent="0.2">
      <c r="A951" s="253">
        <v>43940</v>
      </c>
      <c r="B951" s="254">
        <v>274.72399999999999</v>
      </c>
    </row>
    <row r="952" spans="1:2" x14ac:dyDescent="0.2">
      <c r="A952" s="253">
        <v>43941</v>
      </c>
      <c r="B952" s="254">
        <v>274.77609999999999</v>
      </c>
    </row>
    <row r="953" spans="1:2" x14ac:dyDescent="0.2">
      <c r="A953" s="253">
        <v>43942</v>
      </c>
      <c r="B953" s="254">
        <v>274.82810000000001</v>
      </c>
    </row>
    <row r="954" spans="1:2" x14ac:dyDescent="0.2">
      <c r="A954" s="253">
        <v>43943</v>
      </c>
      <c r="B954" s="254">
        <v>274.8802</v>
      </c>
    </row>
    <row r="955" spans="1:2" x14ac:dyDescent="0.2">
      <c r="A955" s="253">
        <v>43944</v>
      </c>
      <c r="B955" s="254">
        <v>274.9323</v>
      </c>
    </row>
    <row r="956" spans="1:2" x14ac:dyDescent="0.2">
      <c r="A956" s="253">
        <v>43945</v>
      </c>
      <c r="B956" s="254">
        <v>274.98439999999999</v>
      </c>
    </row>
    <row r="957" spans="1:2" x14ac:dyDescent="0.2">
      <c r="A957" s="253">
        <v>43946</v>
      </c>
      <c r="B957" s="254">
        <v>275.03649999999999</v>
      </c>
    </row>
    <row r="958" spans="1:2" x14ac:dyDescent="0.2">
      <c r="A958" s="253">
        <v>43947</v>
      </c>
      <c r="B958" s="254">
        <v>275.08859999999999</v>
      </c>
    </row>
    <row r="959" spans="1:2" x14ac:dyDescent="0.2">
      <c r="A959" s="253">
        <v>43948</v>
      </c>
      <c r="B959" s="254">
        <v>275.14069999999998</v>
      </c>
    </row>
    <row r="960" spans="1:2" x14ac:dyDescent="0.2">
      <c r="A960" s="253">
        <v>43949</v>
      </c>
      <c r="B960" s="254">
        <v>275.19290000000001</v>
      </c>
    </row>
    <row r="961" spans="1:2" x14ac:dyDescent="0.2">
      <c r="A961" s="253">
        <v>43950</v>
      </c>
      <c r="B961" s="254">
        <v>275.245</v>
      </c>
    </row>
    <row r="962" spans="1:2" x14ac:dyDescent="0.2">
      <c r="A962" s="253">
        <v>43951</v>
      </c>
      <c r="B962" s="254">
        <v>275.29719999999998</v>
      </c>
    </row>
    <row r="963" spans="1:2" x14ac:dyDescent="0.2">
      <c r="A963" s="253">
        <v>43952</v>
      </c>
      <c r="B963" s="254">
        <v>275.34930000000003</v>
      </c>
    </row>
    <row r="964" spans="1:2" x14ac:dyDescent="0.2">
      <c r="A964" s="253">
        <v>43953</v>
      </c>
      <c r="B964" s="254">
        <v>275.4015</v>
      </c>
    </row>
    <row r="965" spans="1:2" x14ac:dyDescent="0.2">
      <c r="A965" s="253">
        <v>43954</v>
      </c>
      <c r="B965" s="254">
        <v>275.45370000000003</v>
      </c>
    </row>
    <row r="966" spans="1:2" x14ac:dyDescent="0.2">
      <c r="A966" s="253">
        <v>43955</v>
      </c>
      <c r="B966" s="254">
        <v>275.5059</v>
      </c>
    </row>
    <row r="967" spans="1:2" x14ac:dyDescent="0.2">
      <c r="A967" s="253">
        <v>43956</v>
      </c>
      <c r="B967" s="254">
        <v>275.55810000000002</v>
      </c>
    </row>
    <row r="968" spans="1:2" x14ac:dyDescent="0.2">
      <c r="A968" s="253">
        <v>43957</v>
      </c>
      <c r="B968" s="254">
        <v>275.6103</v>
      </c>
    </row>
    <row r="969" spans="1:2" x14ac:dyDescent="0.2">
      <c r="A969" s="253">
        <v>43958</v>
      </c>
      <c r="B969" s="254">
        <v>275.66250000000002</v>
      </c>
    </row>
    <row r="970" spans="1:2" x14ac:dyDescent="0.2">
      <c r="A970" s="253">
        <v>43959</v>
      </c>
      <c r="B970" s="254">
        <v>275.71469999999999</v>
      </c>
    </row>
    <row r="971" spans="1:2" x14ac:dyDescent="0.2">
      <c r="A971" s="253">
        <v>43960</v>
      </c>
      <c r="B971" s="254">
        <v>275.767</v>
      </c>
    </row>
    <row r="972" spans="1:2" x14ac:dyDescent="0.2">
      <c r="A972" s="253">
        <v>43961</v>
      </c>
      <c r="B972" s="254">
        <v>275.81920000000002</v>
      </c>
    </row>
    <row r="973" spans="1:2" x14ac:dyDescent="0.2">
      <c r="A973" s="253">
        <v>43962</v>
      </c>
      <c r="B973" s="254">
        <v>275.87150000000003</v>
      </c>
    </row>
    <row r="974" spans="1:2" x14ac:dyDescent="0.2">
      <c r="A974" s="253">
        <v>43963</v>
      </c>
      <c r="B974" s="254">
        <v>275.92380000000003</v>
      </c>
    </row>
    <row r="975" spans="1:2" x14ac:dyDescent="0.2">
      <c r="A975" s="253">
        <v>43964</v>
      </c>
      <c r="B975" s="254">
        <v>275.976</v>
      </c>
    </row>
    <row r="976" spans="1:2" x14ac:dyDescent="0.2">
      <c r="A976" s="253">
        <v>43965</v>
      </c>
      <c r="B976" s="254">
        <v>276.0283</v>
      </c>
    </row>
    <row r="977" spans="1:2" x14ac:dyDescent="0.2">
      <c r="A977" s="253">
        <v>43966</v>
      </c>
      <c r="B977" s="254">
        <v>276.0806</v>
      </c>
    </row>
    <row r="978" spans="1:2" x14ac:dyDescent="0.2">
      <c r="A978" s="253">
        <v>43967</v>
      </c>
      <c r="B978" s="254">
        <v>276.09480000000002</v>
      </c>
    </row>
    <row r="979" spans="1:2" x14ac:dyDescent="0.2">
      <c r="A979" s="253">
        <v>43968</v>
      </c>
      <c r="B979" s="254">
        <v>276.10910000000001</v>
      </c>
    </row>
    <row r="980" spans="1:2" x14ac:dyDescent="0.2">
      <c r="A980" s="253">
        <v>43969</v>
      </c>
      <c r="B980" s="254">
        <v>276.12329999999997</v>
      </c>
    </row>
    <row r="981" spans="1:2" x14ac:dyDescent="0.2">
      <c r="A981" s="253">
        <v>43970</v>
      </c>
      <c r="B981" s="254">
        <v>276.13760000000002</v>
      </c>
    </row>
    <row r="982" spans="1:2" x14ac:dyDescent="0.2">
      <c r="A982" s="253">
        <v>43971</v>
      </c>
      <c r="B982" s="254">
        <v>276.15179999999998</v>
      </c>
    </row>
    <row r="983" spans="1:2" x14ac:dyDescent="0.2">
      <c r="A983" s="253">
        <v>43972</v>
      </c>
      <c r="B983" s="254">
        <v>276.166</v>
      </c>
    </row>
    <row r="984" spans="1:2" x14ac:dyDescent="0.2">
      <c r="A984" s="253">
        <v>43973</v>
      </c>
      <c r="B984" s="254">
        <v>276.18029999999999</v>
      </c>
    </row>
    <row r="985" spans="1:2" x14ac:dyDescent="0.2">
      <c r="A985" s="253">
        <v>43974</v>
      </c>
      <c r="B985" s="254">
        <v>276.19450000000001</v>
      </c>
    </row>
    <row r="986" spans="1:2" x14ac:dyDescent="0.2">
      <c r="A986" s="253">
        <v>43975</v>
      </c>
      <c r="B986" s="254">
        <v>276.2088</v>
      </c>
    </row>
    <row r="987" spans="1:2" x14ac:dyDescent="0.2">
      <c r="A987" s="253">
        <v>43976</v>
      </c>
      <c r="B987" s="254">
        <v>276.22300000000001</v>
      </c>
    </row>
    <row r="988" spans="1:2" x14ac:dyDescent="0.2">
      <c r="A988" s="253">
        <v>43977</v>
      </c>
      <c r="B988" s="254">
        <v>276.2373</v>
      </c>
    </row>
    <row r="989" spans="1:2" x14ac:dyDescent="0.2">
      <c r="A989" s="253">
        <v>43978</v>
      </c>
      <c r="B989" s="254">
        <v>276.25150000000002</v>
      </c>
    </row>
    <row r="990" spans="1:2" x14ac:dyDescent="0.2">
      <c r="A990" s="253">
        <v>43979</v>
      </c>
      <c r="B990" s="254">
        <v>276.26580000000001</v>
      </c>
    </row>
    <row r="991" spans="1:2" x14ac:dyDescent="0.2">
      <c r="A991" s="253">
        <v>43980</v>
      </c>
      <c r="B991" s="254">
        <v>276.27999999999997</v>
      </c>
    </row>
    <row r="992" spans="1:2" x14ac:dyDescent="0.2">
      <c r="A992" s="253">
        <v>43981</v>
      </c>
      <c r="B992" s="254">
        <v>276.29430000000002</v>
      </c>
    </row>
    <row r="993" spans="1:2" x14ac:dyDescent="0.2">
      <c r="A993" s="253">
        <v>43982</v>
      </c>
      <c r="B993" s="254">
        <v>276.30849999999998</v>
      </c>
    </row>
    <row r="994" spans="1:2" x14ac:dyDescent="0.2">
      <c r="A994" s="253">
        <v>43983</v>
      </c>
      <c r="B994" s="254">
        <v>276.32279999999997</v>
      </c>
    </row>
    <row r="995" spans="1:2" x14ac:dyDescent="0.2">
      <c r="A995" s="253">
        <v>43984</v>
      </c>
      <c r="B995" s="254">
        <v>276.33699999999999</v>
      </c>
    </row>
    <row r="996" spans="1:2" x14ac:dyDescent="0.2">
      <c r="A996" s="253">
        <v>43985</v>
      </c>
      <c r="B996" s="254">
        <v>276.35129999999998</v>
      </c>
    </row>
    <row r="997" spans="1:2" x14ac:dyDescent="0.2">
      <c r="A997" s="253">
        <v>43986</v>
      </c>
      <c r="B997" s="254">
        <v>276.3655</v>
      </c>
    </row>
    <row r="998" spans="1:2" x14ac:dyDescent="0.2">
      <c r="A998" s="253">
        <v>43987</v>
      </c>
      <c r="B998" s="254">
        <v>276.37979999999999</v>
      </c>
    </row>
    <row r="999" spans="1:2" x14ac:dyDescent="0.2">
      <c r="A999" s="253">
        <v>43988</v>
      </c>
      <c r="B999" s="254">
        <v>276.39400000000001</v>
      </c>
    </row>
    <row r="1000" spans="1:2" x14ac:dyDescent="0.2">
      <c r="A1000" s="253">
        <v>43989</v>
      </c>
      <c r="B1000" s="254">
        <v>276.4083</v>
      </c>
    </row>
    <row r="1001" spans="1:2" x14ac:dyDescent="0.2">
      <c r="A1001" s="253">
        <v>43990</v>
      </c>
      <c r="B1001" s="254">
        <v>276.42250000000001</v>
      </c>
    </row>
    <row r="1002" spans="1:2" x14ac:dyDescent="0.2">
      <c r="A1002" s="253">
        <v>43991</v>
      </c>
      <c r="B1002" s="254">
        <v>276.43680000000001</v>
      </c>
    </row>
    <row r="1003" spans="1:2" x14ac:dyDescent="0.2">
      <c r="A1003" s="253">
        <v>43992</v>
      </c>
      <c r="B1003" s="254">
        <v>276.45100000000002</v>
      </c>
    </row>
    <row r="1004" spans="1:2" x14ac:dyDescent="0.2">
      <c r="A1004" s="253">
        <v>43993</v>
      </c>
      <c r="B1004" s="254">
        <v>276.46530000000001</v>
      </c>
    </row>
    <row r="1005" spans="1:2" x14ac:dyDescent="0.2">
      <c r="A1005" s="253">
        <v>43994</v>
      </c>
      <c r="B1005" s="254">
        <v>276.4796</v>
      </c>
    </row>
    <row r="1006" spans="1:2" x14ac:dyDescent="0.2">
      <c r="A1006" s="253">
        <v>43995</v>
      </c>
      <c r="B1006" s="254">
        <v>276.49380000000002</v>
      </c>
    </row>
    <row r="1007" spans="1:2" x14ac:dyDescent="0.2">
      <c r="A1007" s="253">
        <v>43996</v>
      </c>
      <c r="B1007" s="254">
        <v>276.50810000000001</v>
      </c>
    </row>
    <row r="1008" spans="1:2" x14ac:dyDescent="0.2">
      <c r="A1008" s="253">
        <v>43997</v>
      </c>
      <c r="B1008" s="254">
        <v>276.52229999999997</v>
      </c>
    </row>
    <row r="1009" spans="1:2" x14ac:dyDescent="0.2">
      <c r="A1009" s="253">
        <v>43998</v>
      </c>
      <c r="B1009" s="254">
        <v>276.49279999999999</v>
      </c>
    </row>
    <row r="1010" spans="1:2" x14ac:dyDescent="0.2">
      <c r="A1010" s="253">
        <v>43999</v>
      </c>
      <c r="B1010" s="254">
        <v>276.46319999999997</v>
      </c>
    </row>
    <row r="1011" spans="1:2" x14ac:dyDescent="0.2">
      <c r="A1011" s="253">
        <v>44000</v>
      </c>
      <c r="B1011" s="254">
        <v>276.43369999999999</v>
      </c>
    </row>
    <row r="1012" spans="1:2" x14ac:dyDescent="0.2">
      <c r="A1012" s="253">
        <v>44001</v>
      </c>
      <c r="B1012" s="254">
        <v>276.4042</v>
      </c>
    </row>
    <row r="1013" spans="1:2" x14ac:dyDescent="0.2">
      <c r="A1013" s="253">
        <v>44002</v>
      </c>
      <c r="B1013" s="254">
        <v>276.37459999999999</v>
      </c>
    </row>
    <row r="1014" spans="1:2" x14ac:dyDescent="0.2">
      <c r="A1014" s="253">
        <v>44003</v>
      </c>
      <c r="B1014" s="254">
        <v>276.3451</v>
      </c>
    </row>
    <row r="1015" spans="1:2" x14ac:dyDescent="0.2">
      <c r="A1015" s="253">
        <v>44004</v>
      </c>
      <c r="B1015" s="254">
        <v>276.31560000000002</v>
      </c>
    </row>
    <row r="1016" spans="1:2" x14ac:dyDescent="0.2">
      <c r="A1016" s="253">
        <v>44005</v>
      </c>
      <c r="B1016" s="254">
        <v>276.28609999999998</v>
      </c>
    </row>
    <row r="1017" spans="1:2" x14ac:dyDescent="0.2">
      <c r="A1017" s="253">
        <v>44006</v>
      </c>
      <c r="B1017" s="254">
        <v>276.25650000000002</v>
      </c>
    </row>
    <row r="1018" spans="1:2" x14ac:dyDescent="0.2">
      <c r="A1018" s="253">
        <v>44007</v>
      </c>
      <c r="B1018" s="254">
        <v>276.22699999999998</v>
      </c>
    </row>
    <row r="1019" spans="1:2" x14ac:dyDescent="0.2">
      <c r="A1019" s="253">
        <v>44008</v>
      </c>
      <c r="B1019" s="254">
        <v>276.19749999999999</v>
      </c>
    </row>
    <row r="1020" spans="1:2" x14ac:dyDescent="0.2">
      <c r="A1020" s="253">
        <v>44009</v>
      </c>
      <c r="B1020" s="254">
        <v>276.16800000000001</v>
      </c>
    </row>
    <row r="1021" spans="1:2" x14ac:dyDescent="0.2">
      <c r="A1021" s="253">
        <v>44010</v>
      </c>
      <c r="B1021" s="254">
        <v>276.13850000000002</v>
      </c>
    </row>
    <row r="1022" spans="1:2" x14ac:dyDescent="0.2">
      <c r="A1022" s="253">
        <v>44011</v>
      </c>
      <c r="B1022" s="254">
        <v>276.10899999999998</v>
      </c>
    </row>
    <row r="1023" spans="1:2" x14ac:dyDescent="0.2">
      <c r="A1023" s="253">
        <v>44012</v>
      </c>
      <c r="B1023" s="254">
        <v>276.0795</v>
      </c>
    </row>
    <row r="1024" spans="1:2" x14ac:dyDescent="0.2">
      <c r="A1024" s="253">
        <v>44013</v>
      </c>
      <c r="B1024" s="254">
        <v>276.05</v>
      </c>
    </row>
    <row r="1025" spans="1:2" x14ac:dyDescent="0.2">
      <c r="A1025" s="253">
        <v>44014</v>
      </c>
      <c r="B1025" s="254">
        <v>276.02050000000003</v>
      </c>
    </row>
    <row r="1026" spans="1:2" x14ac:dyDescent="0.2">
      <c r="A1026" s="253">
        <v>44015</v>
      </c>
      <c r="B1026" s="254">
        <v>275.99099999999999</v>
      </c>
    </row>
    <row r="1027" spans="1:2" x14ac:dyDescent="0.2">
      <c r="A1027" s="253">
        <v>44016</v>
      </c>
      <c r="B1027" s="254">
        <v>275.96159999999998</v>
      </c>
    </row>
    <row r="1028" spans="1:2" x14ac:dyDescent="0.2">
      <c r="A1028" s="253">
        <v>44017</v>
      </c>
      <c r="B1028" s="254">
        <v>275.93209999999999</v>
      </c>
    </row>
    <row r="1029" spans="1:2" x14ac:dyDescent="0.2">
      <c r="A1029" s="253">
        <v>44018</v>
      </c>
      <c r="B1029" s="254">
        <v>275.90260000000001</v>
      </c>
    </row>
    <row r="1030" spans="1:2" x14ac:dyDescent="0.2">
      <c r="A1030" s="253">
        <v>44019</v>
      </c>
      <c r="B1030" s="254">
        <v>275.87310000000002</v>
      </c>
    </row>
    <row r="1031" spans="1:2" x14ac:dyDescent="0.2">
      <c r="A1031" s="253">
        <v>44020</v>
      </c>
      <c r="B1031" s="254">
        <v>275.84359999999998</v>
      </c>
    </row>
    <row r="1032" spans="1:2" x14ac:dyDescent="0.2">
      <c r="A1032" s="253">
        <v>44021</v>
      </c>
      <c r="B1032" s="254">
        <v>275.81420000000003</v>
      </c>
    </row>
    <row r="1033" spans="1:2" x14ac:dyDescent="0.2">
      <c r="A1033" s="253">
        <v>44022</v>
      </c>
      <c r="B1033" s="254">
        <v>275.78469999999999</v>
      </c>
    </row>
    <row r="1034" spans="1:2" x14ac:dyDescent="0.2">
      <c r="A1034" s="253">
        <v>44023</v>
      </c>
      <c r="B1034" s="254">
        <v>275.7552</v>
      </c>
    </row>
    <row r="1035" spans="1:2" x14ac:dyDescent="0.2">
      <c r="A1035" s="253">
        <v>44024</v>
      </c>
      <c r="B1035" s="254">
        <v>275.72579999999999</v>
      </c>
    </row>
    <row r="1036" spans="1:2" x14ac:dyDescent="0.2">
      <c r="A1036" s="253">
        <v>44025</v>
      </c>
      <c r="B1036" s="254">
        <v>275.69630000000001</v>
      </c>
    </row>
    <row r="1037" spans="1:2" x14ac:dyDescent="0.2">
      <c r="A1037" s="253">
        <v>44026</v>
      </c>
      <c r="B1037" s="254">
        <v>275.6669</v>
      </c>
    </row>
    <row r="1038" spans="1:2" x14ac:dyDescent="0.2">
      <c r="A1038" s="253">
        <v>44027</v>
      </c>
      <c r="B1038" s="254">
        <v>275.63740000000001</v>
      </c>
    </row>
    <row r="1039" spans="1:2" x14ac:dyDescent="0.2">
      <c r="A1039" s="253">
        <v>44028</v>
      </c>
      <c r="B1039" s="254">
        <v>275.6035</v>
      </c>
    </row>
    <row r="1040" spans="1:2" x14ac:dyDescent="0.2">
      <c r="A1040" s="253">
        <v>44029</v>
      </c>
      <c r="B1040" s="254">
        <v>275.56970000000001</v>
      </c>
    </row>
    <row r="1041" spans="1:2" x14ac:dyDescent="0.2">
      <c r="A1041" s="253">
        <v>44030</v>
      </c>
      <c r="B1041" s="254">
        <v>275.53590000000003</v>
      </c>
    </row>
    <row r="1042" spans="1:2" x14ac:dyDescent="0.2">
      <c r="A1042" s="253">
        <v>44031</v>
      </c>
      <c r="B1042" s="254">
        <v>275.50200000000001</v>
      </c>
    </row>
    <row r="1043" spans="1:2" x14ac:dyDescent="0.2">
      <c r="A1043" s="253">
        <v>44032</v>
      </c>
      <c r="B1043" s="254">
        <v>275.46820000000002</v>
      </c>
    </row>
    <row r="1044" spans="1:2" x14ac:dyDescent="0.2">
      <c r="A1044" s="253">
        <v>44033</v>
      </c>
      <c r="B1044" s="254">
        <v>275.43439999999998</v>
      </c>
    </row>
    <row r="1045" spans="1:2" x14ac:dyDescent="0.2">
      <c r="A1045" s="253">
        <v>44034</v>
      </c>
      <c r="B1045" s="254">
        <v>275.40050000000002</v>
      </c>
    </row>
    <row r="1046" spans="1:2" x14ac:dyDescent="0.2">
      <c r="A1046" s="253">
        <v>44035</v>
      </c>
      <c r="B1046" s="254">
        <v>275.36669999999998</v>
      </c>
    </row>
    <row r="1047" spans="1:2" x14ac:dyDescent="0.2">
      <c r="A1047" s="253">
        <v>44036</v>
      </c>
      <c r="B1047" s="254">
        <v>275.3329</v>
      </c>
    </row>
    <row r="1048" spans="1:2" x14ac:dyDescent="0.2">
      <c r="A1048" s="253">
        <v>44037</v>
      </c>
      <c r="B1048" s="254">
        <v>275.29910000000001</v>
      </c>
    </row>
    <row r="1049" spans="1:2" x14ac:dyDescent="0.2">
      <c r="A1049" s="253">
        <v>44038</v>
      </c>
      <c r="B1049" s="254">
        <v>275.26530000000002</v>
      </c>
    </row>
    <row r="1050" spans="1:2" x14ac:dyDescent="0.2">
      <c r="A1050" s="253">
        <v>44039</v>
      </c>
      <c r="B1050" s="254">
        <v>275.23149999999998</v>
      </c>
    </row>
    <row r="1051" spans="1:2" x14ac:dyDescent="0.2">
      <c r="A1051" s="253">
        <v>44040</v>
      </c>
      <c r="B1051" s="254">
        <v>275.1977</v>
      </c>
    </row>
    <row r="1052" spans="1:2" x14ac:dyDescent="0.2">
      <c r="A1052" s="253">
        <v>44041</v>
      </c>
      <c r="B1052" s="254">
        <v>275.16390000000001</v>
      </c>
    </row>
    <row r="1053" spans="1:2" x14ac:dyDescent="0.2">
      <c r="A1053" s="253">
        <v>44042</v>
      </c>
      <c r="B1053" s="254">
        <v>275.13010000000003</v>
      </c>
    </row>
    <row r="1054" spans="1:2" x14ac:dyDescent="0.2">
      <c r="A1054" s="253">
        <v>44043</v>
      </c>
      <c r="B1054" s="254">
        <v>275.09629999999999</v>
      </c>
    </row>
    <row r="1055" spans="1:2" x14ac:dyDescent="0.2">
      <c r="A1055" s="253">
        <v>44044</v>
      </c>
      <c r="B1055" s="254">
        <v>275.0625</v>
      </c>
    </row>
    <row r="1056" spans="1:2" x14ac:dyDescent="0.2">
      <c r="A1056" s="253">
        <v>44045</v>
      </c>
      <c r="B1056" s="254">
        <v>275.02870000000001</v>
      </c>
    </row>
    <row r="1057" spans="1:2" x14ac:dyDescent="0.2">
      <c r="A1057" s="253">
        <v>44046</v>
      </c>
      <c r="B1057" s="254">
        <v>274.995</v>
      </c>
    </row>
    <row r="1058" spans="1:2" x14ac:dyDescent="0.2">
      <c r="A1058" s="253">
        <v>44047</v>
      </c>
      <c r="B1058" s="254">
        <v>274.96120000000002</v>
      </c>
    </row>
    <row r="1059" spans="1:2" x14ac:dyDescent="0.2">
      <c r="A1059" s="253">
        <v>44048</v>
      </c>
      <c r="B1059" s="254">
        <v>274.92739999999998</v>
      </c>
    </row>
    <row r="1060" spans="1:2" x14ac:dyDescent="0.2">
      <c r="A1060" s="253">
        <v>44049</v>
      </c>
      <c r="B1060" s="254">
        <v>274.89370000000002</v>
      </c>
    </row>
    <row r="1061" spans="1:2" x14ac:dyDescent="0.2">
      <c r="A1061" s="253">
        <v>44050</v>
      </c>
      <c r="B1061" s="254">
        <v>274.85989999999998</v>
      </c>
    </row>
    <row r="1062" spans="1:2" x14ac:dyDescent="0.2">
      <c r="A1062" s="253">
        <v>44051</v>
      </c>
      <c r="B1062" s="254">
        <v>274.8261</v>
      </c>
    </row>
    <row r="1063" spans="1:2" x14ac:dyDescent="0.2">
      <c r="A1063" s="253">
        <v>44052</v>
      </c>
      <c r="B1063" s="254">
        <v>274.79239999999999</v>
      </c>
    </row>
    <row r="1064" spans="1:2" x14ac:dyDescent="0.2">
      <c r="A1064" s="253">
        <v>44053</v>
      </c>
      <c r="B1064" s="254">
        <v>274.7586</v>
      </c>
    </row>
    <row r="1065" spans="1:2" x14ac:dyDescent="0.2">
      <c r="A1065" s="253">
        <v>44054</v>
      </c>
      <c r="B1065" s="254">
        <v>274.72489999999999</v>
      </c>
    </row>
    <row r="1066" spans="1:2" x14ac:dyDescent="0.2">
      <c r="A1066" s="253">
        <v>44055</v>
      </c>
      <c r="B1066" s="254">
        <v>274.69119999999998</v>
      </c>
    </row>
    <row r="1067" spans="1:2" x14ac:dyDescent="0.2">
      <c r="A1067" s="253">
        <v>44056</v>
      </c>
      <c r="B1067" s="254">
        <v>274.6574</v>
      </c>
    </row>
    <row r="1068" spans="1:2" x14ac:dyDescent="0.2">
      <c r="A1068" s="253">
        <v>44057</v>
      </c>
      <c r="B1068" s="254">
        <v>274.62369999999999</v>
      </c>
    </row>
    <row r="1069" spans="1:2" x14ac:dyDescent="0.2">
      <c r="A1069" s="253">
        <v>44058</v>
      </c>
      <c r="B1069" s="254">
        <v>274.58999999999997</v>
      </c>
    </row>
    <row r="1070" spans="1:2" x14ac:dyDescent="0.2">
      <c r="A1070" s="253">
        <v>44059</v>
      </c>
      <c r="B1070" s="254">
        <v>274.58999999999997</v>
      </c>
    </row>
    <row r="1071" spans="1:2" x14ac:dyDescent="0.2">
      <c r="A1071" s="253">
        <v>44060</v>
      </c>
      <c r="B1071" s="254">
        <v>274.58999999999997</v>
      </c>
    </row>
    <row r="1072" spans="1:2" x14ac:dyDescent="0.2">
      <c r="A1072" s="253">
        <v>44061</v>
      </c>
      <c r="B1072" s="254">
        <v>274.58999999999997</v>
      </c>
    </row>
    <row r="1073" spans="1:2" x14ac:dyDescent="0.2">
      <c r="A1073" s="253">
        <v>44062</v>
      </c>
      <c r="B1073" s="254">
        <v>274.58999999999997</v>
      </c>
    </row>
    <row r="1074" spans="1:2" x14ac:dyDescent="0.2">
      <c r="A1074" s="253">
        <v>44063</v>
      </c>
      <c r="B1074" s="254">
        <v>274.58999999999997</v>
      </c>
    </row>
    <row r="1075" spans="1:2" x14ac:dyDescent="0.2">
      <c r="A1075" s="253">
        <v>44064</v>
      </c>
      <c r="B1075" s="254">
        <v>274.58999999999997</v>
      </c>
    </row>
    <row r="1076" spans="1:2" x14ac:dyDescent="0.2">
      <c r="A1076" s="253">
        <v>44065</v>
      </c>
      <c r="B1076" s="254">
        <v>274.58999999999997</v>
      </c>
    </row>
    <row r="1077" spans="1:2" x14ac:dyDescent="0.2">
      <c r="A1077" s="253">
        <v>44066</v>
      </c>
      <c r="B1077" s="254">
        <v>274.58999999999997</v>
      </c>
    </row>
    <row r="1078" spans="1:2" x14ac:dyDescent="0.2">
      <c r="A1078" s="253">
        <v>44067</v>
      </c>
      <c r="B1078" s="254">
        <v>274.58999999999997</v>
      </c>
    </row>
    <row r="1079" spans="1:2" x14ac:dyDescent="0.2">
      <c r="A1079" s="253">
        <v>44068</v>
      </c>
      <c r="B1079" s="254">
        <v>274.58999999999997</v>
      </c>
    </row>
    <row r="1080" spans="1:2" x14ac:dyDescent="0.2">
      <c r="A1080" s="253">
        <v>44069</v>
      </c>
      <c r="B1080" s="254">
        <v>274.58999999999997</v>
      </c>
    </row>
    <row r="1081" spans="1:2" x14ac:dyDescent="0.2">
      <c r="A1081" s="253">
        <v>44070</v>
      </c>
      <c r="B1081" s="254">
        <v>274.58999999999997</v>
      </c>
    </row>
    <row r="1082" spans="1:2" x14ac:dyDescent="0.2">
      <c r="A1082" s="253">
        <v>44071</v>
      </c>
      <c r="B1082" s="254">
        <v>274.58999999999997</v>
      </c>
    </row>
    <row r="1083" spans="1:2" x14ac:dyDescent="0.2">
      <c r="A1083" s="253">
        <v>44072</v>
      </c>
      <c r="B1083" s="254">
        <v>274.58999999999997</v>
      </c>
    </row>
    <row r="1084" spans="1:2" x14ac:dyDescent="0.2">
      <c r="A1084" s="253">
        <v>44073</v>
      </c>
      <c r="B1084" s="254">
        <v>274.58999999999997</v>
      </c>
    </row>
    <row r="1085" spans="1:2" x14ac:dyDescent="0.2">
      <c r="A1085" s="253">
        <v>44074</v>
      </c>
      <c r="B1085" s="254">
        <v>274.58999999999997</v>
      </c>
    </row>
    <row r="1086" spans="1:2" x14ac:dyDescent="0.2">
      <c r="A1086" s="253">
        <v>44075</v>
      </c>
      <c r="B1086" s="254">
        <v>274.58999999999997</v>
      </c>
    </row>
    <row r="1087" spans="1:2" x14ac:dyDescent="0.2">
      <c r="A1087" s="253">
        <v>44076</v>
      </c>
      <c r="B1087" s="254">
        <v>274.58999999999997</v>
      </c>
    </row>
    <row r="1088" spans="1:2" x14ac:dyDescent="0.2">
      <c r="A1088" s="253">
        <v>44077</v>
      </c>
      <c r="B1088" s="254">
        <v>274.58999999999997</v>
      </c>
    </row>
    <row r="1089" spans="1:2" x14ac:dyDescent="0.2">
      <c r="A1089" s="253">
        <v>44078</v>
      </c>
      <c r="B1089" s="254">
        <v>274.58999999999997</v>
      </c>
    </row>
    <row r="1090" spans="1:2" x14ac:dyDescent="0.2">
      <c r="A1090" s="253">
        <v>44079</v>
      </c>
      <c r="B1090" s="254">
        <v>274.58999999999997</v>
      </c>
    </row>
    <row r="1091" spans="1:2" x14ac:dyDescent="0.2">
      <c r="A1091" s="253">
        <v>44080</v>
      </c>
      <c r="B1091" s="254">
        <v>274.58999999999997</v>
      </c>
    </row>
    <row r="1092" spans="1:2" x14ac:dyDescent="0.2">
      <c r="A1092" s="253">
        <v>44081</v>
      </c>
      <c r="B1092" s="254">
        <v>274.58999999999997</v>
      </c>
    </row>
    <row r="1093" spans="1:2" x14ac:dyDescent="0.2">
      <c r="A1093" s="253">
        <v>44082</v>
      </c>
      <c r="B1093" s="254">
        <v>274.58999999999997</v>
      </c>
    </row>
    <row r="1094" spans="1:2" x14ac:dyDescent="0.2">
      <c r="A1094" s="253">
        <v>44083</v>
      </c>
      <c r="B1094" s="254">
        <v>274.58999999999997</v>
      </c>
    </row>
    <row r="1095" spans="1:2" x14ac:dyDescent="0.2">
      <c r="A1095" s="253">
        <v>44084</v>
      </c>
      <c r="B1095" s="254">
        <v>274.58999999999997</v>
      </c>
    </row>
    <row r="1096" spans="1:2" x14ac:dyDescent="0.2">
      <c r="A1096" s="253">
        <v>44085</v>
      </c>
      <c r="B1096" s="254">
        <v>274.58999999999997</v>
      </c>
    </row>
    <row r="1097" spans="1:2" x14ac:dyDescent="0.2">
      <c r="A1097" s="253">
        <v>44086</v>
      </c>
      <c r="B1097" s="254">
        <v>274.58999999999997</v>
      </c>
    </row>
    <row r="1098" spans="1:2" x14ac:dyDescent="0.2">
      <c r="A1098" s="253">
        <v>44087</v>
      </c>
      <c r="B1098" s="254">
        <v>274.58999999999997</v>
      </c>
    </row>
    <row r="1099" spans="1:2" x14ac:dyDescent="0.2">
      <c r="A1099" s="253">
        <v>44088</v>
      </c>
      <c r="B1099" s="254">
        <v>274.58999999999997</v>
      </c>
    </row>
    <row r="1100" spans="1:2" x14ac:dyDescent="0.2">
      <c r="A1100" s="253">
        <v>44089</v>
      </c>
      <c r="B1100" s="254">
        <v>274.58999999999997</v>
      </c>
    </row>
    <row r="1101" spans="1:2" x14ac:dyDescent="0.2">
      <c r="A1101" s="253">
        <v>44090</v>
      </c>
      <c r="B1101" s="254">
        <v>274.589</v>
      </c>
    </row>
    <row r="1102" spans="1:2" x14ac:dyDescent="0.2">
      <c r="A1102" s="253">
        <v>44091</v>
      </c>
      <c r="B1102" s="254">
        <v>274.58800000000002</v>
      </c>
    </row>
    <row r="1103" spans="1:2" x14ac:dyDescent="0.2">
      <c r="A1103" s="253">
        <v>44092</v>
      </c>
      <c r="B1103" s="254">
        <v>274.58699999999999</v>
      </c>
    </row>
    <row r="1104" spans="1:2" x14ac:dyDescent="0.2">
      <c r="A1104" s="253">
        <v>44093</v>
      </c>
      <c r="B1104" s="254">
        <v>274.58600000000001</v>
      </c>
    </row>
    <row r="1105" spans="1:2" x14ac:dyDescent="0.2">
      <c r="A1105" s="253">
        <v>44094</v>
      </c>
      <c r="B1105" s="254">
        <v>274.58499999999998</v>
      </c>
    </row>
    <row r="1106" spans="1:2" x14ac:dyDescent="0.2">
      <c r="A1106" s="253">
        <v>44095</v>
      </c>
      <c r="B1106" s="254">
        <v>274.584</v>
      </c>
    </row>
    <row r="1107" spans="1:2" x14ac:dyDescent="0.2">
      <c r="A1107" s="253">
        <v>44096</v>
      </c>
      <c r="B1107" s="254">
        <v>274.58300000000003</v>
      </c>
    </row>
    <row r="1108" spans="1:2" x14ac:dyDescent="0.2">
      <c r="A1108" s="253">
        <v>44097</v>
      </c>
      <c r="B1108" s="254">
        <v>274.58199999999999</v>
      </c>
    </row>
    <row r="1109" spans="1:2" x14ac:dyDescent="0.2">
      <c r="A1109" s="253">
        <v>44098</v>
      </c>
      <c r="B1109" s="254">
        <v>274.58100000000002</v>
      </c>
    </row>
    <row r="1110" spans="1:2" x14ac:dyDescent="0.2">
      <c r="A1110" s="253">
        <v>44099</v>
      </c>
      <c r="B1110" s="254">
        <v>274.58</v>
      </c>
    </row>
    <row r="1111" spans="1:2" x14ac:dyDescent="0.2">
      <c r="A1111" s="253">
        <v>44100</v>
      </c>
      <c r="B1111" s="254">
        <v>274.57900000000001</v>
      </c>
    </row>
    <row r="1112" spans="1:2" x14ac:dyDescent="0.2">
      <c r="A1112" s="253">
        <v>44101</v>
      </c>
      <c r="B1112" s="254">
        <v>274.57900000000001</v>
      </c>
    </row>
    <row r="1113" spans="1:2" x14ac:dyDescent="0.2">
      <c r="A1113" s="253">
        <v>44102</v>
      </c>
      <c r="B1113" s="254">
        <v>274.57799999999997</v>
      </c>
    </row>
    <row r="1114" spans="1:2" x14ac:dyDescent="0.2">
      <c r="A1114" s="253">
        <v>44103</v>
      </c>
      <c r="B1114" s="254">
        <v>274.577</v>
      </c>
    </row>
    <row r="1115" spans="1:2" x14ac:dyDescent="0.2">
      <c r="A1115" s="253">
        <v>44104</v>
      </c>
      <c r="B1115" s="254">
        <v>274.57600000000002</v>
      </c>
    </row>
    <row r="1116" spans="1:2" x14ac:dyDescent="0.2">
      <c r="A1116" s="253">
        <v>44105</v>
      </c>
      <c r="B1116" s="254">
        <v>274.57499999999999</v>
      </c>
    </row>
    <row r="1117" spans="1:2" x14ac:dyDescent="0.2">
      <c r="A1117" s="253">
        <v>44106</v>
      </c>
      <c r="B1117" s="254">
        <v>274.57400000000001</v>
      </c>
    </row>
    <row r="1118" spans="1:2" x14ac:dyDescent="0.2">
      <c r="A1118" s="253">
        <v>44107</v>
      </c>
      <c r="B1118" s="254">
        <v>274.57299999999998</v>
      </c>
    </row>
    <row r="1119" spans="1:2" x14ac:dyDescent="0.2">
      <c r="A1119" s="253">
        <v>44108</v>
      </c>
      <c r="B1119" s="254">
        <v>274.572</v>
      </c>
    </row>
    <row r="1120" spans="1:2" x14ac:dyDescent="0.2">
      <c r="A1120" s="253">
        <v>44109</v>
      </c>
      <c r="B1120" s="254">
        <v>274.57100000000003</v>
      </c>
    </row>
    <row r="1121" spans="1:2" x14ac:dyDescent="0.2">
      <c r="A1121" s="253">
        <v>44110</v>
      </c>
      <c r="B1121" s="254">
        <v>274.57</v>
      </c>
    </row>
    <row r="1122" spans="1:2" x14ac:dyDescent="0.2">
      <c r="A1122" s="253">
        <v>44111</v>
      </c>
      <c r="B1122" s="254">
        <v>274.56900000000002</v>
      </c>
    </row>
    <row r="1123" spans="1:2" x14ac:dyDescent="0.2">
      <c r="A1123" s="253">
        <v>44112</v>
      </c>
      <c r="B1123" s="254">
        <v>274.56799999999998</v>
      </c>
    </row>
    <row r="1124" spans="1:2" x14ac:dyDescent="0.2">
      <c r="A1124" s="253">
        <v>44113</v>
      </c>
      <c r="B1124" s="254">
        <v>274.56799999999998</v>
      </c>
    </row>
    <row r="1125" spans="1:2" x14ac:dyDescent="0.2">
      <c r="A1125" s="253">
        <v>44114</v>
      </c>
      <c r="B1125" s="254">
        <v>274.56700000000001</v>
      </c>
    </row>
    <row r="1126" spans="1:2" x14ac:dyDescent="0.2">
      <c r="A1126" s="253">
        <v>44115</v>
      </c>
      <c r="B1126" s="254">
        <v>274.56599999999997</v>
      </c>
    </row>
    <row r="1127" spans="1:2" x14ac:dyDescent="0.2">
      <c r="A1127" s="253">
        <v>44116</v>
      </c>
      <c r="B1127" s="254">
        <v>274.565</v>
      </c>
    </row>
    <row r="1128" spans="1:2" x14ac:dyDescent="0.2">
      <c r="A1128" s="253">
        <v>44117</v>
      </c>
      <c r="B1128" s="254">
        <v>274.56400000000002</v>
      </c>
    </row>
    <row r="1129" spans="1:2" x14ac:dyDescent="0.2">
      <c r="A1129" s="253">
        <v>44118</v>
      </c>
      <c r="B1129" s="254">
        <v>274.56299999999999</v>
      </c>
    </row>
    <row r="1130" spans="1:2" x14ac:dyDescent="0.2">
      <c r="A1130" s="253">
        <v>44119</v>
      </c>
      <c r="B1130" s="254">
        <v>274.56200000000001</v>
      </c>
    </row>
    <row r="1131" spans="1:2" x14ac:dyDescent="0.2">
      <c r="A1131" s="253">
        <v>44120</v>
      </c>
      <c r="B1131" s="254">
        <v>274.58999999999997</v>
      </c>
    </row>
    <row r="1132" spans="1:2" x14ac:dyDescent="0.2">
      <c r="A1132" s="253">
        <v>44121</v>
      </c>
      <c r="B1132" s="254">
        <v>274.61900000000003</v>
      </c>
    </row>
    <row r="1133" spans="1:2" x14ac:dyDescent="0.2">
      <c r="A1133" s="253">
        <v>44122</v>
      </c>
      <c r="B1133" s="254">
        <v>274.64699999999999</v>
      </c>
    </row>
    <row r="1134" spans="1:2" x14ac:dyDescent="0.2">
      <c r="A1134" s="253">
        <v>44123</v>
      </c>
      <c r="B1134" s="254">
        <v>274.67500000000001</v>
      </c>
    </row>
    <row r="1135" spans="1:2" x14ac:dyDescent="0.2">
      <c r="A1135" s="253">
        <v>44124</v>
      </c>
      <c r="B1135" s="254">
        <v>274.70400000000001</v>
      </c>
    </row>
    <row r="1136" spans="1:2" x14ac:dyDescent="0.2">
      <c r="A1136" s="253">
        <v>44125</v>
      </c>
      <c r="B1136" s="254">
        <v>274.73200000000003</v>
      </c>
    </row>
    <row r="1137" spans="1:2" x14ac:dyDescent="0.2">
      <c r="A1137" s="253">
        <v>44126</v>
      </c>
      <c r="B1137" s="254">
        <v>274.76</v>
      </c>
    </row>
    <row r="1138" spans="1:2" x14ac:dyDescent="0.2">
      <c r="A1138" s="253">
        <v>44127</v>
      </c>
      <c r="B1138" s="254">
        <v>274.78899999999999</v>
      </c>
    </row>
    <row r="1139" spans="1:2" x14ac:dyDescent="0.2">
      <c r="A1139" s="253">
        <v>44128</v>
      </c>
      <c r="B1139" s="254">
        <v>274.81700000000001</v>
      </c>
    </row>
    <row r="1140" spans="1:2" x14ac:dyDescent="0.2">
      <c r="A1140" s="253">
        <v>44129</v>
      </c>
      <c r="B1140" s="254">
        <v>274.84500000000003</v>
      </c>
    </row>
    <row r="1141" spans="1:2" x14ac:dyDescent="0.2">
      <c r="A1141" s="253">
        <v>44130</v>
      </c>
      <c r="B1141" s="254">
        <v>274.87299999999999</v>
      </c>
    </row>
    <row r="1142" spans="1:2" x14ac:dyDescent="0.2">
      <c r="A1142" s="253">
        <v>44131</v>
      </c>
      <c r="B1142" s="254">
        <v>274.90199999999999</v>
      </c>
    </row>
    <row r="1143" spans="1:2" x14ac:dyDescent="0.2">
      <c r="A1143" s="253">
        <v>44132</v>
      </c>
      <c r="B1143" s="254">
        <v>274.93</v>
      </c>
    </row>
    <row r="1144" spans="1:2" x14ac:dyDescent="0.2">
      <c r="A1144" s="253">
        <v>44133</v>
      </c>
      <c r="B1144" s="254">
        <v>274.95800000000003</v>
      </c>
    </row>
    <row r="1145" spans="1:2" x14ac:dyDescent="0.2">
      <c r="A1145" s="253">
        <v>44134</v>
      </c>
      <c r="B1145" s="254">
        <v>274.98700000000002</v>
      </c>
    </row>
    <row r="1146" spans="1:2" x14ac:dyDescent="0.2">
      <c r="A1146" s="253">
        <v>44135</v>
      </c>
      <c r="B1146" s="254">
        <v>275.01499999999999</v>
      </c>
    </row>
    <row r="1147" spans="1:2" x14ac:dyDescent="0.2">
      <c r="A1147" s="253">
        <v>44136</v>
      </c>
      <c r="B1147" s="254">
        <v>275.04399999999998</v>
      </c>
    </row>
    <row r="1148" spans="1:2" x14ac:dyDescent="0.2">
      <c r="A1148" s="253">
        <v>44137</v>
      </c>
      <c r="B1148" s="254">
        <v>275.072</v>
      </c>
    </row>
    <row r="1149" spans="1:2" x14ac:dyDescent="0.2">
      <c r="A1149" s="253">
        <v>44138</v>
      </c>
      <c r="B1149" s="254">
        <v>275.10000000000002</v>
      </c>
    </row>
    <row r="1150" spans="1:2" x14ac:dyDescent="0.2">
      <c r="A1150" s="253">
        <v>44139</v>
      </c>
      <c r="B1150" s="254">
        <v>275.12900000000002</v>
      </c>
    </row>
    <row r="1151" spans="1:2" x14ac:dyDescent="0.2">
      <c r="A1151" s="253">
        <v>44140</v>
      </c>
      <c r="B1151" s="254">
        <v>275.15699999999998</v>
      </c>
    </row>
    <row r="1152" spans="1:2" x14ac:dyDescent="0.2">
      <c r="A1152" s="253">
        <v>44141</v>
      </c>
      <c r="B1152" s="254">
        <v>275.185</v>
      </c>
    </row>
    <row r="1153" spans="1:2" x14ac:dyDescent="0.2">
      <c r="A1153" s="253">
        <v>44142</v>
      </c>
      <c r="B1153" s="254">
        <v>275.214</v>
      </c>
    </row>
    <row r="1154" spans="1:2" x14ac:dyDescent="0.2">
      <c r="A1154" s="253">
        <v>44143</v>
      </c>
      <c r="B1154" s="254">
        <v>275.24200000000002</v>
      </c>
    </row>
    <row r="1155" spans="1:2" x14ac:dyDescent="0.2">
      <c r="A1155" s="253">
        <v>44144</v>
      </c>
      <c r="B1155" s="254">
        <v>275.27</v>
      </c>
    </row>
    <row r="1156" spans="1:2" x14ac:dyDescent="0.2">
      <c r="A1156" s="253">
        <v>44145</v>
      </c>
      <c r="B1156" s="254">
        <v>275.29899999999998</v>
      </c>
    </row>
    <row r="1157" spans="1:2" x14ac:dyDescent="0.2">
      <c r="A1157" s="253">
        <v>44146</v>
      </c>
      <c r="B1157" s="254">
        <v>275.327</v>
      </c>
    </row>
    <row r="1158" spans="1:2" x14ac:dyDescent="0.2">
      <c r="A1158" s="253">
        <v>44147</v>
      </c>
      <c r="B1158" s="254">
        <v>275.35599999999999</v>
      </c>
    </row>
    <row r="1159" spans="1:2" x14ac:dyDescent="0.2">
      <c r="A1159" s="253">
        <v>44148</v>
      </c>
      <c r="B1159" s="254">
        <v>275.38400000000001</v>
      </c>
    </row>
    <row r="1160" spans="1:2" x14ac:dyDescent="0.2">
      <c r="A1160" s="253">
        <v>44149</v>
      </c>
      <c r="B1160" s="254">
        <v>275.41199999999998</v>
      </c>
    </row>
    <row r="1161" spans="1:2" x14ac:dyDescent="0.2">
      <c r="A1161" s="253">
        <v>44150</v>
      </c>
      <c r="B1161" s="254">
        <v>275.44099999999997</v>
      </c>
    </row>
    <row r="1162" spans="1:2" x14ac:dyDescent="0.2">
      <c r="A1162" s="253">
        <v>44151</v>
      </c>
      <c r="B1162" s="254">
        <v>275.435</v>
      </c>
    </row>
    <row r="1163" spans="1:2" x14ac:dyDescent="0.2">
      <c r="A1163" s="253">
        <v>44152</v>
      </c>
      <c r="B1163" s="254">
        <v>275.43</v>
      </c>
    </row>
    <row r="1164" spans="1:2" x14ac:dyDescent="0.2">
      <c r="A1164" s="253">
        <v>44153</v>
      </c>
      <c r="B1164" s="254">
        <v>275.42399999999998</v>
      </c>
    </row>
    <row r="1165" spans="1:2" x14ac:dyDescent="0.2">
      <c r="A1165" s="253">
        <v>44154</v>
      </c>
      <c r="B1165" s="254">
        <v>275.41899999999998</v>
      </c>
    </row>
    <row r="1166" spans="1:2" x14ac:dyDescent="0.2">
      <c r="A1166" s="253">
        <v>44155</v>
      </c>
      <c r="B1166" s="254">
        <v>275.41300000000001</v>
      </c>
    </row>
    <row r="1167" spans="1:2" x14ac:dyDescent="0.2">
      <c r="A1167" s="253">
        <v>44156</v>
      </c>
      <c r="B1167" s="254">
        <v>275.40800000000002</v>
      </c>
    </row>
    <row r="1168" spans="1:2" x14ac:dyDescent="0.2">
      <c r="A1168" s="253">
        <v>44157</v>
      </c>
      <c r="B1168" s="254">
        <v>275.40199999999999</v>
      </c>
    </row>
    <row r="1169" spans="1:2" x14ac:dyDescent="0.2">
      <c r="A1169" s="253">
        <v>44158</v>
      </c>
      <c r="B1169" s="254">
        <v>275.39699999999999</v>
      </c>
    </row>
    <row r="1170" spans="1:2" x14ac:dyDescent="0.2">
      <c r="A1170" s="253">
        <v>44159</v>
      </c>
      <c r="B1170" s="254">
        <v>275.39100000000002</v>
      </c>
    </row>
    <row r="1171" spans="1:2" x14ac:dyDescent="0.2">
      <c r="A1171" s="253">
        <v>44160</v>
      </c>
      <c r="B1171" s="254">
        <v>275.38600000000002</v>
      </c>
    </row>
    <row r="1172" spans="1:2" x14ac:dyDescent="0.2">
      <c r="A1172" s="253">
        <v>44161</v>
      </c>
      <c r="B1172" s="254">
        <v>275.38</v>
      </c>
    </row>
    <row r="1173" spans="1:2" x14ac:dyDescent="0.2">
      <c r="A1173" s="253">
        <v>44162</v>
      </c>
      <c r="B1173" s="254">
        <v>275.375</v>
      </c>
    </row>
    <row r="1174" spans="1:2" x14ac:dyDescent="0.2">
      <c r="A1174" s="253">
        <v>44163</v>
      </c>
      <c r="B1174" s="254">
        <v>275.36900000000003</v>
      </c>
    </row>
    <row r="1175" spans="1:2" x14ac:dyDescent="0.2">
      <c r="A1175" s="253">
        <v>44164</v>
      </c>
      <c r="B1175" s="254">
        <v>275.36399999999998</v>
      </c>
    </row>
    <row r="1176" spans="1:2" x14ac:dyDescent="0.2">
      <c r="A1176" s="253">
        <v>44165</v>
      </c>
      <c r="B1176" s="254">
        <v>275.358</v>
      </c>
    </row>
    <row r="1177" spans="1:2" x14ac:dyDescent="0.2">
      <c r="A1177" s="253">
        <v>44166</v>
      </c>
      <c r="B1177" s="254">
        <v>275.35199999999998</v>
      </c>
    </row>
    <row r="1178" spans="1:2" x14ac:dyDescent="0.2">
      <c r="A1178" s="253">
        <v>44167</v>
      </c>
      <c r="B1178" s="254">
        <v>275.34699999999998</v>
      </c>
    </row>
    <row r="1179" spans="1:2" x14ac:dyDescent="0.2">
      <c r="A1179" s="253">
        <v>44168</v>
      </c>
      <c r="B1179" s="254">
        <v>275.34100000000001</v>
      </c>
    </row>
    <row r="1180" spans="1:2" x14ac:dyDescent="0.2">
      <c r="A1180" s="253">
        <v>44169</v>
      </c>
      <c r="B1180" s="254">
        <v>275.33600000000001</v>
      </c>
    </row>
    <row r="1181" spans="1:2" x14ac:dyDescent="0.2">
      <c r="A1181" s="253">
        <v>44170</v>
      </c>
      <c r="B1181" s="254">
        <v>275.33</v>
      </c>
    </row>
    <row r="1182" spans="1:2" x14ac:dyDescent="0.2">
      <c r="A1182" s="253">
        <v>44171</v>
      </c>
      <c r="B1182" s="254">
        <v>275.32499999999999</v>
      </c>
    </row>
    <row r="1183" spans="1:2" x14ac:dyDescent="0.2">
      <c r="A1183" s="253">
        <v>44172</v>
      </c>
      <c r="B1183" s="254">
        <v>275.31900000000002</v>
      </c>
    </row>
    <row r="1184" spans="1:2" x14ac:dyDescent="0.2">
      <c r="A1184" s="253">
        <v>44173</v>
      </c>
      <c r="B1184" s="254">
        <v>275.31400000000002</v>
      </c>
    </row>
    <row r="1185" spans="1:2" x14ac:dyDescent="0.2">
      <c r="A1185" s="253">
        <v>44174</v>
      </c>
      <c r="B1185" s="254">
        <v>275.30799999999999</v>
      </c>
    </row>
    <row r="1186" spans="1:2" x14ac:dyDescent="0.2">
      <c r="A1186" s="253">
        <v>44175</v>
      </c>
      <c r="B1186" s="254">
        <v>275.303</v>
      </c>
    </row>
    <row r="1187" spans="1:2" x14ac:dyDescent="0.2">
      <c r="A1187" s="253">
        <v>44176</v>
      </c>
      <c r="B1187" s="254">
        <v>275.29700000000003</v>
      </c>
    </row>
    <row r="1188" spans="1:2" x14ac:dyDescent="0.2">
      <c r="A1188" s="253">
        <v>44177</v>
      </c>
      <c r="B1188" s="254">
        <v>275.29199999999997</v>
      </c>
    </row>
    <row r="1189" spans="1:2" x14ac:dyDescent="0.2">
      <c r="A1189" s="253">
        <v>44178</v>
      </c>
      <c r="B1189" s="254">
        <v>275.28680000000003</v>
      </c>
    </row>
    <row r="1190" spans="1:2" x14ac:dyDescent="0.2">
      <c r="A1190" s="253">
        <v>44179</v>
      </c>
      <c r="B1190" s="254">
        <v>275.28129999999999</v>
      </c>
    </row>
    <row r="1191" spans="1:2" x14ac:dyDescent="0.2">
      <c r="A1191" s="253">
        <v>44180</v>
      </c>
      <c r="B1191" s="254">
        <v>275.2758</v>
      </c>
    </row>
    <row r="1192" spans="1:2" x14ac:dyDescent="0.2">
      <c r="A1192" s="253">
        <v>44181</v>
      </c>
      <c r="B1192" s="254">
        <v>275.26249999999999</v>
      </c>
    </row>
    <row r="1193" spans="1:2" x14ac:dyDescent="0.2">
      <c r="A1193" s="253">
        <v>44182</v>
      </c>
      <c r="B1193" s="254">
        <v>275.2491</v>
      </c>
    </row>
    <row r="1194" spans="1:2" x14ac:dyDescent="0.2">
      <c r="A1194" s="253">
        <v>44183</v>
      </c>
      <c r="B1194" s="254">
        <v>275.23579999999998</v>
      </c>
    </row>
    <row r="1195" spans="1:2" x14ac:dyDescent="0.2">
      <c r="A1195" s="253">
        <v>44184</v>
      </c>
      <c r="B1195" s="254">
        <v>275.22250000000003</v>
      </c>
    </row>
    <row r="1196" spans="1:2" x14ac:dyDescent="0.2">
      <c r="A1196" s="253">
        <v>44185</v>
      </c>
      <c r="B1196" s="254">
        <v>275.20920000000001</v>
      </c>
    </row>
    <row r="1197" spans="1:2" x14ac:dyDescent="0.2">
      <c r="A1197" s="253">
        <v>44186</v>
      </c>
      <c r="B1197" s="254">
        <v>275.19580000000002</v>
      </c>
    </row>
    <row r="1198" spans="1:2" x14ac:dyDescent="0.2">
      <c r="A1198" s="253">
        <v>44187</v>
      </c>
      <c r="B1198" s="254">
        <v>275.1825</v>
      </c>
    </row>
    <row r="1199" spans="1:2" x14ac:dyDescent="0.2">
      <c r="A1199" s="253">
        <v>44188</v>
      </c>
      <c r="B1199" s="254">
        <v>275.16919999999999</v>
      </c>
    </row>
    <row r="1200" spans="1:2" x14ac:dyDescent="0.2">
      <c r="A1200" s="253">
        <v>44189</v>
      </c>
      <c r="B1200" s="254">
        <v>275.15589999999997</v>
      </c>
    </row>
    <row r="1201" spans="1:2" x14ac:dyDescent="0.2">
      <c r="A1201" s="253">
        <v>44190</v>
      </c>
      <c r="B1201" s="254">
        <v>275.14249999999998</v>
      </c>
    </row>
    <row r="1202" spans="1:2" x14ac:dyDescent="0.2">
      <c r="A1202" s="253">
        <v>44191</v>
      </c>
      <c r="B1202" s="254">
        <v>275.12920000000003</v>
      </c>
    </row>
    <row r="1203" spans="1:2" x14ac:dyDescent="0.2">
      <c r="A1203" s="253">
        <v>44192</v>
      </c>
      <c r="B1203" s="254">
        <v>275.11590000000001</v>
      </c>
    </row>
    <row r="1204" spans="1:2" x14ac:dyDescent="0.2">
      <c r="A1204" s="253">
        <v>44193</v>
      </c>
      <c r="B1204" s="254">
        <v>275.1026</v>
      </c>
    </row>
    <row r="1205" spans="1:2" x14ac:dyDescent="0.2">
      <c r="A1205" s="253">
        <v>44194</v>
      </c>
      <c r="B1205" s="254">
        <v>275.08920000000001</v>
      </c>
    </row>
    <row r="1206" spans="1:2" x14ac:dyDescent="0.2">
      <c r="A1206" s="253">
        <v>44195</v>
      </c>
      <c r="B1206" s="254">
        <v>275.07589999999999</v>
      </c>
    </row>
    <row r="1207" spans="1:2" x14ac:dyDescent="0.2">
      <c r="A1207" s="253">
        <v>44196</v>
      </c>
      <c r="B1207" s="254">
        <v>275.06259999999997</v>
      </c>
    </row>
    <row r="1208" spans="1:2" x14ac:dyDescent="0.2">
      <c r="A1208" s="253">
        <v>44197</v>
      </c>
      <c r="B1208" s="254">
        <v>275.04930000000002</v>
      </c>
    </row>
    <row r="1209" spans="1:2" x14ac:dyDescent="0.2">
      <c r="A1209" s="253">
        <v>44198</v>
      </c>
      <c r="B1209" s="254">
        <v>275.036</v>
      </c>
    </row>
    <row r="1210" spans="1:2" x14ac:dyDescent="0.2">
      <c r="A1210" s="253">
        <v>44199</v>
      </c>
      <c r="B1210" s="254">
        <v>275.02269999999999</v>
      </c>
    </row>
    <row r="1211" spans="1:2" x14ac:dyDescent="0.2">
      <c r="A1211" s="253">
        <v>44200</v>
      </c>
      <c r="B1211" s="254">
        <v>275.0093</v>
      </c>
    </row>
    <row r="1212" spans="1:2" x14ac:dyDescent="0.2">
      <c r="A1212" s="253">
        <v>44201</v>
      </c>
      <c r="B1212" s="254">
        <v>274.99599999999998</v>
      </c>
    </row>
    <row r="1213" spans="1:2" x14ac:dyDescent="0.2">
      <c r="A1213" s="253">
        <v>44202</v>
      </c>
      <c r="B1213" s="254">
        <v>274.98270000000002</v>
      </c>
    </row>
    <row r="1214" spans="1:2" x14ac:dyDescent="0.2">
      <c r="A1214" s="253">
        <v>44203</v>
      </c>
      <c r="B1214" s="254">
        <v>274.96940000000001</v>
      </c>
    </row>
    <row r="1215" spans="1:2" x14ac:dyDescent="0.2">
      <c r="A1215" s="253">
        <v>44204</v>
      </c>
      <c r="B1215" s="254">
        <v>274.95609999999999</v>
      </c>
    </row>
    <row r="1216" spans="1:2" x14ac:dyDescent="0.2">
      <c r="A1216" s="253">
        <v>44205</v>
      </c>
      <c r="B1216" s="254">
        <v>274.94279999999998</v>
      </c>
    </row>
    <row r="1217" spans="1:2" x14ac:dyDescent="0.2">
      <c r="A1217" s="253">
        <v>44206</v>
      </c>
      <c r="B1217" s="254">
        <v>274.92939999999999</v>
      </c>
    </row>
    <row r="1218" spans="1:2" x14ac:dyDescent="0.2">
      <c r="A1218" s="253">
        <v>44207</v>
      </c>
      <c r="B1218" s="254">
        <v>274.91609999999997</v>
      </c>
    </row>
    <row r="1219" spans="1:2" x14ac:dyDescent="0.2">
      <c r="A1219" s="253">
        <v>44208</v>
      </c>
      <c r="B1219" s="254">
        <v>274.90280000000001</v>
      </c>
    </row>
    <row r="1220" spans="1:2" x14ac:dyDescent="0.2">
      <c r="A1220" s="253">
        <v>44209</v>
      </c>
      <c r="B1220" s="254">
        <v>274.8895</v>
      </c>
    </row>
    <row r="1221" spans="1:2" x14ac:dyDescent="0.2">
      <c r="A1221" s="253">
        <v>44210</v>
      </c>
      <c r="B1221" s="254">
        <v>274.87619999999998</v>
      </c>
    </row>
    <row r="1222" spans="1:2" x14ac:dyDescent="0.2">
      <c r="A1222" s="253">
        <v>44211</v>
      </c>
      <c r="B1222" s="254">
        <v>274.86290000000002</v>
      </c>
    </row>
    <row r="1223" spans="1:2" x14ac:dyDescent="0.2">
      <c r="A1223" s="253">
        <v>44212</v>
      </c>
      <c r="B1223" s="254">
        <v>274.8965</v>
      </c>
    </row>
    <row r="1224" spans="1:2" x14ac:dyDescent="0.2">
      <c r="A1224" s="253">
        <v>44213</v>
      </c>
      <c r="B1224" s="254">
        <v>274.93020000000001</v>
      </c>
    </row>
    <row r="1225" spans="1:2" x14ac:dyDescent="0.2">
      <c r="A1225" s="253">
        <v>44214</v>
      </c>
      <c r="B1225" s="254">
        <v>274.96379999999999</v>
      </c>
    </row>
    <row r="1226" spans="1:2" x14ac:dyDescent="0.2">
      <c r="A1226" s="253">
        <v>44215</v>
      </c>
      <c r="B1226" s="254">
        <v>274.99740000000003</v>
      </c>
    </row>
    <row r="1227" spans="1:2" x14ac:dyDescent="0.2">
      <c r="A1227" s="253">
        <v>44216</v>
      </c>
      <c r="B1227" s="254">
        <v>275.03109999999998</v>
      </c>
    </row>
    <row r="1228" spans="1:2" x14ac:dyDescent="0.2">
      <c r="A1228" s="253">
        <v>44217</v>
      </c>
      <c r="B1228" s="254">
        <v>275.06470000000002</v>
      </c>
    </row>
    <row r="1229" spans="1:2" x14ac:dyDescent="0.2">
      <c r="A1229" s="253">
        <v>44218</v>
      </c>
      <c r="B1229" s="254">
        <v>275.09840000000003</v>
      </c>
    </row>
    <row r="1230" spans="1:2" x14ac:dyDescent="0.2">
      <c r="A1230" s="253">
        <v>44219</v>
      </c>
      <c r="B1230" s="254">
        <v>275.13209999999998</v>
      </c>
    </row>
    <row r="1231" spans="1:2" x14ac:dyDescent="0.2">
      <c r="A1231" s="253">
        <v>44220</v>
      </c>
      <c r="B1231" s="254">
        <v>275.16570000000002</v>
      </c>
    </row>
    <row r="1232" spans="1:2" x14ac:dyDescent="0.2">
      <c r="A1232" s="253">
        <v>44221</v>
      </c>
      <c r="B1232" s="254">
        <v>275.19940000000003</v>
      </c>
    </row>
    <row r="1233" spans="1:2" x14ac:dyDescent="0.2">
      <c r="A1233" s="253">
        <v>44222</v>
      </c>
      <c r="B1233" s="254">
        <v>275.23309999999998</v>
      </c>
    </row>
    <row r="1234" spans="1:2" x14ac:dyDescent="0.2">
      <c r="A1234" s="253">
        <v>44223</v>
      </c>
      <c r="B1234" s="254">
        <v>275.26670000000001</v>
      </c>
    </row>
    <row r="1235" spans="1:2" x14ac:dyDescent="0.2">
      <c r="A1235" s="253">
        <v>44224</v>
      </c>
      <c r="B1235" s="254">
        <v>275.30040000000002</v>
      </c>
    </row>
    <row r="1236" spans="1:2" x14ac:dyDescent="0.2">
      <c r="A1236" s="253">
        <v>44225</v>
      </c>
      <c r="B1236" s="254">
        <v>275.33409999999998</v>
      </c>
    </row>
    <row r="1237" spans="1:2" x14ac:dyDescent="0.2">
      <c r="A1237" s="253">
        <v>44226</v>
      </c>
      <c r="B1237" s="254">
        <v>275.36779999999999</v>
      </c>
    </row>
    <row r="1238" spans="1:2" x14ac:dyDescent="0.2">
      <c r="A1238" s="253">
        <v>44227</v>
      </c>
      <c r="B1238" s="254">
        <v>275.4015</v>
      </c>
    </row>
    <row r="1239" spans="1:2" x14ac:dyDescent="0.2">
      <c r="A1239" s="253">
        <v>44228</v>
      </c>
      <c r="B1239" s="254">
        <v>275.43520000000001</v>
      </c>
    </row>
    <row r="1240" spans="1:2" x14ac:dyDescent="0.2">
      <c r="A1240" s="253">
        <v>44229</v>
      </c>
      <c r="B1240" s="254">
        <v>275.46890000000002</v>
      </c>
    </row>
    <row r="1241" spans="1:2" x14ac:dyDescent="0.2">
      <c r="A1241" s="253">
        <v>44230</v>
      </c>
      <c r="B1241" s="254">
        <v>275.50259999999997</v>
      </c>
    </row>
    <row r="1242" spans="1:2" x14ac:dyDescent="0.2">
      <c r="A1242" s="253">
        <v>44231</v>
      </c>
      <c r="B1242" s="254">
        <v>275.53629999999998</v>
      </c>
    </row>
    <row r="1243" spans="1:2" x14ac:dyDescent="0.2">
      <c r="A1243" s="253">
        <v>44232</v>
      </c>
      <c r="B1243" s="254">
        <v>275.57</v>
      </c>
    </row>
    <row r="1244" spans="1:2" x14ac:dyDescent="0.2">
      <c r="A1244" s="253">
        <v>44233</v>
      </c>
      <c r="B1244" s="254">
        <v>275.6037</v>
      </c>
    </row>
    <row r="1245" spans="1:2" x14ac:dyDescent="0.2">
      <c r="A1245" s="253">
        <v>44234</v>
      </c>
      <c r="B1245" s="254">
        <v>275.63749999999999</v>
      </c>
    </row>
    <row r="1246" spans="1:2" x14ac:dyDescent="0.2">
      <c r="A1246" s="253">
        <v>44235</v>
      </c>
      <c r="B1246" s="254">
        <v>275.6712</v>
      </c>
    </row>
    <row r="1247" spans="1:2" x14ac:dyDescent="0.2">
      <c r="A1247" s="253">
        <v>44236</v>
      </c>
      <c r="B1247" s="254">
        <v>275.70490000000001</v>
      </c>
    </row>
    <row r="1248" spans="1:2" x14ac:dyDescent="0.2">
      <c r="A1248" s="253">
        <v>44237</v>
      </c>
      <c r="B1248" s="254">
        <v>275.73860000000002</v>
      </c>
    </row>
    <row r="1249" spans="1:2" x14ac:dyDescent="0.2">
      <c r="A1249" s="253">
        <v>44238</v>
      </c>
      <c r="B1249" s="254">
        <v>275.7724</v>
      </c>
    </row>
    <row r="1250" spans="1:2" x14ac:dyDescent="0.2">
      <c r="A1250" s="253">
        <v>44239</v>
      </c>
      <c r="B1250" s="254">
        <v>275.80610000000001</v>
      </c>
    </row>
    <row r="1251" spans="1:2" x14ac:dyDescent="0.2">
      <c r="A1251" s="253">
        <v>44240</v>
      </c>
      <c r="B1251" s="254">
        <v>275.8399</v>
      </c>
    </row>
    <row r="1252" spans="1:2" x14ac:dyDescent="0.2">
      <c r="A1252" s="253">
        <v>44241</v>
      </c>
      <c r="B1252" s="254">
        <v>275.87360000000001</v>
      </c>
    </row>
    <row r="1253" spans="1:2" x14ac:dyDescent="0.2">
      <c r="A1253" s="253">
        <v>44242</v>
      </c>
      <c r="B1253" s="254">
        <v>275.9074</v>
      </c>
    </row>
    <row r="1254" spans="1:2" x14ac:dyDescent="0.2">
      <c r="A1254" s="253">
        <v>44243</v>
      </c>
      <c r="B1254" s="254">
        <v>275.9477</v>
      </c>
    </row>
    <row r="1255" spans="1:2" x14ac:dyDescent="0.2">
      <c r="A1255" s="253">
        <v>44244</v>
      </c>
      <c r="B1255" s="254">
        <v>275.988</v>
      </c>
    </row>
    <row r="1256" spans="1:2" x14ac:dyDescent="0.2">
      <c r="A1256" s="253">
        <v>44245</v>
      </c>
      <c r="B1256" s="254">
        <v>276.02839999999998</v>
      </c>
    </row>
    <row r="1257" spans="1:2" x14ac:dyDescent="0.2">
      <c r="A1257" s="253">
        <v>44246</v>
      </c>
      <c r="B1257" s="254">
        <v>276.06869999999998</v>
      </c>
    </row>
    <row r="1258" spans="1:2" x14ac:dyDescent="0.2">
      <c r="A1258" s="253">
        <v>44247</v>
      </c>
      <c r="B1258" s="254">
        <v>276.10910000000001</v>
      </c>
    </row>
    <row r="1259" spans="1:2" x14ac:dyDescent="0.2">
      <c r="A1259" s="253">
        <v>44248</v>
      </c>
      <c r="B1259" s="254">
        <v>276.14940000000001</v>
      </c>
    </row>
    <row r="1260" spans="1:2" x14ac:dyDescent="0.2">
      <c r="A1260" s="253">
        <v>44249</v>
      </c>
      <c r="B1260" s="254">
        <v>276.18979999999999</v>
      </c>
    </row>
    <row r="1261" spans="1:2" x14ac:dyDescent="0.2">
      <c r="A1261" s="253">
        <v>44250</v>
      </c>
      <c r="B1261" s="254">
        <v>276.23009999999999</v>
      </c>
    </row>
    <row r="1262" spans="1:2" x14ac:dyDescent="0.2">
      <c r="A1262" s="253">
        <v>44251</v>
      </c>
      <c r="B1262" s="254">
        <v>276.27050000000003</v>
      </c>
    </row>
    <row r="1263" spans="1:2" x14ac:dyDescent="0.2">
      <c r="A1263" s="253">
        <v>44252</v>
      </c>
      <c r="B1263" s="254">
        <v>276.3109</v>
      </c>
    </row>
    <row r="1264" spans="1:2" x14ac:dyDescent="0.2">
      <c r="A1264" s="253">
        <v>44253</v>
      </c>
      <c r="B1264" s="254">
        <v>276.35129999999998</v>
      </c>
    </row>
    <row r="1265" spans="1:2" x14ac:dyDescent="0.2">
      <c r="A1265" s="253">
        <v>44254</v>
      </c>
      <c r="B1265" s="254">
        <v>276.39159999999998</v>
      </c>
    </row>
    <row r="1266" spans="1:2" x14ac:dyDescent="0.2">
      <c r="A1266" s="253">
        <v>44255</v>
      </c>
      <c r="B1266" s="254">
        <v>276.43200000000002</v>
      </c>
    </row>
    <row r="1267" spans="1:2" x14ac:dyDescent="0.2">
      <c r="A1267" s="253">
        <v>44256</v>
      </c>
      <c r="B1267" s="254">
        <v>276.47239999999999</v>
      </c>
    </row>
    <row r="1268" spans="1:2" x14ac:dyDescent="0.2">
      <c r="A1268" s="253">
        <v>44257</v>
      </c>
      <c r="B1268" s="254">
        <v>276.51280000000003</v>
      </c>
    </row>
    <row r="1269" spans="1:2" x14ac:dyDescent="0.2">
      <c r="A1269" s="253">
        <v>44258</v>
      </c>
      <c r="B1269" s="254">
        <v>276.5532</v>
      </c>
    </row>
    <row r="1270" spans="1:2" x14ac:dyDescent="0.2">
      <c r="A1270" s="253">
        <v>44259</v>
      </c>
      <c r="B1270" s="254">
        <v>276.59370000000001</v>
      </c>
    </row>
    <row r="1271" spans="1:2" x14ac:dyDescent="0.2">
      <c r="A1271" s="253">
        <v>44260</v>
      </c>
      <c r="B1271" s="254">
        <v>276.63409999999999</v>
      </c>
    </row>
    <row r="1272" spans="1:2" x14ac:dyDescent="0.2">
      <c r="A1272" s="253">
        <v>44261</v>
      </c>
      <c r="B1272" s="254">
        <v>276.67450000000002</v>
      </c>
    </row>
    <row r="1273" spans="1:2" x14ac:dyDescent="0.2">
      <c r="A1273" s="253">
        <v>44262</v>
      </c>
      <c r="B1273" s="254">
        <v>276.7149</v>
      </c>
    </row>
    <row r="1274" spans="1:2" x14ac:dyDescent="0.2">
      <c r="A1274" s="253">
        <v>44263</v>
      </c>
      <c r="B1274" s="254">
        <v>276.75540000000001</v>
      </c>
    </row>
    <row r="1275" spans="1:2" x14ac:dyDescent="0.2">
      <c r="A1275" s="253">
        <v>44264</v>
      </c>
      <c r="B1275" s="254">
        <v>276.79579999999999</v>
      </c>
    </row>
    <row r="1276" spans="1:2" x14ac:dyDescent="0.2">
      <c r="A1276" s="253">
        <v>44265</v>
      </c>
      <c r="B1276" s="254">
        <v>276.83629999999999</v>
      </c>
    </row>
    <row r="1277" spans="1:2" x14ac:dyDescent="0.2">
      <c r="A1277" s="253">
        <v>44266</v>
      </c>
      <c r="B1277" s="254">
        <v>276.87670000000003</v>
      </c>
    </row>
    <row r="1278" spans="1:2" x14ac:dyDescent="0.2">
      <c r="A1278" s="253">
        <v>44267</v>
      </c>
      <c r="B1278" s="254">
        <v>276.91719999999998</v>
      </c>
    </row>
    <row r="1279" spans="1:2" x14ac:dyDescent="0.2">
      <c r="A1279" s="253">
        <v>44268</v>
      </c>
      <c r="B1279" s="254">
        <v>276.95769999999999</v>
      </c>
    </row>
    <row r="1280" spans="1:2" x14ac:dyDescent="0.2">
      <c r="A1280" s="253">
        <v>44269</v>
      </c>
      <c r="B1280" s="254">
        <v>276.99810000000002</v>
      </c>
    </row>
    <row r="1281" spans="1:2" x14ac:dyDescent="0.2">
      <c r="A1281" s="253">
        <v>44270</v>
      </c>
      <c r="B1281" s="254">
        <v>277.03859999999997</v>
      </c>
    </row>
    <row r="1282" spans="1:2" x14ac:dyDescent="0.2">
      <c r="A1282" s="253">
        <v>44271</v>
      </c>
      <c r="B1282" s="254">
        <v>277.09559999999999</v>
      </c>
    </row>
    <row r="1283" spans="1:2" x14ac:dyDescent="0.2">
      <c r="A1283" s="253">
        <v>44272</v>
      </c>
      <c r="B1283" s="254">
        <v>277.15260000000001</v>
      </c>
    </row>
    <row r="1284" spans="1:2" x14ac:dyDescent="0.2">
      <c r="A1284" s="253">
        <v>44273</v>
      </c>
      <c r="B1284" s="254">
        <v>277.2097</v>
      </c>
    </row>
    <row r="1285" spans="1:2" x14ac:dyDescent="0.2">
      <c r="A1285" s="253">
        <v>44274</v>
      </c>
      <c r="B1285" s="254">
        <v>277.26670000000001</v>
      </c>
    </row>
    <row r="1286" spans="1:2" x14ac:dyDescent="0.2">
      <c r="A1286" s="253">
        <v>44275</v>
      </c>
      <c r="B1286" s="254">
        <v>277.32380000000001</v>
      </c>
    </row>
    <row r="1287" spans="1:2" x14ac:dyDescent="0.2">
      <c r="A1287" s="253">
        <v>44276</v>
      </c>
      <c r="B1287" s="254">
        <v>277.3809</v>
      </c>
    </row>
    <row r="1288" spans="1:2" x14ac:dyDescent="0.2">
      <c r="A1288" s="253">
        <v>44277</v>
      </c>
      <c r="B1288" s="254">
        <v>277.43799999999999</v>
      </c>
    </row>
    <row r="1289" spans="1:2" x14ac:dyDescent="0.2">
      <c r="A1289" s="253">
        <v>44278</v>
      </c>
      <c r="B1289" s="254">
        <v>277.49509999999998</v>
      </c>
    </row>
    <row r="1290" spans="1:2" x14ac:dyDescent="0.2">
      <c r="A1290" s="253">
        <v>44279</v>
      </c>
      <c r="B1290" s="254">
        <v>277.55220000000003</v>
      </c>
    </row>
    <row r="1291" spans="1:2" x14ac:dyDescent="0.2">
      <c r="A1291" s="253">
        <v>44280</v>
      </c>
      <c r="B1291" s="254">
        <v>277.60930000000002</v>
      </c>
    </row>
    <row r="1292" spans="1:2" x14ac:dyDescent="0.2">
      <c r="A1292" s="253">
        <v>44281</v>
      </c>
      <c r="B1292" s="254">
        <v>277.66649999999998</v>
      </c>
    </row>
    <row r="1293" spans="1:2" x14ac:dyDescent="0.2">
      <c r="A1293" s="253">
        <v>44282</v>
      </c>
      <c r="B1293" s="254">
        <v>277.72359999999998</v>
      </c>
    </row>
    <row r="1294" spans="1:2" x14ac:dyDescent="0.2">
      <c r="A1294" s="253">
        <v>44283</v>
      </c>
      <c r="B1294" s="254">
        <v>277.7808</v>
      </c>
    </row>
    <row r="1295" spans="1:2" x14ac:dyDescent="0.2">
      <c r="A1295" s="253">
        <v>44284</v>
      </c>
      <c r="B1295" s="254">
        <v>277.83789999999999</v>
      </c>
    </row>
    <row r="1296" spans="1:2" x14ac:dyDescent="0.2">
      <c r="A1296" s="253">
        <v>44285</v>
      </c>
      <c r="B1296" s="254">
        <v>277.89510000000001</v>
      </c>
    </row>
    <row r="1297" spans="1:2" x14ac:dyDescent="0.2">
      <c r="A1297" s="253">
        <v>44286</v>
      </c>
      <c r="B1297" s="254">
        <v>277.95229999999998</v>
      </c>
    </row>
    <row r="1298" spans="1:2" x14ac:dyDescent="0.2">
      <c r="A1298" s="253">
        <v>44287</v>
      </c>
      <c r="B1298" s="254">
        <v>278.0095</v>
      </c>
    </row>
    <row r="1299" spans="1:2" x14ac:dyDescent="0.2">
      <c r="A1299" s="253">
        <v>44288</v>
      </c>
      <c r="B1299" s="254">
        <v>278.06670000000003</v>
      </c>
    </row>
    <row r="1300" spans="1:2" x14ac:dyDescent="0.2">
      <c r="A1300" s="253">
        <v>44289</v>
      </c>
      <c r="B1300" s="254">
        <v>278.12400000000002</v>
      </c>
    </row>
    <row r="1301" spans="1:2" x14ac:dyDescent="0.2">
      <c r="A1301" s="253">
        <v>44290</v>
      </c>
      <c r="B1301" s="254">
        <v>278.18119999999999</v>
      </c>
    </row>
    <row r="1302" spans="1:2" x14ac:dyDescent="0.2">
      <c r="A1302" s="253">
        <v>44291</v>
      </c>
      <c r="B1302" s="254">
        <v>278.23849999999999</v>
      </c>
    </row>
    <row r="1303" spans="1:2" x14ac:dyDescent="0.2">
      <c r="A1303" s="253">
        <v>44292</v>
      </c>
      <c r="B1303" s="254">
        <v>278.29570000000001</v>
      </c>
    </row>
    <row r="1304" spans="1:2" x14ac:dyDescent="0.2">
      <c r="A1304" s="253">
        <v>44293</v>
      </c>
      <c r="B1304" s="254">
        <v>278.35300000000001</v>
      </c>
    </row>
    <row r="1305" spans="1:2" x14ac:dyDescent="0.2">
      <c r="A1305" s="253">
        <v>44294</v>
      </c>
      <c r="B1305" s="254">
        <v>278.41030000000001</v>
      </c>
    </row>
    <row r="1306" spans="1:2" x14ac:dyDescent="0.2">
      <c r="A1306" s="253">
        <v>44295</v>
      </c>
      <c r="B1306" s="254">
        <v>278.4676</v>
      </c>
    </row>
    <row r="1307" spans="1:2" x14ac:dyDescent="0.2">
      <c r="A1307" s="253">
        <v>44296</v>
      </c>
      <c r="B1307" s="254">
        <v>278.5249</v>
      </c>
    </row>
    <row r="1308" spans="1:2" x14ac:dyDescent="0.2">
      <c r="A1308" s="253">
        <v>44297</v>
      </c>
      <c r="B1308" s="254">
        <v>278.5822</v>
      </c>
    </row>
    <row r="1309" spans="1:2" x14ac:dyDescent="0.2">
      <c r="A1309" s="253">
        <v>44298</v>
      </c>
      <c r="B1309" s="254">
        <v>278.63959999999997</v>
      </c>
    </row>
    <row r="1310" spans="1:2" x14ac:dyDescent="0.2">
      <c r="A1310" s="253">
        <v>44299</v>
      </c>
      <c r="B1310" s="254">
        <v>278.69690000000003</v>
      </c>
    </row>
    <row r="1311" spans="1:2" x14ac:dyDescent="0.2">
      <c r="A1311" s="253">
        <v>44300</v>
      </c>
      <c r="B1311" s="254">
        <v>278.7543</v>
      </c>
    </row>
    <row r="1312" spans="1:2" x14ac:dyDescent="0.2">
      <c r="A1312" s="253">
        <v>44301</v>
      </c>
      <c r="B1312" s="254">
        <v>278.8116</v>
      </c>
    </row>
    <row r="1313" spans="1:2" x14ac:dyDescent="0.2">
      <c r="A1313" s="253">
        <v>44302</v>
      </c>
      <c r="B1313" s="254">
        <v>278.85890000000001</v>
      </c>
    </row>
    <row r="1314" spans="1:2" x14ac:dyDescent="0.2">
      <c r="A1314" s="253">
        <v>44303</v>
      </c>
      <c r="B1314" s="254">
        <v>278.90620000000001</v>
      </c>
    </row>
    <row r="1315" spans="1:2" x14ac:dyDescent="0.2">
      <c r="A1315" s="253">
        <v>44304</v>
      </c>
      <c r="B1315" s="254">
        <v>278.95350000000002</v>
      </c>
    </row>
    <row r="1316" spans="1:2" x14ac:dyDescent="0.2">
      <c r="A1316" s="253">
        <v>44305</v>
      </c>
      <c r="B1316" s="254">
        <v>279.00080000000003</v>
      </c>
    </row>
    <row r="1317" spans="1:2" x14ac:dyDescent="0.2">
      <c r="A1317" s="253">
        <v>44306</v>
      </c>
      <c r="B1317" s="254">
        <v>279.04809999999998</v>
      </c>
    </row>
    <row r="1318" spans="1:2" x14ac:dyDescent="0.2">
      <c r="A1318" s="253">
        <v>44307</v>
      </c>
      <c r="B1318" s="254">
        <v>279.09539999999998</v>
      </c>
    </row>
    <row r="1319" spans="1:2" x14ac:dyDescent="0.2">
      <c r="A1319" s="253">
        <v>44308</v>
      </c>
      <c r="B1319" s="254">
        <v>279.14269999999999</v>
      </c>
    </row>
    <row r="1320" spans="1:2" x14ac:dyDescent="0.2">
      <c r="A1320" s="253">
        <v>44309</v>
      </c>
      <c r="B1320" s="254">
        <v>279.19009999999997</v>
      </c>
    </row>
    <row r="1321" spans="1:2" x14ac:dyDescent="0.2">
      <c r="A1321" s="253">
        <v>44310</v>
      </c>
      <c r="B1321" s="254">
        <v>279.23739999999998</v>
      </c>
    </row>
    <row r="1322" spans="1:2" x14ac:dyDescent="0.2">
      <c r="A1322" s="253">
        <v>44311</v>
      </c>
      <c r="B1322" s="254">
        <v>279.28480000000002</v>
      </c>
    </row>
    <row r="1323" spans="1:2" x14ac:dyDescent="0.2">
      <c r="A1323" s="253">
        <v>44312</v>
      </c>
      <c r="B1323" s="254">
        <v>279.33210000000003</v>
      </c>
    </row>
    <row r="1324" spans="1:2" x14ac:dyDescent="0.2">
      <c r="A1324" s="253">
        <v>44313</v>
      </c>
      <c r="B1324" s="254">
        <v>279.37950000000001</v>
      </c>
    </row>
    <row r="1325" spans="1:2" x14ac:dyDescent="0.2">
      <c r="A1325" s="253">
        <v>44314</v>
      </c>
      <c r="B1325" s="254">
        <v>279.42689999999999</v>
      </c>
    </row>
    <row r="1326" spans="1:2" x14ac:dyDescent="0.2">
      <c r="A1326" s="253">
        <v>44315</v>
      </c>
      <c r="B1326" s="254">
        <v>279.47430000000003</v>
      </c>
    </row>
    <row r="1327" spans="1:2" x14ac:dyDescent="0.2">
      <c r="A1327" s="253">
        <v>44316</v>
      </c>
      <c r="B1327" s="254">
        <v>279.52170000000001</v>
      </c>
    </row>
    <row r="1328" spans="1:2" x14ac:dyDescent="0.2">
      <c r="A1328" s="253">
        <v>44317</v>
      </c>
      <c r="B1328" s="254">
        <v>279.56909999999999</v>
      </c>
    </row>
    <row r="1329" spans="1:2" x14ac:dyDescent="0.2">
      <c r="A1329" s="253">
        <v>44318</v>
      </c>
      <c r="B1329" s="254">
        <v>279.61649999999997</v>
      </c>
    </row>
    <row r="1330" spans="1:2" x14ac:dyDescent="0.2">
      <c r="A1330" s="253">
        <v>44319</v>
      </c>
      <c r="B1330" s="254">
        <v>279.66390000000001</v>
      </c>
    </row>
    <row r="1331" spans="1:2" x14ac:dyDescent="0.2">
      <c r="A1331" s="253">
        <v>44320</v>
      </c>
      <c r="B1331" s="254">
        <v>279.71129999999999</v>
      </c>
    </row>
    <row r="1332" spans="1:2" x14ac:dyDescent="0.2">
      <c r="A1332" s="253">
        <v>44321</v>
      </c>
      <c r="B1332" s="254">
        <v>279.75880000000001</v>
      </c>
    </row>
    <row r="1333" spans="1:2" x14ac:dyDescent="0.2">
      <c r="A1333" s="253">
        <v>44322</v>
      </c>
      <c r="B1333" s="254">
        <v>279.80619999999999</v>
      </c>
    </row>
    <row r="1334" spans="1:2" x14ac:dyDescent="0.2">
      <c r="A1334" s="253">
        <v>44323</v>
      </c>
      <c r="B1334" s="254">
        <v>279.85359999999997</v>
      </c>
    </row>
    <row r="1335" spans="1:2" x14ac:dyDescent="0.2">
      <c r="A1335" s="253">
        <v>44324</v>
      </c>
      <c r="B1335" s="254">
        <v>279.90109999999999</v>
      </c>
    </row>
    <row r="1336" spans="1:2" x14ac:dyDescent="0.2">
      <c r="A1336" s="253">
        <v>44325</v>
      </c>
      <c r="B1336" s="254">
        <v>279.9486</v>
      </c>
    </row>
    <row r="1337" spans="1:2" x14ac:dyDescent="0.2">
      <c r="A1337" s="253">
        <v>44326</v>
      </c>
      <c r="B1337" s="254">
        <v>279.99599999999998</v>
      </c>
    </row>
    <row r="1338" spans="1:2" x14ac:dyDescent="0.2">
      <c r="A1338" s="253">
        <v>44327</v>
      </c>
      <c r="B1338" s="254">
        <v>280.04349999999999</v>
      </c>
    </row>
    <row r="1339" spans="1:2" x14ac:dyDescent="0.2">
      <c r="A1339" s="253">
        <v>44328</v>
      </c>
      <c r="B1339" s="254">
        <v>280.09100000000001</v>
      </c>
    </row>
    <row r="1340" spans="1:2" x14ac:dyDescent="0.2">
      <c r="A1340" s="253">
        <v>44329</v>
      </c>
      <c r="B1340" s="254">
        <v>280.13850000000002</v>
      </c>
    </row>
    <row r="1341" spans="1:2" x14ac:dyDescent="0.2">
      <c r="A1341" s="253">
        <v>44330</v>
      </c>
      <c r="B1341" s="254">
        <v>280.18599999999998</v>
      </c>
    </row>
    <row r="1342" spans="1:2" x14ac:dyDescent="0.2">
      <c r="A1342" s="253">
        <v>44331</v>
      </c>
      <c r="B1342" s="254">
        <v>280.23349999999999</v>
      </c>
    </row>
    <row r="1343" spans="1:2" x14ac:dyDescent="0.2">
      <c r="A1343" s="253">
        <v>44332</v>
      </c>
      <c r="B1343" s="254">
        <v>280.2867</v>
      </c>
    </row>
    <row r="1344" spans="1:2" x14ac:dyDescent="0.2">
      <c r="A1344" s="253">
        <v>44333</v>
      </c>
      <c r="B1344" s="254">
        <v>280.3399</v>
      </c>
    </row>
    <row r="1345" spans="1:2" x14ac:dyDescent="0.2">
      <c r="A1345" s="253">
        <v>44334</v>
      </c>
      <c r="B1345" s="254">
        <v>280.3931</v>
      </c>
    </row>
    <row r="1346" spans="1:2" x14ac:dyDescent="0.2">
      <c r="A1346" s="253">
        <v>44335</v>
      </c>
      <c r="B1346" s="254">
        <v>280.44630000000001</v>
      </c>
    </row>
    <row r="1347" spans="1:2" x14ac:dyDescent="0.2">
      <c r="A1347" s="253">
        <v>44336</v>
      </c>
      <c r="B1347" s="254">
        <v>280.49950000000001</v>
      </c>
    </row>
    <row r="1348" spans="1:2" x14ac:dyDescent="0.2">
      <c r="A1348" s="253">
        <v>44337</v>
      </c>
      <c r="B1348" s="254">
        <v>280.55270000000002</v>
      </c>
    </row>
    <row r="1349" spans="1:2" x14ac:dyDescent="0.2">
      <c r="A1349" s="253">
        <v>44338</v>
      </c>
      <c r="B1349" s="254">
        <v>280.60599999999999</v>
      </c>
    </row>
    <row r="1350" spans="1:2" x14ac:dyDescent="0.2">
      <c r="A1350" s="253">
        <v>44339</v>
      </c>
      <c r="B1350" s="254">
        <v>280.6592</v>
      </c>
    </row>
    <row r="1351" spans="1:2" x14ac:dyDescent="0.2">
      <c r="A1351" s="253">
        <v>44340</v>
      </c>
      <c r="B1351" s="254">
        <v>280.71249999999998</v>
      </c>
    </row>
    <row r="1352" spans="1:2" x14ac:dyDescent="0.2">
      <c r="A1352" s="253">
        <v>44341</v>
      </c>
      <c r="B1352" s="254">
        <v>280.76580000000001</v>
      </c>
    </row>
    <row r="1353" spans="1:2" x14ac:dyDescent="0.2">
      <c r="A1353" s="253">
        <v>44342</v>
      </c>
      <c r="B1353" s="254">
        <v>280.81909999999999</v>
      </c>
    </row>
    <row r="1354" spans="1:2" x14ac:dyDescent="0.2">
      <c r="A1354" s="253">
        <v>44343</v>
      </c>
      <c r="B1354" s="254">
        <v>280.87240000000003</v>
      </c>
    </row>
    <row r="1355" spans="1:2" x14ac:dyDescent="0.2">
      <c r="A1355" s="253">
        <v>44344</v>
      </c>
      <c r="B1355" s="254">
        <v>280.92570000000001</v>
      </c>
    </row>
    <row r="1356" spans="1:2" x14ac:dyDescent="0.2">
      <c r="A1356" s="253">
        <v>44345</v>
      </c>
      <c r="B1356" s="254">
        <v>280.97899999999998</v>
      </c>
    </row>
    <row r="1357" spans="1:2" x14ac:dyDescent="0.2">
      <c r="A1357" s="253">
        <v>44346</v>
      </c>
      <c r="B1357" s="254">
        <v>281.03230000000002</v>
      </c>
    </row>
    <row r="1358" spans="1:2" x14ac:dyDescent="0.2">
      <c r="A1358" s="253">
        <v>44347</v>
      </c>
      <c r="B1358" s="254">
        <v>281.0856</v>
      </c>
    </row>
    <row r="1359" spans="1:2" x14ac:dyDescent="0.2">
      <c r="A1359" s="253">
        <v>44348</v>
      </c>
      <c r="B1359" s="254">
        <v>281.13900000000001</v>
      </c>
    </row>
    <row r="1360" spans="1:2" x14ac:dyDescent="0.2">
      <c r="A1360" s="253">
        <v>44349</v>
      </c>
      <c r="B1360" s="254">
        <v>281.19229999999999</v>
      </c>
    </row>
    <row r="1361" spans="1:2" x14ac:dyDescent="0.2">
      <c r="A1361" s="253">
        <v>44350</v>
      </c>
      <c r="B1361" s="254">
        <v>281.2457</v>
      </c>
    </row>
    <row r="1362" spans="1:2" x14ac:dyDescent="0.2">
      <c r="A1362" s="253">
        <v>44351</v>
      </c>
      <c r="B1362" s="254">
        <v>281.29910000000001</v>
      </c>
    </row>
    <row r="1363" spans="1:2" x14ac:dyDescent="0.2">
      <c r="A1363" s="253">
        <v>44352</v>
      </c>
      <c r="B1363" s="254">
        <v>281.35250000000002</v>
      </c>
    </row>
    <row r="1364" spans="1:2" x14ac:dyDescent="0.2">
      <c r="A1364" s="253">
        <v>44353</v>
      </c>
      <c r="B1364" s="254">
        <v>281.40589999999997</v>
      </c>
    </row>
    <row r="1365" spans="1:2" x14ac:dyDescent="0.2">
      <c r="A1365" s="253">
        <v>44354</v>
      </c>
      <c r="B1365" s="254">
        <v>281.45929999999998</v>
      </c>
    </row>
    <row r="1366" spans="1:2" x14ac:dyDescent="0.2">
      <c r="A1366" s="253">
        <v>44355</v>
      </c>
      <c r="B1366" s="254">
        <v>281.5127</v>
      </c>
    </row>
    <row r="1367" spans="1:2" x14ac:dyDescent="0.2">
      <c r="A1367" s="253">
        <v>44356</v>
      </c>
      <c r="B1367" s="254">
        <v>281.56610000000001</v>
      </c>
    </row>
    <row r="1368" spans="1:2" x14ac:dyDescent="0.2">
      <c r="A1368" s="253">
        <v>44357</v>
      </c>
      <c r="B1368" s="254">
        <v>281.61950000000002</v>
      </c>
    </row>
    <row r="1369" spans="1:2" x14ac:dyDescent="0.2">
      <c r="A1369" s="253">
        <v>44358</v>
      </c>
      <c r="B1369" s="254">
        <v>281.673</v>
      </c>
    </row>
    <row r="1370" spans="1:2" x14ac:dyDescent="0.2">
      <c r="A1370" s="253">
        <v>44359</v>
      </c>
      <c r="B1370" s="254">
        <v>281.72640000000001</v>
      </c>
    </row>
    <row r="1371" spans="1:2" x14ac:dyDescent="0.2">
      <c r="A1371" s="253">
        <v>44360</v>
      </c>
      <c r="B1371" s="254">
        <v>281.7799</v>
      </c>
    </row>
    <row r="1372" spans="1:2" x14ac:dyDescent="0.2">
      <c r="A1372" s="253">
        <v>44361</v>
      </c>
      <c r="B1372" s="254">
        <v>281.83339999999998</v>
      </c>
    </row>
    <row r="1373" spans="1:2" x14ac:dyDescent="0.2">
      <c r="A1373" s="253">
        <v>44362</v>
      </c>
      <c r="B1373" s="254">
        <v>281.88690000000003</v>
      </c>
    </row>
    <row r="1374" spans="1:2" x14ac:dyDescent="0.2">
      <c r="A1374" s="253">
        <v>44363</v>
      </c>
      <c r="B1374" s="254">
        <v>281.98039999999997</v>
      </c>
    </row>
    <row r="1375" spans="1:2" x14ac:dyDescent="0.2">
      <c r="A1375" s="253">
        <v>44364</v>
      </c>
      <c r="B1375" s="254">
        <v>282.07400000000001</v>
      </c>
    </row>
    <row r="1376" spans="1:2" x14ac:dyDescent="0.2">
      <c r="A1376" s="253">
        <v>44365</v>
      </c>
      <c r="B1376" s="254">
        <v>282.16750000000002</v>
      </c>
    </row>
    <row r="1377" spans="1:2" x14ac:dyDescent="0.2">
      <c r="A1377" s="253">
        <v>44366</v>
      </c>
      <c r="B1377" s="254">
        <v>282.2611</v>
      </c>
    </row>
    <row r="1378" spans="1:2" x14ac:dyDescent="0.2">
      <c r="A1378" s="253">
        <v>44367</v>
      </c>
      <c r="B1378" s="254">
        <v>282.35480000000001</v>
      </c>
    </row>
    <row r="1379" spans="1:2" x14ac:dyDescent="0.2">
      <c r="A1379" s="253">
        <v>44368</v>
      </c>
      <c r="B1379" s="254">
        <v>282.44839999999999</v>
      </c>
    </row>
    <row r="1380" spans="1:2" x14ac:dyDescent="0.2">
      <c r="A1380" s="253">
        <v>44369</v>
      </c>
      <c r="B1380" s="254">
        <v>282.5421</v>
      </c>
    </row>
    <row r="1381" spans="1:2" x14ac:dyDescent="0.2">
      <c r="A1381" s="253">
        <v>44370</v>
      </c>
      <c r="B1381" s="254">
        <v>282.63589999999999</v>
      </c>
    </row>
    <row r="1382" spans="1:2" x14ac:dyDescent="0.2">
      <c r="A1382" s="253">
        <v>44371</v>
      </c>
      <c r="B1382" s="254">
        <v>282.7296</v>
      </c>
    </row>
    <row r="1383" spans="1:2" x14ac:dyDescent="0.2">
      <c r="A1383" s="253">
        <v>44372</v>
      </c>
      <c r="B1383" s="254">
        <v>282.82339999999999</v>
      </c>
    </row>
    <row r="1384" spans="1:2" x14ac:dyDescent="0.2">
      <c r="A1384" s="253">
        <v>44373</v>
      </c>
      <c r="B1384" s="254">
        <v>282.91719999999998</v>
      </c>
    </row>
    <row r="1385" spans="1:2" x14ac:dyDescent="0.2">
      <c r="A1385" s="253">
        <v>44374</v>
      </c>
      <c r="B1385" s="254">
        <v>283.0111</v>
      </c>
    </row>
    <row r="1386" spans="1:2" x14ac:dyDescent="0.2">
      <c r="A1386" s="253">
        <v>44375</v>
      </c>
      <c r="B1386" s="254">
        <v>283.10500000000002</v>
      </c>
    </row>
    <row r="1387" spans="1:2" x14ac:dyDescent="0.2">
      <c r="A1387" s="253">
        <v>44376</v>
      </c>
      <c r="B1387" s="254">
        <v>283.19889999999998</v>
      </c>
    </row>
    <row r="1388" spans="1:2" x14ac:dyDescent="0.2">
      <c r="A1388" s="253">
        <v>44377</v>
      </c>
      <c r="B1388" s="254">
        <v>283.2928</v>
      </c>
    </row>
    <row r="1389" spans="1:2" x14ac:dyDescent="0.2">
      <c r="A1389" s="253">
        <v>44378</v>
      </c>
      <c r="B1389" s="254">
        <v>283.38679999999999</v>
      </c>
    </row>
    <row r="1390" spans="1:2" x14ac:dyDescent="0.2">
      <c r="A1390" s="253">
        <v>44379</v>
      </c>
      <c r="B1390" s="254">
        <v>283.48079999999999</v>
      </c>
    </row>
    <row r="1391" spans="1:2" x14ac:dyDescent="0.2">
      <c r="A1391" s="253">
        <v>44380</v>
      </c>
      <c r="B1391" s="254">
        <v>283.57490000000001</v>
      </c>
    </row>
    <row r="1392" spans="1:2" x14ac:dyDescent="0.2">
      <c r="A1392" s="253">
        <v>44381</v>
      </c>
      <c r="B1392" s="254">
        <v>283.66890000000001</v>
      </c>
    </row>
    <row r="1393" spans="1:2" x14ac:dyDescent="0.2">
      <c r="A1393" s="253">
        <v>44382</v>
      </c>
      <c r="B1393" s="254">
        <v>283.76299999999998</v>
      </c>
    </row>
    <row r="1394" spans="1:2" x14ac:dyDescent="0.2">
      <c r="A1394" s="253">
        <v>44383</v>
      </c>
      <c r="B1394" s="254">
        <v>283.85719999999998</v>
      </c>
    </row>
    <row r="1395" spans="1:2" x14ac:dyDescent="0.2">
      <c r="A1395" s="253">
        <v>44384</v>
      </c>
      <c r="B1395" s="254">
        <v>283.9513</v>
      </c>
    </row>
    <row r="1396" spans="1:2" x14ac:dyDescent="0.2">
      <c r="A1396" s="253">
        <v>44385</v>
      </c>
      <c r="B1396" s="254">
        <v>284.0455</v>
      </c>
    </row>
    <row r="1397" spans="1:2" x14ac:dyDescent="0.2">
      <c r="A1397" s="253">
        <v>44386</v>
      </c>
      <c r="B1397" s="254">
        <v>284.1397</v>
      </c>
    </row>
    <row r="1398" spans="1:2" x14ac:dyDescent="0.2">
      <c r="A1398" s="253">
        <v>44387</v>
      </c>
      <c r="B1398" s="254">
        <v>284.23399999999998</v>
      </c>
    </row>
    <row r="1399" spans="1:2" x14ac:dyDescent="0.2">
      <c r="A1399" s="253">
        <v>44388</v>
      </c>
      <c r="B1399" s="254">
        <v>284.32830000000001</v>
      </c>
    </row>
    <row r="1400" spans="1:2" x14ac:dyDescent="0.2">
      <c r="A1400" s="253">
        <v>44389</v>
      </c>
      <c r="B1400" s="254">
        <v>284.42259999999999</v>
      </c>
    </row>
    <row r="1401" spans="1:2" x14ac:dyDescent="0.2">
      <c r="A1401" s="253">
        <v>44390</v>
      </c>
      <c r="B1401" s="254">
        <v>284.517</v>
      </c>
    </row>
    <row r="1402" spans="1:2" x14ac:dyDescent="0.2">
      <c r="A1402" s="253">
        <v>44391</v>
      </c>
      <c r="B1402" s="254">
        <v>284.6114</v>
      </c>
    </row>
    <row r="1403" spans="1:2" x14ac:dyDescent="0.2">
      <c r="A1403" s="253">
        <v>44392</v>
      </c>
      <c r="B1403" s="254">
        <v>284.70580000000001</v>
      </c>
    </row>
    <row r="1404" spans="1:2" x14ac:dyDescent="0.2">
      <c r="A1404" s="253">
        <v>44393</v>
      </c>
      <c r="B1404" s="254">
        <v>284.69659999999999</v>
      </c>
    </row>
    <row r="1405" spans="1:2" x14ac:dyDescent="0.2">
      <c r="A1405" s="253">
        <v>44394</v>
      </c>
      <c r="B1405" s="254">
        <v>284.69200000000001</v>
      </c>
    </row>
    <row r="1406" spans="1:2" x14ac:dyDescent="0.2">
      <c r="A1406" s="253">
        <v>44395</v>
      </c>
      <c r="B1406" s="254">
        <v>284.68740000000003</v>
      </c>
    </row>
    <row r="1407" spans="1:2" x14ac:dyDescent="0.2">
      <c r="A1407" s="253">
        <v>44396</v>
      </c>
      <c r="B1407" s="254">
        <v>284.68279999999999</v>
      </c>
    </row>
    <row r="1408" spans="1:2" x14ac:dyDescent="0.2">
      <c r="A1408" s="253">
        <v>44397</v>
      </c>
      <c r="B1408" s="254">
        <v>284.6782</v>
      </c>
    </row>
    <row r="1409" spans="1:2" x14ac:dyDescent="0.2">
      <c r="A1409" s="253">
        <v>44398</v>
      </c>
      <c r="B1409" s="254">
        <v>284.67360000000002</v>
      </c>
    </row>
    <row r="1410" spans="1:2" x14ac:dyDescent="0.2">
      <c r="A1410" s="253">
        <v>44399</v>
      </c>
      <c r="B1410" s="254">
        <v>284.66910000000001</v>
      </c>
    </row>
    <row r="1411" spans="1:2" x14ac:dyDescent="0.2">
      <c r="A1411" s="253">
        <v>44400</v>
      </c>
      <c r="B1411" s="254">
        <v>284.66449999999998</v>
      </c>
    </row>
    <row r="1412" spans="1:2" x14ac:dyDescent="0.2">
      <c r="A1412" s="253">
        <v>44401</v>
      </c>
      <c r="B1412" s="254">
        <v>284.65989999999999</v>
      </c>
    </row>
    <row r="1413" spans="1:2" x14ac:dyDescent="0.2">
      <c r="A1413" s="253">
        <v>44402</v>
      </c>
      <c r="B1413" s="254">
        <v>284.65530000000001</v>
      </c>
    </row>
    <row r="1414" spans="1:2" x14ac:dyDescent="0.2">
      <c r="A1414" s="253">
        <v>44403</v>
      </c>
      <c r="B1414" s="254">
        <v>284.65069999999997</v>
      </c>
    </row>
    <row r="1415" spans="1:2" x14ac:dyDescent="0.2">
      <c r="A1415" s="253">
        <v>44404</v>
      </c>
      <c r="B1415" s="254">
        <v>284.64609999999999</v>
      </c>
    </row>
    <row r="1416" spans="1:2" x14ac:dyDescent="0.2">
      <c r="A1416" s="253">
        <v>44405</v>
      </c>
      <c r="B1416" s="254">
        <v>284.64150000000001</v>
      </c>
    </row>
    <row r="1417" spans="1:2" x14ac:dyDescent="0.2">
      <c r="A1417" s="253">
        <v>44406</v>
      </c>
      <c r="B1417" s="254">
        <v>284.63690000000003</v>
      </c>
    </row>
    <row r="1418" spans="1:2" x14ac:dyDescent="0.2">
      <c r="A1418" s="253">
        <v>44407</v>
      </c>
      <c r="B1418" s="254">
        <v>284.63229999999999</v>
      </c>
    </row>
    <row r="1419" spans="1:2" x14ac:dyDescent="0.2">
      <c r="A1419" s="253">
        <v>44408</v>
      </c>
      <c r="B1419" s="254">
        <v>284.6277</v>
      </c>
    </row>
    <row r="1420" spans="1:2" x14ac:dyDescent="0.2">
      <c r="A1420" s="253">
        <v>44409</v>
      </c>
      <c r="B1420" s="254">
        <v>284.62310000000002</v>
      </c>
    </row>
    <row r="1421" spans="1:2" x14ac:dyDescent="0.2">
      <c r="A1421" s="253">
        <v>44410</v>
      </c>
      <c r="B1421" s="254">
        <v>284.61849999999998</v>
      </c>
    </row>
    <row r="1422" spans="1:2" x14ac:dyDescent="0.2">
      <c r="A1422" s="253">
        <v>44411</v>
      </c>
      <c r="B1422" s="254">
        <v>284.61399999999998</v>
      </c>
    </row>
    <row r="1423" spans="1:2" x14ac:dyDescent="0.2">
      <c r="A1423" s="253">
        <v>44412</v>
      </c>
      <c r="B1423" s="254">
        <v>284.60939999999999</v>
      </c>
    </row>
    <row r="1424" spans="1:2" x14ac:dyDescent="0.2">
      <c r="A1424" s="253">
        <v>44413</v>
      </c>
      <c r="B1424" s="254">
        <v>284.60480000000001</v>
      </c>
    </row>
    <row r="1425" spans="1:2" x14ac:dyDescent="0.2">
      <c r="A1425" s="253">
        <v>44414</v>
      </c>
      <c r="B1425" s="254">
        <v>284.60019999999997</v>
      </c>
    </row>
    <row r="1426" spans="1:2" x14ac:dyDescent="0.2">
      <c r="A1426" s="253">
        <v>44415</v>
      </c>
      <c r="B1426" s="254">
        <v>284.59559999999999</v>
      </c>
    </row>
    <row r="1427" spans="1:2" x14ac:dyDescent="0.2">
      <c r="A1427" s="253">
        <v>44416</v>
      </c>
      <c r="B1427" s="254">
        <v>284.59100000000001</v>
      </c>
    </row>
    <row r="1428" spans="1:2" x14ac:dyDescent="0.2">
      <c r="A1428" s="253">
        <v>44417</v>
      </c>
      <c r="B1428" s="254">
        <v>284.58640000000003</v>
      </c>
    </row>
    <row r="1429" spans="1:2" x14ac:dyDescent="0.2">
      <c r="A1429" s="253">
        <v>44418</v>
      </c>
      <c r="B1429" s="254">
        <v>284.58179999999999</v>
      </c>
    </row>
    <row r="1430" spans="1:2" x14ac:dyDescent="0.2">
      <c r="A1430" s="253">
        <v>44419</v>
      </c>
      <c r="B1430" s="254">
        <v>284.5772</v>
      </c>
    </row>
    <row r="1431" spans="1:2" x14ac:dyDescent="0.2">
      <c r="A1431" s="253">
        <v>44420</v>
      </c>
      <c r="B1431" s="254">
        <v>284.57260000000002</v>
      </c>
    </row>
    <row r="1432" spans="1:2" x14ac:dyDescent="0.2">
      <c r="A1432" s="253">
        <v>44421</v>
      </c>
      <c r="B1432" s="254">
        <v>284.56799999999998</v>
      </c>
    </row>
    <row r="1433" spans="1:2" x14ac:dyDescent="0.2">
      <c r="A1433" s="253">
        <v>44422</v>
      </c>
      <c r="B1433" s="254">
        <v>284.5634</v>
      </c>
    </row>
    <row r="1434" spans="1:2" x14ac:dyDescent="0.2">
      <c r="A1434" s="253">
        <v>44423</v>
      </c>
      <c r="B1434" s="254">
        <v>284.59269999999998</v>
      </c>
    </row>
    <row r="1435" spans="1:2" x14ac:dyDescent="0.2">
      <c r="A1435" s="253">
        <v>44424</v>
      </c>
      <c r="B1435" s="254">
        <v>284.62209999999999</v>
      </c>
    </row>
    <row r="1436" spans="1:2" x14ac:dyDescent="0.2">
      <c r="A1436" s="253">
        <v>44425</v>
      </c>
      <c r="B1436" s="254">
        <v>284.65140000000002</v>
      </c>
    </row>
    <row r="1437" spans="1:2" x14ac:dyDescent="0.2">
      <c r="A1437" s="253">
        <v>44426</v>
      </c>
      <c r="B1437" s="254">
        <v>284.6807</v>
      </c>
    </row>
    <row r="1438" spans="1:2" x14ac:dyDescent="0.2">
      <c r="A1438" s="253">
        <v>44427</v>
      </c>
      <c r="B1438" s="254">
        <v>284.71010000000001</v>
      </c>
    </row>
    <row r="1439" spans="1:2" x14ac:dyDescent="0.2">
      <c r="A1439" s="253">
        <v>44428</v>
      </c>
      <c r="B1439" s="254">
        <v>284.73939999999999</v>
      </c>
    </row>
    <row r="1440" spans="1:2" x14ac:dyDescent="0.2">
      <c r="A1440" s="253">
        <v>44429</v>
      </c>
      <c r="B1440" s="254">
        <v>284.7688</v>
      </c>
    </row>
    <row r="1441" spans="1:2" x14ac:dyDescent="0.2">
      <c r="A1441" s="253">
        <v>44430</v>
      </c>
      <c r="B1441" s="254">
        <v>284.79809999999998</v>
      </c>
    </row>
    <row r="1442" spans="1:2" x14ac:dyDescent="0.2">
      <c r="A1442" s="253">
        <v>44431</v>
      </c>
      <c r="B1442" s="254">
        <v>284.82749999999999</v>
      </c>
    </row>
    <row r="1443" spans="1:2" x14ac:dyDescent="0.2">
      <c r="A1443" s="253">
        <v>44432</v>
      </c>
      <c r="B1443" s="254">
        <v>284.85680000000002</v>
      </c>
    </row>
    <row r="1444" spans="1:2" x14ac:dyDescent="0.2">
      <c r="A1444" s="253">
        <v>44433</v>
      </c>
      <c r="B1444" s="254">
        <v>284.88619999999997</v>
      </c>
    </row>
    <row r="1445" spans="1:2" x14ac:dyDescent="0.2">
      <c r="A1445" s="253">
        <v>44434</v>
      </c>
      <c r="B1445" s="254">
        <v>284.91550000000001</v>
      </c>
    </row>
    <row r="1446" spans="1:2" x14ac:dyDescent="0.2">
      <c r="A1446" s="253">
        <v>44435</v>
      </c>
      <c r="B1446" s="254">
        <v>284.94490000000002</v>
      </c>
    </row>
    <row r="1447" spans="1:2" x14ac:dyDescent="0.2">
      <c r="A1447" s="253">
        <v>44436</v>
      </c>
      <c r="B1447" s="254">
        <v>284.97430000000003</v>
      </c>
    </row>
    <row r="1448" spans="1:2" x14ac:dyDescent="0.2">
      <c r="A1448" s="253">
        <v>44437</v>
      </c>
      <c r="B1448" s="254">
        <v>285.00369999999998</v>
      </c>
    </row>
    <row r="1449" spans="1:2" x14ac:dyDescent="0.2">
      <c r="A1449" s="253">
        <v>44438</v>
      </c>
      <c r="B1449" s="254">
        <v>285.03300000000002</v>
      </c>
    </row>
    <row r="1450" spans="1:2" x14ac:dyDescent="0.2">
      <c r="A1450" s="253">
        <v>44439</v>
      </c>
      <c r="B1450" s="254">
        <v>285.06240000000003</v>
      </c>
    </row>
    <row r="1451" spans="1:2" x14ac:dyDescent="0.2">
      <c r="A1451" s="253">
        <v>44440</v>
      </c>
      <c r="B1451" s="254">
        <v>285.09179999999998</v>
      </c>
    </row>
    <row r="1452" spans="1:2" x14ac:dyDescent="0.2">
      <c r="A1452" s="253">
        <v>44441</v>
      </c>
      <c r="B1452" s="254">
        <v>285.12119999999999</v>
      </c>
    </row>
    <row r="1453" spans="1:2" x14ac:dyDescent="0.2">
      <c r="A1453" s="253">
        <v>44442</v>
      </c>
      <c r="B1453" s="254">
        <v>285.1506</v>
      </c>
    </row>
    <row r="1454" spans="1:2" x14ac:dyDescent="0.2">
      <c r="A1454" s="253">
        <v>44443</v>
      </c>
      <c r="B1454" s="254">
        <v>285.17989999999998</v>
      </c>
    </row>
    <row r="1455" spans="1:2" x14ac:dyDescent="0.2">
      <c r="A1455" s="253">
        <v>44444</v>
      </c>
      <c r="B1455" s="254">
        <v>285.20929999999998</v>
      </c>
    </row>
    <row r="1456" spans="1:2" x14ac:dyDescent="0.2">
      <c r="A1456" s="253">
        <v>44445</v>
      </c>
      <c r="B1456" s="254">
        <v>285.23869999999999</v>
      </c>
    </row>
    <row r="1457" spans="1:2" x14ac:dyDescent="0.2">
      <c r="A1457" s="253">
        <v>44446</v>
      </c>
      <c r="B1457" s="254">
        <v>285.2681</v>
      </c>
    </row>
    <row r="1458" spans="1:2" x14ac:dyDescent="0.2">
      <c r="A1458" s="253">
        <v>44447</v>
      </c>
      <c r="B1458" s="254">
        <v>285.2681</v>
      </c>
    </row>
    <row r="1459" spans="1:2" x14ac:dyDescent="0.2">
      <c r="A1459" s="253">
        <v>44448</v>
      </c>
      <c r="B1459" s="254">
        <v>285.29750000000001</v>
      </c>
    </row>
    <row r="1460" spans="1:2" x14ac:dyDescent="0.2">
      <c r="A1460" s="253">
        <v>44449</v>
      </c>
      <c r="B1460" s="254">
        <v>285.32690000000002</v>
      </c>
    </row>
    <row r="1461" spans="1:2" x14ac:dyDescent="0.2">
      <c r="A1461" s="253">
        <v>44450</v>
      </c>
      <c r="B1461" s="254">
        <v>285.35629999999998</v>
      </c>
    </row>
    <row r="1462" spans="1:2" x14ac:dyDescent="0.2">
      <c r="A1462" s="253">
        <v>44451</v>
      </c>
      <c r="B1462" s="254">
        <v>285.38580000000002</v>
      </c>
    </row>
    <row r="1463" spans="1:2" x14ac:dyDescent="0.2">
      <c r="A1463" s="253">
        <v>44452</v>
      </c>
      <c r="B1463" s="254">
        <v>285.41520000000003</v>
      </c>
    </row>
    <row r="1464" spans="1:2" x14ac:dyDescent="0.2">
      <c r="A1464" s="253">
        <v>44453</v>
      </c>
      <c r="B1464" s="254">
        <v>285.44459999999998</v>
      </c>
    </row>
    <row r="1465" spans="1:2" x14ac:dyDescent="0.2">
      <c r="A1465" s="253">
        <v>44454</v>
      </c>
      <c r="B1465" s="254">
        <v>285.47399999999999</v>
      </c>
    </row>
    <row r="1466" spans="1:2" x14ac:dyDescent="0.2">
      <c r="A1466" s="253">
        <v>44455</v>
      </c>
      <c r="B1466" s="254">
        <v>285.51670000000001</v>
      </c>
    </row>
    <row r="1467" spans="1:2" x14ac:dyDescent="0.2">
      <c r="A1467" s="253">
        <v>44456</v>
      </c>
      <c r="B1467" s="254">
        <v>285.55950000000001</v>
      </c>
    </row>
    <row r="1468" spans="1:2" x14ac:dyDescent="0.2">
      <c r="A1468" s="253">
        <v>44457</v>
      </c>
      <c r="B1468" s="254">
        <v>285.60219999999998</v>
      </c>
    </row>
    <row r="1469" spans="1:2" x14ac:dyDescent="0.2">
      <c r="A1469" s="253">
        <v>44458</v>
      </c>
      <c r="B1469" s="254">
        <v>285.64499999999998</v>
      </c>
    </row>
    <row r="1470" spans="1:2" x14ac:dyDescent="0.2">
      <c r="A1470" s="253">
        <v>44459</v>
      </c>
      <c r="B1470" s="254">
        <v>285.68770000000001</v>
      </c>
    </row>
    <row r="1471" spans="1:2" x14ac:dyDescent="0.2">
      <c r="A1471" s="253">
        <v>44460</v>
      </c>
      <c r="B1471" s="254">
        <v>285.73050000000001</v>
      </c>
    </row>
    <row r="1472" spans="1:2" x14ac:dyDescent="0.2">
      <c r="A1472" s="253">
        <v>44461</v>
      </c>
      <c r="B1472" s="254">
        <v>285.77319999999997</v>
      </c>
    </row>
    <row r="1473" spans="1:2" x14ac:dyDescent="0.2">
      <c r="A1473" s="253">
        <v>44462</v>
      </c>
      <c r="B1473" s="254">
        <v>285.81599999999997</v>
      </c>
    </row>
    <row r="1474" spans="1:2" x14ac:dyDescent="0.2">
      <c r="A1474" s="253">
        <v>44463</v>
      </c>
      <c r="B1474" s="254">
        <v>285.85879999999997</v>
      </c>
    </row>
    <row r="1475" spans="1:2" x14ac:dyDescent="0.2">
      <c r="A1475" s="253">
        <v>44464</v>
      </c>
      <c r="B1475" s="254">
        <v>285.90159999999997</v>
      </c>
    </row>
    <row r="1476" spans="1:2" x14ac:dyDescent="0.2">
      <c r="A1476" s="253">
        <v>44465</v>
      </c>
      <c r="B1476" s="254">
        <v>285.94439999999997</v>
      </c>
    </row>
    <row r="1477" spans="1:2" x14ac:dyDescent="0.2">
      <c r="A1477" s="253">
        <v>44466</v>
      </c>
      <c r="B1477" s="254">
        <v>285.98719999999997</v>
      </c>
    </row>
    <row r="1478" spans="1:2" x14ac:dyDescent="0.2">
      <c r="A1478" s="253">
        <v>44467</v>
      </c>
      <c r="B1478" s="254">
        <v>286.02999999999997</v>
      </c>
    </row>
    <row r="1479" spans="1:2" x14ac:dyDescent="0.2">
      <c r="A1479" s="253">
        <v>44468</v>
      </c>
      <c r="B1479" s="254">
        <v>286.07279999999997</v>
      </c>
    </row>
    <row r="1480" spans="1:2" x14ac:dyDescent="0.2">
      <c r="A1480" s="253">
        <v>44469</v>
      </c>
      <c r="B1480" s="254">
        <v>286.11559999999997</v>
      </c>
    </row>
    <row r="1481" spans="1:2" x14ac:dyDescent="0.2">
      <c r="A1481" s="253">
        <v>44470</v>
      </c>
      <c r="B1481" s="254">
        <v>286.15839999999997</v>
      </c>
    </row>
    <row r="1482" spans="1:2" x14ac:dyDescent="0.2">
      <c r="A1482" s="253">
        <v>44471</v>
      </c>
      <c r="B1482" s="254">
        <v>286.2013</v>
      </c>
    </row>
    <row r="1483" spans="1:2" x14ac:dyDescent="0.2">
      <c r="A1483" s="253">
        <v>44472</v>
      </c>
      <c r="B1483" s="254">
        <v>286.2441</v>
      </c>
    </row>
    <row r="1484" spans="1:2" x14ac:dyDescent="0.2">
      <c r="A1484" s="253">
        <v>44473</v>
      </c>
      <c r="B1484" s="254">
        <v>286.2869</v>
      </c>
    </row>
    <row r="1485" spans="1:2" x14ac:dyDescent="0.2">
      <c r="A1485" s="253">
        <v>44474</v>
      </c>
      <c r="B1485" s="254">
        <v>286.32979999999998</v>
      </c>
    </row>
    <row r="1486" spans="1:2" x14ac:dyDescent="0.2">
      <c r="A1486" s="253">
        <v>44475</v>
      </c>
      <c r="B1486" s="254" t="s">
        <v>91</v>
      </c>
    </row>
    <row r="1487" spans="1:2" x14ac:dyDescent="0.2">
      <c r="A1487" s="253">
        <v>44476</v>
      </c>
      <c r="B1487" s="254">
        <v>286.37259999999998</v>
      </c>
    </row>
    <row r="1488" spans="1:2" x14ac:dyDescent="0.2">
      <c r="A1488" s="253">
        <v>44477</v>
      </c>
      <c r="B1488" s="254">
        <v>286.45839999999998</v>
      </c>
    </row>
    <row r="1489" spans="1:2" x14ac:dyDescent="0.2">
      <c r="A1489" s="253">
        <v>44478</v>
      </c>
      <c r="B1489" s="254">
        <v>286.50119999999998</v>
      </c>
    </row>
    <row r="1490" spans="1:2" x14ac:dyDescent="0.2">
      <c r="A1490" s="253">
        <v>44479</v>
      </c>
      <c r="B1490" s="254">
        <v>286.54410000000001</v>
      </c>
    </row>
    <row r="1491" spans="1:2" x14ac:dyDescent="0.2">
      <c r="A1491" s="253">
        <v>44480</v>
      </c>
      <c r="B1491" s="254">
        <v>286.58699999999999</v>
      </c>
    </row>
    <row r="1492" spans="1:2" x14ac:dyDescent="0.2">
      <c r="A1492" s="253">
        <v>44481</v>
      </c>
      <c r="B1492" s="254">
        <v>286.62990000000002</v>
      </c>
    </row>
    <row r="1493" spans="1:2" x14ac:dyDescent="0.2">
      <c r="A1493" s="253">
        <v>44482</v>
      </c>
      <c r="B1493" s="254">
        <v>286.6728</v>
      </c>
    </row>
    <row r="1494" spans="1:2" x14ac:dyDescent="0.2">
      <c r="A1494" s="253">
        <v>44483</v>
      </c>
      <c r="B1494" s="254">
        <v>286.71570000000003</v>
      </c>
    </row>
    <row r="1495" spans="1:2" x14ac:dyDescent="0.2">
      <c r="A1495" s="253">
        <v>44484</v>
      </c>
      <c r="B1495" s="254">
        <v>286.7586</v>
      </c>
    </row>
    <row r="1496" spans="1:2" x14ac:dyDescent="0.2">
      <c r="A1496" s="253">
        <v>44485</v>
      </c>
      <c r="B1496" s="254">
        <v>286.7937</v>
      </c>
    </row>
    <row r="1497" spans="1:2" x14ac:dyDescent="0.2">
      <c r="A1497" s="253">
        <v>44486</v>
      </c>
      <c r="B1497" s="254">
        <v>286.8288</v>
      </c>
    </row>
    <row r="1498" spans="1:2" x14ac:dyDescent="0.2">
      <c r="A1498" s="253">
        <v>44487</v>
      </c>
      <c r="B1498" s="254">
        <v>286.8639</v>
      </c>
    </row>
    <row r="1499" spans="1:2" x14ac:dyDescent="0.2">
      <c r="A1499" s="253">
        <v>44488</v>
      </c>
      <c r="B1499" s="254">
        <v>286.899</v>
      </c>
    </row>
    <row r="1500" spans="1:2" x14ac:dyDescent="0.2">
      <c r="A1500" s="253">
        <v>44489</v>
      </c>
      <c r="B1500" s="254">
        <v>286.9341</v>
      </c>
    </row>
    <row r="1501" spans="1:2" x14ac:dyDescent="0.2">
      <c r="A1501" s="253">
        <v>44490</v>
      </c>
      <c r="B1501" s="254">
        <v>286.9692</v>
      </c>
    </row>
    <row r="1502" spans="1:2" x14ac:dyDescent="0.2">
      <c r="A1502" s="253">
        <v>44491</v>
      </c>
      <c r="B1502" s="254">
        <v>287.0043</v>
      </c>
    </row>
    <row r="1503" spans="1:2" x14ac:dyDescent="0.2">
      <c r="A1503" s="253">
        <v>44492</v>
      </c>
      <c r="B1503" s="254">
        <v>287.0394</v>
      </c>
    </row>
    <row r="1504" spans="1:2" x14ac:dyDescent="0.2">
      <c r="A1504" s="253">
        <v>44493</v>
      </c>
      <c r="B1504" s="254">
        <v>287.0745</v>
      </c>
    </row>
    <row r="1505" spans="1:2" x14ac:dyDescent="0.2">
      <c r="A1505" s="253">
        <v>44494</v>
      </c>
      <c r="B1505" s="254">
        <v>287.10969999999998</v>
      </c>
    </row>
    <row r="1506" spans="1:2" x14ac:dyDescent="0.2">
      <c r="A1506" s="253">
        <v>44495</v>
      </c>
      <c r="B1506" s="254">
        <v>287.14479999999998</v>
      </c>
    </row>
    <row r="1507" spans="1:2" x14ac:dyDescent="0.2">
      <c r="A1507" s="253">
        <v>44496</v>
      </c>
      <c r="B1507" s="254">
        <v>287.17989999999998</v>
      </c>
    </row>
    <row r="1508" spans="1:2" x14ac:dyDescent="0.2">
      <c r="A1508" s="253">
        <v>44497</v>
      </c>
      <c r="B1508" s="254">
        <v>287.21510000000001</v>
      </c>
    </row>
    <row r="1509" spans="1:2" x14ac:dyDescent="0.2">
      <c r="A1509" s="253">
        <v>44498</v>
      </c>
      <c r="B1509" s="254">
        <v>287.25020000000001</v>
      </c>
    </row>
    <row r="1510" spans="1:2" x14ac:dyDescent="0.2">
      <c r="A1510" s="253">
        <v>44499</v>
      </c>
      <c r="B1510" s="254">
        <v>287.28530000000001</v>
      </c>
    </row>
    <row r="1511" spans="1:2" x14ac:dyDescent="0.2">
      <c r="A1511" s="253">
        <v>44500</v>
      </c>
      <c r="B1511" s="254">
        <v>287.32049999999998</v>
      </c>
    </row>
    <row r="1512" spans="1:2" x14ac:dyDescent="0.2">
      <c r="A1512" s="253">
        <v>44501</v>
      </c>
      <c r="B1512" s="254">
        <v>287.35570000000001</v>
      </c>
    </row>
    <row r="1513" spans="1:2" x14ac:dyDescent="0.2">
      <c r="A1513" s="253">
        <v>44502</v>
      </c>
      <c r="B1513" s="254">
        <v>287.39080000000001</v>
      </c>
    </row>
    <row r="1514" spans="1:2" x14ac:dyDescent="0.2">
      <c r="A1514" s="253">
        <v>44503</v>
      </c>
      <c r="B1514" s="254">
        <v>287.42599999999999</v>
      </c>
    </row>
    <row r="1515" spans="1:2" x14ac:dyDescent="0.2">
      <c r="A1515" s="253">
        <v>44504</v>
      </c>
      <c r="B1515" s="254">
        <v>287.46109999999999</v>
      </c>
    </row>
    <row r="1516" spans="1:2" x14ac:dyDescent="0.2">
      <c r="A1516" s="253">
        <v>44505</v>
      </c>
      <c r="B1516" s="254">
        <v>287.49630000000002</v>
      </c>
    </row>
    <row r="1517" spans="1:2" x14ac:dyDescent="0.2">
      <c r="A1517" s="253">
        <v>44506</v>
      </c>
      <c r="B1517" s="254">
        <v>287.53149999999999</v>
      </c>
    </row>
    <row r="1518" spans="1:2" x14ac:dyDescent="0.2">
      <c r="A1518" s="253">
        <v>44507</v>
      </c>
      <c r="B1518" s="254">
        <v>287.56670000000003</v>
      </c>
    </row>
    <row r="1519" spans="1:2" x14ac:dyDescent="0.2">
      <c r="A1519" s="253">
        <v>44508</v>
      </c>
      <c r="B1519" s="254">
        <v>287.6019</v>
      </c>
    </row>
    <row r="1520" spans="1:2" x14ac:dyDescent="0.2">
      <c r="A1520" s="253">
        <v>44509</v>
      </c>
      <c r="B1520" s="254">
        <v>287.63709999999998</v>
      </c>
    </row>
    <row r="1521" spans="1:2" x14ac:dyDescent="0.2">
      <c r="A1521" s="253">
        <v>44510</v>
      </c>
      <c r="B1521" s="254">
        <v>287.67219999999998</v>
      </c>
    </row>
    <row r="1522" spans="1:2" x14ac:dyDescent="0.2">
      <c r="A1522" s="253">
        <v>44511</v>
      </c>
      <c r="B1522" s="254">
        <v>287.70740000000001</v>
      </c>
    </row>
    <row r="1523" spans="1:2" x14ac:dyDescent="0.2">
      <c r="A1523" s="253">
        <v>44512</v>
      </c>
      <c r="B1523" s="254">
        <v>287.74259999999998</v>
      </c>
    </row>
    <row r="1524" spans="1:2" x14ac:dyDescent="0.2">
      <c r="A1524" s="253">
        <v>44513</v>
      </c>
      <c r="B1524" s="254">
        <v>287.77789999999999</v>
      </c>
    </row>
    <row r="1525" spans="1:2" x14ac:dyDescent="0.2">
      <c r="A1525" s="253">
        <v>44514</v>
      </c>
      <c r="B1525" s="254">
        <v>287.81310000000002</v>
      </c>
    </row>
    <row r="1526" spans="1:2" x14ac:dyDescent="0.2">
      <c r="A1526" s="253">
        <v>44515</v>
      </c>
      <c r="B1526" s="254">
        <v>287.84829999999999</v>
      </c>
    </row>
    <row r="1527" spans="1:2" x14ac:dyDescent="0.2">
      <c r="A1527" s="253">
        <v>44516</v>
      </c>
      <c r="B1527" s="254">
        <v>287.84930000000003</v>
      </c>
    </row>
    <row r="1528" spans="1:2" x14ac:dyDescent="0.2">
      <c r="A1528" s="253">
        <v>44517</v>
      </c>
      <c r="B1528" s="254">
        <v>287.85019999999997</v>
      </c>
    </row>
    <row r="1529" spans="1:2" x14ac:dyDescent="0.2">
      <c r="A1529" s="253">
        <v>44518</v>
      </c>
      <c r="B1529" s="254">
        <v>287.85120000000001</v>
      </c>
    </row>
    <row r="1530" spans="1:2" x14ac:dyDescent="0.2">
      <c r="A1530" s="253">
        <v>44519</v>
      </c>
      <c r="B1530" s="254">
        <v>287.85210000000001</v>
      </c>
    </row>
    <row r="1531" spans="1:2" x14ac:dyDescent="0.2">
      <c r="A1531" s="253">
        <v>44520</v>
      </c>
      <c r="B1531" s="254">
        <v>287.85309999999998</v>
      </c>
    </row>
    <row r="1532" spans="1:2" x14ac:dyDescent="0.2">
      <c r="A1532" s="253">
        <v>44521</v>
      </c>
      <c r="B1532" s="254">
        <v>287.85410000000002</v>
      </c>
    </row>
    <row r="1533" spans="1:2" x14ac:dyDescent="0.2">
      <c r="A1533" s="253">
        <v>44522</v>
      </c>
      <c r="B1533" s="254">
        <v>287.85500000000002</v>
      </c>
    </row>
    <row r="1534" spans="1:2" x14ac:dyDescent="0.2">
      <c r="A1534" s="253">
        <v>44523</v>
      </c>
      <c r="B1534" s="254">
        <v>287.85599999999999</v>
      </c>
    </row>
    <row r="1535" spans="1:2" x14ac:dyDescent="0.2">
      <c r="A1535" s="253">
        <v>44524</v>
      </c>
      <c r="B1535" s="254">
        <v>287.8569</v>
      </c>
    </row>
    <row r="1536" spans="1:2" x14ac:dyDescent="0.2">
      <c r="A1536" s="253">
        <v>44525</v>
      </c>
      <c r="B1536" s="254">
        <v>287.85789999999997</v>
      </c>
    </row>
    <row r="1537" spans="1:2" x14ac:dyDescent="0.2">
      <c r="A1537" s="253">
        <v>44526</v>
      </c>
      <c r="B1537" s="254">
        <v>287.85890000000001</v>
      </c>
    </row>
    <row r="1538" spans="1:2" x14ac:dyDescent="0.2">
      <c r="A1538" s="253">
        <v>44527</v>
      </c>
      <c r="B1538" s="254">
        <v>287.85980000000001</v>
      </c>
    </row>
    <row r="1539" spans="1:2" x14ac:dyDescent="0.2">
      <c r="A1539" s="253">
        <v>44528</v>
      </c>
      <c r="B1539" s="254">
        <v>287.86079999999998</v>
      </c>
    </row>
    <row r="1540" spans="1:2" x14ac:dyDescent="0.2">
      <c r="A1540" s="253">
        <v>44529</v>
      </c>
      <c r="B1540" s="254">
        <v>287.86169999999998</v>
      </c>
    </row>
    <row r="1541" spans="1:2" x14ac:dyDescent="0.2">
      <c r="A1541" s="253">
        <v>44530</v>
      </c>
      <c r="B1541" s="254">
        <v>287.86270000000002</v>
      </c>
    </row>
    <row r="1542" spans="1:2" x14ac:dyDescent="0.2">
      <c r="A1542" s="253">
        <v>44531</v>
      </c>
      <c r="B1542" s="254">
        <v>287.86369999999999</v>
      </c>
    </row>
    <row r="1543" spans="1:2" x14ac:dyDescent="0.2">
      <c r="A1543" s="253">
        <v>44532</v>
      </c>
      <c r="B1543" s="254">
        <v>287.8646</v>
      </c>
    </row>
    <row r="1544" spans="1:2" x14ac:dyDescent="0.2">
      <c r="A1544" s="253">
        <v>44533</v>
      </c>
      <c r="B1544" s="254">
        <v>287.86559999999997</v>
      </c>
    </row>
    <row r="1545" spans="1:2" x14ac:dyDescent="0.2">
      <c r="A1545" s="253">
        <v>44534</v>
      </c>
      <c r="B1545" s="254">
        <v>287.86649999999997</v>
      </c>
    </row>
    <row r="1546" spans="1:2" x14ac:dyDescent="0.2">
      <c r="A1546" s="253">
        <v>44535</v>
      </c>
      <c r="B1546" s="254">
        <v>287.86750000000001</v>
      </c>
    </row>
    <row r="1547" spans="1:2" x14ac:dyDescent="0.2">
      <c r="A1547" s="253">
        <v>44536</v>
      </c>
      <c r="B1547" s="254">
        <v>287.86840000000001</v>
      </c>
    </row>
    <row r="1548" spans="1:2" x14ac:dyDescent="0.2">
      <c r="A1548" s="253">
        <v>44537</v>
      </c>
      <c r="B1548" s="254">
        <v>287.86939999999998</v>
      </c>
    </row>
    <row r="1549" spans="1:2" x14ac:dyDescent="0.2">
      <c r="A1549" s="253">
        <v>44538</v>
      </c>
      <c r="B1549" s="254">
        <v>287.87040000000002</v>
      </c>
    </row>
    <row r="1550" spans="1:2" x14ac:dyDescent="0.2">
      <c r="A1550" s="253">
        <v>44539</v>
      </c>
      <c r="B1550" s="254">
        <v>287.87130000000002</v>
      </c>
    </row>
    <row r="1551" spans="1:2" x14ac:dyDescent="0.2">
      <c r="A1551" s="253">
        <v>44540</v>
      </c>
      <c r="B1551" s="254">
        <v>287.8723</v>
      </c>
    </row>
    <row r="1552" spans="1:2" x14ac:dyDescent="0.2">
      <c r="A1552" s="253">
        <v>44541</v>
      </c>
      <c r="B1552" s="254">
        <v>287.8732</v>
      </c>
    </row>
    <row r="1553" spans="1:2" x14ac:dyDescent="0.2">
      <c r="A1553" s="253">
        <v>44542</v>
      </c>
      <c r="B1553" s="254">
        <v>287.87419999999997</v>
      </c>
    </row>
    <row r="1554" spans="1:2" x14ac:dyDescent="0.2">
      <c r="A1554" s="253">
        <v>44543</v>
      </c>
      <c r="B1554" s="254">
        <v>287.87520000000001</v>
      </c>
    </row>
    <row r="1555" spans="1:2" x14ac:dyDescent="0.2">
      <c r="A1555" s="253">
        <v>44544</v>
      </c>
      <c r="B1555" s="254">
        <v>287.87610000000001</v>
      </c>
    </row>
    <row r="1556" spans="1:2" x14ac:dyDescent="0.2">
      <c r="A1556" s="253">
        <v>44545</v>
      </c>
      <c r="B1556" s="254">
        <v>287.87709999999998</v>
      </c>
    </row>
    <row r="1557" spans="1:2" x14ac:dyDescent="0.2">
      <c r="A1557" s="253">
        <v>44546</v>
      </c>
      <c r="B1557" s="254">
        <v>287.923</v>
      </c>
    </row>
    <row r="1558" spans="1:2" x14ac:dyDescent="0.2">
      <c r="A1558" s="253">
        <v>44547</v>
      </c>
      <c r="B1558" s="254">
        <v>287.96899999999999</v>
      </c>
    </row>
    <row r="1559" spans="1:2" x14ac:dyDescent="0.2">
      <c r="A1559" s="253">
        <v>44548</v>
      </c>
      <c r="B1559" s="254">
        <v>288.01600000000002</v>
      </c>
    </row>
    <row r="1560" spans="1:2" x14ac:dyDescent="0.2">
      <c r="A1560" s="253">
        <v>44549</v>
      </c>
      <c r="B1560" s="254">
        <v>288.06200000000001</v>
      </c>
    </row>
    <row r="1561" spans="1:2" x14ac:dyDescent="0.2">
      <c r="A1561" s="253">
        <v>44550</v>
      </c>
      <c r="B1561" s="254">
        <v>288.108</v>
      </c>
    </row>
    <row r="1562" spans="1:2" x14ac:dyDescent="0.2">
      <c r="A1562" s="253">
        <v>44551</v>
      </c>
      <c r="B1562" s="254">
        <v>288.15499999999997</v>
      </c>
    </row>
    <row r="1563" spans="1:2" x14ac:dyDescent="0.2">
      <c r="A1563" s="253">
        <v>44552</v>
      </c>
      <c r="B1563" s="254">
        <v>288.20100000000002</v>
      </c>
    </row>
    <row r="1564" spans="1:2" x14ac:dyDescent="0.2">
      <c r="A1564" s="253">
        <v>44553</v>
      </c>
      <c r="B1564" s="254">
        <v>288.24700000000001</v>
      </c>
    </row>
    <row r="1565" spans="1:2" x14ac:dyDescent="0.2">
      <c r="A1565" s="253">
        <v>44554</v>
      </c>
      <c r="B1565" s="254">
        <v>288.29399999999998</v>
      </c>
    </row>
    <row r="1566" spans="1:2" x14ac:dyDescent="0.2">
      <c r="A1566" s="253">
        <v>44555</v>
      </c>
      <c r="B1566" s="254">
        <v>288.33999999999997</v>
      </c>
    </row>
    <row r="1567" spans="1:2" x14ac:dyDescent="0.2">
      <c r="A1567" s="253">
        <v>44556</v>
      </c>
      <c r="B1567" s="254">
        <v>288.387</v>
      </c>
    </row>
    <row r="1568" spans="1:2" x14ac:dyDescent="0.2">
      <c r="A1568" s="253">
        <v>44557</v>
      </c>
      <c r="B1568" s="254">
        <v>288.43299999999999</v>
      </c>
    </row>
    <row r="1569" spans="1:2" x14ac:dyDescent="0.2">
      <c r="A1569" s="253">
        <v>44558</v>
      </c>
      <c r="B1569" s="254">
        <v>288.47899999999998</v>
      </c>
    </row>
    <row r="1570" spans="1:2" x14ac:dyDescent="0.2">
      <c r="A1570" s="253">
        <v>44559</v>
      </c>
      <c r="B1570" s="254">
        <v>288.52600000000001</v>
      </c>
    </row>
    <row r="1571" spans="1:2" x14ac:dyDescent="0.2">
      <c r="A1571" s="253">
        <v>44560</v>
      </c>
      <c r="B1571" s="254">
        <v>288.572</v>
      </c>
    </row>
    <row r="1572" spans="1:2" x14ac:dyDescent="0.2">
      <c r="A1572" s="253">
        <v>44561</v>
      </c>
      <c r="B1572" s="254">
        <v>288.61900000000003</v>
      </c>
    </row>
    <row r="1573" spans="1:2" x14ac:dyDescent="0.2">
      <c r="A1573" s="253">
        <v>44562</v>
      </c>
      <c r="B1573" s="254">
        <v>288.66500000000002</v>
      </c>
    </row>
    <row r="1574" spans="1:2" x14ac:dyDescent="0.2">
      <c r="A1574" s="253">
        <v>44563</v>
      </c>
      <c r="B1574" s="254">
        <v>288.71199999999999</v>
      </c>
    </row>
    <row r="1575" spans="1:2" x14ac:dyDescent="0.2">
      <c r="A1575" s="253">
        <v>44564</v>
      </c>
      <c r="B1575" s="254">
        <v>288.75799999999998</v>
      </c>
    </row>
    <row r="1576" spans="1:2" x14ac:dyDescent="0.2">
      <c r="A1576" s="253">
        <v>44565</v>
      </c>
      <c r="B1576" s="254">
        <v>288.80399999999997</v>
      </c>
    </row>
    <row r="1577" spans="1:2" x14ac:dyDescent="0.2">
      <c r="A1577" s="253">
        <v>44566</v>
      </c>
      <c r="B1577" s="254">
        <v>288.851</v>
      </c>
    </row>
    <row r="1578" spans="1:2" x14ac:dyDescent="0.2">
      <c r="A1578" s="253">
        <v>44567</v>
      </c>
      <c r="B1578" s="254">
        <v>288.89699999999999</v>
      </c>
    </row>
    <row r="1579" spans="1:2" x14ac:dyDescent="0.2">
      <c r="A1579" s="253">
        <v>44568</v>
      </c>
      <c r="B1579" s="254">
        <v>288.94400000000002</v>
      </c>
    </row>
    <row r="1580" spans="1:2" x14ac:dyDescent="0.2">
      <c r="A1580" s="253">
        <v>44569</v>
      </c>
      <c r="B1580" s="254">
        <v>288.99</v>
      </c>
    </row>
    <row r="1581" spans="1:2" x14ac:dyDescent="0.2">
      <c r="A1581" s="253">
        <v>44570</v>
      </c>
      <c r="B1581" s="254">
        <v>289.03699999999998</v>
      </c>
    </row>
    <row r="1582" spans="1:2" x14ac:dyDescent="0.2">
      <c r="A1582" s="253">
        <v>44571</v>
      </c>
      <c r="B1582" s="254">
        <v>289.08300000000003</v>
      </c>
    </row>
    <row r="1583" spans="1:2" x14ac:dyDescent="0.2">
      <c r="A1583" s="253">
        <v>44572</v>
      </c>
      <c r="B1583" s="254">
        <v>289.13</v>
      </c>
    </row>
    <row r="1584" spans="1:2" x14ac:dyDescent="0.2">
      <c r="A1584" s="253">
        <v>44573</v>
      </c>
      <c r="B1584" s="254">
        <v>289.17599999999999</v>
      </c>
    </row>
    <row r="1585" spans="1:2" x14ac:dyDescent="0.2">
      <c r="A1585" s="253">
        <v>44574</v>
      </c>
      <c r="B1585" s="254">
        <v>289.22300000000001</v>
      </c>
    </row>
    <row r="1586" spans="1:2" x14ac:dyDescent="0.2">
      <c r="A1586" s="253">
        <v>44575</v>
      </c>
      <c r="B1586" s="254">
        <v>289.26900000000001</v>
      </c>
    </row>
    <row r="1587" spans="1:2" x14ac:dyDescent="0.2">
      <c r="A1587" s="259">
        <v>44576</v>
      </c>
      <c r="B1587" s="260">
        <v>289.31599999999997</v>
      </c>
    </row>
    <row r="1588" spans="1:2" x14ac:dyDescent="0.2">
      <c r="A1588" s="261">
        <v>44577</v>
      </c>
      <c r="B1588" s="262">
        <v>289.38440000000003</v>
      </c>
    </row>
    <row r="1589" spans="1:2" x14ac:dyDescent="0.2">
      <c r="A1589" s="261">
        <v>44578</v>
      </c>
      <c r="B1589" s="262">
        <v>289.45229999999998</v>
      </c>
    </row>
    <row r="1590" spans="1:2" x14ac:dyDescent="0.2">
      <c r="A1590" s="261">
        <v>44579</v>
      </c>
      <c r="B1590" s="262">
        <v>289.52019999999999</v>
      </c>
    </row>
    <row r="1591" spans="1:2" x14ac:dyDescent="0.2">
      <c r="A1591" s="261">
        <v>44580</v>
      </c>
      <c r="B1591" s="262">
        <v>289.58819999999997</v>
      </c>
    </row>
    <row r="1592" spans="1:2" x14ac:dyDescent="0.2">
      <c r="A1592" s="261">
        <v>44581</v>
      </c>
      <c r="B1592" s="262">
        <v>289.65609999999998</v>
      </c>
    </row>
    <row r="1593" spans="1:2" x14ac:dyDescent="0.2">
      <c r="A1593" s="261">
        <v>44582</v>
      </c>
      <c r="B1593" s="262">
        <v>289.72410000000002</v>
      </c>
    </row>
    <row r="1594" spans="1:2" x14ac:dyDescent="0.2">
      <c r="A1594" s="261">
        <v>44583</v>
      </c>
      <c r="B1594" s="262">
        <v>289.7921</v>
      </c>
    </row>
    <row r="1595" spans="1:2" x14ac:dyDescent="0.2">
      <c r="A1595" s="261">
        <v>44584</v>
      </c>
      <c r="B1595" s="262">
        <v>289.86009999999999</v>
      </c>
    </row>
    <row r="1596" spans="1:2" x14ac:dyDescent="0.2">
      <c r="A1596" s="261">
        <v>44585</v>
      </c>
      <c r="B1596" s="262">
        <v>289.92809999999997</v>
      </c>
    </row>
    <row r="1597" spans="1:2" x14ac:dyDescent="0.2">
      <c r="A1597" s="261">
        <v>44586</v>
      </c>
      <c r="B1597" s="262">
        <v>289.99610000000001</v>
      </c>
    </row>
    <row r="1598" spans="1:2" x14ac:dyDescent="0.2">
      <c r="A1598" s="261">
        <v>44587</v>
      </c>
      <c r="B1598" s="262">
        <v>290.06420000000003</v>
      </c>
    </row>
    <row r="1599" spans="1:2" x14ac:dyDescent="0.2">
      <c r="A1599" s="261">
        <v>44588</v>
      </c>
      <c r="B1599" s="262">
        <v>290.13220000000001</v>
      </c>
    </row>
    <row r="1600" spans="1:2" x14ac:dyDescent="0.2">
      <c r="A1600" s="261">
        <v>44589</v>
      </c>
      <c r="B1600" s="262">
        <v>290.20030000000003</v>
      </c>
    </row>
    <row r="1601" spans="1:2" x14ac:dyDescent="0.2">
      <c r="A1601" s="261">
        <v>44590</v>
      </c>
      <c r="B1601" s="262">
        <v>290.26839999999999</v>
      </c>
    </row>
    <row r="1602" spans="1:2" x14ac:dyDescent="0.2">
      <c r="A1602" s="261">
        <v>44591</v>
      </c>
      <c r="B1602" s="262">
        <v>290.3365</v>
      </c>
    </row>
    <row r="1603" spans="1:2" x14ac:dyDescent="0.2">
      <c r="A1603" s="261">
        <v>44592</v>
      </c>
      <c r="B1603" s="262">
        <v>290.40469999999999</v>
      </c>
    </row>
    <row r="1604" spans="1:2" x14ac:dyDescent="0.2">
      <c r="A1604" s="261">
        <v>44593</v>
      </c>
      <c r="B1604" s="262">
        <v>290.47280000000001</v>
      </c>
    </row>
    <row r="1605" spans="1:2" x14ac:dyDescent="0.2">
      <c r="A1605" s="261">
        <v>44594</v>
      </c>
      <c r="B1605" s="262">
        <v>290.541</v>
      </c>
    </row>
    <row r="1606" spans="1:2" x14ac:dyDescent="0.2">
      <c r="A1606" s="261">
        <v>44595</v>
      </c>
      <c r="B1606" s="262">
        <v>290.60910000000001</v>
      </c>
    </row>
    <row r="1607" spans="1:2" x14ac:dyDescent="0.2">
      <c r="A1607" s="261">
        <v>44596</v>
      </c>
      <c r="B1607" s="262">
        <v>290.6773</v>
      </c>
    </row>
    <row r="1608" spans="1:2" x14ac:dyDescent="0.2">
      <c r="A1608" s="261">
        <v>44597</v>
      </c>
      <c r="B1608" s="262">
        <v>290.74549999999999</v>
      </c>
    </row>
    <row r="1609" spans="1:2" x14ac:dyDescent="0.2">
      <c r="A1609" s="261">
        <v>44598</v>
      </c>
      <c r="B1609" s="262">
        <v>290.81380000000001</v>
      </c>
    </row>
    <row r="1610" spans="1:2" x14ac:dyDescent="0.2">
      <c r="A1610" s="261">
        <v>44599</v>
      </c>
      <c r="B1610" s="262">
        <v>290.88200000000001</v>
      </c>
    </row>
    <row r="1611" spans="1:2" x14ac:dyDescent="0.2">
      <c r="A1611" s="261">
        <v>44600</v>
      </c>
      <c r="B1611" s="262">
        <v>290.95030000000003</v>
      </c>
    </row>
    <row r="1612" spans="1:2" x14ac:dyDescent="0.2">
      <c r="A1612" s="261">
        <v>44601</v>
      </c>
      <c r="B1612" s="262">
        <v>291.01850000000002</v>
      </c>
    </row>
    <row r="1613" spans="1:2" x14ac:dyDescent="0.2">
      <c r="A1613" s="261">
        <v>44602</v>
      </c>
      <c r="B1613" s="262">
        <v>291.08679999999998</v>
      </c>
    </row>
    <row r="1614" spans="1:2" x14ac:dyDescent="0.2">
      <c r="A1614" s="261">
        <v>44603</v>
      </c>
      <c r="B1614" s="262">
        <v>291.1551</v>
      </c>
    </row>
    <row r="1615" spans="1:2" x14ac:dyDescent="0.2">
      <c r="A1615" s="261">
        <v>44604</v>
      </c>
      <c r="B1615" s="262">
        <v>291.2235</v>
      </c>
    </row>
    <row r="1616" spans="1:2" x14ac:dyDescent="0.2">
      <c r="A1616" s="261">
        <v>44605</v>
      </c>
      <c r="B1616" s="262">
        <v>291.29180000000002</v>
      </c>
    </row>
    <row r="1617" spans="1:2" x14ac:dyDescent="0.2">
      <c r="A1617" s="261">
        <v>44606</v>
      </c>
      <c r="B1617" s="262">
        <v>291.36009999999999</v>
      </c>
    </row>
    <row r="1618" spans="1:2" x14ac:dyDescent="0.2">
      <c r="A1618" s="261">
        <v>44607</v>
      </c>
      <c r="B1618" s="262">
        <v>291.42849999999999</v>
      </c>
    </row>
    <row r="1619" spans="1:2" x14ac:dyDescent="0.2">
      <c r="A1619" s="263">
        <v>44608</v>
      </c>
      <c r="B1619" s="264">
        <v>291.60090000000002</v>
      </c>
    </row>
    <row r="1620" spans="1:2" x14ac:dyDescent="0.2">
      <c r="A1620" s="263">
        <v>44609</v>
      </c>
      <c r="B1620" s="264">
        <v>291.77350000000001</v>
      </c>
    </row>
    <row r="1621" spans="1:2" x14ac:dyDescent="0.2">
      <c r="A1621" s="263">
        <v>44610</v>
      </c>
      <c r="B1621" s="264">
        <v>291.9461</v>
      </c>
    </row>
    <row r="1622" spans="1:2" x14ac:dyDescent="0.2">
      <c r="A1622" s="263">
        <v>44611</v>
      </c>
      <c r="B1622" s="264">
        <v>292.11880000000002</v>
      </c>
    </row>
    <row r="1623" spans="1:2" x14ac:dyDescent="0.2">
      <c r="A1623" s="263">
        <v>44612</v>
      </c>
      <c r="B1623" s="264">
        <v>292.29169999999999</v>
      </c>
    </row>
    <row r="1624" spans="1:2" x14ac:dyDescent="0.2">
      <c r="A1624" s="263">
        <v>44613</v>
      </c>
      <c r="B1624" s="264">
        <v>292.46460000000002</v>
      </c>
    </row>
    <row r="1625" spans="1:2" x14ac:dyDescent="0.2">
      <c r="A1625" s="263">
        <v>44614</v>
      </c>
      <c r="B1625" s="264">
        <v>292.6377</v>
      </c>
    </row>
    <row r="1626" spans="1:2" x14ac:dyDescent="0.2">
      <c r="A1626" s="263">
        <v>44615</v>
      </c>
      <c r="B1626" s="264">
        <v>292.81079999999997</v>
      </c>
    </row>
    <row r="1627" spans="1:2" x14ac:dyDescent="0.2">
      <c r="A1627" s="263">
        <v>44616</v>
      </c>
      <c r="B1627" s="264">
        <v>292.98410000000001</v>
      </c>
    </row>
    <row r="1628" spans="1:2" x14ac:dyDescent="0.2">
      <c r="A1628" s="263">
        <v>44617</v>
      </c>
      <c r="B1628" s="264">
        <v>293.1574</v>
      </c>
    </row>
    <row r="1629" spans="1:2" x14ac:dyDescent="0.2">
      <c r="A1629" s="263">
        <v>44618</v>
      </c>
      <c r="B1629" s="264">
        <v>293.33089999999999</v>
      </c>
    </row>
    <row r="1630" spans="1:2" x14ac:dyDescent="0.2">
      <c r="A1630" s="263">
        <v>44619</v>
      </c>
      <c r="B1630" s="264">
        <v>293.50439999999998</v>
      </c>
    </row>
    <row r="1631" spans="1:2" x14ac:dyDescent="0.2">
      <c r="A1631" s="263">
        <v>44620</v>
      </c>
      <c r="B1631" s="264">
        <v>293.67809999999997</v>
      </c>
    </row>
    <row r="1632" spans="1:2" x14ac:dyDescent="0.2">
      <c r="A1632" s="263">
        <v>44621</v>
      </c>
      <c r="B1632" s="264">
        <v>293.8519</v>
      </c>
    </row>
    <row r="1633" spans="1:2" x14ac:dyDescent="0.2">
      <c r="A1633" s="263">
        <v>44622</v>
      </c>
      <c r="B1633" s="264">
        <v>294.02569999999997</v>
      </c>
    </row>
    <row r="1634" spans="1:2" x14ac:dyDescent="0.2">
      <c r="A1634" s="263">
        <v>44623</v>
      </c>
      <c r="B1634" s="264">
        <v>294.19970000000001</v>
      </c>
    </row>
    <row r="1635" spans="1:2" x14ac:dyDescent="0.2">
      <c r="A1635" s="263">
        <v>44624</v>
      </c>
      <c r="B1635" s="264">
        <v>294.37380000000002</v>
      </c>
    </row>
    <row r="1636" spans="1:2" x14ac:dyDescent="0.2">
      <c r="A1636" s="263">
        <v>44625</v>
      </c>
      <c r="B1636" s="264">
        <v>294.54790000000003</v>
      </c>
    </row>
    <row r="1637" spans="1:2" x14ac:dyDescent="0.2">
      <c r="A1637" s="263">
        <v>44626</v>
      </c>
      <c r="B1637" s="264">
        <v>294.72219999999999</v>
      </c>
    </row>
    <row r="1638" spans="1:2" x14ac:dyDescent="0.2">
      <c r="A1638" s="263">
        <v>44627</v>
      </c>
      <c r="B1638" s="264">
        <v>294.89659999999998</v>
      </c>
    </row>
    <row r="1639" spans="1:2" x14ac:dyDescent="0.2">
      <c r="A1639" s="263">
        <v>44628</v>
      </c>
      <c r="B1639" s="264">
        <v>295.0711</v>
      </c>
    </row>
    <row r="1640" spans="1:2" x14ac:dyDescent="0.2">
      <c r="A1640" s="263">
        <v>44629</v>
      </c>
      <c r="B1640" s="264">
        <v>295.2457</v>
      </c>
    </row>
    <row r="1641" spans="1:2" x14ac:dyDescent="0.2">
      <c r="A1641" s="263">
        <v>44630</v>
      </c>
      <c r="B1641" s="264">
        <v>295.42039999999997</v>
      </c>
    </row>
    <row r="1642" spans="1:2" x14ac:dyDescent="0.2">
      <c r="A1642" s="263">
        <v>44631</v>
      </c>
      <c r="B1642" s="264">
        <v>295.5951</v>
      </c>
    </row>
    <row r="1643" spans="1:2" x14ac:dyDescent="0.2">
      <c r="A1643" s="263">
        <v>44632</v>
      </c>
      <c r="B1643" s="264">
        <v>295.77</v>
      </c>
    </row>
    <row r="1644" spans="1:2" x14ac:dyDescent="0.2">
      <c r="A1644" s="263">
        <v>44633</v>
      </c>
      <c r="B1644" s="264">
        <v>295.94499999999999</v>
      </c>
    </row>
    <row r="1645" spans="1:2" x14ac:dyDescent="0.2">
      <c r="A1645" s="263">
        <v>44634</v>
      </c>
      <c r="B1645" s="264">
        <v>296.12009999999998</v>
      </c>
    </row>
    <row r="1646" spans="1:2" x14ac:dyDescent="0.2">
      <c r="A1646" s="263">
        <v>44635</v>
      </c>
      <c r="B1646" s="264">
        <v>296.29539999999997</v>
      </c>
    </row>
    <row r="1647" spans="1:2" x14ac:dyDescent="0.2">
      <c r="A1647" s="265">
        <v>44636</v>
      </c>
      <c r="B1647" s="266">
        <v>296.45</v>
      </c>
    </row>
    <row r="1648" spans="1:2" x14ac:dyDescent="0.2">
      <c r="A1648" s="253">
        <v>44637</v>
      </c>
      <c r="B1648" s="254">
        <v>296.6046</v>
      </c>
    </row>
    <row r="1649" spans="1:2" x14ac:dyDescent="0.2">
      <c r="A1649" s="253">
        <v>44638</v>
      </c>
      <c r="B1649" s="254">
        <v>296.75940000000003</v>
      </c>
    </row>
    <row r="1650" spans="1:2" x14ac:dyDescent="0.2">
      <c r="A1650" s="253">
        <v>44639</v>
      </c>
      <c r="B1650" s="254">
        <v>296.91419999999999</v>
      </c>
    </row>
    <row r="1651" spans="1:2" x14ac:dyDescent="0.2">
      <c r="A1651" s="253">
        <v>44640</v>
      </c>
      <c r="B1651" s="254">
        <v>297.06909999999999</v>
      </c>
    </row>
    <row r="1652" spans="1:2" x14ac:dyDescent="0.2">
      <c r="A1652" s="253">
        <v>44641</v>
      </c>
      <c r="B1652" s="254">
        <v>297.22410000000002</v>
      </c>
    </row>
    <row r="1653" spans="1:2" x14ac:dyDescent="0.2">
      <c r="A1653" s="253">
        <v>44642</v>
      </c>
      <c r="B1653" s="254">
        <v>297.37909999999999</v>
      </c>
    </row>
    <row r="1654" spans="1:2" x14ac:dyDescent="0.2">
      <c r="A1654" s="253">
        <v>44643</v>
      </c>
      <c r="B1654" s="254">
        <v>297.53429999999997</v>
      </c>
    </row>
    <row r="1655" spans="1:2" x14ac:dyDescent="0.2">
      <c r="A1655" s="253">
        <v>44644</v>
      </c>
      <c r="B1655" s="254">
        <v>297.68950000000001</v>
      </c>
    </row>
    <row r="1656" spans="1:2" x14ac:dyDescent="0.2">
      <c r="A1656" s="253">
        <v>44645</v>
      </c>
      <c r="B1656" s="254">
        <v>297.84480000000002</v>
      </c>
    </row>
    <row r="1657" spans="1:2" x14ac:dyDescent="0.2">
      <c r="A1657" s="253">
        <v>44646</v>
      </c>
      <c r="B1657" s="254">
        <v>298.00020000000001</v>
      </c>
    </row>
    <row r="1658" spans="1:2" x14ac:dyDescent="0.2">
      <c r="A1658" s="253">
        <v>44647</v>
      </c>
      <c r="B1658" s="254">
        <v>298.15570000000002</v>
      </c>
    </row>
    <row r="1659" spans="1:2" x14ac:dyDescent="0.2">
      <c r="A1659" s="253">
        <v>44648</v>
      </c>
      <c r="B1659" s="254">
        <v>298.31119999999999</v>
      </c>
    </row>
    <row r="1660" spans="1:2" x14ac:dyDescent="0.2">
      <c r="A1660" s="253">
        <v>44649</v>
      </c>
      <c r="B1660" s="254">
        <v>298.46679999999998</v>
      </c>
    </row>
    <row r="1661" spans="1:2" x14ac:dyDescent="0.2">
      <c r="A1661" s="253">
        <v>44650</v>
      </c>
      <c r="B1661" s="254">
        <v>298.62259999999998</v>
      </c>
    </row>
    <row r="1662" spans="1:2" x14ac:dyDescent="0.2">
      <c r="A1662" s="253">
        <v>44651</v>
      </c>
      <c r="B1662" s="254">
        <v>298.77839999999998</v>
      </c>
    </row>
    <row r="1663" spans="1:2" x14ac:dyDescent="0.2">
      <c r="A1663" s="253">
        <v>44652</v>
      </c>
      <c r="B1663" s="254">
        <v>298.93419999999998</v>
      </c>
    </row>
    <row r="1664" spans="1:2" x14ac:dyDescent="0.2">
      <c r="A1664" s="253">
        <v>44653</v>
      </c>
      <c r="B1664" s="254">
        <v>299.09019999999998</v>
      </c>
    </row>
    <row r="1665" spans="1:2" x14ac:dyDescent="0.2">
      <c r="A1665" s="253">
        <v>44654</v>
      </c>
      <c r="B1665" s="254">
        <v>299.24619999999999</v>
      </c>
    </row>
    <row r="1666" spans="1:2" x14ac:dyDescent="0.2">
      <c r="A1666" s="253">
        <v>44655</v>
      </c>
      <c r="B1666" s="254">
        <v>299.40230000000003</v>
      </c>
    </row>
    <row r="1667" spans="1:2" x14ac:dyDescent="0.2">
      <c r="A1667" s="253">
        <v>44656</v>
      </c>
      <c r="B1667" s="254">
        <v>299.55849999999998</v>
      </c>
    </row>
    <row r="1668" spans="1:2" x14ac:dyDescent="0.2">
      <c r="A1668" s="253">
        <v>44657</v>
      </c>
      <c r="B1668" s="254">
        <v>299.71480000000003</v>
      </c>
    </row>
    <row r="1669" spans="1:2" x14ac:dyDescent="0.2">
      <c r="A1669" s="253">
        <v>44658</v>
      </c>
      <c r="B1669" s="254">
        <v>299.87119999999999</v>
      </c>
    </row>
    <row r="1670" spans="1:2" x14ac:dyDescent="0.2">
      <c r="A1670" s="253">
        <v>44659</v>
      </c>
      <c r="B1670" s="254">
        <v>300.02760000000001</v>
      </c>
    </row>
    <row r="1671" spans="1:2" x14ac:dyDescent="0.2">
      <c r="A1671" s="253">
        <v>44660</v>
      </c>
      <c r="B1671" s="254">
        <v>300.1841</v>
      </c>
    </row>
    <row r="1672" spans="1:2" x14ac:dyDescent="0.2">
      <c r="A1672" s="253">
        <v>44661</v>
      </c>
      <c r="B1672" s="254">
        <v>300.3408</v>
      </c>
    </row>
    <row r="1673" spans="1:2" x14ac:dyDescent="0.2">
      <c r="A1673" s="253">
        <v>44662</v>
      </c>
      <c r="B1673" s="254">
        <v>300.49740000000003</v>
      </c>
    </row>
    <row r="1674" spans="1:2" x14ac:dyDescent="0.2">
      <c r="A1674" s="253">
        <v>44663</v>
      </c>
      <c r="B1674" s="254">
        <v>300.6542</v>
      </c>
    </row>
    <row r="1675" spans="1:2" x14ac:dyDescent="0.2">
      <c r="A1675" s="253">
        <v>44664</v>
      </c>
      <c r="B1675" s="254">
        <v>300.81110000000001</v>
      </c>
    </row>
    <row r="1676" spans="1:2" x14ac:dyDescent="0.2">
      <c r="A1676" s="253">
        <v>44665</v>
      </c>
      <c r="B1676" s="254">
        <v>300.96800000000002</v>
      </c>
    </row>
    <row r="1677" spans="1:2" x14ac:dyDescent="0.2">
      <c r="A1677" s="253">
        <v>44666</v>
      </c>
      <c r="B1677" s="254">
        <v>301.125</v>
      </c>
    </row>
    <row r="1678" spans="1:2" x14ac:dyDescent="0.2">
      <c r="A1678" s="253">
        <v>44667</v>
      </c>
      <c r="B1678" s="254">
        <v>301.22489999999999</v>
      </c>
    </row>
    <row r="1679" spans="1:2" x14ac:dyDescent="0.2">
      <c r="A1679" s="253">
        <v>44668</v>
      </c>
      <c r="B1679" s="254">
        <v>301.32479999999998</v>
      </c>
    </row>
    <row r="1680" spans="1:2" x14ac:dyDescent="0.2">
      <c r="A1680" s="253">
        <v>44669</v>
      </c>
      <c r="B1680" s="254">
        <v>301.4248</v>
      </c>
    </row>
    <row r="1681" spans="1:2" x14ac:dyDescent="0.2">
      <c r="A1681" s="253">
        <v>44670</v>
      </c>
      <c r="B1681" s="254">
        <v>301.52480000000003</v>
      </c>
    </row>
    <row r="1682" spans="1:2" x14ac:dyDescent="0.2">
      <c r="A1682" s="253">
        <v>44671</v>
      </c>
      <c r="B1682" s="254">
        <v>301.62479999999999</v>
      </c>
    </row>
    <row r="1683" spans="1:2" x14ac:dyDescent="0.2">
      <c r="A1683" s="253">
        <v>44672</v>
      </c>
      <c r="B1683" s="254">
        <v>301.72489999999999</v>
      </c>
    </row>
    <row r="1684" spans="1:2" x14ac:dyDescent="0.2">
      <c r="A1684" s="253">
        <v>44673</v>
      </c>
      <c r="B1684" s="254">
        <v>301.82490000000001</v>
      </c>
    </row>
    <row r="1685" spans="1:2" x14ac:dyDescent="0.2">
      <c r="A1685" s="253">
        <v>44674</v>
      </c>
      <c r="B1685" s="254">
        <v>301.92509999999999</v>
      </c>
    </row>
    <row r="1686" spans="1:2" x14ac:dyDescent="0.2">
      <c r="A1686" s="253">
        <v>44675</v>
      </c>
      <c r="B1686" s="254">
        <v>302.02519999999998</v>
      </c>
    </row>
    <row r="1687" spans="1:2" x14ac:dyDescent="0.2">
      <c r="A1687" s="253">
        <v>44676</v>
      </c>
      <c r="B1687" s="254">
        <v>302.12540000000001</v>
      </c>
    </row>
    <row r="1688" spans="1:2" x14ac:dyDescent="0.2">
      <c r="A1688" s="253">
        <v>44677</v>
      </c>
      <c r="B1688" s="254">
        <v>302.22559999999999</v>
      </c>
    </row>
    <row r="1689" spans="1:2" x14ac:dyDescent="0.2">
      <c r="A1689" s="253">
        <v>44678</v>
      </c>
      <c r="B1689" s="254">
        <v>302.32589999999999</v>
      </c>
    </row>
    <row r="1690" spans="1:2" x14ac:dyDescent="0.2">
      <c r="A1690" s="253">
        <v>44679</v>
      </c>
      <c r="B1690" s="254">
        <v>302.42619999999999</v>
      </c>
    </row>
    <row r="1691" spans="1:2" x14ac:dyDescent="0.2">
      <c r="A1691" s="253">
        <v>44680</v>
      </c>
      <c r="B1691" s="254">
        <v>302.5265</v>
      </c>
    </row>
    <row r="1692" spans="1:2" x14ac:dyDescent="0.2">
      <c r="A1692" s="253">
        <v>44681</v>
      </c>
      <c r="B1692" s="254">
        <v>302.62689999999998</v>
      </c>
    </row>
    <row r="1693" spans="1:2" x14ac:dyDescent="0.2">
      <c r="A1693" s="253">
        <v>44682</v>
      </c>
      <c r="B1693" s="254">
        <v>302.72730000000001</v>
      </c>
    </row>
    <row r="1694" spans="1:2" x14ac:dyDescent="0.2">
      <c r="A1694" s="253">
        <v>44683</v>
      </c>
      <c r="B1694" s="254">
        <v>302.82769999999999</v>
      </c>
    </row>
    <row r="1695" spans="1:2" x14ac:dyDescent="0.2">
      <c r="A1695" s="253">
        <v>44684</v>
      </c>
      <c r="B1695" s="254">
        <v>302.9282</v>
      </c>
    </row>
    <row r="1696" spans="1:2" x14ac:dyDescent="0.2">
      <c r="A1696" s="253">
        <v>44685</v>
      </c>
      <c r="B1696" s="254">
        <v>303.02859999999998</v>
      </c>
    </row>
    <row r="1697" spans="1:2" x14ac:dyDescent="0.2">
      <c r="A1697" s="253">
        <v>44686</v>
      </c>
      <c r="B1697" s="254">
        <v>303.12920000000003</v>
      </c>
    </row>
    <row r="1698" spans="1:2" x14ac:dyDescent="0.2">
      <c r="A1698" s="253">
        <v>44687</v>
      </c>
      <c r="B1698" s="254">
        <v>303.22969999999998</v>
      </c>
    </row>
    <row r="1699" spans="1:2" x14ac:dyDescent="0.2">
      <c r="A1699" s="253">
        <v>44688</v>
      </c>
      <c r="B1699" s="254">
        <v>303.33030000000002</v>
      </c>
    </row>
    <row r="1700" spans="1:2" x14ac:dyDescent="0.2">
      <c r="A1700" s="253">
        <v>44689</v>
      </c>
      <c r="B1700" s="254">
        <v>303.43090000000001</v>
      </c>
    </row>
    <row r="1701" spans="1:2" x14ac:dyDescent="0.2">
      <c r="A1701" s="253">
        <v>44690</v>
      </c>
      <c r="B1701" s="254">
        <v>303.53160000000003</v>
      </c>
    </row>
    <row r="1702" spans="1:2" x14ac:dyDescent="0.2">
      <c r="A1702" s="253">
        <v>44691</v>
      </c>
      <c r="B1702" s="254">
        <v>303.63229999999999</v>
      </c>
    </row>
    <row r="1703" spans="1:2" x14ac:dyDescent="0.2">
      <c r="A1703" s="253">
        <v>44692</v>
      </c>
      <c r="B1703" s="254">
        <v>303.733</v>
      </c>
    </row>
    <row r="1704" spans="1:2" x14ac:dyDescent="0.2">
      <c r="A1704" s="253">
        <v>44693</v>
      </c>
      <c r="B1704" s="254">
        <v>303.8338</v>
      </c>
    </row>
    <row r="1705" spans="1:2" x14ac:dyDescent="0.2">
      <c r="A1705" s="253">
        <v>44694</v>
      </c>
      <c r="B1705" s="254">
        <v>303.93459999999999</v>
      </c>
    </row>
    <row r="1706" spans="1:2" x14ac:dyDescent="0.2">
      <c r="A1706" s="253">
        <v>44695</v>
      </c>
      <c r="B1706" s="254">
        <v>304.03539999999998</v>
      </c>
    </row>
    <row r="1707" spans="1:2" x14ac:dyDescent="0.2">
      <c r="A1707" s="253">
        <v>44696</v>
      </c>
      <c r="B1707" s="254">
        <v>304.13630000000001</v>
      </c>
    </row>
    <row r="1708" spans="1:2" x14ac:dyDescent="0.2">
      <c r="A1708" s="253">
        <v>44697</v>
      </c>
      <c r="B1708" s="254">
        <v>304.25813071537874</v>
      </c>
    </row>
    <row r="1709" spans="1:2" x14ac:dyDescent="0.2">
      <c r="A1709" s="253">
        <v>44698</v>
      </c>
      <c r="B1709" s="254">
        <v>304.38007942886622</v>
      </c>
    </row>
    <row r="1710" spans="1:2" x14ac:dyDescent="0.2">
      <c r="A1710" s="253">
        <v>44699</v>
      </c>
      <c r="B1710" s="254">
        <v>304.50207702022169</v>
      </c>
    </row>
    <row r="1711" spans="1:2" x14ac:dyDescent="0.2">
      <c r="A1711" s="253">
        <v>44700</v>
      </c>
      <c r="B1711" s="254">
        <v>304.62412350903554</v>
      </c>
    </row>
    <row r="1712" spans="1:2" x14ac:dyDescent="0.2">
      <c r="A1712" s="253">
        <v>44701</v>
      </c>
      <c r="B1712" s="254">
        <v>304.74621891490636</v>
      </c>
    </row>
    <row r="1713" spans="1:2" x14ac:dyDescent="0.2">
      <c r="A1713" s="253">
        <v>44702</v>
      </c>
      <c r="B1713" s="254">
        <v>304.86836325744036</v>
      </c>
    </row>
    <row r="1714" spans="1:2" x14ac:dyDescent="0.2">
      <c r="A1714" s="253">
        <v>44703</v>
      </c>
      <c r="B1714" s="254">
        <v>304.99055655625165</v>
      </c>
    </row>
    <row r="1715" spans="1:2" x14ac:dyDescent="0.2">
      <c r="A1715" s="253">
        <v>44704</v>
      </c>
      <c r="B1715" s="254">
        <v>305.11279883096239</v>
      </c>
    </row>
    <row r="1716" spans="1:2" x14ac:dyDescent="0.2">
      <c r="A1716" s="253">
        <v>44705</v>
      </c>
      <c r="B1716" s="254">
        <v>305.23509010120233</v>
      </c>
    </row>
    <row r="1717" spans="1:2" x14ac:dyDescent="0.2">
      <c r="A1717" s="253">
        <v>44706</v>
      </c>
      <c r="B1717" s="254">
        <v>305.35743038660922</v>
      </c>
    </row>
    <row r="1718" spans="1:2" x14ac:dyDescent="0.2">
      <c r="A1718" s="253">
        <v>44707</v>
      </c>
      <c r="B1718" s="254">
        <v>305.47981970682866</v>
      </c>
    </row>
    <row r="1719" spans="1:2" x14ac:dyDescent="0.2">
      <c r="A1719" s="253">
        <v>44708</v>
      </c>
      <c r="B1719" s="254">
        <v>305.60225808151421</v>
      </c>
    </row>
    <row r="1720" spans="1:2" x14ac:dyDescent="0.2">
      <c r="A1720" s="253">
        <v>44709</v>
      </c>
      <c r="B1720" s="254">
        <v>305.72474553032714</v>
      </c>
    </row>
    <row r="1721" spans="1:2" x14ac:dyDescent="0.2">
      <c r="A1721" s="253">
        <v>44710</v>
      </c>
      <c r="B1721" s="254">
        <v>305.84728207293671</v>
      </c>
    </row>
    <row r="1722" spans="1:2" x14ac:dyDescent="0.2">
      <c r="A1722" s="253">
        <v>44711</v>
      </c>
      <c r="B1722" s="254">
        <v>305.96986772902005</v>
      </c>
    </row>
    <row r="1723" spans="1:2" x14ac:dyDescent="0.2">
      <c r="A1723" s="253">
        <v>44712</v>
      </c>
      <c r="B1723" s="254">
        <v>306.09250251826228</v>
      </c>
    </row>
    <row r="1724" spans="1:2" x14ac:dyDescent="0.2">
      <c r="A1724" s="253">
        <v>44713</v>
      </c>
      <c r="B1724" s="254">
        <v>306.21518646035611</v>
      </c>
    </row>
    <row r="1725" spans="1:2" x14ac:dyDescent="0.2">
      <c r="A1725" s="253">
        <v>44714</v>
      </c>
      <c r="B1725" s="254">
        <v>306.33791957500245</v>
      </c>
    </row>
    <row r="1726" spans="1:2" x14ac:dyDescent="0.2">
      <c r="A1726" s="253">
        <v>44715</v>
      </c>
      <c r="B1726" s="254">
        <v>306.46070188191004</v>
      </c>
    </row>
    <row r="1727" spans="1:2" x14ac:dyDescent="0.2">
      <c r="A1727" s="253">
        <v>44716</v>
      </c>
      <c r="B1727" s="254">
        <v>306.58353340079532</v>
      </c>
    </row>
    <row r="1728" spans="1:2" x14ac:dyDescent="0.2">
      <c r="A1728" s="253">
        <v>44717</v>
      </c>
      <c r="B1728" s="254">
        <v>306.70641415138294</v>
      </c>
    </row>
    <row r="1729" spans="1:2" x14ac:dyDescent="0.2">
      <c r="A1729" s="259">
        <v>44718</v>
      </c>
      <c r="B1729" s="260">
        <v>306.82934415340515</v>
      </c>
    </row>
    <row r="1730" spans="1:2" x14ac:dyDescent="0.2">
      <c r="A1730" s="263">
        <v>44719</v>
      </c>
      <c r="B1730" s="267">
        <v>306.95240000000001</v>
      </c>
    </row>
    <row r="1731" spans="1:2" x14ac:dyDescent="0.2">
      <c r="A1731" s="263">
        <v>44720</v>
      </c>
      <c r="B1731" s="267">
        <v>307.0754</v>
      </c>
    </row>
    <row r="1732" spans="1:2" x14ac:dyDescent="0.2">
      <c r="A1732" s="263">
        <v>44721</v>
      </c>
      <c r="B1732" s="267">
        <v>307.19850000000002</v>
      </c>
    </row>
    <row r="1733" spans="1:2" x14ac:dyDescent="0.2">
      <c r="A1733" s="263">
        <v>44722</v>
      </c>
      <c r="B1733" s="267">
        <v>307.32159999999999</v>
      </c>
    </row>
    <row r="1734" spans="1:2" x14ac:dyDescent="0.2">
      <c r="A1734" s="263">
        <v>44723</v>
      </c>
      <c r="B1734" s="267">
        <v>307.44479999999999</v>
      </c>
    </row>
    <row r="1735" spans="1:2" x14ac:dyDescent="0.2">
      <c r="A1735" s="263">
        <v>44724</v>
      </c>
      <c r="B1735" s="267">
        <v>307.56799999999998</v>
      </c>
    </row>
    <row r="1736" spans="1:2" x14ac:dyDescent="0.2">
      <c r="A1736" s="263">
        <v>44725</v>
      </c>
      <c r="B1736" s="267">
        <v>307.69130000000001</v>
      </c>
    </row>
    <row r="1737" spans="1:2" x14ac:dyDescent="0.2">
      <c r="A1737" s="263">
        <v>44726</v>
      </c>
      <c r="B1737" s="267">
        <v>307.81459999999998</v>
      </c>
    </row>
    <row r="1738" spans="1:2" x14ac:dyDescent="0.2">
      <c r="A1738" s="263">
        <v>44727</v>
      </c>
      <c r="B1738" s="267">
        <v>307.93799999999999</v>
      </c>
    </row>
    <row r="1739" spans="1:2" x14ac:dyDescent="0.2">
      <c r="A1739" s="268">
        <v>44728</v>
      </c>
      <c r="B1739" s="269">
        <v>308.02390000000003</v>
      </c>
    </row>
    <row r="1740" spans="1:2" x14ac:dyDescent="0.2">
      <c r="A1740" s="268">
        <v>44729</v>
      </c>
      <c r="B1740" s="269">
        <v>308.10980000000001</v>
      </c>
    </row>
    <row r="1741" spans="1:2" x14ac:dyDescent="0.2">
      <c r="A1741" s="268">
        <v>44730</v>
      </c>
      <c r="B1741" s="269">
        <v>308.19569999999999</v>
      </c>
    </row>
    <row r="1742" spans="1:2" x14ac:dyDescent="0.2">
      <c r="A1742" s="268">
        <v>44731</v>
      </c>
      <c r="B1742" s="269">
        <v>308.28160000000003</v>
      </c>
    </row>
    <row r="1743" spans="1:2" x14ac:dyDescent="0.2">
      <c r="A1743" s="268">
        <v>44732</v>
      </c>
      <c r="B1743" s="269">
        <v>308.36759999999998</v>
      </c>
    </row>
    <row r="1744" spans="1:2" x14ac:dyDescent="0.2">
      <c r="A1744" s="268">
        <v>44733</v>
      </c>
      <c r="B1744" s="269">
        <v>308.45359999999999</v>
      </c>
    </row>
    <row r="1745" spans="1:2" x14ac:dyDescent="0.2">
      <c r="A1745" s="268">
        <v>44734</v>
      </c>
      <c r="B1745" s="269">
        <v>308.53960000000001</v>
      </c>
    </row>
    <row r="1746" spans="1:2" x14ac:dyDescent="0.2">
      <c r="A1746" s="268">
        <v>44735</v>
      </c>
      <c r="B1746" s="269">
        <v>308.62569999999999</v>
      </c>
    </row>
    <row r="1747" spans="1:2" x14ac:dyDescent="0.2">
      <c r="A1747" s="268">
        <v>44736</v>
      </c>
      <c r="B1747" s="269">
        <v>308.71170000000001</v>
      </c>
    </row>
    <row r="1748" spans="1:2" x14ac:dyDescent="0.2">
      <c r="A1748" s="268">
        <v>44737</v>
      </c>
      <c r="B1748" s="269">
        <v>308.7978</v>
      </c>
    </row>
    <row r="1749" spans="1:2" x14ac:dyDescent="0.2">
      <c r="A1749" s="268">
        <v>44738</v>
      </c>
      <c r="B1749" s="269">
        <v>308.88389999999998</v>
      </c>
    </row>
    <row r="1750" spans="1:2" x14ac:dyDescent="0.2">
      <c r="A1750" s="268">
        <v>44739</v>
      </c>
      <c r="B1750" s="269">
        <v>308.9701</v>
      </c>
    </row>
    <row r="1751" spans="1:2" x14ac:dyDescent="0.2">
      <c r="A1751" s="268">
        <v>44740</v>
      </c>
      <c r="B1751" s="269">
        <v>309.05619999999999</v>
      </c>
    </row>
    <row r="1752" spans="1:2" x14ac:dyDescent="0.2">
      <c r="A1752" s="268">
        <v>44741</v>
      </c>
      <c r="B1752" s="269">
        <v>309.14240000000001</v>
      </c>
    </row>
    <row r="1753" spans="1:2" x14ac:dyDescent="0.2">
      <c r="A1753" s="268">
        <v>44742</v>
      </c>
      <c r="B1753" s="269">
        <v>309.22859999999997</v>
      </c>
    </row>
    <row r="1754" spans="1:2" x14ac:dyDescent="0.2">
      <c r="A1754" s="268">
        <v>44743</v>
      </c>
      <c r="B1754" s="269">
        <v>309.31490000000002</v>
      </c>
    </row>
    <row r="1755" spans="1:2" x14ac:dyDescent="0.2">
      <c r="A1755" s="268">
        <v>44744</v>
      </c>
      <c r="B1755" s="269">
        <v>309.40109999999999</v>
      </c>
    </row>
    <row r="1756" spans="1:2" x14ac:dyDescent="0.2">
      <c r="A1756" s="268">
        <v>44745</v>
      </c>
      <c r="B1756" s="269">
        <v>309.48739999999998</v>
      </c>
    </row>
    <row r="1757" spans="1:2" x14ac:dyDescent="0.2">
      <c r="A1757" s="268">
        <v>44746</v>
      </c>
      <c r="B1757" s="269">
        <v>309.57369999999997</v>
      </c>
    </row>
    <row r="1758" spans="1:2" x14ac:dyDescent="0.2">
      <c r="A1758" s="268">
        <v>44747</v>
      </c>
      <c r="B1758" s="269">
        <v>309.66000000000003</v>
      </c>
    </row>
    <row r="1759" spans="1:2" x14ac:dyDescent="0.2">
      <c r="A1759" s="268">
        <v>44748</v>
      </c>
      <c r="B1759" s="269">
        <v>309.74639999999999</v>
      </c>
    </row>
    <row r="1760" spans="1:2" x14ac:dyDescent="0.2">
      <c r="A1760" s="268">
        <v>44749</v>
      </c>
      <c r="B1760" s="269">
        <v>309.83280000000002</v>
      </c>
    </row>
    <row r="1761" spans="1:2" x14ac:dyDescent="0.2">
      <c r="A1761" s="268">
        <v>44750</v>
      </c>
      <c r="B1761" s="269">
        <v>309.91919999999999</v>
      </c>
    </row>
    <row r="1762" spans="1:2" x14ac:dyDescent="0.2">
      <c r="A1762" s="268">
        <v>44751</v>
      </c>
      <c r="B1762" s="269">
        <v>310.00560000000002</v>
      </c>
    </row>
    <row r="1763" spans="1:2" x14ac:dyDescent="0.2">
      <c r="A1763" s="268">
        <v>44752</v>
      </c>
      <c r="B1763" s="269">
        <v>310.09210000000002</v>
      </c>
    </row>
    <row r="1764" spans="1:2" x14ac:dyDescent="0.2">
      <c r="A1764" s="268">
        <v>44753</v>
      </c>
      <c r="B1764" s="269">
        <v>310.17849999999999</v>
      </c>
    </row>
    <row r="1765" spans="1:2" x14ac:dyDescent="0.2">
      <c r="A1765" s="268">
        <v>44754</v>
      </c>
      <c r="B1765" s="269">
        <v>310.26499999999999</v>
      </c>
    </row>
    <row r="1766" spans="1:2" x14ac:dyDescent="0.2">
      <c r="A1766" s="268">
        <v>44755</v>
      </c>
      <c r="B1766" s="269">
        <v>310.35160000000002</v>
      </c>
    </row>
    <row r="1767" spans="1:2" x14ac:dyDescent="0.2">
      <c r="A1767" s="270">
        <v>44756</v>
      </c>
      <c r="B1767" s="269">
        <v>310.43810000000002</v>
      </c>
    </row>
    <row r="1768" spans="1:2" x14ac:dyDescent="0.2">
      <c r="A1768" s="268">
        <v>44757</v>
      </c>
      <c r="B1768" s="269">
        <v>310.5247</v>
      </c>
    </row>
    <row r="1769" spans="1:2" x14ac:dyDescent="0.2">
      <c r="A1769" s="271">
        <v>44758</v>
      </c>
      <c r="B1769" s="272">
        <v>310.57569999999998</v>
      </c>
    </row>
    <row r="1770" spans="1:2" x14ac:dyDescent="0.2">
      <c r="A1770" s="271">
        <v>44759</v>
      </c>
      <c r="B1770" s="272">
        <v>310.6266</v>
      </c>
    </row>
    <row r="1771" spans="1:2" x14ac:dyDescent="0.2">
      <c r="A1771" s="271">
        <v>44760</v>
      </c>
      <c r="B1771" s="272">
        <v>310.67759999999998</v>
      </c>
    </row>
    <row r="1772" spans="1:2" x14ac:dyDescent="0.2">
      <c r="A1772" s="271">
        <v>44761</v>
      </c>
      <c r="B1772" s="272">
        <v>310.72859999999997</v>
      </c>
    </row>
    <row r="1773" spans="1:2" x14ac:dyDescent="0.2">
      <c r="A1773" s="271">
        <v>44762</v>
      </c>
      <c r="B1773" s="272">
        <v>310.77960000000002</v>
      </c>
    </row>
    <row r="1774" spans="1:2" x14ac:dyDescent="0.2">
      <c r="A1774" s="271">
        <v>44763</v>
      </c>
      <c r="B1774" s="272">
        <v>310.8306</v>
      </c>
    </row>
    <row r="1775" spans="1:2" x14ac:dyDescent="0.2">
      <c r="A1775" s="271">
        <v>44764</v>
      </c>
      <c r="B1775" s="272">
        <v>310.88159999999999</v>
      </c>
    </row>
    <row r="1776" spans="1:2" x14ac:dyDescent="0.2">
      <c r="A1776" s="271">
        <v>44765</v>
      </c>
      <c r="B1776" s="272">
        <v>310.93259999999998</v>
      </c>
    </row>
    <row r="1777" spans="1:2" x14ac:dyDescent="0.2">
      <c r="A1777" s="271">
        <v>44766</v>
      </c>
      <c r="B1777" s="272">
        <v>310.98360000000002</v>
      </c>
    </row>
    <row r="1778" spans="1:2" x14ac:dyDescent="0.2">
      <c r="A1778" s="271">
        <v>44767</v>
      </c>
      <c r="B1778" s="272">
        <v>311.03469999999999</v>
      </c>
    </row>
    <row r="1779" spans="1:2" x14ac:dyDescent="0.2">
      <c r="A1779" s="271">
        <v>44768</v>
      </c>
      <c r="B1779" s="272">
        <v>311.08569999999997</v>
      </c>
    </row>
    <row r="1780" spans="1:2" x14ac:dyDescent="0.2">
      <c r="A1780" s="271">
        <v>44769</v>
      </c>
      <c r="B1780" s="272">
        <v>311.13679999999999</v>
      </c>
    </row>
    <row r="1781" spans="1:2" x14ac:dyDescent="0.2">
      <c r="A1781" s="271">
        <v>44770</v>
      </c>
      <c r="B1781" s="272">
        <v>311.18779999999998</v>
      </c>
    </row>
    <row r="1782" spans="1:2" x14ac:dyDescent="0.2">
      <c r="A1782" s="271">
        <v>44771</v>
      </c>
      <c r="B1782" s="272">
        <v>311.2389</v>
      </c>
    </row>
    <row r="1783" spans="1:2" x14ac:dyDescent="0.2">
      <c r="A1783" s="271">
        <v>44772</v>
      </c>
      <c r="B1783" s="272">
        <v>311.29000000000002</v>
      </c>
    </row>
    <row r="1784" spans="1:2" x14ac:dyDescent="0.2">
      <c r="A1784" s="271">
        <v>44773</v>
      </c>
      <c r="B1784" s="272">
        <v>311.34109999999998</v>
      </c>
    </row>
    <row r="1785" spans="1:2" x14ac:dyDescent="0.2">
      <c r="A1785" s="271">
        <v>44774</v>
      </c>
      <c r="B1785" s="272">
        <v>311.3922</v>
      </c>
    </row>
    <row r="1786" spans="1:2" x14ac:dyDescent="0.2">
      <c r="A1786" s="271">
        <v>44775</v>
      </c>
      <c r="B1786" s="272">
        <v>311.44330000000002</v>
      </c>
    </row>
    <row r="1787" spans="1:2" x14ac:dyDescent="0.2">
      <c r="A1787" s="271">
        <v>44776</v>
      </c>
      <c r="B1787" s="272">
        <v>311.49439999999998</v>
      </c>
    </row>
    <row r="1788" spans="1:2" x14ac:dyDescent="0.2">
      <c r="A1788" s="271">
        <v>44777</v>
      </c>
      <c r="B1788" s="272">
        <v>311.5455</v>
      </c>
    </row>
    <row r="1789" spans="1:2" x14ac:dyDescent="0.2">
      <c r="A1789" s="271">
        <v>44778</v>
      </c>
      <c r="B1789" s="272">
        <v>311.59660000000002</v>
      </c>
    </row>
    <row r="1790" spans="1:2" x14ac:dyDescent="0.2">
      <c r="A1790" s="271">
        <v>44779</v>
      </c>
      <c r="B1790" s="272">
        <v>311.64780000000002</v>
      </c>
    </row>
    <row r="1791" spans="1:2" x14ac:dyDescent="0.2">
      <c r="A1791" s="271">
        <v>44780</v>
      </c>
      <c r="B1791" s="272">
        <v>311.69889999999998</v>
      </c>
    </row>
    <row r="1792" spans="1:2" x14ac:dyDescent="0.2">
      <c r="A1792" s="271">
        <v>44781</v>
      </c>
      <c r="B1792" s="272">
        <v>311.75009999999997</v>
      </c>
    </row>
    <row r="1793" spans="1:2" x14ac:dyDescent="0.2">
      <c r="A1793" s="271">
        <v>44782</v>
      </c>
      <c r="B1793" s="272">
        <v>311.80119999999999</v>
      </c>
    </row>
    <row r="1794" spans="1:2" x14ac:dyDescent="0.2">
      <c r="A1794" s="271">
        <v>44783</v>
      </c>
      <c r="B1794" s="272">
        <v>311.85239999999999</v>
      </c>
    </row>
    <row r="1795" spans="1:2" x14ac:dyDescent="0.2">
      <c r="A1795" s="271">
        <v>44784</v>
      </c>
      <c r="B1795" s="272">
        <v>311.90359999999998</v>
      </c>
    </row>
    <row r="1796" spans="1:2" x14ac:dyDescent="0.2">
      <c r="A1796" s="271">
        <v>44785</v>
      </c>
      <c r="B1796" s="272">
        <v>311.95479999999998</v>
      </c>
    </row>
    <row r="1797" spans="1:2" x14ac:dyDescent="0.2">
      <c r="A1797" s="271">
        <v>44786</v>
      </c>
      <c r="B1797" s="272">
        <v>312.00599999999997</v>
      </c>
    </row>
    <row r="1798" spans="1:2" x14ac:dyDescent="0.2">
      <c r="A1798" s="271">
        <v>44787</v>
      </c>
      <c r="B1798" s="272">
        <v>312.05720000000002</v>
      </c>
    </row>
    <row r="1799" spans="1:2" x14ac:dyDescent="0.2">
      <c r="A1799" s="271">
        <v>44788</v>
      </c>
      <c r="B1799" s="272">
        <v>312.10840000000002</v>
      </c>
    </row>
    <row r="1800" spans="1:2" x14ac:dyDescent="0.2">
      <c r="A1800" s="261">
        <v>44789</v>
      </c>
      <c r="B1800" s="273">
        <v>312.18959999999998</v>
      </c>
    </row>
    <row r="1801" spans="1:2" x14ac:dyDescent="0.2">
      <c r="A1801" s="261">
        <v>44790</v>
      </c>
      <c r="B1801" s="273">
        <v>312.27089999999998</v>
      </c>
    </row>
    <row r="1802" spans="1:2" x14ac:dyDescent="0.2">
      <c r="A1802" s="261">
        <v>44791</v>
      </c>
      <c r="B1802" s="273">
        <v>312.35219999999998</v>
      </c>
    </row>
    <row r="1803" spans="1:2" x14ac:dyDescent="0.2">
      <c r="A1803" s="261">
        <v>44792</v>
      </c>
      <c r="B1803" s="273">
        <v>312.43349999999998</v>
      </c>
    </row>
    <row r="1804" spans="1:2" x14ac:dyDescent="0.2">
      <c r="A1804" s="261">
        <v>44793</v>
      </c>
      <c r="B1804" s="273">
        <v>312.51479999999998</v>
      </c>
    </row>
    <row r="1805" spans="1:2" x14ac:dyDescent="0.2">
      <c r="A1805" s="261">
        <v>44794</v>
      </c>
      <c r="B1805" s="273">
        <v>312.59609999999998</v>
      </c>
    </row>
    <row r="1806" spans="1:2" x14ac:dyDescent="0.2">
      <c r="A1806" s="261">
        <v>44795</v>
      </c>
      <c r="B1806" s="273">
        <v>312.67750000000001</v>
      </c>
    </row>
    <row r="1807" spans="1:2" x14ac:dyDescent="0.2">
      <c r="A1807" s="261">
        <v>44796</v>
      </c>
      <c r="B1807" s="273">
        <v>312.75889999999998</v>
      </c>
    </row>
    <row r="1808" spans="1:2" x14ac:dyDescent="0.2">
      <c r="A1808" s="261">
        <v>44797</v>
      </c>
      <c r="B1808" s="273">
        <v>312.84030000000001</v>
      </c>
    </row>
    <row r="1809" spans="1:2" x14ac:dyDescent="0.2">
      <c r="A1809" s="261">
        <v>44798</v>
      </c>
      <c r="B1809" s="273">
        <v>312.92169999999999</v>
      </c>
    </row>
    <row r="1810" spans="1:2" x14ac:dyDescent="0.2">
      <c r="A1810" s="261">
        <v>44799</v>
      </c>
      <c r="B1810" s="273">
        <v>313.00310000000002</v>
      </c>
    </row>
    <row r="1811" spans="1:2" x14ac:dyDescent="0.2">
      <c r="A1811" s="261">
        <v>44800</v>
      </c>
      <c r="B1811" s="273">
        <v>313.08460000000002</v>
      </c>
    </row>
    <row r="1812" spans="1:2" x14ac:dyDescent="0.2">
      <c r="A1812" s="261">
        <v>44801</v>
      </c>
      <c r="B1812" s="273">
        <v>313.16609999999997</v>
      </c>
    </row>
    <row r="1813" spans="1:2" x14ac:dyDescent="0.2">
      <c r="A1813" s="261">
        <v>44802</v>
      </c>
      <c r="B1813" s="273">
        <v>313.24759999999998</v>
      </c>
    </row>
    <row r="1814" spans="1:2" x14ac:dyDescent="0.2">
      <c r="A1814" s="261">
        <v>44803</v>
      </c>
      <c r="B1814" s="273">
        <v>313.32909999999998</v>
      </c>
    </row>
    <row r="1815" spans="1:2" x14ac:dyDescent="0.2">
      <c r="A1815" s="261">
        <v>44804</v>
      </c>
      <c r="B1815" s="273">
        <v>313.41070000000002</v>
      </c>
    </row>
    <row r="1816" spans="1:2" x14ac:dyDescent="0.2">
      <c r="A1816" s="261">
        <v>44805</v>
      </c>
      <c r="B1816" s="273">
        <v>313.49220000000003</v>
      </c>
    </row>
    <row r="1817" spans="1:2" x14ac:dyDescent="0.2">
      <c r="A1817" s="261">
        <v>44806</v>
      </c>
      <c r="B1817" s="273">
        <v>313.57380000000001</v>
      </c>
    </row>
    <row r="1818" spans="1:2" x14ac:dyDescent="0.2">
      <c r="A1818" s="261">
        <v>44807</v>
      </c>
      <c r="B1818" s="273">
        <v>313.65539999999999</v>
      </c>
    </row>
    <row r="1819" spans="1:2" x14ac:dyDescent="0.2">
      <c r="A1819" s="261">
        <v>44808</v>
      </c>
      <c r="B1819" s="273">
        <v>313.7371</v>
      </c>
    </row>
    <row r="1820" spans="1:2" x14ac:dyDescent="0.2">
      <c r="A1820" s="261">
        <v>44809</v>
      </c>
      <c r="B1820" s="273">
        <v>313.81869999999998</v>
      </c>
    </row>
    <row r="1821" spans="1:2" x14ac:dyDescent="0.2">
      <c r="A1821" s="261">
        <v>44810</v>
      </c>
      <c r="B1821" s="273">
        <v>313.90039999999999</v>
      </c>
    </row>
    <row r="1822" spans="1:2" x14ac:dyDescent="0.2">
      <c r="A1822" s="261">
        <v>44811</v>
      </c>
      <c r="B1822" s="273">
        <v>313.9821</v>
      </c>
    </row>
    <row r="1823" spans="1:2" x14ac:dyDescent="0.2">
      <c r="A1823" s="261">
        <v>44812</v>
      </c>
      <c r="B1823" s="273">
        <v>314.06380000000001</v>
      </c>
    </row>
    <row r="1824" spans="1:2" x14ac:dyDescent="0.2">
      <c r="A1824" s="261">
        <v>44813</v>
      </c>
      <c r="B1824" s="273">
        <v>314.1456</v>
      </c>
    </row>
    <row r="1825" spans="1:2" x14ac:dyDescent="0.2">
      <c r="A1825" s="261">
        <v>44814</v>
      </c>
      <c r="B1825" s="273">
        <v>314.22730000000001</v>
      </c>
    </row>
    <row r="1826" spans="1:2" x14ac:dyDescent="0.2">
      <c r="A1826" s="261">
        <v>44815</v>
      </c>
      <c r="B1826" s="273">
        <v>314.3091</v>
      </c>
    </row>
    <row r="1827" spans="1:2" x14ac:dyDescent="0.2">
      <c r="A1827" s="261">
        <v>44816</v>
      </c>
      <c r="B1827" s="273">
        <v>314.39089999999999</v>
      </c>
    </row>
    <row r="1828" spans="1:2" x14ac:dyDescent="0.2">
      <c r="A1828" s="261">
        <v>44817</v>
      </c>
      <c r="B1828" s="273">
        <v>314.47280000000001</v>
      </c>
    </row>
    <row r="1829" spans="1:2" x14ac:dyDescent="0.2">
      <c r="A1829" s="261">
        <v>44818</v>
      </c>
      <c r="B1829" s="273">
        <v>314.55459999999999</v>
      </c>
    </row>
    <row r="1830" spans="1:2" x14ac:dyDescent="0.2">
      <c r="A1830" s="261">
        <v>44819</v>
      </c>
      <c r="B1830" s="273">
        <v>314.63650000000001</v>
      </c>
    </row>
    <row r="1831" spans="1:2" x14ac:dyDescent="0.2">
      <c r="A1831" s="263">
        <v>44820</v>
      </c>
      <c r="B1831" s="274">
        <v>314.74299999999999</v>
      </c>
    </row>
    <row r="1832" spans="1:2" x14ac:dyDescent="0.2">
      <c r="A1832" s="263">
        <v>44821</v>
      </c>
      <c r="B1832" s="274">
        <v>314.8494</v>
      </c>
    </row>
    <row r="1833" spans="1:2" x14ac:dyDescent="0.2">
      <c r="A1833" s="263">
        <v>44822</v>
      </c>
      <c r="B1833" s="274">
        <v>314.95600000000002</v>
      </c>
    </row>
    <row r="1834" spans="1:2" x14ac:dyDescent="0.2">
      <c r="A1834" s="263">
        <v>44823</v>
      </c>
      <c r="B1834" s="274">
        <v>315.0625</v>
      </c>
    </row>
    <row r="1835" spans="1:2" x14ac:dyDescent="0.2">
      <c r="A1835" s="263">
        <v>44824</v>
      </c>
      <c r="B1835" s="274">
        <v>315.16910000000001</v>
      </c>
    </row>
    <row r="1836" spans="1:2" x14ac:dyDescent="0.2">
      <c r="A1836" s="263">
        <v>44825</v>
      </c>
      <c r="B1836" s="274">
        <v>315.2758</v>
      </c>
    </row>
    <row r="1837" spans="1:2" x14ac:dyDescent="0.2">
      <c r="A1837" s="263">
        <v>44826</v>
      </c>
      <c r="B1837" s="274">
        <v>315.38240000000002</v>
      </c>
    </row>
    <row r="1838" spans="1:2" x14ac:dyDescent="0.2">
      <c r="A1838" s="263">
        <v>44827</v>
      </c>
      <c r="B1838" s="274">
        <v>315.48910000000001</v>
      </c>
    </row>
    <row r="1839" spans="1:2" x14ac:dyDescent="0.2">
      <c r="A1839" s="263">
        <v>44828</v>
      </c>
      <c r="B1839" s="274">
        <v>315.59589999999997</v>
      </c>
    </row>
    <row r="1840" spans="1:2" x14ac:dyDescent="0.2">
      <c r="A1840" s="263">
        <v>44829</v>
      </c>
      <c r="B1840" s="274">
        <v>315.70260000000002</v>
      </c>
    </row>
    <row r="1841" spans="1:2" x14ac:dyDescent="0.2">
      <c r="A1841" s="263">
        <v>44830</v>
      </c>
      <c r="B1841" s="274">
        <v>315.80950000000001</v>
      </c>
    </row>
    <row r="1842" spans="1:2" x14ac:dyDescent="0.2">
      <c r="A1842" s="263">
        <v>44831</v>
      </c>
      <c r="B1842" s="274">
        <v>315.91629999999998</v>
      </c>
    </row>
    <row r="1843" spans="1:2" x14ac:dyDescent="0.2">
      <c r="A1843" s="263">
        <v>44832</v>
      </c>
      <c r="B1843" s="274">
        <v>316.02319999999997</v>
      </c>
    </row>
    <row r="1844" spans="1:2" x14ac:dyDescent="0.2">
      <c r="A1844" s="263">
        <v>44833</v>
      </c>
      <c r="B1844" s="274">
        <v>316.13010000000003</v>
      </c>
    </row>
    <row r="1845" spans="1:2" x14ac:dyDescent="0.2">
      <c r="A1845" s="263">
        <v>44834</v>
      </c>
      <c r="B1845" s="274">
        <v>316.2371</v>
      </c>
    </row>
    <row r="1846" spans="1:2" x14ac:dyDescent="0.2">
      <c r="A1846" s="263">
        <v>44835</v>
      </c>
      <c r="B1846" s="274">
        <v>316.34410000000003</v>
      </c>
    </row>
    <row r="1847" spans="1:2" x14ac:dyDescent="0.2">
      <c r="A1847" s="263">
        <v>44836</v>
      </c>
      <c r="B1847" s="274">
        <v>316.4511</v>
      </c>
    </row>
    <row r="1848" spans="1:2" x14ac:dyDescent="0.2">
      <c r="A1848" s="263">
        <v>44837</v>
      </c>
      <c r="B1848" s="274">
        <v>316.5582</v>
      </c>
    </row>
    <row r="1849" spans="1:2" x14ac:dyDescent="0.2">
      <c r="A1849" s="263">
        <v>44838</v>
      </c>
      <c r="B1849" s="274">
        <v>316.6653</v>
      </c>
    </row>
    <row r="1850" spans="1:2" x14ac:dyDescent="0.2">
      <c r="A1850" s="263">
        <v>44839</v>
      </c>
      <c r="B1850" s="274">
        <v>316.7724</v>
      </c>
    </row>
    <row r="1851" spans="1:2" x14ac:dyDescent="0.2">
      <c r="A1851" s="263">
        <v>44840</v>
      </c>
      <c r="B1851" s="274">
        <v>316.87959999999998</v>
      </c>
    </row>
    <row r="1852" spans="1:2" x14ac:dyDescent="0.2">
      <c r="A1852" s="263">
        <v>44841</v>
      </c>
      <c r="B1852" s="274">
        <v>316.98680000000002</v>
      </c>
    </row>
    <row r="1853" spans="1:2" x14ac:dyDescent="0.2">
      <c r="A1853" s="255">
        <v>44842</v>
      </c>
      <c r="B1853" s="275">
        <v>317.09399999999999</v>
      </c>
    </row>
    <row r="1854" spans="1:2" x14ac:dyDescent="0.2">
      <c r="A1854" s="265">
        <v>44843</v>
      </c>
      <c r="B1854" s="266">
        <v>317.2013</v>
      </c>
    </row>
    <row r="1855" spans="1:2" x14ac:dyDescent="0.2">
      <c r="A1855" s="253">
        <v>44844</v>
      </c>
      <c r="B1855" s="254">
        <v>317.30860000000001</v>
      </c>
    </row>
    <row r="1856" spans="1:2" x14ac:dyDescent="0.2">
      <c r="A1856" s="253">
        <v>44845</v>
      </c>
      <c r="B1856" s="254">
        <v>317.416</v>
      </c>
    </row>
    <row r="1857" spans="1:2" x14ac:dyDescent="0.2">
      <c r="A1857" s="253">
        <v>44846</v>
      </c>
      <c r="B1857" s="254">
        <v>317.52339999999998</v>
      </c>
    </row>
    <row r="1858" spans="1:2" x14ac:dyDescent="0.2">
      <c r="A1858" s="253">
        <v>44847</v>
      </c>
      <c r="B1858" s="254">
        <v>317.63080000000002</v>
      </c>
    </row>
    <row r="1859" spans="1:2" x14ac:dyDescent="0.2">
      <c r="A1859" s="253">
        <v>44848</v>
      </c>
      <c r="B1859" s="254">
        <v>317.73829999999998</v>
      </c>
    </row>
    <row r="1860" spans="1:2" x14ac:dyDescent="0.2">
      <c r="A1860" s="259">
        <v>44849</v>
      </c>
      <c r="B1860" s="260">
        <v>317.8458</v>
      </c>
    </row>
    <row r="1861" spans="1:2" x14ac:dyDescent="0.2">
      <c r="A1861" s="276">
        <v>44850</v>
      </c>
      <c r="B1861" s="277">
        <v>317.94069999999999</v>
      </c>
    </row>
    <row r="1862" spans="1:2" x14ac:dyDescent="0.2">
      <c r="A1862" s="276">
        <v>44851</v>
      </c>
      <c r="B1862" s="277">
        <v>318.03570000000002</v>
      </c>
    </row>
    <row r="1863" spans="1:2" x14ac:dyDescent="0.2">
      <c r="A1863" s="276">
        <v>44852</v>
      </c>
      <c r="B1863" s="277">
        <v>318.13069999999999</v>
      </c>
    </row>
    <row r="1864" spans="1:2" x14ac:dyDescent="0.2">
      <c r="A1864" s="276">
        <v>44853</v>
      </c>
      <c r="B1864" s="277">
        <v>318.22570000000002</v>
      </c>
    </row>
    <row r="1865" spans="1:2" x14ac:dyDescent="0.2">
      <c r="A1865" s="276">
        <v>44854</v>
      </c>
      <c r="B1865" s="277">
        <v>318.32069999999999</v>
      </c>
    </row>
    <row r="1866" spans="1:2" x14ac:dyDescent="0.2">
      <c r="A1866" s="276">
        <v>44855</v>
      </c>
      <c r="B1866" s="277">
        <v>318.41579999999999</v>
      </c>
    </row>
    <row r="1867" spans="1:2" x14ac:dyDescent="0.2">
      <c r="A1867" s="276">
        <v>44856</v>
      </c>
      <c r="B1867" s="277">
        <v>318.51089999999999</v>
      </c>
    </row>
    <row r="1868" spans="1:2" x14ac:dyDescent="0.2">
      <c r="A1868" s="276">
        <v>44857</v>
      </c>
      <c r="B1868" s="277">
        <v>318.60599999999999</v>
      </c>
    </row>
    <row r="1869" spans="1:2" x14ac:dyDescent="0.2">
      <c r="A1869" s="276">
        <v>44858</v>
      </c>
      <c r="B1869" s="277">
        <v>318.70119999999997</v>
      </c>
    </row>
    <row r="1870" spans="1:2" x14ac:dyDescent="0.2">
      <c r="A1870" s="276">
        <v>44859</v>
      </c>
      <c r="B1870" s="277">
        <v>318.79629999999997</v>
      </c>
    </row>
    <row r="1871" spans="1:2" x14ac:dyDescent="0.2">
      <c r="A1871" s="276">
        <v>44860</v>
      </c>
      <c r="B1871" s="277">
        <v>318.89159999999998</v>
      </c>
    </row>
    <row r="1872" spans="1:2" x14ac:dyDescent="0.2">
      <c r="A1872" s="276">
        <v>44861</v>
      </c>
      <c r="B1872" s="277">
        <v>318.98680000000002</v>
      </c>
    </row>
    <row r="1873" spans="1:2" x14ac:dyDescent="0.2">
      <c r="A1873" s="276">
        <v>44862</v>
      </c>
      <c r="B1873" s="277">
        <v>319.08210000000003</v>
      </c>
    </row>
    <row r="1874" spans="1:2" x14ac:dyDescent="0.2">
      <c r="A1874" s="276">
        <v>44863</v>
      </c>
      <c r="B1874" s="277">
        <v>319.17739999999998</v>
      </c>
    </row>
    <row r="1875" spans="1:2" x14ac:dyDescent="0.2">
      <c r="A1875" s="276">
        <v>44864</v>
      </c>
      <c r="B1875" s="277">
        <v>319.27269999999999</v>
      </c>
    </row>
    <row r="1876" spans="1:2" x14ac:dyDescent="0.2">
      <c r="A1876" s="276">
        <v>44865</v>
      </c>
      <c r="B1876" s="277">
        <v>319.36799999999999</v>
      </c>
    </row>
    <row r="1877" spans="1:2" x14ac:dyDescent="0.2">
      <c r="A1877" s="276">
        <v>44866</v>
      </c>
      <c r="B1877" s="277">
        <v>319.46339999999998</v>
      </c>
    </row>
    <row r="1878" spans="1:2" x14ac:dyDescent="0.2">
      <c r="A1878" s="276">
        <v>44867</v>
      </c>
      <c r="B1878" s="277">
        <v>319.55880000000002</v>
      </c>
    </row>
    <row r="1879" spans="1:2" x14ac:dyDescent="0.2">
      <c r="A1879" s="276">
        <v>44868</v>
      </c>
      <c r="B1879" s="277">
        <v>319.65429999999998</v>
      </c>
    </row>
    <row r="1880" spans="1:2" x14ac:dyDescent="0.2">
      <c r="A1880" s="276">
        <v>44869</v>
      </c>
      <c r="B1880" s="277">
        <v>319.74970000000002</v>
      </c>
    </row>
    <row r="1881" spans="1:2" x14ac:dyDescent="0.2">
      <c r="A1881" s="276">
        <v>44870</v>
      </c>
      <c r="B1881" s="277">
        <v>319.84519999999998</v>
      </c>
    </row>
    <row r="1882" spans="1:2" x14ac:dyDescent="0.2">
      <c r="A1882" s="276">
        <v>44871</v>
      </c>
      <c r="B1882" s="277">
        <v>319.94080000000002</v>
      </c>
    </row>
    <row r="1883" spans="1:2" x14ac:dyDescent="0.2">
      <c r="A1883" s="276">
        <v>44872</v>
      </c>
      <c r="B1883" s="277">
        <v>320.03629999999998</v>
      </c>
    </row>
    <row r="1884" spans="1:2" x14ac:dyDescent="0.2">
      <c r="A1884" s="276">
        <v>44873</v>
      </c>
      <c r="B1884" s="277">
        <v>320.13189999999997</v>
      </c>
    </row>
    <row r="1885" spans="1:2" x14ac:dyDescent="0.2">
      <c r="A1885" s="276">
        <v>44874</v>
      </c>
      <c r="B1885" s="277">
        <v>320.22750000000002</v>
      </c>
    </row>
    <row r="1886" spans="1:2" x14ac:dyDescent="0.2">
      <c r="A1886" s="276">
        <v>44875</v>
      </c>
      <c r="B1886" s="277">
        <v>320.32310000000001</v>
      </c>
    </row>
    <row r="1887" spans="1:2" x14ac:dyDescent="0.2">
      <c r="A1887" s="276">
        <v>44876</v>
      </c>
      <c r="B1887" s="277">
        <v>320.41879999999998</v>
      </c>
    </row>
    <row r="1888" spans="1:2" x14ac:dyDescent="0.2">
      <c r="A1888" s="276">
        <v>44877</v>
      </c>
      <c r="B1888" s="277">
        <v>320.5145</v>
      </c>
    </row>
    <row r="1889" spans="1:2" x14ac:dyDescent="0.2">
      <c r="A1889" s="276">
        <v>44878</v>
      </c>
      <c r="B1889" s="277">
        <v>320.61020000000002</v>
      </c>
    </row>
    <row r="1890" spans="1:2" x14ac:dyDescent="0.2">
      <c r="A1890" s="276">
        <v>44879</v>
      </c>
      <c r="B1890" s="277">
        <v>320.70600000000002</v>
      </c>
    </row>
    <row r="1891" spans="1:2" x14ac:dyDescent="0.2">
      <c r="A1891" s="276">
        <v>44880</v>
      </c>
      <c r="B1891" s="277">
        <v>320.80180000000001</v>
      </c>
    </row>
    <row r="1892" spans="1:2" x14ac:dyDescent="0.2">
      <c r="A1892" s="263">
        <v>44881</v>
      </c>
      <c r="B1892" s="264">
        <v>320.87849999999997</v>
      </c>
    </row>
    <row r="1893" spans="1:2" x14ac:dyDescent="0.2">
      <c r="A1893" s="263">
        <v>44882</v>
      </c>
      <c r="B1893" s="264">
        <v>320.95530000000002</v>
      </c>
    </row>
    <row r="1894" spans="1:2" x14ac:dyDescent="0.2">
      <c r="A1894" s="263">
        <v>44883</v>
      </c>
      <c r="B1894" s="264">
        <v>321.03199999999998</v>
      </c>
    </row>
    <row r="1895" spans="1:2" x14ac:dyDescent="0.2">
      <c r="A1895" s="263">
        <v>44884</v>
      </c>
      <c r="B1895" s="264">
        <v>321.10879999999997</v>
      </c>
    </row>
    <row r="1896" spans="1:2" x14ac:dyDescent="0.2">
      <c r="A1896" s="263">
        <v>44885</v>
      </c>
      <c r="B1896" s="264">
        <v>321.18560000000002</v>
      </c>
    </row>
    <row r="1897" spans="1:2" x14ac:dyDescent="0.2">
      <c r="A1897" s="263">
        <v>44886</v>
      </c>
      <c r="B1897" s="264">
        <v>321.26240000000001</v>
      </c>
    </row>
    <row r="1898" spans="1:2" x14ac:dyDescent="0.2">
      <c r="A1898" s="263">
        <v>44887</v>
      </c>
      <c r="B1898" s="264">
        <v>321.33929999999998</v>
      </c>
    </row>
    <row r="1899" spans="1:2" x14ac:dyDescent="0.2">
      <c r="A1899" s="263">
        <v>44888</v>
      </c>
      <c r="B1899" s="264">
        <v>321.41609999999997</v>
      </c>
    </row>
    <row r="1900" spans="1:2" x14ac:dyDescent="0.2">
      <c r="A1900" s="263">
        <v>44889</v>
      </c>
      <c r="B1900" s="264">
        <v>321.49299999999999</v>
      </c>
    </row>
    <row r="1901" spans="1:2" x14ac:dyDescent="0.2">
      <c r="A1901" s="263">
        <v>44890</v>
      </c>
      <c r="B1901" s="264">
        <v>321.56990000000002</v>
      </c>
    </row>
    <row r="1902" spans="1:2" x14ac:dyDescent="0.2">
      <c r="A1902" s="263">
        <v>44891</v>
      </c>
      <c r="B1902" s="264">
        <v>321.64679999999998</v>
      </c>
    </row>
    <row r="1903" spans="1:2" x14ac:dyDescent="0.2">
      <c r="A1903" s="263">
        <v>44892</v>
      </c>
      <c r="B1903" s="264">
        <v>321.72370000000001</v>
      </c>
    </row>
    <row r="1904" spans="1:2" x14ac:dyDescent="0.2">
      <c r="A1904" s="263">
        <v>44893</v>
      </c>
      <c r="B1904" s="264">
        <v>321.80070000000001</v>
      </c>
    </row>
    <row r="1905" spans="1:2" x14ac:dyDescent="0.2">
      <c r="A1905" s="263">
        <v>44894</v>
      </c>
      <c r="B1905" s="264">
        <v>321.87759999999997</v>
      </c>
    </row>
    <row r="1906" spans="1:2" x14ac:dyDescent="0.2">
      <c r="A1906" s="263">
        <v>44895</v>
      </c>
      <c r="B1906" s="264">
        <v>321.95460000000003</v>
      </c>
    </row>
    <row r="1907" spans="1:2" x14ac:dyDescent="0.2">
      <c r="A1907" s="263">
        <v>44896</v>
      </c>
      <c r="B1907" s="264">
        <v>322.03160000000003</v>
      </c>
    </row>
    <row r="1908" spans="1:2" x14ac:dyDescent="0.2">
      <c r="A1908" s="263">
        <v>44897</v>
      </c>
      <c r="B1908" s="264">
        <v>322.10860000000002</v>
      </c>
    </row>
    <row r="1909" spans="1:2" x14ac:dyDescent="0.2">
      <c r="A1909" s="263">
        <v>44898</v>
      </c>
      <c r="B1909" s="264">
        <v>322.1857</v>
      </c>
    </row>
    <row r="1910" spans="1:2" x14ac:dyDescent="0.2">
      <c r="A1910" s="263">
        <v>44899</v>
      </c>
      <c r="B1910" s="264">
        <v>322.2627</v>
      </c>
    </row>
    <row r="1911" spans="1:2" x14ac:dyDescent="0.2">
      <c r="A1911" s="263">
        <v>44900</v>
      </c>
      <c r="B1911" s="264">
        <v>322.33980000000003</v>
      </c>
    </row>
    <row r="1912" spans="1:2" x14ac:dyDescent="0.2">
      <c r="A1912" s="263">
        <v>44901</v>
      </c>
      <c r="B1912" s="264">
        <v>322.4169</v>
      </c>
    </row>
    <row r="1913" spans="1:2" x14ac:dyDescent="0.2">
      <c r="A1913" s="263">
        <v>44902</v>
      </c>
      <c r="B1913" s="264">
        <v>322.49400000000003</v>
      </c>
    </row>
    <row r="1914" spans="1:2" x14ac:dyDescent="0.2">
      <c r="A1914" s="263">
        <v>44903</v>
      </c>
      <c r="B1914" s="264">
        <v>322.5711</v>
      </c>
    </row>
    <row r="1915" spans="1:2" x14ac:dyDescent="0.2">
      <c r="A1915" s="263">
        <v>44904</v>
      </c>
      <c r="B1915" s="264">
        <v>322.64830000000001</v>
      </c>
    </row>
    <row r="1916" spans="1:2" x14ac:dyDescent="0.2">
      <c r="A1916" s="263">
        <v>44905</v>
      </c>
      <c r="B1916" s="264">
        <v>322.72550000000001</v>
      </c>
    </row>
    <row r="1917" spans="1:2" x14ac:dyDescent="0.2">
      <c r="A1917" s="263">
        <v>44906</v>
      </c>
      <c r="B1917" s="264">
        <v>322.80259999999998</v>
      </c>
    </row>
    <row r="1918" spans="1:2" x14ac:dyDescent="0.2">
      <c r="A1918" s="263">
        <v>44907</v>
      </c>
      <c r="B1918" s="264">
        <v>322.87979999999999</v>
      </c>
    </row>
    <row r="1919" spans="1:2" x14ac:dyDescent="0.2">
      <c r="A1919" s="263">
        <v>44908</v>
      </c>
      <c r="B1919" s="264">
        <v>322.95710000000003</v>
      </c>
    </row>
    <row r="1920" spans="1:2" x14ac:dyDescent="0.2">
      <c r="A1920" s="263">
        <v>44909</v>
      </c>
      <c r="B1920" s="264">
        <v>323.03429999999997</v>
      </c>
    </row>
    <row r="1921" spans="1:2" x14ac:dyDescent="0.2">
      <c r="A1921" s="263">
        <v>44910</v>
      </c>
      <c r="B1921" s="264">
        <v>323.11160000000001</v>
      </c>
    </row>
    <row r="1922" spans="1:2" x14ac:dyDescent="0.2">
      <c r="A1922" s="253">
        <v>44911</v>
      </c>
      <c r="B1922" s="266">
        <v>323.19159999999999</v>
      </c>
    </row>
    <row r="1923" spans="1:2" x14ac:dyDescent="0.2">
      <c r="A1923" s="253">
        <v>44912</v>
      </c>
      <c r="B1923" s="254">
        <v>323.2715</v>
      </c>
    </row>
    <row r="1924" spans="1:2" x14ac:dyDescent="0.2">
      <c r="A1924" s="253">
        <v>44913</v>
      </c>
      <c r="B1924" s="254">
        <v>323.35149999999999</v>
      </c>
    </row>
    <row r="1925" spans="1:2" x14ac:dyDescent="0.2">
      <c r="A1925" s="253">
        <v>44914</v>
      </c>
      <c r="B1925" s="254">
        <v>323.4316</v>
      </c>
    </row>
    <row r="1926" spans="1:2" x14ac:dyDescent="0.2">
      <c r="A1926" s="253">
        <v>44915</v>
      </c>
      <c r="B1926" s="254">
        <v>323.51159999999999</v>
      </c>
    </row>
    <row r="1927" spans="1:2" x14ac:dyDescent="0.2">
      <c r="A1927" s="253">
        <v>44916</v>
      </c>
      <c r="B1927" s="254">
        <v>323.5917</v>
      </c>
    </row>
    <row r="1928" spans="1:2" x14ac:dyDescent="0.2">
      <c r="A1928" s="253">
        <v>44917</v>
      </c>
      <c r="B1928" s="254">
        <v>323.67169999999999</v>
      </c>
    </row>
    <row r="1929" spans="1:2" x14ac:dyDescent="0.2">
      <c r="A1929" s="253">
        <v>44918</v>
      </c>
      <c r="B1929" s="254">
        <v>323.7518</v>
      </c>
    </row>
    <row r="1930" spans="1:2" x14ac:dyDescent="0.2">
      <c r="A1930" s="253">
        <v>44919</v>
      </c>
      <c r="B1930" s="254">
        <v>323.83190000000002</v>
      </c>
    </row>
    <row r="1931" spans="1:2" x14ac:dyDescent="0.2">
      <c r="A1931" s="253">
        <v>44920</v>
      </c>
      <c r="B1931" s="254">
        <v>323.91210000000001</v>
      </c>
    </row>
    <row r="1932" spans="1:2" x14ac:dyDescent="0.2">
      <c r="A1932" s="253">
        <v>44921</v>
      </c>
      <c r="B1932" s="254">
        <v>323.99220000000003</v>
      </c>
    </row>
    <row r="1933" spans="1:2" x14ac:dyDescent="0.2">
      <c r="A1933" s="253">
        <v>44922</v>
      </c>
      <c r="B1933" s="254">
        <v>324.07240000000002</v>
      </c>
    </row>
    <row r="1934" spans="1:2" x14ac:dyDescent="0.2">
      <c r="A1934" s="253">
        <v>44923</v>
      </c>
      <c r="B1934" s="254">
        <v>324.15260000000001</v>
      </c>
    </row>
    <row r="1935" spans="1:2" x14ac:dyDescent="0.2">
      <c r="A1935" s="253">
        <v>44924</v>
      </c>
      <c r="B1935" s="254">
        <v>324.2328</v>
      </c>
    </row>
    <row r="1936" spans="1:2" x14ac:dyDescent="0.2">
      <c r="A1936" s="253">
        <v>44925</v>
      </c>
      <c r="B1936" s="254">
        <v>324.31310000000002</v>
      </c>
    </row>
    <row r="1937" spans="1:2" x14ac:dyDescent="0.2">
      <c r="A1937" s="253">
        <v>44926</v>
      </c>
      <c r="B1937" s="254">
        <v>324.39330000000001</v>
      </c>
    </row>
    <row r="1938" spans="1:2" x14ac:dyDescent="0.2">
      <c r="A1938" s="278">
        <v>44927</v>
      </c>
      <c r="B1938" s="279">
        <v>324.47359999999998</v>
      </c>
    </row>
    <row r="1939" spans="1:2" x14ac:dyDescent="0.2">
      <c r="A1939" s="278">
        <v>44928</v>
      </c>
      <c r="B1939" s="279">
        <v>324.5539</v>
      </c>
    </row>
    <row r="1940" spans="1:2" x14ac:dyDescent="0.2">
      <c r="A1940" s="278">
        <v>44929</v>
      </c>
      <c r="B1940" s="280">
        <v>324.63420000000002</v>
      </c>
    </row>
    <row r="1941" spans="1:2" x14ac:dyDescent="0.2">
      <c r="A1941" s="278">
        <v>44930</v>
      </c>
      <c r="B1941" s="280">
        <v>324.71449999999999</v>
      </c>
    </row>
    <row r="1942" spans="1:2" x14ac:dyDescent="0.2">
      <c r="A1942" s="278">
        <v>44931</v>
      </c>
      <c r="B1942" s="280">
        <v>324.79489999999998</v>
      </c>
    </row>
    <row r="1943" spans="1:2" x14ac:dyDescent="0.2">
      <c r="A1943" s="278">
        <v>44932</v>
      </c>
      <c r="B1943" s="280">
        <v>324.87529999999998</v>
      </c>
    </row>
    <row r="1944" spans="1:2" x14ac:dyDescent="0.2">
      <c r="A1944" s="278">
        <v>44933</v>
      </c>
      <c r="B1944" s="280">
        <v>324.95569999999998</v>
      </c>
    </row>
    <row r="1945" spans="1:2" x14ac:dyDescent="0.2">
      <c r="A1945" s="278">
        <v>44934</v>
      </c>
      <c r="B1945" s="280">
        <v>325.03609999999998</v>
      </c>
    </row>
    <row r="1946" spans="1:2" x14ac:dyDescent="0.2">
      <c r="A1946" s="278">
        <v>44935</v>
      </c>
      <c r="B1946" s="280">
        <v>325.11649999999997</v>
      </c>
    </row>
    <row r="1947" spans="1:2" x14ac:dyDescent="0.2">
      <c r="A1947" s="278">
        <v>44936</v>
      </c>
      <c r="B1947" s="280">
        <v>325.197</v>
      </c>
    </row>
    <row r="1948" spans="1:2" x14ac:dyDescent="0.2">
      <c r="A1948" s="278">
        <v>44937</v>
      </c>
      <c r="B1948" s="280">
        <v>325.27749999999997</v>
      </c>
    </row>
    <row r="1949" spans="1:2" x14ac:dyDescent="0.2">
      <c r="A1949" s="278">
        <v>44938</v>
      </c>
      <c r="B1949" s="280">
        <v>325.358</v>
      </c>
    </row>
    <row r="1950" spans="1:2" x14ac:dyDescent="0.2">
      <c r="A1950" s="278">
        <v>44939</v>
      </c>
      <c r="B1950" s="280">
        <v>325.43849999999998</v>
      </c>
    </row>
    <row r="1951" spans="1:2" x14ac:dyDescent="0.2">
      <c r="A1951" s="278">
        <v>44940</v>
      </c>
      <c r="B1951" s="280">
        <v>325.51900000000001</v>
      </c>
    </row>
    <row r="1952" spans="1:2" x14ac:dyDescent="0.2">
      <c r="A1952" s="278">
        <v>44941</v>
      </c>
      <c r="B1952" s="280">
        <v>325.59960000000001</v>
      </c>
    </row>
    <row r="1953" spans="1:2" x14ac:dyDescent="0.2">
      <c r="A1953" s="278">
        <v>44942</v>
      </c>
      <c r="B1953" s="280">
        <v>325.73110000000003</v>
      </c>
    </row>
    <row r="1954" spans="1:2" x14ac:dyDescent="0.2">
      <c r="A1954" s="278">
        <v>44943</v>
      </c>
      <c r="B1954" s="280">
        <v>325.86270000000002</v>
      </c>
    </row>
    <row r="1955" spans="1:2" x14ac:dyDescent="0.2">
      <c r="A1955" s="278">
        <v>44944</v>
      </c>
      <c r="B1955" s="279">
        <v>325.99439999999998</v>
      </c>
    </row>
    <row r="1956" spans="1:2" x14ac:dyDescent="0.2">
      <c r="A1956" s="278">
        <v>44945</v>
      </c>
      <c r="B1956" s="279">
        <v>326.12610000000001</v>
      </c>
    </row>
    <row r="1957" spans="1:2" x14ac:dyDescent="0.2">
      <c r="A1957" s="278">
        <v>44946</v>
      </c>
      <c r="B1957" s="279">
        <v>326.25779999999997</v>
      </c>
    </row>
    <row r="1958" spans="1:2" x14ac:dyDescent="0.2">
      <c r="A1958" s="278">
        <v>44947</v>
      </c>
      <c r="B1958" s="279">
        <v>326.38959999999997</v>
      </c>
    </row>
    <row r="1959" spans="1:2" x14ac:dyDescent="0.2">
      <c r="A1959" s="278">
        <v>44948</v>
      </c>
      <c r="B1959" s="279">
        <v>326.5215</v>
      </c>
    </row>
    <row r="1960" spans="1:2" x14ac:dyDescent="0.2">
      <c r="A1960" s="278">
        <v>44949</v>
      </c>
      <c r="B1960" s="279">
        <v>326.65339999999998</v>
      </c>
    </row>
    <row r="1961" spans="1:2" x14ac:dyDescent="0.2">
      <c r="A1961" s="278">
        <v>44950</v>
      </c>
      <c r="B1961" s="279">
        <v>326.78539999999998</v>
      </c>
    </row>
    <row r="1962" spans="1:2" x14ac:dyDescent="0.2">
      <c r="A1962" s="278">
        <v>44951</v>
      </c>
      <c r="B1962" s="279">
        <v>326.91739999999999</v>
      </c>
    </row>
    <row r="1963" spans="1:2" x14ac:dyDescent="0.2">
      <c r="A1963" s="278">
        <v>44952</v>
      </c>
      <c r="B1963" s="279">
        <v>327.04950000000002</v>
      </c>
    </row>
    <row r="1964" spans="1:2" x14ac:dyDescent="0.2">
      <c r="A1964" s="278">
        <v>44953</v>
      </c>
      <c r="B1964" s="279">
        <v>327.1816</v>
      </c>
    </row>
    <row r="1965" spans="1:2" x14ac:dyDescent="0.2">
      <c r="A1965" s="278">
        <v>44954</v>
      </c>
      <c r="B1965" s="279">
        <v>327.31380000000001</v>
      </c>
    </row>
    <row r="1966" spans="1:2" x14ac:dyDescent="0.2">
      <c r="A1966" s="278">
        <v>44955</v>
      </c>
      <c r="B1966" s="279">
        <v>327.44600000000003</v>
      </c>
    </row>
    <row r="1967" spans="1:2" x14ac:dyDescent="0.2">
      <c r="A1967" s="278">
        <v>44956</v>
      </c>
      <c r="B1967" s="279">
        <v>327.57830000000001</v>
      </c>
    </row>
    <row r="1968" spans="1:2" x14ac:dyDescent="0.2">
      <c r="A1968" s="278">
        <v>44957</v>
      </c>
      <c r="B1968" s="279">
        <v>327.7106</v>
      </c>
    </row>
    <row r="1969" spans="1:2" x14ac:dyDescent="0.2">
      <c r="A1969" s="278">
        <v>44958</v>
      </c>
      <c r="B1969" s="279">
        <v>327.84300000000002</v>
      </c>
    </row>
    <row r="1970" spans="1:2" x14ac:dyDescent="0.2">
      <c r="A1970" s="278">
        <v>44959</v>
      </c>
      <c r="B1970" s="279">
        <v>327.97550000000001</v>
      </c>
    </row>
    <row r="1971" spans="1:2" x14ac:dyDescent="0.2">
      <c r="A1971" s="278">
        <v>44960</v>
      </c>
      <c r="B1971" s="279">
        <v>328.108</v>
      </c>
    </row>
    <row r="1972" spans="1:2" x14ac:dyDescent="0.2">
      <c r="A1972" s="278">
        <v>44961</v>
      </c>
      <c r="B1972" s="279">
        <v>328.2405</v>
      </c>
    </row>
    <row r="1973" spans="1:2" x14ac:dyDescent="0.2">
      <c r="A1973" s="278">
        <v>44962</v>
      </c>
      <c r="B1973" s="279">
        <v>328.37310000000002</v>
      </c>
    </row>
    <row r="1974" spans="1:2" x14ac:dyDescent="0.2">
      <c r="A1974" s="278">
        <v>44963</v>
      </c>
      <c r="B1974" s="279">
        <v>328.50580000000002</v>
      </c>
    </row>
    <row r="1975" spans="1:2" x14ac:dyDescent="0.2">
      <c r="A1975" s="278">
        <v>44964</v>
      </c>
      <c r="B1975" s="279">
        <v>328.63850000000002</v>
      </c>
    </row>
    <row r="1976" spans="1:2" x14ac:dyDescent="0.2">
      <c r="A1976" s="278">
        <v>44965</v>
      </c>
      <c r="B1976" s="279">
        <v>328.7713</v>
      </c>
    </row>
    <row r="1977" spans="1:2" x14ac:dyDescent="0.2">
      <c r="A1977" s="278">
        <v>44966</v>
      </c>
      <c r="B1977" s="279">
        <v>328.90410000000003</v>
      </c>
    </row>
    <row r="1978" spans="1:2" x14ac:dyDescent="0.2">
      <c r="A1978" s="278">
        <v>44967</v>
      </c>
      <c r="B1978" s="279">
        <v>329.03699999999998</v>
      </c>
    </row>
    <row r="1979" spans="1:2" x14ac:dyDescent="0.2">
      <c r="A1979" s="278">
        <v>44968</v>
      </c>
      <c r="B1979" s="279">
        <v>329.16989999999998</v>
      </c>
    </row>
    <row r="1980" spans="1:2" x14ac:dyDescent="0.2">
      <c r="A1980" s="278">
        <v>44969</v>
      </c>
      <c r="B1980" s="279">
        <v>329.30290000000002</v>
      </c>
    </row>
    <row r="1981" spans="1:2" x14ac:dyDescent="0.2">
      <c r="A1981" s="278">
        <v>44970</v>
      </c>
      <c r="B1981" s="279">
        <v>329.4359</v>
      </c>
    </row>
    <row r="1982" spans="1:2" x14ac:dyDescent="0.2">
      <c r="A1982" s="278">
        <v>44971</v>
      </c>
      <c r="B1982" s="279">
        <v>329.56900000000002</v>
      </c>
    </row>
    <row r="1983" spans="1:2" x14ac:dyDescent="0.2">
      <c r="A1983" s="278">
        <v>44972</v>
      </c>
      <c r="B1983" s="279">
        <v>329.7022</v>
      </c>
    </row>
    <row r="1984" spans="1:2" x14ac:dyDescent="0.2">
      <c r="A1984" s="281">
        <v>44973</v>
      </c>
      <c r="B1984" s="279">
        <v>329.91</v>
      </c>
    </row>
    <row r="1985" spans="1:2" x14ac:dyDescent="0.2">
      <c r="A1985" s="281">
        <v>44974</v>
      </c>
      <c r="B1985" s="279">
        <v>330.11799999999999</v>
      </c>
    </row>
    <row r="1986" spans="1:2" x14ac:dyDescent="0.2">
      <c r="A1986" s="281">
        <v>44975</v>
      </c>
      <c r="B1986" s="279">
        <v>330.32600000000002</v>
      </c>
    </row>
    <row r="1987" spans="1:2" x14ac:dyDescent="0.2">
      <c r="A1987" s="281">
        <v>44976</v>
      </c>
      <c r="B1987" s="279">
        <v>330.53429999999997</v>
      </c>
    </row>
    <row r="1988" spans="1:2" x14ac:dyDescent="0.2">
      <c r="A1988" s="281">
        <v>44977</v>
      </c>
      <c r="B1988" s="279">
        <v>330.74259999999998</v>
      </c>
    </row>
    <row r="1989" spans="1:2" x14ac:dyDescent="0.2">
      <c r="A1989" s="281">
        <v>44978</v>
      </c>
      <c r="B1989" s="279">
        <v>330.9511</v>
      </c>
    </row>
    <row r="1990" spans="1:2" x14ac:dyDescent="0.2">
      <c r="A1990" s="281">
        <v>44979</v>
      </c>
      <c r="B1990" s="279">
        <v>331.15969999999999</v>
      </c>
    </row>
    <row r="1991" spans="1:2" x14ac:dyDescent="0.2">
      <c r="A1991" s="281">
        <v>44980</v>
      </c>
      <c r="B1991" s="279">
        <v>331.36840000000001</v>
      </c>
    </row>
    <row r="1992" spans="1:2" x14ac:dyDescent="0.2">
      <c r="A1992" s="281">
        <v>44981</v>
      </c>
      <c r="B1992" s="279">
        <v>331.57729999999998</v>
      </c>
    </row>
    <row r="1993" spans="1:2" x14ac:dyDescent="0.2">
      <c r="A1993" s="281">
        <v>44982</v>
      </c>
      <c r="B1993" s="279">
        <v>331.78629999999998</v>
      </c>
    </row>
    <row r="1994" spans="1:2" x14ac:dyDescent="0.2">
      <c r="A1994" s="281">
        <v>44983</v>
      </c>
      <c r="B1994" s="279">
        <v>331.99540000000002</v>
      </c>
    </row>
    <row r="1995" spans="1:2" x14ac:dyDescent="0.2">
      <c r="A1995" s="281">
        <v>44984</v>
      </c>
      <c r="B1995" s="279">
        <v>332.2047</v>
      </c>
    </row>
    <row r="1996" spans="1:2" x14ac:dyDescent="0.2">
      <c r="A1996" s="281">
        <v>44985</v>
      </c>
      <c r="B1996" s="279">
        <v>332.41410000000002</v>
      </c>
    </row>
    <row r="1997" spans="1:2" x14ac:dyDescent="0.2">
      <c r="A1997" s="281">
        <v>44986</v>
      </c>
      <c r="B1997" s="279">
        <v>332.62360000000001</v>
      </c>
    </row>
    <row r="1998" spans="1:2" x14ac:dyDescent="0.2">
      <c r="A1998" s="281">
        <v>44987</v>
      </c>
      <c r="B1998" s="279">
        <v>332.83330000000001</v>
      </c>
    </row>
    <row r="1999" spans="1:2" x14ac:dyDescent="0.2">
      <c r="A1999" s="281">
        <v>44988</v>
      </c>
      <c r="B1999" s="279">
        <v>333.04309999999998</v>
      </c>
    </row>
    <row r="2000" spans="1:2" x14ac:dyDescent="0.2">
      <c r="A2000" s="281">
        <v>44989</v>
      </c>
      <c r="B2000" s="279">
        <v>333.25299999999999</v>
      </c>
    </row>
    <row r="2001" spans="1:2" x14ac:dyDescent="0.2">
      <c r="A2001" s="281">
        <v>44990</v>
      </c>
      <c r="B2001" s="279">
        <v>333.46300000000002</v>
      </c>
    </row>
    <row r="2002" spans="1:2" x14ac:dyDescent="0.2">
      <c r="A2002" s="281">
        <v>44991</v>
      </c>
      <c r="B2002" s="279">
        <v>333.67320000000001</v>
      </c>
    </row>
    <row r="2003" spans="1:2" x14ac:dyDescent="0.2">
      <c r="A2003" s="281">
        <v>44992</v>
      </c>
      <c r="B2003" s="279">
        <v>333.88350000000003</v>
      </c>
    </row>
    <row r="2004" spans="1:2" x14ac:dyDescent="0.2">
      <c r="A2004" s="281">
        <v>44993</v>
      </c>
      <c r="B2004" s="279">
        <v>334.09399999999999</v>
      </c>
    </row>
    <row r="2005" spans="1:2" x14ac:dyDescent="0.2">
      <c r="A2005" s="281">
        <v>44994</v>
      </c>
      <c r="B2005" s="279">
        <v>334.30459999999999</v>
      </c>
    </row>
    <row r="2006" spans="1:2" x14ac:dyDescent="0.2">
      <c r="A2006" s="281">
        <v>44995</v>
      </c>
      <c r="B2006" s="279">
        <v>334.51530000000002</v>
      </c>
    </row>
    <row r="2007" spans="1:2" x14ac:dyDescent="0.2">
      <c r="A2007" s="281">
        <v>44996</v>
      </c>
      <c r="B2007" s="279">
        <v>334.72620000000001</v>
      </c>
    </row>
    <row r="2008" spans="1:2" x14ac:dyDescent="0.2">
      <c r="A2008" s="281">
        <v>44997</v>
      </c>
      <c r="B2008" s="279">
        <v>334.93709999999999</v>
      </c>
    </row>
    <row r="2009" spans="1:2" x14ac:dyDescent="0.2">
      <c r="A2009" s="281">
        <v>44998</v>
      </c>
      <c r="B2009" s="279">
        <v>335.14830000000001</v>
      </c>
    </row>
    <row r="2010" spans="1:2" x14ac:dyDescent="0.2">
      <c r="A2010" s="281">
        <v>44999</v>
      </c>
      <c r="B2010" s="279">
        <v>335.35950000000003</v>
      </c>
    </row>
    <row r="2011" spans="1:2" x14ac:dyDescent="0.2">
      <c r="A2011" s="281">
        <v>45000</v>
      </c>
      <c r="B2011" s="279">
        <v>335.57089999999999</v>
      </c>
    </row>
    <row r="2012" spans="1:2" x14ac:dyDescent="0.2">
      <c r="A2012" s="284">
        <v>45001</v>
      </c>
      <c r="B2012" s="285">
        <v>335.74919999999997</v>
      </c>
    </row>
    <row r="2013" spans="1:2" x14ac:dyDescent="0.2">
      <c r="A2013" s="284">
        <v>45002</v>
      </c>
      <c r="B2013" s="285">
        <v>335.92750000000001</v>
      </c>
    </row>
    <row r="2014" spans="1:2" x14ac:dyDescent="0.2">
      <c r="A2014" s="284">
        <v>45003</v>
      </c>
      <c r="B2014" s="285">
        <v>336.10599999999999</v>
      </c>
    </row>
    <row r="2015" spans="1:2" x14ac:dyDescent="0.2">
      <c r="A2015" s="284">
        <v>45004</v>
      </c>
      <c r="B2015" s="285">
        <v>336.28449999999998</v>
      </c>
    </row>
    <row r="2016" spans="1:2" x14ac:dyDescent="0.2">
      <c r="A2016" s="284">
        <v>45005</v>
      </c>
      <c r="B2016" s="285">
        <v>336.46319999999997</v>
      </c>
    </row>
    <row r="2017" spans="1:2" x14ac:dyDescent="0.2">
      <c r="A2017" s="284">
        <v>45006</v>
      </c>
      <c r="B2017" s="285">
        <v>336.64190000000002</v>
      </c>
    </row>
    <row r="2018" spans="1:2" x14ac:dyDescent="0.2">
      <c r="A2018" s="284">
        <v>45007</v>
      </c>
      <c r="B2018" s="285">
        <v>336.82069999999999</v>
      </c>
    </row>
    <row r="2019" spans="1:2" x14ac:dyDescent="0.2">
      <c r="A2019" s="284">
        <v>45008</v>
      </c>
      <c r="B2019" s="285">
        <v>336.99970000000002</v>
      </c>
    </row>
    <row r="2020" spans="1:2" x14ac:dyDescent="0.2">
      <c r="A2020" s="284">
        <v>45009</v>
      </c>
      <c r="B2020" s="285">
        <v>337.17869999999999</v>
      </c>
    </row>
    <row r="2021" spans="1:2" x14ac:dyDescent="0.2">
      <c r="A2021" s="284">
        <v>45010</v>
      </c>
      <c r="B2021" s="285">
        <v>337.3578</v>
      </c>
    </row>
    <row r="2022" spans="1:2" x14ac:dyDescent="0.2">
      <c r="A2022" s="284">
        <v>45011</v>
      </c>
      <c r="B2022" s="285">
        <v>337.53699999999998</v>
      </c>
    </row>
    <row r="2023" spans="1:2" x14ac:dyDescent="0.2">
      <c r="A2023" s="284">
        <v>45012</v>
      </c>
      <c r="B2023" s="285">
        <v>337.71629999999999</v>
      </c>
    </row>
    <row r="2024" spans="1:2" x14ac:dyDescent="0.2">
      <c r="A2024" s="284">
        <v>45013</v>
      </c>
      <c r="B2024" s="285">
        <v>337.89569999999998</v>
      </c>
    </row>
    <row r="2025" spans="1:2" x14ac:dyDescent="0.2">
      <c r="A2025" s="284">
        <v>45014</v>
      </c>
      <c r="B2025" s="285">
        <v>338.0752</v>
      </c>
    </row>
    <row r="2026" spans="1:2" x14ac:dyDescent="0.2">
      <c r="A2026" s="284">
        <v>45015</v>
      </c>
      <c r="B2026" s="285">
        <v>338.25479999999999</v>
      </c>
    </row>
    <row r="2027" spans="1:2" x14ac:dyDescent="0.2">
      <c r="A2027" s="284">
        <v>45016</v>
      </c>
      <c r="B2027" s="285">
        <v>338.43450000000001</v>
      </c>
    </row>
    <row r="2028" spans="1:2" x14ac:dyDescent="0.2">
      <c r="A2028" s="284">
        <v>45017</v>
      </c>
      <c r="B2028" s="285">
        <v>338.61430000000001</v>
      </c>
    </row>
    <row r="2029" spans="1:2" x14ac:dyDescent="0.2">
      <c r="A2029" s="284">
        <v>45018</v>
      </c>
      <c r="B2029" s="285">
        <v>338.79419999999999</v>
      </c>
    </row>
    <row r="2030" spans="1:2" x14ac:dyDescent="0.2">
      <c r="A2030" s="284">
        <v>45019</v>
      </c>
      <c r="B2030" s="285">
        <v>338.9742</v>
      </c>
    </row>
    <row r="2031" spans="1:2" x14ac:dyDescent="0.2">
      <c r="A2031" s="284">
        <v>45020</v>
      </c>
      <c r="B2031" s="285">
        <v>339.15429999999998</v>
      </c>
    </row>
    <row r="2032" spans="1:2" x14ac:dyDescent="0.2">
      <c r="A2032" s="284">
        <v>45021</v>
      </c>
      <c r="B2032" s="286">
        <v>339.33440000000002</v>
      </c>
    </row>
    <row r="2033" spans="1:2" x14ac:dyDescent="0.2">
      <c r="A2033" s="284">
        <v>45022</v>
      </c>
      <c r="B2033" s="286">
        <v>339.5147</v>
      </c>
    </row>
    <row r="2034" spans="1:2" x14ac:dyDescent="0.2">
      <c r="A2034" s="284">
        <v>45023</v>
      </c>
      <c r="B2034" s="286">
        <v>339.69499999999999</v>
      </c>
    </row>
    <row r="2035" spans="1:2" x14ac:dyDescent="0.2">
      <c r="A2035" s="284">
        <v>45024</v>
      </c>
      <c r="B2035" s="286">
        <v>339.87549999999999</v>
      </c>
    </row>
    <row r="2036" spans="1:2" x14ac:dyDescent="0.2">
      <c r="A2036" s="284">
        <v>45025</v>
      </c>
      <c r="B2036" s="286">
        <v>340.05610000000001</v>
      </c>
    </row>
    <row r="2037" spans="1:2" x14ac:dyDescent="0.2">
      <c r="A2037" s="284">
        <v>45026</v>
      </c>
      <c r="B2037" s="286">
        <v>340.23669999999998</v>
      </c>
    </row>
    <row r="2038" spans="1:2" x14ac:dyDescent="0.2">
      <c r="A2038" s="284">
        <v>45027</v>
      </c>
      <c r="B2038" s="286">
        <v>340.41739999999999</v>
      </c>
    </row>
    <row r="2039" spans="1:2" x14ac:dyDescent="0.2">
      <c r="A2039" s="284">
        <v>45028</v>
      </c>
      <c r="B2039" s="286">
        <v>340.59829999999999</v>
      </c>
    </row>
    <row r="2040" spans="1:2" x14ac:dyDescent="0.2">
      <c r="A2040" s="284">
        <v>45029</v>
      </c>
      <c r="B2040" s="286">
        <v>340.7792</v>
      </c>
    </row>
    <row r="2041" spans="1:2" x14ac:dyDescent="0.2">
      <c r="A2041" s="284">
        <v>45030</v>
      </c>
      <c r="B2041" s="286">
        <v>340.96019999999999</v>
      </c>
    </row>
    <row r="2042" spans="1:2" x14ac:dyDescent="0.2">
      <c r="A2042" s="284">
        <v>45031</v>
      </c>
      <c r="B2042" s="286">
        <v>341.14139999999998</v>
      </c>
    </row>
    <row r="2043" spans="1:2" ht="15" x14ac:dyDescent="0.25">
      <c r="A2043" s="288">
        <v>45032</v>
      </c>
      <c r="B2043" s="286">
        <v>341.2602</v>
      </c>
    </row>
    <row r="2044" spans="1:2" ht="15" x14ac:dyDescent="0.25">
      <c r="A2044" s="288">
        <v>45033</v>
      </c>
      <c r="B2044" s="286">
        <v>341.37900000000002</v>
      </c>
    </row>
    <row r="2045" spans="1:2" ht="15" x14ac:dyDescent="0.25">
      <c r="A2045" s="288">
        <v>45034</v>
      </c>
      <c r="B2045" s="286">
        <v>341.49790000000002</v>
      </c>
    </row>
    <row r="2046" spans="1:2" ht="15" x14ac:dyDescent="0.25">
      <c r="A2046" s="288">
        <v>45035</v>
      </c>
      <c r="B2046" s="286">
        <v>341.61680000000001</v>
      </c>
    </row>
    <row r="2047" spans="1:2" ht="15" x14ac:dyDescent="0.25">
      <c r="A2047" s="288">
        <v>45036</v>
      </c>
      <c r="B2047" s="286">
        <v>341.73579999999998</v>
      </c>
    </row>
    <row r="2048" spans="1:2" ht="15" x14ac:dyDescent="0.25">
      <c r="A2048" s="288">
        <v>45037</v>
      </c>
      <c r="B2048" s="286">
        <v>341.85480000000001</v>
      </c>
    </row>
    <row r="2049" spans="1:2" ht="15" x14ac:dyDescent="0.25">
      <c r="A2049" s="288">
        <v>45038</v>
      </c>
      <c r="B2049" s="286">
        <v>341.97390000000001</v>
      </c>
    </row>
    <row r="2050" spans="1:2" ht="15" x14ac:dyDescent="0.25">
      <c r="A2050" s="288">
        <v>45039</v>
      </c>
      <c r="B2050" s="286">
        <v>342.09289999999999</v>
      </c>
    </row>
    <row r="2051" spans="1:2" ht="15" x14ac:dyDescent="0.25">
      <c r="A2051" s="288">
        <v>45040</v>
      </c>
      <c r="B2051" s="286">
        <v>342.21210000000002</v>
      </c>
    </row>
    <row r="2052" spans="1:2" ht="15" x14ac:dyDescent="0.25">
      <c r="A2052" s="288">
        <v>45041</v>
      </c>
      <c r="B2052" s="286">
        <v>342.33120000000002</v>
      </c>
    </row>
    <row r="2053" spans="1:2" ht="15" x14ac:dyDescent="0.25">
      <c r="A2053" s="288">
        <v>45042</v>
      </c>
      <c r="B2053" s="286">
        <v>342.45049999999998</v>
      </c>
    </row>
    <row r="2054" spans="1:2" ht="15" x14ac:dyDescent="0.25">
      <c r="A2054" s="288">
        <v>45043</v>
      </c>
      <c r="B2054" s="286">
        <v>342.56970000000001</v>
      </c>
    </row>
    <row r="2055" spans="1:2" ht="15" x14ac:dyDescent="0.25">
      <c r="A2055" s="288">
        <v>45044</v>
      </c>
      <c r="B2055" s="286">
        <v>342.68900000000002</v>
      </c>
    </row>
    <row r="2056" spans="1:2" ht="15" x14ac:dyDescent="0.25">
      <c r="A2056" s="288">
        <v>45045</v>
      </c>
      <c r="B2056" s="286">
        <v>342.80829999999997</v>
      </c>
    </row>
    <row r="2057" spans="1:2" ht="15" x14ac:dyDescent="0.25">
      <c r="A2057" s="288">
        <v>45046</v>
      </c>
      <c r="B2057" s="286">
        <v>342.92770000000002</v>
      </c>
    </row>
    <row r="2058" spans="1:2" ht="15" x14ac:dyDescent="0.25">
      <c r="A2058" s="288">
        <v>45047</v>
      </c>
      <c r="B2058" s="286">
        <v>343.0471</v>
      </c>
    </row>
    <row r="2059" spans="1:2" ht="15" x14ac:dyDescent="0.25">
      <c r="A2059" s="288">
        <v>45048</v>
      </c>
      <c r="B2059" s="286">
        <v>343.16660000000002</v>
      </c>
    </row>
    <row r="2060" spans="1:2" ht="15" x14ac:dyDescent="0.25">
      <c r="A2060" s="288">
        <v>45049</v>
      </c>
      <c r="B2060" s="286">
        <v>343.28609999999998</v>
      </c>
    </row>
    <row r="2061" spans="1:2" ht="15" x14ac:dyDescent="0.25">
      <c r="A2061" s="288">
        <v>45050</v>
      </c>
      <c r="B2061" s="286">
        <v>343.40559999999999</v>
      </c>
    </row>
    <row r="2062" spans="1:2" ht="15" x14ac:dyDescent="0.25">
      <c r="A2062" s="288">
        <v>45051</v>
      </c>
      <c r="B2062" s="286">
        <v>343.52519999999998</v>
      </c>
    </row>
    <row r="2063" spans="1:2" ht="15" x14ac:dyDescent="0.25">
      <c r="A2063" s="288">
        <v>45052</v>
      </c>
      <c r="B2063" s="286">
        <v>343.64490000000001</v>
      </c>
    </row>
    <row r="2064" spans="1:2" ht="15" x14ac:dyDescent="0.25">
      <c r="A2064" s="288">
        <v>45053</v>
      </c>
      <c r="B2064" s="286">
        <v>343.7645</v>
      </c>
    </row>
    <row r="2065" spans="1:2" ht="15" x14ac:dyDescent="0.25">
      <c r="A2065" s="288">
        <v>45054</v>
      </c>
      <c r="B2065" s="286">
        <v>343.88420000000002</v>
      </c>
    </row>
    <row r="2066" spans="1:2" ht="15" x14ac:dyDescent="0.25">
      <c r="A2066" s="288">
        <v>45055</v>
      </c>
      <c r="B2066" s="286">
        <v>344.00400000000002</v>
      </c>
    </row>
    <row r="2067" spans="1:2" ht="15" x14ac:dyDescent="0.25">
      <c r="A2067" s="288">
        <v>45056</v>
      </c>
      <c r="B2067" s="286">
        <v>344.12380000000002</v>
      </c>
    </row>
    <row r="2068" spans="1:2" ht="15" x14ac:dyDescent="0.25">
      <c r="A2068" s="288">
        <v>45057</v>
      </c>
      <c r="B2068" s="286">
        <v>344.24360000000001</v>
      </c>
    </row>
    <row r="2069" spans="1:2" ht="15" x14ac:dyDescent="0.25">
      <c r="A2069" s="288">
        <v>45058</v>
      </c>
      <c r="B2069" s="286">
        <v>344.36349999999999</v>
      </c>
    </row>
    <row r="2070" spans="1:2" ht="15" x14ac:dyDescent="0.25">
      <c r="A2070" s="288">
        <v>45059</v>
      </c>
      <c r="B2070" s="286">
        <v>344.48340000000002</v>
      </c>
    </row>
    <row r="2071" spans="1:2" ht="15" x14ac:dyDescent="0.25">
      <c r="A2071" s="288">
        <v>45060</v>
      </c>
      <c r="B2071" s="286">
        <v>344.60340000000002</v>
      </c>
    </row>
    <row r="2072" spans="1:2" ht="15" x14ac:dyDescent="0.25">
      <c r="A2072" s="288">
        <v>45061</v>
      </c>
      <c r="B2072" s="286">
        <v>344.72340000000003</v>
      </c>
    </row>
    <row r="2073" spans="1:2" ht="15" x14ac:dyDescent="0.25">
      <c r="A2073" s="288">
        <v>45062</v>
      </c>
      <c r="B2073" s="286">
        <f>+VLOOKUP(A2073,[1]PORFIN!$A$1:$B$65536,2,0)</f>
        <v>344.8098</v>
      </c>
    </row>
    <row r="2074" spans="1:2" ht="15" x14ac:dyDescent="0.25">
      <c r="A2074" s="288">
        <v>45063</v>
      </c>
      <c r="B2074" s="286">
        <f>+VLOOKUP(A2074,[1]PORFIN!$A$1:$B$65536,2,0)</f>
        <v>344.89620000000002</v>
      </c>
    </row>
    <row r="2075" spans="1:2" ht="15" x14ac:dyDescent="0.25">
      <c r="A2075" s="288">
        <v>45064</v>
      </c>
      <c r="B2075" s="286">
        <f>+VLOOKUP(A2075,[1]PORFIN!$A$1:$B$65536,2,0)</f>
        <v>344.98270000000002</v>
      </c>
    </row>
    <row r="2076" spans="1:2" ht="15" x14ac:dyDescent="0.25">
      <c r="A2076" s="288">
        <v>45065</v>
      </c>
      <c r="B2076" s="286">
        <f>+VLOOKUP(A2076,[1]PORFIN!$A$1:$B$65536,2,0)</f>
        <v>345.06920000000002</v>
      </c>
    </row>
    <row r="2077" spans="1:2" ht="15" x14ac:dyDescent="0.25">
      <c r="A2077" s="288">
        <v>45066</v>
      </c>
      <c r="B2077" s="286">
        <f>+VLOOKUP(A2077,[1]PORFIN!$A$1:$B$65536,2,0)</f>
        <v>345.15570000000002</v>
      </c>
    </row>
    <row r="2078" spans="1:2" ht="15" x14ac:dyDescent="0.25">
      <c r="A2078" s="288">
        <v>45067</v>
      </c>
      <c r="B2078" s="286">
        <f>+VLOOKUP(A2078,[1]PORFIN!$A$1:$B$65536,2,0)</f>
        <v>345.24220000000003</v>
      </c>
    </row>
    <row r="2079" spans="1:2" ht="15" x14ac:dyDescent="0.25">
      <c r="A2079" s="288">
        <v>45068</v>
      </c>
      <c r="B2079" s="286">
        <f>+VLOOKUP(A2079,[1]PORFIN!$A$1:$B$65536,2,0)</f>
        <v>345.32870000000003</v>
      </c>
    </row>
    <row r="2080" spans="1:2" ht="15" x14ac:dyDescent="0.25">
      <c r="A2080" s="288">
        <v>45069</v>
      </c>
      <c r="B2080" s="286">
        <f>+VLOOKUP(A2080,[1]PORFIN!$A$1:$B$65536,2,0)</f>
        <v>345.4153</v>
      </c>
    </row>
    <row r="2081" spans="1:2" ht="15" x14ac:dyDescent="0.25">
      <c r="A2081" s="288">
        <v>45070</v>
      </c>
      <c r="B2081" s="286">
        <f>+VLOOKUP(A2081,[1]PORFIN!$A$1:$B$65536,2,0)</f>
        <v>345.50189999999998</v>
      </c>
    </row>
    <row r="2082" spans="1:2" ht="15" x14ac:dyDescent="0.25">
      <c r="A2082" s="288">
        <v>45071</v>
      </c>
      <c r="B2082" s="286">
        <f>+VLOOKUP(A2082,[1]PORFIN!$A$1:$B$65536,2,0)</f>
        <v>345.58850000000001</v>
      </c>
    </row>
    <row r="2083" spans="1:2" ht="15" x14ac:dyDescent="0.25">
      <c r="A2083" s="288">
        <v>45072</v>
      </c>
      <c r="B2083" s="286">
        <f>+VLOOKUP(A2083,[1]PORFIN!$A$1:$B$65536,2,0)</f>
        <v>345.67509999999999</v>
      </c>
    </row>
    <row r="2084" spans="1:2" ht="15" x14ac:dyDescent="0.25">
      <c r="A2084" s="288">
        <v>45073</v>
      </c>
      <c r="B2084" s="286">
        <f>+VLOOKUP(A2084,[1]PORFIN!$A$1:$B$65536,2,0)</f>
        <v>345.76179999999999</v>
      </c>
    </row>
    <row r="2085" spans="1:2" ht="15" x14ac:dyDescent="0.25">
      <c r="A2085" s="288">
        <v>45074</v>
      </c>
      <c r="B2085" s="286">
        <f>+VLOOKUP(A2085,[1]PORFIN!$A$1:$B$65536,2,0)</f>
        <v>345.84840000000003</v>
      </c>
    </row>
    <row r="2086" spans="1:2" ht="15" x14ac:dyDescent="0.25">
      <c r="A2086" s="288">
        <v>45075</v>
      </c>
      <c r="B2086" s="286">
        <f>+VLOOKUP(A2086,[1]PORFIN!$A$1:$B$65536,2,0)</f>
        <v>345.93509999999998</v>
      </c>
    </row>
    <row r="2087" spans="1:2" ht="15" x14ac:dyDescent="0.25">
      <c r="A2087" s="288">
        <v>45076</v>
      </c>
      <c r="B2087" s="286">
        <f>+VLOOKUP(A2087,[1]PORFIN!$A$1:$B$65536,2,0)</f>
        <v>346.02179999999998</v>
      </c>
    </row>
    <row r="2088" spans="1:2" ht="15" x14ac:dyDescent="0.25">
      <c r="A2088" s="288">
        <v>45077</v>
      </c>
      <c r="B2088" s="286">
        <f>+VLOOKUP(A2088,[1]PORFIN!$A$1:$B$65536,2,0)</f>
        <v>346.10860000000002</v>
      </c>
    </row>
    <row r="2089" spans="1:2" ht="15" x14ac:dyDescent="0.25">
      <c r="A2089" s="288">
        <v>45078</v>
      </c>
      <c r="B2089" s="286">
        <f>+VLOOKUP(A2089,[1]PORFIN!$A$1:$B$65536,2,0)</f>
        <v>346.19529999999997</v>
      </c>
    </row>
    <row r="2090" spans="1:2" ht="15" x14ac:dyDescent="0.25">
      <c r="A2090" s="288">
        <v>45079</v>
      </c>
      <c r="B2090" s="286">
        <f>+VLOOKUP(A2090,[1]PORFIN!$A$1:$B$65536,2,0)</f>
        <v>346.28210000000001</v>
      </c>
    </row>
    <row r="2091" spans="1:2" ht="15" x14ac:dyDescent="0.25">
      <c r="A2091" s="288">
        <v>45080</v>
      </c>
      <c r="B2091" s="286">
        <f>+VLOOKUP(A2091,[1]PORFIN!$A$1:$B$65536,2,0)</f>
        <v>346.3689</v>
      </c>
    </row>
    <row r="2092" spans="1:2" ht="15" x14ac:dyDescent="0.25">
      <c r="A2092" s="288">
        <v>45081</v>
      </c>
      <c r="B2092" s="286">
        <f>+VLOOKUP(A2092,[1]PORFIN!$A$1:$B$65536,2,0)</f>
        <v>346.45569999999998</v>
      </c>
    </row>
    <row r="2093" spans="1:2" ht="15" x14ac:dyDescent="0.25">
      <c r="A2093" s="288">
        <v>45082</v>
      </c>
      <c r="B2093" s="286">
        <f>+VLOOKUP(A2093,[1]PORFIN!$A$1:$B$65536,2,0)</f>
        <v>346.54259999999999</v>
      </c>
    </row>
    <row r="2094" spans="1:2" ht="15" x14ac:dyDescent="0.25">
      <c r="A2094" s="288">
        <v>45083</v>
      </c>
      <c r="B2094" s="286">
        <f>+VLOOKUP(A2094,[1]PORFIN!$A$1:$B$65536,2,0)</f>
        <v>346.62950000000001</v>
      </c>
    </row>
    <row r="2095" spans="1:2" ht="15" x14ac:dyDescent="0.25">
      <c r="A2095" s="288">
        <v>45084</v>
      </c>
      <c r="B2095" s="286">
        <f>+VLOOKUP(A2095,[1]PORFIN!$A$1:$B$65536,2,0)</f>
        <v>346.71629999999999</v>
      </c>
    </row>
    <row r="2096" spans="1:2" ht="15" x14ac:dyDescent="0.25">
      <c r="A2096" s="288">
        <v>45085</v>
      </c>
      <c r="B2096" s="286">
        <f>+VLOOKUP(A2096,[1]PORFIN!$A$1:$B$65536,2,0)</f>
        <v>346.80329999999998</v>
      </c>
    </row>
    <row r="2097" spans="1:2" ht="15" x14ac:dyDescent="0.25">
      <c r="A2097" s="288">
        <v>45086</v>
      </c>
      <c r="B2097" s="286">
        <f>+VLOOKUP(A2097,[1]PORFIN!$A$1:$B$65536,2,0)</f>
        <v>346.89019999999999</v>
      </c>
    </row>
    <row r="2098" spans="1:2" ht="15" x14ac:dyDescent="0.25">
      <c r="A2098" s="288">
        <v>45087</v>
      </c>
      <c r="B2098" s="286">
        <f>+VLOOKUP(A2098,[1]PORFIN!$A$1:$B$65536,2,0)</f>
        <v>346.97710000000001</v>
      </c>
    </row>
    <row r="2099" spans="1:2" ht="15" x14ac:dyDescent="0.25">
      <c r="A2099" s="288">
        <v>45088</v>
      </c>
      <c r="B2099" s="286">
        <f>+VLOOKUP(A2099,[1]PORFIN!$A$1:$B$65536,2,0)</f>
        <v>347.0641</v>
      </c>
    </row>
    <row r="2100" spans="1:2" ht="15" x14ac:dyDescent="0.25">
      <c r="A2100" s="288">
        <v>45089</v>
      </c>
      <c r="B2100" s="286">
        <f>+VLOOKUP(A2100,[1]PORFIN!$A$1:$B$65536,2,0)</f>
        <v>347.15109999999999</v>
      </c>
    </row>
    <row r="2101" spans="1:2" ht="15" x14ac:dyDescent="0.25">
      <c r="A2101" s="288">
        <v>45090</v>
      </c>
      <c r="B2101" s="286">
        <f>+VLOOKUP(A2101,[1]PORFIN!$A$1:$B$65536,2,0)</f>
        <v>347.23809999999997</v>
      </c>
    </row>
    <row r="2102" spans="1:2" ht="15" x14ac:dyDescent="0.25">
      <c r="A2102" s="288">
        <v>45091</v>
      </c>
      <c r="B2102" s="286">
        <f>+VLOOKUP(A2102,[1]PORFIN!$A$1:$B$65536,2,0)</f>
        <v>347.3252</v>
      </c>
    </row>
    <row r="2103" spans="1:2" ht="15" x14ac:dyDescent="0.25">
      <c r="A2103" s="288">
        <v>45092</v>
      </c>
      <c r="B2103" s="286">
        <f>+VLOOKUP(A2103,[1]PORFIN!$A$1:$B$65536,2,0)</f>
        <v>347.41219999999998</v>
      </c>
    </row>
    <row r="2104" spans="1:2" ht="15" x14ac:dyDescent="0.25">
      <c r="A2104" s="288">
        <v>45093</v>
      </c>
      <c r="B2104" s="286">
        <f>+VLOOKUP(A2104,[1]PORFIN!$A$1:$B$65536,2,0)</f>
        <v>347.46190000000001</v>
      </c>
    </row>
    <row r="2105" spans="1:2" ht="15" x14ac:dyDescent="0.25">
      <c r="A2105" s="288">
        <v>45094</v>
      </c>
      <c r="B2105" s="286">
        <f>+VLOOKUP(A2105,[1]PORFIN!$A$1:$B$65536,2,0)</f>
        <v>347.51159999999999</v>
      </c>
    </row>
    <row r="2106" spans="1:2" ht="15" x14ac:dyDescent="0.25">
      <c r="A2106" s="288">
        <v>45095</v>
      </c>
      <c r="B2106" s="286">
        <f>+VLOOKUP(A2106,[1]PORFIN!$A$1:$B$65536,2,0)</f>
        <v>347.56130000000002</v>
      </c>
    </row>
    <row r="2107" spans="1:2" ht="15" x14ac:dyDescent="0.25">
      <c r="A2107" s="288">
        <v>45096</v>
      </c>
      <c r="B2107" s="286">
        <f>+VLOOKUP(A2107,[1]PORFIN!$A$1:$B$65536,2,0)</f>
        <v>347.61099999999999</v>
      </c>
    </row>
    <row r="2108" spans="1:2" ht="15" x14ac:dyDescent="0.25">
      <c r="A2108" s="288">
        <v>45097</v>
      </c>
      <c r="B2108" s="286">
        <f>+VLOOKUP(A2108,[1]PORFIN!$A$1:$B$65536,2,0)</f>
        <v>347.66070000000002</v>
      </c>
    </row>
    <row r="2109" spans="1:2" ht="15" x14ac:dyDescent="0.25">
      <c r="A2109" s="288">
        <v>45098</v>
      </c>
      <c r="B2109" s="286">
        <f>+VLOOKUP(A2109,[1]PORFIN!$A$1:$B$65536,2,0)</f>
        <v>347.71050000000002</v>
      </c>
    </row>
    <row r="2110" spans="1:2" ht="15" x14ac:dyDescent="0.25">
      <c r="A2110" s="288">
        <v>45099</v>
      </c>
      <c r="B2110" s="286">
        <f>+VLOOKUP(A2110,[1]PORFIN!$A$1:$B$65536,2,0)</f>
        <v>347.7602</v>
      </c>
    </row>
    <row r="2111" spans="1:2" ht="15" x14ac:dyDescent="0.25">
      <c r="A2111" s="288">
        <v>45100</v>
      </c>
      <c r="B2111" s="286">
        <f>+VLOOKUP(A2111,[1]PORFIN!$A$1:$B$65536,2,0)</f>
        <v>347.80990000000003</v>
      </c>
    </row>
    <row r="2112" spans="1:2" ht="15" x14ac:dyDescent="0.25">
      <c r="A2112" s="288">
        <v>45101</v>
      </c>
      <c r="B2112" s="286">
        <f>+VLOOKUP(A2112,[1]PORFIN!$A$1:$B$65536,2,0)</f>
        <v>347.85969999999998</v>
      </c>
    </row>
    <row r="2113" spans="1:2" ht="15" x14ac:dyDescent="0.25">
      <c r="A2113" s="288">
        <v>45102</v>
      </c>
      <c r="B2113" s="286">
        <f>+VLOOKUP(A2113,[1]PORFIN!$A$1:$B$65536,2,0)</f>
        <v>347.90940000000001</v>
      </c>
    </row>
    <row r="2114" spans="1:2" ht="15" x14ac:dyDescent="0.25">
      <c r="A2114" s="288">
        <v>45103</v>
      </c>
      <c r="B2114" s="286">
        <f>+VLOOKUP(A2114,[1]PORFIN!$A$1:$B$65536,2,0)</f>
        <v>347.95920000000001</v>
      </c>
    </row>
    <row r="2115" spans="1:2" ht="15" x14ac:dyDescent="0.25">
      <c r="A2115" s="288">
        <v>45104</v>
      </c>
      <c r="B2115" s="286">
        <f>+VLOOKUP(A2115,[1]PORFIN!$A$1:$B$65536,2,0)</f>
        <v>348.00900000000001</v>
      </c>
    </row>
    <row r="2116" spans="1:2" ht="15" x14ac:dyDescent="0.25">
      <c r="A2116" s="288">
        <v>45105</v>
      </c>
      <c r="B2116" s="286">
        <f>+VLOOKUP(A2116,[1]PORFIN!$A$1:$B$65536,2,0)</f>
        <v>348.05880000000002</v>
      </c>
    </row>
    <row r="2117" spans="1:2" ht="15" x14ac:dyDescent="0.25">
      <c r="A2117" s="288">
        <v>45106</v>
      </c>
      <c r="B2117" s="286">
        <f>+VLOOKUP(A2117,[1]PORFIN!$A$1:$B$65536,2,0)</f>
        <v>348.10849999999999</v>
      </c>
    </row>
    <row r="2118" spans="1:2" ht="15" x14ac:dyDescent="0.25">
      <c r="A2118" s="288">
        <v>45107</v>
      </c>
      <c r="B2118" s="286">
        <f>+VLOOKUP(A2118,[1]PORFIN!$A$1:$B$65536,2,0)</f>
        <v>348.1583</v>
      </c>
    </row>
    <row r="2119" spans="1:2" ht="15" x14ac:dyDescent="0.25">
      <c r="A2119" s="288">
        <v>45108</v>
      </c>
      <c r="B2119" s="286">
        <f>+VLOOKUP(A2119,[1]PORFIN!$A$1:$B$65536,2,0)</f>
        <v>348.2081</v>
      </c>
    </row>
    <row r="2120" spans="1:2" ht="15" x14ac:dyDescent="0.25">
      <c r="A2120" s="288">
        <v>45109</v>
      </c>
      <c r="B2120" s="286">
        <f>+VLOOKUP(A2120,[1]PORFIN!$A$1:$B$65536,2,0)</f>
        <v>348.25790000000001</v>
      </c>
    </row>
    <row r="2121" spans="1:2" ht="15" x14ac:dyDescent="0.25">
      <c r="A2121" s="288">
        <v>45110</v>
      </c>
      <c r="B2121" s="286">
        <f>+VLOOKUP(A2121,[1]PORFIN!$A$1:$B$65536,2,0)</f>
        <v>348.30779999999999</v>
      </c>
    </row>
    <row r="2122" spans="1:2" ht="15" x14ac:dyDescent="0.25">
      <c r="A2122" s="288">
        <v>45111</v>
      </c>
      <c r="B2122" s="286">
        <f>+VLOOKUP(A2122,[1]PORFIN!$A$1:$B$65536,2,0)</f>
        <v>348.35759999999999</v>
      </c>
    </row>
    <row r="2123" spans="1:2" ht="15" x14ac:dyDescent="0.25">
      <c r="A2123" s="288">
        <v>45112</v>
      </c>
      <c r="B2123" s="286">
        <f>+VLOOKUP(A2123,[1]PORFIN!$A$1:$B$65536,2,0)</f>
        <v>348.4074</v>
      </c>
    </row>
    <row r="2124" spans="1:2" ht="15" x14ac:dyDescent="0.25">
      <c r="A2124" s="288">
        <v>45113</v>
      </c>
      <c r="B2124" s="286">
        <f>+VLOOKUP(A2124,[1]PORFIN!$A$1:$B$65536,2,0)</f>
        <v>348.4572</v>
      </c>
    </row>
    <row r="2125" spans="1:2" ht="15" x14ac:dyDescent="0.25">
      <c r="A2125" s="288">
        <v>45114</v>
      </c>
      <c r="B2125" s="286">
        <f>+VLOOKUP(A2125,[1]PORFIN!$A$1:$B$65536,2,0)</f>
        <v>348.50709999999998</v>
      </c>
    </row>
    <row r="2126" spans="1:2" ht="15" x14ac:dyDescent="0.25">
      <c r="A2126" s="288">
        <v>45115</v>
      </c>
      <c r="B2126" s="286">
        <f>+VLOOKUP(A2126,[1]PORFIN!$A$1:$B$65536,2,0)</f>
        <v>348.55689999999998</v>
      </c>
    </row>
    <row r="2127" spans="1:2" ht="15" x14ac:dyDescent="0.25">
      <c r="A2127" s="288">
        <v>45116</v>
      </c>
      <c r="B2127" s="286">
        <f>+VLOOKUP(A2127,[1]PORFIN!$A$1:$B$65536,2,0)</f>
        <v>348.60680000000002</v>
      </c>
    </row>
    <row r="2128" spans="1:2" ht="15" x14ac:dyDescent="0.25">
      <c r="A2128" s="288">
        <v>45117</v>
      </c>
      <c r="B2128" s="286">
        <f>+VLOOKUP(A2128,[1]PORFIN!$A$1:$B$65536,2,0)</f>
        <v>348.65660000000003</v>
      </c>
    </row>
    <row r="2129" spans="1:2" ht="15" x14ac:dyDescent="0.25">
      <c r="A2129" s="288">
        <v>45118</v>
      </c>
      <c r="B2129" s="286">
        <f>+VLOOKUP(A2129,[1]PORFIN!$A$1:$B$65536,2,0)</f>
        <v>348.70650000000001</v>
      </c>
    </row>
    <row r="2130" spans="1:2" ht="15" x14ac:dyDescent="0.25">
      <c r="A2130" s="288">
        <v>45119</v>
      </c>
      <c r="B2130" s="286">
        <f>+VLOOKUP(A2130,[1]PORFIN!$A$1:$B$65536,2,0)</f>
        <v>348.75639999999999</v>
      </c>
    </row>
    <row r="2131" spans="1:2" ht="15" x14ac:dyDescent="0.25">
      <c r="A2131" s="288">
        <v>45120</v>
      </c>
      <c r="B2131" s="286">
        <f>+VLOOKUP(A2131,[1]PORFIN!$A$1:$B$65536,2,0)</f>
        <v>348.80630000000002</v>
      </c>
    </row>
    <row r="2132" spans="1:2" ht="15" x14ac:dyDescent="0.25">
      <c r="A2132" s="288">
        <v>45121</v>
      </c>
      <c r="B2132" s="286">
        <f>+VLOOKUP(A2132,[1]PORFIN!$A$1:$B$65536,2,0)</f>
        <v>348.8562</v>
      </c>
    </row>
    <row r="2133" spans="1:2" ht="15" x14ac:dyDescent="0.25">
      <c r="A2133" s="288">
        <v>45122</v>
      </c>
      <c r="B2133" s="286">
        <f>+VLOOKUP(A2133,[1]PORFIN!$A$1:$B$65536,2,0)</f>
        <v>348.90609999999998</v>
      </c>
    </row>
    <row r="2134" spans="1:2" ht="15" x14ac:dyDescent="0.25">
      <c r="A2134" s="288">
        <v>45123</v>
      </c>
      <c r="B2134" s="286">
        <f>+VLOOKUP(A2134,[1]PORFIN!$A$1:$B$65536,2,0)</f>
        <v>348.93979999999999</v>
      </c>
    </row>
    <row r="2135" spans="1:2" ht="15" x14ac:dyDescent="0.25">
      <c r="A2135" s="288">
        <v>45124</v>
      </c>
      <c r="B2135" s="286">
        <f>+VLOOKUP(A2135,[1]PORFIN!$A$1:$B$65536,2,0)</f>
        <v>348.9735</v>
      </c>
    </row>
    <row r="2136" spans="1:2" ht="15" x14ac:dyDescent="0.25">
      <c r="A2136" s="288">
        <v>45125</v>
      </c>
      <c r="B2136" s="286">
        <f>+VLOOKUP(A2136,[1]PORFIN!$A$1:$B$65536,2,0)</f>
        <v>349.00729999999999</v>
      </c>
    </row>
    <row r="2137" spans="1:2" ht="15" x14ac:dyDescent="0.25">
      <c r="A2137" s="288">
        <v>45126</v>
      </c>
      <c r="B2137" s="286">
        <f>+VLOOKUP(A2137,[1]PORFIN!$A$1:$B$65536,2,0)</f>
        <v>349.041</v>
      </c>
    </row>
    <row r="2138" spans="1:2" ht="15" x14ac:dyDescent="0.25">
      <c r="A2138" s="288">
        <v>45127</v>
      </c>
      <c r="B2138" s="286">
        <f>+VLOOKUP(A2138,[1]PORFIN!$A$1:$B$65536,2,0)</f>
        <v>349.07470000000001</v>
      </c>
    </row>
    <row r="2139" spans="1:2" ht="15" x14ac:dyDescent="0.25">
      <c r="A2139" s="288">
        <v>45128</v>
      </c>
      <c r="B2139" s="286">
        <f>+VLOOKUP(A2139,[1]PORFIN!$A$1:$B$65536,2,0)</f>
        <v>349.10840000000002</v>
      </c>
    </row>
    <row r="2140" spans="1:2" ht="15" x14ac:dyDescent="0.25">
      <c r="A2140" s="288">
        <v>45129</v>
      </c>
      <c r="B2140" s="286">
        <f>+VLOOKUP(A2140,[1]PORFIN!$A$1:$B$65536,2,0)</f>
        <v>349.1422</v>
      </c>
    </row>
    <row r="2141" spans="1:2" ht="15" x14ac:dyDescent="0.25">
      <c r="A2141" s="288">
        <v>45130</v>
      </c>
      <c r="B2141" s="286">
        <f>+VLOOKUP(A2141,[1]PORFIN!$A$1:$B$65536,2,0)</f>
        <v>349.17590000000001</v>
      </c>
    </row>
    <row r="2142" spans="1:2" ht="15" x14ac:dyDescent="0.25">
      <c r="A2142" s="288">
        <v>45131</v>
      </c>
      <c r="B2142" s="286">
        <f>+VLOOKUP(A2142,[1]PORFIN!$A$1:$B$65536,2,0)</f>
        <v>349.2097</v>
      </c>
    </row>
    <row r="2143" spans="1:2" ht="15" x14ac:dyDescent="0.25">
      <c r="A2143" s="288">
        <v>45132</v>
      </c>
      <c r="B2143" s="286">
        <f>+VLOOKUP(A2143,[1]PORFIN!$A$1:$B$65536,2,0)</f>
        <v>349.24340000000001</v>
      </c>
    </row>
    <row r="2144" spans="1:2" ht="15" x14ac:dyDescent="0.25">
      <c r="A2144" s="288">
        <v>45133</v>
      </c>
      <c r="B2144" s="286">
        <f>+VLOOKUP(A2144,[1]PORFIN!$A$1:$B$65536,2,0)</f>
        <v>349.27719999999999</v>
      </c>
    </row>
    <row r="2145" spans="1:2" ht="15" x14ac:dyDescent="0.25">
      <c r="A2145" s="288">
        <v>45134</v>
      </c>
      <c r="B2145" s="286">
        <f>+VLOOKUP(A2145,[1]PORFIN!$A$1:$B$65536,2,0)</f>
        <v>349.3109</v>
      </c>
    </row>
    <row r="2146" spans="1:2" ht="15" x14ac:dyDescent="0.25">
      <c r="A2146" s="288">
        <v>45135</v>
      </c>
      <c r="B2146" s="286">
        <f>+VLOOKUP(A2146,[1]PORFIN!$A$1:$B$65536,2,0)</f>
        <v>349.34469999999999</v>
      </c>
    </row>
    <row r="2147" spans="1:2" ht="15" x14ac:dyDescent="0.25">
      <c r="A2147" s="288">
        <v>45136</v>
      </c>
      <c r="B2147" s="286">
        <f>+VLOOKUP(A2147,[1]PORFIN!$A$1:$B$65536,2,0)</f>
        <v>349.3784</v>
      </c>
    </row>
    <row r="2148" spans="1:2" ht="15" x14ac:dyDescent="0.25">
      <c r="A2148" s="288">
        <v>45137</v>
      </c>
      <c r="B2148" s="286">
        <f>+VLOOKUP(A2148,[1]PORFIN!$A$1:$B$65536,2,0)</f>
        <v>349.41219999999998</v>
      </c>
    </row>
    <row r="2149" spans="1:2" ht="15" x14ac:dyDescent="0.25">
      <c r="A2149" s="288">
        <v>45138</v>
      </c>
      <c r="B2149" s="286">
        <f>+VLOOKUP(A2149,[1]PORFIN!$A$1:$B$65536,2,0)</f>
        <v>349.44600000000003</v>
      </c>
    </row>
    <row r="2150" spans="1:2" ht="15" x14ac:dyDescent="0.25">
      <c r="A2150" s="288">
        <v>45139</v>
      </c>
      <c r="B2150" s="286">
        <f>+VLOOKUP(A2150,[1]PORFIN!$A$1:$B$65536,2,0)</f>
        <v>349.47969999999998</v>
      </c>
    </row>
    <row r="2151" spans="1:2" ht="15" x14ac:dyDescent="0.25">
      <c r="A2151" s="288">
        <v>45140</v>
      </c>
      <c r="B2151" s="286">
        <f>+VLOOKUP(A2151,[1]PORFIN!$A$1:$B$65536,2,0)</f>
        <v>349.51350000000002</v>
      </c>
    </row>
    <row r="2152" spans="1:2" ht="15" x14ac:dyDescent="0.25">
      <c r="A2152" s="288">
        <v>45141</v>
      </c>
      <c r="B2152" s="286">
        <f>+VLOOKUP(A2152,[1]PORFIN!$A$1:$B$65536,2,0)</f>
        <v>349.54730000000001</v>
      </c>
    </row>
    <row r="2153" spans="1:2" ht="15" x14ac:dyDescent="0.25">
      <c r="A2153" s="288">
        <v>45142</v>
      </c>
      <c r="B2153" s="286">
        <f>+VLOOKUP(A2153,[1]PORFIN!$A$1:$B$65536,2,0)</f>
        <v>349.58100000000002</v>
      </c>
    </row>
    <row r="2154" spans="1:2" ht="15" x14ac:dyDescent="0.25">
      <c r="A2154" s="288">
        <v>45143</v>
      </c>
      <c r="B2154" s="286">
        <f>+VLOOKUP(A2154,[1]PORFIN!$A$1:$B$65536,2,0)</f>
        <v>349.6148</v>
      </c>
    </row>
    <row r="2155" spans="1:2" ht="15" x14ac:dyDescent="0.25">
      <c r="A2155" s="288">
        <v>45144</v>
      </c>
      <c r="B2155" s="286">
        <f>+VLOOKUP(A2155,[1]PORFIN!$A$1:$B$65536,2,0)</f>
        <v>349.64859999999999</v>
      </c>
    </row>
    <row r="2156" spans="1:2" ht="15" x14ac:dyDescent="0.25">
      <c r="A2156" s="288">
        <v>45145</v>
      </c>
      <c r="B2156" s="286">
        <f>+VLOOKUP(A2156,[1]PORFIN!$A$1:$B$65536,2,0)</f>
        <v>349.68239999999997</v>
      </c>
    </row>
    <row r="2157" spans="1:2" ht="15" x14ac:dyDescent="0.25">
      <c r="A2157" s="288">
        <v>45146</v>
      </c>
      <c r="B2157" s="286">
        <f>+VLOOKUP(A2157,[1]PORFIN!$A$1:$B$65536,2,0)</f>
        <v>349.71620000000001</v>
      </c>
    </row>
    <row r="2158" spans="1:2" ht="15" x14ac:dyDescent="0.25">
      <c r="A2158" s="288">
        <v>45147</v>
      </c>
      <c r="B2158" s="286">
        <f>+VLOOKUP(A2158,[1]PORFIN!$A$1:$B$65536,2,0)</f>
        <v>349.75</v>
      </c>
    </row>
    <row r="2159" spans="1:2" ht="15" x14ac:dyDescent="0.25">
      <c r="A2159" s="288">
        <v>45148</v>
      </c>
      <c r="B2159" s="286">
        <f>+VLOOKUP(A2159,[1]PORFIN!$A$1:$B$65536,2,0)</f>
        <v>349.78379999999999</v>
      </c>
    </row>
    <row r="2160" spans="1:2" ht="15" x14ac:dyDescent="0.25">
      <c r="A2160" s="288">
        <v>45149</v>
      </c>
      <c r="B2160" s="286">
        <f>+VLOOKUP(A2160,[1]PORFIN!$A$1:$B$65536,2,0)</f>
        <v>349.81760000000003</v>
      </c>
    </row>
    <row r="2161" spans="1:2" ht="15" x14ac:dyDescent="0.25">
      <c r="A2161" s="288">
        <v>45150</v>
      </c>
      <c r="B2161" s="286">
        <f>+VLOOKUP(A2161,[1]PORFIN!$A$1:$B$65536,2,0)</f>
        <v>349.85140000000001</v>
      </c>
    </row>
    <row r="2162" spans="1:2" ht="15" x14ac:dyDescent="0.25">
      <c r="A2162" s="288">
        <v>45151</v>
      </c>
      <c r="B2162" s="286">
        <f>+VLOOKUP(A2162,[1]PORFIN!$A$1:$B$65536,2,0)</f>
        <v>349.8852</v>
      </c>
    </row>
    <row r="2163" spans="1:2" ht="15" x14ac:dyDescent="0.25">
      <c r="A2163" s="288">
        <v>45152</v>
      </c>
      <c r="B2163" s="286">
        <f>+VLOOKUP(A2163,[1]PORFIN!$A$1:$B$65536,2,0)</f>
        <v>349.91899999999998</v>
      </c>
    </row>
    <row r="2164" spans="1:2" ht="15" x14ac:dyDescent="0.25">
      <c r="A2164" s="288">
        <v>45153</v>
      </c>
      <c r="B2164" s="286">
        <f>+VLOOKUP(A2164,[1]PORFIN!$A$1:$B$65536,2,0)</f>
        <v>349.95280000000002</v>
      </c>
    </row>
    <row r="2165" spans="1:2" ht="15" x14ac:dyDescent="0.25">
      <c r="A2165" s="288">
        <v>45154</v>
      </c>
      <c r="B2165" s="286">
        <f>+VLOOKUP(A2165,[1]PORFIN!$A$1:$B$65536,2,0)</f>
        <v>350.00909999999999</v>
      </c>
    </row>
    <row r="2166" spans="1:2" ht="15" x14ac:dyDescent="0.25">
      <c r="A2166" s="288">
        <v>45155</v>
      </c>
      <c r="B2166" s="286">
        <f>+VLOOKUP(A2166,[1]PORFIN!$A$1:$B$65536,2,0)</f>
        <v>350.06540000000001</v>
      </c>
    </row>
    <row r="2167" spans="1:2" ht="15" x14ac:dyDescent="0.25">
      <c r="A2167" s="288">
        <v>45156</v>
      </c>
      <c r="B2167" s="286">
        <f>+VLOOKUP(A2167,[1]PORFIN!$A$1:$B$65536,2,0)</f>
        <v>350.12180000000001</v>
      </c>
    </row>
    <row r="2168" spans="1:2" ht="15" x14ac:dyDescent="0.25">
      <c r="A2168" s="288">
        <v>45157</v>
      </c>
      <c r="B2168" s="286">
        <f>+VLOOKUP(A2168,[1]PORFIN!$A$1:$B$65536,2,0)</f>
        <v>350.17809999999997</v>
      </c>
    </row>
    <row r="2169" spans="1:2" ht="15" x14ac:dyDescent="0.25">
      <c r="A2169" s="288">
        <v>45158</v>
      </c>
      <c r="B2169" s="286">
        <f>+VLOOKUP(A2169,[1]PORFIN!$A$1:$B$65536,2,0)</f>
        <v>350.23439999999999</v>
      </c>
    </row>
    <row r="2170" spans="1:2" ht="15" x14ac:dyDescent="0.25">
      <c r="A2170" s="288">
        <v>45159</v>
      </c>
      <c r="B2170" s="286">
        <f>+VLOOKUP(A2170,[1]PORFIN!$A$1:$B$65536,2,0)</f>
        <v>350.29079999999999</v>
      </c>
    </row>
    <row r="2171" spans="1:2" ht="15" x14ac:dyDescent="0.25">
      <c r="A2171" s="288">
        <v>45160</v>
      </c>
      <c r="B2171" s="286">
        <f>+VLOOKUP(A2171,[1]PORFIN!$A$1:$B$65536,2,0)</f>
        <v>350.34710000000001</v>
      </c>
    </row>
    <row r="2172" spans="1:2" ht="15" x14ac:dyDescent="0.25">
      <c r="A2172" s="288">
        <v>45161</v>
      </c>
      <c r="B2172" s="286">
        <f>+VLOOKUP(A2172,[1]PORFIN!$A$1:$B$65536,2,0)</f>
        <v>350.40350000000001</v>
      </c>
    </row>
    <row r="2173" spans="1:2" ht="15" x14ac:dyDescent="0.25">
      <c r="A2173" s="288">
        <v>45162</v>
      </c>
      <c r="B2173" s="286">
        <f>+VLOOKUP(A2173,[1]PORFIN!$A$1:$B$65536,2,0)</f>
        <v>350.4599</v>
      </c>
    </row>
    <row r="2174" spans="1:2" ht="15" x14ac:dyDescent="0.25">
      <c r="A2174" s="288">
        <v>45163</v>
      </c>
      <c r="B2174" s="286">
        <f>+VLOOKUP(A2174,[1]PORFIN!$A$1:$B$65536,2,0)</f>
        <v>350.5163</v>
      </c>
    </row>
    <row r="2175" spans="1:2" ht="15" x14ac:dyDescent="0.25">
      <c r="A2175" s="288">
        <v>45164</v>
      </c>
      <c r="B2175" s="286">
        <f>+VLOOKUP(A2175,[1]PORFIN!$A$1:$B$65536,2,0)</f>
        <v>350.5727</v>
      </c>
    </row>
    <row r="2176" spans="1:2" ht="15" x14ac:dyDescent="0.25">
      <c r="A2176" s="288">
        <v>45165</v>
      </c>
      <c r="B2176" s="286">
        <f>+VLOOKUP(A2176,[1]PORFIN!$A$1:$B$65536,2,0)</f>
        <v>350.62909999999999</v>
      </c>
    </row>
    <row r="2177" spans="1:2" ht="15" x14ac:dyDescent="0.25">
      <c r="A2177" s="288">
        <v>45166</v>
      </c>
      <c r="B2177" s="286">
        <f>+VLOOKUP(A2177,[1]PORFIN!$A$1:$B$65536,2,0)</f>
        <v>350.68549999999999</v>
      </c>
    </row>
    <row r="2178" spans="1:2" ht="15" x14ac:dyDescent="0.25">
      <c r="A2178" s="288">
        <v>45167</v>
      </c>
      <c r="B2178" s="286">
        <f>+VLOOKUP(A2178,[1]PORFIN!$A$1:$B$65536,2,0)</f>
        <v>350.74189999999999</v>
      </c>
    </row>
    <row r="2179" spans="1:2" ht="15" x14ac:dyDescent="0.25">
      <c r="A2179" s="288">
        <v>45168</v>
      </c>
      <c r="B2179" s="286">
        <f>+VLOOKUP(A2179,[1]PORFIN!$A$1:$B$65536,2,0)</f>
        <v>350.79840000000002</v>
      </c>
    </row>
    <row r="2180" spans="1:2" ht="15" x14ac:dyDescent="0.25">
      <c r="A2180" s="288">
        <v>45169</v>
      </c>
      <c r="B2180" s="286">
        <f>+VLOOKUP(A2180,[1]PORFIN!$A$1:$B$65536,2,0)</f>
        <v>350.85480000000001</v>
      </c>
    </row>
    <row r="2181" spans="1:2" ht="15" x14ac:dyDescent="0.25">
      <c r="A2181" s="288">
        <v>45170</v>
      </c>
      <c r="B2181" s="286">
        <f>+VLOOKUP(A2181,[1]PORFIN!$A$1:$B$65536,2,0)</f>
        <v>350.91129999999998</v>
      </c>
    </row>
    <row r="2182" spans="1:2" ht="15" x14ac:dyDescent="0.25">
      <c r="A2182" s="288">
        <v>45171</v>
      </c>
      <c r="B2182" s="286">
        <f>+VLOOKUP(A2182,[1]PORFIN!$A$1:$B$65536,2,0)</f>
        <v>350.96769999999998</v>
      </c>
    </row>
    <row r="2183" spans="1:2" ht="15" x14ac:dyDescent="0.25">
      <c r="A2183" s="288">
        <v>45172</v>
      </c>
      <c r="B2183" s="286">
        <f>+VLOOKUP(A2183,[1]PORFIN!$A$1:$B$65536,2,0)</f>
        <v>351.02420000000001</v>
      </c>
    </row>
    <row r="2184" spans="1:2" ht="15" x14ac:dyDescent="0.25">
      <c r="A2184" s="288">
        <v>45173</v>
      </c>
      <c r="B2184" s="286">
        <f>+VLOOKUP(A2184,[1]PORFIN!$A$1:$B$65536,2,0)</f>
        <v>351.08069999999998</v>
      </c>
    </row>
    <row r="2185" spans="1:2" ht="15" x14ac:dyDescent="0.25">
      <c r="A2185" s="288">
        <v>45174</v>
      </c>
      <c r="B2185" s="286">
        <f>+VLOOKUP(A2185,[1]PORFIN!$A$1:$B$65536,2,0)</f>
        <v>351.13720000000001</v>
      </c>
    </row>
    <row r="2186" spans="1:2" ht="15" x14ac:dyDescent="0.25">
      <c r="A2186" s="288">
        <v>45175</v>
      </c>
      <c r="B2186" s="286">
        <f>+VLOOKUP(A2186,[1]PORFIN!$A$1:$B$65536,2,0)</f>
        <v>351.19369999999998</v>
      </c>
    </row>
    <row r="2187" spans="1:2" ht="15" x14ac:dyDescent="0.25">
      <c r="A2187" s="288">
        <v>45176</v>
      </c>
      <c r="B2187" s="286">
        <f>+VLOOKUP(A2187,[1]PORFIN!$A$1:$B$65536,2,0)</f>
        <v>351.25020000000001</v>
      </c>
    </row>
    <row r="2188" spans="1:2" ht="15" x14ac:dyDescent="0.25">
      <c r="A2188" s="288">
        <v>45177</v>
      </c>
      <c r="B2188" s="286">
        <f>+VLOOKUP(A2188,[1]PORFIN!$A$1:$B$65536,2,0)</f>
        <v>351.30669999999998</v>
      </c>
    </row>
    <row r="2189" spans="1:2" ht="15" x14ac:dyDescent="0.25">
      <c r="A2189" s="288">
        <v>45178</v>
      </c>
      <c r="B2189" s="286">
        <f>+VLOOKUP(A2189,[1]PORFIN!$A$1:$B$65536,2,0)</f>
        <v>351.36320000000001</v>
      </c>
    </row>
    <row r="2190" spans="1:2" ht="15" x14ac:dyDescent="0.25">
      <c r="A2190" s="288">
        <v>45179</v>
      </c>
      <c r="B2190" s="286">
        <f>+VLOOKUP(A2190,[1]PORFIN!$A$1:$B$65536,2,0)</f>
        <v>351.41980000000001</v>
      </c>
    </row>
    <row r="2191" spans="1:2" ht="15" x14ac:dyDescent="0.25">
      <c r="A2191" s="288">
        <v>45180</v>
      </c>
      <c r="B2191" s="286">
        <f>+VLOOKUP(A2191,[1]PORFIN!$A$1:$B$65536,2,0)</f>
        <v>351.47629999999998</v>
      </c>
    </row>
    <row r="2192" spans="1:2" ht="15" x14ac:dyDescent="0.25">
      <c r="A2192" s="288">
        <v>45181</v>
      </c>
      <c r="B2192" s="286">
        <f>+VLOOKUP(A2192,[1]PORFIN!$A$1:$B$65536,2,0)</f>
        <v>351.53289999999998</v>
      </c>
    </row>
    <row r="2193" spans="1:2" ht="15" x14ac:dyDescent="0.25">
      <c r="A2193" s="288">
        <v>45182</v>
      </c>
      <c r="B2193" s="286">
        <f>+VLOOKUP(A2193,[1]PORFIN!$A$1:$B$65536,2,0)</f>
        <v>351.58940000000001</v>
      </c>
    </row>
    <row r="2194" spans="1:2" ht="15" x14ac:dyDescent="0.25">
      <c r="A2194" s="288">
        <v>45183</v>
      </c>
      <c r="B2194" s="286">
        <f>+VLOOKUP(A2194,[1]PORFIN!$A$1:$B$65536,2,0)</f>
        <v>351.64600000000002</v>
      </c>
    </row>
    <row r="2195" spans="1:2" ht="15" x14ac:dyDescent="0.25">
      <c r="A2195" s="288">
        <v>45184</v>
      </c>
      <c r="B2195" s="286">
        <f>+VLOOKUP(A2195,[1]PORFIN!$A$1:$B$65536,2,0)</f>
        <v>351.70260000000002</v>
      </c>
    </row>
    <row r="2196" spans="1:2" ht="15" x14ac:dyDescent="0.25">
      <c r="A2196" s="288">
        <v>45185</v>
      </c>
      <c r="B2196" s="286">
        <f>+VLOOKUP(A2196,[1]PORFIN!$A$1:$B$65536,2,0)</f>
        <v>351.78440000000001</v>
      </c>
    </row>
    <row r="2197" spans="1:2" ht="15" x14ac:dyDescent="0.25">
      <c r="A2197" s="288">
        <v>45186</v>
      </c>
      <c r="B2197" s="286">
        <f>+VLOOKUP(A2197,[1]PORFIN!$A$1:$B$65536,2,0)</f>
        <v>351.86619999999999</v>
      </c>
    </row>
    <row r="2198" spans="1:2" ht="15" x14ac:dyDescent="0.25">
      <c r="A2198" s="288">
        <v>45187</v>
      </c>
      <c r="B2198" s="286">
        <f>+VLOOKUP(A2198,[1]PORFIN!$A$1:$B$65536,2,0)</f>
        <v>351.94799999999998</v>
      </c>
    </row>
    <row r="2199" spans="1:2" ht="15" x14ac:dyDescent="0.25">
      <c r="A2199" s="288">
        <v>45188</v>
      </c>
      <c r="B2199" s="286">
        <f>+VLOOKUP(A2199,[1]PORFIN!$A$1:$B$65536,2,0)</f>
        <v>352.0299</v>
      </c>
    </row>
    <row r="2200" spans="1:2" ht="15" x14ac:dyDescent="0.25">
      <c r="A2200" s="288">
        <v>45189</v>
      </c>
      <c r="B2200" s="286">
        <f>+VLOOKUP(A2200,[1]PORFIN!$A$1:$B$65536,2,0)</f>
        <v>352.11169999999998</v>
      </c>
    </row>
    <row r="2201" spans="1:2" ht="15" x14ac:dyDescent="0.25">
      <c r="A2201" s="288">
        <v>45190</v>
      </c>
      <c r="B2201" s="286">
        <f>+VLOOKUP(A2201,[1]PORFIN!$A$1:$B$65536,2,0)</f>
        <v>352.1936</v>
      </c>
    </row>
    <row r="2202" spans="1:2" ht="15" x14ac:dyDescent="0.25">
      <c r="A2202" s="288">
        <v>45191</v>
      </c>
      <c r="B2202" s="286">
        <f>+VLOOKUP(A2202,[1]PORFIN!$A$1:$B$65536,2,0)</f>
        <v>352.27550000000002</v>
      </c>
    </row>
    <row r="2203" spans="1:2" ht="15" x14ac:dyDescent="0.25">
      <c r="A2203" s="288">
        <v>45192</v>
      </c>
      <c r="B2203" s="286">
        <f>+VLOOKUP(A2203,[1]PORFIN!$A$1:$B$65536,2,0)</f>
        <v>352.35739999999998</v>
      </c>
    </row>
    <row r="2204" spans="1:2" ht="15" x14ac:dyDescent="0.25">
      <c r="A2204" s="288">
        <v>45193</v>
      </c>
      <c r="B2204" s="286">
        <f>+VLOOKUP(A2204,[1]PORFIN!$A$1:$B$65536,2,0)</f>
        <v>352.43939999999998</v>
      </c>
    </row>
    <row r="2205" spans="1:2" ht="15" x14ac:dyDescent="0.25">
      <c r="A2205" s="288">
        <v>45194</v>
      </c>
      <c r="B2205" s="286">
        <f>+VLOOKUP(A2205,[1]PORFIN!$A$1:$B$65536,2,0)</f>
        <v>352.5213</v>
      </c>
    </row>
    <row r="2206" spans="1:2" ht="15" x14ac:dyDescent="0.25">
      <c r="A2206" s="288">
        <v>45195</v>
      </c>
      <c r="B2206" s="286">
        <f>+VLOOKUP(A2206,[1]PORFIN!$A$1:$B$65536,2,0)</f>
        <v>352.60329999999999</v>
      </c>
    </row>
    <row r="2207" spans="1:2" ht="15" x14ac:dyDescent="0.25">
      <c r="A2207" s="288">
        <v>45196</v>
      </c>
      <c r="B2207" s="286">
        <f>+VLOOKUP(A2207,[1]PORFIN!$A$1:$B$65536,2,0)</f>
        <v>352.68529999999998</v>
      </c>
    </row>
    <row r="2208" spans="1:2" ht="15" x14ac:dyDescent="0.25">
      <c r="A2208" s="288">
        <v>45197</v>
      </c>
      <c r="B2208" s="286">
        <f>+VLOOKUP(A2208,[1]PORFIN!$A$1:$B$65536,2,0)</f>
        <v>352.76729999999998</v>
      </c>
    </row>
    <row r="2209" spans="1:2" ht="15" x14ac:dyDescent="0.25">
      <c r="A2209" s="288">
        <v>45198</v>
      </c>
      <c r="B2209" s="286">
        <f>+VLOOKUP(A2209,[1]PORFIN!$A$1:$B$65536,2,0)</f>
        <v>352.8494</v>
      </c>
    </row>
    <row r="2210" spans="1:2" ht="15" x14ac:dyDescent="0.25">
      <c r="A2210" s="288">
        <v>45199</v>
      </c>
      <c r="B2210" s="286">
        <f>+VLOOKUP(A2210,[1]PORFIN!$A$1:$B$65536,2,0)</f>
        <v>352.9314</v>
      </c>
    </row>
    <row r="2211" spans="1:2" ht="15" x14ac:dyDescent="0.25">
      <c r="A2211" s="288">
        <v>45200</v>
      </c>
      <c r="B2211" s="286">
        <f>+VLOOKUP(A2211,[1]PORFIN!$A$1:$B$65536,2,0)</f>
        <v>353.01350000000002</v>
      </c>
    </row>
    <row r="2212" spans="1:2" ht="15" x14ac:dyDescent="0.25">
      <c r="A2212" s="288">
        <v>45201</v>
      </c>
      <c r="B2212" s="286">
        <f>+VLOOKUP(A2212,[1]PORFIN!$A$1:$B$65536,2,0)</f>
        <v>353.09559999999999</v>
      </c>
    </row>
    <row r="2213" spans="1:2" ht="15" x14ac:dyDescent="0.25">
      <c r="A2213" s="288">
        <v>45202</v>
      </c>
      <c r="B2213" s="286">
        <f>+VLOOKUP(A2213,[1]PORFIN!$A$1:$B$65536,2,0)</f>
        <v>353.17770000000002</v>
      </c>
    </row>
    <row r="2214" spans="1:2" ht="15" x14ac:dyDescent="0.25">
      <c r="A2214" s="288">
        <v>45203</v>
      </c>
      <c r="B2214" s="286">
        <f>+VLOOKUP(A2214,[1]PORFIN!$A$1:$B$65536,2,0)</f>
        <v>353.25979999999998</v>
      </c>
    </row>
    <row r="2215" spans="1:2" ht="15" x14ac:dyDescent="0.25">
      <c r="A2215" s="288">
        <v>45204</v>
      </c>
      <c r="B2215" s="286">
        <f>+VLOOKUP(A2215,[1]PORFIN!$A$1:$B$65536,2,0)</f>
        <v>353.34199999999998</v>
      </c>
    </row>
    <row r="2216" spans="1:2" ht="15" x14ac:dyDescent="0.25">
      <c r="A2216" s="288">
        <v>45205</v>
      </c>
      <c r="B2216" s="286">
        <f>+VLOOKUP(A2216,[1]PORFIN!$A$1:$B$65536,2,0)</f>
        <v>353.42410000000001</v>
      </c>
    </row>
    <row r="2217" spans="1:2" ht="15" x14ac:dyDescent="0.25">
      <c r="A2217" s="288">
        <v>45206</v>
      </c>
      <c r="B2217" s="286">
        <f>+VLOOKUP(A2217,[1]PORFIN!$A$1:$B$65536,2,0)</f>
        <v>353.50630000000001</v>
      </c>
    </row>
    <row r="2218" spans="1:2" ht="15" x14ac:dyDescent="0.25">
      <c r="A2218" s="288">
        <v>45207</v>
      </c>
      <c r="B2218" s="286">
        <f>+VLOOKUP(A2218,[1]PORFIN!$A$1:$B$65536,2,0)</f>
        <v>353.58850000000001</v>
      </c>
    </row>
    <row r="2219" spans="1:2" ht="15" x14ac:dyDescent="0.25">
      <c r="A2219" s="288">
        <v>45208</v>
      </c>
      <c r="B2219" s="286">
        <f>+VLOOKUP(A2219,[1]PORFIN!$A$1:$B$65536,2,0)</f>
        <v>353.67079999999999</v>
      </c>
    </row>
    <row r="2220" spans="1:2" ht="15" x14ac:dyDescent="0.25">
      <c r="A2220" s="288">
        <v>45209</v>
      </c>
      <c r="B2220" s="286">
        <f>+VLOOKUP(A2220,[1]PORFIN!$A$1:$B$65536,2,0)</f>
        <v>353.75299999999999</v>
      </c>
    </row>
    <row r="2221" spans="1:2" ht="15" x14ac:dyDescent="0.25">
      <c r="A2221" s="288">
        <v>45210</v>
      </c>
      <c r="B2221" s="286">
        <f>+VLOOKUP(A2221,[1]PORFIN!$A$1:$B$65536,2,0)</f>
        <v>353.83530000000002</v>
      </c>
    </row>
    <row r="2222" spans="1:2" ht="15" x14ac:dyDescent="0.25">
      <c r="A2222" s="288">
        <v>45211</v>
      </c>
      <c r="B2222" s="286">
        <f>+VLOOKUP(A2222,[1]PORFIN!$A$1:$B$65536,2,0)</f>
        <v>353.91759999999999</v>
      </c>
    </row>
    <row r="2223" spans="1:2" ht="15" x14ac:dyDescent="0.25">
      <c r="A2223" s="288">
        <v>45212</v>
      </c>
      <c r="B2223" s="286">
        <f>+VLOOKUP(A2223,[1]PORFIN!$A$1:$B$65536,2,0)</f>
        <v>353.99990000000003</v>
      </c>
    </row>
    <row r="2224" spans="1:2" ht="15" x14ac:dyDescent="0.25">
      <c r="A2224" s="288">
        <v>45213</v>
      </c>
      <c r="B2224" s="286">
        <f>+VLOOKUP(A2224,[1]PORFIN!$A$1:$B$65536,2,0)</f>
        <v>354.0822</v>
      </c>
    </row>
    <row r="2225" spans="1:2" ht="15" x14ac:dyDescent="0.25">
      <c r="A2225" s="288">
        <v>45214</v>
      </c>
      <c r="B2225" s="286">
        <f>+VLOOKUP(A2225,[1]PORFIN!$A$1:$B$65536,2,0)</f>
        <v>354.16449999999998</v>
      </c>
    </row>
    <row r="2226" spans="1:2" ht="15" x14ac:dyDescent="0.25">
      <c r="A2226" s="288">
        <v>45215</v>
      </c>
      <c r="B2226" s="286">
        <f>+VLOOKUP(A2226,[1]PORFIN!$A$1:$B$65536,2,0)</f>
        <v>354.226</v>
      </c>
    </row>
    <row r="2227" spans="1:2" ht="15" x14ac:dyDescent="0.25">
      <c r="A2227" s="288">
        <v>45216</v>
      </c>
      <c r="B2227" s="286">
        <f>+VLOOKUP(A2227,[1]PORFIN!$A$1:$B$65536,2,0)</f>
        <v>354.2876</v>
      </c>
    </row>
    <row r="2228" spans="1:2" ht="15" x14ac:dyDescent="0.25">
      <c r="A2228" s="288">
        <v>45217</v>
      </c>
      <c r="B2228" s="286">
        <f>+VLOOKUP(A2228,[1]PORFIN!$A$1:$B$65536,2,0)</f>
        <v>354.34910000000002</v>
      </c>
    </row>
    <row r="2229" spans="1:2" ht="15" x14ac:dyDescent="0.25">
      <c r="A2229" s="288">
        <v>45218</v>
      </c>
      <c r="B2229" s="286">
        <f>+VLOOKUP(A2229,[1]PORFIN!$A$1:$B$65536,2,0)</f>
        <v>354.41070000000002</v>
      </c>
    </row>
    <row r="2230" spans="1:2" ht="15" x14ac:dyDescent="0.25">
      <c r="A2230" s="288">
        <v>45219</v>
      </c>
      <c r="B2230" s="286">
        <f>+VLOOKUP(A2230,[1]PORFIN!$A$1:$B$65536,2,0)</f>
        <v>354.47230000000002</v>
      </c>
    </row>
    <row r="2231" spans="1:2" ht="15" x14ac:dyDescent="0.25">
      <c r="A2231" s="288">
        <v>45220</v>
      </c>
      <c r="B2231" s="286">
        <f>+VLOOKUP(A2231,[1]PORFIN!$A$1:$B$65536,2,0)</f>
        <v>354.53390000000002</v>
      </c>
    </row>
    <row r="2232" spans="1:2" ht="15" x14ac:dyDescent="0.25">
      <c r="A2232" s="288">
        <v>45221</v>
      </c>
      <c r="B2232" s="286">
        <f>+VLOOKUP(A2232,[1]PORFIN!$A$1:$B$65536,2,0)</f>
        <v>354.59550000000002</v>
      </c>
    </row>
    <row r="2233" spans="1:2" ht="15" x14ac:dyDescent="0.25">
      <c r="A2233" s="288">
        <v>45222</v>
      </c>
      <c r="B2233" s="286">
        <f>+VLOOKUP(A2233,[1]PORFIN!$A$1:$B$65536,2,0)</f>
        <v>354.65710000000001</v>
      </c>
    </row>
    <row r="2234" spans="1:2" ht="15" x14ac:dyDescent="0.25">
      <c r="A2234" s="288">
        <v>45223</v>
      </c>
      <c r="B2234" s="286">
        <f>+VLOOKUP(A2234,[1]PORFIN!$A$1:$B$65536,2,0)</f>
        <v>354.71870000000001</v>
      </c>
    </row>
    <row r="2235" spans="1:2" ht="15" x14ac:dyDescent="0.25">
      <c r="A2235" s="288">
        <v>45224</v>
      </c>
      <c r="B2235" s="286">
        <f>+VLOOKUP(A2235,[1]PORFIN!$A$1:$B$65536,2,0)</f>
        <v>354.78030000000001</v>
      </c>
    </row>
    <row r="2236" spans="1:2" ht="15" x14ac:dyDescent="0.25">
      <c r="A2236" s="288">
        <v>45225</v>
      </c>
      <c r="B2236" s="286">
        <f>+VLOOKUP(A2236,[1]PORFIN!$A$1:$B$65536,2,0)</f>
        <v>354.84190000000001</v>
      </c>
    </row>
    <row r="2237" spans="1:2" ht="15" x14ac:dyDescent="0.25">
      <c r="A2237" s="288">
        <v>45226</v>
      </c>
      <c r="B2237" s="286">
        <f>+VLOOKUP(A2237,[1]PORFIN!$A$1:$B$65536,2,0)</f>
        <v>354.90359999999998</v>
      </c>
    </row>
    <row r="2238" spans="1:2" ht="15" x14ac:dyDescent="0.25">
      <c r="A2238" s="288">
        <v>45227</v>
      </c>
      <c r="B2238" s="286">
        <f>+VLOOKUP(A2238,[1]PORFIN!$A$1:$B$65536,2,0)</f>
        <v>354.96530000000001</v>
      </c>
    </row>
    <row r="2239" spans="1:2" ht="15" x14ac:dyDescent="0.25">
      <c r="A2239" s="288">
        <v>45228</v>
      </c>
      <c r="B2239" s="286">
        <f>+VLOOKUP(A2239,[1]PORFIN!$A$1:$B$65536,2,0)</f>
        <v>355.02690000000001</v>
      </c>
    </row>
    <row r="2240" spans="1:2" ht="15" x14ac:dyDescent="0.25">
      <c r="A2240" s="288">
        <v>45229</v>
      </c>
      <c r="B2240" s="286">
        <f>+VLOOKUP(A2240,[1]PORFIN!$A$1:$B$65536,2,0)</f>
        <v>355.08859999999999</v>
      </c>
    </row>
    <row r="2241" spans="1:2" ht="15" x14ac:dyDescent="0.25">
      <c r="A2241" s="288">
        <v>45230</v>
      </c>
      <c r="B2241" s="286">
        <f>+VLOOKUP(A2241,[1]PORFIN!$A$1:$B$65536,2,0)</f>
        <v>355.15030000000002</v>
      </c>
    </row>
    <row r="2242" spans="1:2" ht="15" x14ac:dyDescent="0.25">
      <c r="A2242" s="288">
        <v>45231</v>
      </c>
      <c r="B2242" s="286">
        <f>+VLOOKUP(A2242,[1]PORFIN!$A$1:$B$65536,2,0)</f>
        <v>355.21199999999999</v>
      </c>
    </row>
    <row r="2243" spans="1:2" ht="15" x14ac:dyDescent="0.25">
      <c r="A2243" s="288">
        <v>45232</v>
      </c>
      <c r="B2243" s="286">
        <f>+VLOOKUP(A2243,[1]PORFIN!$A$1:$B$65536,2,0)</f>
        <v>355.27370000000002</v>
      </c>
    </row>
    <row r="2244" spans="1:2" ht="15" x14ac:dyDescent="0.25">
      <c r="A2244" s="288">
        <v>45233</v>
      </c>
      <c r="B2244" s="286">
        <f>+VLOOKUP(A2244,[1]PORFIN!$A$1:$B$65536,2,0)</f>
        <v>355.33539999999999</v>
      </c>
    </row>
    <row r="2245" spans="1:2" ht="15" x14ac:dyDescent="0.25">
      <c r="A2245" s="288">
        <v>45234</v>
      </c>
      <c r="B2245" s="286">
        <f>+VLOOKUP(A2245,[1]PORFIN!$A$1:$B$65536,2,0)</f>
        <v>355.3972</v>
      </c>
    </row>
    <row r="2246" spans="1:2" ht="15" x14ac:dyDescent="0.25">
      <c r="A2246" s="288">
        <v>45235</v>
      </c>
      <c r="B2246" s="286">
        <f>+VLOOKUP(A2246,[1]PORFIN!$A$1:$B$65536,2,0)</f>
        <v>355.45890000000003</v>
      </c>
    </row>
    <row r="2247" spans="1:2" ht="15" x14ac:dyDescent="0.25">
      <c r="A2247" s="288">
        <v>45236</v>
      </c>
      <c r="B2247" s="286">
        <f>+VLOOKUP(A2247,[1]PORFIN!$A$1:$B$65536,2,0)</f>
        <v>355.52069999999998</v>
      </c>
    </row>
    <row r="2248" spans="1:2" ht="15" x14ac:dyDescent="0.25">
      <c r="A2248" s="288">
        <v>45237</v>
      </c>
      <c r="B2248" s="286">
        <f>+VLOOKUP(A2248,[1]PORFIN!$A$1:$B$65536,2,0)</f>
        <v>355.58249999999998</v>
      </c>
    </row>
    <row r="2249" spans="1:2" ht="15" x14ac:dyDescent="0.25">
      <c r="A2249" s="288">
        <v>45238</v>
      </c>
      <c r="B2249" s="286">
        <f>+VLOOKUP(A2249,[1]PORFIN!$A$1:$B$65536,2,0)</f>
        <v>355.64420000000001</v>
      </c>
    </row>
    <row r="2250" spans="1:2" ht="15" x14ac:dyDescent="0.25">
      <c r="A2250" s="288">
        <v>45239</v>
      </c>
      <c r="B2250" s="286">
        <f>+VLOOKUP(A2250,[1]PORFIN!$A$1:$B$65536,2,0)</f>
        <v>355.70600000000002</v>
      </c>
    </row>
    <row r="2251" spans="1:2" ht="15" x14ac:dyDescent="0.25">
      <c r="A2251" s="288">
        <v>45240</v>
      </c>
      <c r="B2251" s="286">
        <f>+VLOOKUP(A2251,[1]PORFIN!$A$1:$B$65536,2,0)</f>
        <v>355.76780000000002</v>
      </c>
    </row>
    <row r="2252" spans="1:2" ht="15" x14ac:dyDescent="0.25">
      <c r="A2252" s="288">
        <v>45241</v>
      </c>
      <c r="B2252" s="286">
        <f>+VLOOKUP(A2252,[1]PORFIN!$A$1:$B$65536,2,0)</f>
        <v>355.82960000000003</v>
      </c>
    </row>
    <row r="2253" spans="1:2" ht="15" x14ac:dyDescent="0.25">
      <c r="A2253" s="288">
        <v>45242</v>
      </c>
      <c r="B2253" s="286">
        <f>+VLOOKUP(A2253,[1]PORFIN!$A$1:$B$65536,2,0)</f>
        <v>355.89150000000001</v>
      </c>
    </row>
    <row r="2254" spans="1:2" ht="15" x14ac:dyDescent="0.25">
      <c r="A2254" s="288">
        <v>45243</v>
      </c>
      <c r="B2254" s="286">
        <f>+VLOOKUP(A2254,[1]PORFIN!$A$1:$B$65536,2,0)</f>
        <v>355.95330000000001</v>
      </c>
    </row>
    <row r="2255" spans="1:2" ht="15" x14ac:dyDescent="0.25">
      <c r="A2255" s="288">
        <v>45244</v>
      </c>
      <c r="B2255" s="286">
        <f>+VLOOKUP(A2255,[1]PORFIN!$A$1:$B$65536,2,0)</f>
        <v>356.01510000000002</v>
      </c>
    </row>
    <row r="2256" spans="1:2" ht="15" x14ac:dyDescent="0.25">
      <c r="A2256" s="288">
        <v>45245</v>
      </c>
      <c r="B2256" s="286">
        <f>+VLOOKUP(A2256,[1]PORFIN!$A$1:$B$65536,2,0)</f>
        <v>356.077</v>
      </c>
    </row>
    <row r="2257" spans="1:2" ht="15" x14ac:dyDescent="0.25">
      <c r="A2257" s="288">
        <v>45246</v>
      </c>
      <c r="B2257" s="286">
        <f>+VLOOKUP(A2257,[1]PORFIN!$A$1:$B$65536,2,0)</f>
        <v>356.10660000000001</v>
      </c>
    </row>
    <row r="2258" spans="1:2" ht="15" x14ac:dyDescent="0.25">
      <c r="A2258" s="288">
        <v>45247</v>
      </c>
      <c r="B2258" s="286">
        <f>+VLOOKUP(A2258,[1]PORFIN!$A$1:$B$65536,2,0)</f>
        <v>356.13630000000001</v>
      </c>
    </row>
    <row r="2259" spans="1:2" ht="15" x14ac:dyDescent="0.25">
      <c r="A2259" s="288">
        <v>45248</v>
      </c>
      <c r="B2259" s="286">
        <f>+VLOOKUP(A2259,[1]PORFIN!$A$1:$B$65536,2,0)</f>
        <v>356.16590000000002</v>
      </c>
    </row>
    <row r="2260" spans="1:2" ht="15" x14ac:dyDescent="0.25">
      <c r="A2260" s="288">
        <v>45249</v>
      </c>
      <c r="B2260" s="286">
        <f>+VLOOKUP(A2260,[1]PORFIN!$A$1:$B$65536,2,0)</f>
        <v>356.19560000000001</v>
      </c>
    </row>
    <row r="2261" spans="1:2" ht="15" x14ac:dyDescent="0.25">
      <c r="A2261" s="288">
        <v>45250</v>
      </c>
      <c r="B2261" s="286">
        <f>+VLOOKUP(A2261,[1]PORFIN!$A$1:$B$65536,2,0)</f>
        <v>356.22519999999997</v>
      </c>
    </row>
    <row r="2262" spans="1:2" ht="15" x14ac:dyDescent="0.25">
      <c r="A2262" s="288">
        <v>45251</v>
      </c>
      <c r="B2262" s="286">
        <f>+VLOOKUP(A2262,[1]PORFIN!$A$1:$B$65536,2,0)</f>
        <v>356.25490000000002</v>
      </c>
    </row>
    <row r="2263" spans="1:2" ht="15" x14ac:dyDescent="0.25">
      <c r="A2263" s="288">
        <v>45252</v>
      </c>
      <c r="B2263" s="286">
        <f>+VLOOKUP(A2263,[1]PORFIN!$A$1:$B$65536,2,0)</f>
        <v>356.28449999999998</v>
      </c>
    </row>
    <row r="2264" spans="1:2" ht="15" x14ac:dyDescent="0.25">
      <c r="A2264" s="288">
        <v>45253</v>
      </c>
      <c r="B2264" s="286">
        <f>+VLOOKUP(A2264,[1]PORFIN!$A$1:$B$65536,2,0)</f>
        <v>356.31420000000003</v>
      </c>
    </row>
    <row r="2265" spans="1:2" ht="15" x14ac:dyDescent="0.25">
      <c r="A2265" s="288">
        <v>45254</v>
      </c>
      <c r="B2265" s="286">
        <f>+VLOOKUP(A2265,[1]PORFIN!$A$1:$B$65536,2,0)</f>
        <v>356.34379999999999</v>
      </c>
    </row>
    <row r="2266" spans="1:2" ht="15" x14ac:dyDescent="0.25">
      <c r="A2266" s="288">
        <v>45255</v>
      </c>
      <c r="B2266" s="286">
        <f>+VLOOKUP(A2266,[1]PORFIN!$A$1:$B$65536,2,0)</f>
        <v>356.37349999999998</v>
      </c>
    </row>
    <row r="2267" spans="1:2" ht="15" x14ac:dyDescent="0.25">
      <c r="A2267" s="288">
        <v>45256</v>
      </c>
      <c r="B2267" s="286">
        <f>+VLOOKUP(A2267,[1]PORFIN!$A$1:$B$65536,2,0)</f>
        <v>356.40309999999999</v>
      </c>
    </row>
    <row r="2268" spans="1:2" ht="15" x14ac:dyDescent="0.25">
      <c r="A2268" s="288">
        <v>45257</v>
      </c>
      <c r="B2268" s="286">
        <f>+VLOOKUP(A2268,[1]PORFIN!$A$1:$B$65536,2,0)</f>
        <v>356.43279999999999</v>
      </c>
    </row>
    <row r="2269" spans="1:2" ht="15" x14ac:dyDescent="0.25">
      <c r="A2269" s="288">
        <v>45258</v>
      </c>
      <c r="B2269" s="286">
        <f>+VLOOKUP(A2269,[1]PORFIN!$A$1:$B$65536,2,0)</f>
        <v>356.46249999999998</v>
      </c>
    </row>
    <row r="2270" spans="1:2" ht="15" x14ac:dyDescent="0.25">
      <c r="A2270" s="288">
        <v>45259</v>
      </c>
      <c r="B2270" s="286">
        <f>+VLOOKUP(A2270,[1]PORFIN!$A$1:$B$65536,2,0)</f>
        <v>356.49209999999999</v>
      </c>
    </row>
    <row r="2271" spans="1:2" ht="15" x14ac:dyDescent="0.25">
      <c r="A2271" s="288">
        <v>45260</v>
      </c>
      <c r="B2271" s="286">
        <f>+VLOOKUP(A2271,[1]PORFIN!$A$1:$B$65536,2,0)</f>
        <v>356.52179999999998</v>
      </c>
    </row>
    <row r="2272" spans="1:2" ht="15" x14ac:dyDescent="0.25">
      <c r="A2272" s="288">
        <v>45261</v>
      </c>
      <c r="B2272" s="286">
        <f>+VLOOKUP(A2272,[1]PORFIN!$A$1:$B$65536,2,0)</f>
        <v>356.55149999999998</v>
      </c>
    </row>
    <row r="2273" spans="1:2" ht="15" x14ac:dyDescent="0.25">
      <c r="A2273" s="288">
        <v>45262</v>
      </c>
      <c r="B2273" s="286">
        <f>+VLOOKUP(A2273,[1]PORFIN!$A$1:$B$65536,2,0)</f>
        <v>356.58120000000002</v>
      </c>
    </row>
    <row r="2274" spans="1:2" ht="15" x14ac:dyDescent="0.25">
      <c r="A2274" s="288">
        <v>45263</v>
      </c>
      <c r="B2274" s="286">
        <f>+VLOOKUP(A2274,[1]PORFIN!$A$1:$B$65536,2,0)</f>
        <v>356.61079999999998</v>
      </c>
    </row>
    <row r="2275" spans="1:2" ht="15" x14ac:dyDescent="0.25">
      <c r="A2275" s="288">
        <v>45264</v>
      </c>
      <c r="B2275" s="286">
        <f>+VLOOKUP(A2275,[1]PORFIN!$A$1:$B$65536,2,0)</f>
        <v>356.64049999999997</v>
      </c>
    </row>
    <row r="2276" spans="1:2" ht="15" x14ac:dyDescent="0.25">
      <c r="A2276" s="288">
        <v>45265</v>
      </c>
      <c r="B2276" s="286">
        <f>+VLOOKUP(A2276,[1]PORFIN!$A$1:$B$65536,2,0)</f>
        <v>356.67020000000002</v>
      </c>
    </row>
    <row r="2277" spans="1:2" ht="15" x14ac:dyDescent="0.25">
      <c r="A2277" s="288">
        <v>45266</v>
      </c>
      <c r="B2277" s="286">
        <f>+VLOOKUP(A2277,[1]PORFIN!$A$1:$B$65536,2,0)</f>
        <v>356.69990000000001</v>
      </c>
    </row>
    <row r="2278" spans="1:2" ht="15" x14ac:dyDescent="0.25">
      <c r="A2278" s="288">
        <v>45267</v>
      </c>
      <c r="B2278" s="286">
        <f>+VLOOKUP(A2278,[1]PORFIN!$A$1:$B$65536,2,0)</f>
        <v>356.7296</v>
      </c>
    </row>
    <row r="2279" spans="1:2" ht="15" x14ac:dyDescent="0.25">
      <c r="A2279" s="288">
        <v>45268</v>
      </c>
      <c r="B2279" s="286">
        <f>+VLOOKUP(A2279,[1]PORFIN!$A$1:$B$65536,2,0)</f>
        <v>356.7593</v>
      </c>
    </row>
    <row r="2280" spans="1:2" ht="15" x14ac:dyDescent="0.25">
      <c r="A2280" s="288">
        <v>45269</v>
      </c>
      <c r="B2280" s="286">
        <f>+VLOOKUP(A2280,[1]PORFIN!$A$1:$B$65536,2,0)</f>
        <v>356.78899999999999</v>
      </c>
    </row>
    <row r="2281" spans="1:2" ht="15" x14ac:dyDescent="0.25">
      <c r="A2281" s="288">
        <v>45270</v>
      </c>
      <c r="B2281" s="286">
        <f>+VLOOKUP(A2281,[1]PORFIN!$A$1:$B$65536,2,0)</f>
        <v>356.81869999999998</v>
      </c>
    </row>
    <row r="2282" spans="1:2" ht="15" x14ac:dyDescent="0.25">
      <c r="A2282" s="288">
        <v>45271</v>
      </c>
      <c r="B2282" s="286">
        <f>+VLOOKUP(A2282,[1]PORFIN!$A$1:$B$65536,2,0)</f>
        <v>356.84840000000003</v>
      </c>
    </row>
    <row r="2283" spans="1:2" ht="15" x14ac:dyDescent="0.25">
      <c r="A2283" s="288">
        <v>45272</v>
      </c>
      <c r="B2283" s="286">
        <f>+VLOOKUP(A2283,[1]PORFIN!$A$1:$B$65536,2,0)</f>
        <v>356.87810000000002</v>
      </c>
    </row>
    <row r="2284" spans="1:2" ht="15" x14ac:dyDescent="0.25">
      <c r="A2284" s="288">
        <v>45273</v>
      </c>
      <c r="B2284" s="286">
        <f>+VLOOKUP(A2284,[1]PORFIN!$A$1:$B$65536,2,0)</f>
        <v>356.90780000000001</v>
      </c>
    </row>
    <row r="2285" spans="1:2" ht="15" x14ac:dyDescent="0.25">
      <c r="A2285" s="288">
        <v>45274</v>
      </c>
      <c r="B2285" s="286">
        <f>+VLOOKUP(A2285,[1]PORFIN!$A$1:$B$65536,2,0)</f>
        <v>356.9375</v>
      </c>
    </row>
    <row r="2286" spans="1:2" ht="15" x14ac:dyDescent="0.25">
      <c r="A2286" s="288">
        <v>45275</v>
      </c>
      <c r="B2286" s="286">
        <f>+VLOOKUP(A2286,[1]PORFIN!$A$1:$B$65536,2,0)</f>
        <v>356.96719999999999</v>
      </c>
    </row>
    <row r="2287" spans="1:2" ht="15" x14ac:dyDescent="0.25">
      <c r="A2287" s="288">
        <v>45276</v>
      </c>
      <c r="B2287" s="286">
        <f>+VLOOKUP(A2287,[1]PORFIN!$A$1:$B$65536,2,0)</f>
        <v>356.10660000000001</v>
      </c>
    </row>
    <row r="2288" spans="1:2" ht="15" x14ac:dyDescent="0.25">
      <c r="A2288" s="288">
        <v>45277</v>
      </c>
      <c r="B2288" s="286">
        <f>+VLOOKUP(A2288,[1]PORFIN!$A$1:$B$65536,2,0)</f>
        <v>356.13630000000001</v>
      </c>
    </row>
    <row r="2289" spans="1:2" ht="15" x14ac:dyDescent="0.25">
      <c r="A2289" s="288">
        <v>45278</v>
      </c>
      <c r="B2289" s="286">
        <f>+VLOOKUP(A2289,[1]PORFIN!$A$1:$B$65536,2,0)</f>
        <v>356.16590000000002</v>
      </c>
    </row>
    <row r="2290" spans="1:2" ht="15" x14ac:dyDescent="0.25">
      <c r="A2290" s="288">
        <v>45279</v>
      </c>
      <c r="B2290" s="286">
        <f>+VLOOKUP(A2290,[1]PORFIN!$A$1:$B$65536,2,0)</f>
        <v>356.19560000000001</v>
      </c>
    </row>
    <row r="2291" spans="1:2" ht="15" x14ac:dyDescent="0.25">
      <c r="A2291" s="288">
        <v>45280</v>
      </c>
      <c r="B2291" s="286">
        <f>+VLOOKUP(A2291,[1]PORFIN!$A$1:$B$65536,2,0)</f>
        <v>356.22519999999997</v>
      </c>
    </row>
    <row r="2292" spans="1:2" ht="15" x14ac:dyDescent="0.25">
      <c r="A2292" s="288">
        <v>45281</v>
      </c>
      <c r="B2292" s="286">
        <f>+VLOOKUP(A2292,[1]PORFIN!$A$1:$B$65536,2,0)</f>
        <v>356.25490000000002</v>
      </c>
    </row>
    <row r="2293" spans="1:2" ht="15" x14ac:dyDescent="0.25">
      <c r="A2293" s="288">
        <v>45282</v>
      </c>
      <c r="B2293" s="286">
        <f>+VLOOKUP(A2293,[1]PORFIN!$A$1:$B$65536,2,0)</f>
        <v>356.28449999999998</v>
      </c>
    </row>
    <row r="2294" spans="1:2" ht="15" x14ac:dyDescent="0.25">
      <c r="A2294" s="288">
        <v>45283</v>
      </c>
      <c r="B2294" s="286">
        <f>+VLOOKUP(A2294,[1]PORFIN!$A$1:$B$65536,2,0)</f>
        <v>356.31420000000003</v>
      </c>
    </row>
    <row r="2295" spans="1:2" ht="15" x14ac:dyDescent="0.25">
      <c r="A2295" s="288">
        <v>45284</v>
      </c>
      <c r="B2295" s="286">
        <f>+VLOOKUP(A2295,[1]PORFIN!$A$1:$B$65536,2,0)</f>
        <v>356.34379999999999</v>
      </c>
    </row>
    <row r="2296" spans="1:2" ht="15" x14ac:dyDescent="0.25">
      <c r="A2296" s="288">
        <v>45285</v>
      </c>
      <c r="B2296" s="286">
        <f>+VLOOKUP(A2296,[1]PORFIN!$A$1:$B$65536,2,0)</f>
        <v>356.37349999999998</v>
      </c>
    </row>
    <row r="2297" spans="1:2" ht="15" x14ac:dyDescent="0.25">
      <c r="A2297" s="288">
        <v>45286</v>
      </c>
      <c r="B2297" s="286">
        <f>+VLOOKUP(A2297,[1]PORFIN!$A$1:$B$65536,2,0)</f>
        <v>356.40309999999999</v>
      </c>
    </row>
    <row r="2298" spans="1:2" ht="15" x14ac:dyDescent="0.25">
      <c r="A2298" s="288">
        <v>45287</v>
      </c>
      <c r="B2298" s="286">
        <f>+VLOOKUP(A2298,[1]PORFIN!$A$1:$B$65536,2,0)</f>
        <v>356.43279999999999</v>
      </c>
    </row>
    <row r="2299" spans="1:2" ht="15" x14ac:dyDescent="0.25">
      <c r="A2299" s="288">
        <v>45288</v>
      </c>
      <c r="B2299" s="286">
        <f>+VLOOKUP(A2299,[1]PORFIN!$A$1:$B$65536,2,0)</f>
        <v>356.46249999999998</v>
      </c>
    </row>
    <row r="2300" spans="1:2" ht="15" x14ac:dyDescent="0.25">
      <c r="A2300" s="288">
        <v>45289</v>
      </c>
      <c r="B2300" s="286">
        <f>+VLOOKUP(A2300,[1]PORFIN!$A$1:$B$65536,2,0)</f>
        <v>356.49209999999999</v>
      </c>
    </row>
    <row r="2301" spans="1:2" ht="15" x14ac:dyDescent="0.25">
      <c r="A2301" s="288">
        <v>45290</v>
      </c>
      <c r="B2301" s="286">
        <f>+VLOOKUP(A2301,[1]PORFIN!$A$1:$B$65536,2,0)</f>
        <v>356.52179999999998</v>
      </c>
    </row>
    <row r="2302" spans="1:2" ht="15" x14ac:dyDescent="0.25">
      <c r="A2302" s="288">
        <v>45291</v>
      </c>
      <c r="B2302" s="286">
        <f>+VLOOKUP(A2302,[1]PORFIN!$A$1:$B$65536,2,0)</f>
        <v>356.55149999999998</v>
      </c>
    </row>
    <row r="2303" spans="1:2" ht="15" x14ac:dyDescent="0.25">
      <c r="A2303" s="288">
        <v>45292</v>
      </c>
      <c r="B2303" s="286">
        <f>+VLOOKUP(A2303,[1]PORFIN!$A$1:$B$65536,2,0)</f>
        <v>356.58120000000002</v>
      </c>
    </row>
    <row r="2304" spans="1:2" ht="15" x14ac:dyDescent="0.25">
      <c r="A2304" s="288">
        <v>45293</v>
      </c>
      <c r="B2304" s="286">
        <f>+VLOOKUP(A2304,[1]PORFIN!$A$1:$B$65536,2,0)</f>
        <v>356.61079999999998</v>
      </c>
    </row>
    <row r="2305" spans="1:2" ht="15" x14ac:dyDescent="0.25">
      <c r="A2305" s="288">
        <v>45294</v>
      </c>
      <c r="B2305" s="286">
        <f>+VLOOKUP(A2305,[1]PORFIN!$A$1:$B$65536,2,0)</f>
        <v>356.64049999999997</v>
      </c>
    </row>
    <row r="2306" spans="1:2" ht="15" x14ac:dyDescent="0.25">
      <c r="A2306" s="288">
        <v>45295</v>
      </c>
      <c r="B2306" s="286">
        <f>+VLOOKUP(A2306,[1]PORFIN!$A$1:$B$65536,2,0)</f>
        <v>356.67020000000002</v>
      </c>
    </row>
    <row r="2307" spans="1:2" ht="15" x14ac:dyDescent="0.25">
      <c r="A2307" s="288">
        <v>45296</v>
      </c>
      <c r="B2307" s="286">
        <f>+VLOOKUP(A2307,[1]PORFIN!$A$1:$B$65536,2,0)</f>
        <v>356.69990000000001</v>
      </c>
    </row>
    <row r="2308" spans="1:2" ht="15" x14ac:dyDescent="0.25">
      <c r="A2308" s="288">
        <v>45297</v>
      </c>
      <c r="B2308" s="286">
        <f>+VLOOKUP(A2308,[1]PORFIN!$A$1:$B$65536,2,0)</f>
        <v>356.7296</v>
      </c>
    </row>
    <row r="2309" spans="1:2" ht="15" x14ac:dyDescent="0.25">
      <c r="A2309" s="288">
        <v>45298</v>
      </c>
      <c r="B2309" s="286">
        <f>+VLOOKUP(A2309,[1]PORFIN!$A$1:$B$65536,2,0)</f>
        <v>356.7593</v>
      </c>
    </row>
    <row r="2310" spans="1:2" ht="15" x14ac:dyDescent="0.25">
      <c r="A2310" s="288">
        <v>45299</v>
      </c>
      <c r="B2310" s="286">
        <f>+VLOOKUP(A2310,[1]PORFIN!$A$1:$B$65536,2,0)</f>
        <v>356.78899999999999</v>
      </c>
    </row>
    <row r="2311" spans="1:2" ht="15" x14ac:dyDescent="0.25">
      <c r="A2311" s="288">
        <v>45300</v>
      </c>
      <c r="B2311" s="286">
        <f>+VLOOKUP(A2311,[1]PORFIN!$A$1:$B$65536,2,0)</f>
        <v>356.81869999999998</v>
      </c>
    </row>
    <row r="2312" spans="1:2" ht="15" x14ac:dyDescent="0.25">
      <c r="A2312" s="288">
        <v>45301</v>
      </c>
      <c r="B2312" s="286">
        <f>+VLOOKUP(A2312,[1]PORFIN!$A$1:$B$65536,2,0)</f>
        <v>356.84840000000003</v>
      </c>
    </row>
    <row r="2313" spans="1:2" ht="15" x14ac:dyDescent="0.25">
      <c r="A2313" s="288">
        <v>45302</v>
      </c>
      <c r="B2313" s="286">
        <f>+VLOOKUP(A2313,[1]PORFIN!$A$1:$B$65536,2,0)</f>
        <v>356.87810000000002</v>
      </c>
    </row>
    <row r="2314" spans="1:2" ht="15" x14ac:dyDescent="0.25">
      <c r="A2314" s="288">
        <v>45303</v>
      </c>
      <c r="B2314" s="286">
        <f>+VLOOKUP(A2314,[1]PORFIN!$A$1:$B$65536,2,0)</f>
        <v>356.90780000000001</v>
      </c>
    </row>
    <row r="2315" spans="1:2" ht="15" x14ac:dyDescent="0.25">
      <c r="A2315" s="288">
        <v>45304</v>
      </c>
      <c r="B2315" s="286">
        <f>+VLOOKUP(A2315,[1]PORFIN!$A$1:$B$65536,2,0)</f>
        <v>356.9375</v>
      </c>
    </row>
    <row r="2316" spans="1:2" ht="15" x14ac:dyDescent="0.25">
      <c r="A2316" s="288">
        <v>45305</v>
      </c>
      <c r="B2316" s="286">
        <f>+VLOOKUP(A2316,[1]PORFIN!$A$1:$B$65536,2,0)</f>
        <v>356.96719999999999</v>
      </c>
    </row>
    <row r="2317" spans="1:2" ht="15" x14ac:dyDescent="0.25">
      <c r="A2317" s="288">
        <v>45306</v>
      </c>
      <c r="B2317" s="286">
        <f>+VLOOKUP(A2317,[1]PORFIN!$A$1:$B$65536,2,0)</f>
        <v>360.25880000000001</v>
      </c>
    </row>
    <row r="2318" spans="1:2" ht="15" x14ac:dyDescent="0.25">
      <c r="A2318" s="288">
        <v>45307</v>
      </c>
      <c r="B2318" s="286">
        <f>+VLOOKUP(A2318,[1]PORFIN!$A$1:$B$65536,2,0)</f>
        <v>360.20659999999998</v>
      </c>
    </row>
    <row r="2319" spans="1:2" ht="15" x14ac:dyDescent="0.25">
      <c r="A2319" s="288">
        <v>45308</v>
      </c>
      <c r="B2319" s="286">
        <f>+VLOOKUP(A2319,[1]PORFIN!$A$1:$B$65536,2,0)</f>
        <v>360.15449999999998</v>
      </c>
    </row>
    <row r="2320" spans="1:2" ht="15" x14ac:dyDescent="0.25">
      <c r="A2320" s="288">
        <v>45309</v>
      </c>
      <c r="B2320" s="286">
        <f>+VLOOKUP(A2320,[1]PORFIN!$A$1:$B$65536,2,0)</f>
        <v>360.10230000000001</v>
      </c>
    </row>
    <row r="2321" spans="1:2" ht="15" x14ac:dyDescent="0.25">
      <c r="A2321" s="288">
        <v>45310</v>
      </c>
      <c r="B2321" s="286">
        <f>+VLOOKUP(A2321,[1]PORFIN!$A$1:$B$65536,2,0)</f>
        <v>360.05009999999999</v>
      </c>
    </row>
    <row r="2322" spans="1:2" ht="15" x14ac:dyDescent="0.25">
      <c r="A2322" s="288">
        <v>45311</v>
      </c>
      <c r="B2322" s="286">
        <f>+VLOOKUP(A2322,[1]PORFIN!$A$1:$B$65536,2,0)</f>
        <v>359.99799999999999</v>
      </c>
    </row>
    <row r="2323" spans="1:2" ht="15" x14ac:dyDescent="0.25">
      <c r="A2323" s="288">
        <v>45312</v>
      </c>
      <c r="B2323" s="286">
        <f>+VLOOKUP(A2323,[1]PORFIN!$A$1:$B$65536,2,0)</f>
        <v>359.94589999999999</v>
      </c>
    </row>
    <row r="2324" spans="1:2" ht="15" x14ac:dyDescent="0.25">
      <c r="A2324" s="288">
        <v>45313</v>
      </c>
      <c r="B2324" s="286">
        <f>+VLOOKUP(A2324,[1]PORFIN!$A$1:$B$65536,2,0)</f>
        <v>359.89370000000002</v>
      </c>
    </row>
    <row r="2325" spans="1:2" ht="15" x14ac:dyDescent="0.25">
      <c r="A2325" s="288">
        <v>45314</v>
      </c>
      <c r="B2325" s="286">
        <f>+VLOOKUP(A2325,[1]PORFIN!$A$1:$B$65536,2,0)</f>
        <v>359.84160000000003</v>
      </c>
    </row>
    <row r="2326" spans="1:2" ht="15" x14ac:dyDescent="0.25">
      <c r="A2326" s="288">
        <v>45315</v>
      </c>
      <c r="B2326" s="286">
        <f>+VLOOKUP(A2326,[1]PORFIN!$A$1:$B$65536,2,0)</f>
        <v>359.78949999999998</v>
      </c>
    </row>
    <row r="2327" spans="1:2" ht="15" x14ac:dyDescent="0.25">
      <c r="A2327" s="288">
        <v>45316</v>
      </c>
      <c r="B2327" s="286">
        <f>+VLOOKUP(A2327,[1]PORFIN!$A$1:$B$65536,2,0)</f>
        <v>359.73739999999998</v>
      </c>
    </row>
    <row r="2328" spans="1:2" ht="15" x14ac:dyDescent="0.25">
      <c r="A2328" s="288">
        <v>45317</v>
      </c>
      <c r="B2328" s="286">
        <f>+VLOOKUP(A2328,[1]PORFIN!$A$1:$B$65536,2,0)</f>
        <v>359.68529999999998</v>
      </c>
    </row>
    <row r="2329" spans="1:2" ht="15" x14ac:dyDescent="0.25">
      <c r="A2329" s="288">
        <v>45318</v>
      </c>
      <c r="B2329" s="286">
        <f>+VLOOKUP(A2329,[1]PORFIN!$A$1:$B$65536,2,0)</f>
        <v>359.63319999999999</v>
      </c>
    </row>
    <row r="2330" spans="1:2" ht="15" x14ac:dyDescent="0.25">
      <c r="A2330" s="288">
        <v>45319</v>
      </c>
      <c r="B2330" s="286">
        <f>+VLOOKUP(A2330,[1]PORFIN!$A$1:$B$65536,2,0)</f>
        <v>359.58109999999999</v>
      </c>
    </row>
    <row r="2331" spans="1:2" ht="15" x14ac:dyDescent="0.25">
      <c r="A2331" s="288">
        <v>45320</v>
      </c>
      <c r="B2331" s="286">
        <f>+VLOOKUP(A2331,[1]PORFIN!$A$1:$B$65536,2,0)</f>
        <v>359.529</v>
      </c>
    </row>
    <row r="2332" spans="1:2" ht="15" x14ac:dyDescent="0.25">
      <c r="A2332" s="288">
        <v>45321</v>
      </c>
      <c r="B2332" s="286">
        <f>+VLOOKUP(A2332,[1]PORFIN!$A$1:$B$65536,2,0)</f>
        <v>359.47699999999998</v>
      </c>
    </row>
    <row r="2333" spans="1:2" ht="15" x14ac:dyDescent="0.25">
      <c r="A2333" s="288">
        <v>45322</v>
      </c>
      <c r="B2333" s="286">
        <f>+VLOOKUP(A2333,[1]PORFIN!$A$1:$B$65536,2,0)</f>
        <v>359.42489999999998</v>
      </c>
    </row>
    <row r="2334" spans="1:2" ht="15" x14ac:dyDescent="0.25">
      <c r="A2334" s="288">
        <v>45323</v>
      </c>
      <c r="B2334" s="286">
        <f>+VLOOKUP(A2334,[1]PORFIN!$A$1:$B$65536,2,0)</f>
        <v>359.37290000000002</v>
      </c>
    </row>
    <row r="2335" spans="1:2" ht="15" x14ac:dyDescent="0.25">
      <c r="A2335" s="288">
        <v>45324</v>
      </c>
      <c r="B2335" s="286">
        <f>+VLOOKUP(A2335,[1]PORFIN!$A$1:$B$65536,2,0)</f>
        <v>359.32080000000002</v>
      </c>
    </row>
    <row r="2336" spans="1:2" ht="15" x14ac:dyDescent="0.25">
      <c r="A2336" s="288">
        <v>45325</v>
      </c>
      <c r="B2336" s="286">
        <f>+VLOOKUP(A2336,[1]PORFIN!$A$1:$B$65536,2,0)</f>
        <v>359.2688</v>
      </c>
    </row>
    <row r="2337" spans="1:2" ht="15" x14ac:dyDescent="0.25">
      <c r="A2337" s="288">
        <v>45326</v>
      </c>
      <c r="B2337" s="286">
        <f>+VLOOKUP(A2337,[1]PORFIN!$A$1:$B$65536,2,0)</f>
        <v>359.2167</v>
      </c>
    </row>
    <row r="2338" spans="1:2" ht="15" x14ac:dyDescent="0.25">
      <c r="A2338" s="288">
        <v>45327</v>
      </c>
      <c r="B2338" s="286">
        <f>+VLOOKUP(A2338,[1]PORFIN!$A$1:$B$65536,2,0)</f>
        <v>359.16469999999998</v>
      </c>
    </row>
    <row r="2339" spans="1:2" ht="15" x14ac:dyDescent="0.25">
      <c r="A2339" s="288">
        <v>45328</v>
      </c>
      <c r="B2339" s="286">
        <f>+VLOOKUP(A2339,[1]PORFIN!$A$1:$B$65536,2,0)</f>
        <v>359.11270000000002</v>
      </c>
    </row>
    <row r="2340" spans="1:2" ht="15" x14ac:dyDescent="0.25">
      <c r="A2340" s="288">
        <v>45329</v>
      </c>
      <c r="B2340" s="286">
        <f>+VLOOKUP(A2340,[1]PORFIN!$A$1:$B$65536,2,0)</f>
        <v>359.0607</v>
      </c>
    </row>
    <row r="2341" spans="1:2" ht="15" x14ac:dyDescent="0.25">
      <c r="A2341" s="288">
        <v>45330</v>
      </c>
      <c r="B2341" s="286">
        <f>+VLOOKUP(A2341,[1]PORFIN!$A$1:$B$65536,2,0)</f>
        <v>359.00869999999998</v>
      </c>
    </row>
    <row r="2342" spans="1:2" ht="15" x14ac:dyDescent="0.25">
      <c r="A2342" s="288">
        <v>45331</v>
      </c>
      <c r="B2342" s="286">
        <f>+VLOOKUP(A2342,[1]PORFIN!$A$1:$B$65536,2,0)</f>
        <v>358.95670000000001</v>
      </c>
    </row>
    <row r="2343" spans="1:2" ht="15" x14ac:dyDescent="0.25">
      <c r="A2343" s="288">
        <v>45332</v>
      </c>
      <c r="B2343" s="286">
        <f>+VLOOKUP(A2343,[1]PORFIN!$A$1:$B$65536,2,0)</f>
        <v>358.90469999999999</v>
      </c>
    </row>
    <row r="2344" spans="1:2" ht="15" x14ac:dyDescent="0.25">
      <c r="A2344" s="288">
        <v>45333</v>
      </c>
      <c r="B2344" s="286">
        <f>+VLOOKUP(A2344,[1]PORFIN!$A$1:$B$65536,2,0)</f>
        <v>358.85270000000003</v>
      </c>
    </row>
    <row r="2345" spans="1:2" ht="15" x14ac:dyDescent="0.25">
      <c r="A2345" s="288">
        <v>45334</v>
      </c>
      <c r="B2345" s="286">
        <f>+VLOOKUP(A2345,[1]PORFIN!$A$1:$B$65536,2,0)</f>
        <v>358.80079999999998</v>
      </c>
    </row>
    <row r="2346" spans="1:2" ht="15" x14ac:dyDescent="0.25">
      <c r="A2346" s="288">
        <v>45335</v>
      </c>
      <c r="B2346" s="286">
        <f>+VLOOKUP(A2346,[1]PORFIN!$A$1:$B$65536,2,0)</f>
        <v>358.74880000000002</v>
      </c>
    </row>
    <row r="2347" spans="1:2" ht="15" x14ac:dyDescent="0.25">
      <c r="A2347" s="288">
        <v>45336</v>
      </c>
      <c r="B2347" s="286">
        <f>+VLOOKUP(A2347,[1]PORFIN!$A$1:$B$65536,2,0)</f>
        <v>358.6968</v>
      </c>
    </row>
    <row r="2348" spans="1:2" ht="15" x14ac:dyDescent="0.25">
      <c r="A2348" s="288">
        <v>45337</v>
      </c>
      <c r="B2348" s="286">
        <f>+VLOOKUP(A2348,[1]PORFIN!$A$1:$B$65536,2,0)</f>
        <v>358.64490000000001</v>
      </c>
    </row>
    <row r="2349" spans="1:2" ht="15" x14ac:dyDescent="0.25">
      <c r="A2349" s="288">
        <v>45338</v>
      </c>
      <c r="B2349" s="286">
        <f>+VLOOKUP(A2349,[1]PORFIN!$A$1:$B$65536,2,0)</f>
        <v>360.37259999999998</v>
      </c>
    </row>
    <row r="2350" spans="1:2" ht="15" x14ac:dyDescent="0.25">
      <c r="A2350" s="288">
        <v>45339</v>
      </c>
      <c r="B2350" s="286">
        <f>+VLOOKUP(A2350,[1]PORFIN!$A$1:$B$65536,2,0)</f>
        <v>360.4864</v>
      </c>
    </row>
    <row r="2351" spans="1:2" ht="15" x14ac:dyDescent="0.25">
      <c r="A2351" s="288">
        <v>45340</v>
      </c>
      <c r="B2351" s="286">
        <f>+VLOOKUP(A2351,[1]PORFIN!$A$1:$B$65536,2,0)</f>
        <v>360.6003</v>
      </c>
    </row>
    <row r="2352" spans="1:2" ht="15" x14ac:dyDescent="0.25">
      <c r="A2352" s="288">
        <v>45341</v>
      </c>
      <c r="B2352" s="286">
        <f>+VLOOKUP(A2352,[1]PORFIN!$A$1:$B$65536,2,0)</f>
        <v>360.71420000000001</v>
      </c>
    </row>
    <row r="2353" spans="1:2" ht="15" x14ac:dyDescent="0.25">
      <c r="A2353" s="288">
        <v>45342</v>
      </c>
      <c r="B2353" s="286">
        <f>+VLOOKUP(A2353,[1]PORFIN!$A$1:$B$65536,2,0)</f>
        <v>360.82810000000001</v>
      </c>
    </row>
    <row r="2354" spans="1:2" ht="15" x14ac:dyDescent="0.25">
      <c r="A2354" s="288">
        <v>45343</v>
      </c>
      <c r="B2354" s="286">
        <f>+VLOOKUP(A2354,[1]PORFIN!$A$1:$B$65536,2,0)</f>
        <v>360.94200000000001</v>
      </c>
    </row>
    <row r="2355" spans="1:2" ht="15" x14ac:dyDescent="0.25">
      <c r="A2355" s="288">
        <v>45344</v>
      </c>
      <c r="B2355" s="286">
        <f>+VLOOKUP(A2355,[1]PORFIN!$A$1:$B$65536,2,0)</f>
        <v>361.05599999999998</v>
      </c>
    </row>
    <row r="2356" spans="1:2" ht="15" x14ac:dyDescent="0.25">
      <c r="A2356" s="288">
        <v>45345</v>
      </c>
      <c r="B2356" s="286">
        <f>+VLOOKUP(A2356,[1]PORFIN!$A$1:$B$65536,2,0)</f>
        <v>361.17009999999999</v>
      </c>
    </row>
    <row r="2357" spans="1:2" ht="15" x14ac:dyDescent="0.25">
      <c r="A2357" s="288">
        <v>45346</v>
      </c>
      <c r="B2357" s="286">
        <f>+VLOOKUP(A2357,[1]PORFIN!$A$1:$B$65536,2,0)</f>
        <v>361.2842</v>
      </c>
    </row>
    <row r="2358" spans="1:2" ht="15" x14ac:dyDescent="0.25">
      <c r="A2358" s="288">
        <v>45347</v>
      </c>
      <c r="B2358" s="286">
        <f>+VLOOKUP(A2358,[1]PORFIN!$A$1:$B$65536,2,0)</f>
        <v>361.39830000000001</v>
      </c>
    </row>
    <row r="2359" spans="1:2" ht="15" x14ac:dyDescent="0.25">
      <c r="A2359" s="288">
        <v>45348</v>
      </c>
      <c r="B2359" s="286">
        <f>+VLOOKUP(A2359,[1]PORFIN!$A$1:$B$65536,2,0)</f>
        <v>361.51240000000001</v>
      </c>
    </row>
    <row r="2360" spans="1:2" ht="15" x14ac:dyDescent="0.25">
      <c r="A2360" s="288">
        <v>45349</v>
      </c>
      <c r="B2360" s="286">
        <f>+VLOOKUP(A2360,[1]PORFIN!$A$1:$B$65536,2,0)</f>
        <v>361.6266</v>
      </c>
    </row>
    <row r="2361" spans="1:2" ht="15" x14ac:dyDescent="0.25">
      <c r="A2361" s="288">
        <v>45350</v>
      </c>
      <c r="B2361" s="286">
        <f>+VLOOKUP(A2361,[1]PORFIN!$A$1:$B$65536,2,0)</f>
        <v>361.74079999999998</v>
      </c>
    </row>
    <row r="2362" spans="1:2" ht="15" x14ac:dyDescent="0.25">
      <c r="A2362" s="288">
        <v>45351</v>
      </c>
      <c r="B2362" s="286">
        <f>+VLOOKUP(A2362,[1]PORFIN!$A$1:$B$65536,2,0)</f>
        <v>361.85509999999999</v>
      </c>
    </row>
    <row r="2363" spans="1:2" ht="15" x14ac:dyDescent="0.25">
      <c r="A2363" s="288">
        <v>45352</v>
      </c>
      <c r="B2363" s="286">
        <f>+VLOOKUP(A2363,[1]PORFIN!$A$1:$B$65536,2,0)</f>
        <v>361.96929999999998</v>
      </c>
    </row>
    <row r="2364" spans="1:2" ht="15" x14ac:dyDescent="0.25">
      <c r="A2364" s="288">
        <v>45353</v>
      </c>
      <c r="B2364" s="286">
        <f>+VLOOKUP(A2364,[1]PORFIN!$A$1:$B$65536,2,0)</f>
        <v>362.08370000000002</v>
      </c>
    </row>
    <row r="2365" spans="1:2" ht="15" x14ac:dyDescent="0.25">
      <c r="A2365" s="288">
        <v>45354</v>
      </c>
      <c r="B2365" s="286">
        <f>+VLOOKUP(A2365,[1]PORFIN!$A$1:$B$65536,2,0)</f>
        <v>362.19799999999998</v>
      </c>
    </row>
    <row r="2366" spans="1:2" ht="15" x14ac:dyDescent="0.25">
      <c r="A2366" s="288">
        <v>45355</v>
      </c>
      <c r="B2366" s="286">
        <f>+VLOOKUP(A2366,[1]PORFIN!$A$1:$B$65536,2,0)</f>
        <v>362.31240000000003</v>
      </c>
    </row>
    <row r="2367" spans="1:2" ht="15" x14ac:dyDescent="0.25">
      <c r="A2367" s="288">
        <v>45356</v>
      </c>
      <c r="B2367" s="286">
        <f>+VLOOKUP(A2367,[1]PORFIN!$A$1:$B$65536,2,0)</f>
        <v>362.42689999999999</v>
      </c>
    </row>
    <row r="2368" spans="1:2" ht="15" x14ac:dyDescent="0.25">
      <c r="A2368" s="288">
        <v>45357</v>
      </c>
      <c r="B2368" s="286">
        <f>+VLOOKUP(A2368,[1]PORFIN!$A$1:$B$65536,2,0)</f>
        <v>362.54129999999998</v>
      </c>
    </row>
    <row r="2369" spans="1:2" ht="15" x14ac:dyDescent="0.25">
      <c r="A2369" s="288">
        <v>45358</v>
      </c>
      <c r="B2369" s="286">
        <f>+VLOOKUP(A2369,[1]PORFIN!$A$1:$B$65536,2,0)</f>
        <v>362.6558</v>
      </c>
    </row>
    <row r="2370" spans="1:2" ht="15" x14ac:dyDescent="0.25">
      <c r="A2370" s="288">
        <v>45359</v>
      </c>
      <c r="B2370" s="286">
        <f>+VLOOKUP(A2370,[1]PORFIN!$A$1:$B$65536,2,0)</f>
        <v>362.7704</v>
      </c>
    </row>
    <row r="2371" spans="1:2" ht="15" x14ac:dyDescent="0.25">
      <c r="A2371" s="288">
        <v>45360</v>
      </c>
      <c r="B2371" s="286">
        <f>+VLOOKUP(A2371,[1]PORFIN!$A$1:$B$65536,2,0)</f>
        <v>362.88499999999999</v>
      </c>
    </row>
    <row r="2372" spans="1:2" ht="15" x14ac:dyDescent="0.25">
      <c r="A2372" s="288">
        <v>45361</v>
      </c>
      <c r="B2372" s="286">
        <f>+VLOOKUP(A2372,[1]PORFIN!$A$1:$B$65536,2,0)</f>
        <v>362.99959999999999</v>
      </c>
    </row>
    <row r="2373" spans="1:2" ht="15" x14ac:dyDescent="0.25">
      <c r="A2373" s="288">
        <v>45362</v>
      </c>
      <c r="B2373" s="286">
        <f>+VLOOKUP(A2373,[1]PORFIN!$A$1:$B$65536,2,0)</f>
        <v>363.11419999999998</v>
      </c>
    </row>
    <row r="2374" spans="1:2" ht="15" x14ac:dyDescent="0.25">
      <c r="A2374" s="288">
        <v>45363</v>
      </c>
      <c r="B2374" s="286">
        <f>+VLOOKUP(A2374,[1]PORFIN!$A$1:$B$65536,2,0)</f>
        <v>363.22890000000001</v>
      </c>
    </row>
    <row r="2375" spans="1:2" ht="15" x14ac:dyDescent="0.25">
      <c r="A2375" s="288">
        <v>45364</v>
      </c>
      <c r="B2375" s="286">
        <f>+VLOOKUP(A2375,[1]PORFIN!$A$1:$B$65536,2,0)</f>
        <v>363.34359999999998</v>
      </c>
    </row>
    <row r="2376" spans="1:2" ht="15" x14ac:dyDescent="0.25">
      <c r="A2376" s="288">
        <v>45365</v>
      </c>
      <c r="B2376" s="286">
        <f>+VLOOKUP(A2376,[1]PORFIN!$A$1:$B$65536,2,0)</f>
        <v>363.45839999999998</v>
      </c>
    </row>
    <row r="2377" spans="1:2" ht="15" x14ac:dyDescent="0.25">
      <c r="A2377" s="288">
        <v>45366</v>
      </c>
      <c r="B2377" s="286">
        <f>+VLOOKUP(A2377,[1]PORFIN!$A$1:$B$65536,2,0)</f>
        <v>363.57319999999999</v>
      </c>
    </row>
    <row r="2378" spans="1:2" ht="15" x14ac:dyDescent="0.25">
      <c r="A2378" s="288">
        <v>45367</v>
      </c>
      <c r="B2378" s="286">
        <f>+VLOOKUP(A2378,[1]PORFIN!$A$1:$B$65536,2,0)</f>
        <v>363.7004</v>
      </c>
    </row>
    <row r="2379" spans="1:2" ht="15" x14ac:dyDescent="0.25">
      <c r="A2379" s="288">
        <v>45368</v>
      </c>
      <c r="B2379" s="286">
        <f>+VLOOKUP(A2379,[1]PORFIN!$A$1:$B$65536,2,0)</f>
        <v>363.82760000000002</v>
      </c>
    </row>
    <row r="2380" spans="1:2" ht="15" x14ac:dyDescent="0.25">
      <c r="A2380" s="288">
        <v>45369</v>
      </c>
      <c r="B2380" s="286">
        <f>+VLOOKUP(A2380,[1]PORFIN!$A$1:$B$65536,2,0)</f>
        <v>363.95479999999998</v>
      </c>
    </row>
    <row r="2381" spans="1:2" ht="15" x14ac:dyDescent="0.25">
      <c r="A2381" s="288">
        <v>45370</v>
      </c>
      <c r="B2381" s="286">
        <f>+VLOOKUP(A2381,[1]PORFIN!$A$1:$B$65536,2,0)</f>
        <v>364.08210000000003</v>
      </c>
    </row>
    <row r="2382" spans="1:2" ht="15" x14ac:dyDescent="0.25">
      <c r="A2382" s="288">
        <v>45371</v>
      </c>
      <c r="B2382" s="286">
        <f>+VLOOKUP(A2382,[1]PORFIN!$A$1:$B$65536,2,0)</f>
        <v>364.20949999999999</v>
      </c>
    </row>
    <row r="2383" spans="1:2" ht="15" x14ac:dyDescent="0.25">
      <c r="A2383" s="288">
        <v>45372</v>
      </c>
      <c r="B2383" s="286">
        <f>+VLOOKUP(A2383,[1]PORFIN!$A$1:$B$65536,2,0)</f>
        <v>364.33690000000001</v>
      </c>
    </row>
    <row r="2384" spans="1:2" ht="15" x14ac:dyDescent="0.25">
      <c r="A2384" s="288">
        <v>45373</v>
      </c>
      <c r="B2384" s="286">
        <f>+VLOOKUP(A2384,[1]PORFIN!$A$1:$B$65536,2,0)</f>
        <v>364.46429999999998</v>
      </c>
    </row>
    <row r="2385" spans="1:2" ht="15" x14ac:dyDescent="0.25">
      <c r="A2385" s="288">
        <v>45374</v>
      </c>
      <c r="B2385" s="286">
        <f>+VLOOKUP(A2385,[1]PORFIN!$A$1:$B$65536,2,0)</f>
        <v>364.59179999999998</v>
      </c>
    </row>
    <row r="2386" spans="1:2" ht="15" x14ac:dyDescent="0.25">
      <c r="A2386" s="288">
        <v>45375</v>
      </c>
      <c r="B2386" s="286">
        <f>+VLOOKUP(A2386,[1]PORFIN!$A$1:$B$65536,2,0)</f>
        <v>364.71929999999998</v>
      </c>
    </row>
    <row r="2387" spans="1:2" ht="15" x14ac:dyDescent="0.25">
      <c r="A2387" s="288">
        <v>45376</v>
      </c>
      <c r="B2387" s="286">
        <f>+VLOOKUP(A2387,[1]PORFIN!$A$1:$B$65536,2,0)</f>
        <v>364.84690000000001</v>
      </c>
    </row>
    <row r="2388" spans="1:2" ht="15" x14ac:dyDescent="0.25">
      <c r="A2388" s="288">
        <v>45377</v>
      </c>
      <c r="B2388" s="286">
        <f>+VLOOKUP(A2388,[1]PORFIN!$A$1:$B$65536,2,0)</f>
        <v>364.97449999999998</v>
      </c>
    </row>
    <row r="2389" spans="1:2" ht="15" x14ac:dyDescent="0.25">
      <c r="A2389" s="288">
        <v>45378</v>
      </c>
      <c r="B2389" s="286">
        <f>+VLOOKUP(A2389,[1]PORFIN!$A$1:$B$65536,2,0)</f>
        <v>365.10210000000001</v>
      </c>
    </row>
    <row r="2390" spans="1:2" ht="15" x14ac:dyDescent="0.25">
      <c r="A2390" s="288">
        <v>45379</v>
      </c>
      <c r="B2390" s="286">
        <f>+VLOOKUP(A2390,[1]PORFIN!$A$1:$B$65536,2,0)</f>
        <v>365.22989999999999</v>
      </c>
    </row>
    <row r="2391" spans="1:2" ht="15" x14ac:dyDescent="0.25">
      <c r="A2391" s="288">
        <v>45380</v>
      </c>
      <c r="B2391" s="286">
        <f>+VLOOKUP(A2391,[1]PORFIN!$A$1:$B$65536,2,0)</f>
        <v>365.35759999999999</v>
      </c>
    </row>
    <row r="2392" spans="1:2" ht="15" x14ac:dyDescent="0.25">
      <c r="A2392" s="288">
        <v>45381</v>
      </c>
      <c r="B2392" s="286">
        <f>+VLOOKUP(A2392,[1]PORFIN!$A$1:$B$65536,2,0)</f>
        <v>365.48540000000003</v>
      </c>
    </row>
    <row r="2393" spans="1:2" ht="15" x14ac:dyDescent="0.25">
      <c r="A2393" s="288">
        <v>45382</v>
      </c>
      <c r="B2393" s="286">
        <f>+VLOOKUP(A2393,[1]PORFIN!$A$1:$B$65536,2,0)</f>
        <v>365.61320000000001</v>
      </c>
    </row>
    <row r="2394" spans="1:2" ht="15" x14ac:dyDescent="0.25">
      <c r="A2394" s="288">
        <v>45383</v>
      </c>
      <c r="B2394" s="286">
        <f>+VLOOKUP(A2394,[1]PORFIN!$A$1:$B$65536,2,0)</f>
        <v>365.74110000000002</v>
      </c>
    </row>
    <row r="2395" spans="1:2" ht="15" x14ac:dyDescent="0.25">
      <c r="A2395" s="288">
        <v>45384</v>
      </c>
      <c r="B2395" s="286">
        <f>+VLOOKUP(A2395,[1]PORFIN!$A$1:$B$65536,2,0)</f>
        <v>365.86900000000003</v>
      </c>
    </row>
    <row r="2396" spans="1:2" ht="15" x14ac:dyDescent="0.25">
      <c r="A2396" s="288">
        <v>45385</v>
      </c>
      <c r="B2396" s="286">
        <f>+VLOOKUP(A2396,[1]PORFIN!$A$1:$B$65536,2,0)</f>
        <v>365.99700000000001</v>
      </c>
    </row>
    <row r="2397" spans="1:2" ht="15" x14ac:dyDescent="0.25">
      <c r="A2397" s="288">
        <v>45386</v>
      </c>
      <c r="B2397" s="286">
        <f>+VLOOKUP(A2397,[1]PORFIN!$A$1:$B$65536,2,0)</f>
        <v>366.125</v>
      </c>
    </row>
    <row r="2398" spans="1:2" ht="15" x14ac:dyDescent="0.25">
      <c r="A2398" s="288">
        <v>45387</v>
      </c>
      <c r="B2398" s="286">
        <f>+VLOOKUP(A2398,[1]PORFIN!$A$1:$B$65536,2,0)</f>
        <v>366.25310000000002</v>
      </c>
    </row>
    <row r="2399" spans="1:2" ht="15" x14ac:dyDescent="0.25">
      <c r="A2399" s="288">
        <v>45388</v>
      </c>
      <c r="B2399" s="286">
        <f>+VLOOKUP(A2399,[1]PORFIN!$A$1:$B$65536,2,0)</f>
        <v>366.38119999999998</v>
      </c>
    </row>
    <row r="2400" spans="1:2" ht="15" x14ac:dyDescent="0.25">
      <c r="A2400" s="288">
        <v>45389</v>
      </c>
      <c r="B2400" s="286">
        <f>+VLOOKUP(A2400,[1]PORFIN!$A$1:$B$65536,2,0)</f>
        <v>366.5093</v>
      </c>
    </row>
    <row r="2401" spans="1:2" ht="15" x14ac:dyDescent="0.25">
      <c r="A2401" s="288">
        <v>45390</v>
      </c>
      <c r="B2401" s="286">
        <f>+VLOOKUP(A2401,[1]PORFIN!$A$1:$B$65536,2,0)</f>
        <v>366.63749999999999</v>
      </c>
    </row>
    <row r="2402" spans="1:2" ht="15" x14ac:dyDescent="0.25">
      <c r="A2402" s="288">
        <v>45391</v>
      </c>
      <c r="B2402" s="286">
        <f>+VLOOKUP(A2402,[1]PORFIN!$A$1:$B$65536,2,0)</f>
        <v>366.76580000000001</v>
      </c>
    </row>
    <row r="2403" spans="1:2" ht="15" x14ac:dyDescent="0.25">
      <c r="A2403" s="288">
        <v>45392</v>
      </c>
      <c r="B2403" s="286">
        <f>+VLOOKUP(A2403,[1]PORFIN!$A$1:$B$65536,2,0)</f>
        <v>366.89409999999998</v>
      </c>
    </row>
    <row r="2404" spans="1:2" ht="15" x14ac:dyDescent="0.25">
      <c r="A2404" s="288">
        <v>45393</v>
      </c>
      <c r="B2404" s="286">
        <f>+VLOOKUP(A2404,[1]PORFIN!$A$1:$B$65536,2,0)</f>
        <v>367.0224</v>
      </c>
    </row>
    <row r="2405" spans="1:2" ht="15" x14ac:dyDescent="0.25">
      <c r="A2405" s="288">
        <v>45394</v>
      </c>
      <c r="B2405" s="286">
        <f>+VLOOKUP(A2405,[1]PORFIN!$A$1:$B$65536,2,0)</f>
        <v>367.1508</v>
      </c>
    </row>
    <row r="2406" spans="1:2" ht="15" x14ac:dyDescent="0.25">
      <c r="A2406" s="288">
        <v>45395</v>
      </c>
      <c r="B2406" s="286">
        <f>+VLOOKUP(A2406,[1]PORFIN!$A$1:$B$65536,2,0)</f>
        <v>367.2792</v>
      </c>
    </row>
    <row r="2407" spans="1:2" ht="15" x14ac:dyDescent="0.25">
      <c r="A2407" s="288">
        <v>45396</v>
      </c>
      <c r="B2407" s="286">
        <f>+VLOOKUP(A2407,[1]PORFIN!$A$1:$B$65536,2,0)</f>
        <v>367.4076</v>
      </c>
    </row>
    <row r="2408" spans="1:2" ht="15" x14ac:dyDescent="0.25">
      <c r="A2408" s="288">
        <v>45397</v>
      </c>
      <c r="B2408" s="286">
        <f>+VLOOKUP(A2408,[1]PORFIN!$A$1:$B$65536,2,0)</f>
        <v>367.53609999999998</v>
      </c>
    </row>
    <row r="2409" spans="1:2" ht="15" x14ac:dyDescent="0.25">
      <c r="A2409" s="288">
        <v>45398</v>
      </c>
      <c r="B2409" s="286">
        <f>+VLOOKUP(A2409,[1]PORFIN!$A$1:$B$65536,2,0)</f>
        <v>367.6216</v>
      </c>
    </row>
    <row r="2410" spans="1:2" ht="15" x14ac:dyDescent="0.25">
      <c r="A2410" s="288">
        <v>45399</v>
      </c>
      <c r="B2410" s="286">
        <f>+VLOOKUP(A2410,[1]PORFIN!$A$1:$B$65536,2,0)</f>
        <v>367.70710000000003</v>
      </c>
    </row>
    <row r="2411" spans="1:2" ht="15" x14ac:dyDescent="0.25">
      <c r="A2411" s="288">
        <v>45400</v>
      </c>
      <c r="B2411" s="286">
        <f>+VLOOKUP(A2411,[1]PORFIN!$A$1:$B$65536,2,0)</f>
        <v>367.79259999999999</v>
      </c>
    </row>
    <row r="2412" spans="1:2" ht="15" x14ac:dyDescent="0.25">
      <c r="A2412" s="288">
        <v>45401</v>
      </c>
      <c r="B2412" s="286">
        <f>+VLOOKUP(A2412,[1]PORFIN!$A$1:$B$65536,2,0)</f>
        <v>367.87810000000002</v>
      </c>
    </row>
    <row r="2413" spans="1:2" ht="15" x14ac:dyDescent="0.25">
      <c r="A2413" s="288">
        <v>45402</v>
      </c>
      <c r="B2413" s="286">
        <f>+VLOOKUP(A2413,[1]PORFIN!$A$1:$B$65536,2,0)</f>
        <v>367.96359999999999</v>
      </c>
    </row>
    <row r="2414" spans="1:2" ht="15" x14ac:dyDescent="0.25">
      <c r="A2414" s="288">
        <v>45403</v>
      </c>
      <c r="B2414" s="286">
        <f>+VLOOKUP(A2414,[1]PORFIN!$A$1:$B$65536,2,0)</f>
        <v>368.04919999999998</v>
      </c>
    </row>
    <row r="2415" spans="1:2" ht="15" x14ac:dyDescent="0.25">
      <c r="A2415" s="288">
        <v>45404</v>
      </c>
      <c r="B2415" s="286">
        <f>+VLOOKUP(A2415,[1]PORFIN!$A$1:$B$65536,2,0)</f>
        <v>368.13479999999998</v>
      </c>
    </row>
    <row r="2416" spans="1:2" ht="15" x14ac:dyDescent="0.25">
      <c r="A2416" s="288">
        <v>45405</v>
      </c>
      <c r="B2416" s="286">
        <f>+VLOOKUP(A2416,[1]PORFIN!$A$1:$B$65536,2,0)</f>
        <v>368.22039999999998</v>
      </c>
    </row>
    <row r="2417" spans="1:2" ht="15" x14ac:dyDescent="0.25">
      <c r="A2417" s="288">
        <v>45406</v>
      </c>
      <c r="B2417" s="286">
        <f>+VLOOKUP(A2417,[1]PORFIN!$A$1:$B$65536,2,0)</f>
        <v>368.30599999999998</v>
      </c>
    </row>
    <row r="2418" spans="1:2" ht="15" x14ac:dyDescent="0.25">
      <c r="A2418" s="288">
        <v>45407</v>
      </c>
      <c r="B2418" s="286">
        <f>+VLOOKUP(A2418,[1]PORFIN!$A$1:$B$65536,2,0)</f>
        <v>368.39170000000001</v>
      </c>
    </row>
    <row r="2419" spans="1:2" ht="15" x14ac:dyDescent="0.25">
      <c r="A2419" s="288">
        <v>45408</v>
      </c>
      <c r="B2419" s="286">
        <f>+VLOOKUP(A2419,[1]PORFIN!$A$1:$B$65536,2,0)</f>
        <v>368.47739999999999</v>
      </c>
    </row>
    <row r="2420" spans="1:2" ht="15" x14ac:dyDescent="0.25">
      <c r="A2420" s="288">
        <v>45409</v>
      </c>
      <c r="B2420" s="286">
        <f>+VLOOKUP(A2420,[1]PORFIN!$A$1:$B$65536,2,0)</f>
        <v>368.56299999999999</v>
      </c>
    </row>
    <row r="2421" spans="1:2" ht="15" x14ac:dyDescent="0.25">
      <c r="A2421" s="288">
        <v>45410</v>
      </c>
      <c r="B2421" s="286">
        <f>+VLOOKUP(A2421,[1]PORFIN!$A$1:$B$65536,2,0)</f>
        <v>368.64879999999999</v>
      </c>
    </row>
    <row r="2422" spans="1:2" ht="15" x14ac:dyDescent="0.25">
      <c r="A2422" s="288">
        <v>45411</v>
      </c>
      <c r="B2422" s="286">
        <f>+VLOOKUP(A2422,[1]PORFIN!$A$1:$B$65536,2,0)</f>
        <v>368.73450000000003</v>
      </c>
    </row>
    <row r="2423" spans="1:2" ht="15" x14ac:dyDescent="0.25">
      <c r="A2423" s="288">
        <v>45412</v>
      </c>
      <c r="B2423" s="286">
        <f>+VLOOKUP(A2423,[1]PORFIN!$A$1:$B$65536,2,0)</f>
        <v>368.8202</v>
      </c>
    </row>
    <row r="2424" spans="1:2" ht="15" x14ac:dyDescent="0.25">
      <c r="A2424" s="288">
        <v>45413</v>
      </c>
      <c r="B2424" s="286">
        <f>+VLOOKUP(A2424,[1]PORFIN!$A$1:$B$65536,2,0)</f>
        <v>368.90600000000001</v>
      </c>
    </row>
    <row r="2425" spans="1:2" ht="15" x14ac:dyDescent="0.25">
      <c r="A2425" s="288">
        <v>45414</v>
      </c>
      <c r="B2425" s="286">
        <f>+VLOOKUP(A2425,[1]PORFIN!$A$1:$B$65536,2,0)</f>
        <v>368.99180000000001</v>
      </c>
    </row>
    <row r="2426" spans="1:2" ht="15" x14ac:dyDescent="0.25">
      <c r="A2426" s="288">
        <v>45415</v>
      </c>
      <c r="B2426" s="286">
        <f>+VLOOKUP(A2426,[1]PORFIN!$A$1:$B$65536,2,0)</f>
        <v>369.07760000000002</v>
      </c>
    </row>
    <row r="2427" spans="1:2" ht="15" x14ac:dyDescent="0.25">
      <c r="A2427" s="288">
        <v>45416</v>
      </c>
      <c r="B2427" s="286">
        <f>+VLOOKUP(A2427,[1]PORFIN!$A$1:$B$65536,2,0)</f>
        <v>369.16340000000002</v>
      </c>
    </row>
    <row r="2428" spans="1:2" ht="15" x14ac:dyDescent="0.25">
      <c r="A2428" s="288">
        <v>45417</v>
      </c>
      <c r="B2428" s="286">
        <f>+VLOOKUP(A2428,[1]PORFIN!$A$1:$B$65536,2,0)</f>
        <v>369.24930000000001</v>
      </c>
    </row>
    <row r="2429" spans="1:2" ht="15" x14ac:dyDescent="0.25">
      <c r="A2429" s="288">
        <v>45418</v>
      </c>
      <c r="B2429" s="286">
        <f>+VLOOKUP(A2429,[1]PORFIN!$A$1:$B$65536,2,0)</f>
        <v>369.33510000000001</v>
      </c>
    </row>
    <row r="2430" spans="1:2" ht="15" x14ac:dyDescent="0.25">
      <c r="A2430" s="288">
        <v>45419</v>
      </c>
      <c r="B2430" s="286">
        <f>+VLOOKUP(A2430,[1]PORFIN!$A$1:$B$65536,2,0)</f>
        <v>369.42099999999999</v>
      </c>
    </row>
    <row r="2431" spans="1:2" ht="15" x14ac:dyDescent="0.25">
      <c r="A2431" s="288">
        <v>45420</v>
      </c>
      <c r="B2431" s="286">
        <f>+VLOOKUP(A2431,[1]PORFIN!$A$1:$B$65536,2,0)</f>
        <v>369.50689999999997</v>
      </c>
    </row>
    <row r="2432" spans="1:2" ht="15" x14ac:dyDescent="0.25">
      <c r="A2432" s="288">
        <v>45421</v>
      </c>
      <c r="B2432" s="286">
        <f>+VLOOKUP(A2432,[1]PORFIN!$A$1:$B$65536,2,0)</f>
        <v>369.59289999999999</v>
      </c>
    </row>
    <row r="2433" spans="1:2" ht="15" x14ac:dyDescent="0.25">
      <c r="A2433" s="288">
        <v>45422</v>
      </c>
      <c r="B2433" s="286">
        <f>+VLOOKUP(A2433,[1]PORFIN!$A$1:$B$65536,2,0)</f>
        <v>369.67880000000002</v>
      </c>
    </row>
    <row r="2434" spans="1:2" ht="15" x14ac:dyDescent="0.25">
      <c r="A2434" s="288">
        <v>45423</v>
      </c>
      <c r="B2434" s="286">
        <f>+VLOOKUP(A2434,[1]PORFIN!$A$1:$B$65536,2,0)</f>
        <v>369.76479999999998</v>
      </c>
    </row>
    <row r="2435" spans="1:2" ht="15" x14ac:dyDescent="0.25">
      <c r="A2435" s="288">
        <v>45424</v>
      </c>
      <c r="B2435" s="286">
        <f>+VLOOKUP(A2435,[1]PORFIN!$A$1:$B$65536,2,0)</f>
        <v>369.85079999999999</v>
      </c>
    </row>
    <row r="2436" spans="1:2" ht="15" x14ac:dyDescent="0.25">
      <c r="A2436" s="288">
        <v>45425</v>
      </c>
      <c r="B2436" s="286">
        <f>+VLOOKUP(A2436,[1]PORFIN!$A$1:$B$65536,2,0)</f>
        <v>369.93680000000001</v>
      </c>
    </row>
    <row r="2437" spans="1:2" ht="15" x14ac:dyDescent="0.25">
      <c r="A2437" s="288">
        <v>45426</v>
      </c>
      <c r="B2437" s="286">
        <f>+VLOOKUP(A2437,[1]PORFIN!$A$1:$B$65536,2,0)</f>
        <v>370.02280000000002</v>
      </c>
    </row>
    <row r="2438" spans="1:2" ht="15" x14ac:dyDescent="0.25">
      <c r="A2438" s="288">
        <v>45427</v>
      </c>
      <c r="B2438" s="286">
        <f>+VLOOKUP(A2438,[1]PORFIN!$A$1:$B$65536,2,0)</f>
        <v>370.10890000000001</v>
      </c>
    </row>
    <row r="2439" spans="1:2" ht="15" x14ac:dyDescent="0.25">
      <c r="A2439" s="288">
        <v>45428</v>
      </c>
      <c r="B2439" s="286">
        <f>+VLOOKUP(A2439,[1]PORFIN!$A$1:$B$65536,2,0)</f>
        <v>370.17910000000001</v>
      </c>
    </row>
    <row r="2440" spans="1:2" ht="15" x14ac:dyDescent="0.25">
      <c r="A2440" s="288">
        <v>45429</v>
      </c>
      <c r="B2440" s="286">
        <f>+VLOOKUP(A2440,[1]PORFIN!$A$1:$B$65536,2,0)</f>
        <v>370.24939999999998</v>
      </c>
    </row>
    <row r="2441" spans="1:2" ht="15" x14ac:dyDescent="0.25">
      <c r="A2441" s="288">
        <v>45430</v>
      </c>
      <c r="B2441" s="286">
        <f>+VLOOKUP(A2441,[1]PORFIN!$A$1:$B$65536,2,0)</f>
        <v>370.31970000000001</v>
      </c>
    </row>
    <row r="2442" spans="1:2" ht="15" x14ac:dyDescent="0.25">
      <c r="A2442" s="288">
        <v>45431</v>
      </c>
      <c r="B2442" s="286">
        <f>+VLOOKUP(A2442,[1]PORFIN!$A$1:$B$65536,2,0)</f>
        <v>370.38990000000001</v>
      </c>
    </row>
    <row r="2443" spans="1:2" ht="15" x14ac:dyDescent="0.25">
      <c r="A2443" s="288">
        <v>45432</v>
      </c>
      <c r="B2443" s="286">
        <f>+VLOOKUP(A2443,[1]PORFIN!$A$1:$B$65536,2,0)</f>
        <v>370.46019999999999</v>
      </c>
    </row>
    <row r="2444" spans="1:2" ht="15" x14ac:dyDescent="0.25">
      <c r="A2444" s="288">
        <v>45433</v>
      </c>
      <c r="B2444" s="286">
        <f>+VLOOKUP(A2444,[1]PORFIN!$A$1:$B$65536,2,0)</f>
        <v>370.53050000000002</v>
      </c>
    </row>
    <row r="2445" spans="1:2" ht="15" x14ac:dyDescent="0.25">
      <c r="A2445" s="288">
        <v>45434</v>
      </c>
      <c r="B2445" s="286">
        <f>+VLOOKUP(A2445,[1]PORFIN!$A$1:$B$65536,2,0)</f>
        <v>370.60090000000002</v>
      </c>
    </row>
    <row r="2446" spans="1:2" ht="15" x14ac:dyDescent="0.25">
      <c r="A2446" s="288">
        <v>45435</v>
      </c>
      <c r="B2446" s="286">
        <f>+VLOOKUP(A2446,[1]PORFIN!$A$1:$B$65536,2,0)</f>
        <v>370.6712</v>
      </c>
    </row>
    <row r="2447" spans="1:2" ht="15" x14ac:dyDescent="0.25">
      <c r="A2447" s="288">
        <v>45436</v>
      </c>
      <c r="B2447" s="286">
        <f>+VLOOKUP(A2447,[1]PORFIN!$A$1:$B$65536,2,0)</f>
        <v>370.74149999999997</v>
      </c>
    </row>
    <row r="2448" spans="1:2" ht="15" x14ac:dyDescent="0.25">
      <c r="A2448" s="288">
        <v>45437</v>
      </c>
      <c r="B2448" s="286">
        <f>+VLOOKUP(A2448,[1]PORFIN!$A$1:$B$65536,2,0)</f>
        <v>370.81189999999998</v>
      </c>
    </row>
    <row r="2449" spans="1:2" ht="15" x14ac:dyDescent="0.25">
      <c r="A2449" s="288">
        <v>45438</v>
      </c>
      <c r="B2449" s="286">
        <f>+VLOOKUP(A2449,[1]PORFIN!$A$1:$B$65536,2,0)</f>
        <v>370.88229999999999</v>
      </c>
    </row>
    <row r="2450" spans="1:2" ht="15" x14ac:dyDescent="0.25">
      <c r="A2450" s="288">
        <v>45439</v>
      </c>
      <c r="B2450" s="286">
        <f>+VLOOKUP(A2450,[1]PORFIN!$A$1:$B$65536,2,0)</f>
        <v>370.95269999999999</v>
      </c>
    </row>
    <row r="2451" spans="1:2" ht="15" x14ac:dyDescent="0.25">
      <c r="A2451" s="288">
        <v>45440</v>
      </c>
      <c r="B2451" s="286">
        <f>+VLOOKUP(A2451,[1]PORFIN!$A$1:$B$65536,2,0)</f>
        <v>371.0231</v>
      </c>
    </row>
    <row r="2452" spans="1:2" ht="15" x14ac:dyDescent="0.25">
      <c r="A2452" s="288">
        <v>45441</v>
      </c>
      <c r="B2452" s="286">
        <f>+VLOOKUP(A2452,[1]PORFIN!$A$1:$B$65536,2,0)</f>
        <v>371.09350000000001</v>
      </c>
    </row>
    <row r="2453" spans="1:2" ht="15" x14ac:dyDescent="0.25">
      <c r="A2453" s="288">
        <v>45442</v>
      </c>
      <c r="B2453" s="286">
        <f>+VLOOKUP(A2453,[1]PORFIN!$A$1:$B$65536,2,0)</f>
        <v>371.16390000000001</v>
      </c>
    </row>
    <row r="2454" spans="1:2" ht="15" x14ac:dyDescent="0.25">
      <c r="A2454" s="288">
        <v>45443</v>
      </c>
      <c r="B2454" s="286">
        <f>+VLOOKUP(A2454,[1]PORFIN!$A$1:$B$65536,2,0)</f>
        <v>371.23430000000002</v>
      </c>
    </row>
    <row r="2455" spans="1:2" ht="15" x14ac:dyDescent="0.25">
      <c r="A2455" s="288">
        <v>45444</v>
      </c>
      <c r="B2455" s="286">
        <f>+VLOOKUP(A2455,[1]PORFIN!$A$1:$B$65536,2,0)</f>
        <v>371.3048</v>
      </c>
    </row>
    <row r="2456" spans="1:2" ht="15" x14ac:dyDescent="0.25">
      <c r="A2456" s="288">
        <v>45445</v>
      </c>
      <c r="B2456" s="286">
        <f>+VLOOKUP(A2456,[1]PORFIN!$A$1:$B$65536,2,0)</f>
        <v>371.37529999999998</v>
      </c>
    </row>
    <row r="2457" spans="1:2" ht="15" x14ac:dyDescent="0.25">
      <c r="A2457" s="288">
        <v>45446</v>
      </c>
      <c r="B2457" s="286">
        <f>+VLOOKUP(A2457,[1]PORFIN!$A$1:$B$65536,2,0)</f>
        <v>371.44569999999999</v>
      </c>
    </row>
    <row r="2458" spans="1:2" ht="15" x14ac:dyDescent="0.25">
      <c r="A2458" s="288">
        <v>45447</v>
      </c>
      <c r="B2458" s="286">
        <f>+VLOOKUP(A2458,[1]PORFIN!$A$1:$B$65536,2,0)</f>
        <v>371.51620000000003</v>
      </c>
    </row>
    <row r="2459" spans="1:2" ht="15" x14ac:dyDescent="0.25">
      <c r="A2459" s="288">
        <v>45448</v>
      </c>
      <c r="B2459" s="286">
        <f>+VLOOKUP(A2459,[1]PORFIN!$A$1:$B$65536,2,0)</f>
        <v>371.58670000000001</v>
      </c>
    </row>
    <row r="2460" spans="1:2" ht="15" x14ac:dyDescent="0.25">
      <c r="A2460" s="288">
        <v>45449</v>
      </c>
      <c r="B2460" s="286">
        <f>+VLOOKUP(A2460,[1]PORFIN!$A$1:$B$65536,2,0)</f>
        <v>371.65730000000002</v>
      </c>
    </row>
    <row r="2461" spans="1:2" ht="15" x14ac:dyDescent="0.25">
      <c r="A2461" s="288">
        <v>45450</v>
      </c>
      <c r="B2461" s="286">
        <f>+VLOOKUP(A2461,[1]PORFIN!$A$1:$B$65536,2,0)</f>
        <v>371.7278</v>
      </c>
    </row>
    <row r="2462" spans="1:2" ht="15" x14ac:dyDescent="0.25">
      <c r="A2462" s="288">
        <v>45451</v>
      </c>
      <c r="B2462" s="286">
        <f>+VLOOKUP(A2462,[1]PORFIN!$A$1:$B$65536,2,0)</f>
        <v>371.79829999999998</v>
      </c>
    </row>
    <row r="2463" spans="1:2" ht="15" x14ac:dyDescent="0.25">
      <c r="A2463" s="288">
        <v>45452</v>
      </c>
      <c r="B2463" s="286">
        <f>+VLOOKUP(A2463,[1]PORFIN!$A$1:$B$65536,2,0)</f>
        <v>371.8689</v>
      </c>
    </row>
    <row r="2464" spans="1:2" ht="15" x14ac:dyDescent="0.25">
      <c r="A2464" s="288">
        <v>45453</v>
      </c>
      <c r="B2464" s="286">
        <f>+VLOOKUP(A2464,[1]PORFIN!$A$1:$B$65536,2,0)</f>
        <v>371.93950000000001</v>
      </c>
    </row>
    <row r="2465" spans="1:2" ht="15" x14ac:dyDescent="0.25">
      <c r="A2465" s="288">
        <v>45454</v>
      </c>
      <c r="B2465" s="286">
        <f>+VLOOKUP(A2465,[1]PORFIN!$A$1:$B$65536,2,0)</f>
        <v>372.01010000000002</v>
      </c>
    </row>
    <row r="2466" spans="1:2" ht="15" x14ac:dyDescent="0.25">
      <c r="A2466" s="288">
        <v>45455</v>
      </c>
      <c r="B2466" s="286">
        <f>+VLOOKUP(A2466,[1]PORFIN!$A$1:$B$65536,2,0)</f>
        <v>372.08069999999998</v>
      </c>
    </row>
    <row r="2467" spans="1:2" ht="15" x14ac:dyDescent="0.25">
      <c r="A2467" s="288">
        <v>45456</v>
      </c>
      <c r="B2467" s="286">
        <f>+VLOOKUP(A2467,[1]PORFIN!$A$1:$B$65536,2,0)</f>
        <v>372.15129999999999</v>
      </c>
    </row>
    <row r="2468" spans="1:2" ht="15" x14ac:dyDescent="0.25">
      <c r="A2468" s="288">
        <v>45457</v>
      </c>
      <c r="B2468" s="286">
        <f>+VLOOKUP(A2468,[1]PORFIN!$A$1:$B$65536,2,0)</f>
        <v>372.22190000000001</v>
      </c>
    </row>
    <row r="2469" spans="1:2" ht="15" x14ac:dyDescent="0.25">
      <c r="A2469" s="288">
        <v>45458</v>
      </c>
      <c r="B2469" s="286">
        <f>+VLOOKUP(A2469,[1]PORFIN!$A$1:$B$65536,2,0)</f>
        <v>372.29250000000002</v>
      </c>
    </row>
    <row r="2470" spans="1:2" ht="15" x14ac:dyDescent="0.25">
      <c r="A2470" s="288">
        <v>45459</v>
      </c>
      <c r="B2470" s="286">
        <f>+VLOOKUP(A2470,[1]PORFIN!$A$1:$B$65536,2,0)</f>
        <v>372.3458</v>
      </c>
    </row>
    <row r="2471" spans="1:2" ht="15" x14ac:dyDescent="0.25">
      <c r="A2471" s="288">
        <v>45460</v>
      </c>
      <c r="B2471" s="286">
        <f>+VLOOKUP(A2471,[1]PORFIN!$A$1:$B$65536,2,0)</f>
        <v>372.399</v>
      </c>
    </row>
    <row r="2472" spans="1:2" ht="15" x14ac:dyDescent="0.25">
      <c r="A2472" s="288">
        <v>45461</v>
      </c>
      <c r="B2472" s="286">
        <f>+VLOOKUP(A2472,[1]PORFIN!$A$1:$B$65536,2,0)</f>
        <v>372.45229999999998</v>
      </c>
    </row>
    <row r="2473" spans="1:2" ht="15" x14ac:dyDescent="0.25">
      <c r="A2473" s="288">
        <v>45462</v>
      </c>
      <c r="B2473" s="286">
        <f>+VLOOKUP(A2473,[1]PORFIN!$A$1:$B$65536,2,0)</f>
        <v>372.50560000000002</v>
      </c>
    </row>
    <row r="2474" spans="1:2" ht="15" x14ac:dyDescent="0.25">
      <c r="A2474" s="288">
        <v>45463</v>
      </c>
      <c r="B2474" s="286">
        <f>+VLOOKUP(A2474,[1]PORFIN!$A$1:$B$65536,2,0)</f>
        <v>372.55880000000002</v>
      </c>
    </row>
    <row r="2475" spans="1:2" ht="15" x14ac:dyDescent="0.25">
      <c r="A2475" s="288">
        <v>45464</v>
      </c>
      <c r="B2475" s="286">
        <f>+VLOOKUP(A2475,[1]PORFIN!$A$1:$B$65536,2,0)</f>
        <v>372.6121</v>
      </c>
    </row>
    <row r="2476" spans="1:2" ht="15" x14ac:dyDescent="0.25">
      <c r="A2476" s="288">
        <v>45465</v>
      </c>
      <c r="B2476" s="286">
        <f>+VLOOKUP(A2476,[1]PORFIN!$A$1:$B$65536,2,0)</f>
        <v>372.66539999999998</v>
      </c>
    </row>
    <row r="2477" spans="1:2" ht="15" x14ac:dyDescent="0.25">
      <c r="A2477" s="288">
        <v>45466</v>
      </c>
      <c r="B2477" s="286">
        <f>+VLOOKUP(A2477,[1]PORFIN!$A$1:$B$65536,2,0)</f>
        <v>372.71870000000001</v>
      </c>
    </row>
    <row r="2478" spans="1:2" ht="15" x14ac:dyDescent="0.25">
      <c r="A2478" s="288">
        <v>45467</v>
      </c>
      <c r="B2478" s="286">
        <f>+VLOOKUP(A2478,[1]PORFIN!$A$1:$B$65536,2,0)</f>
        <v>372.77199999999999</v>
      </c>
    </row>
    <row r="2479" spans="1:2" ht="15" x14ac:dyDescent="0.25">
      <c r="A2479" s="288">
        <v>45468</v>
      </c>
      <c r="B2479" s="286">
        <f>+VLOOKUP(A2479,[1]PORFIN!$A$1:$B$65536,2,0)</f>
        <v>372.8254</v>
      </c>
    </row>
    <row r="2480" spans="1:2" ht="15" x14ac:dyDescent="0.25">
      <c r="A2480" s="288">
        <v>45469</v>
      </c>
      <c r="B2480" s="286">
        <f>+VLOOKUP(A2480,[1]PORFIN!$A$1:$B$65536,2,0)</f>
        <v>372.87869999999998</v>
      </c>
    </row>
    <row r="2481" spans="1:2" ht="15" x14ac:dyDescent="0.25">
      <c r="A2481" s="288">
        <v>45470</v>
      </c>
      <c r="B2481" s="286">
        <f>+VLOOKUP(A2481,[1]PORFIN!$A$1:$B$65536,2,0)</f>
        <v>372.93200000000002</v>
      </c>
    </row>
    <row r="2482" spans="1:2" ht="15" x14ac:dyDescent="0.25">
      <c r="A2482" s="288">
        <v>45471</v>
      </c>
      <c r="B2482" s="286">
        <f>+VLOOKUP(A2482,[1]PORFIN!$A$1:$B$65536,2,0)</f>
        <v>372.98540000000003</v>
      </c>
    </row>
    <row r="2483" spans="1:2" ht="15" x14ac:dyDescent="0.25">
      <c r="A2483" s="288">
        <v>45472</v>
      </c>
      <c r="B2483" s="286">
        <f>+VLOOKUP(A2483,[1]PORFIN!$A$1:$B$65536,2,0)</f>
        <v>373.03870000000001</v>
      </c>
    </row>
    <row r="2484" spans="1:2" ht="15" x14ac:dyDescent="0.25">
      <c r="A2484" s="288">
        <v>45473</v>
      </c>
      <c r="B2484" s="286">
        <f>+VLOOKUP(A2484,[1]PORFIN!$A$1:$B$65536,2,0)</f>
        <v>373.09210000000002</v>
      </c>
    </row>
    <row r="2485" spans="1:2" ht="15" x14ac:dyDescent="0.25">
      <c r="A2485" s="288">
        <v>45474</v>
      </c>
      <c r="B2485" s="286">
        <f>+VLOOKUP(A2485,[1]PORFIN!$A$1:$B$65536,2,0)</f>
        <v>373.1454</v>
      </c>
    </row>
    <row r="2486" spans="1:2" ht="15" x14ac:dyDescent="0.25">
      <c r="A2486" s="288">
        <v>45475</v>
      </c>
      <c r="B2486" s="286">
        <f>+VLOOKUP(A2486,[1]PORFIN!$A$1:$B$65536,2,0)</f>
        <v>373.19880000000001</v>
      </c>
    </row>
    <row r="2487" spans="1:2" ht="15" x14ac:dyDescent="0.25">
      <c r="A2487" s="288">
        <v>45476</v>
      </c>
      <c r="B2487" s="286">
        <f>+VLOOKUP(A2487,[1]PORFIN!$A$1:$B$65536,2,0)</f>
        <v>373.25220000000002</v>
      </c>
    </row>
    <row r="2488" spans="1:2" ht="15" x14ac:dyDescent="0.25">
      <c r="A2488" s="288">
        <v>45477</v>
      </c>
      <c r="B2488" s="286">
        <f>+VLOOKUP(A2488,[1]PORFIN!$A$1:$B$65536,2,0)</f>
        <v>373.30560000000003</v>
      </c>
    </row>
    <row r="2489" spans="1:2" ht="15" x14ac:dyDescent="0.25">
      <c r="A2489" s="288">
        <v>45478</v>
      </c>
      <c r="B2489" s="286">
        <f>+VLOOKUP(A2489,[1]PORFIN!$A$1:$B$65536,2,0)</f>
        <v>373.35899999999998</v>
      </c>
    </row>
    <row r="2490" spans="1:2" ht="15" x14ac:dyDescent="0.25">
      <c r="A2490" s="288">
        <v>45479</v>
      </c>
      <c r="B2490" s="286">
        <f>+VLOOKUP(A2490,[1]PORFIN!$A$1:$B$65536,2,0)</f>
        <v>373.41239999999999</v>
      </c>
    </row>
    <row r="2491" spans="1:2" ht="15" x14ac:dyDescent="0.25">
      <c r="A2491" s="288">
        <v>45480</v>
      </c>
      <c r="B2491" s="286">
        <f>+VLOOKUP(A2491,[1]PORFIN!$A$1:$B$65536,2,0)</f>
        <v>373.4658</v>
      </c>
    </row>
    <row r="2492" spans="1:2" ht="15" x14ac:dyDescent="0.25">
      <c r="A2492" s="288">
        <v>45481</v>
      </c>
      <c r="B2492" s="286">
        <f>+VLOOKUP(A2492,[1]PORFIN!$A$1:$B$65536,2,0)</f>
        <v>373.51920000000001</v>
      </c>
    </row>
    <row r="2493" spans="1:2" ht="15" x14ac:dyDescent="0.25">
      <c r="A2493" s="288">
        <v>45482</v>
      </c>
      <c r="B2493" s="286">
        <f>+VLOOKUP(A2493,[1]PORFIN!$A$1:$B$65536,2,0)</f>
        <v>373.57260000000002</v>
      </c>
    </row>
    <row r="2494" spans="1:2" ht="15" x14ac:dyDescent="0.25">
      <c r="A2494" s="288">
        <v>45483</v>
      </c>
      <c r="B2494" s="286">
        <f>+VLOOKUP(A2494,[1]PORFIN!$A$1:$B$65536,2,0)</f>
        <v>373.62610000000001</v>
      </c>
    </row>
    <row r="2495" spans="1:2" ht="15" x14ac:dyDescent="0.25">
      <c r="A2495" s="288">
        <v>45484</v>
      </c>
      <c r="B2495" s="286">
        <f>+VLOOKUP(A2495,[1]PORFIN!$A$1:$B$65536,2,0)</f>
        <v>373.67950000000002</v>
      </c>
    </row>
    <row r="2496" spans="1:2" ht="15" x14ac:dyDescent="0.25">
      <c r="A2496" s="288">
        <v>45485</v>
      </c>
      <c r="B2496" s="286">
        <f>+VLOOKUP(A2496,[1]PORFIN!$A$1:$B$65536,2,0)</f>
        <v>373.733</v>
      </c>
    </row>
    <row r="2497" spans="1:2" ht="15" x14ac:dyDescent="0.25">
      <c r="A2497" s="288">
        <v>45486</v>
      </c>
      <c r="B2497" s="286">
        <f>+VLOOKUP(A2497,[1]PORFIN!$A$1:$B$65536,2,0)</f>
        <v>373.78640000000001</v>
      </c>
    </row>
    <row r="2498" spans="1:2" ht="15" x14ac:dyDescent="0.25">
      <c r="A2498" s="288">
        <v>45487</v>
      </c>
      <c r="B2498" s="286">
        <f>+VLOOKUP(A2498,[1]PORFIN!$A$1:$B$65536,2,0)</f>
        <v>373.8399</v>
      </c>
    </row>
    <row r="2499" spans="1:2" ht="15" x14ac:dyDescent="0.25">
      <c r="A2499" s="288">
        <v>45488</v>
      </c>
      <c r="B2499" s="286">
        <f>+VLOOKUP(A2499,[1]PORFIN!$A$1:$B$65536,2,0)</f>
        <v>373.89339999999999</v>
      </c>
    </row>
    <row r="2500" spans="1:2" ht="15" x14ac:dyDescent="0.25">
      <c r="A2500" s="288">
        <v>45489</v>
      </c>
      <c r="B2500" s="286">
        <f>+VLOOKUP(A2500,[1]PORFIN!$A$1:$B$65536,2,0)</f>
        <v>373.93189999999998</v>
      </c>
    </row>
    <row r="2501" spans="1:2" ht="15" x14ac:dyDescent="0.25">
      <c r="A2501" s="288">
        <v>45490</v>
      </c>
      <c r="B2501" s="286">
        <f>+VLOOKUP(A2501,[1]PORFIN!$A$1:$B$65536,2,0)</f>
        <v>373.97050000000002</v>
      </c>
    </row>
    <row r="2502" spans="1:2" ht="15" x14ac:dyDescent="0.25">
      <c r="A2502" s="288">
        <v>45491</v>
      </c>
      <c r="B2502" s="286">
        <f>+VLOOKUP(A2502,[1]PORFIN!$A$1:$B$65536,2,0)</f>
        <v>374.00900000000001</v>
      </c>
    </row>
    <row r="2503" spans="1:2" ht="15" x14ac:dyDescent="0.25">
      <c r="A2503" s="288">
        <v>45492</v>
      </c>
      <c r="B2503" s="286">
        <f>+VLOOKUP(A2503,[1]PORFIN!$A$1:$B$65536,2,0)</f>
        <v>374.04759999999999</v>
      </c>
    </row>
    <row r="2504" spans="1:2" ht="15" x14ac:dyDescent="0.25">
      <c r="A2504" s="288">
        <v>45493</v>
      </c>
      <c r="B2504" s="286">
        <f>+VLOOKUP(A2504,[1]PORFIN!$A$1:$B$65536,2,0)</f>
        <v>374.08609999999999</v>
      </c>
    </row>
    <row r="2505" spans="1:2" ht="15" x14ac:dyDescent="0.25">
      <c r="A2505" s="288">
        <v>45494</v>
      </c>
      <c r="B2505" s="286">
        <f>+VLOOKUP(A2505,[1]PORFIN!$A$1:$B$65536,2,0)</f>
        <v>374.12470000000002</v>
      </c>
    </row>
    <row r="2506" spans="1:2" ht="15" x14ac:dyDescent="0.25">
      <c r="A2506" s="288">
        <v>45495</v>
      </c>
      <c r="B2506" s="286">
        <f>+VLOOKUP(A2506,[1]PORFIN!$A$1:$B$65536,2,0)</f>
        <v>374.16320000000002</v>
      </c>
    </row>
    <row r="2507" spans="1:2" ht="15" x14ac:dyDescent="0.25">
      <c r="A2507" s="288">
        <v>45496</v>
      </c>
      <c r="B2507" s="286">
        <f>+VLOOKUP(A2507,[1]PORFIN!$A$1:$B$65536,2,0)</f>
        <v>374.20179999999999</v>
      </c>
    </row>
    <row r="2508" spans="1:2" ht="15" x14ac:dyDescent="0.25">
      <c r="A2508" s="288">
        <v>45497</v>
      </c>
      <c r="B2508" s="286">
        <f>+VLOOKUP(A2508,[1]PORFIN!$A$1:$B$65536,2,0)</f>
        <v>374.24040000000002</v>
      </c>
    </row>
    <row r="2509" spans="1:2" ht="15" x14ac:dyDescent="0.25">
      <c r="A2509" s="288">
        <v>45498</v>
      </c>
      <c r="B2509" s="286">
        <f>+VLOOKUP(A2509,[1]PORFIN!$A$1:$B$65536,2,0)</f>
        <v>374.27890000000002</v>
      </c>
    </row>
    <row r="2510" spans="1:2" ht="15" x14ac:dyDescent="0.25">
      <c r="A2510" s="288">
        <v>45499</v>
      </c>
      <c r="B2510" s="286">
        <f>+VLOOKUP(A2510,[1]PORFIN!$A$1:$B$65536,2,0)</f>
        <v>374.3175</v>
      </c>
    </row>
    <row r="2511" spans="1:2" ht="15" x14ac:dyDescent="0.25">
      <c r="A2511" s="288">
        <v>45500</v>
      </c>
      <c r="B2511" s="286">
        <f>+VLOOKUP(A2511,[1]PORFIN!$A$1:$B$65536,2,0)</f>
        <v>374.35610000000003</v>
      </c>
    </row>
    <row r="2512" spans="1:2" ht="15" x14ac:dyDescent="0.25">
      <c r="A2512" s="288">
        <v>45501</v>
      </c>
      <c r="B2512" s="286">
        <f>+VLOOKUP(A2512,[1]PORFIN!$A$1:$B$65536,2,0)</f>
        <v>374.3947</v>
      </c>
    </row>
    <row r="2513" spans="1:2" ht="15" x14ac:dyDescent="0.25">
      <c r="A2513" s="288">
        <v>45502</v>
      </c>
      <c r="B2513" s="286">
        <f>+VLOOKUP(A2513,[1]PORFIN!$A$1:$B$65536,2,0)</f>
        <v>374.43329999999997</v>
      </c>
    </row>
    <row r="2514" spans="1:2" ht="15" x14ac:dyDescent="0.25">
      <c r="A2514" s="288">
        <v>45503</v>
      </c>
      <c r="B2514" s="286">
        <f>+VLOOKUP(A2514,[1]PORFIN!$A$1:$B$65536,2,0)</f>
        <v>374.47190000000001</v>
      </c>
    </row>
    <row r="2515" spans="1:2" ht="15" x14ac:dyDescent="0.25">
      <c r="A2515" s="288">
        <v>45504</v>
      </c>
      <c r="B2515" s="286">
        <f>+VLOOKUP(A2515,[1]PORFIN!$A$1:$B$65536,2,0)</f>
        <v>374.5104</v>
      </c>
    </row>
    <row r="2516" spans="1:2" ht="15" x14ac:dyDescent="0.25">
      <c r="A2516" s="288">
        <v>45505</v>
      </c>
      <c r="B2516" s="286">
        <f>+VLOOKUP(A2516,[1]PORFIN!$A$1:$B$65536,2,0)</f>
        <v>374.54899999999998</v>
      </c>
    </row>
    <row r="2517" spans="1:2" ht="15" x14ac:dyDescent="0.25">
      <c r="A2517" s="288">
        <v>45506</v>
      </c>
      <c r="B2517" s="286">
        <f>+VLOOKUP(A2517,[1]PORFIN!$A$1:$B$65536,2,0)</f>
        <v>374.58769999999998</v>
      </c>
    </row>
    <row r="2518" spans="1:2" ht="15" x14ac:dyDescent="0.25">
      <c r="A2518" s="288">
        <v>45507</v>
      </c>
      <c r="B2518" s="286">
        <f>+VLOOKUP(A2518,[1]PORFIN!$A$1:$B$65536,2,0)</f>
        <v>374.62630000000001</v>
      </c>
    </row>
    <row r="2519" spans="1:2" ht="15" x14ac:dyDescent="0.25">
      <c r="A2519" s="288">
        <v>45508</v>
      </c>
      <c r="B2519" s="286">
        <f>+VLOOKUP(A2519,[1]PORFIN!$A$1:$B$65536,2,0)</f>
        <v>374.66489999999999</v>
      </c>
    </row>
    <row r="2520" spans="1:2" ht="15" x14ac:dyDescent="0.25">
      <c r="A2520" s="288">
        <v>45509</v>
      </c>
      <c r="B2520" s="286">
        <f>+VLOOKUP(A2520,[1]PORFIN!$A$1:$B$65536,2,0)</f>
        <v>374.70350000000002</v>
      </c>
    </row>
    <row r="2521" spans="1:2" ht="15" x14ac:dyDescent="0.25">
      <c r="A2521" s="288">
        <v>45510</v>
      </c>
      <c r="B2521" s="286">
        <f>+VLOOKUP(A2521,[1]PORFIN!$A$1:$B$65536,2,0)</f>
        <v>374.74209999999999</v>
      </c>
    </row>
    <row r="2522" spans="1:2" ht="15" x14ac:dyDescent="0.25">
      <c r="A2522" s="288">
        <v>45511</v>
      </c>
      <c r="B2522" s="286">
        <f>+VLOOKUP(A2522,[1]PORFIN!$A$1:$B$65536,2,0)</f>
        <v>374.78070000000002</v>
      </c>
    </row>
    <row r="2523" spans="1:2" ht="15" x14ac:dyDescent="0.25">
      <c r="A2523" s="288">
        <v>45512</v>
      </c>
      <c r="B2523" s="286">
        <f>+VLOOKUP(A2523,[1]PORFIN!$A$1:$B$65536,2,0)</f>
        <v>374.81939999999997</v>
      </c>
    </row>
    <row r="2524" spans="1:2" ht="15" x14ac:dyDescent="0.25">
      <c r="A2524" s="288">
        <v>45513</v>
      </c>
      <c r="B2524" s="286">
        <f>+VLOOKUP(A2524,[1]PORFIN!$A$1:$B$65536,2,0)</f>
        <v>374.858</v>
      </c>
    </row>
    <row r="2525" spans="1:2" ht="15" x14ac:dyDescent="0.25">
      <c r="A2525" s="288">
        <v>45514</v>
      </c>
      <c r="B2525" s="286">
        <f>+VLOOKUP(A2525,[1]PORFIN!$A$1:$B$65536,2,0)</f>
        <v>374.89659999999998</v>
      </c>
    </row>
    <row r="2526" spans="1:2" ht="15" x14ac:dyDescent="0.25">
      <c r="A2526" s="288">
        <v>45515</v>
      </c>
      <c r="B2526" s="286">
        <f>+VLOOKUP(A2526,[1]PORFIN!$A$1:$B$65536,2,0)</f>
        <v>374.93529999999998</v>
      </c>
    </row>
    <row r="2527" spans="1:2" ht="15" x14ac:dyDescent="0.25">
      <c r="A2527" s="288">
        <v>45516</v>
      </c>
      <c r="B2527" s="286">
        <f>+VLOOKUP(A2527,[1]PORFIN!$A$1:$B$65536,2,0)</f>
        <v>374.97390000000001</v>
      </c>
    </row>
    <row r="2528" spans="1:2" ht="15" x14ac:dyDescent="0.25">
      <c r="A2528" s="288">
        <v>45517</v>
      </c>
      <c r="B2528" s="286">
        <f>+VLOOKUP(A2528,[1]PORFIN!$A$1:$B$65536,2,0)</f>
        <v>375.01260000000002</v>
      </c>
    </row>
    <row r="2529" spans="1:2" ht="15" x14ac:dyDescent="0.25">
      <c r="A2529" s="288">
        <v>45518</v>
      </c>
      <c r="B2529" s="286">
        <f>+VLOOKUP(A2529,[1]PORFIN!$A$1:$B$65536,2,0)</f>
        <v>375.05119999999999</v>
      </c>
    </row>
    <row r="2530" spans="1:2" ht="15" x14ac:dyDescent="0.25">
      <c r="A2530" s="288">
        <v>45519</v>
      </c>
      <c r="B2530" s="286">
        <f>+VLOOKUP(A2530,[1]PORFIN!$A$1:$B$65536,2,0)</f>
        <v>375.0899</v>
      </c>
    </row>
    <row r="2531" spans="1:2" ht="15" x14ac:dyDescent="0.25">
      <c r="A2531" s="288">
        <v>45520</v>
      </c>
      <c r="B2531" s="286">
        <f>+VLOOKUP(A2531,[1]PORFIN!$A$1:$B$65536,2,0)</f>
        <v>375.11410000000001</v>
      </c>
    </row>
    <row r="2532" spans="1:2" ht="15" x14ac:dyDescent="0.25">
      <c r="A2532" s="288">
        <v>45521</v>
      </c>
      <c r="B2532" s="286">
        <f>+VLOOKUP(A2532,[1]PORFIN!$A$1:$B$65536,2,0)</f>
        <v>375.13830000000002</v>
      </c>
    </row>
    <row r="2533" spans="1:2" ht="15" x14ac:dyDescent="0.25">
      <c r="A2533" s="288">
        <v>45522</v>
      </c>
      <c r="B2533" s="286">
        <f>+VLOOKUP(A2533,[1]PORFIN!$A$1:$B$65536,2,0)</f>
        <v>375.16239999999999</v>
      </c>
    </row>
    <row r="2534" spans="1:2" ht="15" x14ac:dyDescent="0.25">
      <c r="A2534" s="288">
        <v>45523</v>
      </c>
      <c r="B2534" s="286">
        <f>+VLOOKUP(A2534,[1]PORFIN!$A$1:$B$65536,2,0)</f>
        <v>375.1866</v>
      </c>
    </row>
    <row r="2535" spans="1:2" ht="15" x14ac:dyDescent="0.25">
      <c r="A2535" s="288">
        <v>45524</v>
      </c>
      <c r="B2535" s="286">
        <f>+VLOOKUP(A2535,[1]PORFIN!$A$1:$B$65536,2,0)</f>
        <v>375.21080000000001</v>
      </c>
    </row>
    <row r="2536" spans="1:2" ht="15" x14ac:dyDescent="0.25">
      <c r="A2536" s="288">
        <v>45525</v>
      </c>
      <c r="B2536" s="286">
        <f>+VLOOKUP(A2536,[1]PORFIN!$A$1:$B$65536,2,0)</f>
        <v>375.23500000000001</v>
      </c>
    </row>
    <row r="2537" spans="1:2" ht="15" x14ac:dyDescent="0.25">
      <c r="A2537" s="288">
        <v>45526</v>
      </c>
      <c r="B2537" s="286">
        <f>+VLOOKUP(A2537,[1]PORFIN!$A$1:$B$65536,2,0)</f>
        <v>375.25920000000002</v>
      </c>
    </row>
    <row r="2538" spans="1:2" ht="15" x14ac:dyDescent="0.25">
      <c r="A2538" s="288">
        <v>45527</v>
      </c>
      <c r="B2538" s="286">
        <f>+VLOOKUP(A2538,[1]PORFIN!$A$1:$B$65536,2,0)</f>
        <v>375.28339999999997</v>
      </c>
    </row>
    <row r="2539" spans="1:2" ht="15" x14ac:dyDescent="0.25">
      <c r="A2539" s="288">
        <v>45528</v>
      </c>
      <c r="B2539" s="286">
        <f>+VLOOKUP(A2539,[1]PORFIN!$A$1:$B$65536,2,0)</f>
        <v>375.3075</v>
      </c>
    </row>
    <row r="2540" spans="1:2" ht="15" x14ac:dyDescent="0.25">
      <c r="A2540" s="288">
        <v>45529</v>
      </c>
      <c r="B2540" s="286">
        <f>+VLOOKUP(A2540,[1]PORFIN!$A$1:$B$65536,2,0)</f>
        <v>375.33170000000001</v>
      </c>
    </row>
    <row r="2541" spans="1:2" ht="15" x14ac:dyDescent="0.25">
      <c r="A2541" s="288">
        <v>45530</v>
      </c>
      <c r="B2541" s="286">
        <f>+VLOOKUP(A2541,[1]PORFIN!$A$1:$B$65536,2,0)</f>
        <v>375.35590000000002</v>
      </c>
    </row>
    <row r="2542" spans="1:2" ht="15" x14ac:dyDescent="0.25">
      <c r="A2542" s="288">
        <v>45531</v>
      </c>
      <c r="B2542" s="286">
        <f>+VLOOKUP(A2542,[1]PORFIN!$A$1:$B$65536,2,0)</f>
        <v>375.38010000000003</v>
      </c>
    </row>
    <row r="2543" spans="1:2" ht="15" x14ac:dyDescent="0.25">
      <c r="A2543" s="288">
        <v>45532</v>
      </c>
      <c r="B2543" s="286">
        <f>+VLOOKUP(A2543,[1]PORFIN!$A$1:$B$65536,2,0)</f>
        <v>375.40429999999998</v>
      </c>
    </row>
    <row r="2544" spans="1:2" ht="15" x14ac:dyDescent="0.25">
      <c r="A2544" s="288">
        <v>45533</v>
      </c>
      <c r="B2544" s="286">
        <f>+VLOOKUP(A2544,[1]PORFIN!$A$1:$B$65536,2,0)</f>
        <v>375.42849999999999</v>
      </c>
    </row>
    <row r="2545" spans="1:2" ht="15" x14ac:dyDescent="0.25">
      <c r="A2545" s="288">
        <v>45534</v>
      </c>
      <c r="B2545" s="286">
        <f>+VLOOKUP(A2545,[1]PORFIN!$A$1:$B$65536,2,0)</f>
        <v>375.45269999999999</v>
      </c>
    </row>
    <row r="2546" spans="1:2" ht="15" x14ac:dyDescent="0.25">
      <c r="A2546" s="288">
        <v>45535</v>
      </c>
      <c r="B2546" s="286">
        <f>+VLOOKUP(A2546,[1]PORFIN!$A$1:$B$65536,2,0)</f>
        <v>375.4769</v>
      </c>
    </row>
    <row r="2547" spans="1:2" ht="15" x14ac:dyDescent="0.25">
      <c r="A2547" s="288">
        <v>45536</v>
      </c>
      <c r="B2547" s="286">
        <f>+VLOOKUP(A2547,[1]PORFIN!$A$1:$B$65536,2,0)</f>
        <v>375.50110000000001</v>
      </c>
    </row>
    <row r="2548" spans="1:2" ht="15" x14ac:dyDescent="0.25">
      <c r="A2548" s="288">
        <v>45537</v>
      </c>
      <c r="B2548" s="286">
        <f>+VLOOKUP(A2548,[1]PORFIN!$A$1:$B$65536,2,0)</f>
        <v>375.52530000000002</v>
      </c>
    </row>
    <row r="2549" spans="1:2" ht="15" x14ac:dyDescent="0.25">
      <c r="A2549" s="288">
        <v>45538</v>
      </c>
      <c r="B2549" s="286">
        <f>+VLOOKUP(A2549,[1]PORFIN!$A$1:$B$65536,2,0)</f>
        <v>375.54950000000002</v>
      </c>
    </row>
    <row r="2550" spans="1:2" ht="15" x14ac:dyDescent="0.25">
      <c r="A2550" s="288">
        <v>45539</v>
      </c>
      <c r="B2550" s="286">
        <f>+VLOOKUP(A2550,[1]PORFIN!$A$1:$B$65536,2,0)</f>
        <v>375.57369999999997</v>
      </c>
    </row>
    <row r="2551" spans="1:2" ht="15" x14ac:dyDescent="0.25">
      <c r="A2551" s="288">
        <v>45540</v>
      </c>
      <c r="B2551" s="286">
        <f>+VLOOKUP(A2551,[1]PORFIN!$A$1:$B$65536,2,0)</f>
        <v>375.59789999999998</v>
      </c>
    </row>
    <row r="2552" spans="1:2" ht="15" x14ac:dyDescent="0.25">
      <c r="A2552" s="288">
        <v>45541</v>
      </c>
      <c r="B2552" s="286">
        <f>+VLOOKUP(A2552,[1]PORFIN!$A$1:$B$65536,2,0)</f>
        <v>375.62209999999999</v>
      </c>
    </row>
    <row r="2553" spans="1:2" ht="15" x14ac:dyDescent="0.25">
      <c r="A2553" s="288">
        <v>45542</v>
      </c>
      <c r="B2553" s="286">
        <f>+VLOOKUP(A2553,[1]PORFIN!$A$1:$B$65536,2,0)</f>
        <v>375.6463</v>
      </c>
    </row>
    <row r="2554" spans="1:2" ht="15" x14ac:dyDescent="0.25">
      <c r="A2554" s="288">
        <v>45543</v>
      </c>
      <c r="B2554" s="286">
        <f>+VLOOKUP(A2554,[1]PORFIN!$A$1:$B$65536,2,0)</f>
        <v>375.67059999999998</v>
      </c>
    </row>
    <row r="2555" spans="1:2" ht="15" x14ac:dyDescent="0.25">
      <c r="A2555" s="288">
        <v>45544</v>
      </c>
      <c r="B2555" s="286">
        <f>+VLOOKUP(A2555,[1]PORFIN!$A$1:$B$65536,2,0)</f>
        <v>375.69479999999999</v>
      </c>
    </row>
    <row r="2556" spans="1:2" ht="15" x14ac:dyDescent="0.25">
      <c r="A2556" s="288">
        <v>45545</v>
      </c>
      <c r="B2556" s="286">
        <f>+VLOOKUP(A2556,[1]PORFIN!$A$1:$B$65536,2,0)</f>
        <v>375.71899999999999</v>
      </c>
    </row>
    <row r="2557" spans="1:2" ht="15" x14ac:dyDescent="0.25">
      <c r="A2557" s="288">
        <v>45546</v>
      </c>
      <c r="B2557" s="286">
        <f>+VLOOKUP(A2557,[1]PORFIN!$A$1:$B$65536,2,0)</f>
        <v>375.7432</v>
      </c>
    </row>
    <row r="2558" spans="1:2" ht="15" x14ac:dyDescent="0.25">
      <c r="A2558" s="288">
        <v>45547</v>
      </c>
      <c r="B2558" s="286">
        <f>+VLOOKUP(A2558,[1]PORFIN!$A$1:$B$65536,2,0)</f>
        <v>375.76740000000001</v>
      </c>
    </row>
    <row r="2559" spans="1:2" ht="15" x14ac:dyDescent="0.25">
      <c r="A2559" s="288">
        <v>45548</v>
      </c>
      <c r="B2559" s="286">
        <f>+VLOOKUP(A2559,[1]PORFIN!$A$1:$B$65536,2,0)</f>
        <v>375.79160000000002</v>
      </c>
    </row>
    <row r="2560" spans="1:2" ht="15" x14ac:dyDescent="0.25">
      <c r="A2560" s="288">
        <v>45549</v>
      </c>
      <c r="B2560" s="286">
        <f>+VLOOKUP(A2560,[1]PORFIN!$A$1:$B$65536,2,0)</f>
        <v>375.8159</v>
      </c>
    </row>
    <row r="2561" spans="1:2" ht="15" x14ac:dyDescent="0.25">
      <c r="A2561" s="288">
        <v>45550</v>
      </c>
      <c r="B2561" s="286">
        <f>+VLOOKUP(A2561,[1]PORFIN!$A$1:$B$65536,2,0)</f>
        <v>375.84010000000001</v>
      </c>
    </row>
    <row r="2562" spans="1:2" ht="15" x14ac:dyDescent="0.25">
      <c r="A2562" s="288">
        <v>45551</v>
      </c>
      <c r="B2562" s="286">
        <f>+VLOOKUP(A2562,[1]PORFIN!$A$1:$B$65536,2,0)</f>
        <v>375.84010000000001</v>
      </c>
    </row>
    <row r="2563" spans="1:2" ht="15" x14ac:dyDescent="0.25">
      <c r="A2563" s="288">
        <v>45552</v>
      </c>
      <c r="B2563" s="286">
        <f>+VLOOKUP(A2563,[1]PORFIN!$A$1:$B$65536,2,0)</f>
        <v>375.84010000000001</v>
      </c>
    </row>
    <row r="2564" spans="1:2" ht="15" x14ac:dyDescent="0.25">
      <c r="A2564" s="288">
        <v>45553</v>
      </c>
      <c r="B2564" s="286">
        <f>+VLOOKUP(A2564,[1]PORFIN!$A$1:$B$65536,2,0)</f>
        <v>375.84010000000001</v>
      </c>
    </row>
    <row r="2565" spans="1:2" ht="15" x14ac:dyDescent="0.25">
      <c r="A2565" s="288">
        <v>45554</v>
      </c>
      <c r="B2565" s="286">
        <f>+VLOOKUP(A2565,[1]PORFIN!$A$1:$B$65536,2,0)</f>
        <v>375.84010000000001</v>
      </c>
    </row>
    <row r="2566" spans="1:2" ht="15" x14ac:dyDescent="0.25">
      <c r="A2566" s="288">
        <v>45555</v>
      </c>
      <c r="B2566" s="286">
        <f>+VLOOKUP(A2566,[1]PORFIN!$A$1:$B$65536,2,0)</f>
        <v>375.84010000000001</v>
      </c>
    </row>
    <row r="2567" spans="1:2" ht="15" x14ac:dyDescent="0.25">
      <c r="A2567" s="288">
        <v>45556</v>
      </c>
      <c r="B2567" s="286">
        <f>+VLOOKUP(A2567,[1]PORFIN!$A$1:$B$65536,2,0)</f>
        <v>375.84010000000001</v>
      </c>
    </row>
    <row r="2568" spans="1:2" ht="15" x14ac:dyDescent="0.25">
      <c r="A2568" s="288">
        <v>45557</v>
      </c>
      <c r="B2568" s="286">
        <f>+VLOOKUP(A2568,[1]PORFIN!$A$1:$B$65536,2,0)</f>
        <v>375.84010000000001</v>
      </c>
    </row>
    <row r="2569" spans="1:2" ht="15" x14ac:dyDescent="0.25">
      <c r="A2569" s="288">
        <v>45558</v>
      </c>
      <c r="B2569" s="286">
        <f>+VLOOKUP(A2569,[1]PORFIN!$A$1:$B$65536,2,0)</f>
        <v>375.84010000000001</v>
      </c>
    </row>
    <row r="2570" spans="1:2" ht="15" x14ac:dyDescent="0.25">
      <c r="A2570" s="288">
        <v>45559</v>
      </c>
      <c r="B2570" s="286">
        <f>+VLOOKUP(A2570,[1]PORFIN!$A$1:$B$65536,2,0)</f>
        <v>375.84010000000001</v>
      </c>
    </row>
    <row r="2571" spans="1:2" ht="15" x14ac:dyDescent="0.25">
      <c r="A2571" s="288">
        <v>45560</v>
      </c>
      <c r="B2571" s="286">
        <f>+VLOOKUP(A2571,[1]PORFIN!$A$1:$B$65536,2,0)</f>
        <v>375.84010000000001</v>
      </c>
    </row>
    <row r="2572" spans="1:2" ht="15" x14ac:dyDescent="0.25">
      <c r="A2572" s="288">
        <v>45561</v>
      </c>
      <c r="B2572" s="286">
        <f>+VLOOKUP(A2572,[1]PORFIN!$A$1:$B$65536,2,0)</f>
        <v>375.84010000000001</v>
      </c>
    </row>
    <row r="2573" spans="1:2" ht="15" x14ac:dyDescent="0.25">
      <c r="A2573" s="288">
        <v>45562</v>
      </c>
      <c r="B2573" s="286">
        <f>+VLOOKUP(A2573,[1]PORFIN!$A$1:$B$65536,2,0)</f>
        <v>375.84010000000001</v>
      </c>
    </row>
    <row r="2574" spans="1:2" ht="15" x14ac:dyDescent="0.25">
      <c r="A2574" s="288">
        <v>45563</v>
      </c>
      <c r="B2574" s="286">
        <f>+VLOOKUP(A2574,[1]PORFIN!$A$1:$B$65536,2,0)</f>
        <v>375.84010000000001</v>
      </c>
    </row>
    <row r="2575" spans="1:2" ht="15" x14ac:dyDescent="0.25">
      <c r="A2575" s="288">
        <v>45564</v>
      </c>
      <c r="B2575" s="286">
        <f>+VLOOKUP(A2575,[1]PORFIN!$A$1:$B$65536,2,0)</f>
        <v>375.84010000000001</v>
      </c>
    </row>
    <row r="2576" spans="1:2" ht="15" x14ac:dyDescent="0.25">
      <c r="A2576" s="288">
        <v>45565</v>
      </c>
      <c r="B2576" s="286">
        <f>+VLOOKUP(A2576,[1]PORFIN!$A$1:$B$65536,2,0)</f>
        <v>375.84010000000001</v>
      </c>
    </row>
    <row r="2577" spans="1:2" ht="15" x14ac:dyDescent="0.25">
      <c r="A2577" s="288">
        <v>45566</v>
      </c>
      <c r="B2577" s="286">
        <f>+VLOOKUP(A2577,[1]PORFIN!$A$1:$B$65536,2,0)</f>
        <v>375.84010000000001</v>
      </c>
    </row>
    <row r="2578" spans="1:2" ht="15" x14ac:dyDescent="0.25">
      <c r="A2578" s="288">
        <v>45567</v>
      </c>
      <c r="B2578" s="286">
        <f>+VLOOKUP(A2578,[1]PORFIN!$A$1:$B$65536,2,0)</f>
        <v>375.84010000000001</v>
      </c>
    </row>
    <row r="2579" spans="1:2" ht="15" x14ac:dyDescent="0.25">
      <c r="A2579" s="288">
        <v>45568</v>
      </c>
      <c r="B2579" s="286">
        <f>+VLOOKUP(A2579,[1]PORFIN!$A$1:$B$65536,2,0)</f>
        <v>375.84010000000001</v>
      </c>
    </row>
    <row r="2580" spans="1:2" ht="15" x14ac:dyDescent="0.25">
      <c r="A2580" s="288">
        <v>45569</v>
      </c>
      <c r="B2580" s="286">
        <f>+VLOOKUP(A2580,[1]PORFIN!$A$1:$B$65536,2,0)</f>
        <v>375.84010000000001</v>
      </c>
    </row>
    <row r="2581" spans="1:2" ht="15" x14ac:dyDescent="0.25">
      <c r="A2581" s="288">
        <v>45570</v>
      </c>
      <c r="B2581" s="286">
        <f>+VLOOKUP(A2581,[1]PORFIN!$A$1:$B$65536,2,0)</f>
        <v>375.84010000000001</v>
      </c>
    </row>
    <row r="2582" spans="1:2" ht="15" x14ac:dyDescent="0.25">
      <c r="A2582" s="288">
        <v>45571</v>
      </c>
      <c r="B2582" s="286">
        <f>+VLOOKUP(A2582,[1]PORFIN!$A$1:$B$65536,2,0)</f>
        <v>375.84010000000001</v>
      </c>
    </row>
    <row r="2583" spans="1:2" ht="15" x14ac:dyDescent="0.25">
      <c r="A2583" s="288">
        <v>45572</v>
      </c>
      <c r="B2583" s="286">
        <f>+VLOOKUP(A2583,[1]PORFIN!$A$1:$B$65536,2,0)</f>
        <v>375.84010000000001</v>
      </c>
    </row>
    <row r="2584" spans="1:2" ht="15" x14ac:dyDescent="0.25">
      <c r="A2584" s="288">
        <v>45573</v>
      </c>
      <c r="B2584" s="286">
        <f>+VLOOKUP(A2584,[1]PORFIN!$A$1:$B$65536,2,0)</f>
        <v>375.84010000000001</v>
      </c>
    </row>
    <row r="2585" spans="1:2" ht="15" x14ac:dyDescent="0.25">
      <c r="A2585" s="288">
        <v>45574</v>
      </c>
      <c r="B2585" s="286">
        <f>+VLOOKUP(A2585,[1]PORFIN!$A$1:$B$65536,2,0)</f>
        <v>375.84010000000001</v>
      </c>
    </row>
    <row r="2586" spans="1:2" ht="15" x14ac:dyDescent="0.25">
      <c r="A2586" s="288">
        <v>45575</v>
      </c>
      <c r="B2586" s="286">
        <f>+VLOOKUP(A2586,[1]PORFIN!$A$1:$B$65536,2,0)</f>
        <v>375.84010000000001</v>
      </c>
    </row>
    <row r="2587" spans="1:2" ht="15" x14ac:dyDescent="0.25">
      <c r="A2587" s="288">
        <v>45576</v>
      </c>
      <c r="B2587" s="286">
        <f>+VLOOKUP(A2587,[1]PORFIN!$A$1:$B$65536,2,0)</f>
        <v>375.84010000000001</v>
      </c>
    </row>
    <row r="2588" spans="1:2" ht="15" x14ac:dyDescent="0.25">
      <c r="A2588" s="288">
        <v>45577</v>
      </c>
      <c r="B2588" s="286">
        <f>+VLOOKUP(A2588,[1]PORFIN!$A$1:$B$65536,2,0)</f>
        <v>375.84010000000001</v>
      </c>
    </row>
    <row r="2589" spans="1:2" ht="15" x14ac:dyDescent="0.25">
      <c r="A2589" s="288">
        <v>45578</v>
      </c>
      <c r="B2589" s="286">
        <f>+VLOOKUP(A2589,[1]PORFIN!$A$1:$B$65536,2,0)</f>
        <v>375.84010000000001</v>
      </c>
    </row>
    <row r="2590" spans="1:2" ht="15" x14ac:dyDescent="0.25">
      <c r="A2590" s="288">
        <v>45579</v>
      </c>
      <c r="B2590" s="286">
        <f>+VLOOKUP(A2590,[1]PORFIN!$A$1:$B$65536,2,0)</f>
        <v>375.84010000000001</v>
      </c>
    </row>
    <row r="2591" spans="1:2" ht="15" x14ac:dyDescent="0.25">
      <c r="A2591" s="288">
        <v>45580</v>
      </c>
      <c r="B2591" s="286">
        <f>+VLOOKUP(A2591,[1]PORFIN!$A$1:$B$65536,2,0)</f>
        <v>375.84010000000001</v>
      </c>
    </row>
    <row r="2592" spans="1:2" ht="15" x14ac:dyDescent="0.25">
      <c r="A2592" s="288">
        <v>45581</v>
      </c>
      <c r="B2592" s="286">
        <f>+VLOOKUP(A2592,[1]PORFIN!$A$1:$B$65536,2,0)</f>
        <v>375.86919999999998</v>
      </c>
    </row>
    <row r="2593" spans="1:2" ht="15" x14ac:dyDescent="0.25">
      <c r="A2593" s="288">
        <v>45582</v>
      </c>
      <c r="B2593" s="286">
        <f>+VLOOKUP(A2593,[1]PORFIN!$A$1:$B$65536,2,0)</f>
        <v>375.89819999999997</v>
      </c>
    </row>
    <row r="2594" spans="1:2" ht="15" x14ac:dyDescent="0.25">
      <c r="A2594" s="288">
        <v>45583</v>
      </c>
      <c r="B2594" s="286">
        <f>+VLOOKUP(A2594,[1]PORFIN!$A$1:$B$65536,2,0)</f>
        <v>375.9273</v>
      </c>
    </row>
    <row r="2595" spans="1:2" ht="15" x14ac:dyDescent="0.25">
      <c r="A2595" s="288">
        <v>45584</v>
      </c>
      <c r="B2595" s="286">
        <f>+VLOOKUP(A2595,[1]PORFIN!$A$1:$B$65536,2,0)</f>
        <v>375.95639999999997</v>
      </c>
    </row>
    <row r="2596" spans="1:2" ht="15" x14ac:dyDescent="0.25">
      <c r="A2596" s="288">
        <v>45585</v>
      </c>
      <c r="B2596" s="286">
        <f>+VLOOKUP(A2596,[1]PORFIN!$A$1:$B$65536,2,0)</f>
        <v>375.98540000000003</v>
      </c>
    </row>
    <row r="2597" spans="1:2" ht="15" x14ac:dyDescent="0.25">
      <c r="A2597" s="288">
        <v>45586</v>
      </c>
      <c r="B2597" s="286">
        <f>+VLOOKUP(A2597,[1]PORFIN!$A$1:$B$65536,2,0)</f>
        <v>376.0145</v>
      </c>
    </row>
    <row r="2598" spans="1:2" ht="15" x14ac:dyDescent="0.25">
      <c r="A2598" s="288">
        <v>45587</v>
      </c>
      <c r="B2598" s="286">
        <f>+VLOOKUP(A2598,[1]PORFIN!$A$1:$B$65536,2,0)</f>
        <v>376.04360000000003</v>
      </c>
    </row>
    <row r="2599" spans="1:2" ht="15" x14ac:dyDescent="0.25">
      <c r="A2599" s="288">
        <v>45588</v>
      </c>
      <c r="B2599" s="286">
        <f>+VLOOKUP(A2599,[1]PORFIN!$A$1:$B$65536,2,0)</f>
        <v>376.0727</v>
      </c>
    </row>
    <row r="2600" spans="1:2" ht="15" x14ac:dyDescent="0.25">
      <c r="A2600" s="288">
        <v>45589</v>
      </c>
      <c r="B2600" s="286">
        <f>+VLOOKUP(A2600,[1]PORFIN!$A$1:$B$65536,2,0)</f>
        <v>376.10180000000003</v>
      </c>
    </row>
    <row r="2601" spans="1:2" ht="15" x14ac:dyDescent="0.25">
      <c r="A2601" s="288">
        <v>45590</v>
      </c>
      <c r="B2601" s="286">
        <f>+VLOOKUP(A2601,[1]PORFIN!$A$1:$B$65536,2,0)</f>
        <v>376.13080000000002</v>
      </c>
    </row>
    <row r="2602" spans="1:2" ht="15" x14ac:dyDescent="0.25">
      <c r="A2602" s="288">
        <v>45591</v>
      </c>
      <c r="B2602" s="286">
        <f>+VLOOKUP(A2602,[1]PORFIN!$A$1:$B$65536,2,0)</f>
        <v>376.15989999999999</v>
      </c>
    </row>
    <row r="2603" spans="1:2" ht="15" x14ac:dyDescent="0.25">
      <c r="A2603" s="288">
        <v>45592</v>
      </c>
      <c r="B2603" s="286">
        <f>+VLOOKUP(A2603,[1]PORFIN!$A$1:$B$65536,2,0)</f>
        <v>376.18900000000002</v>
      </c>
    </row>
    <row r="2604" spans="1:2" ht="15" x14ac:dyDescent="0.25">
      <c r="A2604" s="288">
        <v>45593</v>
      </c>
      <c r="B2604" s="286">
        <f>+VLOOKUP(A2604,[1]PORFIN!$A$1:$B$65536,2,0)</f>
        <v>376.21809999999999</v>
      </c>
    </row>
    <row r="2605" spans="1:2" ht="15" x14ac:dyDescent="0.25">
      <c r="A2605" s="288">
        <v>45594</v>
      </c>
      <c r="B2605" s="286">
        <f>+VLOOKUP(A2605,[1]PORFIN!$A$1:$B$65536,2,0)</f>
        <v>376.24720000000002</v>
      </c>
    </row>
    <row r="2606" spans="1:2" ht="15" x14ac:dyDescent="0.25">
      <c r="A2606" s="288">
        <v>45595</v>
      </c>
      <c r="B2606" s="286">
        <f>+VLOOKUP(A2606,[1]PORFIN!$A$1:$B$65536,2,0)</f>
        <v>376.27629999999999</v>
      </c>
    </row>
    <row r="2607" spans="1:2" ht="15" x14ac:dyDescent="0.25">
      <c r="A2607" s="288">
        <v>45596</v>
      </c>
      <c r="B2607" s="286">
        <f>+VLOOKUP(A2607,[1]PORFIN!$A$1:$B$65536,2,0)</f>
        <v>376.30540000000002</v>
      </c>
    </row>
    <row r="2608" spans="1:2" ht="15" x14ac:dyDescent="0.25">
      <c r="A2608" s="288">
        <v>45597</v>
      </c>
      <c r="B2608" s="286">
        <f>+VLOOKUP(A2608,[1]PORFIN!$A$1:$B$65536,2,0)</f>
        <v>376.33449999999999</v>
      </c>
    </row>
    <row r="2609" spans="1:2" ht="15" x14ac:dyDescent="0.25">
      <c r="A2609" s="288">
        <v>45598</v>
      </c>
      <c r="B2609" s="286">
        <f>+VLOOKUP(A2609,[1]PORFIN!$A$1:$B$65536,2,0)</f>
        <v>376.36360000000002</v>
      </c>
    </row>
    <row r="2610" spans="1:2" ht="15" x14ac:dyDescent="0.25">
      <c r="A2610" s="288">
        <v>45599</v>
      </c>
      <c r="B2610" s="286">
        <f>+VLOOKUP(A2610,[1]PORFIN!$A$1:$B$65536,2,0)</f>
        <v>376.39269999999999</v>
      </c>
    </row>
    <row r="2611" spans="1:2" ht="15" x14ac:dyDescent="0.25">
      <c r="A2611" s="288">
        <v>45600</v>
      </c>
      <c r="B2611" s="286">
        <f>+VLOOKUP(A2611,[1]PORFIN!$A$1:$B$65536,2,0)</f>
        <v>376.42180000000002</v>
      </c>
    </row>
    <row r="2612" spans="1:2" ht="15" x14ac:dyDescent="0.25">
      <c r="A2612" s="288">
        <v>45601</v>
      </c>
      <c r="B2612" s="286">
        <f>+VLOOKUP(A2612,[1]PORFIN!$A$1:$B$65536,2,0)</f>
        <v>376.45089999999999</v>
      </c>
    </row>
    <row r="2613" spans="1:2" ht="15" x14ac:dyDescent="0.25">
      <c r="A2613" s="288">
        <v>45602</v>
      </c>
      <c r="B2613" s="286">
        <f>+VLOOKUP(A2613,[1]PORFIN!$A$1:$B$65536,2,0)</f>
        <v>376.48</v>
      </c>
    </row>
    <row r="2614" spans="1:2" ht="15" x14ac:dyDescent="0.25">
      <c r="A2614" s="288">
        <v>45603</v>
      </c>
      <c r="B2614" s="286">
        <f>+VLOOKUP(A2614,[1]PORFIN!$A$1:$B$65536,2,0)</f>
        <v>376.50909999999999</v>
      </c>
    </row>
    <row r="2615" spans="1:2" ht="15" x14ac:dyDescent="0.25">
      <c r="A2615" s="288">
        <v>45604</v>
      </c>
      <c r="B2615" s="286">
        <f>+VLOOKUP(A2615,[1]PORFIN!$A$1:$B$65536,2,0)</f>
        <v>376.53820000000002</v>
      </c>
    </row>
    <row r="2616" spans="1:2" ht="15" x14ac:dyDescent="0.25">
      <c r="A2616" s="288">
        <v>45605</v>
      </c>
      <c r="B2616" s="286">
        <f>+VLOOKUP(A2616,[1]PORFIN!$A$1:$B$65536,2,0)</f>
        <v>376.56740000000002</v>
      </c>
    </row>
    <row r="2617" spans="1:2" ht="15" x14ac:dyDescent="0.25">
      <c r="A2617" s="288">
        <v>45606</v>
      </c>
      <c r="B2617" s="286">
        <f>+VLOOKUP(A2617,[1]PORFIN!$A$1:$B$65536,2,0)</f>
        <v>376.59649999999999</v>
      </c>
    </row>
    <row r="2618" spans="1:2" ht="15" x14ac:dyDescent="0.25">
      <c r="A2618" s="288">
        <v>45607</v>
      </c>
      <c r="B2618" s="286">
        <f>+VLOOKUP(A2618,[1]PORFIN!$A$1:$B$65536,2,0)</f>
        <v>376.62560000000002</v>
      </c>
    </row>
    <row r="2619" spans="1:2" ht="15" x14ac:dyDescent="0.25">
      <c r="A2619" s="288">
        <v>45608</v>
      </c>
      <c r="B2619" s="286">
        <f>+VLOOKUP(A2619,[1]PORFIN!$A$1:$B$65536,2,0)</f>
        <v>376.65469999999999</v>
      </c>
    </row>
    <row r="2620" spans="1:2" ht="15" x14ac:dyDescent="0.25">
      <c r="A2620" s="288">
        <v>45609</v>
      </c>
      <c r="B2620" s="286">
        <f>+VLOOKUP(A2620,[1]PORFIN!$A$1:$B$65536,2,0)</f>
        <v>376.68389999999999</v>
      </c>
    </row>
    <row r="2621" spans="1:2" ht="15" x14ac:dyDescent="0.25">
      <c r="A2621" s="288">
        <v>45610</v>
      </c>
      <c r="B2621" s="286">
        <f>+VLOOKUP(A2621,[1]PORFIN!$A$1:$B$65536,2,0)</f>
        <v>376.71300000000002</v>
      </c>
    </row>
    <row r="2622" spans="1:2" ht="15" x14ac:dyDescent="0.25">
      <c r="A2622" s="288">
        <v>45611</v>
      </c>
      <c r="B2622" s="286">
        <f>+VLOOKUP(A2622,[1]PORFIN!$A$1:$B$65536,2,0)</f>
        <v>376.74209999999999</v>
      </c>
    </row>
    <row r="2623" spans="1:2" ht="15" x14ac:dyDescent="0.25">
      <c r="A2623" s="288">
        <v>45612</v>
      </c>
      <c r="B2623" s="286">
        <f>+VLOOKUP(A2623,[1]PORFIN!$A$1:$B$65536,2,0)</f>
        <v>376.72579999999999</v>
      </c>
    </row>
    <row r="2624" spans="1:2" ht="15" x14ac:dyDescent="0.25">
      <c r="A2624" s="288">
        <v>45613</v>
      </c>
      <c r="B2624" s="286">
        <f>+VLOOKUP(A2624,[1]PORFIN!$A$1:$B$65536,2,0)</f>
        <v>376.70940000000002</v>
      </c>
    </row>
    <row r="2625" spans="1:2" ht="15" x14ac:dyDescent="0.25">
      <c r="A2625" s="288">
        <v>45614</v>
      </c>
      <c r="B2625" s="286">
        <f>+VLOOKUP(A2625,[1]PORFIN!$A$1:$B$65536,2,0)</f>
        <v>376.69310000000002</v>
      </c>
    </row>
    <row r="2626" spans="1:2" ht="15" x14ac:dyDescent="0.25">
      <c r="A2626" s="288">
        <v>45615</v>
      </c>
      <c r="B2626" s="286">
        <f>+VLOOKUP(A2626,[1]PORFIN!$A$1:$B$65536,2,0)</f>
        <v>376.67680000000001</v>
      </c>
    </row>
    <row r="2627" spans="1:2" ht="15" x14ac:dyDescent="0.25">
      <c r="A2627" s="288">
        <v>45616</v>
      </c>
      <c r="B2627" s="286">
        <f>+VLOOKUP(A2627,[1]PORFIN!$A$1:$B$65536,2,0)</f>
        <v>376.66039999999998</v>
      </c>
    </row>
    <row r="2628" spans="1:2" ht="15" x14ac:dyDescent="0.25">
      <c r="A2628" s="288">
        <v>45617</v>
      </c>
      <c r="B2628" s="286">
        <f>+VLOOKUP(A2628,[1]PORFIN!$A$1:$B$65536,2,0)</f>
        <v>376.64409999999998</v>
      </c>
    </row>
    <row r="2629" spans="1:2" ht="15" x14ac:dyDescent="0.25">
      <c r="A2629" s="288">
        <v>45618</v>
      </c>
      <c r="B2629" s="286">
        <f>+VLOOKUP(A2629,[1]PORFIN!$A$1:$B$65536,2,0)</f>
        <v>376.62779999999998</v>
      </c>
    </row>
    <row r="2630" spans="1:2" ht="15" x14ac:dyDescent="0.25">
      <c r="A2630" s="288">
        <v>45619</v>
      </c>
      <c r="B2630" s="286">
        <f>+VLOOKUP(A2630,[1]PORFIN!$A$1:$B$65536,2,0)</f>
        <v>376.6114</v>
      </c>
    </row>
    <row r="2631" spans="1:2" ht="15" x14ac:dyDescent="0.25">
      <c r="A2631" s="288">
        <v>45620</v>
      </c>
      <c r="B2631" s="286">
        <f>+VLOOKUP(A2631,[1]PORFIN!$A$1:$B$65536,2,0)</f>
        <v>376.5951</v>
      </c>
    </row>
    <row r="2632" spans="1:2" ht="15" x14ac:dyDescent="0.25">
      <c r="A2632" s="288">
        <v>45621</v>
      </c>
      <c r="B2632" s="286">
        <f>+VLOOKUP(A2632,[1]PORFIN!$A$1:$B$65536,2,0)</f>
        <v>376.5788</v>
      </c>
    </row>
    <row r="2633" spans="1:2" ht="15" x14ac:dyDescent="0.25">
      <c r="A2633" s="288">
        <v>45622</v>
      </c>
      <c r="B2633" s="286">
        <f>+VLOOKUP(A2633,[1]PORFIN!$A$1:$B$65536,2,0)</f>
        <v>376.56240000000003</v>
      </c>
    </row>
    <row r="2634" spans="1:2" ht="15" x14ac:dyDescent="0.25">
      <c r="A2634" s="288">
        <v>45623</v>
      </c>
      <c r="B2634" s="286">
        <f>+VLOOKUP(A2634,[1]PORFIN!$A$1:$B$65536,2,0)</f>
        <v>376.54610000000002</v>
      </c>
    </row>
    <row r="2635" spans="1:2" ht="15" x14ac:dyDescent="0.25">
      <c r="A2635" s="288">
        <v>45624</v>
      </c>
      <c r="B2635" s="286">
        <f>+VLOOKUP(A2635,[1]PORFIN!$A$1:$B$65536,2,0)</f>
        <v>376.52980000000002</v>
      </c>
    </row>
    <row r="2636" spans="1:2" ht="15" x14ac:dyDescent="0.25">
      <c r="A2636" s="288">
        <v>45625</v>
      </c>
      <c r="B2636" s="286">
        <f>+VLOOKUP(A2636,[1]PORFIN!$A$1:$B$65536,2,0)</f>
        <v>376.51350000000002</v>
      </c>
    </row>
    <row r="2637" spans="1:2" ht="15" x14ac:dyDescent="0.25">
      <c r="A2637" s="288">
        <v>45626</v>
      </c>
      <c r="B2637" s="286">
        <f>+VLOOKUP(A2637,[1]PORFIN!$A$1:$B$65536,2,0)</f>
        <v>376.49709999999999</v>
      </c>
    </row>
    <row r="2638" spans="1:2" ht="15" x14ac:dyDescent="0.25">
      <c r="A2638" s="288">
        <v>45627</v>
      </c>
      <c r="B2638" s="286">
        <f>+VLOOKUP(A2638,[1]PORFIN!$A$1:$B$65536,2,0)</f>
        <v>376.48079999999999</v>
      </c>
    </row>
    <row r="2639" spans="1:2" ht="15" x14ac:dyDescent="0.25">
      <c r="A2639" s="288">
        <v>45628</v>
      </c>
      <c r="B2639" s="286">
        <f>+VLOOKUP(A2639,[1]PORFIN!$A$1:$B$65536,2,0)</f>
        <v>376.46449999999999</v>
      </c>
    </row>
    <row r="2640" spans="1:2" ht="15" x14ac:dyDescent="0.25">
      <c r="A2640" s="288">
        <v>45629</v>
      </c>
      <c r="B2640" s="286">
        <f>+VLOOKUP(A2640,[1]PORFIN!$A$1:$B$65536,2,0)</f>
        <v>376.44819999999999</v>
      </c>
    </row>
    <row r="2641" spans="1:2" ht="15" x14ac:dyDescent="0.25">
      <c r="A2641" s="288">
        <v>45630</v>
      </c>
      <c r="B2641" s="286">
        <f>+VLOOKUP(A2641,[1]PORFIN!$A$1:$B$65536,2,0)</f>
        <v>376.43180000000001</v>
      </c>
    </row>
    <row r="2642" spans="1:2" ht="15" x14ac:dyDescent="0.25">
      <c r="A2642" s="288">
        <v>45631</v>
      </c>
      <c r="B2642" s="286">
        <f>+VLOOKUP(A2642,[1]PORFIN!$A$1:$B$65536,2,0)</f>
        <v>376.41550000000001</v>
      </c>
    </row>
    <row r="2643" spans="1:2" ht="15" x14ac:dyDescent="0.25">
      <c r="A2643" s="288">
        <v>45632</v>
      </c>
      <c r="B2643" s="286">
        <f>+VLOOKUP(A2643,[1]PORFIN!$A$1:$B$65536,2,0)</f>
        <v>376.39920000000001</v>
      </c>
    </row>
    <row r="2644" spans="1:2" ht="15" x14ac:dyDescent="0.25">
      <c r="A2644" s="288">
        <v>45633</v>
      </c>
      <c r="B2644" s="286">
        <f>+VLOOKUP(A2644,[1]PORFIN!$A$1:$B$65536,2,0)</f>
        <v>376.38290000000001</v>
      </c>
    </row>
    <row r="2645" spans="1:2" ht="15" x14ac:dyDescent="0.25">
      <c r="A2645" s="288">
        <v>45634</v>
      </c>
      <c r="B2645" s="286">
        <f>+VLOOKUP(A2645,[1]PORFIN!$A$1:$B$65536,2,0)</f>
        <v>376.36660000000001</v>
      </c>
    </row>
    <row r="2646" spans="1:2" ht="15" x14ac:dyDescent="0.25">
      <c r="A2646" s="288">
        <v>45635</v>
      </c>
      <c r="B2646" s="286">
        <f>+VLOOKUP(A2646,[1]PORFIN!$A$1:$B$65536,2,0)</f>
        <v>376.35019999999997</v>
      </c>
    </row>
    <row r="2647" spans="1:2" ht="15" x14ac:dyDescent="0.25">
      <c r="A2647" s="288">
        <v>45636</v>
      </c>
      <c r="B2647" s="286">
        <f>+VLOOKUP(A2647,[1]PORFIN!$A$1:$B$65536,2,0)</f>
        <v>376.33390000000003</v>
      </c>
    </row>
    <row r="2648" spans="1:2" ht="15" x14ac:dyDescent="0.25">
      <c r="A2648" s="288">
        <v>45637</v>
      </c>
      <c r="B2648" s="286">
        <f>+VLOOKUP(A2648,[1]PORFIN!$A$1:$B$65536,2,0)</f>
        <v>376.31760000000003</v>
      </c>
    </row>
    <row r="2649" spans="1:2" ht="15" x14ac:dyDescent="0.25">
      <c r="A2649" s="288">
        <v>45638</v>
      </c>
      <c r="B2649" s="286">
        <f>+VLOOKUP(A2649,[1]PORFIN!$A$1:$B$65536,2,0)</f>
        <v>376.30130000000003</v>
      </c>
    </row>
    <row r="2650" spans="1:2" ht="15" x14ac:dyDescent="0.25">
      <c r="A2650" s="288">
        <v>45639</v>
      </c>
      <c r="B2650" s="286">
        <f>+VLOOKUP(A2650,[1]PORFIN!$A$1:$B$65536,2,0)</f>
        <v>376.28500000000003</v>
      </c>
    </row>
    <row r="2651" spans="1:2" ht="15" x14ac:dyDescent="0.25">
      <c r="A2651" s="288">
        <v>45640</v>
      </c>
      <c r="B2651" s="286">
        <f>+VLOOKUP(A2651,[1]PORFIN!$A$1:$B$65536,2,0)</f>
        <v>376.26870000000002</v>
      </c>
    </row>
    <row r="2652" spans="1:2" ht="15" x14ac:dyDescent="0.25">
      <c r="A2652" s="288">
        <v>45641</v>
      </c>
      <c r="B2652" s="286">
        <f>+VLOOKUP(A2652,[1]PORFIN!$A$1:$B$65536,2,0)</f>
        <v>376.25229999999999</v>
      </c>
    </row>
    <row r="2653" spans="1:2" ht="15" x14ac:dyDescent="0.25">
      <c r="A2653" s="288">
        <v>45642</v>
      </c>
      <c r="B2653" s="286">
        <f>+VLOOKUP(A2653,[1]PORFIN!$A$1:$B$65536,2,0)</f>
        <v>376.28500000000003</v>
      </c>
    </row>
    <row r="2654" spans="1:2" ht="15" x14ac:dyDescent="0.25">
      <c r="A2654" s="288">
        <v>45643</v>
      </c>
      <c r="B2654" s="286">
        <f>+VLOOKUP(A2654,[1]PORFIN!$A$1:$B$65536,2,0)</f>
        <v>376.31779999999998</v>
      </c>
    </row>
    <row r="2655" spans="1:2" ht="15" x14ac:dyDescent="0.25">
      <c r="A2655" s="288">
        <v>45644</v>
      </c>
      <c r="B2655" s="286">
        <f>+VLOOKUP(A2655,[1]PORFIN!$A$1:$B$65536,2,0)</f>
        <v>376.35050000000001</v>
      </c>
    </row>
    <row r="2656" spans="1:2" ht="15" x14ac:dyDescent="0.25">
      <c r="A2656" s="288">
        <v>45645</v>
      </c>
      <c r="B2656" s="286">
        <f>+VLOOKUP(A2656,[1]PORFIN!$A$1:$B$65536,2,0)</f>
        <v>376.38319999999999</v>
      </c>
    </row>
    <row r="2657" spans="1:2" ht="15" x14ac:dyDescent="0.25">
      <c r="A2657" s="288">
        <v>45646</v>
      </c>
      <c r="B2657" s="286">
        <f>+VLOOKUP(A2657,[1]PORFIN!$A$1:$B$65536,2,0)</f>
        <v>376.416</v>
      </c>
    </row>
    <row r="2658" spans="1:2" ht="15" x14ac:dyDescent="0.25">
      <c r="A2658" s="288">
        <v>45647</v>
      </c>
      <c r="B2658" s="286">
        <f>+VLOOKUP(A2658,[1]PORFIN!$A$1:$B$65536,2,0)</f>
        <v>376.44869999999997</v>
      </c>
    </row>
    <row r="2659" spans="1:2" ht="15" x14ac:dyDescent="0.25">
      <c r="A2659" s="288">
        <v>45648</v>
      </c>
      <c r="B2659" s="286">
        <f>+VLOOKUP(A2659,[1]PORFIN!$A$1:$B$65536,2,0)</f>
        <v>376.48149999999998</v>
      </c>
    </row>
    <row r="2660" spans="1:2" ht="15" x14ac:dyDescent="0.25">
      <c r="A2660" s="288">
        <v>45649</v>
      </c>
      <c r="B2660" s="286">
        <f>+VLOOKUP(A2660,[1]PORFIN!$A$1:$B$65536,2,0)</f>
        <v>376.51420000000002</v>
      </c>
    </row>
    <row r="2661" spans="1:2" ht="15" x14ac:dyDescent="0.25">
      <c r="A2661" s="288">
        <v>45650</v>
      </c>
      <c r="B2661" s="286">
        <f>+VLOOKUP(A2661,[1]PORFIN!$A$1:$B$65536,2,0)</f>
        <v>376.54700000000003</v>
      </c>
    </row>
    <row r="2662" spans="1:2" ht="15" x14ac:dyDescent="0.25">
      <c r="A2662" s="288">
        <v>45651</v>
      </c>
      <c r="B2662" s="286">
        <f>+VLOOKUP(A2662,[1]PORFIN!$A$1:$B$65536,2,0)</f>
        <v>376.5797</v>
      </c>
    </row>
    <row r="2663" spans="1:2" ht="15" x14ac:dyDescent="0.25">
      <c r="A2663" s="288">
        <v>45652</v>
      </c>
      <c r="B2663" s="286">
        <f>+VLOOKUP(A2663,[1]PORFIN!$A$1:$B$65536,2,0)</f>
        <v>376.61250000000001</v>
      </c>
    </row>
    <row r="2664" spans="1:2" ht="15" x14ac:dyDescent="0.25">
      <c r="A2664" s="288">
        <v>45653</v>
      </c>
      <c r="B2664" s="286">
        <f>+VLOOKUP(A2664,[1]PORFIN!$A$1:$B$65536,2,0)</f>
        <v>376.64519999999999</v>
      </c>
    </row>
    <row r="2665" spans="1:2" ht="15" x14ac:dyDescent="0.25">
      <c r="A2665" s="288">
        <v>45654</v>
      </c>
      <c r="B2665" s="286">
        <f>+VLOOKUP(A2665,[1]PORFIN!$A$1:$B$65536,2,0)</f>
        <v>376.678</v>
      </c>
    </row>
    <row r="2666" spans="1:2" ht="15" x14ac:dyDescent="0.25">
      <c r="A2666" s="288">
        <v>45655</v>
      </c>
      <c r="B2666" s="286">
        <f>+VLOOKUP(A2666,[1]PORFIN!$A$1:$B$65536,2,0)</f>
        <v>376.71069999999997</v>
      </c>
    </row>
    <row r="2667" spans="1:2" ht="15" x14ac:dyDescent="0.25">
      <c r="A2667" s="288">
        <v>45656</v>
      </c>
      <c r="B2667" s="286">
        <f>+VLOOKUP(A2667,[1]PORFIN!$A$1:$B$65536,2,0)</f>
        <v>376.74349999999998</v>
      </c>
    </row>
    <row r="2668" spans="1:2" ht="15" x14ac:dyDescent="0.25">
      <c r="A2668" s="288">
        <v>45657</v>
      </c>
      <c r="B2668" s="286">
        <f>+VLOOKUP(A2668,[1]PORFIN!$A$1:$B$65536,2,0)</f>
        <v>376.77629999999999</v>
      </c>
    </row>
    <row r="2669" spans="1:2" ht="15" x14ac:dyDescent="0.25">
      <c r="A2669" s="288">
        <v>45658</v>
      </c>
      <c r="B2669" s="286">
        <f>+VLOOKUP(A2669,[1]PORFIN!$A$1:$B$65536,2,0)</f>
        <v>376.8091</v>
      </c>
    </row>
    <row r="2670" spans="1:2" ht="15" x14ac:dyDescent="0.25">
      <c r="A2670" s="288">
        <v>45659</v>
      </c>
      <c r="B2670" s="286">
        <f>+VLOOKUP(A2670,[1]PORFIN!$A$1:$B$65536,2,0)</f>
        <v>376.84179999999998</v>
      </c>
    </row>
    <row r="2671" spans="1:2" ht="15" x14ac:dyDescent="0.25">
      <c r="A2671" s="288">
        <v>45660</v>
      </c>
      <c r="B2671" s="286">
        <f>+VLOOKUP(A2671,[1]PORFIN!$A$1:$B$65536,2,0)</f>
        <v>376.87459999999999</v>
      </c>
    </row>
    <row r="2672" spans="1:2" ht="15" x14ac:dyDescent="0.25">
      <c r="A2672" s="288">
        <v>45661</v>
      </c>
      <c r="B2672" s="286">
        <f>+VLOOKUP(A2672,[1]PORFIN!$A$1:$B$65536,2,0)</f>
        <v>376.9074</v>
      </c>
    </row>
    <row r="2673" spans="1:2" ht="15" x14ac:dyDescent="0.25">
      <c r="A2673" s="288">
        <v>45662</v>
      </c>
      <c r="B2673" s="286">
        <f>+VLOOKUP(A2673,[1]PORFIN!$A$1:$B$65536,2,0)</f>
        <v>376.9402</v>
      </c>
    </row>
    <row r="2674" spans="1:2" ht="15" x14ac:dyDescent="0.25">
      <c r="A2674" s="288">
        <v>45663</v>
      </c>
      <c r="B2674" s="286">
        <f>+VLOOKUP(A2674,[1]PORFIN!$A$1:$B$65536,2,0)</f>
        <v>376.97300000000001</v>
      </c>
    </row>
    <row r="2675" spans="1:2" ht="15" x14ac:dyDescent="0.25">
      <c r="A2675" s="288">
        <v>45664</v>
      </c>
      <c r="B2675" s="286">
        <f>+VLOOKUP(A2675,[1]PORFIN!$A$1:$B$65536,2,0)</f>
        <v>377.00580000000002</v>
      </c>
    </row>
    <row r="2676" spans="1:2" ht="15" x14ac:dyDescent="0.25">
      <c r="A2676" s="288">
        <v>45665</v>
      </c>
      <c r="B2676" s="286">
        <f>+VLOOKUP(A2676,[1]PORFIN!$A$1:$B$65536,2,0)</f>
        <v>377.0385</v>
      </c>
    </row>
    <row r="2677" spans="1:2" ht="15" x14ac:dyDescent="0.25">
      <c r="A2677" s="288">
        <v>45666</v>
      </c>
      <c r="B2677" s="286">
        <f>+VLOOKUP(A2677,[1]PORFIN!$A$1:$B$65536,2,0)</f>
        <v>377.07130000000001</v>
      </c>
    </row>
    <row r="2678" spans="1:2" ht="15" x14ac:dyDescent="0.25">
      <c r="A2678" s="288">
        <v>45667</v>
      </c>
      <c r="B2678" s="286">
        <f>+VLOOKUP(A2678,[1]PORFIN!$A$1:$B$65536,2,0)</f>
        <v>377.10410000000002</v>
      </c>
    </row>
    <row r="2679" spans="1:2" ht="15" x14ac:dyDescent="0.25">
      <c r="A2679" s="288">
        <v>45668</v>
      </c>
      <c r="B2679" s="286">
        <f>+VLOOKUP(A2679,[1]PORFIN!$A$1:$B$65536,2,0)</f>
        <v>377.13690000000003</v>
      </c>
    </row>
    <row r="2680" spans="1:2" ht="15" x14ac:dyDescent="0.25">
      <c r="A2680" s="288">
        <v>45669</v>
      </c>
      <c r="B2680" s="286">
        <f>+VLOOKUP(A2680,[1]PORFIN!$A$1:$B$65536,2,0)</f>
        <v>377.16980000000001</v>
      </c>
    </row>
    <row r="2681" spans="1:2" ht="15" x14ac:dyDescent="0.25">
      <c r="A2681" s="288">
        <v>45670</v>
      </c>
      <c r="B2681" s="286">
        <f>+VLOOKUP(A2681,[1]PORFIN!$A$1:$B$65536,2,0)</f>
        <v>377.20260000000002</v>
      </c>
    </row>
    <row r="2682" spans="1:2" ht="15" x14ac:dyDescent="0.25">
      <c r="A2682" s="288">
        <v>45671</v>
      </c>
      <c r="B2682" s="286">
        <f>+VLOOKUP(A2682,[1]PORFIN!$A$1:$B$65536,2,0)</f>
        <v>377.23540000000003</v>
      </c>
    </row>
    <row r="2683" spans="1:2" ht="15" x14ac:dyDescent="0.25">
      <c r="A2683" s="288">
        <v>45672</v>
      </c>
      <c r="B2683" s="286">
        <f>+VLOOKUP(A2683,[1]PORFIN!$A$1:$B$65536,2,0)</f>
        <v>377.26819999999998</v>
      </c>
    </row>
    <row r="2684" spans="1:2" ht="15" x14ac:dyDescent="0.25">
      <c r="A2684" s="288">
        <v>45673</v>
      </c>
      <c r="B2684" s="286">
        <f>+VLOOKUP(A2684,[1]PORFIN!$A$1:$B$65536,2,0)</f>
        <v>377.32409999999999</v>
      </c>
    </row>
    <row r="2685" spans="1:2" ht="15" x14ac:dyDescent="0.25">
      <c r="A2685" s="288">
        <v>45674</v>
      </c>
      <c r="B2685" s="286">
        <f>+VLOOKUP(A2685,[1]PORFIN!$A$1:$B$65536,2,0)</f>
        <v>377.37990000000002</v>
      </c>
    </row>
    <row r="2686" spans="1:2" ht="15" x14ac:dyDescent="0.25">
      <c r="A2686" s="288">
        <v>45675</v>
      </c>
      <c r="B2686" s="286">
        <f>+VLOOKUP(A2686,[1]PORFIN!$A$1:$B$65536,2,0)</f>
        <v>377.43579999999997</v>
      </c>
    </row>
    <row r="2687" spans="1:2" ht="15" x14ac:dyDescent="0.25">
      <c r="A2687" s="288">
        <v>45676</v>
      </c>
      <c r="B2687" s="286">
        <f>+VLOOKUP(A2687,[1]PORFIN!$A$1:$B$65536,2,0)</f>
        <v>377.49169999999998</v>
      </c>
    </row>
    <row r="2688" spans="1:2" ht="15" x14ac:dyDescent="0.25">
      <c r="A2688" s="288">
        <v>45677</v>
      </c>
      <c r="B2688" s="286">
        <f>+VLOOKUP(A2688,[1]PORFIN!$A$1:$B$65536,2,0)</f>
        <v>377.54759999999999</v>
      </c>
    </row>
    <row r="2689" spans="1:2" ht="15" x14ac:dyDescent="0.25">
      <c r="A2689" s="288">
        <v>45678</v>
      </c>
      <c r="B2689" s="286">
        <f>+VLOOKUP(A2689,[1]PORFIN!$A$1:$B$65536,2,0)</f>
        <v>377.6035</v>
      </c>
    </row>
    <row r="2690" spans="1:2" ht="15" x14ac:dyDescent="0.25">
      <c r="A2690" s="288">
        <v>45679</v>
      </c>
      <c r="B2690" s="286">
        <f>+VLOOKUP(A2690,[1]PORFIN!$A$1:$B$65536,2,0)</f>
        <v>377.65940000000001</v>
      </c>
    </row>
    <row r="2691" spans="1:2" ht="15" x14ac:dyDescent="0.25">
      <c r="A2691" s="288">
        <v>45680</v>
      </c>
      <c r="B2691" s="286">
        <f>+VLOOKUP(A2691,[1]PORFIN!$A$1:$B$65536,2,0)</f>
        <v>377.71530000000001</v>
      </c>
    </row>
    <row r="2692" spans="1:2" ht="15" x14ac:dyDescent="0.25">
      <c r="A2692" s="288">
        <v>45681</v>
      </c>
      <c r="B2692" s="286">
        <f>+VLOOKUP(A2692,[1]PORFIN!$A$1:$B$65536,2,0)</f>
        <v>377.77120000000002</v>
      </c>
    </row>
    <row r="2693" spans="1:2" ht="15" x14ac:dyDescent="0.25">
      <c r="A2693" s="288">
        <v>45682</v>
      </c>
      <c r="B2693" s="286">
        <f>+VLOOKUP(A2693,[1]PORFIN!$A$1:$B$65536,2,0)</f>
        <v>377.82709999999997</v>
      </c>
    </row>
    <row r="2694" spans="1:2" ht="15" x14ac:dyDescent="0.25">
      <c r="A2694" s="288">
        <v>45683</v>
      </c>
      <c r="B2694" s="286">
        <f>+VLOOKUP(A2694,[1]PORFIN!$A$1:$B$65536,2,0)</f>
        <v>377.88310000000001</v>
      </c>
    </row>
    <row r="2695" spans="1:2" ht="15" x14ac:dyDescent="0.25">
      <c r="A2695" s="288">
        <v>45684</v>
      </c>
      <c r="B2695" s="286">
        <f>+VLOOKUP(A2695,[1]PORFIN!$A$1:$B$65536,2,0)</f>
        <v>377.93900000000002</v>
      </c>
    </row>
    <row r="2696" spans="1:2" ht="15" x14ac:dyDescent="0.25">
      <c r="A2696" s="288">
        <v>45685</v>
      </c>
      <c r="B2696" s="286">
        <f>+VLOOKUP(A2696,[1]PORFIN!$A$1:$B$65536,2,0)</f>
        <v>377.995</v>
      </c>
    </row>
    <row r="2697" spans="1:2" ht="15" x14ac:dyDescent="0.25">
      <c r="A2697" s="288">
        <v>45686</v>
      </c>
      <c r="B2697" s="286">
        <f>+VLOOKUP(A2697,[1]PORFIN!$A$1:$B$65536,2,0)</f>
        <v>378.05099999999999</v>
      </c>
    </row>
    <row r="2698" spans="1:2" ht="15" x14ac:dyDescent="0.25">
      <c r="A2698" s="288">
        <v>45687</v>
      </c>
      <c r="B2698" s="286">
        <f>+VLOOKUP(A2698,[1]PORFIN!$A$1:$B$65536,2,0)</f>
        <v>378.1069</v>
      </c>
    </row>
    <row r="2699" spans="1:2" ht="15" x14ac:dyDescent="0.25">
      <c r="A2699" s="288">
        <v>45688</v>
      </c>
      <c r="B2699" s="286">
        <f>+VLOOKUP(A2699,[1]PORFIN!$A$1:$B$65536,2,0)</f>
        <v>378.16289999999998</v>
      </c>
    </row>
    <row r="2700" spans="1:2" ht="15" x14ac:dyDescent="0.25">
      <c r="A2700" s="288">
        <v>45689</v>
      </c>
      <c r="B2700" s="286">
        <f>+VLOOKUP(A2700,[1]PORFIN!$A$1:$B$65536,2,0)</f>
        <v>378.21890000000002</v>
      </c>
    </row>
    <row r="2701" spans="1:2" ht="15" x14ac:dyDescent="0.25">
      <c r="A2701" s="288">
        <v>45690</v>
      </c>
      <c r="B2701" s="286">
        <f>+VLOOKUP(A2701,[1]PORFIN!$A$1:$B$65536,2,0)</f>
        <v>378.2749</v>
      </c>
    </row>
    <row r="2702" spans="1:2" ht="15" x14ac:dyDescent="0.25">
      <c r="A2702" s="288">
        <v>45691</v>
      </c>
      <c r="B2702" s="286">
        <f>+VLOOKUP(A2702,[1]PORFIN!$A$1:$B$65536,2,0)</f>
        <v>378.33089999999999</v>
      </c>
    </row>
    <row r="2703" spans="1:2" ht="15" x14ac:dyDescent="0.25">
      <c r="A2703" s="288">
        <v>45692</v>
      </c>
      <c r="B2703" s="286">
        <f>+VLOOKUP(A2703,[1]PORFIN!$A$1:$B$65536,2,0)</f>
        <v>378.38690000000003</v>
      </c>
    </row>
    <row r="2704" spans="1:2" ht="15" x14ac:dyDescent="0.25">
      <c r="A2704" s="288">
        <v>45693</v>
      </c>
      <c r="B2704" s="286">
        <f>+VLOOKUP(A2704,[1]PORFIN!$A$1:$B$65536,2,0)</f>
        <v>378.44290000000001</v>
      </c>
    </row>
    <row r="2705" spans="1:2" ht="15" x14ac:dyDescent="0.25">
      <c r="A2705" s="288">
        <v>45694</v>
      </c>
      <c r="B2705" s="286">
        <f>+VLOOKUP(A2705,[1]PORFIN!$A$1:$B$65536,2,0)</f>
        <v>378.49900000000002</v>
      </c>
    </row>
    <row r="2706" spans="1:2" ht="15" x14ac:dyDescent="0.25">
      <c r="A2706" s="288">
        <v>45695</v>
      </c>
      <c r="B2706" s="286">
        <f>+VLOOKUP(A2706,[1]PORFIN!$A$1:$B$65536,2,0)</f>
        <v>378.55500000000001</v>
      </c>
    </row>
    <row r="2707" spans="1:2" ht="15" x14ac:dyDescent="0.25">
      <c r="A2707" s="288">
        <v>45696</v>
      </c>
      <c r="B2707" s="286">
        <f>+VLOOKUP(A2707,[1]PORFIN!$A$1:$B$65536,2,0)</f>
        <v>378.61110000000002</v>
      </c>
    </row>
    <row r="2708" spans="1:2" ht="15" x14ac:dyDescent="0.25">
      <c r="A2708" s="288">
        <v>45697</v>
      </c>
      <c r="B2708" s="286">
        <f>+VLOOKUP(A2708,[1]PORFIN!$A$1:$B$65536,2,0)</f>
        <v>378.6671</v>
      </c>
    </row>
    <row r="2709" spans="1:2" ht="15" x14ac:dyDescent="0.25">
      <c r="A2709" s="288">
        <v>45698</v>
      </c>
      <c r="B2709" s="286">
        <f>+VLOOKUP(A2709,[1]PORFIN!$A$1:$B$65536,2,0)</f>
        <v>378.72320000000002</v>
      </c>
    </row>
    <row r="2710" spans="1:2" ht="15" x14ac:dyDescent="0.25">
      <c r="A2710" s="288">
        <v>45699</v>
      </c>
      <c r="B2710" s="286">
        <f>+VLOOKUP(A2710,[1]PORFIN!$A$1:$B$65536,2,0)</f>
        <v>378.77929999999998</v>
      </c>
    </row>
    <row r="2711" spans="1:2" ht="15" x14ac:dyDescent="0.25">
      <c r="A2711" s="288">
        <v>45700</v>
      </c>
      <c r="B2711" s="286">
        <f>+VLOOKUP(A2711,[1]PORFIN!$A$1:$B$65536,2,0)</f>
        <v>378.83530000000002</v>
      </c>
    </row>
    <row r="2712" spans="1:2" ht="15" x14ac:dyDescent="0.25">
      <c r="A2712" s="288">
        <v>45701</v>
      </c>
      <c r="B2712" s="286">
        <f>+VLOOKUP(A2712,[1]PORFIN!$A$1:$B$65536,2,0)</f>
        <v>378.89139999999998</v>
      </c>
    </row>
    <row r="2713" spans="1:2" ht="15" x14ac:dyDescent="0.25">
      <c r="A2713" s="288">
        <v>45702</v>
      </c>
      <c r="B2713" s="286">
        <f>+VLOOKUP(A2713,[1]PORFIN!$A$1:$B$65536,2,0)</f>
        <v>378.94749999999999</v>
      </c>
    </row>
    <row r="2714" spans="1:2" ht="15" x14ac:dyDescent="0.25">
      <c r="A2714" s="288">
        <v>45703</v>
      </c>
      <c r="B2714" s="286">
        <f>+VLOOKUP(A2714,[1]PORFIN!$A$1:$B$65536,2,0)</f>
        <v>379.00360000000001</v>
      </c>
    </row>
    <row r="2715" spans="1:2" ht="15" x14ac:dyDescent="0.25">
      <c r="A2715" s="288">
        <v>45704</v>
      </c>
      <c r="B2715" s="286">
        <f>+VLOOKUP(A2715,[1]PORFIN!$A$1:$B$65536,2,0)</f>
        <v>379.13029999999998</v>
      </c>
    </row>
    <row r="2716" spans="1:2" ht="15" x14ac:dyDescent="0.25">
      <c r="A2716" s="288">
        <v>45705</v>
      </c>
      <c r="B2716" s="286">
        <f>+VLOOKUP(A2716,[1]PORFIN!$A$1:$B$65536,2,0)</f>
        <v>379.25700000000001</v>
      </c>
    </row>
    <row r="2717" spans="1:2" ht="15" x14ac:dyDescent="0.25">
      <c r="A2717" s="288">
        <v>45706</v>
      </c>
      <c r="B2717" s="286">
        <f>+VLOOKUP(A2717,[1]PORFIN!$A$1:$B$65536,2,0)</f>
        <v>379.38369999999998</v>
      </c>
    </row>
    <row r="2718" spans="1:2" ht="15" x14ac:dyDescent="0.25">
      <c r="A2718" s="288">
        <v>45707</v>
      </c>
      <c r="B2718" s="286">
        <f>+VLOOKUP(A2718,[1]PORFIN!$A$1:$B$65536,2,0)</f>
        <v>379.51049999999998</v>
      </c>
    </row>
    <row r="2719" spans="1:2" ht="15" x14ac:dyDescent="0.25">
      <c r="A2719" s="288">
        <v>45708</v>
      </c>
      <c r="B2719" s="286">
        <f>+VLOOKUP(A2719,[1]PORFIN!$A$1:$B$65536,2,0)</f>
        <v>379.63729999999998</v>
      </c>
    </row>
    <row r="2720" spans="1:2" ht="15" x14ac:dyDescent="0.25">
      <c r="A2720" s="288">
        <v>45709</v>
      </c>
      <c r="B2720" s="286">
        <f>+VLOOKUP(A2720,[1]PORFIN!$A$1:$B$65536,2,0)</f>
        <v>379.76420000000002</v>
      </c>
    </row>
    <row r="2721" spans="1:2" ht="15" x14ac:dyDescent="0.25">
      <c r="A2721" s="288">
        <v>45710</v>
      </c>
      <c r="B2721" s="286">
        <f>+VLOOKUP(A2721,[1]PORFIN!$A$1:$B$65536,2,0)</f>
        <v>379.89109999999999</v>
      </c>
    </row>
    <row r="2722" spans="1:2" ht="15" x14ac:dyDescent="0.25">
      <c r="A2722" s="288">
        <v>45711</v>
      </c>
      <c r="B2722" s="286">
        <f>+VLOOKUP(A2722,[1]PORFIN!$A$1:$B$65536,2,0)</f>
        <v>380.0181</v>
      </c>
    </row>
    <row r="2723" spans="1:2" ht="15" x14ac:dyDescent="0.25">
      <c r="A2723" s="288">
        <v>45712</v>
      </c>
      <c r="B2723" s="286">
        <f>+VLOOKUP(A2723,[1]PORFIN!$A$1:$B$65536,2,0)</f>
        <v>380.14510000000001</v>
      </c>
    </row>
    <row r="2724" spans="1:2" ht="15" x14ac:dyDescent="0.25">
      <c r="A2724" s="288">
        <v>45713</v>
      </c>
      <c r="B2724" s="286">
        <f>+VLOOKUP(A2724,[1]PORFIN!$A$1:$B$65536,2,0)</f>
        <v>380.27210000000002</v>
      </c>
    </row>
    <row r="2725" spans="1:2" ht="15" x14ac:dyDescent="0.25">
      <c r="A2725" s="288">
        <v>45714</v>
      </c>
      <c r="B2725" s="286">
        <f>+VLOOKUP(A2725,[1]PORFIN!$A$1:$B$65536,2,0)</f>
        <v>380.39920000000001</v>
      </c>
    </row>
    <row r="2726" spans="1:2" ht="15" x14ac:dyDescent="0.25">
      <c r="A2726" s="288">
        <v>45715</v>
      </c>
      <c r="B2726" s="286">
        <f>+VLOOKUP(A2726,[1]PORFIN!$A$1:$B$65536,2,0)</f>
        <v>380.52640000000002</v>
      </c>
    </row>
    <row r="2727" spans="1:2" ht="15" x14ac:dyDescent="0.25">
      <c r="A2727" s="288">
        <v>45716</v>
      </c>
      <c r="B2727" s="286">
        <f>+VLOOKUP(A2727,[1]PORFIN!$A$1:$B$65536,2,0)</f>
        <v>380.65350000000001</v>
      </c>
    </row>
    <row r="2728" spans="1:2" ht="15" x14ac:dyDescent="0.25">
      <c r="A2728" s="288">
        <v>45717</v>
      </c>
      <c r="B2728" s="286">
        <f>+VLOOKUP(A2728,[1]PORFIN!$A$1:$B$65536,2,0)</f>
        <v>380.7808</v>
      </c>
    </row>
    <row r="2729" spans="1:2" ht="15" x14ac:dyDescent="0.25">
      <c r="A2729" s="288">
        <v>45718</v>
      </c>
      <c r="B2729" s="286">
        <f>+VLOOKUP(A2729,[1]PORFIN!$A$1:$B$65536,2,0)</f>
        <v>380.90800000000002</v>
      </c>
    </row>
    <row r="2730" spans="1:2" ht="15" x14ac:dyDescent="0.25">
      <c r="A2730" s="288">
        <v>45719</v>
      </c>
      <c r="B2730" s="286">
        <f>+VLOOKUP(A2730,[1]PORFIN!$A$1:$B$65536,2,0)</f>
        <v>381.03530000000001</v>
      </c>
    </row>
    <row r="2731" spans="1:2" ht="15" x14ac:dyDescent="0.25">
      <c r="A2731" s="288">
        <v>45720</v>
      </c>
      <c r="B2731" s="286">
        <f>+VLOOKUP(A2731,[1]PORFIN!$A$1:$B$65536,2,0)</f>
        <v>381.16269999999997</v>
      </c>
    </row>
    <row r="2732" spans="1:2" ht="15" x14ac:dyDescent="0.25">
      <c r="A2732" s="288">
        <v>45721</v>
      </c>
      <c r="B2732" s="286">
        <f>+VLOOKUP(A2732,[1]PORFIN!$A$1:$B$65536,2,0)</f>
        <v>381.29</v>
      </c>
    </row>
    <row r="2733" spans="1:2" ht="15" x14ac:dyDescent="0.25">
      <c r="A2733" s="288">
        <v>45722</v>
      </c>
      <c r="B2733" s="286">
        <f>+VLOOKUP(A2733,[1]PORFIN!$A$1:$B$65536,2,0)</f>
        <v>381.41750000000002</v>
      </c>
    </row>
    <row r="2734" spans="1:2" ht="15" x14ac:dyDescent="0.25">
      <c r="A2734" s="288">
        <v>45723</v>
      </c>
      <c r="B2734" s="286">
        <f>+VLOOKUP(A2734,[1]PORFIN!$A$1:$B$65536,2,0)</f>
        <v>381.54489999999998</v>
      </c>
    </row>
    <row r="2735" spans="1:2" ht="15" x14ac:dyDescent="0.25">
      <c r="A2735" s="288">
        <v>45724</v>
      </c>
      <c r="B2735" s="286">
        <f>+VLOOKUP(A2735,[1]PORFIN!$A$1:$B$65536,2,0)</f>
        <v>381.67239999999998</v>
      </c>
    </row>
    <row r="2736" spans="1:2" ht="15" x14ac:dyDescent="0.25">
      <c r="A2736" s="288">
        <v>45725</v>
      </c>
      <c r="B2736" s="286">
        <f>+VLOOKUP(A2736,[1]PORFIN!$A$1:$B$65536,2,0)</f>
        <v>381.8</v>
      </c>
    </row>
    <row r="2737" spans="1:2" ht="15" x14ac:dyDescent="0.25">
      <c r="A2737" s="288">
        <v>45726</v>
      </c>
      <c r="B2737" s="286">
        <f>+VLOOKUP(A2737,[1]PORFIN!$A$1:$B$65536,2,0)</f>
        <v>381.92759999999998</v>
      </c>
    </row>
    <row r="2738" spans="1:2" ht="15" x14ac:dyDescent="0.25">
      <c r="A2738" s="288">
        <v>45727</v>
      </c>
      <c r="B2738" s="286">
        <f>+VLOOKUP(A2738,[1]PORFIN!$A$1:$B$65536,2,0)</f>
        <v>382.05520000000001</v>
      </c>
    </row>
    <row r="2739" spans="1:2" ht="15" x14ac:dyDescent="0.25">
      <c r="A2739" s="288">
        <v>45728</v>
      </c>
      <c r="B2739" s="286">
        <f>+VLOOKUP(A2739,[1]PORFIN!$A$1:$B$65536,2,0)</f>
        <v>382.18290000000002</v>
      </c>
    </row>
    <row r="2740" spans="1:2" ht="15" x14ac:dyDescent="0.25">
      <c r="A2740" s="288">
        <v>45729</v>
      </c>
      <c r="B2740" s="286">
        <f>+VLOOKUP(A2740,[1]PORFIN!$A$1:$B$65536,2,0)</f>
        <v>382.3107</v>
      </c>
    </row>
    <row r="2741" spans="1:2" ht="15" x14ac:dyDescent="0.25">
      <c r="A2741" s="288">
        <v>45730</v>
      </c>
      <c r="B2741" s="286">
        <f>+VLOOKUP(A2741,[1]PORFIN!$A$1:$B$65536,2,0)</f>
        <v>382.4384</v>
      </c>
    </row>
    <row r="2742" spans="1:2" ht="15" x14ac:dyDescent="0.25">
      <c r="A2742" s="288">
        <v>45731</v>
      </c>
      <c r="B2742" s="286">
        <f>+VLOOKUP(A2742,[1]PORFIN!$A$1:$B$65536,2,0)</f>
        <v>382.56619999999998</v>
      </c>
    </row>
    <row r="2743" spans="1:2" ht="15" x14ac:dyDescent="0.25">
      <c r="A2743" s="288">
        <v>45732</v>
      </c>
      <c r="B2743" s="286">
        <f>+VLOOKUP(A2743,[1]PORFIN!$A$1:$B$65536,2,0)</f>
        <v>382.70609999999999</v>
      </c>
    </row>
    <row r="2744" spans="1:2" ht="15" x14ac:dyDescent="0.25">
      <c r="A2744" s="288">
        <v>45733</v>
      </c>
      <c r="B2744" s="286">
        <f>+VLOOKUP(A2744,[1]PORFIN!$A$1:$B$65536,2,0)</f>
        <v>382.84609999999998</v>
      </c>
    </row>
    <row r="2745" spans="1:2" ht="15" x14ac:dyDescent="0.25">
      <c r="A2745" s="288">
        <v>45734</v>
      </c>
      <c r="B2745" s="286">
        <f>+VLOOKUP(A2745,[1]PORFIN!$A$1:$B$65536,2,0)</f>
        <v>382.98610000000002</v>
      </c>
    </row>
    <row r="2746" spans="1:2" ht="15" x14ac:dyDescent="0.25">
      <c r="A2746" s="288">
        <v>45735</v>
      </c>
      <c r="B2746" s="286">
        <f>+VLOOKUP(A2746,[1]PORFIN!$A$1:$B$65536,2,0)</f>
        <v>383.12619999999998</v>
      </c>
    </row>
    <row r="2747" spans="1:2" ht="15" x14ac:dyDescent="0.25">
      <c r="A2747" s="288">
        <v>45736</v>
      </c>
      <c r="B2747" s="286">
        <f>+VLOOKUP(A2747,[1]PORFIN!$A$1:$B$65536,2,0)</f>
        <v>383.2663</v>
      </c>
    </row>
    <row r="2748" spans="1:2" ht="15" x14ac:dyDescent="0.25">
      <c r="A2748" s="288">
        <v>45737</v>
      </c>
      <c r="B2748" s="286">
        <f>+VLOOKUP(A2748,[1]PORFIN!$A$1:$B$65536,2,0)</f>
        <v>383.40649999999999</v>
      </c>
    </row>
    <row r="2749" spans="1:2" ht="15" x14ac:dyDescent="0.25">
      <c r="A2749" s="288">
        <v>45738</v>
      </c>
      <c r="B2749" s="286">
        <f>+VLOOKUP(A2749,[1]PORFIN!$A$1:$B$65536,2,0)</f>
        <v>383.54669999999999</v>
      </c>
    </row>
    <row r="2750" spans="1:2" ht="15" x14ac:dyDescent="0.25">
      <c r="A2750" s="288">
        <v>45739</v>
      </c>
      <c r="B2750" s="286">
        <f>+VLOOKUP(A2750,[1]PORFIN!$A$1:$B$65536,2,0)</f>
        <v>383.68700000000001</v>
      </c>
    </row>
    <row r="2751" spans="1:2" ht="15" x14ac:dyDescent="0.25">
      <c r="A2751" s="288">
        <v>45740</v>
      </c>
      <c r="B2751" s="286">
        <f>+VLOOKUP(A2751,[1]PORFIN!$A$1:$B$65536,2,0)</f>
        <v>383.82729999999998</v>
      </c>
    </row>
    <row r="2752" spans="1:2" ht="15" x14ac:dyDescent="0.25">
      <c r="A2752" s="288">
        <v>45741</v>
      </c>
      <c r="B2752" s="286">
        <f>+VLOOKUP(A2752,[1]PORFIN!$A$1:$B$65536,2,0)</f>
        <v>383.96769999999998</v>
      </c>
    </row>
    <row r="2753" spans="1:2" ht="15" x14ac:dyDescent="0.25">
      <c r="A2753" s="288">
        <v>45742</v>
      </c>
      <c r="B2753" s="286">
        <f>+VLOOKUP(A2753,[1]PORFIN!$A$1:$B$65536,2,0)</f>
        <v>384.10809999999998</v>
      </c>
    </row>
    <row r="2754" spans="1:2" ht="15" x14ac:dyDescent="0.25">
      <c r="A2754" s="288">
        <v>45743</v>
      </c>
      <c r="B2754" s="286">
        <f>+VLOOKUP(A2754,[1]PORFIN!$A$1:$B$65536,2,0)</f>
        <v>384.24860000000001</v>
      </c>
    </row>
    <row r="2755" spans="1:2" ht="15" x14ac:dyDescent="0.25">
      <c r="A2755" s="288">
        <v>45744</v>
      </c>
      <c r="B2755" s="286">
        <f>+VLOOKUP(A2755,[1]PORFIN!$A$1:$B$65536,2,0)</f>
        <v>384.38909999999998</v>
      </c>
    </row>
    <row r="2756" spans="1:2" ht="15" x14ac:dyDescent="0.25">
      <c r="A2756" s="288">
        <v>45745</v>
      </c>
      <c r="B2756" s="286">
        <f>+VLOOKUP(A2756,[1]PORFIN!$A$1:$B$65536,2,0)</f>
        <v>384.52969999999999</v>
      </c>
    </row>
    <row r="2757" spans="1:2" ht="15" x14ac:dyDescent="0.25">
      <c r="A2757" s="288">
        <v>45746</v>
      </c>
      <c r="B2757" s="286">
        <f>+VLOOKUP(A2757,[1]PORFIN!$A$1:$B$65536,2,0)</f>
        <v>384.6703</v>
      </c>
    </row>
    <row r="2758" spans="1:2" ht="15" x14ac:dyDescent="0.25">
      <c r="A2758" s="288">
        <v>45747</v>
      </c>
      <c r="B2758" s="286">
        <f>+VLOOKUP(A2758,[1]PORFIN!$A$1:$B$65536,2,0)</f>
        <v>384.81099999999998</v>
      </c>
    </row>
    <row r="2759" spans="1:2" ht="15" x14ac:dyDescent="0.25">
      <c r="A2759" s="288">
        <v>45748</v>
      </c>
      <c r="B2759" s="286">
        <f>+VLOOKUP(A2759,[1]PORFIN!$A$1:$B$65536,2,0)</f>
        <v>384.95170000000002</v>
      </c>
    </row>
    <row r="2760" spans="1:2" ht="15" x14ac:dyDescent="0.25">
      <c r="A2760" s="288">
        <v>45749</v>
      </c>
      <c r="B2760" s="286">
        <f>+VLOOKUP(A2760,[1]PORFIN!$A$1:$B$65536,2,0)</f>
        <v>385.09249999999997</v>
      </c>
    </row>
    <row r="2761" spans="1:2" ht="15" x14ac:dyDescent="0.25">
      <c r="A2761" s="288">
        <v>45750</v>
      </c>
      <c r="B2761" s="286">
        <f>+VLOOKUP(A2761,[1]PORFIN!$A$1:$B$65536,2,0)</f>
        <v>385.23340000000002</v>
      </c>
    </row>
    <row r="2762" spans="1:2" ht="15" x14ac:dyDescent="0.25">
      <c r="A2762" s="288">
        <v>45751</v>
      </c>
      <c r="B2762" s="286">
        <f>+VLOOKUP(A2762,[1]PORFIN!$A$1:$B$65536,2,0)</f>
        <v>385.37430000000001</v>
      </c>
    </row>
    <row r="2763" spans="1:2" ht="15" x14ac:dyDescent="0.25">
      <c r="A2763" s="288">
        <v>45752</v>
      </c>
      <c r="B2763" s="286">
        <f>+VLOOKUP(A2763,[1]PORFIN!$A$1:$B$65536,2,0)</f>
        <v>385.51519999999999</v>
      </c>
    </row>
    <row r="2764" spans="1:2" ht="15" x14ac:dyDescent="0.25">
      <c r="A2764" s="288">
        <v>45753</v>
      </c>
      <c r="B2764" s="286">
        <f>+VLOOKUP(A2764,[1]PORFIN!$A$1:$B$65536,2,0)</f>
        <v>385.65620000000001</v>
      </c>
    </row>
    <row r="2765" spans="1:2" ht="15" x14ac:dyDescent="0.25">
      <c r="A2765" s="288">
        <v>45754</v>
      </c>
      <c r="B2765" s="286">
        <f>+VLOOKUP(A2765,[1]PORFIN!$A$1:$B$65536,2,0)</f>
        <v>385.79719999999998</v>
      </c>
    </row>
    <row r="2766" spans="1:2" ht="15" x14ac:dyDescent="0.25">
      <c r="A2766" s="288">
        <v>45755</v>
      </c>
      <c r="B2766" s="286">
        <f>+VLOOKUP(A2766,[1]PORFIN!$A$1:$B$65536,2,0)</f>
        <v>385.93830000000003</v>
      </c>
    </row>
    <row r="2767" spans="1:2" ht="15" x14ac:dyDescent="0.25">
      <c r="A2767" s="288">
        <v>45756</v>
      </c>
      <c r="B2767" s="286">
        <f>+VLOOKUP(A2767,[1]PORFIN!$A$1:$B$65536,2,0)</f>
        <v>386.0795</v>
      </c>
    </row>
    <row r="2768" spans="1:2" ht="15" x14ac:dyDescent="0.25">
      <c r="A2768" s="288">
        <v>45757</v>
      </c>
      <c r="B2768" s="286">
        <f>+VLOOKUP(A2768,[1]PORFIN!$A$1:$B$65536,2,0)</f>
        <v>386.22070000000002</v>
      </c>
    </row>
    <row r="2769" spans="1:2" ht="15" x14ac:dyDescent="0.25">
      <c r="A2769" s="288">
        <v>45758</v>
      </c>
      <c r="B2769" s="286">
        <f>+VLOOKUP(A2769,[1]PORFIN!$A$1:$B$65536,2,0)</f>
        <v>386.36189999999999</v>
      </c>
    </row>
    <row r="2770" spans="1:2" ht="15" x14ac:dyDescent="0.25">
      <c r="A2770" s="288">
        <v>45759</v>
      </c>
      <c r="B2770" s="286">
        <f>+VLOOKUP(A2770,[1]PORFIN!$A$1:$B$65536,2,0)</f>
        <v>386.50319999999999</v>
      </c>
    </row>
    <row r="2771" spans="1:2" ht="15" x14ac:dyDescent="0.25">
      <c r="A2771" s="288">
        <v>45760</v>
      </c>
      <c r="B2771" s="286">
        <f>+VLOOKUP(A2771,[1]PORFIN!$A$1:$B$65536,2,0)</f>
        <v>386.64460000000003</v>
      </c>
    </row>
    <row r="2772" spans="1:2" ht="15" x14ac:dyDescent="0.25">
      <c r="A2772" s="288">
        <v>45761</v>
      </c>
      <c r="B2772" s="286">
        <f>+VLOOKUP(A2772,[1]PORFIN!$A$1:$B$65536,2,0)</f>
        <v>386.786</v>
      </c>
    </row>
    <row r="2773" spans="1:2" ht="15" x14ac:dyDescent="0.25">
      <c r="A2773" s="288">
        <v>45762</v>
      </c>
      <c r="B2773" s="286">
        <f>+VLOOKUP(A2773,[1]PORFIN!$A$1:$B$65536,2,0)</f>
        <v>386.92750000000001</v>
      </c>
    </row>
    <row r="2774" spans="1:2" ht="15" x14ac:dyDescent="0.25">
      <c r="A2774" s="288">
        <v>45763</v>
      </c>
      <c r="B2774" s="286">
        <f>+VLOOKUP(A2774,[1]PORFIN!$A$1:$B$65536,2,0)</f>
        <v>386.99439999999998</v>
      </c>
    </row>
    <row r="2775" spans="1:2" ht="15" x14ac:dyDescent="0.25">
      <c r="A2775" s="288">
        <v>45764</v>
      </c>
      <c r="B2775" s="286">
        <f>+VLOOKUP(A2775,[1]PORFIN!$A$1:$B$65536,2,0)</f>
        <v>387.06130000000002</v>
      </c>
    </row>
    <row r="2776" spans="1:2" ht="15" x14ac:dyDescent="0.25">
      <c r="A2776" s="288">
        <v>45765</v>
      </c>
      <c r="B2776" s="286">
        <f>+VLOOKUP(A2776,[1]PORFIN!$A$1:$B$65536,2,0)</f>
        <v>387.12819999999999</v>
      </c>
    </row>
    <row r="2777" spans="1:2" ht="15" x14ac:dyDescent="0.25">
      <c r="A2777" s="288">
        <v>45766</v>
      </c>
      <c r="B2777" s="286">
        <f>+VLOOKUP(A2777,[1]PORFIN!$A$1:$B$65536,2,0)</f>
        <v>387.1952</v>
      </c>
    </row>
    <row r="2778" spans="1:2" ht="15" x14ac:dyDescent="0.25">
      <c r="A2778" s="288">
        <v>45767</v>
      </c>
      <c r="B2778" s="286">
        <f>+VLOOKUP(A2778,[1]PORFIN!$A$1:$B$65536,2,0)</f>
        <v>387.26209999999998</v>
      </c>
    </row>
    <row r="2779" spans="1:2" ht="15" x14ac:dyDescent="0.25">
      <c r="A2779" s="288">
        <v>45768</v>
      </c>
      <c r="B2779" s="286">
        <f>+VLOOKUP(A2779,[1]PORFIN!$A$1:$B$65536,2,0)</f>
        <v>387.32909999999998</v>
      </c>
    </row>
    <row r="2780" spans="1:2" ht="15" x14ac:dyDescent="0.25">
      <c r="A2780" s="288">
        <v>45769</v>
      </c>
      <c r="B2780" s="286">
        <f>+VLOOKUP(A2780,[1]PORFIN!$A$1:$B$65536,2,0)</f>
        <v>387.39600000000002</v>
      </c>
    </row>
    <row r="2781" spans="1:2" ht="15" x14ac:dyDescent="0.25">
      <c r="A2781" s="288">
        <v>45770</v>
      </c>
      <c r="B2781" s="286">
        <f>+VLOOKUP(A2781,[1]PORFIN!$A$1:$B$65536,2,0)</f>
        <v>387.46300000000002</v>
      </c>
    </row>
    <row r="2782" spans="1:2" ht="15" x14ac:dyDescent="0.25">
      <c r="A2782" s="288">
        <v>45771</v>
      </c>
      <c r="B2782" s="286">
        <f>+VLOOKUP(A2782,[1]PORFIN!$A$1:$B$65536,2,0)</f>
        <v>387.53</v>
      </c>
    </row>
    <row r="2783" spans="1:2" ht="15" x14ac:dyDescent="0.25">
      <c r="A2783" s="288">
        <v>45772</v>
      </c>
      <c r="B2783" s="286">
        <f>+VLOOKUP(A2783,[1]PORFIN!$A$1:$B$65536,2,0)</f>
        <v>387.59699999999998</v>
      </c>
    </row>
    <row r="2784" spans="1:2" ht="15" x14ac:dyDescent="0.25">
      <c r="A2784" s="288">
        <v>45773</v>
      </c>
      <c r="B2784" s="286">
        <f>+VLOOKUP(A2784,[1]PORFIN!$A$1:$B$65536,2,0)</f>
        <v>387.66399999999999</v>
      </c>
    </row>
    <row r="2785" spans="1:2" ht="15" x14ac:dyDescent="0.25">
      <c r="A2785" s="288">
        <v>45774</v>
      </c>
      <c r="B2785" s="286">
        <f>+VLOOKUP(A2785,[1]PORFIN!$A$1:$B$65536,2,0)</f>
        <v>387.73110000000003</v>
      </c>
    </row>
    <row r="2786" spans="1:2" ht="15" x14ac:dyDescent="0.25">
      <c r="A2786" s="288">
        <v>45775</v>
      </c>
      <c r="B2786" s="286">
        <f>+VLOOKUP(A2786,[1]PORFIN!$A$1:$B$65536,2,0)</f>
        <v>387.79809999999998</v>
      </c>
    </row>
    <row r="2787" spans="1:2" ht="15" x14ac:dyDescent="0.25">
      <c r="A2787" s="288">
        <v>45776</v>
      </c>
      <c r="B2787" s="286">
        <f>+VLOOKUP(A2787,[1]PORFIN!$A$1:$B$65536,2,0)</f>
        <v>387.86509999999998</v>
      </c>
    </row>
    <row r="2788" spans="1:2" ht="15" x14ac:dyDescent="0.25">
      <c r="A2788" s="288">
        <v>45777</v>
      </c>
      <c r="B2788" s="286">
        <f>+VLOOKUP(A2788,[1]PORFIN!$A$1:$B$65536,2,0)</f>
        <v>387.93220000000002</v>
      </c>
    </row>
    <row r="2789" spans="1:2" ht="15" x14ac:dyDescent="0.25">
      <c r="A2789" s="288">
        <v>45778</v>
      </c>
      <c r="B2789" s="286">
        <f>+VLOOKUP(A2789,[1]PORFIN!$A$1:$B$65536,2,0)</f>
        <v>387.99930000000001</v>
      </c>
    </row>
    <row r="2790" spans="1:2" ht="15" x14ac:dyDescent="0.25">
      <c r="A2790" s="288">
        <v>45779</v>
      </c>
      <c r="B2790" s="286">
        <f>+VLOOKUP(A2790,[1]PORFIN!$A$1:$B$65536,2,0)</f>
        <v>388.06639999999999</v>
      </c>
    </row>
    <row r="2791" spans="1:2" ht="15" x14ac:dyDescent="0.25">
      <c r="A2791" s="288">
        <v>45780</v>
      </c>
      <c r="B2791" s="286">
        <f>+VLOOKUP(A2791,[1]PORFIN!$A$1:$B$65536,2,0)</f>
        <v>388.13350000000003</v>
      </c>
    </row>
    <row r="2792" spans="1:2" ht="15" x14ac:dyDescent="0.25">
      <c r="A2792" s="288">
        <v>45781</v>
      </c>
      <c r="B2792" s="286">
        <f>+VLOOKUP(A2792,[1]PORFIN!$A$1:$B$65536,2,0)</f>
        <v>388.20060000000001</v>
      </c>
    </row>
    <row r="2793" spans="1:2" ht="15" x14ac:dyDescent="0.25">
      <c r="A2793" s="288">
        <v>45782</v>
      </c>
      <c r="B2793" s="286">
        <f>+VLOOKUP(A2793,[1]PORFIN!$A$1:$B$65536,2,0)</f>
        <v>388.26769999999999</v>
      </c>
    </row>
    <row r="2794" spans="1:2" ht="15" x14ac:dyDescent="0.25">
      <c r="A2794" s="288">
        <v>45783</v>
      </c>
      <c r="B2794" s="286">
        <f>+VLOOKUP(A2794,[1]PORFIN!$A$1:$B$65536,2,0)</f>
        <v>388.33479999999997</v>
      </c>
    </row>
    <row r="2795" spans="1:2" ht="15" x14ac:dyDescent="0.25">
      <c r="A2795" s="288">
        <v>45784</v>
      </c>
      <c r="B2795" s="286">
        <f>+VLOOKUP(A2795,[1]PORFIN!$A$1:$B$65536,2,0)</f>
        <v>388.40199999999999</v>
      </c>
    </row>
    <row r="2796" spans="1:2" ht="15" x14ac:dyDescent="0.25">
      <c r="A2796" s="288">
        <v>45785</v>
      </c>
      <c r="B2796" s="286">
        <f>+VLOOKUP(A2796,[1]PORFIN!$A$1:$B$65536,2,0)</f>
        <v>388.46910000000003</v>
      </c>
    </row>
    <row r="2797" spans="1:2" ht="15" x14ac:dyDescent="0.25">
      <c r="A2797" s="288">
        <v>45786</v>
      </c>
      <c r="B2797" s="286">
        <f>+VLOOKUP(A2797,[1]PORFIN!$A$1:$B$65536,2,0)</f>
        <v>388.53629999999998</v>
      </c>
    </row>
    <row r="2798" spans="1:2" ht="15" x14ac:dyDescent="0.25">
      <c r="A2798" s="288">
        <v>45787</v>
      </c>
      <c r="B2798" s="286">
        <f>+VLOOKUP(A2798,[1]PORFIN!$A$1:$B$65536,2,0)</f>
        <v>388.6035</v>
      </c>
    </row>
    <row r="2799" spans="1:2" ht="15" x14ac:dyDescent="0.25">
      <c r="A2799" s="288">
        <v>45788</v>
      </c>
      <c r="B2799" s="286">
        <f>+VLOOKUP(A2799,[1]PORFIN!$A$1:$B$65536,2,0)</f>
        <v>388.67059999999998</v>
      </c>
    </row>
    <row r="2800" spans="1:2" ht="15" x14ac:dyDescent="0.25">
      <c r="A2800" s="288">
        <v>45789</v>
      </c>
      <c r="B2800" s="286">
        <f>+VLOOKUP(A2800,[1]PORFIN!$A$1:$B$65536,2,0)</f>
        <v>388.73790000000002</v>
      </c>
    </row>
    <row r="2801" spans="1:2" ht="15" x14ac:dyDescent="0.25">
      <c r="A2801" s="288">
        <v>45790</v>
      </c>
      <c r="B2801" s="286">
        <f>+VLOOKUP(A2801,[1]PORFIN!$A$1:$B$65536,2,0)</f>
        <v>388.80509999999998</v>
      </c>
    </row>
    <row r="2802" spans="1:2" ht="15" x14ac:dyDescent="0.25">
      <c r="A2802" s="288">
        <v>45791</v>
      </c>
      <c r="B2802" s="286">
        <f>+VLOOKUP(A2802,[1]PORFIN!$A$1:$B$65536,2,0)</f>
        <v>388.8723</v>
      </c>
    </row>
    <row r="2803" spans="1:2" ht="15" x14ac:dyDescent="0.25">
      <c r="A2803" s="288">
        <v>45792</v>
      </c>
      <c r="B2803" s="286">
        <f>+VLOOKUP(A2803,[1]PORFIN!$A$1:$B$65536,2,0)</f>
        <v>388.93950000000001</v>
      </c>
    </row>
    <row r="2804" spans="1:2" ht="15" x14ac:dyDescent="0.25">
      <c r="A2804" s="288">
        <v>45793</v>
      </c>
      <c r="B2804" s="286">
        <f>+VLOOKUP(A2804,[1]PORFIN!$A$1:$B$65536,2,0)</f>
        <v>389.02199999999999</v>
      </c>
    </row>
    <row r="2805" spans="1:2" ht="15" x14ac:dyDescent="0.25">
      <c r="A2805" s="288">
        <v>45794</v>
      </c>
      <c r="B2805" s="286">
        <f>+VLOOKUP(A2805,[1]PORFIN!$A$1:$B$65536,2,0)</f>
        <v>389.1046</v>
      </c>
    </row>
    <row r="2806" spans="1:2" ht="15" x14ac:dyDescent="0.25">
      <c r="A2806" s="288">
        <v>45795</v>
      </c>
      <c r="B2806" s="286">
        <f>+VLOOKUP(A2806,[1]PORFIN!$A$1:$B$65536,2,0)</f>
        <v>389.18720000000002</v>
      </c>
    </row>
    <row r="2807" spans="1:2" ht="15" x14ac:dyDescent="0.25">
      <c r="A2807" s="288">
        <v>45796</v>
      </c>
      <c r="B2807" s="286">
        <f>+VLOOKUP(A2807,[1]PORFIN!$A$1:$B$65536,2,0)</f>
        <v>389.26979999999998</v>
      </c>
    </row>
    <row r="2808" spans="1:2" ht="15" x14ac:dyDescent="0.25">
      <c r="A2808" s="288">
        <v>45797</v>
      </c>
      <c r="B2808" s="286">
        <f>+VLOOKUP(A2808,[1]PORFIN!$A$1:$B$65536,2,0)</f>
        <v>389.35239999999999</v>
      </c>
    </row>
    <row r="2809" spans="1:2" ht="15" x14ac:dyDescent="0.25">
      <c r="A2809" s="288">
        <v>45798</v>
      </c>
      <c r="B2809" s="286">
        <f>+VLOOKUP(A2809,[1]PORFIN!$A$1:$B$65536,2,0)</f>
        <v>389.435</v>
      </c>
    </row>
    <row r="2810" spans="1:2" ht="15" x14ac:dyDescent="0.25">
      <c r="A2810" s="288">
        <v>45799</v>
      </c>
      <c r="B2810" s="286">
        <f>+VLOOKUP(A2810,[1]PORFIN!$A$1:$B$65536,2,0)</f>
        <v>389.51769999999999</v>
      </c>
    </row>
    <row r="2811" spans="1:2" ht="15" x14ac:dyDescent="0.25">
      <c r="A2811" s="288">
        <v>45800</v>
      </c>
      <c r="B2811" s="286">
        <f>+VLOOKUP(A2811,[1]PORFIN!$A$1:$B$65536,2,0)</f>
        <v>389.6003</v>
      </c>
    </row>
    <row r="2812" spans="1:2" ht="15" x14ac:dyDescent="0.25">
      <c r="A2812" s="288">
        <v>45801</v>
      </c>
      <c r="B2812" s="286">
        <f>+VLOOKUP(A2812,[1]PORFIN!$A$1:$B$65536,2,0)</f>
        <v>389.68299999999999</v>
      </c>
    </row>
    <row r="2813" spans="1:2" ht="15" x14ac:dyDescent="0.25">
      <c r="A2813" s="288">
        <v>45802</v>
      </c>
      <c r="B2813" s="286">
        <f>+VLOOKUP(A2813,[1]PORFIN!$A$1:$B$65536,2,0)</f>
        <v>389.76569999999998</v>
      </c>
    </row>
    <row r="2814" spans="1:2" ht="15" x14ac:dyDescent="0.25">
      <c r="A2814" s="288">
        <v>45803</v>
      </c>
      <c r="B2814" s="286">
        <f>+VLOOKUP(A2814,[1]PORFIN!$A$1:$B$65536,2,0)</f>
        <v>389.84840000000003</v>
      </c>
    </row>
    <row r="2815" spans="1:2" ht="15" x14ac:dyDescent="0.25">
      <c r="A2815" s="288">
        <v>45804</v>
      </c>
      <c r="B2815" s="286">
        <f>+VLOOKUP(A2815,[1]PORFIN!$A$1:$B$65536,2,0)</f>
        <v>389.93119999999999</v>
      </c>
    </row>
    <row r="2816" spans="1:2" ht="15" x14ac:dyDescent="0.25">
      <c r="A2816" s="288">
        <v>45805</v>
      </c>
      <c r="B2816" s="286">
        <f>+VLOOKUP(A2816,[1]PORFIN!$A$1:$B$65536,2,0)</f>
        <v>390.01389999999998</v>
      </c>
    </row>
    <row r="2817" spans="1:2" ht="15" x14ac:dyDescent="0.25">
      <c r="A2817" s="288">
        <v>45806</v>
      </c>
      <c r="B2817" s="286">
        <f>+VLOOKUP(A2817,[1]PORFIN!$A$1:$B$65536,2,0)</f>
        <v>390.0967</v>
      </c>
    </row>
    <row r="2818" spans="1:2" ht="15" x14ac:dyDescent="0.25">
      <c r="A2818" s="288">
        <v>45807</v>
      </c>
      <c r="B2818" s="286">
        <f>+VLOOKUP(A2818,[1]PORFIN!$A$1:$B$65536,2,0)</f>
        <v>390.17950000000002</v>
      </c>
    </row>
    <row r="2819" spans="1:2" ht="15" x14ac:dyDescent="0.25">
      <c r="A2819" s="288">
        <v>45808</v>
      </c>
      <c r="B2819" s="286">
        <f>+VLOOKUP(A2819,[1]PORFIN!$A$1:$B$65536,2,0)</f>
        <v>390.26229999999998</v>
      </c>
    </row>
    <row r="2820" spans="1:2" ht="15" x14ac:dyDescent="0.25">
      <c r="A2820" s="288">
        <v>45809</v>
      </c>
      <c r="B2820" s="286">
        <f>+VLOOKUP(A2820,[1]PORFIN!$A$1:$B$65536,2,0)</f>
        <v>390.3451</v>
      </c>
    </row>
    <row r="2821" spans="1:2" ht="15" x14ac:dyDescent="0.25">
      <c r="A2821" s="288">
        <v>45810</v>
      </c>
      <c r="B2821" s="286">
        <f>+VLOOKUP(A2821,[1]PORFIN!$A$1:$B$65536,2,0)</f>
        <v>390.428</v>
      </c>
    </row>
    <row r="2822" spans="1:2" ht="15" x14ac:dyDescent="0.25">
      <c r="A2822" s="288">
        <v>45811</v>
      </c>
      <c r="B2822" s="286">
        <f>+VLOOKUP(A2822,[1]PORFIN!$A$1:$B$65536,2,0)</f>
        <v>390.51080000000002</v>
      </c>
    </row>
    <row r="2823" spans="1:2" ht="15" x14ac:dyDescent="0.25">
      <c r="A2823" s="288">
        <v>45812</v>
      </c>
      <c r="B2823" s="286">
        <f>+VLOOKUP(A2823,[1]PORFIN!$A$1:$B$65536,2,0)</f>
        <v>390.59370000000001</v>
      </c>
    </row>
    <row r="2824" spans="1:2" ht="15" x14ac:dyDescent="0.25">
      <c r="A2824" s="288">
        <v>45813</v>
      </c>
      <c r="B2824" s="286">
        <f>+VLOOKUP(A2824,[1]PORFIN!$A$1:$B$65536,2,0)</f>
        <v>390.67660000000001</v>
      </c>
    </row>
    <row r="2825" spans="1:2" ht="15" x14ac:dyDescent="0.25">
      <c r="A2825" s="288">
        <v>45814</v>
      </c>
      <c r="B2825" s="286">
        <f>+VLOOKUP(A2825,[1]PORFIN!$A$1:$B$65536,2,0)</f>
        <v>390.7595</v>
      </c>
    </row>
    <row r="2826" spans="1:2" ht="15" x14ac:dyDescent="0.25">
      <c r="A2826" s="288">
        <v>45815</v>
      </c>
      <c r="B2826" s="286">
        <f>+VLOOKUP(A2826,[1]PORFIN!$A$1:$B$65536,2,0)</f>
        <v>390.8424</v>
      </c>
    </row>
    <row r="2827" spans="1:2" ht="15" x14ac:dyDescent="0.25">
      <c r="A2827" s="288">
        <v>45816</v>
      </c>
      <c r="B2827" s="286">
        <f>+VLOOKUP(A2827,[1]PORFIN!$A$1:$B$65536,2,0)</f>
        <v>390.92540000000002</v>
      </c>
    </row>
    <row r="2828" spans="1:2" ht="15" x14ac:dyDescent="0.25">
      <c r="A2828" s="288">
        <v>45817</v>
      </c>
      <c r="B2828" s="286">
        <f>+VLOOKUP(A2828,[1]PORFIN!$A$1:$B$65536,2,0)</f>
        <v>391.00830000000002</v>
      </c>
    </row>
    <row r="2829" spans="1:2" ht="15" x14ac:dyDescent="0.25">
      <c r="A2829" s="288">
        <v>45818</v>
      </c>
      <c r="B2829" s="286">
        <f>+VLOOKUP(A2829,[1]PORFIN!$A$1:$B$65536,2,0)</f>
        <v>391.09129999999999</v>
      </c>
    </row>
    <row r="2830" spans="1:2" ht="15" x14ac:dyDescent="0.25">
      <c r="A2830" s="288">
        <v>45819</v>
      </c>
      <c r="B2830" s="286">
        <f>+VLOOKUP(A2830,[1]PORFIN!$A$1:$B$65536,2,0)</f>
        <v>391.17430000000002</v>
      </c>
    </row>
    <row r="2831" spans="1:2" ht="15" x14ac:dyDescent="0.25">
      <c r="A2831" s="288">
        <v>45820</v>
      </c>
      <c r="B2831" s="286">
        <f>+VLOOKUP(A2831,[1]PORFIN!$A$1:$B$65536,2,0)</f>
        <v>391.25729999999999</v>
      </c>
    </row>
    <row r="2832" spans="1:2" ht="15" x14ac:dyDescent="0.25">
      <c r="A2832" s="288">
        <v>45821</v>
      </c>
      <c r="B2832" s="286">
        <f>+VLOOKUP(A2832,[1]PORFIN!$A$1:$B$65536,2,0)</f>
        <v>391.34039999999999</v>
      </c>
    </row>
    <row r="2833" spans="1:2" ht="15" x14ac:dyDescent="0.25">
      <c r="A2833" s="288">
        <v>45822</v>
      </c>
      <c r="B2833" s="286">
        <f>+VLOOKUP(A2833,[1]PORFIN!$A$1:$B$65536,2,0)</f>
        <v>391.42340000000002</v>
      </c>
    </row>
    <row r="2834" spans="1:2" ht="15" x14ac:dyDescent="0.25">
      <c r="A2834" s="288">
        <v>45823</v>
      </c>
      <c r="B2834" s="286">
        <f>+VLOOKUP(A2834,[1]PORFIN!$A$1:$B$65536,2,0)</f>
        <v>391.50650000000002</v>
      </c>
    </row>
    <row r="2835" spans="1:2" ht="15" x14ac:dyDescent="0.25">
      <c r="A2835" s="288">
        <v>45824</v>
      </c>
      <c r="B2835" s="286">
        <f>+VLOOKUP(A2835,[1]PORFIN!$A$1:$B$65536,2,0)</f>
        <v>391.54820000000001</v>
      </c>
    </row>
    <row r="2836" spans="1:2" ht="15" x14ac:dyDescent="0.25">
      <c r="A2836" s="288">
        <v>45825</v>
      </c>
      <c r="B2836" s="286">
        <f>+VLOOKUP(A2836,[1]PORFIN!$A$1:$B$65536,2,0)</f>
        <v>391.5899</v>
      </c>
    </row>
    <row r="2837" spans="1:2" ht="15" x14ac:dyDescent="0.25">
      <c r="A2837" s="288">
        <v>45826</v>
      </c>
      <c r="B2837" s="286">
        <f>+VLOOKUP(A2837,[1]PORFIN!$A$1:$B$65536,2,0)</f>
        <v>391.63159999999999</v>
      </c>
    </row>
    <row r="2838" spans="1:2" ht="15" x14ac:dyDescent="0.25">
      <c r="A2838" s="288">
        <v>45827</v>
      </c>
      <c r="B2838" s="286">
        <f>+VLOOKUP(A2838,[1]PORFIN!$A$1:$B$65536,2,0)</f>
        <v>391.67329999999998</v>
      </c>
    </row>
    <row r="2839" spans="1:2" ht="15" x14ac:dyDescent="0.25">
      <c r="A2839" s="288">
        <v>45828</v>
      </c>
      <c r="B2839" s="286">
        <f>+VLOOKUP(A2839,[1]PORFIN!$A$1:$B$65536,2,0)</f>
        <v>391.71499999999997</v>
      </c>
    </row>
    <row r="2840" spans="1:2" ht="15" x14ac:dyDescent="0.25">
      <c r="A2840" s="288">
        <v>45829</v>
      </c>
      <c r="B2840" s="286">
        <f>+VLOOKUP(A2840,[1]PORFIN!$A$1:$B$65536,2,0)</f>
        <v>391.75670000000002</v>
      </c>
    </row>
    <row r="2841" spans="1:2" ht="15" x14ac:dyDescent="0.25">
      <c r="A2841" s="288">
        <v>45830</v>
      </c>
      <c r="B2841" s="286">
        <f>+VLOOKUP(A2841,[1]PORFIN!$A$1:$B$65536,2,0)</f>
        <v>391.79849999999999</v>
      </c>
    </row>
    <row r="2842" spans="1:2" ht="15" x14ac:dyDescent="0.25">
      <c r="A2842" s="288">
        <v>45831</v>
      </c>
      <c r="B2842" s="286">
        <f>+VLOOKUP(A2842,[1]PORFIN!$A$1:$B$65536,2,0)</f>
        <v>391.84019999999998</v>
      </c>
    </row>
    <row r="2843" spans="1:2" ht="15" x14ac:dyDescent="0.25">
      <c r="A2843" s="288">
        <v>45832</v>
      </c>
      <c r="B2843" s="286">
        <f>+VLOOKUP(A2843,[1]PORFIN!$A$1:$B$65536,2,0)</f>
        <v>391.88189999999997</v>
      </c>
    </row>
    <row r="2844" spans="1:2" ht="15" x14ac:dyDescent="0.25">
      <c r="A2844" s="288">
        <v>45833</v>
      </c>
      <c r="B2844" s="286">
        <f>+VLOOKUP(A2844,[1]PORFIN!$A$1:$B$65536,2,0)</f>
        <v>391.9237</v>
      </c>
    </row>
    <row r="2845" spans="1:2" ht="15" x14ac:dyDescent="0.25">
      <c r="A2845" s="288">
        <v>45834</v>
      </c>
      <c r="B2845" s="286">
        <f>+VLOOKUP(A2845,[1]PORFIN!$A$1:$B$65536,2,0)</f>
        <v>391.96539999999999</v>
      </c>
    </row>
    <row r="2846" spans="1:2" ht="15" x14ac:dyDescent="0.25">
      <c r="A2846" s="288">
        <v>45835</v>
      </c>
      <c r="B2846" s="286">
        <f>+VLOOKUP(A2846,[1]PORFIN!$A$1:$B$65536,2,0)</f>
        <v>392.00709999999998</v>
      </c>
    </row>
    <row r="2847" spans="1:2" ht="15" x14ac:dyDescent="0.25">
      <c r="A2847" s="288">
        <v>45836</v>
      </c>
      <c r="B2847" s="286">
        <f>+VLOOKUP(A2847,[1]PORFIN!$A$1:$B$65536,2,0)</f>
        <v>392.0489</v>
      </c>
    </row>
    <row r="2848" spans="1:2" ht="15" x14ac:dyDescent="0.25">
      <c r="A2848" s="288">
        <v>45837</v>
      </c>
      <c r="B2848" s="286">
        <f>+VLOOKUP(A2848,[1]PORFIN!$A$1:$B$65536,2,0)</f>
        <v>392.09070000000003</v>
      </c>
    </row>
    <row r="2849" spans="1:2" ht="15" x14ac:dyDescent="0.25">
      <c r="A2849" s="288">
        <v>45838</v>
      </c>
      <c r="B2849" s="286">
        <f>+VLOOKUP(A2849,[1]PORFIN!$A$1:$B$65536,2,0)</f>
        <v>392.13240000000002</v>
      </c>
    </row>
    <row r="2850" spans="1:2" ht="15" x14ac:dyDescent="0.25">
      <c r="A2850" s="288">
        <v>45839</v>
      </c>
      <c r="B2850" s="286">
        <f>+VLOOKUP(A2850,[1]PORFIN!$A$1:$B$65536,2,0)</f>
        <v>392.17419999999998</v>
      </c>
    </row>
    <row r="2851" spans="1:2" ht="15" x14ac:dyDescent="0.25">
      <c r="A2851" s="288">
        <v>45840</v>
      </c>
      <c r="B2851" s="286">
        <f>+VLOOKUP(A2851,[1]PORFIN!$A$1:$B$65536,2,0)</f>
        <v>392.21589999999998</v>
      </c>
    </row>
    <row r="2852" spans="1:2" ht="15" x14ac:dyDescent="0.25">
      <c r="A2852" s="288">
        <v>45841</v>
      </c>
      <c r="B2852" s="286">
        <f>+VLOOKUP(A2852,[1]PORFIN!$A$1:$B$65536,2,0)</f>
        <v>392.2577</v>
      </c>
    </row>
    <row r="2853" spans="1:2" ht="15" x14ac:dyDescent="0.25">
      <c r="A2853" s="288">
        <v>45842</v>
      </c>
      <c r="B2853" s="286">
        <f>+VLOOKUP(A2853,[1]PORFIN!$A$1:$B$65536,2,0)</f>
        <v>392.29950000000002</v>
      </c>
    </row>
    <row r="2854" spans="1:2" ht="15" x14ac:dyDescent="0.25">
      <c r="A2854" s="288">
        <v>45843</v>
      </c>
      <c r="B2854" s="286">
        <f>+VLOOKUP(A2854,[1]PORFIN!$A$1:$B$65536,2,0)</f>
        <v>392.34129999999999</v>
      </c>
    </row>
    <row r="2855" spans="1:2" ht="15" x14ac:dyDescent="0.25">
      <c r="A2855" s="288">
        <v>45844</v>
      </c>
      <c r="B2855" s="286">
        <f>+VLOOKUP(A2855,[1]PORFIN!$A$1:$B$65536,2,0)</f>
        <v>392.38310000000001</v>
      </c>
    </row>
    <row r="2856" spans="1:2" ht="15" x14ac:dyDescent="0.25">
      <c r="A2856" s="288">
        <v>45845</v>
      </c>
      <c r="B2856" s="286">
        <f>+VLOOKUP(A2856,[1]PORFIN!$A$1:$B$65536,2,0)</f>
        <v>392.4248</v>
      </c>
    </row>
    <row r="2857" spans="1:2" ht="15" x14ac:dyDescent="0.25">
      <c r="A2857" s="288">
        <v>45846</v>
      </c>
      <c r="B2857" s="286">
        <f>+VLOOKUP(A2857,[1]PORFIN!$A$1:$B$65536,2,0)</f>
        <v>392.46660000000003</v>
      </c>
    </row>
    <row r="2858" spans="1:2" ht="15" x14ac:dyDescent="0.25">
      <c r="A2858" s="288">
        <v>45847</v>
      </c>
      <c r="B2858" s="286">
        <f>+VLOOKUP(A2858,[1]PORFIN!$A$1:$B$65536,2,0)</f>
        <v>392.50839999999999</v>
      </c>
    </row>
    <row r="2859" spans="1:2" ht="15" x14ac:dyDescent="0.25">
      <c r="A2859" s="288">
        <v>45848</v>
      </c>
      <c r="B2859" s="286">
        <f>+VLOOKUP(A2859,[1]PORFIN!$A$1:$B$65536,2,0)</f>
        <v>392.55020000000002</v>
      </c>
    </row>
    <row r="2860" spans="1:2" ht="15" x14ac:dyDescent="0.25">
      <c r="A2860" s="288">
        <v>45849</v>
      </c>
      <c r="B2860" s="286">
        <f>+VLOOKUP(A2860,[1]PORFIN!$A$1:$B$65536,2,0)</f>
        <v>392.59199999999998</v>
      </c>
    </row>
    <row r="2861" spans="1:2" ht="15" x14ac:dyDescent="0.25">
      <c r="A2861" s="288">
        <v>45850</v>
      </c>
      <c r="B2861" s="286">
        <f>+VLOOKUP(A2861,[1]PORFIN!$A$1:$B$65536,2,0)</f>
        <v>392.63389999999998</v>
      </c>
    </row>
    <row r="2862" spans="1:2" ht="15" x14ac:dyDescent="0.25">
      <c r="A2862" s="288">
        <v>45851</v>
      </c>
      <c r="B2862" s="286">
        <f>+VLOOKUP(A2862,[1]PORFIN!$A$1:$B$65536,2,0)</f>
        <v>392.67570000000001</v>
      </c>
    </row>
    <row r="2863" spans="1:2" ht="15" x14ac:dyDescent="0.25">
      <c r="A2863" s="288">
        <v>45852</v>
      </c>
      <c r="B2863" s="286">
        <f>+VLOOKUP(A2863,[1]PORFIN!$A$1:$B$65536,2,0)</f>
        <v>392.71749999999997</v>
      </c>
    </row>
    <row r="2864" spans="1:2" ht="15" x14ac:dyDescent="0.25">
      <c r="A2864" s="288">
        <v>45853</v>
      </c>
      <c r="B2864" s="286">
        <f>+VLOOKUP(A2864,[1]PORFIN!$A$1:$B$65536,2,0)</f>
        <v>392.7593</v>
      </c>
    </row>
    <row r="2865" spans="1:2" ht="15" x14ac:dyDescent="0.25">
      <c r="A2865" s="288">
        <v>45854</v>
      </c>
      <c r="B2865" s="286">
        <f>+VLOOKUP(A2865,[1]PORFIN!$A$1:$B$65536,2,0)</f>
        <v>392.77199999999999</v>
      </c>
    </row>
    <row r="2866" spans="1:2" ht="15" x14ac:dyDescent="0.25">
      <c r="A2866" s="288">
        <v>45855</v>
      </c>
      <c r="B2866" s="286">
        <f>+VLOOKUP(A2866,[1]PORFIN!$A$1:$B$65536,2,0)</f>
        <v>392.78460000000001</v>
      </c>
    </row>
    <row r="2867" spans="1:2" ht="15" x14ac:dyDescent="0.25">
      <c r="A2867" s="288">
        <v>45856</v>
      </c>
      <c r="B2867" s="286">
        <f>+VLOOKUP(A2867,[1]PORFIN!$A$1:$B$65536,2,0)</f>
        <v>392.79730000000001</v>
      </c>
    </row>
    <row r="2868" spans="1:2" ht="15" x14ac:dyDescent="0.25">
      <c r="A2868" s="288">
        <v>45857</v>
      </c>
      <c r="B2868" s="286">
        <f>+VLOOKUP(A2868,[1]PORFIN!$A$1:$B$65536,2,0)</f>
        <v>392.81</v>
      </c>
    </row>
    <row r="2869" spans="1:2" ht="15" x14ac:dyDescent="0.25">
      <c r="A2869" s="288">
        <v>45858</v>
      </c>
      <c r="B2869" s="286">
        <f>+VLOOKUP(A2869,[1]PORFIN!$A$1:$B$65536,2,0)</f>
        <v>392.82260000000002</v>
      </c>
    </row>
    <row r="2870" spans="1:2" ht="15" x14ac:dyDescent="0.25">
      <c r="A2870" s="288">
        <v>45859</v>
      </c>
      <c r="B2870" s="286">
        <f>+VLOOKUP(A2870,[1]PORFIN!$A$1:$B$65536,2,0)</f>
        <v>392.83530000000002</v>
      </c>
    </row>
    <row r="2871" spans="1:2" ht="15" x14ac:dyDescent="0.25">
      <c r="A2871" s="288">
        <v>45860</v>
      </c>
      <c r="B2871" s="286">
        <f>+VLOOKUP(A2871,[1]PORFIN!$A$1:$B$65536,2,0)</f>
        <v>392.84800000000001</v>
      </c>
    </row>
    <row r="2872" spans="1:2" ht="15" x14ac:dyDescent="0.25">
      <c r="A2872" s="288">
        <v>45861</v>
      </c>
      <c r="B2872" s="286">
        <f>+VLOOKUP(A2872,[1]PORFIN!$A$1:$B$65536,2,0)</f>
        <v>392.86059999999998</v>
      </c>
    </row>
    <row r="2873" spans="1:2" ht="15" x14ac:dyDescent="0.25">
      <c r="A2873" s="288">
        <v>45862</v>
      </c>
      <c r="B2873" s="286">
        <f>+VLOOKUP(A2873,[1]PORFIN!$A$1:$B$65536,2,0)</f>
        <v>392.87329999999997</v>
      </c>
    </row>
    <row r="2874" spans="1:2" ht="15" x14ac:dyDescent="0.25">
      <c r="A2874" s="288">
        <v>45863</v>
      </c>
      <c r="B2874" s="286">
        <f>+VLOOKUP(A2874,[1]PORFIN!$A$1:$B$65536,2,0)</f>
        <v>392.88600000000002</v>
      </c>
    </row>
    <row r="2875" spans="1:2" ht="15" x14ac:dyDescent="0.25">
      <c r="A2875" s="288">
        <v>45864</v>
      </c>
      <c r="B2875" s="286">
        <f>+VLOOKUP(A2875,[1]PORFIN!$A$1:$B$65536,2,0)</f>
        <v>392.89859999999999</v>
      </c>
    </row>
    <row r="2876" spans="1:2" ht="15" x14ac:dyDescent="0.25">
      <c r="A2876" s="288">
        <v>45865</v>
      </c>
      <c r="B2876" s="286">
        <f>+VLOOKUP(A2876,[1]PORFIN!$A$1:$B$65536,2,0)</f>
        <v>392.91129999999998</v>
      </c>
    </row>
    <row r="2877" spans="1:2" ht="15" x14ac:dyDescent="0.25">
      <c r="A2877" s="288">
        <v>45866</v>
      </c>
      <c r="B2877" s="286">
        <f>+VLOOKUP(A2877,[1]PORFIN!$A$1:$B$65536,2,0)</f>
        <v>392.92399999999998</v>
      </c>
    </row>
    <row r="2878" spans="1:2" ht="15" x14ac:dyDescent="0.25">
      <c r="A2878" s="288">
        <v>45867</v>
      </c>
      <c r="B2878" s="286">
        <f>+VLOOKUP(A2878,[1]PORFIN!$A$1:$B$65536,2,0)</f>
        <v>392.9366</v>
      </c>
    </row>
    <row r="2879" spans="1:2" ht="15" x14ac:dyDescent="0.25">
      <c r="A2879" s="288">
        <v>45868</v>
      </c>
      <c r="B2879" s="286">
        <f>+VLOOKUP(A2879,[1]PORFIN!$A$1:$B$65536,2,0)</f>
        <v>392.94929999999999</v>
      </c>
    </row>
    <row r="2880" spans="1:2" ht="15" x14ac:dyDescent="0.25">
      <c r="A2880" s="288">
        <v>45869</v>
      </c>
      <c r="B2880" s="286">
        <f>+VLOOKUP(A2880,[1]PORFIN!$A$1:$B$65536,2,0)</f>
        <v>392.96199999999999</v>
      </c>
    </row>
    <row r="2881" spans="1:2" ht="15" x14ac:dyDescent="0.25">
      <c r="A2881" s="288">
        <v>45870</v>
      </c>
      <c r="B2881" s="286">
        <f>+VLOOKUP(A2881,[1]PORFIN!$A$1:$B$65536,2,0)</f>
        <v>392.97460000000001</v>
      </c>
    </row>
    <row r="2882" spans="1:2" ht="15" x14ac:dyDescent="0.25">
      <c r="A2882" s="288">
        <v>45871</v>
      </c>
      <c r="B2882" s="286">
        <f>+VLOOKUP(A2882,[1]PORFIN!$A$1:$B$65536,2,0)</f>
        <v>392.9873</v>
      </c>
    </row>
    <row r="2883" spans="1:2" ht="15" x14ac:dyDescent="0.25">
      <c r="A2883" s="288">
        <v>45872</v>
      </c>
      <c r="B2883" s="286">
        <f>+VLOOKUP(A2883,[1]PORFIN!$A$1:$B$65536,2,0)</f>
        <v>393</v>
      </c>
    </row>
    <row r="2884" spans="1:2" ht="15" x14ac:dyDescent="0.25">
      <c r="A2884" s="288">
        <v>45873</v>
      </c>
      <c r="B2884" s="286">
        <f>+VLOOKUP(A2884,[1]PORFIN!$A$1:$B$65536,2,0)</f>
        <v>393.01260000000002</v>
      </c>
    </row>
    <row r="2885" spans="1:2" ht="15" x14ac:dyDescent="0.25">
      <c r="A2885" s="288">
        <v>45874</v>
      </c>
      <c r="B2885" s="286">
        <f>+VLOOKUP(A2885,[1]PORFIN!$A$1:$B$65536,2,0)</f>
        <v>393.02530000000002</v>
      </c>
    </row>
    <row r="2886" spans="1:2" ht="15" x14ac:dyDescent="0.25">
      <c r="A2886" s="288">
        <v>45875</v>
      </c>
      <c r="B2886" s="286">
        <f>+VLOOKUP(A2886,[1]PORFIN!$A$1:$B$65536,2,0)</f>
        <v>393.03800000000001</v>
      </c>
    </row>
    <row r="2887" spans="1:2" ht="15" x14ac:dyDescent="0.25">
      <c r="A2887" s="288">
        <v>45876</v>
      </c>
      <c r="B2887" s="286">
        <f>+VLOOKUP(A2887,[1]PORFIN!$A$1:$B$65536,2,0)</f>
        <v>393.05070000000001</v>
      </c>
    </row>
    <row r="2888" spans="1:2" ht="15" x14ac:dyDescent="0.25">
      <c r="A2888" s="288">
        <v>45877</v>
      </c>
      <c r="B2888" s="286">
        <f>+VLOOKUP(A2888,[1]PORFIN!$A$1:$B$65536,2,0)</f>
        <v>393.06330000000003</v>
      </c>
    </row>
    <row r="2889" spans="1:2" ht="15" x14ac:dyDescent="0.25">
      <c r="A2889" s="288">
        <v>45878</v>
      </c>
      <c r="B2889" s="286">
        <f>+VLOOKUP(A2889,[1]PORFIN!$A$1:$B$65536,2,0)</f>
        <v>393.07600000000002</v>
      </c>
    </row>
    <row r="2890" spans="1:2" ht="15" x14ac:dyDescent="0.25">
      <c r="A2890" s="288">
        <v>45879</v>
      </c>
      <c r="B2890" s="286">
        <f>+VLOOKUP(A2890,[1]PORFIN!$A$1:$B$65536,2,0)</f>
        <v>393.08870000000002</v>
      </c>
    </row>
    <row r="2891" spans="1:2" ht="15" x14ac:dyDescent="0.25">
      <c r="A2891" s="288">
        <v>45880</v>
      </c>
      <c r="B2891" s="286">
        <f>+VLOOKUP(A2891,[1]PORFIN!$A$1:$B$65536,2,0)</f>
        <v>393.10140000000001</v>
      </c>
    </row>
    <row r="2892" spans="1:2" ht="15" x14ac:dyDescent="0.25">
      <c r="A2892" s="288">
        <v>45881</v>
      </c>
      <c r="B2892" s="286">
        <f>+VLOOKUP(A2892,[1]PORFIN!$A$1:$B$65536,2,0)</f>
        <v>393.11399999999998</v>
      </c>
    </row>
    <row r="2893" spans="1:2" ht="15" x14ac:dyDescent="0.25">
      <c r="A2893" s="288">
        <v>45882</v>
      </c>
      <c r="B2893" s="286">
        <f>+VLOOKUP(A2893,[1]PORFIN!$A$1:$B$65536,2,0)</f>
        <v>393.12670000000003</v>
      </c>
    </row>
    <row r="2894" spans="1:2" ht="15" x14ac:dyDescent="0.25">
      <c r="A2894" s="288">
        <v>45883</v>
      </c>
      <c r="B2894" s="286">
        <f>+VLOOKUP(A2894,[1]PORFIN!$A$1:$B$65536,2,0)</f>
        <v>393.13940000000002</v>
      </c>
    </row>
    <row r="2895" spans="1:2" ht="15" x14ac:dyDescent="0.25">
      <c r="A2895" s="288">
        <v>45884</v>
      </c>
      <c r="B2895" s="286">
        <f>+VLOOKUP(A2895,[1]PORFIN!$A$1:$B$65536,2,0)</f>
        <v>393.15210000000002</v>
      </c>
    </row>
    <row r="2896" spans="1:2" ht="15" x14ac:dyDescent="0.25">
      <c r="A2896" s="288">
        <v>45885</v>
      </c>
      <c r="B2896" s="286">
        <f>+VLOOKUP(A2896,[1]PORFIN!$A$1:$B$65536,2,0)</f>
        <v>393.18759999999997</v>
      </c>
    </row>
    <row r="2897" spans="1:2" ht="15" x14ac:dyDescent="0.25">
      <c r="A2897" s="288">
        <v>45886</v>
      </c>
      <c r="B2897" s="286">
        <f>+VLOOKUP(A2897,[1]PORFIN!$A$1:$B$65536,2,0)</f>
        <v>393.22300000000001</v>
      </c>
    </row>
    <row r="2898" spans="1:2" ht="15" x14ac:dyDescent="0.25">
      <c r="A2898" s="288">
        <v>45887</v>
      </c>
      <c r="B2898" s="286">
        <f>+VLOOKUP(A2898,[1]PORFIN!$A$1:$B$65536,2,0)</f>
        <v>393.25850000000003</v>
      </c>
    </row>
    <row r="2899" spans="1:2" ht="15" x14ac:dyDescent="0.25">
      <c r="A2899" s="288">
        <v>45888</v>
      </c>
      <c r="B2899" s="286">
        <f>+VLOOKUP(A2899,[1]PORFIN!$A$1:$B$65536,2,0)</f>
        <v>393.29399999999998</v>
      </c>
    </row>
    <row r="2900" spans="1:2" ht="15" x14ac:dyDescent="0.25">
      <c r="A2900" s="288">
        <v>45889</v>
      </c>
      <c r="B2900" s="286">
        <f>+VLOOKUP(A2900,[1]PORFIN!$A$1:$B$65536,2,0)</f>
        <v>393.32940000000002</v>
      </c>
    </row>
    <row r="2901" spans="1:2" ht="15" x14ac:dyDescent="0.25">
      <c r="A2901" s="288">
        <v>45890</v>
      </c>
      <c r="B2901" s="286">
        <f>+VLOOKUP(A2901,[1]PORFIN!$A$1:$B$65536,2,0)</f>
        <v>393.36489999999998</v>
      </c>
    </row>
    <row r="2902" spans="1:2" ht="15" x14ac:dyDescent="0.25">
      <c r="A2902" s="288">
        <v>45891</v>
      </c>
      <c r="B2902" s="286">
        <f>+VLOOKUP(A2902,[1]PORFIN!$A$1:$B$65536,2,0)</f>
        <v>393.40039999999999</v>
      </c>
    </row>
    <row r="2903" spans="1:2" ht="15" x14ac:dyDescent="0.25">
      <c r="A2903" s="288">
        <v>45892</v>
      </c>
      <c r="B2903" s="286">
        <f>+VLOOKUP(A2903,[1]PORFIN!$A$1:$B$65536,2,0)</f>
        <v>393.4359</v>
      </c>
    </row>
    <row r="2904" spans="1:2" ht="15" x14ac:dyDescent="0.25">
      <c r="A2904" s="288">
        <v>45893</v>
      </c>
      <c r="B2904" s="286">
        <f>+VLOOKUP(A2904,[1]PORFIN!$A$1:$B$65536,2,0)</f>
        <v>393.47140000000002</v>
      </c>
    </row>
    <row r="2905" spans="1:2" ht="15" x14ac:dyDescent="0.25">
      <c r="A2905" s="288">
        <v>45894</v>
      </c>
      <c r="B2905" s="286">
        <f>+VLOOKUP(A2905,[1]PORFIN!$A$1:$B$65536,2,0)</f>
        <v>393.50689999999997</v>
      </c>
    </row>
    <row r="2906" spans="1:2" ht="15" x14ac:dyDescent="0.25">
      <c r="A2906" s="288">
        <v>45895</v>
      </c>
      <c r="B2906" s="286">
        <f>+VLOOKUP(A2906,[1]PORFIN!$A$1:$B$65536,2,0)</f>
        <v>393.54239999999999</v>
      </c>
    </row>
    <row r="2907" spans="1:2" ht="15" x14ac:dyDescent="0.25">
      <c r="A2907" s="288">
        <v>45896</v>
      </c>
      <c r="B2907" s="286">
        <f>+VLOOKUP(A2907,[1]PORFIN!$A$1:$B$65536,2,0)</f>
        <v>393.5779</v>
      </c>
    </row>
    <row r="2908" spans="1:2" ht="15" x14ac:dyDescent="0.25">
      <c r="A2908" s="288">
        <v>45897</v>
      </c>
      <c r="B2908" s="286">
        <f>+VLOOKUP(A2908,[1]PORFIN!$A$1:$B$65536,2,0)</f>
        <v>393.61340000000001</v>
      </c>
    </row>
    <row r="2909" spans="1:2" ht="15" x14ac:dyDescent="0.25">
      <c r="A2909" s="288">
        <v>45898</v>
      </c>
      <c r="B2909" s="286">
        <f>+VLOOKUP(A2909,[1]PORFIN!$A$1:$B$65536,2,0)</f>
        <v>393.64890000000003</v>
      </c>
    </row>
    <row r="2910" spans="1:2" ht="15" x14ac:dyDescent="0.25">
      <c r="A2910" s="288">
        <v>45899</v>
      </c>
      <c r="B2910" s="286">
        <f>+VLOOKUP(A2910,[1]PORFIN!$A$1:$B$65536,2,0)</f>
        <v>393.68439999999998</v>
      </c>
    </row>
    <row r="2911" spans="1:2" ht="15" x14ac:dyDescent="0.25">
      <c r="A2911" s="288">
        <v>45900</v>
      </c>
      <c r="B2911" s="286">
        <f>+VLOOKUP(A2911,[1]PORFIN!$A$1:$B$65536,2,0)</f>
        <v>393.7199</v>
      </c>
    </row>
    <row r="2912" spans="1:2" ht="15" x14ac:dyDescent="0.25">
      <c r="A2912" s="288">
        <v>45901</v>
      </c>
      <c r="B2912" s="286">
        <f>+VLOOKUP(A2912,[1]PORFIN!$A$1:$B$65536,2,0)</f>
        <v>393.75540000000001</v>
      </c>
    </row>
    <row r="2913" spans="1:2" ht="15" x14ac:dyDescent="0.25">
      <c r="A2913" s="288">
        <v>45902</v>
      </c>
      <c r="B2913" s="286">
        <f>+VLOOKUP(A2913,[1]PORFIN!$A$1:$B$65536,2,0)</f>
        <v>393.79090000000002</v>
      </c>
    </row>
    <row r="2914" spans="1:2" ht="15" x14ac:dyDescent="0.25">
      <c r="A2914" s="288">
        <v>45903</v>
      </c>
      <c r="B2914" s="286">
        <f>+VLOOKUP(A2914,[1]PORFIN!$A$1:$B$65536,2,0)</f>
        <v>393.82639999999998</v>
      </c>
    </row>
    <row r="2915" spans="1:2" ht="15" x14ac:dyDescent="0.25">
      <c r="A2915" s="288">
        <v>45904</v>
      </c>
      <c r="B2915" s="286">
        <f>+VLOOKUP(A2915,[1]PORFIN!$A$1:$B$65536,2,0)</f>
        <v>393.86200000000002</v>
      </c>
    </row>
    <row r="2916" spans="1:2" ht="15" x14ac:dyDescent="0.25">
      <c r="A2916" s="288">
        <v>45905</v>
      </c>
      <c r="B2916" s="286">
        <f>+VLOOKUP(A2916,[1]PORFIN!$A$1:$B$65536,2,0)</f>
        <v>393.89749999999998</v>
      </c>
    </row>
    <row r="2917" spans="1:2" ht="15" x14ac:dyDescent="0.25">
      <c r="A2917" s="288">
        <v>45906</v>
      </c>
      <c r="B2917" s="286">
        <f>+VLOOKUP(A2917,[1]PORFIN!$A$1:$B$65536,2,0)</f>
        <v>393.93299999999999</v>
      </c>
    </row>
    <row r="2918" spans="1:2" ht="15" x14ac:dyDescent="0.25">
      <c r="A2918" s="288">
        <v>45907</v>
      </c>
      <c r="B2918" s="286">
        <f>+VLOOKUP(A2918,[1]PORFIN!$A$1:$B$65536,2,0)</f>
        <v>393.96850000000001</v>
      </c>
    </row>
    <row r="2919" spans="1:2" ht="15" x14ac:dyDescent="0.25">
      <c r="A2919" s="288">
        <v>45908</v>
      </c>
      <c r="B2919" s="286">
        <f>+VLOOKUP(A2919,[1]PORFIN!$A$1:$B$65536,2,0)</f>
        <v>394.00409999999999</v>
      </c>
    </row>
    <row r="2920" spans="1:2" ht="15" x14ac:dyDescent="0.25">
      <c r="A2920" s="288">
        <v>45909</v>
      </c>
      <c r="B2920" s="286">
        <f>+VLOOKUP(A2920,[1]PORFIN!$A$1:$B$65536,2,0)</f>
        <v>394.03960000000001</v>
      </c>
    </row>
    <row r="2921" spans="1:2" ht="15" x14ac:dyDescent="0.25">
      <c r="A2921" s="288">
        <v>45910</v>
      </c>
      <c r="B2921" s="286">
        <f>+VLOOKUP(A2921,[1]PORFIN!$A$1:$B$65536,2,0)</f>
        <v>394.0752</v>
      </c>
    </row>
    <row r="2922" spans="1:2" ht="15" x14ac:dyDescent="0.25">
      <c r="A2922" s="288">
        <v>45911</v>
      </c>
      <c r="B2922" s="286">
        <f>+VLOOKUP(A2922,[1]PORFIN!$A$1:$B$65536,2,0)</f>
        <v>394.11070000000001</v>
      </c>
    </row>
    <row r="2923" spans="1:2" ht="15" x14ac:dyDescent="0.25">
      <c r="A2923" s="288">
        <v>45912</v>
      </c>
      <c r="B2923" s="286">
        <f>+VLOOKUP(A2923,[1]PORFIN!$A$1:$B$65536,2,0)</f>
        <v>394.1463</v>
      </c>
    </row>
    <row r="2924" spans="1:2" ht="15" x14ac:dyDescent="0.25">
      <c r="A2924" s="288">
        <v>45913</v>
      </c>
      <c r="B2924" s="286">
        <f>+VLOOKUP(A2924,[1]PORFIN!$A$1:$B$65536,2,0)</f>
        <v>394.18180000000001</v>
      </c>
    </row>
    <row r="2925" spans="1:2" ht="15" x14ac:dyDescent="0.25">
      <c r="A2925" s="288">
        <v>45914</v>
      </c>
      <c r="B2925" s="286">
        <f>+VLOOKUP(A2925,[1]PORFIN!$A$1:$B$65536,2,0)</f>
        <v>394.2174</v>
      </c>
    </row>
    <row r="2926" spans="1:2" ht="15" x14ac:dyDescent="0.25">
      <c r="A2926" s="288">
        <v>45915</v>
      </c>
      <c r="B2926" s="286">
        <f>+VLOOKUP(A2926,[1]PORFIN!$A$1:$B$65536,2,0)</f>
        <v>394.25290000000001</v>
      </c>
    </row>
    <row r="2927" spans="1:2" ht="15" x14ac:dyDescent="0.25">
      <c r="A2927" s="288">
        <v>45916</v>
      </c>
      <c r="B2927" s="286">
        <f>+VLOOKUP(A2927,[1]PORFIN!$A$1:$B$65536,2,0)</f>
        <v>394.27780000000001</v>
      </c>
    </row>
    <row r="2928" spans="1:2" ht="15" x14ac:dyDescent="0.25">
      <c r="A2928" s="288">
        <v>45917</v>
      </c>
      <c r="B2928" s="286">
        <f>+VLOOKUP(A2928,[1]PORFIN!$A$1:$B$65536,2,0)</f>
        <v>394.30279999999999</v>
      </c>
    </row>
    <row r="2929" spans="1:2" ht="15" x14ac:dyDescent="0.25">
      <c r="A2929" s="288">
        <v>45918</v>
      </c>
      <c r="B2929" s="286">
        <f>+VLOOKUP(A2929,[1]PORFIN!$A$1:$B$65536,2,0)</f>
        <v>394.32769999999999</v>
      </c>
    </row>
    <row r="2930" spans="1:2" ht="15" x14ac:dyDescent="0.25">
      <c r="A2930" s="288">
        <v>45919</v>
      </c>
      <c r="B2930" s="286">
        <f>+VLOOKUP(A2930,[1]PORFIN!$A$1:$B$65536,2,0)</f>
        <v>394.35270000000003</v>
      </c>
    </row>
    <row r="2931" spans="1:2" ht="15" x14ac:dyDescent="0.25">
      <c r="A2931" s="288">
        <v>45920</v>
      </c>
      <c r="B2931" s="286">
        <f>+VLOOKUP(A2931,[1]PORFIN!$A$1:$B$65536,2,0)</f>
        <v>394.37759999999997</v>
      </c>
    </row>
    <row r="2932" spans="1:2" ht="15" x14ac:dyDescent="0.25">
      <c r="A2932" s="288">
        <v>45921</v>
      </c>
      <c r="B2932" s="286">
        <f>+VLOOKUP(A2932,[1]PORFIN!$A$1:$B$65536,2,0)</f>
        <v>394.40260000000001</v>
      </c>
    </row>
    <row r="2933" spans="1:2" ht="15" x14ac:dyDescent="0.25">
      <c r="A2933" s="288">
        <v>45922</v>
      </c>
      <c r="B2933" s="286">
        <f>+VLOOKUP(A2933,[1]PORFIN!$A$1:$B$65536,2,0)</f>
        <v>394.42759999999998</v>
      </c>
    </row>
    <row r="2934" spans="1:2" ht="15" x14ac:dyDescent="0.25">
      <c r="A2934" s="288">
        <v>45923</v>
      </c>
      <c r="B2934" s="286">
        <f>+VLOOKUP(A2934,[1]PORFIN!$A$1:$B$65536,2,0)</f>
        <v>394.45249999999999</v>
      </c>
    </row>
    <row r="2935" spans="1:2" ht="15" x14ac:dyDescent="0.25">
      <c r="A2935" s="288">
        <v>45924</v>
      </c>
      <c r="B2935" s="286">
        <f>+VLOOKUP(A2935,[1]PORFIN!$A$1:$B$65536,2,0)</f>
        <v>394.47750000000002</v>
      </c>
    </row>
    <row r="2936" spans="1:2" ht="15" x14ac:dyDescent="0.25">
      <c r="A2936" s="288">
        <v>45925</v>
      </c>
      <c r="B2936" s="286">
        <f>+VLOOKUP(A2936,[1]PORFIN!$A$1:$B$65536,2,0)</f>
        <v>394.50240000000002</v>
      </c>
    </row>
    <row r="2937" spans="1:2" ht="15" x14ac:dyDescent="0.25">
      <c r="A2937" s="288">
        <v>45926</v>
      </c>
      <c r="B2937" s="286">
        <f>+VLOOKUP(A2937,[1]PORFIN!$A$1:$B$65536,2,0)</f>
        <v>394.5274</v>
      </c>
    </row>
    <row r="2938" spans="1:2" ht="15" x14ac:dyDescent="0.25">
      <c r="A2938" s="288">
        <v>45927</v>
      </c>
      <c r="B2938" s="286">
        <f>+VLOOKUP(A2938,[1]PORFIN!$A$1:$B$65536,2,0)</f>
        <v>394.55239999999998</v>
      </c>
    </row>
    <row r="2939" spans="1:2" ht="15" x14ac:dyDescent="0.25">
      <c r="A2939" s="288">
        <v>45928</v>
      </c>
      <c r="B2939" s="286">
        <f>+VLOOKUP(A2939,[1]PORFIN!$A$1:$B$65536,2,0)</f>
        <v>394.57729999999998</v>
      </c>
    </row>
    <row r="2940" spans="1:2" ht="15" x14ac:dyDescent="0.25">
      <c r="A2940" s="288">
        <v>45929</v>
      </c>
      <c r="B2940" s="286">
        <f>+VLOOKUP(A2940,[1]PORFIN!$A$1:$B$65536,2,0)</f>
        <v>394.60230000000001</v>
      </c>
    </row>
    <row r="2941" spans="1:2" ht="15" x14ac:dyDescent="0.25">
      <c r="A2941" s="288">
        <v>45930</v>
      </c>
      <c r="B2941" s="286">
        <f>+VLOOKUP(A2941,[1]PORFIN!$A$1:$B$65536,2,0)</f>
        <v>394.62729999999999</v>
      </c>
    </row>
    <row r="2942" spans="1:2" ht="15" x14ac:dyDescent="0.25">
      <c r="A2942" s="288">
        <v>45931</v>
      </c>
      <c r="B2942" s="286">
        <f>+VLOOKUP(A2942,[1]PORFIN!$A$1:$B$65536,2,0)</f>
        <v>394.65219999999999</v>
      </c>
    </row>
    <row r="2943" spans="1:2" ht="15" x14ac:dyDescent="0.25">
      <c r="A2943" s="288">
        <v>45932</v>
      </c>
      <c r="B2943" s="286">
        <f>+VLOOKUP(A2943,[1]PORFIN!$A$1:$B$65536,2,0)</f>
        <v>394.67720000000003</v>
      </c>
    </row>
    <row r="2944" spans="1:2" ht="15" x14ac:dyDescent="0.25">
      <c r="A2944" s="288">
        <v>45933</v>
      </c>
      <c r="B2944" s="286">
        <f>+VLOOKUP(A2944,[1]PORFIN!$A$1:$B$65536,2,0)</f>
        <v>394.7022</v>
      </c>
    </row>
    <row r="2945" spans="1:2" ht="15" x14ac:dyDescent="0.25">
      <c r="A2945" s="288">
        <v>45934</v>
      </c>
      <c r="B2945" s="286">
        <f>+VLOOKUP(A2945,[1]PORFIN!$A$1:$B$65536,2,0)</f>
        <v>394.72719999999998</v>
      </c>
    </row>
    <row r="2946" spans="1:2" ht="15" x14ac:dyDescent="0.25">
      <c r="A2946" s="288">
        <v>45935</v>
      </c>
      <c r="B2946" s="286">
        <f>+VLOOKUP(A2946,[1]PORFIN!$A$1:$B$65536,2,0)</f>
        <v>394.75209999999998</v>
      </c>
    </row>
    <row r="2947" spans="1:2" ht="15" x14ac:dyDescent="0.25">
      <c r="A2947" s="288">
        <v>45936</v>
      </c>
      <c r="B2947" s="286">
        <f>+VLOOKUP(A2947,[1]PORFIN!$A$1:$B$65536,2,0)</f>
        <v>394.77710000000002</v>
      </c>
    </row>
    <row r="2948" spans="1:2" ht="15" x14ac:dyDescent="0.25">
      <c r="A2948" s="288">
        <v>45937</v>
      </c>
      <c r="B2948" s="286">
        <f>+VLOOKUP(A2948,[1]PORFIN!$A$1:$B$65536,2,0)</f>
        <v>394.8021</v>
      </c>
    </row>
    <row r="2949" spans="1:2" ht="15" x14ac:dyDescent="0.25">
      <c r="A2949" s="288">
        <v>45938</v>
      </c>
      <c r="B2949" s="286">
        <f>+VLOOKUP(A2949,[1]PORFIN!$A$1:$B$65536,2,0)</f>
        <v>394.82709999999997</v>
      </c>
    </row>
    <row r="2950" spans="1:2" ht="15" x14ac:dyDescent="0.25">
      <c r="A2950" s="288">
        <v>45939</v>
      </c>
      <c r="B2950" s="286">
        <f>+VLOOKUP(A2950,[1]PORFIN!$A$1:$B$65536,2,0)</f>
        <v>394.85210000000001</v>
      </c>
    </row>
    <row r="2951" spans="1:2" ht="15" x14ac:dyDescent="0.25">
      <c r="A2951" s="288">
        <v>45940</v>
      </c>
      <c r="B2951" s="286">
        <f>+VLOOKUP(A2951,[1]PORFIN!$A$1:$B$65536,2,0)</f>
        <v>394.87700000000001</v>
      </c>
    </row>
    <row r="2952" spans="1:2" ht="15" x14ac:dyDescent="0.25">
      <c r="A2952" s="288">
        <v>45941</v>
      </c>
      <c r="B2952" s="286">
        <f>+VLOOKUP(A2952,[1]PORFIN!$A$1:$B$65536,2,0)</f>
        <v>394.90199999999999</v>
      </c>
    </row>
    <row r="2953" spans="1:2" ht="15" x14ac:dyDescent="0.25">
      <c r="A2953" s="288">
        <v>45942</v>
      </c>
      <c r="B2953" s="286">
        <f>+VLOOKUP(A2953,[1]PORFIN!$A$1:$B$65536,2,0)</f>
        <v>394.92700000000002</v>
      </c>
    </row>
    <row r="2954" spans="1:2" ht="15" x14ac:dyDescent="0.25">
      <c r="A2954" s="288">
        <v>45943</v>
      </c>
      <c r="B2954" s="286">
        <f>+VLOOKUP(A2954,[1]PORFIN!$A$1:$B$65536,2,0)</f>
        <v>394.952</v>
      </c>
    </row>
    <row r="2955" spans="1:2" ht="15" x14ac:dyDescent="0.25">
      <c r="A2955" s="288">
        <v>45944</v>
      </c>
      <c r="B2955" s="286">
        <f>+VLOOKUP(A2955,[1]PORFIN!$A$1:$B$65536,2,0)</f>
        <v>394.97699999999998</v>
      </c>
    </row>
    <row r="2956" spans="1:2" ht="15" x14ac:dyDescent="0.25">
      <c r="A2956" s="288">
        <v>45945</v>
      </c>
      <c r="B2956" s="286">
        <f>+VLOOKUP(A2956,[1]PORFIN!$A$1:$B$65536,2,0)</f>
        <v>395.00200000000001</v>
      </c>
    </row>
    <row r="2957" spans="1:2" ht="15" x14ac:dyDescent="0.25">
      <c r="A2957" s="288">
        <v>45946</v>
      </c>
      <c r="B2957" s="286">
        <f>+VLOOKUP(A2957,[1]PORFIN!$A$1:$B$65536,2,0)</f>
        <v>395.04270000000002</v>
      </c>
    </row>
    <row r="2958" spans="1:2" ht="15" x14ac:dyDescent="0.25">
      <c r="A2958" s="288">
        <v>45947</v>
      </c>
      <c r="B2958" s="286">
        <f>+VLOOKUP(A2958,[1]PORFIN!$A$1:$B$65536,2,0)</f>
        <v>395.08339999999998</v>
      </c>
    </row>
    <row r="2959" spans="1:2" ht="15" x14ac:dyDescent="0.25">
      <c r="A2959" s="288">
        <v>45948</v>
      </c>
      <c r="B2959" s="286">
        <f>+VLOOKUP(A2959,[1]PORFIN!$A$1:$B$65536,2,0)</f>
        <v>395.1241</v>
      </c>
    </row>
    <row r="2960" spans="1:2" ht="15" x14ac:dyDescent="0.25">
      <c r="A2960" s="288">
        <v>45949</v>
      </c>
      <c r="B2960" s="286">
        <f>+VLOOKUP(A2960,[1]PORFIN!$A$1:$B$65536,2,0)</f>
        <v>395.16489999999999</v>
      </c>
    </row>
    <row r="2961" spans="1:2" ht="15" x14ac:dyDescent="0.25">
      <c r="A2961" s="288">
        <v>45950</v>
      </c>
      <c r="B2961" s="286">
        <f>+VLOOKUP(A2961,[1]PORFIN!$A$1:$B$65536,2,0)</f>
        <v>395.2056</v>
      </c>
    </row>
    <row r="2962" spans="1:2" ht="15" x14ac:dyDescent="0.25">
      <c r="A2962" s="288">
        <v>45951</v>
      </c>
      <c r="B2962" s="286">
        <f>+VLOOKUP(A2962,[1]PORFIN!$A$1:$B$65536,2,0)</f>
        <v>395.24630000000002</v>
      </c>
    </row>
    <row r="2963" spans="1:2" ht="15" x14ac:dyDescent="0.25">
      <c r="A2963" s="288">
        <v>45952</v>
      </c>
      <c r="B2963" s="286">
        <f>+VLOOKUP(A2963,[1]PORFIN!$A$1:$B$65536,2,0)</f>
        <v>395.28710000000001</v>
      </c>
    </row>
    <row r="2964" spans="1:2" ht="15" x14ac:dyDescent="0.25">
      <c r="A2964" s="288">
        <v>45953</v>
      </c>
      <c r="B2964" s="286">
        <f>+VLOOKUP(A2964,[1]PORFIN!$A$1:$B$65536,2,0)</f>
        <v>395.32780000000002</v>
      </c>
    </row>
    <row r="2965" spans="1:2" ht="15" x14ac:dyDescent="0.25">
      <c r="A2965" s="288">
        <v>45954</v>
      </c>
      <c r="B2965" s="286">
        <f>+VLOOKUP(A2965,[1]PORFIN!$A$1:$B$65536,2,0)</f>
        <v>395.36860000000001</v>
      </c>
    </row>
    <row r="2966" spans="1:2" ht="15" x14ac:dyDescent="0.25">
      <c r="A2966" s="288">
        <v>45955</v>
      </c>
      <c r="B2966" s="286">
        <f>+VLOOKUP(A2966,[1]PORFIN!$A$1:$B$65536,2,0)</f>
        <v>395.40929999999997</v>
      </c>
    </row>
    <row r="2967" spans="1:2" ht="15" x14ac:dyDescent="0.25">
      <c r="A2967" s="288">
        <v>45956</v>
      </c>
      <c r="B2967" s="286">
        <f>+VLOOKUP(A2967,[1]PORFIN!$A$1:$B$65536,2,0)</f>
        <v>395.45010000000002</v>
      </c>
    </row>
    <row r="2968" spans="1:2" ht="15" x14ac:dyDescent="0.25">
      <c r="A2968" s="288">
        <v>45957</v>
      </c>
      <c r="B2968" s="286">
        <f>+VLOOKUP(A2968,[1]PORFIN!$A$1:$B$65536,2,0)</f>
        <v>395.49079999999998</v>
      </c>
    </row>
    <row r="2969" spans="1:2" ht="15" x14ac:dyDescent="0.25">
      <c r="A2969" s="288">
        <v>45958</v>
      </c>
      <c r="B2969" s="286">
        <f>+VLOOKUP(A2969,[1]PORFIN!$A$1:$B$65536,2,0)</f>
        <v>395.53160000000003</v>
      </c>
    </row>
    <row r="2970" spans="1:2" ht="15" x14ac:dyDescent="0.25">
      <c r="A2970" s="288">
        <v>45959</v>
      </c>
      <c r="B2970" s="286">
        <f>+VLOOKUP(A2970,[1]PORFIN!$A$1:$B$65536,2,0)</f>
        <v>395.57229999999998</v>
      </c>
    </row>
    <row r="2971" spans="1:2" ht="15" x14ac:dyDescent="0.25">
      <c r="A2971" s="288">
        <v>45960</v>
      </c>
      <c r="B2971" s="286">
        <f>+VLOOKUP(A2971,[1]PORFIN!$A$1:$B$65536,2,0)</f>
        <v>395.61309999999997</v>
      </c>
    </row>
    <row r="2972" spans="1:2" ht="15" x14ac:dyDescent="0.25">
      <c r="A2972" s="288">
        <v>45961</v>
      </c>
      <c r="B2972" s="286">
        <f>+VLOOKUP(A2972,[1]PORFIN!$A$1:$B$65536,2,0)</f>
        <v>395.65390000000002</v>
      </c>
    </row>
    <row r="2973" spans="1:2" ht="15" x14ac:dyDescent="0.25">
      <c r="A2973" s="288">
        <v>45962</v>
      </c>
      <c r="B2973" s="286">
        <f>+VLOOKUP(A2973,[1]PORFIN!$A$1:$B$65536,2,0)</f>
        <v>395.69470000000001</v>
      </c>
    </row>
    <row r="2974" spans="1:2" ht="15" x14ac:dyDescent="0.25">
      <c r="A2974" s="288">
        <v>45963</v>
      </c>
      <c r="B2974" s="286">
        <f>+VLOOKUP(A2974,[1]PORFIN!$A$1:$B$65536,2,0)</f>
        <v>395.73540000000003</v>
      </c>
    </row>
    <row r="2975" spans="1:2" ht="15" x14ac:dyDescent="0.25">
      <c r="A2975" s="288">
        <v>45964</v>
      </c>
      <c r="B2975" s="286">
        <f>+VLOOKUP(A2975,[1]PORFIN!$A$1:$B$65536,2,0)</f>
        <v>395.77620000000002</v>
      </c>
    </row>
    <row r="2976" spans="1:2" ht="15" x14ac:dyDescent="0.25">
      <c r="A2976" s="288">
        <v>45965</v>
      </c>
      <c r="B2976" s="286">
        <f>+VLOOKUP(A2976,[1]PORFIN!$A$1:$B$65536,2,0)</f>
        <v>395.81700000000001</v>
      </c>
    </row>
    <row r="2977" spans="1:2" ht="15" x14ac:dyDescent="0.25">
      <c r="A2977" s="288">
        <v>45966</v>
      </c>
      <c r="B2977" s="286">
        <f>+VLOOKUP(A2977,[1]PORFIN!$A$1:$B$65536,2,0)</f>
        <v>395.8578</v>
      </c>
    </row>
    <row r="2978" spans="1:2" ht="15" x14ac:dyDescent="0.25">
      <c r="A2978" s="288">
        <v>45967</v>
      </c>
      <c r="B2978" s="286">
        <f>+VLOOKUP(A2978,[1]PORFIN!$A$1:$B$65536,2,0)</f>
        <v>395.89859999999999</v>
      </c>
    </row>
    <row r="2979" spans="1:2" ht="15" x14ac:dyDescent="0.25">
      <c r="A2979" s="288">
        <v>45968</v>
      </c>
      <c r="B2979" s="286">
        <f>+VLOOKUP(A2979,[1]PORFIN!$A$1:$B$65536,2,0)</f>
        <v>395.93939999999998</v>
      </c>
    </row>
    <row r="2980" spans="1:2" ht="15" x14ac:dyDescent="0.25">
      <c r="A2980" s="288">
        <v>45969</v>
      </c>
      <c r="B2980" s="286">
        <f>+VLOOKUP(A2980,[1]PORFIN!$A$1:$B$65536,2,0)</f>
        <v>395.98020000000002</v>
      </c>
    </row>
    <row r="2981" spans="1:2" ht="15" x14ac:dyDescent="0.25">
      <c r="A2981" s="288">
        <v>45970</v>
      </c>
      <c r="B2981" s="286">
        <f>+VLOOKUP(A2981,[1]PORFIN!$A$1:$B$65536,2,0)</f>
        <v>396.02100000000002</v>
      </c>
    </row>
    <row r="2982" spans="1:2" ht="15" x14ac:dyDescent="0.25">
      <c r="A2982" s="288">
        <v>45971</v>
      </c>
      <c r="B2982" s="286">
        <f>+VLOOKUP(A2982,[1]PORFIN!$A$1:$B$65536,2,0)</f>
        <v>396.06189999999998</v>
      </c>
    </row>
    <row r="2983" spans="1:2" ht="15" x14ac:dyDescent="0.25">
      <c r="A2983" s="288">
        <v>45972</v>
      </c>
      <c r="B2983" s="286">
        <f>+VLOOKUP(A2983,[1]PORFIN!$A$1:$B$65536,2,0)</f>
        <v>396.10270000000003</v>
      </c>
    </row>
    <row r="2984" spans="1:2" ht="15" x14ac:dyDescent="0.25">
      <c r="A2984" s="288">
        <v>45973</v>
      </c>
      <c r="B2984" s="286">
        <f>+VLOOKUP(A2984,[1]PORFIN!$A$1:$B$65536,2,0)</f>
        <v>396.14350000000002</v>
      </c>
    </row>
    <row r="2985" spans="1:2" ht="15" x14ac:dyDescent="0.25">
      <c r="A2985" s="288">
        <v>45974</v>
      </c>
      <c r="B2985" s="286">
        <f>+VLOOKUP(A2985,[1]PORFIN!$A$1:$B$65536,2,0)</f>
        <v>396.18430000000001</v>
      </c>
    </row>
    <row r="2986" spans="1:2" ht="15" x14ac:dyDescent="0.25">
      <c r="A2986" s="288">
        <v>45975</v>
      </c>
      <c r="B2986" s="286">
        <f>+VLOOKUP(A2986,[1]PORFIN!$A$1:$B$65536,2,0)</f>
        <v>396.22519999999997</v>
      </c>
    </row>
    <row r="2987" spans="1:2" ht="15" x14ac:dyDescent="0.25">
      <c r="A2987" s="288">
        <v>45976</v>
      </c>
      <c r="B2987" s="286">
        <f>+VLOOKUP(A2987,[1]PORFIN!$A$1:$B$65536,2,0)</f>
        <v>396.26600000000002</v>
      </c>
    </row>
    <row r="2988" spans="1:2" ht="15" x14ac:dyDescent="0.25">
      <c r="A2988" s="288">
        <v>45977</v>
      </c>
      <c r="B2988" s="286">
        <f>+VLOOKUP(A2988,[1]PORFIN!$A$1:$B$65536,2,0)</f>
        <v>386.74731165595642</v>
      </c>
    </row>
    <row r="2989" spans="1:2" ht="15" x14ac:dyDescent="0.25">
      <c r="A2989" s="288">
        <v>45978</v>
      </c>
      <c r="B2989" s="286">
        <f>+VLOOKUP(A2989,[1]PORFIN!$A$1:$B$65536,2,0)</f>
        <v>386.74980655846872</v>
      </c>
    </row>
    <row r="2990" spans="1:2" ht="15" x14ac:dyDescent="0.25">
      <c r="A2990" s="288">
        <v>45979</v>
      </c>
      <c r="B2990" s="286">
        <f>+VLOOKUP(A2990,[1]PORFIN!$A$1:$B$65536,2,0)</f>
        <v>386.7684863776127</v>
      </c>
    </row>
    <row r="2991" spans="1:2" ht="15" x14ac:dyDescent="0.25">
      <c r="A2991" s="288">
        <v>45980</v>
      </c>
      <c r="B2991" s="286">
        <f>+VLOOKUP(A2991,[1]PORFIN!$A$1:$B$65536,2,0)</f>
        <v>386.78716709898237</v>
      </c>
    </row>
    <row r="2992" spans="1:2" ht="15" x14ac:dyDescent="0.25">
      <c r="A2992" s="288">
        <v>45981</v>
      </c>
      <c r="B2992" s="286">
        <f>+VLOOKUP(A2992,[1]PORFIN!$A$1:$B$65536,2,0)</f>
        <v>386.80584872262142</v>
      </c>
    </row>
    <row r="2993" spans="1:2" ht="15" x14ac:dyDescent="0.25">
      <c r="A2993" s="288">
        <v>45982</v>
      </c>
      <c r="B2993" s="286">
        <f>+VLOOKUP(A2993,[1]PORFIN!$A$1:$B$65536,2,0)</f>
        <v>386.82453124857335</v>
      </c>
    </row>
    <row r="2994" spans="1:2" ht="15" x14ac:dyDescent="0.25">
      <c r="A2994" s="288">
        <v>45983</v>
      </c>
      <c r="B2994" s="286">
        <f>+VLOOKUP(A2994,[1]PORFIN!$A$1:$B$65536,2,0)</f>
        <v>386.84321467688187</v>
      </c>
    </row>
    <row r="2995" spans="1:2" ht="15" x14ac:dyDescent="0.25">
      <c r="A2995" s="288">
        <v>45984</v>
      </c>
      <c r="B2995" s="286">
        <f>+VLOOKUP(A2995,[1]PORFIN!$A$1:$B$65536,2,0)</f>
        <v>386.86189900759052</v>
      </c>
    </row>
    <row r="2996" spans="1:2" ht="15" x14ac:dyDescent="0.25">
      <c r="A2996" s="288">
        <v>45985</v>
      </c>
      <c r="B2996" s="286">
        <f>+VLOOKUP(A2996,[1]PORFIN!$A$1:$B$65536,2,0)</f>
        <v>386.88058424074273</v>
      </c>
    </row>
    <row r="2997" spans="1:2" ht="15" x14ac:dyDescent="0.25">
      <c r="A2997" s="288">
        <v>45986</v>
      </c>
      <c r="B2997" s="286">
        <f>+VLOOKUP(A2997,[1]PORFIN!$A$1:$B$65536,2,0)</f>
        <v>386.89927037638233</v>
      </c>
    </row>
    <row r="2998" spans="1:2" ht="15" x14ac:dyDescent="0.25">
      <c r="A2998" s="288">
        <v>45987</v>
      </c>
      <c r="B2998" s="286">
        <f>+VLOOKUP(A2998,[1]PORFIN!$A$1:$B$65536,2,0)</f>
        <v>386.91795741455269</v>
      </c>
    </row>
    <row r="2999" spans="1:2" ht="15" x14ac:dyDescent="0.25">
      <c r="A2999" s="288">
        <v>45988</v>
      </c>
      <c r="B2999" s="286">
        <f>+VLOOKUP(A2999,[1]PORFIN!$A$1:$B$65536,2,0)</f>
        <v>386.93664535529751</v>
      </c>
    </row>
    <row r="3000" spans="1:2" ht="15" x14ac:dyDescent="0.25">
      <c r="A3000" s="288">
        <v>45989</v>
      </c>
      <c r="B3000" s="286">
        <f>+VLOOKUP(A3000,[1]PORFIN!$A$1:$B$65536,2,0)</f>
        <v>386.95533419866035</v>
      </c>
    </row>
    <row r="3001" spans="1:2" ht="15" x14ac:dyDescent="0.25">
      <c r="A3001" s="288">
        <v>45990</v>
      </c>
      <c r="B3001" s="286">
        <f>+VLOOKUP(A3001,[1]PORFIN!$A$1:$B$65536,2,0)</f>
        <v>386.97402394468492</v>
      </c>
    </row>
    <row r="3002" spans="1:2" ht="15" x14ac:dyDescent="0.25">
      <c r="A3002" s="288">
        <v>45991</v>
      </c>
      <c r="B3002" s="286">
        <f>+VLOOKUP(A3002,[1]PORFIN!$A$1:$B$65536,2,0)</f>
        <v>386.99271459341469</v>
      </c>
    </row>
    <row r="3003" spans="1:2" ht="15" x14ac:dyDescent="0.25">
      <c r="A3003" s="288">
        <v>45992</v>
      </c>
      <c r="B3003" s="286">
        <f>+VLOOKUP(A3003,[1]PORFIN!$A$1:$B$65536,2,0)</f>
        <v>387.01140614489333</v>
      </c>
    </row>
    <row r="3004" spans="1:2" ht="15" x14ac:dyDescent="0.25">
      <c r="A3004" s="288">
        <v>45993</v>
      </c>
      <c r="B3004" s="286">
        <f>+VLOOKUP(A3004,[1]PORFIN!$A$1:$B$65536,2,0)</f>
        <v>387.03009859916426</v>
      </c>
    </row>
    <row r="3005" spans="1:2" ht="15" x14ac:dyDescent="0.25">
      <c r="A3005" s="288">
        <v>45994</v>
      </c>
      <c r="B3005" s="286">
        <f>+VLOOKUP(A3005,[1]PORFIN!$A$1:$B$65536,2,0)</f>
        <v>387.04879195627137</v>
      </c>
    </row>
    <row r="3006" spans="1:2" ht="15" x14ac:dyDescent="0.25">
      <c r="A3006" s="288">
        <v>45995</v>
      </c>
      <c r="B3006" s="286">
        <f>+VLOOKUP(A3006,[1]PORFIN!$A$1:$B$65536,2,0)</f>
        <v>387.06748621625809</v>
      </c>
    </row>
    <row r="3007" spans="1:2" ht="15" x14ac:dyDescent="0.25">
      <c r="A3007" s="288">
        <v>45996</v>
      </c>
      <c r="B3007" s="286">
        <f>+VLOOKUP(A3007,[1]PORFIN!$A$1:$B$65536,2,0)</f>
        <v>387.08618137916807</v>
      </c>
    </row>
    <row r="3008" spans="1:2" ht="15" x14ac:dyDescent="0.25">
      <c r="A3008" s="288">
        <v>45997</v>
      </c>
      <c r="B3008" s="286">
        <f>+VLOOKUP(A3008,[1]PORFIN!$A$1:$B$65536,2,0)</f>
        <v>387.10487744504491</v>
      </c>
    </row>
    <row r="3009" spans="1:2" ht="15" x14ac:dyDescent="0.25">
      <c r="A3009" s="288">
        <v>45998</v>
      </c>
      <c r="B3009" s="286">
        <f>+VLOOKUP(A3009,[1]PORFIN!$A$1:$B$65536,2,0)</f>
        <v>387.12357441393232</v>
      </c>
    </row>
    <row r="3010" spans="1:2" ht="15" x14ac:dyDescent="0.25">
      <c r="A3010" s="288">
        <v>45999</v>
      </c>
      <c r="B3010" s="286">
        <f>+VLOOKUP(A3010,[1]PORFIN!$A$1:$B$65536,2,0)</f>
        <v>387.14227228587367</v>
      </c>
    </row>
    <row r="3011" spans="1:2" ht="15" x14ac:dyDescent="0.25">
      <c r="A3011" s="288">
        <v>46000</v>
      </c>
      <c r="B3011" s="286">
        <f>+VLOOKUP(A3011,[1]PORFIN!$A$1:$B$65536,2,0)</f>
        <v>387.16097106091291</v>
      </c>
    </row>
    <row r="3012" spans="1:2" ht="15" x14ac:dyDescent="0.25">
      <c r="A3012" s="288">
        <v>46001</v>
      </c>
      <c r="B3012" s="286">
        <f>+VLOOKUP(A3012,[1]PORFIN!$A$1:$B$65536,2,0)</f>
        <v>387.17967073909335</v>
      </c>
    </row>
    <row r="3013" spans="1:2" ht="15" x14ac:dyDescent="0.25">
      <c r="A3013" s="288">
        <v>46002</v>
      </c>
      <c r="B3013" s="286">
        <f>+VLOOKUP(A3013,[1]PORFIN!$A$1:$B$65536,2,0)</f>
        <v>387.19837132045876</v>
      </c>
    </row>
    <row r="3014" spans="1:2" ht="15" x14ac:dyDescent="0.25">
      <c r="A3014" s="288">
        <v>46003</v>
      </c>
      <c r="B3014" s="286">
        <f>+VLOOKUP(A3014,[1]PORFIN!$A$1:$B$65536,2,0)</f>
        <v>387.21707280505279</v>
      </c>
    </row>
    <row r="3015" spans="1:2" ht="15" x14ac:dyDescent="0.25">
      <c r="A3015" s="288">
        <v>46004</v>
      </c>
      <c r="B3015" s="286">
        <f>+VLOOKUP(A3015,[1]PORFIN!$A$1:$B$65536,2,0)</f>
        <v>387.23577519291905</v>
      </c>
    </row>
    <row r="3016" spans="1:2" ht="15" x14ac:dyDescent="0.25">
      <c r="A3016" s="288">
        <v>46005</v>
      </c>
      <c r="B3016" s="286">
        <f>+VLOOKUP(A3016,[1]PORFIN!$A$1:$B$65536,2,0)</f>
        <v>387.25447848410107</v>
      </c>
    </row>
    <row r="3017" spans="1:2" ht="15" x14ac:dyDescent="0.25">
      <c r="A3017" s="288">
        <v>46006</v>
      </c>
      <c r="B3017" s="286">
        <f>+VLOOKUP(A3017,[1]PORFIN!$A$1:$B$65536,2,0)</f>
        <v>387.27318267864257</v>
      </c>
    </row>
    <row r="3018" spans="1:2" ht="15" x14ac:dyDescent="0.25">
      <c r="A3018" s="288">
        <v>46007</v>
      </c>
      <c r="B3018" s="286">
        <f>+VLOOKUP(A3018,[1]PORFIN!$A$1:$B$65536,2,0)</f>
        <v>387.29188777658715</v>
      </c>
    </row>
    <row r="3019" spans="1:2" ht="15" x14ac:dyDescent="0.25">
      <c r="A3019" s="288">
        <v>46008</v>
      </c>
      <c r="B3019" s="286">
        <f>+VLOOKUP(A3019,[1]PORFIN!$A$1:$B$65536,2,0)</f>
        <v>387.31059377797845</v>
      </c>
    </row>
    <row r="3020" spans="1:2" ht="15" x14ac:dyDescent="0.25">
      <c r="A3020" s="288">
        <v>46009</v>
      </c>
      <c r="B3020" s="286">
        <f>+VLOOKUP(A3020,[1]PORFIN!$A$1:$B$65536,2,0)</f>
        <v>387.33368680928959</v>
      </c>
    </row>
    <row r="3021" spans="1:2" ht="15" x14ac:dyDescent="0.25">
      <c r="A3021" s="288">
        <v>46010</v>
      </c>
      <c r="B3021" s="286">
        <f>+VLOOKUP(A3021,[1]PORFIN!$A$1:$B$65536,2,0)</f>
        <v>387.35678121750112</v>
      </c>
    </row>
    <row r="3022" spans="1:2" ht="15" x14ac:dyDescent="0.25">
      <c r="A3022" s="288">
        <v>46011</v>
      </c>
      <c r="B3022" s="286">
        <f>+VLOOKUP(A3022,[1]PORFIN!$A$1:$B$65536,2,0)</f>
        <v>387.37987700269503</v>
      </c>
    </row>
    <row r="3023" spans="1:2" ht="15" x14ac:dyDescent="0.25">
      <c r="A3023" s="288">
        <v>46012</v>
      </c>
      <c r="B3023" s="286">
        <f>+VLOOKUP(A3023,[1]PORFIN!$A$1:$B$65536,2,0)</f>
        <v>387.4029741649536</v>
      </c>
    </row>
    <row r="3024" spans="1:2" ht="15" x14ac:dyDescent="0.25">
      <c r="A3024" s="288">
        <v>46013</v>
      </c>
      <c r="B3024" s="286">
        <f>+VLOOKUP(A3024,[1]PORFIN!$A$1:$B$65536,2,0)</f>
        <v>387.42607270435872</v>
      </c>
    </row>
    <row r="3025" spans="1:2" ht="15" x14ac:dyDescent="0.25">
      <c r="A3025" s="288">
        <v>46014</v>
      </c>
      <c r="B3025" s="286">
        <f>+VLOOKUP(A3025,[1]PORFIN!$A$1:$B$65536,2,0)</f>
        <v>387.44917262099267</v>
      </c>
    </row>
    <row r="3026" spans="1:2" ht="15" x14ac:dyDescent="0.25">
      <c r="A3026" s="288">
        <v>46015</v>
      </c>
      <c r="B3026" s="286">
        <f>+VLOOKUP(A3026,[1]PORFIN!$A$1:$B$65536,2,0)</f>
        <v>387.47227391493755</v>
      </c>
    </row>
    <row r="3027" spans="1:2" ht="15" x14ac:dyDescent="0.25">
      <c r="A3027" s="288">
        <v>46016</v>
      </c>
      <c r="B3027" s="286">
        <f>+VLOOKUP(A3027,[1]PORFIN!$A$1:$B$65536,2,0)</f>
        <v>387.49537658627543</v>
      </c>
    </row>
    <row r="3028" spans="1:2" ht="15" x14ac:dyDescent="0.25">
      <c r="A3028" s="288">
        <v>46017</v>
      </c>
      <c r="B3028" s="286">
        <f>+VLOOKUP(A3028,[1]PORFIN!$A$1:$B$65536,2,0)</f>
        <v>387.51848063508839</v>
      </c>
    </row>
    <row r="3029" spans="1:2" ht="15" x14ac:dyDescent="0.25">
      <c r="A3029" s="288">
        <v>46018</v>
      </c>
      <c r="B3029" s="286">
        <f>+VLOOKUP(A3029,[1]PORFIN!$A$1:$B$65536,2,0)</f>
        <v>387.54158606145859</v>
      </c>
    </row>
    <row r="3030" spans="1:2" ht="15" x14ac:dyDescent="0.25">
      <c r="A3030" s="288">
        <v>46019</v>
      </c>
      <c r="B3030" s="286">
        <f>+VLOOKUP(A3030,[1]PORFIN!$A$1:$B$65536,2,0)</f>
        <v>387.5646928654682</v>
      </c>
    </row>
    <row r="3031" spans="1:2" ht="15" x14ac:dyDescent="0.25">
      <c r="A3031" s="288">
        <v>46020</v>
      </c>
      <c r="B3031" s="286">
        <f>+VLOOKUP(A3031,[1]PORFIN!$A$1:$B$65536,2,0)</f>
        <v>387.58780104719949</v>
      </c>
    </row>
    <row r="3032" spans="1:2" ht="15" x14ac:dyDescent="0.25">
      <c r="A3032" s="288">
        <v>46021</v>
      </c>
      <c r="B3032" s="286">
        <f>+VLOOKUP(A3032,[1]PORFIN!$A$1:$B$65536,2,0)</f>
        <v>387.61091060673436</v>
      </c>
    </row>
    <row r="3033" spans="1:2" ht="15" x14ac:dyDescent="0.25">
      <c r="A3033" s="288">
        <v>46022</v>
      </c>
      <c r="B3033" s="286">
        <f>+VLOOKUP(A3033,[1]PORFIN!$A$1:$B$65536,2,0)</f>
        <v>387.63402154415508</v>
      </c>
    </row>
    <row r="3034" spans="1:2" x14ac:dyDescent="0.2">
      <c r="A3034" s="253"/>
      <c r="B3034" s="254"/>
    </row>
    <row r="3035" spans="1:2" x14ac:dyDescent="0.2">
      <c r="A3035" s="253"/>
      <c r="B3035" s="254"/>
    </row>
    <row r="3036" spans="1:2" x14ac:dyDescent="0.2">
      <c r="A3036" s="253"/>
      <c r="B3036" s="254"/>
    </row>
    <row r="3037" spans="1:2" x14ac:dyDescent="0.2">
      <c r="A3037" s="253"/>
      <c r="B3037" s="254"/>
    </row>
    <row r="3038" spans="1:2" x14ac:dyDescent="0.2">
      <c r="A3038" s="253"/>
      <c r="B3038" s="254"/>
    </row>
    <row r="3039" spans="1:2" x14ac:dyDescent="0.2">
      <c r="A3039" s="253"/>
      <c r="B3039" s="254"/>
    </row>
    <row r="3040" spans="1:2" x14ac:dyDescent="0.2">
      <c r="A3040" s="253"/>
      <c r="B3040" s="254"/>
    </row>
    <row r="3041" spans="1:2" x14ac:dyDescent="0.2">
      <c r="A3041" s="253"/>
      <c r="B3041" s="254"/>
    </row>
    <row r="3042" spans="1:2" x14ac:dyDescent="0.2">
      <c r="A3042" s="253"/>
      <c r="B3042" s="254"/>
    </row>
    <row r="3043" spans="1:2" x14ac:dyDescent="0.2">
      <c r="A3043" s="253"/>
      <c r="B3043" s="254"/>
    </row>
    <row r="3044" spans="1:2" x14ac:dyDescent="0.2">
      <c r="A3044" s="253"/>
      <c r="B3044" s="254"/>
    </row>
    <row r="3045" spans="1:2" x14ac:dyDescent="0.2">
      <c r="A3045" s="253"/>
      <c r="B3045" s="254"/>
    </row>
    <row r="3046" spans="1:2" x14ac:dyDescent="0.2">
      <c r="A3046" s="253"/>
      <c r="B3046" s="254"/>
    </row>
    <row r="3047" spans="1:2" x14ac:dyDescent="0.2">
      <c r="A3047" s="253"/>
      <c r="B3047" s="254"/>
    </row>
    <row r="3048" spans="1:2" x14ac:dyDescent="0.2">
      <c r="A3048" s="253"/>
      <c r="B3048" s="254"/>
    </row>
    <row r="3049" spans="1:2" x14ac:dyDescent="0.2">
      <c r="A3049" s="253"/>
      <c r="B3049" s="254"/>
    </row>
    <row r="3050" spans="1:2" x14ac:dyDescent="0.2">
      <c r="A3050" s="253"/>
      <c r="B3050" s="254"/>
    </row>
    <row r="3051" spans="1:2" x14ac:dyDescent="0.2">
      <c r="A3051" s="253"/>
      <c r="B3051" s="254"/>
    </row>
    <row r="3052" spans="1:2" x14ac:dyDescent="0.2">
      <c r="A3052" s="253"/>
      <c r="B3052" s="254"/>
    </row>
    <row r="3053" spans="1:2" x14ac:dyDescent="0.2">
      <c r="A3053" s="253"/>
      <c r="B3053" s="254"/>
    </row>
    <row r="3054" spans="1:2" x14ac:dyDescent="0.2">
      <c r="A3054" s="253"/>
      <c r="B3054" s="254"/>
    </row>
    <row r="3055" spans="1:2" x14ac:dyDescent="0.2">
      <c r="A3055" s="253"/>
      <c r="B3055" s="254"/>
    </row>
    <row r="3056" spans="1:2" x14ac:dyDescent="0.2">
      <c r="A3056" s="253"/>
      <c r="B3056" s="254"/>
    </row>
    <row r="3057" spans="1:2" x14ac:dyDescent="0.2">
      <c r="A3057" s="253"/>
      <c r="B3057" s="254"/>
    </row>
    <row r="3058" spans="1:2" x14ac:dyDescent="0.2">
      <c r="A3058" s="253"/>
      <c r="B3058" s="254"/>
    </row>
    <row r="3059" spans="1:2" x14ac:dyDescent="0.2">
      <c r="A3059" s="253"/>
      <c r="B3059" s="254"/>
    </row>
    <row r="3060" spans="1:2" x14ac:dyDescent="0.2">
      <c r="A3060" s="253"/>
      <c r="B3060" s="254"/>
    </row>
    <row r="3061" spans="1:2" x14ac:dyDescent="0.2">
      <c r="A3061" s="253"/>
      <c r="B3061" s="254"/>
    </row>
    <row r="3062" spans="1:2" x14ac:dyDescent="0.2">
      <c r="A3062" s="253"/>
      <c r="B3062" s="254"/>
    </row>
    <row r="3063" spans="1:2" x14ac:dyDescent="0.2">
      <c r="A3063" s="253"/>
      <c r="B3063" s="254"/>
    </row>
    <row r="3064" spans="1:2" x14ac:dyDescent="0.2">
      <c r="A3064" s="253"/>
      <c r="B3064" s="254"/>
    </row>
    <row r="3065" spans="1:2" x14ac:dyDescent="0.2">
      <c r="A3065" s="253"/>
      <c r="B3065" s="254"/>
    </row>
    <row r="3066" spans="1:2" x14ac:dyDescent="0.2">
      <c r="A3066" s="253"/>
      <c r="B3066" s="254"/>
    </row>
    <row r="3067" spans="1:2" x14ac:dyDescent="0.2">
      <c r="A3067" s="253"/>
      <c r="B3067" s="254"/>
    </row>
    <row r="3068" spans="1:2" x14ac:dyDescent="0.2">
      <c r="A3068" s="253"/>
      <c r="B3068" s="254"/>
    </row>
    <row r="3069" spans="1:2" x14ac:dyDescent="0.2">
      <c r="A3069" s="253"/>
      <c r="B3069" s="254"/>
    </row>
    <row r="3070" spans="1:2" x14ac:dyDescent="0.2">
      <c r="A3070" s="253"/>
      <c r="B3070" s="254"/>
    </row>
    <row r="3071" spans="1:2" x14ac:dyDescent="0.2">
      <c r="A3071" s="253"/>
      <c r="B3071" s="254"/>
    </row>
    <row r="3072" spans="1:2" x14ac:dyDescent="0.2">
      <c r="A3072" s="253"/>
      <c r="B3072" s="254"/>
    </row>
    <row r="3073" spans="1:2" x14ac:dyDescent="0.2">
      <c r="A3073" s="253"/>
      <c r="B3073" s="254"/>
    </row>
    <row r="3074" spans="1:2" x14ac:dyDescent="0.2">
      <c r="A3074" s="253"/>
      <c r="B3074" s="254"/>
    </row>
    <row r="3075" spans="1:2" x14ac:dyDescent="0.2">
      <c r="A3075" s="253"/>
      <c r="B3075" s="254"/>
    </row>
    <row r="3076" spans="1:2" x14ac:dyDescent="0.2">
      <c r="A3076" s="253"/>
      <c r="B3076" s="254"/>
    </row>
    <row r="3077" spans="1:2" x14ac:dyDescent="0.2">
      <c r="A3077" s="253"/>
      <c r="B3077" s="254"/>
    </row>
    <row r="3078" spans="1:2" x14ac:dyDescent="0.2">
      <c r="A3078" s="253"/>
      <c r="B3078" s="254"/>
    </row>
    <row r="3079" spans="1:2" x14ac:dyDescent="0.2">
      <c r="A3079" s="253"/>
      <c r="B3079" s="254"/>
    </row>
    <row r="3080" spans="1:2" x14ac:dyDescent="0.2">
      <c r="A3080" s="253"/>
      <c r="B3080" s="254"/>
    </row>
    <row r="3081" spans="1:2" x14ac:dyDescent="0.2">
      <c r="A3081" s="253"/>
      <c r="B3081" s="254"/>
    </row>
    <row r="3082" spans="1:2" x14ac:dyDescent="0.2">
      <c r="A3082" s="253"/>
      <c r="B3082" s="254"/>
    </row>
    <row r="3083" spans="1:2" x14ac:dyDescent="0.2">
      <c r="A3083" s="253"/>
      <c r="B3083" s="254"/>
    </row>
    <row r="3084" spans="1:2" x14ac:dyDescent="0.2">
      <c r="A3084" s="253"/>
      <c r="B3084" s="254"/>
    </row>
    <row r="3085" spans="1:2" x14ac:dyDescent="0.2">
      <c r="A3085" s="253"/>
      <c r="B3085" s="254"/>
    </row>
    <row r="3086" spans="1:2" x14ac:dyDescent="0.2">
      <c r="A3086" s="253"/>
      <c r="B3086" s="254"/>
    </row>
    <row r="3087" spans="1:2" x14ac:dyDescent="0.2">
      <c r="A3087" s="253"/>
      <c r="B3087" s="254"/>
    </row>
    <row r="3088" spans="1:2" x14ac:dyDescent="0.2">
      <c r="A3088" s="253"/>
      <c r="B3088" s="254"/>
    </row>
    <row r="3089" spans="1:2" x14ac:dyDescent="0.2">
      <c r="A3089" s="253"/>
      <c r="B3089" s="254"/>
    </row>
    <row r="3090" spans="1:2" x14ac:dyDescent="0.2">
      <c r="A3090" s="253"/>
      <c r="B3090" s="254"/>
    </row>
    <row r="3091" spans="1:2" x14ac:dyDescent="0.2">
      <c r="A3091" s="253"/>
      <c r="B3091" s="254"/>
    </row>
    <row r="3092" spans="1:2" x14ac:dyDescent="0.2">
      <c r="A3092" s="253"/>
      <c r="B3092" s="254"/>
    </row>
    <row r="3093" spans="1:2" x14ac:dyDescent="0.2">
      <c r="A3093" s="253"/>
      <c r="B3093" s="254"/>
    </row>
    <row r="3094" spans="1:2" x14ac:dyDescent="0.2">
      <c r="A3094" s="253"/>
      <c r="B3094" s="254"/>
    </row>
    <row r="3095" spans="1:2" x14ac:dyDescent="0.2">
      <c r="A3095" s="253"/>
      <c r="B3095" s="254"/>
    </row>
    <row r="3096" spans="1:2" x14ac:dyDescent="0.2">
      <c r="A3096" s="253"/>
      <c r="B3096" s="254"/>
    </row>
    <row r="3097" spans="1:2" x14ac:dyDescent="0.2">
      <c r="A3097" s="253"/>
      <c r="B3097" s="254"/>
    </row>
    <row r="3098" spans="1:2" x14ac:dyDescent="0.2">
      <c r="A3098" s="253"/>
      <c r="B3098" s="254"/>
    </row>
    <row r="3099" spans="1:2" x14ac:dyDescent="0.2">
      <c r="A3099" s="253"/>
      <c r="B3099" s="254"/>
    </row>
    <row r="3100" spans="1:2" x14ac:dyDescent="0.2">
      <c r="A3100" s="253"/>
      <c r="B3100" s="254"/>
    </row>
    <row r="3101" spans="1:2" x14ac:dyDescent="0.2">
      <c r="A3101" s="253"/>
      <c r="B3101" s="254"/>
    </row>
    <row r="3102" spans="1:2" x14ac:dyDescent="0.2">
      <c r="A3102" s="253"/>
      <c r="B3102" s="254"/>
    </row>
    <row r="3103" spans="1:2" x14ac:dyDescent="0.2">
      <c r="A3103" s="253"/>
      <c r="B3103" s="254"/>
    </row>
    <row r="3104" spans="1:2" x14ac:dyDescent="0.2">
      <c r="A3104" s="253"/>
      <c r="B3104" s="254"/>
    </row>
    <row r="3105" spans="1:2" x14ac:dyDescent="0.2">
      <c r="A3105" s="253"/>
      <c r="B3105" s="254"/>
    </row>
    <row r="3106" spans="1:2" x14ac:dyDescent="0.2">
      <c r="A3106" s="253"/>
      <c r="B3106" s="254"/>
    </row>
    <row r="3107" spans="1:2" x14ac:dyDescent="0.2">
      <c r="A3107" s="253"/>
      <c r="B3107" s="254"/>
    </row>
    <row r="3108" spans="1:2" x14ac:dyDescent="0.2">
      <c r="A3108" s="253"/>
      <c r="B3108" s="254"/>
    </row>
    <row r="3109" spans="1:2" x14ac:dyDescent="0.2">
      <c r="A3109" s="253"/>
      <c r="B3109" s="254"/>
    </row>
    <row r="3110" spans="1:2" x14ac:dyDescent="0.2">
      <c r="A3110" s="253"/>
      <c r="B3110" s="254"/>
    </row>
    <row r="3111" spans="1:2" x14ac:dyDescent="0.2">
      <c r="A3111" s="253"/>
      <c r="B3111" s="254"/>
    </row>
    <row r="3112" spans="1:2" x14ac:dyDescent="0.2">
      <c r="A3112" s="253"/>
      <c r="B3112" s="254"/>
    </row>
    <row r="3113" spans="1:2" x14ac:dyDescent="0.2">
      <c r="A3113" s="253"/>
      <c r="B3113" s="254"/>
    </row>
    <row r="3114" spans="1:2" x14ac:dyDescent="0.2">
      <c r="A3114" s="253"/>
      <c r="B3114" s="254"/>
    </row>
    <row r="3115" spans="1:2" x14ac:dyDescent="0.2">
      <c r="A3115" s="253"/>
      <c r="B3115" s="254"/>
    </row>
    <row r="3116" spans="1:2" x14ac:dyDescent="0.2">
      <c r="A3116" s="253"/>
      <c r="B3116" s="254"/>
    </row>
    <row r="3117" spans="1:2" x14ac:dyDescent="0.2">
      <c r="A3117" s="253"/>
      <c r="B3117" s="254"/>
    </row>
    <row r="3118" spans="1:2" x14ac:dyDescent="0.2">
      <c r="A3118" s="253"/>
      <c r="B3118" s="254"/>
    </row>
    <row r="3119" spans="1:2" x14ac:dyDescent="0.2">
      <c r="A3119" s="253"/>
      <c r="B3119" s="254"/>
    </row>
    <row r="3120" spans="1:2" x14ac:dyDescent="0.2">
      <c r="A3120" s="253"/>
      <c r="B3120" s="254"/>
    </row>
    <row r="3121" spans="1:2" x14ac:dyDescent="0.2">
      <c r="A3121" s="253"/>
      <c r="B3121" s="254"/>
    </row>
    <row r="3122" spans="1:2" x14ac:dyDescent="0.2">
      <c r="A3122" s="253"/>
      <c r="B3122" s="254"/>
    </row>
    <row r="3123" spans="1:2" x14ac:dyDescent="0.2">
      <c r="A3123" s="253"/>
      <c r="B3123" s="254"/>
    </row>
    <row r="3124" spans="1:2" x14ac:dyDescent="0.2">
      <c r="A3124" s="253"/>
      <c r="B3124" s="254"/>
    </row>
    <row r="3125" spans="1:2" x14ac:dyDescent="0.2">
      <c r="A3125" s="253"/>
      <c r="B3125" s="254"/>
    </row>
    <row r="3126" spans="1:2" x14ac:dyDescent="0.2">
      <c r="A3126" s="253"/>
      <c r="B3126" s="254"/>
    </row>
    <row r="3127" spans="1:2" x14ac:dyDescent="0.2">
      <c r="A3127" s="253"/>
      <c r="B3127" s="254"/>
    </row>
    <row r="3128" spans="1:2" x14ac:dyDescent="0.2">
      <c r="A3128" s="253"/>
      <c r="B3128" s="254"/>
    </row>
    <row r="3129" spans="1:2" x14ac:dyDescent="0.2">
      <c r="A3129" s="253"/>
      <c r="B3129" s="254"/>
    </row>
    <row r="3130" spans="1:2" x14ac:dyDescent="0.2">
      <c r="A3130" s="253"/>
      <c r="B3130" s="254"/>
    </row>
    <row r="3131" spans="1:2" x14ac:dyDescent="0.2">
      <c r="A3131" s="253"/>
      <c r="B3131" s="254"/>
    </row>
    <row r="3132" spans="1:2" x14ac:dyDescent="0.2">
      <c r="A3132" s="253"/>
      <c r="B3132" s="254"/>
    </row>
    <row r="3133" spans="1:2" x14ac:dyDescent="0.2">
      <c r="A3133" s="253"/>
      <c r="B3133" s="254"/>
    </row>
    <row r="3134" spans="1:2" x14ac:dyDescent="0.2">
      <c r="A3134" s="253"/>
      <c r="B3134" s="254"/>
    </row>
    <row r="3135" spans="1:2" x14ac:dyDescent="0.2">
      <c r="A3135" s="253"/>
      <c r="B3135" s="254"/>
    </row>
    <row r="3136" spans="1:2" x14ac:dyDescent="0.2">
      <c r="A3136" s="253"/>
      <c r="B3136" s="254"/>
    </row>
    <row r="3137" spans="1:2" x14ac:dyDescent="0.2">
      <c r="A3137" s="253"/>
      <c r="B3137" s="254"/>
    </row>
    <row r="3138" spans="1:2" x14ac:dyDescent="0.2">
      <c r="A3138" s="253"/>
      <c r="B3138" s="254"/>
    </row>
    <row r="3139" spans="1:2" x14ac:dyDescent="0.2">
      <c r="A3139" s="253"/>
      <c r="B3139" s="254"/>
    </row>
    <row r="3140" spans="1:2" x14ac:dyDescent="0.2">
      <c r="A3140" s="253"/>
      <c r="B3140" s="254"/>
    </row>
    <row r="3141" spans="1:2" x14ac:dyDescent="0.2">
      <c r="A3141" s="253"/>
      <c r="B3141" s="254"/>
    </row>
    <row r="3142" spans="1:2" x14ac:dyDescent="0.2">
      <c r="A3142" s="253"/>
      <c r="B3142" s="254"/>
    </row>
    <row r="3143" spans="1:2" x14ac:dyDescent="0.2">
      <c r="A3143" s="253"/>
      <c r="B3143" s="254"/>
    </row>
    <row r="3144" spans="1:2" x14ac:dyDescent="0.2">
      <c r="A3144" s="253"/>
      <c r="B3144" s="254"/>
    </row>
    <row r="3145" spans="1:2" x14ac:dyDescent="0.2">
      <c r="A3145" s="253"/>
      <c r="B3145" s="254"/>
    </row>
    <row r="3146" spans="1:2" x14ac:dyDescent="0.2">
      <c r="A3146" s="253"/>
      <c r="B3146" s="254"/>
    </row>
    <row r="3147" spans="1:2" x14ac:dyDescent="0.2">
      <c r="A3147" s="253"/>
      <c r="B3147" s="254"/>
    </row>
    <row r="3148" spans="1:2" x14ac:dyDescent="0.2">
      <c r="A3148" s="253"/>
      <c r="B3148" s="254"/>
    </row>
    <row r="3149" spans="1:2" x14ac:dyDescent="0.2">
      <c r="A3149" s="253"/>
      <c r="B3149" s="254"/>
    </row>
    <row r="3150" spans="1:2" x14ac:dyDescent="0.2">
      <c r="A3150" s="253"/>
      <c r="B3150" s="254"/>
    </row>
    <row r="3151" spans="1:2" x14ac:dyDescent="0.2">
      <c r="A3151" s="253"/>
      <c r="B3151" s="254"/>
    </row>
    <row r="3152" spans="1:2" x14ac:dyDescent="0.2">
      <c r="A3152" s="253"/>
      <c r="B3152" s="254"/>
    </row>
    <row r="3153" spans="1:2" x14ac:dyDescent="0.2">
      <c r="A3153" s="253"/>
      <c r="B3153" s="254"/>
    </row>
    <row r="3154" spans="1:2" x14ac:dyDescent="0.2">
      <c r="A3154" s="253"/>
      <c r="B3154" s="254"/>
    </row>
    <row r="3155" spans="1:2" x14ac:dyDescent="0.2">
      <c r="A3155" s="253"/>
      <c r="B3155" s="254"/>
    </row>
    <row r="3156" spans="1:2" x14ac:dyDescent="0.2">
      <c r="A3156" s="253"/>
      <c r="B3156" s="254"/>
    </row>
    <row r="3157" spans="1:2" x14ac:dyDescent="0.2">
      <c r="A3157" s="253"/>
      <c r="B3157" s="254"/>
    </row>
    <row r="3158" spans="1:2" x14ac:dyDescent="0.2">
      <c r="A3158" s="253"/>
      <c r="B3158" s="254"/>
    </row>
    <row r="3159" spans="1:2" x14ac:dyDescent="0.2">
      <c r="A3159" s="253"/>
      <c r="B3159" s="254"/>
    </row>
    <row r="3160" spans="1:2" x14ac:dyDescent="0.2">
      <c r="A3160" s="253"/>
      <c r="B3160" s="254"/>
    </row>
    <row r="3161" spans="1:2" x14ac:dyDescent="0.2">
      <c r="A3161" s="253"/>
      <c r="B3161" s="254"/>
    </row>
    <row r="3162" spans="1:2" x14ac:dyDescent="0.2">
      <c r="A3162" s="253"/>
      <c r="B3162" s="254"/>
    </row>
    <row r="3163" spans="1:2" x14ac:dyDescent="0.2">
      <c r="A3163" s="253"/>
      <c r="B3163" s="254"/>
    </row>
    <row r="3164" spans="1:2" x14ac:dyDescent="0.2">
      <c r="A3164" s="253"/>
      <c r="B3164" s="254"/>
    </row>
    <row r="3165" spans="1:2" x14ac:dyDescent="0.2">
      <c r="A3165" s="253"/>
      <c r="B3165" s="254"/>
    </row>
    <row r="3166" spans="1:2" x14ac:dyDescent="0.2">
      <c r="A3166" s="253"/>
      <c r="B3166" s="254"/>
    </row>
    <row r="3167" spans="1:2" x14ac:dyDescent="0.2">
      <c r="A3167" s="253"/>
      <c r="B3167" s="254"/>
    </row>
    <row r="3168" spans="1:2" x14ac:dyDescent="0.2">
      <c r="A3168" s="253"/>
      <c r="B3168" s="254"/>
    </row>
    <row r="3169" spans="1:2" x14ac:dyDescent="0.2">
      <c r="A3169" s="253"/>
      <c r="B3169" s="254"/>
    </row>
    <row r="3170" spans="1:2" x14ac:dyDescent="0.2">
      <c r="A3170" s="253"/>
      <c r="B3170" s="254"/>
    </row>
    <row r="3171" spans="1:2" x14ac:dyDescent="0.2">
      <c r="A3171" s="253"/>
      <c r="B3171" s="254"/>
    </row>
    <row r="3172" spans="1:2" x14ac:dyDescent="0.2">
      <c r="A3172" s="253"/>
      <c r="B3172" s="254"/>
    </row>
    <row r="3173" spans="1:2" x14ac:dyDescent="0.2">
      <c r="A3173" s="253"/>
      <c r="B3173" s="254"/>
    </row>
    <row r="3174" spans="1:2" x14ac:dyDescent="0.2">
      <c r="A3174" s="253"/>
      <c r="B3174" s="254"/>
    </row>
    <row r="3175" spans="1:2" x14ac:dyDescent="0.2">
      <c r="A3175" s="253"/>
      <c r="B3175" s="254"/>
    </row>
    <row r="3176" spans="1:2" x14ac:dyDescent="0.2">
      <c r="A3176" s="253"/>
      <c r="B3176" s="254"/>
    </row>
    <row r="3177" spans="1:2" x14ac:dyDescent="0.2">
      <c r="A3177" s="253"/>
      <c r="B3177" s="254"/>
    </row>
    <row r="3178" spans="1:2" x14ac:dyDescent="0.2">
      <c r="A3178" s="253"/>
      <c r="B3178" s="254"/>
    </row>
    <row r="3179" spans="1:2" x14ac:dyDescent="0.2">
      <c r="A3179" s="253"/>
      <c r="B3179" s="254"/>
    </row>
    <row r="3180" spans="1:2" x14ac:dyDescent="0.2">
      <c r="A3180" s="253"/>
      <c r="B3180" s="254"/>
    </row>
    <row r="3181" spans="1:2" x14ac:dyDescent="0.2">
      <c r="A3181" s="253"/>
      <c r="B3181" s="254"/>
    </row>
    <row r="3182" spans="1:2" x14ac:dyDescent="0.2">
      <c r="A3182" s="253"/>
      <c r="B3182" s="254"/>
    </row>
    <row r="3183" spans="1:2" x14ac:dyDescent="0.2">
      <c r="A3183" s="253"/>
      <c r="B3183" s="254"/>
    </row>
    <row r="3184" spans="1:2" x14ac:dyDescent="0.2">
      <c r="A3184" s="253"/>
      <c r="B3184" s="254"/>
    </row>
    <row r="3185" spans="1:2" x14ac:dyDescent="0.2">
      <c r="A3185" s="253"/>
      <c r="B3185" s="254"/>
    </row>
    <row r="3186" spans="1:2" x14ac:dyDescent="0.2">
      <c r="A3186" s="253"/>
      <c r="B3186" s="254"/>
    </row>
    <row r="3187" spans="1:2" x14ac:dyDescent="0.2">
      <c r="A3187" s="253"/>
      <c r="B3187" s="254"/>
    </row>
    <row r="3188" spans="1:2" x14ac:dyDescent="0.2">
      <c r="A3188" s="253"/>
      <c r="B3188" s="254"/>
    </row>
    <row r="3189" spans="1:2" x14ac:dyDescent="0.2">
      <c r="A3189" s="253"/>
      <c r="B3189" s="254"/>
    </row>
    <row r="3190" spans="1:2" x14ac:dyDescent="0.2">
      <c r="A3190" s="253"/>
      <c r="B3190" s="254"/>
    </row>
    <row r="3191" spans="1:2" x14ac:dyDescent="0.2">
      <c r="A3191" s="253"/>
      <c r="B3191" s="254"/>
    </row>
    <row r="3192" spans="1:2" x14ac:dyDescent="0.2">
      <c r="A3192" s="253"/>
      <c r="B3192" s="254"/>
    </row>
    <row r="3193" spans="1:2" x14ac:dyDescent="0.2">
      <c r="A3193" s="253"/>
      <c r="B3193" s="254"/>
    </row>
    <row r="3194" spans="1:2" x14ac:dyDescent="0.2">
      <c r="A3194" s="253"/>
      <c r="B3194" s="254"/>
    </row>
    <row r="3195" spans="1:2" x14ac:dyDescent="0.2">
      <c r="A3195" s="253"/>
      <c r="B3195" s="254"/>
    </row>
    <row r="3196" spans="1:2" x14ac:dyDescent="0.2">
      <c r="A3196" s="253"/>
      <c r="B3196" s="254"/>
    </row>
    <row r="3197" spans="1:2" x14ac:dyDescent="0.2">
      <c r="A3197" s="253"/>
      <c r="B3197" s="254"/>
    </row>
    <row r="3198" spans="1:2" x14ac:dyDescent="0.2">
      <c r="A3198" s="253"/>
      <c r="B3198" s="254"/>
    </row>
    <row r="3199" spans="1:2" x14ac:dyDescent="0.2">
      <c r="A3199" s="253"/>
      <c r="B3199" s="254"/>
    </row>
    <row r="3200" spans="1:2" x14ac:dyDescent="0.2">
      <c r="A3200" s="253"/>
      <c r="B3200" s="254"/>
    </row>
    <row r="3201" spans="1:2" x14ac:dyDescent="0.2">
      <c r="A3201" s="253"/>
      <c r="B3201" s="254"/>
    </row>
    <row r="3202" spans="1:2" x14ac:dyDescent="0.2">
      <c r="A3202" s="253"/>
      <c r="B3202" s="254"/>
    </row>
    <row r="3203" spans="1:2" x14ac:dyDescent="0.2">
      <c r="A3203" s="253"/>
      <c r="B3203" s="254"/>
    </row>
    <row r="3204" spans="1:2" x14ac:dyDescent="0.2">
      <c r="A3204" s="253"/>
      <c r="B3204" s="254"/>
    </row>
    <row r="3205" spans="1:2" x14ac:dyDescent="0.2">
      <c r="A3205" s="253"/>
      <c r="B3205" s="254"/>
    </row>
    <row r="3206" spans="1:2" x14ac:dyDescent="0.2">
      <c r="A3206" s="253"/>
      <c r="B3206" s="254"/>
    </row>
    <row r="3207" spans="1:2" x14ac:dyDescent="0.2">
      <c r="A3207" s="253"/>
      <c r="B3207" s="254"/>
    </row>
    <row r="3208" spans="1:2" x14ac:dyDescent="0.2">
      <c r="A3208" s="253"/>
      <c r="B3208" s="254"/>
    </row>
    <row r="3209" spans="1:2" x14ac:dyDescent="0.2">
      <c r="A3209" s="253"/>
      <c r="B3209" s="254"/>
    </row>
    <row r="3210" spans="1:2" x14ac:dyDescent="0.2">
      <c r="A3210" s="253"/>
      <c r="B3210" s="254"/>
    </row>
    <row r="3211" spans="1:2" x14ac:dyDescent="0.2">
      <c r="A3211" s="253"/>
      <c r="B3211" s="254"/>
    </row>
    <row r="3212" spans="1:2" x14ac:dyDescent="0.2">
      <c r="A3212" s="253"/>
      <c r="B3212" s="254"/>
    </row>
    <row r="3213" spans="1:2" x14ac:dyDescent="0.2">
      <c r="A3213" s="253"/>
      <c r="B3213" s="254"/>
    </row>
    <row r="3214" spans="1:2" x14ac:dyDescent="0.2">
      <c r="A3214" s="253"/>
      <c r="B3214" s="254"/>
    </row>
    <row r="3215" spans="1:2" x14ac:dyDescent="0.2">
      <c r="A3215" s="253"/>
      <c r="B3215" s="254"/>
    </row>
    <row r="3216" spans="1:2" x14ac:dyDescent="0.2">
      <c r="A3216" s="253"/>
      <c r="B3216" s="254"/>
    </row>
    <row r="3217" spans="1:2" x14ac:dyDescent="0.2">
      <c r="A3217" s="253"/>
      <c r="B3217" s="254"/>
    </row>
    <row r="3218" spans="1:2" x14ac:dyDescent="0.2">
      <c r="A3218" s="253"/>
      <c r="B3218" s="254"/>
    </row>
    <row r="3219" spans="1:2" x14ac:dyDescent="0.2">
      <c r="A3219" s="253"/>
      <c r="B3219" s="254"/>
    </row>
    <row r="3220" spans="1:2" x14ac:dyDescent="0.2">
      <c r="A3220" s="253"/>
      <c r="B3220" s="254"/>
    </row>
    <row r="3221" spans="1:2" x14ac:dyDescent="0.2">
      <c r="A3221" s="253"/>
      <c r="B3221" s="254"/>
    </row>
    <row r="3222" spans="1:2" x14ac:dyDescent="0.2">
      <c r="A3222" s="253"/>
      <c r="B3222" s="254"/>
    </row>
    <row r="3223" spans="1:2" x14ac:dyDescent="0.2">
      <c r="A3223" s="253"/>
      <c r="B3223" s="254"/>
    </row>
    <row r="3224" spans="1:2" x14ac:dyDescent="0.2">
      <c r="A3224" s="253"/>
      <c r="B3224" s="254"/>
    </row>
    <row r="3225" spans="1:2" x14ac:dyDescent="0.2">
      <c r="A3225" s="253"/>
      <c r="B3225" s="254"/>
    </row>
    <row r="3226" spans="1:2" x14ac:dyDescent="0.2">
      <c r="A3226" s="253"/>
      <c r="B3226" s="254"/>
    </row>
    <row r="3227" spans="1:2" x14ac:dyDescent="0.2">
      <c r="A3227" s="253"/>
      <c r="B3227" s="254"/>
    </row>
    <row r="3228" spans="1:2" x14ac:dyDescent="0.2">
      <c r="A3228" s="253"/>
      <c r="B3228" s="254"/>
    </row>
    <row r="3229" spans="1:2" x14ac:dyDescent="0.2">
      <c r="A3229" s="253"/>
      <c r="B3229" s="254"/>
    </row>
    <row r="3230" spans="1:2" x14ac:dyDescent="0.2">
      <c r="A3230" s="253"/>
      <c r="B3230" s="254"/>
    </row>
    <row r="3231" spans="1:2" x14ac:dyDescent="0.2">
      <c r="A3231" s="253"/>
      <c r="B3231" s="254"/>
    </row>
    <row r="3232" spans="1:2" x14ac:dyDescent="0.2">
      <c r="A3232" s="253"/>
      <c r="B3232" s="254"/>
    </row>
    <row r="3233" spans="1:2" x14ac:dyDescent="0.2">
      <c r="A3233" s="253"/>
      <c r="B3233" s="254"/>
    </row>
    <row r="3234" spans="1:2" x14ac:dyDescent="0.2">
      <c r="A3234" s="253"/>
      <c r="B3234" s="254"/>
    </row>
    <row r="3235" spans="1:2" x14ac:dyDescent="0.2">
      <c r="A3235" s="253"/>
      <c r="B3235" s="254"/>
    </row>
    <row r="3236" spans="1:2" x14ac:dyDescent="0.2">
      <c r="A3236" s="253"/>
      <c r="B3236" s="254"/>
    </row>
    <row r="3237" spans="1:2" x14ac:dyDescent="0.2">
      <c r="A3237" s="253"/>
      <c r="B3237" s="254"/>
    </row>
    <row r="3238" spans="1:2" x14ac:dyDescent="0.2">
      <c r="A3238" s="253"/>
      <c r="B3238" s="254"/>
    </row>
    <row r="3239" spans="1:2" x14ac:dyDescent="0.2">
      <c r="A3239" s="253"/>
      <c r="B3239" s="254"/>
    </row>
    <row r="3240" spans="1:2" x14ac:dyDescent="0.2">
      <c r="A3240" s="253"/>
      <c r="B3240" s="254"/>
    </row>
    <row r="3241" spans="1:2" x14ac:dyDescent="0.2">
      <c r="A3241" s="253"/>
      <c r="B3241" s="254"/>
    </row>
    <row r="3242" spans="1:2" x14ac:dyDescent="0.2">
      <c r="A3242" s="253"/>
      <c r="B3242" s="254"/>
    </row>
    <row r="3243" spans="1:2" x14ac:dyDescent="0.2">
      <c r="A3243" s="253"/>
      <c r="B3243" s="254"/>
    </row>
    <row r="3244" spans="1:2" x14ac:dyDescent="0.2">
      <c r="A3244" s="253"/>
      <c r="B3244" s="254"/>
    </row>
    <row r="3245" spans="1:2" x14ac:dyDescent="0.2">
      <c r="A3245" s="253"/>
      <c r="B3245" s="254"/>
    </row>
    <row r="3246" spans="1:2" x14ac:dyDescent="0.2">
      <c r="A3246" s="253"/>
      <c r="B3246" s="254"/>
    </row>
    <row r="3247" spans="1:2" x14ac:dyDescent="0.2">
      <c r="A3247" s="253"/>
      <c r="B3247" s="254"/>
    </row>
    <row r="3248" spans="1:2" x14ac:dyDescent="0.2">
      <c r="A3248" s="253"/>
      <c r="B3248" s="254"/>
    </row>
    <row r="3249" spans="1:2" x14ac:dyDescent="0.2">
      <c r="A3249" s="253"/>
      <c r="B3249" s="254"/>
    </row>
    <row r="3250" spans="1:2" x14ac:dyDescent="0.2">
      <c r="A3250" s="253"/>
      <c r="B3250" s="254"/>
    </row>
    <row r="3251" spans="1:2" x14ac:dyDescent="0.2">
      <c r="A3251" s="253"/>
      <c r="B3251" s="254"/>
    </row>
    <row r="3252" spans="1:2" x14ac:dyDescent="0.2">
      <c r="A3252" s="253"/>
      <c r="B3252" s="254"/>
    </row>
    <row r="3253" spans="1:2" x14ac:dyDescent="0.2">
      <c r="A3253" s="253"/>
      <c r="B3253" s="254"/>
    </row>
    <row r="3254" spans="1:2" x14ac:dyDescent="0.2">
      <c r="A3254" s="253"/>
      <c r="B3254" s="254"/>
    </row>
    <row r="3255" spans="1:2" x14ac:dyDescent="0.2">
      <c r="A3255" s="253"/>
      <c r="B3255" s="254"/>
    </row>
    <row r="3256" spans="1:2" x14ac:dyDescent="0.2">
      <c r="A3256" s="253"/>
      <c r="B3256" s="254"/>
    </row>
    <row r="3257" spans="1:2" x14ac:dyDescent="0.2">
      <c r="A3257" s="253"/>
      <c r="B3257" s="254"/>
    </row>
    <row r="3258" spans="1:2" x14ac:dyDescent="0.2">
      <c r="A3258" s="253"/>
      <c r="B3258" s="254"/>
    </row>
    <row r="3259" spans="1:2" x14ac:dyDescent="0.2">
      <c r="A3259" s="253"/>
      <c r="B3259" s="254"/>
    </row>
    <row r="3260" spans="1:2" x14ac:dyDescent="0.2">
      <c r="A3260" s="253"/>
      <c r="B3260" s="254"/>
    </row>
    <row r="3261" spans="1:2" x14ac:dyDescent="0.2">
      <c r="A3261" s="253"/>
      <c r="B3261" s="254"/>
    </row>
    <row r="3262" spans="1:2" x14ac:dyDescent="0.2">
      <c r="A3262" s="253"/>
      <c r="B3262" s="254"/>
    </row>
    <row r="3263" spans="1:2" x14ac:dyDescent="0.2">
      <c r="A3263" s="253"/>
      <c r="B3263" s="254"/>
    </row>
    <row r="3264" spans="1:2" x14ac:dyDescent="0.2">
      <c r="A3264" s="253"/>
      <c r="B3264" s="254"/>
    </row>
    <row r="3265" spans="1:2" x14ac:dyDescent="0.2">
      <c r="A3265" s="253"/>
      <c r="B3265" s="254"/>
    </row>
    <row r="3266" spans="1:2" x14ac:dyDescent="0.2">
      <c r="A3266" s="253"/>
      <c r="B3266" s="254"/>
    </row>
    <row r="3267" spans="1:2" x14ac:dyDescent="0.2">
      <c r="A3267" s="253"/>
      <c r="B3267" s="254"/>
    </row>
    <row r="3268" spans="1:2" x14ac:dyDescent="0.2">
      <c r="A3268" s="253"/>
      <c r="B3268" s="254"/>
    </row>
    <row r="3269" spans="1:2" x14ac:dyDescent="0.2">
      <c r="A3269" s="253"/>
      <c r="B3269" s="254"/>
    </row>
    <row r="3270" spans="1:2" x14ac:dyDescent="0.2">
      <c r="A3270" s="253"/>
      <c r="B3270" s="254"/>
    </row>
    <row r="3271" spans="1:2" x14ac:dyDescent="0.2">
      <c r="A3271" s="253"/>
      <c r="B3271" s="254"/>
    </row>
    <row r="3272" spans="1:2" x14ac:dyDescent="0.2">
      <c r="A3272" s="253"/>
      <c r="B3272" s="254"/>
    </row>
    <row r="3273" spans="1:2" x14ac:dyDescent="0.2">
      <c r="A3273" s="253"/>
      <c r="B3273" s="254"/>
    </row>
    <row r="3274" spans="1:2" x14ac:dyDescent="0.2">
      <c r="A3274" s="253"/>
      <c r="B3274" s="254"/>
    </row>
    <row r="3275" spans="1:2" x14ac:dyDescent="0.2">
      <c r="A3275" s="253"/>
      <c r="B3275" s="254"/>
    </row>
    <row r="3276" spans="1:2" x14ac:dyDescent="0.2">
      <c r="A3276" s="253"/>
      <c r="B3276" s="254"/>
    </row>
    <row r="3277" spans="1:2" x14ac:dyDescent="0.2">
      <c r="A3277" s="253"/>
      <c r="B3277" s="254"/>
    </row>
    <row r="3278" spans="1:2" x14ac:dyDescent="0.2">
      <c r="A3278" s="253"/>
      <c r="B3278" s="254"/>
    </row>
    <row r="3279" spans="1:2" x14ac:dyDescent="0.2">
      <c r="A3279" s="253"/>
      <c r="B3279" s="254"/>
    </row>
    <row r="3280" spans="1:2" x14ac:dyDescent="0.2">
      <c r="A3280" s="253"/>
      <c r="B3280" s="254"/>
    </row>
    <row r="3281" spans="1:2" x14ac:dyDescent="0.2">
      <c r="A3281" s="253"/>
      <c r="B3281" s="254"/>
    </row>
    <row r="3282" spans="1:2" x14ac:dyDescent="0.2">
      <c r="A3282" s="253"/>
      <c r="B3282" s="254"/>
    </row>
    <row r="3283" spans="1:2" x14ac:dyDescent="0.2">
      <c r="A3283" s="253"/>
      <c r="B3283" s="254"/>
    </row>
    <row r="3284" spans="1:2" x14ac:dyDescent="0.2">
      <c r="A3284" s="253"/>
      <c r="B3284" s="254"/>
    </row>
    <row r="3285" spans="1:2" x14ac:dyDescent="0.2">
      <c r="A3285" s="253"/>
      <c r="B3285" s="254"/>
    </row>
    <row r="3286" spans="1:2" x14ac:dyDescent="0.2">
      <c r="A3286" s="253"/>
      <c r="B3286" s="254"/>
    </row>
    <row r="3287" spans="1:2" x14ac:dyDescent="0.2">
      <c r="A3287" s="253"/>
      <c r="B3287" s="254"/>
    </row>
    <row r="3288" spans="1:2" x14ac:dyDescent="0.2">
      <c r="A3288" s="253"/>
      <c r="B3288" s="254"/>
    </row>
    <row r="3289" spans="1:2" x14ac:dyDescent="0.2">
      <c r="A3289" s="253"/>
      <c r="B3289" s="254"/>
    </row>
    <row r="3290" spans="1:2" x14ac:dyDescent="0.2">
      <c r="A3290" s="253"/>
      <c r="B3290" s="254"/>
    </row>
    <row r="3291" spans="1:2" x14ac:dyDescent="0.2">
      <c r="A3291" s="253"/>
      <c r="B3291" s="254"/>
    </row>
    <row r="3292" spans="1:2" x14ac:dyDescent="0.2">
      <c r="A3292" s="253"/>
      <c r="B3292" s="254"/>
    </row>
    <row r="3293" spans="1:2" x14ac:dyDescent="0.2">
      <c r="A3293" s="253"/>
      <c r="B3293" s="254"/>
    </row>
    <row r="3294" spans="1:2" x14ac:dyDescent="0.2">
      <c r="A3294" s="253"/>
      <c r="B3294" s="254"/>
    </row>
    <row r="3295" spans="1:2" x14ac:dyDescent="0.2">
      <c r="A3295" s="253"/>
      <c r="B3295" s="254"/>
    </row>
    <row r="3296" spans="1:2" x14ac:dyDescent="0.2">
      <c r="A3296" s="253"/>
      <c r="B3296" s="254"/>
    </row>
    <row r="3297" spans="1:2" x14ac:dyDescent="0.2">
      <c r="A3297" s="253"/>
      <c r="B3297" s="254"/>
    </row>
    <row r="3298" spans="1:2" x14ac:dyDescent="0.2">
      <c r="A3298" s="253"/>
      <c r="B3298" s="254"/>
    </row>
    <row r="3299" spans="1:2" x14ac:dyDescent="0.2">
      <c r="A3299" s="253"/>
      <c r="B3299" s="254"/>
    </row>
    <row r="3300" spans="1:2" x14ac:dyDescent="0.2">
      <c r="A3300" s="253"/>
      <c r="B3300" s="254"/>
    </row>
    <row r="3301" spans="1:2" x14ac:dyDescent="0.2">
      <c r="A3301" s="253"/>
      <c r="B3301" s="254"/>
    </row>
    <row r="3302" spans="1:2" x14ac:dyDescent="0.2">
      <c r="A3302" s="253"/>
      <c r="B3302" s="254"/>
    </row>
    <row r="3303" spans="1:2" x14ac:dyDescent="0.2">
      <c r="A3303" s="253"/>
      <c r="B3303" s="254"/>
    </row>
    <row r="3304" spans="1:2" x14ac:dyDescent="0.2">
      <c r="A3304" s="253"/>
      <c r="B3304" s="254"/>
    </row>
    <row r="3305" spans="1:2" x14ac:dyDescent="0.2">
      <c r="A3305" s="253"/>
      <c r="B3305" s="254"/>
    </row>
    <row r="3306" spans="1:2" x14ac:dyDescent="0.2">
      <c r="A3306" s="253"/>
      <c r="B3306" s="254"/>
    </row>
    <row r="3307" spans="1:2" x14ac:dyDescent="0.2">
      <c r="A3307" s="253"/>
      <c r="B3307" s="254"/>
    </row>
    <row r="3308" spans="1:2" x14ac:dyDescent="0.2">
      <c r="A3308" s="253"/>
      <c r="B3308" s="254"/>
    </row>
    <row r="3309" spans="1:2" x14ac:dyDescent="0.2">
      <c r="A3309" s="253"/>
      <c r="B3309" s="254"/>
    </row>
    <row r="3310" spans="1:2" x14ac:dyDescent="0.2">
      <c r="A3310" s="253"/>
      <c r="B3310" s="254"/>
    </row>
    <row r="3311" spans="1:2" x14ac:dyDescent="0.2">
      <c r="A3311" s="253"/>
      <c r="B3311" s="254"/>
    </row>
    <row r="3312" spans="1:2" x14ac:dyDescent="0.2">
      <c r="A3312" s="253"/>
      <c r="B3312" s="254"/>
    </row>
    <row r="3313" spans="1:2" x14ac:dyDescent="0.2">
      <c r="A3313" s="253"/>
      <c r="B3313" s="254"/>
    </row>
    <row r="3314" spans="1:2" x14ac:dyDescent="0.2">
      <c r="A3314" s="253"/>
      <c r="B3314" s="254"/>
    </row>
    <row r="3315" spans="1:2" x14ac:dyDescent="0.2">
      <c r="A3315" s="253"/>
      <c r="B3315" s="254"/>
    </row>
    <row r="3316" spans="1:2" x14ac:dyDescent="0.2">
      <c r="A3316" s="253"/>
      <c r="B3316" s="254"/>
    </row>
    <row r="3317" spans="1:2" x14ac:dyDescent="0.2">
      <c r="A3317" s="253"/>
      <c r="B3317" s="254"/>
    </row>
    <row r="3318" spans="1:2" x14ac:dyDescent="0.2">
      <c r="A3318" s="253"/>
      <c r="B3318" s="254"/>
    </row>
    <row r="3319" spans="1:2" x14ac:dyDescent="0.2">
      <c r="A3319" s="253"/>
      <c r="B3319" s="254"/>
    </row>
    <row r="3320" spans="1:2" x14ac:dyDescent="0.2">
      <c r="A3320" s="253"/>
      <c r="B3320" s="254"/>
    </row>
    <row r="3321" spans="1:2" x14ac:dyDescent="0.2">
      <c r="A3321" s="253"/>
      <c r="B3321" s="254"/>
    </row>
    <row r="3322" spans="1:2" x14ac:dyDescent="0.2">
      <c r="A3322" s="253"/>
      <c r="B3322" s="254"/>
    </row>
    <row r="3323" spans="1:2" x14ac:dyDescent="0.2">
      <c r="A3323" s="253"/>
      <c r="B3323" s="254"/>
    </row>
    <row r="3324" spans="1:2" x14ac:dyDescent="0.2">
      <c r="A3324" s="253"/>
      <c r="B3324" s="254"/>
    </row>
    <row r="3325" spans="1:2" x14ac:dyDescent="0.2">
      <c r="A3325" s="253"/>
      <c r="B3325" s="254"/>
    </row>
    <row r="3326" spans="1:2" x14ac:dyDescent="0.2">
      <c r="A3326" s="253"/>
      <c r="B3326" s="254"/>
    </row>
    <row r="3327" spans="1:2" x14ac:dyDescent="0.2">
      <c r="A3327" s="253"/>
      <c r="B3327" s="254"/>
    </row>
    <row r="3328" spans="1:2" x14ac:dyDescent="0.2">
      <c r="A3328" s="253"/>
      <c r="B3328" s="254"/>
    </row>
    <row r="3329" spans="1:2" x14ac:dyDescent="0.2">
      <c r="A3329" s="253"/>
      <c r="B3329" s="254"/>
    </row>
    <row r="3330" spans="1:2" x14ac:dyDescent="0.2">
      <c r="A3330" s="253"/>
      <c r="B3330" s="254"/>
    </row>
    <row r="3331" spans="1:2" x14ac:dyDescent="0.2">
      <c r="A3331" s="253"/>
      <c r="B3331" s="254"/>
    </row>
    <row r="3332" spans="1:2" x14ac:dyDescent="0.2">
      <c r="A3332" s="253"/>
      <c r="B3332" s="254"/>
    </row>
    <row r="3333" spans="1:2" x14ac:dyDescent="0.2">
      <c r="A3333" s="253"/>
      <c r="B3333" s="254"/>
    </row>
    <row r="3334" spans="1:2" x14ac:dyDescent="0.2">
      <c r="A3334" s="253"/>
      <c r="B3334" s="254"/>
    </row>
    <row r="3335" spans="1:2" x14ac:dyDescent="0.2">
      <c r="A3335" s="253"/>
      <c r="B3335" s="254"/>
    </row>
    <row r="3336" spans="1:2" x14ac:dyDescent="0.2">
      <c r="A3336" s="253"/>
      <c r="B3336" s="254"/>
    </row>
    <row r="3337" spans="1:2" x14ac:dyDescent="0.2">
      <c r="A3337" s="253"/>
      <c r="B3337" s="254"/>
    </row>
    <row r="3338" spans="1:2" x14ac:dyDescent="0.2">
      <c r="A3338" s="253"/>
      <c r="B3338" s="254"/>
    </row>
    <row r="3339" spans="1:2" x14ac:dyDescent="0.2">
      <c r="A3339" s="253"/>
      <c r="B3339" s="254"/>
    </row>
    <row r="3340" spans="1:2" x14ac:dyDescent="0.2">
      <c r="A3340" s="253"/>
      <c r="B3340" s="254"/>
    </row>
    <row r="3341" spans="1:2" x14ac:dyDescent="0.2">
      <c r="A3341" s="253"/>
      <c r="B3341" s="254"/>
    </row>
    <row r="3342" spans="1:2" x14ac:dyDescent="0.2">
      <c r="A3342" s="253"/>
      <c r="B3342" s="254"/>
    </row>
    <row r="3343" spans="1:2" x14ac:dyDescent="0.2">
      <c r="A3343" s="253"/>
      <c r="B3343" s="254"/>
    </row>
    <row r="3344" spans="1:2" x14ac:dyDescent="0.2">
      <c r="A3344" s="253"/>
      <c r="B3344" s="254"/>
    </row>
    <row r="3345" spans="1:2" x14ac:dyDescent="0.2">
      <c r="A3345" s="253"/>
      <c r="B3345" s="254"/>
    </row>
    <row r="3346" spans="1:2" x14ac:dyDescent="0.2">
      <c r="A3346" s="253"/>
      <c r="B3346" s="254"/>
    </row>
    <row r="3347" spans="1:2" x14ac:dyDescent="0.2">
      <c r="A3347" s="253"/>
      <c r="B3347" s="254"/>
    </row>
    <row r="3348" spans="1:2" x14ac:dyDescent="0.2">
      <c r="A3348" s="253"/>
      <c r="B3348" s="254"/>
    </row>
    <row r="3349" spans="1:2" x14ac:dyDescent="0.2">
      <c r="A3349" s="253"/>
      <c r="B3349" s="254"/>
    </row>
    <row r="3350" spans="1:2" x14ac:dyDescent="0.2">
      <c r="A3350" s="253"/>
      <c r="B3350" s="254"/>
    </row>
    <row r="3351" spans="1:2" x14ac:dyDescent="0.2">
      <c r="A3351" s="253"/>
      <c r="B3351" s="254"/>
    </row>
    <row r="3352" spans="1:2" x14ac:dyDescent="0.2">
      <c r="A3352" s="253"/>
      <c r="B3352" s="254"/>
    </row>
    <row r="3353" spans="1:2" x14ac:dyDescent="0.2">
      <c r="A3353" s="253"/>
      <c r="B3353" s="254"/>
    </row>
    <row r="3354" spans="1:2" x14ac:dyDescent="0.2">
      <c r="A3354" s="253"/>
      <c r="B3354" s="254"/>
    </row>
    <row r="3355" spans="1:2" x14ac:dyDescent="0.2">
      <c r="A3355" s="253"/>
      <c r="B3355" s="254"/>
    </row>
    <row r="3356" spans="1:2" x14ac:dyDescent="0.2">
      <c r="A3356" s="253"/>
      <c r="B3356" s="254"/>
    </row>
    <row r="3357" spans="1:2" x14ac:dyDescent="0.2">
      <c r="A3357" s="253"/>
      <c r="B3357" s="254"/>
    </row>
    <row r="3358" spans="1:2" x14ac:dyDescent="0.2">
      <c r="A3358" s="253"/>
      <c r="B3358" s="254"/>
    </row>
    <row r="3359" spans="1:2" x14ac:dyDescent="0.2">
      <c r="A3359" s="253"/>
      <c r="B3359" s="254"/>
    </row>
    <row r="3360" spans="1:2" x14ac:dyDescent="0.2">
      <c r="A3360" s="253"/>
      <c r="B3360" s="254"/>
    </row>
    <row r="3361" spans="1:2" x14ac:dyDescent="0.2">
      <c r="A3361" s="253"/>
      <c r="B3361" s="254"/>
    </row>
    <row r="3362" spans="1:2" x14ac:dyDescent="0.2">
      <c r="A3362" s="253"/>
      <c r="B3362" s="254"/>
    </row>
    <row r="3363" spans="1:2" x14ac:dyDescent="0.2">
      <c r="A3363" s="253"/>
      <c r="B3363" s="254"/>
    </row>
    <row r="3364" spans="1:2" x14ac:dyDescent="0.2">
      <c r="A3364" s="253"/>
      <c r="B3364" s="254"/>
    </row>
    <row r="3365" spans="1:2" x14ac:dyDescent="0.2">
      <c r="A3365" s="253"/>
      <c r="B3365" s="254"/>
    </row>
    <row r="3366" spans="1:2" x14ac:dyDescent="0.2">
      <c r="A3366" s="253"/>
      <c r="B3366" s="254"/>
    </row>
    <row r="3367" spans="1:2" x14ac:dyDescent="0.2">
      <c r="A3367" s="253"/>
      <c r="B3367" s="254"/>
    </row>
    <row r="3368" spans="1:2" x14ac:dyDescent="0.2">
      <c r="A3368" s="253"/>
      <c r="B3368" s="254"/>
    </row>
    <row r="3369" spans="1:2" x14ac:dyDescent="0.2">
      <c r="A3369" s="253"/>
      <c r="B3369" s="254"/>
    </row>
    <row r="3370" spans="1:2" x14ac:dyDescent="0.2">
      <c r="A3370" s="253"/>
      <c r="B3370" s="254"/>
    </row>
    <row r="3371" spans="1:2" x14ac:dyDescent="0.2">
      <c r="A3371" s="253"/>
      <c r="B3371" s="254"/>
    </row>
    <row r="3372" spans="1:2" x14ac:dyDescent="0.2">
      <c r="A3372" s="253"/>
      <c r="B3372" s="254"/>
    </row>
    <row r="3373" spans="1:2" x14ac:dyDescent="0.2">
      <c r="A3373" s="253"/>
      <c r="B3373" s="254"/>
    </row>
    <row r="3374" spans="1:2" x14ac:dyDescent="0.2">
      <c r="A3374" s="253"/>
      <c r="B3374" s="254"/>
    </row>
    <row r="3375" spans="1:2" x14ac:dyDescent="0.2">
      <c r="A3375" s="253"/>
      <c r="B3375" s="254"/>
    </row>
    <row r="3376" spans="1:2" x14ac:dyDescent="0.2">
      <c r="A3376" s="253"/>
      <c r="B3376" s="254"/>
    </row>
    <row r="3377" spans="1:2" x14ac:dyDescent="0.2">
      <c r="A3377" s="253"/>
      <c r="B3377" s="254"/>
    </row>
    <row r="3378" spans="1:2" x14ac:dyDescent="0.2">
      <c r="A3378" s="253"/>
      <c r="B3378" s="254"/>
    </row>
    <row r="3379" spans="1:2" x14ac:dyDescent="0.2">
      <c r="A3379" s="253"/>
      <c r="B3379" s="254"/>
    </row>
    <row r="3380" spans="1:2" x14ac:dyDescent="0.2">
      <c r="A3380" s="253"/>
      <c r="B3380" s="254"/>
    </row>
    <row r="3381" spans="1:2" x14ac:dyDescent="0.2">
      <c r="A3381" s="253"/>
      <c r="B3381" s="254"/>
    </row>
    <row r="3382" spans="1:2" x14ac:dyDescent="0.2">
      <c r="A3382" s="253"/>
      <c r="B3382" s="254"/>
    </row>
    <row r="3383" spans="1:2" x14ac:dyDescent="0.2">
      <c r="A3383" s="253"/>
      <c r="B3383" s="254"/>
    </row>
    <row r="3384" spans="1:2" x14ac:dyDescent="0.2">
      <c r="A3384" s="253"/>
      <c r="B3384" s="254"/>
    </row>
    <row r="3385" spans="1:2" x14ac:dyDescent="0.2">
      <c r="A3385" s="253"/>
      <c r="B3385" s="254"/>
    </row>
    <row r="3386" spans="1:2" x14ac:dyDescent="0.2">
      <c r="A3386" s="253"/>
      <c r="B3386" s="254"/>
    </row>
    <row r="3387" spans="1:2" x14ac:dyDescent="0.2">
      <c r="A3387" s="253"/>
      <c r="B3387" s="254"/>
    </row>
    <row r="3388" spans="1:2" x14ac:dyDescent="0.2">
      <c r="A3388" s="253"/>
      <c r="B3388" s="254"/>
    </row>
    <row r="3389" spans="1:2" x14ac:dyDescent="0.2">
      <c r="A3389" s="253"/>
      <c r="B3389" s="254"/>
    </row>
    <row r="3390" spans="1:2" x14ac:dyDescent="0.2">
      <c r="A3390" s="253"/>
      <c r="B3390" s="254"/>
    </row>
    <row r="3391" spans="1:2" x14ac:dyDescent="0.2">
      <c r="A3391" s="253"/>
      <c r="B3391" s="254"/>
    </row>
    <row r="3392" spans="1:2" x14ac:dyDescent="0.2">
      <c r="A3392" s="253"/>
      <c r="B3392" s="254"/>
    </row>
    <row r="3393" spans="1:2" x14ac:dyDescent="0.2">
      <c r="A3393" s="253"/>
      <c r="B3393" s="254"/>
    </row>
    <row r="3394" spans="1:2" x14ac:dyDescent="0.2">
      <c r="A3394" s="253"/>
      <c r="B3394" s="254"/>
    </row>
    <row r="3395" spans="1:2" x14ac:dyDescent="0.2">
      <c r="A3395" s="253"/>
      <c r="B3395" s="254"/>
    </row>
    <row r="3396" spans="1:2" x14ac:dyDescent="0.2">
      <c r="A3396" s="253"/>
      <c r="B3396" s="254"/>
    </row>
    <row r="3397" spans="1:2" x14ac:dyDescent="0.2">
      <c r="A3397" s="253"/>
      <c r="B3397" s="254"/>
    </row>
    <row r="3398" spans="1:2" x14ac:dyDescent="0.2">
      <c r="A3398" s="253"/>
      <c r="B3398" s="254"/>
    </row>
    <row r="3399" spans="1:2" x14ac:dyDescent="0.2">
      <c r="A3399" s="253"/>
      <c r="B3399" s="254"/>
    </row>
    <row r="3400" spans="1:2" x14ac:dyDescent="0.2">
      <c r="A3400" s="253"/>
      <c r="B3400" s="254"/>
    </row>
    <row r="3401" spans="1:2" x14ac:dyDescent="0.2">
      <c r="A3401" s="253"/>
      <c r="B3401" s="254"/>
    </row>
    <row r="3402" spans="1:2" x14ac:dyDescent="0.2">
      <c r="A3402" s="253"/>
      <c r="B3402" s="254"/>
    </row>
    <row r="3403" spans="1:2" x14ac:dyDescent="0.2">
      <c r="A3403" s="253"/>
      <c r="B3403" s="254"/>
    </row>
    <row r="3404" spans="1:2" x14ac:dyDescent="0.2">
      <c r="A3404" s="253"/>
      <c r="B3404" s="254"/>
    </row>
    <row r="3405" spans="1:2" x14ac:dyDescent="0.2">
      <c r="A3405" s="253"/>
      <c r="B3405" s="254"/>
    </row>
    <row r="3406" spans="1:2" x14ac:dyDescent="0.2">
      <c r="A3406" s="253"/>
      <c r="B3406" s="254"/>
    </row>
    <row r="3407" spans="1:2" x14ac:dyDescent="0.2">
      <c r="A3407" s="253"/>
      <c r="B3407" s="254"/>
    </row>
    <row r="3408" spans="1:2" x14ac:dyDescent="0.2">
      <c r="A3408" s="253"/>
      <c r="B3408" s="254"/>
    </row>
    <row r="3409" spans="1:2" x14ac:dyDescent="0.2">
      <c r="A3409" s="253"/>
      <c r="B3409" s="254"/>
    </row>
    <row r="3410" spans="1:2" x14ac:dyDescent="0.2">
      <c r="A3410" s="253"/>
      <c r="B3410" s="254"/>
    </row>
    <row r="3411" spans="1:2" x14ac:dyDescent="0.2">
      <c r="A3411" s="253"/>
      <c r="B3411" s="254"/>
    </row>
    <row r="3412" spans="1:2" x14ac:dyDescent="0.2">
      <c r="A3412" s="253"/>
      <c r="B3412" s="254"/>
    </row>
    <row r="3413" spans="1:2" x14ac:dyDescent="0.2">
      <c r="A3413" s="253"/>
      <c r="B3413" s="254"/>
    </row>
    <row r="3414" spans="1:2" x14ac:dyDescent="0.2">
      <c r="A3414" s="253"/>
      <c r="B3414" s="254"/>
    </row>
    <row r="3415" spans="1:2" x14ac:dyDescent="0.2">
      <c r="A3415" s="253"/>
      <c r="B3415" s="254"/>
    </row>
    <row r="3416" spans="1:2" x14ac:dyDescent="0.2">
      <c r="A3416" s="253"/>
      <c r="B3416" s="254"/>
    </row>
    <row r="3417" spans="1:2" x14ac:dyDescent="0.2">
      <c r="A3417" s="253"/>
      <c r="B3417" s="254"/>
    </row>
    <row r="3418" spans="1:2" x14ac:dyDescent="0.2">
      <c r="A3418" s="253"/>
      <c r="B3418" s="254"/>
    </row>
    <row r="3419" spans="1:2" x14ac:dyDescent="0.2">
      <c r="A3419" s="253"/>
      <c r="B3419" s="254"/>
    </row>
    <row r="3420" spans="1:2" x14ac:dyDescent="0.2">
      <c r="A3420" s="253"/>
      <c r="B3420" s="254"/>
    </row>
    <row r="3421" spans="1:2" x14ac:dyDescent="0.2">
      <c r="A3421" s="253"/>
      <c r="B3421" s="254"/>
    </row>
    <row r="3422" spans="1:2" x14ac:dyDescent="0.2">
      <c r="A3422" s="253"/>
      <c r="B3422" s="254"/>
    </row>
    <row r="3423" spans="1:2" x14ac:dyDescent="0.2">
      <c r="A3423" s="253"/>
      <c r="B3423" s="254"/>
    </row>
    <row r="3424" spans="1:2" x14ac:dyDescent="0.2">
      <c r="A3424" s="253"/>
      <c r="B3424" s="254"/>
    </row>
    <row r="3425" spans="1:2" x14ac:dyDescent="0.2">
      <c r="A3425" s="253"/>
      <c r="B3425" s="254"/>
    </row>
    <row r="3426" spans="1:2" x14ac:dyDescent="0.2">
      <c r="A3426" s="253"/>
      <c r="B3426" s="254"/>
    </row>
    <row r="3427" spans="1:2" x14ac:dyDescent="0.2">
      <c r="A3427" s="253"/>
      <c r="B3427" s="254"/>
    </row>
    <row r="3428" spans="1:2" x14ac:dyDescent="0.2">
      <c r="A3428" s="253"/>
      <c r="B3428" s="254"/>
    </row>
    <row r="3429" spans="1:2" x14ac:dyDescent="0.2">
      <c r="A3429" s="253"/>
      <c r="B3429" s="254"/>
    </row>
    <row r="3430" spans="1:2" x14ac:dyDescent="0.2">
      <c r="A3430" s="253"/>
      <c r="B3430" s="254"/>
    </row>
    <row r="3431" spans="1:2" x14ac:dyDescent="0.2">
      <c r="A3431" s="253"/>
      <c r="B3431" s="254"/>
    </row>
    <row r="3432" spans="1:2" x14ac:dyDescent="0.2">
      <c r="A3432" s="253"/>
      <c r="B3432" s="254"/>
    </row>
    <row r="3433" spans="1:2" x14ac:dyDescent="0.2">
      <c r="A3433" s="253"/>
      <c r="B3433" s="254"/>
    </row>
    <row r="3434" spans="1:2" x14ac:dyDescent="0.2">
      <c r="A3434" s="253"/>
      <c r="B3434" s="254"/>
    </row>
    <row r="3435" spans="1:2" x14ac:dyDescent="0.2">
      <c r="A3435" s="253"/>
      <c r="B3435" s="254"/>
    </row>
    <row r="3436" spans="1:2" x14ac:dyDescent="0.2">
      <c r="A3436" s="253"/>
      <c r="B3436" s="254"/>
    </row>
    <row r="3437" spans="1:2" x14ac:dyDescent="0.2">
      <c r="A3437" s="253"/>
      <c r="B3437" s="254"/>
    </row>
    <row r="3438" spans="1:2" x14ac:dyDescent="0.2">
      <c r="A3438" s="253"/>
      <c r="B3438" s="254"/>
    </row>
    <row r="3439" spans="1:2" x14ac:dyDescent="0.2">
      <c r="A3439" s="253"/>
      <c r="B3439" s="254"/>
    </row>
    <row r="3440" spans="1:2" x14ac:dyDescent="0.2">
      <c r="A3440" s="253"/>
      <c r="B3440" s="254"/>
    </row>
    <row r="3441" spans="1:2" x14ac:dyDescent="0.2">
      <c r="A3441" s="253"/>
      <c r="B3441" s="254"/>
    </row>
    <row r="3442" spans="1:2" x14ac:dyDescent="0.2">
      <c r="A3442" s="253"/>
      <c r="B3442" s="254"/>
    </row>
    <row r="3443" spans="1:2" x14ac:dyDescent="0.2">
      <c r="A3443" s="253"/>
      <c r="B3443" s="254"/>
    </row>
    <row r="3444" spans="1:2" x14ac:dyDescent="0.2">
      <c r="A3444" s="253"/>
      <c r="B3444" s="254"/>
    </row>
    <row r="3445" spans="1:2" x14ac:dyDescent="0.2">
      <c r="A3445" s="253"/>
      <c r="B3445" s="254"/>
    </row>
    <row r="3446" spans="1:2" x14ac:dyDescent="0.2">
      <c r="A3446" s="253"/>
      <c r="B3446" s="254"/>
    </row>
    <row r="3447" spans="1:2" x14ac:dyDescent="0.2">
      <c r="A3447" s="253"/>
      <c r="B3447" s="254"/>
    </row>
    <row r="3448" spans="1:2" x14ac:dyDescent="0.2">
      <c r="A3448" s="253"/>
      <c r="B3448" s="254"/>
    </row>
    <row r="3449" spans="1:2" x14ac:dyDescent="0.2">
      <c r="A3449" s="253"/>
      <c r="B3449" s="254"/>
    </row>
    <row r="3450" spans="1:2" x14ac:dyDescent="0.2">
      <c r="A3450" s="253"/>
      <c r="B3450" s="254"/>
    </row>
    <row r="3451" spans="1:2" x14ac:dyDescent="0.2">
      <c r="A3451" s="253"/>
      <c r="B3451" s="254"/>
    </row>
    <row r="3452" spans="1:2" x14ac:dyDescent="0.2">
      <c r="A3452" s="253"/>
      <c r="B3452" s="254"/>
    </row>
    <row r="3453" spans="1:2" x14ac:dyDescent="0.2">
      <c r="A3453" s="253"/>
      <c r="B3453" s="254"/>
    </row>
    <row r="3454" spans="1:2" x14ac:dyDescent="0.2">
      <c r="A3454" s="253"/>
      <c r="B3454" s="254"/>
    </row>
    <row r="3455" spans="1:2" x14ac:dyDescent="0.2">
      <c r="A3455" s="253"/>
      <c r="B3455" s="254"/>
    </row>
    <row r="3456" spans="1:2" x14ac:dyDescent="0.2">
      <c r="A3456" s="253"/>
      <c r="B3456" s="254"/>
    </row>
    <row r="3457" spans="1:2" x14ac:dyDescent="0.2">
      <c r="A3457" s="253"/>
      <c r="B3457" s="254"/>
    </row>
    <row r="3458" spans="1:2" x14ac:dyDescent="0.2">
      <c r="A3458" s="253"/>
      <c r="B3458" s="254"/>
    </row>
    <row r="3459" spans="1:2" x14ac:dyDescent="0.2">
      <c r="A3459" s="253"/>
      <c r="B3459" s="254"/>
    </row>
    <row r="3460" spans="1:2" x14ac:dyDescent="0.2">
      <c r="A3460" s="253"/>
      <c r="B3460" s="254"/>
    </row>
    <row r="3461" spans="1:2" x14ac:dyDescent="0.2">
      <c r="A3461" s="253"/>
      <c r="B3461" s="254"/>
    </row>
    <row r="3462" spans="1:2" x14ac:dyDescent="0.2">
      <c r="A3462" s="253"/>
      <c r="B3462" s="254"/>
    </row>
    <row r="3463" spans="1:2" x14ac:dyDescent="0.2">
      <c r="A3463" s="253"/>
      <c r="B3463" s="254"/>
    </row>
    <row r="3464" spans="1:2" x14ac:dyDescent="0.2">
      <c r="A3464" s="253"/>
      <c r="B3464" s="254"/>
    </row>
    <row r="3465" spans="1:2" x14ac:dyDescent="0.2">
      <c r="A3465" s="253"/>
      <c r="B3465" s="254"/>
    </row>
    <row r="3466" spans="1:2" x14ac:dyDescent="0.2">
      <c r="A3466" s="253"/>
      <c r="B3466" s="254"/>
    </row>
    <row r="3467" spans="1:2" x14ac:dyDescent="0.2">
      <c r="A3467" s="253"/>
      <c r="B3467" s="254"/>
    </row>
    <row r="3468" spans="1:2" x14ac:dyDescent="0.2">
      <c r="A3468" s="253"/>
      <c r="B3468" s="254"/>
    </row>
    <row r="3469" spans="1:2" x14ac:dyDescent="0.2">
      <c r="A3469" s="253"/>
      <c r="B3469" s="254"/>
    </row>
    <row r="3470" spans="1:2" x14ac:dyDescent="0.2">
      <c r="A3470" s="253"/>
      <c r="B3470" s="254"/>
    </row>
    <row r="3471" spans="1:2" x14ac:dyDescent="0.2">
      <c r="A3471" s="253"/>
      <c r="B3471" s="254"/>
    </row>
    <row r="3472" spans="1:2" x14ac:dyDescent="0.2">
      <c r="A3472" s="253"/>
      <c r="B3472" s="254"/>
    </row>
    <row r="3473" spans="1:2" x14ac:dyDescent="0.2">
      <c r="A3473" s="253"/>
      <c r="B3473" s="254"/>
    </row>
    <row r="3474" spans="1:2" x14ac:dyDescent="0.2">
      <c r="A3474" s="253"/>
      <c r="B3474" s="254"/>
    </row>
    <row r="3475" spans="1:2" x14ac:dyDescent="0.2">
      <c r="A3475" s="253"/>
      <c r="B3475" s="254"/>
    </row>
    <row r="3476" spans="1:2" x14ac:dyDescent="0.2">
      <c r="A3476" s="253"/>
      <c r="B3476" s="254"/>
    </row>
    <row r="3477" spans="1:2" x14ac:dyDescent="0.2">
      <c r="A3477" s="253"/>
      <c r="B3477" s="254"/>
    </row>
    <row r="3478" spans="1:2" x14ac:dyDescent="0.2">
      <c r="A3478" s="253"/>
      <c r="B3478" s="254"/>
    </row>
    <row r="3479" spans="1:2" x14ac:dyDescent="0.2">
      <c r="A3479" s="253"/>
      <c r="B3479" s="254"/>
    </row>
    <row r="3480" spans="1:2" x14ac:dyDescent="0.2">
      <c r="A3480" s="253"/>
      <c r="B3480" s="254"/>
    </row>
    <row r="3481" spans="1:2" x14ac:dyDescent="0.2">
      <c r="A3481" s="253"/>
      <c r="B3481" s="254"/>
    </row>
    <row r="3482" spans="1:2" x14ac:dyDescent="0.2">
      <c r="A3482" s="253"/>
      <c r="B3482" s="254"/>
    </row>
    <row r="3483" spans="1:2" x14ac:dyDescent="0.2">
      <c r="A3483" s="253"/>
      <c r="B3483" s="254"/>
    </row>
    <row r="3484" spans="1:2" x14ac:dyDescent="0.2">
      <c r="A3484" s="253"/>
      <c r="B3484" s="254"/>
    </row>
    <row r="3485" spans="1:2" x14ac:dyDescent="0.2">
      <c r="A3485" s="253"/>
      <c r="B3485" s="254"/>
    </row>
    <row r="3486" spans="1:2" x14ac:dyDescent="0.2">
      <c r="A3486" s="253"/>
      <c r="B3486" s="254"/>
    </row>
    <row r="3487" spans="1:2" x14ac:dyDescent="0.2">
      <c r="A3487" s="253"/>
      <c r="B3487" s="254"/>
    </row>
    <row r="3488" spans="1:2" x14ac:dyDescent="0.2">
      <c r="A3488" s="253"/>
      <c r="B3488" s="254"/>
    </row>
    <row r="3489" spans="1:2" x14ac:dyDescent="0.2">
      <c r="A3489" s="253"/>
      <c r="B3489" s="254"/>
    </row>
    <row r="3490" spans="1:2" x14ac:dyDescent="0.2">
      <c r="A3490" s="253"/>
      <c r="B3490" s="254"/>
    </row>
    <row r="3491" spans="1:2" x14ac:dyDescent="0.2">
      <c r="A3491" s="253"/>
      <c r="B3491" s="254"/>
    </row>
    <row r="3492" spans="1:2" x14ac:dyDescent="0.2">
      <c r="A3492" s="253"/>
      <c r="B3492" s="254"/>
    </row>
    <row r="3493" spans="1:2" x14ac:dyDescent="0.2">
      <c r="A3493" s="253"/>
      <c r="B3493" s="254"/>
    </row>
    <row r="3494" spans="1:2" x14ac:dyDescent="0.2">
      <c r="A3494" s="253"/>
      <c r="B3494" s="254"/>
    </row>
    <row r="3495" spans="1:2" x14ac:dyDescent="0.2">
      <c r="A3495" s="253"/>
      <c r="B3495" s="254"/>
    </row>
    <row r="3496" spans="1:2" x14ac:dyDescent="0.2">
      <c r="A3496" s="253"/>
      <c r="B3496" s="254"/>
    </row>
    <row r="3497" spans="1:2" x14ac:dyDescent="0.2">
      <c r="A3497" s="253"/>
      <c r="B3497" s="254"/>
    </row>
    <row r="3498" spans="1:2" x14ac:dyDescent="0.2">
      <c r="A3498" s="253"/>
      <c r="B3498" s="254"/>
    </row>
    <row r="3499" spans="1:2" x14ac:dyDescent="0.2">
      <c r="A3499" s="253"/>
      <c r="B3499" s="254"/>
    </row>
    <row r="3500" spans="1:2" x14ac:dyDescent="0.2">
      <c r="A3500" s="253"/>
      <c r="B3500" s="254"/>
    </row>
    <row r="3501" spans="1:2" x14ac:dyDescent="0.2">
      <c r="A3501" s="253"/>
      <c r="B3501" s="254"/>
    </row>
    <row r="3502" spans="1:2" x14ac:dyDescent="0.2">
      <c r="A3502" s="253"/>
      <c r="B3502" s="254"/>
    </row>
    <row r="3503" spans="1:2" x14ac:dyDescent="0.2">
      <c r="A3503" s="253"/>
      <c r="B3503" s="254"/>
    </row>
    <row r="3504" spans="1:2" x14ac:dyDescent="0.2">
      <c r="A3504" s="253"/>
      <c r="B3504" s="254"/>
    </row>
    <row r="3505" spans="1:2" x14ac:dyDescent="0.2">
      <c r="A3505" s="253"/>
      <c r="B3505" s="254"/>
    </row>
    <row r="3506" spans="1:2" x14ac:dyDescent="0.2">
      <c r="A3506" s="253"/>
      <c r="B3506" s="254"/>
    </row>
    <row r="3507" spans="1:2" x14ac:dyDescent="0.2">
      <c r="A3507" s="253"/>
      <c r="B3507" s="254"/>
    </row>
    <row r="3508" spans="1:2" x14ac:dyDescent="0.2">
      <c r="A3508" s="253"/>
      <c r="B3508" s="254"/>
    </row>
    <row r="3509" spans="1:2" x14ac:dyDescent="0.2">
      <c r="A3509" s="253"/>
      <c r="B3509" s="254"/>
    </row>
    <row r="3510" spans="1:2" x14ac:dyDescent="0.2">
      <c r="A3510" s="253"/>
      <c r="B3510" s="254"/>
    </row>
    <row r="3511" spans="1:2" x14ac:dyDescent="0.2">
      <c r="A3511" s="253"/>
      <c r="B3511" s="254"/>
    </row>
    <row r="3512" spans="1:2" x14ac:dyDescent="0.2">
      <c r="A3512" s="253"/>
      <c r="B3512" s="254"/>
    </row>
    <row r="3513" spans="1:2" x14ac:dyDescent="0.2">
      <c r="A3513" s="253"/>
      <c r="B3513" s="254"/>
    </row>
    <row r="3514" spans="1:2" x14ac:dyDescent="0.2">
      <c r="A3514" s="253"/>
      <c r="B3514" s="254"/>
    </row>
    <row r="3515" spans="1:2" x14ac:dyDescent="0.2">
      <c r="A3515" s="253"/>
      <c r="B3515" s="254"/>
    </row>
    <row r="3516" spans="1:2" x14ac:dyDescent="0.2">
      <c r="A3516" s="253"/>
      <c r="B3516" s="254"/>
    </row>
    <row r="3517" spans="1:2" x14ac:dyDescent="0.2">
      <c r="A3517" s="253"/>
      <c r="B3517" s="254"/>
    </row>
    <row r="3518" spans="1:2" x14ac:dyDescent="0.2">
      <c r="A3518" s="253"/>
      <c r="B3518" s="254"/>
    </row>
    <row r="3519" spans="1:2" x14ac:dyDescent="0.2">
      <c r="A3519" s="253"/>
      <c r="B3519" s="254"/>
    </row>
    <row r="3520" spans="1:2" x14ac:dyDescent="0.2">
      <c r="A3520" s="253"/>
      <c r="B3520" s="254"/>
    </row>
    <row r="3521" spans="1:2" x14ac:dyDescent="0.2">
      <c r="A3521" s="253"/>
      <c r="B3521" s="254"/>
    </row>
    <row r="3522" spans="1:2" x14ac:dyDescent="0.2">
      <c r="A3522" s="253"/>
      <c r="B3522" s="254"/>
    </row>
    <row r="3523" spans="1:2" x14ac:dyDescent="0.2">
      <c r="A3523" s="253"/>
      <c r="B3523" s="254"/>
    </row>
    <row r="3524" spans="1:2" x14ac:dyDescent="0.2">
      <c r="A3524" s="253"/>
      <c r="B3524" s="254"/>
    </row>
    <row r="3525" spans="1:2" x14ac:dyDescent="0.2">
      <c r="A3525" s="253"/>
      <c r="B3525" s="254"/>
    </row>
    <row r="3526" spans="1:2" x14ac:dyDescent="0.2">
      <c r="A3526" s="253"/>
      <c r="B3526" s="254"/>
    </row>
    <row r="3527" spans="1:2" x14ac:dyDescent="0.2">
      <c r="A3527" s="253"/>
      <c r="B3527" s="254"/>
    </row>
    <row r="3528" spans="1:2" x14ac:dyDescent="0.2">
      <c r="A3528" s="253"/>
      <c r="B3528" s="254"/>
    </row>
    <row r="3529" spans="1:2" x14ac:dyDescent="0.2">
      <c r="A3529" s="253"/>
      <c r="B3529" s="254"/>
    </row>
    <row r="3530" spans="1:2" x14ac:dyDescent="0.2">
      <c r="A3530" s="253"/>
      <c r="B3530" s="254"/>
    </row>
    <row r="3531" spans="1:2" x14ac:dyDescent="0.2">
      <c r="A3531" s="253"/>
      <c r="B3531" s="254"/>
    </row>
    <row r="3532" spans="1:2" x14ac:dyDescent="0.2">
      <c r="A3532" s="253"/>
      <c r="B3532" s="254"/>
    </row>
    <row r="3533" spans="1:2" x14ac:dyDescent="0.2">
      <c r="A3533" s="253"/>
      <c r="B3533" s="254"/>
    </row>
    <row r="3534" spans="1:2" x14ac:dyDescent="0.2">
      <c r="A3534" s="253"/>
      <c r="B3534" s="254"/>
    </row>
    <row r="3535" spans="1:2" x14ac:dyDescent="0.2">
      <c r="A3535" s="253"/>
      <c r="B3535" s="254"/>
    </row>
    <row r="3536" spans="1:2" x14ac:dyDescent="0.2">
      <c r="A3536" s="253"/>
      <c r="B3536" s="254"/>
    </row>
    <row r="3537" spans="1:2" x14ac:dyDescent="0.2">
      <c r="A3537" s="253"/>
      <c r="B3537" s="254"/>
    </row>
    <row r="3538" spans="1:2" x14ac:dyDescent="0.2">
      <c r="A3538" s="253"/>
      <c r="B3538" s="254"/>
    </row>
    <row r="3539" spans="1:2" x14ac:dyDescent="0.2">
      <c r="A3539" s="253"/>
      <c r="B3539" s="254"/>
    </row>
    <row r="3540" spans="1:2" x14ac:dyDescent="0.2">
      <c r="A3540" s="253"/>
      <c r="B3540" s="254"/>
    </row>
    <row r="3541" spans="1:2" x14ac:dyDescent="0.2">
      <c r="A3541" s="253"/>
      <c r="B3541" s="254"/>
    </row>
    <row r="3542" spans="1:2" x14ac:dyDescent="0.2">
      <c r="A3542" s="253"/>
      <c r="B3542" s="254"/>
    </row>
    <row r="3543" spans="1:2" x14ac:dyDescent="0.2">
      <c r="A3543" s="253"/>
      <c r="B3543" s="254"/>
    </row>
    <row r="3544" spans="1:2" x14ac:dyDescent="0.2">
      <c r="A3544" s="253"/>
      <c r="B3544" s="254"/>
    </row>
    <row r="3545" spans="1:2" x14ac:dyDescent="0.2">
      <c r="A3545" s="253"/>
      <c r="B3545" s="254"/>
    </row>
    <row r="3546" spans="1:2" x14ac:dyDescent="0.2">
      <c r="A3546" s="253"/>
      <c r="B3546" s="254"/>
    </row>
    <row r="3547" spans="1:2" x14ac:dyDescent="0.2">
      <c r="A3547" s="253"/>
      <c r="B3547" s="254"/>
    </row>
    <row r="3548" spans="1:2" x14ac:dyDescent="0.2">
      <c r="A3548" s="253"/>
      <c r="B3548" s="254"/>
    </row>
    <row r="3549" spans="1:2" x14ac:dyDescent="0.2">
      <c r="A3549" s="253"/>
      <c r="B3549" s="254"/>
    </row>
    <row r="3550" spans="1:2" x14ac:dyDescent="0.2">
      <c r="A3550" s="253"/>
      <c r="B3550" s="254"/>
    </row>
    <row r="3551" spans="1:2" x14ac:dyDescent="0.2">
      <c r="A3551" s="253"/>
      <c r="B3551" s="254"/>
    </row>
    <row r="3552" spans="1:2" x14ac:dyDescent="0.2">
      <c r="A3552" s="253"/>
      <c r="B3552" s="254"/>
    </row>
    <row r="3553" spans="1:2" x14ac:dyDescent="0.2">
      <c r="A3553" s="253"/>
      <c r="B3553" s="254"/>
    </row>
    <row r="3554" spans="1:2" x14ac:dyDescent="0.2">
      <c r="A3554" s="253"/>
      <c r="B3554" s="254"/>
    </row>
    <row r="3555" spans="1:2" x14ac:dyDescent="0.2">
      <c r="A3555" s="253"/>
      <c r="B3555" s="254"/>
    </row>
    <row r="3556" spans="1:2" x14ac:dyDescent="0.2">
      <c r="A3556" s="253"/>
      <c r="B3556" s="254"/>
    </row>
    <row r="3557" spans="1:2" x14ac:dyDescent="0.2">
      <c r="A3557" s="253"/>
      <c r="B3557" s="254"/>
    </row>
    <row r="3558" spans="1:2" x14ac:dyDescent="0.2">
      <c r="A3558" s="253"/>
      <c r="B3558" s="254"/>
    </row>
    <row r="3559" spans="1:2" x14ac:dyDescent="0.2">
      <c r="A3559" s="253"/>
      <c r="B3559" s="254"/>
    </row>
    <row r="3560" spans="1:2" x14ac:dyDescent="0.2">
      <c r="A3560" s="253"/>
      <c r="B3560" s="254"/>
    </row>
    <row r="3561" spans="1:2" x14ac:dyDescent="0.2">
      <c r="A3561" s="253"/>
      <c r="B3561" s="254"/>
    </row>
    <row r="3562" spans="1:2" x14ac:dyDescent="0.2">
      <c r="A3562" s="253"/>
      <c r="B3562" s="254"/>
    </row>
    <row r="3563" spans="1:2" x14ac:dyDescent="0.2">
      <c r="A3563" s="253"/>
      <c r="B3563" s="254"/>
    </row>
    <row r="3564" spans="1:2" x14ac:dyDescent="0.2">
      <c r="A3564" s="253"/>
      <c r="B3564" s="254"/>
    </row>
    <row r="3565" spans="1:2" x14ac:dyDescent="0.2">
      <c r="A3565" s="253"/>
      <c r="B3565" s="254"/>
    </row>
    <row r="3566" spans="1:2" x14ac:dyDescent="0.2">
      <c r="A3566" s="253"/>
      <c r="B3566" s="254"/>
    </row>
    <row r="3567" spans="1:2" x14ac:dyDescent="0.2">
      <c r="A3567" s="253"/>
      <c r="B3567" s="254"/>
    </row>
    <row r="3568" spans="1:2" x14ac:dyDescent="0.2">
      <c r="A3568" s="253"/>
      <c r="B3568" s="254"/>
    </row>
    <row r="3569" spans="1:2" x14ac:dyDescent="0.2">
      <c r="A3569" s="253"/>
      <c r="B3569" s="254"/>
    </row>
    <row r="3570" spans="1:2" x14ac:dyDescent="0.2">
      <c r="A3570" s="253"/>
      <c r="B3570" s="254"/>
    </row>
    <row r="3571" spans="1:2" x14ac:dyDescent="0.2">
      <c r="A3571" s="253"/>
      <c r="B3571" s="254"/>
    </row>
    <row r="3572" spans="1:2" x14ac:dyDescent="0.2">
      <c r="A3572" s="253"/>
      <c r="B3572" s="254"/>
    </row>
    <row r="3573" spans="1:2" x14ac:dyDescent="0.2">
      <c r="A3573" s="253"/>
      <c r="B3573" s="254"/>
    </row>
    <row r="3574" spans="1:2" x14ac:dyDescent="0.2">
      <c r="A3574" s="253"/>
      <c r="B3574" s="254"/>
    </row>
    <row r="3575" spans="1:2" x14ac:dyDescent="0.2">
      <c r="A3575" s="253"/>
      <c r="B3575" s="254"/>
    </row>
    <row r="3576" spans="1:2" x14ac:dyDescent="0.2">
      <c r="A3576" s="253"/>
      <c r="B3576" s="254"/>
    </row>
    <row r="3577" spans="1:2" x14ac:dyDescent="0.2">
      <c r="A3577" s="253"/>
      <c r="B3577" s="254"/>
    </row>
    <row r="3578" spans="1:2" x14ac:dyDescent="0.2">
      <c r="A3578" s="253"/>
      <c r="B3578" s="254"/>
    </row>
    <row r="3579" spans="1:2" x14ac:dyDescent="0.2">
      <c r="A3579" s="253"/>
      <c r="B3579" s="254"/>
    </row>
    <row r="3580" spans="1:2" x14ac:dyDescent="0.2">
      <c r="A3580" s="253"/>
      <c r="B3580" s="254"/>
    </row>
    <row r="3581" spans="1:2" x14ac:dyDescent="0.2">
      <c r="A3581" s="253"/>
      <c r="B3581" s="254"/>
    </row>
    <row r="3582" spans="1:2" x14ac:dyDescent="0.2">
      <c r="A3582" s="253"/>
      <c r="B3582" s="254"/>
    </row>
    <row r="3583" spans="1:2" x14ac:dyDescent="0.2">
      <c r="A3583" s="253"/>
      <c r="B3583" s="254"/>
    </row>
    <row r="3584" spans="1:2" x14ac:dyDescent="0.2">
      <c r="A3584" s="253"/>
      <c r="B3584" s="254"/>
    </row>
    <row r="3585" spans="1:2" x14ac:dyDescent="0.2">
      <c r="A3585" s="253"/>
      <c r="B3585" s="254"/>
    </row>
    <row r="3586" spans="1:2" x14ac:dyDescent="0.2">
      <c r="A3586" s="253"/>
      <c r="B3586" s="254"/>
    </row>
    <row r="3587" spans="1:2" x14ac:dyDescent="0.2">
      <c r="A3587" s="253"/>
      <c r="B3587" s="254"/>
    </row>
    <row r="3588" spans="1:2" x14ac:dyDescent="0.2">
      <c r="A3588" s="253"/>
      <c r="B3588" s="254"/>
    </row>
    <row r="3589" spans="1:2" x14ac:dyDescent="0.2">
      <c r="A3589" s="253"/>
      <c r="B3589" s="254"/>
    </row>
    <row r="3590" spans="1:2" x14ac:dyDescent="0.2">
      <c r="A3590" s="253"/>
      <c r="B3590" s="254"/>
    </row>
    <row r="3591" spans="1:2" x14ac:dyDescent="0.2">
      <c r="A3591" s="253"/>
      <c r="B3591" s="254"/>
    </row>
    <row r="3592" spans="1:2" x14ac:dyDescent="0.2">
      <c r="A3592" s="253"/>
      <c r="B3592" s="254"/>
    </row>
    <row r="3593" spans="1:2" x14ac:dyDescent="0.2">
      <c r="A3593" s="253"/>
      <c r="B3593" s="254"/>
    </row>
    <row r="3594" spans="1:2" x14ac:dyDescent="0.2">
      <c r="A3594" s="253"/>
      <c r="B3594" s="254"/>
    </row>
    <row r="3595" spans="1:2" x14ac:dyDescent="0.2">
      <c r="A3595" s="253"/>
      <c r="B3595" s="254"/>
    </row>
    <row r="3596" spans="1:2" x14ac:dyDescent="0.2">
      <c r="A3596" s="253"/>
      <c r="B3596" s="254"/>
    </row>
    <row r="3597" spans="1:2" x14ac:dyDescent="0.2">
      <c r="A3597" s="253"/>
      <c r="B3597" s="254"/>
    </row>
    <row r="3598" spans="1:2" x14ac:dyDescent="0.2">
      <c r="A3598" s="253"/>
      <c r="B3598" s="254"/>
    </row>
    <row r="3599" spans="1:2" x14ac:dyDescent="0.2">
      <c r="A3599" s="253"/>
      <c r="B3599" s="254"/>
    </row>
    <row r="3600" spans="1:2" x14ac:dyDescent="0.2">
      <c r="A3600" s="253"/>
      <c r="B3600" s="254"/>
    </row>
    <row r="3601" spans="1:2" x14ac:dyDescent="0.2">
      <c r="A3601" s="253"/>
      <c r="B3601" s="254"/>
    </row>
    <row r="3602" spans="1:2" x14ac:dyDescent="0.2">
      <c r="A3602" s="253"/>
      <c r="B3602" s="254"/>
    </row>
    <row r="3603" spans="1:2" x14ac:dyDescent="0.2">
      <c r="A3603" s="253"/>
      <c r="B3603" s="254"/>
    </row>
    <row r="3604" spans="1:2" x14ac:dyDescent="0.2">
      <c r="A3604" s="253"/>
      <c r="B3604" s="254"/>
    </row>
    <row r="3605" spans="1:2" x14ac:dyDescent="0.2">
      <c r="A3605" s="253"/>
      <c r="B3605" s="254"/>
    </row>
    <row r="3606" spans="1:2" x14ac:dyDescent="0.2">
      <c r="A3606" s="253"/>
      <c r="B3606" s="254"/>
    </row>
    <row r="3607" spans="1:2" x14ac:dyDescent="0.2">
      <c r="A3607" s="253"/>
      <c r="B3607" s="254"/>
    </row>
    <row r="3608" spans="1:2" x14ac:dyDescent="0.2">
      <c r="A3608" s="253"/>
      <c r="B3608" s="254"/>
    </row>
    <row r="3609" spans="1:2" x14ac:dyDescent="0.2">
      <c r="A3609" s="253"/>
      <c r="B3609" s="254"/>
    </row>
    <row r="3610" spans="1:2" x14ac:dyDescent="0.2">
      <c r="A3610" s="253"/>
      <c r="B3610" s="254"/>
    </row>
    <row r="3611" spans="1:2" x14ac:dyDescent="0.2">
      <c r="A3611" s="253"/>
      <c r="B3611" s="254"/>
    </row>
    <row r="3612" spans="1:2" x14ac:dyDescent="0.2">
      <c r="A3612" s="253"/>
      <c r="B3612" s="254"/>
    </row>
    <row r="3613" spans="1:2" x14ac:dyDescent="0.2">
      <c r="A3613" s="253"/>
      <c r="B3613" s="254"/>
    </row>
    <row r="3614" spans="1:2" x14ac:dyDescent="0.2">
      <c r="A3614" s="253"/>
      <c r="B3614" s="254"/>
    </row>
    <row r="3615" spans="1:2" x14ac:dyDescent="0.2">
      <c r="A3615" s="253"/>
      <c r="B3615" s="254"/>
    </row>
    <row r="3616" spans="1:2" x14ac:dyDescent="0.2">
      <c r="A3616" s="253"/>
      <c r="B3616" s="254"/>
    </row>
    <row r="3617" spans="1:2" x14ac:dyDescent="0.2">
      <c r="A3617" s="253"/>
      <c r="B3617" s="254"/>
    </row>
    <row r="3618" spans="1:2" x14ac:dyDescent="0.2">
      <c r="A3618" s="253"/>
      <c r="B3618" s="254"/>
    </row>
    <row r="3619" spans="1:2" x14ac:dyDescent="0.2">
      <c r="A3619" s="253"/>
      <c r="B3619" s="254"/>
    </row>
    <row r="3620" spans="1:2" x14ac:dyDescent="0.2">
      <c r="A3620" s="253"/>
      <c r="B3620" s="254"/>
    </row>
    <row r="3621" spans="1:2" x14ac:dyDescent="0.2">
      <c r="A3621" s="253"/>
      <c r="B3621" s="254"/>
    </row>
    <row r="3622" spans="1:2" x14ac:dyDescent="0.2">
      <c r="A3622" s="253"/>
      <c r="B3622" s="254"/>
    </row>
    <row r="3623" spans="1:2" x14ac:dyDescent="0.2">
      <c r="A3623" s="253"/>
      <c r="B3623" s="254"/>
    </row>
    <row r="3624" spans="1:2" x14ac:dyDescent="0.2">
      <c r="A3624" s="253"/>
      <c r="B3624" s="254"/>
    </row>
    <row r="3625" spans="1:2" x14ac:dyDescent="0.2">
      <c r="A3625" s="253"/>
      <c r="B3625" s="254"/>
    </row>
    <row r="3626" spans="1:2" x14ac:dyDescent="0.2">
      <c r="A3626" s="253"/>
      <c r="B3626" s="254"/>
    </row>
    <row r="3627" spans="1:2" x14ac:dyDescent="0.2">
      <c r="A3627" s="253"/>
      <c r="B3627" s="254"/>
    </row>
    <row r="3628" spans="1:2" x14ac:dyDescent="0.2">
      <c r="A3628" s="253"/>
      <c r="B3628" s="254"/>
    </row>
    <row r="3629" spans="1:2" x14ac:dyDescent="0.2">
      <c r="A3629" s="253"/>
      <c r="B3629" s="254"/>
    </row>
    <row r="3630" spans="1:2" x14ac:dyDescent="0.2">
      <c r="A3630" s="253"/>
      <c r="B3630" s="254"/>
    </row>
    <row r="3631" spans="1:2" x14ac:dyDescent="0.2">
      <c r="A3631" s="253"/>
      <c r="B3631" s="254"/>
    </row>
    <row r="3632" spans="1:2" x14ac:dyDescent="0.2">
      <c r="A3632" s="253"/>
      <c r="B3632" s="254"/>
    </row>
    <row r="3633" spans="1:2" x14ac:dyDescent="0.2">
      <c r="A3633" s="253"/>
      <c r="B3633" s="254"/>
    </row>
    <row r="3634" spans="1:2" x14ac:dyDescent="0.2">
      <c r="A3634" s="253"/>
      <c r="B3634" s="254"/>
    </row>
    <row r="3635" spans="1:2" x14ac:dyDescent="0.2">
      <c r="A3635" s="253"/>
      <c r="B3635" s="254"/>
    </row>
    <row r="3636" spans="1:2" x14ac:dyDescent="0.2">
      <c r="A3636" s="253"/>
      <c r="B3636" s="254"/>
    </row>
    <row r="3637" spans="1:2" x14ac:dyDescent="0.2">
      <c r="A3637" s="253"/>
      <c r="B3637" s="254"/>
    </row>
    <row r="3638" spans="1:2" x14ac:dyDescent="0.2">
      <c r="A3638" s="253"/>
      <c r="B3638" s="254"/>
    </row>
    <row r="3639" spans="1:2" x14ac:dyDescent="0.2">
      <c r="A3639" s="253"/>
      <c r="B3639" s="254"/>
    </row>
    <row r="3640" spans="1:2" x14ac:dyDescent="0.2">
      <c r="A3640" s="253"/>
      <c r="B3640" s="254"/>
    </row>
    <row r="3641" spans="1:2" x14ac:dyDescent="0.2">
      <c r="A3641" s="253"/>
      <c r="B3641" s="254"/>
    </row>
    <row r="3642" spans="1:2" x14ac:dyDescent="0.2">
      <c r="A3642" s="253"/>
      <c r="B3642" s="254"/>
    </row>
    <row r="3643" spans="1:2" x14ac:dyDescent="0.2">
      <c r="A3643" s="253"/>
      <c r="B3643" s="254"/>
    </row>
    <row r="3644" spans="1:2" x14ac:dyDescent="0.2">
      <c r="A3644" s="253"/>
      <c r="B3644" s="254"/>
    </row>
    <row r="3645" spans="1:2" x14ac:dyDescent="0.2">
      <c r="A3645" s="253"/>
      <c r="B3645" s="254"/>
    </row>
    <row r="3646" spans="1:2" x14ac:dyDescent="0.2">
      <c r="A3646" s="253"/>
      <c r="B3646" s="254"/>
    </row>
    <row r="3647" spans="1:2" x14ac:dyDescent="0.2">
      <c r="A3647" s="253"/>
      <c r="B3647" s="254"/>
    </row>
    <row r="3648" spans="1:2" x14ac:dyDescent="0.2">
      <c r="A3648" s="253"/>
      <c r="B3648" s="254"/>
    </row>
    <row r="3649" spans="1:2" x14ac:dyDescent="0.2">
      <c r="A3649" s="253"/>
      <c r="B3649" s="254"/>
    </row>
    <row r="3650" spans="1:2" x14ac:dyDescent="0.2">
      <c r="A3650" s="253"/>
      <c r="B3650" s="254"/>
    </row>
    <row r="3651" spans="1:2" x14ac:dyDescent="0.2">
      <c r="A3651" s="253"/>
      <c r="B3651" s="254"/>
    </row>
    <row r="3652" spans="1:2" x14ac:dyDescent="0.2">
      <c r="A3652" s="253"/>
      <c r="B3652" s="254"/>
    </row>
    <row r="3653" spans="1:2" x14ac:dyDescent="0.2">
      <c r="A3653" s="253"/>
      <c r="B3653" s="254"/>
    </row>
    <row r="3654" spans="1:2" x14ac:dyDescent="0.2">
      <c r="A3654" s="253"/>
      <c r="B3654" s="254"/>
    </row>
    <row r="3655" spans="1:2" x14ac:dyDescent="0.2">
      <c r="A3655" s="253"/>
      <c r="B3655" s="254"/>
    </row>
    <row r="3656" spans="1:2" x14ac:dyDescent="0.2">
      <c r="A3656" s="253"/>
      <c r="B3656" s="254"/>
    </row>
    <row r="3657" spans="1:2" x14ac:dyDescent="0.2">
      <c r="A3657" s="253"/>
      <c r="B3657" s="254"/>
    </row>
    <row r="3658" spans="1:2" x14ac:dyDescent="0.2">
      <c r="A3658" s="253"/>
      <c r="B3658" s="254"/>
    </row>
    <row r="3659" spans="1:2" x14ac:dyDescent="0.2">
      <c r="A3659" s="253"/>
      <c r="B3659" s="254"/>
    </row>
    <row r="3660" spans="1:2" x14ac:dyDescent="0.2">
      <c r="A3660" s="253"/>
      <c r="B3660" s="254"/>
    </row>
    <row r="3661" spans="1:2" x14ac:dyDescent="0.2">
      <c r="A3661" s="253"/>
      <c r="B3661" s="254"/>
    </row>
    <row r="3662" spans="1:2" x14ac:dyDescent="0.2">
      <c r="A3662" s="253"/>
      <c r="B3662" s="254"/>
    </row>
    <row r="3663" spans="1:2" x14ac:dyDescent="0.2">
      <c r="A3663" s="253"/>
      <c r="B3663" s="254"/>
    </row>
    <row r="3664" spans="1:2" x14ac:dyDescent="0.2">
      <c r="A3664" s="253"/>
      <c r="B3664" s="254"/>
    </row>
    <row r="3665" spans="1:2" x14ac:dyDescent="0.2">
      <c r="A3665" s="253"/>
      <c r="B3665" s="254"/>
    </row>
    <row r="3666" spans="1:2" x14ac:dyDescent="0.2">
      <c r="A3666" s="253"/>
      <c r="B3666" s="254"/>
    </row>
    <row r="3667" spans="1:2" x14ac:dyDescent="0.2">
      <c r="A3667" s="253"/>
      <c r="B3667" s="254"/>
    </row>
    <row r="3668" spans="1:2" x14ac:dyDescent="0.2">
      <c r="A3668" s="253"/>
      <c r="B3668" s="254"/>
    </row>
    <row r="3669" spans="1:2" x14ac:dyDescent="0.2">
      <c r="A3669" s="253"/>
      <c r="B3669" s="254"/>
    </row>
    <row r="3670" spans="1:2" x14ac:dyDescent="0.2">
      <c r="A3670" s="253"/>
      <c r="B3670" s="254"/>
    </row>
    <row r="3671" spans="1:2" x14ac:dyDescent="0.2">
      <c r="A3671" s="253"/>
      <c r="B3671" s="254"/>
    </row>
    <row r="3672" spans="1:2" x14ac:dyDescent="0.2">
      <c r="A3672" s="253"/>
      <c r="B3672" s="254"/>
    </row>
    <row r="3673" spans="1:2" x14ac:dyDescent="0.2">
      <c r="A3673" s="253"/>
      <c r="B3673" s="254"/>
    </row>
    <row r="3674" spans="1:2" x14ac:dyDescent="0.2">
      <c r="A3674" s="253"/>
      <c r="B3674" s="254"/>
    </row>
    <row r="3675" spans="1:2" x14ac:dyDescent="0.2">
      <c r="A3675" s="253"/>
      <c r="B3675" s="254"/>
    </row>
    <row r="3676" spans="1:2" x14ac:dyDescent="0.2">
      <c r="A3676" s="253"/>
      <c r="B3676" s="254"/>
    </row>
    <row r="3677" spans="1:2" x14ac:dyDescent="0.2">
      <c r="A3677" s="253"/>
      <c r="B3677" s="254"/>
    </row>
    <row r="3678" spans="1:2" x14ac:dyDescent="0.2">
      <c r="A3678" s="253"/>
      <c r="B3678" s="254"/>
    </row>
    <row r="3679" spans="1:2" x14ac:dyDescent="0.2">
      <c r="A3679" s="253"/>
      <c r="B3679" s="254"/>
    </row>
    <row r="3680" spans="1:2" x14ac:dyDescent="0.2">
      <c r="A3680" s="253"/>
      <c r="B3680" s="254"/>
    </row>
    <row r="3681" spans="1:2" x14ac:dyDescent="0.2">
      <c r="A3681" s="253"/>
      <c r="B3681" s="254"/>
    </row>
    <row r="3682" spans="1:2" x14ac:dyDescent="0.2">
      <c r="A3682" s="253"/>
      <c r="B3682" s="254"/>
    </row>
    <row r="3683" spans="1:2" x14ac:dyDescent="0.2">
      <c r="A3683" s="253"/>
      <c r="B3683" s="254"/>
    </row>
    <row r="3684" spans="1:2" x14ac:dyDescent="0.2">
      <c r="A3684" s="253"/>
      <c r="B3684" s="254"/>
    </row>
    <row r="3685" spans="1:2" x14ac:dyDescent="0.2">
      <c r="A3685" s="253"/>
      <c r="B3685" s="254"/>
    </row>
    <row r="3686" spans="1:2" x14ac:dyDescent="0.2">
      <c r="A3686" s="253"/>
      <c r="B3686" s="254"/>
    </row>
    <row r="3687" spans="1:2" x14ac:dyDescent="0.2">
      <c r="A3687" s="253"/>
      <c r="B3687" s="254"/>
    </row>
    <row r="3688" spans="1:2" x14ac:dyDescent="0.2">
      <c r="A3688" s="253"/>
      <c r="B3688" s="254"/>
    </row>
    <row r="3689" spans="1:2" x14ac:dyDescent="0.2">
      <c r="A3689" s="253"/>
      <c r="B3689" s="254"/>
    </row>
    <row r="3690" spans="1:2" x14ac:dyDescent="0.2">
      <c r="A3690" s="253"/>
      <c r="B3690" s="254"/>
    </row>
    <row r="3691" spans="1:2" x14ac:dyDescent="0.2">
      <c r="A3691" s="253"/>
      <c r="B3691" s="254"/>
    </row>
    <row r="3692" spans="1:2" x14ac:dyDescent="0.2">
      <c r="A3692" s="253"/>
      <c r="B3692" s="254"/>
    </row>
    <row r="3693" spans="1:2" x14ac:dyDescent="0.2">
      <c r="A3693" s="253"/>
      <c r="B3693" s="254"/>
    </row>
    <row r="3694" spans="1:2" x14ac:dyDescent="0.2">
      <c r="A3694" s="253"/>
      <c r="B3694" s="254"/>
    </row>
    <row r="3695" spans="1:2" x14ac:dyDescent="0.2">
      <c r="A3695" s="253"/>
      <c r="B3695" s="254"/>
    </row>
    <row r="3696" spans="1:2" x14ac:dyDescent="0.2">
      <c r="A3696" s="253"/>
      <c r="B3696" s="254"/>
    </row>
    <row r="3697" spans="1:2" x14ac:dyDescent="0.2">
      <c r="A3697" s="253"/>
      <c r="B3697" s="254"/>
    </row>
    <row r="3698" spans="1:2" x14ac:dyDescent="0.2">
      <c r="A3698" s="253"/>
      <c r="B3698" s="254"/>
    </row>
    <row r="3699" spans="1:2" x14ac:dyDescent="0.2">
      <c r="A3699" s="253"/>
      <c r="B3699" s="254"/>
    </row>
    <row r="3700" spans="1:2" x14ac:dyDescent="0.2">
      <c r="A3700" s="253"/>
      <c r="B3700" s="254"/>
    </row>
    <row r="3701" spans="1:2" x14ac:dyDescent="0.2">
      <c r="A3701" s="253"/>
      <c r="B3701" s="254"/>
    </row>
    <row r="3702" spans="1:2" x14ac:dyDescent="0.2">
      <c r="A3702" s="253"/>
      <c r="B3702" s="254"/>
    </row>
    <row r="3703" spans="1:2" x14ac:dyDescent="0.2">
      <c r="A3703" s="253"/>
      <c r="B3703" s="254"/>
    </row>
    <row r="3704" spans="1:2" x14ac:dyDescent="0.2">
      <c r="A3704" s="253"/>
      <c r="B3704" s="254"/>
    </row>
    <row r="3705" spans="1:2" x14ac:dyDescent="0.2">
      <c r="A3705" s="253"/>
      <c r="B3705" s="254"/>
    </row>
    <row r="3706" spans="1:2" x14ac:dyDescent="0.2">
      <c r="A3706" s="253"/>
      <c r="B3706" s="254"/>
    </row>
    <row r="3707" spans="1:2" x14ac:dyDescent="0.2">
      <c r="A3707" s="253"/>
      <c r="B3707" s="254"/>
    </row>
    <row r="3708" spans="1:2" x14ac:dyDescent="0.2">
      <c r="A3708" s="253"/>
      <c r="B3708" s="254"/>
    </row>
    <row r="3709" spans="1:2" x14ac:dyDescent="0.2">
      <c r="A3709" s="253"/>
      <c r="B3709" s="254"/>
    </row>
    <row r="3710" spans="1:2" x14ac:dyDescent="0.2">
      <c r="A3710" s="253"/>
      <c r="B3710" s="254"/>
    </row>
    <row r="3711" spans="1:2" x14ac:dyDescent="0.2">
      <c r="A3711" s="253"/>
      <c r="B3711" s="254"/>
    </row>
    <row r="3712" spans="1:2" x14ac:dyDescent="0.2">
      <c r="A3712" s="253"/>
      <c r="B3712" s="254"/>
    </row>
    <row r="3713" spans="1:2" x14ac:dyDescent="0.2">
      <c r="A3713" s="253"/>
      <c r="B3713" s="254"/>
    </row>
    <row r="3714" spans="1:2" x14ac:dyDescent="0.2">
      <c r="A3714" s="253"/>
      <c r="B3714" s="254"/>
    </row>
    <row r="3715" spans="1:2" x14ac:dyDescent="0.2">
      <c r="A3715" s="253"/>
      <c r="B3715" s="254"/>
    </row>
    <row r="3716" spans="1:2" x14ac:dyDescent="0.2">
      <c r="A3716" s="253"/>
      <c r="B3716" s="254"/>
    </row>
    <row r="3717" spans="1:2" x14ac:dyDescent="0.2">
      <c r="A3717" s="253"/>
      <c r="B3717" s="254"/>
    </row>
    <row r="3718" spans="1:2" x14ac:dyDescent="0.2">
      <c r="A3718" s="253"/>
      <c r="B3718" s="254"/>
    </row>
    <row r="3719" spans="1:2" x14ac:dyDescent="0.2">
      <c r="A3719" s="253"/>
      <c r="B3719" s="254"/>
    </row>
    <row r="3720" spans="1:2" x14ac:dyDescent="0.2">
      <c r="A3720" s="253"/>
      <c r="B3720" s="254"/>
    </row>
    <row r="3721" spans="1:2" x14ac:dyDescent="0.2">
      <c r="A3721" s="253"/>
      <c r="B3721" s="254"/>
    </row>
    <row r="3722" spans="1:2" x14ac:dyDescent="0.2">
      <c r="A3722" s="253"/>
      <c r="B3722" s="254"/>
    </row>
    <row r="3723" spans="1:2" x14ac:dyDescent="0.2">
      <c r="A3723" s="253"/>
      <c r="B3723" s="254"/>
    </row>
    <row r="3724" spans="1:2" x14ac:dyDescent="0.2">
      <c r="A3724" s="253"/>
      <c r="B3724" s="254"/>
    </row>
    <row r="3725" spans="1:2" x14ac:dyDescent="0.2">
      <c r="A3725" s="253"/>
      <c r="B3725" s="254"/>
    </row>
    <row r="3726" spans="1:2" x14ac:dyDescent="0.2">
      <c r="A3726" s="253"/>
      <c r="B3726" s="254"/>
    </row>
    <row r="3727" spans="1:2" x14ac:dyDescent="0.2">
      <c r="A3727" s="253"/>
      <c r="B3727" s="254"/>
    </row>
    <row r="3728" spans="1:2" x14ac:dyDescent="0.2">
      <c r="A3728" s="253"/>
      <c r="B3728" s="254"/>
    </row>
    <row r="3729" spans="1:2" x14ac:dyDescent="0.2">
      <c r="A3729" s="253"/>
      <c r="B3729" s="254"/>
    </row>
    <row r="3730" spans="1:2" x14ac:dyDescent="0.2">
      <c r="A3730" s="253"/>
      <c r="B3730" s="254"/>
    </row>
    <row r="3731" spans="1:2" x14ac:dyDescent="0.2">
      <c r="A3731" s="253"/>
      <c r="B3731" s="254"/>
    </row>
    <row r="3732" spans="1:2" x14ac:dyDescent="0.2">
      <c r="A3732" s="253"/>
      <c r="B3732" s="254"/>
    </row>
    <row r="3733" spans="1:2" x14ac:dyDescent="0.2">
      <c r="A3733" s="253"/>
      <c r="B3733" s="254"/>
    </row>
    <row r="3734" spans="1:2" x14ac:dyDescent="0.2">
      <c r="A3734" s="253"/>
      <c r="B3734" s="254"/>
    </row>
    <row r="3735" spans="1:2" x14ac:dyDescent="0.2">
      <c r="A3735" s="253"/>
      <c r="B3735" s="254"/>
    </row>
    <row r="3736" spans="1:2" x14ac:dyDescent="0.2">
      <c r="A3736" s="253"/>
      <c r="B3736" s="254"/>
    </row>
    <row r="3737" spans="1:2" x14ac:dyDescent="0.2">
      <c r="A3737" s="253"/>
      <c r="B3737" s="254"/>
    </row>
    <row r="3738" spans="1:2" x14ac:dyDescent="0.2">
      <c r="A3738" s="253"/>
      <c r="B3738" s="254"/>
    </row>
    <row r="3739" spans="1:2" x14ac:dyDescent="0.2">
      <c r="A3739" s="253"/>
      <c r="B3739" s="254"/>
    </row>
    <row r="3740" spans="1:2" x14ac:dyDescent="0.2">
      <c r="A3740" s="253"/>
      <c r="B3740" s="254"/>
    </row>
    <row r="3741" spans="1:2" x14ac:dyDescent="0.2">
      <c r="A3741" s="253"/>
      <c r="B3741" s="254"/>
    </row>
    <row r="3742" spans="1:2" x14ac:dyDescent="0.2">
      <c r="A3742" s="253"/>
      <c r="B3742" s="254"/>
    </row>
    <row r="3743" spans="1:2" x14ac:dyDescent="0.2">
      <c r="A3743" s="253"/>
      <c r="B3743" s="254"/>
    </row>
    <row r="3744" spans="1:2" x14ac:dyDescent="0.2">
      <c r="A3744" s="253"/>
      <c r="B3744" s="254"/>
    </row>
    <row r="3745" spans="1:2" x14ac:dyDescent="0.2">
      <c r="A3745" s="253"/>
      <c r="B3745" s="254"/>
    </row>
    <row r="3746" spans="1:2" x14ac:dyDescent="0.2">
      <c r="A3746" s="253"/>
      <c r="B3746" s="254"/>
    </row>
    <row r="3747" spans="1:2" x14ac:dyDescent="0.2">
      <c r="A3747" s="253"/>
      <c r="B3747" s="254"/>
    </row>
    <row r="3748" spans="1:2" x14ac:dyDescent="0.2">
      <c r="A3748" s="253"/>
      <c r="B3748" s="254"/>
    </row>
    <row r="3749" spans="1:2" x14ac:dyDescent="0.2">
      <c r="A3749" s="253"/>
      <c r="B3749" s="254"/>
    </row>
    <row r="3750" spans="1:2" x14ac:dyDescent="0.2">
      <c r="A3750" s="253"/>
      <c r="B3750" s="254"/>
    </row>
    <row r="3751" spans="1:2" x14ac:dyDescent="0.2">
      <c r="A3751" s="253"/>
      <c r="B3751" s="254"/>
    </row>
    <row r="3752" spans="1:2" x14ac:dyDescent="0.2">
      <c r="A3752" s="253"/>
      <c r="B3752" s="254"/>
    </row>
    <row r="3753" spans="1:2" x14ac:dyDescent="0.2">
      <c r="A3753" s="253"/>
      <c r="B3753" s="254"/>
    </row>
    <row r="3754" spans="1:2" x14ac:dyDescent="0.2">
      <c r="A3754" s="253"/>
      <c r="B3754" s="254"/>
    </row>
    <row r="3755" spans="1:2" x14ac:dyDescent="0.2">
      <c r="A3755" s="253"/>
      <c r="B3755" s="254"/>
    </row>
    <row r="3756" spans="1:2" x14ac:dyDescent="0.2">
      <c r="A3756" s="253"/>
      <c r="B3756" s="254"/>
    </row>
    <row r="3757" spans="1:2" x14ac:dyDescent="0.2">
      <c r="A3757" s="253"/>
      <c r="B3757" s="254"/>
    </row>
    <row r="3758" spans="1:2" x14ac:dyDescent="0.2">
      <c r="A3758" s="253"/>
      <c r="B3758" s="254"/>
    </row>
    <row r="3759" spans="1:2" x14ac:dyDescent="0.2">
      <c r="A3759" s="253"/>
      <c r="B3759" s="254"/>
    </row>
    <row r="3760" spans="1:2" x14ac:dyDescent="0.2">
      <c r="A3760" s="253"/>
      <c r="B3760" s="254"/>
    </row>
    <row r="3761" spans="1:2" x14ac:dyDescent="0.2">
      <c r="A3761" s="253"/>
      <c r="B3761" s="254"/>
    </row>
    <row r="3762" spans="1:2" x14ac:dyDescent="0.2">
      <c r="A3762" s="253"/>
      <c r="B3762" s="254"/>
    </row>
    <row r="3763" spans="1:2" x14ac:dyDescent="0.2">
      <c r="A3763" s="253"/>
      <c r="B3763" s="254"/>
    </row>
    <row r="3764" spans="1:2" x14ac:dyDescent="0.2">
      <c r="A3764" s="253"/>
      <c r="B3764" s="254"/>
    </row>
    <row r="3765" spans="1:2" x14ac:dyDescent="0.2">
      <c r="A3765" s="253"/>
      <c r="B3765" s="254"/>
    </row>
    <row r="3766" spans="1:2" x14ac:dyDescent="0.2">
      <c r="A3766" s="253"/>
      <c r="B3766" s="254"/>
    </row>
    <row r="3767" spans="1:2" x14ac:dyDescent="0.2">
      <c r="A3767" s="253"/>
      <c r="B3767" s="254"/>
    </row>
    <row r="3768" spans="1:2" x14ac:dyDescent="0.2">
      <c r="A3768" s="253"/>
      <c r="B3768" s="254"/>
    </row>
    <row r="3769" spans="1:2" x14ac:dyDescent="0.2">
      <c r="A3769" s="253"/>
      <c r="B3769" s="254"/>
    </row>
    <row r="3770" spans="1:2" x14ac:dyDescent="0.2">
      <c r="A3770" s="253"/>
      <c r="B3770" s="254"/>
    </row>
    <row r="3771" spans="1:2" x14ac:dyDescent="0.2">
      <c r="A3771" s="253"/>
      <c r="B3771" s="254"/>
    </row>
    <row r="3772" spans="1:2" x14ac:dyDescent="0.2">
      <c r="A3772" s="253"/>
      <c r="B3772" s="254"/>
    </row>
    <row r="3773" spans="1:2" x14ac:dyDescent="0.2">
      <c r="A3773" s="253"/>
      <c r="B3773" s="254"/>
    </row>
    <row r="3774" spans="1:2" x14ac:dyDescent="0.2">
      <c r="A3774" s="253"/>
      <c r="B3774" s="254"/>
    </row>
    <row r="3775" spans="1:2" x14ac:dyDescent="0.2">
      <c r="A3775" s="253"/>
      <c r="B3775" s="254"/>
    </row>
    <row r="3776" spans="1:2" x14ac:dyDescent="0.2">
      <c r="A3776" s="253"/>
      <c r="B3776" s="254"/>
    </row>
    <row r="3777" spans="1:2" x14ac:dyDescent="0.2">
      <c r="A3777" s="253"/>
      <c r="B3777" s="254"/>
    </row>
    <row r="3778" spans="1:2" x14ac:dyDescent="0.2">
      <c r="A3778" s="253"/>
      <c r="B3778" s="254"/>
    </row>
    <row r="3779" spans="1:2" x14ac:dyDescent="0.2">
      <c r="A3779" s="253"/>
      <c r="B3779" s="254"/>
    </row>
    <row r="3780" spans="1:2" x14ac:dyDescent="0.2">
      <c r="A3780" s="253"/>
      <c r="B3780" s="254"/>
    </row>
    <row r="3781" spans="1:2" x14ac:dyDescent="0.2">
      <c r="A3781" s="253"/>
      <c r="B3781" s="254"/>
    </row>
    <row r="3782" spans="1:2" x14ac:dyDescent="0.2">
      <c r="A3782" s="253"/>
      <c r="B3782" s="254"/>
    </row>
    <row r="3783" spans="1:2" x14ac:dyDescent="0.2">
      <c r="A3783" s="253"/>
      <c r="B3783" s="254"/>
    </row>
    <row r="3784" spans="1:2" x14ac:dyDescent="0.2">
      <c r="A3784" s="253"/>
      <c r="B3784" s="254"/>
    </row>
    <row r="3785" spans="1:2" x14ac:dyDescent="0.2">
      <c r="A3785" s="253"/>
      <c r="B3785" s="254"/>
    </row>
    <row r="3786" spans="1:2" x14ac:dyDescent="0.2">
      <c r="A3786" s="253"/>
      <c r="B3786" s="254"/>
    </row>
    <row r="3787" spans="1:2" x14ac:dyDescent="0.2">
      <c r="A3787" s="253"/>
      <c r="B3787" s="254"/>
    </row>
    <row r="3788" spans="1:2" x14ac:dyDescent="0.2">
      <c r="A3788" s="253"/>
      <c r="B3788" s="254"/>
    </row>
    <row r="3789" spans="1:2" x14ac:dyDescent="0.2">
      <c r="A3789" s="253"/>
      <c r="B3789" s="254"/>
    </row>
    <row r="3790" spans="1:2" x14ac:dyDescent="0.2">
      <c r="A3790" s="253"/>
      <c r="B3790" s="254"/>
    </row>
    <row r="3791" spans="1:2" x14ac:dyDescent="0.2">
      <c r="A3791" s="253"/>
      <c r="B3791" s="254"/>
    </row>
    <row r="3792" spans="1:2" x14ac:dyDescent="0.2">
      <c r="A3792" s="253"/>
      <c r="B3792" s="254"/>
    </row>
    <row r="3793" spans="1:2" x14ac:dyDescent="0.2">
      <c r="A3793" s="253"/>
      <c r="B3793" s="254"/>
    </row>
    <row r="3794" spans="1:2" x14ac:dyDescent="0.2">
      <c r="A3794" s="253"/>
      <c r="B3794" s="254"/>
    </row>
    <row r="3795" spans="1:2" x14ac:dyDescent="0.2">
      <c r="A3795" s="253"/>
      <c r="B3795" s="254"/>
    </row>
    <row r="3796" spans="1:2" x14ac:dyDescent="0.2">
      <c r="A3796" s="253"/>
      <c r="B3796" s="254"/>
    </row>
    <row r="3797" spans="1:2" x14ac:dyDescent="0.2">
      <c r="A3797" s="253"/>
      <c r="B3797" s="254"/>
    </row>
    <row r="3798" spans="1:2" x14ac:dyDescent="0.2">
      <c r="A3798" s="253"/>
      <c r="B3798" s="254"/>
    </row>
    <row r="3799" spans="1:2" x14ac:dyDescent="0.2">
      <c r="A3799" s="253"/>
      <c r="B3799" s="254"/>
    </row>
    <row r="3800" spans="1:2" x14ac:dyDescent="0.2">
      <c r="A3800" s="253"/>
      <c r="B3800" s="254"/>
    </row>
    <row r="3801" spans="1:2" x14ac:dyDescent="0.2">
      <c r="A3801" s="253"/>
      <c r="B3801" s="254"/>
    </row>
    <row r="3802" spans="1:2" x14ac:dyDescent="0.2">
      <c r="A3802" s="253"/>
      <c r="B3802" s="254"/>
    </row>
    <row r="3803" spans="1:2" x14ac:dyDescent="0.2">
      <c r="A3803" s="253"/>
      <c r="B3803" s="254"/>
    </row>
    <row r="3804" spans="1:2" x14ac:dyDescent="0.2">
      <c r="A3804" s="253"/>
      <c r="B3804" s="254"/>
    </row>
    <row r="3805" spans="1:2" x14ac:dyDescent="0.2">
      <c r="A3805" s="253"/>
      <c r="B3805" s="254"/>
    </row>
    <row r="3806" spans="1:2" x14ac:dyDescent="0.2">
      <c r="A3806" s="253"/>
      <c r="B3806" s="254"/>
    </row>
    <row r="3807" spans="1:2" x14ac:dyDescent="0.2">
      <c r="A3807" s="253"/>
      <c r="B3807" s="254"/>
    </row>
    <row r="3808" spans="1:2" x14ac:dyDescent="0.2">
      <c r="A3808" s="253"/>
      <c r="B3808" s="254"/>
    </row>
    <row r="3809" spans="1:2" x14ac:dyDescent="0.2">
      <c r="A3809" s="253"/>
      <c r="B3809" s="254"/>
    </row>
    <row r="3810" spans="1:2" x14ac:dyDescent="0.2">
      <c r="A3810" s="253"/>
      <c r="B3810" s="254"/>
    </row>
    <row r="3811" spans="1:2" x14ac:dyDescent="0.2">
      <c r="A3811" s="253"/>
      <c r="B3811" s="254"/>
    </row>
    <row r="3812" spans="1:2" x14ac:dyDescent="0.2">
      <c r="A3812" s="253"/>
      <c r="B3812" s="254"/>
    </row>
    <row r="3813" spans="1:2" x14ac:dyDescent="0.2">
      <c r="A3813" s="253"/>
      <c r="B3813" s="254"/>
    </row>
    <row r="3814" spans="1:2" x14ac:dyDescent="0.2">
      <c r="A3814" s="253"/>
      <c r="B3814" s="254"/>
    </row>
    <row r="3815" spans="1:2" x14ac:dyDescent="0.2">
      <c r="A3815" s="253"/>
      <c r="B3815" s="254"/>
    </row>
    <row r="3816" spans="1:2" x14ac:dyDescent="0.2">
      <c r="A3816" s="253"/>
      <c r="B3816" s="254"/>
    </row>
    <row r="3817" spans="1:2" x14ac:dyDescent="0.2">
      <c r="A3817" s="253"/>
      <c r="B3817" s="254"/>
    </row>
    <row r="3818" spans="1:2" x14ac:dyDescent="0.2">
      <c r="A3818" s="253"/>
      <c r="B3818" s="254"/>
    </row>
    <row r="3819" spans="1:2" x14ac:dyDescent="0.2">
      <c r="A3819" s="253"/>
      <c r="B3819" s="254"/>
    </row>
    <row r="3820" spans="1:2" x14ac:dyDescent="0.2">
      <c r="A3820" s="253"/>
      <c r="B3820" s="254"/>
    </row>
    <row r="3821" spans="1:2" x14ac:dyDescent="0.2">
      <c r="A3821" s="253"/>
      <c r="B3821" s="254"/>
    </row>
    <row r="3822" spans="1:2" x14ac:dyDescent="0.2">
      <c r="A3822" s="253"/>
      <c r="B3822" s="254"/>
    </row>
    <row r="3823" spans="1:2" x14ac:dyDescent="0.2">
      <c r="A3823" s="253"/>
      <c r="B3823" s="254"/>
    </row>
    <row r="3824" spans="1:2" x14ac:dyDescent="0.2">
      <c r="A3824" s="253"/>
      <c r="B3824" s="254"/>
    </row>
    <row r="3825" spans="1:2" x14ac:dyDescent="0.2">
      <c r="A3825" s="253"/>
      <c r="B3825" s="254"/>
    </row>
    <row r="3826" spans="1:2" x14ac:dyDescent="0.2">
      <c r="A3826" s="253"/>
      <c r="B3826" s="254"/>
    </row>
    <row r="3827" spans="1:2" x14ac:dyDescent="0.2">
      <c r="A3827" s="253"/>
      <c r="B3827" s="254"/>
    </row>
    <row r="3828" spans="1:2" x14ac:dyDescent="0.2">
      <c r="A3828" s="253"/>
      <c r="B3828" s="254"/>
    </row>
    <row r="3829" spans="1:2" x14ac:dyDescent="0.2">
      <c r="A3829" s="253"/>
      <c r="B3829" s="254"/>
    </row>
    <row r="3830" spans="1:2" x14ac:dyDescent="0.2">
      <c r="A3830" s="253"/>
      <c r="B3830" s="254"/>
    </row>
    <row r="3831" spans="1:2" x14ac:dyDescent="0.2">
      <c r="A3831" s="253"/>
      <c r="B3831" s="254"/>
    </row>
    <row r="3832" spans="1:2" x14ac:dyDescent="0.2">
      <c r="A3832" s="253"/>
      <c r="B3832" s="254"/>
    </row>
    <row r="3833" spans="1:2" x14ac:dyDescent="0.2">
      <c r="A3833" s="253"/>
      <c r="B3833" s="254"/>
    </row>
    <row r="3834" spans="1:2" x14ac:dyDescent="0.2">
      <c r="A3834" s="253"/>
      <c r="B3834" s="254"/>
    </row>
    <row r="3835" spans="1:2" x14ac:dyDescent="0.2">
      <c r="A3835" s="253"/>
      <c r="B3835" s="254"/>
    </row>
    <row r="3836" spans="1:2" x14ac:dyDescent="0.2">
      <c r="A3836" s="253"/>
      <c r="B3836" s="254"/>
    </row>
    <row r="3837" spans="1:2" x14ac:dyDescent="0.2">
      <c r="A3837" s="253"/>
      <c r="B3837" s="254"/>
    </row>
    <row r="3838" spans="1:2" x14ac:dyDescent="0.2">
      <c r="A3838" s="253"/>
      <c r="B3838" s="254"/>
    </row>
    <row r="3839" spans="1:2" x14ac:dyDescent="0.2">
      <c r="A3839" s="253"/>
      <c r="B3839" s="254"/>
    </row>
    <row r="3840" spans="1:2" x14ac:dyDescent="0.2">
      <c r="A3840" s="253"/>
      <c r="B3840" s="254"/>
    </row>
    <row r="3841" spans="1:2" x14ac:dyDescent="0.2">
      <c r="A3841" s="253"/>
      <c r="B3841" s="254"/>
    </row>
    <row r="3842" spans="1:2" x14ac:dyDescent="0.2">
      <c r="A3842" s="253"/>
      <c r="B3842" s="254"/>
    </row>
    <row r="3843" spans="1:2" x14ac:dyDescent="0.2">
      <c r="A3843" s="253"/>
      <c r="B3843" s="254"/>
    </row>
    <row r="3844" spans="1:2" x14ac:dyDescent="0.2">
      <c r="A3844" s="253"/>
      <c r="B3844" s="254"/>
    </row>
    <row r="3845" spans="1:2" x14ac:dyDescent="0.2">
      <c r="A3845" s="253"/>
      <c r="B3845" s="254"/>
    </row>
    <row r="3846" spans="1:2" x14ac:dyDescent="0.2">
      <c r="A3846" s="253"/>
      <c r="B3846" s="254"/>
    </row>
    <row r="3847" spans="1:2" x14ac:dyDescent="0.2">
      <c r="A3847" s="253"/>
      <c r="B3847" s="254"/>
    </row>
    <row r="3848" spans="1:2" x14ac:dyDescent="0.2">
      <c r="A3848" s="253"/>
      <c r="B3848" s="254"/>
    </row>
    <row r="3849" spans="1:2" x14ac:dyDescent="0.2">
      <c r="A3849" s="253"/>
      <c r="B3849" s="254"/>
    </row>
    <row r="3850" spans="1:2" x14ac:dyDescent="0.2">
      <c r="A3850" s="253"/>
      <c r="B3850" s="254"/>
    </row>
    <row r="3851" spans="1:2" x14ac:dyDescent="0.2">
      <c r="A3851" s="253"/>
      <c r="B3851" s="254"/>
    </row>
    <row r="3852" spans="1:2" x14ac:dyDescent="0.2">
      <c r="A3852" s="253"/>
      <c r="B3852" s="254"/>
    </row>
    <row r="3853" spans="1:2" x14ac:dyDescent="0.2">
      <c r="A3853" s="253"/>
      <c r="B3853" s="254"/>
    </row>
    <row r="3854" spans="1:2" x14ac:dyDescent="0.2">
      <c r="A3854" s="253"/>
      <c r="B3854" s="254"/>
    </row>
    <row r="3855" spans="1:2" x14ac:dyDescent="0.2">
      <c r="A3855" s="253"/>
      <c r="B3855" s="254"/>
    </row>
    <row r="3856" spans="1:2" x14ac:dyDescent="0.2">
      <c r="A3856" s="253"/>
      <c r="B3856" s="254"/>
    </row>
    <row r="3857" spans="1:2" x14ac:dyDescent="0.2">
      <c r="A3857" s="253"/>
      <c r="B3857" s="254"/>
    </row>
    <row r="3858" spans="1:2" x14ac:dyDescent="0.2">
      <c r="A3858" s="253"/>
      <c r="B3858" s="254"/>
    </row>
    <row r="3859" spans="1:2" x14ac:dyDescent="0.2">
      <c r="A3859" s="253"/>
      <c r="B3859" s="254"/>
    </row>
    <row r="3860" spans="1:2" x14ac:dyDescent="0.2">
      <c r="A3860" s="253"/>
      <c r="B3860" s="254"/>
    </row>
    <row r="3861" spans="1:2" x14ac:dyDescent="0.2">
      <c r="A3861" s="253"/>
      <c r="B3861" s="254"/>
    </row>
    <row r="3862" spans="1:2" x14ac:dyDescent="0.2">
      <c r="A3862" s="253"/>
      <c r="B3862" s="254"/>
    </row>
    <row r="3863" spans="1:2" x14ac:dyDescent="0.2">
      <c r="A3863" s="253"/>
      <c r="B3863" s="254"/>
    </row>
    <row r="3864" spans="1:2" x14ac:dyDescent="0.2">
      <c r="A3864" s="253"/>
      <c r="B3864" s="254"/>
    </row>
    <row r="3865" spans="1:2" x14ac:dyDescent="0.2">
      <c r="A3865" s="253"/>
      <c r="B3865" s="254"/>
    </row>
    <row r="3866" spans="1:2" x14ac:dyDescent="0.2">
      <c r="A3866" s="253"/>
      <c r="B3866" s="254"/>
    </row>
    <row r="3867" spans="1:2" x14ac:dyDescent="0.2">
      <c r="A3867" s="253"/>
      <c r="B3867" s="254"/>
    </row>
    <row r="3868" spans="1:2" x14ac:dyDescent="0.2">
      <c r="A3868" s="253"/>
      <c r="B3868" s="254"/>
    </row>
    <row r="3869" spans="1:2" x14ac:dyDescent="0.2">
      <c r="A3869" s="253"/>
      <c r="B3869" s="254"/>
    </row>
    <row r="3870" spans="1:2" x14ac:dyDescent="0.2">
      <c r="A3870" s="253"/>
      <c r="B3870" s="254"/>
    </row>
    <row r="3871" spans="1:2" x14ac:dyDescent="0.2">
      <c r="A3871" s="253"/>
      <c r="B3871" s="254"/>
    </row>
    <row r="3872" spans="1:2" x14ac:dyDescent="0.2">
      <c r="A3872" s="253"/>
      <c r="B3872" s="254"/>
    </row>
    <row r="3873" spans="1:2" x14ac:dyDescent="0.2">
      <c r="A3873" s="253"/>
      <c r="B3873" s="254"/>
    </row>
    <row r="3874" spans="1:2" x14ac:dyDescent="0.2">
      <c r="A3874" s="253"/>
      <c r="B3874" s="254"/>
    </row>
    <row r="3875" spans="1:2" x14ac:dyDescent="0.2">
      <c r="A3875" s="253"/>
      <c r="B3875" s="254"/>
    </row>
    <row r="3876" spans="1:2" x14ac:dyDescent="0.2">
      <c r="A3876" s="253"/>
      <c r="B3876" s="254"/>
    </row>
    <row r="3877" spans="1:2" x14ac:dyDescent="0.2">
      <c r="A3877" s="253"/>
      <c r="B3877" s="254"/>
    </row>
    <row r="3878" spans="1:2" x14ac:dyDescent="0.2">
      <c r="A3878" s="253"/>
      <c r="B3878" s="254"/>
    </row>
    <row r="3879" spans="1:2" x14ac:dyDescent="0.2">
      <c r="A3879" s="253"/>
      <c r="B3879" s="254"/>
    </row>
    <row r="3880" spans="1:2" x14ac:dyDescent="0.2">
      <c r="A3880" s="253"/>
      <c r="B3880" s="254"/>
    </row>
    <row r="3881" spans="1:2" x14ac:dyDescent="0.2">
      <c r="A3881" s="253"/>
      <c r="B3881" s="254"/>
    </row>
    <row r="3882" spans="1:2" x14ac:dyDescent="0.2">
      <c r="A3882" s="253"/>
      <c r="B3882" s="254"/>
    </row>
    <row r="3883" spans="1:2" x14ac:dyDescent="0.2">
      <c r="A3883" s="253"/>
      <c r="B3883" s="254"/>
    </row>
    <row r="3884" spans="1:2" x14ac:dyDescent="0.2">
      <c r="A3884" s="253"/>
      <c r="B3884" s="254"/>
    </row>
    <row r="3885" spans="1:2" x14ac:dyDescent="0.2">
      <c r="A3885" s="253"/>
      <c r="B3885" s="254"/>
    </row>
    <row r="3886" spans="1:2" x14ac:dyDescent="0.2">
      <c r="A3886" s="253"/>
      <c r="B3886" s="254"/>
    </row>
    <row r="3887" spans="1:2" x14ac:dyDescent="0.2">
      <c r="A3887" s="253"/>
      <c r="B3887" s="254"/>
    </row>
    <row r="3888" spans="1:2" x14ac:dyDescent="0.2">
      <c r="A3888" s="253"/>
      <c r="B3888" s="254"/>
    </row>
    <row r="3889" spans="1:2" x14ac:dyDescent="0.2">
      <c r="A3889" s="253"/>
      <c r="B3889" s="254"/>
    </row>
    <row r="3890" spans="1:2" x14ac:dyDescent="0.2">
      <c r="A3890" s="253"/>
      <c r="B3890" s="254"/>
    </row>
    <row r="3891" spans="1:2" x14ac:dyDescent="0.2">
      <c r="A3891" s="253"/>
      <c r="B3891" s="254"/>
    </row>
    <row r="3892" spans="1:2" x14ac:dyDescent="0.2">
      <c r="A3892" s="253"/>
      <c r="B3892" s="254"/>
    </row>
    <row r="3893" spans="1:2" x14ac:dyDescent="0.2">
      <c r="A3893" s="253"/>
      <c r="B3893" s="254"/>
    </row>
    <row r="3894" spans="1:2" x14ac:dyDescent="0.2">
      <c r="A3894" s="253"/>
      <c r="B3894" s="254"/>
    </row>
    <row r="3895" spans="1:2" x14ac:dyDescent="0.2">
      <c r="A3895" s="253"/>
      <c r="B3895" s="254"/>
    </row>
    <row r="3896" spans="1:2" x14ac:dyDescent="0.2">
      <c r="A3896" s="253"/>
      <c r="B3896" s="254"/>
    </row>
    <row r="3897" spans="1:2" x14ac:dyDescent="0.2">
      <c r="A3897" s="253"/>
      <c r="B3897" s="254"/>
    </row>
    <row r="3898" spans="1:2" x14ac:dyDescent="0.2">
      <c r="A3898" s="253"/>
      <c r="B3898" s="254"/>
    </row>
    <row r="3899" spans="1:2" x14ac:dyDescent="0.2">
      <c r="A3899" s="253"/>
      <c r="B3899" s="254"/>
    </row>
    <row r="3900" spans="1:2" x14ac:dyDescent="0.2">
      <c r="A3900" s="253"/>
      <c r="B3900" s="254"/>
    </row>
    <row r="3901" spans="1:2" x14ac:dyDescent="0.2">
      <c r="A3901" s="253"/>
      <c r="B3901" s="254"/>
    </row>
    <row r="3902" spans="1:2" x14ac:dyDescent="0.2">
      <c r="A3902" s="253"/>
      <c r="B3902" s="254"/>
    </row>
    <row r="3903" spans="1:2" x14ac:dyDescent="0.2">
      <c r="A3903" s="253"/>
      <c r="B3903" s="254"/>
    </row>
    <row r="3904" spans="1:2" x14ac:dyDescent="0.2">
      <c r="A3904" s="253"/>
      <c r="B3904" s="254"/>
    </row>
    <row r="3905" spans="1:2" x14ac:dyDescent="0.2">
      <c r="A3905" s="253"/>
      <c r="B3905" s="254"/>
    </row>
    <row r="3906" spans="1:2" x14ac:dyDescent="0.2">
      <c r="A3906" s="253"/>
      <c r="B3906" s="254"/>
    </row>
    <row r="3907" spans="1:2" x14ac:dyDescent="0.2">
      <c r="A3907" s="253"/>
      <c r="B3907" s="254"/>
    </row>
    <row r="3908" spans="1:2" x14ac:dyDescent="0.2">
      <c r="A3908" s="253"/>
      <c r="B3908" s="254"/>
    </row>
    <row r="3909" spans="1:2" x14ac:dyDescent="0.2">
      <c r="A3909" s="253"/>
      <c r="B3909" s="254"/>
    </row>
    <row r="3910" spans="1:2" x14ac:dyDescent="0.2">
      <c r="A3910" s="253"/>
      <c r="B3910" s="254"/>
    </row>
    <row r="3911" spans="1:2" x14ac:dyDescent="0.2">
      <c r="A3911" s="253"/>
      <c r="B3911" s="254"/>
    </row>
    <row r="3912" spans="1:2" x14ac:dyDescent="0.2">
      <c r="A3912" s="253"/>
      <c r="B3912" s="254"/>
    </row>
    <row r="3913" spans="1:2" x14ac:dyDescent="0.2">
      <c r="A3913" s="253"/>
      <c r="B3913" s="254"/>
    </row>
    <row r="3914" spans="1:2" x14ac:dyDescent="0.2">
      <c r="A3914" s="253"/>
      <c r="B3914" s="254"/>
    </row>
    <row r="3915" spans="1:2" x14ac:dyDescent="0.2">
      <c r="A3915" s="253"/>
      <c r="B3915" s="254"/>
    </row>
    <row r="3916" spans="1:2" x14ac:dyDescent="0.2">
      <c r="A3916" s="253"/>
      <c r="B3916" s="254"/>
    </row>
    <row r="3917" spans="1:2" x14ac:dyDescent="0.2">
      <c r="A3917" s="253"/>
      <c r="B3917" s="254"/>
    </row>
    <row r="3918" spans="1:2" x14ac:dyDescent="0.2">
      <c r="A3918" s="253"/>
      <c r="B3918" s="254"/>
    </row>
    <row r="3919" spans="1:2" x14ac:dyDescent="0.2">
      <c r="A3919" s="253"/>
      <c r="B3919" s="254"/>
    </row>
    <row r="3920" spans="1:2" x14ac:dyDescent="0.2">
      <c r="A3920" s="253"/>
      <c r="B3920" s="254"/>
    </row>
    <row r="3921" spans="1:2" x14ac:dyDescent="0.2">
      <c r="A3921" s="253"/>
      <c r="B3921" s="254"/>
    </row>
    <row r="3922" spans="1:2" x14ac:dyDescent="0.2">
      <c r="A3922" s="253"/>
      <c r="B3922" s="254"/>
    </row>
    <row r="3923" spans="1:2" x14ac:dyDescent="0.2">
      <c r="A3923" s="253"/>
      <c r="B3923" s="254"/>
    </row>
    <row r="3924" spans="1:2" x14ac:dyDescent="0.2">
      <c r="A3924" s="253"/>
      <c r="B3924" s="254"/>
    </row>
    <row r="3925" spans="1:2" x14ac:dyDescent="0.2">
      <c r="A3925" s="253"/>
      <c r="B3925" s="254"/>
    </row>
    <row r="3926" spans="1:2" x14ac:dyDescent="0.2">
      <c r="A3926" s="253"/>
      <c r="B3926" s="254"/>
    </row>
    <row r="3927" spans="1:2" x14ac:dyDescent="0.2">
      <c r="A3927" s="253"/>
      <c r="B3927" s="254"/>
    </row>
    <row r="3928" spans="1:2" x14ac:dyDescent="0.2">
      <c r="A3928" s="253"/>
      <c r="B3928" s="254"/>
    </row>
    <row r="3929" spans="1:2" x14ac:dyDescent="0.2">
      <c r="A3929" s="253"/>
      <c r="B3929" s="254"/>
    </row>
    <row r="3930" spans="1:2" x14ac:dyDescent="0.2">
      <c r="A3930" s="253"/>
      <c r="B3930" s="254"/>
    </row>
    <row r="3931" spans="1:2" x14ac:dyDescent="0.2">
      <c r="A3931" s="253"/>
      <c r="B3931" s="254"/>
    </row>
    <row r="3932" spans="1:2" x14ac:dyDescent="0.2">
      <c r="A3932" s="253"/>
      <c r="B3932" s="254"/>
    </row>
    <row r="3933" spans="1:2" x14ac:dyDescent="0.2">
      <c r="A3933" s="253"/>
      <c r="B3933" s="254"/>
    </row>
    <row r="3934" spans="1:2" x14ac:dyDescent="0.2">
      <c r="A3934" s="253"/>
      <c r="B3934" s="254"/>
    </row>
    <row r="3935" spans="1:2" x14ac:dyDescent="0.2">
      <c r="A3935" s="253"/>
      <c r="B3935" s="254"/>
    </row>
    <row r="3936" spans="1:2" x14ac:dyDescent="0.2">
      <c r="A3936" s="253"/>
      <c r="B3936" s="254"/>
    </row>
    <row r="3937" spans="1:2" x14ac:dyDescent="0.2">
      <c r="A3937" s="253"/>
      <c r="B3937" s="254"/>
    </row>
    <row r="3938" spans="1:2" x14ac:dyDescent="0.2">
      <c r="A3938" s="253"/>
      <c r="B3938" s="254"/>
    </row>
    <row r="3939" spans="1:2" x14ac:dyDescent="0.2">
      <c r="A3939" s="253"/>
      <c r="B3939" s="254"/>
    </row>
    <row r="3940" spans="1:2" x14ac:dyDescent="0.2">
      <c r="A3940" s="253"/>
      <c r="B3940" s="254"/>
    </row>
    <row r="3941" spans="1:2" x14ac:dyDescent="0.2">
      <c r="A3941" s="253"/>
      <c r="B3941" s="254"/>
    </row>
    <row r="3942" spans="1:2" x14ac:dyDescent="0.2">
      <c r="A3942" s="253"/>
      <c r="B3942" s="254"/>
    </row>
    <row r="3943" spans="1:2" x14ac:dyDescent="0.2">
      <c r="A3943" s="253"/>
      <c r="B3943" s="254"/>
    </row>
    <row r="3944" spans="1:2" x14ac:dyDescent="0.2">
      <c r="A3944" s="253"/>
      <c r="B3944" s="254"/>
    </row>
    <row r="3945" spans="1:2" x14ac:dyDescent="0.2">
      <c r="A3945" s="253"/>
      <c r="B3945" s="254"/>
    </row>
    <row r="3946" spans="1:2" x14ac:dyDescent="0.2">
      <c r="A3946" s="253"/>
      <c r="B3946" s="254"/>
    </row>
    <row r="3947" spans="1:2" x14ac:dyDescent="0.2">
      <c r="A3947" s="253"/>
      <c r="B3947" s="254"/>
    </row>
    <row r="3948" spans="1:2" x14ac:dyDescent="0.2">
      <c r="A3948" s="253"/>
      <c r="B3948" s="254"/>
    </row>
    <row r="3949" spans="1:2" x14ac:dyDescent="0.2">
      <c r="A3949" s="253"/>
      <c r="B3949" s="254"/>
    </row>
    <row r="3950" spans="1:2" x14ac:dyDescent="0.2">
      <c r="A3950" s="253"/>
      <c r="B3950" s="254"/>
    </row>
    <row r="3951" spans="1:2" x14ac:dyDescent="0.2">
      <c r="A3951" s="253"/>
      <c r="B3951" s="254"/>
    </row>
    <row r="3952" spans="1:2" x14ac:dyDescent="0.2">
      <c r="A3952" s="253"/>
      <c r="B3952" s="254"/>
    </row>
    <row r="3953" spans="1:2" x14ac:dyDescent="0.2">
      <c r="A3953" s="253"/>
      <c r="B3953" s="254"/>
    </row>
    <row r="3954" spans="1:2" x14ac:dyDescent="0.2">
      <c r="A3954" s="253"/>
      <c r="B3954" s="254"/>
    </row>
    <row r="3955" spans="1:2" x14ac:dyDescent="0.2">
      <c r="A3955" s="253"/>
      <c r="B3955" s="254"/>
    </row>
    <row r="3956" spans="1:2" x14ac:dyDescent="0.2">
      <c r="A3956" s="253"/>
      <c r="B3956" s="254"/>
    </row>
    <row r="3957" spans="1:2" x14ac:dyDescent="0.2">
      <c r="A3957" s="253"/>
      <c r="B3957" s="254"/>
    </row>
    <row r="3958" spans="1:2" x14ac:dyDescent="0.2">
      <c r="A3958" s="253"/>
      <c r="B3958" s="254"/>
    </row>
    <row r="3959" spans="1:2" x14ac:dyDescent="0.2">
      <c r="A3959" s="253"/>
      <c r="B3959" s="254"/>
    </row>
    <row r="3960" spans="1:2" x14ac:dyDescent="0.2">
      <c r="A3960" s="253"/>
      <c r="B3960" s="254"/>
    </row>
    <row r="3961" spans="1:2" x14ac:dyDescent="0.2">
      <c r="A3961" s="253"/>
      <c r="B3961" s="254"/>
    </row>
    <row r="3962" spans="1:2" x14ac:dyDescent="0.2">
      <c r="A3962" s="253"/>
      <c r="B3962" s="254"/>
    </row>
    <row r="3963" spans="1:2" x14ac:dyDescent="0.2">
      <c r="A3963" s="253"/>
      <c r="B3963" s="254"/>
    </row>
    <row r="3964" spans="1:2" x14ac:dyDescent="0.2">
      <c r="A3964" s="253"/>
      <c r="B3964" s="254"/>
    </row>
    <row r="3965" spans="1:2" x14ac:dyDescent="0.2">
      <c r="A3965" s="253"/>
      <c r="B3965" s="254"/>
    </row>
    <row r="3966" spans="1:2" x14ac:dyDescent="0.2">
      <c r="A3966" s="253"/>
      <c r="B3966" s="254"/>
    </row>
    <row r="3967" spans="1:2" x14ac:dyDescent="0.2">
      <c r="A3967" s="253"/>
      <c r="B3967" s="254"/>
    </row>
    <row r="3968" spans="1:2" x14ac:dyDescent="0.2">
      <c r="A3968" s="253"/>
      <c r="B3968" s="254"/>
    </row>
    <row r="3969" spans="1:2" x14ac:dyDescent="0.2">
      <c r="A3969" s="253"/>
      <c r="B3969" s="254"/>
    </row>
    <row r="3970" spans="1:2" x14ac:dyDescent="0.2">
      <c r="A3970" s="253"/>
      <c r="B3970" s="254"/>
    </row>
    <row r="3971" spans="1:2" x14ac:dyDescent="0.2">
      <c r="A3971" s="253"/>
      <c r="B3971" s="254"/>
    </row>
    <row r="3972" spans="1:2" x14ac:dyDescent="0.2">
      <c r="A3972" s="253"/>
      <c r="B3972" s="254"/>
    </row>
    <row r="3973" spans="1:2" x14ac:dyDescent="0.2">
      <c r="A3973" s="253"/>
      <c r="B3973" s="254"/>
    </row>
    <row r="3974" spans="1:2" x14ac:dyDescent="0.2">
      <c r="A3974" s="253"/>
      <c r="B3974" s="254"/>
    </row>
    <row r="3975" spans="1:2" x14ac:dyDescent="0.2">
      <c r="A3975" s="253"/>
      <c r="B3975" s="254"/>
    </row>
    <row r="3976" spans="1:2" x14ac:dyDescent="0.2">
      <c r="A3976" s="253"/>
      <c r="B3976" s="254"/>
    </row>
    <row r="3977" spans="1:2" x14ac:dyDescent="0.2">
      <c r="A3977" s="253"/>
      <c r="B3977" s="254"/>
    </row>
    <row r="3978" spans="1:2" x14ac:dyDescent="0.2">
      <c r="A3978" s="253"/>
      <c r="B3978" s="254"/>
    </row>
    <row r="3979" spans="1:2" x14ac:dyDescent="0.2">
      <c r="A3979" s="253"/>
      <c r="B3979" s="254"/>
    </row>
    <row r="3980" spans="1:2" x14ac:dyDescent="0.2">
      <c r="A3980" s="253"/>
      <c r="B3980" s="254"/>
    </row>
    <row r="3981" spans="1:2" x14ac:dyDescent="0.2">
      <c r="A3981" s="253"/>
      <c r="B3981" s="254"/>
    </row>
    <row r="3982" spans="1:2" x14ac:dyDescent="0.2">
      <c r="A3982" s="253"/>
      <c r="B3982" s="254"/>
    </row>
    <row r="3983" spans="1:2" x14ac:dyDescent="0.2">
      <c r="A3983" s="253"/>
      <c r="B3983" s="254"/>
    </row>
    <row r="3984" spans="1:2" x14ac:dyDescent="0.2">
      <c r="A3984" s="253"/>
      <c r="B3984" s="254"/>
    </row>
    <row r="3985" spans="1:2" x14ac:dyDescent="0.2">
      <c r="A3985" s="253"/>
      <c r="B3985" s="254"/>
    </row>
    <row r="3986" spans="1:2" x14ac:dyDescent="0.2">
      <c r="A3986" s="253"/>
      <c r="B3986" s="254"/>
    </row>
    <row r="3987" spans="1:2" x14ac:dyDescent="0.2">
      <c r="A3987" s="253"/>
      <c r="B3987" s="254"/>
    </row>
    <row r="3988" spans="1:2" x14ac:dyDescent="0.2">
      <c r="A3988" s="253"/>
      <c r="B3988" s="254"/>
    </row>
    <row r="3989" spans="1:2" x14ac:dyDescent="0.2">
      <c r="A3989" s="253"/>
      <c r="B3989" s="254"/>
    </row>
    <row r="3990" spans="1:2" x14ac:dyDescent="0.2">
      <c r="A3990" s="253"/>
      <c r="B3990" s="254"/>
    </row>
    <row r="3991" spans="1:2" x14ac:dyDescent="0.2">
      <c r="A3991" s="253"/>
      <c r="B3991" s="254"/>
    </row>
    <row r="3992" spans="1:2" x14ac:dyDescent="0.2">
      <c r="A3992" s="253"/>
      <c r="B3992" s="254"/>
    </row>
    <row r="3993" spans="1:2" x14ac:dyDescent="0.2">
      <c r="A3993" s="253"/>
      <c r="B3993" s="254"/>
    </row>
    <row r="3994" spans="1:2" x14ac:dyDescent="0.2">
      <c r="A3994" s="253"/>
      <c r="B3994" s="254"/>
    </row>
    <row r="3995" spans="1:2" x14ac:dyDescent="0.2">
      <c r="A3995" s="253"/>
      <c r="B3995" s="254"/>
    </row>
    <row r="3996" spans="1:2" x14ac:dyDescent="0.2">
      <c r="A3996" s="253"/>
      <c r="B3996" s="254"/>
    </row>
    <row r="3997" spans="1:2" x14ac:dyDescent="0.2">
      <c r="A3997" s="253"/>
      <c r="B3997" s="254"/>
    </row>
    <row r="3998" spans="1:2" x14ac:dyDescent="0.2">
      <c r="A3998" s="253"/>
      <c r="B3998" s="254"/>
    </row>
    <row r="3999" spans="1:2" x14ac:dyDescent="0.2">
      <c r="A3999" s="253"/>
      <c r="B3999" s="254"/>
    </row>
    <row r="4000" spans="1:2" x14ac:dyDescent="0.2">
      <c r="A4000" s="253"/>
      <c r="B4000" s="254"/>
    </row>
    <row r="4001" spans="1:2" x14ac:dyDescent="0.2">
      <c r="A4001" s="253"/>
      <c r="B4001" s="254"/>
    </row>
    <row r="4002" spans="1:2" x14ac:dyDescent="0.2">
      <c r="A4002" s="253"/>
      <c r="B4002" s="254"/>
    </row>
    <row r="4003" spans="1:2" x14ac:dyDescent="0.2">
      <c r="A4003" s="253"/>
      <c r="B4003" s="254"/>
    </row>
    <row r="4004" spans="1:2" x14ac:dyDescent="0.2">
      <c r="A4004" s="253"/>
      <c r="B4004" s="254"/>
    </row>
    <row r="4005" spans="1:2" x14ac:dyDescent="0.2">
      <c r="A4005" s="253"/>
      <c r="B4005" s="254"/>
    </row>
    <row r="4006" spans="1:2" x14ac:dyDescent="0.2">
      <c r="A4006" s="253"/>
      <c r="B4006" s="254"/>
    </row>
    <row r="4007" spans="1:2" x14ac:dyDescent="0.2">
      <c r="A4007" s="253"/>
      <c r="B4007" s="254"/>
    </row>
    <row r="4008" spans="1:2" x14ac:dyDescent="0.2">
      <c r="A4008" s="253"/>
      <c r="B4008" s="254"/>
    </row>
    <row r="4009" spans="1:2" x14ac:dyDescent="0.2">
      <c r="A4009" s="253"/>
      <c r="B4009" s="254"/>
    </row>
    <row r="4010" spans="1:2" x14ac:dyDescent="0.2">
      <c r="A4010" s="253"/>
      <c r="B4010" s="254"/>
    </row>
    <row r="4011" spans="1:2" x14ac:dyDescent="0.2">
      <c r="A4011" s="253"/>
      <c r="B4011" s="254"/>
    </row>
    <row r="4012" spans="1:2" x14ac:dyDescent="0.2">
      <c r="A4012" s="253"/>
      <c r="B4012" s="254"/>
    </row>
    <row r="4013" spans="1:2" x14ac:dyDescent="0.2">
      <c r="A4013" s="253"/>
      <c r="B4013" s="254"/>
    </row>
    <row r="4014" spans="1:2" x14ac:dyDescent="0.2">
      <c r="A4014" s="253"/>
      <c r="B4014" s="254"/>
    </row>
    <row r="4015" spans="1:2" x14ac:dyDescent="0.2">
      <c r="A4015" s="253"/>
      <c r="B4015" s="254"/>
    </row>
    <row r="4016" spans="1:2" x14ac:dyDescent="0.2">
      <c r="A4016" s="253"/>
      <c r="B4016" s="254"/>
    </row>
    <row r="4017" spans="1:2" x14ac:dyDescent="0.2">
      <c r="A4017" s="253"/>
      <c r="B4017" s="254"/>
    </row>
    <row r="4018" spans="1:2" x14ac:dyDescent="0.2">
      <c r="A4018" s="253"/>
      <c r="B4018" s="254"/>
    </row>
    <row r="4019" spans="1:2" x14ac:dyDescent="0.2">
      <c r="A4019" s="253"/>
      <c r="B4019" s="254"/>
    </row>
    <row r="4020" spans="1:2" x14ac:dyDescent="0.2">
      <c r="A4020" s="253"/>
      <c r="B4020" s="254"/>
    </row>
    <row r="4021" spans="1:2" x14ac:dyDescent="0.2">
      <c r="A4021" s="253"/>
      <c r="B4021" s="254"/>
    </row>
    <row r="4022" spans="1:2" x14ac:dyDescent="0.2">
      <c r="A4022" s="253"/>
      <c r="B4022" s="254"/>
    </row>
    <row r="4023" spans="1:2" x14ac:dyDescent="0.2">
      <c r="A4023" s="253"/>
      <c r="B4023" s="254"/>
    </row>
    <row r="4024" spans="1:2" x14ac:dyDescent="0.2">
      <c r="A4024" s="253"/>
      <c r="B4024" s="254"/>
    </row>
    <row r="4025" spans="1:2" x14ac:dyDescent="0.2">
      <c r="A4025" s="253"/>
      <c r="B4025" s="254"/>
    </row>
    <row r="4026" spans="1:2" x14ac:dyDescent="0.2">
      <c r="A4026" s="253"/>
      <c r="B4026" s="254"/>
    </row>
    <row r="4027" spans="1:2" x14ac:dyDescent="0.2">
      <c r="A4027" s="253"/>
      <c r="B4027" s="254"/>
    </row>
    <row r="4028" spans="1:2" x14ac:dyDescent="0.2">
      <c r="A4028" s="253"/>
      <c r="B4028" s="254"/>
    </row>
    <row r="4029" spans="1:2" x14ac:dyDescent="0.2">
      <c r="A4029" s="253"/>
      <c r="B4029" s="254"/>
    </row>
    <row r="4030" spans="1:2" x14ac:dyDescent="0.2">
      <c r="A4030" s="253"/>
      <c r="B4030" s="254"/>
    </row>
    <row r="4031" spans="1:2" x14ac:dyDescent="0.2">
      <c r="A4031" s="253"/>
      <c r="B4031" s="254"/>
    </row>
    <row r="4032" spans="1:2" x14ac:dyDescent="0.2">
      <c r="A4032" s="253"/>
      <c r="B4032" s="254"/>
    </row>
    <row r="4033" spans="1:2" x14ac:dyDescent="0.2">
      <c r="A4033" s="253"/>
      <c r="B4033" s="254"/>
    </row>
    <row r="4034" spans="1:2" x14ac:dyDescent="0.2">
      <c r="A4034" s="253"/>
      <c r="B4034" s="254"/>
    </row>
    <row r="4035" spans="1:2" x14ac:dyDescent="0.2">
      <c r="A4035" s="253"/>
      <c r="B4035" s="254"/>
    </row>
    <row r="4036" spans="1:2" x14ac:dyDescent="0.2">
      <c r="A4036" s="253"/>
      <c r="B4036" s="254"/>
    </row>
    <row r="4037" spans="1:2" x14ac:dyDescent="0.2">
      <c r="A4037" s="253"/>
      <c r="B4037" s="254"/>
    </row>
    <row r="4038" spans="1:2" x14ac:dyDescent="0.2">
      <c r="A4038" s="253"/>
      <c r="B4038" s="254"/>
    </row>
    <row r="4039" spans="1:2" x14ac:dyDescent="0.2">
      <c r="A4039" s="253"/>
      <c r="B4039" s="254"/>
    </row>
    <row r="4040" spans="1:2" x14ac:dyDescent="0.2">
      <c r="A4040" s="253"/>
      <c r="B4040" s="254"/>
    </row>
    <row r="4041" spans="1:2" x14ac:dyDescent="0.2">
      <c r="A4041" s="253"/>
      <c r="B4041" s="254"/>
    </row>
    <row r="4042" spans="1:2" x14ac:dyDescent="0.2">
      <c r="A4042" s="253"/>
      <c r="B4042" s="254"/>
    </row>
    <row r="4043" spans="1:2" x14ac:dyDescent="0.2">
      <c r="A4043" s="253"/>
      <c r="B4043" s="254"/>
    </row>
    <row r="4044" spans="1:2" x14ac:dyDescent="0.2">
      <c r="A4044" s="253"/>
      <c r="B4044" s="254"/>
    </row>
    <row r="4045" spans="1:2" x14ac:dyDescent="0.2">
      <c r="A4045" s="253"/>
      <c r="B4045" s="254"/>
    </row>
    <row r="4046" spans="1:2" x14ac:dyDescent="0.2">
      <c r="A4046" s="253"/>
      <c r="B4046" s="254"/>
    </row>
    <row r="4047" spans="1:2" x14ac:dyDescent="0.2">
      <c r="A4047" s="253"/>
      <c r="B4047" s="254"/>
    </row>
    <row r="4048" spans="1:2" x14ac:dyDescent="0.2">
      <c r="A4048" s="253"/>
      <c r="B4048" s="254"/>
    </row>
    <row r="4049" spans="1:2" x14ac:dyDescent="0.2">
      <c r="A4049" s="253"/>
      <c r="B4049" s="254"/>
    </row>
    <row r="4050" spans="1:2" x14ac:dyDescent="0.2">
      <c r="A4050" s="253"/>
      <c r="B4050" s="254"/>
    </row>
    <row r="4051" spans="1:2" x14ac:dyDescent="0.2">
      <c r="A4051" s="253"/>
      <c r="B4051" s="254"/>
    </row>
    <row r="4052" spans="1:2" x14ac:dyDescent="0.2">
      <c r="A4052" s="253"/>
      <c r="B4052" s="254"/>
    </row>
    <row r="4053" spans="1:2" x14ac:dyDescent="0.2">
      <c r="A4053" s="253"/>
      <c r="B4053" s="254"/>
    </row>
    <row r="4054" spans="1:2" x14ac:dyDescent="0.2">
      <c r="A4054" s="253"/>
      <c r="B4054" s="254"/>
    </row>
    <row r="4055" spans="1:2" x14ac:dyDescent="0.2">
      <c r="A4055" s="253"/>
      <c r="B4055" s="254"/>
    </row>
    <row r="4056" spans="1:2" x14ac:dyDescent="0.2">
      <c r="A4056" s="253"/>
      <c r="B4056" s="254"/>
    </row>
    <row r="4057" spans="1:2" x14ac:dyDescent="0.2">
      <c r="A4057" s="253"/>
      <c r="B4057" s="254"/>
    </row>
    <row r="4058" spans="1:2" x14ac:dyDescent="0.2">
      <c r="A4058" s="253"/>
      <c r="B4058" s="254"/>
    </row>
    <row r="4059" spans="1:2" x14ac:dyDescent="0.2">
      <c r="A4059" s="253"/>
      <c r="B4059" s="254"/>
    </row>
    <row r="4060" spans="1:2" x14ac:dyDescent="0.2">
      <c r="A4060" s="253"/>
      <c r="B4060" s="254"/>
    </row>
    <row r="4061" spans="1:2" x14ac:dyDescent="0.2">
      <c r="A4061" s="253"/>
      <c r="B4061" s="254"/>
    </row>
    <row r="4062" spans="1:2" x14ac:dyDescent="0.2">
      <c r="A4062" s="253"/>
      <c r="B4062" s="254"/>
    </row>
    <row r="4063" spans="1:2" x14ac:dyDescent="0.2">
      <c r="A4063" s="253"/>
      <c r="B4063" s="254"/>
    </row>
    <row r="4064" spans="1:2" x14ac:dyDescent="0.2">
      <c r="A4064" s="253"/>
      <c r="B4064" s="254"/>
    </row>
    <row r="4065" spans="1:2" x14ac:dyDescent="0.2">
      <c r="A4065" s="253"/>
      <c r="B4065" s="254"/>
    </row>
    <row r="4066" spans="1:2" x14ac:dyDescent="0.2">
      <c r="A4066" s="253"/>
      <c r="B4066" s="254"/>
    </row>
    <row r="4067" spans="1:2" x14ac:dyDescent="0.2">
      <c r="A4067" s="253"/>
      <c r="B4067" s="254"/>
    </row>
    <row r="4068" spans="1:2" x14ac:dyDescent="0.2">
      <c r="A4068" s="253"/>
      <c r="B4068" s="254"/>
    </row>
    <row r="4069" spans="1:2" x14ac:dyDescent="0.2">
      <c r="A4069" s="253"/>
      <c r="B4069" s="254"/>
    </row>
    <row r="4070" spans="1:2" x14ac:dyDescent="0.2">
      <c r="A4070" s="253"/>
      <c r="B4070" s="254"/>
    </row>
    <row r="4071" spans="1:2" x14ac:dyDescent="0.2">
      <c r="A4071" s="253"/>
      <c r="B4071" s="254"/>
    </row>
    <row r="4072" spans="1:2" x14ac:dyDescent="0.2">
      <c r="A4072" s="253"/>
      <c r="B4072" s="254"/>
    </row>
    <row r="4073" spans="1:2" x14ac:dyDescent="0.2">
      <c r="A4073" s="253"/>
      <c r="B4073" s="254"/>
    </row>
    <row r="4074" spans="1:2" x14ac:dyDescent="0.2">
      <c r="A4074" s="253"/>
      <c r="B4074" s="254"/>
    </row>
    <row r="4075" spans="1:2" x14ac:dyDescent="0.2">
      <c r="A4075" s="253"/>
      <c r="B4075" s="254"/>
    </row>
    <row r="4076" spans="1:2" x14ac:dyDescent="0.2">
      <c r="A4076" s="253"/>
      <c r="B4076" s="254"/>
    </row>
    <row r="4077" spans="1:2" x14ac:dyDescent="0.2">
      <c r="A4077" s="253"/>
      <c r="B4077" s="254"/>
    </row>
    <row r="4078" spans="1:2" x14ac:dyDescent="0.2">
      <c r="A4078" s="253"/>
      <c r="B4078" s="254"/>
    </row>
    <row r="4079" spans="1:2" x14ac:dyDescent="0.2">
      <c r="A4079" s="253"/>
      <c r="B4079" s="254"/>
    </row>
    <row r="4080" spans="1:2" x14ac:dyDescent="0.2">
      <c r="A4080" s="253"/>
      <c r="B4080" s="254"/>
    </row>
    <row r="4081" spans="1:2" x14ac:dyDescent="0.2">
      <c r="A4081" s="253"/>
      <c r="B4081" s="254"/>
    </row>
    <row r="4082" spans="1:2" x14ac:dyDescent="0.2">
      <c r="A4082" s="253"/>
      <c r="B4082" s="254"/>
    </row>
    <row r="4083" spans="1:2" x14ac:dyDescent="0.2">
      <c r="A4083" s="253"/>
      <c r="B4083" s="254"/>
    </row>
    <row r="4084" spans="1:2" x14ac:dyDescent="0.2">
      <c r="A4084" s="253"/>
      <c r="B4084" s="254"/>
    </row>
    <row r="4085" spans="1:2" x14ac:dyDescent="0.2">
      <c r="A4085" s="253"/>
      <c r="B4085" s="254"/>
    </row>
    <row r="4086" spans="1:2" x14ac:dyDescent="0.2">
      <c r="A4086" s="253"/>
      <c r="B4086" s="254"/>
    </row>
    <row r="4087" spans="1:2" x14ac:dyDescent="0.2">
      <c r="A4087" s="253"/>
      <c r="B4087" s="254"/>
    </row>
    <row r="4088" spans="1:2" x14ac:dyDescent="0.2">
      <c r="A4088" s="253"/>
      <c r="B4088" s="254"/>
    </row>
    <row r="4089" spans="1:2" x14ac:dyDescent="0.2">
      <c r="A4089" s="253"/>
      <c r="B4089" s="254"/>
    </row>
    <row r="4090" spans="1:2" x14ac:dyDescent="0.2">
      <c r="A4090" s="253"/>
      <c r="B4090" s="254"/>
    </row>
    <row r="4091" spans="1:2" x14ac:dyDescent="0.2">
      <c r="A4091" s="253"/>
      <c r="B4091" s="254"/>
    </row>
    <row r="4092" spans="1:2" x14ac:dyDescent="0.2">
      <c r="A4092" s="253"/>
      <c r="B4092" s="254"/>
    </row>
    <row r="4093" spans="1:2" x14ac:dyDescent="0.2">
      <c r="A4093" s="253"/>
      <c r="B4093" s="254"/>
    </row>
    <row r="4094" spans="1:2" x14ac:dyDescent="0.2">
      <c r="A4094" s="253"/>
      <c r="B4094" s="254"/>
    </row>
    <row r="4095" spans="1:2" x14ac:dyDescent="0.2">
      <c r="A4095" s="253"/>
      <c r="B4095" s="254"/>
    </row>
    <row r="4096" spans="1:2" x14ac:dyDescent="0.2">
      <c r="A4096" s="253"/>
      <c r="B4096" s="254"/>
    </row>
    <row r="4097" spans="1:2" x14ac:dyDescent="0.2">
      <c r="A4097" s="253"/>
      <c r="B4097" s="254"/>
    </row>
    <row r="4098" spans="1:2" x14ac:dyDescent="0.2">
      <c r="A4098" s="253"/>
      <c r="B4098" s="254"/>
    </row>
    <row r="4099" spans="1:2" x14ac:dyDescent="0.2">
      <c r="A4099" s="253"/>
      <c r="B4099" s="254"/>
    </row>
    <row r="4100" spans="1:2" x14ac:dyDescent="0.2">
      <c r="A4100" s="253"/>
      <c r="B4100" s="254"/>
    </row>
    <row r="4101" spans="1:2" x14ac:dyDescent="0.2">
      <c r="A4101" s="253"/>
      <c r="B4101" s="254"/>
    </row>
    <row r="4102" spans="1:2" x14ac:dyDescent="0.2">
      <c r="A4102" s="253"/>
      <c r="B4102" s="254"/>
    </row>
    <row r="4103" spans="1:2" x14ac:dyDescent="0.2">
      <c r="A4103" s="253"/>
      <c r="B4103" s="254"/>
    </row>
    <row r="4104" spans="1:2" x14ac:dyDescent="0.2">
      <c r="A4104" s="253"/>
      <c r="B4104" s="254"/>
    </row>
    <row r="4105" spans="1:2" x14ac:dyDescent="0.2">
      <c r="A4105" s="253"/>
      <c r="B4105" s="254"/>
    </row>
    <row r="4106" spans="1:2" x14ac:dyDescent="0.2">
      <c r="A4106" s="253"/>
      <c r="B4106" s="254"/>
    </row>
    <row r="4107" spans="1:2" x14ac:dyDescent="0.2">
      <c r="A4107" s="253"/>
      <c r="B4107" s="254"/>
    </row>
    <row r="4108" spans="1:2" x14ac:dyDescent="0.2">
      <c r="A4108" s="253"/>
      <c r="B4108" s="254"/>
    </row>
    <row r="4109" spans="1:2" x14ac:dyDescent="0.2">
      <c r="A4109" s="253"/>
      <c r="B4109" s="254"/>
    </row>
    <row r="4110" spans="1:2" x14ac:dyDescent="0.2">
      <c r="A4110" s="253"/>
      <c r="B4110" s="254"/>
    </row>
    <row r="4111" spans="1:2" x14ac:dyDescent="0.2">
      <c r="A4111" s="253"/>
      <c r="B4111" s="254"/>
    </row>
    <row r="4112" spans="1:2" x14ac:dyDescent="0.2">
      <c r="A4112" s="253"/>
      <c r="B4112" s="254"/>
    </row>
    <row r="4113" spans="1:2" x14ac:dyDescent="0.2">
      <c r="A4113" s="253"/>
      <c r="B4113" s="254"/>
    </row>
    <row r="4114" spans="1:2" x14ac:dyDescent="0.2">
      <c r="A4114" s="253"/>
      <c r="B4114" s="254"/>
    </row>
    <row r="4115" spans="1:2" x14ac:dyDescent="0.2">
      <c r="A4115" s="253"/>
      <c r="B4115" s="254"/>
    </row>
    <row r="4116" spans="1:2" x14ac:dyDescent="0.2">
      <c r="A4116" s="253"/>
      <c r="B4116" s="254"/>
    </row>
    <row r="4117" spans="1:2" x14ac:dyDescent="0.2">
      <c r="A4117" s="253"/>
      <c r="B4117" s="254"/>
    </row>
    <row r="4118" spans="1:2" x14ac:dyDescent="0.2">
      <c r="A4118" s="253"/>
      <c r="B4118" s="254"/>
    </row>
    <row r="4119" spans="1:2" x14ac:dyDescent="0.2">
      <c r="A4119" s="253"/>
      <c r="B4119" s="254"/>
    </row>
    <row r="4120" spans="1:2" x14ac:dyDescent="0.2">
      <c r="A4120" s="253"/>
      <c r="B4120" s="254"/>
    </row>
    <row r="4121" spans="1:2" x14ac:dyDescent="0.2">
      <c r="A4121" s="253"/>
      <c r="B4121" s="254"/>
    </row>
    <row r="4122" spans="1:2" x14ac:dyDescent="0.2">
      <c r="A4122" s="253"/>
      <c r="B4122" s="254"/>
    </row>
    <row r="4123" spans="1:2" x14ac:dyDescent="0.2">
      <c r="A4123" s="253"/>
      <c r="B4123" s="254"/>
    </row>
    <row r="4124" spans="1:2" x14ac:dyDescent="0.2">
      <c r="A4124" s="253"/>
      <c r="B4124" s="254"/>
    </row>
    <row r="4125" spans="1:2" x14ac:dyDescent="0.2">
      <c r="A4125" s="253"/>
      <c r="B4125" s="254"/>
    </row>
    <row r="4126" spans="1:2" x14ac:dyDescent="0.2">
      <c r="A4126" s="253"/>
      <c r="B4126" s="254"/>
    </row>
    <row r="4127" spans="1:2" x14ac:dyDescent="0.2">
      <c r="A4127" s="253"/>
      <c r="B4127" s="254"/>
    </row>
    <row r="4128" spans="1:2" x14ac:dyDescent="0.2">
      <c r="A4128" s="253"/>
      <c r="B4128" s="254"/>
    </row>
    <row r="4129" spans="1:2" x14ac:dyDescent="0.2">
      <c r="A4129" s="253"/>
      <c r="B4129" s="254"/>
    </row>
    <row r="4130" spans="1:2" x14ac:dyDescent="0.2">
      <c r="A4130" s="253"/>
      <c r="B4130" s="254"/>
    </row>
    <row r="4131" spans="1:2" x14ac:dyDescent="0.2">
      <c r="A4131" s="253"/>
      <c r="B4131" s="254"/>
    </row>
    <row r="4132" spans="1:2" x14ac:dyDescent="0.2">
      <c r="A4132" s="253"/>
      <c r="B4132" s="254"/>
    </row>
    <row r="4133" spans="1:2" x14ac:dyDescent="0.2">
      <c r="A4133" s="253"/>
      <c r="B4133" s="254"/>
    </row>
    <row r="4134" spans="1:2" x14ac:dyDescent="0.2">
      <c r="A4134" s="253"/>
      <c r="B4134" s="254"/>
    </row>
    <row r="4135" spans="1:2" x14ac:dyDescent="0.2">
      <c r="A4135" s="253"/>
      <c r="B4135" s="254"/>
    </row>
    <row r="4136" spans="1:2" x14ac:dyDescent="0.2">
      <c r="A4136" s="253"/>
      <c r="B4136" s="254"/>
    </row>
    <row r="4137" spans="1:2" x14ac:dyDescent="0.2">
      <c r="A4137" s="253"/>
      <c r="B4137" s="254"/>
    </row>
    <row r="4138" spans="1:2" x14ac:dyDescent="0.2">
      <c r="A4138" s="253"/>
      <c r="B4138" s="254"/>
    </row>
    <row r="4139" spans="1:2" x14ac:dyDescent="0.2">
      <c r="A4139" s="253"/>
      <c r="B4139" s="254"/>
    </row>
    <row r="4140" spans="1:2" x14ac:dyDescent="0.2">
      <c r="A4140" s="253"/>
      <c r="B4140" s="254"/>
    </row>
    <row r="4141" spans="1:2" x14ac:dyDescent="0.2">
      <c r="A4141" s="253"/>
      <c r="B4141" s="254"/>
    </row>
    <row r="4142" spans="1:2" x14ac:dyDescent="0.2">
      <c r="A4142" s="253"/>
      <c r="B4142" s="254"/>
    </row>
    <row r="4143" spans="1:2" x14ac:dyDescent="0.2">
      <c r="A4143" s="253"/>
      <c r="B4143" s="254"/>
    </row>
    <row r="4144" spans="1:2" x14ac:dyDescent="0.2">
      <c r="A4144" s="253"/>
      <c r="B4144" s="254"/>
    </row>
    <row r="4145" spans="1:2" x14ac:dyDescent="0.2">
      <c r="A4145" s="253"/>
      <c r="B4145" s="254"/>
    </row>
    <row r="4146" spans="1:2" x14ac:dyDescent="0.2">
      <c r="A4146" s="253"/>
      <c r="B4146" s="254"/>
    </row>
    <row r="4147" spans="1:2" x14ac:dyDescent="0.2">
      <c r="A4147" s="253"/>
      <c r="B4147" s="254"/>
    </row>
    <row r="4148" spans="1:2" x14ac:dyDescent="0.2">
      <c r="A4148" s="253"/>
      <c r="B4148" s="254"/>
    </row>
    <row r="4149" spans="1:2" x14ac:dyDescent="0.2">
      <c r="A4149" s="253"/>
      <c r="B4149" s="254"/>
    </row>
    <row r="4150" spans="1:2" x14ac:dyDescent="0.2">
      <c r="A4150" s="253"/>
      <c r="B4150" s="254"/>
    </row>
    <row r="4151" spans="1:2" x14ac:dyDescent="0.2">
      <c r="A4151" s="253"/>
      <c r="B4151" s="254"/>
    </row>
    <row r="4152" spans="1:2" x14ac:dyDescent="0.2">
      <c r="A4152" s="253"/>
      <c r="B4152" s="254"/>
    </row>
    <row r="4153" spans="1:2" x14ac:dyDescent="0.2">
      <c r="A4153" s="253"/>
      <c r="B4153" s="254"/>
    </row>
    <row r="4154" spans="1:2" x14ac:dyDescent="0.2">
      <c r="A4154" s="253"/>
      <c r="B4154" s="254"/>
    </row>
    <row r="4155" spans="1:2" x14ac:dyDescent="0.2">
      <c r="A4155" s="253"/>
      <c r="B4155" s="254"/>
    </row>
    <row r="4156" spans="1:2" x14ac:dyDescent="0.2">
      <c r="A4156" s="253"/>
      <c r="B4156" s="254"/>
    </row>
    <row r="4157" spans="1:2" x14ac:dyDescent="0.2">
      <c r="A4157" s="253"/>
      <c r="B4157" s="254"/>
    </row>
    <row r="4158" spans="1:2" x14ac:dyDescent="0.2">
      <c r="A4158" s="253"/>
      <c r="B4158" s="254"/>
    </row>
    <row r="4159" spans="1:2" x14ac:dyDescent="0.2">
      <c r="A4159" s="253"/>
      <c r="B4159" s="254"/>
    </row>
    <row r="4160" spans="1:2" x14ac:dyDescent="0.2">
      <c r="A4160" s="253"/>
      <c r="B4160" s="254"/>
    </row>
    <row r="4161" spans="1:2" x14ac:dyDescent="0.2">
      <c r="A4161" s="253"/>
      <c r="B4161" s="254"/>
    </row>
    <row r="4162" spans="1:2" x14ac:dyDescent="0.2">
      <c r="A4162" s="253"/>
      <c r="B4162" s="254"/>
    </row>
    <row r="4163" spans="1:2" x14ac:dyDescent="0.2">
      <c r="A4163" s="253"/>
      <c r="B4163" s="254"/>
    </row>
    <row r="4164" spans="1:2" x14ac:dyDescent="0.2">
      <c r="A4164" s="253"/>
      <c r="B4164" s="254"/>
    </row>
    <row r="4165" spans="1:2" x14ac:dyDescent="0.2">
      <c r="A4165" s="253"/>
      <c r="B4165" s="254"/>
    </row>
    <row r="4166" spans="1:2" x14ac:dyDescent="0.2">
      <c r="A4166" s="253"/>
      <c r="B4166" s="254"/>
    </row>
    <row r="4167" spans="1:2" x14ac:dyDescent="0.2">
      <c r="A4167" s="253"/>
      <c r="B4167" s="254"/>
    </row>
    <row r="4168" spans="1:2" x14ac:dyDescent="0.2">
      <c r="A4168" s="253"/>
      <c r="B4168" s="254"/>
    </row>
    <row r="4169" spans="1:2" x14ac:dyDescent="0.2">
      <c r="A4169" s="253"/>
      <c r="B4169" s="254"/>
    </row>
    <row r="4170" spans="1:2" x14ac:dyDescent="0.2">
      <c r="A4170" s="253"/>
      <c r="B4170" s="254"/>
    </row>
    <row r="4171" spans="1:2" x14ac:dyDescent="0.2">
      <c r="A4171" s="253"/>
      <c r="B4171" s="254"/>
    </row>
    <row r="4172" spans="1:2" x14ac:dyDescent="0.2">
      <c r="A4172" s="253"/>
      <c r="B4172" s="254"/>
    </row>
    <row r="4173" spans="1:2" x14ac:dyDescent="0.2">
      <c r="A4173" s="253"/>
      <c r="B4173" s="254"/>
    </row>
    <row r="4174" spans="1:2" x14ac:dyDescent="0.2">
      <c r="A4174" s="253"/>
      <c r="B4174" s="254"/>
    </row>
    <row r="4175" spans="1:2" x14ac:dyDescent="0.2">
      <c r="A4175" s="253"/>
      <c r="B4175" s="254"/>
    </row>
    <row r="4176" spans="1:2" x14ac:dyDescent="0.2">
      <c r="A4176" s="253"/>
      <c r="B4176" s="254"/>
    </row>
    <row r="4177" spans="1:2" x14ac:dyDescent="0.2">
      <c r="A4177" s="253"/>
      <c r="B4177" s="254"/>
    </row>
    <row r="4178" spans="1:2" x14ac:dyDescent="0.2">
      <c r="A4178" s="253"/>
      <c r="B4178" s="254"/>
    </row>
    <row r="4179" spans="1:2" x14ac:dyDescent="0.2">
      <c r="A4179" s="253"/>
      <c r="B4179" s="254"/>
    </row>
    <row r="4180" spans="1:2" x14ac:dyDescent="0.2">
      <c r="A4180" s="253"/>
      <c r="B4180" s="254"/>
    </row>
    <row r="4181" spans="1:2" x14ac:dyDescent="0.2">
      <c r="A4181" s="253"/>
      <c r="B4181" s="254"/>
    </row>
    <row r="4182" spans="1:2" x14ac:dyDescent="0.2">
      <c r="A4182" s="253"/>
      <c r="B4182" s="254"/>
    </row>
    <row r="4183" spans="1:2" x14ac:dyDescent="0.2">
      <c r="A4183" s="253"/>
      <c r="B4183" s="254"/>
    </row>
    <row r="4184" spans="1:2" x14ac:dyDescent="0.2">
      <c r="A4184" s="253"/>
      <c r="B4184" s="254"/>
    </row>
    <row r="4185" spans="1:2" x14ac:dyDescent="0.2">
      <c r="A4185" s="253"/>
      <c r="B4185" s="254"/>
    </row>
    <row r="4186" spans="1:2" x14ac:dyDescent="0.2">
      <c r="A4186" s="253"/>
      <c r="B4186" s="254"/>
    </row>
    <row r="4187" spans="1:2" x14ac:dyDescent="0.2">
      <c r="A4187" s="253"/>
      <c r="B4187" s="254"/>
    </row>
    <row r="4188" spans="1:2" x14ac:dyDescent="0.2">
      <c r="A4188" s="253"/>
      <c r="B4188" s="254"/>
    </row>
    <row r="4189" spans="1:2" x14ac:dyDescent="0.2">
      <c r="A4189" s="253"/>
      <c r="B4189" s="254"/>
    </row>
    <row r="4190" spans="1:2" x14ac:dyDescent="0.2">
      <c r="A4190" s="253"/>
      <c r="B4190" s="254"/>
    </row>
    <row r="4191" spans="1:2" x14ac:dyDescent="0.2">
      <c r="A4191" s="253"/>
      <c r="B4191" s="254"/>
    </row>
    <row r="4192" spans="1:2" x14ac:dyDescent="0.2">
      <c r="A4192" s="253"/>
      <c r="B4192" s="254"/>
    </row>
    <row r="4193" spans="1:2" x14ac:dyDescent="0.2">
      <c r="A4193" s="253"/>
      <c r="B4193" s="254"/>
    </row>
    <row r="4194" spans="1:2" x14ac:dyDescent="0.2">
      <c r="A4194" s="253"/>
      <c r="B4194" s="254"/>
    </row>
    <row r="4195" spans="1:2" x14ac:dyDescent="0.2">
      <c r="A4195" s="253"/>
      <c r="B4195" s="254"/>
    </row>
    <row r="4196" spans="1:2" x14ac:dyDescent="0.2">
      <c r="A4196" s="253"/>
      <c r="B4196" s="254"/>
    </row>
    <row r="4197" spans="1:2" x14ac:dyDescent="0.2">
      <c r="A4197" s="253"/>
      <c r="B4197" s="254"/>
    </row>
    <row r="4198" spans="1:2" x14ac:dyDescent="0.2">
      <c r="A4198" s="253"/>
      <c r="B4198" s="254"/>
    </row>
    <row r="4199" spans="1:2" x14ac:dyDescent="0.2">
      <c r="A4199" s="253"/>
      <c r="B4199" s="254"/>
    </row>
    <row r="4200" spans="1:2" x14ac:dyDescent="0.2">
      <c r="A4200" s="253"/>
      <c r="B4200" s="254"/>
    </row>
    <row r="4201" spans="1:2" x14ac:dyDescent="0.2">
      <c r="A4201" s="253"/>
      <c r="B4201" s="254"/>
    </row>
    <row r="4202" spans="1:2" x14ac:dyDescent="0.2">
      <c r="A4202" s="253"/>
      <c r="B4202" s="254"/>
    </row>
    <row r="4203" spans="1:2" x14ac:dyDescent="0.2">
      <c r="A4203" s="253"/>
      <c r="B4203" s="254"/>
    </row>
    <row r="4204" spans="1:2" x14ac:dyDescent="0.2">
      <c r="A4204" s="253"/>
      <c r="B4204" s="254"/>
    </row>
    <row r="4205" spans="1:2" x14ac:dyDescent="0.2">
      <c r="A4205" s="253"/>
      <c r="B4205" s="254"/>
    </row>
    <row r="4206" spans="1:2" x14ac:dyDescent="0.2">
      <c r="A4206" s="253"/>
      <c r="B4206" s="254"/>
    </row>
    <row r="4207" spans="1:2" x14ac:dyDescent="0.2">
      <c r="A4207" s="253"/>
      <c r="B4207" s="254"/>
    </row>
    <row r="4208" spans="1:2" x14ac:dyDescent="0.2">
      <c r="A4208" s="253"/>
      <c r="B4208" s="254"/>
    </row>
    <row r="4209" spans="1:2" x14ac:dyDescent="0.2">
      <c r="A4209" s="253"/>
      <c r="B4209" s="254"/>
    </row>
    <row r="4210" spans="1:2" x14ac:dyDescent="0.2">
      <c r="A4210" s="253"/>
      <c r="B4210" s="254"/>
    </row>
    <row r="4211" spans="1:2" x14ac:dyDescent="0.2">
      <c r="A4211" s="253"/>
      <c r="B4211" s="254"/>
    </row>
    <row r="4212" spans="1:2" x14ac:dyDescent="0.2">
      <c r="A4212" s="253"/>
      <c r="B4212" s="254"/>
    </row>
    <row r="4213" spans="1:2" x14ac:dyDescent="0.2">
      <c r="A4213" s="253"/>
      <c r="B4213" s="254"/>
    </row>
    <row r="4214" spans="1:2" x14ac:dyDescent="0.2">
      <c r="A4214" s="253"/>
      <c r="B4214" s="254"/>
    </row>
    <row r="4215" spans="1:2" x14ac:dyDescent="0.2">
      <c r="A4215" s="253"/>
      <c r="B4215" s="254"/>
    </row>
    <row r="4216" spans="1:2" x14ac:dyDescent="0.2">
      <c r="A4216" s="253"/>
      <c r="B4216" s="254"/>
    </row>
    <row r="4217" spans="1:2" x14ac:dyDescent="0.2">
      <c r="A4217" s="253"/>
      <c r="B4217" s="254"/>
    </row>
    <row r="4218" spans="1:2" x14ac:dyDescent="0.2">
      <c r="A4218" s="253"/>
      <c r="B4218" s="254"/>
    </row>
    <row r="4219" spans="1:2" x14ac:dyDescent="0.2">
      <c r="A4219" s="253"/>
      <c r="B4219" s="254"/>
    </row>
    <row r="4220" spans="1:2" x14ac:dyDescent="0.2">
      <c r="A4220" s="253"/>
      <c r="B4220" s="254"/>
    </row>
    <row r="4221" spans="1:2" x14ac:dyDescent="0.2">
      <c r="A4221" s="253"/>
      <c r="B4221" s="254"/>
    </row>
    <row r="4222" spans="1:2" x14ac:dyDescent="0.2">
      <c r="A4222" s="253"/>
      <c r="B4222" s="254"/>
    </row>
    <row r="4223" spans="1:2" x14ac:dyDescent="0.2">
      <c r="A4223" s="253"/>
      <c r="B4223" s="254"/>
    </row>
    <row r="4224" spans="1:2" x14ac:dyDescent="0.2">
      <c r="A4224" s="253"/>
      <c r="B4224" s="254"/>
    </row>
    <row r="4225" spans="1:2" x14ac:dyDescent="0.2">
      <c r="A4225" s="253"/>
      <c r="B4225" s="254"/>
    </row>
    <row r="4226" spans="1:2" x14ac:dyDescent="0.2">
      <c r="A4226" s="253"/>
      <c r="B4226" s="254"/>
    </row>
    <row r="4227" spans="1:2" x14ac:dyDescent="0.2">
      <c r="A4227" s="253"/>
      <c r="B4227" s="254"/>
    </row>
    <row r="4228" spans="1:2" x14ac:dyDescent="0.2">
      <c r="A4228" s="253"/>
      <c r="B4228" s="254"/>
    </row>
    <row r="4229" spans="1:2" x14ac:dyDescent="0.2">
      <c r="A4229" s="253"/>
      <c r="B4229" s="254"/>
    </row>
    <row r="4230" spans="1:2" x14ac:dyDescent="0.2">
      <c r="A4230" s="253"/>
      <c r="B4230" s="254"/>
    </row>
    <row r="4231" spans="1:2" x14ac:dyDescent="0.2">
      <c r="A4231" s="253"/>
      <c r="B4231" s="254"/>
    </row>
    <row r="4232" spans="1:2" x14ac:dyDescent="0.2">
      <c r="A4232" s="253"/>
      <c r="B4232" s="254"/>
    </row>
    <row r="4233" spans="1:2" x14ac:dyDescent="0.2">
      <c r="A4233" s="253"/>
      <c r="B4233" s="254"/>
    </row>
    <row r="4234" spans="1:2" x14ac:dyDescent="0.2">
      <c r="A4234" s="253"/>
      <c r="B4234" s="254"/>
    </row>
    <row r="4235" spans="1:2" x14ac:dyDescent="0.2">
      <c r="A4235" s="253"/>
      <c r="B4235" s="254"/>
    </row>
    <row r="4236" spans="1:2" x14ac:dyDescent="0.2">
      <c r="A4236" s="253"/>
      <c r="B4236" s="254"/>
    </row>
    <row r="4237" spans="1:2" x14ac:dyDescent="0.2">
      <c r="A4237" s="253"/>
      <c r="B4237" s="254"/>
    </row>
    <row r="4238" spans="1:2" x14ac:dyDescent="0.2">
      <c r="A4238" s="253"/>
      <c r="B4238" s="254"/>
    </row>
    <row r="4239" spans="1:2" x14ac:dyDescent="0.2">
      <c r="A4239" s="253"/>
      <c r="B4239" s="254"/>
    </row>
    <row r="4240" spans="1:2" x14ac:dyDescent="0.2">
      <c r="A4240" s="253"/>
      <c r="B4240" s="254"/>
    </row>
    <row r="4241" spans="1:2" x14ac:dyDescent="0.2">
      <c r="A4241" s="253"/>
      <c r="B4241" s="254"/>
    </row>
    <row r="4242" spans="1:2" x14ac:dyDescent="0.2">
      <c r="A4242" s="253"/>
      <c r="B4242" s="254"/>
    </row>
    <row r="4243" spans="1:2" x14ac:dyDescent="0.2">
      <c r="A4243" s="253"/>
      <c r="B4243" s="254"/>
    </row>
    <row r="4244" spans="1:2" x14ac:dyDescent="0.2">
      <c r="A4244" s="253"/>
      <c r="B4244" s="254"/>
    </row>
    <row r="4245" spans="1:2" x14ac:dyDescent="0.2">
      <c r="A4245" s="253"/>
      <c r="B4245" s="254"/>
    </row>
    <row r="4246" spans="1:2" x14ac:dyDescent="0.2">
      <c r="A4246" s="253"/>
      <c r="B4246" s="254"/>
    </row>
    <row r="4247" spans="1:2" x14ac:dyDescent="0.2">
      <c r="A4247" s="253"/>
      <c r="B4247" s="254"/>
    </row>
    <row r="4248" spans="1:2" x14ac:dyDescent="0.2">
      <c r="A4248" s="253"/>
      <c r="B4248" s="254"/>
    </row>
    <row r="4249" spans="1:2" x14ac:dyDescent="0.2">
      <c r="A4249" s="253"/>
      <c r="B4249" s="254"/>
    </row>
    <row r="4250" spans="1:2" x14ac:dyDescent="0.2">
      <c r="A4250" s="253"/>
      <c r="B4250" s="254"/>
    </row>
    <row r="4251" spans="1:2" x14ac:dyDescent="0.2">
      <c r="A4251" s="253"/>
      <c r="B4251" s="254"/>
    </row>
    <row r="4252" spans="1:2" x14ac:dyDescent="0.2">
      <c r="A4252" s="253"/>
      <c r="B4252" s="254"/>
    </row>
    <row r="4253" spans="1:2" x14ac:dyDescent="0.2">
      <c r="A4253" s="253"/>
      <c r="B4253" s="254"/>
    </row>
    <row r="4254" spans="1:2" x14ac:dyDescent="0.2">
      <c r="A4254" s="253"/>
      <c r="B4254" s="254"/>
    </row>
    <row r="4255" spans="1:2" x14ac:dyDescent="0.2">
      <c r="A4255" s="253"/>
      <c r="B4255" s="254"/>
    </row>
    <row r="4256" spans="1:2" x14ac:dyDescent="0.2">
      <c r="A4256" s="253"/>
      <c r="B4256" s="254"/>
    </row>
    <row r="4257" spans="1:2" x14ac:dyDescent="0.2">
      <c r="A4257" s="253"/>
      <c r="B4257" s="254"/>
    </row>
    <row r="4258" spans="1:2" x14ac:dyDescent="0.2">
      <c r="A4258" s="253"/>
      <c r="B4258" s="254"/>
    </row>
    <row r="4259" spans="1:2" x14ac:dyDescent="0.2">
      <c r="A4259" s="253"/>
      <c r="B4259" s="254"/>
    </row>
    <row r="4260" spans="1:2" x14ac:dyDescent="0.2">
      <c r="A4260" s="253"/>
      <c r="B4260" s="254"/>
    </row>
    <row r="4261" spans="1:2" x14ac:dyDescent="0.2">
      <c r="A4261" s="253"/>
      <c r="B4261" s="254"/>
    </row>
    <row r="4262" spans="1:2" x14ac:dyDescent="0.2">
      <c r="A4262" s="253"/>
      <c r="B4262" s="254"/>
    </row>
    <row r="4263" spans="1:2" x14ac:dyDescent="0.2">
      <c r="A4263" s="253"/>
      <c r="B4263" s="254"/>
    </row>
    <row r="4264" spans="1:2" x14ac:dyDescent="0.2">
      <c r="A4264" s="253"/>
      <c r="B4264" s="254"/>
    </row>
    <row r="4265" spans="1:2" x14ac:dyDescent="0.2">
      <c r="A4265" s="253"/>
      <c r="B4265" s="254"/>
    </row>
    <row r="4266" spans="1:2" x14ac:dyDescent="0.2">
      <c r="A4266" s="253"/>
      <c r="B4266" s="254"/>
    </row>
    <row r="4267" spans="1:2" x14ac:dyDescent="0.2">
      <c r="A4267" s="253"/>
      <c r="B4267" s="254"/>
    </row>
    <row r="4268" spans="1:2" x14ac:dyDescent="0.2">
      <c r="A4268" s="253"/>
      <c r="B4268" s="254"/>
    </row>
    <row r="4269" spans="1:2" x14ac:dyDescent="0.2">
      <c r="A4269" s="253"/>
      <c r="B4269" s="254"/>
    </row>
    <row r="4270" spans="1:2" x14ac:dyDescent="0.2">
      <c r="A4270" s="253"/>
      <c r="B4270" s="254"/>
    </row>
    <row r="4271" spans="1:2" x14ac:dyDescent="0.2">
      <c r="A4271" s="253"/>
      <c r="B4271" s="254"/>
    </row>
    <row r="4272" spans="1:2" x14ac:dyDescent="0.2">
      <c r="A4272" s="253"/>
      <c r="B4272" s="254"/>
    </row>
    <row r="4273" spans="1:2" x14ac:dyDescent="0.2">
      <c r="A4273" s="253"/>
      <c r="B4273" s="254"/>
    </row>
    <row r="4274" spans="1:2" x14ac:dyDescent="0.2">
      <c r="A4274" s="253"/>
      <c r="B4274" s="254"/>
    </row>
    <row r="4275" spans="1:2" x14ac:dyDescent="0.2">
      <c r="A4275" s="253"/>
      <c r="B4275" s="254"/>
    </row>
    <row r="4276" spans="1:2" x14ac:dyDescent="0.2">
      <c r="A4276" s="253"/>
      <c r="B4276" s="254"/>
    </row>
    <row r="4277" spans="1:2" x14ac:dyDescent="0.2">
      <c r="A4277" s="253"/>
      <c r="B4277" s="254"/>
    </row>
    <row r="4278" spans="1:2" x14ac:dyDescent="0.2">
      <c r="A4278" s="253"/>
      <c r="B4278" s="254"/>
    </row>
    <row r="4279" spans="1:2" x14ac:dyDescent="0.2">
      <c r="A4279" s="253"/>
      <c r="B4279" s="254"/>
    </row>
    <row r="4280" spans="1:2" x14ac:dyDescent="0.2">
      <c r="A4280" s="253"/>
      <c r="B4280" s="254"/>
    </row>
    <row r="4281" spans="1:2" x14ac:dyDescent="0.2">
      <c r="A4281" s="253"/>
      <c r="B4281" s="254"/>
    </row>
    <row r="4282" spans="1:2" x14ac:dyDescent="0.2">
      <c r="A4282" s="253"/>
      <c r="B4282" s="254"/>
    </row>
    <row r="4283" spans="1:2" x14ac:dyDescent="0.2">
      <c r="A4283" s="253"/>
      <c r="B4283" s="254"/>
    </row>
    <row r="4284" spans="1:2" x14ac:dyDescent="0.2">
      <c r="A4284" s="253"/>
      <c r="B4284" s="254"/>
    </row>
    <row r="4285" spans="1:2" x14ac:dyDescent="0.2">
      <c r="A4285" s="253"/>
      <c r="B4285" s="254"/>
    </row>
    <row r="4286" spans="1:2" x14ac:dyDescent="0.2">
      <c r="A4286" s="253"/>
      <c r="B4286" s="254"/>
    </row>
    <row r="4287" spans="1:2" x14ac:dyDescent="0.2">
      <c r="A4287" s="253"/>
      <c r="B4287" s="254"/>
    </row>
    <row r="4288" spans="1:2" x14ac:dyDescent="0.2">
      <c r="A4288" s="253"/>
      <c r="B4288" s="254"/>
    </row>
    <row r="4289" spans="1:2" x14ac:dyDescent="0.2">
      <c r="A4289" s="253"/>
      <c r="B4289" s="254"/>
    </row>
    <row r="4290" spans="1:2" x14ac:dyDescent="0.2">
      <c r="A4290" s="253"/>
      <c r="B4290" s="254"/>
    </row>
    <row r="4291" spans="1:2" x14ac:dyDescent="0.2">
      <c r="A4291" s="253"/>
      <c r="B4291" s="254"/>
    </row>
    <row r="4292" spans="1:2" x14ac:dyDescent="0.2">
      <c r="A4292" s="253"/>
      <c r="B4292" s="254"/>
    </row>
    <row r="4293" spans="1:2" x14ac:dyDescent="0.2">
      <c r="A4293" s="253"/>
      <c r="B4293" s="254"/>
    </row>
    <row r="4294" spans="1:2" x14ac:dyDescent="0.2">
      <c r="A4294" s="253"/>
      <c r="B4294" s="254"/>
    </row>
    <row r="4295" spans="1:2" x14ac:dyDescent="0.2">
      <c r="A4295" s="253"/>
      <c r="B4295" s="254"/>
    </row>
    <row r="4296" spans="1:2" x14ac:dyDescent="0.2">
      <c r="A4296" s="253"/>
      <c r="B4296" s="254"/>
    </row>
    <row r="4297" spans="1:2" x14ac:dyDescent="0.2">
      <c r="A4297" s="253"/>
      <c r="B4297" s="254"/>
    </row>
    <row r="4298" spans="1:2" x14ac:dyDescent="0.2">
      <c r="A4298" s="253"/>
      <c r="B4298" s="254"/>
    </row>
    <row r="4299" spans="1:2" x14ac:dyDescent="0.2">
      <c r="A4299" s="253"/>
      <c r="B4299" s="254"/>
    </row>
    <row r="4300" spans="1:2" x14ac:dyDescent="0.2">
      <c r="A4300" s="253"/>
      <c r="B4300" s="254"/>
    </row>
    <row r="4301" spans="1:2" x14ac:dyDescent="0.2">
      <c r="A4301" s="253"/>
      <c r="B4301" s="254"/>
    </row>
    <row r="4302" spans="1:2" x14ac:dyDescent="0.2">
      <c r="A4302" s="253"/>
      <c r="B4302" s="254"/>
    </row>
    <row r="4303" spans="1:2" x14ac:dyDescent="0.2">
      <c r="A4303" s="253"/>
      <c r="B4303" s="254"/>
    </row>
    <row r="4304" spans="1:2" x14ac:dyDescent="0.2">
      <c r="A4304" s="253"/>
      <c r="B4304" s="254"/>
    </row>
    <row r="4305" spans="1:2" x14ac:dyDescent="0.2">
      <c r="A4305" s="253"/>
      <c r="B4305" s="254"/>
    </row>
    <row r="4306" spans="1:2" x14ac:dyDescent="0.2">
      <c r="A4306" s="253"/>
      <c r="B4306" s="254"/>
    </row>
    <row r="4307" spans="1:2" x14ac:dyDescent="0.2">
      <c r="A4307" s="253"/>
      <c r="B4307" s="254"/>
    </row>
    <row r="4308" spans="1:2" x14ac:dyDescent="0.2">
      <c r="A4308" s="253"/>
      <c r="B4308" s="254"/>
    </row>
    <row r="4309" spans="1:2" x14ac:dyDescent="0.2">
      <c r="A4309" s="253"/>
      <c r="B4309" s="254"/>
    </row>
    <row r="4310" spans="1:2" x14ac:dyDescent="0.2">
      <c r="A4310" s="253"/>
      <c r="B4310" s="254"/>
    </row>
    <row r="4311" spans="1:2" x14ac:dyDescent="0.2">
      <c r="A4311" s="253"/>
      <c r="B4311" s="254"/>
    </row>
    <row r="4312" spans="1:2" x14ac:dyDescent="0.2">
      <c r="A4312" s="253"/>
      <c r="B4312" s="254"/>
    </row>
    <row r="4313" spans="1:2" x14ac:dyDescent="0.2">
      <c r="A4313" s="253"/>
      <c r="B4313" s="254"/>
    </row>
    <row r="4314" spans="1:2" x14ac:dyDescent="0.2">
      <c r="A4314" s="253"/>
      <c r="B4314" s="254"/>
    </row>
    <row r="4315" spans="1:2" x14ac:dyDescent="0.2">
      <c r="A4315" s="253"/>
      <c r="B4315" s="254"/>
    </row>
    <row r="4316" spans="1:2" x14ac:dyDescent="0.2">
      <c r="A4316" s="253"/>
      <c r="B4316" s="254"/>
    </row>
    <row r="4317" spans="1:2" x14ac:dyDescent="0.2">
      <c r="A4317" s="253"/>
      <c r="B4317" s="254"/>
    </row>
    <row r="4318" spans="1:2" x14ac:dyDescent="0.2">
      <c r="A4318" s="253"/>
      <c r="B4318" s="254"/>
    </row>
    <row r="4319" spans="1:2" x14ac:dyDescent="0.2">
      <c r="A4319" s="253"/>
      <c r="B4319" s="254"/>
    </row>
    <row r="4320" spans="1:2" x14ac:dyDescent="0.2">
      <c r="A4320" s="253"/>
      <c r="B4320" s="254"/>
    </row>
    <row r="4321" spans="1:2" x14ac:dyDescent="0.2">
      <c r="A4321" s="253"/>
      <c r="B4321" s="254"/>
    </row>
    <row r="4322" spans="1:2" x14ac:dyDescent="0.2">
      <c r="A4322" s="253"/>
      <c r="B4322" s="254"/>
    </row>
    <row r="4323" spans="1:2" x14ac:dyDescent="0.2">
      <c r="A4323" s="253"/>
      <c r="B4323" s="254"/>
    </row>
    <row r="4324" spans="1:2" x14ac:dyDescent="0.2">
      <c r="A4324" s="253"/>
      <c r="B4324" s="254"/>
    </row>
    <row r="4325" spans="1:2" x14ac:dyDescent="0.2">
      <c r="A4325" s="253"/>
      <c r="B4325" s="254"/>
    </row>
    <row r="4326" spans="1:2" x14ac:dyDescent="0.2">
      <c r="A4326" s="253"/>
      <c r="B4326" s="254"/>
    </row>
    <row r="4327" spans="1:2" x14ac:dyDescent="0.2">
      <c r="A4327" s="253"/>
      <c r="B4327" s="254"/>
    </row>
    <row r="4328" spans="1:2" x14ac:dyDescent="0.2">
      <c r="A4328" s="253"/>
      <c r="B4328" s="254"/>
    </row>
    <row r="4329" spans="1:2" x14ac:dyDescent="0.2">
      <c r="A4329" s="253"/>
      <c r="B4329" s="254"/>
    </row>
    <row r="4330" spans="1:2" x14ac:dyDescent="0.2">
      <c r="A4330" s="253"/>
      <c r="B4330" s="254"/>
    </row>
    <row r="4331" spans="1:2" x14ac:dyDescent="0.2">
      <c r="A4331" s="253"/>
      <c r="B4331" s="254"/>
    </row>
    <row r="4332" spans="1:2" x14ac:dyDescent="0.2">
      <c r="A4332" s="253"/>
      <c r="B4332" s="254"/>
    </row>
    <row r="4333" spans="1:2" x14ac:dyDescent="0.2">
      <c r="A4333" s="253"/>
      <c r="B4333" s="254"/>
    </row>
    <row r="4334" spans="1:2" x14ac:dyDescent="0.2">
      <c r="A4334" s="253"/>
      <c r="B4334" s="254"/>
    </row>
    <row r="4335" spans="1:2" x14ac:dyDescent="0.2">
      <c r="A4335" s="253"/>
      <c r="B4335" s="254"/>
    </row>
    <row r="4336" spans="1:2" x14ac:dyDescent="0.2">
      <c r="A4336" s="253"/>
      <c r="B4336" s="254"/>
    </row>
    <row r="4337" spans="1:2" x14ac:dyDescent="0.2">
      <c r="A4337" s="253"/>
      <c r="B4337" s="254"/>
    </row>
    <row r="4338" spans="1:2" x14ac:dyDescent="0.2">
      <c r="A4338" s="253"/>
      <c r="B4338" s="254"/>
    </row>
    <row r="4339" spans="1:2" x14ac:dyDescent="0.2">
      <c r="A4339" s="253"/>
      <c r="B4339" s="254"/>
    </row>
    <row r="4340" spans="1:2" x14ac:dyDescent="0.2">
      <c r="A4340" s="253"/>
      <c r="B4340" s="254"/>
    </row>
    <row r="4341" spans="1:2" x14ac:dyDescent="0.2">
      <c r="A4341" s="253"/>
      <c r="B4341" s="254"/>
    </row>
    <row r="4342" spans="1:2" x14ac:dyDescent="0.2">
      <c r="A4342" s="253"/>
      <c r="B4342" s="254"/>
    </row>
    <row r="4343" spans="1:2" x14ac:dyDescent="0.2">
      <c r="A4343" s="253"/>
      <c r="B4343" s="254"/>
    </row>
    <row r="4344" spans="1:2" x14ac:dyDescent="0.2">
      <c r="A4344" s="253"/>
      <c r="B4344" s="254"/>
    </row>
    <row r="4345" spans="1:2" x14ac:dyDescent="0.2">
      <c r="A4345" s="253"/>
      <c r="B4345" s="254"/>
    </row>
    <row r="4346" spans="1:2" x14ac:dyDescent="0.2">
      <c r="A4346" s="253"/>
      <c r="B4346" s="254"/>
    </row>
    <row r="4347" spans="1:2" x14ac:dyDescent="0.2">
      <c r="A4347" s="253"/>
      <c r="B4347" s="254"/>
    </row>
    <row r="4348" spans="1:2" x14ac:dyDescent="0.2">
      <c r="A4348" s="253"/>
      <c r="B4348" s="254"/>
    </row>
    <row r="4349" spans="1:2" x14ac:dyDescent="0.2">
      <c r="A4349" s="253"/>
      <c r="B4349" s="254"/>
    </row>
    <row r="4350" spans="1:2" x14ac:dyDescent="0.2">
      <c r="A4350" s="253"/>
      <c r="B4350" s="254"/>
    </row>
    <row r="4351" spans="1:2" x14ac:dyDescent="0.2">
      <c r="A4351" s="253"/>
      <c r="B4351" s="254"/>
    </row>
    <row r="4352" spans="1:2" x14ac:dyDescent="0.2">
      <c r="A4352" s="253"/>
      <c r="B4352" s="254"/>
    </row>
    <row r="4353" spans="1:2" x14ac:dyDescent="0.2">
      <c r="A4353" s="253"/>
      <c r="B4353" s="254"/>
    </row>
    <row r="4354" spans="1:2" x14ac:dyDescent="0.2">
      <c r="A4354" s="253"/>
      <c r="B4354" s="254"/>
    </row>
    <row r="4355" spans="1:2" x14ac:dyDescent="0.2">
      <c r="A4355" s="253"/>
      <c r="B4355" s="254"/>
    </row>
    <row r="4356" spans="1:2" x14ac:dyDescent="0.2">
      <c r="A4356" s="253"/>
      <c r="B4356" s="254"/>
    </row>
    <row r="4357" spans="1:2" x14ac:dyDescent="0.2">
      <c r="A4357" s="253"/>
      <c r="B4357" s="254"/>
    </row>
    <row r="4358" spans="1:2" x14ac:dyDescent="0.2">
      <c r="A4358" s="253"/>
      <c r="B4358" s="254"/>
    </row>
    <row r="4359" spans="1:2" x14ac:dyDescent="0.2">
      <c r="A4359" s="253"/>
      <c r="B4359" s="254"/>
    </row>
    <row r="4360" spans="1:2" x14ac:dyDescent="0.2">
      <c r="A4360" s="253"/>
      <c r="B4360" s="254"/>
    </row>
    <row r="4361" spans="1:2" x14ac:dyDescent="0.2">
      <c r="A4361" s="253"/>
      <c r="B4361" s="254"/>
    </row>
    <row r="4362" spans="1:2" x14ac:dyDescent="0.2">
      <c r="A4362" s="253"/>
      <c r="B4362" s="254"/>
    </row>
    <row r="4363" spans="1:2" x14ac:dyDescent="0.2">
      <c r="A4363" s="253"/>
      <c r="B4363" s="254"/>
    </row>
    <row r="4364" spans="1:2" x14ac:dyDescent="0.2">
      <c r="A4364" s="253"/>
      <c r="B4364" s="254"/>
    </row>
    <row r="4365" spans="1:2" x14ac:dyDescent="0.2">
      <c r="A4365" s="253"/>
      <c r="B4365" s="254"/>
    </row>
    <row r="4366" spans="1:2" x14ac:dyDescent="0.2">
      <c r="A4366" s="253"/>
      <c r="B4366" s="254"/>
    </row>
    <row r="4367" spans="1:2" x14ac:dyDescent="0.2">
      <c r="A4367" s="253"/>
      <c r="B4367" s="254"/>
    </row>
    <row r="4368" spans="1:2" x14ac:dyDescent="0.2">
      <c r="A4368" s="253"/>
      <c r="B4368" s="254"/>
    </row>
    <row r="4369" spans="1:2" x14ac:dyDescent="0.2">
      <c r="A4369" s="253"/>
      <c r="B4369" s="254"/>
    </row>
    <row r="4370" spans="1:2" x14ac:dyDescent="0.2">
      <c r="A4370" s="253"/>
      <c r="B4370" s="254"/>
    </row>
    <row r="4371" spans="1:2" x14ac:dyDescent="0.2">
      <c r="A4371" s="253"/>
      <c r="B4371" s="254"/>
    </row>
    <row r="4372" spans="1:2" x14ac:dyDescent="0.2">
      <c r="A4372" s="253"/>
      <c r="B4372" s="254"/>
    </row>
    <row r="4373" spans="1:2" x14ac:dyDescent="0.2">
      <c r="A4373" s="253"/>
      <c r="B4373" s="254"/>
    </row>
    <row r="4374" spans="1:2" x14ac:dyDescent="0.2">
      <c r="A4374" s="253"/>
      <c r="B4374" s="254"/>
    </row>
    <row r="4375" spans="1:2" x14ac:dyDescent="0.2">
      <c r="A4375" s="253"/>
      <c r="B4375" s="254"/>
    </row>
    <row r="4376" spans="1:2" x14ac:dyDescent="0.2">
      <c r="A4376" s="253"/>
      <c r="B4376" s="254"/>
    </row>
    <row r="4377" spans="1:2" x14ac:dyDescent="0.2">
      <c r="A4377" s="253"/>
      <c r="B4377" s="254"/>
    </row>
    <row r="4378" spans="1:2" x14ac:dyDescent="0.2">
      <c r="A4378" s="253"/>
      <c r="B4378" s="254"/>
    </row>
    <row r="4379" spans="1:2" x14ac:dyDescent="0.2">
      <c r="A4379" s="253"/>
      <c r="B4379" s="254"/>
    </row>
    <row r="4380" spans="1:2" x14ac:dyDescent="0.2">
      <c r="A4380" s="253"/>
      <c r="B4380" s="254"/>
    </row>
    <row r="4381" spans="1:2" x14ac:dyDescent="0.2">
      <c r="A4381" s="253"/>
      <c r="B4381" s="254"/>
    </row>
    <row r="4382" spans="1:2" x14ac:dyDescent="0.2">
      <c r="A4382" s="253"/>
      <c r="B4382" s="254"/>
    </row>
    <row r="4383" spans="1:2" x14ac:dyDescent="0.2">
      <c r="A4383" s="253"/>
      <c r="B4383" s="254"/>
    </row>
    <row r="4384" spans="1:2" x14ac:dyDescent="0.2">
      <c r="A4384" s="253"/>
      <c r="B4384" s="254"/>
    </row>
    <row r="4385" spans="1:2" x14ac:dyDescent="0.2">
      <c r="A4385" s="253"/>
      <c r="B4385" s="254"/>
    </row>
    <row r="4386" spans="1:2" x14ac:dyDescent="0.2">
      <c r="A4386" s="253"/>
      <c r="B4386" s="254"/>
    </row>
    <row r="4387" spans="1:2" x14ac:dyDescent="0.2">
      <c r="A4387" s="253"/>
      <c r="B4387" s="254"/>
    </row>
    <row r="4388" spans="1:2" x14ac:dyDescent="0.2">
      <c r="A4388" s="253"/>
      <c r="B4388" s="254"/>
    </row>
    <row r="4389" spans="1:2" x14ac:dyDescent="0.2">
      <c r="A4389" s="253"/>
      <c r="B4389" s="254"/>
    </row>
    <row r="4390" spans="1:2" x14ac:dyDescent="0.2">
      <c r="A4390" s="253"/>
      <c r="B4390" s="254"/>
    </row>
    <row r="4391" spans="1:2" x14ac:dyDescent="0.2">
      <c r="A4391" s="253"/>
      <c r="B4391" s="254"/>
    </row>
    <row r="4392" spans="1:2" x14ac:dyDescent="0.2">
      <c r="A4392" s="253"/>
      <c r="B4392" s="254"/>
    </row>
    <row r="4393" spans="1:2" x14ac:dyDescent="0.2">
      <c r="A4393" s="253"/>
      <c r="B4393" s="254"/>
    </row>
    <row r="4394" spans="1:2" x14ac:dyDescent="0.2">
      <c r="A4394" s="253"/>
      <c r="B4394" s="254"/>
    </row>
    <row r="4395" spans="1:2" x14ac:dyDescent="0.2">
      <c r="A4395" s="253"/>
      <c r="B4395" s="254"/>
    </row>
    <row r="4396" spans="1:2" x14ac:dyDescent="0.2">
      <c r="A4396" s="253"/>
      <c r="B4396" s="254"/>
    </row>
    <row r="4397" spans="1:2" x14ac:dyDescent="0.2">
      <c r="A4397" s="253"/>
      <c r="B4397" s="254"/>
    </row>
    <row r="4398" spans="1:2" x14ac:dyDescent="0.2">
      <c r="A4398" s="253"/>
      <c r="B4398" s="254"/>
    </row>
    <row r="4399" spans="1:2" x14ac:dyDescent="0.2">
      <c r="A4399" s="253"/>
      <c r="B4399" s="254"/>
    </row>
    <row r="4400" spans="1:2" x14ac:dyDescent="0.2">
      <c r="A4400" s="253"/>
      <c r="B4400" s="254"/>
    </row>
    <row r="4401" spans="1:2" x14ac:dyDescent="0.2">
      <c r="A4401" s="253"/>
      <c r="B4401" s="254"/>
    </row>
    <row r="4402" spans="1:2" x14ac:dyDescent="0.2">
      <c r="A4402" s="253"/>
      <c r="B4402" s="254"/>
    </row>
    <row r="4403" spans="1:2" x14ac:dyDescent="0.2">
      <c r="A4403" s="253"/>
      <c r="B4403" s="254"/>
    </row>
    <row r="4404" spans="1:2" x14ac:dyDescent="0.2">
      <c r="A4404" s="253"/>
      <c r="B4404" s="254"/>
    </row>
    <row r="4405" spans="1:2" x14ac:dyDescent="0.2">
      <c r="A4405" s="253"/>
      <c r="B4405" s="254"/>
    </row>
    <row r="4406" spans="1:2" x14ac:dyDescent="0.2">
      <c r="A4406" s="253"/>
      <c r="B4406" s="254"/>
    </row>
    <row r="4407" spans="1:2" x14ac:dyDescent="0.2">
      <c r="A4407" s="253"/>
      <c r="B4407" s="254"/>
    </row>
    <row r="4408" spans="1:2" x14ac:dyDescent="0.2">
      <c r="A4408" s="253"/>
      <c r="B4408" s="254"/>
    </row>
    <row r="4409" spans="1:2" x14ac:dyDescent="0.2">
      <c r="A4409" s="253"/>
      <c r="B4409" s="254"/>
    </row>
    <row r="4410" spans="1:2" x14ac:dyDescent="0.2">
      <c r="A4410" s="253"/>
      <c r="B4410" s="254"/>
    </row>
    <row r="4411" spans="1:2" x14ac:dyDescent="0.2">
      <c r="A4411" s="253"/>
      <c r="B4411" s="254"/>
    </row>
    <row r="4412" spans="1:2" x14ac:dyDescent="0.2">
      <c r="A4412" s="253"/>
      <c r="B4412" s="254"/>
    </row>
    <row r="4413" spans="1:2" x14ac:dyDescent="0.2">
      <c r="A4413" s="253"/>
      <c r="B4413" s="254"/>
    </row>
    <row r="4414" spans="1:2" x14ac:dyDescent="0.2">
      <c r="A4414" s="253"/>
      <c r="B4414" s="254"/>
    </row>
    <row r="4415" spans="1:2" x14ac:dyDescent="0.2">
      <c r="A4415" s="253"/>
      <c r="B4415" s="254"/>
    </row>
    <row r="4416" spans="1:2" x14ac:dyDescent="0.2">
      <c r="A4416" s="253"/>
      <c r="B4416" s="254"/>
    </row>
    <row r="4417" spans="1:2" x14ac:dyDescent="0.2">
      <c r="A4417" s="253"/>
      <c r="B4417" s="254"/>
    </row>
    <row r="4418" spans="1:2" x14ac:dyDescent="0.2">
      <c r="A4418" s="253"/>
      <c r="B4418" s="254"/>
    </row>
    <row r="4419" spans="1:2" x14ac:dyDescent="0.2">
      <c r="A4419" s="253"/>
      <c r="B4419" s="254"/>
    </row>
    <row r="4420" spans="1:2" x14ac:dyDescent="0.2">
      <c r="A4420" s="253"/>
      <c r="B4420" s="254"/>
    </row>
    <row r="4421" spans="1:2" x14ac:dyDescent="0.2">
      <c r="A4421" s="253"/>
      <c r="B4421" s="254"/>
    </row>
    <row r="4422" spans="1:2" x14ac:dyDescent="0.2">
      <c r="A4422" s="253"/>
      <c r="B4422" s="254"/>
    </row>
    <row r="4423" spans="1:2" x14ac:dyDescent="0.2">
      <c r="A4423" s="253"/>
      <c r="B4423" s="254"/>
    </row>
    <row r="4424" spans="1:2" x14ac:dyDescent="0.2">
      <c r="A4424" s="253"/>
      <c r="B4424" s="254"/>
    </row>
    <row r="4425" spans="1:2" x14ac:dyDescent="0.2">
      <c r="A4425" s="253"/>
      <c r="B4425" s="254"/>
    </row>
    <row r="4426" spans="1:2" x14ac:dyDescent="0.2">
      <c r="A4426" s="253"/>
      <c r="B4426" s="254"/>
    </row>
    <row r="4427" spans="1:2" x14ac:dyDescent="0.2">
      <c r="A4427" s="253"/>
      <c r="B4427" s="254"/>
    </row>
    <row r="4428" spans="1:2" x14ac:dyDescent="0.2">
      <c r="A4428" s="253"/>
      <c r="B4428" s="254"/>
    </row>
    <row r="4429" spans="1:2" x14ac:dyDescent="0.2">
      <c r="A4429" s="253"/>
      <c r="B4429" s="254"/>
    </row>
    <row r="4430" spans="1:2" x14ac:dyDescent="0.2">
      <c r="A4430" s="253"/>
      <c r="B4430" s="254"/>
    </row>
    <row r="4431" spans="1:2" x14ac:dyDescent="0.2">
      <c r="A4431" s="253"/>
      <c r="B4431" s="254"/>
    </row>
    <row r="4432" spans="1:2" x14ac:dyDescent="0.2">
      <c r="A4432" s="253"/>
      <c r="B4432" s="254"/>
    </row>
    <row r="4433" spans="1:2" x14ac:dyDescent="0.2">
      <c r="A4433" s="253"/>
      <c r="B4433" s="254"/>
    </row>
    <row r="4434" spans="1:2" x14ac:dyDescent="0.2">
      <c r="A4434" s="253"/>
      <c r="B4434" s="254"/>
    </row>
    <row r="4435" spans="1:2" x14ac:dyDescent="0.2">
      <c r="A4435" s="253"/>
      <c r="B4435" s="254"/>
    </row>
    <row r="4436" spans="1:2" x14ac:dyDescent="0.2">
      <c r="A4436" s="253"/>
      <c r="B4436" s="254"/>
    </row>
    <row r="4437" spans="1:2" x14ac:dyDescent="0.2">
      <c r="A4437" s="253"/>
      <c r="B4437" s="254"/>
    </row>
    <row r="4438" spans="1:2" x14ac:dyDescent="0.2">
      <c r="A4438" s="253"/>
      <c r="B4438" s="254"/>
    </row>
    <row r="4439" spans="1:2" x14ac:dyDescent="0.2">
      <c r="A4439" s="253"/>
      <c r="B4439" s="254"/>
    </row>
    <row r="4440" spans="1:2" x14ac:dyDescent="0.2">
      <c r="A4440" s="253"/>
      <c r="B4440" s="254"/>
    </row>
    <row r="4441" spans="1:2" x14ac:dyDescent="0.2">
      <c r="A4441" s="253"/>
      <c r="B4441" s="254"/>
    </row>
    <row r="4442" spans="1:2" x14ac:dyDescent="0.2">
      <c r="A4442" s="253"/>
      <c r="B4442" s="254"/>
    </row>
    <row r="4443" spans="1:2" x14ac:dyDescent="0.2">
      <c r="A4443" s="253"/>
      <c r="B4443" s="254"/>
    </row>
    <row r="4444" spans="1:2" x14ac:dyDescent="0.2">
      <c r="A4444" s="253"/>
      <c r="B4444" s="254"/>
    </row>
    <row r="4445" spans="1:2" x14ac:dyDescent="0.2">
      <c r="A4445" s="253"/>
      <c r="B4445" s="254"/>
    </row>
    <row r="4446" spans="1:2" x14ac:dyDescent="0.2">
      <c r="A4446" s="253"/>
      <c r="B4446" s="254"/>
    </row>
    <row r="4447" spans="1:2" x14ac:dyDescent="0.2">
      <c r="A4447" s="253"/>
      <c r="B4447" s="254"/>
    </row>
    <row r="4448" spans="1:2" x14ac:dyDescent="0.2">
      <c r="A4448" s="253"/>
      <c r="B4448" s="254"/>
    </row>
    <row r="4449" spans="1:2" x14ac:dyDescent="0.2">
      <c r="A4449" s="253"/>
      <c r="B4449" s="254"/>
    </row>
    <row r="4450" spans="1:2" x14ac:dyDescent="0.2">
      <c r="A4450" s="253"/>
      <c r="B4450" s="254"/>
    </row>
    <row r="4451" spans="1:2" x14ac:dyDescent="0.2">
      <c r="A4451" s="253"/>
      <c r="B4451" s="254"/>
    </row>
    <row r="4452" spans="1:2" x14ac:dyDescent="0.2">
      <c r="A4452" s="253"/>
      <c r="B4452" s="254"/>
    </row>
    <row r="4453" spans="1:2" x14ac:dyDescent="0.2">
      <c r="A4453" s="253"/>
      <c r="B4453" s="254"/>
    </row>
    <row r="4454" spans="1:2" x14ac:dyDescent="0.2">
      <c r="A4454" s="253"/>
      <c r="B4454" s="254"/>
    </row>
    <row r="4455" spans="1:2" x14ac:dyDescent="0.2">
      <c r="A4455" s="253"/>
      <c r="B4455" s="254"/>
    </row>
    <row r="4456" spans="1:2" x14ac:dyDescent="0.2">
      <c r="A4456" s="253"/>
      <c r="B4456" s="254"/>
    </row>
    <row r="4457" spans="1:2" x14ac:dyDescent="0.2">
      <c r="A4457" s="253"/>
      <c r="B4457" s="254"/>
    </row>
    <row r="4458" spans="1:2" x14ac:dyDescent="0.2">
      <c r="A4458" s="253"/>
      <c r="B4458" s="254"/>
    </row>
    <row r="4459" spans="1:2" x14ac:dyDescent="0.2">
      <c r="A4459" s="253"/>
      <c r="B4459" s="254"/>
    </row>
    <row r="4460" spans="1:2" x14ac:dyDescent="0.2">
      <c r="A4460" s="253"/>
      <c r="B4460" s="254"/>
    </row>
    <row r="4461" spans="1:2" x14ac:dyDescent="0.2">
      <c r="A4461" s="253"/>
      <c r="B4461" s="254"/>
    </row>
    <row r="4462" spans="1:2" x14ac:dyDescent="0.2">
      <c r="A4462" s="253"/>
      <c r="B4462" s="254"/>
    </row>
    <row r="4463" spans="1:2" x14ac:dyDescent="0.2">
      <c r="A4463" s="253"/>
      <c r="B4463" s="254"/>
    </row>
    <row r="4464" spans="1:2" x14ac:dyDescent="0.2">
      <c r="A4464" s="253"/>
      <c r="B4464" s="254"/>
    </row>
    <row r="4465" spans="1:2" x14ac:dyDescent="0.2">
      <c r="A4465" s="253"/>
      <c r="B4465" s="254"/>
    </row>
    <row r="4466" spans="1:2" x14ac:dyDescent="0.2">
      <c r="A4466" s="253"/>
      <c r="B4466" s="254"/>
    </row>
    <row r="4467" spans="1:2" x14ac:dyDescent="0.2">
      <c r="A4467" s="253"/>
      <c r="B4467" s="254"/>
    </row>
    <row r="4468" spans="1:2" x14ac:dyDescent="0.2">
      <c r="A4468" s="253"/>
      <c r="B4468" s="254"/>
    </row>
    <row r="4469" spans="1:2" x14ac:dyDescent="0.2">
      <c r="A4469" s="253"/>
      <c r="B4469" s="254"/>
    </row>
    <row r="4470" spans="1:2" x14ac:dyDescent="0.2">
      <c r="A4470" s="253"/>
      <c r="B4470" s="254"/>
    </row>
    <row r="4471" spans="1:2" x14ac:dyDescent="0.2">
      <c r="A4471" s="253"/>
      <c r="B4471" s="254"/>
    </row>
    <row r="4472" spans="1:2" x14ac:dyDescent="0.2">
      <c r="A4472" s="253"/>
      <c r="B4472" s="254"/>
    </row>
    <row r="4473" spans="1:2" x14ac:dyDescent="0.2">
      <c r="A4473" s="253"/>
      <c r="B4473" s="254"/>
    </row>
    <row r="4474" spans="1:2" x14ac:dyDescent="0.2">
      <c r="A4474" s="253"/>
      <c r="B4474" s="254"/>
    </row>
    <row r="4475" spans="1:2" x14ac:dyDescent="0.2">
      <c r="A4475" s="253"/>
      <c r="B4475" s="254"/>
    </row>
    <row r="4476" spans="1:2" x14ac:dyDescent="0.2">
      <c r="A4476" s="253"/>
      <c r="B4476" s="254"/>
    </row>
    <row r="4477" spans="1:2" x14ac:dyDescent="0.2">
      <c r="A4477" s="253"/>
      <c r="B4477" s="254"/>
    </row>
    <row r="4478" spans="1:2" x14ac:dyDescent="0.2">
      <c r="A4478" s="253"/>
      <c r="B4478" s="254"/>
    </row>
    <row r="4479" spans="1:2" x14ac:dyDescent="0.2">
      <c r="A4479" s="253"/>
      <c r="B4479" s="254"/>
    </row>
    <row r="4480" spans="1:2" x14ac:dyDescent="0.2">
      <c r="A4480" s="253"/>
      <c r="B4480" s="254"/>
    </row>
    <row r="4481" spans="1:2" x14ac:dyDescent="0.2">
      <c r="A4481" s="253"/>
      <c r="B4481" s="254"/>
    </row>
    <row r="4482" spans="1:2" x14ac:dyDescent="0.2">
      <c r="A4482" s="253"/>
      <c r="B4482" s="254"/>
    </row>
    <row r="4483" spans="1:2" x14ac:dyDescent="0.2">
      <c r="A4483" s="253"/>
      <c r="B4483" s="254"/>
    </row>
    <row r="4484" spans="1:2" x14ac:dyDescent="0.2">
      <c r="A4484" s="253"/>
      <c r="B4484" s="254"/>
    </row>
    <row r="4485" spans="1:2" x14ac:dyDescent="0.2">
      <c r="A4485" s="253"/>
      <c r="B4485" s="254"/>
    </row>
    <row r="4486" spans="1:2" x14ac:dyDescent="0.2">
      <c r="A4486" s="253"/>
      <c r="B4486" s="254"/>
    </row>
    <row r="4487" spans="1:2" x14ac:dyDescent="0.2">
      <c r="A4487" s="253"/>
      <c r="B4487" s="254"/>
    </row>
    <row r="4488" spans="1:2" x14ac:dyDescent="0.2">
      <c r="A4488" s="253"/>
      <c r="B4488" s="254"/>
    </row>
    <row r="4489" spans="1:2" x14ac:dyDescent="0.2">
      <c r="A4489" s="253"/>
      <c r="B4489" s="254"/>
    </row>
    <row r="4490" spans="1:2" x14ac:dyDescent="0.2">
      <c r="A4490" s="253"/>
      <c r="B4490" s="254"/>
    </row>
    <row r="4491" spans="1:2" x14ac:dyDescent="0.2">
      <c r="A4491" s="253"/>
      <c r="B4491" s="254"/>
    </row>
    <row r="4492" spans="1:2" x14ac:dyDescent="0.2">
      <c r="A4492" s="253"/>
      <c r="B4492" s="254"/>
    </row>
    <row r="4493" spans="1:2" x14ac:dyDescent="0.2">
      <c r="A4493" s="253"/>
      <c r="B4493" s="254"/>
    </row>
    <row r="4494" spans="1:2" x14ac:dyDescent="0.2">
      <c r="A4494" s="253"/>
      <c r="B4494" s="254"/>
    </row>
    <row r="4495" spans="1:2" x14ac:dyDescent="0.2">
      <c r="A4495" s="253"/>
      <c r="B4495" s="254"/>
    </row>
    <row r="4496" spans="1:2" x14ac:dyDescent="0.2">
      <c r="A4496" s="253"/>
      <c r="B4496" s="254"/>
    </row>
    <row r="4497" spans="1:2" x14ac:dyDescent="0.2">
      <c r="A4497" s="253"/>
      <c r="B4497" s="254"/>
    </row>
    <row r="4498" spans="1:2" x14ac:dyDescent="0.2">
      <c r="A4498" s="253"/>
      <c r="B4498" s="254"/>
    </row>
    <row r="4499" spans="1:2" x14ac:dyDescent="0.2">
      <c r="A4499" s="253"/>
      <c r="B4499" s="254"/>
    </row>
    <row r="4500" spans="1:2" x14ac:dyDescent="0.2">
      <c r="A4500" s="253"/>
      <c r="B4500" s="254"/>
    </row>
    <row r="4501" spans="1:2" x14ac:dyDescent="0.2">
      <c r="A4501" s="253"/>
      <c r="B4501" s="254"/>
    </row>
    <row r="4502" spans="1:2" x14ac:dyDescent="0.2">
      <c r="A4502" s="253"/>
      <c r="B4502" s="254"/>
    </row>
    <row r="4503" spans="1:2" x14ac:dyDescent="0.2">
      <c r="A4503" s="253"/>
      <c r="B4503" s="254"/>
    </row>
    <row r="4504" spans="1:2" x14ac:dyDescent="0.2">
      <c r="A4504" s="253"/>
      <c r="B4504" s="254"/>
    </row>
    <row r="4505" spans="1:2" x14ac:dyDescent="0.2">
      <c r="A4505" s="253"/>
      <c r="B4505" s="254"/>
    </row>
    <row r="4506" spans="1:2" x14ac:dyDescent="0.2">
      <c r="A4506" s="253"/>
      <c r="B4506" s="254"/>
    </row>
    <row r="4507" spans="1:2" x14ac:dyDescent="0.2">
      <c r="A4507" s="253"/>
      <c r="B4507" s="254"/>
    </row>
    <row r="4508" spans="1:2" x14ac:dyDescent="0.2">
      <c r="A4508" s="253"/>
      <c r="B4508" s="254"/>
    </row>
    <row r="4509" spans="1:2" x14ac:dyDescent="0.2">
      <c r="A4509" s="253"/>
      <c r="B4509" s="254"/>
    </row>
    <row r="4510" spans="1:2" x14ac:dyDescent="0.2">
      <c r="A4510" s="253"/>
      <c r="B4510" s="254"/>
    </row>
    <row r="4511" spans="1:2" x14ac:dyDescent="0.2">
      <c r="A4511" s="253"/>
      <c r="B4511" s="254"/>
    </row>
    <row r="4512" spans="1:2" x14ac:dyDescent="0.2">
      <c r="A4512" s="253"/>
      <c r="B4512" s="254"/>
    </row>
    <row r="4513" spans="1:2" x14ac:dyDescent="0.2">
      <c r="A4513" s="253"/>
      <c r="B4513" s="254"/>
    </row>
    <row r="4514" spans="1:2" x14ac:dyDescent="0.2">
      <c r="A4514" s="253"/>
      <c r="B4514" s="254"/>
    </row>
    <row r="4515" spans="1:2" x14ac:dyDescent="0.2">
      <c r="A4515" s="253"/>
      <c r="B4515" s="254"/>
    </row>
    <row r="4516" spans="1:2" x14ac:dyDescent="0.2">
      <c r="A4516" s="253"/>
      <c r="B4516" s="254"/>
    </row>
    <row r="4517" spans="1:2" x14ac:dyDescent="0.2">
      <c r="A4517" s="253"/>
      <c r="B4517" s="254"/>
    </row>
    <row r="4518" spans="1:2" x14ac:dyDescent="0.2">
      <c r="A4518" s="253"/>
      <c r="B4518" s="254"/>
    </row>
    <row r="4519" spans="1:2" x14ac:dyDescent="0.2">
      <c r="A4519" s="253"/>
      <c r="B4519" s="254"/>
    </row>
    <row r="4520" spans="1:2" x14ac:dyDescent="0.2">
      <c r="A4520" s="253"/>
      <c r="B4520" s="254"/>
    </row>
    <row r="4521" spans="1:2" x14ac:dyDescent="0.2">
      <c r="A4521" s="253"/>
      <c r="B4521" s="254"/>
    </row>
    <row r="4522" spans="1:2" x14ac:dyDescent="0.2">
      <c r="A4522" s="253"/>
      <c r="B4522" s="254"/>
    </row>
    <row r="4523" spans="1:2" x14ac:dyDescent="0.2">
      <c r="A4523" s="253"/>
      <c r="B4523" s="254"/>
    </row>
    <row r="4524" spans="1:2" x14ac:dyDescent="0.2">
      <c r="A4524" s="253"/>
      <c r="B4524" s="254"/>
    </row>
    <row r="4525" spans="1:2" x14ac:dyDescent="0.2">
      <c r="A4525" s="253"/>
      <c r="B4525" s="254"/>
    </row>
    <row r="4526" spans="1:2" x14ac:dyDescent="0.2">
      <c r="A4526" s="253"/>
      <c r="B4526" s="254"/>
    </row>
    <row r="4527" spans="1:2" x14ac:dyDescent="0.2">
      <c r="A4527" s="253"/>
      <c r="B4527" s="254"/>
    </row>
    <row r="4528" spans="1:2" x14ac:dyDescent="0.2">
      <c r="A4528" s="253"/>
      <c r="B4528" s="254"/>
    </row>
    <row r="4529" spans="1:2" x14ac:dyDescent="0.2">
      <c r="A4529" s="253"/>
      <c r="B4529" s="254"/>
    </row>
    <row r="4530" spans="1:2" x14ac:dyDescent="0.2">
      <c r="A4530" s="253"/>
      <c r="B4530" s="254"/>
    </row>
    <row r="4531" spans="1:2" x14ac:dyDescent="0.2">
      <c r="A4531" s="253"/>
      <c r="B4531" s="254"/>
    </row>
    <row r="4532" spans="1:2" x14ac:dyDescent="0.2">
      <c r="A4532" s="253"/>
      <c r="B4532" s="254"/>
    </row>
    <row r="4533" spans="1:2" x14ac:dyDescent="0.2">
      <c r="A4533" s="253"/>
      <c r="B4533" s="254"/>
    </row>
    <row r="4534" spans="1:2" x14ac:dyDescent="0.2">
      <c r="A4534" s="253"/>
      <c r="B4534" s="254"/>
    </row>
    <row r="4535" spans="1:2" x14ac:dyDescent="0.2">
      <c r="A4535" s="253"/>
      <c r="B4535" s="254"/>
    </row>
    <row r="4536" spans="1:2" x14ac:dyDescent="0.2">
      <c r="A4536" s="253"/>
      <c r="B4536" s="254"/>
    </row>
    <row r="4537" spans="1:2" x14ac:dyDescent="0.2">
      <c r="A4537" s="253"/>
      <c r="B4537" s="254"/>
    </row>
    <row r="4538" spans="1:2" x14ac:dyDescent="0.2">
      <c r="A4538" s="253"/>
      <c r="B4538" s="254"/>
    </row>
    <row r="4539" spans="1:2" x14ac:dyDescent="0.2">
      <c r="A4539" s="253"/>
      <c r="B4539" s="254"/>
    </row>
    <row r="4540" spans="1:2" x14ac:dyDescent="0.2">
      <c r="A4540" s="253"/>
      <c r="B4540" s="254"/>
    </row>
    <row r="4541" spans="1:2" x14ac:dyDescent="0.2">
      <c r="A4541" s="253"/>
      <c r="B4541" s="254"/>
    </row>
    <row r="4542" spans="1:2" x14ac:dyDescent="0.2">
      <c r="A4542" s="253"/>
      <c r="B4542" s="254"/>
    </row>
    <row r="4543" spans="1:2" x14ac:dyDescent="0.2">
      <c r="A4543" s="253"/>
      <c r="B4543" s="254"/>
    </row>
    <row r="4544" spans="1:2" x14ac:dyDescent="0.2">
      <c r="A4544" s="253"/>
      <c r="B4544" s="254"/>
    </row>
    <row r="4545" spans="1:2" x14ac:dyDescent="0.2">
      <c r="A4545" s="253"/>
      <c r="B4545" s="254"/>
    </row>
    <row r="4546" spans="1:2" x14ac:dyDescent="0.2">
      <c r="A4546" s="253"/>
      <c r="B4546" s="254"/>
    </row>
    <row r="4547" spans="1:2" x14ac:dyDescent="0.2">
      <c r="A4547" s="253"/>
      <c r="B4547" s="254"/>
    </row>
    <row r="4548" spans="1:2" x14ac:dyDescent="0.2">
      <c r="A4548" s="253"/>
      <c r="B4548" s="254"/>
    </row>
    <row r="4549" spans="1:2" x14ac:dyDescent="0.2">
      <c r="A4549" s="253"/>
      <c r="B4549" s="254"/>
    </row>
    <row r="4550" spans="1:2" x14ac:dyDescent="0.2">
      <c r="A4550" s="253"/>
      <c r="B4550" s="254"/>
    </row>
    <row r="4551" spans="1:2" x14ac:dyDescent="0.2">
      <c r="A4551" s="253"/>
      <c r="B4551" s="254"/>
    </row>
    <row r="4552" spans="1:2" x14ac:dyDescent="0.2">
      <c r="A4552" s="253"/>
      <c r="B4552" s="254"/>
    </row>
    <row r="4553" spans="1:2" x14ac:dyDescent="0.2">
      <c r="A4553" s="253"/>
      <c r="B4553" s="254"/>
    </row>
    <row r="4554" spans="1:2" x14ac:dyDescent="0.2">
      <c r="A4554" s="253"/>
      <c r="B4554" s="254"/>
    </row>
    <row r="4555" spans="1:2" x14ac:dyDescent="0.2">
      <c r="A4555" s="253"/>
      <c r="B4555" s="254"/>
    </row>
    <row r="4556" spans="1:2" x14ac:dyDescent="0.2">
      <c r="A4556" s="253"/>
      <c r="B4556" s="254"/>
    </row>
    <row r="4557" spans="1:2" x14ac:dyDescent="0.2">
      <c r="A4557" s="253"/>
      <c r="B4557" s="254"/>
    </row>
    <row r="4558" spans="1:2" x14ac:dyDescent="0.2">
      <c r="A4558" s="253"/>
      <c r="B4558" s="254"/>
    </row>
    <row r="4559" spans="1:2" x14ac:dyDescent="0.2">
      <c r="A4559" s="253"/>
      <c r="B4559" s="254"/>
    </row>
    <row r="4560" spans="1:2" x14ac:dyDescent="0.2">
      <c r="A4560" s="253"/>
      <c r="B4560" s="254"/>
    </row>
    <row r="4561" spans="1:2" x14ac:dyDescent="0.2">
      <c r="A4561" s="253"/>
      <c r="B4561" s="254"/>
    </row>
    <row r="4562" spans="1:2" x14ac:dyDescent="0.2">
      <c r="A4562" s="253"/>
      <c r="B4562" s="254"/>
    </row>
    <row r="4563" spans="1:2" x14ac:dyDescent="0.2">
      <c r="A4563" s="253"/>
      <c r="B4563" s="254"/>
    </row>
    <row r="4564" spans="1:2" x14ac:dyDescent="0.2">
      <c r="A4564" s="253"/>
      <c r="B4564" s="254"/>
    </row>
    <row r="4565" spans="1:2" x14ac:dyDescent="0.2">
      <c r="A4565" s="253"/>
      <c r="B4565" s="254"/>
    </row>
    <row r="4566" spans="1:2" x14ac:dyDescent="0.2">
      <c r="A4566" s="253"/>
      <c r="B4566" s="254"/>
    </row>
    <row r="4567" spans="1:2" x14ac:dyDescent="0.2">
      <c r="A4567" s="253"/>
      <c r="B4567" s="254"/>
    </row>
    <row r="4568" spans="1:2" x14ac:dyDescent="0.2">
      <c r="A4568" s="253"/>
      <c r="B4568" s="254"/>
    </row>
    <row r="4569" spans="1:2" x14ac:dyDescent="0.2">
      <c r="A4569" s="253"/>
      <c r="B4569" s="254"/>
    </row>
    <row r="4570" spans="1:2" x14ac:dyDescent="0.2">
      <c r="A4570" s="253"/>
      <c r="B4570" s="254"/>
    </row>
    <row r="4571" spans="1:2" x14ac:dyDescent="0.2">
      <c r="A4571" s="253"/>
      <c r="B4571" s="254"/>
    </row>
    <row r="4572" spans="1:2" x14ac:dyDescent="0.2">
      <c r="A4572" s="253"/>
      <c r="B4572" s="254"/>
    </row>
    <row r="4573" spans="1:2" x14ac:dyDescent="0.2">
      <c r="A4573" s="253"/>
      <c r="B4573" s="254"/>
    </row>
    <row r="4574" spans="1:2" x14ac:dyDescent="0.2">
      <c r="A4574" s="253"/>
      <c r="B4574" s="254"/>
    </row>
    <row r="4575" spans="1:2" x14ac:dyDescent="0.2">
      <c r="A4575" s="253"/>
      <c r="B4575" s="254"/>
    </row>
    <row r="4576" spans="1:2" x14ac:dyDescent="0.2">
      <c r="A4576" s="253"/>
      <c r="B4576" s="254"/>
    </row>
    <row r="4577" spans="1:2" x14ac:dyDescent="0.2">
      <c r="A4577" s="253"/>
      <c r="B4577" s="254"/>
    </row>
    <row r="4578" spans="1:2" x14ac:dyDescent="0.2">
      <c r="A4578" s="253"/>
      <c r="B4578" s="254"/>
    </row>
    <row r="4579" spans="1:2" x14ac:dyDescent="0.2">
      <c r="A4579" s="253"/>
      <c r="B4579" s="254"/>
    </row>
    <row r="4580" spans="1:2" x14ac:dyDescent="0.2">
      <c r="A4580" s="253"/>
      <c r="B4580" s="254"/>
    </row>
    <row r="4581" spans="1:2" x14ac:dyDescent="0.2">
      <c r="A4581" s="253"/>
      <c r="B4581" s="254"/>
    </row>
    <row r="4582" spans="1:2" x14ac:dyDescent="0.2">
      <c r="A4582" s="253"/>
      <c r="B4582" s="254"/>
    </row>
    <row r="4583" spans="1:2" x14ac:dyDescent="0.2">
      <c r="A4583" s="253"/>
      <c r="B4583" s="254"/>
    </row>
    <row r="4584" spans="1:2" x14ac:dyDescent="0.2">
      <c r="A4584" s="253"/>
      <c r="B4584" s="254"/>
    </row>
    <row r="4585" spans="1:2" x14ac:dyDescent="0.2">
      <c r="A4585" s="253"/>
      <c r="B4585" s="254"/>
    </row>
    <row r="4586" spans="1:2" x14ac:dyDescent="0.2">
      <c r="A4586" s="253"/>
      <c r="B4586" s="254"/>
    </row>
    <row r="4587" spans="1:2" x14ac:dyDescent="0.2">
      <c r="A4587" s="253"/>
      <c r="B4587" s="254"/>
    </row>
    <row r="4588" spans="1:2" x14ac:dyDescent="0.2">
      <c r="A4588" s="253"/>
      <c r="B4588" s="254"/>
    </row>
    <row r="4589" spans="1:2" x14ac:dyDescent="0.2">
      <c r="A4589" s="253"/>
      <c r="B4589" s="254"/>
    </row>
    <row r="4590" spans="1:2" x14ac:dyDescent="0.2">
      <c r="A4590" s="253"/>
      <c r="B4590" s="254"/>
    </row>
    <row r="4591" spans="1:2" x14ac:dyDescent="0.2">
      <c r="A4591" s="253"/>
      <c r="B4591" s="254"/>
    </row>
    <row r="4592" spans="1:2" x14ac:dyDescent="0.2">
      <c r="A4592" s="253"/>
      <c r="B4592" s="254"/>
    </row>
    <row r="4593" spans="1:2" x14ac:dyDescent="0.2">
      <c r="A4593" s="253"/>
      <c r="B4593" s="254"/>
    </row>
    <row r="4594" spans="1:2" x14ac:dyDescent="0.2">
      <c r="A4594" s="253"/>
      <c r="B4594" s="254"/>
    </row>
    <row r="4595" spans="1:2" x14ac:dyDescent="0.2">
      <c r="A4595" s="253"/>
      <c r="B4595" s="254"/>
    </row>
    <row r="4596" spans="1:2" x14ac:dyDescent="0.2">
      <c r="A4596" s="253"/>
      <c r="B4596" s="254"/>
    </row>
    <row r="4597" spans="1:2" x14ac:dyDescent="0.2">
      <c r="A4597" s="253"/>
      <c r="B4597" s="254"/>
    </row>
    <row r="4598" spans="1:2" x14ac:dyDescent="0.2">
      <c r="A4598" s="253"/>
      <c r="B4598" s="254"/>
    </row>
    <row r="4599" spans="1:2" x14ac:dyDescent="0.2">
      <c r="A4599" s="253"/>
      <c r="B4599" s="254"/>
    </row>
    <row r="4600" spans="1:2" x14ac:dyDescent="0.2">
      <c r="A4600" s="253"/>
      <c r="B4600" s="254"/>
    </row>
    <row r="4601" spans="1:2" x14ac:dyDescent="0.2">
      <c r="A4601" s="253"/>
      <c r="B4601" s="254"/>
    </row>
    <row r="4602" spans="1:2" x14ac:dyDescent="0.2">
      <c r="A4602" s="253"/>
      <c r="B4602" s="254"/>
    </row>
    <row r="4603" spans="1:2" x14ac:dyDescent="0.2">
      <c r="A4603" s="253"/>
      <c r="B4603" s="254"/>
    </row>
    <row r="4604" spans="1:2" x14ac:dyDescent="0.2">
      <c r="A4604" s="253"/>
      <c r="B4604" s="254"/>
    </row>
    <row r="4605" spans="1:2" x14ac:dyDescent="0.2">
      <c r="A4605" s="253"/>
      <c r="B4605" s="254"/>
    </row>
    <row r="4606" spans="1:2" x14ac:dyDescent="0.2">
      <c r="A4606" s="253"/>
      <c r="B4606" s="254"/>
    </row>
    <row r="4607" spans="1:2" x14ac:dyDescent="0.2">
      <c r="A4607" s="253"/>
      <c r="B4607" s="254"/>
    </row>
    <row r="4608" spans="1:2" x14ac:dyDescent="0.2">
      <c r="A4608" s="253"/>
      <c r="B4608" s="254"/>
    </row>
    <row r="4609" spans="1:2" x14ac:dyDescent="0.2">
      <c r="A4609" s="253"/>
      <c r="B4609" s="254"/>
    </row>
    <row r="4610" spans="1:2" x14ac:dyDescent="0.2">
      <c r="A4610" s="253"/>
      <c r="B4610" s="254"/>
    </row>
    <row r="4611" spans="1:2" x14ac:dyDescent="0.2">
      <c r="A4611" s="253"/>
      <c r="B4611" s="254"/>
    </row>
    <row r="4612" spans="1:2" x14ac:dyDescent="0.2">
      <c r="A4612" s="253"/>
      <c r="B4612" s="254"/>
    </row>
    <row r="4613" spans="1:2" x14ac:dyDescent="0.2">
      <c r="A4613" s="253"/>
      <c r="B4613" s="254"/>
    </row>
    <row r="4614" spans="1:2" x14ac:dyDescent="0.2">
      <c r="A4614" s="253"/>
      <c r="B4614" s="254"/>
    </row>
    <row r="4615" spans="1:2" x14ac:dyDescent="0.2">
      <c r="A4615" s="253"/>
      <c r="B4615" s="254"/>
    </row>
    <row r="4616" spans="1:2" x14ac:dyDescent="0.2">
      <c r="A4616" s="253"/>
      <c r="B4616" s="254"/>
    </row>
    <row r="4617" spans="1:2" x14ac:dyDescent="0.2">
      <c r="A4617" s="253"/>
      <c r="B4617" s="254"/>
    </row>
    <row r="4618" spans="1:2" x14ac:dyDescent="0.2">
      <c r="A4618" s="253"/>
      <c r="B4618" s="254"/>
    </row>
    <row r="4619" spans="1:2" x14ac:dyDescent="0.2">
      <c r="A4619" s="253"/>
      <c r="B4619" s="254"/>
    </row>
    <row r="4620" spans="1:2" x14ac:dyDescent="0.2">
      <c r="A4620" s="253"/>
      <c r="B4620" s="254"/>
    </row>
    <row r="4621" spans="1:2" x14ac:dyDescent="0.2">
      <c r="A4621" s="253"/>
      <c r="B4621" s="254"/>
    </row>
    <row r="4622" spans="1:2" x14ac:dyDescent="0.2">
      <c r="A4622" s="253"/>
      <c r="B4622" s="254"/>
    </row>
    <row r="4623" spans="1:2" x14ac:dyDescent="0.2">
      <c r="A4623" s="253"/>
      <c r="B4623" s="254"/>
    </row>
    <row r="4624" spans="1:2" x14ac:dyDescent="0.2">
      <c r="A4624" s="253"/>
      <c r="B4624" s="254"/>
    </row>
    <row r="4625" spans="1:2" x14ac:dyDescent="0.2">
      <c r="A4625" s="253"/>
      <c r="B4625" s="254"/>
    </row>
    <row r="4626" spans="1:2" x14ac:dyDescent="0.2">
      <c r="A4626" s="253"/>
      <c r="B4626" s="254"/>
    </row>
    <row r="4627" spans="1:2" x14ac:dyDescent="0.2">
      <c r="A4627" s="253"/>
      <c r="B4627" s="254"/>
    </row>
    <row r="4628" spans="1:2" x14ac:dyDescent="0.2">
      <c r="A4628" s="253"/>
      <c r="B4628" s="254"/>
    </row>
    <row r="4629" spans="1:2" x14ac:dyDescent="0.2">
      <c r="A4629" s="253"/>
      <c r="B4629" s="254"/>
    </row>
    <row r="4630" spans="1:2" x14ac:dyDescent="0.2">
      <c r="A4630" s="253"/>
      <c r="B4630" s="254"/>
    </row>
    <row r="4631" spans="1:2" x14ac:dyDescent="0.2">
      <c r="A4631" s="253"/>
      <c r="B4631" s="254"/>
    </row>
    <row r="4632" spans="1:2" x14ac:dyDescent="0.2">
      <c r="A4632" s="253"/>
      <c r="B4632" s="254"/>
    </row>
    <row r="4633" spans="1:2" x14ac:dyDescent="0.2">
      <c r="A4633" s="253"/>
      <c r="B4633" s="254"/>
    </row>
    <row r="4634" spans="1:2" x14ac:dyDescent="0.2">
      <c r="A4634" s="253"/>
      <c r="B4634" s="254"/>
    </row>
    <row r="4635" spans="1:2" x14ac:dyDescent="0.2">
      <c r="A4635" s="253"/>
      <c r="B4635" s="254"/>
    </row>
    <row r="4636" spans="1:2" x14ac:dyDescent="0.2">
      <c r="A4636" s="253"/>
      <c r="B4636" s="254"/>
    </row>
    <row r="4637" spans="1:2" x14ac:dyDescent="0.2">
      <c r="A4637" s="253"/>
      <c r="B4637" s="254"/>
    </row>
    <row r="4638" spans="1:2" x14ac:dyDescent="0.2">
      <c r="A4638" s="253"/>
      <c r="B4638" s="254"/>
    </row>
    <row r="4639" spans="1:2" x14ac:dyDescent="0.2">
      <c r="A4639" s="253"/>
      <c r="B4639" s="254"/>
    </row>
    <row r="4640" spans="1:2" x14ac:dyDescent="0.2">
      <c r="A4640" s="253"/>
      <c r="B4640" s="254"/>
    </row>
    <row r="4641" spans="1:2" x14ac:dyDescent="0.2">
      <c r="A4641" s="253"/>
      <c r="B4641" s="254"/>
    </row>
    <row r="4642" spans="1:2" x14ac:dyDescent="0.2">
      <c r="A4642" s="253"/>
      <c r="B4642" s="254"/>
    </row>
    <row r="4643" spans="1:2" x14ac:dyDescent="0.2">
      <c r="A4643" s="253"/>
      <c r="B4643" s="254"/>
    </row>
    <row r="4644" spans="1:2" x14ac:dyDescent="0.2">
      <c r="A4644" s="253"/>
      <c r="B4644" s="254"/>
    </row>
    <row r="4645" spans="1:2" x14ac:dyDescent="0.2">
      <c r="A4645" s="253"/>
      <c r="B4645" s="254"/>
    </row>
    <row r="4646" spans="1:2" x14ac:dyDescent="0.2">
      <c r="A4646" s="253"/>
      <c r="B4646" s="254"/>
    </row>
    <row r="4647" spans="1:2" x14ac:dyDescent="0.2">
      <c r="A4647" s="253"/>
      <c r="B4647" s="254"/>
    </row>
    <row r="4648" spans="1:2" x14ac:dyDescent="0.2">
      <c r="A4648" s="253"/>
      <c r="B4648" s="254"/>
    </row>
    <row r="4649" spans="1:2" x14ac:dyDescent="0.2">
      <c r="A4649" s="253"/>
      <c r="B4649" s="254"/>
    </row>
    <row r="4650" spans="1:2" x14ac:dyDescent="0.2">
      <c r="A4650" s="253"/>
      <c r="B4650" s="254"/>
    </row>
    <row r="4651" spans="1:2" x14ac:dyDescent="0.2">
      <c r="A4651" s="253"/>
      <c r="B4651" s="254"/>
    </row>
    <row r="4652" spans="1:2" x14ac:dyDescent="0.2">
      <c r="A4652" s="253"/>
      <c r="B4652" s="254"/>
    </row>
    <row r="4653" spans="1:2" x14ac:dyDescent="0.2">
      <c r="A4653" s="253"/>
      <c r="B4653" s="254"/>
    </row>
    <row r="4654" spans="1:2" x14ac:dyDescent="0.2">
      <c r="A4654" s="253"/>
      <c r="B4654" s="254"/>
    </row>
    <row r="4655" spans="1:2" x14ac:dyDescent="0.2">
      <c r="A4655" s="253"/>
      <c r="B4655" s="254"/>
    </row>
    <row r="4656" spans="1:2" x14ac:dyDescent="0.2">
      <c r="A4656" s="253"/>
      <c r="B4656" s="254"/>
    </row>
    <row r="4657" spans="1:2" x14ac:dyDescent="0.2">
      <c r="A4657" s="253"/>
      <c r="B4657" s="254"/>
    </row>
    <row r="4658" spans="1:2" x14ac:dyDescent="0.2">
      <c r="A4658" s="253"/>
      <c r="B4658" s="254"/>
    </row>
    <row r="4659" spans="1:2" x14ac:dyDescent="0.2">
      <c r="A4659" s="253"/>
      <c r="B4659" s="254"/>
    </row>
    <row r="4660" spans="1:2" x14ac:dyDescent="0.2">
      <c r="A4660" s="253"/>
      <c r="B4660" s="254"/>
    </row>
    <row r="4661" spans="1:2" x14ac:dyDescent="0.2">
      <c r="A4661" s="253"/>
      <c r="B4661" s="254"/>
    </row>
    <row r="4662" spans="1:2" x14ac:dyDescent="0.2">
      <c r="A4662" s="253"/>
      <c r="B4662" s="254"/>
    </row>
    <row r="4663" spans="1:2" x14ac:dyDescent="0.2">
      <c r="A4663" s="253"/>
      <c r="B4663" s="254"/>
    </row>
    <row r="4664" spans="1:2" x14ac:dyDescent="0.2">
      <c r="A4664" s="253"/>
      <c r="B4664" s="254"/>
    </row>
    <row r="4665" spans="1:2" x14ac:dyDescent="0.2">
      <c r="A4665" s="253"/>
      <c r="B4665" s="254"/>
    </row>
    <row r="4666" spans="1:2" x14ac:dyDescent="0.2">
      <c r="A4666" s="253"/>
      <c r="B4666" s="254"/>
    </row>
    <row r="4667" spans="1:2" x14ac:dyDescent="0.2">
      <c r="A4667" s="253"/>
      <c r="B4667" s="254"/>
    </row>
    <row r="4668" spans="1:2" x14ac:dyDescent="0.2">
      <c r="A4668" s="253"/>
      <c r="B4668" s="254"/>
    </row>
    <row r="4669" spans="1:2" x14ac:dyDescent="0.2">
      <c r="A4669" s="253"/>
      <c r="B4669" s="254"/>
    </row>
    <row r="4670" spans="1:2" x14ac:dyDescent="0.2">
      <c r="A4670" s="253"/>
      <c r="B4670" s="254"/>
    </row>
    <row r="4671" spans="1:2" x14ac:dyDescent="0.2">
      <c r="A4671" s="253"/>
      <c r="B4671" s="254"/>
    </row>
    <row r="4672" spans="1:2" x14ac:dyDescent="0.2">
      <c r="A4672" s="253"/>
      <c r="B4672" s="254"/>
    </row>
    <row r="4673" spans="1:2" x14ac:dyDescent="0.2">
      <c r="A4673" s="253"/>
      <c r="B4673" s="254"/>
    </row>
    <row r="4674" spans="1:2" x14ac:dyDescent="0.2">
      <c r="A4674" s="253"/>
      <c r="B4674" s="254"/>
    </row>
    <row r="4675" spans="1:2" x14ac:dyDescent="0.2">
      <c r="A4675" s="253"/>
      <c r="B4675" s="254"/>
    </row>
    <row r="4676" spans="1:2" x14ac:dyDescent="0.2">
      <c r="A4676" s="253"/>
      <c r="B4676" s="254"/>
    </row>
    <row r="4677" spans="1:2" x14ac:dyDescent="0.2">
      <c r="A4677" s="253"/>
      <c r="B4677" s="254"/>
    </row>
    <row r="4678" spans="1:2" x14ac:dyDescent="0.2">
      <c r="A4678" s="253"/>
      <c r="B4678" s="254"/>
    </row>
    <row r="4679" spans="1:2" x14ac:dyDescent="0.2">
      <c r="A4679" s="253"/>
      <c r="B4679" s="254"/>
    </row>
    <row r="4680" spans="1:2" x14ac:dyDescent="0.2">
      <c r="A4680" s="253"/>
      <c r="B4680" s="254"/>
    </row>
    <row r="4681" spans="1:2" x14ac:dyDescent="0.2">
      <c r="A4681" s="253"/>
      <c r="B4681" s="254"/>
    </row>
    <row r="4682" spans="1:2" x14ac:dyDescent="0.2">
      <c r="A4682" s="253"/>
      <c r="B4682" s="254"/>
    </row>
    <row r="4683" spans="1:2" x14ac:dyDescent="0.2">
      <c r="A4683" s="253"/>
      <c r="B4683" s="254"/>
    </row>
    <row r="4684" spans="1:2" x14ac:dyDescent="0.2">
      <c r="A4684" s="253"/>
      <c r="B4684" s="254"/>
    </row>
    <row r="4685" spans="1:2" x14ac:dyDescent="0.2">
      <c r="A4685" s="253"/>
      <c r="B4685" s="254"/>
    </row>
    <row r="4686" spans="1:2" x14ac:dyDescent="0.2">
      <c r="A4686" s="253"/>
      <c r="B4686" s="254"/>
    </row>
    <row r="4687" spans="1:2" x14ac:dyDescent="0.2">
      <c r="A4687" s="253"/>
      <c r="B4687" s="254"/>
    </row>
    <row r="4688" spans="1:2" x14ac:dyDescent="0.2">
      <c r="A4688" s="253"/>
      <c r="B4688" s="254"/>
    </row>
    <row r="4689" spans="1:2" x14ac:dyDescent="0.2">
      <c r="A4689" s="253"/>
      <c r="B4689" s="254"/>
    </row>
    <row r="4690" spans="1:2" x14ac:dyDescent="0.2">
      <c r="A4690" s="253"/>
      <c r="B4690" s="254"/>
    </row>
    <row r="4691" spans="1:2" x14ac:dyDescent="0.2">
      <c r="A4691" s="253"/>
      <c r="B4691" s="254"/>
    </row>
    <row r="4692" spans="1:2" x14ac:dyDescent="0.2">
      <c r="A4692" s="253"/>
      <c r="B4692" s="254"/>
    </row>
    <row r="4693" spans="1:2" x14ac:dyDescent="0.2">
      <c r="A4693" s="253"/>
      <c r="B4693" s="254"/>
    </row>
    <row r="4694" spans="1:2" x14ac:dyDescent="0.2">
      <c r="A4694" s="253"/>
      <c r="B4694" s="254"/>
    </row>
    <row r="4695" spans="1:2" x14ac:dyDescent="0.2">
      <c r="A4695" s="253"/>
      <c r="B4695" s="254"/>
    </row>
    <row r="4696" spans="1:2" x14ac:dyDescent="0.2">
      <c r="A4696" s="253"/>
      <c r="B4696" s="254"/>
    </row>
    <row r="4697" spans="1:2" x14ac:dyDescent="0.2">
      <c r="A4697" s="253"/>
      <c r="B4697" s="254"/>
    </row>
    <row r="4698" spans="1:2" x14ac:dyDescent="0.2">
      <c r="A4698" s="253"/>
      <c r="B4698" s="254"/>
    </row>
    <row r="4699" spans="1:2" x14ac:dyDescent="0.2">
      <c r="A4699" s="253"/>
      <c r="B4699" s="254"/>
    </row>
    <row r="4700" spans="1:2" x14ac:dyDescent="0.2">
      <c r="A4700" s="253"/>
      <c r="B4700" s="254"/>
    </row>
    <row r="4701" spans="1:2" x14ac:dyDescent="0.2">
      <c r="A4701" s="253"/>
      <c r="B4701" s="254"/>
    </row>
    <row r="4702" spans="1:2" x14ac:dyDescent="0.2">
      <c r="A4702" s="253"/>
      <c r="B4702" s="254"/>
    </row>
    <row r="4703" spans="1:2" x14ac:dyDescent="0.2">
      <c r="A4703" s="253"/>
      <c r="B4703" s="254"/>
    </row>
    <row r="4704" spans="1:2" x14ac:dyDescent="0.2">
      <c r="A4704" s="253"/>
      <c r="B4704" s="254"/>
    </row>
    <row r="4705" spans="1:2" x14ac:dyDescent="0.2">
      <c r="A4705" s="253"/>
      <c r="B4705" s="254"/>
    </row>
    <row r="4706" spans="1:2" x14ac:dyDescent="0.2">
      <c r="A4706" s="253"/>
      <c r="B4706" s="254"/>
    </row>
    <row r="4707" spans="1:2" x14ac:dyDescent="0.2">
      <c r="A4707" s="253"/>
      <c r="B4707" s="254"/>
    </row>
    <row r="4708" spans="1:2" x14ac:dyDescent="0.2">
      <c r="A4708" s="253"/>
      <c r="B4708" s="254"/>
    </row>
    <row r="4709" spans="1:2" x14ac:dyDescent="0.2">
      <c r="A4709" s="253"/>
      <c r="B4709" s="254"/>
    </row>
    <row r="4710" spans="1:2" x14ac:dyDescent="0.2">
      <c r="A4710" s="253"/>
      <c r="B4710" s="254"/>
    </row>
    <row r="4711" spans="1:2" x14ac:dyDescent="0.2">
      <c r="A4711" s="253"/>
      <c r="B4711" s="254"/>
    </row>
    <row r="4712" spans="1:2" x14ac:dyDescent="0.2">
      <c r="A4712" s="253"/>
      <c r="B4712" s="254"/>
    </row>
    <row r="4713" spans="1:2" x14ac:dyDescent="0.2">
      <c r="A4713" s="253"/>
      <c r="B4713" s="254"/>
    </row>
    <row r="4714" spans="1:2" x14ac:dyDescent="0.2">
      <c r="A4714" s="253"/>
      <c r="B4714" s="254"/>
    </row>
    <row r="4715" spans="1:2" x14ac:dyDescent="0.2">
      <c r="A4715" s="253"/>
      <c r="B4715" s="254"/>
    </row>
    <row r="4716" spans="1:2" x14ac:dyDescent="0.2">
      <c r="A4716" s="253"/>
      <c r="B4716" s="254"/>
    </row>
    <row r="4717" spans="1:2" x14ac:dyDescent="0.2">
      <c r="A4717" s="253"/>
      <c r="B4717" s="254"/>
    </row>
    <row r="4718" spans="1:2" x14ac:dyDescent="0.2">
      <c r="A4718" s="253"/>
      <c r="B4718" s="254"/>
    </row>
    <row r="4719" spans="1:2" x14ac:dyDescent="0.2">
      <c r="A4719" s="253"/>
      <c r="B4719" s="254"/>
    </row>
    <row r="4720" spans="1:2" x14ac:dyDescent="0.2">
      <c r="A4720" s="253"/>
      <c r="B4720" s="254"/>
    </row>
    <row r="4721" spans="1:2" x14ac:dyDescent="0.2">
      <c r="A4721" s="253"/>
      <c r="B4721" s="254"/>
    </row>
    <row r="4722" spans="1:2" x14ac:dyDescent="0.2">
      <c r="A4722" s="253"/>
      <c r="B4722" s="254"/>
    </row>
    <row r="4723" spans="1:2" x14ac:dyDescent="0.2">
      <c r="A4723" s="253"/>
      <c r="B4723" s="254"/>
    </row>
    <row r="4724" spans="1:2" x14ac:dyDescent="0.2">
      <c r="A4724" s="253"/>
      <c r="B4724" s="254"/>
    </row>
    <row r="4725" spans="1:2" x14ac:dyDescent="0.2">
      <c r="A4725" s="253"/>
      <c r="B4725" s="254"/>
    </row>
    <row r="4726" spans="1:2" x14ac:dyDescent="0.2">
      <c r="A4726" s="253"/>
      <c r="B4726" s="254"/>
    </row>
    <row r="4727" spans="1:2" x14ac:dyDescent="0.2">
      <c r="A4727" s="253"/>
      <c r="B4727" s="254"/>
    </row>
    <row r="4728" spans="1:2" x14ac:dyDescent="0.2">
      <c r="A4728" s="253"/>
      <c r="B4728" s="254"/>
    </row>
    <row r="4729" spans="1:2" x14ac:dyDescent="0.2">
      <c r="A4729" s="253"/>
      <c r="B4729" s="254"/>
    </row>
    <row r="4730" spans="1:2" x14ac:dyDescent="0.2">
      <c r="A4730" s="253"/>
      <c r="B4730" s="254"/>
    </row>
    <row r="4731" spans="1:2" x14ac:dyDescent="0.2">
      <c r="A4731" s="253"/>
      <c r="B4731" s="254"/>
    </row>
    <row r="4732" spans="1:2" x14ac:dyDescent="0.2">
      <c r="A4732" s="253"/>
      <c r="B4732" s="254"/>
    </row>
    <row r="4733" spans="1:2" x14ac:dyDescent="0.2">
      <c r="A4733" s="253"/>
      <c r="B4733" s="254"/>
    </row>
    <row r="4734" spans="1:2" x14ac:dyDescent="0.2">
      <c r="A4734" s="253"/>
      <c r="B4734" s="254"/>
    </row>
    <row r="4735" spans="1:2" x14ac:dyDescent="0.2">
      <c r="A4735" s="253"/>
      <c r="B4735" s="254"/>
    </row>
    <row r="4736" spans="1:2" x14ac:dyDescent="0.2">
      <c r="A4736" s="253"/>
      <c r="B4736" s="254"/>
    </row>
    <row r="4737" spans="1:2" x14ac:dyDescent="0.2">
      <c r="A4737" s="253"/>
      <c r="B4737" s="254"/>
    </row>
    <row r="4738" spans="1:2" x14ac:dyDescent="0.2">
      <c r="A4738" s="253"/>
      <c r="B4738" s="254"/>
    </row>
    <row r="4739" spans="1:2" x14ac:dyDescent="0.2">
      <c r="A4739" s="253"/>
      <c r="B4739" s="254"/>
    </row>
    <row r="4740" spans="1:2" x14ac:dyDescent="0.2">
      <c r="A4740" s="253"/>
      <c r="B4740" s="254"/>
    </row>
    <row r="4741" spans="1:2" x14ac:dyDescent="0.2">
      <c r="A4741" s="253"/>
      <c r="B4741" s="254"/>
    </row>
    <row r="4742" spans="1:2" x14ac:dyDescent="0.2">
      <c r="A4742" s="253"/>
      <c r="B4742" s="254"/>
    </row>
    <row r="4743" spans="1:2" x14ac:dyDescent="0.2">
      <c r="A4743" s="253"/>
      <c r="B4743" s="254"/>
    </row>
    <row r="4744" spans="1:2" x14ac:dyDescent="0.2">
      <c r="A4744" s="253"/>
      <c r="B4744" s="254"/>
    </row>
    <row r="4745" spans="1:2" x14ac:dyDescent="0.2">
      <c r="A4745" s="253"/>
      <c r="B4745" s="254"/>
    </row>
    <row r="4746" spans="1:2" x14ac:dyDescent="0.2">
      <c r="A4746" s="253"/>
      <c r="B4746" s="254"/>
    </row>
    <row r="4747" spans="1:2" x14ac:dyDescent="0.2">
      <c r="A4747" s="253"/>
      <c r="B4747" s="254"/>
    </row>
    <row r="4748" spans="1:2" x14ac:dyDescent="0.2">
      <c r="A4748" s="253"/>
      <c r="B4748" s="254"/>
    </row>
    <row r="4749" spans="1:2" x14ac:dyDescent="0.2">
      <c r="A4749" s="253"/>
      <c r="B4749" s="254"/>
    </row>
    <row r="4750" spans="1:2" x14ac:dyDescent="0.2">
      <c r="A4750" s="253"/>
      <c r="B4750" s="254"/>
    </row>
    <row r="4751" spans="1:2" x14ac:dyDescent="0.2">
      <c r="A4751" s="253"/>
      <c r="B4751" s="254"/>
    </row>
    <row r="4752" spans="1:2" x14ac:dyDescent="0.2">
      <c r="A4752" s="253"/>
      <c r="B4752" s="254"/>
    </row>
    <row r="4753" spans="1:2" x14ac:dyDescent="0.2">
      <c r="A4753" s="253"/>
      <c r="B4753" s="254"/>
    </row>
    <row r="4754" spans="1:2" x14ac:dyDescent="0.2">
      <c r="A4754" s="253"/>
      <c r="B4754" s="254"/>
    </row>
    <row r="4755" spans="1:2" x14ac:dyDescent="0.2">
      <c r="A4755" s="253"/>
      <c r="B4755" s="254"/>
    </row>
    <row r="4756" spans="1:2" x14ac:dyDescent="0.2">
      <c r="A4756" s="253"/>
      <c r="B4756" s="254"/>
    </row>
    <row r="4757" spans="1:2" x14ac:dyDescent="0.2">
      <c r="A4757" s="253"/>
      <c r="B4757" s="254"/>
    </row>
    <row r="4758" spans="1:2" x14ac:dyDescent="0.2">
      <c r="A4758" s="253"/>
      <c r="B4758" s="254"/>
    </row>
    <row r="4759" spans="1:2" x14ac:dyDescent="0.2">
      <c r="A4759" s="253"/>
      <c r="B4759" s="254"/>
    </row>
    <row r="4760" spans="1:2" x14ac:dyDescent="0.2">
      <c r="A4760" s="253"/>
      <c r="B4760" s="254"/>
    </row>
    <row r="4761" spans="1:2" x14ac:dyDescent="0.2">
      <c r="A4761" s="253"/>
      <c r="B4761" s="254"/>
    </row>
    <row r="4762" spans="1:2" x14ac:dyDescent="0.2">
      <c r="A4762" s="253"/>
      <c r="B4762" s="254"/>
    </row>
    <row r="4763" spans="1:2" x14ac:dyDescent="0.2">
      <c r="A4763" s="253"/>
      <c r="B4763" s="254"/>
    </row>
    <row r="4764" spans="1:2" x14ac:dyDescent="0.2">
      <c r="A4764" s="253"/>
      <c r="B4764" s="254"/>
    </row>
    <row r="4765" spans="1:2" x14ac:dyDescent="0.2">
      <c r="A4765" s="253"/>
      <c r="B4765" s="254"/>
    </row>
    <row r="4766" spans="1:2" x14ac:dyDescent="0.2">
      <c r="A4766" s="253"/>
      <c r="B4766" s="254"/>
    </row>
    <row r="4767" spans="1:2" x14ac:dyDescent="0.2">
      <c r="A4767" s="253"/>
      <c r="B4767" s="254"/>
    </row>
    <row r="4768" spans="1:2" x14ac:dyDescent="0.2">
      <c r="A4768" s="253"/>
      <c r="B4768" s="254"/>
    </row>
    <row r="4769" spans="1:2" x14ac:dyDescent="0.2">
      <c r="A4769" s="253"/>
      <c r="B4769" s="254"/>
    </row>
    <row r="4770" spans="1:2" x14ac:dyDescent="0.2">
      <c r="A4770" s="253"/>
      <c r="B4770" s="254"/>
    </row>
    <row r="4771" spans="1:2" x14ac:dyDescent="0.2">
      <c r="A4771" s="253"/>
      <c r="B4771" s="254"/>
    </row>
    <row r="4772" spans="1:2" x14ac:dyDescent="0.2">
      <c r="A4772" s="253"/>
      <c r="B4772" s="254"/>
    </row>
    <row r="4773" spans="1:2" x14ac:dyDescent="0.2">
      <c r="A4773" s="253"/>
      <c r="B4773" s="254"/>
    </row>
    <row r="4774" spans="1:2" x14ac:dyDescent="0.2">
      <c r="A4774" s="253"/>
      <c r="B4774" s="254"/>
    </row>
    <row r="4775" spans="1:2" x14ac:dyDescent="0.2">
      <c r="A4775" s="253"/>
      <c r="B4775" s="254"/>
    </row>
    <row r="4776" spans="1:2" x14ac:dyDescent="0.2">
      <c r="A4776" s="253"/>
      <c r="B4776" s="254"/>
    </row>
    <row r="4777" spans="1:2" x14ac:dyDescent="0.2">
      <c r="A4777" s="253"/>
      <c r="B4777" s="254"/>
    </row>
    <row r="4778" spans="1:2" x14ac:dyDescent="0.2">
      <c r="A4778" s="253"/>
      <c r="B4778" s="254"/>
    </row>
    <row r="4779" spans="1:2" x14ac:dyDescent="0.2">
      <c r="A4779" s="253"/>
      <c r="B4779" s="254"/>
    </row>
    <row r="4780" spans="1:2" x14ac:dyDescent="0.2">
      <c r="A4780" s="253"/>
      <c r="B4780" s="254"/>
    </row>
    <row r="4781" spans="1:2" x14ac:dyDescent="0.2">
      <c r="A4781" s="253"/>
      <c r="B4781" s="254"/>
    </row>
    <row r="4782" spans="1:2" x14ac:dyDescent="0.2">
      <c r="A4782" s="253"/>
      <c r="B4782" s="254"/>
    </row>
    <row r="4783" spans="1:2" x14ac:dyDescent="0.2">
      <c r="A4783" s="253"/>
      <c r="B4783" s="254"/>
    </row>
    <row r="4784" spans="1:2" x14ac:dyDescent="0.2">
      <c r="A4784" s="253"/>
      <c r="B4784" s="254"/>
    </row>
    <row r="4785" spans="1:2" x14ac:dyDescent="0.2">
      <c r="A4785" s="253"/>
      <c r="B4785" s="254"/>
    </row>
    <row r="4786" spans="1:2" x14ac:dyDescent="0.2">
      <c r="A4786" s="253"/>
      <c r="B4786" s="254"/>
    </row>
    <row r="4787" spans="1:2" x14ac:dyDescent="0.2">
      <c r="A4787" s="253"/>
      <c r="B4787" s="254"/>
    </row>
    <row r="4788" spans="1:2" x14ac:dyDescent="0.2">
      <c r="A4788" s="253"/>
      <c r="B4788" s="254"/>
    </row>
    <row r="4789" spans="1:2" x14ac:dyDescent="0.2">
      <c r="A4789" s="253"/>
      <c r="B4789" s="254"/>
    </row>
    <row r="4790" spans="1:2" x14ac:dyDescent="0.2">
      <c r="A4790" s="253"/>
      <c r="B4790" s="254"/>
    </row>
    <row r="4791" spans="1:2" x14ac:dyDescent="0.2">
      <c r="A4791" s="253"/>
      <c r="B4791" s="254"/>
    </row>
    <row r="4792" spans="1:2" x14ac:dyDescent="0.2">
      <c r="A4792" s="253"/>
      <c r="B4792" s="254"/>
    </row>
    <row r="4793" spans="1:2" x14ac:dyDescent="0.2">
      <c r="A4793" s="253"/>
      <c r="B4793" s="254"/>
    </row>
    <row r="4794" spans="1:2" x14ac:dyDescent="0.2">
      <c r="A4794" s="253"/>
      <c r="B4794" s="254"/>
    </row>
    <row r="4795" spans="1:2" x14ac:dyDescent="0.2">
      <c r="A4795" s="253"/>
      <c r="B4795" s="254"/>
    </row>
    <row r="4796" spans="1:2" x14ac:dyDescent="0.2">
      <c r="A4796" s="253"/>
      <c r="B4796" s="254"/>
    </row>
    <row r="4797" spans="1:2" x14ac:dyDescent="0.2">
      <c r="A4797" s="253"/>
      <c r="B4797" s="254"/>
    </row>
    <row r="4798" spans="1:2" x14ac:dyDescent="0.2">
      <c r="A4798" s="253"/>
      <c r="B4798" s="254"/>
    </row>
    <row r="4799" spans="1:2" x14ac:dyDescent="0.2">
      <c r="A4799" s="253"/>
      <c r="B4799" s="254"/>
    </row>
    <row r="4800" spans="1:2" x14ac:dyDescent="0.2">
      <c r="A4800" s="253"/>
      <c r="B4800" s="254"/>
    </row>
    <row r="4801" spans="1:2" x14ac:dyDescent="0.2">
      <c r="A4801" s="253"/>
      <c r="B4801" s="254"/>
    </row>
    <row r="4802" spans="1:2" x14ac:dyDescent="0.2">
      <c r="A4802" s="253"/>
      <c r="B4802" s="254"/>
    </row>
    <row r="4803" spans="1:2" x14ac:dyDescent="0.2">
      <c r="A4803" s="253"/>
      <c r="B4803" s="254"/>
    </row>
    <row r="4804" spans="1:2" x14ac:dyDescent="0.2">
      <c r="A4804" s="253"/>
      <c r="B4804" s="254"/>
    </row>
    <row r="4805" spans="1:2" x14ac:dyDescent="0.2">
      <c r="A4805" s="253"/>
      <c r="B4805" s="254"/>
    </row>
    <row r="4806" spans="1:2" x14ac:dyDescent="0.2">
      <c r="A4806" s="253"/>
      <c r="B4806" s="254"/>
    </row>
    <row r="4807" spans="1:2" x14ac:dyDescent="0.2">
      <c r="A4807" s="253"/>
      <c r="B4807" s="254"/>
    </row>
    <row r="4808" spans="1:2" x14ac:dyDescent="0.2">
      <c r="A4808" s="253"/>
      <c r="B4808" s="254"/>
    </row>
    <row r="4809" spans="1:2" x14ac:dyDescent="0.2">
      <c r="A4809" s="253"/>
      <c r="B4809" s="254"/>
    </row>
    <row r="4810" spans="1:2" x14ac:dyDescent="0.2">
      <c r="A4810" s="253"/>
      <c r="B4810" s="254"/>
    </row>
    <row r="4811" spans="1:2" x14ac:dyDescent="0.2">
      <c r="A4811" s="253"/>
      <c r="B4811" s="254"/>
    </row>
    <row r="4812" spans="1:2" x14ac:dyDescent="0.2">
      <c r="A4812" s="253"/>
      <c r="B4812" s="254"/>
    </row>
    <row r="4813" spans="1:2" x14ac:dyDescent="0.2">
      <c r="A4813" s="253"/>
      <c r="B4813" s="254"/>
    </row>
    <row r="4814" spans="1:2" x14ac:dyDescent="0.2">
      <c r="A4814" s="253"/>
      <c r="B4814" s="254"/>
    </row>
    <row r="4815" spans="1:2" x14ac:dyDescent="0.2">
      <c r="A4815" s="253"/>
      <c r="B4815" s="254"/>
    </row>
    <row r="4816" spans="1:2" x14ac:dyDescent="0.2">
      <c r="A4816" s="253"/>
      <c r="B4816" s="254"/>
    </row>
    <row r="4817" spans="1:2" x14ac:dyDescent="0.2">
      <c r="A4817" s="253"/>
      <c r="B4817" s="254"/>
    </row>
    <row r="4818" spans="1:2" x14ac:dyDescent="0.2">
      <c r="A4818" s="253"/>
      <c r="B4818" s="254"/>
    </row>
    <row r="4819" spans="1:2" x14ac:dyDescent="0.2">
      <c r="A4819" s="253"/>
      <c r="B4819" s="254"/>
    </row>
    <row r="4820" spans="1:2" x14ac:dyDescent="0.2">
      <c r="A4820" s="253"/>
      <c r="B4820" s="254"/>
    </row>
    <row r="4821" spans="1:2" x14ac:dyDescent="0.2">
      <c r="A4821" s="253"/>
      <c r="B4821" s="254"/>
    </row>
    <row r="4822" spans="1:2" x14ac:dyDescent="0.2">
      <c r="A4822" s="253"/>
      <c r="B4822" s="254"/>
    </row>
    <row r="4823" spans="1:2" x14ac:dyDescent="0.2">
      <c r="A4823" s="253"/>
      <c r="B4823" s="254"/>
    </row>
    <row r="4824" spans="1:2" x14ac:dyDescent="0.2">
      <c r="A4824" s="253"/>
      <c r="B4824" s="254"/>
    </row>
    <row r="4825" spans="1:2" x14ac:dyDescent="0.2">
      <c r="A4825" s="253"/>
      <c r="B4825" s="254"/>
    </row>
    <row r="4826" spans="1:2" x14ac:dyDescent="0.2">
      <c r="A4826" s="253"/>
      <c r="B4826" s="254"/>
    </row>
    <row r="4827" spans="1:2" x14ac:dyDescent="0.2">
      <c r="A4827" s="253"/>
      <c r="B4827" s="254"/>
    </row>
    <row r="4828" spans="1:2" x14ac:dyDescent="0.2">
      <c r="A4828" s="253"/>
      <c r="B4828" s="254"/>
    </row>
    <row r="4829" spans="1:2" x14ac:dyDescent="0.2">
      <c r="A4829" s="253"/>
      <c r="B4829" s="254"/>
    </row>
    <row r="4830" spans="1:2" x14ac:dyDescent="0.2">
      <c r="A4830" s="253"/>
      <c r="B4830" s="254"/>
    </row>
    <row r="4831" spans="1:2" x14ac:dyDescent="0.2">
      <c r="A4831" s="253"/>
      <c r="B4831" s="254"/>
    </row>
    <row r="4832" spans="1:2" x14ac:dyDescent="0.2">
      <c r="A4832" s="253"/>
      <c r="B4832" s="254"/>
    </row>
    <row r="4833" spans="1:2" x14ac:dyDescent="0.2">
      <c r="A4833" s="253"/>
      <c r="B4833" s="254"/>
    </row>
    <row r="4834" spans="1:2" x14ac:dyDescent="0.2">
      <c r="A4834" s="253"/>
      <c r="B4834" s="254"/>
    </row>
    <row r="4835" spans="1:2" x14ac:dyDescent="0.2">
      <c r="A4835" s="253"/>
      <c r="B4835" s="254"/>
    </row>
    <row r="4836" spans="1:2" x14ac:dyDescent="0.2">
      <c r="A4836" s="253"/>
      <c r="B4836" s="254"/>
    </row>
    <row r="4837" spans="1:2" x14ac:dyDescent="0.2">
      <c r="A4837" s="253"/>
      <c r="B4837" s="254"/>
    </row>
    <row r="4838" spans="1:2" x14ac:dyDescent="0.2">
      <c r="A4838" s="253"/>
      <c r="B4838" s="254"/>
    </row>
    <row r="4839" spans="1:2" x14ac:dyDescent="0.2">
      <c r="A4839" s="253"/>
      <c r="B4839" s="254"/>
    </row>
    <row r="4840" spans="1:2" x14ac:dyDescent="0.2">
      <c r="A4840" s="253"/>
      <c r="B4840" s="254"/>
    </row>
    <row r="4841" spans="1:2" x14ac:dyDescent="0.2">
      <c r="A4841" s="253"/>
      <c r="B4841" s="254"/>
    </row>
    <row r="4842" spans="1:2" x14ac:dyDescent="0.2">
      <c r="A4842" s="253"/>
      <c r="B4842" s="254"/>
    </row>
    <row r="4843" spans="1:2" x14ac:dyDescent="0.2">
      <c r="A4843" s="253"/>
      <c r="B4843" s="254"/>
    </row>
    <row r="4844" spans="1:2" x14ac:dyDescent="0.2">
      <c r="A4844" s="253"/>
      <c r="B4844" s="254"/>
    </row>
    <row r="4845" spans="1:2" x14ac:dyDescent="0.2">
      <c r="A4845" s="253"/>
      <c r="B4845" s="254"/>
    </row>
    <row r="4846" spans="1:2" x14ac:dyDescent="0.2">
      <c r="A4846" s="253"/>
      <c r="B4846" s="254"/>
    </row>
    <row r="4847" spans="1:2" x14ac:dyDescent="0.2">
      <c r="A4847" s="253"/>
      <c r="B4847" s="254"/>
    </row>
    <row r="4848" spans="1:2" x14ac:dyDescent="0.2">
      <c r="A4848" s="253"/>
      <c r="B4848" s="254"/>
    </row>
    <row r="4849" spans="1:2" x14ac:dyDescent="0.2">
      <c r="A4849" s="253"/>
      <c r="B4849" s="254"/>
    </row>
    <row r="4850" spans="1:2" x14ac:dyDescent="0.2">
      <c r="A4850" s="253"/>
      <c r="B4850" s="254"/>
    </row>
    <row r="4851" spans="1:2" x14ac:dyDescent="0.2">
      <c r="A4851" s="253"/>
      <c r="B4851" s="254"/>
    </row>
    <row r="4852" spans="1:2" x14ac:dyDescent="0.2">
      <c r="A4852" s="253"/>
      <c r="B4852" s="254"/>
    </row>
    <row r="4853" spans="1:2" x14ac:dyDescent="0.2">
      <c r="A4853" s="253"/>
      <c r="B4853" s="254"/>
    </row>
    <row r="4854" spans="1:2" x14ac:dyDescent="0.2">
      <c r="A4854" s="253"/>
      <c r="B4854" s="254"/>
    </row>
    <row r="4855" spans="1:2" x14ac:dyDescent="0.2">
      <c r="A4855" s="253"/>
      <c r="B4855" s="254"/>
    </row>
    <row r="4856" spans="1:2" x14ac:dyDescent="0.2">
      <c r="A4856" s="253"/>
      <c r="B4856" s="254"/>
    </row>
    <row r="4857" spans="1:2" x14ac:dyDescent="0.2">
      <c r="A4857" s="253"/>
      <c r="B4857" s="254"/>
    </row>
    <row r="4858" spans="1:2" x14ac:dyDescent="0.2">
      <c r="A4858" s="253"/>
      <c r="B4858" s="254"/>
    </row>
    <row r="4859" spans="1:2" x14ac:dyDescent="0.2">
      <c r="A4859" s="253"/>
      <c r="B4859" s="254"/>
    </row>
    <row r="4860" spans="1:2" x14ac:dyDescent="0.2">
      <c r="A4860" s="253"/>
      <c r="B4860" s="254"/>
    </row>
    <row r="4861" spans="1:2" x14ac:dyDescent="0.2">
      <c r="A4861" s="253"/>
      <c r="B4861" s="254"/>
    </row>
    <row r="4862" spans="1:2" x14ac:dyDescent="0.2">
      <c r="A4862" s="253"/>
      <c r="B4862" s="254"/>
    </row>
    <row r="4863" spans="1:2" x14ac:dyDescent="0.2">
      <c r="A4863" s="253"/>
      <c r="B4863" s="254"/>
    </row>
    <row r="4864" spans="1:2" x14ac:dyDescent="0.2">
      <c r="A4864" s="253"/>
      <c r="B4864" s="254"/>
    </row>
    <row r="4865" spans="1:2" x14ac:dyDescent="0.2">
      <c r="A4865" s="253"/>
      <c r="B4865" s="254"/>
    </row>
    <row r="4866" spans="1:2" x14ac:dyDescent="0.2">
      <c r="A4866" s="253"/>
      <c r="B4866" s="254"/>
    </row>
    <row r="4867" spans="1:2" x14ac:dyDescent="0.2">
      <c r="A4867" s="253"/>
      <c r="B4867" s="254"/>
    </row>
    <row r="4868" spans="1:2" x14ac:dyDescent="0.2">
      <c r="A4868" s="253"/>
      <c r="B4868" s="254"/>
    </row>
    <row r="4869" spans="1:2" x14ac:dyDescent="0.2">
      <c r="A4869" s="253"/>
      <c r="B4869" s="254"/>
    </row>
    <row r="4870" spans="1:2" x14ac:dyDescent="0.2">
      <c r="A4870" s="253"/>
      <c r="B4870" s="254"/>
    </row>
    <row r="4871" spans="1:2" x14ac:dyDescent="0.2">
      <c r="A4871" s="253"/>
      <c r="B4871" s="254"/>
    </row>
    <row r="4872" spans="1:2" x14ac:dyDescent="0.2">
      <c r="A4872" s="253"/>
      <c r="B4872" s="254"/>
    </row>
    <row r="4873" spans="1:2" x14ac:dyDescent="0.2">
      <c r="A4873" s="253"/>
      <c r="B4873" s="254"/>
    </row>
    <row r="4874" spans="1:2" x14ac:dyDescent="0.2">
      <c r="A4874" s="253"/>
      <c r="B4874" s="254"/>
    </row>
    <row r="4875" spans="1:2" x14ac:dyDescent="0.2">
      <c r="A4875" s="253"/>
      <c r="B4875" s="254"/>
    </row>
    <row r="4876" spans="1:2" x14ac:dyDescent="0.2">
      <c r="A4876" s="253"/>
      <c r="B4876" s="254"/>
    </row>
    <row r="4877" spans="1:2" x14ac:dyDescent="0.2">
      <c r="A4877" s="253"/>
      <c r="B4877" s="254"/>
    </row>
    <row r="4878" spans="1:2" x14ac:dyDescent="0.2">
      <c r="A4878" s="253"/>
      <c r="B4878" s="254"/>
    </row>
    <row r="4879" spans="1:2" x14ac:dyDescent="0.2">
      <c r="A4879" s="253"/>
      <c r="B4879" s="254"/>
    </row>
    <row r="4880" spans="1:2" x14ac:dyDescent="0.2">
      <c r="A4880" s="253"/>
      <c r="B4880" s="254"/>
    </row>
    <row r="4881" spans="1:2" x14ac:dyDescent="0.2">
      <c r="A4881" s="253"/>
      <c r="B4881" s="254"/>
    </row>
    <row r="4882" spans="1:2" x14ac:dyDescent="0.2">
      <c r="A4882" s="253"/>
      <c r="B4882" s="254"/>
    </row>
    <row r="4883" spans="1:2" x14ac:dyDescent="0.2">
      <c r="A4883" s="253"/>
      <c r="B4883" s="254"/>
    </row>
    <row r="4884" spans="1:2" x14ac:dyDescent="0.2">
      <c r="A4884" s="253"/>
      <c r="B4884" s="254"/>
    </row>
    <row r="4885" spans="1:2" x14ac:dyDescent="0.2">
      <c r="A4885" s="253"/>
      <c r="B4885" s="254"/>
    </row>
    <row r="4886" spans="1:2" x14ac:dyDescent="0.2">
      <c r="A4886" s="253"/>
      <c r="B4886" s="254"/>
    </row>
    <row r="4887" spans="1:2" x14ac:dyDescent="0.2">
      <c r="A4887" s="253"/>
      <c r="B4887" s="254"/>
    </row>
    <row r="4888" spans="1:2" x14ac:dyDescent="0.2">
      <c r="A4888" s="253"/>
      <c r="B4888" s="254"/>
    </row>
    <row r="4889" spans="1:2" x14ac:dyDescent="0.2">
      <c r="A4889" s="253"/>
      <c r="B4889" s="254"/>
    </row>
    <row r="4890" spans="1:2" x14ac:dyDescent="0.2">
      <c r="A4890" s="253"/>
      <c r="B4890" s="254"/>
    </row>
    <row r="4891" spans="1:2" x14ac:dyDescent="0.2">
      <c r="A4891" s="253"/>
      <c r="B4891" s="254"/>
    </row>
    <row r="4892" spans="1:2" x14ac:dyDescent="0.2">
      <c r="A4892" s="253"/>
      <c r="B4892" s="254"/>
    </row>
    <row r="4893" spans="1:2" x14ac:dyDescent="0.2">
      <c r="A4893" s="253"/>
      <c r="B4893" s="254"/>
    </row>
    <row r="4894" spans="1:2" x14ac:dyDescent="0.2">
      <c r="A4894" s="253"/>
      <c r="B4894" s="254"/>
    </row>
    <row r="4895" spans="1:2" x14ac:dyDescent="0.2">
      <c r="A4895" s="253"/>
      <c r="B4895" s="254"/>
    </row>
    <row r="4896" spans="1:2" x14ac:dyDescent="0.2">
      <c r="A4896" s="253"/>
      <c r="B4896" s="254"/>
    </row>
    <row r="4897" spans="1:2" x14ac:dyDescent="0.2">
      <c r="A4897" s="253"/>
      <c r="B4897" s="254"/>
    </row>
    <row r="4898" spans="1:2" x14ac:dyDescent="0.2">
      <c r="A4898" s="253"/>
      <c r="B4898" s="254"/>
    </row>
    <row r="4899" spans="1:2" x14ac:dyDescent="0.2">
      <c r="A4899" s="253"/>
      <c r="B4899" s="254"/>
    </row>
    <row r="4900" spans="1:2" x14ac:dyDescent="0.2">
      <c r="A4900" s="253"/>
      <c r="B4900" s="254"/>
    </row>
    <row r="4901" spans="1:2" x14ac:dyDescent="0.2">
      <c r="A4901" s="253"/>
      <c r="B4901" s="254"/>
    </row>
    <row r="4902" spans="1:2" x14ac:dyDescent="0.2">
      <c r="A4902" s="253"/>
      <c r="B4902" s="254"/>
    </row>
    <row r="4903" spans="1:2" x14ac:dyDescent="0.2">
      <c r="A4903" s="253"/>
      <c r="B4903" s="254"/>
    </row>
    <row r="4904" spans="1:2" x14ac:dyDescent="0.2">
      <c r="A4904" s="253"/>
      <c r="B4904" s="254"/>
    </row>
    <row r="4905" spans="1:2" x14ac:dyDescent="0.2">
      <c r="A4905" s="253"/>
      <c r="B4905" s="254"/>
    </row>
    <row r="4906" spans="1:2" x14ac:dyDescent="0.2">
      <c r="A4906" s="253"/>
      <c r="B4906" s="254"/>
    </row>
    <row r="4907" spans="1:2" x14ac:dyDescent="0.2">
      <c r="A4907" s="253"/>
      <c r="B4907" s="254"/>
    </row>
    <row r="4908" spans="1:2" x14ac:dyDescent="0.2">
      <c r="A4908" s="253"/>
      <c r="B4908" s="254"/>
    </row>
    <row r="4909" spans="1:2" x14ac:dyDescent="0.2">
      <c r="A4909" s="253"/>
      <c r="B4909" s="254"/>
    </row>
    <row r="4910" spans="1:2" x14ac:dyDescent="0.2">
      <c r="A4910" s="253"/>
      <c r="B4910" s="254"/>
    </row>
    <row r="4911" spans="1:2" x14ac:dyDescent="0.2">
      <c r="A4911" s="253"/>
      <c r="B4911" s="254"/>
    </row>
    <row r="4912" spans="1:2" x14ac:dyDescent="0.2">
      <c r="A4912" s="253"/>
      <c r="B4912" s="254"/>
    </row>
    <row r="4913" spans="1:2" x14ac:dyDescent="0.2">
      <c r="A4913" s="253"/>
      <c r="B4913" s="254"/>
    </row>
    <row r="4914" spans="1:2" x14ac:dyDescent="0.2">
      <c r="A4914" s="253"/>
      <c r="B4914" s="254"/>
    </row>
    <row r="4915" spans="1:2" x14ac:dyDescent="0.2">
      <c r="A4915" s="253"/>
      <c r="B4915" s="254"/>
    </row>
    <row r="4916" spans="1:2" x14ac:dyDescent="0.2">
      <c r="A4916" s="253"/>
      <c r="B4916" s="254"/>
    </row>
    <row r="4917" spans="1:2" x14ac:dyDescent="0.2">
      <c r="A4917" s="253"/>
      <c r="B4917" s="254"/>
    </row>
    <row r="4918" spans="1:2" x14ac:dyDescent="0.2">
      <c r="A4918" s="253"/>
      <c r="B4918" s="254"/>
    </row>
    <row r="4919" spans="1:2" x14ac:dyDescent="0.2">
      <c r="A4919" s="253"/>
      <c r="B4919" s="254"/>
    </row>
    <row r="4920" spans="1:2" x14ac:dyDescent="0.2">
      <c r="A4920" s="253"/>
      <c r="B4920" s="254"/>
    </row>
    <row r="4921" spans="1:2" x14ac:dyDescent="0.2">
      <c r="A4921" s="253"/>
      <c r="B4921" s="254"/>
    </row>
    <row r="4922" spans="1:2" x14ac:dyDescent="0.2">
      <c r="A4922" s="253"/>
      <c r="B4922" s="254"/>
    </row>
    <row r="4923" spans="1:2" x14ac:dyDescent="0.2">
      <c r="A4923" s="253"/>
      <c r="B4923" s="254"/>
    </row>
    <row r="4924" spans="1:2" x14ac:dyDescent="0.2">
      <c r="A4924" s="253"/>
      <c r="B4924" s="254"/>
    </row>
    <row r="4925" spans="1:2" x14ac:dyDescent="0.2">
      <c r="A4925" s="253"/>
      <c r="B4925" s="254"/>
    </row>
    <row r="4926" spans="1:2" x14ac:dyDescent="0.2">
      <c r="A4926" s="253"/>
      <c r="B4926" s="254"/>
    </row>
    <row r="4927" spans="1:2" x14ac:dyDescent="0.2">
      <c r="A4927" s="253"/>
      <c r="B4927" s="254"/>
    </row>
    <row r="4928" spans="1:2" x14ac:dyDescent="0.2">
      <c r="A4928" s="253"/>
      <c r="B4928" s="254"/>
    </row>
    <row r="4929" spans="1:2" x14ac:dyDescent="0.2">
      <c r="A4929" s="253"/>
      <c r="B4929" s="254"/>
    </row>
    <row r="4930" spans="1:2" x14ac:dyDescent="0.2">
      <c r="A4930" s="253"/>
      <c r="B4930" s="254"/>
    </row>
    <row r="4931" spans="1:2" x14ac:dyDescent="0.2">
      <c r="A4931" s="253"/>
      <c r="B4931" s="254"/>
    </row>
    <row r="4932" spans="1:2" x14ac:dyDescent="0.2">
      <c r="A4932" s="253"/>
      <c r="B4932" s="254"/>
    </row>
    <row r="4933" spans="1:2" x14ac:dyDescent="0.2">
      <c r="A4933" s="253"/>
      <c r="B4933" s="254"/>
    </row>
    <row r="4934" spans="1:2" x14ac:dyDescent="0.2">
      <c r="A4934" s="253"/>
      <c r="B4934" s="254"/>
    </row>
    <row r="4935" spans="1:2" x14ac:dyDescent="0.2">
      <c r="A4935" s="253"/>
      <c r="B4935" s="254"/>
    </row>
    <row r="4936" spans="1:2" x14ac:dyDescent="0.2">
      <c r="A4936" s="253"/>
      <c r="B4936" s="254"/>
    </row>
    <row r="4937" spans="1:2" x14ac:dyDescent="0.2">
      <c r="A4937" s="253"/>
      <c r="B4937" s="254"/>
    </row>
    <row r="4938" spans="1:2" x14ac:dyDescent="0.2">
      <c r="A4938" s="253"/>
      <c r="B4938" s="254"/>
    </row>
    <row r="4939" spans="1:2" x14ac:dyDescent="0.2">
      <c r="A4939" s="253"/>
      <c r="B4939" s="254"/>
    </row>
    <row r="4940" spans="1:2" x14ac:dyDescent="0.2">
      <c r="A4940" s="253"/>
      <c r="B4940" s="254"/>
    </row>
    <row r="4941" spans="1:2" x14ac:dyDescent="0.2">
      <c r="A4941" s="253"/>
      <c r="B4941" s="254"/>
    </row>
    <row r="4942" spans="1:2" x14ac:dyDescent="0.2">
      <c r="A4942" s="253"/>
      <c r="B4942" s="254"/>
    </row>
    <row r="4943" spans="1:2" x14ac:dyDescent="0.2">
      <c r="A4943" s="253"/>
      <c r="B4943" s="254"/>
    </row>
    <row r="4944" spans="1:2" x14ac:dyDescent="0.2">
      <c r="A4944" s="253"/>
      <c r="B4944" s="254"/>
    </row>
    <row r="4945" spans="1:2" x14ac:dyDescent="0.2">
      <c r="A4945" s="253"/>
      <c r="B4945" s="254"/>
    </row>
    <row r="4946" spans="1:2" x14ac:dyDescent="0.2">
      <c r="A4946" s="253"/>
      <c r="B4946" s="254"/>
    </row>
    <row r="4947" spans="1:2" x14ac:dyDescent="0.2">
      <c r="A4947" s="253"/>
      <c r="B4947" s="254"/>
    </row>
    <row r="4948" spans="1:2" x14ac:dyDescent="0.2">
      <c r="A4948" s="253"/>
      <c r="B4948" s="254"/>
    </row>
    <row r="4949" spans="1:2" x14ac:dyDescent="0.2">
      <c r="A4949" s="253"/>
      <c r="B4949" s="254"/>
    </row>
    <row r="4950" spans="1:2" x14ac:dyDescent="0.2">
      <c r="A4950" s="253"/>
      <c r="B4950" s="254"/>
    </row>
    <row r="4951" spans="1:2" x14ac:dyDescent="0.2">
      <c r="A4951" s="253"/>
      <c r="B4951" s="254"/>
    </row>
    <row r="4952" spans="1:2" x14ac:dyDescent="0.2">
      <c r="A4952" s="253"/>
      <c r="B4952" s="254"/>
    </row>
    <row r="4953" spans="1:2" x14ac:dyDescent="0.2">
      <c r="A4953" s="253"/>
      <c r="B4953" s="254"/>
    </row>
    <row r="4954" spans="1:2" x14ac:dyDescent="0.2">
      <c r="A4954" s="253"/>
      <c r="B4954" s="254"/>
    </row>
    <row r="4955" spans="1:2" x14ac:dyDescent="0.2">
      <c r="A4955" s="253"/>
      <c r="B4955" s="254"/>
    </row>
    <row r="4956" spans="1:2" x14ac:dyDescent="0.2">
      <c r="A4956" s="253"/>
      <c r="B4956" s="254"/>
    </row>
    <row r="4957" spans="1:2" x14ac:dyDescent="0.2">
      <c r="A4957" s="253"/>
      <c r="B4957" s="254"/>
    </row>
    <row r="4958" spans="1:2" x14ac:dyDescent="0.2">
      <c r="A4958" s="253"/>
      <c r="B4958" s="254"/>
    </row>
    <row r="4959" spans="1:2" x14ac:dyDescent="0.2">
      <c r="A4959" s="253"/>
      <c r="B4959" s="254"/>
    </row>
    <row r="4960" spans="1:2" x14ac:dyDescent="0.2">
      <c r="A4960" s="253"/>
      <c r="B4960" s="254"/>
    </row>
    <row r="4961" spans="1:2" x14ac:dyDescent="0.2">
      <c r="A4961" s="253"/>
      <c r="B4961" s="254"/>
    </row>
    <row r="4962" spans="1:2" x14ac:dyDescent="0.2">
      <c r="A4962" s="253"/>
      <c r="B4962" s="254"/>
    </row>
    <row r="4963" spans="1:2" x14ac:dyDescent="0.2">
      <c r="A4963" s="253"/>
      <c r="B4963" s="254"/>
    </row>
    <row r="4964" spans="1:2" x14ac:dyDescent="0.2">
      <c r="A4964" s="253"/>
      <c r="B4964" s="254"/>
    </row>
    <row r="4965" spans="1:2" x14ac:dyDescent="0.2">
      <c r="A4965" s="253"/>
      <c r="B4965" s="254"/>
    </row>
    <row r="4966" spans="1:2" x14ac:dyDescent="0.2">
      <c r="A4966" s="253"/>
      <c r="B4966" s="254"/>
    </row>
    <row r="4967" spans="1:2" x14ac:dyDescent="0.2">
      <c r="A4967" s="253"/>
      <c r="B4967" s="254"/>
    </row>
    <row r="4968" spans="1:2" x14ac:dyDescent="0.2">
      <c r="A4968" s="253"/>
      <c r="B4968" s="254"/>
    </row>
    <row r="4969" spans="1:2" x14ac:dyDescent="0.2">
      <c r="A4969" s="253"/>
      <c r="B4969" s="254"/>
    </row>
    <row r="4970" spans="1:2" x14ac:dyDescent="0.2">
      <c r="A4970" s="253"/>
      <c r="B4970" s="254"/>
    </row>
    <row r="4971" spans="1:2" x14ac:dyDescent="0.2">
      <c r="A4971" s="253"/>
      <c r="B4971" s="254"/>
    </row>
    <row r="4972" spans="1:2" x14ac:dyDescent="0.2">
      <c r="A4972" s="253"/>
      <c r="B4972" s="254"/>
    </row>
    <row r="4973" spans="1:2" x14ac:dyDescent="0.2">
      <c r="A4973" s="253"/>
      <c r="B4973" s="254"/>
    </row>
    <row r="4974" spans="1:2" x14ac:dyDescent="0.2">
      <c r="A4974" s="253"/>
      <c r="B4974" s="254"/>
    </row>
    <row r="4975" spans="1:2" x14ac:dyDescent="0.2">
      <c r="A4975" s="253"/>
      <c r="B4975" s="254"/>
    </row>
    <row r="4976" spans="1:2" x14ac:dyDescent="0.2">
      <c r="A4976" s="253"/>
      <c r="B4976" s="254"/>
    </row>
    <row r="4977" spans="1:2" x14ac:dyDescent="0.2">
      <c r="A4977" s="253"/>
      <c r="B4977" s="254"/>
    </row>
    <row r="4978" spans="1:2" x14ac:dyDescent="0.2">
      <c r="A4978" s="253"/>
      <c r="B4978" s="254"/>
    </row>
    <row r="4979" spans="1:2" x14ac:dyDescent="0.2">
      <c r="A4979" s="253"/>
      <c r="B4979" s="254"/>
    </row>
    <row r="4980" spans="1:2" x14ac:dyDescent="0.2">
      <c r="A4980" s="253"/>
      <c r="B4980" s="254"/>
    </row>
    <row r="4981" spans="1:2" x14ac:dyDescent="0.2">
      <c r="A4981" s="253"/>
      <c r="B4981" s="254"/>
    </row>
    <row r="4982" spans="1:2" x14ac:dyDescent="0.2">
      <c r="A4982" s="253"/>
      <c r="B4982" s="254"/>
    </row>
    <row r="4983" spans="1:2" x14ac:dyDescent="0.2">
      <c r="A4983" s="253"/>
      <c r="B4983" s="254"/>
    </row>
    <row r="4984" spans="1:2" x14ac:dyDescent="0.2">
      <c r="A4984" s="253"/>
      <c r="B4984" s="254"/>
    </row>
    <row r="4985" spans="1:2" x14ac:dyDescent="0.2">
      <c r="A4985" s="253"/>
      <c r="B4985" s="254"/>
    </row>
    <row r="4986" spans="1:2" x14ac:dyDescent="0.2">
      <c r="A4986" s="253"/>
      <c r="B4986" s="254"/>
    </row>
    <row r="4987" spans="1:2" x14ac:dyDescent="0.2">
      <c r="A4987" s="253"/>
      <c r="B4987" s="254"/>
    </row>
    <row r="4988" spans="1:2" x14ac:dyDescent="0.2">
      <c r="A4988" s="253"/>
      <c r="B4988" s="254"/>
    </row>
    <row r="4989" spans="1:2" x14ac:dyDescent="0.2">
      <c r="A4989" s="253"/>
      <c r="B4989" s="254"/>
    </row>
    <row r="4990" spans="1:2" x14ac:dyDescent="0.2">
      <c r="A4990" s="253"/>
      <c r="B4990" s="254"/>
    </row>
    <row r="4991" spans="1:2" x14ac:dyDescent="0.2">
      <c r="A4991" s="253"/>
      <c r="B4991" s="254"/>
    </row>
    <row r="4992" spans="1:2" x14ac:dyDescent="0.2">
      <c r="A4992" s="253"/>
      <c r="B4992" s="254"/>
    </row>
    <row r="4993" spans="1:2" x14ac:dyDescent="0.2">
      <c r="A4993" s="253"/>
      <c r="B4993" s="254"/>
    </row>
    <row r="4994" spans="1:2" x14ac:dyDescent="0.2">
      <c r="A4994" s="253"/>
      <c r="B4994" s="254"/>
    </row>
    <row r="4995" spans="1:2" x14ac:dyDescent="0.2">
      <c r="A4995" s="253"/>
      <c r="B4995" s="254"/>
    </row>
    <row r="4996" spans="1:2" x14ac:dyDescent="0.2">
      <c r="A4996" s="253"/>
      <c r="B4996" s="254"/>
    </row>
    <row r="4997" spans="1:2" x14ac:dyDescent="0.2">
      <c r="A4997" s="253"/>
      <c r="B4997" s="254"/>
    </row>
    <row r="4998" spans="1:2" x14ac:dyDescent="0.2">
      <c r="A4998" s="253"/>
      <c r="B4998" s="254"/>
    </row>
    <row r="4999" spans="1:2" x14ac:dyDescent="0.2">
      <c r="A4999" s="253"/>
      <c r="B4999" s="254"/>
    </row>
    <row r="5000" spans="1:2" x14ac:dyDescent="0.2">
      <c r="A5000" s="253"/>
      <c r="B5000" s="254"/>
    </row>
    <row r="5001" spans="1:2" x14ac:dyDescent="0.2">
      <c r="A5001" s="253"/>
      <c r="B5001" s="254"/>
    </row>
    <row r="5002" spans="1:2" x14ac:dyDescent="0.2">
      <c r="A5002" s="253"/>
      <c r="B5002" s="254"/>
    </row>
    <row r="5003" spans="1:2" x14ac:dyDescent="0.2">
      <c r="A5003" s="253"/>
      <c r="B5003" s="254"/>
    </row>
    <row r="5004" spans="1:2" x14ac:dyDescent="0.2">
      <c r="A5004" s="253"/>
      <c r="B5004" s="254"/>
    </row>
    <row r="5005" spans="1:2" x14ac:dyDescent="0.2">
      <c r="A5005" s="253"/>
      <c r="B5005" s="254"/>
    </row>
    <row r="5006" spans="1:2" x14ac:dyDescent="0.2">
      <c r="A5006" s="253"/>
      <c r="B5006" s="254"/>
    </row>
    <row r="5007" spans="1:2" x14ac:dyDescent="0.2">
      <c r="A5007" s="253"/>
      <c r="B5007" s="254"/>
    </row>
    <row r="5008" spans="1:2" x14ac:dyDescent="0.2">
      <c r="A5008" s="253"/>
      <c r="B5008" s="254"/>
    </row>
    <row r="5009" spans="1:2" x14ac:dyDescent="0.2">
      <c r="A5009" s="253"/>
      <c r="B5009" s="254"/>
    </row>
    <row r="5010" spans="1:2" x14ac:dyDescent="0.2">
      <c r="A5010" s="253"/>
      <c r="B5010" s="254"/>
    </row>
    <row r="5011" spans="1:2" x14ac:dyDescent="0.2">
      <c r="A5011" s="253"/>
      <c r="B5011" s="254"/>
    </row>
    <row r="5012" spans="1:2" x14ac:dyDescent="0.2">
      <c r="A5012" s="253"/>
      <c r="B5012" s="254"/>
    </row>
    <row r="5013" spans="1:2" x14ac:dyDescent="0.2">
      <c r="A5013" s="253"/>
      <c r="B5013" s="254"/>
    </row>
    <row r="5014" spans="1:2" x14ac:dyDescent="0.2">
      <c r="A5014" s="253"/>
      <c r="B5014" s="254"/>
    </row>
    <row r="5015" spans="1:2" x14ac:dyDescent="0.2">
      <c r="A5015" s="253"/>
      <c r="B5015" s="254"/>
    </row>
    <row r="5016" spans="1:2" x14ac:dyDescent="0.2">
      <c r="A5016" s="253"/>
      <c r="B5016" s="254"/>
    </row>
    <row r="5017" spans="1:2" x14ac:dyDescent="0.2">
      <c r="A5017" s="253"/>
      <c r="B5017" s="254"/>
    </row>
    <row r="5018" spans="1:2" x14ac:dyDescent="0.2">
      <c r="A5018" s="253"/>
      <c r="B5018" s="254"/>
    </row>
    <row r="5019" spans="1:2" x14ac:dyDescent="0.2">
      <c r="A5019" s="253"/>
      <c r="B5019" s="254"/>
    </row>
    <row r="5020" spans="1:2" x14ac:dyDescent="0.2">
      <c r="A5020" s="253"/>
      <c r="B5020" s="254"/>
    </row>
    <row r="5021" spans="1:2" x14ac:dyDescent="0.2">
      <c r="A5021" s="253"/>
      <c r="B5021" s="254"/>
    </row>
    <row r="5022" spans="1:2" x14ac:dyDescent="0.2">
      <c r="A5022" s="253"/>
      <c r="B5022" s="254"/>
    </row>
    <row r="5023" spans="1:2" x14ac:dyDescent="0.2">
      <c r="A5023" s="253"/>
      <c r="B5023" s="254"/>
    </row>
    <row r="5024" spans="1:2" x14ac:dyDescent="0.2">
      <c r="A5024" s="253"/>
      <c r="B5024" s="254"/>
    </row>
    <row r="5025" spans="1:2" x14ac:dyDescent="0.2">
      <c r="A5025" s="253"/>
      <c r="B5025" s="254"/>
    </row>
    <row r="5026" spans="1:2" x14ac:dyDescent="0.2">
      <c r="A5026" s="253"/>
      <c r="B5026" s="254"/>
    </row>
    <row r="5027" spans="1:2" x14ac:dyDescent="0.2">
      <c r="A5027" s="253"/>
      <c r="B5027" s="254"/>
    </row>
    <row r="5028" spans="1:2" x14ac:dyDescent="0.2">
      <c r="A5028" s="253"/>
      <c r="B5028" s="254"/>
    </row>
    <row r="5029" spans="1:2" x14ac:dyDescent="0.2">
      <c r="A5029" s="253"/>
      <c r="B5029" s="254"/>
    </row>
    <row r="5030" spans="1:2" x14ac:dyDescent="0.2">
      <c r="A5030" s="253"/>
      <c r="B5030" s="254"/>
    </row>
    <row r="5031" spans="1:2" x14ac:dyDescent="0.2">
      <c r="A5031" s="253"/>
      <c r="B5031" s="254"/>
    </row>
    <row r="5032" spans="1:2" x14ac:dyDescent="0.2">
      <c r="A5032" s="253"/>
      <c r="B5032" s="254"/>
    </row>
    <row r="5033" spans="1:2" x14ac:dyDescent="0.2">
      <c r="A5033" s="253"/>
      <c r="B5033" s="254"/>
    </row>
    <row r="5034" spans="1:2" x14ac:dyDescent="0.2">
      <c r="A5034" s="253"/>
      <c r="B5034" s="254"/>
    </row>
    <row r="5035" spans="1:2" x14ac:dyDescent="0.2">
      <c r="A5035" s="253"/>
      <c r="B5035" s="254"/>
    </row>
    <row r="5036" spans="1:2" x14ac:dyDescent="0.2">
      <c r="A5036" s="253"/>
      <c r="B5036" s="254"/>
    </row>
    <row r="5037" spans="1:2" x14ac:dyDescent="0.2">
      <c r="A5037" s="253"/>
      <c r="B5037" s="254"/>
    </row>
    <row r="5038" spans="1:2" x14ac:dyDescent="0.2">
      <c r="A5038" s="253"/>
      <c r="B5038" s="254"/>
    </row>
    <row r="5039" spans="1:2" x14ac:dyDescent="0.2">
      <c r="A5039" s="253"/>
      <c r="B5039" s="254"/>
    </row>
    <row r="5040" spans="1:2" x14ac:dyDescent="0.2">
      <c r="A5040" s="253"/>
      <c r="B5040" s="254"/>
    </row>
    <row r="5041" spans="1:2" x14ac:dyDescent="0.2">
      <c r="A5041" s="253"/>
      <c r="B5041" s="254"/>
    </row>
    <row r="5042" spans="1:2" x14ac:dyDescent="0.2">
      <c r="A5042" s="253"/>
      <c r="B5042" s="254"/>
    </row>
    <row r="5043" spans="1:2" x14ac:dyDescent="0.2">
      <c r="A5043" s="253"/>
      <c r="B5043" s="254"/>
    </row>
    <row r="5044" spans="1:2" x14ac:dyDescent="0.2">
      <c r="A5044" s="253"/>
      <c r="B5044" s="254"/>
    </row>
    <row r="5045" spans="1:2" x14ac:dyDescent="0.2">
      <c r="A5045" s="253"/>
      <c r="B5045" s="254"/>
    </row>
    <row r="5046" spans="1:2" x14ac:dyDescent="0.2">
      <c r="A5046" s="253"/>
      <c r="B5046" s="254"/>
    </row>
    <row r="5047" spans="1:2" x14ac:dyDescent="0.2">
      <c r="A5047" s="253"/>
      <c r="B5047" s="254"/>
    </row>
    <row r="5048" spans="1:2" x14ac:dyDescent="0.2">
      <c r="A5048" s="253"/>
      <c r="B5048" s="254"/>
    </row>
    <row r="5049" spans="1:2" x14ac:dyDescent="0.2">
      <c r="A5049" s="253"/>
      <c r="B5049" s="254"/>
    </row>
    <row r="5050" spans="1:2" x14ac:dyDescent="0.2">
      <c r="A5050" s="253"/>
      <c r="B5050" s="254"/>
    </row>
    <row r="5051" spans="1:2" x14ac:dyDescent="0.2">
      <c r="A5051" s="253"/>
      <c r="B5051" s="254"/>
    </row>
    <row r="5052" spans="1:2" x14ac:dyDescent="0.2">
      <c r="A5052" s="253"/>
      <c r="B5052" s="254"/>
    </row>
    <row r="5053" spans="1:2" x14ac:dyDescent="0.2">
      <c r="A5053" s="253"/>
      <c r="B5053" s="254"/>
    </row>
    <row r="5054" spans="1:2" x14ac:dyDescent="0.2">
      <c r="A5054" s="253"/>
      <c r="B5054" s="254"/>
    </row>
    <row r="5055" spans="1:2" x14ac:dyDescent="0.2">
      <c r="A5055" s="253"/>
      <c r="B5055" s="254"/>
    </row>
    <row r="5056" spans="1:2" x14ac:dyDescent="0.2">
      <c r="A5056" s="253"/>
      <c r="B5056" s="254"/>
    </row>
    <row r="5057" spans="1:2" x14ac:dyDescent="0.2">
      <c r="A5057" s="253"/>
      <c r="B5057" s="254"/>
    </row>
    <row r="5058" spans="1:2" x14ac:dyDescent="0.2">
      <c r="A5058" s="253"/>
      <c r="B5058" s="254"/>
    </row>
    <row r="5059" spans="1:2" x14ac:dyDescent="0.2">
      <c r="A5059" s="253"/>
      <c r="B5059" s="254"/>
    </row>
    <row r="5060" spans="1:2" x14ac:dyDescent="0.2">
      <c r="A5060" s="253"/>
      <c r="B5060" s="254"/>
    </row>
    <row r="5061" spans="1:2" x14ac:dyDescent="0.2">
      <c r="A5061" s="253"/>
      <c r="B5061" s="254"/>
    </row>
    <row r="5062" spans="1:2" x14ac:dyDescent="0.2">
      <c r="A5062" s="253"/>
      <c r="B5062" s="254"/>
    </row>
    <row r="5063" spans="1:2" x14ac:dyDescent="0.2">
      <c r="A5063" s="253"/>
      <c r="B5063" s="254"/>
    </row>
    <row r="5064" spans="1:2" x14ac:dyDescent="0.2">
      <c r="A5064" s="253"/>
      <c r="B5064" s="254"/>
    </row>
    <row r="5065" spans="1:2" x14ac:dyDescent="0.2">
      <c r="A5065" s="253"/>
      <c r="B5065" s="254"/>
    </row>
    <row r="5066" spans="1:2" x14ac:dyDescent="0.2">
      <c r="A5066" s="253"/>
      <c r="B5066" s="254"/>
    </row>
    <row r="5067" spans="1:2" x14ac:dyDescent="0.2">
      <c r="A5067" s="253"/>
      <c r="B5067" s="254"/>
    </row>
    <row r="5068" spans="1:2" x14ac:dyDescent="0.2">
      <c r="A5068" s="253"/>
      <c r="B5068" s="254"/>
    </row>
    <row r="5069" spans="1:2" x14ac:dyDescent="0.2">
      <c r="A5069" s="253"/>
      <c r="B5069" s="254"/>
    </row>
    <row r="5070" spans="1:2" x14ac:dyDescent="0.2">
      <c r="A5070" s="253"/>
      <c r="B5070" s="254"/>
    </row>
    <row r="5071" spans="1:2" x14ac:dyDescent="0.2">
      <c r="A5071" s="253"/>
      <c r="B5071" s="254"/>
    </row>
    <row r="5072" spans="1:2" x14ac:dyDescent="0.2">
      <c r="A5072" s="253"/>
      <c r="B5072" s="254"/>
    </row>
    <row r="5073" spans="1:2" x14ac:dyDescent="0.2">
      <c r="A5073" s="253"/>
      <c r="B5073" s="254"/>
    </row>
    <row r="5074" spans="1:2" x14ac:dyDescent="0.2">
      <c r="A5074" s="253"/>
      <c r="B5074" s="254"/>
    </row>
    <row r="5075" spans="1:2" x14ac:dyDescent="0.2">
      <c r="A5075" s="253"/>
      <c r="B5075" s="254"/>
    </row>
    <row r="5076" spans="1:2" x14ac:dyDescent="0.2">
      <c r="A5076" s="253"/>
      <c r="B5076" s="254"/>
    </row>
    <row r="5077" spans="1:2" x14ac:dyDescent="0.2">
      <c r="A5077" s="253"/>
      <c r="B5077" s="254"/>
    </row>
    <row r="5078" spans="1:2" x14ac:dyDescent="0.2">
      <c r="A5078" s="253"/>
      <c r="B5078" s="254"/>
    </row>
    <row r="5079" spans="1:2" x14ac:dyDescent="0.2">
      <c r="A5079" s="253"/>
      <c r="B5079" s="254"/>
    </row>
    <row r="5080" spans="1:2" x14ac:dyDescent="0.2">
      <c r="A5080" s="253"/>
      <c r="B5080" s="254"/>
    </row>
    <row r="5081" spans="1:2" x14ac:dyDescent="0.2">
      <c r="A5081" s="253"/>
      <c r="B5081" s="254"/>
    </row>
    <row r="5082" spans="1:2" x14ac:dyDescent="0.2">
      <c r="A5082" s="253"/>
      <c r="B5082" s="254"/>
    </row>
    <row r="5083" spans="1:2" x14ac:dyDescent="0.2">
      <c r="A5083" s="253"/>
      <c r="B5083" s="254"/>
    </row>
    <row r="5084" spans="1:2" x14ac:dyDescent="0.2">
      <c r="A5084" s="253"/>
      <c r="B5084" s="254"/>
    </row>
    <row r="5085" spans="1:2" x14ac:dyDescent="0.2">
      <c r="A5085" s="253"/>
      <c r="B5085" s="254"/>
    </row>
    <row r="5086" spans="1:2" x14ac:dyDescent="0.2">
      <c r="A5086" s="253"/>
      <c r="B5086" s="254"/>
    </row>
    <row r="5087" spans="1:2" x14ac:dyDescent="0.2">
      <c r="A5087" s="253"/>
      <c r="B5087" s="254"/>
    </row>
    <row r="5088" spans="1:2" x14ac:dyDescent="0.2">
      <c r="A5088" s="253"/>
      <c r="B5088" s="254"/>
    </row>
    <row r="5089" spans="1:2" x14ac:dyDescent="0.2">
      <c r="A5089" s="253"/>
      <c r="B5089" s="254"/>
    </row>
    <row r="5090" spans="1:2" x14ac:dyDescent="0.2">
      <c r="A5090" s="253"/>
      <c r="B5090" s="254"/>
    </row>
    <row r="5091" spans="1:2" x14ac:dyDescent="0.2">
      <c r="A5091" s="253"/>
      <c r="B5091" s="254"/>
    </row>
    <row r="5092" spans="1:2" x14ac:dyDescent="0.2">
      <c r="A5092" s="253"/>
      <c r="B5092" s="254"/>
    </row>
    <row r="5093" spans="1:2" x14ac:dyDescent="0.2">
      <c r="A5093" s="253"/>
      <c r="B5093" s="254"/>
    </row>
    <row r="5094" spans="1:2" x14ac:dyDescent="0.2">
      <c r="A5094" s="253"/>
      <c r="B5094" s="254"/>
    </row>
    <row r="5095" spans="1:2" x14ac:dyDescent="0.2">
      <c r="A5095" s="253"/>
      <c r="B5095" s="254"/>
    </row>
    <row r="5096" spans="1:2" x14ac:dyDescent="0.2">
      <c r="A5096" s="253"/>
      <c r="B5096" s="254"/>
    </row>
    <row r="5097" spans="1:2" x14ac:dyDescent="0.2">
      <c r="A5097" s="253"/>
      <c r="B5097" s="254"/>
    </row>
    <row r="5098" spans="1:2" x14ac:dyDescent="0.2">
      <c r="A5098" s="253"/>
      <c r="B5098" s="254"/>
    </row>
    <row r="5099" spans="1:2" x14ac:dyDescent="0.2">
      <c r="A5099" s="253"/>
      <c r="B5099" s="254"/>
    </row>
    <row r="5100" spans="1:2" x14ac:dyDescent="0.2">
      <c r="A5100" s="253"/>
      <c r="B5100" s="254"/>
    </row>
    <row r="5101" spans="1:2" x14ac:dyDescent="0.2">
      <c r="A5101" s="253"/>
      <c r="B5101" s="254"/>
    </row>
    <row r="5102" spans="1:2" x14ac:dyDescent="0.2">
      <c r="A5102" s="253"/>
      <c r="B5102" s="254"/>
    </row>
    <row r="5103" spans="1:2" x14ac:dyDescent="0.2">
      <c r="A5103" s="253"/>
      <c r="B5103" s="254"/>
    </row>
    <row r="5104" spans="1:2" x14ac:dyDescent="0.2">
      <c r="A5104" s="253"/>
      <c r="B5104" s="254"/>
    </row>
    <row r="5105" spans="1:2" x14ac:dyDescent="0.2">
      <c r="A5105" s="253"/>
      <c r="B5105" s="254"/>
    </row>
    <row r="5106" spans="1:2" x14ac:dyDescent="0.2">
      <c r="A5106" s="253"/>
      <c r="B5106" s="254"/>
    </row>
    <row r="5107" spans="1:2" x14ac:dyDescent="0.2">
      <c r="A5107" s="253"/>
      <c r="B5107" s="254"/>
    </row>
    <row r="5108" spans="1:2" x14ac:dyDescent="0.2">
      <c r="A5108" s="253"/>
      <c r="B5108" s="254"/>
    </row>
    <row r="5109" spans="1:2" x14ac:dyDescent="0.2">
      <c r="A5109" s="253"/>
      <c r="B5109" s="254"/>
    </row>
    <row r="5110" spans="1:2" x14ac:dyDescent="0.2">
      <c r="A5110" s="253"/>
      <c r="B5110" s="254"/>
    </row>
    <row r="5111" spans="1:2" x14ac:dyDescent="0.2">
      <c r="A5111" s="253"/>
      <c r="B5111" s="254"/>
    </row>
    <row r="5112" spans="1:2" x14ac:dyDescent="0.2">
      <c r="A5112" s="253"/>
      <c r="B5112" s="254"/>
    </row>
    <row r="5113" spans="1:2" x14ac:dyDescent="0.2">
      <c r="A5113" s="253"/>
      <c r="B5113" s="254"/>
    </row>
    <row r="5114" spans="1:2" x14ac:dyDescent="0.2">
      <c r="A5114" s="253"/>
      <c r="B5114" s="254"/>
    </row>
    <row r="5115" spans="1:2" x14ac:dyDescent="0.2">
      <c r="A5115" s="253"/>
      <c r="B5115" s="254"/>
    </row>
    <row r="5116" spans="1:2" x14ac:dyDescent="0.2">
      <c r="A5116" s="253"/>
      <c r="B5116" s="254"/>
    </row>
    <row r="5117" spans="1:2" x14ac:dyDescent="0.2">
      <c r="A5117" s="253"/>
      <c r="B5117" s="254"/>
    </row>
    <row r="5118" spans="1:2" x14ac:dyDescent="0.2">
      <c r="A5118" s="253"/>
      <c r="B5118" s="254"/>
    </row>
    <row r="5119" spans="1:2" x14ac:dyDescent="0.2">
      <c r="A5119" s="253"/>
      <c r="B5119" s="254"/>
    </row>
    <row r="5120" spans="1:2" x14ac:dyDescent="0.2">
      <c r="A5120" s="253"/>
      <c r="B5120" s="254"/>
    </row>
    <row r="5121" spans="1:2" x14ac:dyDescent="0.2">
      <c r="A5121" s="253"/>
      <c r="B5121" s="254"/>
    </row>
    <row r="5122" spans="1:2" x14ac:dyDescent="0.2">
      <c r="A5122" s="253"/>
      <c r="B5122" s="254"/>
    </row>
    <row r="5123" spans="1:2" x14ac:dyDescent="0.2">
      <c r="A5123" s="253"/>
      <c r="B5123" s="254"/>
    </row>
    <row r="5124" spans="1:2" x14ac:dyDescent="0.2">
      <c r="A5124" s="253"/>
      <c r="B5124" s="254"/>
    </row>
    <row r="5125" spans="1:2" x14ac:dyDescent="0.2">
      <c r="A5125" s="253"/>
      <c r="B5125" s="254"/>
    </row>
    <row r="5126" spans="1:2" x14ac:dyDescent="0.2">
      <c r="A5126" s="253"/>
      <c r="B5126" s="254"/>
    </row>
    <row r="5127" spans="1:2" x14ac:dyDescent="0.2">
      <c r="A5127" s="253"/>
      <c r="B5127" s="254"/>
    </row>
    <row r="5128" spans="1:2" x14ac:dyDescent="0.2">
      <c r="A5128" s="253"/>
      <c r="B5128" s="254"/>
    </row>
    <row r="5129" spans="1:2" x14ac:dyDescent="0.2">
      <c r="A5129" s="253"/>
      <c r="B5129" s="254"/>
    </row>
    <row r="5130" spans="1:2" x14ac:dyDescent="0.2">
      <c r="A5130" s="253"/>
      <c r="B5130" s="254"/>
    </row>
    <row r="5131" spans="1:2" x14ac:dyDescent="0.2">
      <c r="A5131" s="253"/>
      <c r="B5131" s="254"/>
    </row>
    <row r="5132" spans="1:2" x14ac:dyDescent="0.2">
      <c r="A5132" s="253"/>
      <c r="B5132" s="254"/>
    </row>
    <row r="5133" spans="1:2" x14ac:dyDescent="0.2">
      <c r="A5133" s="253"/>
      <c r="B5133" s="254"/>
    </row>
    <row r="5134" spans="1:2" x14ac:dyDescent="0.2">
      <c r="A5134" s="253"/>
      <c r="B5134" s="254"/>
    </row>
    <row r="5135" spans="1:2" x14ac:dyDescent="0.2">
      <c r="A5135" s="253"/>
      <c r="B5135" s="254"/>
    </row>
    <row r="5136" spans="1:2" x14ac:dyDescent="0.2">
      <c r="A5136" s="253"/>
      <c r="B5136" s="254"/>
    </row>
    <row r="5137" spans="1:2" x14ac:dyDescent="0.2">
      <c r="A5137" s="253"/>
      <c r="B5137" s="254"/>
    </row>
    <row r="5138" spans="1:2" x14ac:dyDescent="0.2">
      <c r="A5138" s="253"/>
      <c r="B5138" s="254"/>
    </row>
    <row r="5139" spans="1:2" x14ac:dyDescent="0.2">
      <c r="A5139" s="253"/>
      <c r="B5139" s="254"/>
    </row>
    <row r="5140" spans="1:2" x14ac:dyDescent="0.2">
      <c r="A5140" s="253"/>
      <c r="B5140" s="254"/>
    </row>
    <row r="5141" spans="1:2" x14ac:dyDescent="0.2">
      <c r="A5141" s="253"/>
      <c r="B5141" s="254"/>
    </row>
    <row r="5142" spans="1:2" x14ac:dyDescent="0.2">
      <c r="A5142" s="253"/>
      <c r="B5142" s="254"/>
    </row>
    <row r="5143" spans="1:2" x14ac:dyDescent="0.2">
      <c r="A5143" s="253"/>
      <c r="B5143" s="254"/>
    </row>
    <row r="5144" spans="1:2" x14ac:dyDescent="0.2">
      <c r="A5144" s="253"/>
      <c r="B5144" s="254"/>
    </row>
    <row r="5145" spans="1:2" x14ac:dyDescent="0.2">
      <c r="A5145" s="253"/>
      <c r="B5145" s="254"/>
    </row>
    <row r="5146" spans="1:2" x14ac:dyDescent="0.2">
      <c r="A5146" s="253"/>
      <c r="B5146" s="254"/>
    </row>
    <row r="5147" spans="1:2" x14ac:dyDescent="0.2">
      <c r="A5147" s="253"/>
      <c r="B5147" s="254"/>
    </row>
    <row r="5148" spans="1:2" x14ac:dyDescent="0.2">
      <c r="A5148" s="253"/>
      <c r="B5148" s="254"/>
    </row>
    <row r="5149" spans="1:2" x14ac:dyDescent="0.2">
      <c r="A5149" s="253"/>
      <c r="B5149" s="254"/>
    </row>
    <row r="5150" spans="1:2" x14ac:dyDescent="0.2">
      <c r="A5150" s="253"/>
      <c r="B5150" s="254"/>
    </row>
    <row r="5151" spans="1:2" x14ac:dyDescent="0.2">
      <c r="A5151" s="253"/>
      <c r="B5151" s="254"/>
    </row>
    <row r="5152" spans="1:2" x14ac:dyDescent="0.2">
      <c r="A5152" s="253"/>
      <c r="B5152" s="254"/>
    </row>
    <row r="5153" spans="1:2" x14ac:dyDescent="0.2">
      <c r="A5153" s="253"/>
      <c r="B5153" s="254"/>
    </row>
    <row r="5154" spans="1:2" x14ac:dyDescent="0.2">
      <c r="A5154" s="253"/>
      <c r="B5154" s="254"/>
    </row>
    <row r="5155" spans="1:2" x14ac:dyDescent="0.2">
      <c r="A5155" s="253"/>
      <c r="B5155" s="254"/>
    </row>
    <row r="5156" spans="1:2" x14ac:dyDescent="0.2">
      <c r="A5156" s="253"/>
      <c r="B5156" s="254"/>
    </row>
    <row r="5157" spans="1:2" x14ac:dyDescent="0.2">
      <c r="A5157" s="253"/>
      <c r="B5157" s="254"/>
    </row>
    <row r="5158" spans="1:2" x14ac:dyDescent="0.2">
      <c r="A5158" s="253"/>
      <c r="B5158" s="254"/>
    </row>
    <row r="5159" spans="1:2" x14ac:dyDescent="0.2">
      <c r="A5159" s="253"/>
      <c r="B5159" s="254"/>
    </row>
    <row r="5160" spans="1:2" x14ac:dyDescent="0.2">
      <c r="A5160" s="253"/>
      <c r="B5160" s="254"/>
    </row>
    <row r="5161" spans="1:2" x14ac:dyDescent="0.2">
      <c r="A5161" s="253"/>
      <c r="B5161" s="254"/>
    </row>
    <row r="5162" spans="1:2" x14ac:dyDescent="0.2">
      <c r="A5162" s="253"/>
      <c r="B5162" s="254"/>
    </row>
    <row r="5163" spans="1:2" x14ac:dyDescent="0.2">
      <c r="A5163" s="253"/>
      <c r="B5163" s="254"/>
    </row>
    <row r="5164" spans="1:2" x14ac:dyDescent="0.2">
      <c r="A5164" s="253"/>
      <c r="B5164" s="254"/>
    </row>
    <row r="5165" spans="1:2" x14ac:dyDescent="0.2">
      <c r="A5165" s="253"/>
      <c r="B5165" s="254"/>
    </row>
    <row r="5166" spans="1:2" x14ac:dyDescent="0.2">
      <c r="A5166" s="253"/>
      <c r="B5166" s="254"/>
    </row>
    <row r="5167" spans="1:2" x14ac:dyDescent="0.2">
      <c r="A5167" s="253"/>
      <c r="B5167" s="254"/>
    </row>
    <row r="5168" spans="1:2" x14ac:dyDescent="0.2">
      <c r="A5168" s="253"/>
      <c r="B5168" s="254"/>
    </row>
    <row r="5169" spans="1:2" x14ac:dyDescent="0.2">
      <c r="A5169" s="253"/>
      <c r="B5169" s="254"/>
    </row>
    <row r="5170" spans="1:2" x14ac:dyDescent="0.2">
      <c r="A5170" s="253"/>
      <c r="B5170" s="254"/>
    </row>
    <row r="5171" spans="1:2" x14ac:dyDescent="0.2">
      <c r="A5171" s="253"/>
      <c r="B5171" s="254"/>
    </row>
    <row r="5172" spans="1:2" x14ac:dyDescent="0.2">
      <c r="A5172" s="253"/>
      <c r="B5172" s="254"/>
    </row>
    <row r="5173" spans="1:2" x14ac:dyDescent="0.2">
      <c r="A5173" s="253"/>
      <c r="B5173" s="254"/>
    </row>
    <row r="5174" spans="1:2" x14ac:dyDescent="0.2">
      <c r="A5174" s="253"/>
      <c r="B5174" s="254"/>
    </row>
    <row r="5175" spans="1:2" x14ac:dyDescent="0.2">
      <c r="A5175" s="253"/>
      <c r="B5175" s="254"/>
    </row>
    <row r="5176" spans="1:2" x14ac:dyDescent="0.2">
      <c r="A5176" s="253"/>
      <c r="B5176" s="254"/>
    </row>
    <row r="5177" spans="1:2" x14ac:dyDescent="0.2">
      <c r="A5177" s="253"/>
      <c r="B5177" s="254"/>
    </row>
    <row r="5178" spans="1:2" x14ac:dyDescent="0.2">
      <c r="A5178" s="253"/>
      <c r="B5178" s="254"/>
    </row>
    <row r="5179" spans="1:2" x14ac:dyDescent="0.2">
      <c r="A5179" s="253"/>
      <c r="B5179" s="254"/>
    </row>
    <row r="5180" spans="1:2" x14ac:dyDescent="0.2">
      <c r="A5180" s="253"/>
      <c r="B5180" s="254"/>
    </row>
    <row r="5181" spans="1:2" x14ac:dyDescent="0.2">
      <c r="A5181" s="253"/>
      <c r="B5181" s="254"/>
    </row>
    <row r="5182" spans="1:2" x14ac:dyDescent="0.2">
      <c r="A5182" s="253"/>
      <c r="B5182" s="254"/>
    </row>
    <row r="5183" spans="1:2" x14ac:dyDescent="0.2">
      <c r="A5183" s="253"/>
      <c r="B5183" s="254"/>
    </row>
    <row r="5184" spans="1:2" x14ac:dyDescent="0.2">
      <c r="A5184" s="253"/>
      <c r="B5184" s="254"/>
    </row>
    <row r="5185" spans="1:2" x14ac:dyDescent="0.2">
      <c r="A5185" s="253"/>
      <c r="B5185" s="254"/>
    </row>
    <row r="5186" spans="1:2" x14ac:dyDescent="0.2">
      <c r="A5186" s="253"/>
      <c r="B5186" s="254"/>
    </row>
    <row r="5187" spans="1:2" x14ac:dyDescent="0.2">
      <c r="A5187" s="253"/>
      <c r="B5187" s="254"/>
    </row>
    <row r="5188" spans="1:2" x14ac:dyDescent="0.2">
      <c r="A5188" s="253"/>
      <c r="B5188" s="254"/>
    </row>
    <row r="5189" spans="1:2" x14ac:dyDescent="0.2">
      <c r="A5189" s="253"/>
      <c r="B5189" s="254"/>
    </row>
    <row r="5190" spans="1:2" x14ac:dyDescent="0.2">
      <c r="A5190" s="253"/>
      <c r="B5190" s="254"/>
    </row>
    <row r="5191" spans="1:2" x14ac:dyDescent="0.2">
      <c r="A5191" s="253"/>
      <c r="B5191" s="254"/>
    </row>
    <row r="5192" spans="1:2" x14ac:dyDescent="0.2">
      <c r="A5192" s="253"/>
      <c r="B5192" s="254"/>
    </row>
    <row r="5193" spans="1:2" x14ac:dyDescent="0.2">
      <c r="A5193" s="253"/>
      <c r="B5193" s="254"/>
    </row>
    <row r="5194" spans="1:2" x14ac:dyDescent="0.2">
      <c r="A5194" s="253"/>
      <c r="B5194" s="254"/>
    </row>
    <row r="5195" spans="1:2" x14ac:dyDescent="0.2">
      <c r="A5195" s="253"/>
      <c r="B5195" s="254"/>
    </row>
    <row r="5196" spans="1:2" x14ac:dyDescent="0.2">
      <c r="A5196" s="253"/>
      <c r="B5196" s="254"/>
    </row>
    <row r="5197" spans="1:2" x14ac:dyDescent="0.2">
      <c r="A5197" s="253"/>
      <c r="B5197" s="254"/>
    </row>
    <row r="5198" spans="1:2" x14ac:dyDescent="0.2">
      <c r="A5198" s="253"/>
      <c r="B5198" s="254"/>
    </row>
    <row r="5199" spans="1:2" x14ac:dyDescent="0.2">
      <c r="A5199" s="253"/>
      <c r="B5199" s="254"/>
    </row>
    <row r="5200" spans="1:2" x14ac:dyDescent="0.2">
      <c r="A5200" s="253"/>
      <c r="B5200" s="254"/>
    </row>
    <row r="5201" spans="1:2" x14ac:dyDescent="0.2">
      <c r="A5201" s="253"/>
      <c r="B5201" s="254"/>
    </row>
    <row r="5202" spans="1:2" x14ac:dyDescent="0.2">
      <c r="A5202" s="253"/>
      <c r="B5202" s="254"/>
    </row>
    <row r="5203" spans="1:2" x14ac:dyDescent="0.2">
      <c r="A5203" s="253"/>
      <c r="B5203" s="254"/>
    </row>
    <row r="5204" spans="1:2" x14ac:dyDescent="0.2">
      <c r="A5204" s="253"/>
      <c r="B5204" s="254"/>
    </row>
    <row r="5205" spans="1:2" x14ac:dyDescent="0.2">
      <c r="A5205" s="253"/>
      <c r="B5205" s="254"/>
    </row>
    <row r="5206" spans="1:2" x14ac:dyDescent="0.2">
      <c r="A5206" s="253"/>
      <c r="B5206" s="254"/>
    </row>
    <row r="5207" spans="1:2" x14ac:dyDescent="0.2">
      <c r="A5207" s="253"/>
      <c r="B5207" s="254"/>
    </row>
    <row r="5208" spans="1:2" x14ac:dyDescent="0.2">
      <c r="A5208" s="253"/>
      <c r="B5208" s="254"/>
    </row>
    <row r="5209" spans="1:2" x14ac:dyDescent="0.2">
      <c r="A5209" s="253"/>
      <c r="B5209" s="254"/>
    </row>
    <row r="5210" spans="1:2" x14ac:dyDescent="0.2">
      <c r="A5210" s="253"/>
      <c r="B5210" s="254"/>
    </row>
    <row r="5211" spans="1:2" x14ac:dyDescent="0.2">
      <c r="A5211" s="253"/>
      <c r="B5211" s="254"/>
    </row>
    <row r="5212" spans="1:2" x14ac:dyDescent="0.2">
      <c r="A5212" s="253"/>
      <c r="B5212" s="254"/>
    </row>
    <row r="5213" spans="1:2" x14ac:dyDescent="0.2">
      <c r="A5213" s="253"/>
      <c r="B5213" s="254"/>
    </row>
    <row r="5214" spans="1:2" x14ac:dyDescent="0.2">
      <c r="A5214" s="253"/>
      <c r="B5214" s="254"/>
    </row>
    <row r="5215" spans="1:2" x14ac:dyDescent="0.2">
      <c r="A5215" s="253"/>
      <c r="B5215" s="254"/>
    </row>
    <row r="5216" spans="1:2" x14ac:dyDescent="0.2">
      <c r="A5216" s="253"/>
      <c r="B5216" s="254"/>
    </row>
    <row r="5217" spans="1:2" x14ac:dyDescent="0.2">
      <c r="A5217" s="253"/>
      <c r="B5217" s="254"/>
    </row>
    <row r="5218" spans="1:2" x14ac:dyDescent="0.2">
      <c r="A5218" s="253"/>
      <c r="B5218" s="254"/>
    </row>
    <row r="5219" spans="1:2" x14ac:dyDescent="0.2">
      <c r="A5219" s="253"/>
      <c r="B5219" s="254"/>
    </row>
    <row r="5220" spans="1:2" x14ac:dyDescent="0.2">
      <c r="A5220" s="253"/>
      <c r="B5220" s="254"/>
    </row>
    <row r="5221" spans="1:2" x14ac:dyDescent="0.2">
      <c r="A5221" s="253"/>
      <c r="B5221" s="254"/>
    </row>
    <row r="5222" spans="1:2" x14ac:dyDescent="0.2">
      <c r="A5222" s="253"/>
      <c r="B5222" s="254"/>
    </row>
    <row r="5223" spans="1:2" x14ac:dyDescent="0.2">
      <c r="A5223" s="253"/>
      <c r="B5223" s="254"/>
    </row>
    <row r="5224" spans="1:2" x14ac:dyDescent="0.2">
      <c r="A5224" s="253"/>
      <c r="B5224" s="254"/>
    </row>
    <row r="5225" spans="1:2" x14ac:dyDescent="0.2">
      <c r="A5225" s="253"/>
      <c r="B5225" s="254"/>
    </row>
    <row r="5226" spans="1:2" x14ac:dyDescent="0.2">
      <c r="A5226" s="253"/>
      <c r="B5226" s="254"/>
    </row>
    <row r="5227" spans="1:2" x14ac:dyDescent="0.2">
      <c r="A5227" s="253"/>
      <c r="B5227" s="254"/>
    </row>
    <row r="5228" spans="1:2" x14ac:dyDescent="0.2">
      <c r="A5228" s="253"/>
      <c r="B5228" s="254"/>
    </row>
    <row r="5229" spans="1:2" x14ac:dyDescent="0.2">
      <c r="A5229" s="253"/>
      <c r="B5229" s="254"/>
    </row>
    <row r="5230" spans="1:2" x14ac:dyDescent="0.2">
      <c r="A5230" s="253"/>
      <c r="B5230" s="254"/>
    </row>
    <row r="5231" spans="1:2" x14ac:dyDescent="0.2">
      <c r="A5231" s="253"/>
      <c r="B5231" s="254"/>
    </row>
    <row r="5232" spans="1:2" x14ac:dyDescent="0.2">
      <c r="A5232" s="253"/>
      <c r="B5232" s="254"/>
    </row>
    <row r="5233" spans="1:2" x14ac:dyDescent="0.2">
      <c r="A5233" s="253"/>
      <c r="B5233" s="254"/>
    </row>
    <row r="5234" spans="1:2" x14ac:dyDescent="0.2">
      <c r="A5234" s="253"/>
      <c r="B5234" s="254"/>
    </row>
    <row r="5235" spans="1:2" x14ac:dyDescent="0.2">
      <c r="A5235" s="253"/>
      <c r="B5235" s="254"/>
    </row>
    <row r="5236" spans="1:2" x14ac:dyDescent="0.2">
      <c r="A5236" s="253"/>
      <c r="B5236" s="254"/>
    </row>
    <row r="5237" spans="1:2" x14ac:dyDescent="0.2">
      <c r="A5237" s="253"/>
      <c r="B5237" s="254"/>
    </row>
    <row r="5238" spans="1:2" x14ac:dyDescent="0.2">
      <c r="A5238" s="253"/>
      <c r="B5238" s="254"/>
    </row>
    <row r="5239" spans="1:2" x14ac:dyDescent="0.2">
      <c r="A5239" s="253"/>
      <c r="B5239" s="254"/>
    </row>
    <row r="5240" spans="1:2" x14ac:dyDescent="0.2">
      <c r="A5240" s="253"/>
      <c r="B5240" s="254"/>
    </row>
    <row r="5241" spans="1:2" x14ac:dyDescent="0.2">
      <c r="A5241" s="253"/>
      <c r="B5241" s="254"/>
    </row>
    <row r="5242" spans="1:2" x14ac:dyDescent="0.2">
      <c r="A5242" s="253"/>
      <c r="B5242" s="254"/>
    </row>
    <row r="5243" spans="1:2" x14ac:dyDescent="0.2">
      <c r="A5243" s="253"/>
      <c r="B5243" s="254"/>
    </row>
    <row r="5244" spans="1:2" x14ac:dyDescent="0.2">
      <c r="A5244" s="253"/>
      <c r="B5244" s="254"/>
    </row>
    <row r="5245" spans="1:2" x14ac:dyDescent="0.2">
      <c r="A5245" s="253"/>
      <c r="B5245" s="254"/>
    </row>
    <row r="5246" spans="1:2" x14ac:dyDescent="0.2">
      <c r="A5246" s="253"/>
      <c r="B5246" s="254"/>
    </row>
    <row r="5247" spans="1:2" x14ac:dyDescent="0.2">
      <c r="A5247" s="253"/>
      <c r="B5247" s="254"/>
    </row>
    <row r="5248" spans="1:2" x14ac:dyDescent="0.2">
      <c r="A5248" s="253"/>
      <c r="B5248" s="254"/>
    </row>
    <row r="5249" spans="1:2" x14ac:dyDescent="0.2">
      <c r="A5249" s="253"/>
      <c r="B5249" s="254"/>
    </row>
    <row r="5250" spans="1:2" x14ac:dyDescent="0.2">
      <c r="A5250" s="253"/>
      <c r="B5250" s="254"/>
    </row>
    <row r="5251" spans="1:2" x14ac:dyDescent="0.2">
      <c r="A5251" s="253"/>
      <c r="B5251" s="254"/>
    </row>
    <row r="5252" spans="1:2" x14ac:dyDescent="0.2">
      <c r="A5252" s="253"/>
      <c r="B5252" s="254"/>
    </row>
    <row r="5253" spans="1:2" x14ac:dyDescent="0.2">
      <c r="A5253" s="253"/>
      <c r="B5253" s="254"/>
    </row>
    <row r="5254" spans="1:2" x14ac:dyDescent="0.2">
      <c r="A5254" s="253"/>
      <c r="B5254" s="254"/>
    </row>
    <row r="5255" spans="1:2" x14ac:dyDescent="0.2">
      <c r="A5255" s="253"/>
      <c r="B5255" s="254"/>
    </row>
    <row r="5256" spans="1:2" x14ac:dyDescent="0.2">
      <c r="A5256" s="253"/>
      <c r="B5256" s="254"/>
    </row>
    <row r="5257" spans="1:2" x14ac:dyDescent="0.2">
      <c r="A5257" s="253"/>
      <c r="B5257" s="254"/>
    </row>
    <row r="5258" spans="1:2" x14ac:dyDescent="0.2">
      <c r="A5258" s="253"/>
      <c r="B5258" s="254"/>
    </row>
    <row r="5259" spans="1:2" x14ac:dyDescent="0.2">
      <c r="A5259" s="253"/>
      <c r="B5259" s="254"/>
    </row>
    <row r="5260" spans="1:2" x14ac:dyDescent="0.2">
      <c r="A5260" s="253"/>
      <c r="B5260" s="254"/>
    </row>
    <row r="5261" spans="1:2" x14ac:dyDescent="0.2">
      <c r="A5261" s="253"/>
      <c r="B5261" s="254"/>
    </row>
    <row r="5262" spans="1:2" x14ac:dyDescent="0.2">
      <c r="A5262" s="253"/>
      <c r="B5262" s="254"/>
    </row>
    <row r="5263" spans="1:2" x14ac:dyDescent="0.2">
      <c r="A5263" s="253"/>
      <c r="B5263" s="254"/>
    </row>
    <row r="5264" spans="1:2" x14ac:dyDescent="0.2">
      <c r="A5264" s="253"/>
      <c r="B5264" s="254"/>
    </row>
    <row r="5265" spans="1:2" x14ac:dyDescent="0.2">
      <c r="A5265" s="253"/>
      <c r="B5265" s="254"/>
    </row>
    <row r="5266" spans="1:2" x14ac:dyDescent="0.2">
      <c r="A5266" s="253"/>
      <c r="B5266" s="254"/>
    </row>
    <row r="5267" spans="1:2" x14ac:dyDescent="0.2">
      <c r="A5267" s="253"/>
      <c r="B5267" s="254"/>
    </row>
    <row r="5268" spans="1:2" x14ac:dyDescent="0.2">
      <c r="A5268" s="253"/>
      <c r="B5268" s="254"/>
    </row>
    <row r="5269" spans="1:2" x14ac:dyDescent="0.2">
      <c r="A5269" s="253"/>
      <c r="B5269" s="254"/>
    </row>
    <row r="5270" spans="1:2" x14ac:dyDescent="0.2">
      <c r="A5270" s="253"/>
      <c r="B5270" s="254"/>
    </row>
    <row r="5271" spans="1:2" x14ac:dyDescent="0.2">
      <c r="A5271" s="253"/>
      <c r="B5271" s="254"/>
    </row>
    <row r="5272" spans="1:2" x14ac:dyDescent="0.2">
      <c r="A5272" s="253"/>
      <c r="B5272" s="254"/>
    </row>
    <row r="5273" spans="1:2" x14ac:dyDescent="0.2">
      <c r="A5273" s="253"/>
      <c r="B5273" s="254"/>
    </row>
    <row r="5274" spans="1:2" x14ac:dyDescent="0.2">
      <c r="A5274" s="253"/>
      <c r="B5274" s="254"/>
    </row>
    <row r="5275" spans="1:2" x14ac:dyDescent="0.2">
      <c r="A5275" s="253"/>
      <c r="B5275" s="254"/>
    </row>
    <row r="5276" spans="1:2" x14ac:dyDescent="0.2">
      <c r="A5276" s="253"/>
      <c r="B5276" s="254"/>
    </row>
    <row r="5277" spans="1:2" x14ac:dyDescent="0.2">
      <c r="A5277" s="253"/>
      <c r="B5277" s="254"/>
    </row>
    <row r="5278" spans="1:2" x14ac:dyDescent="0.2">
      <c r="A5278" s="253"/>
      <c r="B5278" s="254"/>
    </row>
    <row r="5279" spans="1:2" x14ac:dyDescent="0.2">
      <c r="A5279" s="253"/>
      <c r="B5279" s="254"/>
    </row>
    <row r="5280" spans="1:2" x14ac:dyDescent="0.2">
      <c r="A5280" s="253"/>
      <c r="B5280" s="254"/>
    </row>
    <row r="5281" spans="1:2" x14ac:dyDescent="0.2">
      <c r="A5281" s="253"/>
      <c r="B5281" s="254"/>
    </row>
    <row r="5282" spans="1:2" x14ac:dyDescent="0.2">
      <c r="A5282" s="253"/>
      <c r="B5282" s="254"/>
    </row>
    <row r="5283" spans="1:2" x14ac:dyDescent="0.2">
      <c r="A5283" s="253"/>
      <c r="B5283" s="254"/>
    </row>
    <row r="5284" spans="1:2" x14ac:dyDescent="0.2">
      <c r="A5284" s="253"/>
      <c r="B5284" s="254"/>
    </row>
    <row r="5285" spans="1:2" x14ac:dyDescent="0.2">
      <c r="A5285" s="253"/>
      <c r="B5285" s="254"/>
    </row>
    <row r="5286" spans="1:2" x14ac:dyDescent="0.2">
      <c r="A5286" s="253"/>
      <c r="B5286" s="254"/>
    </row>
    <row r="5287" spans="1:2" x14ac:dyDescent="0.2">
      <c r="A5287" s="253"/>
      <c r="B5287" s="254"/>
    </row>
    <row r="5288" spans="1:2" x14ac:dyDescent="0.2">
      <c r="A5288" s="253"/>
      <c r="B5288" s="254"/>
    </row>
    <row r="5289" spans="1:2" x14ac:dyDescent="0.2">
      <c r="A5289" s="253"/>
      <c r="B5289" s="254"/>
    </row>
    <row r="5290" spans="1:2" x14ac:dyDescent="0.2">
      <c r="A5290" s="253"/>
      <c r="B5290" s="254"/>
    </row>
    <row r="5291" spans="1:2" x14ac:dyDescent="0.2">
      <c r="A5291" s="253"/>
      <c r="B5291" s="254"/>
    </row>
    <row r="5292" spans="1:2" x14ac:dyDescent="0.2">
      <c r="A5292" s="253"/>
      <c r="B5292" s="254"/>
    </row>
    <row r="5293" spans="1:2" x14ac:dyDescent="0.2">
      <c r="A5293" s="253"/>
      <c r="B5293" s="254"/>
    </row>
    <row r="5294" spans="1:2" x14ac:dyDescent="0.2">
      <c r="A5294" s="253"/>
      <c r="B5294" s="254"/>
    </row>
    <row r="5295" spans="1:2" x14ac:dyDescent="0.2">
      <c r="A5295" s="253"/>
      <c r="B5295" s="254"/>
    </row>
    <row r="5296" spans="1:2" x14ac:dyDescent="0.2">
      <c r="A5296" s="253"/>
      <c r="B5296" s="254"/>
    </row>
    <row r="5297" spans="1:2" x14ac:dyDescent="0.2">
      <c r="A5297" s="253"/>
      <c r="B5297" s="254"/>
    </row>
    <row r="5298" spans="1:2" x14ac:dyDescent="0.2">
      <c r="A5298" s="253"/>
      <c r="B5298" s="254"/>
    </row>
    <row r="5299" spans="1:2" x14ac:dyDescent="0.2">
      <c r="A5299" s="253"/>
      <c r="B5299" s="254"/>
    </row>
    <row r="5300" spans="1:2" x14ac:dyDescent="0.2">
      <c r="A5300" s="253"/>
      <c r="B5300" s="254"/>
    </row>
    <row r="5301" spans="1:2" x14ac:dyDescent="0.2">
      <c r="A5301" s="253"/>
      <c r="B5301" s="254"/>
    </row>
    <row r="5302" spans="1:2" x14ac:dyDescent="0.2">
      <c r="A5302" s="253"/>
      <c r="B5302" s="254"/>
    </row>
    <row r="5303" spans="1:2" x14ac:dyDescent="0.2">
      <c r="A5303" s="253"/>
      <c r="B5303" s="254"/>
    </row>
    <row r="5304" spans="1:2" x14ac:dyDescent="0.2">
      <c r="A5304" s="253"/>
      <c r="B5304" s="254"/>
    </row>
    <row r="5305" spans="1:2" x14ac:dyDescent="0.2">
      <c r="A5305" s="253"/>
      <c r="B5305" s="254"/>
    </row>
    <row r="5306" spans="1:2" x14ac:dyDescent="0.2">
      <c r="A5306" s="253"/>
      <c r="B5306" s="254"/>
    </row>
    <row r="5307" spans="1:2" x14ac:dyDescent="0.2">
      <c r="A5307" s="253"/>
      <c r="B5307" s="254"/>
    </row>
    <row r="5308" spans="1:2" x14ac:dyDescent="0.2">
      <c r="A5308" s="253"/>
      <c r="B5308" s="254"/>
    </row>
    <row r="5309" spans="1:2" x14ac:dyDescent="0.2">
      <c r="A5309" s="253"/>
      <c r="B5309" s="254"/>
    </row>
    <row r="5310" spans="1:2" x14ac:dyDescent="0.2">
      <c r="A5310" s="253"/>
      <c r="B5310" s="254"/>
    </row>
    <row r="5311" spans="1:2" x14ac:dyDescent="0.2">
      <c r="A5311" s="253"/>
      <c r="B5311" s="254"/>
    </row>
    <row r="5312" spans="1:2" x14ac:dyDescent="0.2">
      <c r="A5312" s="253"/>
      <c r="B5312" s="254"/>
    </row>
    <row r="5313" spans="1:2" x14ac:dyDescent="0.2">
      <c r="A5313" s="253"/>
      <c r="B5313" s="254"/>
    </row>
    <row r="5314" spans="1:2" x14ac:dyDescent="0.2">
      <c r="A5314" s="253"/>
      <c r="B5314" s="254"/>
    </row>
    <row r="5315" spans="1:2" x14ac:dyDescent="0.2">
      <c r="A5315" s="253"/>
      <c r="B5315" s="254"/>
    </row>
    <row r="5316" spans="1:2" x14ac:dyDescent="0.2">
      <c r="A5316" s="253"/>
      <c r="B5316" s="254"/>
    </row>
    <row r="5317" spans="1:2" x14ac:dyDescent="0.2">
      <c r="A5317" s="253"/>
      <c r="B5317" s="254"/>
    </row>
    <row r="5318" spans="1:2" x14ac:dyDescent="0.2">
      <c r="A5318" s="253"/>
      <c r="B5318" s="254"/>
    </row>
    <row r="5319" spans="1:2" x14ac:dyDescent="0.2">
      <c r="A5319" s="253"/>
      <c r="B5319" s="254"/>
    </row>
    <row r="5320" spans="1:2" x14ac:dyDescent="0.2">
      <c r="A5320" s="253"/>
      <c r="B5320" s="254"/>
    </row>
    <row r="5321" spans="1:2" x14ac:dyDescent="0.2">
      <c r="A5321" s="253"/>
      <c r="B5321" s="254"/>
    </row>
    <row r="5322" spans="1:2" x14ac:dyDescent="0.2">
      <c r="A5322" s="253"/>
      <c r="B5322" s="254"/>
    </row>
    <row r="5323" spans="1:2" x14ac:dyDescent="0.2">
      <c r="A5323" s="253"/>
      <c r="B5323" s="254"/>
    </row>
    <row r="5324" spans="1:2" x14ac:dyDescent="0.2">
      <c r="A5324" s="253"/>
      <c r="B5324" s="254"/>
    </row>
    <row r="5325" spans="1:2" x14ac:dyDescent="0.2">
      <c r="A5325" s="253"/>
      <c r="B5325" s="254"/>
    </row>
    <row r="5326" spans="1:2" x14ac:dyDescent="0.2">
      <c r="A5326" s="253"/>
      <c r="B5326" s="254"/>
    </row>
    <row r="5327" spans="1:2" x14ac:dyDescent="0.2">
      <c r="A5327" s="253"/>
      <c r="B5327" s="254"/>
    </row>
    <row r="5328" spans="1:2" x14ac:dyDescent="0.2">
      <c r="A5328" s="253"/>
      <c r="B5328" s="254"/>
    </row>
    <row r="5329" spans="1:2" x14ac:dyDescent="0.2">
      <c r="A5329" s="253"/>
      <c r="B5329" s="254"/>
    </row>
    <row r="5330" spans="1:2" x14ac:dyDescent="0.2">
      <c r="A5330" s="253"/>
      <c r="B5330" s="254"/>
    </row>
    <row r="5331" spans="1:2" x14ac:dyDescent="0.2">
      <c r="A5331" s="253"/>
      <c r="B5331" s="254"/>
    </row>
    <row r="5332" spans="1:2" x14ac:dyDescent="0.2">
      <c r="A5332" s="253"/>
      <c r="B5332" s="254"/>
    </row>
    <row r="5333" spans="1:2" x14ac:dyDescent="0.2">
      <c r="A5333" s="253"/>
      <c r="B5333" s="254"/>
    </row>
    <row r="5334" spans="1:2" x14ac:dyDescent="0.2">
      <c r="A5334" s="253"/>
      <c r="B5334" s="254"/>
    </row>
    <row r="5335" spans="1:2" x14ac:dyDescent="0.2">
      <c r="A5335" s="253"/>
      <c r="B5335" s="254"/>
    </row>
    <row r="5336" spans="1:2" x14ac:dyDescent="0.2">
      <c r="A5336" s="253"/>
      <c r="B5336" s="254"/>
    </row>
    <row r="5337" spans="1:2" x14ac:dyDescent="0.2">
      <c r="A5337" s="253"/>
      <c r="B5337" s="254"/>
    </row>
    <row r="5338" spans="1:2" x14ac:dyDescent="0.2">
      <c r="A5338" s="253"/>
      <c r="B5338" s="254"/>
    </row>
    <row r="5339" spans="1:2" x14ac:dyDescent="0.2">
      <c r="A5339" s="253"/>
      <c r="B5339" s="254"/>
    </row>
    <row r="5340" spans="1:2" x14ac:dyDescent="0.2">
      <c r="A5340" s="253"/>
      <c r="B5340" s="254"/>
    </row>
    <row r="5341" spans="1:2" x14ac:dyDescent="0.2">
      <c r="A5341" s="253"/>
      <c r="B5341" s="254"/>
    </row>
    <row r="5342" spans="1:2" x14ac:dyDescent="0.2">
      <c r="A5342" s="253"/>
      <c r="B5342" s="254"/>
    </row>
    <row r="5343" spans="1:2" x14ac:dyDescent="0.2">
      <c r="A5343" s="253"/>
      <c r="B5343" s="254"/>
    </row>
    <row r="5344" spans="1:2" x14ac:dyDescent="0.2">
      <c r="A5344" s="253"/>
      <c r="B5344" s="254"/>
    </row>
    <row r="5345" spans="1:2" x14ac:dyDescent="0.2">
      <c r="A5345" s="253"/>
      <c r="B5345" s="254"/>
    </row>
    <row r="5346" spans="1:2" x14ac:dyDescent="0.2">
      <c r="A5346" s="253"/>
      <c r="B5346" s="254"/>
    </row>
    <row r="5347" spans="1:2" x14ac:dyDescent="0.2">
      <c r="A5347" s="253"/>
      <c r="B5347" s="254"/>
    </row>
    <row r="5348" spans="1:2" x14ac:dyDescent="0.2">
      <c r="A5348" s="253"/>
      <c r="B5348" s="254"/>
    </row>
    <row r="5349" spans="1:2" x14ac:dyDescent="0.2">
      <c r="A5349" s="253"/>
      <c r="B5349" s="254"/>
    </row>
    <row r="5350" spans="1:2" x14ac:dyDescent="0.2">
      <c r="A5350" s="253"/>
      <c r="B5350" s="254"/>
    </row>
    <row r="5351" spans="1:2" x14ac:dyDescent="0.2">
      <c r="A5351" s="253"/>
      <c r="B5351" s="254"/>
    </row>
    <row r="5352" spans="1:2" x14ac:dyDescent="0.2">
      <c r="A5352" s="253"/>
      <c r="B5352" s="254"/>
    </row>
    <row r="5353" spans="1:2" x14ac:dyDescent="0.2">
      <c r="A5353" s="253"/>
      <c r="B5353" s="254"/>
    </row>
    <row r="5354" spans="1:2" x14ac:dyDescent="0.2">
      <c r="A5354" s="253"/>
      <c r="B5354" s="254"/>
    </row>
    <row r="5355" spans="1:2" x14ac:dyDescent="0.2">
      <c r="A5355" s="253"/>
      <c r="B5355" s="254"/>
    </row>
    <row r="5356" spans="1:2" x14ac:dyDescent="0.2">
      <c r="A5356" s="253"/>
      <c r="B5356" s="254"/>
    </row>
    <row r="5357" spans="1:2" x14ac:dyDescent="0.2">
      <c r="A5357" s="253"/>
      <c r="B5357" s="254"/>
    </row>
    <row r="5358" spans="1:2" x14ac:dyDescent="0.2">
      <c r="A5358" s="253"/>
      <c r="B5358" s="254"/>
    </row>
    <row r="5359" spans="1:2" x14ac:dyDescent="0.2">
      <c r="A5359" s="253"/>
      <c r="B5359" s="254"/>
    </row>
    <row r="5360" spans="1:2" x14ac:dyDescent="0.2">
      <c r="A5360" s="253"/>
      <c r="B5360" s="254"/>
    </row>
    <row r="5361" spans="1:2" x14ac:dyDescent="0.2">
      <c r="A5361" s="253"/>
      <c r="B5361" s="254"/>
    </row>
    <row r="5362" spans="1:2" x14ac:dyDescent="0.2">
      <c r="A5362" s="253"/>
      <c r="B5362" s="254"/>
    </row>
    <row r="5363" spans="1:2" x14ac:dyDescent="0.2">
      <c r="A5363" s="253"/>
      <c r="B5363" s="254"/>
    </row>
    <row r="5364" spans="1:2" x14ac:dyDescent="0.2">
      <c r="A5364" s="253"/>
      <c r="B5364" s="254"/>
    </row>
    <row r="5365" spans="1:2" x14ac:dyDescent="0.2">
      <c r="A5365" s="253"/>
      <c r="B5365" s="254"/>
    </row>
    <row r="5366" spans="1:2" x14ac:dyDescent="0.2">
      <c r="A5366" s="253"/>
      <c r="B5366" s="254"/>
    </row>
    <row r="5367" spans="1:2" x14ac:dyDescent="0.2">
      <c r="A5367" s="253"/>
      <c r="B5367" s="254"/>
    </row>
    <row r="5368" spans="1:2" x14ac:dyDescent="0.2">
      <c r="A5368" s="253"/>
      <c r="B5368" s="254"/>
    </row>
    <row r="5369" spans="1:2" x14ac:dyDescent="0.2">
      <c r="A5369" s="253"/>
      <c r="B5369" s="254"/>
    </row>
    <row r="5370" spans="1:2" x14ac:dyDescent="0.2">
      <c r="A5370" s="253"/>
      <c r="B5370" s="254"/>
    </row>
    <row r="5371" spans="1:2" x14ac:dyDescent="0.2">
      <c r="A5371" s="253"/>
      <c r="B5371" s="254"/>
    </row>
    <row r="5372" spans="1:2" x14ac:dyDescent="0.2">
      <c r="A5372" s="253"/>
      <c r="B5372" s="254"/>
    </row>
    <row r="5373" spans="1:2" x14ac:dyDescent="0.2">
      <c r="A5373" s="253"/>
      <c r="B5373" s="254"/>
    </row>
    <row r="5374" spans="1:2" x14ac:dyDescent="0.2">
      <c r="A5374" s="253"/>
      <c r="B5374" s="254"/>
    </row>
    <row r="5375" spans="1:2" x14ac:dyDescent="0.2">
      <c r="A5375" s="253"/>
      <c r="B5375" s="254"/>
    </row>
    <row r="5376" spans="1:2" x14ac:dyDescent="0.2">
      <c r="A5376" s="253"/>
      <c r="B5376" s="254"/>
    </row>
    <row r="5377" spans="1:2" x14ac:dyDescent="0.2">
      <c r="A5377" s="253"/>
      <c r="B5377" s="254"/>
    </row>
    <row r="5378" spans="1:2" x14ac:dyDescent="0.2">
      <c r="A5378" s="253"/>
      <c r="B5378" s="254"/>
    </row>
    <row r="5379" spans="1:2" x14ac:dyDescent="0.2">
      <c r="A5379" s="253"/>
      <c r="B5379" s="254"/>
    </row>
    <row r="5380" spans="1:2" x14ac:dyDescent="0.2">
      <c r="A5380" s="253"/>
      <c r="B5380" s="254"/>
    </row>
    <row r="5381" spans="1:2" x14ac:dyDescent="0.2">
      <c r="A5381" s="253"/>
      <c r="B5381" s="254"/>
    </row>
    <row r="5382" spans="1:2" x14ac:dyDescent="0.2">
      <c r="A5382" s="253"/>
      <c r="B5382" s="254"/>
    </row>
    <row r="5383" spans="1:2" x14ac:dyDescent="0.2">
      <c r="A5383" s="253"/>
      <c r="B5383" s="254"/>
    </row>
    <row r="5384" spans="1:2" x14ac:dyDescent="0.2">
      <c r="A5384" s="253"/>
      <c r="B5384" s="254"/>
    </row>
    <row r="5385" spans="1:2" x14ac:dyDescent="0.2">
      <c r="A5385" s="253"/>
      <c r="B5385" s="254"/>
    </row>
    <row r="5386" spans="1:2" x14ac:dyDescent="0.2">
      <c r="A5386" s="253"/>
      <c r="B5386" s="254"/>
    </row>
    <row r="5387" spans="1:2" x14ac:dyDescent="0.2">
      <c r="A5387" s="253"/>
      <c r="B5387" s="254"/>
    </row>
    <row r="5388" spans="1:2" x14ac:dyDescent="0.2">
      <c r="A5388" s="253"/>
      <c r="B5388" s="254"/>
    </row>
    <row r="5389" spans="1:2" x14ac:dyDescent="0.2">
      <c r="A5389" s="253"/>
      <c r="B5389" s="254"/>
    </row>
    <row r="5390" spans="1:2" x14ac:dyDescent="0.2">
      <c r="A5390" s="253"/>
      <c r="B5390" s="254"/>
    </row>
    <row r="5391" spans="1:2" x14ac:dyDescent="0.2">
      <c r="A5391" s="253"/>
      <c r="B5391" s="254"/>
    </row>
    <row r="5392" spans="1:2" x14ac:dyDescent="0.2">
      <c r="A5392" s="253"/>
      <c r="B5392" s="254"/>
    </row>
    <row r="5393" spans="1:2" x14ac:dyDescent="0.2">
      <c r="A5393" s="253"/>
      <c r="B5393" s="254"/>
    </row>
    <row r="5394" spans="1:2" x14ac:dyDescent="0.2">
      <c r="A5394" s="253"/>
      <c r="B5394" s="254"/>
    </row>
    <row r="5395" spans="1:2" x14ac:dyDescent="0.2">
      <c r="A5395" s="253"/>
      <c r="B5395" s="254"/>
    </row>
    <row r="5396" spans="1:2" x14ac:dyDescent="0.2">
      <c r="A5396" s="253"/>
      <c r="B5396" s="254"/>
    </row>
    <row r="5397" spans="1:2" x14ac:dyDescent="0.2">
      <c r="A5397" s="253"/>
      <c r="B5397" s="254"/>
    </row>
    <row r="5398" spans="1:2" x14ac:dyDescent="0.2">
      <c r="A5398" s="253"/>
      <c r="B5398" s="254"/>
    </row>
    <row r="5399" spans="1:2" x14ac:dyDescent="0.2">
      <c r="A5399" s="253"/>
      <c r="B5399" s="254"/>
    </row>
    <row r="5400" spans="1:2" x14ac:dyDescent="0.2">
      <c r="A5400" s="253"/>
      <c r="B5400" s="254"/>
    </row>
    <row r="5401" spans="1:2" x14ac:dyDescent="0.2">
      <c r="A5401" s="253"/>
      <c r="B5401" s="254"/>
    </row>
    <row r="5402" spans="1:2" x14ac:dyDescent="0.2">
      <c r="A5402" s="253"/>
      <c r="B5402" s="254"/>
    </row>
    <row r="5403" spans="1:2" x14ac:dyDescent="0.2">
      <c r="A5403" s="253"/>
      <c r="B5403" s="254"/>
    </row>
    <row r="5404" spans="1:2" x14ac:dyDescent="0.2">
      <c r="A5404" s="253"/>
      <c r="B5404" s="254"/>
    </row>
    <row r="5405" spans="1:2" x14ac:dyDescent="0.2">
      <c r="A5405" s="253"/>
      <c r="B5405" s="254"/>
    </row>
    <row r="5406" spans="1:2" x14ac:dyDescent="0.2">
      <c r="A5406" s="253"/>
      <c r="B5406" s="254"/>
    </row>
    <row r="5407" spans="1:2" x14ac:dyDescent="0.2">
      <c r="A5407" s="253"/>
      <c r="B5407" s="254"/>
    </row>
    <row r="5408" spans="1:2" x14ac:dyDescent="0.2">
      <c r="A5408" s="253"/>
      <c r="B5408" s="254"/>
    </row>
    <row r="5409" spans="1:2" x14ac:dyDescent="0.2">
      <c r="A5409" s="253"/>
      <c r="B5409" s="254"/>
    </row>
    <row r="5410" spans="1:2" x14ac:dyDescent="0.2">
      <c r="A5410" s="253"/>
      <c r="B5410" s="254"/>
    </row>
    <row r="5411" spans="1:2" x14ac:dyDescent="0.2">
      <c r="A5411" s="253"/>
      <c r="B5411" s="254"/>
    </row>
    <row r="5412" spans="1:2" x14ac:dyDescent="0.2">
      <c r="A5412" s="253"/>
      <c r="B5412" s="254"/>
    </row>
    <row r="5413" spans="1:2" x14ac:dyDescent="0.2">
      <c r="A5413" s="253"/>
      <c r="B5413" s="254"/>
    </row>
    <row r="5414" spans="1:2" x14ac:dyDescent="0.2">
      <c r="A5414" s="253"/>
      <c r="B5414" s="254"/>
    </row>
    <row r="5415" spans="1:2" x14ac:dyDescent="0.2">
      <c r="A5415" s="253"/>
      <c r="B5415" s="254"/>
    </row>
    <row r="5416" spans="1:2" x14ac:dyDescent="0.2">
      <c r="A5416" s="253"/>
      <c r="B5416" s="254"/>
    </row>
    <row r="5417" spans="1:2" x14ac:dyDescent="0.2">
      <c r="A5417" s="253"/>
      <c r="B5417" s="254"/>
    </row>
    <row r="5418" spans="1:2" x14ac:dyDescent="0.2">
      <c r="A5418" s="253"/>
      <c r="B5418" s="254"/>
    </row>
    <row r="5419" spans="1:2" x14ac:dyDescent="0.2">
      <c r="A5419" s="253"/>
      <c r="B5419" s="254"/>
    </row>
    <row r="5420" spans="1:2" x14ac:dyDescent="0.2">
      <c r="A5420" s="253"/>
      <c r="B5420" s="254"/>
    </row>
    <row r="5421" spans="1:2" x14ac:dyDescent="0.2">
      <c r="A5421" s="253"/>
      <c r="B5421" s="254"/>
    </row>
    <row r="5422" spans="1:2" x14ac:dyDescent="0.2">
      <c r="A5422" s="253"/>
      <c r="B5422" s="254"/>
    </row>
    <row r="5423" spans="1:2" x14ac:dyDescent="0.2">
      <c r="A5423" s="253"/>
      <c r="B5423" s="254"/>
    </row>
    <row r="5424" spans="1:2" x14ac:dyDescent="0.2">
      <c r="A5424" s="253"/>
      <c r="B5424" s="254"/>
    </row>
    <row r="5425" spans="1:2" x14ac:dyDescent="0.2">
      <c r="A5425" s="253"/>
      <c r="B5425" s="254"/>
    </row>
    <row r="5426" spans="1:2" x14ac:dyDescent="0.2">
      <c r="A5426" s="253"/>
      <c r="B5426" s="254"/>
    </row>
    <row r="5427" spans="1:2" x14ac:dyDescent="0.2">
      <c r="A5427" s="253"/>
      <c r="B5427" s="254"/>
    </row>
    <row r="5428" spans="1:2" x14ac:dyDescent="0.2">
      <c r="A5428" s="253"/>
      <c r="B5428" s="254"/>
    </row>
    <row r="5429" spans="1:2" x14ac:dyDescent="0.2">
      <c r="A5429" s="253"/>
      <c r="B5429" s="254"/>
    </row>
    <row r="5430" spans="1:2" x14ac:dyDescent="0.2">
      <c r="A5430" s="253"/>
      <c r="B5430" s="254"/>
    </row>
    <row r="5431" spans="1:2" x14ac:dyDescent="0.2">
      <c r="A5431" s="253"/>
      <c r="B5431" s="254"/>
    </row>
    <row r="5432" spans="1:2" x14ac:dyDescent="0.2">
      <c r="A5432" s="253"/>
      <c r="B5432" s="254"/>
    </row>
    <row r="5433" spans="1:2" x14ac:dyDescent="0.2">
      <c r="A5433" s="253"/>
      <c r="B5433" s="254"/>
    </row>
    <row r="5434" spans="1:2" x14ac:dyDescent="0.2">
      <c r="A5434" s="253"/>
      <c r="B5434" s="254"/>
    </row>
    <row r="5435" spans="1:2" x14ac:dyDescent="0.2">
      <c r="A5435" s="253"/>
      <c r="B5435" s="254"/>
    </row>
    <row r="5436" spans="1:2" x14ac:dyDescent="0.2">
      <c r="A5436" s="253"/>
      <c r="B5436" s="254"/>
    </row>
    <row r="5437" spans="1:2" x14ac:dyDescent="0.2">
      <c r="A5437" s="253"/>
      <c r="B5437" s="254"/>
    </row>
    <row r="5438" spans="1:2" x14ac:dyDescent="0.2">
      <c r="A5438" s="253"/>
      <c r="B5438" s="254"/>
    </row>
    <row r="5439" spans="1:2" x14ac:dyDescent="0.2">
      <c r="A5439" s="253"/>
      <c r="B5439" s="254"/>
    </row>
    <row r="5440" spans="1:2" x14ac:dyDescent="0.2">
      <c r="A5440" s="253"/>
      <c r="B5440" s="254"/>
    </row>
    <row r="5441" spans="1:2" x14ac:dyDescent="0.2">
      <c r="A5441" s="253"/>
      <c r="B5441" s="254"/>
    </row>
    <row r="5442" spans="1:2" x14ac:dyDescent="0.2">
      <c r="A5442" s="253"/>
      <c r="B5442" s="254"/>
    </row>
    <row r="5443" spans="1:2" x14ac:dyDescent="0.2">
      <c r="A5443" s="253"/>
      <c r="B5443" s="254"/>
    </row>
    <row r="5444" spans="1:2" x14ac:dyDescent="0.2">
      <c r="A5444" s="253"/>
      <c r="B5444" s="254"/>
    </row>
    <row r="5445" spans="1:2" x14ac:dyDescent="0.2">
      <c r="A5445" s="253"/>
      <c r="B5445" s="254"/>
    </row>
    <row r="5446" spans="1:2" x14ac:dyDescent="0.2">
      <c r="A5446" s="253"/>
      <c r="B5446" s="254"/>
    </row>
    <row r="5447" spans="1:2" x14ac:dyDescent="0.2">
      <c r="A5447" s="253"/>
      <c r="B5447" s="254"/>
    </row>
    <row r="5448" spans="1:2" x14ac:dyDescent="0.2">
      <c r="A5448" s="253"/>
      <c r="B5448" s="254"/>
    </row>
    <row r="5449" spans="1:2" x14ac:dyDescent="0.2">
      <c r="A5449" s="253"/>
      <c r="B5449" s="254"/>
    </row>
    <row r="5450" spans="1:2" x14ac:dyDescent="0.2">
      <c r="A5450" s="253"/>
      <c r="B5450" s="254"/>
    </row>
    <row r="5451" spans="1:2" x14ac:dyDescent="0.2">
      <c r="A5451" s="253"/>
      <c r="B5451" s="254"/>
    </row>
    <row r="5452" spans="1:2" x14ac:dyDescent="0.2">
      <c r="A5452" s="253"/>
      <c r="B5452" s="254"/>
    </row>
    <row r="5453" spans="1:2" x14ac:dyDescent="0.2">
      <c r="A5453" s="253"/>
      <c r="B5453" s="254"/>
    </row>
    <row r="5454" spans="1:2" x14ac:dyDescent="0.2">
      <c r="A5454" s="253"/>
      <c r="B5454" s="254"/>
    </row>
    <row r="5455" spans="1:2" x14ac:dyDescent="0.2">
      <c r="A5455" s="253"/>
      <c r="B5455" s="254"/>
    </row>
    <row r="5456" spans="1:2" x14ac:dyDescent="0.2">
      <c r="A5456" s="253"/>
      <c r="B5456" s="254"/>
    </row>
    <row r="5457" spans="1:2" x14ac:dyDescent="0.2">
      <c r="A5457" s="253"/>
      <c r="B5457" s="254"/>
    </row>
    <row r="5458" spans="1:2" x14ac:dyDescent="0.2">
      <c r="A5458" s="253"/>
      <c r="B5458" s="254"/>
    </row>
    <row r="5459" spans="1:2" x14ac:dyDescent="0.2">
      <c r="A5459" s="253"/>
      <c r="B5459" s="254"/>
    </row>
    <row r="5460" spans="1:2" x14ac:dyDescent="0.2">
      <c r="A5460" s="253"/>
      <c r="B5460" s="254"/>
    </row>
    <row r="5461" spans="1:2" x14ac:dyDescent="0.2">
      <c r="A5461" s="253"/>
      <c r="B5461" s="254"/>
    </row>
    <row r="5462" spans="1:2" x14ac:dyDescent="0.2">
      <c r="A5462" s="253"/>
      <c r="B5462" s="254"/>
    </row>
    <row r="5463" spans="1:2" x14ac:dyDescent="0.2">
      <c r="A5463" s="253"/>
      <c r="B5463" s="254"/>
    </row>
    <row r="5464" spans="1:2" x14ac:dyDescent="0.2">
      <c r="A5464" s="253"/>
      <c r="B5464" s="254"/>
    </row>
    <row r="5465" spans="1:2" x14ac:dyDescent="0.2">
      <c r="A5465" s="253"/>
      <c r="B5465" s="254"/>
    </row>
    <row r="5466" spans="1:2" x14ac:dyDescent="0.2">
      <c r="A5466" s="253"/>
      <c r="B5466" s="254"/>
    </row>
    <row r="5467" spans="1:2" x14ac:dyDescent="0.2">
      <c r="A5467" s="253"/>
      <c r="B5467" s="254"/>
    </row>
    <row r="5468" spans="1:2" x14ac:dyDescent="0.2">
      <c r="A5468" s="253"/>
      <c r="B5468" s="254"/>
    </row>
    <row r="5469" spans="1:2" x14ac:dyDescent="0.2">
      <c r="A5469" s="253"/>
      <c r="B5469" s="254"/>
    </row>
    <row r="5470" spans="1:2" x14ac:dyDescent="0.2">
      <c r="A5470" s="253"/>
      <c r="B5470" s="254"/>
    </row>
    <row r="5471" spans="1:2" x14ac:dyDescent="0.2">
      <c r="A5471" s="253"/>
      <c r="B5471" s="254"/>
    </row>
    <row r="5472" spans="1:2" x14ac:dyDescent="0.2">
      <c r="A5472" s="253"/>
      <c r="B5472" s="254"/>
    </row>
    <row r="5473" spans="1:2" x14ac:dyDescent="0.2">
      <c r="A5473" s="253"/>
      <c r="B5473" s="254"/>
    </row>
    <row r="5474" spans="1:2" x14ac:dyDescent="0.2">
      <c r="A5474" s="253"/>
      <c r="B5474" s="254"/>
    </row>
    <row r="5475" spans="1:2" x14ac:dyDescent="0.2">
      <c r="A5475" s="253"/>
      <c r="B5475" s="254"/>
    </row>
    <row r="5476" spans="1:2" x14ac:dyDescent="0.2">
      <c r="A5476" s="253"/>
      <c r="B5476" s="254"/>
    </row>
    <row r="5477" spans="1:2" x14ac:dyDescent="0.2">
      <c r="A5477" s="253"/>
      <c r="B5477" s="254"/>
    </row>
    <row r="5478" spans="1:2" x14ac:dyDescent="0.2">
      <c r="A5478" s="253"/>
      <c r="B5478" s="254"/>
    </row>
    <row r="5479" spans="1:2" x14ac:dyDescent="0.2">
      <c r="A5479" s="253"/>
      <c r="B5479" s="254"/>
    </row>
    <row r="5480" spans="1:2" x14ac:dyDescent="0.2">
      <c r="A5480" s="253"/>
      <c r="B5480" s="254"/>
    </row>
    <row r="5481" spans="1:2" x14ac:dyDescent="0.2">
      <c r="A5481" s="253"/>
      <c r="B5481" s="254"/>
    </row>
    <row r="5482" spans="1:2" x14ac:dyDescent="0.2">
      <c r="A5482" s="253"/>
      <c r="B5482" s="254"/>
    </row>
    <row r="5483" spans="1:2" x14ac:dyDescent="0.2">
      <c r="A5483" s="253"/>
      <c r="B5483" s="254"/>
    </row>
    <row r="5484" spans="1:2" x14ac:dyDescent="0.2">
      <c r="A5484" s="253"/>
      <c r="B5484" s="254"/>
    </row>
    <row r="5485" spans="1:2" x14ac:dyDescent="0.2">
      <c r="A5485" s="253"/>
      <c r="B5485" s="254"/>
    </row>
    <row r="5486" spans="1:2" x14ac:dyDescent="0.2">
      <c r="A5486" s="253"/>
      <c r="B5486" s="254"/>
    </row>
    <row r="5487" spans="1:2" x14ac:dyDescent="0.2">
      <c r="A5487" s="253"/>
      <c r="B5487" s="254"/>
    </row>
    <row r="5488" spans="1:2" x14ac:dyDescent="0.2">
      <c r="A5488" s="253"/>
      <c r="B5488" s="254"/>
    </row>
    <row r="5489" spans="1:2" x14ac:dyDescent="0.2">
      <c r="A5489" s="253"/>
      <c r="B5489" s="254"/>
    </row>
    <row r="5490" spans="1:2" x14ac:dyDescent="0.2">
      <c r="A5490" s="253"/>
      <c r="B5490" s="254"/>
    </row>
    <row r="5491" spans="1:2" x14ac:dyDescent="0.2">
      <c r="A5491" s="253"/>
      <c r="B5491" s="254"/>
    </row>
    <row r="5492" spans="1:2" x14ac:dyDescent="0.2">
      <c r="A5492" s="253"/>
      <c r="B5492" s="254"/>
    </row>
    <row r="5493" spans="1:2" x14ac:dyDescent="0.2">
      <c r="A5493" s="253"/>
      <c r="B5493" s="254"/>
    </row>
    <row r="5494" spans="1:2" x14ac:dyDescent="0.2">
      <c r="A5494" s="253"/>
      <c r="B5494" s="254"/>
    </row>
    <row r="5495" spans="1:2" x14ac:dyDescent="0.2">
      <c r="A5495" s="253"/>
      <c r="B5495" s="254"/>
    </row>
    <row r="5496" spans="1:2" x14ac:dyDescent="0.2">
      <c r="A5496" s="253"/>
      <c r="B5496" s="254"/>
    </row>
    <row r="5497" spans="1:2" x14ac:dyDescent="0.2">
      <c r="A5497" s="253"/>
      <c r="B5497" s="254"/>
    </row>
    <row r="5498" spans="1:2" x14ac:dyDescent="0.2">
      <c r="A5498" s="253"/>
      <c r="B5498" s="254"/>
    </row>
    <row r="5499" spans="1:2" x14ac:dyDescent="0.2">
      <c r="A5499" s="253"/>
      <c r="B5499" s="254"/>
    </row>
    <row r="5500" spans="1:2" x14ac:dyDescent="0.2">
      <c r="A5500" s="253"/>
      <c r="B5500" s="254"/>
    </row>
    <row r="5501" spans="1:2" x14ac:dyDescent="0.2">
      <c r="A5501" s="253"/>
      <c r="B5501" s="254"/>
    </row>
    <row r="5502" spans="1:2" x14ac:dyDescent="0.2">
      <c r="A5502" s="253"/>
      <c r="B5502" s="254"/>
    </row>
    <row r="5503" spans="1:2" x14ac:dyDescent="0.2">
      <c r="A5503" s="253"/>
      <c r="B5503" s="254"/>
    </row>
    <row r="5504" spans="1:2" x14ac:dyDescent="0.2">
      <c r="A5504" s="253"/>
      <c r="B5504" s="254"/>
    </row>
    <row r="5505" spans="1:2" x14ac:dyDescent="0.2">
      <c r="A5505" s="253"/>
      <c r="B5505" s="254"/>
    </row>
    <row r="5506" spans="1:2" x14ac:dyDescent="0.2">
      <c r="A5506" s="253"/>
      <c r="B5506" s="254"/>
    </row>
    <row r="5507" spans="1:2" x14ac:dyDescent="0.2">
      <c r="A5507" s="253"/>
      <c r="B5507" s="254"/>
    </row>
    <row r="5508" spans="1:2" x14ac:dyDescent="0.2">
      <c r="A5508" s="253"/>
      <c r="B5508" s="254"/>
    </row>
    <row r="5509" spans="1:2" x14ac:dyDescent="0.2">
      <c r="A5509" s="253"/>
      <c r="B5509" s="254"/>
    </row>
    <row r="5510" spans="1:2" x14ac:dyDescent="0.2">
      <c r="A5510" s="253"/>
      <c r="B5510" s="254"/>
    </row>
    <row r="5511" spans="1:2" x14ac:dyDescent="0.2">
      <c r="A5511" s="253"/>
      <c r="B5511" s="254"/>
    </row>
    <row r="5512" spans="1:2" x14ac:dyDescent="0.2">
      <c r="A5512" s="253"/>
      <c r="B5512" s="254"/>
    </row>
    <row r="5513" spans="1:2" x14ac:dyDescent="0.2">
      <c r="A5513" s="253"/>
      <c r="B5513" s="254"/>
    </row>
    <row r="5514" spans="1:2" x14ac:dyDescent="0.2">
      <c r="A5514" s="253"/>
      <c r="B5514" s="254"/>
    </row>
    <row r="5515" spans="1:2" x14ac:dyDescent="0.2">
      <c r="A5515" s="253"/>
      <c r="B5515" s="254"/>
    </row>
    <row r="5516" spans="1:2" x14ac:dyDescent="0.2">
      <c r="A5516" s="253"/>
      <c r="B5516" s="254"/>
    </row>
    <row r="5517" spans="1:2" x14ac:dyDescent="0.2">
      <c r="A5517" s="253"/>
      <c r="B5517" s="254"/>
    </row>
    <row r="5518" spans="1:2" x14ac:dyDescent="0.2">
      <c r="A5518" s="253"/>
      <c r="B5518" s="254"/>
    </row>
    <row r="5519" spans="1:2" x14ac:dyDescent="0.2">
      <c r="A5519" s="253"/>
      <c r="B5519" s="254"/>
    </row>
    <row r="5520" spans="1:2" x14ac:dyDescent="0.2">
      <c r="A5520" s="253"/>
      <c r="B5520" s="254"/>
    </row>
    <row r="5521" spans="1:2" x14ac:dyDescent="0.2">
      <c r="A5521" s="253"/>
      <c r="B5521" s="254"/>
    </row>
    <row r="5522" spans="1:2" x14ac:dyDescent="0.2">
      <c r="A5522" s="253"/>
      <c r="B5522" s="254"/>
    </row>
    <row r="5523" spans="1:2" x14ac:dyDescent="0.2">
      <c r="A5523" s="253"/>
      <c r="B5523" s="254"/>
    </row>
    <row r="5524" spans="1:2" x14ac:dyDescent="0.2">
      <c r="A5524" s="253"/>
      <c r="B5524" s="254"/>
    </row>
    <row r="5525" spans="1:2" x14ac:dyDescent="0.2">
      <c r="A5525" s="253"/>
      <c r="B5525" s="254"/>
    </row>
    <row r="5526" spans="1:2" x14ac:dyDescent="0.2">
      <c r="A5526" s="253"/>
      <c r="B5526" s="254"/>
    </row>
    <row r="5527" spans="1:2" x14ac:dyDescent="0.2">
      <c r="A5527" s="253"/>
      <c r="B5527" s="254"/>
    </row>
    <row r="5528" spans="1:2" x14ac:dyDescent="0.2">
      <c r="A5528" s="253"/>
      <c r="B5528" s="254"/>
    </row>
    <row r="5529" spans="1:2" x14ac:dyDescent="0.2">
      <c r="A5529" s="253"/>
      <c r="B5529" s="254"/>
    </row>
    <row r="5530" spans="1:2" x14ac:dyDescent="0.2">
      <c r="A5530" s="253"/>
      <c r="B5530" s="254"/>
    </row>
    <row r="5531" spans="1:2" x14ac:dyDescent="0.2">
      <c r="A5531" s="253"/>
      <c r="B5531" s="254"/>
    </row>
    <row r="5532" spans="1:2" x14ac:dyDescent="0.2">
      <c r="A5532" s="253"/>
      <c r="B5532" s="254"/>
    </row>
    <row r="5533" spans="1:2" x14ac:dyDescent="0.2">
      <c r="A5533" s="253"/>
      <c r="B5533" s="254"/>
    </row>
    <row r="5534" spans="1:2" x14ac:dyDescent="0.2">
      <c r="A5534" s="253"/>
      <c r="B5534" s="254"/>
    </row>
    <row r="5535" spans="1:2" x14ac:dyDescent="0.2">
      <c r="A5535" s="253"/>
      <c r="B5535" s="254"/>
    </row>
    <row r="5536" spans="1:2" x14ac:dyDescent="0.2">
      <c r="A5536" s="253"/>
      <c r="B5536" s="254"/>
    </row>
    <row r="5537" spans="1:2" x14ac:dyDescent="0.2">
      <c r="A5537" s="253"/>
      <c r="B5537" s="254"/>
    </row>
    <row r="5538" spans="1:2" x14ac:dyDescent="0.2">
      <c r="A5538" s="253"/>
      <c r="B5538" s="254"/>
    </row>
    <row r="5539" spans="1:2" x14ac:dyDescent="0.2">
      <c r="A5539" s="253"/>
      <c r="B5539" s="254"/>
    </row>
    <row r="5540" spans="1:2" x14ac:dyDescent="0.2">
      <c r="A5540" s="253"/>
      <c r="B5540" s="254"/>
    </row>
    <row r="5541" spans="1:2" x14ac:dyDescent="0.2">
      <c r="A5541" s="253"/>
      <c r="B5541" s="254"/>
    </row>
    <row r="5542" spans="1:2" x14ac:dyDescent="0.2">
      <c r="A5542" s="253"/>
      <c r="B5542" s="254"/>
    </row>
    <row r="5543" spans="1:2" x14ac:dyDescent="0.2">
      <c r="A5543" s="253"/>
      <c r="B5543" s="254"/>
    </row>
    <row r="5544" spans="1:2" x14ac:dyDescent="0.2">
      <c r="A5544" s="253"/>
      <c r="B5544" s="254"/>
    </row>
    <row r="5545" spans="1:2" x14ac:dyDescent="0.2">
      <c r="A5545" s="253"/>
      <c r="B5545" s="254"/>
    </row>
    <row r="5546" spans="1:2" x14ac:dyDescent="0.2">
      <c r="A5546" s="253"/>
      <c r="B5546" s="254"/>
    </row>
    <row r="5547" spans="1:2" x14ac:dyDescent="0.2">
      <c r="A5547" s="253"/>
      <c r="B5547" s="254"/>
    </row>
    <row r="5548" spans="1:2" x14ac:dyDescent="0.2">
      <c r="A5548" s="253"/>
      <c r="B5548" s="254"/>
    </row>
    <row r="5549" spans="1:2" x14ac:dyDescent="0.2">
      <c r="A5549" s="253"/>
      <c r="B5549" s="254"/>
    </row>
    <row r="5550" spans="1:2" x14ac:dyDescent="0.2">
      <c r="A5550" s="253"/>
      <c r="B5550" s="254"/>
    </row>
    <row r="5551" spans="1:2" x14ac:dyDescent="0.2">
      <c r="A5551" s="253"/>
      <c r="B5551" s="254"/>
    </row>
    <row r="5552" spans="1:2" x14ac:dyDescent="0.2">
      <c r="A5552" s="253"/>
      <c r="B5552" s="254"/>
    </row>
    <row r="5553" spans="1:2" x14ac:dyDescent="0.2">
      <c r="A5553" s="253"/>
      <c r="B5553" s="254"/>
    </row>
    <row r="5554" spans="1:2" x14ac:dyDescent="0.2">
      <c r="A5554" s="253"/>
      <c r="B5554" s="254"/>
    </row>
    <row r="5555" spans="1:2" x14ac:dyDescent="0.2">
      <c r="A5555" s="253"/>
      <c r="B5555" s="254"/>
    </row>
    <row r="5556" spans="1:2" x14ac:dyDescent="0.2">
      <c r="A5556" s="253"/>
      <c r="B5556" s="254"/>
    </row>
    <row r="5557" spans="1:2" x14ac:dyDescent="0.2">
      <c r="A5557" s="253"/>
      <c r="B5557" s="254"/>
    </row>
    <row r="5558" spans="1:2" x14ac:dyDescent="0.2">
      <c r="A5558" s="253"/>
      <c r="B5558" s="254"/>
    </row>
    <row r="5559" spans="1:2" x14ac:dyDescent="0.2">
      <c r="A5559" s="253"/>
      <c r="B5559" s="254"/>
    </row>
    <row r="5560" spans="1:2" x14ac:dyDescent="0.2">
      <c r="A5560" s="253"/>
      <c r="B5560" s="254"/>
    </row>
    <row r="5561" spans="1:2" x14ac:dyDescent="0.2">
      <c r="A5561" s="253"/>
      <c r="B5561" s="254"/>
    </row>
    <row r="5562" spans="1:2" x14ac:dyDescent="0.2">
      <c r="A5562" s="253"/>
      <c r="B5562" s="254"/>
    </row>
    <row r="5563" spans="1:2" x14ac:dyDescent="0.2">
      <c r="A5563" s="253"/>
      <c r="B5563" s="254"/>
    </row>
    <row r="5564" spans="1:2" x14ac:dyDescent="0.2">
      <c r="A5564" s="253"/>
      <c r="B5564" s="254"/>
    </row>
    <row r="5565" spans="1:2" x14ac:dyDescent="0.2">
      <c r="A5565" s="253"/>
      <c r="B5565" s="254"/>
    </row>
    <row r="5566" spans="1:2" x14ac:dyDescent="0.2">
      <c r="A5566" s="253"/>
      <c r="B5566" s="254"/>
    </row>
    <row r="5567" spans="1:2" x14ac:dyDescent="0.2">
      <c r="A5567" s="253"/>
      <c r="B5567" s="254"/>
    </row>
    <row r="5568" spans="1:2" x14ac:dyDescent="0.2">
      <c r="A5568" s="253"/>
      <c r="B5568" s="254"/>
    </row>
    <row r="5569" spans="1:2" x14ac:dyDescent="0.2">
      <c r="A5569" s="253"/>
      <c r="B5569" s="254"/>
    </row>
    <row r="5570" spans="1:2" x14ac:dyDescent="0.2">
      <c r="A5570" s="253"/>
      <c r="B5570" s="254"/>
    </row>
    <row r="5571" spans="1:2" x14ac:dyDescent="0.2">
      <c r="A5571" s="253"/>
      <c r="B5571" s="254"/>
    </row>
    <row r="5572" spans="1:2" x14ac:dyDescent="0.2">
      <c r="A5572" s="253"/>
      <c r="B5572" s="254"/>
    </row>
    <row r="5573" spans="1:2" x14ac:dyDescent="0.2">
      <c r="A5573" s="253"/>
      <c r="B5573" s="254"/>
    </row>
    <row r="5574" spans="1:2" x14ac:dyDescent="0.2">
      <c r="A5574" s="253"/>
      <c r="B5574" s="254"/>
    </row>
    <row r="5575" spans="1:2" x14ac:dyDescent="0.2">
      <c r="A5575" s="253"/>
      <c r="B5575" s="254"/>
    </row>
    <row r="5576" spans="1:2" x14ac:dyDescent="0.2">
      <c r="A5576" s="253"/>
      <c r="B5576" s="254"/>
    </row>
    <row r="5577" spans="1:2" x14ac:dyDescent="0.2">
      <c r="A5577" s="253"/>
      <c r="B5577" s="254"/>
    </row>
    <row r="5578" spans="1:2" x14ac:dyDescent="0.2">
      <c r="A5578" s="253"/>
      <c r="B5578" s="254"/>
    </row>
    <row r="5579" spans="1:2" x14ac:dyDescent="0.2">
      <c r="A5579" s="253"/>
      <c r="B5579" s="254"/>
    </row>
    <row r="5580" spans="1:2" x14ac:dyDescent="0.2">
      <c r="A5580" s="253"/>
      <c r="B5580" s="254"/>
    </row>
    <row r="5581" spans="1:2" x14ac:dyDescent="0.2">
      <c r="A5581" s="253"/>
      <c r="B5581" s="254"/>
    </row>
    <row r="5582" spans="1:2" x14ac:dyDescent="0.2">
      <c r="A5582" s="253"/>
      <c r="B5582" s="254"/>
    </row>
    <row r="5583" spans="1:2" x14ac:dyDescent="0.2">
      <c r="A5583" s="253"/>
      <c r="B5583" s="254"/>
    </row>
    <row r="5584" spans="1:2" x14ac:dyDescent="0.2">
      <c r="A5584" s="253"/>
      <c r="B5584" s="254"/>
    </row>
    <row r="5585" spans="1:2" x14ac:dyDescent="0.2">
      <c r="A5585" s="253"/>
      <c r="B5585" s="254"/>
    </row>
    <row r="5586" spans="1:2" x14ac:dyDescent="0.2">
      <c r="A5586" s="253"/>
      <c r="B5586" s="254"/>
    </row>
    <row r="5587" spans="1:2" x14ac:dyDescent="0.2">
      <c r="A5587" s="253"/>
      <c r="B5587" s="254"/>
    </row>
    <row r="5588" spans="1:2" x14ac:dyDescent="0.2">
      <c r="A5588" s="253"/>
      <c r="B5588" s="254"/>
    </row>
    <row r="5589" spans="1:2" x14ac:dyDescent="0.2">
      <c r="A5589" s="253"/>
      <c r="B5589" s="254"/>
    </row>
    <row r="5590" spans="1:2" x14ac:dyDescent="0.2">
      <c r="A5590" s="253"/>
      <c r="B5590" s="254"/>
    </row>
    <row r="5591" spans="1:2" x14ac:dyDescent="0.2">
      <c r="A5591" s="253"/>
      <c r="B5591" s="254"/>
    </row>
    <row r="5592" spans="1:2" x14ac:dyDescent="0.2">
      <c r="A5592" s="253"/>
      <c r="B5592" s="254"/>
    </row>
    <row r="5593" spans="1:2" x14ac:dyDescent="0.2">
      <c r="A5593" s="253"/>
      <c r="B5593" s="254"/>
    </row>
    <row r="5594" spans="1:2" x14ac:dyDescent="0.2">
      <c r="A5594" s="253"/>
      <c r="B5594" s="254"/>
    </row>
    <row r="5595" spans="1:2" x14ac:dyDescent="0.2">
      <c r="A5595" s="253"/>
      <c r="B5595" s="254"/>
    </row>
    <row r="5596" spans="1:2" x14ac:dyDescent="0.2">
      <c r="A5596" s="253"/>
      <c r="B5596" s="254"/>
    </row>
    <row r="5597" spans="1:2" x14ac:dyDescent="0.2">
      <c r="A5597" s="253"/>
      <c r="B5597" s="254"/>
    </row>
    <row r="5598" spans="1:2" x14ac:dyDescent="0.2">
      <c r="A5598" s="253"/>
      <c r="B5598" s="254"/>
    </row>
    <row r="5599" spans="1:2" x14ac:dyDescent="0.2">
      <c r="A5599" s="253"/>
      <c r="B5599" s="254"/>
    </row>
    <row r="5600" spans="1:2" x14ac:dyDescent="0.2">
      <c r="A5600" s="253"/>
      <c r="B5600" s="254"/>
    </row>
    <row r="5601" spans="1:2" x14ac:dyDescent="0.2">
      <c r="A5601" s="253"/>
      <c r="B5601" s="254"/>
    </row>
    <row r="5602" spans="1:2" x14ac:dyDescent="0.2">
      <c r="A5602" s="253"/>
      <c r="B5602" s="254"/>
    </row>
    <row r="5603" spans="1:2" x14ac:dyDescent="0.2">
      <c r="A5603" s="253"/>
      <c r="B5603" s="254"/>
    </row>
    <row r="5604" spans="1:2" x14ac:dyDescent="0.2">
      <c r="A5604" s="253"/>
      <c r="B5604" s="254"/>
    </row>
    <row r="5605" spans="1:2" x14ac:dyDescent="0.2">
      <c r="A5605" s="253"/>
      <c r="B5605" s="254"/>
    </row>
    <row r="5606" spans="1:2" x14ac:dyDescent="0.2">
      <c r="A5606" s="253"/>
      <c r="B5606" s="254"/>
    </row>
    <row r="5607" spans="1:2" x14ac:dyDescent="0.2">
      <c r="A5607" s="253"/>
      <c r="B5607" s="254"/>
    </row>
    <row r="5608" spans="1:2" x14ac:dyDescent="0.2">
      <c r="A5608" s="253"/>
      <c r="B5608" s="254"/>
    </row>
    <row r="5609" spans="1:2" x14ac:dyDescent="0.2">
      <c r="A5609" s="253"/>
      <c r="B5609" s="254"/>
    </row>
    <row r="5610" spans="1:2" x14ac:dyDescent="0.2">
      <c r="A5610" s="253"/>
      <c r="B5610" s="254"/>
    </row>
    <row r="5611" spans="1:2" x14ac:dyDescent="0.2">
      <c r="A5611" s="253"/>
      <c r="B5611" s="254"/>
    </row>
    <row r="5612" spans="1:2" x14ac:dyDescent="0.2">
      <c r="A5612" s="253"/>
      <c r="B5612" s="254"/>
    </row>
    <row r="5613" spans="1:2" x14ac:dyDescent="0.2">
      <c r="A5613" s="253"/>
      <c r="B5613" s="254"/>
    </row>
    <row r="5614" spans="1:2" x14ac:dyDescent="0.2">
      <c r="A5614" s="253"/>
      <c r="B5614" s="254"/>
    </row>
    <row r="5615" spans="1:2" x14ac:dyDescent="0.2">
      <c r="A5615" s="253"/>
      <c r="B5615" s="254"/>
    </row>
    <row r="5616" spans="1:2" x14ac:dyDescent="0.2">
      <c r="A5616" s="253"/>
      <c r="B5616" s="254"/>
    </row>
    <row r="5617" spans="1:2" x14ac:dyDescent="0.2">
      <c r="A5617" s="253"/>
      <c r="B5617" s="254"/>
    </row>
    <row r="5618" spans="1:2" x14ac:dyDescent="0.2">
      <c r="A5618" s="253"/>
      <c r="B5618" s="254"/>
    </row>
    <row r="5619" spans="1:2" x14ac:dyDescent="0.2">
      <c r="A5619" s="253"/>
      <c r="B5619" s="254"/>
    </row>
    <row r="5620" spans="1:2" x14ac:dyDescent="0.2">
      <c r="A5620" s="253"/>
      <c r="B5620" s="254"/>
    </row>
    <row r="5621" spans="1:2" x14ac:dyDescent="0.2">
      <c r="A5621" s="253"/>
      <c r="B5621" s="254"/>
    </row>
    <row r="5622" spans="1:2" x14ac:dyDescent="0.2">
      <c r="A5622" s="253"/>
      <c r="B5622" s="254"/>
    </row>
    <row r="5623" spans="1:2" x14ac:dyDescent="0.2">
      <c r="A5623" s="253"/>
      <c r="B5623" s="254"/>
    </row>
    <row r="5624" spans="1:2" x14ac:dyDescent="0.2">
      <c r="A5624" s="253"/>
      <c r="B5624" s="254"/>
    </row>
    <row r="5625" spans="1:2" x14ac:dyDescent="0.2">
      <c r="A5625" s="253"/>
      <c r="B5625" s="254"/>
    </row>
    <row r="5626" spans="1:2" x14ac:dyDescent="0.2">
      <c r="A5626" s="253"/>
      <c r="B5626" s="254"/>
    </row>
    <row r="5627" spans="1:2" x14ac:dyDescent="0.2">
      <c r="A5627" s="253"/>
      <c r="B5627" s="254"/>
    </row>
    <row r="5628" spans="1:2" x14ac:dyDescent="0.2">
      <c r="A5628" s="253"/>
      <c r="B5628" s="254"/>
    </row>
    <row r="5629" spans="1:2" x14ac:dyDescent="0.2">
      <c r="A5629" s="253"/>
      <c r="B5629" s="254"/>
    </row>
    <row r="5630" spans="1:2" x14ac:dyDescent="0.2">
      <c r="A5630" s="253"/>
      <c r="B5630" s="254"/>
    </row>
    <row r="5631" spans="1:2" x14ac:dyDescent="0.2">
      <c r="A5631" s="253"/>
      <c r="B5631" s="254"/>
    </row>
    <row r="5632" spans="1:2" x14ac:dyDescent="0.2">
      <c r="A5632" s="253"/>
      <c r="B5632" s="254"/>
    </row>
    <row r="5633" spans="1:2" x14ac:dyDescent="0.2">
      <c r="A5633" s="253"/>
      <c r="B5633" s="254"/>
    </row>
    <row r="5634" spans="1:2" x14ac:dyDescent="0.2">
      <c r="A5634" s="253"/>
      <c r="B5634" s="254"/>
    </row>
    <row r="5635" spans="1:2" x14ac:dyDescent="0.2">
      <c r="A5635" s="253"/>
      <c r="B5635" s="254"/>
    </row>
    <row r="5636" spans="1:2" x14ac:dyDescent="0.2">
      <c r="A5636" s="253"/>
      <c r="B5636" s="254"/>
    </row>
    <row r="5637" spans="1:2" x14ac:dyDescent="0.2">
      <c r="A5637" s="253"/>
      <c r="B5637" s="254"/>
    </row>
    <row r="5638" spans="1:2" x14ac:dyDescent="0.2">
      <c r="A5638" s="253"/>
      <c r="B5638" s="254"/>
    </row>
    <row r="5639" spans="1:2" x14ac:dyDescent="0.2">
      <c r="A5639" s="253"/>
      <c r="B5639" s="254"/>
    </row>
    <row r="5640" spans="1:2" x14ac:dyDescent="0.2">
      <c r="A5640" s="253"/>
      <c r="B5640" s="254"/>
    </row>
    <row r="5641" spans="1:2" x14ac:dyDescent="0.2">
      <c r="A5641" s="253"/>
      <c r="B5641" s="254"/>
    </row>
    <row r="5642" spans="1:2" x14ac:dyDescent="0.2">
      <c r="A5642" s="253"/>
      <c r="B5642" s="254"/>
    </row>
    <row r="5643" spans="1:2" x14ac:dyDescent="0.2">
      <c r="A5643" s="253"/>
      <c r="B5643" s="254"/>
    </row>
    <row r="5644" spans="1:2" x14ac:dyDescent="0.2">
      <c r="A5644" s="253"/>
      <c r="B5644" s="254"/>
    </row>
    <row r="5645" spans="1:2" x14ac:dyDescent="0.2">
      <c r="A5645" s="253"/>
      <c r="B5645" s="254"/>
    </row>
    <row r="5646" spans="1:2" x14ac:dyDescent="0.2">
      <c r="A5646" s="253"/>
      <c r="B5646" s="254"/>
    </row>
    <row r="5647" spans="1:2" x14ac:dyDescent="0.2">
      <c r="A5647" s="253"/>
      <c r="B5647" s="254"/>
    </row>
    <row r="5648" spans="1:2" x14ac:dyDescent="0.2">
      <c r="A5648" s="253"/>
      <c r="B5648" s="254"/>
    </row>
    <row r="5649" spans="1:2" x14ac:dyDescent="0.2">
      <c r="A5649" s="253"/>
      <c r="B5649" s="254"/>
    </row>
    <row r="5650" spans="1:2" x14ac:dyDescent="0.2">
      <c r="A5650" s="253"/>
      <c r="B5650" s="254"/>
    </row>
    <row r="5651" spans="1:2" x14ac:dyDescent="0.2">
      <c r="A5651" s="253"/>
      <c r="B5651" s="254"/>
    </row>
    <row r="5652" spans="1:2" x14ac:dyDescent="0.2">
      <c r="A5652" s="253"/>
      <c r="B5652" s="254"/>
    </row>
    <row r="5653" spans="1:2" x14ac:dyDescent="0.2">
      <c r="A5653" s="253"/>
      <c r="B5653" s="254"/>
    </row>
    <row r="5654" spans="1:2" x14ac:dyDescent="0.2">
      <c r="A5654" s="253"/>
      <c r="B5654" s="254"/>
    </row>
    <row r="5655" spans="1:2" x14ac:dyDescent="0.2">
      <c r="A5655" s="253"/>
      <c r="B5655" s="254"/>
    </row>
    <row r="5656" spans="1:2" x14ac:dyDescent="0.2">
      <c r="A5656" s="253"/>
      <c r="B5656" s="254"/>
    </row>
    <row r="5657" spans="1:2" x14ac:dyDescent="0.2">
      <c r="A5657" s="253"/>
      <c r="B5657" s="254"/>
    </row>
    <row r="5658" spans="1:2" x14ac:dyDescent="0.2">
      <c r="A5658" s="253"/>
      <c r="B5658" s="254"/>
    </row>
    <row r="5659" spans="1:2" x14ac:dyDescent="0.2">
      <c r="A5659" s="253"/>
      <c r="B5659" s="254"/>
    </row>
    <row r="5660" spans="1:2" x14ac:dyDescent="0.2">
      <c r="A5660" s="253"/>
      <c r="B5660" s="254"/>
    </row>
    <row r="5661" spans="1:2" x14ac:dyDescent="0.2">
      <c r="A5661" s="253"/>
      <c r="B5661" s="254"/>
    </row>
    <row r="5662" spans="1:2" x14ac:dyDescent="0.2">
      <c r="A5662" s="253"/>
      <c r="B5662" s="254"/>
    </row>
    <row r="5663" spans="1:2" x14ac:dyDescent="0.2">
      <c r="A5663" s="253"/>
      <c r="B5663" s="254"/>
    </row>
    <row r="5664" spans="1:2" x14ac:dyDescent="0.2">
      <c r="A5664" s="253"/>
      <c r="B5664" s="254"/>
    </row>
    <row r="5665" spans="1:2" x14ac:dyDescent="0.2">
      <c r="A5665" s="253"/>
      <c r="B5665" s="254"/>
    </row>
    <row r="5666" spans="1:2" x14ac:dyDescent="0.2">
      <c r="A5666" s="253"/>
      <c r="B5666" s="254"/>
    </row>
    <row r="5667" spans="1:2" x14ac:dyDescent="0.2">
      <c r="A5667" s="253"/>
      <c r="B5667" s="254"/>
    </row>
    <row r="5668" spans="1:2" x14ac:dyDescent="0.2">
      <c r="A5668" s="253"/>
      <c r="B5668" s="254"/>
    </row>
    <row r="5669" spans="1:2" x14ac:dyDescent="0.2">
      <c r="A5669" s="253"/>
      <c r="B5669" s="254"/>
    </row>
    <row r="5670" spans="1:2" x14ac:dyDescent="0.2">
      <c r="A5670" s="253"/>
      <c r="B5670" s="254"/>
    </row>
    <row r="5671" spans="1:2" x14ac:dyDescent="0.2">
      <c r="A5671" s="253"/>
      <c r="B5671" s="254"/>
    </row>
    <row r="5672" spans="1:2" x14ac:dyDescent="0.2">
      <c r="A5672" s="253"/>
      <c r="B5672" s="254"/>
    </row>
    <row r="5673" spans="1:2" x14ac:dyDescent="0.2">
      <c r="A5673" s="253"/>
      <c r="B5673" s="254"/>
    </row>
    <row r="5674" spans="1:2" x14ac:dyDescent="0.2">
      <c r="A5674" s="253"/>
      <c r="B5674" s="254"/>
    </row>
    <row r="5675" spans="1:2" x14ac:dyDescent="0.2">
      <c r="A5675" s="253"/>
      <c r="B5675" s="254"/>
    </row>
    <row r="5676" spans="1:2" x14ac:dyDescent="0.2">
      <c r="A5676" s="253"/>
      <c r="B5676" s="254"/>
    </row>
    <row r="5677" spans="1:2" x14ac:dyDescent="0.2">
      <c r="A5677" s="253"/>
      <c r="B5677" s="254"/>
    </row>
    <row r="5678" spans="1:2" x14ac:dyDescent="0.2">
      <c r="A5678" s="253"/>
      <c r="B5678" s="254"/>
    </row>
    <row r="5679" spans="1:2" x14ac:dyDescent="0.2">
      <c r="A5679" s="253"/>
      <c r="B5679" s="254"/>
    </row>
    <row r="5680" spans="1:2" x14ac:dyDescent="0.2">
      <c r="A5680" s="253"/>
      <c r="B5680" s="254"/>
    </row>
    <row r="5681" spans="1:2" x14ac:dyDescent="0.2">
      <c r="A5681" s="253"/>
      <c r="B5681" s="254"/>
    </row>
    <row r="5682" spans="1:2" x14ac:dyDescent="0.2">
      <c r="A5682" s="253"/>
      <c r="B5682" s="254"/>
    </row>
    <row r="5683" spans="1:2" x14ac:dyDescent="0.2">
      <c r="A5683" s="253"/>
      <c r="B5683" s="254"/>
    </row>
    <row r="5684" spans="1:2" x14ac:dyDescent="0.2">
      <c r="A5684" s="253"/>
      <c r="B5684" s="254"/>
    </row>
    <row r="5685" spans="1:2" x14ac:dyDescent="0.2">
      <c r="A5685" s="253"/>
      <c r="B5685" s="254"/>
    </row>
    <row r="5686" spans="1:2" x14ac:dyDescent="0.2">
      <c r="A5686" s="253"/>
      <c r="B5686" s="254"/>
    </row>
    <row r="5687" spans="1:2" x14ac:dyDescent="0.2">
      <c r="A5687" s="253"/>
      <c r="B5687" s="254"/>
    </row>
    <row r="5688" spans="1:2" x14ac:dyDescent="0.2">
      <c r="A5688" s="253"/>
      <c r="B5688" s="254"/>
    </row>
    <row r="5689" spans="1:2" x14ac:dyDescent="0.2">
      <c r="A5689" s="253"/>
      <c r="B5689" s="254"/>
    </row>
    <row r="5690" spans="1:2" x14ac:dyDescent="0.2">
      <c r="A5690" s="253"/>
      <c r="B5690" s="254"/>
    </row>
    <row r="5691" spans="1:2" x14ac:dyDescent="0.2">
      <c r="A5691" s="253"/>
      <c r="B5691" s="254"/>
    </row>
    <row r="5692" spans="1:2" x14ac:dyDescent="0.2">
      <c r="A5692" s="253"/>
      <c r="B5692" s="254"/>
    </row>
    <row r="5693" spans="1:2" x14ac:dyDescent="0.2">
      <c r="A5693" s="253"/>
      <c r="B5693" s="254"/>
    </row>
    <row r="5694" spans="1:2" x14ac:dyDescent="0.2">
      <c r="A5694" s="253"/>
      <c r="B5694" s="254"/>
    </row>
    <row r="5695" spans="1:2" x14ac:dyDescent="0.2">
      <c r="A5695" s="253"/>
      <c r="B5695" s="254"/>
    </row>
    <row r="5696" spans="1:2" x14ac:dyDescent="0.2">
      <c r="A5696" s="253"/>
      <c r="B5696" s="254"/>
    </row>
    <row r="5697" spans="1:2" x14ac:dyDescent="0.2">
      <c r="A5697" s="253"/>
      <c r="B5697" s="254"/>
    </row>
    <row r="5698" spans="1:2" x14ac:dyDescent="0.2">
      <c r="A5698" s="253"/>
      <c r="B5698" s="254"/>
    </row>
    <row r="5699" spans="1:2" x14ac:dyDescent="0.2">
      <c r="A5699" s="253"/>
      <c r="B5699" s="254"/>
    </row>
    <row r="5700" spans="1:2" x14ac:dyDescent="0.2">
      <c r="A5700" s="253"/>
      <c r="B5700" s="254"/>
    </row>
    <row r="5701" spans="1:2" x14ac:dyDescent="0.2">
      <c r="A5701" s="253"/>
      <c r="B5701" s="254"/>
    </row>
    <row r="5702" spans="1:2" x14ac:dyDescent="0.2">
      <c r="A5702" s="253"/>
      <c r="B5702" s="254"/>
    </row>
    <row r="5703" spans="1:2" x14ac:dyDescent="0.2">
      <c r="A5703" s="253"/>
      <c r="B5703" s="254"/>
    </row>
    <row r="5704" spans="1:2" x14ac:dyDescent="0.2">
      <c r="A5704" s="253"/>
      <c r="B5704" s="254"/>
    </row>
    <row r="5705" spans="1:2" x14ac:dyDescent="0.2">
      <c r="A5705" s="253"/>
      <c r="B5705" s="254"/>
    </row>
    <row r="5706" spans="1:2" x14ac:dyDescent="0.2">
      <c r="A5706" s="253"/>
      <c r="B5706" s="254"/>
    </row>
    <row r="5707" spans="1:2" x14ac:dyDescent="0.2">
      <c r="A5707" s="253"/>
      <c r="B5707" s="254"/>
    </row>
    <row r="5708" spans="1:2" x14ac:dyDescent="0.2">
      <c r="A5708" s="253"/>
      <c r="B5708" s="254"/>
    </row>
    <row r="5709" spans="1:2" x14ac:dyDescent="0.2">
      <c r="A5709" s="253"/>
      <c r="B5709" s="254"/>
    </row>
    <row r="5710" spans="1:2" x14ac:dyDescent="0.2">
      <c r="A5710" s="253"/>
      <c r="B5710" s="254"/>
    </row>
    <row r="5711" spans="1:2" x14ac:dyDescent="0.2">
      <c r="A5711" s="253"/>
      <c r="B5711" s="254"/>
    </row>
    <row r="5712" spans="1:2" x14ac:dyDescent="0.2">
      <c r="A5712" s="253"/>
      <c r="B5712" s="254"/>
    </row>
    <row r="5713" spans="1:2" x14ac:dyDescent="0.2">
      <c r="A5713" s="253"/>
      <c r="B5713" s="254"/>
    </row>
    <row r="5714" spans="1:2" x14ac:dyDescent="0.2">
      <c r="A5714" s="253"/>
      <c r="B5714" s="254"/>
    </row>
    <row r="5715" spans="1:2" x14ac:dyDescent="0.2">
      <c r="A5715" s="253"/>
      <c r="B5715" s="254"/>
    </row>
    <row r="5716" spans="1:2" x14ac:dyDescent="0.2">
      <c r="A5716" s="253"/>
      <c r="B5716" s="254"/>
    </row>
    <row r="5717" spans="1:2" x14ac:dyDescent="0.2">
      <c r="A5717" s="253"/>
      <c r="B5717" s="254"/>
    </row>
    <row r="5718" spans="1:2" x14ac:dyDescent="0.2">
      <c r="A5718" s="253"/>
      <c r="B5718" s="254"/>
    </row>
    <row r="5719" spans="1:2" x14ac:dyDescent="0.2">
      <c r="A5719" s="253"/>
      <c r="B5719" s="254"/>
    </row>
    <row r="5720" spans="1:2" x14ac:dyDescent="0.2">
      <c r="A5720" s="253"/>
      <c r="B5720" s="254"/>
    </row>
    <row r="5721" spans="1:2" x14ac:dyDescent="0.2">
      <c r="A5721" s="253"/>
      <c r="B5721" s="254"/>
    </row>
    <row r="5722" spans="1:2" x14ac:dyDescent="0.2">
      <c r="A5722" s="253"/>
      <c r="B5722" s="254"/>
    </row>
    <row r="5723" spans="1:2" x14ac:dyDescent="0.2">
      <c r="A5723" s="253"/>
      <c r="B5723" s="254"/>
    </row>
    <row r="5724" spans="1:2" x14ac:dyDescent="0.2">
      <c r="A5724" s="253"/>
      <c r="B5724" s="254"/>
    </row>
    <row r="5725" spans="1:2" x14ac:dyDescent="0.2">
      <c r="A5725" s="253"/>
      <c r="B5725" s="254"/>
    </row>
    <row r="5726" spans="1:2" x14ac:dyDescent="0.2">
      <c r="A5726" s="253"/>
      <c r="B5726" s="254"/>
    </row>
    <row r="5727" spans="1:2" x14ac:dyDescent="0.2">
      <c r="A5727" s="253"/>
      <c r="B5727" s="254"/>
    </row>
    <row r="5728" spans="1:2" x14ac:dyDescent="0.2">
      <c r="A5728" s="253"/>
      <c r="B5728" s="254"/>
    </row>
    <row r="5729" spans="1:2" x14ac:dyDescent="0.2">
      <c r="A5729" s="253"/>
      <c r="B5729" s="254"/>
    </row>
    <row r="5730" spans="1:2" x14ac:dyDescent="0.2">
      <c r="A5730" s="253"/>
      <c r="B5730" s="254"/>
    </row>
    <row r="5731" spans="1:2" x14ac:dyDescent="0.2">
      <c r="A5731" s="253"/>
      <c r="B5731" s="254"/>
    </row>
    <row r="5732" spans="1:2" x14ac:dyDescent="0.2">
      <c r="A5732" s="253"/>
      <c r="B5732" s="254"/>
    </row>
    <row r="5733" spans="1:2" x14ac:dyDescent="0.2">
      <c r="A5733" s="253"/>
      <c r="B5733" s="254"/>
    </row>
    <row r="5734" spans="1:2" x14ac:dyDescent="0.2">
      <c r="A5734" s="253"/>
      <c r="B5734" s="254"/>
    </row>
    <row r="5735" spans="1:2" x14ac:dyDescent="0.2">
      <c r="A5735" s="253"/>
      <c r="B5735" s="254"/>
    </row>
    <row r="5736" spans="1:2" x14ac:dyDescent="0.2">
      <c r="A5736" s="253"/>
      <c r="B5736" s="254"/>
    </row>
    <row r="5737" spans="1:2" x14ac:dyDescent="0.2">
      <c r="A5737" s="253"/>
      <c r="B5737" s="254"/>
    </row>
    <row r="5738" spans="1:2" x14ac:dyDescent="0.2">
      <c r="A5738" s="253"/>
      <c r="B5738" s="254"/>
    </row>
    <row r="5739" spans="1:2" x14ac:dyDescent="0.2">
      <c r="A5739" s="253"/>
      <c r="B5739" s="254"/>
    </row>
    <row r="5740" spans="1:2" x14ac:dyDescent="0.2">
      <c r="A5740" s="253"/>
      <c r="B5740" s="254"/>
    </row>
    <row r="5741" spans="1:2" x14ac:dyDescent="0.2">
      <c r="A5741" s="253"/>
      <c r="B5741" s="254"/>
    </row>
    <row r="5742" spans="1:2" x14ac:dyDescent="0.2">
      <c r="A5742" s="253"/>
      <c r="B5742" s="254"/>
    </row>
    <row r="5743" spans="1:2" x14ac:dyDescent="0.2">
      <c r="A5743" s="253"/>
      <c r="B5743" s="254"/>
    </row>
    <row r="5744" spans="1:2" x14ac:dyDescent="0.2">
      <c r="A5744" s="253"/>
      <c r="B5744" s="254"/>
    </row>
    <row r="5745" spans="1:2" x14ac:dyDescent="0.2">
      <c r="A5745" s="253"/>
      <c r="B5745" s="254"/>
    </row>
    <row r="5746" spans="1:2" x14ac:dyDescent="0.2">
      <c r="A5746" s="253"/>
      <c r="B5746" s="254"/>
    </row>
    <row r="5747" spans="1:2" x14ac:dyDescent="0.2">
      <c r="A5747" s="253"/>
      <c r="B5747" s="254"/>
    </row>
    <row r="5748" spans="1:2" x14ac:dyDescent="0.2">
      <c r="A5748" s="253"/>
      <c r="B5748" s="254"/>
    </row>
    <row r="5749" spans="1:2" x14ac:dyDescent="0.2">
      <c r="A5749" s="253"/>
      <c r="B5749" s="254"/>
    </row>
    <row r="5750" spans="1:2" x14ac:dyDescent="0.2">
      <c r="A5750" s="253"/>
      <c r="B5750" s="254"/>
    </row>
    <row r="5751" spans="1:2" x14ac:dyDescent="0.2">
      <c r="A5751" s="253"/>
      <c r="B5751" s="254"/>
    </row>
    <row r="5752" spans="1:2" x14ac:dyDescent="0.2">
      <c r="A5752" s="253"/>
      <c r="B5752" s="254"/>
    </row>
    <row r="5753" spans="1:2" x14ac:dyDescent="0.2">
      <c r="A5753" s="253"/>
      <c r="B5753" s="254"/>
    </row>
    <row r="5754" spans="1:2" x14ac:dyDescent="0.2">
      <c r="A5754" s="253"/>
      <c r="B5754" s="254"/>
    </row>
    <row r="5755" spans="1:2" x14ac:dyDescent="0.2">
      <c r="A5755" s="253"/>
      <c r="B5755" s="254"/>
    </row>
    <row r="5756" spans="1:2" x14ac:dyDescent="0.2">
      <c r="A5756" s="253"/>
      <c r="B5756" s="254"/>
    </row>
    <row r="5757" spans="1:2" x14ac:dyDescent="0.2">
      <c r="A5757" s="253"/>
      <c r="B5757" s="254"/>
    </row>
    <row r="5758" spans="1:2" x14ac:dyDescent="0.2">
      <c r="A5758" s="253"/>
      <c r="B5758" s="254"/>
    </row>
    <row r="5759" spans="1:2" x14ac:dyDescent="0.2">
      <c r="A5759" s="253"/>
      <c r="B5759" s="254"/>
    </row>
    <row r="5760" spans="1:2" x14ac:dyDescent="0.2">
      <c r="A5760" s="253"/>
      <c r="B5760" s="254"/>
    </row>
    <row r="5761" spans="1:2" x14ac:dyDescent="0.2">
      <c r="A5761" s="253"/>
      <c r="B5761" s="254"/>
    </row>
    <row r="5762" spans="1:2" x14ac:dyDescent="0.2">
      <c r="A5762" s="253"/>
      <c r="B5762" s="254"/>
    </row>
    <row r="5763" spans="1:2" x14ac:dyDescent="0.2">
      <c r="A5763" s="253"/>
      <c r="B5763" s="254"/>
    </row>
    <row r="5764" spans="1:2" x14ac:dyDescent="0.2">
      <c r="A5764" s="253"/>
      <c r="B5764" s="254"/>
    </row>
    <row r="5765" spans="1:2" x14ac:dyDescent="0.2">
      <c r="A5765" s="253"/>
      <c r="B5765" s="254"/>
    </row>
    <row r="5766" spans="1:2" x14ac:dyDescent="0.2">
      <c r="A5766" s="253"/>
      <c r="B5766" s="254"/>
    </row>
    <row r="5767" spans="1:2" x14ac:dyDescent="0.2">
      <c r="A5767" s="253"/>
      <c r="B5767" s="254"/>
    </row>
    <row r="5768" spans="1:2" x14ac:dyDescent="0.2">
      <c r="A5768" s="253"/>
      <c r="B5768" s="254"/>
    </row>
    <row r="5769" spans="1:2" x14ac:dyDescent="0.2">
      <c r="A5769" s="253"/>
      <c r="B5769" s="254"/>
    </row>
    <row r="5770" spans="1:2" x14ac:dyDescent="0.2">
      <c r="A5770" s="253"/>
      <c r="B5770" s="254"/>
    </row>
    <row r="5771" spans="1:2" x14ac:dyDescent="0.2">
      <c r="A5771" s="253"/>
      <c r="B5771" s="254"/>
    </row>
    <row r="5772" spans="1:2" x14ac:dyDescent="0.2">
      <c r="A5772" s="253"/>
      <c r="B5772" s="254"/>
    </row>
    <row r="5773" spans="1:2" x14ac:dyDescent="0.2">
      <c r="A5773" s="253"/>
      <c r="B5773" s="254"/>
    </row>
    <row r="5774" spans="1:2" x14ac:dyDescent="0.2">
      <c r="A5774" s="253"/>
      <c r="B5774" s="254"/>
    </row>
    <row r="5775" spans="1:2" x14ac:dyDescent="0.2">
      <c r="A5775" s="253"/>
      <c r="B5775" s="254"/>
    </row>
    <row r="5776" spans="1:2" x14ac:dyDescent="0.2">
      <c r="A5776" s="253"/>
      <c r="B5776" s="254"/>
    </row>
    <row r="5777" spans="1:2" x14ac:dyDescent="0.2">
      <c r="A5777" s="253"/>
      <c r="B5777" s="254"/>
    </row>
    <row r="5778" spans="1:2" x14ac:dyDescent="0.2">
      <c r="A5778" s="253"/>
      <c r="B5778" s="254"/>
    </row>
    <row r="5779" spans="1:2" x14ac:dyDescent="0.2">
      <c r="A5779" s="253"/>
      <c r="B5779" s="254"/>
    </row>
    <row r="5780" spans="1:2" x14ac:dyDescent="0.2">
      <c r="A5780" s="253"/>
      <c r="B5780" s="254"/>
    </row>
    <row r="5781" spans="1:2" x14ac:dyDescent="0.2">
      <c r="A5781" s="253"/>
      <c r="B5781" s="254"/>
    </row>
    <row r="5782" spans="1:2" x14ac:dyDescent="0.2">
      <c r="A5782" s="253"/>
      <c r="B5782" s="254"/>
    </row>
    <row r="5783" spans="1:2" x14ac:dyDescent="0.2">
      <c r="A5783" s="253"/>
      <c r="B5783" s="254"/>
    </row>
    <row r="5784" spans="1:2" x14ac:dyDescent="0.2">
      <c r="A5784" s="253"/>
      <c r="B5784" s="254"/>
    </row>
    <row r="5785" spans="1:2" x14ac:dyDescent="0.2">
      <c r="A5785" s="253"/>
      <c r="B5785" s="254"/>
    </row>
    <row r="5786" spans="1:2" x14ac:dyDescent="0.2">
      <c r="A5786" s="253"/>
      <c r="B5786" s="254"/>
    </row>
    <row r="5787" spans="1:2" x14ac:dyDescent="0.2">
      <c r="A5787" s="253"/>
      <c r="B5787" s="254"/>
    </row>
    <row r="5788" spans="1:2" x14ac:dyDescent="0.2">
      <c r="A5788" s="253"/>
      <c r="B5788" s="254"/>
    </row>
    <row r="5789" spans="1:2" x14ac:dyDescent="0.2">
      <c r="A5789" s="253"/>
      <c r="B5789" s="254"/>
    </row>
    <row r="5790" spans="1:2" x14ac:dyDescent="0.2">
      <c r="A5790" s="253"/>
      <c r="B5790" s="254"/>
    </row>
    <row r="5791" spans="1:2" x14ac:dyDescent="0.2">
      <c r="A5791" s="253"/>
      <c r="B5791" s="254"/>
    </row>
    <row r="5792" spans="1:2" x14ac:dyDescent="0.2">
      <c r="A5792" s="253"/>
      <c r="B5792" s="254"/>
    </row>
    <row r="5793" spans="1:2" x14ac:dyDescent="0.2">
      <c r="A5793" s="253"/>
      <c r="B5793" s="254"/>
    </row>
    <row r="5794" spans="1:2" x14ac:dyDescent="0.2">
      <c r="A5794" s="253"/>
      <c r="B5794" s="254"/>
    </row>
    <row r="5795" spans="1:2" x14ac:dyDescent="0.2">
      <c r="A5795" s="253"/>
      <c r="B5795" s="254"/>
    </row>
    <row r="5796" spans="1:2" x14ac:dyDescent="0.2">
      <c r="A5796" s="253"/>
      <c r="B5796" s="254"/>
    </row>
    <row r="5797" spans="1:2" x14ac:dyDescent="0.2">
      <c r="A5797" s="253"/>
      <c r="B5797" s="254"/>
    </row>
    <row r="5798" spans="1:2" x14ac:dyDescent="0.2">
      <c r="A5798" s="253"/>
      <c r="B5798" s="254"/>
    </row>
    <row r="5799" spans="1:2" x14ac:dyDescent="0.2">
      <c r="A5799" s="253"/>
      <c r="B5799" s="254"/>
    </row>
    <row r="5800" spans="1:2" x14ac:dyDescent="0.2">
      <c r="A5800" s="253"/>
      <c r="B5800" s="254"/>
    </row>
    <row r="5801" spans="1:2" x14ac:dyDescent="0.2">
      <c r="A5801" s="253"/>
      <c r="B5801" s="254"/>
    </row>
    <row r="5802" spans="1:2" x14ac:dyDescent="0.2">
      <c r="A5802" s="253"/>
      <c r="B5802" s="254"/>
    </row>
    <row r="5803" spans="1:2" x14ac:dyDescent="0.2">
      <c r="A5803" s="253"/>
      <c r="B5803" s="254"/>
    </row>
    <row r="5804" spans="1:2" x14ac:dyDescent="0.2">
      <c r="A5804" s="253"/>
      <c r="B5804" s="254"/>
    </row>
    <row r="5805" spans="1:2" x14ac:dyDescent="0.2">
      <c r="A5805" s="253"/>
      <c r="B5805" s="254"/>
    </row>
    <row r="5806" spans="1:2" x14ac:dyDescent="0.2">
      <c r="A5806" s="253"/>
      <c r="B5806" s="254"/>
    </row>
    <row r="5807" spans="1:2" x14ac:dyDescent="0.2">
      <c r="A5807" s="253"/>
      <c r="B5807" s="254"/>
    </row>
    <row r="5808" spans="1:2" x14ac:dyDescent="0.2">
      <c r="A5808" s="253"/>
      <c r="B5808" s="254"/>
    </row>
    <row r="5809" spans="1:2" x14ac:dyDescent="0.2">
      <c r="A5809" s="253"/>
      <c r="B5809" s="254"/>
    </row>
    <row r="5810" spans="1:2" x14ac:dyDescent="0.2">
      <c r="A5810" s="253"/>
      <c r="B5810" s="254"/>
    </row>
    <row r="5811" spans="1:2" x14ac:dyDescent="0.2">
      <c r="A5811" s="253"/>
      <c r="B5811" s="254"/>
    </row>
    <row r="5812" spans="1:2" x14ac:dyDescent="0.2">
      <c r="A5812" s="253"/>
      <c r="B5812" s="254"/>
    </row>
    <row r="5813" spans="1:2" x14ac:dyDescent="0.2">
      <c r="A5813" s="253"/>
      <c r="B5813" s="254"/>
    </row>
    <row r="5814" spans="1:2" x14ac:dyDescent="0.2">
      <c r="A5814" s="253"/>
      <c r="B5814" s="254"/>
    </row>
    <row r="5815" spans="1:2" x14ac:dyDescent="0.2">
      <c r="A5815" s="253"/>
      <c r="B5815" s="254"/>
    </row>
    <row r="5816" spans="1:2" x14ac:dyDescent="0.2">
      <c r="A5816" s="253"/>
      <c r="B5816" s="254"/>
    </row>
    <row r="5817" spans="1:2" x14ac:dyDescent="0.2">
      <c r="A5817" s="253"/>
      <c r="B5817" s="254"/>
    </row>
    <row r="5818" spans="1:2" x14ac:dyDescent="0.2">
      <c r="A5818" s="253"/>
      <c r="B5818" s="254"/>
    </row>
    <row r="5819" spans="1:2" x14ac:dyDescent="0.2">
      <c r="A5819" s="253"/>
      <c r="B5819" s="254"/>
    </row>
    <row r="5820" spans="1:2" x14ac:dyDescent="0.2">
      <c r="A5820" s="253"/>
      <c r="B5820" s="254"/>
    </row>
    <row r="5821" spans="1:2" x14ac:dyDescent="0.2">
      <c r="A5821" s="253"/>
      <c r="B5821" s="254"/>
    </row>
    <row r="5822" spans="1:2" x14ac:dyDescent="0.2">
      <c r="A5822" s="253"/>
      <c r="B5822" s="254"/>
    </row>
    <row r="5823" spans="1:2" x14ac:dyDescent="0.2">
      <c r="A5823" s="253"/>
      <c r="B5823" s="254"/>
    </row>
    <row r="5824" spans="1:2" x14ac:dyDescent="0.2">
      <c r="A5824" s="253"/>
      <c r="B5824" s="254"/>
    </row>
    <row r="5825" spans="1:2" x14ac:dyDescent="0.2">
      <c r="A5825" s="253"/>
      <c r="B5825" s="254"/>
    </row>
    <row r="5826" spans="1:2" x14ac:dyDescent="0.2">
      <c r="A5826" s="253"/>
      <c r="B5826" s="254"/>
    </row>
    <row r="5827" spans="1:2" x14ac:dyDescent="0.2">
      <c r="A5827" s="253"/>
      <c r="B5827" s="254"/>
    </row>
    <row r="5828" spans="1:2" x14ac:dyDescent="0.2">
      <c r="A5828" s="253"/>
      <c r="B5828" s="254"/>
    </row>
    <row r="5829" spans="1:2" x14ac:dyDescent="0.2">
      <c r="A5829" s="253"/>
      <c r="B5829" s="254"/>
    </row>
    <row r="5830" spans="1:2" x14ac:dyDescent="0.2">
      <c r="A5830" s="253"/>
      <c r="B5830" s="254"/>
    </row>
    <row r="5831" spans="1:2" x14ac:dyDescent="0.2">
      <c r="A5831" s="253"/>
      <c r="B5831" s="254"/>
    </row>
    <row r="5832" spans="1:2" x14ac:dyDescent="0.2">
      <c r="A5832" s="253"/>
      <c r="B5832" s="254"/>
    </row>
    <row r="5833" spans="1:2" x14ac:dyDescent="0.2">
      <c r="A5833" s="253"/>
      <c r="B5833" s="254"/>
    </row>
    <row r="5834" spans="1:2" x14ac:dyDescent="0.2">
      <c r="A5834" s="253"/>
      <c r="B5834" s="254"/>
    </row>
    <row r="5835" spans="1:2" x14ac:dyDescent="0.2">
      <c r="A5835" s="253"/>
      <c r="B5835" s="254"/>
    </row>
    <row r="5836" spans="1:2" x14ac:dyDescent="0.2">
      <c r="A5836" s="253"/>
      <c r="B5836" s="254"/>
    </row>
    <row r="5837" spans="1:2" x14ac:dyDescent="0.2">
      <c r="A5837" s="253"/>
      <c r="B5837" s="254"/>
    </row>
    <row r="5838" spans="1:2" x14ac:dyDescent="0.2">
      <c r="A5838" s="253"/>
      <c r="B5838" s="254"/>
    </row>
    <row r="5839" spans="1:2" x14ac:dyDescent="0.2">
      <c r="A5839" s="253"/>
      <c r="B5839" s="254"/>
    </row>
    <row r="5840" spans="1:2" x14ac:dyDescent="0.2">
      <c r="A5840" s="253"/>
      <c r="B5840" s="254"/>
    </row>
    <row r="5841" spans="1:2" x14ac:dyDescent="0.2">
      <c r="A5841" s="253"/>
      <c r="B5841" s="254"/>
    </row>
    <row r="5842" spans="1:2" x14ac:dyDescent="0.2">
      <c r="A5842" s="253"/>
      <c r="B5842" s="254"/>
    </row>
    <row r="5843" spans="1:2" x14ac:dyDescent="0.2">
      <c r="A5843" s="253"/>
      <c r="B5843" s="254"/>
    </row>
    <row r="5844" spans="1:2" x14ac:dyDescent="0.2">
      <c r="A5844" s="253"/>
      <c r="B5844" s="254"/>
    </row>
    <row r="5845" spans="1:2" x14ac:dyDescent="0.2">
      <c r="A5845" s="253"/>
      <c r="B5845" s="254"/>
    </row>
    <row r="5846" spans="1:2" x14ac:dyDescent="0.2">
      <c r="A5846" s="253"/>
      <c r="B5846" s="254"/>
    </row>
    <row r="5847" spans="1:2" x14ac:dyDescent="0.2">
      <c r="A5847" s="253"/>
      <c r="B5847" s="254"/>
    </row>
    <row r="5848" spans="1:2" x14ac:dyDescent="0.2">
      <c r="A5848" s="253"/>
      <c r="B5848" s="254"/>
    </row>
    <row r="5849" spans="1:2" x14ac:dyDescent="0.2">
      <c r="A5849" s="253"/>
      <c r="B5849" s="254"/>
    </row>
    <row r="5850" spans="1:2" x14ac:dyDescent="0.2">
      <c r="A5850" s="253"/>
      <c r="B5850" s="254"/>
    </row>
    <row r="5851" spans="1:2" x14ac:dyDescent="0.2">
      <c r="A5851" s="253"/>
      <c r="B5851" s="254"/>
    </row>
    <row r="5852" spans="1:2" x14ac:dyDescent="0.2">
      <c r="A5852" s="253"/>
      <c r="B5852" s="254"/>
    </row>
    <row r="5853" spans="1:2" x14ac:dyDescent="0.2">
      <c r="A5853" s="253"/>
      <c r="B5853" s="254"/>
    </row>
    <row r="5854" spans="1:2" x14ac:dyDescent="0.2">
      <c r="A5854" s="253"/>
      <c r="B5854" s="254"/>
    </row>
    <row r="5855" spans="1:2" x14ac:dyDescent="0.2">
      <c r="A5855" s="253"/>
      <c r="B5855" s="254"/>
    </row>
    <row r="5856" spans="1:2" x14ac:dyDescent="0.2">
      <c r="A5856" s="253"/>
      <c r="B5856" s="254"/>
    </row>
    <row r="5857" spans="1:2" x14ac:dyDescent="0.2">
      <c r="A5857" s="253"/>
      <c r="B5857" s="254"/>
    </row>
    <row r="5858" spans="1:2" x14ac:dyDescent="0.2">
      <c r="A5858" s="253"/>
      <c r="B5858" s="254"/>
    </row>
    <row r="5859" spans="1:2" x14ac:dyDescent="0.2">
      <c r="A5859" s="253"/>
      <c r="B5859" s="254"/>
    </row>
    <row r="5860" spans="1:2" x14ac:dyDescent="0.2">
      <c r="A5860" s="253"/>
      <c r="B5860" s="254"/>
    </row>
    <row r="5861" spans="1:2" x14ac:dyDescent="0.2">
      <c r="A5861" s="253"/>
      <c r="B5861" s="254"/>
    </row>
    <row r="5862" spans="1:2" x14ac:dyDescent="0.2">
      <c r="A5862" s="253"/>
      <c r="B5862" s="254"/>
    </row>
    <row r="5863" spans="1:2" x14ac:dyDescent="0.2">
      <c r="A5863" s="253"/>
      <c r="B5863" s="254"/>
    </row>
    <row r="5864" spans="1:2" x14ac:dyDescent="0.2">
      <c r="A5864" s="253"/>
      <c r="B5864" s="254"/>
    </row>
    <row r="5865" spans="1:2" x14ac:dyDescent="0.2">
      <c r="A5865" s="253"/>
      <c r="B5865" s="254"/>
    </row>
    <row r="5866" spans="1:2" x14ac:dyDescent="0.2">
      <c r="A5866" s="253"/>
      <c r="B5866" s="254"/>
    </row>
    <row r="5867" spans="1:2" x14ac:dyDescent="0.2">
      <c r="A5867" s="253"/>
      <c r="B5867" s="254"/>
    </row>
    <row r="5868" spans="1:2" x14ac:dyDescent="0.2">
      <c r="A5868" s="253"/>
      <c r="B5868" s="254"/>
    </row>
    <row r="5869" spans="1:2" x14ac:dyDescent="0.2">
      <c r="A5869" s="253"/>
      <c r="B5869" s="254"/>
    </row>
    <row r="5870" spans="1:2" x14ac:dyDescent="0.2">
      <c r="A5870" s="253"/>
      <c r="B5870" s="254"/>
    </row>
    <row r="5871" spans="1:2" x14ac:dyDescent="0.2">
      <c r="A5871" s="253"/>
      <c r="B5871" s="254"/>
    </row>
    <row r="5872" spans="1:2" x14ac:dyDescent="0.2">
      <c r="A5872" s="253"/>
      <c r="B5872" s="254"/>
    </row>
    <row r="5873" spans="1:2" x14ac:dyDescent="0.2">
      <c r="A5873" s="253"/>
      <c r="B5873" s="254"/>
    </row>
    <row r="5874" spans="1:2" x14ac:dyDescent="0.2">
      <c r="A5874" s="253"/>
      <c r="B5874" s="254"/>
    </row>
    <row r="5875" spans="1:2" x14ac:dyDescent="0.2">
      <c r="A5875" s="253"/>
      <c r="B5875" s="254"/>
    </row>
    <row r="5876" spans="1:2" x14ac:dyDescent="0.2">
      <c r="A5876" s="253"/>
      <c r="B5876" s="254"/>
    </row>
    <row r="5877" spans="1:2" x14ac:dyDescent="0.2">
      <c r="A5877" s="253"/>
      <c r="B5877" s="254"/>
    </row>
    <row r="5878" spans="1:2" x14ac:dyDescent="0.2">
      <c r="A5878" s="253"/>
      <c r="B5878" s="254"/>
    </row>
    <row r="5879" spans="1:2" x14ac:dyDescent="0.2">
      <c r="A5879" s="253"/>
      <c r="B5879" s="254"/>
    </row>
    <row r="5880" spans="1:2" x14ac:dyDescent="0.2">
      <c r="A5880" s="253"/>
      <c r="B5880" s="254"/>
    </row>
    <row r="5881" spans="1:2" x14ac:dyDescent="0.2">
      <c r="A5881" s="253"/>
      <c r="B5881" s="254"/>
    </row>
    <row r="5882" spans="1:2" x14ac:dyDescent="0.2">
      <c r="A5882" s="253"/>
      <c r="B5882" s="254"/>
    </row>
    <row r="5883" spans="1:2" x14ac:dyDescent="0.2">
      <c r="A5883" s="253"/>
      <c r="B5883" s="254"/>
    </row>
    <row r="5884" spans="1:2" x14ac:dyDescent="0.2">
      <c r="A5884" s="253"/>
      <c r="B5884" s="254"/>
    </row>
    <row r="5885" spans="1:2" x14ac:dyDescent="0.2">
      <c r="A5885" s="253"/>
      <c r="B5885" s="254"/>
    </row>
    <row r="5886" spans="1:2" x14ac:dyDescent="0.2">
      <c r="A5886" s="253"/>
      <c r="B5886" s="254"/>
    </row>
    <row r="5887" spans="1:2" x14ac:dyDescent="0.2">
      <c r="A5887" s="253"/>
      <c r="B5887" s="254"/>
    </row>
    <row r="5888" spans="1:2" x14ac:dyDescent="0.2">
      <c r="A5888" s="253"/>
      <c r="B5888" s="254"/>
    </row>
    <row r="5889" spans="1:2" x14ac:dyDescent="0.2">
      <c r="A5889" s="253"/>
      <c r="B5889" s="254"/>
    </row>
    <row r="5890" spans="1:2" x14ac:dyDescent="0.2">
      <c r="A5890" s="253"/>
      <c r="B5890" s="254"/>
    </row>
    <row r="5891" spans="1:2" x14ac:dyDescent="0.2">
      <c r="A5891" s="253"/>
      <c r="B5891" s="254"/>
    </row>
    <row r="5892" spans="1:2" x14ac:dyDescent="0.2">
      <c r="A5892" s="253"/>
      <c r="B5892" s="254"/>
    </row>
    <row r="5893" spans="1:2" x14ac:dyDescent="0.2">
      <c r="A5893" s="253"/>
      <c r="B5893" s="254"/>
    </row>
    <row r="5894" spans="1:2" x14ac:dyDescent="0.2">
      <c r="A5894" s="253"/>
      <c r="B5894" s="254"/>
    </row>
    <row r="5895" spans="1:2" x14ac:dyDescent="0.2">
      <c r="A5895" s="253"/>
      <c r="B5895" s="254"/>
    </row>
    <row r="5896" spans="1:2" x14ac:dyDescent="0.2">
      <c r="A5896" s="253"/>
      <c r="B5896" s="254"/>
    </row>
    <row r="5897" spans="1:2" x14ac:dyDescent="0.2">
      <c r="A5897" s="253"/>
      <c r="B5897" s="254"/>
    </row>
    <row r="5898" spans="1:2" x14ac:dyDescent="0.2">
      <c r="A5898" s="253"/>
      <c r="B5898" s="254"/>
    </row>
    <row r="5899" spans="1:2" x14ac:dyDescent="0.2">
      <c r="A5899" s="253"/>
      <c r="B5899" s="254"/>
    </row>
    <row r="5900" spans="1:2" x14ac:dyDescent="0.2">
      <c r="A5900" s="253"/>
      <c r="B5900" s="254"/>
    </row>
    <row r="5901" spans="1:2" x14ac:dyDescent="0.2">
      <c r="A5901" s="253"/>
      <c r="B5901" s="254"/>
    </row>
    <row r="5902" spans="1:2" x14ac:dyDescent="0.2">
      <c r="A5902" s="253"/>
      <c r="B5902" s="254"/>
    </row>
    <row r="5903" spans="1:2" x14ac:dyDescent="0.2">
      <c r="A5903" s="253"/>
      <c r="B5903" s="254"/>
    </row>
    <row r="5904" spans="1:2" x14ac:dyDescent="0.2">
      <c r="A5904" s="253"/>
      <c r="B5904" s="254"/>
    </row>
    <row r="5905" spans="1:2" x14ac:dyDescent="0.2">
      <c r="A5905" s="253"/>
      <c r="B5905" s="254"/>
    </row>
    <row r="5906" spans="1:2" x14ac:dyDescent="0.2">
      <c r="A5906" s="253"/>
      <c r="B5906" s="254"/>
    </row>
    <row r="5907" spans="1:2" x14ac:dyDescent="0.2">
      <c r="A5907" s="253"/>
      <c r="B5907" s="254"/>
    </row>
    <row r="5908" spans="1:2" x14ac:dyDescent="0.2">
      <c r="A5908" s="253"/>
      <c r="B5908" s="254"/>
    </row>
    <row r="5909" spans="1:2" x14ac:dyDescent="0.2">
      <c r="A5909" s="253"/>
      <c r="B5909" s="254"/>
    </row>
    <row r="5910" spans="1:2" x14ac:dyDescent="0.2">
      <c r="A5910" s="253"/>
      <c r="B5910" s="254"/>
    </row>
    <row r="5911" spans="1:2" x14ac:dyDescent="0.2">
      <c r="A5911" s="253"/>
      <c r="B5911" s="254"/>
    </row>
    <row r="5912" spans="1:2" x14ac:dyDescent="0.2">
      <c r="A5912" s="253"/>
      <c r="B5912" s="254"/>
    </row>
    <row r="5913" spans="1:2" x14ac:dyDescent="0.2">
      <c r="A5913" s="253"/>
      <c r="B5913" s="254"/>
    </row>
    <row r="5914" spans="1:2" x14ac:dyDescent="0.2">
      <c r="A5914" s="253"/>
      <c r="B5914" s="254"/>
    </row>
    <row r="5915" spans="1:2" x14ac:dyDescent="0.2">
      <c r="A5915" s="253"/>
      <c r="B5915" s="254"/>
    </row>
    <row r="5916" spans="1:2" x14ac:dyDescent="0.2">
      <c r="A5916" s="253"/>
      <c r="B5916" s="254"/>
    </row>
    <row r="5917" spans="1:2" x14ac:dyDescent="0.2">
      <c r="A5917" s="253"/>
      <c r="B5917" s="254"/>
    </row>
    <row r="5918" spans="1:2" x14ac:dyDescent="0.2">
      <c r="A5918" s="253"/>
      <c r="B5918" s="254"/>
    </row>
    <row r="5919" spans="1:2" x14ac:dyDescent="0.2">
      <c r="A5919" s="253"/>
      <c r="B5919" s="254"/>
    </row>
    <row r="5920" spans="1:2" x14ac:dyDescent="0.2">
      <c r="A5920" s="253"/>
      <c r="B5920" s="254"/>
    </row>
    <row r="5921" spans="1:2" x14ac:dyDescent="0.2">
      <c r="A5921" s="253"/>
      <c r="B5921" s="254"/>
    </row>
    <row r="5922" spans="1:2" x14ac:dyDescent="0.2">
      <c r="A5922" s="253"/>
      <c r="B5922" s="254"/>
    </row>
    <row r="5923" spans="1:2" x14ac:dyDescent="0.2">
      <c r="A5923" s="253"/>
      <c r="B5923" s="254"/>
    </row>
    <row r="5924" spans="1:2" x14ac:dyDescent="0.2">
      <c r="A5924" s="253"/>
      <c r="B5924" s="254"/>
    </row>
    <row r="5925" spans="1:2" x14ac:dyDescent="0.2">
      <c r="A5925" s="253"/>
      <c r="B5925" s="254"/>
    </row>
    <row r="5926" spans="1:2" x14ac:dyDescent="0.2">
      <c r="A5926" s="253"/>
      <c r="B5926" s="254"/>
    </row>
    <row r="5927" spans="1:2" x14ac:dyDescent="0.2">
      <c r="A5927" s="253"/>
      <c r="B5927" s="254"/>
    </row>
    <row r="5928" spans="1:2" x14ac:dyDescent="0.2">
      <c r="A5928" s="253"/>
      <c r="B5928" s="254"/>
    </row>
    <row r="5929" spans="1:2" x14ac:dyDescent="0.2">
      <c r="A5929" s="253"/>
      <c r="B5929" s="254"/>
    </row>
    <row r="5930" spans="1:2" x14ac:dyDescent="0.2">
      <c r="A5930" s="253"/>
      <c r="B5930" s="254"/>
    </row>
    <row r="5931" spans="1:2" x14ac:dyDescent="0.2">
      <c r="A5931" s="253"/>
      <c r="B5931" s="254"/>
    </row>
    <row r="5932" spans="1:2" x14ac:dyDescent="0.2">
      <c r="A5932" s="253"/>
      <c r="B5932" s="254"/>
    </row>
    <row r="5933" spans="1:2" x14ac:dyDescent="0.2">
      <c r="A5933" s="253"/>
      <c r="B5933" s="254"/>
    </row>
    <row r="5934" spans="1:2" x14ac:dyDescent="0.2">
      <c r="A5934" s="253"/>
      <c r="B5934" s="254"/>
    </row>
    <row r="5935" spans="1:2" x14ac:dyDescent="0.2">
      <c r="A5935" s="253"/>
      <c r="B5935" s="254"/>
    </row>
    <row r="5936" spans="1:2" x14ac:dyDescent="0.2">
      <c r="A5936" s="253"/>
      <c r="B5936" s="254"/>
    </row>
    <row r="5937" spans="1:2" x14ac:dyDescent="0.2">
      <c r="A5937" s="253"/>
      <c r="B5937" s="254"/>
    </row>
    <row r="5938" spans="1:2" x14ac:dyDescent="0.2">
      <c r="A5938" s="253"/>
      <c r="B5938" s="254"/>
    </row>
    <row r="5939" spans="1:2" x14ac:dyDescent="0.2">
      <c r="A5939" s="253"/>
      <c r="B5939" s="254"/>
    </row>
    <row r="5940" spans="1:2" x14ac:dyDescent="0.2">
      <c r="A5940" s="253"/>
      <c r="B5940" s="254"/>
    </row>
    <row r="5941" spans="1:2" x14ac:dyDescent="0.2">
      <c r="A5941" s="253"/>
      <c r="B5941" s="254"/>
    </row>
    <row r="5942" spans="1:2" x14ac:dyDescent="0.2">
      <c r="A5942" s="253"/>
      <c r="B5942" s="254"/>
    </row>
    <row r="5943" spans="1:2" x14ac:dyDescent="0.2">
      <c r="A5943" s="253"/>
      <c r="B5943" s="254"/>
    </row>
    <row r="5944" spans="1:2" x14ac:dyDescent="0.2">
      <c r="A5944" s="253"/>
      <c r="B5944" s="254"/>
    </row>
    <row r="5945" spans="1:2" x14ac:dyDescent="0.2">
      <c r="A5945" s="253"/>
      <c r="B5945" s="254"/>
    </row>
    <row r="5946" spans="1:2" x14ac:dyDescent="0.2">
      <c r="A5946" s="253"/>
      <c r="B5946" s="254"/>
    </row>
    <row r="5947" spans="1:2" x14ac:dyDescent="0.2">
      <c r="A5947" s="253"/>
      <c r="B5947" s="254"/>
    </row>
    <row r="5948" spans="1:2" x14ac:dyDescent="0.2">
      <c r="A5948" s="253"/>
      <c r="B5948" s="254"/>
    </row>
    <row r="5949" spans="1:2" x14ac:dyDescent="0.2">
      <c r="A5949" s="253"/>
      <c r="B5949" s="254"/>
    </row>
    <row r="5950" spans="1:2" x14ac:dyDescent="0.2">
      <c r="A5950" s="253"/>
      <c r="B5950" s="254"/>
    </row>
    <row r="5951" spans="1:2" x14ac:dyDescent="0.2">
      <c r="A5951" s="253"/>
      <c r="B5951" s="254"/>
    </row>
    <row r="5952" spans="1:2" x14ac:dyDescent="0.2">
      <c r="A5952" s="253"/>
      <c r="B5952" s="254"/>
    </row>
    <row r="5953" spans="1:2" x14ac:dyDescent="0.2">
      <c r="A5953" s="253"/>
      <c r="B5953" s="254"/>
    </row>
    <row r="5954" spans="1:2" x14ac:dyDescent="0.2">
      <c r="A5954" s="253"/>
      <c r="B5954" s="254"/>
    </row>
    <row r="5955" spans="1:2" x14ac:dyDescent="0.2">
      <c r="A5955" s="253"/>
      <c r="B5955" s="254"/>
    </row>
    <row r="5956" spans="1:2" x14ac:dyDescent="0.2">
      <c r="A5956" s="253"/>
      <c r="B5956" s="254"/>
    </row>
    <row r="5957" spans="1:2" x14ac:dyDescent="0.2">
      <c r="A5957" s="253"/>
      <c r="B5957" s="254"/>
    </row>
    <row r="5958" spans="1:2" x14ac:dyDescent="0.2">
      <c r="A5958" s="253"/>
      <c r="B5958" s="254"/>
    </row>
    <row r="5959" spans="1:2" x14ac:dyDescent="0.2">
      <c r="A5959" s="253"/>
      <c r="B5959" s="254"/>
    </row>
    <row r="5960" spans="1:2" x14ac:dyDescent="0.2">
      <c r="A5960" s="253"/>
      <c r="B5960" s="254"/>
    </row>
    <row r="5961" spans="1:2" x14ac:dyDescent="0.2">
      <c r="A5961" s="253"/>
      <c r="B5961" s="254"/>
    </row>
    <row r="5962" spans="1:2" x14ac:dyDescent="0.2">
      <c r="A5962" s="253"/>
      <c r="B5962" s="254"/>
    </row>
    <row r="5963" spans="1:2" x14ac:dyDescent="0.2">
      <c r="A5963" s="253"/>
      <c r="B5963" s="254"/>
    </row>
    <row r="5964" spans="1:2" x14ac:dyDescent="0.2">
      <c r="A5964" s="253"/>
      <c r="B5964" s="254"/>
    </row>
    <row r="5965" spans="1:2" x14ac:dyDescent="0.2">
      <c r="A5965" s="253"/>
      <c r="B5965" s="254"/>
    </row>
    <row r="5966" spans="1:2" x14ac:dyDescent="0.2">
      <c r="A5966" s="253"/>
      <c r="B5966" s="254"/>
    </row>
    <row r="5967" spans="1:2" x14ac:dyDescent="0.2">
      <c r="A5967" s="253"/>
      <c r="B5967" s="254"/>
    </row>
    <row r="5968" spans="1:2" x14ac:dyDescent="0.2">
      <c r="A5968" s="253"/>
      <c r="B5968" s="254"/>
    </row>
    <row r="5969" spans="1:2" x14ac:dyDescent="0.2">
      <c r="A5969" s="253"/>
      <c r="B5969" s="254"/>
    </row>
    <row r="5970" spans="1:2" x14ac:dyDescent="0.2">
      <c r="A5970" s="253"/>
      <c r="B5970" s="254"/>
    </row>
    <row r="5971" spans="1:2" x14ac:dyDescent="0.2">
      <c r="A5971" s="253"/>
      <c r="B5971" s="254"/>
    </row>
    <row r="5972" spans="1:2" x14ac:dyDescent="0.2">
      <c r="A5972" s="253"/>
      <c r="B5972" s="254"/>
    </row>
    <row r="5973" spans="1:2" x14ac:dyDescent="0.2">
      <c r="A5973" s="253"/>
      <c r="B5973" s="254"/>
    </row>
    <row r="5974" spans="1:2" x14ac:dyDescent="0.2">
      <c r="A5974" s="253"/>
      <c r="B5974" s="254"/>
    </row>
    <row r="5975" spans="1:2" x14ac:dyDescent="0.2">
      <c r="A5975" s="253"/>
      <c r="B5975" s="254"/>
    </row>
    <row r="5976" spans="1:2" x14ac:dyDescent="0.2">
      <c r="A5976" s="253"/>
      <c r="B5976" s="254"/>
    </row>
    <row r="5977" spans="1:2" x14ac:dyDescent="0.2">
      <c r="A5977" s="253"/>
      <c r="B5977" s="254"/>
    </row>
    <row r="5978" spans="1:2" x14ac:dyDescent="0.2">
      <c r="A5978" s="253"/>
      <c r="B5978" s="254"/>
    </row>
    <row r="5979" spans="1:2" x14ac:dyDescent="0.2">
      <c r="A5979" s="253"/>
      <c r="B5979" s="254"/>
    </row>
    <row r="5980" spans="1:2" x14ac:dyDescent="0.2">
      <c r="A5980" s="253"/>
      <c r="B5980" s="254"/>
    </row>
    <row r="5981" spans="1:2" x14ac:dyDescent="0.2">
      <c r="A5981" s="253"/>
      <c r="B5981" s="254"/>
    </row>
    <row r="5982" spans="1:2" x14ac:dyDescent="0.2">
      <c r="A5982" s="253"/>
      <c r="B5982" s="254"/>
    </row>
    <row r="5983" spans="1:2" x14ac:dyDescent="0.2">
      <c r="A5983" s="253"/>
      <c r="B5983" s="254"/>
    </row>
    <row r="5984" spans="1:2" x14ac:dyDescent="0.2">
      <c r="A5984" s="253"/>
      <c r="B5984" s="254"/>
    </row>
    <row r="5985" spans="1:2" x14ac:dyDescent="0.2">
      <c r="A5985" s="253"/>
      <c r="B5985" s="254"/>
    </row>
    <row r="5986" spans="1:2" x14ac:dyDescent="0.2">
      <c r="A5986" s="253"/>
      <c r="B5986" s="254"/>
    </row>
    <row r="5987" spans="1:2" x14ac:dyDescent="0.2">
      <c r="A5987" s="253"/>
      <c r="B5987" s="254"/>
    </row>
    <row r="5988" spans="1:2" x14ac:dyDescent="0.2">
      <c r="A5988" s="253"/>
      <c r="B5988" s="254"/>
    </row>
    <row r="5989" spans="1:2" x14ac:dyDescent="0.2">
      <c r="A5989" s="253"/>
      <c r="B5989" s="254"/>
    </row>
    <row r="5990" spans="1:2" x14ac:dyDescent="0.2">
      <c r="A5990" s="253"/>
      <c r="B5990" s="254"/>
    </row>
    <row r="5991" spans="1:2" x14ac:dyDescent="0.2">
      <c r="A5991" s="253"/>
      <c r="B5991" s="254"/>
    </row>
    <row r="5992" spans="1:2" x14ac:dyDescent="0.2">
      <c r="A5992" s="253"/>
      <c r="B5992" s="254"/>
    </row>
    <row r="5993" spans="1:2" x14ac:dyDescent="0.2">
      <c r="A5993" s="253"/>
      <c r="B5993" s="254"/>
    </row>
    <row r="5994" spans="1:2" x14ac:dyDescent="0.2">
      <c r="A5994" s="253"/>
      <c r="B5994" s="254"/>
    </row>
    <row r="5995" spans="1:2" x14ac:dyDescent="0.2">
      <c r="A5995" s="253"/>
      <c r="B5995" s="254"/>
    </row>
    <row r="5996" spans="1:2" x14ac:dyDescent="0.2">
      <c r="A5996" s="253"/>
      <c r="B5996" s="254"/>
    </row>
    <row r="5997" spans="1:2" x14ac:dyDescent="0.2">
      <c r="A5997" s="253"/>
      <c r="B5997" s="254"/>
    </row>
    <row r="5998" spans="1:2" x14ac:dyDescent="0.2">
      <c r="A5998" s="253"/>
      <c r="B5998" s="254"/>
    </row>
    <row r="5999" spans="1:2" x14ac:dyDescent="0.2">
      <c r="A5999" s="253"/>
      <c r="B5999" s="254"/>
    </row>
    <row r="6000" spans="1:2" x14ac:dyDescent="0.2">
      <c r="A6000" s="253"/>
      <c r="B6000" s="254"/>
    </row>
    <row r="6001" spans="1:2" x14ac:dyDescent="0.2">
      <c r="A6001" s="253"/>
      <c r="B6001" s="254"/>
    </row>
    <row r="6002" spans="1:2" x14ac:dyDescent="0.2">
      <c r="A6002" s="253"/>
      <c r="B6002" s="254"/>
    </row>
    <row r="6003" spans="1:2" x14ac:dyDescent="0.2">
      <c r="A6003" s="253"/>
      <c r="B6003" s="254"/>
    </row>
    <row r="6004" spans="1:2" x14ac:dyDescent="0.2">
      <c r="A6004" s="253"/>
      <c r="B6004" s="254"/>
    </row>
    <row r="6005" spans="1:2" x14ac:dyDescent="0.2">
      <c r="A6005" s="253"/>
      <c r="B6005" s="254"/>
    </row>
    <row r="6006" spans="1:2" x14ac:dyDescent="0.2">
      <c r="A6006" s="253"/>
      <c r="B6006" s="254"/>
    </row>
    <row r="6007" spans="1:2" x14ac:dyDescent="0.2">
      <c r="A6007" s="253"/>
      <c r="B6007" s="254"/>
    </row>
    <row r="6008" spans="1:2" x14ac:dyDescent="0.2">
      <c r="A6008" s="253"/>
      <c r="B6008" s="254"/>
    </row>
    <row r="6009" spans="1:2" x14ac:dyDescent="0.2">
      <c r="A6009" s="253"/>
      <c r="B6009" s="254"/>
    </row>
    <row r="6010" spans="1:2" x14ac:dyDescent="0.2">
      <c r="A6010" s="253"/>
      <c r="B6010" s="254"/>
    </row>
    <row r="6011" spans="1:2" x14ac:dyDescent="0.2">
      <c r="A6011" s="253"/>
      <c r="B6011" s="254"/>
    </row>
    <row r="6012" spans="1:2" x14ac:dyDescent="0.2">
      <c r="A6012" s="253"/>
      <c r="B6012" s="254"/>
    </row>
    <row r="6013" spans="1:2" x14ac:dyDescent="0.2">
      <c r="A6013" s="253"/>
      <c r="B6013" s="254"/>
    </row>
    <row r="6014" spans="1:2" x14ac:dyDescent="0.2">
      <c r="A6014" s="253"/>
      <c r="B6014" s="254"/>
    </row>
    <row r="6015" spans="1:2" x14ac:dyDescent="0.2">
      <c r="A6015" s="253"/>
      <c r="B6015" s="254"/>
    </row>
    <row r="6016" spans="1:2" x14ac:dyDescent="0.2">
      <c r="A6016" s="253"/>
      <c r="B6016" s="254"/>
    </row>
    <row r="6017" spans="1:2" x14ac:dyDescent="0.2">
      <c r="A6017" s="253"/>
      <c r="B6017" s="254"/>
    </row>
    <row r="6018" spans="1:2" x14ac:dyDescent="0.2">
      <c r="A6018" s="253"/>
      <c r="B6018" s="254"/>
    </row>
    <row r="6019" spans="1:2" x14ac:dyDescent="0.2">
      <c r="A6019" s="253"/>
      <c r="B6019" s="254"/>
    </row>
    <row r="6020" spans="1:2" x14ac:dyDescent="0.2">
      <c r="A6020" s="253"/>
      <c r="B6020" s="254"/>
    </row>
    <row r="6021" spans="1:2" x14ac:dyDescent="0.2">
      <c r="A6021" s="253"/>
      <c r="B6021" s="254"/>
    </row>
    <row r="6022" spans="1:2" x14ac:dyDescent="0.2">
      <c r="A6022" s="253"/>
      <c r="B6022" s="254"/>
    </row>
    <row r="6023" spans="1:2" x14ac:dyDescent="0.2">
      <c r="A6023" s="253"/>
      <c r="B6023" s="254"/>
    </row>
    <row r="6024" spans="1:2" x14ac:dyDescent="0.2">
      <c r="A6024" s="253"/>
      <c r="B6024" s="254"/>
    </row>
    <row r="6025" spans="1:2" x14ac:dyDescent="0.2">
      <c r="A6025" s="253"/>
      <c r="B6025" s="254"/>
    </row>
    <row r="6026" spans="1:2" x14ac:dyDescent="0.2">
      <c r="A6026" s="253"/>
      <c r="B6026" s="254"/>
    </row>
    <row r="6027" spans="1:2" x14ac:dyDescent="0.2">
      <c r="A6027" s="253"/>
      <c r="B6027" s="254"/>
    </row>
    <row r="6028" spans="1:2" x14ac:dyDescent="0.2">
      <c r="A6028" s="253"/>
      <c r="B6028" s="254"/>
    </row>
    <row r="6029" spans="1:2" x14ac:dyDescent="0.2">
      <c r="A6029" s="253"/>
      <c r="B6029" s="254"/>
    </row>
    <row r="6030" spans="1:2" x14ac:dyDescent="0.2">
      <c r="A6030" s="253"/>
      <c r="B6030" s="254"/>
    </row>
    <row r="6031" spans="1:2" x14ac:dyDescent="0.2">
      <c r="A6031" s="253"/>
      <c r="B6031" s="254"/>
    </row>
    <row r="6032" spans="1:2" x14ac:dyDescent="0.2">
      <c r="A6032" s="253"/>
      <c r="B6032" s="254"/>
    </row>
    <row r="6033" spans="1:2" x14ac:dyDescent="0.2">
      <c r="A6033" s="253"/>
      <c r="B6033" s="254"/>
    </row>
    <row r="6034" spans="1:2" x14ac:dyDescent="0.2">
      <c r="A6034" s="253"/>
      <c r="B6034" s="254"/>
    </row>
    <row r="6035" spans="1:2" x14ac:dyDescent="0.2">
      <c r="A6035" s="253"/>
      <c r="B6035" s="254"/>
    </row>
    <row r="6036" spans="1:2" x14ac:dyDescent="0.2">
      <c r="A6036" s="253"/>
      <c r="B6036" s="254"/>
    </row>
    <row r="6037" spans="1:2" x14ac:dyDescent="0.2">
      <c r="A6037" s="253"/>
      <c r="B6037" s="254"/>
    </row>
    <row r="6038" spans="1:2" x14ac:dyDescent="0.2">
      <c r="A6038" s="253"/>
      <c r="B6038" s="254"/>
    </row>
    <row r="6039" spans="1:2" x14ac:dyDescent="0.2">
      <c r="A6039" s="253"/>
      <c r="B6039" s="254"/>
    </row>
    <row r="6040" spans="1:2" x14ac:dyDescent="0.2">
      <c r="A6040" s="253"/>
      <c r="B6040" s="254"/>
    </row>
    <row r="6041" spans="1:2" x14ac:dyDescent="0.2">
      <c r="A6041" s="253"/>
      <c r="B6041" s="254"/>
    </row>
    <row r="6042" spans="1:2" x14ac:dyDescent="0.2">
      <c r="A6042" s="253"/>
      <c r="B6042" s="254"/>
    </row>
    <row r="6043" spans="1:2" x14ac:dyDescent="0.2">
      <c r="A6043" s="253"/>
      <c r="B6043" s="254"/>
    </row>
    <row r="6044" spans="1:2" x14ac:dyDescent="0.2">
      <c r="A6044" s="253"/>
      <c r="B6044" s="254"/>
    </row>
    <row r="6045" spans="1:2" x14ac:dyDescent="0.2">
      <c r="A6045" s="253"/>
      <c r="B6045" s="254"/>
    </row>
    <row r="6046" spans="1:2" x14ac:dyDescent="0.2">
      <c r="A6046" s="253"/>
      <c r="B6046" s="254"/>
    </row>
    <row r="6047" spans="1:2" x14ac:dyDescent="0.2">
      <c r="A6047" s="253"/>
      <c r="B6047" s="254"/>
    </row>
    <row r="6048" spans="1:2" x14ac:dyDescent="0.2">
      <c r="A6048" s="253"/>
      <c r="B6048" s="254"/>
    </row>
    <row r="6049" spans="1:2" x14ac:dyDescent="0.2">
      <c r="A6049" s="253"/>
      <c r="B6049" s="254"/>
    </row>
    <row r="6050" spans="1:2" x14ac:dyDescent="0.2">
      <c r="A6050" s="253"/>
      <c r="B6050" s="254"/>
    </row>
    <row r="6051" spans="1:2" x14ac:dyDescent="0.2">
      <c r="A6051" s="253"/>
      <c r="B6051" s="254"/>
    </row>
    <row r="6052" spans="1:2" x14ac:dyDescent="0.2">
      <c r="A6052" s="253"/>
      <c r="B6052" s="254"/>
    </row>
    <row r="6053" spans="1:2" x14ac:dyDescent="0.2">
      <c r="A6053" s="253"/>
      <c r="B6053" s="254"/>
    </row>
    <row r="6054" spans="1:2" x14ac:dyDescent="0.2">
      <c r="A6054" s="253"/>
      <c r="B6054" s="254"/>
    </row>
    <row r="6055" spans="1:2" x14ac:dyDescent="0.2">
      <c r="A6055" s="253"/>
      <c r="B6055" s="254"/>
    </row>
    <row r="6056" spans="1:2" x14ac:dyDescent="0.2">
      <c r="A6056" s="253"/>
      <c r="B6056" s="254"/>
    </row>
    <row r="6057" spans="1:2" x14ac:dyDescent="0.2">
      <c r="A6057" s="253"/>
      <c r="B6057" s="254"/>
    </row>
    <row r="6058" spans="1:2" x14ac:dyDescent="0.2">
      <c r="A6058" s="253"/>
      <c r="B6058" s="254"/>
    </row>
    <row r="6059" spans="1:2" x14ac:dyDescent="0.2">
      <c r="A6059" s="253"/>
      <c r="B6059" s="254"/>
    </row>
    <row r="6060" spans="1:2" x14ac:dyDescent="0.2">
      <c r="A6060" s="253"/>
      <c r="B6060" s="254"/>
    </row>
    <row r="6061" spans="1:2" x14ac:dyDescent="0.2">
      <c r="A6061" s="253"/>
      <c r="B6061" s="254"/>
    </row>
    <row r="6062" spans="1:2" x14ac:dyDescent="0.2">
      <c r="A6062" s="253"/>
      <c r="B6062" s="254"/>
    </row>
    <row r="6063" spans="1:2" x14ac:dyDescent="0.2">
      <c r="A6063" s="253"/>
      <c r="B6063" s="254"/>
    </row>
    <row r="6064" spans="1:2" x14ac:dyDescent="0.2">
      <c r="A6064" s="253"/>
      <c r="B6064" s="254"/>
    </row>
    <row r="6065" spans="1:2" x14ac:dyDescent="0.2">
      <c r="A6065" s="253"/>
      <c r="B6065" s="254"/>
    </row>
    <row r="6066" spans="1:2" x14ac:dyDescent="0.2">
      <c r="A6066" s="253"/>
      <c r="B6066" s="254"/>
    </row>
    <row r="6067" spans="1:2" x14ac:dyDescent="0.2">
      <c r="A6067" s="253"/>
      <c r="B6067" s="254"/>
    </row>
    <row r="6068" spans="1:2" x14ac:dyDescent="0.2">
      <c r="A6068" s="253"/>
      <c r="B6068" s="254"/>
    </row>
    <row r="6069" spans="1:2" x14ac:dyDescent="0.2">
      <c r="A6069" s="253"/>
      <c r="B6069" s="254"/>
    </row>
    <row r="6070" spans="1:2" x14ac:dyDescent="0.2">
      <c r="A6070" s="253"/>
      <c r="B6070" s="254"/>
    </row>
    <row r="6071" spans="1:2" x14ac:dyDescent="0.2">
      <c r="A6071" s="253"/>
      <c r="B6071" s="254"/>
    </row>
    <row r="6072" spans="1:2" x14ac:dyDescent="0.2">
      <c r="A6072" s="253"/>
      <c r="B6072" s="254"/>
    </row>
    <row r="6073" spans="1:2" x14ac:dyDescent="0.2">
      <c r="A6073" s="253"/>
      <c r="B6073" s="254"/>
    </row>
    <row r="6074" spans="1:2" x14ac:dyDescent="0.2">
      <c r="A6074" s="253"/>
      <c r="B6074" s="254"/>
    </row>
    <row r="6075" spans="1:2" x14ac:dyDescent="0.2">
      <c r="A6075" s="253"/>
      <c r="B6075" s="254"/>
    </row>
    <row r="6076" spans="1:2" x14ac:dyDescent="0.2">
      <c r="A6076" s="253"/>
      <c r="B6076" s="254"/>
    </row>
    <row r="6077" spans="1:2" x14ac:dyDescent="0.2">
      <c r="A6077" s="253"/>
      <c r="B6077" s="254"/>
    </row>
    <row r="6078" spans="1:2" x14ac:dyDescent="0.2">
      <c r="A6078" s="253"/>
      <c r="B6078" s="254"/>
    </row>
    <row r="6079" spans="1:2" x14ac:dyDescent="0.2">
      <c r="A6079" s="253"/>
      <c r="B6079" s="254"/>
    </row>
    <row r="6080" spans="1:2" x14ac:dyDescent="0.2">
      <c r="A6080" s="253"/>
      <c r="B6080" s="254"/>
    </row>
    <row r="6081" spans="1:2" x14ac:dyDescent="0.2">
      <c r="A6081" s="253"/>
      <c r="B6081" s="254"/>
    </row>
    <row r="6082" spans="1:2" x14ac:dyDescent="0.2">
      <c r="A6082" s="253"/>
      <c r="B6082" s="254"/>
    </row>
    <row r="6083" spans="1:2" x14ac:dyDescent="0.2">
      <c r="A6083" s="253"/>
      <c r="B6083" s="254"/>
    </row>
    <row r="6084" spans="1:2" x14ac:dyDescent="0.2">
      <c r="A6084" s="253"/>
      <c r="B6084" s="254"/>
    </row>
    <row r="6085" spans="1:2" x14ac:dyDescent="0.2">
      <c r="A6085" s="253"/>
      <c r="B6085" s="254"/>
    </row>
    <row r="6086" spans="1:2" x14ac:dyDescent="0.2">
      <c r="A6086" s="253"/>
      <c r="B6086" s="254"/>
    </row>
    <row r="6087" spans="1:2" x14ac:dyDescent="0.2">
      <c r="A6087" s="253"/>
      <c r="B6087" s="254"/>
    </row>
    <row r="6088" spans="1:2" x14ac:dyDescent="0.2">
      <c r="A6088" s="253"/>
      <c r="B6088" s="254"/>
    </row>
    <row r="6089" spans="1:2" x14ac:dyDescent="0.2">
      <c r="A6089" s="253"/>
      <c r="B6089" s="254"/>
    </row>
    <row r="6090" spans="1:2" x14ac:dyDescent="0.2">
      <c r="A6090" s="253"/>
      <c r="B6090" s="254"/>
    </row>
    <row r="6091" spans="1:2" x14ac:dyDescent="0.2">
      <c r="A6091" s="253"/>
      <c r="B6091" s="254"/>
    </row>
    <row r="6092" spans="1:2" x14ac:dyDescent="0.2">
      <c r="A6092" s="253"/>
      <c r="B6092" s="254"/>
    </row>
    <row r="6093" spans="1:2" x14ac:dyDescent="0.2">
      <c r="A6093" s="253"/>
      <c r="B6093" s="254"/>
    </row>
    <row r="6094" spans="1:2" x14ac:dyDescent="0.2">
      <c r="A6094" s="253"/>
      <c r="B6094" s="254"/>
    </row>
    <row r="6095" spans="1:2" x14ac:dyDescent="0.2">
      <c r="A6095" s="253"/>
      <c r="B6095" s="254"/>
    </row>
    <row r="6096" spans="1:2" x14ac:dyDescent="0.2">
      <c r="A6096" s="253"/>
      <c r="B6096" s="254"/>
    </row>
    <row r="6097" spans="1:2" x14ac:dyDescent="0.2">
      <c r="A6097" s="253"/>
      <c r="B6097" s="254"/>
    </row>
    <row r="6098" spans="1:2" x14ac:dyDescent="0.2">
      <c r="A6098" s="253"/>
      <c r="B6098" s="254"/>
    </row>
    <row r="6099" spans="1:2" x14ac:dyDescent="0.2">
      <c r="A6099" s="253"/>
      <c r="B6099" s="254"/>
    </row>
    <row r="6100" spans="1:2" x14ac:dyDescent="0.2">
      <c r="A6100" s="253"/>
      <c r="B6100" s="254"/>
    </row>
    <row r="6101" spans="1:2" x14ac:dyDescent="0.2">
      <c r="A6101" s="253"/>
      <c r="B6101" s="254"/>
    </row>
    <row r="6102" spans="1:2" x14ac:dyDescent="0.2">
      <c r="A6102" s="253"/>
      <c r="B6102" s="254"/>
    </row>
    <row r="6103" spans="1:2" x14ac:dyDescent="0.2">
      <c r="A6103" s="253"/>
      <c r="B6103" s="254"/>
    </row>
    <row r="6104" spans="1:2" x14ac:dyDescent="0.2">
      <c r="A6104" s="253"/>
      <c r="B6104" s="254"/>
    </row>
    <row r="6105" spans="1:2" x14ac:dyDescent="0.2">
      <c r="A6105" s="253"/>
      <c r="B6105" s="254"/>
    </row>
    <row r="6106" spans="1:2" x14ac:dyDescent="0.2">
      <c r="A6106" s="253"/>
      <c r="B6106" s="254"/>
    </row>
    <row r="6107" spans="1:2" x14ac:dyDescent="0.2">
      <c r="A6107" s="253"/>
      <c r="B6107" s="254"/>
    </row>
    <row r="6108" spans="1:2" x14ac:dyDescent="0.2">
      <c r="A6108" s="253"/>
      <c r="B6108" s="254"/>
    </row>
    <row r="6109" spans="1:2" x14ac:dyDescent="0.2">
      <c r="A6109" s="253"/>
      <c r="B6109" s="254"/>
    </row>
    <row r="6110" spans="1:2" x14ac:dyDescent="0.2">
      <c r="A6110" s="253"/>
      <c r="B6110" s="254"/>
    </row>
    <row r="6111" spans="1:2" x14ac:dyDescent="0.2">
      <c r="A6111" s="253"/>
      <c r="B6111" s="254"/>
    </row>
    <row r="6112" spans="1:2" x14ac:dyDescent="0.2">
      <c r="A6112" s="253"/>
      <c r="B6112" s="254"/>
    </row>
    <row r="6113" spans="1:2" x14ac:dyDescent="0.2">
      <c r="A6113" s="253"/>
      <c r="B6113" s="254"/>
    </row>
    <row r="6114" spans="1:2" x14ac:dyDescent="0.2">
      <c r="A6114" s="253"/>
      <c r="B6114" s="254"/>
    </row>
    <row r="6115" spans="1:2" x14ac:dyDescent="0.2">
      <c r="A6115" s="253"/>
      <c r="B6115" s="254"/>
    </row>
    <row r="6116" spans="1:2" x14ac:dyDescent="0.2">
      <c r="A6116" s="253"/>
      <c r="B6116" s="254"/>
    </row>
    <row r="6117" spans="1:2" x14ac:dyDescent="0.2">
      <c r="A6117" s="253"/>
      <c r="B6117" s="254"/>
    </row>
    <row r="6118" spans="1:2" x14ac:dyDescent="0.2">
      <c r="A6118" s="253"/>
      <c r="B6118" s="254"/>
    </row>
    <row r="6119" spans="1:2" x14ac:dyDescent="0.2">
      <c r="A6119" s="253"/>
      <c r="B6119" s="254"/>
    </row>
    <row r="6120" spans="1:2" x14ac:dyDescent="0.2">
      <c r="A6120" s="253"/>
      <c r="B6120" s="254"/>
    </row>
    <row r="6121" spans="1:2" x14ac:dyDescent="0.2">
      <c r="A6121" s="253"/>
      <c r="B6121" s="254"/>
    </row>
    <row r="6122" spans="1:2" x14ac:dyDescent="0.2">
      <c r="A6122" s="253"/>
      <c r="B6122" s="254"/>
    </row>
    <row r="6123" spans="1:2" x14ac:dyDescent="0.2">
      <c r="A6123" s="253"/>
      <c r="B6123" s="254"/>
    </row>
    <row r="6124" spans="1:2" x14ac:dyDescent="0.2">
      <c r="A6124" s="253"/>
      <c r="B6124" s="254"/>
    </row>
    <row r="6125" spans="1:2" x14ac:dyDescent="0.2">
      <c r="A6125" s="253"/>
      <c r="B6125" s="254"/>
    </row>
    <row r="6126" spans="1:2" x14ac:dyDescent="0.2">
      <c r="A6126" s="253"/>
      <c r="B6126" s="254"/>
    </row>
    <row r="6127" spans="1:2" x14ac:dyDescent="0.2">
      <c r="A6127" s="253"/>
      <c r="B6127" s="254"/>
    </row>
    <row r="6128" spans="1:2" x14ac:dyDescent="0.2">
      <c r="A6128" s="253"/>
      <c r="B6128" s="254"/>
    </row>
    <row r="6129" spans="1:2" x14ac:dyDescent="0.2">
      <c r="A6129" s="253"/>
      <c r="B6129" s="254"/>
    </row>
    <row r="6130" spans="1:2" x14ac:dyDescent="0.2">
      <c r="A6130" s="253"/>
      <c r="B6130" s="254"/>
    </row>
    <row r="6131" spans="1:2" x14ac:dyDescent="0.2">
      <c r="A6131" s="253"/>
      <c r="B6131" s="254"/>
    </row>
    <row r="6132" spans="1:2" x14ac:dyDescent="0.2">
      <c r="A6132" s="253"/>
      <c r="B6132" s="254"/>
    </row>
    <row r="6133" spans="1:2" x14ac:dyDescent="0.2">
      <c r="A6133" s="253"/>
      <c r="B6133" s="254"/>
    </row>
    <row r="6134" spans="1:2" x14ac:dyDescent="0.2">
      <c r="A6134" s="253"/>
      <c r="B6134" s="254"/>
    </row>
    <row r="6135" spans="1:2" x14ac:dyDescent="0.2">
      <c r="A6135" s="253"/>
      <c r="B6135" s="254"/>
    </row>
    <row r="6136" spans="1:2" x14ac:dyDescent="0.2">
      <c r="A6136" s="253"/>
      <c r="B6136" s="254"/>
    </row>
    <row r="6137" spans="1:2" x14ac:dyDescent="0.2">
      <c r="A6137" s="253"/>
      <c r="B6137" s="254"/>
    </row>
    <row r="6138" spans="1:2" x14ac:dyDescent="0.2">
      <c r="A6138" s="253"/>
      <c r="B6138" s="254"/>
    </row>
    <row r="6139" spans="1:2" x14ac:dyDescent="0.2">
      <c r="A6139" s="253"/>
      <c r="B6139" s="254"/>
    </row>
    <row r="6140" spans="1:2" x14ac:dyDescent="0.2">
      <c r="A6140" s="253"/>
      <c r="B6140" s="254"/>
    </row>
    <row r="6141" spans="1:2" x14ac:dyDescent="0.2">
      <c r="A6141" s="253"/>
      <c r="B6141" s="254"/>
    </row>
    <row r="6142" spans="1:2" x14ac:dyDescent="0.2">
      <c r="A6142" s="253"/>
      <c r="B6142" s="254"/>
    </row>
    <row r="6143" spans="1:2" x14ac:dyDescent="0.2">
      <c r="A6143" s="253"/>
      <c r="B6143" s="254"/>
    </row>
    <row r="6144" spans="1:2" x14ac:dyDescent="0.2">
      <c r="A6144" s="253"/>
      <c r="B6144" s="254"/>
    </row>
    <row r="6145" spans="1:2" x14ac:dyDescent="0.2">
      <c r="A6145" s="253"/>
      <c r="B6145" s="254"/>
    </row>
    <row r="6146" spans="1:2" x14ac:dyDescent="0.2">
      <c r="A6146" s="253"/>
      <c r="B6146" s="254"/>
    </row>
    <row r="6147" spans="1:2" x14ac:dyDescent="0.2">
      <c r="A6147" s="253"/>
      <c r="B6147" s="254"/>
    </row>
    <row r="6148" spans="1:2" x14ac:dyDescent="0.2">
      <c r="A6148" s="253"/>
      <c r="B6148" s="254"/>
    </row>
    <row r="6149" spans="1:2" x14ac:dyDescent="0.2">
      <c r="A6149" s="253"/>
      <c r="B6149" s="254"/>
    </row>
    <row r="6150" spans="1:2" x14ac:dyDescent="0.2">
      <c r="A6150" s="253"/>
      <c r="B6150" s="254"/>
    </row>
    <row r="6151" spans="1:2" x14ac:dyDescent="0.2">
      <c r="A6151" s="253"/>
      <c r="B6151" s="254"/>
    </row>
    <row r="6152" spans="1:2" x14ac:dyDescent="0.2">
      <c r="A6152" s="253"/>
      <c r="B6152" s="254"/>
    </row>
    <row r="6153" spans="1:2" x14ac:dyDescent="0.2">
      <c r="A6153" s="253"/>
      <c r="B6153" s="254"/>
    </row>
    <row r="6154" spans="1:2" x14ac:dyDescent="0.2">
      <c r="A6154" s="253"/>
      <c r="B6154" s="254"/>
    </row>
    <row r="6155" spans="1:2" x14ac:dyDescent="0.2">
      <c r="A6155" s="253"/>
      <c r="B6155" s="254"/>
    </row>
    <row r="6156" spans="1:2" x14ac:dyDescent="0.2">
      <c r="A6156" s="253"/>
      <c r="B6156" s="254"/>
    </row>
    <row r="6157" spans="1:2" x14ac:dyDescent="0.2">
      <c r="A6157" s="253"/>
      <c r="B6157" s="254"/>
    </row>
    <row r="6158" spans="1:2" x14ac:dyDescent="0.2">
      <c r="A6158" s="253"/>
      <c r="B6158" s="254"/>
    </row>
    <row r="6159" spans="1:2" x14ac:dyDescent="0.2">
      <c r="A6159" s="253"/>
      <c r="B6159" s="254"/>
    </row>
    <row r="6160" spans="1:2" x14ac:dyDescent="0.2">
      <c r="A6160" s="253"/>
      <c r="B6160" s="254"/>
    </row>
    <row r="6161" spans="1:2" x14ac:dyDescent="0.2">
      <c r="A6161" s="253"/>
      <c r="B6161" s="254"/>
    </row>
    <row r="6162" spans="1:2" x14ac:dyDescent="0.2">
      <c r="A6162" s="253"/>
      <c r="B6162" s="254"/>
    </row>
    <row r="6163" spans="1:2" x14ac:dyDescent="0.2">
      <c r="A6163" s="253"/>
      <c r="B6163" s="254"/>
    </row>
    <row r="6164" spans="1:2" x14ac:dyDescent="0.2">
      <c r="A6164" s="253"/>
      <c r="B6164" s="254"/>
    </row>
    <row r="6165" spans="1:2" x14ac:dyDescent="0.2">
      <c r="A6165" s="253"/>
      <c r="B6165" s="254"/>
    </row>
    <row r="6166" spans="1:2" x14ac:dyDescent="0.2">
      <c r="A6166" s="253"/>
      <c r="B6166" s="254"/>
    </row>
    <row r="6167" spans="1:2" x14ac:dyDescent="0.2">
      <c r="A6167" s="253"/>
      <c r="B6167" s="254"/>
    </row>
    <row r="6168" spans="1:2" x14ac:dyDescent="0.2">
      <c r="A6168" s="253"/>
      <c r="B6168" s="254"/>
    </row>
    <row r="6169" spans="1:2" x14ac:dyDescent="0.2">
      <c r="A6169" s="253"/>
      <c r="B6169" s="254"/>
    </row>
    <row r="6170" spans="1:2" x14ac:dyDescent="0.2">
      <c r="A6170" s="253"/>
      <c r="B6170" s="254"/>
    </row>
    <row r="6171" spans="1:2" x14ac:dyDescent="0.2">
      <c r="A6171" s="253"/>
      <c r="B6171" s="254"/>
    </row>
    <row r="6172" spans="1:2" x14ac:dyDescent="0.2">
      <c r="A6172" s="253"/>
      <c r="B6172" s="254"/>
    </row>
    <row r="6173" spans="1:2" x14ac:dyDescent="0.2">
      <c r="A6173" s="253"/>
      <c r="B6173" s="254"/>
    </row>
    <row r="6174" spans="1:2" x14ac:dyDescent="0.2">
      <c r="A6174" s="253"/>
      <c r="B6174" s="254"/>
    </row>
    <row r="6175" spans="1:2" x14ac:dyDescent="0.2">
      <c r="A6175" s="253"/>
      <c r="B6175" s="254"/>
    </row>
    <row r="6176" spans="1:2" x14ac:dyDescent="0.2">
      <c r="A6176" s="253"/>
      <c r="B6176" s="254"/>
    </row>
    <row r="6177" spans="1:2" x14ac:dyDescent="0.2">
      <c r="A6177" s="253"/>
      <c r="B6177" s="254"/>
    </row>
    <row r="6178" spans="1:2" x14ac:dyDescent="0.2">
      <c r="A6178" s="253"/>
      <c r="B6178" s="254"/>
    </row>
    <row r="6179" spans="1:2" x14ac:dyDescent="0.2">
      <c r="A6179" s="253"/>
      <c r="B6179" s="254"/>
    </row>
    <row r="6180" spans="1:2" x14ac:dyDescent="0.2">
      <c r="A6180" s="253"/>
      <c r="B6180" s="254"/>
    </row>
    <row r="6181" spans="1:2" x14ac:dyDescent="0.2">
      <c r="A6181" s="253"/>
      <c r="B6181" s="254"/>
    </row>
    <row r="6182" spans="1:2" x14ac:dyDescent="0.2">
      <c r="A6182" s="253"/>
      <c r="B6182" s="254"/>
    </row>
    <row r="6183" spans="1:2" x14ac:dyDescent="0.2">
      <c r="A6183" s="253"/>
      <c r="B6183" s="254"/>
    </row>
    <row r="6184" spans="1:2" x14ac:dyDescent="0.2">
      <c r="A6184" s="253"/>
      <c r="B6184" s="254"/>
    </row>
    <row r="6185" spans="1:2" x14ac:dyDescent="0.2">
      <c r="A6185" s="253"/>
      <c r="B6185" s="254"/>
    </row>
    <row r="6186" spans="1:2" x14ac:dyDescent="0.2">
      <c r="A6186" s="253"/>
      <c r="B6186" s="254"/>
    </row>
    <row r="6187" spans="1:2" x14ac:dyDescent="0.2">
      <c r="A6187" s="253"/>
      <c r="B6187" s="254"/>
    </row>
    <row r="6188" spans="1:2" x14ac:dyDescent="0.2">
      <c r="A6188" s="253"/>
      <c r="B6188" s="254"/>
    </row>
    <row r="6189" spans="1:2" x14ac:dyDescent="0.2">
      <c r="A6189" s="253"/>
      <c r="B6189" s="254"/>
    </row>
    <row r="6190" spans="1:2" x14ac:dyDescent="0.2">
      <c r="A6190" s="253"/>
      <c r="B6190" s="254"/>
    </row>
    <row r="6191" spans="1:2" x14ac:dyDescent="0.2">
      <c r="A6191" s="253"/>
      <c r="B6191" s="254"/>
    </row>
    <row r="6192" spans="1:2" x14ac:dyDescent="0.2">
      <c r="A6192" s="253"/>
      <c r="B6192" s="254"/>
    </row>
    <row r="6193" spans="1:2" x14ac:dyDescent="0.2">
      <c r="A6193" s="253"/>
      <c r="B6193" s="254"/>
    </row>
    <row r="6194" spans="1:2" x14ac:dyDescent="0.2">
      <c r="A6194" s="253"/>
      <c r="B6194" s="254"/>
    </row>
    <row r="6195" spans="1:2" x14ac:dyDescent="0.2">
      <c r="A6195" s="253"/>
      <c r="B6195" s="254"/>
    </row>
    <row r="6196" spans="1:2" x14ac:dyDescent="0.2">
      <c r="A6196" s="253"/>
      <c r="B6196" s="254"/>
    </row>
    <row r="6197" spans="1:2" x14ac:dyDescent="0.2">
      <c r="A6197" s="253"/>
      <c r="B6197" s="254"/>
    </row>
    <row r="6198" spans="1:2" x14ac:dyDescent="0.2">
      <c r="A6198" s="253"/>
      <c r="B6198" s="254"/>
    </row>
    <row r="6199" spans="1:2" x14ac:dyDescent="0.2">
      <c r="A6199" s="253"/>
      <c r="B6199" s="254"/>
    </row>
    <row r="6200" spans="1:2" x14ac:dyDescent="0.2">
      <c r="A6200" s="253"/>
      <c r="B6200" s="254"/>
    </row>
    <row r="6201" spans="1:2" x14ac:dyDescent="0.2">
      <c r="A6201" s="253"/>
      <c r="B6201" s="254"/>
    </row>
    <row r="6202" spans="1:2" x14ac:dyDescent="0.2">
      <c r="A6202" s="253"/>
      <c r="B6202" s="254"/>
    </row>
    <row r="6203" spans="1:2" x14ac:dyDescent="0.2">
      <c r="A6203" s="253"/>
      <c r="B6203" s="254"/>
    </row>
    <row r="6204" spans="1:2" x14ac:dyDescent="0.2">
      <c r="A6204" s="253"/>
      <c r="B6204" s="254"/>
    </row>
    <row r="6205" spans="1:2" x14ac:dyDescent="0.2">
      <c r="A6205" s="253"/>
      <c r="B6205" s="254"/>
    </row>
    <row r="6206" spans="1:2" x14ac:dyDescent="0.2">
      <c r="A6206" s="253"/>
      <c r="B6206" s="254"/>
    </row>
    <row r="6207" spans="1:2" x14ac:dyDescent="0.2">
      <c r="A6207" s="253"/>
      <c r="B6207" s="254"/>
    </row>
    <row r="6208" spans="1:2" x14ac:dyDescent="0.2">
      <c r="A6208" s="253"/>
      <c r="B6208" s="254"/>
    </row>
    <row r="6209" spans="1:2" x14ac:dyDescent="0.2">
      <c r="A6209" s="253"/>
      <c r="B6209" s="254"/>
    </row>
    <row r="6210" spans="1:2" x14ac:dyDescent="0.2">
      <c r="A6210" s="253"/>
      <c r="B6210" s="254"/>
    </row>
    <row r="6211" spans="1:2" x14ac:dyDescent="0.2">
      <c r="A6211" s="253"/>
      <c r="B6211" s="254"/>
    </row>
    <row r="6212" spans="1:2" x14ac:dyDescent="0.2">
      <c r="A6212" s="253"/>
      <c r="B6212" s="254"/>
    </row>
    <row r="6213" spans="1:2" x14ac:dyDescent="0.2">
      <c r="A6213" s="253"/>
      <c r="B6213" s="254"/>
    </row>
    <row r="6214" spans="1:2" x14ac:dyDescent="0.2">
      <c r="A6214" s="253"/>
      <c r="B6214" s="254"/>
    </row>
    <row r="6215" spans="1:2" x14ac:dyDescent="0.2">
      <c r="A6215" s="253"/>
      <c r="B6215" s="254"/>
    </row>
    <row r="6216" spans="1:2" x14ac:dyDescent="0.2">
      <c r="A6216" s="253"/>
      <c r="B6216" s="254"/>
    </row>
    <row r="6217" spans="1:2" x14ac:dyDescent="0.2">
      <c r="A6217" s="253"/>
      <c r="B6217" s="254"/>
    </row>
    <row r="6218" spans="1:2" x14ac:dyDescent="0.2">
      <c r="A6218" s="253"/>
      <c r="B6218" s="254"/>
    </row>
    <row r="6219" spans="1:2" x14ac:dyDescent="0.2">
      <c r="A6219" s="253"/>
      <c r="B6219" s="254"/>
    </row>
    <row r="6220" spans="1:2" x14ac:dyDescent="0.2">
      <c r="A6220" s="253"/>
      <c r="B6220" s="254"/>
    </row>
    <row r="6221" spans="1:2" x14ac:dyDescent="0.2">
      <c r="A6221" s="253"/>
      <c r="B6221" s="254"/>
    </row>
    <row r="6222" spans="1:2" x14ac:dyDescent="0.2">
      <c r="A6222" s="253"/>
      <c r="B6222" s="254"/>
    </row>
    <row r="6223" spans="1:2" x14ac:dyDescent="0.2">
      <c r="A6223" s="253"/>
      <c r="B6223" s="254"/>
    </row>
    <row r="6224" spans="1:2" x14ac:dyDescent="0.2">
      <c r="A6224" s="253"/>
      <c r="B6224" s="254"/>
    </row>
    <row r="6225" spans="1:2" x14ac:dyDescent="0.2">
      <c r="A6225" s="253"/>
      <c r="B6225" s="254"/>
    </row>
    <row r="6226" spans="1:2" x14ac:dyDescent="0.2">
      <c r="A6226" s="253"/>
      <c r="B6226" s="254"/>
    </row>
    <row r="6227" spans="1:2" x14ac:dyDescent="0.2">
      <c r="A6227" s="253"/>
      <c r="B6227" s="254"/>
    </row>
    <row r="6228" spans="1:2" x14ac:dyDescent="0.2">
      <c r="A6228" s="253"/>
      <c r="B6228" s="254"/>
    </row>
    <row r="6229" spans="1:2" x14ac:dyDescent="0.2">
      <c r="A6229" s="253"/>
      <c r="B6229" s="254"/>
    </row>
    <row r="6230" spans="1:2" x14ac:dyDescent="0.2">
      <c r="A6230" s="253"/>
      <c r="B6230" s="254"/>
    </row>
    <row r="6231" spans="1:2" x14ac:dyDescent="0.2">
      <c r="A6231" s="253"/>
      <c r="B6231" s="254"/>
    </row>
    <row r="6232" spans="1:2" x14ac:dyDescent="0.2">
      <c r="A6232" s="253"/>
      <c r="B6232" s="254"/>
    </row>
    <row r="6233" spans="1:2" x14ac:dyDescent="0.2">
      <c r="A6233" s="253"/>
      <c r="B6233" s="254"/>
    </row>
    <row r="6234" spans="1:2" x14ac:dyDescent="0.2">
      <c r="A6234" s="253"/>
      <c r="B6234" s="254"/>
    </row>
    <row r="6235" spans="1:2" x14ac:dyDescent="0.2">
      <c r="A6235" s="253"/>
      <c r="B6235" s="254"/>
    </row>
    <row r="6236" spans="1:2" x14ac:dyDescent="0.2">
      <c r="A6236" s="253"/>
      <c r="B6236" s="254"/>
    </row>
    <row r="6237" spans="1:2" x14ac:dyDescent="0.2">
      <c r="A6237" s="253"/>
      <c r="B6237" s="254"/>
    </row>
    <row r="6238" spans="1:2" x14ac:dyDescent="0.2">
      <c r="A6238" s="253"/>
      <c r="B6238" s="254"/>
    </row>
    <row r="6239" spans="1:2" x14ac:dyDescent="0.2">
      <c r="A6239" s="253"/>
      <c r="B6239" s="254"/>
    </row>
    <row r="6240" spans="1:2" x14ac:dyDescent="0.2">
      <c r="A6240" s="253"/>
      <c r="B6240" s="254"/>
    </row>
    <row r="6241" spans="1:2" x14ac:dyDescent="0.2">
      <c r="A6241" s="253"/>
      <c r="B6241" s="254"/>
    </row>
    <row r="6242" spans="1:2" x14ac:dyDescent="0.2">
      <c r="A6242" s="253"/>
      <c r="B6242" s="254"/>
    </row>
    <row r="6243" spans="1:2" x14ac:dyDescent="0.2">
      <c r="A6243" s="253"/>
      <c r="B6243" s="254"/>
    </row>
    <row r="6244" spans="1:2" x14ac:dyDescent="0.2">
      <c r="A6244" s="253"/>
      <c r="B6244" s="254"/>
    </row>
    <row r="6245" spans="1:2" x14ac:dyDescent="0.2">
      <c r="A6245" s="253"/>
      <c r="B6245" s="254"/>
    </row>
    <row r="6246" spans="1:2" x14ac:dyDescent="0.2">
      <c r="A6246" s="253"/>
      <c r="B6246" s="254"/>
    </row>
    <row r="6247" spans="1:2" x14ac:dyDescent="0.2">
      <c r="A6247" s="253"/>
      <c r="B6247" s="254"/>
    </row>
    <row r="6248" spans="1:2" x14ac:dyDescent="0.2">
      <c r="A6248" s="253"/>
      <c r="B6248" s="254"/>
    </row>
    <row r="6249" spans="1:2" x14ac:dyDescent="0.2">
      <c r="A6249" s="253"/>
      <c r="B6249" s="254"/>
    </row>
    <row r="6250" spans="1:2" x14ac:dyDescent="0.2">
      <c r="A6250" s="253"/>
      <c r="B6250" s="254"/>
    </row>
    <row r="6251" spans="1:2" x14ac:dyDescent="0.2">
      <c r="A6251" s="253"/>
      <c r="B6251" s="254"/>
    </row>
    <row r="6252" spans="1:2" x14ac:dyDescent="0.2">
      <c r="A6252" s="253"/>
      <c r="B6252" s="254"/>
    </row>
    <row r="6253" spans="1:2" x14ac:dyDescent="0.2">
      <c r="A6253" s="253"/>
      <c r="B6253" s="254"/>
    </row>
    <row r="6254" spans="1:2" x14ac:dyDescent="0.2">
      <c r="A6254" s="253"/>
      <c r="B6254" s="254"/>
    </row>
    <row r="6255" spans="1:2" x14ac:dyDescent="0.2">
      <c r="A6255" s="253"/>
      <c r="B6255" s="254"/>
    </row>
    <row r="6256" spans="1:2" x14ac:dyDescent="0.2">
      <c r="A6256" s="253"/>
      <c r="B6256" s="254"/>
    </row>
    <row r="6257" spans="1:2" x14ac:dyDescent="0.2">
      <c r="A6257" s="253"/>
      <c r="B6257" s="254"/>
    </row>
    <row r="6258" spans="1:2" x14ac:dyDescent="0.2">
      <c r="A6258" s="253"/>
      <c r="B6258" s="254"/>
    </row>
    <row r="6259" spans="1:2" x14ac:dyDescent="0.2">
      <c r="A6259" s="253"/>
      <c r="B6259" s="254"/>
    </row>
    <row r="6260" spans="1:2" x14ac:dyDescent="0.2">
      <c r="A6260" s="253"/>
      <c r="B6260" s="254"/>
    </row>
    <row r="6261" spans="1:2" x14ac:dyDescent="0.2">
      <c r="A6261" s="253"/>
      <c r="B6261" s="254"/>
    </row>
    <row r="6262" spans="1:2" x14ac:dyDescent="0.2">
      <c r="A6262" s="253"/>
      <c r="B6262" s="254"/>
    </row>
    <row r="6263" spans="1:2" x14ac:dyDescent="0.2">
      <c r="A6263" s="253"/>
      <c r="B6263" s="254"/>
    </row>
    <row r="6264" spans="1:2" x14ac:dyDescent="0.2">
      <c r="A6264" s="253"/>
      <c r="B6264" s="254"/>
    </row>
    <row r="6265" spans="1:2" x14ac:dyDescent="0.2">
      <c r="A6265" s="253"/>
      <c r="B6265" s="254"/>
    </row>
    <row r="6266" spans="1:2" x14ac:dyDescent="0.2">
      <c r="A6266" s="253"/>
      <c r="B6266" s="254"/>
    </row>
    <row r="6267" spans="1:2" x14ac:dyDescent="0.2">
      <c r="A6267" s="253"/>
      <c r="B6267" s="254"/>
    </row>
    <row r="6268" spans="1:2" x14ac:dyDescent="0.2">
      <c r="A6268" s="253"/>
      <c r="B6268" s="254"/>
    </row>
    <row r="6269" spans="1:2" x14ac:dyDescent="0.2">
      <c r="A6269" s="253"/>
      <c r="B6269" s="254"/>
    </row>
    <row r="6270" spans="1:2" x14ac:dyDescent="0.2">
      <c r="A6270" s="253"/>
      <c r="B6270" s="254"/>
    </row>
    <row r="6271" spans="1:2" x14ac:dyDescent="0.2">
      <c r="A6271" s="253"/>
      <c r="B6271" s="254"/>
    </row>
    <row r="6272" spans="1:2" x14ac:dyDescent="0.2">
      <c r="A6272" s="253"/>
      <c r="B6272" s="254"/>
    </row>
    <row r="6273" spans="1:2" x14ac:dyDescent="0.2">
      <c r="A6273" s="253"/>
      <c r="B6273" s="254"/>
    </row>
    <row r="6274" spans="1:2" x14ac:dyDescent="0.2">
      <c r="A6274" s="253"/>
      <c r="B6274" s="254"/>
    </row>
    <row r="6275" spans="1:2" x14ac:dyDescent="0.2">
      <c r="A6275" s="253"/>
      <c r="B6275" s="254"/>
    </row>
    <row r="6276" spans="1:2" x14ac:dyDescent="0.2">
      <c r="A6276" s="253"/>
      <c r="B6276" s="254"/>
    </row>
    <row r="6277" spans="1:2" x14ac:dyDescent="0.2">
      <c r="A6277" s="253"/>
      <c r="B6277" s="254"/>
    </row>
    <row r="6278" spans="1:2" x14ac:dyDescent="0.2">
      <c r="A6278" s="253"/>
      <c r="B6278" s="254"/>
    </row>
    <row r="6279" spans="1:2" x14ac:dyDescent="0.2">
      <c r="A6279" s="253"/>
      <c r="B6279" s="254"/>
    </row>
    <row r="6280" spans="1:2" x14ac:dyDescent="0.2">
      <c r="A6280" s="253"/>
      <c r="B6280" s="254"/>
    </row>
    <row r="6281" spans="1:2" x14ac:dyDescent="0.2">
      <c r="A6281" s="253"/>
      <c r="B6281" s="254"/>
    </row>
    <row r="6282" spans="1:2" x14ac:dyDescent="0.2">
      <c r="A6282" s="253"/>
      <c r="B6282" s="254"/>
    </row>
    <row r="6283" spans="1:2" x14ac:dyDescent="0.2">
      <c r="A6283" s="253"/>
      <c r="B6283" s="254"/>
    </row>
    <row r="6284" spans="1:2" x14ac:dyDescent="0.2">
      <c r="A6284" s="253"/>
      <c r="B6284" s="254"/>
    </row>
    <row r="6285" spans="1:2" x14ac:dyDescent="0.2">
      <c r="A6285" s="253"/>
      <c r="B6285" s="254"/>
    </row>
    <row r="6286" spans="1:2" x14ac:dyDescent="0.2">
      <c r="A6286" s="253"/>
      <c r="B6286" s="254"/>
    </row>
    <row r="6287" spans="1:2" x14ac:dyDescent="0.2">
      <c r="A6287" s="253"/>
      <c r="B6287" s="254"/>
    </row>
    <row r="6288" spans="1:2" x14ac:dyDescent="0.2">
      <c r="A6288" s="253"/>
      <c r="B6288" s="254"/>
    </row>
    <row r="6289" spans="1:2" x14ac:dyDescent="0.2">
      <c r="A6289" s="253"/>
      <c r="B6289" s="254"/>
    </row>
    <row r="6290" spans="1:2" x14ac:dyDescent="0.2">
      <c r="A6290" s="253"/>
      <c r="B6290" s="254"/>
    </row>
    <row r="6291" spans="1:2" x14ac:dyDescent="0.2">
      <c r="A6291" s="253"/>
      <c r="B6291" s="254"/>
    </row>
    <row r="6292" spans="1:2" x14ac:dyDescent="0.2">
      <c r="A6292" s="253"/>
      <c r="B6292" s="254"/>
    </row>
    <row r="6293" spans="1:2" x14ac:dyDescent="0.2">
      <c r="A6293" s="253"/>
      <c r="B6293" s="254"/>
    </row>
    <row r="6294" spans="1:2" x14ac:dyDescent="0.2">
      <c r="A6294" s="253"/>
      <c r="B6294" s="254"/>
    </row>
    <row r="6295" spans="1:2" x14ac:dyDescent="0.2">
      <c r="A6295" s="253"/>
      <c r="B6295" s="254"/>
    </row>
    <row r="6296" spans="1:2" x14ac:dyDescent="0.2">
      <c r="A6296" s="253"/>
      <c r="B6296" s="254"/>
    </row>
    <row r="6297" spans="1:2" x14ac:dyDescent="0.2">
      <c r="A6297" s="253"/>
      <c r="B6297" s="254"/>
    </row>
    <row r="6298" spans="1:2" x14ac:dyDescent="0.2">
      <c r="A6298" s="253"/>
      <c r="B6298" s="254"/>
    </row>
    <row r="6299" spans="1:2" x14ac:dyDescent="0.2">
      <c r="A6299" s="253"/>
      <c r="B6299" s="254"/>
    </row>
    <row r="6300" spans="1:2" x14ac:dyDescent="0.2">
      <c r="A6300" s="253"/>
      <c r="B6300" s="254"/>
    </row>
    <row r="6301" spans="1:2" x14ac:dyDescent="0.2">
      <c r="A6301" s="253"/>
      <c r="B6301" s="254"/>
    </row>
    <row r="6302" spans="1:2" x14ac:dyDescent="0.2">
      <c r="A6302" s="253"/>
      <c r="B6302" s="254"/>
    </row>
    <row r="6303" spans="1:2" x14ac:dyDescent="0.2">
      <c r="A6303" s="253"/>
      <c r="B6303" s="254"/>
    </row>
    <row r="6304" spans="1:2" x14ac:dyDescent="0.2">
      <c r="A6304" s="253"/>
      <c r="B6304" s="254"/>
    </row>
    <row r="6305" spans="1:2" x14ac:dyDescent="0.2">
      <c r="A6305" s="253"/>
      <c r="B6305" s="254"/>
    </row>
    <row r="6306" spans="1:2" x14ac:dyDescent="0.2">
      <c r="A6306" s="253"/>
      <c r="B6306" s="254"/>
    </row>
    <row r="6307" spans="1:2" x14ac:dyDescent="0.2">
      <c r="A6307" s="253"/>
      <c r="B6307" s="254"/>
    </row>
    <row r="6308" spans="1:2" x14ac:dyDescent="0.2">
      <c r="A6308" s="253"/>
      <c r="B6308" s="254"/>
    </row>
    <row r="6309" spans="1:2" x14ac:dyDescent="0.2">
      <c r="A6309" s="253"/>
      <c r="B6309" s="254"/>
    </row>
    <row r="6310" spans="1:2" x14ac:dyDescent="0.2">
      <c r="A6310" s="253"/>
      <c r="B6310" s="254"/>
    </row>
    <row r="6311" spans="1:2" x14ac:dyDescent="0.2">
      <c r="A6311" s="253"/>
      <c r="B6311" s="254"/>
    </row>
    <row r="6312" spans="1:2" x14ac:dyDescent="0.2">
      <c r="A6312" s="253"/>
      <c r="B6312" s="254"/>
    </row>
    <row r="6313" spans="1:2" x14ac:dyDescent="0.2">
      <c r="A6313" s="253"/>
      <c r="B6313" s="254"/>
    </row>
    <row r="6314" spans="1:2" x14ac:dyDescent="0.2">
      <c r="A6314" s="253"/>
      <c r="B6314" s="254"/>
    </row>
    <row r="6315" spans="1:2" x14ac:dyDescent="0.2">
      <c r="A6315" s="253"/>
      <c r="B6315" s="254"/>
    </row>
    <row r="6316" spans="1:2" x14ac:dyDescent="0.2">
      <c r="A6316" s="253"/>
      <c r="B6316" s="254"/>
    </row>
    <row r="6317" spans="1:2" x14ac:dyDescent="0.2">
      <c r="A6317" s="253"/>
      <c r="B6317" s="254"/>
    </row>
    <row r="6318" spans="1:2" x14ac:dyDescent="0.2">
      <c r="A6318" s="253"/>
      <c r="B6318" s="254"/>
    </row>
    <row r="6319" spans="1:2" x14ac:dyDescent="0.2">
      <c r="A6319" s="253"/>
      <c r="B6319" s="254"/>
    </row>
    <row r="6320" spans="1:2" x14ac:dyDescent="0.2">
      <c r="A6320" s="253"/>
      <c r="B6320" s="254"/>
    </row>
    <row r="6321" spans="1:2" x14ac:dyDescent="0.2">
      <c r="A6321" s="253"/>
      <c r="B6321" s="254"/>
    </row>
    <row r="6322" spans="1:2" x14ac:dyDescent="0.2">
      <c r="A6322" s="253"/>
      <c r="B6322" s="254"/>
    </row>
    <row r="6323" spans="1:2" x14ac:dyDescent="0.2">
      <c r="A6323" s="253"/>
      <c r="B6323" s="254"/>
    </row>
    <row r="6324" spans="1:2" x14ac:dyDescent="0.2">
      <c r="A6324" s="253"/>
      <c r="B6324" s="254"/>
    </row>
    <row r="6325" spans="1:2" x14ac:dyDescent="0.2">
      <c r="A6325" s="253"/>
      <c r="B6325" s="254"/>
    </row>
    <row r="6326" spans="1:2" x14ac:dyDescent="0.2">
      <c r="A6326" s="253"/>
      <c r="B6326" s="254"/>
    </row>
    <row r="6327" spans="1:2" x14ac:dyDescent="0.2">
      <c r="A6327" s="253"/>
      <c r="B6327" s="254"/>
    </row>
    <row r="6328" spans="1:2" x14ac:dyDescent="0.2">
      <c r="A6328" s="253"/>
      <c r="B6328" s="254"/>
    </row>
    <row r="6329" spans="1:2" x14ac:dyDescent="0.2">
      <c r="A6329" s="253"/>
      <c r="B6329" s="254"/>
    </row>
    <row r="6330" spans="1:2" x14ac:dyDescent="0.2">
      <c r="A6330" s="253"/>
      <c r="B6330" s="254"/>
    </row>
    <row r="6331" spans="1:2" x14ac:dyDescent="0.2">
      <c r="A6331" s="253"/>
      <c r="B6331" s="254"/>
    </row>
    <row r="6332" spans="1:2" x14ac:dyDescent="0.2">
      <c r="A6332" s="253"/>
      <c r="B6332" s="254"/>
    </row>
    <row r="6333" spans="1:2" x14ac:dyDescent="0.2">
      <c r="A6333" s="253"/>
      <c r="B6333" s="254"/>
    </row>
    <row r="6334" spans="1:2" x14ac:dyDescent="0.2">
      <c r="A6334" s="253"/>
      <c r="B6334" s="254"/>
    </row>
    <row r="6335" spans="1:2" x14ac:dyDescent="0.2">
      <c r="A6335" s="253"/>
      <c r="B6335" s="254"/>
    </row>
    <row r="6336" spans="1:2" x14ac:dyDescent="0.2">
      <c r="A6336" s="253"/>
      <c r="B6336" s="254"/>
    </row>
    <row r="6337" spans="1:2" x14ac:dyDescent="0.2">
      <c r="A6337" s="253"/>
      <c r="B6337" s="254"/>
    </row>
    <row r="6338" spans="1:2" x14ac:dyDescent="0.2">
      <c r="A6338" s="253"/>
      <c r="B6338" s="254"/>
    </row>
    <row r="6339" spans="1:2" x14ac:dyDescent="0.2">
      <c r="A6339" s="253"/>
      <c r="B6339" s="254"/>
    </row>
    <row r="6340" spans="1:2" x14ac:dyDescent="0.2">
      <c r="A6340" s="253"/>
      <c r="B6340" s="254"/>
    </row>
    <row r="6341" spans="1:2" x14ac:dyDescent="0.2">
      <c r="A6341" s="253"/>
      <c r="B6341" s="254"/>
    </row>
    <row r="6342" spans="1:2" x14ac:dyDescent="0.2">
      <c r="A6342" s="253"/>
      <c r="B6342" s="254"/>
    </row>
    <row r="6343" spans="1:2" x14ac:dyDescent="0.2">
      <c r="A6343" s="253"/>
      <c r="B6343" s="254"/>
    </row>
    <row r="6344" spans="1:2" x14ac:dyDescent="0.2">
      <c r="A6344" s="253"/>
      <c r="B6344" s="254"/>
    </row>
    <row r="6345" spans="1:2" x14ac:dyDescent="0.2">
      <c r="A6345" s="253"/>
      <c r="B6345" s="254"/>
    </row>
    <row r="6346" spans="1:2" x14ac:dyDescent="0.2">
      <c r="A6346" s="253"/>
      <c r="B6346" s="254"/>
    </row>
    <row r="6347" spans="1:2" x14ac:dyDescent="0.2">
      <c r="A6347" s="253"/>
      <c r="B6347" s="254"/>
    </row>
    <row r="6348" spans="1:2" x14ac:dyDescent="0.2">
      <c r="A6348" s="253"/>
      <c r="B6348" s="254"/>
    </row>
    <row r="6349" spans="1:2" x14ac:dyDescent="0.2">
      <c r="A6349" s="253"/>
      <c r="B6349" s="254"/>
    </row>
    <row r="6350" spans="1:2" x14ac:dyDescent="0.2">
      <c r="A6350" s="253"/>
      <c r="B6350" s="254"/>
    </row>
    <row r="6351" spans="1:2" x14ac:dyDescent="0.2">
      <c r="A6351" s="253"/>
      <c r="B6351" s="254"/>
    </row>
    <row r="6352" spans="1:2" x14ac:dyDescent="0.2">
      <c r="A6352" s="253"/>
      <c r="B6352" s="254"/>
    </row>
    <row r="6353" spans="1:2" x14ac:dyDescent="0.2">
      <c r="A6353" s="253"/>
      <c r="B6353" s="254"/>
    </row>
    <row r="6354" spans="1:2" x14ac:dyDescent="0.2">
      <c r="A6354" s="253"/>
      <c r="B6354" s="254"/>
    </row>
    <row r="6355" spans="1:2" x14ac:dyDescent="0.2">
      <c r="A6355" s="253"/>
      <c r="B6355" s="254"/>
    </row>
    <row r="6356" spans="1:2" x14ac:dyDescent="0.2">
      <c r="A6356" s="253"/>
      <c r="B6356" s="254"/>
    </row>
    <row r="6357" spans="1:2" x14ac:dyDescent="0.2">
      <c r="A6357" s="253"/>
      <c r="B6357" s="254"/>
    </row>
    <row r="6358" spans="1:2" x14ac:dyDescent="0.2">
      <c r="A6358" s="253"/>
      <c r="B6358" s="254"/>
    </row>
    <row r="6359" spans="1:2" x14ac:dyDescent="0.2">
      <c r="A6359" s="253"/>
      <c r="B6359" s="254"/>
    </row>
    <row r="6360" spans="1:2" x14ac:dyDescent="0.2">
      <c r="A6360" s="253"/>
      <c r="B6360" s="254"/>
    </row>
    <row r="6361" spans="1:2" x14ac:dyDescent="0.2">
      <c r="A6361" s="253"/>
      <c r="B6361" s="254"/>
    </row>
    <row r="6362" spans="1:2" x14ac:dyDescent="0.2">
      <c r="A6362" s="253"/>
      <c r="B6362" s="254"/>
    </row>
    <row r="6363" spans="1:2" x14ac:dyDescent="0.2">
      <c r="A6363" s="253"/>
      <c r="B6363" s="254"/>
    </row>
    <row r="6364" spans="1:2" x14ac:dyDescent="0.2">
      <c r="A6364" s="253"/>
      <c r="B6364" s="254"/>
    </row>
    <row r="6365" spans="1:2" x14ac:dyDescent="0.2">
      <c r="A6365" s="253"/>
      <c r="B6365" s="254"/>
    </row>
    <row r="6366" spans="1:2" x14ac:dyDescent="0.2">
      <c r="A6366" s="253"/>
      <c r="B6366" s="254"/>
    </row>
    <row r="6367" spans="1:2" x14ac:dyDescent="0.2">
      <c r="A6367" s="253"/>
      <c r="B6367" s="254"/>
    </row>
    <row r="6368" spans="1:2" x14ac:dyDescent="0.2">
      <c r="A6368" s="253"/>
      <c r="B6368" s="254"/>
    </row>
    <row r="6369" spans="1:2" x14ac:dyDescent="0.2">
      <c r="A6369" s="253"/>
      <c r="B6369" s="254"/>
    </row>
    <row r="6370" spans="1:2" x14ac:dyDescent="0.2">
      <c r="A6370" s="253"/>
      <c r="B6370" s="254"/>
    </row>
    <row r="6371" spans="1:2" x14ac:dyDescent="0.2">
      <c r="A6371" s="253"/>
      <c r="B6371" s="254"/>
    </row>
    <row r="6372" spans="1:2" x14ac:dyDescent="0.2">
      <c r="A6372" s="253"/>
      <c r="B6372" s="254"/>
    </row>
    <row r="6373" spans="1:2" x14ac:dyDescent="0.2">
      <c r="A6373" s="253"/>
      <c r="B6373" s="254"/>
    </row>
    <row r="6374" spans="1:2" x14ac:dyDescent="0.2">
      <c r="A6374" s="253"/>
      <c r="B6374" s="254"/>
    </row>
    <row r="6375" spans="1:2" x14ac:dyDescent="0.2">
      <c r="A6375" s="253"/>
      <c r="B6375" s="254"/>
    </row>
    <row r="6376" spans="1:2" x14ac:dyDescent="0.2">
      <c r="A6376" s="253"/>
      <c r="B6376" s="254"/>
    </row>
    <row r="6377" spans="1:2" x14ac:dyDescent="0.2">
      <c r="A6377" s="253"/>
      <c r="B6377" s="254"/>
    </row>
    <row r="6378" spans="1:2" x14ac:dyDescent="0.2">
      <c r="A6378" s="253"/>
      <c r="B6378" s="254"/>
    </row>
    <row r="6379" spans="1:2" x14ac:dyDescent="0.2">
      <c r="A6379" s="253"/>
      <c r="B6379" s="254"/>
    </row>
    <row r="6380" spans="1:2" x14ac:dyDescent="0.2">
      <c r="A6380" s="253"/>
      <c r="B6380" s="254"/>
    </row>
    <row r="6381" spans="1:2" x14ac:dyDescent="0.2">
      <c r="A6381" s="253"/>
      <c r="B6381" s="254"/>
    </row>
    <row r="6382" spans="1:2" x14ac:dyDescent="0.2">
      <c r="A6382" s="253"/>
      <c r="B6382" s="254"/>
    </row>
    <row r="6383" spans="1:2" x14ac:dyDescent="0.2">
      <c r="A6383" s="253"/>
      <c r="B6383" s="254"/>
    </row>
    <row r="6384" spans="1:2" x14ac:dyDescent="0.2">
      <c r="A6384" s="253"/>
      <c r="B6384" s="254"/>
    </row>
    <row r="6385" spans="1:2" x14ac:dyDescent="0.2">
      <c r="A6385" s="253"/>
      <c r="B6385" s="254"/>
    </row>
    <row r="6386" spans="1:2" x14ac:dyDescent="0.2">
      <c r="A6386" s="253"/>
      <c r="B6386" s="254"/>
    </row>
    <row r="6387" spans="1:2" x14ac:dyDescent="0.2">
      <c r="A6387" s="253"/>
      <c r="B6387" s="254"/>
    </row>
    <row r="6388" spans="1:2" x14ac:dyDescent="0.2">
      <c r="A6388" s="253"/>
      <c r="B6388" s="254"/>
    </row>
    <row r="6389" spans="1:2" x14ac:dyDescent="0.2">
      <c r="A6389" s="253"/>
      <c r="B6389" s="254"/>
    </row>
    <row r="6390" spans="1:2" x14ac:dyDescent="0.2">
      <c r="A6390" s="253"/>
      <c r="B6390" s="254"/>
    </row>
    <row r="6391" spans="1:2" x14ac:dyDescent="0.2">
      <c r="A6391" s="253"/>
      <c r="B6391" s="254"/>
    </row>
    <row r="6392" spans="1:2" x14ac:dyDescent="0.2">
      <c r="A6392" s="253"/>
      <c r="B6392" s="254"/>
    </row>
    <row r="6393" spans="1:2" x14ac:dyDescent="0.2">
      <c r="A6393" s="253"/>
      <c r="B6393" s="254"/>
    </row>
    <row r="6394" spans="1:2" x14ac:dyDescent="0.2">
      <c r="A6394" s="253"/>
      <c r="B6394" s="254"/>
    </row>
    <row r="6395" spans="1:2" x14ac:dyDescent="0.2">
      <c r="A6395" s="253"/>
      <c r="B6395" s="254"/>
    </row>
    <row r="6396" spans="1:2" x14ac:dyDescent="0.2">
      <c r="A6396" s="253"/>
      <c r="B6396" s="254"/>
    </row>
    <row r="6397" spans="1:2" x14ac:dyDescent="0.2">
      <c r="A6397" s="253"/>
      <c r="B6397" s="254"/>
    </row>
    <row r="6398" spans="1:2" x14ac:dyDescent="0.2">
      <c r="A6398" s="253"/>
      <c r="B6398" s="254"/>
    </row>
    <row r="6399" spans="1:2" x14ac:dyDescent="0.2">
      <c r="A6399" s="253"/>
      <c r="B6399" s="254"/>
    </row>
    <row r="6400" spans="1:2" x14ac:dyDescent="0.2">
      <c r="A6400" s="253"/>
      <c r="B6400" s="254"/>
    </row>
    <row r="6401" spans="1:2" x14ac:dyDescent="0.2">
      <c r="A6401" s="253"/>
      <c r="B6401" s="254"/>
    </row>
    <row r="6402" spans="1:2" x14ac:dyDescent="0.2">
      <c r="A6402" s="253"/>
      <c r="B6402" s="254"/>
    </row>
    <row r="6403" spans="1:2" x14ac:dyDescent="0.2">
      <c r="A6403" s="253"/>
      <c r="B6403" s="254"/>
    </row>
    <row r="6404" spans="1:2" x14ac:dyDescent="0.2">
      <c r="A6404" s="253"/>
      <c r="B6404" s="254"/>
    </row>
    <row r="6405" spans="1:2" x14ac:dyDescent="0.2">
      <c r="A6405" s="253"/>
      <c r="B6405" s="254"/>
    </row>
    <row r="6406" spans="1:2" x14ac:dyDescent="0.2">
      <c r="A6406" s="253"/>
      <c r="B6406" s="254"/>
    </row>
    <row r="6407" spans="1:2" x14ac:dyDescent="0.2">
      <c r="A6407" s="253"/>
      <c r="B6407" s="254"/>
    </row>
    <row r="6408" spans="1:2" x14ac:dyDescent="0.2">
      <c r="A6408" s="253"/>
      <c r="B6408" s="254"/>
    </row>
    <row r="6409" spans="1:2" x14ac:dyDescent="0.2">
      <c r="A6409" s="253"/>
      <c r="B6409" s="254"/>
    </row>
    <row r="6410" spans="1:2" x14ac:dyDescent="0.2">
      <c r="A6410" s="253"/>
      <c r="B6410" s="254"/>
    </row>
    <row r="6411" spans="1:2" x14ac:dyDescent="0.2">
      <c r="A6411" s="253"/>
      <c r="B6411" s="254"/>
    </row>
    <row r="6412" spans="1:2" x14ac:dyDescent="0.2">
      <c r="A6412" s="253"/>
      <c r="B6412" s="254"/>
    </row>
    <row r="6413" spans="1:2" x14ac:dyDescent="0.2">
      <c r="A6413" s="253"/>
      <c r="B6413" s="254"/>
    </row>
    <row r="6414" spans="1:2" x14ac:dyDescent="0.2">
      <c r="A6414" s="253"/>
      <c r="B6414" s="254"/>
    </row>
    <row r="6415" spans="1:2" x14ac:dyDescent="0.2">
      <c r="A6415" s="253"/>
      <c r="B6415" s="254"/>
    </row>
    <row r="6416" spans="1:2" x14ac:dyDescent="0.2">
      <c r="A6416" s="253"/>
      <c r="B6416" s="254"/>
    </row>
    <row r="6417" spans="1:2" x14ac:dyDescent="0.2">
      <c r="A6417" s="253"/>
      <c r="B6417" s="254"/>
    </row>
    <row r="6418" spans="1:2" x14ac:dyDescent="0.2">
      <c r="A6418" s="253"/>
      <c r="B6418" s="254"/>
    </row>
    <row r="6419" spans="1:2" x14ac:dyDescent="0.2">
      <c r="A6419" s="253"/>
      <c r="B6419" s="254"/>
    </row>
    <row r="6420" spans="1:2" x14ac:dyDescent="0.2">
      <c r="A6420" s="253"/>
      <c r="B6420" s="254"/>
    </row>
    <row r="6421" spans="1:2" x14ac:dyDescent="0.2">
      <c r="A6421" s="253"/>
      <c r="B6421" s="254"/>
    </row>
    <row r="6422" spans="1:2" x14ac:dyDescent="0.2">
      <c r="A6422" s="253"/>
      <c r="B6422" s="254"/>
    </row>
    <row r="6423" spans="1:2" x14ac:dyDescent="0.2">
      <c r="A6423" s="253"/>
      <c r="B6423" s="254"/>
    </row>
    <row r="6424" spans="1:2" x14ac:dyDescent="0.2">
      <c r="A6424" s="253"/>
      <c r="B6424" s="254"/>
    </row>
    <row r="6425" spans="1:2" x14ac:dyDescent="0.2">
      <c r="A6425" s="253"/>
      <c r="B6425" s="254"/>
    </row>
    <row r="6426" spans="1:2" x14ac:dyDescent="0.2">
      <c r="A6426" s="253"/>
      <c r="B6426" s="254"/>
    </row>
    <row r="6427" spans="1:2" x14ac:dyDescent="0.2">
      <c r="A6427" s="253"/>
      <c r="B6427" s="254"/>
    </row>
    <row r="6428" spans="1:2" x14ac:dyDescent="0.2">
      <c r="A6428" s="253"/>
      <c r="B6428" s="254"/>
    </row>
    <row r="6429" spans="1:2" x14ac:dyDescent="0.2">
      <c r="A6429" s="253"/>
      <c r="B6429" s="254"/>
    </row>
    <row r="6430" spans="1:2" x14ac:dyDescent="0.2">
      <c r="A6430" s="253"/>
      <c r="B6430" s="254"/>
    </row>
    <row r="6431" spans="1:2" x14ac:dyDescent="0.2">
      <c r="A6431" s="253"/>
      <c r="B6431" s="254"/>
    </row>
    <row r="6432" spans="1:2" x14ac:dyDescent="0.2">
      <c r="A6432" s="253"/>
      <c r="B6432" s="254"/>
    </row>
    <row r="6433" spans="1:2" x14ac:dyDescent="0.2">
      <c r="A6433" s="253"/>
      <c r="B6433" s="254"/>
    </row>
    <row r="6434" spans="1:2" x14ac:dyDescent="0.2">
      <c r="A6434" s="253"/>
      <c r="B6434" s="254"/>
    </row>
    <row r="6435" spans="1:2" x14ac:dyDescent="0.2">
      <c r="A6435" s="253"/>
      <c r="B6435" s="254"/>
    </row>
    <row r="6436" spans="1:2" x14ac:dyDescent="0.2">
      <c r="A6436" s="253"/>
      <c r="B6436" s="254"/>
    </row>
    <row r="6437" spans="1:2" x14ac:dyDescent="0.2">
      <c r="A6437" s="253"/>
      <c r="B6437" s="254"/>
    </row>
    <row r="6438" spans="1:2" x14ac:dyDescent="0.2">
      <c r="A6438" s="253"/>
      <c r="B6438" s="254"/>
    </row>
    <row r="6439" spans="1:2" x14ac:dyDescent="0.2">
      <c r="A6439" s="253"/>
      <c r="B6439" s="254"/>
    </row>
    <row r="6440" spans="1:2" x14ac:dyDescent="0.2">
      <c r="A6440" s="253"/>
      <c r="B6440" s="254"/>
    </row>
    <row r="6441" spans="1:2" x14ac:dyDescent="0.2">
      <c r="A6441" s="253"/>
      <c r="B6441" s="254"/>
    </row>
    <row r="6442" spans="1:2" x14ac:dyDescent="0.2">
      <c r="A6442" s="253"/>
      <c r="B6442" s="254"/>
    </row>
    <row r="6443" spans="1:2" x14ac:dyDescent="0.2">
      <c r="A6443" s="253"/>
      <c r="B6443" s="254"/>
    </row>
    <row r="6444" spans="1:2" x14ac:dyDescent="0.2">
      <c r="A6444" s="253"/>
      <c r="B6444" s="254"/>
    </row>
    <row r="6445" spans="1:2" x14ac:dyDescent="0.2">
      <c r="A6445" s="253"/>
      <c r="B6445" s="254"/>
    </row>
    <row r="6446" spans="1:2" x14ac:dyDescent="0.2">
      <c r="A6446" s="253"/>
      <c r="B6446" s="254"/>
    </row>
    <row r="6447" spans="1:2" x14ac:dyDescent="0.2">
      <c r="A6447" s="253"/>
      <c r="B6447" s="254"/>
    </row>
    <row r="6448" spans="1:2" x14ac:dyDescent="0.2">
      <c r="A6448" s="253"/>
      <c r="B6448" s="254"/>
    </row>
    <row r="6449" spans="1:2" x14ac:dyDescent="0.2">
      <c r="A6449" s="253"/>
      <c r="B6449" s="254"/>
    </row>
    <row r="6450" spans="1:2" x14ac:dyDescent="0.2">
      <c r="A6450" s="253"/>
      <c r="B6450" s="254"/>
    </row>
    <row r="6451" spans="1:2" x14ac:dyDescent="0.2">
      <c r="A6451" s="253"/>
      <c r="B6451" s="254"/>
    </row>
    <row r="6452" spans="1:2" x14ac:dyDescent="0.2">
      <c r="A6452" s="253"/>
      <c r="B6452" s="254"/>
    </row>
    <row r="6453" spans="1:2" x14ac:dyDescent="0.2">
      <c r="A6453" s="253"/>
      <c r="B6453" s="254"/>
    </row>
    <row r="6454" spans="1:2" x14ac:dyDescent="0.2">
      <c r="A6454" s="253"/>
      <c r="B6454" s="254"/>
    </row>
    <row r="6455" spans="1:2" x14ac:dyDescent="0.2">
      <c r="A6455" s="253"/>
      <c r="B6455" s="254"/>
    </row>
    <row r="6456" spans="1:2" x14ac:dyDescent="0.2">
      <c r="A6456" s="253"/>
      <c r="B6456" s="254"/>
    </row>
    <row r="6457" spans="1:2" x14ac:dyDescent="0.2">
      <c r="A6457" s="253"/>
      <c r="B6457" s="254"/>
    </row>
    <row r="6458" spans="1:2" x14ac:dyDescent="0.2">
      <c r="A6458" s="253"/>
      <c r="B6458" s="254"/>
    </row>
    <row r="6459" spans="1:2" x14ac:dyDescent="0.2">
      <c r="A6459" s="253"/>
      <c r="B6459" s="254"/>
    </row>
    <row r="6460" spans="1:2" x14ac:dyDescent="0.2">
      <c r="A6460" s="253"/>
      <c r="B6460" s="254"/>
    </row>
    <row r="6461" spans="1:2" x14ac:dyDescent="0.2">
      <c r="A6461" s="253"/>
      <c r="B6461" s="254"/>
    </row>
    <row r="6462" spans="1:2" x14ac:dyDescent="0.2">
      <c r="A6462" s="253"/>
      <c r="B6462" s="254"/>
    </row>
    <row r="6463" spans="1:2" x14ac:dyDescent="0.2">
      <c r="A6463" s="253"/>
      <c r="B6463" s="254"/>
    </row>
    <row r="6464" spans="1:2" x14ac:dyDescent="0.2">
      <c r="A6464" s="253"/>
      <c r="B6464" s="254"/>
    </row>
    <row r="6465" spans="1:2" x14ac:dyDescent="0.2">
      <c r="A6465" s="253"/>
      <c r="B6465" s="254"/>
    </row>
    <row r="6466" spans="1:2" x14ac:dyDescent="0.2">
      <c r="A6466" s="253"/>
      <c r="B6466" s="254"/>
    </row>
    <row r="6467" spans="1:2" x14ac:dyDescent="0.2">
      <c r="A6467" s="253"/>
      <c r="B6467" s="254"/>
    </row>
    <row r="6468" spans="1:2" x14ac:dyDescent="0.2">
      <c r="A6468" s="253"/>
      <c r="B6468" s="254"/>
    </row>
    <row r="6469" spans="1:2" x14ac:dyDescent="0.2">
      <c r="A6469" s="253"/>
      <c r="B6469" s="254"/>
    </row>
    <row r="6470" spans="1:2" x14ac:dyDescent="0.2">
      <c r="A6470" s="253"/>
      <c r="B6470" s="254"/>
    </row>
    <row r="6471" spans="1:2" x14ac:dyDescent="0.2">
      <c r="A6471" s="253"/>
      <c r="B6471" s="254"/>
    </row>
    <row r="6472" spans="1:2" x14ac:dyDescent="0.2">
      <c r="A6472" s="253"/>
      <c r="B6472" s="254"/>
    </row>
    <row r="6473" spans="1:2" x14ac:dyDescent="0.2">
      <c r="A6473" s="253"/>
      <c r="B6473" s="254"/>
    </row>
    <row r="6474" spans="1:2" x14ac:dyDescent="0.2">
      <c r="A6474" s="253"/>
      <c r="B6474" s="254"/>
    </row>
    <row r="6475" spans="1:2" x14ac:dyDescent="0.2">
      <c r="A6475" s="253"/>
      <c r="B6475" s="254"/>
    </row>
    <row r="6476" spans="1:2" x14ac:dyDescent="0.2">
      <c r="A6476" s="253"/>
      <c r="B6476" s="254"/>
    </row>
    <row r="6477" spans="1:2" x14ac:dyDescent="0.2">
      <c r="A6477" s="253"/>
      <c r="B6477" s="254"/>
    </row>
    <row r="6478" spans="1:2" x14ac:dyDescent="0.2">
      <c r="A6478" s="253"/>
      <c r="B6478" s="254"/>
    </row>
    <row r="6479" spans="1:2" x14ac:dyDescent="0.2">
      <c r="A6479" s="253"/>
      <c r="B6479" s="254"/>
    </row>
    <row r="6480" spans="1:2" x14ac:dyDescent="0.2">
      <c r="A6480" s="253"/>
      <c r="B6480" s="254"/>
    </row>
    <row r="6481" spans="1:2" x14ac:dyDescent="0.2">
      <c r="A6481" s="253"/>
      <c r="B6481" s="254"/>
    </row>
    <row r="6482" spans="1:2" x14ac:dyDescent="0.2">
      <c r="A6482" s="253"/>
      <c r="B6482" s="254"/>
    </row>
    <row r="6483" spans="1:2" x14ac:dyDescent="0.2">
      <c r="A6483" s="253"/>
      <c r="B6483" s="254"/>
    </row>
    <row r="6484" spans="1:2" x14ac:dyDescent="0.2">
      <c r="A6484" s="253"/>
      <c r="B6484" s="254"/>
    </row>
    <row r="6485" spans="1:2" x14ac:dyDescent="0.2">
      <c r="A6485" s="253"/>
      <c r="B6485" s="254"/>
    </row>
    <row r="6486" spans="1:2" x14ac:dyDescent="0.2">
      <c r="A6486" s="253"/>
      <c r="B6486" s="254"/>
    </row>
    <row r="6487" spans="1:2" x14ac:dyDescent="0.2">
      <c r="A6487" s="253"/>
      <c r="B6487" s="254"/>
    </row>
    <row r="6488" spans="1:2" x14ac:dyDescent="0.2">
      <c r="A6488" s="253"/>
      <c r="B6488" s="254"/>
    </row>
    <row r="6489" spans="1:2" x14ac:dyDescent="0.2">
      <c r="A6489" s="253"/>
      <c r="B6489" s="254"/>
    </row>
    <row r="6490" spans="1:2" x14ac:dyDescent="0.2">
      <c r="A6490" s="253"/>
      <c r="B6490" s="254"/>
    </row>
    <row r="6491" spans="1:2" x14ac:dyDescent="0.2">
      <c r="A6491" s="253"/>
      <c r="B6491" s="254"/>
    </row>
    <row r="6492" spans="1:2" x14ac:dyDescent="0.2">
      <c r="A6492" s="253"/>
      <c r="B6492" s="254"/>
    </row>
    <row r="6493" spans="1:2" x14ac:dyDescent="0.2">
      <c r="A6493" s="253"/>
      <c r="B6493" s="254"/>
    </row>
    <row r="6494" spans="1:2" x14ac:dyDescent="0.2">
      <c r="A6494" s="253"/>
      <c r="B6494" s="254"/>
    </row>
    <row r="6495" spans="1:2" x14ac:dyDescent="0.2">
      <c r="A6495" s="253"/>
      <c r="B6495" s="254"/>
    </row>
    <row r="6496" spans="1:2" x14ac:dyDescent="0.2">
      <c r="A6496" s="253"/>
      <c r="B6496" s="254"/>
    </row>
    <row r="6497" spans="1:2" x14ac:dyDescent="0.2">
      <c r="A6497" s="253"/>
      <c r="B6497" s="254"/>
    </row>
    <row r="6498" spans="1:2" x14ac:dyDescent="0.2">
      <c r="A6498" s="253"/>
      <c r="B6498" s="254"/>
    </row>
    <row r="6499" spans="1:2" x14ac:dyDescent="0.2">
      <c r="A6499" s="253"/>
      <c r="B6499" s="254"/>
    </row>
    <row r="6500" spans="1:2" x14ac:dyDescent="0.2">
      <c r="A6500" s="253"/>
      <c r="B6500" s="254"/>
    </row>
    <row r="6501" spans="1:2" x14ac:dyDescent="0.2">
      <c r="A6501" s="253"/>
      <c r="B6501" s="254"/>
    </row>
    <row r="6502" spans="1:2" x14ac:dyDescent="0.2">
      <c r="A6502" s="253"/>
      <c r="B6502" s="254"/>
    </row>
    <row r="6503" spans="1:2" x14ac:dyDescent="0.2">
      <c r="A6503" s="253"/>
      <c r="B6503" s="254"/>
    </row>
    <row r="6504" spans="1:2" x14ac:dyDescent="0.2">
      <c r="A6504" s="253"/>
      <c r="B6504" s="254"/>
    </row>
    <row r="6505" spans="1:2" x14ac:dyDescent="0.2">
      <c r="A6505" s="253"/>
      <c r="B6505" s="254"/>
    </row>
    <row r="6506" spans="1:2" x14ac:dyDescent="0.2">
      <c r="A6506" s="253"/>
      <c r="B6506" s="254"/>
    </row>
    <row r="6507" spans="1:2" x14ac:dyDescent="0.2">
      <c r="A6507" s="253"/>
      <c r="B6507" s="254"/>
    </row>
    <row r="6508" spans="1:2" x14ac:dyDescent="0.2">
      <c r="A6508" s="253"/>
      <c r="B6508" s="254"/>
    </row>
    <row r="6509" spans="1:2" x14ac:dyDescent="0.2">
      <c r="A6509" s="253"/>
      <c r="B6509" s="254"/>
    </row>
    <row r="6510" spans="1:2" x14ac:dyDescent="0.2">
      <c r="A6510" s="253"/>
      <c r="B6510" s="254"/>
    </row>
    <row r="6511" spans="1:2" x14ac:dyDescent="0.2">
      <c r="A6511" s="253"/>
      <c r="B6511" s="254"/>
    </row>
    <row r="6512" spans="1:2" x14ac:dyDescent="0.2">
      <c r="A6512" s="253"/>
      <c r="B6512" s="254"/>
    </row>
    <row r="6513" spans="1:2" x14ac:dyDescent="0.2">
      <c r="A6513" s="253"/>
      <c r="B6513" s="254"/>
    </row>
    <row r="6514" spans="1:2" x14ac:dyDescent="0.2">
      <c r="A6514" s="253"/>
      <c r="B6514" s="254"/>
    </row>
    <row r="6515" spans="1:2" x14ac:dyDescent="0.2">
      <c r="A6515" s="253"/>
      <c r="B6515" s="254"/>
    </row>
    <row r="6516" spans="1:2" x14ac:dyDescent="0.2">
      <c r="A6516" s="253"/>
      <c r="B6516" s="254"/>
    </row>
    <row r="6517" spans="1:2" x14ac:dyDescent="0.2">
      <c r="A6517" s="253"/>
      <c r="B6517" s="254"/>
    </row>
    <row r="6518" spans="1:2" x14ac:dyDescent="0.2">
      <c r="A6518" s="253"/>
      <c r="B6518" s="254"/>
    </row>
    <row r="6519" spans="1:2" x14ac:dyDescent="0.2">
      <c r="A6519" s="253"/>
      <c r="B6519" s="254"/>
    </row>
    <row r="6520" spans="1:2" x14ac:dyDescent="0.2">
      <c r="A6520" s="253"/>
      <c r="B6520" s="254"/>
    </row>
    <row r="6521" spans="1:2" x14ac:dyDescent="0.2">
      <c r="A6521" s="253"/>
      <c r="B6521" s="254"/>
    </row>
    <row r="6522" spans="1:2" x14ac:dyDescent="0.2">
      <c r="A6522" s="253"/>
      <c r="B6522" s="254"/>
    </row>
    <row r="6523" spans="1:2" x14ac:dyDescent="0.2">
      <c r="A6523" s="253"/>
      <c r="B6523" s="254"/>
    </row>
    <row r="6524" spans="1:2" x14ac:dyDescent="0.2">
      <c r="A6524" s="253"/>
      <c r="B6524" s="254"/>
    </row>
    <row r="6525" spans="1:2" x14ac:dyDescent="0.2">
      <c r="A6525" s="253"/>
      <c r="B6525" s="254"/>
    </row>
    <row r="6526" spans="1:2" x14ac:dyDescent="0.2">
      <c r="A6526" s="253"/>
      <c r="B6526" s="254"/>
    </row>
    <row r="6527" spans="1:2" x14ac:dyDescent="0.2">
      <c r="A6527" s="253"/>
      <c r="B6527" s="254"/>
    </row>
    <row r="6528" spans="1:2" x14ac:dyDescent="0.2">
      <c r="A6528" s="253"/>
      <c r="B6528" s="254"/>
    </row>
    <row r="6529" spans="1:2" x14ac:dyDescent="0.2">
      <c r="A6529" s="253"/>
      <c r="B6529" s="254"/>
    </row>
    <row r="6530" spans="1:2" x14ac:dyDescent="0.2">
      <c r="A6530" s="253"/>
      <c r="B6530" s="254"/>
    </row>
    <row r="6531" spans="1:2" x14ac:dyDescent="0.2">
      <c r="A6531" s="253"/>
      <c r="B6531" s="254"/>
    </row>
    <row r="6532" spans="1:2" x14ac:dyDescent="0.2">
      <c r="A6532" s="253"/>
      <c r="B6532" s="254"/>
    </row>
    <row r="6533" spans="1:2" x14ac:dyDescent="0.2">
      <c r="A6533" s="253"/>
      <c r="B6533" s="254"/>
    </row>
    <row r="6534" spans="1:2" x14ac:dyDescent="0.2">
      <c r="A6534" s="253"/>
      <c r="B6534" s="254"/>
    </row>
    <row r="6535" spans="1:2" x14ac:dyDescent="0.2">
      <c r="A6535" s="253"/>
      <c r="B6535" s="254"/>
    </row>
    <row r="6536" spans="1:2" x14ac:dyDescent="0.2">
      <c r="A6536" s="253"/>
      <c r="B6536" s="254"/>
    </row>
    <row r="6537" spans="1:2" x14ac:dyDescent="0.2">
      <c r="A6537" s="253"/>
      <c r="B6537" s="254"/>
    </row>
    <row r="6538" spans="1:2" x14ac:dyDescent="0.2">
      <c r="A6538" s="253"/>
      <c r="B6538" s="254"/>
    </row>
    <row r="6539" spans="1:2" x14ac:dyDescent="0.2">
      <c r="A6539" s="253"/>
      <c r="B6539" s="254"/>
    </row>
    <row r="6540" spans="1:2" x14ac:dyDescent="0.2">
      <c r="A6540" s="253"/>
      <c r="B6540" s="254"/>
    </row>
    <row r="6541" spans="1:2" x14ac:dyDescent="0.2">
      <c r="A6541" s="253"/>
      <c r="B6541" s="254"/>
    </row>
    <row r="6542" spans="1:2" x14ac:dyDescent="0.2">
      <c r="A6542" s="253"/>
      <c r="B6542" s="254"/>
    </row>
    <row r="6543" spans="1:2" x14ac:dyDescent="0.2">
      <c r="A6543" s="253"/>
      <c r="B6543" s="254"/>
    </row>
    <row r="6544" spans="1:2" x14ac:dyDescent="0.2">
      <c r="A6544" s="253"/>
      <c r="B6544" s="254"/>
    </row>
    <row r="6545" spans="1:2" x14ac:dyDescent="0.2">
      <c r="A6545" s="253"/>
      <c r="B6545" s="254"/>
    </row>
    <row r="6546" spans="1:2" x14ac:dyDescent="0.2">
      <c r="A6546" s="253"/>
      <c r="B6546" s="254"/>
    </row>
    <row r="6547" spans="1:2" x14ac:dyDescent="0.2">
      <c r="A6547" s="253"/>
      <c r="B6547" s="254"/>
    </row>
    <row r="6548" spans="1:2" x14ac:dyDescent="0.2">
      <c r="A6548" s="253"/>
      <c r="B6548" s="254"/>
    </row>
    <row r="6549" spans="1:2" x14ac:dyDescent="0.2">
      <c r="A6549" s="253"/>
      <c r="B6549" s="254"/>
    </row>
    <row r="6550" spans="1:2" x14ac:dyDescent="0.2">
      <c r="A6550" s="253"/>
      <c r="B6550" s="254"/>
    </row>
    <row r="6551" spans="1:2" x14ac:dyDescent="0.2">
      <c r="A6551" s="253"/>
      <c r="B6551" s="254"/>
    </row>
    <row r="6552" spans="1:2" x14ac:dyDescent="0.2">
      <c r="A6552" s="253"/>
      <c r="B6552" s="254"/>
    </row>
    <row r="6553" spans="1:2" x14ac:dyDescent="0.2">
      <c r="A6553" s="253"/>
      <c r="B6553" s="254"/>
    </row>
    <row r="6554" spans="1:2" x14ac:dyDescent="0.2">
      <c r="A6554" s="253"/>
      <c r="B6554" s="254"/>
    </row>
    <row r="6555" spans="1:2" x14ac:dyDescent="0.2">
      <c r="A6555" s="253"/>
      <c r="B6555" s="254"/>
    </row>
    <row r="6556" spans="1:2" x14ac:dyDescent="0.2">
      <c r="A6556" s="253"/>
      <c r="B6556" s="254"/>
    </row>
    <row r="6557" spans="1:2" x14ac:dyDescent="0.2">
      <c r="A6557" s="253"/>
      <c r="B6557" s="254"/>
    </row>
    <row r="6558" spans="1:2" x14ac:dyDescent="0.2">
      <c r="A6558" s="253"/>
      <c r="B6558" s="254"/>
    </row>
    <row r="6559" spans="1:2" x14ac:dyDescent="0.2">
      <c r="A6559" s="253"/>
      <c r="B6559" s="254"/>
    </row>
    <row r="6560" spans="1:2" x14ac:dyDescent="0.2">
      <c r="A6560" s="253"/>
      <c r="B6560" s="254"/>
    </row>
    <row r="6561" spans="1:2" x14ac:dyDescent="0.2">
      <c r="A6561" s="253"/>
      <c r="B6561" s="254"/>
    </row>
    <row r="6562" spans="1:2" x14ac:dyDescent="0.2">
      <c r="A6562" s="253"/>
      <c r="B6562" s="254"/>
    </row>
    <row r="6563" spans="1:2" x14ac:dyDescent="0.2">
      <c r="A6563" s="253"/>
      <c r="B6563" s="254"/>
    </row>
    <row r="6564" spans="1:2" x14ac:dyDescent="0.2">
      <c r="A6564" s="253"/>
      <c r="B6564" s="254"/>
    </row>
    <row r="6565" spans="1:2" x14ac:dyDescent="0.2">
      <c r="A6565" s="253"/>
      <c r="B6565" s="254"/>
    </row>
    <row r="6566" spans="1:2" x14ac:dyDescent="0.2">
      <c r="A6566" s="253"/>
      <c r="B6566" s="254"/>
    </row>
    <row r="6567" spans="1:2" x14ac:dyDescent="0.2">
      <c r="A6567" s="253"/>
      <c r="B6567" s="254"/>
    </row>
    <row r="6568" spans="1:2" x14ac:dyDescent="0.2">
      <c r="A6568" s="253"/>
      <c r="B6568" s="254"/>
    </row>
    <row r="6569" spans="1:2" x14ac:dyDescent="0.2">
      <c r="A6569" s="253"/>
      <c r="B6569" s="254"/>
    </row>
    <row r="6570" spans="1:2" x14ac:dyDescent="0.2">
      <c r="A6570" s="253"/>
      <c r="B6570" s="254"/>
    </row>
    <row r="6571" spans="1:2" x14ac:dyDescent="0.2">
      <c r="A6571" s="253"/>
      <c r="B6571" s="254"/>
    </row>
    <row r="6572" spans="1:2" x14ac:dyDescent="0.2">
      <c r="A6572" s="253"/>
      <c r="B6572" s="254"/>
    </row>
    <row r="6573" spans="1:2" x14ac:dyDescent="0.2">
      <c r="A6573" s="253"/>
      <c r="B6573" s="254"/>
    </row>
    <row r="6574" spans="1:2" x14ac:dyDescent="0.2">
      <c r="A6574" s="253"/>
      <c r="B6574" s="254"/>
    </row>
    <row r="6575" spans="1:2" x14ac:dyDescent="0.2">
      <c r="A6575" s="253"/>
      <c r="B6575" s="254"/>
    </row>
    <row r="6576" spans="1:2" x14ac:dyDescent="0.2">
      <c r="A6576" s="253"/>
      <c r="B6576" s="254"/>
    </row>
    <row r="6577" spans="1:2" x14ac:dyDescent="0.2">
      <c r="A6577" s="253"/>
      <c r="B6577" s="254"/>
    </row>
    <row r="6578" spans="1:2" x14ac:dyDescent="0.2">
      <c r="A6578" s="253"/>
      <c r="B6578" s="254"/>
    </row>
    <row r="6579" spans="1:2" x14ac:dyDescent="0.2">
      <c r="A6579" s="253"/>
      <c r="B6579" s="254"/>
    </row>
    <row r="6580" spans="1:2" x14ac:dyDescent="0.2">
      <c r="A6580" s="253"/>
      <c r="B6580" s="254"/>
    </row>
    <row r="6581" spans="1:2" x14ac:dyDescent="0.2">
      <c r="A6581" s="253"/>
      <c r="B6581" s="254"/>
    </row>
    <row r="6582" spans="1:2" x14ac:dyDescent="0.2">
      <c r="A6582" s="253"/>
      <c r="B6582" s="254"/>
    </row>
    <row r="6583" spans="1:2" x14ac:dyDescent="0.2">
      <c r="A6583" s="253"/>
      <c r="B6583" s="254"/>
    </row>
    <row r="6584" spans="1:2" x14ac:dyDescent="0.2">
      <c r="A6584" s="253"/>
      <c r="B6584" s="254"/>
    </row>
    <row r="6585" spans="1:2" x14ac:dyDescent="0.2">
      <c r="A6585" s="253"/>
      <c r="B6585" s="254"/>
    </row>
    <row r="6586" spans="1:2" x14ac:dyDescent="0.2">
      <c r="A6586" s="253"/>
      <c r="B6586" s="254"/>
    </row>
    <row r="6587" spans="1:2" x14ac:dyDescent="0.2">
      <c r="A6587" s="253"/>
      <c r="B6587" s="254"/>
    </row>
    <row r="6588" spans="1:2" x14ac:dyDescent="0.2">
      <c r="A6588" s="253"/>
      <c r="B6588" s="254"/>
    </row>
    <row r="6589" spans="1:2" x14ac:dyDescent="0.2">
      <c r="A6589" s="253"/>
      <c r="B6589" s="254"/>
    </row>
    <row r="6590" spans="1:2" x14ac:dyDescent="0.2">
      <c r="A6590" s="253"/>
      <c r="B6590" s="254"/>
    </row>
    <row r="6591" spans="1:2" x14ac:dyDescent="0.2">
      <c r="A6591" s="253"/>
      <c r="B6591" s="254"/>
    </row>
    <row r="6592" spans="1:2" x14ac:dyDescent="0.2">
      <c r="A6592" s="253"/>
      <c r="B6592" s="254"/>
    </row>
    <row r="6593" spans="1:2" x14ac:dyDescent="0.2">
      <c r="A6593" s="253"/>
      <c r="B6593" s="254"/>
    </row>
    <row r="6594" spans="1:2" x14ac:dyDescent="0.2">
      <c r="A6594" s="253"/>
      <c r="B6594" s="254"/>
    </row>
    <row r="6595" spans="1:2" x14ac:dyDescent="0.2">
      <c r="A6595" s="253"/>
      <c r="B6595" s="254"/>
    </row>
    <row r="6596" spans="1:2" x14ac:dyDescent="0.2">
      <c r="A6596" s="253"/>
      <c r="B6596" s="254"/>
    </row>
    <row r="6597" spans="1:2" x14ac:dyDescent="0.2">
      <c r="A6597" s="253"/>
      <c r="B6597" s="254"/>
    </row>
    <row r="6598" spans="1:2" x14ac:dyDescent="0.2">
      <c r="A6598" s="253"/>
      <c r="B6598" s="254"/>
    </row>
    <row r="6599" spans="1:2" x14ac:dyDescent="0.2">
      <c r="A6599" s="253"/>
      <c r="B6599" s="254"/>
    </row>
    <row r="6600" spans="1:2" x14ac:dyDescent="0.2">
      <c r="A6600" s="253"/>
      <c r="B6600" s="254"/>
    </row>
    <row r="6601" spans="1:2" x14ac:dyDescent="0.2">
      <c r="A6601" s="253"/>
      <c r="B6601" s="254"/>
    </row>
    <row r="6602" spans="1:2" x14ac:dyDescent="0.2">
      <c r="A6602" s="253"/>
      <c r="B6602" s="254"/>
    </row>
    <row r="6603" spans="1:2" x14ac:dyDescent="0.2">
      <c r="A6603" s="253"/>
      <c r="B6603" s="254"/>
    </row>
    <row r="6604" spans="1:2" x14ac:dyDescent="0.2">
      <c r="A6604" s="253"/>
      <c r="B6604" s="254"/>
    </row>
    <row r="6605" spans="1:2" x14ac:dyDescent="0.2">
      <c r="A6605" s="253"/>
      <c r="B6605" s="254"/>
    </row>
    <row r="6606" spans="1:2" x14ac:dyDescent="0.2">
      <c r="A6606" s="253"/>
      <c r="B6606" s="254"/>
    </row>
    <row r="6607" spans="1:2" x14ac:dyDescent="0.2">
      <c r="A6607" s="253"/>
      <c r="B6607" s="254"/>
    </row>
    <row r="6608" spans="1:2" x14ac:dyDescent="0.2">
      <c r="A6608" s="253"/>
      <c r="B6608" s="254"/>
    </row>
    <row r="6609" spans="1:2" x14ac:dyDescent="0.2">
      <c r="A6609" s="253"/>
      <c r="B6609" s="254"/>
    </row>
    <row r="6610" spans="1:2" x14ac:dyDescent="0.2">
      <c r="A6610" s="253"/>
      <c r="B6610" s="254"/>
    </row>
    <row r="6611" spans="1:2" x14ac:dyDescent="0.2">
      <c r="A6611" s="253"/>
      <c r="B6611" s="254"/>
    </row>
    <row r="6612" spans="1:2" x14ac:dyDescent="0.2">
      <c r="A6612" s="253"/>
      <c r="B6612" s="254"/>
    </row>
    <row r="6613" spans="1:2" x14ac:dyDescent="0.2">
      <c r="A6613" s="253"/>
      <c r="B6613" s="254"/>
    </row>
    <row r="6614" spans="1:2" x14ac:dyDescent="0.2">
      <c r="A6614" s="253"/>
      <c r="B6614" s="254"/>
    </row>
    <row r="6615" spans="1:2" x14ac:dyDescent="0.2">
      <c r="A6615" s="253"/>
      <c r="B6615" s="254"/>
    </row>
    <row r="6616" spans="1:2" x14ac:dyDescent="0.2">
      <c r="A6616" s="253"/>
      <c r="B6616" s="254"/>
    </row>
    <row r="6617" spans="1:2" x14ac:dyDescent="0.2">
      <c r="A6617" s="253"/>
      <c r="B6617" s="254"/>
    </row>
    <row r="6618" spans="1:2" x14ac:dyDescent="0.2">
      <c r="A6618" s="253"/>
      <c r="B6618" s="254"/>
    </row>
    <row r="6619" spans="1:2" x14ac:dyDescent="0.2">
      <c r="A6619" s="253"/>
      <c r="B6619" s="254"/>
    </row>
    <row r="6620" spans="1:2" x14ac:dyDescent="0.2">
      <c r="A6620" s="253"/>
      <c r="B6620" s="254"/>
    </row>
    <row r="6621" spans="1:2" x14ac:dyDescent="0.2">
      <c r="A6621" s="253"/>
      <c r="B6621" s="254"/>
    </row>
    <row r="6622" spans="1:2" x14ac:dyDescent="0.2">
      <c r="A6622" s="253"/>
      <c r="B6622" s="254"/>
    </row>
    <row r="6623" spans="1:2" x14ac:dyDescent="0.2">
      <c r="A6623" s="253"/>
      <c r="B6623" s="254"/>
    </row>
    <row r="6624" spans="1:2" x14ac:dyDescent="0.2">
      <c r="A6624" s="253"/>
      <c r="B6624" s="254"/>
    </row>
    <row r="6625" spans="1:2" x14ac:dyDescent="0.2">
      <c r="A6625" s="253"/>
      <c r="B6625" s="254"/>
    </row>
    <row r="6626" spans="1:2" x14ac:dyDescent="0.2">
      <c r="A6626" s="253"/>
      <c r="B6626" s="254"/>
    </row>
    <row r="6627" spans="1:2" x14ac:dyDescent="0.2">
      <c r="A6627" s="253"/>
      <c r="B6627" s="254"/>
    </row>
    <row r="6628" spans="1:2" x14ac:dyDescent="0.2">
      <c r="A6628" s="253"/>
      <c r="B6628" s="254"/>
    </row>
    <row r="6629" spans="1:2" x14ac:dyDescent="0.2">
      <c r="A6629" s="253"/>
      <c r="B6629" s="254"/>
    </row>
    <row r="6630" spans="1:2" x14ac:dyDescent="0.2">
      <c r="A6630" s="253"/>
      <c r="B6630" s="254"/>
    </row>
    <row r="6631" spans="1:2" x14ac:dyDescent="0.2">
      <c r="A6631" s="253"/>
      <c r="B6631" s="254"/>
    </row>
    <row r="6632" spans="1:2" x14ac:dyDescent="0.2">
      <c r="A6632" s="253"/>
      <c r="B6632" s="254"/>
    </row>
    <row r="6633" spans="1:2" x14ac:dyDescent="0.2">
      <c r="A6633" s="253"/>
      <c r="B6633" s="254"/>
    </row>
    <row r="6634" spans="1:2" x14ac:dyDescent="0.2">
      <c r="A6634" s="253"/>
      <c r="B6634" s="254"/>
    </row>
    <row r="6635" spans="1:2" x14ac:dyDescent="0.2">
      <c r="A6635" s="253"/>
      <c r="B6635" s="254"/>
    </row>
    <row r="6636" spans="1:2" x14ac:dyDescent="0.2">
      <c r="A6636" s="253"/>
      <c r="B6636" s="254"/>
    </row>
    <row r="6637" spans="1:2" x14ac:dyDescent="0.2">
      <c r="A6637" s="253"/>
      <c r="B6637" s="254"/>
    </row>
    <row r="6638" spans="1:2" x14ac:dyDescent="0.2">
      <c r="A6638" s="253"/>
      <c r="B6638" s="254"/>
    </row>
    <row r="6639" spans="1:2" x14ac:dyDescent="0.2">
      <c r="A6639" s="253"/>
      <c r="B6639" s="254"/>
    </row>
    <row r="6640" spans="1:2" x14ac:dyDescent="0.2">
      <c r="A6640" s="253"/>
      <c r="B6640" s="254"/>
    </row>
    <row r="6641" spans="1:2" x14ac:dyDescent="0.2">
      <c r="A6641" s="253"/>
      <c r="B6641" s="254"/>
    </row>
    <row r="6642" spans="1:2" x14ac:dyDescent="0.2">
      <c r="A6642" s="253"/>
      <c r="B6642" s="254"/>
    </row>
    <row r="6643" spans="1:2" x14ac:dyDescent="0.2">
      <c r="A6643" s="253"/>
      <c r="B6643" s="254"/>
    </row>
    <row r="6644" spans="1:2" x14ac:dyDescent="0.2">
      <c r="A6644" s="253"/>
      <c r="B6644" s="254"/>
    </row>
    <row r="6645" spans="1:2" x14ac:dyDescent="0.2">
      <c r="A6645" s="253"/>
      <c r="B6645" s="254"/>
    </row>
    <row r="6646" spans="1:2" x14ac:dyDescent="0.2">
      <c r="A6646" s="253"/>
      <c r="B6646" s="254"/>
    </row>
    <row r="6647" spans="1:2" x14ac:dyDescent="0.2">
      <c r="A6647" s="253"/>
      <c r="B6647" s="254"/>
    </row>
    <row r="6648" spans="1:2" x14ac:dyDescent="0.2">
      <c r="A6648" s="253"/>
      <c r="B6648" s="254"/>
    </row>
    <row r="6649" spans="1:2" x14ac:dyDescent="0.2">
      <c r="A6649" s="253"/>
      <c r="B6649" s="254"/>
    </row>
    <row r="6650" spans="1:2" x14ac:dyDescent="0.2">
      <c r="A6650" s="253"/>
      <c r="B6650" s="254"/>
    </row>
    <row r="6651" spans="1:2" x14ac:dyDescent="0.2">
      <c r="A6651" s="253"/>
      <c r="B6651" s="254"/>
    </row>
    <row r="6652" spans="1:2" x14ac:dyDescent="0.2">
      <c r="A6652" s="253"/>
      <c r="B6652" s="254"/>
    </row>
    <row r="6653" spans="1:2" x14ac:dyDescent="0.2">
      <c r="A6653" s="253"/>
      <c r="B6653" s="254"/>
    </row>
    <row r="6654" spans="1:2" x14ac:dyDescent="0.2">
      <c r="A6654" s="253"/>
      <c r="B6654" s="254"/>
    </row>
    <row r="6655" spans="1:2" x14ac:dyDescent="0.2">
      <c r="A6655" s="253"/>
      <c r="B6655" s="254"/>
    </row>
    <row r="6656" spans="1:2" x14ac:dyDescent="0.2">
      <c r="A6656" s="253"/>
      <c r="B6656" s="254"/>
    </row>
    <row r="6657" spans="1:2" x14ac:dyDescent="0.2">
      <c r="A6657" s="253"/>
      <c r="B6657" s="254"/>
    </row>
    <row r="6658" spans="1:2" x14ac:dyDescent="0.2">
      <c r="A6658" s="253"/>
      <c r="B6658" s="254"/>
    </row>
    <row r="6659" spans="1:2" x14ac:dyDescent="0.2">
      <c r="A6659" s="253"/>
      <c r="B6659" s="254"/>
    </row>
    <row r="6660" spans="1:2" x14ac:dyDescent="0.2">
      <c r="A6660" s="253"/>
      <c r="B6660" s="254"/>
    </row>
    <row r="6661" spans="1:2" x14ac:dyDescent="0.2">
      <c r="A6661" s="253"/>
      <c r="B6661" s="254"/>
    </row>
    <row r="6662" spans="1:2" x14ac:dyDescent="0.2">
      <c r="A6662" s="253"/>
      <c r="B6662" s="254"/>
    </row>
    <row r="6663" spans="1:2" x14ac:dyDescent="0.2">
      <c r="A6663" s="253"/>
      <c r="B6663" s="254"/>
    </row>
    <row r="6664" spans="1:2" x14ac:dyDescent="0.2">
      <c r="A6664" s="253"/>
      <c r="B6664" s="254"/>
    </row>
    <row r="6665" spans="1:2" x14ac:dyDescent="0.2">
      <c r="A6665" s="253"/>
      <c r="B6665" s="254"/>
    </row>
    <row r="6666" spans="1:2" x14ac:dyDescent="0.2">
      <c r="A6666" s="253"/>
      <c r="B6666" s="254"/>
    </row>
    <row r="6667" spans="1:2" x14ac:dyDescent="0.2">
      <c r="A6667" s="253"/>
      <c r="B6667" s="254"/>
    </row>
    <row r="6668" spans="1:2" x14ac:dyDescent="0.2">
      <c r="A6668" s="253"/>
      <c r="B6668" s="254"/>
    </row>
    <row r="6669" spans="1:2" x14ac:dyDescent="0.2">
      <c r="A6669" s="253"/>
      <c r="B6669" s="254"/>
    </row>
    <row r="6670" spans="1:2" x14ac:dyDescent="0.2">
      <c r="A6670" s="253"/>
      <c r="B6670" s="254"/>
    </row>
    <row r="6671" spans="1:2" x14ac:dyDescent="0.2">
      <c r="A6671" s="253"/>
      <c r="B6671" s="254"/>
    </row>
    <row r="6672" spans="1:2" x14ac:dyDescent="0.2">
      <c r="A6672" s="253"/>
      <c r="B6672" s="254"/>
    </row>
    <row r="6673" spans="1:2" x14ac:dyDescent="0.2">
      <c r="A6673" s="253"/>
      <c r="B6673" s="254"/>
    </row>
    <row r="6674" spans="1:2" x14ac:dyDescent="0.2">
      <c r="A6674" s="253"/>
      <c r="B6674" s="254"/>
    </row>
    <row r="6675" spans="1:2" x14ac:dyDescent="0.2">
      <c r="A6675" s="253"/>
      <c r="B6675" s="254"/>
    </row>
    <row r="6676" spans="1:2" x14ac:dyDescent="0.2">
      <c r="A6676" s="253"/>
      <c r="B6676" s="254"/>
    </row>
    <row r="6677" spans="1:2" x14ac:dyDescent="0.2">
      <c r="A6677" s="253"/>
      <c r="B6677" s="254"/>
    </row>
    <row r="6678" spans="1:2" x14ac:dyDescent="0.2">
      <c r="A6678" s="253"/>
      <c r="B6678" s="254"/>
    </row>
    <row r="6679" spans="1:2" x14ac:dyDescent="0.2">
      <c r="A6679" s="253"/>
      <c r="B6679" s="254"/>
    </row>
    <row r="6680" spans="1:2" x14ac:dyDescent="0.2">
      <c r="A6680" s="253"/>
      <c r="B6680" s="254"/>
    </row>
    <row r="6681" spans="1:2" x14ac:dyDescent="0.2">
      <c r="A6681" s="253"/>
      <c r="B6681" s="254"/>
    </row>
    <row r="6682" spans="1:2" x14ac:dyDescent="0.2">
      <c r="A6682" s="253"/>
      <c r="B6682" s="254"/>
    </row>
    <row r="6683" spans="1:2" x14ac:dyDescent="0.2">
      <c r="A6683" s="253"/>
      <c r="B6683" s="254"/>
    </row>
    <row r="6684" spans="1:2" x14ac:dyDescent="0.2">
      <c r="A6684" s="253"/>
      <c r="B6684" s="254"/>
    </row>
    <row r="6685" spans="1:2" x14ac:dyDescent="0.2">
      <c r="A6685" s="253"/>
      <c r="B6685" s="254"/>
    </row>
    <row r="6686" spans="1:2" x14ac:dyDescent="0.2">
      <c r="A6686" s="253"/>
      <c r="B6686" s="254"/>
    </row>
    <row r="6687" spans="1:2" x14ac:dyDescent="0.2">
      <c r="A6687" s="253"/>
      <c r="B6687" s="254"/>
    </row>
    <row r="6688" spans="1:2" x14ac:dyDescent="0.2">
      <c r="A6688" s="253"/>
      <c r="B6688" s="254"/>
    </row>
    <row r="6689" spans="1:2" x14ac:dyDescent="0.2">
      <c r="A6689" s="253"/>
      <c r="B6689" s="254"/>
    </row>
    <row r="6690" spans="1:2" x14ac:dyDescent="0.2">
      <c r="A6690" s="253"/>
      <c r="B6690" s="254"/>
    </row>
    <row r="6691" spans="1:2" x14ac:dyDescent="0.2">
      <c r="A6691" s="253"/>
      <c r="B6691" s="254"/>
    </row>
    <row r="6692" spans="1:2" x14ac:dyDescent="0.2">
      <c r="A6692" s="253"/>
      <c r="B6692" s="254"/>
    </row>
    <row r="6693" spans="1:2" x14ac:dyDescent="0.2">
      <c r="A6693" s="253"/>
      <c r="B6693" s="254"/>
    </row>
    <row r="6694" spans="1:2" x14ac:dyDescent="0.2">
      <c r="A6694" s="253"/>
      <c r="B6694" s="254"/>
    </row>
    <row r="6695" spans="1:2" x14ac:dyDescent="0.2">
      <c r="A6695" s="253"/>
      <c r="B6695" s="254"/>
    </row>
    <row r="6696" spans="1:2" x14ac:dyDescent="0.2">
      <c r="A6696" s="253"/>
      <c r="B6696" s="254"/>
    </row>
    <row r="6697" spans="1:2" x14ac:dyDescent="0.2">
      <c r="A6697" s="253"/>
      <c r="B6697" s="254"/>
    </row>
    <row r="6698" spans="1:2" x14ac:dyDescent="0.2">
      <c r="A6698" s="253"/>
      <c r="B6698" s="254"/>
    </row>
    <row r="6699" spans="1:2" x14ac:dyDescent="0.2">
      <c r="A6699" s="253"/>
      <c r="B6699" s="254"/>
    </row>
    <row r="6700" spans="1:2" x14ac:dyDescent="0.2">
      <c r="A6700" s="253"/>
      <c r="B6700" s="254"/>
    </row>
    <row r="6701" spans="1:2" x14ac:dyDescent="0.2">
      <c r="A6701" s="253"/>
      <c r="B6701" s="254"/>
    </row>
    <row r="6702" spans="1:2" x14ac:dyDescent="0.2">
      <c r="A6702" s="253"/>
      <c r="B6702" s="254"/>
    </row>
    <row r="6703" spans="1:2" x14ac:dyDescent="0.2">
      <c r="A6703" s="253"/>
      <c r="B6703" s="254"/>
    </row>
    <row r="6704" spans="1:2" x14ac:dyDescent="0.2">
      <c r="A6704" s="253"/>
      <c r="B6704" s="254"/>
    </row>
    <row r="6705" spans="1:2" x14ac:dyDescent="0.2">
      <c r="A6705" s="253"/>
      <c r="B6705" s="254"/>
    </row>
    <row r="6706" spans="1:2" x14ac:dyDescent="0.2">
      <c r="A6706" s="253"/>
      <c r="B6706" s="254"/>
    </row>
    <row r="6707" spans="1:2" x14ac:dyDescent="0.2">
      <c r="A6707" s="253"/>
      <c r="B6707" s="254"/>
    </row>
    <row r="6708" spans="1:2" x14ac:dyDescent="0.2">
      <c r="A6708" s="253"/>
      <c r="B6708" s="254"/>
    </row>
    <row r="6709" spans="1:2" x14ac:dyDescent="0.2">
      <c r="A6709" s="253"/>
      <c r="B6709" s="254"/>
    </row>
    <row r="6710" spans="1:2" x14ac:dyDescent="0.2">
      <c r="A6710" s="253"/>
      <c r="B6710" s="254"/>
    </row>
    <row r="6711" spans="1:2" x14ac:dyDescent="0.2">
      <c r="A6711" s="253"/>
      <c r="B6711" s="254"/>
    </row>
    <row r="6712" spans="1:2" x14ac:dyDescent="0.2">
      <c r="A6712" s="253"/>
      <c r="B6712" s="254"/>
    </row>
    <row r="6713" spans="1:2" x14ac:dyDescent="0.2">
      <c r="A6713" s="253"/>
      <c r="B6713" s="254"/>
    </row>
    <row r="6714" spans="1:2" x14ac:dyDescent="0.2">
      <c r="A6714" s="253"/>
      <c r="B6714" s="254"/>
    </row>
    <row r="6715" spans="1:2" x14ac:dyDescent="0.2">
      <c r="A6715" s="253"/>
      <c r="B6715" s="254"/>
    </row>
    <row r="6716" spans="1:2" x14ac:dyDescent="0.2">
      <c r="A6716" s="253"/>
      <c r="B6716" s="254"/>
    </row>
    <row r="6717" spans="1:2" x14ac:dyDescent="0.2">
      <c r="A6717" s="253"/>
      <c r="B6717" s="254"/>
    </row>
    <row r="6718" spans="1:2" x14ac:dyDescent="0.2">
      <c r="A6718" s="253"/>
      <c r="B6718" s="254"/>
    </row>
    <row r="6719" spans="1:2" x14ac:dyDescent="0.2">
      <c r="A6719" s="253"/>
      <c r="B6719" s="254"/>
    </row>
    <row r="6720" spans="1:2" x14ac:dyDescent="0.2">
      <c r="A6720" s="253"/>
      <c r="B6720" s="254"/>
    </row>
    <row r="6721" spans="1:2" x14ac:dyDescent="0.2">
      <c r="A6721" s="253"/>
      <c r="B6721" s="254"/>
    </row>
    <row r="6722" spans="1:2" x14ac:dyDescent="0.2">
      <c r="A6722" s="253"/>
      <c r="B6722" s="254"/>
    </row>
    <row r="6723" spans="1:2" x14ac:dyDescent="0.2">
      <c r="A6723" s="253"/>
      <c r="B6723" s="254"/>
    </row>
    <row r="6724" spans="1:2" x14ac:dyDescent="0.2">
      <c r="A6724" s="253"/>
      <c r="B6724" s="254"/>
    </row>
    <row r="6725" spans="1:2" x14ac:dyDescent="0.2">
      <c r="A6725" s="253"/>
      <c r="B6725" s="254"/>
    </row>
    <row r="6726" spans="1:2" x14ac:dyDescent="0.2">
      <c r="A6726" s="253"/>
      <c r="B6726" s="254"/>
    </row>
    <row r="6727" spans="1:2" x14ac:dyDescent="0.2">
      <c r="A6727" s="253"/>
      <c r="B6727" s="254"/>
    </row>
    <row r="6728" spans="1:2" x14ac:dyDescent="0.2">
      <c r="A6728" s="253"/>
      <c r="B6728" s="254"/>
    </row>
    <row r="6729" spans="1:2" x14ac:dyDescent="0.2">
      <c r="A6729" s="253"/>
      <c r="B6729" s="254"/>
    </row>
    <row r="6730" spans="1:2" x14ac:dyDescent="0.2">
      <c r="A6730" s="253"/>
      <c r="B6730" s="254"/>
    </row>
    <row r="6731" spans="1:2" x14ac:dyDescent="0.2">
      <c r="A6731" s="253"/>
      <c r="B6731" s="254"/>
    </row>
    <row r="6732" spans="1:2" x14ac:dyDescent="0.2">
      <c r="A6732" s="253"/>
      <c r="B6732" s="254"/>
    </row>
    <row r="6733" spans="1:2" x14ac:dyDescent="0.2">
      <c r="A6733" s="253"/>
      <c r="B6733" s="254"/>
    </row>
    <row r="6734" spans="1:2" x14ac:dyDescent="0.2">
      <c r="A6734" s="253"/>
      <c r="B6734" s="254"/>
    </row>
    <row r="6735" spans="1:2" x14ac:dyDescent="0.2">
      <c r="A6735" s="253"/>
      <c r="B6735" s="254"/>
    </row>
    <row r="6736" spans="1:2" x14ac:dyDescent="0.2">
      <c r="A6736" s="253"/>
      <c r="B6736" s="254"/>
    </row>
    <row r="6737" spans="1:2" x14ac:dyDescent="0.2">
      <c r="A6737" s="253"/>
      <c r="B6737" s="254"/>
    </row>
    <row r="6738" spans="1:2" x14ac:dyDescent="0.2">
      <c r="A6738" s="253"/>
      <c r="B6738" s="254"/>
    </row>
    <row r="6739" spans="1:2" x14ac:dyDescent="0.2">
      <c r="A6739" s="253"/>
      <c r="B6739" s="254"/>
    </row>
    <row r="6740" spans="1:2" x14ac:dyDescent="0.2">
      <c r="A6740" s="253"/>
      <c r="B6740" s="254"/>
    </row>
    <row r="6741" spans="1:2" x14ac:dyDescent="0.2">
      <c r="A6741" s="253"/>
      <c r="B6741" s="254"/>
    </row>
    <row r="6742" spans="1:2" x14ac:dyDescent="0.2">
      <c r="A6742" s="253"/>
      <c r="B6742" s="254"/>
    </row>
    <row r="6743" spans="1:2" x14ac:dyDescent="0.2">
      <c r="A6743" s="253"/>
      <c r="B6743" s="254"/>
    </row>
    <row r="6744" spans="1:2" x14ac:dyDescent="0.2">
      <c r="A6744" s="253"/>
      <c r="B6744" s="254"/>
    </row>
    <row r="6745" spans="1:2" x14ac:dyDescent="0.2">
      <c r="A6745" s="253"/>
      <c r="B6745" s="254"/>
    </row>
    <row r="6746" spans="1:2" x14ac:dyDescent="0.2">
      <c r="A6746" s="253"/>
      <c r="B6746" s="254"/>
    </row>
    <row r="6747" spans="1:2" x14ac:dyDescent="0.2">
      <c r="A6747" s="253"/>
      <c r="B6747" s="254"/>
    </row>
    <row r="6748" spans="1:2" x14ac:dyDescent="0.2">
      <c r="A6748" s="253"/>
      <c r="B6748" s="254"/>
    </row>
    <row r="6749" spans="1:2" x14ac:dyDescent="0.2">
      <c r="A6749" s="253"/>
      <c r="B6749" s="254"/>
    </row>
    <row r="6750" spans="1:2" x14ac:dyDescent="0.2">
      <c r="A6750" s="253"/>
      <c r="B6750" s="254"/>
    </row>
    <row r="6751" spans="1:2" x14ac:dyDescent="0.2">
      <c r="A6751" s="253"/>
      <c r="B6751" s="254"/>
    </row>
    <row r="6752" spans="1:2" x14ac:dyDescent="0.2">
      <c r="A6752" s="253"/>
      <c r="B6752" s="254"/>
    </row>
    <row r="6753" spans="1:2" x14ac:dyDescent="0.2">
      <c r="A6753" s="253"/>
      <c r="B6753" s="254"/>
    </row>
    <row r="6754" spans="1:2" x14ac:dyDescent="0.2">
      <c r="A6754" s="253"/>
      <c r="B6754" s="254"/>
    </row>
    <row r="6755" spans="1:2" x14ac:dyDescent="0.2">
      <c r="A6755" s="253"/>
      <c r="B6755" s="254"/>
    </row>
    <row r="6756" spans="1:2" x14ac:dyDescent="0.2">
      <c r="A6756" s="253"/>
      <c r="B6756" s="254"/>
    </row>
    <row r="6757" spans="1:2" x14ac:dyDescent="0.2">
      <c r="A6757" s="253"/>
      <c r="B6757" s="254"/>
    </row>
    <row r="6758" spans="1:2" x14ac:dyDescent="0.2">
      <c r="A6758" s="253"/>
      <c r="B6758" s="254"/>
    </row>
    <row r="6759" spans="1:2" x14ac:dyDescent="0.2">
      <c r="A6759" s="253"/>
      <c r="B6759" s="254"/>
    </row>
    <row r="6760" spans="1:2" x14ac:dyDescent="0.2">
      <c r="A6760" s="253"/>
      <c r="B6760" s="254"/>
    </row>
    <row r="6761" spans="1:2" x14ac:dyDescent="0.2">
      <c r="A6761" s="253"/>
      <c r="B6761" s="254"/>
    </row>
    <row r="6762" spans="1:2" x14ac:dyDescent="0.2">
      <c r="A6762" s="253"/>
      <c r="B6762" s="254"/>
    </row>
    <row r="6763" spans="1:2" x14ac:dyDescent="0.2">
      <c r="A6763" s="253"/>
      <c r="B6763" s="254"/>
    </row>
    <row r="6764" spans="1:2" x14ac:dyDescent="0.2">
      <c r="A6764" s="253"/>
      <c r="B6764" s="254"/>
    </row>
    <row r="6765" spans="1:2" x14ac:dyDescent="0.2">
      <c r="A6765" s="253"/>
      <c r="B6765" s="254"/>
    </row>
    <row r="6766" spans="1:2" x14ac:dyDescent="0.2">
      <c r="A6766" s="253"/>
      <c r="B6766" s="254"/>
    </row>
    <row r="6767" spans="1:2" x14ac:dyDescent="0.2">
      <c r="A6767" s="253"/>
      <c r="B6767" s="254"/>
    </row>
    <row r="6768" spans="1:2" x14ac:dyDescent="0.2">
      <c r="A6768" s="253"/>
      <c r="B6768" s="254"/>
    </row>
    <row r="6769" spans="1:2" x14ac:dyDescent="0.2">
      <c r="A6769" s="253"/>
      <c r="B6769" s="254"/>
    </row>
    <row r="6770" spans="1:2" x14ac:dyDescent="0.2">
      <c r="A6770" s="253"/>
      <c r="B6770" s="254"/>
    </row>
    <row r="6771" spans="1:2" x14ac:dyDescent="0.2">
      <c r="A6771" s="253"/>
      <c r="B6771" s="254"/>
    </row>
    <row r="6772" spans="1:2" x14ac:dyDescent="0.2">
      <c r="A6772" s="253"/>
      <c r="B6772" s="254"/>
    </row>
    <row r="6773" spans="1:2" x14ac:dyDescent="0.2">
      <c r="A6773" s="253"/>
      <c r="B6773" s="254"/>
    </row>
    <row r="6774" spans="1:2" x14ac:dyDescent="0.2">
      <c r="A6774" s="253"/>
      <c r="B6774" s="254"/>
    </row>
    <row r="6775" spans="1:2" x14ac:dyDescent="0.2">
      <c r="A6775" s="253"/>
      <c r="B6775" s="254"/>
    </row>
    <row r="6776" spans="1:2" x14ac:dyDescent="0.2">
      <c r="A6776" s="253"/>
      <c r="B6776" s="254"/>
    </row>
    <row r="6777" spans="1:2" x14ac:dyDescent="0.2">
      <c r="A6777" s="253"/>
      <c r="B6777" s="254"/>
    </row>
    <row r="6778" spans="1:2" x14ac:dyDescent="0.2">
      <c r="A6778" s="253"/>
      <c r="B6778" s="254"/>
    </row>
    <row r="6779" spans="1:2" x14ac:dyDescent="0.2">
      <c r="A6779" s="253"/>
      <c r="B6779" s="254"/>
    </row>
    <row r="6780" spans="1:2" x14ac:dyDescent="0.2">
      <c r="A6780" s="253"/>
      <c r="B6780" s="254"/>
    </row>
    <row r="6781" spans="1:2" x14ac:dyDescent="0.2">
      <c r="A6781" s="253"/>
      <c r="B6781" s="254"/>
    </row>
    <row r="6782" spans="1:2" x14ac:dyDescent="0.2">
      <c r="A6782" s="253"/>
      <c r="B6782" s="254"/>
    </row>
    <row r="6783" spans="1:2" x14ac:dyDescent="0.2">
      <c r="A6783" s="253"/>
      <c r="B6783" s="254"/>
    </row>
    <row r="6784" spans="1:2" x14ac:dyDescent="0.2">
      <c r="A6784" s="253"/>
      <c r="B6784" s="254"/>
    </row>
    <row r="6785" spans="1:2" x14ac:dyDescent="0.2">
      <c r="A6785" s="253"/>
      <c r="B6785" s="254"/>
    </row>
    <row r="6786" spans="1:2" x14ac:dyDescent="0.2">
      <c r="A6786" s="253"/>
      <c r="B6786" s="254"/>
    </row>
    <row r="6787" spans="1:2" x14ac:dyDescent="0.2">
      <c r="A6787" s="253"/>
      <c r="B6787" s="254"/>
    </row>
    <row r="6788" spans="1:2" x14ac:dyDescent="0.2">
      <c r="A6788" s="253"/>
      <c r="B6788" s="254"/>
    </row>
    <row r="6789" spans="1:2" x14ac:dyDescent="0.2">
      <c r="A6789" s="253"/>
      <c r="B6789" s="254"/>
    </row>
    <row r="6790" spans="1:2" x14ac:dyDescent="0.2">
      <c r="A6790" s="253"/>
      <c r="B6790" s="254"/>
    </row>
    <row r="6791" spans="1:2" x14ac:dyDescent="0.2">
      <c r="A6791" s="253"/>
      <c r="B6791" s="254"/>
    </row>
    <row r="6792" spans="1:2" x14ac:dyDescent="0.2">
      <c r="A6792" s="253"/>
      <c r="B6792" s="254"/>
    </row>
    <row r="6793" spans="1:2" x14ac:dyDescent="0.2">
      <c r="A6793" s="253"/>
      <c r="B6793" s="254"/>
    </row>
    <row r="6794" spans="1:2" x14ac:dyDescent="0.2">
      <c r="A6794" s="253"/>
      <c r="B6794" s="254"/>
    </row>
    <row r="6795" spans="1:2" x14ac:dyDescent="0.2">
      <c r="A6795" s="253"/>
      <c r="B6795" s="254"/>
    </row>
    <row r="6796" spans="1:2" x14ac:dyDescent="0.2">
      <c r="A6796" s="253"/>
      <c r="B6796" s="254"/>
    </row>
    <row r="6797" spans="1:2" x14ac:dyDescent="0.2">
      <c r="A6797" s="253"/>
      <c r="B6797" s="254"/>
    </row>
    <row r="6798" spans="1:2" x14ac:dyDescent="0.2">
      <c r="A6798" s="253"/>
      <c r="B6798" s="254"/>
    </row>
    <row r="6799" spans="1:2" x14ac:dyDescent="0.2">
      <c r="A6799" s="253"/>
      <c r="B6799" s="254"/>
    </row>
    <row r="6800" spans="1:2" x14ac:dyDescent="0.2">
      <c r="A6800" s="253"/>
      <c r="B6800" s="254"/>
    </row>
    <row r="6801" spans="1:2" x14ac:dyDescent="0.2">
      <c r="A6801" s="253"/>
      <c r="B6801" s="254"/>
    </row>
    <row r="6802" spans="1:2" x14ac:dyDescent="0.2">
      <c r="A6802" s="253"/>
      <c r="B6802" s="254"/>
    </row>
    <row r="6803" spans="1:2" x14ac:dyDescent="0.2">
      <c r="A6803" s="253"/>
      <c r="B6803" s="254"/>
    </row>
    <row r="6804" spans="1:2" x14ac:dyDescent="0.2">
      <c r="A6804" s="253"/>
      <c r="B6804" s="254"/>
    </row>
    <row r="6805" spans="1:2" x14ac:dyDescent="0.2">
      <c r="A6805" s="253"/>
      <c r="B6805" s="254"/>
    </row>
    <row r="6806" spans="1:2" x14ac:dyDescent="0.2">
      <c r="A6806" s="253"/>
      <c r="B6806" s="254"/>
    </row>
    <row r="6807" spans="1:2" x14ac:dyDescent="0.2">
      <c r="A6807" s="253"/>
      <c r="B6807" s="254"/>
    </row>
    <row r="6808" spans="1:2" x14ac:dyDescent="0.2">
      <c r="A6808" s="253"/>
      <c r="B6808" s="254"/>
    </row>
    <row r="6809" spans="1:2" x14ac:dyDescent="0.2">
      <c r="A6809" s="253"/>
      <c r="B6809" s="254"/>
    </row>
    <row r="6810" spans="1:2" x14ac:dyDescent="0.2">
      <c r="A6810" s="253"/>
      <c r="B6810" s="254"/>
    </row>
    <row r="6811" spans="1:2" x14ac:dyDescent="0.2">
      <c r="A6811" s="253"/>
      <c r="B6811" s="254"/>
    </row>
    <row r="6812" spans="1:2" x14ac:dyDescent="0.2">
      <c r="A6812" s="253"/>
      <c r="B6812" s="254"/>
    </row>
    <row r="6813" spans="1:2" x14ac:dyDescent="0.2">
      <c r="A6813" s="253"/>
      <c r="B6813" s="254"/>
    </row>
    <row r="6814" spans="1:2" x14ac:dyDescent="0.2">
      <c r="A6814" s="253"/>
      <c r="B6814" s="254"/>
    </row>
    <row r="6815" spans="1:2" x14ac:dyDescent="0.2">
      <c r="A6815" s="253"/>
      <c r="B6815" s="254"/>
    </row>
    <row r="6816" spans="1:2" x14ac:dyDescent="0.2">
      <c r="A6816" s="253"/>
      <c r="B6816" s="254"/>
    </row>
    <row r="6817" spans="1:2" x14ac:dyDescent="0.2">
      <c r="A6817" s="253"/>
      <c r="B6817" s="254"/>
    </row>
    <row r="6818" spans="1:2" x14ac:dyDescent="0.2">
      <c r="A6818" s="253"/>
      <c r="B6818" s="254"/>
    </row>
    <row r="6819" spans="1:2" x14ac:dyDescent="0.2">
      <c r="A6819" s="253"/>
      <c r="B6819" s="254"/>
    </row>
    <row r="6820" spans="1:2" x14ac:dyDescent="0.2">
      <c r="A6820" s="253"/>
      <c r="B6820" s="254"/>
    </row>
    <row r="6821" spans="1:2" x14ac:dyDescent="0.2">
      <c r="A6821" s="253"/>
      <c r="B6821" s="254"/>
    </row>
    <row r="6822" spans="1:2" x14ac:dyDescent="0.2">
      <c r="A6822" s="253"/>
      <c r="B6822" s="254"/>
    </row>
    <row r="6823" spans="1:2" x14ac:dyDescent="0.2">
      <c r="A6823" s="253"/>
      <c r="B6823" s="254"/>
    </row>
    <row r="6824" spans="1:2" x14ac:dyDescent="0.2">
      <c r="A6824" s="253"/>
      <c r="B6824" s="254"/>
    </row>
    <row r="6825" spans="1:2" x14ac:dyDescent="0.2">
      <c r="A6825" s="253"/>
      <c r="B6825" s="254"/>
    </row>
    <row r="6826" spans="1:2" x14ac:dyDescent="0.2">
      <c r="A6826" s="253"/>
      <c r="B6826" s="254"/>
    </row>
    <row r="6827" spans="1:2" x14ac:dyDescent="0.2">
      <c r="A6827" s="253"/>
      <c r="B6827" s="254"/>
    </row>
    <row r="6828" spans="1:2" x14ac:dyDescent="0.2">
      <c r="A6828" s="253"/>
      <c r="B6828" s="254"/>
    </row>
    <row r="6829" spans="1:2" x14ac:dyDescent="0.2">
      <c r="A6829" s="253"/>
      <c r="B6829" s="254"/>
    </row>
    <row r="6830" spans="1:2" x14ac:dyDescent="0.2">
      <c r="A6830" s="253"/>
      <c r="B6830" s="254"/>
    </row>
    <row r="6831" spans="1:2" x14ac:dyDescent="0.2">
      <c r="A6831" s="253"/>
      <c r="B6831" s="254"/>
    </row>
    <row r="6832" spans="1:2" x14ac:dyDescent="0.2">
      <c r="A6832" s="253"/>
      <c r="B6832" s="254"/>
    </row>
    <row r="6833" spans="1:2" x14ac:dyDescent="0.2">
      <c r="A6833" s="253"/>
      <c r="B6833" s="254"/>
    </row>
    <row r="6834" spans="1:2" x14ac:dyDescent="0.2">
      <c r="A6834" s="253"/>
      <c r="B6834" s="254"/>
    </row>
    <row r="6835" spans="1:2" x14ac:dyDescent="0.2">
      <c r="A6835" s="253"/>
      <c r="B6835" s="254"/>
    </row>
    <row r="6836" spans="1:2" x14ac:dyDescent="0.2">
      <c r="A6836" s="253"/>
      <c r="B6836" s="254"/>
    </row>
    <row r="6837" spans="1:2" x14ac:dyDescent="0.2">
      <c r="A6837" s="253"/>
      <c r="B6837" s="254"/>
    </row>
    <row r="6838" spans="1:2" x14ac:dyDescent="0.2">
      <c r="A6838" s="253"/>
      <c r="B6838" s="254"/>
    </row>
    <row r="6839" spans="1:2" x14ac:dyDescent="0.2">
      <c r="A6839" s="253"/>
      <c r="B6839" s="254"/>
    </row>
    <row r="6840" spans="1:2" x14ac:dyDescent="0.2">
      <c r="A6840" s="253"/>
      <c r="B6840" s="254"/>
    </row>
    <row r="6841" spans="1:2" x14ac:dyDescent="0.2">
      <c r="A6841" s="253"/>
      <c r="B6841" s="254"/>
    </row>
    <row r="6842" spans="1:2" x14ac:dyDescent="0.2">
      <c r="A6842" s="253"/>
      <c r="B6842" s="254"/>
    </row>
    <row r="6843" spans="1:2" x14ac:dyDescent="0.2">
      <c r="A6843" s="253"/>
      <c r="B6843" s="254"/>
    </row>
    <row r="6844" spans="1:2" x14ac:dyDescent="0.2">
      <c r="A6844" s="253"/>
      <c r="B6844" s="254"/>
    </row>
    <row r="6845" spans="1:2" x14ac:dyDescent="0.2">
      <c r="A6845" s="253"/>
      <c r="B6845" s="254"/>
    </row>
    <row r="6846" spans="1:2" x14ac:dyDescent="0.2">
      <c r="A6846" s="253"/>
      <c r="B6846" s="254"/>
    </row>
    <row r="6847" spans="1:2" x14ac:dyDescent="0.2">
      <c r="A6847" s="253"/>
      <c r="B6847" s="254"/>
    </row>
    <row r="6848" spans="1:2" x14ac:dyDescent="0.2">
      <c r="A6848" s="253"/>
      <c r="B6848" s="254"/>
    </row>
    <row r="6849" spans="1:2" x14ac:dyDescent="0.2">
      <c r="A6849" s="253"/>
      <c r="B6849" s="254"/>
    </row>
    <row r="6850" spans="1:2" x14ac:dyDescent="0.2">
      <c r="A6850" s="253"/>
      <c r="B6850" s="254"/>
    </row>
    <row r="6851" spans="1:2" x14ac:dyDescent="0.2">
      <c r="A6851" s="253"/>
      <c r="B6851" s="254"/>
    </row>
    <row r="6852" spans="1:2" x14ac:dyDescent="0.2">
      <c r="A6852" s="253"/>
      <c r="B6852" s="254"/>
    </row>
    <row r="6853" spans="1:2" x14ac:dyDescent="0.2">
      <c r="A6853" s="253"/>
      <c r="B6853" s="254"/>
    </row>
    <row r="6854" spans="1:2" x14ac:dyDescent="0.2">
      <c r="A6854" s="253"/>
      <c r="B6854" s="254"/>
    </row>
    <row r="6855" spans="1:2" x14ac:dyDescent="0.2">
      <c r="A6855" s="253"/>
      <c r="B6855" s="254"/>
    </row>
    <row r="6856" spans="1:2" x14ac:dyDescent="0.2">
      <c r="A6856" s="253"/>
      <c r="B6856" s="254"/>
    </row>
    <row r="6857" spans="1:2" x14ac:dyDescent="0.2">
      <c r="A6857" s="253"/>
      <c r="B6857" s="254"/>
    </row>
    <row r="6858" spans="1:2" x14ac:dyDescent="0.2">
      <c r="A6858" s="253"/>
      <c r="B6858" s="254"/>
    </row>
    <row r="6859" spans="1:2" x14ac:dyDescent="0.2">
      <c r="A6859" s="253"/>
      <c r="B6859" s="254"/>
    </row>
    <row r="6860" spans="1:2" x14ac:dyDescent="0.2">
      <c r="A6860" s="253"/>
      <c r="B6860" s="254"/>
    </row>
    <row r="6861" spans="1:2" x14ac:dyDescent="0.2">
      <c r="A6861" s="253"/>
      <c r="B6861" s="254"/>
    </row>
    <row r="6862" spans="1:2" x14ac:dyDescent="0.2">
      <c r="A6862" s="253"/>
      <c r="B6862" s="254"/>
    </row>
    <row r="6863" spans="1:2" x14ac:dyDescent="0.2">
      <c r="A6863" s="253"/>
      <c r="B6863" s="254"/>
    </row>
    <row r="6864" spans="1:2" x14ac:dyDescent="0.2">
      <c r="A6864" s="253"/>
      <c r="B6864" s="254"/>
    </row>
    <row r="6865" spans="1:2" x14ac:dyDescent="0.2">
      <c r="A6865" s="253"/>
      <c r="B6865" s="254"/>
    </row>
    <row r="6866" spans="1:2" x14ac:dyDescent="0.2">
      <c r="A6866" s="253"/>
      <c r="B6866" s="254"/>
    </row>
    <row r="6867" spans="1:2" x14ac:dyDescent="0.2">
      <c r="A6867" s="253"/>
      <c r="B6867" s="254"/>
    </row>
    <row r="6868" spans="1:2" x14ac:dyDescent="0.2">
      <c r="A6868" s="253"/>
      <c r="B6868" s="254"/>
    </row>
    <row r="6869" spans="1:2" x14ac:dyDescent="0.2">
      <c r="A6869" s="253"/>
      <c r="B6869" s="254"/>
    </row>
    <row r="6870" spans="1:2" x14ac:dyDescent="0.2">
      <c r="A6870" s="253"/>
      <c r="B6870" s="254"/>
    </row>
    <row r="6871" spans="1:2" x14ac:dyDescent="0.2">
      <c r="A6871" s="253"/>
      <c r="B6871" s="254"/>
    </row>
    <row r="6872" spans="1:2" x14ac:dyDescent="0.2">
      <c r="A6872" s="253"/>
      <c r="B6872" s="254"/>
    </row>
    <row r="6873" spans="1:2" x14ac:dyDescent="0.2">
      <c r="A6873" s="253"/>
      <c r="B6873" s="254"/>
    </row>
    <row r="6874" spans="1:2" x14ac:dyDescent="0.2">
      <c r="A6874" s="253"/>
      <c r="B6874" s="254"/>
    </row>
    <row r="6875" spans="1:2" x14ac:dyDescent="0.2">
      <c r="A6875" s="253"/>
      <c r="B6875" s="254"/>
    </row>
    <row r="6876" spans="1:2" x14ac:dyDescent="0.2">
      <c r="A6876" s="253"/>
      <c r="B6876" s="254"/>
    </row>
    <row r="6877" spans="1:2" x14ac:dyDescent="0.2">
      <c r="A6877" s="253"/>
      <c r="B6877" s="254"/>
    </row>
    <row r="6878" spans="1:2" x14ac:dyDescent="0.2">
      <c r="A6878" s="253"/>
      <c r="B6878" s="254"/>
    </row>
    <row r="6879" spans="1:2" x14ac:dyDescent="0.2">
      <c r="A6879" s="253"/>
      <c r="B6879" s="254"/>
    </row>
    <row r="6880" spans="1:2" x14ac:dyDescent="0.2">
      <c r="A6880" s="253"/>
      <c r="B6880" s="254"/>
    </row>
    <row r="6881" spans="1:2" x14ac:dyDescent="0.2">
      <c r="A6881" s="253"/>
      <c r="B6881" s="254"/>
    </row>
    <row r="6882" spans="1:2" x14ac:dyDescent="0.2">
      <c r="A6882" s="253"/>
      <c r="B6882" s="254"/>
    </row>
    <row r="6883" spans="1:2" x14ac:dyDescent="0.2">
      <c r="A6883" s="253"/>
      <c r="B6883" s="254"/>
    </row>
    <row r="6884" spans="1:2" x14ac:dyDescent="0.2">
      <c r="A6884" s="253"/>
      <c r="B6884" s="254"/>
    </row>
    <row r="6885" spans="1:2" x14ac:dyDescent="0.2">
      <c r="A6885" s="253"/>
      <c r="B6885" s="254"/>
    </row>
    <row r="6886" spans="1:2" x14ac:dyDescent="0.2">
      <c r="A6886" s="253"/>
      <c r="B6886" s="254"/>
    </row>
    <row r="6887" spans="1:2" x14ac:dyDescent="0.2">
      <c r="A6887" s="253"/>
      <c r="B6887" s="254"/>
    </row>
    <row r="6888" spans="1:2" x14ac:dyDescent="0.2">
      <c r="A6888" s="253"/>
      <c r="B6888" s="254"/>
    </row>
    <row r="6889" spans="1:2" x14ac:dyDescent="0.2">
      <c r="A6889" s="253"/>
      <c r="B6889" s="254"/>
    </row>
    <row r="6890" spans="1:2" x14ac:dyDescent="0.2">
      <c r="A6890" s="253"/>
      <c r="B6890" s="254"/>
    </row>
    <row r="6891" spans="1:2" x14ac:dyDescent="0.2">
      <c r="A6891" s="253"/>
      <c r="B6891" s="254"/>
    </row>
    <row r="6892" spans="1:2" x14ac:dyDescent="0.2">
      <c r="A6892" s="253"/>
      <c r="B6892" s="254"/>
    </row>
    <row r="6893" spans="1:2" x14ac:dyDescent="0.2">
      <c r="A6893" s="253"/>
      <c r="B6893" s="254"/>
    </row>
    <row r="6894" spans="1:2" x14ac:dyDescent="0.2">
      <c r="A6894" s="253"/>
      <c r="B6894" s="254"/>
    </row>
    <row r="6895" spans="1:2" x14ac:dyDescent="0.2">
      <c r="A6895" s="253"/>
      <c r="B6895" s="254"/>
    </row>
    <row r="6896" spans="1:2" x14ac:dyDescent="0.2">
      <c r="A6896" s="253"/>
      <c r="B6896" s="254"/>
    </row>
    <row r="6897" spans="1:2" x14ac:dyDescent="0.2">
      <c r="A6897" s="253"/>
      <c r="B6897" s="254"/>
    </row>
    <row r="6898" spans="1:2" x14ac:dyDescent="0.2">
      <c r="A6898" s="253"/>
      <c r="B6898" s="254"/>
    </row>
    <row r="6899" spans="1:2" x14ac:dyDescent="0.2">
      <c r="A6899" s="253"/>
      <c r="B6899" s="254"/>
    </row>
    <row r="6900" spans="1:2" x14ac:dyDescent="0.2">
      <c r="A6900" s="253"/>
      <c r="B6900" s="254"/>
    </row>
    <row r="6901" spans="1:2" x14ac:dyDescent="0.2">
      <c r="A6901" s="253"/>
      <c r="B6901" s="254"/>
    </row>
    <row r="6902" spans="1:2" x14ac:dyDescent="0.2">
      <c r="A6902" s="253"/>
      <c r="B6902" s="254"/>
    </row>
    <row r="6903" spans="1:2" x14ac:dyDescent="0.2">
      <c r="A6903" s="253"/>
      <c r="B6903" s="254"/>
    </row>
    <row r="6904" spans="1:2" x14ac:dyDescent="0.2">
      <c r="A6904" s="253"/>
      <c r="B6904" s="254"/>
    </row>
    <row r="6905" spans="1:2" x14ac:dyDescent="0.2">
      <c r="A6905" s="253"/>
      <c r="B6905" s="254"/>
    </row>
    <row r="6906" spans="1:2" x14ac:dyDescent="0.2">
      <c r="A6906" s="253"/>
      <c r="B6906" s="254"/>
    </row>
    <row r="6907" spans="1:2" x14ac:dyDescent="0.2">
      <c r="A6907" s="253"/>
      <c r="B6907" s="254"/>
    </row>
    <row r="6908" spans="1:2" x14ac:dyDescent="0.2">
      <c r="A6908" s="253"/>
      <c r="B6908" s="254"/>
    </row>
    <row r="6909" spans="1:2" x14ac:dyDescent="0.2">
      <c r="A6909" s="253"/>
      <c r="B6909" s="254"/>
    </row>
    <row r="6910" spans="1:2" x14ac:dyDescent="0.2">
      <c r="A6910" s="253"/>
      <c r="B6910" s="254"/>
    </row>
    <row r="6911" spans="1:2" x14ac:dyDescent="0.2">
      <c r="A6911" s="253"/>
      <c r="B6911" s="254"/>
    </row>
    <row r="6912" spans="1:2" x14ac:dyDescent="0.2">
      <c r="A6912" s="253"/>
      <c r="B6912" s="254"/>
    </row>
    <row r="6913" spans="1:2" x14ac:dyDescent="0.2">
      <c r="A6913" s="253"/>
      <c r="B6913" s="254"/>
    </row>
    <row r="6914" spans="1:2" x14ac:dyDescent="0.2">
      <c r="A6914" s="253"/>
      <c r="B6914" s="254"/>
    </row>
    <row r="6915" spans="1:2" x14ac:dyDescent="0.2">
      <c r="A6915" s="253"/>
      <c r="B6915" s="254"/>
    </row>
    <row r="6916" spans="1:2" x14ac:dyDescent="0.2">
      <c r="A6916" s="253"/>
      <c r="B6916" s="254"/>
    </row>
    <row r="6917" spans="1:2" x14ac:dyDescent="0.2">
      <c r="A6917" s="253"/>
      <c r="B6917" s="254"/>
    </row>
    <row r="6918" spans="1:2" x14ac:dyDescent="0.2">
      <c r="A6918" s="253"/>
      <c r="B6918" s="254"/>
    </row>
    <row r="6919" spans="1:2" x14ac:dyDescent="0.2">
      <c r="A6919" s="253"/>
      <c r="B6919" s="254"/>
    </row>
    <row r="6920" spans="1:2" x14ac:dyDescent="0.2">
      <c r="A6920" s="253"/>
      <c r="B6920" s="254"/>
    </row>
    <row r="6921" spans="1:2" x14ac:dyDescent="0.2">
      <c r="A6921" s="253"/>
      <c r="B6921" s="254"/>
    </row>
    <row r="6922" spans="1:2" x14ac:dyDescent="0.2">
      <c r="A6922" s="253"/>
      <c r="B6922" s="254"/>
    </row>
    <row r="6923" spans="1:2" x14ac:dyDescent="0.2">
      <c r="A6923" s="253"/>
      <c r="B6923" s="254"/>
    </row>
    <row r="6924" spans="1:2" x14ac:dyDescent="0.2">
      <c r="A6924" s="253"/>
      <c r="B6924" s="254"/>
    </row>
    <row r="6925" spans="1:2" x14ac:dyDescent="0.2">
      <c r="A6925" s="253"/>
      <c r="B6925" s="254"/>
    </row>
    <row r="6926" spans="1:2" x14ac:dyDescent="0.2">
      <c r="A6926" s="253"/>
      <c r="B6926" s="254"/>
    </row>
    <row r="6927" spans="1:2" x14ac:dyDescent="0.2">
      <c r="A6927" s="253"/>
      <c r="B6927" s="254"/>
    </row>
    <row r="6928" spans="1:2" x14ac:dyDescent="0.2">
      <c r="A6928" s="253"/>
      <c r="B6928" s="254"/>
    </row>
    <row r="6929" spans="1:2" x14ac:dyDescent="0.2">
      <c r="A6929" s="253"/>
      <c r="B6929" s="254"/>
    </row>
    <row r="6930" spans="1:2" x14ac:dyDescent="0.2">
      <c r="A6930" s="253"/>
      <c r="B6930" s="254"/>
    </row>
    <row r="6931" spans="1:2" x14ac:dyDescent="0.2">
      <c r="A6931" s="253"/>
      <c r="B6931" s="254"/>
    </row>
    <row r="6932" spans="1:2" x14ac:dyDescent="0.2">
      <c r="A6932" s="253"/>
      <c r="B6932" s="254"/>
    </row>
    <row r="6933" spans="1:2" x14ac:dyDescent="0.2">
      <c r="A6933" s="253"/>
      <c r="B6933" s="254"/>
    </row>
    <row r="6934" spans="1:2" x14ac:dyDescent="0.2">
      <c r="A6934" s="253"/>
      <c r="B6934" s="254"/>
    </row>
    <row r="6935" spans="1:2" x14ac:dyDescent="0.2">
      <c r="A6935" s="253"/>
      <c r="B6935" s="254"/>
    </row>
    <row r="6936" spans="1:2" x14ac:dyDescent="0.2">
      <c r="A6936" s="253"/>
      <c r="B6936" s="254"/>
    </row>
    <row r="6937" spans="1:2" x14ac:dyDescent="0.2">
      <c r="A6937" s="253"/>
      <c r="B6937" s="254"/>
    </row>
    <row r="6938" spans="1:2" x14ac:dyDescent="0.2">
      <c r="A6938" s="253"/>
      <c r="B6938" s="254"/>
    </row>
    <row r="6939" spans="1:2" x14ac:dyDescent="0.2">
      <c r="A6939" s="253"/>
      <c r="B6939" s="254"/>
    </row>
    <row r="6940" spans="1:2" x14ac:dyDescent="0.2">
      <c r="A6940" s="253"/>
      <c r="B6940" s="254"/>
    </row>
    <row r="6941" spans="1:2" x14ac:dyDescent="0.2">
      <c r="A6941" s="253"/>
      <c r="B6941" s="254"/>
    </row>
    <row r="6942" spans="1:2" x14ac:dyDescent="0.2">
      <c r="A6942" s="253"/>
      <c r="B6942" s="254"/>
    </row>
    <row r="6943" spans="1:2" x14ac:dyDescent="0.2">
      <c r="A6943" s="253"/>
      <c r="B6943" s="254"/>
    </row>
    <row r="6944" spans="1:2" x14ac:dyDescent="0.2">
      <c r="A6944" s="253"/>
      <c r="B6944" s="254"/>
    </row>
    <row r="6945" spans="1:2" x14ac:dyDescent="0.2">
      <c r="A6945" s="253"/>
      <c r="B6945" s="254"/>
    </row>
    <row r="6946" spans="1:2" x14ac:dyDescent="0.2">
      <c r="A6946" s="253"/>
      <c r="B6946" s="254"/>
    </row>
    <row r="6947" spans="1:2" x14ac:dyDescent="0.2">
      <c r="A6947" s="253"/>
      <c r="B6947" s="254"/>
    </row>
    <row r="6948" spans="1:2" x14ac:dyDescent="0.2">
      <c r="A6948" s="253"/>
      <c r="B6948" s="254"/>
    </row>
    <row r="6949" spans="1:2" x14ac:dyDescent="0.2">
      <c r="A6949" s="253"/>
      <c r="B6949" s="254"/>
    </row>
    <row r="6950" spans="1:2" x14ac:dyDescent="0.2">
      <c r="A6950" s="253"/>
      <c r="B6950" s="254"/>
    </row>
    <row r="6951" spans="1:2" x14ac:dyDescent="0.2">
      <c r="A6951" s="253"/>
      <c r="B6951" s="254"/>
    </row>
    <row r="6952" spans="1:2" x14ac:dyDescent="0.2">
      <c r="A6952" s="253"/>
      <c r="B6952" s="254"/>
    </row>
    <row r="6953" spans="1:2" x14ac:dyDescent="0.2">
      <c r="A6953" s="253"/>
      <c r="B6953" s="254"/>
    </row>
    <row r="6954" spans="1:2" x14ac:dyDescent="0.2">
      <c r="A6954" s="253"/>
      <c r="B6954" s="254"/>
    </row>
    <row r="6955" spans="1:2" x14ac:dyDescent="0.2">
      <c r="A6955" s="253"/>
      <c r="B6955" s="254"/>
    </row>
    <row r="6956" spans="1:2" x14ac:dyDescent="0.2">
      <c r="A6956" s="253"/>
      <c r="B6956" s="254"/>
    </row>
    <row r="6957" spans="1:2" x14ac:dyDescent="0.2">
      <c r="A6957" s="253"/>
      <c r="B6957" s="254"/>
    </row>
    <row r="6958" spans="1:2" x14ac:dyDescent="0.2">
      <c r="A6958" s="253"/>
      <c r="B6958" s="254"/>
    </row>
    <row r="6959" spans="1:2" x14ac:dyDescent="0.2">
      <c r="A6959" s="253"/>
      <c r="B6959" s="254"/>
    </row>
    <row r="6960" spans="1:2" x14ac:dyDescent="0.2">
      <c r="A6960" s="253"/>
      <c r="B6960" s="254"/>
    </row>
    <row r="6961" spans="1:2" x14ac:dyDescent="0.2">
      <c r="A6961" s="253"/>
      <c r="B6961" s="254"/>
    </row>
    <row r="6962" spans="1:2" x14ac:dyDescent="0.2">
      <c r="A6962" s="253"/>
      <c r="B6962" s="254"/>
    </row>
    <row r="6963" spans="1:2" x14ac:dyDescent="0.2">
      <c r="A6963" s="253"/>
      <c r="B6963" s="254"/>
    </row>
    <row r="6964" spans="1:2" x14ac:dyDescent="0.2">
      <c r="A6964" s="253"/>
      <c r="B6964" s="254"/>
    </row>
    <row r="6965" spans="1:2" x14ac:dyDescent="0.2">
      <c r="A6965" s="253"/>
      <c r="B6965" s="254"/>
    </row>
    <row r="6966" spans="1:2" x14ac:dyDescent="0.2">
      <c r="A6966" s="253"/>
      <c r="B6966" s="254"/>
    </row>
    <row r="6967" spans="1:2" x14ac:dyDescent="0.2">
      <c r="A6967" s="253"/>
      <c r="B6967" s="254"/>
    </row>
    <row r="6968" spans="1:2" x14ac:dyDescent="0.2">
      <c r="A6968" s="253"/>
      <c r="B6968" s="254"/>
    </row>
    <row r="6969" spans="1:2" x14ac:dyDescent="0.2">
      <c r="A6969" s="253"/>
      <c r="B6969" s="254"/>
    </row>
    <row r="6970" spans="1:2" x14ac:dyDescent="0.2">
      <c r="A6970" s="253"/>
      <c r="B6970" s="254"/>
    </row>
    <row r="6971" spans="1:2" x14ac:dyDescent="0.2">
      <c r="A6971" s="253"/>
      <c r="B6971" s="254"/>
    </row>
    <row r="6972" spans="1:2" x14ac:dyDescent="0.2">
      <c r="A6972" s="253"/>
      <c r="B6972" s="254"/>
    </row>
    <row r="6973" spans="1:2" x14ac:dyDescent="0.2">
      <c r="A6973" s="253"/>
      <c r="B6973" s="254"/>
    </row>
    <row r="6974" spans="1:2" x14ac:dyDescent="0.2">
      <c r="A6974" s="253"/>
      <c r="B6974" s="254"/>
    </row>
    <row r="6975" spans="1:2" x14ac:dyDescent="0.2">
      <c r="A6975" s="253"/>
      <c r="B6975" s="254"/>
    </row>
    <row r="6976" spans="1:2" x14ac:dyDescent="0.2">
      <c r="A6976" s="253"/>
      <c r="B6976" s="254"/>
    </row>
    <row r="6977" spans="1:2" x14ac:dyDescent="0.2">
      <c r="A6977" s="253"/>
      <c r="B6977" s="254"/>
    </row>
    <row r="6978" spans="1:2" x14ac:dyDescent="0.2">
      <c r="A6978" s="253"/>
      <c r="B6978" s="254"/>
    </row>
    <row r="6979" spans="1:2" x14ac:dyDescent="0.2">
      <c r="A6979" s="253"/>
      <c r="B6979" s="254"/>
    </row>
    <row r="6980" spans="1:2" x14ac:dyDescent="0.2">
      <c r="A6980" s="253"/>
      <c r="B6980" s="254"/>
    </row>
    <row r="6981" spans="1:2" x14ac:dyDescent="0.2">
      <c r="A6981" s="253"/>
      <c r="B6981" s="254"/>
    </row>
    <row r="6982" spans="1:2" x14ac:dyDescent="0.2">
      <c r="A6982" s="253"/>
      <c r="B6982" s="254"/>
    </row>
    <row r="6983" spans="1:2" x14ac:dyDescent="0.2">
      <c r="A6983" s="253"/>
      <c r="B6983" s="254"/>
    </row>
    <row r="6984" spans="1:2" x14ac:dyDescent="0.2">
      <c r="A6984" s="253"/>
      <c r="B6984" s="254"/>
    </row>
    <row r="6985" spans="1:2" x14ac:dyDescent="0.2">
      <c r="A6985" s="253"/>
      <c r="B6985" s="254"/>
    </row>
    <row r="6986" spans="1:2" x14ac:dyDescent="0.2">
      <c r="A6986" s="253"/>
      <c r="B6986" s="254"/>
    </row>
    <row r="6987" spans="1:2" x14ac:dyDescent="0.2">
      <c r="A6987" s="253"/>
      <c r="B6987" s="254"/>
    </row>
    <row r="6988" spans="1:2" x14ac:dyDescent="0.2">
      <c r="A6988" s="253"/>
      <c r="B6988" s="254"/>
    </row>
    <row r="6989" spans="1:2" x14ac:dyDescent="0.2">
      <c r="A6989" s="253"/>
      <c r="B6989" s="254"/>
    </row>
    <row r="6990" spans="1:2" x14ac:dyDescent="0.2">
      <c r="A6990" s="253"/>
      <c r="B6990" s="254"/>
    </row>
    <row r="6991" spans="1:2" x14ac:dyDescent="0.2">
      <c r="A6991" s="253"/>
      <c r="B6991" s="254"/>
    </row>
    <row r="6992" spans="1:2" x14ac:dyDescent="0.2">
      <c r="A6992" s="253"/>
      <c r="B6992" s="254"/>
    </row>
    <row r="6993" spans="1:2" x14ac:dyDescent="0.2">
      <c r="A6993" s="253"/>
      <c r="B6993" s="254"/>
    </row>
    <row r="6994" spans="1:2" x14ac:dyDescent="0.2">
      <c r="A6994" s="253"/>
      <c r="B6994" s="254"/>
    </row>
    <row r="6995" spans="1:2" x14ac:dyDescent="0.2">
      <c r="A6995" s="253"/>
      <c r="B6995" s="254"/>
    </row>
    <row r="6996" spans="1:2" x14ac:dyDescent="0.2">
      <c r="A6996" s="253"/>
      <c r="B6996" s="254"/>
    </row>
    <row r="6997" spans="1:2" x14ac:dyDescent="0.2">
      <c r="A6997" s="253"/>
      <c r="B6997" s="254"/>
    </row>
    <row r="6998" spans="1:2" x14ac:dyDescent="0.2">
      <c r="A6998" s="253"/>
      <c r="B6998" s="254"/>
    </row>
    <row r="6999" spans="1:2" x14ac:dyDescent="0.2">
      <c r="A6999" s="253"/>
      <c r="B6999" s="254"/>
    </row>
    <row r="7000" spans="1:2" x14ac:dyDescent="0.2">
      <c r="A7000" s="253"/>
      <c r="B7000" s="254"/>
    </row>
    <row r="7001" spans="1:2" x14ac:dyDescent="0.2">
      <c r="A7001" s="253"/>
      <c r="B7001" s="254"/>
    </row>
    <row r="7002" spans="1:2" x14ac:dyDescent="0.2">
      <c r="A7002" s="253"/>
      <c r="B7002" s="254"/>
    </row>
    <row r="7003" spans="1:2" x14ac:dyDescent="0.2">
      <c r="A7003" s="253"/>
      <c r="B7003" s="254"/>
    </row>
    <row r="7004" spans="1:2" x14ac:dyDescent="0.2">
      <c r="A7004" s="253"/>
      <c r="B7004" s="254"/>
    </row>
    <row r="7005" spans="1:2" x14ac:dyDescent="0.2">
      <c r="A7005" s="253"/>
      <c r="B7005" s="254"/>
    </row>
    <row r="7006" spans="1:2" x14ac:dyDescent="0.2">
      <c r="A7006" s="253"/>
      <c r="B7006" s="254"/>
    </row>
    <row r="7007" spans="1:2" x14ac:dyDescent="0.2">
      <c r="A7007" s="253"/>
      <c r="B7007" s="254"/>
    </row>
    <row r="7008" spans="1:2" x14ac:dyDescent="0.2">
      <c r="A7008" s="253"/>
      <c r="B7008" s="254"/>
    </row>
    <row r="7009" spans="1:2" x14ac:dyDescent="0.2">
      <c r="A7009" s="253"/>
      <c r="B7009" s="254"/>
    </row>
    <row r="7010" spans="1:2" x14ac:dyDescent="0.2">
      <c r="A7010" s="253"/>
      <c r="B7010" s="254"/>
    </row>
    <row r="7011" spans="1:2" x14ac:dyDescent="0.2">
      <c r="A7011" s="253"/>
      <c r="B7011" s="254"/>
    </row>
    <row r="7012" spans="1:2" x14ac:dyDescent="0.2">
      <c r="A7012" s="253"/>
      <c r="B7012" s="254"/>
    </row>
    <row r="7013" spans="1:2" x14ac:dyDescent="0.2">
      <c r="A7013" s="253"/>
      <c r="B7013" s="254"/>
    </row>
    <row r="7014" spans="1:2" x14ac:dyDescent="0.2">
      <c r="A7014" s="253"/>
      <c r="B7014" s="254"/>
    </row>
    <row r="7015" spans="1:2" x14ac:dyDescent="0.2">
      <c r="A7015" s="253"/>
      <c r="B7015" s="254"/>
    </row>
    <row r="7016" spans="1:2" x14ac:dyDescent="0.2">
      <c r="A7016" s="253"/>
      <c r="B7016" s="254"/>
    </row>
    <row r="7017" spans="1:2" x14ac:dyDescent="0.2">
      <c r="A7017" s="253"/>
      <c r="B7017" s="254"/>
    </row>
    <row r="7018" spans="1:2" x14ac:dyDescent="0.2">
      <c r="A7018" s="253"/>
      <c r="B7018" s="254"/>
    </row>
    <row r="7019" spans="1:2" x14ac:dyDescent="0.2">
      <c r="A7019" s="253"/>
      <c r="B7019" s="254"/>
    </row>
    <row r="7020" spans="1:2" x14ac:dyDescent="0.2">
      <c r="A7020" s="253"/>
      <c r="B7020" s="254"/>
    </row>
    <row r="7021" spans="1:2" x14ac:dyDescent="0.2">
      <c r="A7021" s="253"/>
      <c r="B7021" s="254"/>
    </row>
    <row r="7022" spans="1:2" x14ac:dyDescent="0.2">
      <c r="A7022" s="253"/>
      <c r="B7022" s="254"/>
    </row>
    <row r="7023" spans="1:2" x14ac:dyDescent="0.2">
      <c r="A7023" s="253"/>
      <c r="B7023" s="254"/>
    </row>
    <row r="7024" spans="1:2" x14ac:dyDescent="0.2">
      <c r="A7024" s="253"/>
      <c r="B7024" s="254"/>
    </row>
    <row r="7025" spans="1:2" x14ac:dyDescent="0.2">
      <c r="A7025" s="253"/>
      <c r="B7025" s="254"/>
    </row>
    <row r="7026" spans="1:2" x14ac:dyDescent="0.2">
      <c r="A7026" s="253"/>
      <c r="B7026" s="254"/>
    </row>
    <row r="7027" spans="1:2" x14ac:dyDescent="0.2">
      <c r="A7027" s="253"/>
      <c r="B7027" s="254"/>
    </row>
    <row r="7028" spans="1:2" x14ac:dyDescent="0.2">
      <c r="A7028" s="253"/>
      <c r="B7028" s="254"/>
    </row>
    <row r="7029" spans="1:2" x14ac:dyDescent="0.2">
      <c r="A7029" s="253"/>
      <c r="B7029" s="254"/>
    </row>
    <row r="7030" spans="1:2" x14ac:dyDescent="0.2">
      <c r="A7030" s="253"/>
      <c r="B7030" s="254"/>
    </row>
    <row r="7031" spans="1:2" x14ac:dyDescent="0.2">
      <c r="A7031" s="253"/>
      <c r="B7031" s="254"/>
    </row>
    <row r="7032" spans="1:2" x14ac:dyDescent="0.2">
      <c r="A7032" s="253"/>
      <c r="B7032" s="254"/>
    </row>
    <row r="7033" spans="1:2" x14ac:dyDescent="0.2">
      <c r="A7033" s="253"/>
      <c r="B7033" s="254"/>
    </row>
    <row r="7034" spans="1:2" x14ac:dyDescent="0.2">
      <c r="A7034" s="253"/>
      <c r="B7034" s="254"/>
    </row>
    <row r="7035" spans="1:2" x14ac:dyDescent="0.2">
      <c r="A7035" s="253"/>
      <c r="B7035" s="254"/>
    </row>
    <row r="7036" spans="1:2" x14ac:dyDescent="0.2">
      <c r="A7036" s="253"/>
      <c r="B7036" s="254"/>
    </row>
    <row r="7037" spans="1:2" x14ac:dyDescent="0.2">
      <c r="A7037" s="253"/>
      <c r="B7037" s="254"/>
    </row>
    <row r="7038" spans="1:2" x14ac:dyDescent="0.2">
      <c r="A7038" s="253"/>
      <c r="B7038" s="254"/>
    </row>
    <row r="7039" spans="1:2" x14ac:dyDescent="0.2">
      <c r="A7039" s="253"/>
      <c r="B7039" s="254"/>
    </row>
    <row r="7040" spans="1:2" x14ac:dyDescent="0.2">
      <c r="A7040" s="253"/>
      <c r="B7040" s="254"/>
    </row>
    <row r="7041" spans="1:2" x14ac:dyDescent="0.2">
      <c r="A7041" s="253"/>
      <c r="B7041" s="254"/>
    </row>
    <row r="7042" spans="1:2" x14ac:dyDescent="0.2">
      <c r="A7042" s="253"/>
      <c r="B7042" s="254"/>
    </row>
    <row r="7043" spans="1:2" x14ac:dyDescent="0.2">
      <c r="A7043" s="253"/>
      <c r="B7043" s="254"/>
    </row>
    <row r="7044" spans="1:2" x14ac:dyDescent="0.2">
      <c r="A7044" s="253"/>
      <c r="B7044" s="254"/>
    </row>
    <row r="7045" spans="1:2" x14ac:dyDescent="0.2">
      <c r="A7045" s="253"/>
      <c r="B7045" s="254"/>
    </row>
    <row r="7046" spans="1:2" x14ac:dyDescent="0.2">
      <c r="A7046" s="253"/>
      <c r="B7046" s="254"/>
    </row>
    <row r="7047" spans="1:2" x14ac:dyDescent="0.2">
      <c r="A7047" s="253"/>
      <c r="B7047" s="254"/>
    </row>
    <row r="7048" spans="1:2" x14ac:dyDescent="0.2">
      <c r="A7048" s="253"/>
      <c r="B7048" s="254"/>
    </row>
    <row r="7049" spans="1:2" x14ac:dyDescent="0.2">
      <c r="A7049" s="253"/>
      <c r="B7049" s="254"/>
    </row>
    <row r="7050" spans="1:2" x14ac:dyDescent="0.2">
      <c r="A7050" s="253"/>
      <c r="B7050" s="254"/>
    </row>
    <row r="7051" spans="1:2" x14ac:dyDescent="0.2">
      <c r="A7051" s="253"/>
      <c r="B7051" s="254"/>
    </row>
    <row r="7052" spans="1:2" x14ac:dyDescent="0.2">
      <c r="A7052" s="253"/>
      <c r="B7052" s="254"/>
    </row>
    <row r="7053" spans="1:2" x14ac:dyDescent="0.2">
      <c r="A7053" s="253"/>
      <c r="B7053" s="254"/>
    </row>
    <row r="7054" spans="1:2" x14ac:dyDescent="0.2">
      <c r="A7054" s="253"/>
      <c r="B7054" s="254"/>
    </row>
    <row r="7055" spans="1:2" x14ac:dyDescent="0.2">
      <c r="A7055" s="253"/>
      <c r="B7055" s="254"/>
    </row>
    <row r="7056" spans="1:2" x14ac:dyDescent="0.2">
      <c r="A7056" s="253"/>
      <c r="B7056" s="254"/>
    </row>
    <row r="7057" spans="1:2" x14ac:dyDescent="0.2">
      <c r="A7057" s="253"/>
      <c r="B7057" s="254"/>
    </row>
    <row r="7058" spans="1:2" x14ac:dyDescent="0.2">
      <c r="A7058" s="253"/>
      <c r="B7058" s="254"/>
    </row>
    <row r="7059" spans="1:2" x14ac:dyDescent="0.2">
      <c r="A7059" s="253"/>
      <c r="B7059" s="254"/>
    </row>
    <row r="7060" spans="1:2" x14ac:dyDescent="0.2">
      <c r="A7060" s="253"/>
      <c r="B7060" s="254"/>
    </row>
    <row r="7061" spans="1:2" x14ac:dyDescent="0.2">
      <c r="A7061" s="253"/>
      <c r="B7061" s="254"/>
    </row>
    <row r="7062" spans="1:2" x14ac:dyDescent="0.2">
      <c r="A7062" s="253"/>
      <c r="B7062" s="254"/>
    </row>
    <row r="7063" spans="1:2" x14ac:dyDescent="0.2">
      <c r="A7063" s="253"/>
      <c r="B7063" s="254"/>
    </row>
    <row r="7064" spans="1:2" x14ac:dyDescent="0.2">
      <c r="A7064" s="253"/>
      <c r="B7064" s="254"/>
    </row>
    <row r="7065" spans="1:2" x14ac:dyDescent="0.2">
      <c r="A7065" s="253"/>
      <c r="B7065" s="254"/>
    </row>
    <row r="7066" spans="1:2" x14ac:dyDescent="0.2">
      <c r="A7066" s="253"/>
      <c r="B7066" s="254"/>
    </row>
    <row r="7067" spans="1:2" x14ac:dyDescent="0.2">
      <c r="A7067" s="253"/>
      <c r="B7067" s="254"/>
    </row>
    <row r="7068" spans="1:2" x14ac:dyDescent="0.2">
      <c r="A7068" s="253"/>
      <c r="B7068" s="254"/>
    </row>
    <row r="7069" spans="1:2" x14ac:dyDescent="0.2">
      <c r="A7069" s="253"/>
      <c r="B7069" s="254"/>
    </row>
    <row r="7070" spans="1:2" x14ac:dyDescent="0.2">
      <c r="A7070" s="253"/>
      <c r="B7070" s="254"/>
    </row>
    <row r="7071" spans="1:2" x14ac:dyDescent="0.2">
      <c r="A7071" s="253"/>
      <c r="B7071" s="254"/>
    </row>
    <row r="7072" spans="1:2" x14ac:dyDescent="0.2">
      <c r="A7072" s="253"/>
      <c r="B7072" s="254"/>
    </row>
    <row r="7073" spans="1:2" x14ac:dyDescent="0.2">
      <c r="A7073" s="253"/>
      <c r="B7073" s="254"/>
    </row>
    <row r="7074" spans="1:2" x14ac:dyDescent="0.2">
      <c r="A7074" s="253"/>
      <c r="B7074" s="254"/>
    </row>
    <row r="7075" spans="1:2" x14ac:dyDescent="0.2">
      <c r="A7075" s="253"/>
      <c r="B7075" s="254"/>
    </row>
    <row r="7076" spans="1:2" x14ac:dyDescent="0.2">
      <c r="A7076" s="253"/>
      <c r="B7076" s="254"/>
    </row>
    <row r="7077" spans="1:2" x14ac:dyDescent="0.2">
      <c r="A7077" s="253"/>
      <c r="B7077" s="254"/>
    </row>
    <row r="7078" spans="1:2" x14ac:dyDescent="0.2">
      <c r="A7078" s="253"/>
      <c r="B7078" s="254"/>
    </row>
    <row r="7079" spans="1:2" x14ac:dyDescent="0.2">
      <c r="A7079" s="253"/>
      <c r="B7079" s="254"/>
    </row>
    <row r="7080" spans="1:2" x14ac:dyDescent="0.2">
      <c r="A7080" s="253"/>
      <c r="B7080" s="254"/>
    </row>
    <row r="7081" spans="1:2" x14ac:dyDescent="0.2">
      <c r="A7081" s="253"/>
      <c r="B7081" s="254"/>
    </row>
    <row r="7082" spans="1:2" x14ac:dyDescent="0.2">
      <c r="A7082" s="253"/>
      <c r="B7082" s="254"/>
    </row>
    <row r="7083" spans="1:2" x14ac:dyDescent="0.2">
      <c r="A7083" s="253"/>
      <c r="B7083" s="254"/>
    </row>
    <row r="7084" spans="1:2" x14ac:dyDescent="0.2">
      <c r="A7084" s="253"/>
      <c r="B7084" s="254"/>
    </row>
    <row r="7085" spans="1:2" x14ac:dyDescent="0.2">
      <c r="A7085" s="253"/>
      <c r="B7085" s="254"/>
    </row>
    <row r="7086" spans="1:2" x14ac:dyDescent="0.2">
      <c r="A7086" s="253"/>
      <c r="B7086" s="254"/>
    </row>
    <row r="7087" spans="1:2" x14ac:dyDescent="0.2">
      <c r="A7087" s="253"/>
      <c r="B7087" s="254"/>
    </row>
    <row r="7088" spans="1:2" x14ac:dyDescent="0.2">
      <c r="A7088" s="253"/>
      <c r="B7088" s="254"/>
    </row>
    <row r="7089" spans="1:2" x14ac:dyDescent="0.2">
      <c r="A7089" s="253"/>
      <c r="B7089" s="254"/>
    </row>
    <row r="7090" spans="1:2" x14ac:dyDescent="0.2">
      <c r="A7090" s="253"/>
      <c r="B7090" s="254"/>
    </row>
    <row r="7091" spans="1:2" x14ac:dyDescent="0.2">
      <c r="A7091" s="253"/>
      <c r="B7091" s="254"/>
    </row>
    <row r="7092" spans="1:2" x14ac:dyDescent="0.2">
      <c r="A7092" s="253"/>
      <c r="B7092" s="254"/>
    </row>
    <row r="7093" spans="1:2" x14ac:dyDescent="0.2">
      <c r="A7093" s="253"/>
      <c r="B7093" s="254"/>
    </row>
    <row r="7094" spans="1:2" x14ac:dyDescent="0.2">
      <c r="A7094" s="253"/>
      <c r="B7094" s="254"/>
    </row>
    <row r="7095" spans="1:2" x14ac:dyDescent="0.2">
      <c r="A7095" s="253"/>
      <c r="B7095" s="254"/>
    </row>
    <row r="7096" spans="1:2" x14ac:dyDescent="0.2">
      <c r="A7096" s="253"/>
      <c r="B7096" s="254"/>
    </row>
    <row r="7097" spans="1:2" x14ac:dyDescent="0.2">
      <c r="A7097" s="253"/>
      <c r="B7097" s="254"/>
    </row>
    <row r="7098" spans="1:2" x14ac:dyDescent="0.2">
      <c r="A7098" s="253"/>
      <c r="B7098" s="254"/>
    </row>
    <row r="7099" spans="1:2" x14ac:dyDescent="0.2">
      <c r="A7099" s="253"/>
      <c r="B7099" s="254"/>
    </row>
    <row r="7100" spans="1:2" x14ac:dyDescent="0.2">
      <c r="A7100" s="253"/>
      <c r="B7100" s="254"/>
    </row>
    <row r="7101" spans="1:2" x14ac:dyDescent="0.2">
      <c r="A7101" s="253"/>
      <c r="B7101" s="254"/>
    </row>
    <row r="7102" spans="1:2" x14ac:dyDescent="0.2">
      <c r="A7102" s="253"/>
      <c r="B7102" s="254"/>
    </row>
    <row r="7103" spans="1:2" x14ac:dyDescent="0.2">
      <c r="A7103" s="253"/>
      <c r="B7103" s="254"/>
    </row>
    <row r="7104" spans="1:2" x14ac:dyDescent="0.2">
      <c r="A7104" s="253"/>
      <c r="B7104" s="254"/>
    </row>
    <row r="7105" spans="1:2" x14ac:dyDescent="0.2">
      <c r="A7105" s="253"/>
      <c r="B7105" s="254"/>
    </row>
    <row r="7106" spans="1:2" x14ac:dyDescent="0.2">
      <c r="A7106" s="253"/>
      <c r="B7106" s="254"/>
    </row>
    <row r="7107" spans="1:2" x14ac:dyDescent="0.2">
      <c r="A7107" s="253"/>
      <c r="B7107" s="254"/>
    </row>
    <row r="7108" spans="1:2" x14ac:dyDescent="0.2">
      <c r="A7108" s="253"/>
      <c r="B7108" s="254"/>
    </row>
    <row r="7109" spans="1:2" x14ac:dyDescent="0.2">
      <c r="A7109" s="253"/>
      <c r="B7109" s="254"/>
    </row>
    <row r="7110" spans="1:2" x14ac:dyDescent="0.2">
      <c r="A7110" s="253"/>
      <c r="B7110" s="254"/>
    </row>
    <row r="7111" spans="1:2" x14ac:dyDescent="0.2">
      <c r="A7111" s="253"/>
      <c r="B7111" s="254"/>
    </row>
    <row r="7112" spans="1:2" x14ac:dyDescent="0.2">
      <c r="A7112" s="253"/>
      <c r="B7112" s="254"/>
    </row>
    <row r="7113" spans="1:2" x14ac:dyDescent="0.2">
      <c r="A7113" s="253"/>
      <c r="B7113" s="254"/>
    </row>
    <row r="7114" spans="1:2" x14ac:dyDescent="0.2">
      <c r="A7114" s="253"/>
      <c r="B7114" s="254"/>
    </row>
    <row r="7115" spans="1:2" x14ac:dyDescent="0.2">
      <c r="A7115" s="253"/>
      <c r="B7115" s="254"/>
    </row>
    <row r="7116" spans="1:2" x14ac:dyDescent="0.2">
      <c r="A7116" s="253"/>
      <c r="B7116" s="254"/>
    </row>
    <row r="7117" spans="1:2" x14ac:dyDescent="0.2">
      <c r="A7117" s="253"/>
      <c r="B7117" s="254"/>
    </row>
    <row r="7118" spans="1:2" x14ac:dyDescent="0.2">
      <c r="A7118" s="253"/>
      <c r="B7118" s="254"/>
    </row>
    <row r="7119" spans="1:2" x14ac:dyDescent="0.2">
      <c r="A7119" s="253"/>
      <c r="B7119" s="254"/>
    </row>
    <row r="7120" spans="1:2" x14ac:dyDescent="0.2">
      <c r="A7120" s="253"/>
      <c r="B7120" s="254"/>
    </row>
    <row r="7121" spans="1:2" x14ac:dyDescent="0.2">
      <c r="A7121" s="253"/>
      <c r="B7121" s="254"/>
    </row>
    <row r="7122" spans="1:2" x14ac:dyDescent="0.2">
      <c r="A7122" s="253"/>
      <c r="B7122" s="254"/>
    </row>
    <row r="7123" spans="1:2" x14ac:dyDescent="0.2">
      <c r="A7123" s="253"/>
      <c r="B7123" s="254"/>
    </row>
    <row r="7124" spans="1:2" x14ac:dyDescent="0.2">
      <c r="A7124" s="253"/>
      <c r="B7124" s="254"/>
    </row>
    <row r="7125" spans="1:2" x14ac:dyDescent="0.2">
      <c r="A7125" s="253"/>
      <c r="B7125" s="254"/>
    </row>
    <row r="7126" spans="1:2" x14ac:dyDescent="0.2">
      <c r="A7126" s="253"/>
      <c r="B7126" s="254"/>
    </row>
    <row r="7127" spans="1:2" x14ac:dyDescent="0.2">
      <c r="A7127" s="253"/>
      <c r="B7127" s="254"/>
    </row>
    <row r="7128" spans="1:2" x14ac:dyDescent="0.2">
      <c r="A7128" s="253"/>
      <c r="B7128" s="254"/>
    </row>
    <row r="7129" spans="1:2" x14ac:dyDescent="0.2">
      <c r="A7129" s="253"/>
      <c r="B7129" s="254"/>
    </row>
    <row r="7130" spans="1:2" x14ac:dyDescent="0.2">
      <c r="A7130" s="253"/>
      <c r="B7130" s="254"/>
    </row>
    <row r="7131" spans="1:2" x14ac:dyDescent="0.2">
      <c r="A7131" s="253"/>
      <c r="B7131" s="254"/>
    </row>
    <row r="7132" spans="1:2" x14ac:dyDescent="0.2">
      <c r="A7132" s="253"/>
      <c r="B7132" s="254"/>
    </row>
    <row r="7133" spans="1:2" x14ac:dyDescent="0.2">
      <c r="A7133" s="253"/>
      <c r="B7133" s="254"/>
    </row>
    <row r="7134" spans="1:2" x14ac:dyDescent="0.2">
      <c r="A7134" s="253"/>
      <c r="B7134" s="254"/>
    </row>
    <row r="7135" spans="1:2" x14ac:dyDescent="0.2">
      <c r="A7135" s="253"/>
      <c r="B7135" s="254"/>
    </row>
    <row r="7136" spans="1:2" x14ac:dyDescent="0.2">
      <c r="A7136" s="253"/>
      <c r="B7136" s="254"/>
    </row>
    <row r="7137" spans="1:2" x14ac:dyDescent="0.2">
      <c r="A7137" s="253"/>
      <c r="B7137" s="254"/>
    </row>
    <row r="7138" spans="1:2" x14ac:dyDescent="0.2">
      <c r="A7138" s="253"/>
      <c r="B7138" s="254"/>
    </row>
    <row r="7139" spans="1:2" x14ac:dyDescent="0.2">
      <c r="A7139" s="253"/>
      <c r="B7139" s="254"/>
    </row>
    <row r="7140" spans="1:2" x14ac:dyDescent="0.2">
      <c r="A7140" s="253"/>
      <c r="B7140" s="254"/>
    </row>
    <row r="7141" spans="1:2" x14ac:dyDescent="0.2">
      <c r="A7141" s="253"/>
      <c r="B7141" s="254"/>
    </row>
    <row r="7142" spans="1:2" x14ac:dyDescent="0.2">
      <c r="A7142" s="253"/>
      <c r="B7142" s="254"/>
    </row>
    <row r="7143" spans="1:2" x14ac:dyDescent="0.2">
      <c r="A7143" s="253"/>
      <c r="B7143" s="254"/>
    </row>
    <row r="7144" spans="1:2" x14ac:dyDescent="0.2">
      <c r="A7144" s="253"/>
      <c r="B7144" s="254"/>
    </row>
    <row r="7145" spans="1:2" x14ac:dyDescent="0.2">
      <c r="A7145" s="253"/>
      <c r="B7145" s="254"/>
    </row>
    <row r="7146" spans="1:2" x14ac:dyDescent="0.2">
      <c r="A7146" s="253"/>
      <c r="B7146" s="254"/>
    </row>
    <row r="7147" spans="1:2" x14ac:dyDescent="0.2">
      <c r="A7147" s="253"/>
      <c r="B7147" s="254"/>
    </row>
    <row r="7148" spans="1:2" x14ac:dyDescent="0.2">
      <c r="A7148" s="253"/>
      <c r="B7148" s="254"/>
    </row>
    <row r="7149" spans="1:2" x14ac:dyDescent="0.2">
      <c r="A7149" s="253"/>
      <c r="B7149" s="254"/>
    </row>
    <row r="7150" spans="1:2" x14ac:dyDescent="0.2">
      <c r="A7150" s="253"/>
      <c r="B7150" s="254"/>
    </row>
    <row r="7151" spans="1:2" x14ac:dyDescent="0.2">
      <c r="A7151" s="253"/>
      <c r="B7151" s="254"/>
    </row>
    <row r="7152" spans="1:2" x14ac:dyDescent="0.2">
      <c r="A7152" s="253"/>
      <c r="B7152" s="254"/>
    </row>
    <row r="7153" spans="1:2" x14ac:dyDescent="0.2">
      <c r="A7153" s="253"/>
      <c r="B7153" s="254"/>
    </row>
    <row r="7154" spans="1:2" x14ac:dyDescent="0.2">
      <c r="A7154" s="253"/>
      <c r="B7154" s="254"/>
    </row>
    <row r="7155" spans="1:2" x14ac:dyDescent="0.2">
      <c r="A7155" s="253"/>
      <c r="B7155" s="254"/>
    </row>
    <row r="7156" spans="1:2" x14ac:dyDescent="0.2">
      <c r="A7156" s="253"/>
      <c r="B7156" s="254"/>
    </row>
    <row r="7157" spans="1:2" x14ac:dyDescent="0.2">
      <c r="A7157" s="253"/>
      <c r="B7157" s="254"/>
    </row>
    <row r="7158" spans="1:2" x14ac:dyDescent="0.2">
      <c r="A7158" s="253"/>
      <c r="B7158" s="254"/>
    </row>
    <row r="7159" spans="1:2" x14ac:dyDescent="0.2">
      <c r="A7159" s="253"/>
      <c r="B7159" s="254"/>
    </row>
    <row r="7160" spans="1:2" x14ac:dyDescent="0.2">
      <c r="A7160" s="253"/>
      <c r="B7160" s="254"/>
    </row>
    <row r="7161" spans="1:2" x14ac:dyDescent="0.2">
      <c r="A7161" s="253"/>
      <c r="B7161" s="254"/>
    </row>
    <row r="7162" spans="1:2" x14ac:dyDescent="0.2">
      <c r="A7162" s="253"/>
      <c r="B7162" s="254"/>
    </row>
    <row r="7163" spans="1:2" x14ac:dyDescent="0.2">
      <c r="A7163" s="253"/>
      <c r="B7163" s="254"/>
    </row>
    <row r="7164" spans="1:2" x14ac:dyDescent="0.2">
      <c r="A7164" s="253"/>
      <c r="B7164" s="254"/>
    </row>
    <row r="7165" spans="1:2" x14ac:dyDescent="0.2">
      <c r="A7165" s="253"/>
      <c r="B7165" s="254"/>
    </row>
    <row r="7166" spans="1:2" x14ac:dyDescent="0.2">
      <c r="A7166" s="253"/>
      <c r="B7166" s="254"/>
    </row>
    <row r="7167" spans="1:2" x14ac:dyDescent="0.2">
      <c r="A7167" s="253"/>
      <c r="B7167" s="254"/>
    </row>
    <row r="7168" spans="1:2" x14ac:dyDescent="0.2">
      <c r="A7168" s="253"/>
      <c r="B7168" s="254"/>
    </row>
    <row r="7169" spans="1:2" x14ac:dyDescent="0.2">
      <c r="A7169" s="253"/>
      <c r="B7169" s="254"/>
    </row>
    <row r="7170" spans="1:2" x14ac:dyDescent="0.2">
      <c r="A7170" s="253"/>
      <c r="B7170" s="254"/>
    </row>
    <row r="7171" spans="1:2" x14ac:dyDescent="0.2">
      <c r="A7171" s="253"/>
      <c r="B7171" s="254"/>
    </row>
    <row r="7172" spans="1:2" x14ac:dyDescent="0.2">
      <c r="A7172" s="253"/>
      <c r="B7172" s="254"/>
    </row>
    <row r="7173" spans="1:2" x14ac:dyDescent="0.2">
      <c r="A7173" s="253"/>
      <c r="B7173" s="254"/>
    </row>
    <row r="7174" spans="1:2" x14ac:dyDescent="0.2">
      <c r="A7174" s="253"/>
      <c r="B7174" s="254"/>
    </row>
    <row r="7175" spans="1:2" x14ac:dyDescent="0.2">
      <c r="A7175" s="253"/>
      <c r="B7175" s="254"/>
    </row>
    <row r="7176" spans="1:2" x14ac:dyDescent="0.2">
      <c r="A7176" s="253"/>
      <c r="B7176" s="254"/>
    </row>
    <row r="7177" spans="1:2" x14ac:dyDescent="0.2">
      <c r="A7177" s="253"/>
      <c r="B7177" s="254"/>
    </row>
    <row r="7178" spans="1:2" x14ac:dyDescent="0.2">
      <c r="A7178" s="253"/>
      <c r="B7178" s="254"/>
    </row>
    <row r="7179" spans="1:2" x14ac:dyDescent="0.2">
      <c r="A7179" s="253"/>
      <c r="B7179" s="254"/>
    </row>
    <row r="7180" spans="1:2" x14ac:dyDescent="0.2">
      <c r="A7180" s="253"/>
      <c r="B7180" s="254"/>
    </row>
    <row r="7181" spans="1:2" x14ac:dyDescent="0.2">
      <c r="A7181" s="253"/>
      <c r="B7181" s="254"/>
    </row>
    <row r="7182" spans="1:2" x14ac:dyDescent="0.2">
      <c r="A7182" s="253"/>
      <c r="B7182" s="254"/>
    </row>
    <row r="7183" spans="1:2" x14ac:dyDescent="0.2">
      <c r="A7183" s="253"/>
      <c r="B7183" s="254"/>
    </row>
    <row r="7184" spans="1:2" x14ac:dyDescent="0.2">
      <c r="A7184" s="253"/>
      <c r="B7184" s="254"/>
    </row>
    <row r="7185" spans="1:2" x14ac:dyDescent="0.2">
      <c r="A7185" s="253"/>
      <c r="B7185" s="254"/>
    </row>
    <row r="7186" spans="1:2" x14ac:dyDescent="0.2">
      <c r="A7186" s="253"/>
      <c r="B7186" s="254"/>
    </row>
    <row r="7187" spans="1:2" x14ac:dyDescent="0.2">
      <c r="A7187" s="253"/>
      <c r="B7187" s="254"/>
    </row>
    <row r="7188" spans="1:2" x14ac:dyDescent="0.2">
      <c r="A7188" s="253"/>
      <c r="B7188" s="254"/>
    </row>
    <row r="7189" spans="1:2" x14ac:dyDescent="0.2">
      <c r="A7189" s="253"/>
      <c r="B7189" s="254"/>
    </row>
    <row r="7190" spans="1:2" x14ac:dyDescent="0.2">
      <c r="A7190" s="253"/>
      <c r="B7190" s="254"/>
    </row>
    <row r="7191" spans="1:2" x14ac:dyDescent="0.2">
      <c r="A7191" s="253"/>
      <c r="B7191" s="254"/>
    </row>
    <row r="7192" spans="1:2" x14ac:dyDescent="0.2">
      <c r="A7192" s="253"/>
      <c r="B7192" s="254"/>
    </row>
    <row r="7193" spans="1:2" x14ac:dyDescent="0.2">
      <c r="A7193" s="253"/>
      <c r="B7193" s="254"/>
    </row>
    <row r="7194" spans="1:2" x14ac:dyDescent="0.2">
      <c r="A7194" s="253"/>
      <c r="B7194" s="254"/>
    </row>
    <row r="7195" spans="1:2" x14ac:dyDescent="0.2">
      <c r="A7195" s="253"/>
      <c r="B7195" s="254"/>
    </row>
    <row r="7196" spans="1:2" x14ac:dyDescent="0.2">
      <c r="A7196" s="253"/>
      <c r="B7196" s="254"/>
    </row>
    <row r="7197" spans="1:2" x14ac:dyDescent="0.2">
      <c r="A7197" s="253"/>
      <c r="B7197" s="254"/>
    </row>
    <row r="7198" spans="1:2" x14ac:dyDescent="0.2">
      <c r="A7198" s="253"/>
      <c r="B7198" s="254"/>
    </row>
    <row r="7199" spans="1:2" x14ac:dyDescent="0.2">
      <c r="A7199" s="253"/>
      <c r="B7199" s="254"/>
    </row>
    <row r="7200" spans="1:2" x14ac:dyDescent="0.2">
      <c r="A7200" s="253"/>
      <c r="B7200" s="254"/>
    </row>
    <row r="7201" spans="1:2" x14ac:dyDescent="0.2">
      <c r="A7201" s="253"/>
      <c r="B7201" s="254"/>
    </row>
    <row r="7202" spans="1:2" x14ac:dyDescent="0.2">
      <c r="A7202" s="253"/>
      <c r="B7202" s="254"/>
    </row>
    <row r="7203" spans="1:2" x14ac:dyDescent="0.2">
      <c r="A7203" s="253"/>
      <c r="B7203" s="254"/>
    </row>
    <row r="7204" spans="1:2" x14ac:dyDescent="0.2">
      <c r="A7204" s="253"/>
      <c r="B7204" s="254"/>
    </row>
    <row r="7205" spans="1:2" x14ac:dyDescent="0.2">
      <c r="A7205" s="253"/>
      <c r="B7205" s="254"/>
    </row>
    <row r="7206" spans="1:2" x14ac:dyDescent="0.2">
      <c r="A7206" s="253"/>
      <c r="B7206" s="254"/>
    </row>
    <row r="7207" spans="1:2" x14ac:dyDescent="0.2">
      <c r="A7207" s="253"/>
      <c r="B7207" s="254"/>
    </row>
    <row r="7208" spans="1:2" x14ac:dyDescent="0.2">
      <c r="A7208" s="253"/>
      <c r="B7208" s="254"/>
    </row>
    <row r="7209" spans="1:2" x14ac:dyDescent="0.2">
      <c r="A7209" s="253"/>
      <c r="B7209" s="254"/>
    </row>
    <row r="7210" spans="1:2" x14ac:dyDescent="0.2">
      <c r="A7210" s="253"/>
      <c r="B7210" s="254"/>
    </row>
    <row r="7211" spans="1:2" x14ac:dyDescent="0.2">
      <c r="A7211" s="253"/>
      <c r="B7211" s="254"/>
    </row>
    <row r="7212" spans="1:2" x14ac:dyDescent="0.2">
      <c r="A7212" s="253"/>
      <c r="B7212" s="254"/>
    </row>
    <row r="7213" spans="1:2" x14ac:dyDescent="0.2">
      <c r="A7213" s="253"/>
      <c r="B7213" s="254"/>
    </row>
    <row r="7214" spans="1:2" x14ac:dyDescent="0.2">
      <c r="A7214" s="253"/>
      <c r="B7214" s="254"/>
    </row>
    <row r="7215" spans="1:2" x14ac:dyDescent="0.2">
      <c r="A7215" s="253"/>
      <c r="B7215" s="254"/>
    </row>
    <row r="7216" spans="1:2" x14ac:dyDescent="0.2">
      <c r="A7216" s="253"/>
      <c r="B7216" s="254"/>
    </row>
    <row r="7217" spans="1:2" x14ac:dyDescent="0.2">
      <c r="A7217" s="253"/>
      <c r="B7217" s="254"/>
    </row>
    <row r="7218" spans="1:2" x14ac:dyDescent="0.2">
      <c r="A7218" s="253"/>
      <c r="B7218" s="254"/>
    </row>
    <row r="7219" spans="1:2" x14ac:dyDescent="0.2">
      <c r="A7219" s="253"/>
      <c r="B7219" s="254"/>
    </row>
    <row r="7220" spans="1:2" x14ac:dyDescent="0.2">
      <c r="A7220" s="253"/>
      <c r="B7220" s="254"/>
    </row>
    <row r="7221" spans="1:2" x14ac:dyDescent="0.2">
      <c r="A7221" s="253"/>
      <c r="B7221" s="254"/>
    </row>
    <row r="7222" spans="1:2" x14ac:dyDescent="0.2">
      <c r="A7222" s="253"/>
      <c r="B7222" s="254"/>
    </row>
    <row r="7223" spans="1:2" x14ac:dyDescent="0.2">
      <c r="A7223" s="253"/>
      <c r="B7223" s="254"/>
    </row>
    <row r="7224" spans="1:2" x14ac:dyDescent="0.2">
      <c r="A7224" s="253"/>
      <c r="B7224" s="254"/>
    </row>
    <row r="7225" spans="1:2" x14ac:dyDescent="0.2">
      <c r="A7225" s="253"/>
      <c r="B7225" s="254"/>
    </row>
    <row r="7226" spans="1:2" x14ac:dyDescent="0.2">
      <c r="A7226" s="253"/>
      <c r="B7226" s="254"/>
    </row>
    <row r="7227" spans="1:2" x14ac:dyDescent="0.2">
      <c r="A7227" s="253"/>
      <c r="B7227" s="254"/>
    </row>
    <row r="7228" spans="1:2" x14ac:dyDescent="0.2">
      <c r="A7228" s="253"/>
      <c r="B7228" s="254"/>
    </row>
    <row r="7229" spans="1:2" x14ac:dyDescent="0.2">
      <c r="A7229" s="253"/>
      <c r="B7229" s="254"/>
    </row>
    <row r="7230" spans="1:2" x14ac:dyDescent="0.2">
      <c r="A7230" s="253"/>
      <c r="B7230" s="254"/>
    </row>
    <row r="7231" spans="1:2" x14ac:dyDescent="0.2">
      <c r="A7231" s="253"/>
      <c r="B7231" s="254"/>
    </row>
    <row r="7232" spans="1:2" x14ac:dyDescent="0.2">
      <c r="A7232" s="253"/>
      <c r="B7232" s="254"/>
    </row>
    <row r="7233" spans="1:2" x14ac:dyDescent="0.2">
      <c r="A7233" s="253"/>
      <c r="B7233" s="254"/>
    </row>
    <row r="7234" spans="1:2" x14ac:dyDescent="0.2">
      <c r="A7234" s="253"/>
      <c r="B7234" s="254"/>
    </row>
    <row r="7235" spans="1:2" x14ac:dyDescent="0.2">
      <c r="A7235" s="253"/>
      <c r="B7235" s="254"/>
    </row>
    <row r="7236" spans="1:2" x14ac:dyDescent="0.2">
      <c r="A7236" s="253"/>
      <c r="B7236" s="254"/>
    </row>
    <row r="7237" spans="1:2" x14ac:dyDescent="0.2">
      <c r="A7237" s="253"/>
      <c r="B7237" s="254"/>
    </row>
    <row r="7238" spans="1:2" x14ac:dyDescent="0.2">
      <c r="A7238" s="253"/>
      <c r="B7238" s="254"/>
    </row>
    <row r="7239" spans="1:2" x14ac:dyDescent="0.2">
      <c r="A7239" s="253"/>
      <c r="B7239" s="254"/>
    </row>
    <row r="7240" spans="1:2" x14ac:dyDescent="0.2">
      <c r="A7240" s="253"/>
      <c r="B7240" s="254"/>
    </row>
    <row r="7241" spans="1:2" x14ac:dyDescent="0.2">
      <c r="A7241" s="253"/>
      <c r="B7241" s="254"/>
    </row>
    <row r="7242" spans="1:2" x14ac:dyDescent="0.2">
      <c r="A7242" s="253"/>
      <c r="B7242" s="254"/>
    </row>
    <row r="7243" spans="1:2" x14ac:dyDescent="0.2">
      <c r="A7243" s="253"/>
      <c r="B7243" s="254"/>
    </row>
    <row r="7244" spans="1:2" x14ac:dyDescent="0.2">
      <c r="A7244" s="253"/>
      <c r="B7244" s="254"/>
    </row>
    <row r="7245" spans="1:2" x14ac:dyDescent="0.2">
      <c r="A7245" s="253"/>
      <c r="B7245" s="254"/>
    </row>
    <row r="7246" spans="1:2" x14ac:dyDescent="0.2">
      <c r="A7246" s="253"/>
      <c r="B7246" s="254"/>
    </row>
    <row r="7247" spans="1:2" x14ac:dyDescent="0.2">
      <c r="A7247" s="253"/>
      <c r="B7247" s="254"/>
    </row>
    <row r="7248" spans="1:2" x14ac:dyDescent="0.2">
      <c r="A7248" s="253"/>
      <c r="B7248" s="254"/>
    </row>
    <row r="7249" spans="1:2" x14ac:dyDescent="0.2">
      <c r="A7249" s="253"/>
      <c r="B7249" s="254"/>
    </row>
    <row r="7250" spans="1:2" x14ac:dyDescent="0.2">
      <c r="A7250" s="253"/>
      <c r="B7250" s="254"/>
    </row>
    <row r="7251" spans="1:2" x14ac:dyDescent="0.2">
      <c r="A7251" s="253"/>
      <c r="B7251" s="254"/>
    </row>
    <row r="7252" spans="1:2" x14ac:dyDescent="0.2">
      <c r="A7252" s="253"/>
      <c r="B7252" s="254"/>
    </row>
    <row r="7253" spans="1:2" x14ac:dyDescent="0.2">
      <c r="A7253" s="253"/>
      <c r="B7253" s="254"/>
    </row>
    <row r="7254" spans="1:2" x14ac:dyDescent="0.2">
      <c r="A7254" s="253"/>
      <c r="B7254" s="254"/>
    </row>
    <row r="7255" spans="1:2" x14ac:dyDescent="0.2">
      <c r="A7255" s="253"/>
      <c r="B7255" s="254"/>
    </row>
    <row r="7256" spans="1:2" x14ac:dyDescent="0.2">
      <c r="A7256" s="253"/>
      <c r="B7256" s="254"/>
    </row>
    <row r="7257" spans="1:2" x14ac:dyDescent="0.2">
      <c r="A7257" s="253"/>
      <c r="B7257" s="254"/>
    </row>
    <row r="7258" spans="1:2" x14ac:dyDescent="0.2">
      <c r="A7258" s="253"/>
      <c r="B7258" s="254"/>
    </row>
    <row r="7259" spans="1:2" x14ac:dyDescent="0.2">
      <c r="A7259" s="253"/>
      <c r="B7259" s="254"/>
    </row>
    <row r="7260" spans="1:2" x14ac:dyDescent="0.2">
      <c r="A7260" s="253"/>
      <c r="B7260" s="254"/>
    </row>
    <row r="7261" spans="1:2" x14ac:dyDescent="0.2">
      <c r="A7261" s="253"/>
      <c r="B7261" s="254"/>
    </row>
    <row r="7262" spans="1:2" x14ac:dyDescent="0.2">
      <c r="A7262" s="253"/>
      <c r="B7262" s="254"/>
    </row>
    <row r="7263" spans="1:2" x14ac:dyDescent="0.2">
      <c r="A7263" s="253"/>
      <c r="B7263" s="254"/>
    </row>
    <row r="7264" spans="1:2" x14ac:dyDescent="0.2">
      <c r="A7264" s="253"/>
      <c r="B7264" s="254"/>
    </row>
    <row r="7265" spans="1:2" x14ac:dyDescent="0.2">
      <c r="A7265" s="253"/>
      <c r="B7265" s="254"/>
    </row>
    <row r="7266" spans="1:2" x14ac:dyDescent="0.2">
      <c r="A7266" s="253"/>
      <c r="B7266" s="254"/>
    </row>
    <row r="7267" spans="1:2" x14ac:dyDescent="0.2">
      <c r="A7267" s="253"/>
      <c r="B7267" s="254"/>
    </row>
    <row r="7268" spans="1:2" x14ac:dyDescent="0.2">
      <c r="A7268" s="253"/>
      <c r="B7268" s="254"/>
    </row>
    <row r="7269" spans="1:2" x14ac:dyDescent="0.2">
      <c r="A7269" s="253"/>
      <c r="B7269" s="254"/>
    </row>
    <row r="7270" spans="1:2" x14ac:dyDescent="0.2">
      <c r="A7270" s="253"/>
      <c r="B7270" s="254"/>
    </row>
    <row r="7271" spans="1:2" x14ac:dyDescent="0.2">
      <c r="A7271" s="253"/>
      <c r="B7271" s="254"/>
    </row>
    <row r="7272" spans="1:2" x14ac:dyDescent="0.2">
      <c r="A7272" s="253"/>
      <c r="B7272" s="254"/>
    </row>
    <row r="7273" spans="1:2" x14ac:dyDescent="0.2">
      <c r="A7273" s="253"/>
      <c r="B7273" s="254"/>
    </row>
    <row r="7274" spans="1:2" x14ac:dyDescent="0.2">
      <c r="A7274" s="253"/>
      <c r="B7274" s="254"/>
    </row>
    <row r="7275" spans="1:2" x14ac:dyDescent="0.2">
      <c r="A7275" s="253"/>
      <c r="B7275" s="254"/>
    </row>
    <row r="7276" spans="1:2" x14ac:dyDescent="0.2">
      <c r="A7276" s="253"/>
      <c r="B7276" s="254"/>
    </row>
    <row r="7277" spans="1:2" x14ac:dyDescent="0.2">
      <c r="A7277" s="253"/>
      <c r="B7277" s="254"/>
    </row>
    <row r="7278" spans="1:2" x14ac:dyDescent="0.2">
      <c r="A7278" s="253"/>
      <c r="B7278" s="254"/>
    </row>
    <row r="7279" spans="1:2" x14ac:dyDescent="0.2">
      <c r="A7279" s="253"/>
      <c r="B7279" s="254"/>
    </row>
    <row r="7280" spans="1:2" x14ac:dyDescent="0.2">
      <c r="A7280" s="253"/>
      <c r="B7280" s="254"/>
    </row>
    <row r="7281" spans="1:2" x14ac:dyDescent="0.2">
      <c r="A7281" s="253"/>
      <c r="B7281" s="254"/>
    </row>
    <row r="7282" spans="1:2" x14ac:dyDescent="0.2">
      <c r="A7282" s="253"/>
      <c r="B7282" s="254"/>
    </row>
    <row r="7283" spans="1:2" x14ac:dyDescent="0.2">
      <c r="A7283" s="253"/>
      <c r="B7283" s="254"/>
    </row>
    <row r="7284" spans="1:2" x14ac:dyDescent="0.2">
      <c r="A7284" s="253"/>
      <c r="B7284" s="254"/>
    </row>
    <row r="7285" spans="1:2" x14ac:dyDescent="0.2">
      <c r="A7285" s="253"/>
      <c r="B7285" s="254"/>
    </row>
    <row r="7286" spans="1:2" x14ac:dyDescent="0.2">
      <c r="A7286" s="253"/>
      <c r="B7286" s="254"/>
    </row>
    <row r="7287" spans="1:2" x14ac:dyDescent="0.2">
      <c r="A7287" s="253"/>
      <c r="B7287" s="254"/>
    </row>
    <row r="7288" spans="1:2" x14ac:dyDescent="0.2">
      <c r="A7288" s="253"/>
      <c r="B7288" s="254"/>
    </row>
    <row r="7289" spans="1:2" x14ac:dyDescent="0.2">
      <c r="A7289" s="253"/>
      <c r="B7289" s="254"/>
    </row>
    <row r="7290" spans="1:2" x14ac:dyDescent="0.2">
      <c r="A7290" s="253"/>
      <c r="B7290" s="254"/>
    </row>
    <row r="7291" spans="1:2" x14ac:dyDescent="0.2">
      <c r="A7291" s="253"/>
      <c r="B7291" s="254"/>
    </row>
    <row r="7292" spans="1:2" x14ac:dyDescent="0.2">
      <c r="A7292" s="253"/>
      <c r="B7292" s="254"/>
    </row>
    <row r="7293" spans="1:2" x14ac:dyDescent="0.2">
      <c r="A7293" s="253"/>
      <c r="B7293" s="254"/>
    </row>
    <row r="7294" spans="1:2" x14ac:dyDescent="0.2">
      <c r="A7294" s="253"/>
      <c r="B7294" s="254"/>
    </row>
    <row r="7295" spans="1:2" x14ac:dyDescent="0.2">
      <c r="A7295" s="253"/>
      <c r="B7295" s="254"/>
    </row>
    <row r="7296" spans="1:2" x14ac:dyDescent="0.2">
      <c r="A7296" s="253"/>
      <c r="B7296" s="254"/>
    </row>
    <row r="7297" spans="1:2" x14ac:dyDescent="0.2">
      <c r="A7297" s="253"/>
      <c r="B7297" s="254"/>
    </row>
    <row r="7298" spans="1:2" x14ac:dyDescent="0.2">
      <c r="A7298" s="253"/>
      <c r="B7298" s="254"/>
    </row>
    <row r="7299" spans="1:2" x14ac:dyDescent="0.2">
      <c r="A7299" s="253"/>
      <c r="B7299" s="254"/>
    </row>
    <row r="7300" spans="1:2" x14ac:dyDescent="0.2">
      <c r="A7300" s="253"/>
      <c r="B7300" s="254"/>
    </row>
    <row r="7301" spans="1:2" x14ac:dyDescent="0.2">
      <c r="A7301" s="253"/>
      <c r="B7301" s="254"/>
    </row>
    <row r="7302" spans="1:2" x14ac:dyDescent="0.2">
      <c r="A7302" s="253"/>
      <c r="B7302" s="254"/>
    </row>
    <row r="7303" spans="1:2" x14ac:dyDescent="0.2">
      <c r="A7303" s="253"/>
      <c r="B7303" s="254"/>
    </row>
    <row r="7304" spans="1:2" x14ac:dyDescent="0.2">
      <c r="A7304" s="253"/>
      <c r="B7304" s="254"/>
    </row>
    <row r="7305" spans="1:2" x14ac:dyDescent="0.2">
      <c r="A7305" s="253"/>
      <c r="B7305" s="254"/>
    </row>
    <row r="7306" spans="1:2" x14ac:dyDescent="0.2">
      <c r="A7306" s="253"/>
      <c r="B7306" s="254"/>
    </row>
    <row r="7307" spans="1:2" x14ac:dyDescent="0.2">
      <c r="A7307" s="253"/>
      <c r="B7307" s="254"/>
    </row>
    <row r="7308" spans="1:2" x14ac:dyDescent="0.2">
      <c r="A7308" s="253"/>
      <c r="B7308" s="254"/>
    </row>
    <row r="7309" spans="1:2" x14ac:dyDescent="0.2">
      <c r="A7309" s="253"/>
      <c r="B7309" s="254"/>
    </row>
    <row r="7310" spans="1:2" x14ac:dyDescent="0.2">
      <c r="A7310" s="253"/>
      <c r="B7310" s="254"/>
    </row>
    <row r="7311" spans="1:2" x14ac:dyDescent="0.2">
      <c r="A7311" s="253"/>
      <c r="B7311" s="254"/>
    </row>
    <row r="7312" spans="1:2" x14ac:dyDescent="0.2">
      <c r="A7312" s="253"/>
      <c r="B7312" s="254"/>
    </row>
    <row r="7313" spans="1:2" x14ac:dyDescent="0.2">
      <c r="A7313" s="253"/>
      <c r="B7313" s="254"/>
    </row>
    <row r="7314" spans="1:2" x14ac:dyDescent="0.2">
      <c r="A7314" s="253"/>
      <c r="B7314" s="254"/>
    </row>
    <row r="7315" spans="1:2" x14ac:dyDescent="0.2">
      <c r="A7315" s="253"/>
      <c r="B7315" s="254"/>
    </row>
    <row r="7316" spans="1:2" x14ac:dyDescent="0.2">
      <c r="A7316" s="253"/>
      <c r="B7316" s="254"/>
    </row>
    <row r="7317" spans="1:2" x14ac:dyDescent="0.2">
      <c r="A7317" s="253"/>
      <c r="B7317" s="254"/>
    </row>
    <row r="7318" spans="1:2" x14ac:dyDescent="0.2">
      <c r="A7318" s="253"/>
      <c r="B7318" s="254"/>
    </row>
    <row r="7319" spans="1:2" x14ac:dyDescent="0.2">
      <c r="A7319" s="253"/>
      <c r="B7319" s="254"/>
    </row>
    <row r="7320" spans="1:2" x14ac:dyDescent="0.2">
      <c r="A7320" s="253"/>
      <c r="B7320" s="254"/>
    </row>
    <row r="7321" spans="1:2" x14ac:dyDescent="0.2">
      <c r="A7321" s="253"/>
      <c r="B7321" s="254"/>
    </row>
    <row r="7322" spans="1:2" x14ac:dyDescent="0.2">
      <c r="A7322" s="253"/>
      <c r="B7322" s="254"/>
    </row>
    <row r="7323" spans="1:2" x14ac:dyDescent="0.2">
      <c r="A7323" s="253"/>
      <c r="B7323" s="254"/>
    </row>
    <row r="7324" spans="1:2" x14ac:dyDescent="0.2">
      <c r="A7324" s="253"/>
      <c r="B7324" s="254"/>
    </row>
    <row r="7325" spans="1:2" x14ac:dyDescent="0.2">
      <c r="A7325" s="253"/>
      <c r="B7325" s="254"/>
    </row>
    <row r="7326" spans="1:2" x14ac:dyDescent="0.2">
      <c r="A7326" s="253"/>
      <c r="B7326" s="254"/>
    </row>
    <row r="7327" spans="1:2" x14ac:dyDescent="0.2">
      <c r="A7327" s="253"/>
      <c r="B7327" s="254"/>
    </row>
    <row r="7328" spans="1:2" x14ac:dyDescent="0.2">
      <c r="A7328" s="253"/>
      <c r="B7328" s="254"/>
    </row>
    <row r="7329" spans="1:2" x14ac:dyDescent="0.2">
      <c r="A7329" s="253"/>
      <c r="B7329" s="254"/>
    </row>
    <row r="7330" spans="1:2" x14ac:dyDescent="0.2">
      <c r="A7330" s="253"/>
      <c r="B7330" s="254"/>
    </row>
    <row r="7331" spans="1:2" x14ac:dyDescent="0.2">
      <c r="A7331" s="253"/>
      <c r="B7331" s="254"/>
    </row>
    <row r="7332" spans="1:2" x14ac:dyDescent="0.2">
      <c r="A7332" s="253"/>
      <c r="B7332" s="254"/>
    </row>
    <row r="7333" spans="1:2" x14ac:dyDescent="0.2">
      <c r="A7333" s="253"/>
      <c r="B7333" s="254"/>
    </row>
    <row r="7334" spans="1:2" x14ac:dyDescent="0.2">
      <c r="A7334" s="253"/>
      <c r="B7334" s="254"/>
    </row>
    <row r="7335" spans="1:2" x14ac:dyDescent="0.2">
      <c r="A7335" s="253"/>
      <c r="B7335" s="254"/>
    </row>
    <row r="7336" spans="1:2" x14ac:dyDescent="0.2">
      <c r="A7336" s="253"/>
      <c r="B7336" s="254"/>
    </row>
    <row r="7337" spans="1:2" x14ac:dyDescent="0.2">
      <c r="A7337" s="253"/>
      <c r="B7337" s="254"/>
    </row>
    <row r="7338" spans="1:2" x14ac:dyDescent="0.2">
      <c r="A7338" s="253"/>
      <c r="B7338" s="254"/>
    </row>
    <row r="7339" spans="1:2" x14ac:dyDescent="0.2">
      <c r="A7339" s="253"/>
      <c r="B7339" s="254"/>
    </row>
    <row r="7340" spans="1:2" x14ac:dyDescent="0.2">
      <c r="A7340" s="253"/>
      <c r="B7340" s="254"/>
    </row>
    <row r="7341" spans="1:2" x14ac:dyDescent="0.2">
      <c r="A7341" s="253"/>
      <c r="B7341" s="254"/>
    </row>
    <row r="7342" spans="1:2" x14ac:dyDescent="0.2">
      <c r="A7342" s="253"/>
      <c r="B7342" s="254"/>
    </row>
    <row r="7343" spans="1:2" x14ac:dyDescent="0.2">
      <c r="A7343" s="253"/>
      <c r="B7343" s="254"/>
    </row>
    <row r="7344" spans="1:2" x14ac:dyDescent="0.2">
      <c r="A7344" s="253"/>
      <c r="B7344" s="254"/>
    </row>
    <row r="7345" spans="1:2" x14ac:dyDescent="0.2">
      <c r="A7345" s="253"/>
      <c r="B7345" s="254"/>
    </row>
    <row r="7346" spans="1:2" x14ac:dyDescent="0.2">
      <c r="A7346" s="253"/>
      <c r="B7346" s="254"/>
    </row>
    <row r="7347" spans="1:2" x14ac:dyDescent="0.2">
      <c r="A7347" s="253"/>
      <c r="B7347" s="254"/>
    </row>
    <row r="7348" spans="1:2" x14ac:dyDescent="0.2">
      <c r="A7348" s="253"/>
      <c r="B7348" s="254"/>
    </row>
    <row r="7349" spans="1:2" x14ac:dyDescent="0.2">
      <c r="A7349" s="253"/>
      <c r="B7349" s="254"/>
    </row>
    <row r="7350" spans="1:2" x14ac:dyDescent="0.2">
      <c r="A7350" s="253"/>
      <c r="B7350" s="254"/>
    </row>
    <row r="7351" spans="1:2" x14ac:dyDescent="0.2">
      <c r="A7351" s="253"/>
      <c r="B7351" s="254"/>
    </row>
    <row r="7352" spans="1:2" x14ac:dyDescent="0.2">
      <c r="A7352" s="253"/>
      <c r="B7352" s="254"/>
    </row>
    <row r="7353" spans="1:2" x14ac:dyDescent="0.2">
      <c r="A7353" s="253"/>
      <c r="B7353" s="254"/>
    </row>
    <row r="7354" spans="1:2" x14ac:dyDescent="0.2">
      <c r="A7354" s="253"/>
      <c r="B7354" s="254"/>
    </row>
    <row r="7355" spans="1:2" x14ac:dyDescent="0.2">
      <c r="A7355" s="253"/>
      <c r="B7355" s="254"/>
    </row>
    <row r="7356" spans="1:2" x14ac:dyDescent="0.2">
      <c r="A7356" s="253"/>
      <c r="B7356" s="254"/>
    </row>
    <row r="7357" spans="1:2" x14ac:dyDescent="0.2">
      <c r="A7357" s="253"/>
      <c r="B7357" s="254"/>
    </row>
    <row r="7358" spans="1:2" x14ac:dyDescent="0.2">
      <c r="A7358" s="253"/>
      <c r="B7358" s="254"/>
    </row>
    <row r="7359" spans="1:2" x14ac:dyDescent="0.2">
      <c r="A7359" s="253"/>
      <c r="B7359" s="254"/>
    </row>
    <row r="7360" spans="1:2" x14ac:dyDescent="0.2">
      <c r="A7360" s="253"/>
      <c r="B7360" s="254"/>
    </row>
    <row r="7361" spans="1:2" x14ac:dyDescent="0.2">
      <c r="A7361" s="253"/>
      <c r="B7361" s="254"/>
    </row>
    <row r="7362" spans="1:2" x14ac:dyDescent="0.2">
      <c r="A7362" s="253"/>
      <c r="B7362" s="254"/>
    </row>
    <row r="7363" spans="1:2" x14ac:dyDescent="0.2">
      <c r="A7363" s="253"/>
      <c r="B7363" s="254"/>
    </row>
    <row r="7364" spans="1:2" x14ac:dyDescent="0.2">
      <c r="A7364" s="253"/>
      <c r="B7364" s="254"/>
    </row>
    <row r="7365" spans="1:2" x14ac:dyDescent="0.2">
      <c r="A7365" s="253"/>
      <c r="B7365" s="254"/>
    </row>
    <row r="7366" spans="1:2" x14ac:dyDescent="0.2">
      <c r="A7366" s="253"/>
      <c r="B7366" s="254"/>
    </row>
    <row r="7367" spans="1:2" x14ac:dyDescent="0.2">
      <c r="A7367" s="253"/>
      <c r="B7367" s="254"/>
    </row>
    <row r="7368" spans="1:2" x14ac:dyDescent="0.2">
      <c r="A7368" s="253"/>
      <c r="B7368" s="254"/>
    </row>
    <row r="7369" spans="1:2" x14ac:dyDescent="0.2">
      <c r="A7369" s="253"/>
      <c r="B7369" s="254"/>
    </row>
    <row r="7370" spans="1:2" x14ac:dyDescent="0.2">
      <c r="A7370" s="253"/>
      <c r="B7370" s="254"/>
    </row>
    <row r="7371" spans="1:2" x14ac:dyDescent="0.2">
      <c r="A7371" s="253"/>
      <c r="B7371" s="254"/>
    </row>
    <row r="7372" spans="1:2" x14ac:dyDescent="0.2">
      <c r="A7372" s="253"/>
      <c r="B7372" s="254"/>
    </row>
    <row r="7373" spans="1:2" x14ac:dyDescent="0.2">
      <c r="A7373" s="253"/>
      <c r="B7373" s="254"/>
    </row>
    <row r="7374" spans="1:2" x14ac:dyDescent="0.2">
      <c r="A7374" s="253"/>
      <c r="B7374" s="254"/>
    </row>
    <row r="7375" spans="1:2" x14ac:dyDescent="0.2">
      <c r="A7375" s="253"/>
      <c r="B7375" s="254"/>
    </row>
    <row r="7376" spans="1:2" x14ac:dyDescent="0.2">
      <c r="A7376" s="253"/>
      <c r="B7376" s="254"/>
    </row>
    <row r="7377" spans="1:2" x14ac:dyDescent="0.2">
      <c r="A7377" s="253"/>
      <c r="B7377" s="254"/>
    </row>
    <row r="7378" spans="1:2" x14ac:dyDescent="0.2">
      <c r="A7378" s="253"/>
      <c r="B7378" s="254"/>
    </row>
    <row r="7379" spans="1:2" x14ac:dyDescent="0.2">
      <c r="A7379" s="253"/>
      <c r="B7379" s="254"/>
    </row>
    <row r="7380" spans="1:2" x14ac:dyDescent="0.2">
      <c r="A7380" s="253"/>
      <c r="B7380" s="254"/>
    </row>
    <row r="7381" spans="1:2" x14ac:dyDescent="0.2">
      <c r="A7381" s="253"/>
      <c r="B7381" s="254"/>
    </row>
    <row r="7382" spans="1:2" x14ac:dyDescent="0.2">
      <c r="A7382" s="253"/>
      <c r="B7382" s="254"/>
    </row>
    <row r="7383" spans="1:2" x14ac:dyDescent="0.2">
      <c r="A7383" s="253"/>
      <c r="B7383" s="254"/>
    </row>
    <row r="7384" spans="1:2" x14ac:dyDescent="0.2">
      <c r="A7384" s="253"/>
      <c r="B7384" s="254"/>
    </row>
    <row r="7385" spans="1:2" x14ac:dyDescent="0.2">
      <c r="A7385" s="253"/>
      <c r="B7385" s="254"/>
    </row>
    <row r="7386" spans="1:2" x14ac:dyDescent="0.2">
      <c r="A7386" s="253"/>
      <c r="B7386" s="254"/>
    </row>
    <row r="7387" spans="1:2" x14ac:dyDescent="0.2">
      <c r="A7387" s="253"/>
      <c r="B7387" s="254"/>
    </row>
    <row r="7388" spans="1:2" x14ac:dyDescent="0.2">
      <c r="A7388" s="253"/>
      <c r="B7388" s="254"/>
    </row>
    <row r="7389" spans="1:2" x14ac:dyDescent="0.2">
      <c r="A7389" s="253"/>
      <c r="B7389" s="254"/>
    </row>
    <row r="7390" spans="1:2" x14ac:dyDescent="0.2">
      <c r="A7390" s="253"/>
      <c r="B7390" s="254"/>
    </row>
    <row r="7391" spans="1:2" x14ac:dyDescent="0.2">
      <c r="A7391" s="253"/>
      <c r="B7391" s="254"/>
    </row>
    <row r="7392" spans="1:2" x14ac:dyDescent="0.2">
      <c r="A7392" s="253"/>
      <c r="B7392" s="254"/>
    </row>
    <row r="7393" spans="1:2" x14ac:dyDescent="0.2">
      <c r="A7393" s="253"/>
      <c r="B7393" s="254"/>
    </row>
    <row r="7394" spans="1:2" x14ac:dyDescent="0.2">
      <c r="A7394" s="253"/>
      <c r="B7394" s="254"/>
    </row>
    <row r="7395" spans="1:2" x14ac:dyDescent="0.2">
      <c r="A7395" s="253"/>
      <c r="B7395" s="254"/>
    </row>
    <row r="7396" spans="1:2" x14ac:dyDescent="0.2">
      <c r="A7396" s="253"/>
      <c r="B7396" s="254"/>
    </row>
    <row r="7397" spans="1:2" x14ac:dyDescent="0.2">
      <c r="A7397" s="253"/>
      <c r="B7397" s="254"/>
    </row>
    <row r="7398" spans="1:2" x14ac:dyDescent="0.2">
      <c r="A7398" s="253"/>
      <c r="B7398" s="254"/>
    </row>
    <row r="7399" spans="1:2" x14ac:dyDescent="0.2">
      <c r="A7399" s="253"/>
      <c r="B7399" s="254"/>
    </row>
    <row r="7400" spans="1:2" x14ac:dyDescent="0.2">
      <c r="A7400" s="253"/>
      <c r="B7400" s="254"/>
    </row>
    <row r="7401" spans="1:2" x14ac:dyDescent="0.2">
      <c r="A7401" s="253"/>
      <c r="B7401" s="254"/>
    </row>
    <row r="7402" spans="1:2" x14ac:dyDescent="0.2">
      <c r="A7402" s="253"/>
      <c r="B7402" s="254"/>
    </row>
    <row r="7403" spans="1:2" x14ac:dyDescent="0.2">
      <c r="A7403" s="253"/>
      <c r="B7403" s="254"/>
    </row>
    <row r="7404" spans="1:2" x14ac:dyDescent="0.2">
      <c r="A7404" s="253"/>
      <c r="B7404" s="254"/>
    </row>
    <row r="7405" spans="1:2" x14ac:dyDescent="0.2">
      <c r="A7405" s="253"/>
      <c r="B7405" s="254"/>
    </row>
    <row r="7406" spans="1:2" x14ac:dyDescent="0.2">
      <c r="A7406" s="253"/>
      <c r="B7406" s="254"/>
    </row>
    <row r="7407" spans="1:2" x14ac:dyDescent="0.2">
      <c r="A7407" s="253"/>
      <c r="B7407" s="254"/>
    </row>
    <row r="7408" spans="1:2" x14ac:dyDescent="0.2">
      <c r="A7408" s="253"/>
      <c r="B7408" s="254"/>
    </row>
    <row r="7409" spans="1:2" x14ac:dyDescent="0.2">
      <c r="A7409" s="253"/>
      <c r="B7409" s="254"/>
    </row>
    <row r="7410" spans="1:2" x14ac:dyDescent="0.2">
      <c r="A7410" s="253"/>
      <c r="B7410" s="254"/>
    </row>
    <row r="7411" spans="1:2" x14ac:dyDescent="0.2">
      <c r="A7411" s="253"/>
      <c r="B7411" s="254"/>
    </row>
    <row r="7412" spans="1:2" x14ac:dyDescent="0.2">
      <c r="A7412" s="253"/>
      <c r="B7412" s="254"/>
    </row>
    <row r="7413" spans="1:2" x14ac:dyDescent="0.2">
      <c r="A7413" s="253"/>
      <c r="B7413" s="254"/>
    </row>
    <row r="7414" spans="1:2" x14ac:dyDescent="0.2">
      <c r="A7414" s="253"/>
      <c r="B7414" s="254"/>
    </row>
    <row r="7415" spans="1:2" x14ac:dyDescent="0.2">
      <c r="A7415" s="253"/>
      <c r="B7415" s="254"/>
    </row>
    <row r="7416" spans="1:2" x14ac:dyDescent="0.2">
      <c r="A7416" s="253"/>
      <c r="B7416" s="254"/>
    </row>
    <row r="7417" spans="1:2" x14ac:dyDescent="0.2">
      <c r="A7417" s="253"/>
      <c r="B7417" s="254"/>
    </row>
    <row r="7418" spans="1:2" x14ac:dyDescent="0.2">
      <c r="A7418" s="253"/>
      <c r="B7418" s="254"/>
    </row>
    <row r="7419" spans="1:2" x14ac:dyDescent="0.2">
      <c r="A7419" s="253"/>
      <c r="B7419" s="254"/>
    </row>
    <row r="7420" spans="1:2" x14ac:dyDescent="0.2">
      <c r="A7420" s="253"/>
      <c r="B7420" s="254"/>
    </row>
    <row r="7421" spans="1:2" x14ac:dyDescent="0.2">
      <c r="A7421" s="253"/>
      <c r="B7421" s="254"/>
    </row>
    <row r="7422" spans="1:2" x14ac:dyDescent="0.2">
      <c r="A7422" s="253"/>
      <c r="B7422" s="254"/>
    </row>
    <row r="7423" spans="1:2" x14ac:dyDescent="0.2">
      <c r="A7423" s="253"/>
      <c r="B7423" s="254"/>
    </row>
    <row r="7424" spans="1:2" x14ac:dyDescent="0.2">
      <c r="A7424" s="253"/>
      <c r="B7424" s="254"/>
    </row>
    <row r="7425" spans="1:2" x14ac:dyDescent="0.2">
      <c r="A7425" s="253"/>
      <c r="B7425" s="254"/>
    </row>
    <row r="7426" spans="1:2" x14ac:dyDescent="0.2">
      <c r="A7426" s="253"/>
      <c r="B7426" s="254"/>
    </row>
    <row r="7427" spans="1:2" x14ac:dyDescent="0.2">
      <c r="A7427" s="253"/>
      <c r="B7427" s="254"/>
    </row>
    <row r="7428" spans="1:2" x14ac:dyDescent="0.2">
      <c r="A7428" s="253"/>
      <c r="B7428" s="254"/>
    </row>
    <row r="7429" spans="1:2" x14ac:dyDescent="0.2">
      <c r="A7429" s="253"/>
      <c r="B7429" s="254"/>
    </row>
    <row r="7430" spans="1:2" x14ac:dyDescent="0.2">
      <c r="A7430" s="253"/>
      <c r="B7430" s="254"/>
    </row>
    <row r="7431" spans="1:2" x14ac:dyDescent="0.2">
      <c r="A7431" s="253"/>
      <c r="B7431" s="254"/>
    </row>
    <row r="7432" spans="1:2" x14ac:dyDescent="0.2">
      <c r="A7432" s="253"/>
      <c r="B7432" s="254"/>
    </row>
    <row r="7433" spans="1:2" x14ac:dyDescent="0.2">
      <c r="A7433" s="253"/>
      <c r="B7433" s="254"/>
    </row>
    <row r="7434" spans="1:2" x14ac:dyDescent="0.2">
      <c r="A7434" s="253"/>
      <c r="B7434" s="254"/>
    </row>
    <row r="7435" spans="1:2" x14ac:dyDescent="0.2">
      <c r="A7435" s="253"/>
      <c r="B7435" s="254"/>
    </row>
    <row r="7436" spans="1:2" x14ac:dyDescent="0.2">
      <c r="A7436" s="253"/>
      <c r="B7436" s="254"/>
    </row>
    <row r="7437" spans="1:2" x14ac:dyDescent="0.2">
      <c r="A7437" s="253"/>
      <c r="B7437" s="254"/>
    </row>
    <row r="7438" spans="1:2" x14ac:dyDescent="0.2">
      <c r="A7438" s="253"/>
      <c r="B7438" s="254"/>
    </row>
    <row r="7439" spans="1:2" x14ac:dyDescent="0.2">
      <c r="A7439" s="253"/>
      <c r="B7439" s="254"/>
    </row>
    <row r="7440" spans="1:2" x14ac:dyDescent="0.2">
      <c r="A7440" s="253"/>
      <c r="B7440" s="254"/>
    </row>
    <row r="7441" spans="1:2" x14ac:dyDescent="0.2">
      <c r="A7441" s="253"/>
      <c r="B7441" s="254"/>
    </row>
    <row r="7442" spans="1:2" x14ac:dyDescent="0.2">
      <c r="A7442" s="253"/>
      <c r="B7442" s="254"/>
    </row>
    <row r="7443" spans="1:2" x14ac:dyDescent="0.2">
      <c r="A7443" s="253"/>
      <c r="B7443" s="254"/>
    </row>
    <row r="7444" spans="1:2" x14ac:dyDescent="0.2">
      <c r="A7444" s="253"/>
      <c r="B7444" s="254"/>
    </row>
    <row r="7445" spans="1:2" x14ac:dyDescent="0.2">
      <c r="A7445" s="253"/>
      <c r="B7445" s="254"/>
    </row>
    <row r="7446" spans="1:2" x14ac:dyDescent="0.2">
      <c r="A7446" s="253"/>
      <c r="B7446" s="254"/>
    </row>
    <row r="7447" spans="1:2" x14ac:dyDescent="0.2">
      <c r="A7447" s="253"/>
      <c r="B7447" s="254"/>
    </row>
    <row r="7448" spans="1:2" x14ac:dyDescent="0.2">
      <c r="A7448" s="253"/>
      <c r="B7448" s="254"/>
    </row>
    <row r="7449" spans="1:2" x14ac:dyDescent="0.2">
      <c r="A7449" s="253"/>
      <c r="B7449" s="254"/>
    </row>
    <row r="7450" spans="1:2" x14ac:dyDescent="0.2">
      <c r="A7450" s="253"/>
      <c r="B7450" s="254"/>
    </row>
    <row r="7451" spans="1:2" x14ac:dyDescent="0.2">
      <c r="A7451" s="253"/>
      <c r="B7451" s="254"/>
    </row>
    <row r="7452" spans="1:2" x14ac:dyDescent="0.2">
      <c r="A7452" s="253"/>
      <c r="B7452" s="254"/>
    </row>
    <row r="7453" spans="1:2" x14ac:dyDescent="0.2">
      <c r="A7453" s="253"/>
      <c r="B7453" s="254"/>
    </row>
    <row r="7454" spans="1:2" x14ac:dyDescent="0.2">
      <c r="A7454" s="253"/>
      <c r="B7454" s="254"/>
    </row>
    <row r="7455" spans="1:2" x14ac:dyDescent="0.2">
      <c r="A7455" s="253"/>
      <c r="B7455" s="254"/>
    </row>
    <row r="7456" spans="1:2" x14ac:dyDescent="0.2">
      <c r="A7456" s="253"/>
      <c r="B7456" s="254"/>
    </row>
    <row r="7457" spans="1:2" x14ac:dyDescent="0.2">
      <c r="A7457" s="253"/>
      <c r="B7457" s="254"/>
    </row>
    <row r="7458" spans="1:2" x14ac:dyDescent="0.2">
      <c r="A7458" s="253"/>
      <c r="B7458" s="254"/>
    </row>
    <row r="7459" spans="1:2" x14ac:dyDescent="0.2">
      <c r="A7459" s="253"/>
      <c r="B7459" s="254"/>
    </row>
    <row r="7460" spans="1:2" x14ac:dyDescent="0.2">
      <c r="A7460" s="253"/>
      <c r="B7460" s="254"/>
    </row>
    <row r="7461" spans="1:2" x14ac:dyDescent="0.2">
      <c r="A7461" s="253"/>
      <c r="B7461" s="254"/>
    </row>
    <row r="7462" spans="1:2" x14ac:dyDescent="0.2">
      <c r="A7462" s="253"/>
      <c r="B7462" s="254"/>
    </row>
    <row r="7463" spans="1:2" x14ac:dyDescent="0.2">
      <c r="A7463" s="253"/>
      <c r="B7463" s="254"/>
    </row>
    <row r="7464" spans="1:2" x14ac:dyDescent="0.2">
      <c r="A7464" s="253"/>
      <c r="B7464" s="254"/>
    </row>
    <row r="7465" spans="1:2" x14ac:dyDescent="0.2">
      <c r="A7465" s="253"/>
      <c r="B7465" s="254"/>
    </row>
    <row r="7466" spans="1:2" x14ac:dyDescent="0.2">
      <c r="A7466" s="253"/>
      <c r="B7466" s="254"/>
    </row>
    <row r="7467" spans="1:2" x14ac:dyDescent="0.2">
      <c r="A7467" s="253"/>
      <c r="B7467" s="254"/>
    </row>
    <row r="7468" spans="1:2" x14ac:dyDescent="0.2">
      <c r="A7468" s="253"/>
      <c r="B7468" s="254"/>
    </row>
    <row r="7469" spans="1:2" x14ac:dyDescent="0.2">
      <c r="A7469" s="253"/>
      <c r="B7469" s="254"/>
    </row>
    <row r="7470" spans="1:2" x14ac:dyDescent="0.2">
      <c r="A7470" s="253"/>
      <c r="B7470" s="254"/>
    </row>
    <row r="7471" spans="1:2" x14ac:dyDescent="0.2">
      <c r="A7471" s="253"/>
      <c r="B7471" s="254"/>
    </row>
    <row r="7472" spans="1:2" x14ac:dyDescent="0.2">
      <c r="A7472" s="253"/>
      <c r="B7472" s="254"/>
    </row>
    <row r="7473" spans="1:2" x14ac:dyDescent="0.2">
      <c r="A7473" s="253"/>
      <c r="B7473" s="254"/>
    </row>
    <row r="7474" spans="1:2" x14ac:dyDescent="0.2">
      <c r="A7474" s="253"/>
      <c r="B7474" s="254"/>
    </row>
    <row r="7475" spans="1:2" x14ac:dyDescent="0.2">
      <c r="A7475" s="253"/>
      <c r="B7475" s="254"/>
    </row>
    <row r="7476" spans="1:2" x14ac:dyDescent="0.2">
      <c r="A7476" s="253"/>
      <c r="B7476" s="254"/>
    </row>
    <row r="7477" spans="1:2" x14ac:dyDescent="0.2">
      <c r="A7477" s="253"/>
      <c r="B7477" s="254"/>
    </row>
    <row r="7478" spans="1:2" x14ac:dyDescent="0.2">
      <c r="A7478" s="253"/>
      <c r="B7478" s="254"/>
    </row>
    <row r="7479" spans="1:2" x14ac:dyDescent="0.2">
      <c r="A7479" s="253"/>
      <c r="B7479" s="254"/>
    </row>
    <row r="7480" spans="1:2" x14ac:dyDescent="0.2">
      <c r="A7480" s="253"/>
      <c r="B7480" s="254"/>
    </row>
    <row r="7481" spans="1:2" x14ac:dyDescent="0.2">
      <c r="A7481" s="253"/>
      <c r="B7481" s="254"/>
    </row>
    <row r="7482" spans="1:2" x14ac:dyDescent="0.2">
      <c r="A7482" s="253"/>
      <c r="B7482" s="254"/>
    </row>
    <row r="7483" spans="1:2" x14ac:dyDescent="0.2">
      <c r="A7483" s="253"/>
      <c r="B7483" s="254"/>
    </row>
    <row r="7484" spans="1:2" x14ac:dyDescent="0.2">
      <c r="A7484" s="253"/>
      <c r="B7484" s="254"/>
    </row>
    <row r="7485" spans="1:2" x14ac:dyDescent="0.2">
      <c r="A7485" s="253"/>
      <c r="B7485" s="254"/>
    </row>
    <row r="7486" spans="1:2" x14ac:dyDescent="0.2">
      <c r="A7486" s="253"/>
      <c r="B7486" s="254"/>
    </row>
    <row r="7487" spans="1:2" x14ac:dyDescent="0.2">
      <c r="A7487" s="253"/>
      <c r="B7487" s="254"/>
    </row>
    <row r="7488" spans="1:2" x14ac:dyDescent="0.2">
      <c r="A7488" s="253"/>
      <c r="B7488" s="254"/>
    </row>
    <row r="7489" spans="1:2" x14ac:dyDescent="0.2">
      <c r="A7489" s="253"/>
      <c r="B7489" s="254"/>
    </row>
    <row r="7490" spans="1:2" x14ac:dyDescent="0.2">
      <c r="A7490" s="253"/>
      <c r="B7490" s="254"/>
    </row>
    <row r="7491" spans="1:2" x14ac:dyDescent="0.2">
      <c r="A7491" s="253"/>
      <c r="B7491" s="254"/>
    </row>
    <row r="7492" spans="1:2" x14ac:dyDescent="0.2">
      <c r="A7492" s="253"/>
      <c r="B7492" s="254"/>
    </row>
    <row r="7493" spans="1:2" x14ac:dyDescent="0.2">
      <c r="A7493" s="253"/>
      <c r="B7493" s="254"/>
    </row>
    <row r="7494" spans="1:2" x14ac:dyDescent="0.2">
      <c r="A7494" s="253"/>
      <c r="B7494" s="254"/>
    </row>
    <row r="7495" spans="1:2" x14ac:dyDescent="0.2">
      <c r="A7495" s="253"/>
      <c r="B7495" s="254"/>
    </row>
    <row r="7496" spans="1:2" x14ac:dyDescent="0.2">
      <c r="A7496" s="253"/>
      <c r="B7496" s="254"/>
    </row>
    <row r="7497" spans="1:2" x14ac:dyDescent="0.2">
      <c r="A7497" s="253"/>
      <c r="B7497" s="254"/>
    </row>
    <row r="7498" spans="1:2" x14ac:dyDescent="0.2">
      <c r="A7498" s="253"/>
      <c r="B7498" s="254"/>
    </row>
    <row r="7499" spans="1:2" x14ac:dyDescent="0.2">
      <c r="A7499" s="253"/>
      <c r="B7499" s="254"/>
    </row>
    <row r="7500" spans="1:2" x14ac:dyDescent="0.2">
      <c r="A7500" s="253"/>
      <c r="B7500" s="254"/>
    </row>
    <row r="7501" spans="1:2" x14ac:dyDescent="0.2">
      <c r="A7501" s="253"/>
      <c r="B7501" s="254"/>
    </row>
    <row r="7502" spans="1:2" x14ac:dyDescent="0.2">
      <c r="A7502" s="253"/>
      <c r="B7502" s="254"/>
    </row>
    <row r="7503" spans="1:2" x14ac:dyDescent="0.2">
      <c r="A7503" s="253"/>
      <c r="B7503" s="254"/>
    </row>
    <row r="7504" spans="1:2" x14ac:dyDescent="0.2">
      <c r="A7504" s="253"/>
      <c r="B7504" s="254"/>
    </row>
    <row r="7505" spans="1:2" x14ac:dyDescent="0.2">
      <c r="A7505" s="253"/>
      <c r="B7505" s="254"/>
    </row>
    <row r="7506" spans="1:2" x14ac:dyDescent="0.2">
      <c r="A7506" s="253"/>
      <c r="B7506" s="254"/>
    </row>
    <row r="7507" spans="1:2" x14ac:dyDescent="0.2">
      <c r="A7507" s="253"/>
      <c r="B7507" s="254"/>
    </row>
    <row r="7508" spans="1:2" x14ac:dyDescent="0.2">
      <c r="A7508" s="253"/>
      <c r="B7508" s="254"/>
    </row>
    <row r="7509" spans="1:2" x14ac:dyDescent="0.2">
      <c r="A7509" s="253"/>
      <c r="B7509" s="254"/>
    </row>
    <row r="7510" spans="1:2" x14ac:dyDescent="0.2">
      <c r="A7510" s="253"/>
      <c r="B7510" s="254"/>
    </row>
    <row r="7511" spans="1:2" x14ac:dyDescent="0.2">
      <c r="A7511" s="253"/>
      <c r="B7511" s="254"/>
    </row>
    <row r="7512" spans="1:2" x14ac:dyDescent="0.2">
      <c r="A7512" s="253"/>
      <c r="B7512" s="254"/>
    </row>
    <row r="7513" spans="1:2" x14ac:dyDescent="0.2">
      <c r="A7513" s="253"/>
      <c r="B7513" s="254"/>
    </row>
    <row r="7514" spans="1:2" x14ac:dyDescent="0.2">
      <c r="A7514" s="253"/>
      <c r="B7514" s="254"/>
    </row>
    <row r="7515" spans="1:2" x14ac:dyDescent="0.2">
      <c r="A7515" s="253"/>
      <c r="B7515" s="254"/>
    </row>
    <row r="7516" spans="1:2" x14ac:dyDescent="0.2">
      <c r="A7516" s="253"/>
      <c r="B7516" s="254"/>
    </row>
    <row r="7517" spans="1:2" x14ac:dyDescent="0.2">
      <c r="A7517" s="253"/>
      <c r="B7517" s="254"/>
    </row>
    <row r="7518" spans="1:2" x14ac:dyDescent="0.2">
      <c r="A7518" s="253"/>
      <c r="B7518" s="254"/>
    </row>
    <row r="7519" spans="1:2" x14ac:dyDescent="0.2">
      <c r="A7519" s="253"/>
      <c r="B7519" s="254"/>
    </row>
    <row r="7520" spans="1:2" x14ac:dyDescent="0.2">
      <c r="A7520" s="253"/>
      <c r="B7520" s="254"/>
    </row>
    <row r="7521" spans="1:2" x14ac:dyDescent="0.2">
      <c r="A7521" s="253"/>
      <c r="B7521" s="254"/>
    </row>
    <row r="7522" spans="1:2" x14ac:dyDescent="0.2">
      <c r="A7522" s="253"/>
      <c r="B7522" s="254"/>
    </row>
    <row r="7523" spans="1:2" x14ac:dyDescent="0.2">
      <c r="A7523" s="253"/>
      <c r="B7523" s="254"/>
    </row>
    <row r="7524" spans="1:2" x14ac:dyDescent="0.2">
      <c r="A7524" s="253"/>
      <c r="B7524" s="254"/>
    </row>
    <row r="7525" spans="1:2" x14ac:dyDescent="0.2">
      <c r="A7525" s="253"/>
      <c r="B7525" s="254"/>
    </row>
    <row r="7526" spans="1:2" x14ac:dyDescent="0.2">
      <c r="A7526" s="253"/>
      <c r="B7526" s="254"/>
    </row>
    <row r="7527" spans="1:2" x14ac:dyDescent="0.2">
      <c r="A7527" s="253"/>
      <c r="B7527" s="254"/>
    </row>
    <row r="7528" spans="1:2" x14ac:dyDescent="0.2">
      <c r="A7528" s="253"/>
      <c r="B7528" s="254"/>
    </row>
    <row r="7529" spans="1:2" x14ac:dyDescent="0.2">
      <c r="A7529" s="253"/>
      <c r="B7529" s="254"/>
    </row>
    <row r="7530" spans="1:2" x14ac:dyDescent="0.2">
      <c r="A7530" s="253"/>
      <c r="B7530" s="254"/>
    </row>
    <row r="7531" spans="1:2" x14ac:dyDescent="0.2">
      <c r="A7531" s="253"/>
      <c r="B7531" s="254"/>
    </row>
    <row r="7532" spans="1:2" x14ac:dyDescent="0.2">
      <c r="A7532" s="253"/>
      <c r="B7532" s="254"/>
    </row>
    <row r="7533" spans="1:2" x14ac:dyDescent="0.2">
      <c r="A7533" s="253"/>
      <c r="B7533" s="254"/>
    </row>
    <row r="7534" spans="1:2" x14ac:dyDescent="0.2">
      <c r="A7534" s="253"/>
      <c r="B7534" s="254"/>
    </row>
    <row r="7535" spans="1:2" x14ac:dyDescent="0.2">
      <c r="A7535" s="253"/>
      <c r="B7535" s="254"/>
    </row>
    <row r="7536" spans="1:2" x14ac:dyDescent="0.2">
      <c r="A7536" s="253"/>
      <c r="B7536" s="254"/>
    </row>
    <row r="7537" spans="1:2" x14ac:dyDescent="0.2">
      <c r="A7537" s="253"/>
      <c r="B7537" s="254"/>
    </row>
    <row r="7538" spans="1:2" x14ac:dyDescent="0.2">
      <c r="A7538" s="253"/>
      <c r="B7538" s="254"/>
    </row>
    <row r="7539" spans="1:2" x14ac:dyDescent="0.2">
      <c r="A7539" s="253"/>
      <c r="B7539" s="254"/>
    </row>
    <row r="7540" spans="1:2" x14ac:dyDescent="0.2">
      <c r="A7540" s="253"/>
      <c r="B7540" s="254"/>
    </row>
    <row r="7541" spans="1:2" x14ac:dyDescent="0.2">
      <c r="A7541" s="253"/>
      <c r="B7541" s="254"/>
    </row>
    <row r="7542" spans="1:2" x14ac:dyDescent="0.2">
      <c r="A7542" s="253"/>
      <c r="B7542" s="254"/>
    </row>
    <row r="7543" spans="1:2" x14ac:dyDescent="0.2">
      <c r="A7543" s="253"/>
      <c r="B7543" s="254"/>
    </row>
    <row r="7544" spans="1:2" x14ac:dyDescent="0.2">
      <c r="A7544" s="253"/>
      <c r="B7544" s="254"/>
    </row>
    <row r="7545" spans="1:2" x14ac:dyDescent="0.2">
      <c r="A7545" s="253"/>
      <c r="B7545" s="254"/>
    </row>
    <row r="7546" spans="1:2" x14ac:dyDescent="0.2">
      <c r="A7546" s="253"/>
      <c r="B7546" s="254"/>
    </row>
    <row r="7547" spans="1:2" x14ac:dyDescent="0.2">
      <c r="A7547" s="253"/>
      <c r="B7547" s="254"/>
    </row>
    <row r="7548" spans="1:2" x14ac:dyDescent="0.2">
      <c r="A7548" s="253"/>
      <c r="B7548" s="254"/>
    </row>
    <row r="7549" spans="1:2" x14ac:dyDescent="0.2">
      <c r="A7549" s="253"/>
      <c r="B7549" s="254"/>
    </row>
    <row r="7550" spans="1:2" x14ac:dyDescent="0.2">
      <c r="A7550" s="253"/>
      <c r="B7550" s="254"/>
    </row>
    <row r="7551" spans="1:2" x14ac:dyDescent="0.2">
      <c r="A7551" s="253"/>
      <c r="B7551" s="254"/>
    </row>
    <row r="7552" spans="1:2" x14ac:dyDescent="0.2">
      <c r="A7552" s="253"/>
      <c r="B7552" s="254"/>
    </row>
    <row r="7553" spans="1:2" x14ac:dyDescent="0.2">
      <c r="A7553" s="253"/>
      <c r="B7553" s="254"/>
    </row>
    <row r="7554" spans="1:2" x14ac:dyDescent="0.2">
      <c r="A7554" s="253"/>
      <c r="B7554" s="254"/>
    </row>
    <row r="7555" spans="1:2" x14ac:dyDescent="0.2">
      <c r="A7555" s="253"/>
      <c r="B7555" s="254"/>
    </row>
    <row r="7556" spans="1:2" x14ac:dyDescent="0.2">
      <c r="A7556" s="253"/>
      <c r="B7556" s="254"/>
    </row>
    <row r="7557" spans="1:2" x14ac:dyDescent="0.2">
      <c r="A7557" s="253"/>
      <c r="B7557" s="254"/>
    </row>
    <row r="7558" spans="1:2" x14ac:dyDescent="0.2">
      <c r="A7558" s="253"/>
      <c r="B7558" s="254"/>
    </row>
    <row r="7559" spans="1:2" x14ac:dyDescent="0.2">
      <c r="A7559" s="253"/>
      <c r="B7559" s="254"/>
    </row>
    <row r="7560" spans="1:2" x14ac:dyDescent="0.2">
      <c r="A7560" s="253"/>
      <c r="B7560" s="254"/>
    </row>
    <row r="7561" spans="1:2" x14ac:dyDescent="0.2">
      <c r="A7561" s="253"/>
      <c r="B7561" s="254"/>
    </row>
    <row r="7562" spans="1:2" x14ac:dyDescent="0.2">
      <c r="A7562" s="253"/>
      <c r="B7562" s="254"/>
    </row>
    <row r="7563" spans="1:2" x14ac:dyDescent="0.2">
      <c r="A7563" s="253"/>
      <c r="B7563" s="254"/>
    </row>
    <row r="7564" spans="1:2" x14ac:dyDescent="0.2">
      <c r="A7564" s="253"/>
      <c r="B7564" s="254"/>
    </row>
    <row r="7565" spans="1:2" x14ac:dyDescent="0.2">
      <c r="A7565" s="253"/>
      <c r="B7565" s="254"/>
    </row>
    <row r="7566" spans="1:2" x14ac:dyDescent="0.2">
      <c r="A7566" s="253"/>
      <c r="B7566" s="254"/>
    </row>
    <row r="7567" spans="1:2" x14ac:dyDescent="0.2">
      <c r="A7567" s="253"/>
      <c r="B7567" s="254"/>
    </row>
    <row r="7568" spans="1:2" x14ac:dyDescent="0.2">
      <c r="A7568" s="253"/>
      <c r="B7568" s="254"/>
    </row>
    <row r="7569" spans="1:2" x14ac:dyDescent="0.2">
      <c r="A7569" s="253"/>
      <c r="B7569" s="254"/>
    </row>
    <row r="7570" spans="1:2" x14ac:dyDescent="0.2">
      <c r="A7570" s="253"/>
      <c r="B7570" s="254"/>
    </row>
    <row r="7571" spans="1:2" x14ac:dyDescent="0.2">
      <c r="A7571" s="253"/>
      <c r="B7571" s="254"/>
    </row>
    <row r="7572" spans="1:2" x14ac:dyDescent="0.2">
      <c r="A7572" s="253"/>
      <c r="B7572" s="254"/>
    </row>
    <row r="7573" spans="1:2" x14ac:dyDescent="0.2">
      <c r="A7573" s="253"/>
      <c r="B7573" s="254"/>
    </row>
    <row r="7574" spans="1:2" x14ac:dyDescent="0.2">
      <c r="A7574" s="253"/>
      <c r="B7574" s="254"/>
    </row>
    <row r="7575" spans="1:2" x14ac:dyDescent="0.2">
      <c r="A7575" s="253"/>
      <c r="B7575" s="254"/>
    </row>
    <row r="7576" spans="1:2" x14ac:dyDescent="0.2">
      <c r="A7576" s="253"/>
      <c r="B7576" s="254"/>
    </row>
    <row r="7577" spans="1:2" x14ac:dyDescent="0.2">
      <c r="A7577" s="253"/>
      <c r="B7577" s="254"/>
    </row>
    <row r="7578" spans="1:2" x14ac:dyDescent="0.2">
      <c r="A7578" s="253"/>
      <c r="B7578" s="254"/>
    </row>
    <row r="7579" spans="1:2" x14ac:dyDescent="0.2">
      <c r="A7579" s="253"/>
      <c r="B7579" s="254"/>
    </row>
    <row r="7580" spans="1:2" x14ac:dyDescent="0.2">
      <c r="A7580" s="253"/>
      <c r="B7580" s="254"/>
    </row>
    <row r="7581" spans="1:2" x14ac:dyDescent="0.2">
      <c r="A7581" s="253"/>
      <c r="B7581" s="254"/>
    </row>
    <row r="7582" spans="1:2" x14ac:dyDescent="0.2">
      <c r="A7582" s="253"/>
      <c r="B7582" s="254"/>
    </row>
    <row r="7583" spans="1:2" x14ac:dyDescent="0.2">
      <c r="A7583" s="253"/>
      <c r="B7583" s="254"/>
    </row>
    <row r="7584" spans="1:2" x14ac:dyDescent="0.2">
      <c r="A7584" s="253"/>
      <c r="B7584" s="254"/>
    </row>
    <row r="7585" spans="1:2" x14ac:dyDescent="0.2">
      <c r="A7585" s="253"/>
      <c r="B7585" s="254"/>
    </row>
    <row r="7586" spans="1:2" x14ac:dyDescent="0.2">
      <c r="A7586" s="253"/>
      <c r="B7586" s="254"/>
    </row>
    <row r="7587" spans="1:2" x14ac:dyDescent="0.2">
      <c r="A7587" s="253"/>
      <c r="B7587" s="254"/>
    </row>
    <row r="7588" spans="1:2" x14ac:dyDescent="0.2">
      <c r="A7588" s="253"/>
      <c r="B7588" s="254"/>
    </row>
    <row r="7589" spans="1:2" x14ac:dyDescent="0.2">
      <c r="A7589" s="253"/>
      <c r="B7589" s="254"/>
    </row>
    <row r="7590" spans="1:2" x14ac:dyDescent="0.2">
      <c r="A7590" s="253"/>
      <c r="B7590" s="254"/>
    </row>
    <row r="7591" spans="1:2" x14ac:dyDescent="0.2">
      <c r="A7591" s="253"/>
      <c r="B7591" s="254"/>
    </row>
    <row r="7592" spans="1:2" x14ac:dyDescent="0.2">
      <c r="A7592" s="253"/>
      <c r="B7592" s="254"/>
    </row>
    <row r="7593" spans="1:2" x14ac:dyDescent="0.2">
      <c r="A7593" s="253"/>
      <c r="B7593" s="254"/>
    </row>
    <row r="7594" spans="1:2" x14ac:dyDescent="0.2">
      <c r="A7594" s="253"/>
      <c r="B7594" s="254"/>
    </row>
    <row r="7595" spans="1:2" x14ac:dyDescent="0.2">
      <c r="A7595" s="253"/>
      <c r="B7595" s="254"/>
    </row>
    <row r="7596" spans="1:2" x14ac:dyDescent="0.2">
      <c r="A7596" s="253"/>
      <c r="B7596" s="254"/>
    </row>
    <row r="7597" spans="1:2" x14ac:dyDescent="0.2">
      <c r="A7597" s="253"/>
      <c r="B7597" s="254"/>
    </row>
    <row r="7598" spans="1:2" x14ac:dyDescent="0.2">
      <c r="A7598" s="253"/>
      <c r="B7598" s="254"/>
    </row>
    <row r="7599" spans="1:2" x14ac:dyDescent="0.2">
      <c r="A7599" s="253"/>
      <c r="B7599" s="254"/>
    </row>
    <row r="7600" spans="1:2" x14ac:dyDescent="0.2">
      <c r="A7600" s="253"/>
      <c r="B7600" s="254"/>
    </row>
    <row r="7601" spans="1:2" x14ac:dyDescent="0.2">
      <c r="A7601" s="253"/>
      <c r="B7601" s="254"/>
    </row>
    <row r="7602" spans="1:2" x14ac:dyDescent="0.2">
      <c r="A7602" s="253"/>
      <c r="B7602" s="254"/>
    </row>
    <row r="7603" spans="1:2" x14ac:dyDescent="0.2">
      <c r="A7603" s="253"/>
      <c r="B7603" s="254"/>
    </row>
    <row r="7604" spans="1:2" x14ac:dyDescent="0.2">
      <c r="A7604" s="253"/>
      <c r="B7604" s="254"/>
    </row>
    <row r="7605" spans="1:2" x14ac:dyDescent="0.2">
      <c r="A7605" s="253"/>
      <c r="B7605" s="254"/>
    </row>
    <row r="7606" spans="1:2" x14ac:dyDescent="0.2">
      <c r="A7606" s="253"/>
      <c r="B7606" s="254"/>
    </row>
    <row r="7607" spans="1:2" x14ac:dyDescent="0.2">
      <c r="A7607" s="253"/>
      <c r="B7607" s="254"/>
    </row>
    <row r="7608" spans="1:2" x14ac:dyDescent="0.2">
      <c r="A7608" s="253"/>
      <c r="B7608" s="254"/>
    </row>
    <row r="7609" spans="1:2" x14ac:dyDescent="0.2">
      <c r="A7609" s="253"/>
      <c r="B7609" s="254"/>
    </row>
    <row r="7610" spans="1:2" x14ac:dyDescent="0.2">
      <c r="A7610" s="253"/>
      <c r="B7610" s="254"/>
    </row>
    <row r="7611" spans="1:2" x14ac:dyDescent="0.2">
      <c r="A7611" s="253"/>
      <c r="B7611" s="254"/>
    </row>
    <row r="7612" spans="1:2" x14ac:dyDescent="0.2">
      <c r="A7612" s="253"/>
      <c r="B7612" s="254"/>
    </row>
    <row r="7613" spans="1:2" x14ac:dyDescent="0.2">
      <c r="A7613" s="253"/>
      <c r="B7613" s="254"/>
    </row>
    <row r="7614" spans="1:2" x14ac:dyDescent="0.2">
      <c r="A7614" s="253"/>
      <c r="B7614" s="254"/>
    </row>
    <row r="7615" spans="1:2" x14ac:dyDescent="0.2">
      <c r="A7615" s="253"/>
      <c r="B7615" s="254"/>
    </row>
    <row r="7616" spans="1:2" x14ac:dyDescent="0.2">
      <c r="A7616" s="253"/>
      <c r="B7616" s="254"/>
    </row>
    <row r="7617" spans="1:2" x14ac:dyDescent="0.2">
      <c r="A7617" s="253"/>
      <c r="B7617" s="254"/>
    </row>
    <row r="7618" spans="1:2" x14ac:dyDescent="0.2">
      <c r="A7618" s="253"/>
      <c r="B7618" s="254"/>
    </row>
    <row r="7619" spans="1:2" x14ac:dyDescent="0.2">
      <c r="A7619" s="253"/>
      <c r="B7619" s="254"/>
    </row>
    <row r="7620" spans="1:2" x14ac:dyDescent="0.2">
      <c r="A7620" s="253"/>
      <c r="B7620" s="254"/>
    </row>
    <row r="7621" spans="1:2" x14ac:dyDescent="0.2">
      <c r="A7621" s="253"/>
      <c r="B7621" s="254"/>
    </row>
    <row r="7622" spans="1:2" x14ac:dyDescent="0.2">
      <c r="A7622" s="253"/>
      <c r="B7622" s="254"/>
    </row>
    <row r="7623" spans="1:2" x14ac:dyDescent="0.2">
      <c r="A7623" s="253"/>
      <c r="B7623" s="254"/>
    </row>
    <row r="7624" spans="1:2" x14ac:dyDescent="0.2">
      <c r="A7624" s="253"/>
      <c r="B7624" s="254"/>
    </row>
    <row r="7625" spans="1:2" x14ac:dyDescent="0.2">
      <c r="A7625" s="253"/>
      <c r="B7625" s="254"/>
    </row>
    <row r="7626" spans="1:2" x14ac:dyDescent="0.2">
      <c r="A7626" s="253"/>
      <c r="B7626" s="254"/>
    </row>
    <row r="7627" spans="1:2" x14ac:dyDescent="0.2">
      <c r="A7627" s="253"/>
      <c r="B7627" s="254"/>
    </row>
    <row r="7628" spans="1:2" x14ac:dyDescent="0.2">
      <c r="A7628" s="253"/>
      <c r="B7628" s="254"/>
    </row>
    <row r="7629" spans="1:2" x14ac:dyDescent="0.2">
      <c r="A7629" s="253"/>
      <c r="B7629" s="254"/>
    </row>
    <row r="7630" spans="1:2" x14ac:dyDescent="0.2">
      <c r="A7630" s="253"/>
      <c r="B7630" s="254"/>
    </row>
    <row r="7631" spans="1:2" x14ac:dyDescent="0.2">
      <c r="A7631" s="253"/>
      <c r="B7631" s="254"/>
    </row>
    <row r="7632" spans="1:2" x14ac:dyDescent="0.2">
      <c r="A7632" s="253"/>
      <c r="B7632" s="254"/>
    </row>
    <row r="7633" spans="1:2" x14ac:dyDescent="0.2">
      <c r="A7633" s="253"/>
      <c r="B7633" s="254"/>
    </row>
    <row r="7634" spans="1:2" x14ac:dyDescent="0.2">
      <c r="A7634" s="253"/>
      <c r="B7634" s="254"/>
    </row>
    <row r="7635" spans="1:2" x14ac:dyDescent="0.2">
      <c r="A7635" s="253"/>
      <c r="B7635" s="254"/>
    </row>
    <row r="7636" spans="1:2" x14ac:dyDescent="0.2">
      <c r="A7636" s="253"/>
      <c r="B7636" s="254"/>
    </row>
    <row r="7637" spans="1:2" x14ac:dyDescent="0.2">
      <c r="A7637" s="253"/>
      <c r="B7637" s="254"/>
    </row>
    <row r="7638" spans="1:2" x14ac:dyDescent="0.2">
      <c r="A7638" s="253"/>
      <c r="B7638" s="254"/>
    </row>
    <row r="7639" spans="1:2" x14ac:dyDescent="0.2">
      <c r="A7639" s="253"/>
      <c r="B7639" s="254"/>
    </row>
    <row r="7640" spans="1:2" x14ac:dyDescent="0.2">
      <c r="A7640" s="253"/>
      <c r="B7640" s="254"/>
    </row>
    <row r="7641" spans="1:2" x14ac:dyDescent="0.2">
      <c r="A7641" s="253"/>
      <c r="B7641" s="254"/>
    </row>
    <row r="7642" spans="1:2" x14ac:dyDescent="0.2">
      <c r="A7642" s="253"/>
      <c r="B7642" s="254"/>
    </row>
    <row r="7643" spans="1:2" x14ac:dyDescent="0.2">
      <c r="A7643" s="253"/>
      <c r="B7643" s="254"/>
    </row>
    <row r="7644" spans="1:2" x14ac:dyDescent="0.2">
      <c r="A7644" s="253"/>
      <c r="B7644" s="254"/>
    </row>
    <row r="7645" spans="1:2" x14ac:dyDescent="0.2">
      <c r="A7645" s="253"/>
      <c r="B7645" s="254"/>
    </row>
    <row r="7646" spans="1:2" x14ac:dyDescent="0.2">
      <c r="A7646" s="253"/>
      <c r="B7646" s="254"/>
    </row>
    <row r="7647" spans="1:2" x14ac:dyDescent="0.2">
      <c r="A7647" s="253"/>
      <c r="B7647" s="254"/>
    </row>
    <row r="7648" spans="1:2" x14ac:dyDescent="0.2">
      <c r="A7648" s="253"/>
      <c r="B7648" s="254"/>
    </row>
    <row r="7649" spans="1:2" x14ac:dyDescent="0.2">
      <c r="A7649" s="253"/>
      <c r="B7649" s="254"/>
    </row>
    <row r="7650" spans="1:2" x14ac:dyDescent="0.2">
      <c r="A7650" s="253"/>
      <c r="B7650" s="254"/>
    </row>
    <row r="7651" spans="1:2" x14ac:dyDescent="0.2">
      <c r="A7651" s="253"/>
      <c r="B7651" s="254"/>
    </row>
    <row r="7652" spans="1:2" x14ac:dyDescent="0.2">
      <c r="A7652" s="253"/>
      <c r="B7652" s="254"/>
    </row>
    <row r="7653" spans="1:2" x14ac:dyDescent="0.2">
      <c r="A7653" s="253"/>
      <c r="B7653" s="254"/>
    </row>
    <row r="7654" spans="1:2" x14ac:dyDescent="0.2">
      <c r="A7654" s="253"/>
      <c r="B7654" s="254"/>
    </row>
    <row r="7655" spans="1:2" x14ac:dyDescent="0.2">
      <c r="A7655" s="253"/>
      <c r="B7655" s="254"/>
    </row>
    <row r="7656" spans="1:2" x14ac:dyDescent="0.2">
      <c r="A7656" s="253"/>
      <c r="B7656" s="254"/>
    </row>
    <row r="7657" spans="1:2" x14ac:dyDescent="0.2">
      <c r="A7657" s="253"/>
      <c r="B7657" s="254"/>
    </row>
    <row r="7658" spans="1:2" x14ac:dyDescent="0.2">
      <c r="A7658" s="253"/>
      <c r="B7658" s="254"/>
    </row>
    <row r="7659" spans="1:2" x14ac:dyDescent="0.2">
      <c r="A7659" s="253"/>
      <c r="B7659" s="254"/>
    </row>
    <row r="7660" spans="1:2" x14ac:dyDescent="0.2">
      <c r="A7660" s="253"/>
      <c r="B7660" s="254"/>
    </row>
    <row r="7661" spans="1:2" x14ac:dyDescent="0.2">
      <c r="A7661" s="253"/>
      <c r="B7661" s="254"/>
    </row>
    <row r="7662" spans="1:2" x14ac:dyDescent="0.2">
      <c r="A7662" s="253"/>
      <c r="B7662" s="254"/>
    </row>
    <row r="7663" spans="1:2" x14ac:dyDescent="0.2">
      <c r="A7663" s="253"/>
      <c r="B7663" s="254"/>
    </row>
    <row r="7664" spans="1:2" x14ac:dyDescent="0.2">
      <c r="A7664" s="253"/>
      <c r="B7664" s="254"/>
    </row>
    <row r="7665" spans="1:2" x14ac:dyDescent="0.2">
      <c r="A7665" s="253"/>
      <c r="B7665" s="254"/>
    </row>
    <row r="7666" spans="1:2" x14ac:dyDescent="0.2">
      <c r="A7666" s="253"/>
      <c r="B7666" s="254"/>
    </row>
    <row r="7667" spans="1:2" x14ac:dyDescent="0.2">
      <c r="A7667" s="253"/>
      <c r="B7667" s="254"/>
    </row>
    <row r="7668" spans="1:2" x14ac:dyDescent="0.2">
      <c r="A7668" s="253"/>
      <c r="B7668" s="254"/>
    </row>
    <row r="7669" spans="1:2" x14ac:dyDescent="0.2">
      <c r="A7669" s="253"/>
      <c r="B7669" s="254"/>
    </row>
    <row r="7670" spans="1:2" x14ac:dyDescent="0.2">
      <c r="A7670" s="253"/>
      <c r="B7670" s="254"/>
    </row>
    <row r="7671" spans="1:2" x14ac:dyDescent="0.2">
      <c r="A7671" s="253"/>
      <c r="B7671" s="254"/>
    </row>
    <row r="7672" spans="1:2" x14ac:dyDescent="0.2">
      <c r="A7672" s="253"/>
      <c r="B7672" s="254"/>
    </row>
    <row r="7673" spans="1:2" x14ac:dyDescent="0.2">
      <c r="A7673" s="253"/>
      <c r="B7673" s="254"/>
    </row>
    <row r="7674" spans="1:2" x14ac:dyDescent="0.2">
      <c r="A7674" s="253"/>
      <c r="B7674" s="254"/>
    </row>
    <row r="7675" spans="1:2" x14ac:dyDescent="0.2">
      <c r="A7675" s="253"/>
      <c r="B7675" s="254"/>
    </row>
    <row r="7676" spans="1:2" x14ac:dyDescent="0.2">
      <c r="A7676" s="253"/>
      <c r="B7676" s="254"/>
    </row>
    <row r="7677" spans="1:2" x14ac:dyDescent="0.2">
      <c r="A7677" s="253"/>
      <c r="B7677" s="254"/>
    </row>
    <row r="7678" spans="1:2" x14ac:dyDescent="0.2">
      <c r="A7678" s="253"/>
      <c r="B7678" s="254"/>
    </row>
    <row r="7679" spans="1:2" x14ac:dyDescent="0.2">
      <c r="A7679" s="253"/>
      <c r="B7679" s="254"/>
    </row>
    <row r="7680" spans="1:2" x14ac:dyDescent="0.2">
      <c r="A7680" s="253"/>
      <c r="B7680" s="254"/>
    </row>
    <row r="7681" spans="1:2" x14ac:dyDescent="0.2">
      <c r="A7681" s="253"/>
      <c r="B7681" s="254"/>
    </row>
    <row r="7682" spans="1:2" x14ac:dyDescent="0.2">
      <c r="A7682" s="253"/>
      <c r="B7682" s="254"/>
    </row>
    <row r="7683" spans="1:2" x14ac:dyDescent="0.2">
      <c r="A7683" s="253"/>
      <c r="B7683" s="254"/>
    </row>
    <row r="7684" spans="1:2" x14ac:dyDescent="0.2">
      <c r="A7684" s="253"/>
      <c r="B7684" s="254"/>
    </row>
    <row r="7685" spans="1:2" x14ac:dyDescent="0.2">
      <c r="A7685" s="253"/>
      <c r="B7685" s="254"/>
    </row>
    <row r="7686" spans="1:2" x14ac:dyDescent="0.2">
      <c r="A7686" s="253"/>
      <c r="B7686" s="254"/>
    </row>
    <row r="7687" spans="1:2" x14ac:dyDescent="0.2">
      <c r="A7687" s="253"/>
      <c r="B7687" s="254"/>
    </row>
    <row r="7688" spans="1:2" x14ac:dyDescent="0.2">
      <c r="A7688" s="253"/>
      <c r="B7688" s="254"/>
    </row>
    <row r="7689" spans="1:2" x14ac:dyDescent="0.2">
      <c r="A7689" s="253"/>
      <c r="B7689" s="254"/>
    </row>
    <row r="7690" spans="1:2" x14ac:dyDescent="0.2">
      <c r="A7690" s="253"/>
      <c r="B7690" s="254"/>
    </row>
    <row r="7691" spans="1:2" x14ac:dyDescent="0.2">
      <c r="A7691" s="253"/>
      <c r="B7691" s="254"/>
    </row>
    <row r="7692" spans="1:2" x14ac:dyDescent="0.2">
      <c r="A7692" s="253"/>
      <c r="B7692" s="254"/>
    </row>
    <row r="7693" spans="1:2" x14ac:dyDescent="0.2">
      <c r="A7693" s="253"/>
      <c r="B7693" s="254"/>
    </row>
    <row r="7694" spans="1:2" x14ac:dyDescent="0.2">
      <c r="A7694" s="253"/>
      <c r="B7694" s="254"/>
    </row>
    <row r="7695" spans="1:2" x14ac:dyDescent="0.2">
      <c r="A7695" s="253"/>
      <c r="B7695" s="254"/>
    </row>
    <row r="7696" spans="1:2" x14ac:dyDescent="0.2">
      <c r="A7696" s="253"/>
      <c r="B7696" s="254"/>
    </row>
    <row r="7697" spans="1:2" x14ac:dyDescent="0.2">
      <c r="A7697" s="253"/>
      <c r="B7697" s="254"/>
    </row>
    <row r="7698" spans="1:2" x14ac:dyDescent="0.2">
      <c r="A7698" s="253"/>
      <c r="B7698" s="254"/>
    </row>
    <row r="7699" spans="1:2" x14ac:dyDescent="0.2">
      <c r="A7699" s="253"/>
      <c r="B7699" s="254"/>
    </row>
    <row r="7700" spans="1:2" x14ac:dyDescent="0.2">
      <c r="A7700" s="253"/>
      <c r="B7700" s="254"/>
    </row>
    <row r="7701" spans="1:2" x14ac:dyDescent="0.2">
      <c r="A7701" s="253"/>
      <c r="B7701" s="254"/>
    </row>
    <row r="7702" spans="1:2" x14ac:dyDescent="0.2">
      <c r="A7702" s="253"/>
      <c r="B7702" s="254"/>
    </row>
    <row r="7703" spans="1:2" x14ac:dyDescent="0.2">
      <c r="A7703" s="253"/>
      <c r="B7703" s="254"/>
    </row>
    <row r="7704" spans="1:2" x14ac:dyDescent="0.2">
      <c r="A7704" s="253"/>
      <c r="B7704" s="254"/>
    </row>
    <row r="7705" spans="1:2" x14ac:dyDescent="0.2">
      <c r="A7705" s="253"/>
      <c r="B7705" s="254"/>
    </row>
    <row r="7706" spans="1:2" x14ac:dyDescent="0.2">
      <c r="A7706" s="253"/>
      <c r="B7706" s="254"/>
    </row>
    <row r="7707" spans="1:2" x14ac:dyDescent="0.2">
      <c r="A7707" s="253"/>
      <c r="B7707" s="254"/>
    </row>
    <row r="7708" spans="1:2" x14ac:dyDescent="0.2">
      <c r="A7708" s="253"/>
      <c r="B7708" s="254"/>
    </row>
    <row r="7709" spans="1:2" x14ac:dyDescent="0.2">
      <c r="A7709" s="253"/>
      <c r="B7709" s="254"/>
    </row>
    <row r="7710" spans="1:2" x14ac:dyDescent="0.2">
      <c r="A7710" s="253"/>
      <c r="B7710" s="254"/>
    </row>
    <row r="7711" spans="1:2" x14ac:dyDescent="0.2">
      <c r="A7711" s="253"/>
      <c r="B7711" s="254"/>
    </row>
    <row r="7712" spans="1:2" x14ac:dyDescent="0.2">
      <c r="A7712" s="253"/>
      <c r="B7712" s="254"/>
    </row>
    <row r="7713" spans="1:2" x14ac:dyDescent="0.2">
      <c r="A7713" s="253"/>
      <c r="B7713" s="254"/>
    </row>
    <row r="7714" spans="1:2" x14ac:dyDescent="0.2">
      <c r="A7714" s="253"/>
      <c r="B7714" s="254"/>
    </row>
    <row r="7715" spans="1:2" x14ac:dyDescent="0.2">
      <c r="A7715" s="253"/>
      <c r="B7715" s="254"/>
    </row>
    <row r="7716" spans="1:2" x14ac:dyDescent="0.2">
      <c r="A7716" s="253"/>
      <c r="B7716" s="254"/>
    </row>
    <row r="7717" spans="1:2" x14ac:dyDescent="0.2">
      <c r="A7717" s="253"/>
      <c r="B7717" s="254"/>
    </row>
    <row r="7718" spans="1:2" x14ac:dyDescent="0.2">
      <c r="A7718" s="253"/>
      <c r="B7718" s="254"/>
    </row>
    <row r="7719" spans="1:2" x14ac:dyDescent="0.2">
      <c r="A7719" s="253"/>
      <c r="B7719" s="254"/>
    </row>
    <row r="7720" spans="1:2" x14ac:dyDescent="0.2">
      <c r="A7720" s="253"/>
      <c r="B7720" s="254"/>
    </row>
    <row r="7721" spans="1:2" x14ac:dyDescent="0.2">
      <c r="A7721" s="253"/>
      <c r="B7721" s="254"/>
    </row>
    <row r="7722" spans="1:2" x14ac:dyDescent="0.2">
      <c r="A7722" s="253"/>
      <c r="B7722" s="254"/>
    </row>
    <row r="7723" spans="1:2" x14ac:dyDescent="0.2">
      <c r="A7723" s="253"/>
      <c r="B7723" s="254"/>
    </row>
    <row r="7724" spans="1:2" x14ac:dyDescent="0.2">
      <c r="A7724" s="253"/>
      <c r="B7724" s="254"/>
    </row>
    <row r="7725" spans="1:2" x14ac:dyDescent="0.2">
      <c r="A7725" s="253"/>
      <c r="B7725" s="254"/>
    </row>
    <row r="7726" spans="1:2" x14ac:dyDescent="0.2">
      <c r="A7726" s="253"/>
      <c r="B7726" s="254"/>
    </row>
    <row r="7727" spans="1:2" x14ac:dyDescent="0.2">
      <c r="A7727" s="253"/>
      <c r="B7727" s="254"/>
    </row>
    <row r="7728" spans="1:2" x14ac:dyDescent="0.2">
      <c r="A7728" s="253"/>
      <c r="B7728" s="254"/>
    </row>
    <row r="7729" spans="1:2" x14ac:dyDescent="0.2">
      <c r="A7729" s="253"/>
      <c r="B7729" s="254"/>
    </row>
    <row r="7730" spans="1:2" x14ac:dyDescent="0.2">
      <c r="A7730" s="253"/>
      <c r="B7730" s="254"/>
    </row>
    <row r="7731" spans="1:2" x14ac:dyDescent="0.2">
      <c r="A7731" s="253"/>
      <c r="B7731" s="254"/>
    </row>
    <row r="7732" spans="1:2" x14ac:dyDescent="0.2">
      <c r="A7732" s="253"/>
      <c r="B7732" s="254"/>
    </row>
    <row r="7733" spans="1:2" x14ac:dyDescent="0.2">
      <c r="A7733" s="253"/>
      <c r="B7733" s="254"/>
    </row>
    <row r="7734" spans="1:2" x14ac:dyDescent="0.2">
      <c r="A7734" s="253"/>
      <c r="B7734" s="254"/>
    </row>
    <row r="7735" spans="1:2" x14ac:dyDescent="0.2">
      <c r="A7735" s="253"/>
      <c r="B7735" s="254"/>
    </row>
    <row r="7736" spans="1:2" x14ac:dyDescent="0.2">
      <c r="A7736" s="253"/>
      <c r="B7736" s="254"/>
    </row>
    <row r="7737" spans="1:2" x14ac:dyDescent="0.2">
      <c r="A7737" s="253"/>
      <c r="B7737" s="254"/>
    </row>
    <row r="7738" spans="1:2" x14ac:dyDescent="0.2">
      <c r="A7738" s="253"/>
      <c r="B7738" s="254"/>
    </row>
    <row r="7739" spans="1:2" x14ac:dyDescent="0.2">
      <c r="A7739" s="253"/>
      <c r="B7739" s="254"/>
    </row>
    <row r="7740" spans="1:2" x14ac:dyDescent="0.2">
      <c r="A7740" s="253"/>
      <c r="B7740" s="254"/>
    </row>
    <row r="7741" spans="1:2" x14ac:dyDescent="0.2">
      <c r="A7741" s="253"/>
      <c r="B7741" s="254"/>
    </row>
    <row r="7742" spans="1:2" x14ac:dyDescent="0.2">
      <c r="A7742" s="253"/>
      <c r="B7742" s="254"/>
    </row>
    <row r="7743" spans="1:2" x14ac:dyDescent="0.2">
      <c r="A7743" s="253"/>
      <c r="B7743" s="254"/>
    </row>
    <row r="7744" spans="1:2" x14ac:dyDescent="0.2">
      <c r="A7744" s="253"/>
      <c r="B7744" s="254"/>
    </row>
    <row r="7745" spans="1:2" x14ac:dyDescent="0.2">
      <c r="A7745" s="253"/>
      <c r="B7745" s="254"/>
    </row>
    <row r="7746" spans="1:2" x14ac:dyDescent="0.2">
      <c r="A7746" s="253"/>
      <c r="B7746" s="254"/>
    </row>
    <row r="7747" spans="1:2" x14ac:dyDescent="0.2">
      <c r="A7747" s="253"/>
      <c r="B7747" s="254"/>
    </row>
    <row r="7748" spans="1:2" x14ac:dyDescent="0.2">
      <c r="A7748" s="253"/>
      <c r="B7748" s="254"/>
    </row>
    <row r="7749" spans="1:2" x14ac:dyDescent="0.2">
      <c r="A7749" s="253"/>
      <c r="B7749" s="254"/>
    </row>
    <row r="7750" spans="1:2" x14ac:dyDescent="0.2">
      <c r="A7750" s="253"/>
      <c r="B7750" s="254"/>
    </row>
    <row r="7751" spans="1:2" x14ac:dyDescent="0.2">
      <c r="A7751" s="253"/>
      <c r="B7751" s="254"/>
    </row>
    <row r="7752" spans="1:2" x14ac:dyDescent="0.2">
      <c r="A7752" s="253"/>
      <c r="B7752" s="254"/>
    </row>
    <row r="7753" spans="1:2" x14ac:dyDescent="0.2">
      <c r="A7753" s="253"/>
      <c r="B7753" s="254"/>
    </row>
    <row r="7754" spans="1:2" x14ac:dyDescent="0.2">
      <c r="A7754" s="253"/>
      <c r="B7754" s="254"/>
    </row>
    <row r="7755" spans="1:2" x14ac:dyDescent="0.2">
      <c r="A7755" s="253"/>
      <c r="B7755" s="254"/>
    </row>
    <row r="7756" spans="1:2" x14ac:dyDescent="0.2">
      <c r="A7756" s="253"/>
      <c r="B7756" s="254"/>
    </row>
    <row r="7757" spans="1:2" x14ac:dyDescent="0.2">
      <c r="A7757" s="253"/>
      <c r="B7757" s="254"/>
    </row>
    <row r="7758" spans="1:2" x14ac:dyDescent="0.2">
      <c r="A7758" s="253"/>
      <c r="B7758" s="254"/>
    </row>
    <row r="7759" spans="1:2" x14ac:dyDescent="0.2">
      <c r="A7759" s="253"/>
      <c r="B7759" s="254"/>
    </row>
    <row r="7760" spans="1:2" x14ac:dyDescent="0.2">
      <c r="A7760" s="253"/>
      <c r="B7760" s="254"/>
    </row>
    <row r="7761" spans="1:2" x14ac:dyDescent="0.2">
      <c r="A7761" s="253"/>
      <c r="B7761" s="254"/>
    </row>
    <row r="7762" spans="1:2" x14ac:dyDescent="0.2">
      <c r="A7762" s="253"/>
      <c r="B7762" s="254"/>
    </row>
    <row r="7763" spans="1:2" x14ac:dyDescent="0.2">
      <c r="A7763" s="253"/>
      <c r="B7763" s="254"/>
    </row>
    <row r="7764" spans="1:2" x14ac:dyDescent="0.2">
      <c r="A7764" s="253"/>
      <c r="B7764" s="254"/>
    </row>
    <row r="7765" spans="1:2" x14ac:dyDescent="0.2">
      <c r="A7765" s="253"/>
      <c r="B7765" s="254"/>
    </row>
    <row r="7766" spans="1:2" x14ac:dyDescent="0.2">
      <c r="A7766" s="253"/>
      <c r="B7766" s="254"/>
    </row>
    <row r="7767" spans="1:2" x14ac:dyDescent="0.2">
      <c r="A7767" s="253"/>
      <c r="B7767" s="254"/>
    </row>
    <row r="7768" spans="1:2" x14ac:dyDescent="0.2">
      <c r="A7768" s="253"/>
      <c r="B7768" s="254"/>
    </row>
    <row r="7769" spans="1:2" x14ac:dyDescent="0.2">
      <c r="A7769" s="253"/>
      <c r="B7769" s="254"/>
    </row>
    <row r="7770" spans="1:2" x14ac:dyDescent="0.2">
      <c r="A7770" s="253"/>
      <c r="B7770" s="254"/>
    </row>
    <row r="7771" spans="1:2" x14ac:dyDescent="0.2">
      <c r="A7771" s="253"/>
      <c r="B7771" s="254"/>
    </row>
    <row r="7772" spans="1:2" x14ac:dyDescent="0.2">
      <c r="A7772" s="253"/>
      <c r="B7772" s="254"/>
    </row>
    <row r="7773" spans="1:2" x14ac:dyDescent="0.2">
      <c r="A7773" s="253"/>
      <c r="B7773" s="254"/>
    </row>
    <row r="7774" spans="1:2" x14ac:dyDescent="0.2">
      <c r="A7774" s="253"/>
      <c r="B7774" s="254"/>
    </row>
    <row r="7775" spans="1:2" x14ac:dyDescent="0.2">
      <c r="A7775" s="253"/>
      <c r="B7775" s="254"/>
    </row>
    <row r="7776" spans="1:2" x14ac:dyDescent="0.2">
      <c r="A7776" s="253"/>
      <c r="B7776" s="254"/>
    </row>
    <row r="7777" spans="1:2" x14ac:dyDescent="0.2">
      <c r="A7777" s="253"/>
      <c r="B7777" s="254"/>
    </row>
    <row r="7778" spans="1:2" x14ac:dyDescent="0.2">
      <c r="A7778" s="253"/>
      <c r="B7778" s="254"/>
    </row>
    <row r="7779" spans="1:2" x14ac:dyDescent="0.2">
      <c r="A7779" s="253"/>
      <c r="B7779" s="254"/>
    </row>
    <row r="7780" spans="1:2" x14ac:dyDescent="0.2">
      <c r="A7780" s="253"/>
      <c r="B7780" s="254"/>
    </row>
    <row r="7781" spans="1:2" x14ac:dyDescent="0.2">
      <c r="A7781" s="253"/>
      <c r="B7781" s="254"/>
    </row>
    <row r="7782" spans="1:2" x14ac:dyDescent="0.2">
      <c r="A7782" s="253"/>
      <c r="B7782" s="254"/>
    </row>
    <row r="7783" spans="1:2" x14ac:dyDescent="0.2">
      <c r="A7783" s="253"/>
      <c r="B7783" s="254"/>
    </row>
    <row r="7784" spans="1:2" x14ac:dyDescent="0.2">
      <c r="A7784" s="253"/>
      <c r="B7784" s="254"/>
    </row>
    <row r="7785" spans="1:2" x14ac:dyDescent="0.2">
      <c r="A7785" s="253"/>
      <c r="B7785" s="254"/>
    </row>
    <row r="7786" spans="1:2" x14ac:dyDescent="0.2">
      <c r="A7786" s="253"/>
      <c r="B7786" s="254"/>
    </row>
    <row r="7787" spans="1:2" x14ac:dyDescent="0.2">
      <c r="A7787" s="253"/>
      <c r="B7787" s="254"/>
    </row>
    <row r="7788" spans="1:2" x14ac:dyDescent="0.2">
      <c r="A7788" s="253"/>
      <c r="B7788" s="254"/>
    </row>
    <row r="7789" spans="1:2" x14ac:dyDescent="0.2">
      <c r="A7789" s="253"/>
      <c r="B7789" s="254"/>
    </row>
    <row r="7790" spans="1:2" x14ac:dyDescent="0.2">
      <c r="A7790" s="253"/>
      <c r="B7790" s="254"/>
    </row>
    <row r="7791" spans="1:2" x14ac:dyDescent="0.2">
      <c r="A7791" s="253"/>
      <c r="B7791" s="254"/>
    </row>
    <row r="7792" spans="1:2" x14ac:dyDescent="0.2">
      <c r="A7792" s="253"/>
      <c r="B7792" s="254"/>
    </row>
    <row r="7793" spans="1:2" x14ac:dyDescent="0.2">
      <c r="A7793" s="253"/>
      <c r="B7793" s="254"/>
    </row>
    <row r="7794" spans="1:2" x14ac:dyDescent="0.2">
      <c r="A7794" s="253"/>
      <c r="B7794" s="254"/>
    </row>
    <row r="7795" spans="1:2" x14ac:dyDescent="0.2">
      <c r="A7795" s="253"/>
      <c r="B7795" s="254"/>
    </row>
    <row r="7796" spans="1:2" x14ac:dyDescent="0.2">
      <c r="A7796" s="253"/>
      <c r="B7796" s="254"/>
    </row>
    <row r="7797" spans="1:2" x14ac:dyDescent="0.2">
      <c r="A7797" s="253"/>
      <c r="B7797" s="254"/>
    </row>
    <row r="7798" spans="1:2" x14ac:dyDescent="0.2">
      <c r="A7798" s="253"/>
      <c r="B7798" s="254"/>
    </row>
    <row r="7799" spans="1:2" x14ac:dyDescent="0.2">
      <c r="A7799" s="253"/>
      <c r="B7799" s="254"/>
    </row>
    <row r="7800" spans="1:2" x14ac:dyDescent="0.2">
      <c r="A7800" s="253"/>
      <c r="B7800" s="254"/>
    </row>
    <row r="7801" spans="1:2" x14ac:dyDescent="0.2">
      <c r="A7801" s="253"/>
      <c r="B7801" s="254"/>
    </row>
    <row r="7802" spans="1:2" x14ac:dyDescent="0.2">
      <c r="A7802" s="253"/>
      <c r="B7802" s="254"/>
    </row>
    <row r="7803" spans="1:2" x14ac:dyDescent="0.2">
      <c r="A7803" s="253"/>
      <c r="B7803" s="254"/>
    </row>
    <row r="7804" spans="1:2" x14ac:dyDescent="0.2">
      <c r="A7804" s="253"/>
      <c r="B7804" s="254"/>
    </row>
    <row r="7805" spans="1:2" x14ac:dyDescent="0.2">
      <c r="A7805" s="253"/>
      <c r="B7805" s="254"/>
    </row>
    <row r="7806" spans="1:2" x14ac:dyDescent="0.2">
      <c r="A7806" s="253"/>
      <c r="B7806" s="254"/>
    </row>
    <row r="7807" spans="1:2" x14ac:dyDescent="0.2">
      <c r="A7807" s="253"/>
      <c r="B7807" s="254"/>
    </row>
    <row r="7808" spans="1:2" x14ac:dyDescent="0.2">
      <c r="A7808" s="253"/>
      <c r="B7808" s="254"/>
    </row>
    <row r="7809" spans="1:2" x14ac:dyDescent="0.2">
      <c r="A7809" s="253"/>
      <c r="B7809" s="254"/>
    </row>
    <row r="7810" spans="1:2" x14ac:dyDescent="0.2">
      <c r="A7810" s="253"/>
      <c r="B7810" s="254"/>
    </row>
    <row r="7811" spans="1:2" x14ac:dyDescent="0.2">
      <c r="A7811" s="253"/>
      <c r="B7811" s="254"/>
    </row>
    <row r="7812" spans="1:2" x14ac:dyDescent="0.2">
      <c r="A7812" s="253"/>
      <c r="B7812" s="254"/>
    </row>
    <row r="7813" spans="1:2" x14ac:dyDescent="0.2">
      <c r="A7813" s="253"/>
      <c r="B7813" s="254"/>
    </row>
    <row r="7814" spans="1:2" x14ac:dyDescent="0.2">
      <c r="A7814" s="253"/>
      <c r="B7814" s="254"/>
    </row>
    <row r="7815" spans="1:2" x14ac:dyDescent="0.2">
      <c r="A7815" s="253"/>
      <c r="B7815" s="254"/>
    </row>
    <row r="7816" spans="1:2" x14ac:dyDescent="0.2">
      <c r="A7816" s="253"/>
      <c r="B7816" s="254"/>
    </row>
    <row r="7817" spans="1:2" x14ac:dyDescent="0.2">
      <c r="A7817" s="253"/>
      <c r="B7817" s="254"/>
    </row>
    <row r="7818" spans="1:2" x14ac:dyDescent="0.2">
      <c r="A7818" s="253"/>
      <c r="B7818" s="254"/>
    </row>
    <row r="7819" spans="1:2" x14ac:dyDescent="0.2">
      <c r="A7819" s="253"/>
      <c r="B7819" s="254"/>
    </row>
    <row r="7820" spans="1:2" x14ac:dyDescent="0.2">
      <c r="A7820" s="253"/>
      <c r="B7820" s="254"/>
    </row>
    <row r="7821" spans="1:2" x14ac:dyDescent="0.2">
      <c r="A7821" s="253"/>
      <c r="B7821" s="254"/>
    </row>
    <row r="7822" spans="1:2" x14ac:dyDescent="0.2">
      <c r="A7822" s="253"/>
      <c r="B7822" s="254"/>
    </row>
    <row r="7823" spans="1:2" x14ac:dyDescent="0.2">
      <c r="A7823" s="253"/>
      <c r="B7823" s="254"/>
    </row>
    <row r="7824" spans="1:2" x14ac:dyDescent="0.2">
      <c r="A7824" s="253"/>
      <c r="B7824" s="254"/>
    </row>
    <row r="7825" spans="1:2" x14ac:dyDescent="0.2">
      <c r="A7825" s="253"/>
      <c r="B7825" s="254"/>
    </row>
    <row r="7826" spans="1:2" x14ac:dyDescent="0.2">
      <c r="A7826" s="253"/>
      <c r="B7826" s="254"/>
    </row>
    <row r="7827" spans="1:2" x14ac:dyDescent="0.2">
      <c r="A7827" s="253"/>
      <c r="B7827" s="254"/>
    </row>
    <row r="7828" spans="1:2" x14ac:dyDescent="0.2">
      <c r="A7828" s="253"/>
      <c r="B7828" s="254"/>
    </row>
    <row r="7829" spans="1:2" x14ac:dyDescent="0.2">
      <c r="A7829" s="253"/>
      <c r="B7829" s="254"/>
    </row>
    <row r="7830" spans="1:2" x14ac:dyDescent="0.2">
      <c r="A7830" s="253"/>
      <c r="B7830" s="254"/>
    </row>
    <row r="7831" spans="1:2" x14ac:dyDescent="0.2">
      <c r="A7831" s="253"/>
      <c r="B7831" s="254"/>
    </row>
    <row r="7832" spans="1:2" x14ac:dyDescent="0.2">
      <c r="A7832" s="253"/>
      <c r="B7832" s="254"/>
    </row>
    <row r="7833" spans="1:2" x14ac:dyDescent="0.2">
      <c r="A7833" s="253"/>
      <c r="B7833" s="254"/>
    </row>
    <row r="7834" spans="1:2" x14ac:dyDescent="0.2">
      <c r="A7834" s="253"/>
      <c r="B7834" s="254"/>
    </row>
    <row r="7835" spans="1:2" x14ac:dyDescent="0.2">
      <c r="A7835" s="253"/>
      <c r="B7835" s="254"/>
    </row>
    <row r="7836" spans="1:2" x14ac:dyDescent="0.2">
      <c r="A7836" s="253"/>
      <c r="B7836" s="254"/>
    </row>
    <row r="7837" spans="1:2" x14ac:dyDescent="0.2">
      <c r="A7837" s="253"/>
      <c r="B7837" s="254"/>
    </row>
    <row r="7838" spans="1:2" x14ac:dyDescent="0.2">
      <c r="A7838" s="253"/>
      <c r="B7838" s="254"/>
    </row>
    <row r="7839" spans="1:2" x14ac:dyDescent="0.2">
      <c r="A7839" s="253"/>
      <c r="B7839" s="254"/>
    </row>
    <row r="7840" spans="1:2" x14ac:dyDescent="0.2">
      <c r="A7840" s="253"/>
      <c r="B7840" s="254"/>
    </row>
    <row r="7841" spans="1:2" x14ac:dyDescent="0.2">
      <c r="A7841" s="253"/>
      <c r="B7841" s="254"/>
    </row>
    <row r="7842" spans="1:2" x14ac:dyDescent="0.2">
      <c r="A7842" s="253"/>
      <c r="B7842" s="254"/>
    </row>
    <row r="7843" spans="1:2" x14ac:dyDescent="0.2">
      <c r="A7843" s="253"/>
      <c r="B7843" s="254"/>
    </row>
    <row r="7844" spans="1:2" x14ac:dyDescent="0.2">
      <c r="A7844" s="253"/>
      <c r="B7844" s="254"/>
    </row>
    <row r="7845" spans="1:2" x14ac:dyDescent="0.2">
      <c r="A7845" s="253"/>
      <c r="B7845" s="254"/>
    </row>
    <row r="7846" spans="1:2" x14ac:dyDescent="0.2">
      <c r="A7846" s="253"/>
      <c r="B7846" s="254"/>
    </row>
    <row r="7847" spans="1:2" x14ac:dyDescent="0.2">
      <c r="A7847" s="253"/>
      <c r="B7847" s="254"/>
    </row>
    <row r="7848" spans="1:2" x14ac:dyDescent="0.2">
      <c r="A7848" s="253"/>
      <c r="B7848" s="254"/>
    </row>
    <row r="7849" spans="1:2" x14ac:dyDescent="0.2">
      <c r="A7849" s="253"/>
      <c r="B7849" s="254"/>
    </row>
    <row r="7850" spans="1:2" x14ac:dyDescent="0.2">
      <c r="A7850" s="253"/>
      <c r="B7850" s="254"/>
    </row>
    <row r="7851" spans="1:2" x14ac:dyDescent="0.2">
      <c r="A7851" s="253"/>
      <c r="B7851" s="254"/>
    </row>
    <row r="7852" spans="1:2" x14ac:dyDescent="0.2">
      <c r="A7852" s="253"/>
      <c r="B7852" s="254"/>
    </row>
    <row r="7853" spans="1:2" x14ac:dyDescent="0.2">
      <c r="A7853" s="253"/>
      <c r="B7853" s="254"/>
    </row>
    <row r="7854" spans="1:2" x14ac:dyDescent="0.2">
      <c r="A7854" s="253"/>
      <c r="B7854" s="254"/>
    </row>
    <row r="7855" spans="1:2" x14ac:dyDescent="0.2">
      <c r="A7855" s="253"/>
      <c r="B7855" s="254"/>
    </row>
    <row r="7856" spans="1:2" x14ac:dyDescent="0.2">
      <c r="A7856" s="253"/>
      <c r="B7856" s="254"/>
    </row>
    <row r="7857" spans="1:2" x14ac:dyDescent="0.2">
      <c r="A7857" s="253"/>
      <c r="B7857" s="254"/>
    </row>
    <row r="7858" spans="1:2" x14ac:dyDescent="0.2">
      <c r="A7858" s="253"/>
      <c r="B7858" s="254"/>
    </row>
    <row r="7859" spans="1:2" x14ac:dyDescent="0.2">
      <c r="A7859" s="253"/>
      <c r="B7859" s="254"/>
    </row>
    <row r="7860" spans="1:2" x14ac:dyDescent="0.2">
      <c r="A7860" s="253"/>
      <c r="B7860" s="254"/>
    </row>
    <row r="7861" spans="1:2" x14ac:dyDescent="0.2">
      <c r="A7861" s="253"/>
      <c r="B7861" s="254"/>
    </row>
    <row r="7862" spans="1:2" x14ac:dyDescent="0.2">
      <c r="A7862" s="253"/>
      <c r="B7862" s="254"/>
    </row>
    <row r="7863" spans="1:2" x14ac:dyDescent="0.2">
      <c r="A7863" s="253"/>
      <c r="B7863" s="254"/>
    </row>
    <row r="7864" spans="1:2" x14ac:dyDescent="0.2">
      <c r="A7864" s="253"/>
      <c r="B7864" s="254"/>
    </row>
    <row r="7865" spans="1:2" x14ac:dyDescent="0.2">
      <c r="A7865" s="253"/>
      <c r="B7865" s="254"/>
    </row>
    <row r="7866" spans="1:2" x14ac:dyDescent="0.2">
      <c r="A7866" s="253"/>
      <c r="B7866" s="254"/>
    </row>
    <row r="7867" spans="1:2" x14ac:dyDescent="0.2">
      <c r="A7867" s="253"/>
      <c r="B7867" s="254"/>
    </row>
    <row r="7868" spans="1:2" x14ac:dyDescent="0.2">
      <c r="A7868" s="253"/>
      <c r="B7868" s="254"/>
    </row>
    <row r="7869" spans="1:2" x14ac:dyDescent="0.2">
      <c r="A7869" s="253"/>
      <c r="B7869" s="254"/>
    </row>
    <row r="7870" spans="1:2" x14ac:dyDescent="0.2">
      <c r="A7870" s="253"/>
      <c r="B7870" s="254"/>
    </row>
    <row r="7871" spans="1:2" x14ac:dyDescent="0.2">
      <c r="A7871" s="253"/>
      <c r="B7871" s="254"/>
    </row>
    <row r="7872" spans="1:2" x14ac:dyDescent="0.2">
      <c r="A7872" s="253"/>
      <c r="B7872" s="254"/>
    </row>
    <row r="7873" spans="1:2" x14ac:dyDescent="0.2">
      <c r="A7873" s="253"/>
      <c r="B7873" s="254"/>
    </row>
    <row r="7874" spans="1:2" x14ac:dyDescent="0.2">
      <c r="A7874" s="253"/>
      <c r="B7874" s="254"/>
    </row>
    <row r="7875" spans="1:2" x14ac:dyDescent="0.2">
      <c r="A7875" s="253"/>
      <c r="B7875" s="254"/>
    </row>
    <row r="7876" spans="1:2" x14ac:dyDescent="0.2">
      <c r="A7876" s="253"/>
      <c r="B7876" s="254"/>
    </row>
    <row r="7877" spans="1:2" x14ac:dyDescent="0.2">
      <c r="A7877" s="253"/>
      <c r="B7877" s="254"/>
    </row>
    <row r="7878" spans="1:2" x14ac:dyDescent="0.2">
      <c r="A7878" s="253"/>
      <c r="B7878" s="254"/>
    </row>
    <row r="7879" spans="1:2" x14ac:dyDescent="0.2">
      <c r="A7879" s="253"/>
      <c r="B7879" s="254"/>
    </row>
    <row r="7880" spans="1:2" x14ac:dyDescent="0.2">
      <c r="A7880" s="253"/>
      <c r="B7880" s="254"/>
    </row>
    <row r="7881" spans="1:2" x14ac:dyDescent="0.2">
      <c r="A7881" s="253"/>
      <c r="B7881" s="254"/>
    </row>
    <row r="7882" spans="1:2" x14ac:dyDescent="0.2">
      <c r="A7882" s="253"/>
      <c r="B7882" s="254"/>
    </row>
    <row r="7883" spans="1:2" x14ac:dyDescent="0.2">
      <c r="A7883" s="253"/>
      <c r="B7883" s="254"/>
    </row>
    <row r="7884" spans="1:2" x14ac:dyDescent="0.2">
      <c r="A7884" s="253"/>
      <c r="B7884" s="254"/>
    </row>
    <row r="7885" spans="1:2" x14ac:dyDescent="0.2">
      <c r="A7885" s="253"/>
      <c r="B7885" s="254"/>
    </row>
    <row r="7886" spans="1:2" x14ac:dyDescent="0.2">
      <c r="A7886" s="253"/>
      <c r="B7886" s="254"/>
    </row>
    <row r="7887" spans="1:2" x14ac:dyDescent="0.2">
      <c r="A7887" s="253"/>
      <c r="B7887" s="254"/>
    </row>
    <row r="7888" spans="1:2" x14ac:dyDescent="0.2">
      <c r="A7888" s="253"/>
      <c r="B7888" s="254"/>
    </row>
    <row r="7889" spans="1:2" x14ac:dyDescent="0.2">
      <c r="A7889" s="253"/>
      <c r="B7889" s="254"/>
    </row>
    <row r="7890" spans="1:2" x14ac:dyDescent="0.2">
      <c r="A7890" s="253"/>
      <c r="B7890" s="254"/>
    </row>
    <row r="7891" spans="1:2" x14ac:dyDescent="0.2">
      <c r="A7891" s="253"/>
      <c r="B7891" s="254"/>
    </row>
    <row r="7892" spans="1:2" x14ac:dyDescent="0.2">
      <c r="A7892" s="253"/>
      <c r="B7892" s="254"/>
    </row>
    <row r="7893" spans="1:2" x14ac:dyDescent="0.2">
      <c r="A7893" s="253"/>
      <c r="B7893" s="254"/>
    </row>
    <row r="7894" spans="1:2" x14ac:dyDescent="0.2">
      <c r="A7894" s="253"/>
      <c r="B7894" s="254"/>
    </row>
    <row r="7895" spans="1:2" x14ac:dyDescent="0.2">
      <c r="A7895" s="253"/>
      <c r="B7895" s="254"/>
    </row>
    <row r="7896" spans="1:2" x14ac:dyDescent="0.2">
      <c r="A7896" s="253"/>
      <c r="B7896" s="254"/>
    </row>
    <row r="7897" spans="1:2" x14ac:dyDescent="0.2">
      <c r="A7897" s="253"/>
      <c r="B7897" s="254"/>
    </row>
    <row r="7898" spans="1:2" x14ac:dyDescent="0.2">
      <c r="A7898" s="253"/>
      <c r="B7898" s="254"/>
    </row>
    <row r="7899" spans="1:2" x14ac:dyDescent="0.2">
      <c r="A7899" s="253"/>
      <c r="B7899" s="254"/>
    </row>
    <row r="7900" spans="1:2" x14ac:dyDescent="0.2">
      <c r="A7900" s="253"/>
      <c r="B7900" s="254"/>
    </row>
    <row r="7901" spans="1:2" x14ac:dyDescent="0.2">
      <c r="A7901" s="253"/>
      <c r="B7901" s="254"/>
    </row>
    <row r="7902" spans="1:2" x14ac:dyDescent="0.2">
      <c r="A7902" s="253"/>
      <c r="B7902" s="254"/>
    </row>
    <row r="7903" spans="1:2" x14ac:dyDescent="0.2">
      <c r="A7903" s="253"/>
      <c r="B7903" s="254"/>
    </row>
    <row r="7904" spans="1:2" x14ac:dyDescent="0.2">
      <c r="A7904" s="253"/>
      <c r="B7904" s="254"/>
    </row>
    <row r="7905" spans="1:2" x14ac:dyDescent="0.2">
      <c r="A7905" s="253"/>
      <c r="B7905" s="254"/>
    </row>
    <row r="7906" spans="1:2" x14ac:dyDescent="0.2">
      <c r="A7906" s="253"/>
      <c r="B7906" s="254"/>
    </row>
    <row r="7907" spans="1:2" x14ac:dyDescent="0.2">
      <c r="A7907" s="253"/>
      <c r="B7907" s="254"/>
    </row>
    <row r="7908" spans="1:2" x14ac:dyDescent="0.2">
      <c r="A7908" s="253"/>
      <c r="B7908" s="254"/>
    </row>
    <row r="7909" spans="1:2" x14ac:dyDescent="0.2">
      <c r="A7909" s="253"/>
      <c r="B7909" s="254"/>
    </row>
    <row r="7910" spans="1:2" x14ac:dyDescent="0.2">
      <c r="A7910" s="253"/>
      <c r="B7910" s="254"/>
    </row>
    <row r="7911" spans="1:2" x14ac:dyDescent="0.2">
      <c r="A7911" s="253"/>
      <c r="B7911" s="254"/>
    </row>
    <row r="7912" spans="1:2" x14ac:dyDescent="0.2">
      <c r="A7912" s="253"/>
      <c r="B7912" s="254"/>
    </row>
    <row r="7913" spans="1:2" x14ac:dyDescent="0.2">
      <c r="A7913" s="253"/>
      <c r="B7913" s="254"/>
    </row>
    <row r="7914" spans="1:2" x14ac:dyDescent="0.2">
      <c r="A7914" s="253"/>
      <c r="B7914" s="254"/>
    </row>
    <row r="7915" spans="1:2" x14ac:dyDescent="0.2">
      <c r="A7915" s="253"/>
      <c r="B7915" s="254"/>
    </row>
    <row r="7916" spans="1:2" x14ac:dyDescent="0.2">
      <c r="A7916" s="253"/>
      <c r="B7916" s="254"/>
    </row>
    <row r="7917" spans="1:2" x14ac:dyDescent="0.2">
      <c r="A7917" s="253"/>
      <c r="B7917" s="254"/>
    </row>
    <row r="7918" spans="1:2" x14ac:dyDescent="0.2">
      <c r="A7918" s="253"/>
      <c r="B7918" s="254"/>
    </row>
    <row r="7919" spans="1:2" x14ac:dyDescent="0.2">
      <c r="A7919" s="253"/>
      <c r="B7919" s="254"/>
    </row>
    <row r="7920" spans="1:2" x14ac:dyDescent="0.2">
      <c r="A7920" s="253"/>
      <c r="B7920" s="254"/>
    </row>
    <row r="7921" spans="1:2" x14ac:dyDescent="0.2">
      <c r="A7921" s="253"/>
      <c r="B7921" s="254"/>
    </row>
    <row r="7922" spans="1:2" x14ac:dyDescent="0.2">
      <c r="A7922" s="253"/>
      <c r="B7922" s="254"/>
    </row>
    <row r="7923" spans="1:2" x14ac:dyDescent="0.2">
      <c r="A7923" s="253"/>
      <c r="B7923" s="254"/>
    </row>
    <row r="7924" spans="1:2" x14ac:dyDescent="0.2">
      <c r="A7924" s="253"/>
      <c r="B7924" s="254"/>
    </row>
    <row r="7925" spans="1:2" x14ac:dyDescent="0.2">
      <c r="A7925" s="253"/>
      <c r="B7925" s="254"/>
    </row>
    <row r="7926" spans="1:2" x14ac:dyDescent="0.2">
      <c r="A7926" s="253"/>
      <c r="B7926" s="254"/>
    </row>
    <row r="7927" spans="1:2" x14ac:dyDescent="0.2">
      <c r="A7927" s="253"/>
      <c r="B7927" s="254"/>
    </row>
    <row r="7928" spans="1:2" x14ac:dyDescent="0.2">
      <c r="A7928" s="253"/>
      <c r="B7928" s="254"/>
    </row>
    <row r="7929" spans="1:2" x14ac:dyDescent="0.2">
      <c r="A7929" s="253"/>
      <c r="B7929" s="254"/>
    </row>
    <row r="7930" spans="1:2" x14ac:dyDescent="0.2">
      <c r="A7930" s="253"/>
      <c r="B7930" s="254"/>
    </row>
    <row r="7931" spans="1:2" x14ac:dyDescent="0.2">
      <c r="A7931" s="253"/>
      <c r="B7931" s="254"/>
    </row>
    <row r="7932" spans="1:2" x14ac:dyDescent="0.2">
      <c r="A7932" s="253"/>
      <c r="B7932" s="254"/>
    </row>
    <row r="7933" spans="1:2" x14ac:dyDescent="0.2">
      <c r="A7933" s="253"/>
      <c r="B7933" s="254"/>
    </row>
    <row r="7934" spans="1:2" x14ac:dyDescent="0.2">
      <c r="A7934" s="253"/>
      <c r="B7934" s="254"/>
    </row>
    <row r="7935" spans="1:2" x14ac:dyDescent="0.2">
      <c r="A7935" s="253"/>
      <c r="B7935" s="254"/>
    </row>
    <row r="7936" spans="1:2" x14ac:dyDescent="0.2">
      <c r="A7936" s="253"/>
      <c r="B7936" s="254"/>
    </row>
    <row r="7937" spans="1:2" x14ac:dyDescent="0.2">
      <c r="A7937" s="253"/>
      <c r="B7937" s="254"/>
    </row>
    <row r="7938" spans="1:2" x14ac:dyDescent="0.2">
      <c r="A7938" s="253"/>
      <c r="B7938" s="254"/>
    </row>
    <row r="7939" spans="1:2" x14ac:dyDescent="0.2">
      <c r="A7939" s="253"/>
      <c r="B7939" s="254"/>
    </row>
    <row r="7940" spans="1:2" x14ac:dyDescent="0.2">
      <c r="A7940" s="253"/>
      <c r="B7940" s="254"/>
    </row>
    <row r="7941" spans="1:2" x14ac:dyDescent="0.2">
      <c r="A7941" s="253"/>
      <c r="B7941" s="254"/>
    </row>
    <row r="7942" spans="1:2" x14ac:dyDescent="0.2">
      <c r="A7942" s="253"/>
      <c r="B7942" s="254"/>
    </row>
    <row r="7943" spans="1:2" x14ac:dyDescent="0.2">
      <c r="A7943" s="253"/>
      <c r="B7943" s="254"/>
    </row>
    <row r="7944" spans="1:2" x14ac:dyDescent="0.2">
      <c r="A7944" s="253"/>
      <c r="B7944" s="254"/>
    </row>
    <row r="7945" spans="1:2" x14ac:dyDescent="0.2">
      <c r="A7945" s="253"/>
      <c r="B7945" s="254"/>
    </row>
    <row r="7946" spans="1:2" x14ac:dyDescent="0.2">
      <c r="A7946" s="253"/>
      <c r="B7946" s="254"/>
    </row>
    <row r="7947" spans="1:2" x14ac:dyDescent="0.2">
      <c r="A7947" s="253"/>
      <c r="B7947" s="254"/>
    </row>
    <row r="7948" spans="1:2" x14ac:dyDescent="0.2">
      <c r="A7948" s="253"/>
      <c r="B7948" s="254"/>
    </row>
    <row r="7949" spans="1:2" x14ac:dyDescent="0.2">
      <c r="A7949" s="253"/>
      <c r="B7949" s="254"/>
    </row>
    <row r="7950" spans="1:2" x14ac:dyDescent="0.2">
      <c r="A7950" s="253"/>
      <c r="B7950" s="254"/>
    </row>
    <row r="7951" spans="1:2" x14ac:dyDescent="0.2">
      <c r="A7951" s="253"/>
      <c r="B7951" s="254"/>
    </row>
    <row r="7952" spans="1:2" x14ac:dyDescent="0.2">
      <c r="A7952" s="253"/>
      <c r="B7952" s="254"/>
    </row>
    <row r="7953" spans="1:2" x14ac:dyDescent="0.2">
      <c r="A7953" s="253"/>
      <c r="B7953" s="254"/>
    </row>
    <row r="7954" spans="1:2" x14ac:dyDescent="0.2">
      <c r="A7954" s="253"/>
      <c r="B7954" s="254"/>
    </row>
    <row r="7955" spans="1:2" x14ac:dyDescent="0.2">
      <c r="A7955" s="253"/>
      <c r="B7955" s="254"/>
    </row>
    <row r="7956" spans="1:2" x14ac:dyDescent="0.2">
      <c r="A7956" s="253"/>
      <c r="B7956" s="254"/>
    </row>
    <row r="7957" spans="1:2" x14ac:dyDescent="0.2">
      <c r="A7957" s="253"/>
      <c r="B7957" s="254"/>
    </row>
    <row r="7958" spans="1:2" x14ac:dyDescent="0.2">
      <c r="A7958" s="253"/>
      <c r="B7958" s="254"/>
    </row>
    <row r="7959" spans="1:2" x14ac:dyDescent="0.2">
      <c r="A7959" s="253"/>
      <c r="B7959" s="254"/>
    </row>
    <row r="7960" spans="1:2" x14ac:dyDescent="0.2">
      <c r="A7960" s="253"/>
      <c r="B7960" s="254"/>
    </row>
    <row r="7961" spans="1:2" x14ac:dyDescent="0.2">
      <c r="A7961" s="253"/>
      <c r="B7961" s="254"/>
    </row>
    <row r="7962" spans="1:2" x14ac:dyDescent="0.2">
      <c r="A7962" s="253"/>
      <c r="B7962" s="254"/>
    </row>
    <row r="7963" spans="1:2" x14ac:dyDescent="0.2">
      <c r="A7963" s="253"/>
      <c r="B7963" s="254"/>
    </row>
    <row r="7964" spans="1:2" x14ac:dyDescent="0.2">
      <c r="A7964" s="253"/>
      <c r="B7964" s="254"/>
    </row>
    <row r="7965" spans="1:2" x14ac:dyDescent="0.2">
      <c r="A7965" s="253"/>
      <c r="B7965" s="254"/>
    </row>
    <row r="7966" spans="1:2" x14ac:dyDescent="0.2">
      <c r="A7966" s="253"/>
      <c r="B7966" s="254"/>
    </row>
    <row r="7967" spans="1:2" x14ac:dyDescent="0.2">
      <c r="A7967" s="253"/>
      <c r="B7967" s="254"/>
    </row>
    <row r="7968" spans="1:2" x14ac:dyDescent="0.2">
      <c r="A7968" s="253"/>
      <c r="B7968" s="254"/>
    </row>
    <row r="7969" spans="1:2" x14ac:dyDescent="0.2">
      <c r="A7969" s="253"/>
      <c r="B7969" s="254"/>
    </row>
    <row r="7970" spans="1:2" x14ac:dyDescent="0.2">
      <c r="A7970" s="253"/>
      <c r="B7970" s="254"/>
    </row>
    <row r="7971" spans="1:2" x14ac:dyDescent="0.2">
      <c r="A7971" s="253"/>
      <c r="B7971" s="254"/>
    </row>
    <row r="7972" spans="1:2" x14ac:dyDescent="0.2">
      <c r="A7972" s="253"/>
      <c r="B7972" s="254"/>
    </row>
    <row r="7973" spans="1:2" x14ac:dyDescent="0.2">
      <c r="A7973" s="253"/>
      <c r="B7973" s="254"/>
    </row>
    <row r="7974" spans="1:2" x14ac:dyDescent="0.2">
      <c r="A7974" s="253"/>
      <c r="B7974" s="254"/>
    </row>
    <row r="7975" spans="1:2" x14ac:dyDescent="0.2">
      <c r="A7975" s="253"/>
      <c r="B7975" s="254"/>
    </row>
    <row r="7976" spans="1:2" x14ac:dyDescent="0.2">
      <c r="A7976" s="253"/>
      <c r="B7976" s="254"/>
    </row>
    <row r="7977" spans="1:2" x14ac:dyDescent="0.2">
      <c r="A7977" s="253"/>
      <c r="B7977" s="254"/>
    </row>
    <row r="7978" spans="1:2" x14ac:dyDescent="0.2">
      <c r="A7978" s="253"/>
      <c r="B7978" s="254"/>
    </row>
    <row r="7979" spans="1:2" x14ac:dyDescent="0.2">
      <c r="A7979" s="253"/>
      <c r="B7979" s="254"/>
    </row>
    <row r="7980" spans="1:2" x14ac:dyDescent="0.2">
      <c r="A7980" s="253"/>
      <c r="B7980" s="254"/>
    </row>
    <row r="7981" spans="1:2" x14ac:dyDescent="0.2">
      <c r="A7981" s="253"/>
      <c r="B7981" s="254"/>
    </row>
    <row r="7982" spans="1:2" x14ac:dyDescent="0.2">
      <c r="A7982" s="253"/>
      <c r="B7982" s="254"/>
    </row>
    <row r="7983" spans="1:2" x14ac:dyDescent="0.2">
      <c r="A7983" s="253"/>
      <c r="B7983" s="254"/>
    </row>
    <row r="7984" spans="1:2" x14ac:dyDescent="0.2">
      <c r="A7984" s="253"/>
      <c r="B7984" s="254"/>
    </row>
    <row r="7985" spans="1:2" x14ac:dyDescent="0.2">
      <c r="A7985" s="253"/>
      <c r="B7985" s="254"/>
    </row>
    <row r="7986" spans="1:2" x14ac:dyDescent="0.2">
      <c r="A7986" s="253"/>
      <c r="B7986" s="254"/>
    </row>
    <row r="7987" spans="1:2" x14ac:dyDescent="0.2">
      <c r="A7987" s="253"/>
      <c r="B7987" s="254"/>
    </row>
    <row r="7988" spans="1:2" x14ac:dyDescent="0.2">
      <c r="A7988" s="253"/>
      <c r="B7988" s="254"/>
    </row>
    <row r="7989" spans="1:2" x14ac:dyDescent="0.2">
      <c r="A7989" s="253"/>
      <c r="B7989" s="254"/>
    </row>
    <row r="7990" spans="1:2" x14ac:dyDescent="0.2">
      <c r="A7990" s="253"/>
      <c r="B7990" s="254"/>
    </row>
    <row r="7991" spans="1:2" x14ac:dyDescent="0.2">
      <c r="A7991" s="253"/>
      <c r="B7991" s="254"/>
    </row>
    <row r="7992" spans="1:2" x14ac:dyDescent="0.2">
      <c r="A7992" s="253"/>
      <c r="B7992" s="254"/>
    </row>
    <row r="7993" spans="1:2" x14ac:dyDescent="0.2">
      <c r="A7993" s="253"/>
      <c r="B7993" s="254"/>
    </row>
    <row r="7994" spans="1:2" x14ac:dyDescent="0.2">
      <c r="A7994" s="253"/>
      <c r="B7994" s="254"/>
    </row>
    <row r="7995" spans="1:2" x14ac:dyDescent="0.2">
      <c r="A7995" s="253"/>
      <c r="B7995" s="254"/>
    </row>
    <row r="7996" spans="1:2" x14ac:dyDescent="0.2">
      <c r="A7996" s="253"/>
      <c r="B7996" s="254"/>
    </row>
    <row r="7997" spans="1:2" x14ac:dyDescent="0.2">
      <c r="A7997" s="253"/>
      <c r="B7997" s="254"/>
    </row>
    <row r="7998" spans="1:2" x14ac:dyDescent="0.2">
      <c r="A7998" s="253"/>
      <c r="B7998" s="254"/>
    </row>
    <row r="7999" spans="1:2" x14ac:dyDescent="0.2">
      <c r="A7999" s="253"/>
      <c r="B7999" s="254"/>
    </row>
    <row r="8000" spans="1:2" x14ac:dyDescent="0.2">
      <c r="A8000" s="253"/>
      <c r="B8000" s="254"/>
    </row>
    <row r="8001" spans="1:2" x14ac:dyDescent="0.2">
      <c r="A8001" s="253"/>
      <c r="B8001" s="254"/>
    </row>
    <row r="8002" spans="1:2" x14ac:dyDescent="0.2">
      <c r="A8002" s="253"/>
      <c r="B8002" s="254"/>
    </row>
    <row r="8003" spans="1:2" x14ac:dyDescent="0.2">
      <c r="A8003" s="253"/>
      <c r="B8003" s="254"/>
    </row>
    <row r="8004" spans="1:2" x14ac:dyDescent="0.2">
      <c r="A8004" s="253"/>
      <c r="B8004" s="254"/>
    </row>
    <row r="8005" spans="1:2" x14ac:dyDescent="0.2">
      <c r="A8005" s="253"/>
      <c r="B8005" s="254"/>
    </row>
    <row r="8006" spans="1:2" x14ac:dyDescent="0.2">
      <c r="A8006" s="253"/>
      <c r="B8006" s="254"/>
    </row>
    <row r="8007" spans="1:2" x14ac:dyDescent="0.2">
      <c r="A8007" s="253"/>
      <c r="B8007" s="254"/>
    </row>
    <row r="8008" spans="1:2" x14ac:dyDescent="0.2">
      <c r="A8008" s="253"/>
      <c r="B8008" s="254"/>
    </row>
    <row r="8009" spans="1:2" x14ac:dyDescent="0.2">
      <c r="A8009" s="253"/>
      <c r="B8009" s="254"/>
    </row>
    <row r="8010" spans="1:2" x14ac:dyDescent="0.2">
      <c r="A8010" s="253"/>
      <c r="B8010" s="254"/>
    </row>
    <row r="8011" spans="1:2" x14ac:dyDescent="0.2">
      <c r="A8011" s="253"/>
      <c r="B8011" s="254"/>
    </row>
    <row r="8012" spans="1:2" x14ac:dyDescent="0.2">
      <c r="A8012" s="253"/>
      <c r="B8012" s="254"/>
    </row>
    <row r="8013" spans="1:2" x14ac:dyDescent="0.2">
      <c r="A8013" s="253"/>
      <c r="B8013" s="254"/>
    </row>
    <row r="8014" spans="1:2" x14ac:dyDescent="0.2">
      <c r="A8014" s="253"/>
      <c r="B8014" s="254"/>
    </row>
    <row r="8015" spans="1:2" x14ac:dyDescent="0.2">
      <c r="A8015" s="253"/>
      <c r="B8015" s="254"/>
    </row>
    <row r="8016" spans="1:2" x14ac:dyDescent="0.2">
      <c r="A8016" s="253"/>
      <c r="B8016" s="254"/>
    </row>
    <row r="8017" spans="1:2" x14ac:dyDescent="0.2">
      <c r="A8017" s="253"/>
      <c r="B8017" s="254"/>
    </row>
    <row r="8018" spans="1:2" x14ac:dyDescent="0.2">
      <c r="A8018" s="253"/>
      <c r="B8018" s="254"/>
    </row>
    <row r="8019" spans="1:2" x14ac:dyDescent="0.2">
      <c r="A8019" s="253"/>
      <c r="B8019" s="254"/>
    </row>
    <row r="8020" spans="1:2" x14ac:dyDescent="0.2">
      <c r="A8020" s="253"/>
      <c r="B8020" s="254"/>
    </row>
    <row r="8021" spans="1:2" x14ac:dyDescent="0.2">
      <c r="A8021" s="253"/>
      <c r="B8021" s="254"/>
    </row>
    <row r="8022" spans="1:2" x14ac:dyDescent="0.2">
      <c r="A8022" s="253"/>
      <c r="B8022" s="254"/>
    </row>
    <row r="8023" spans="1:2" x14ac:dyDescent="0.2">
      <c r="A8023" s="253"/>
      <c r="B8023" s="254"/>
    </row>
    <row r="8024" spans="1:2" x14ac:dyDescent="0.2">
      <c r="A8024" s="253"/>
      <c r="B8024" s="254"/>
    </row>
    <row r="8025" spans="1:2" x14ac:dyDescent="0.2">
      <c r="A8025" s="253"/>
      <c r="B8025" s="254"/>
    </row>
    <row r="8026" spans="1:2" x14ac:dyDescent="0.2">
      <c r="A8026" s="253"/>
      <c r="B8026" s="254"/>
    </row>
    <row r="8027" spans="1:2" x14ac:dyDescent="0.2">
      <c r="A8027" s="253"/>
      <c r="B8027" s="254"/>
    </row>
    <row r="8028" spans="1:2" x14ac:dyDescent="0.2">
      <c r="A8028" s="253"/>
      <c r="B8028" s="254"/>
    </row>
    <row r="8029" spans="1:2" x14ac:dyDescent="0.2">
      <c r="A8029" s="253"/>
      <c r="B8029" s="254"/>
    </row>
    <row r="8030" spans="1:2" x14ac:dyDescent="0.2">
      <c r="A8030" s="253"/>
      <c r="B8030" s="254"/>
    </row>
    <row r="8031" spans="1:2" x14ac:dyDescent="0.2">
      <c r="A8031" s="253"/>
      <c r="B8031" s="254"/>
    </row>
    <row r="8032" spans="1:2" x14ac:dyDescent="0.2">
      <c r="A8032" s="253"/>
      <c r="B8032" s="254"/>
    </row>
    <row r="8033" spans="1:2" x14ac:dyDescent="0.2">
      <c r="A8033" s="253"/>
      <c r="B8033" s="254"/>
    </row>
    <row r="8034" spans="1:2" x14ac:dyDescent="0.2">
      <c r="A8034" s="253"/>
      <c r="B8034" s="254"/>
    </row>
    <row r="8035" spans="1:2" x14ac:dyDescent="0.2">
      <c r="A8035" s="253"/>
      <c r="B8035" s="254"/>
    </row>
    <row r="8036" spans="1:2" x14ac:dyDescent="0.2">
      <c r="A8036" s="253"/>
      <c r="B8036" s="254"/>
    </row>
    <row r="8037" spans="1:2" x14ac:dyDescent="0.2">
      <c r="A8037" s="253"/>
      <c r="B8037" s="254"/>
    </row>
    <row r="8038" spans="1:2" x14ac:dyDescent="0.2">
      <c r="A8038" s="253"/>
      <c r="B8038" s="254"/>
    </row>
    <row r="8039" spans="1:2" x14ac:dyDescent="0.2">
      <c r="A8039" s="253"/>
      <c r="B8039" s="254"/>
    </row>
    <row r="8040" spans="1:2" x14ac:dyDescent="0.2">
      <c r="A8040" s="253"/>
      <c r="B8040" s="254"/>
    </row>
    <row r="8041" spans="1:2" x14ac:dyDescent="0.2">
      <c r="A8041" s="253"/>
      <c r="B8041" s="254"/>
    </row>
    <row r="8042" spans="1:2" x14ac:dyDescent="0.2">
      <c r="A8042" s="253"/>
      <c r="B8042" s="254"/>
    </row>
    <row r="8043" spans="1:2" x14ac:dyDescent="0.2">
      <c r="A8043" s="253"/>
      <c r="B8043" s="254"/>
    </row>
    <row r="8044" spans="1:2" x14ac:dyDescent="0.2">
      <c r="A8044" s="253"/>
      <c r="B8044" s="254"/>
    </row>
    <row r="8045" spans="1:2" x14ac:dyDescent="0.2">
      <c r="A8045" s="253"/>
      <c r="B8045" s="254"/>
    </row>
    <row r="8046" spans="1:2" x14ac:dyDescent="0.2">
      <c r="A8046" s="253"/>
      <c r="B8046" s="254"/>
    </row>
    <row r="8047" spans="1:2" x14ac:dyDescent="0.2">
      <c r="A8047" s="253"/>
      <c r="B8047" s="254"/>
    </row>
    <row r="8048" spans="1:2" x14ac:dyDescent="0.2">
      <c r="A8048" s="253"/>
      <c r="B8048" s="254"/>
    </row>
    <row r="8049" spans="1:2" x14ac:dyDescent="0.2">
      <c r="A8049" s="253"/>
      <c r="B8049" s="254"/>
    </row>
    <row r="8050" spans="1:2" x14ac:dyDescent="0.2">
      <c r="A8050" s="253"/>
      <c r="B8050" s="254"/>
    </row>
    <row r="8051" spans="1:2" x14ac:dyDescent="0.2">
      <c r="A8051" s="253"/>
      <c r="B8051" s="254"/>
    </row>
    <row r="8052" spans="1:2" x14ac:dyDescent="0.2">
      <c r="A8052" s="253"/>
      <c r="B8052" s="254"/>
    </row>
    <row r="8053" spans="1:2" x14ac:dyDescent="0.2">
      <c r="A8053" s="253"/>
      <c r="B8053" s="254"/>
    </row>
    <row r="8054" spans="1:2" x14ac:dyDescent="0.2">
      <c r="A8054" s="253"/>
      <c r="B8054" s="254"/>
    </row>
    <row r="8055" spans="1:2" x14ac:dyDescent="0.2">
      <c r="A8055" s="253"/>
      <c r="B8055" s="254"/>
    </row>
    <row r="8056" spans="1:2" x14ac:dyDescent="0.2">
      <c r="A8056" s="253"/>
      <c r="B8056" s="254"/>
    </row>
    <row r="8057" spans="1:2" x14ac:dyDescent="0.2">
      <c r="A8057" s="253"/>
      <c r="B8057" s="254"/>
    </row>
    <row r="8058" spans="1:2" x14ac:dyDescent="0.2">
      <c r="A8058" s="253"/>
      <c r="B8058" s="254"/>
    </row>
    <row r="8059" spans="1:2" x14ac:dyDescent="0.2">
      <c r="A8059" s="253"/>
      <c r="B8059" s="254"/>
    </row>
    <row r="8060" spans="1:2" x14ac:dyDescent="0.2">
      <c r="A8060" s="253"/>
      <c r="B8060" s="254"/>
    </row>
    <row r="8061" spans="1:2" x14ac:dyDescent="0.2">
      <c r="A8061" s="253"/>
      <c r="B8061" s="254"/>
    </row>
    <row r="8062" spans="1:2" x14ac:dyDescent="0.2">
      <c r="A8062" s="253"/>
      <c r="B8062" s="254"/>
    </row>
    <row r="8063" spans="1:2" x14ac:dyDescent="0.2">
      <c r="A8063" s="253"/>
      <c r="B8063" s="254"/>
    </row>
    <row r="8064" spans="1:2" x14ac:dyDescent="0.2">
      <c r="A8064" s="253"/>
      <c r="B8064" s="254"/>
    </row>
    <row r="8065" spans="1:2" x14ac:dyDescent="0.2">
      <c r="A8065" s="253"/>
      <c r="B8065" s="254"/>
    </row>
    <row r="8066" spans="1:2" x14ac:dyDescent="0.2">
      <c r="A8066" s="253"/>
      <c r="B8066" s="254"/>
    </row>
    <row r="8067" spans="1:2" x14ac:dyDescent="0.2">
      <c r="A8067" s="253"/>
      <c r="B8067" s="254"/>
    </row>
    <row r="8068" spans="1:2" x14ac:dyDescent="0.2">
      <c r="A8068" s="253"/>
      <c r="B8068" s="254"/>
    </row>
    <row r="8069" spans="1:2" x14ac:dyDescent="0.2">
      <c r="A8069" s="253"/>
      <c r="B8069" s="254"/>
    </row>
    <row r="8070" spans="1:2" x14ac:dyDescent="0.2">
      <c r="A8070" s="253"/>
      <c r="B8070" s="254"/>
    </row>
    <row r="8071" spans="1:2" x14ac:dyDescent="0.2">
      <c r="A8071" s="253"/>
      <c r="B8071" s="254"/>
    </row>
    <row r="8072" spans="1:2" x14ac:dyDescent="0.2">
      <c r="A8072" s="253"/>
      <c r="B8072" s="254"/>
    </row>
    <row r="8073" spans="1:2" x14ac:dyDescent="0.2">
      <c r="A8073" s="253"/>
      <c r="B8073" s="254"/>
    </row>
    <row r="8074" spans="1:2" x14ac:dyDescent="0.2">
      <c r="A8074" s="253"/>
      <c r="B8074" s="254"/>
    </row>
    <row r="8075" spans="1:2" x14ac:dyDescent="0.2">
      <c r="A8075" s="253"/>
      <c r="B8075" s="254"/>
    </row>
    <row r="8076" spans="1:2" x14ac:dyDescent="0.2">
      <c r="A8076" s="253"/>
      <c r="B8076" s="254"/>
    </row>
    <row r="8077" spans="1:2" x14ac:dyDescent="0.2">
      <c r="A8077" s="253"/>
      <c r="B8077" s="254"/>
    </row>
    <row r="8078" spans="1:2" x14ac:dyDescent="0.2">
      <c r="A8078" s="253"/>
      <c r="B8078" s="254"/>
    </row>
    <row r="8079" spans="1:2" x14ac:dyDescent="0.2">
      <c r="A8079" s="253"/>
      <c r="B8079" s="254"/>
    </row>
    <row r="8080" spans="1:2" x14ac:dyDescent="0.2">
      <c r="A8080" s="253"/>
      <c r="B8080" s="254"/>
    </row>
    <row r="8081" spans="1:2" x14ac:dyDescent="0.2">
      <c r="A8081" s="253"/>
      <c r="B8081" s="254"/>
    </row>
    <row r="8082" spans="1:2" x14ac:dyDescent="0.2">
      <c r="A8082" s="253"/>
      <c r="B8082" s="254"/>
    </row>
    <row r="8083" spans="1:2" x14ac:dyDescent="0.2">
      <c r="A8083" s="253"/>
      <c r="B8083" s="254"/>
    </row>
    <row r="8084" spans="1:2" x14ac:dyDescent="0.2">
      <c r="A8084" s="253"/>
      <c r="B8084" s="254"/>
    </row>
    <row r="8085" spans="1:2" x14ac:dyDescent="0.2">
      <c r="A8085" s="253"/>
      <c r="B8085" s="254"/>
    </row>
    <row r="8086" spans="1:2" x14ac:dyDescent="0.2">
      <c r="A8086" s="253"/>
      <c r="B8086" s="254"/>
    </row>
    <row r="8087" spans="1:2" x14ac:dyDescent="0.2">
      <c r="A8087" s="253"/>
      <c r="B8087" s="254"/>
    </row>
    <row r="8088" spans="1:2" x14ac:dyDescent="0.2">
      <c r="A8088" s="253"/>
      <c r="B8088" s="254"/>
    </row>
    <row r="8089" spans="1:2" x14ac:dyDescent="0.2">
      <c r="A8089" s="253"/>
      <c r="B8089" s="254"/>
    </row>
    <row r="8090" spans="1:2" x14ac:dyDescent="0.2">
      <c r="A8090" s="253"/>
      <c r="B8090" s="254"/>
    </row>
    <row r="8091" spans="1:2" x14ac:dyDescent="0.2">
      <c r="A8091" s="253"/>
      <c r="B8091" s="254"/>
    </row>
    <row r="8092" spans="1:2" x14ac:dyDescent="0.2">
      <c r="A8092" s="253"/>
      <c r="B8092" s="254"/>
    </row>
    <row r="8093" spans="1:2" x14ac:dyDescent="0.2">
      <c r="A8093" s="253"/>
      <c r="B8093" s="254"/>
    </row>
    <row r="8094" spans="1:2" x14ac:dyDescent="0.2">
      <c r="A8094" s="253"/>
      <c r="B8094" s="254"/>
    </row>
    <row r="8095" spans="1:2" x14ac:dyDescent="0.2">
      <c r="A8095" s="253"/>
      <c r="B8095" s="254"/>
    </row>
    <row r="8096" spans="1:2" x14ac:dyDescent="0.2">
      <c r="A8096" s="253"/>
      <c r="B8096" s="254"/>
    </row>
    <row r="8097" spans="1:2" x14ac:dyDescent="0.2">
      <c r="A8097" s="253"/>
      <c r="B8097" s="254"/>
    </row>
    <row r="8098" spans="1:2" x14ac:dyDescent="0.2">
      <c r="A8098" s="253"/>
      <c r="B8098" s="254"/>
    </row>
    <row r="8099" spans="1:2" x14ac:dyDescent="0.2">
      <c r="A8099" s="253"/>
      <c r="B8099" s="254"/>
    </row>
    <row r="8100" spans="1:2" x14ac:dyDescent="0.2">
      <c r="A8100" s="253"/>
      <c r="B8100" s="254"/>
    </row>
    <row r="8101" spans="1:2" x14ac:dyDescent="0.2">
      <c r="A8101" s="253"/>
      <c r="B8101" s="254"/>
    </row>
    <row r="8102" spans="1:2" x14ac:dyDescent="0.2">
      <c r="A8102" s="253"/>
      <c r="B8102" s="254"/>
    </row>
    <row r="8103" spans="1:2" x14ac:dyDescent="0.2">
      <c r="A8103" s="253"/>
      <c r="B8103" s="254"/>
    </row>
    <row r="8104" spans="1:2" x14ac:dyDescent="0.2">
      <c r="A8104" s="253"/>
      <c r="B8104" s="254"/>
    </row>
    <row r="8105" spans="1:2" x14ac:dyDescent="0.2">
      <c r="A8105" s="253"/>
      <c r="B8105" s="254"/>
    </row>
    <row r="8106" spans="1:2" x14ac:dyDescent="0.2">
      <c r="A8106" s="253"/>
      <c r="B8106" s="254"/>
    </row>
    <row r="8107" spans="1:2" x14ac:dyDescent="0.2">
      <c r="A8107" s="253"/>
      <c r="B8107" s="254"/>
    </row>
    <row r="8108" spans="1:2" x14ac:dyDescent="0.2">
      <c r="A8108" s="253"/>
      <c r="B8108" s="254"/>
    </row>
    <row r="8109" spans="1:2" x14ac:dyDescent="0.2">
      <c r="A8109" s="253"/>
      <c r="B8109" s="254"/>
    </row>
    <row r="8110" spans="1:2" x14ac:dyDescent="0.2">
      <c r="A8110" s="253"/>
      <c r="B8110" s="254"/>
    </row>
    <row r="8111" spans="1:2" x14ac:dyDescent="0.2">
      <c r="A8111" s="253"/>
      <c r="B8111" s="254"/>
    </row>
    <row r="8112" spans="1:2" x14ac:dyDescent="0.2">
      <c r="A8112" s="253"/>
      <c r="B8112" s="254"/>
    </row>
    <row r="8113" spans="1:2" x14ac:dyDescent="0.2">
      <c r="A8113" s="253"/>
      <c r="B8113" s="254"/>
    </row>
    <row r="8114" spans="1:2" x14ac:dyDescent="0.2">
      <c r="A8114" s="253"/>
      <c r="B8114" s="254"/>
    </row>
    <row r="8115" spans="1:2" x14ac:dyDescent="0.2">
      <c r="A8115" s="253"/>
      <c r="B8115" s="254"/>
    </row>
    <row r="8116" spans="1:2" x14ac:dyDescent="0.2">
      <c r="A8116" s="253"/>
      <c r="B8116" s="254"/>
    </row>
    <row r="8117" spans="1:2" x14ac:dyDescent="0.2">
      <c r="A8117" s="253"/>
      <c r="B8117" s="254"/>
    </row>
    <row r="8118" spans="1:2" x14ac:dyDescent="0.2">
      <c r="A8118" s="253"/>
      <c r="B8118" s="254"/>
    </row>
    <row r="8119" spans="1:2" x14ac:dyDescent="0.2">
      <c r="A8119" s="253"/>
      <c r="B8119" s="254"/>
    </row>
    <row r="8120" spans="1:2" x14ac:dyDescent="0.2">
      <c r="A8120" s="253"/>
      <c r="B8120" s="254"/>
    </row>
    <row r="8121" spans="1:2" x14ac:dyDescent="0.2">
      <c r="A8121" s="253"/>
      <c r="B8121" s="254"/>
    </row>
    <row r="8122" spans="1:2" x14ac:dyDescent="0.2">
      <c r="A8122" s="253"/>
      <c r="B8122" s="254"/>
    </row>
    <row r="8123" spans="1:2" x14ac:dyDescent="0.2">
      <c r="A8123" s="253"/>
      <c r="B8123" s="254"/>
    </row>
    <row r="8124" spans="1:2" x14ac:dyDescent="0.2">
      <c r="A8124" s="253"/>
      <c r="B8124" s="254"/>
    </row>
    <row r="8125" spans="1:2" x14ac:dyDescent="0.2">
      <c r="A8125" s="253"/>
      <c r="B8125" s="254"/>
    </row>
    <row r="8126" spans="1:2" x14ac:dyDescent="0.2">
      <c r="A8126" s="253"/>
      <c r="B8126" s="254"/>
    </row>
    <row r="8127" spans="1:2" x14ac:dyDescent="0.2">
      <c r="A8127" s="253"/>
      <c r="B8127" s="254"/>
    </row>
    <row r="8128" spans="1:2" x14ac:dyDescent="0.2">
      <c r="A8128" s="253"/>
      <c r="B8128" s="254"/>
    </row>
    <row r="8129" spans="1:2" x14ac:dyDescent="0.2">
      <c r="A8129" s="253"/>
      <c r="B8129" s="254"/>
    </row>
    <row r="8130" spans="1:2" x14ac:dyDescent="0.2">
      <c r="A8130" s="253"/>
      <c r="B8130" s="254"/>
    </row>
    <row r="8131" spans="1:2" x14ac:dyDescent="0.2">
      <c r="A8131" s="253"/>
      <c r="B8131" s="254"/>
    </row>
    <row r="8132" spans="1:2" x14ac:dyDescent="0.2">
      <c r="A8132" s="253"/>
      <c r="B8132" s="254"/>
    </row>
    <row r="8133" spans="1:2" x14ac:dyDescent="0.2">
      <c r="A8133" s="253"/>
      <c r="B8133" s="254"/>
    </row>
    <row r="8134" spans="1:2" x14ac:dyDescent="0.2">
      <c r="A8134" s="253"/>
      <c r="B8134" s="254"/>
    </row>
    <row r="8135" spans="1:2" x14ac:dyDescent="0.2">
      <c r="A8135" s="253"/>
      <c r="B8135" s="254"/>
    </row>
    <row r="8136" spans="1:2" x14ac:dyDescent="0.2">
      <c r="A8136" s="253"/>
      <c r="B8136" s="254"/>
    </row>
    <row r="8137" spans="1:2" x14ac:dyDescent="0.2">
      <c r="A8137" s="253"/>
      <c r="B8137" s="254"/>
    </row>
    <row r="8138" spans="1:2" x14ac:dyDescent="0.2">
      <c r="A8138" s="253"/>
      <c r="B8138" s="254"/>
    </row>
    <row r="8139" spans="1:2" x14ac:dyDescent="0.2">
      <c r="A8139" s="253"/>
      <c r="B8139" s="254"/>
    </row>
    <row r="8140" spans="1:2" x14ac:dyDescent="0.2">
      <c r="A8140" s="253"/>
      <c r="B8140" s="254"/>
    </row>
    <row r="8141" spans="1:2" x14ac:dyDescent="0.2">
      <c r="A8141" s="253"/>
      <c r="B8141" s="254"/>
    </row>
    <row r="8142" spans="1:2" x14ac:dyDescent="0.2">
      <c r="A8142" s="253"/>
      <c r="B8142" s="254"/>
    </row>
    <row r="8143" spans="1:2" x14ac:dyDescent="0.2">
      <c r="A8143" s="253"/>
      <c r="B8143" s="254"/>
    </row>
    <row r="8144" spans="1:2" x14ac:dyDescent="0.2">
      <c r="A8144" s="253"/>
      <c r="B8144" s="254"/>
    </row>
    <row r="8145" spans="1:2" x14ac:dyDescent="0.2">
      <c r="A8145" s="253"/>
      <c r="B8145" s="254"/>
    </row>
    <row r="8146" spans="1:2" x14ac:dyDescent="0.2">
      <c r="A8146" s="253"/>
      <c r="B8146" s="254"/>
    </row>
    <row r="8147" spans="1:2" x14ac:dyDescent="0.2">
      <c r="A8147" s="253"/>
      <c r="B8147" s="254"/>
    </row>
    <row r="8148" spans="1:2" x14ac:dyDescent="0.2">
      <c r="A8148" s="253"/>
      <c r="B8148" s="254"/>
    </row>
    <row r="8149" spans="1:2" x14ac:dyDescent="0.2">
      <c r="A8149" s="253"/>
      <c r="B8149" s="254"/>
    </row>
    <row r="8150" spans="1:2" x14ac:dyDescent="0.2">
      <c r="A8150" s="253"/>
      <c r="B8150" s="254"/>
    </row>
    <row r="8151" spans="1:2" x14ac:dyDescent="0.2">
      <c r="A8151" s="253"/>
      <c r="B8151" s="254"/>
    </row>
    <row r="8152" spans="1:2" x14ac:dyDescent="0.2">
      <c r="A8152" s="253"/>
      <c r="B8152" s="254"/>
    </row>
    <row r="8153" spans="1:2" x14ac:dyDescent="0.2">
      <c r="A8153" s="253"/>
      <c r="B8153" s="254"/>
    </row>
    <row r="8154" spans="1:2" x14ac:dyDescent="0.2">
      <c r="A8154" s="253"/>
      <c r="B8154" s="254"/>
    </row>
    <row r="8155" spans="1:2" x14ac:dyDescent="0.2">
      <c r="A8155" s="253"/>
      <c r="B8155" s="254"/>
    </row>
    <row r="8156" spans="1:2" x14ac:dyDescent="0.2">
      <c r="A8156" s="253"/>
      <c r="B8156" s="254"/>
    </row>
    <row r="8157" spans="1:2" x14ac:dyDescent="0.2">
      <c r="A8157" s="253"/>
      <c r="B8157" s="254"/>
    </row>
    <row r="8158" spans="1:2" x14ac:dyDescent="0.2">
      <c r="A8158" s="253"/>
      <c r="B8158" s="254"/>
    </row>
    <row r="8159" spans="1:2" x14ac:dyDescent="0.2">
      <c r="A8159" s="253"/>
      <c r="B8159" s="254"/>
    </row>
    <row r="8160" spans="1:2" x14ac:dyDescent="0.2">
      <c r="A8160" s="253"/>
      <c r="B8160" s="254"/>
    </row>
    <row r="8161" spans="1:2" x14ac:dyDescent="0.2">
      <c r="A8161" s="253"/>
      <c r="B8161" s="254"/>
    </row>
    <row r="8162" spans="1:2" x14ac:dyDescent="0.2">
      <c r="A8162" s="253"/>
      <c r="B8162" s="254"/>
    </row>
    <row r="8163" spans="1:2" x14ac:dyDescent="0.2">
      <c r="A8163" s="253"/>
      <c r="B8163" s="254"/>
    </row>
    <row r="8164" spans="1:2" x14ac:dyDescent="0.2">
      <c r="A8164" s="253"/>
      <c r="B8164" s="254"/>
    </row>
    <row r="8165" spans="1:2" x14ac:dyDescent="0.2">
      <c r="A8165" s="253"/>
      <c r="B8165" s="254"/>
    </row>
    <row r="8166" spans="1:2" x14ac:dyDescent="0.2">
      <c r="A8166" s="253"/>
      <c r="B8166" s="254"/>
    </row>
    <row r="8167" spans="1:2" x14ac:dyDescent="0.2">
      <c r="A8167" s="253"/>
      <c r="B8167" s="254"/>
    </row>
    <row r="8168" spans="1:2" x14ac:dyDescent="0.2">
      <c r="A8168" s="253"/>
      <c r="B8168" s="254"/>
    </row>
    <row r="8169" spans="1:2" x14ac:dyDescent="0.2">
      <c r="A8169" s="253"/>
      <c r="B8169" s="254"/>
    </row>
    <row r="8170" spans="1:2" x14ac:dyDescent="0.2">
      <c r="A8170" s="253"/>
      <c r="B8170" s="254"/>
    </row>
    <row r="8171" spans="1:2" x14ac:dyDescent="0.2">
      <c r="A8171" s="253"/>
      <c r="B8171" s="254"/>
    </row>
    <row r="8172" spans="1:2" x14ac:dyDescent="0.2">
      <c r="A8172" s="253"/>
      <c r="B8172" s="254"/>
    </row>
    <row r="8173" spans="1:2" x14ac:dyDescent="0.2">
      <c r="A8173" s="253"/>
      <c r="B8173" s="254"/>
    </row>
    <row r="8174" spans="1:2" x14ac:dyDescent="0.2">
      <c r="A8174" s="253"/>
      <c r="B8174" s="254"/>
    </row>
    <row r="8175" spans="1:2" x14ac:dyDescent="0.2">
      <c r="A8175" s="253"/>
      <c r="B8175" s="254"/>
    </row>
    <row r="8176" spans="1:2" x14ac:dyDescent="0.2">
      <c r="A8176" s="253"/>
      <c r="B8176" s="254"/>
    </row>
    <row r="8177" spans="1:2" x14ac:dyDescent="0.2">
      <c r="A8177" s="253"/>
      <c r="B8177" s="254"/>
    </row>
    <row r="8178" spans="1:2" x14ac:dyDescent="0.2">
      <c r="A8178" s="253"/>
      <c r="B8178" s="254"/>
    </row>
    <row r="8179" spans="1:2" x14ac:dyDescent="0.2">
      <c r="A8179" s="253"/>
      <c r="B8179" s="254"/>
    </row>
    <row r="8180" spans="1:2" x14ac:dyDescent="0.2">
      <c r="A8180" s="253"/>
      <c r="B8180" s="254"/>
    </row>
    <row r="8181" spans="1:2" x14ac:dyDescent="0.2">
      <c r="A8181" s="253"/>
      <c r="B8181" s="254"/>
    </row>
    <row r="8182" spans="1:2" x14ac:dyDescent="0.2">
      <c r="A8182" s="253"/>
      <c r="B8182" s="254"/>
    </row>
    <row r="8183" spans="1:2" x14ac:dyDescent="0.2">
      <c r="A8183" s="253"/>
      <c r="B8183" s="254"/>
    </row>
    <row r="8184" spans="1:2" x14ac:dyDescent="0.2">
      <c r="A8184" s="253"/>
      <c r="B8184" s="254"/>
    </row>
    <row r="8185" spans="1:2" x14ac:dyDescent="0.2">
      <c r="A8185" s="253"/>
      <c r="B8185" s="254"/>
    </row>
    <row r="8186" spans="1:2" x14ac:dyDescent="0.2">
      <c r="A8186" s="253"/>
      <c r="B8186" s="254"/>
    </row>
    <row r="8187" spans="1:2" x14ac:dyDescent="0.2">
      <c r="A8187" s="253"/>
      <c r="B8187" s="254"/>
    </row>
    <row r="8188" spans="1:2" x14ac:dyDescent="0.2">
      <c r="A8188" s="253"/>
      <c r="B8188" s="254"/>
    </row>
    <row r="8189" spans="1:2" x14ac:dyDescent="0.2">
      <c r="A8189" s="253"/>
      <c r="B8189" s="254"/>
    </row>
    <row r="8190" spans="1:2" x14ac:dyDescent="0.2">
      <c r="A8190" s="253"/>
      <c r="B8190" s="254"/>
    </row>
    <row r="8191" spans="1:2" x14ac:dyDescent="0.2">
      <c r="A8191" s="253"/>
      <c r="B8191" s="254"/>
    </row>
    <row r="8192" spans="1:2" x14ac:dyDescent="0.2">
      <c r="A8192" s="253"/>
      <c r="B8192" s="254"/>
    </row>
    <row r="8193" spans="1:2" x14ac:dyDescent="0.2">
      <c r="A8193" s="253"/>
      <c r="B8193" s="254"/>
    </row>
    <row r="8194" spans="1:2" x14ac:dyDescent="0.2">
      <c r="A8194" s="253"/>
      <c r="B8194" s="254"/>
    </row>
    <row r="8195" spans="1:2" x14ac:dyDescent="0.2">
      <c r="A8195" s="253"/>
      <c r="B8195" s="254"/>
    </row>
    <row r="8196" spans="1:2" x14ac:dyDescent="0.2">
      <c r="A8196" s="253"/>
      <c r="B8196" s="254"/>
    </row>
    <row r="8197" spans="1:2" x14ac:dyDescent="0.2">
      <c r="A8197" s="253"/>
      <c r="B8197" s="254"/>
    </row>
    <row r="8198" spans="1:2" x14ac:dyDescent="0.2">
      <c r="A8198" s="253"/>
      <c r="B8198" s="254"/>
    </row>
    <row r="8199" spans="1:2" x14ac:dyDescent="0.2">
      <c r="A8199" s="253"/>
      <c r="B8199" s="254"/>
    </row>
    <row r="8200" spans="1:2" x14ac:dyDescent="0.2">
      <c r="A8200" s="253"/>
      <c r="B8200" s="254"/>
    </row>
    <row r="8201" spans="1:2" x14ac:dyDescent="0.2">
      <c r="A8201" s="253"/>
      <c r="B8201" s="254"/>
    </row>
    <row r="8202" spans="1:2" x14ac:dyDescent="0.2">
      <c r="A8202" s="253"/>
      <c r="B8202" s="254"/>
    </row>
    <row r="8203" spans="1:2" x14ac:dyDescent="0.2">
      <c r="A8203" s="253"/>
      <c r="B8203" s="254"/>
    </row>
    <row r="8204" spans="1:2" x14ac:dyDescent="0.2">
      <c r="A8204" s="253"/>
      <c r="B8204" s="254"/>
    </row>
    <row r="8205" spans="1:2" x14ac:dyDescent="0.2">
      <c r="A8205" s="253"/>
      <c r="B8205" s="254"/>
    </row>
    <row r="8206" spans="1:2" x14ac:dyDescent="0.2">
      <c r="A8206" s="253"/>
      <c r="B8206" s="254"/>
    </row>
    <row r="8207" spans="1:2" x14ac:dyDescent="0.2">
      <c r="A8207" s="253"/>
      <c r="B8207" s="254"/>
    </row>
    <row r="8208" spans="1:2" x14ac:dyDescent="0.2">
      <c r="A8208" s="253"/>
      <c r="B8208" s="254"/>
    </row>
    <row r="8209" spans="1:2" x14ac:dyDescent="0.2">
      <c r="A8209" s="253"/>
      <c r="B8209" s="254"/>
    </row>
    <row r="8210" spans="1:2" x14ac:dyDescent="0.2">
      <c r="A8210" s="253"/>
      <c r="B8210" s="254"/>
    </row>
    <row r="8211" spans="1:2" x14ac:dyDescent="0.2">
      <c r="A8211" s="253"/>
      <c r="B8211" s="254"/>
    </row>
    <row r="8212" spans="1:2" x14ac:dyDescent="0.2">
      <c r="A8212" s="253"/>
      <c r="B8212" s="254"/>
    </row>
    <row r="8213" spans="1:2" x14ac:dyDescent="0.2">
      <c r="A8213" s="253"/>
      <c r="B8213" s="254"/>
    </row>
    <row r="8214" spans="1:2" x14ac:dyDescent="0.2">
      <c r="A8214" s="253"/>
      <c r="B8214" s="254"/>
    </row>
    <row r="8215" spans="1:2" x14ac:dyDescent="0.2">
      <c r="A8215" s="253"/>
      <c r="B8215" s="254"/>
    </row>
    <row r="8216" spans="1:2" x14ac:dyDescent="0.2">
      <c r="A8216" s="253"/>
      <c r="B8216" s="254"/>
    </row>
    <row r="8217" spans="1:2" x14ac:dyDescent="0.2">
      <c r="A8217" s="253"/>
      <c r="B8217" s="254"/>
    </row>
    <row r="8218" spans="1:2" x14ac:dyDescent="0.2">
      <c r="A8218" s="253"/>
      <c r="B8218" s="254"/>
    </row>
    <row r="8219" spans="1:2" x14ac:dyDescent="0.2">
      <c r="A8219" s="253"/>
      <c r="B8219" s="254"/>
    </row>
    <row r="8220" spans="1:2" x14ac:dyDescent="0.2">
      <c r="A8220" s="253"/>
      <c r="B8220" s="254"/>
    </row>
    <row r="8221" spans="1:2" x14ac:dyDescent="0.2">
      <c r="A8221" s="253"/>
      <c r="B8221" s="254"/>
    </row>
    <row r="8222" spans="1:2" x14ac:dyDescent="0.2">
      <c r="A8222" s="253"/>
      <c r="B8222" s="254"/>
    </row>
    <row r="8223" spans="1:2" x14ac:dyDescent="0.2">
      <c r="A8223" s="253"/>
      <c r="B8223" s="254"/>
    </row>
    <row r="8224" spans="1:2" x14ac:dyDescent="0.2">
      <c r="A8224" s="253"/>
      <c r="B8224" s="254"/>
    </row>
    <row r="8225" spans="1:2" x14ac:dyDescent="0.2">
      <c r="A8225" s="253"/>
      <c r="B8225" s="254"/>
    </row>
    <row r="8226" spans="1:2" x14ac:dyDescent="0.2">
      <c r="A8226" s="253"/>
      <c r="B8226" s="254"/>
    </row>
    <row r="8227" spans="1:2" x14ac:dyDescent="0.2">
      <c r="A8227" s="253"/>
      <c r="B8227" s="254"/>
    </row>
    <row r="8228" spans="1:2" x14ac:dyDescent="0.2">
      <c r="A8228" s="253"/>
      <c r="B8228" s="254"/>
    </row>
    <row r="8229" spans="1:2" x14ac:dyDescent="0.2">
      <c r="A8229" s="253"/>
      <c r="B8229" s="254"/>
    </row>
    <row r="8230" spans="1:2" x14ac:dyDescent="0.2">
      <c r="A8230" s="253"/>
      <c r="B8230" s="254"/>
    </row>
    <row r="8231" spans="1:2" x14ac:dyDescent="0.2">
      <c r="A8231" s="253"/>
      <c r="B8231" s="254"/>
    </row>
    <row r="8232" spans="1:2" x14ac:dyDescent="0.2">
      <c r="A8232" s="253"/>
      <c r="B8232" s="254"/>
    </row>
    <row r="8233" spans="1:2" x14ac:dyDescent="0.2">
      <c r="A8233" s="253"/>
      <c r="B8233" s="254"/>
    </row>
    <row r="8234" spans="1:2" x14ac:dyDescent="0.2">
      <c r="A8234" s="253"/>
      <c r="B8234" s="254"/>
    </row>
    <row r="8235" spans="1:2" x14ac:dyDescent="0.2">
      <c r="A8235" s="253"/>
      <c r="B8235" s="254"/>
    </row>
    <row r="8236" spans="1:2" x14ac:dyDescent="0.2">
      <c r="A8236" s="253"/>
      <c r="B8236" s="254"/>
    </row>
    <row r="8237" spans="1:2" x14ac:dyDescent="0.2">
      <c r="A8237" s="253"/>
      <c r="B8237" s="254"/>
    </row>
    <row r="8238" spans="1:2" x14ac:dyDescent="0.2">
      <c r="A8238" s="253"/>
      <c r="B8238" s="254"/>
    </row>
    <row r="8239" spans="1:2" x14ac:dyDescent="0.2">
      <c r="A8239" s="253"/>
      <c r="B8239" s="254"/>
    </row>
    <row r="8240" spans="1:2" x14ac:dyDescent="0.2">
      <c r="A8240" s="253"/>
      <c r="B8240" s="254"/>
    </row>
    <row r="8241" spans="1:2" x14ac:dyDescent="0.2">
      <c r="A8241" s="253"/>
      <c r="B8241" s="254"/>
    </row>
    <row r="8242" spans="1:2" x14ac:dyDescent="0.2">
      <c r="A8242" s="253"/>
      <c r="B8242" s="254"/>
    </row>
    <row r="8243" spans="1:2" x14ac:dyDescent="0.2">
      <c r="A8243" s="253"/>
      <c r="B8243" s="254"/>
    </row>
    <row r="8244" spans="1:2" x14ac:dyDescent="0.2">
      <c r="A8244" s="253"/>
      <c r="B8244" s="254"/>
    </row>
    <row r="8245" spans="1:2" x14ac:dyDescent="0.2">
      <c r="A8245" s="253"/>
      <c r="B8245" s="254"/>
    </row>
    <row r="8246" spans="1:2" x14ac:dyDescent="0.2">
      <c r="A8246" s="253"/>
      <c r="B8246" s="254"/>
    </row>
    <row r="8247" spans="1:2" x14ac:dyDescent="0.2">
      <c r="A8247" s="253"/>
      <c r="B8247" s="254"/>
    </row>
    <row r="8248" spans="1:2" x14ac:dyDescent="0.2">
      <c r="A8248" s="253"/>
      <c r="B8248" s="254"/>
    </row>
    <row r="8249" spans="1:2" x14ac:dyDescent="0.2">
      <c r="A8249" s="253"/>
      <c r="B8249" s="254"/>
    </row>
    <row r="8250" spans="1:2" x14ac:dyDescent="0.2">
      <c r="A8250" s="253"/>
      <c r="B8250" s="254"/>
    </row>
    <row r="8251" spans="1:2" x14ac:dyDescent="0.2">
      <c r="A8251" s="253"/>
      <c r="B8251" s="254"/>
    </row>
    <row r="8252" spans="1:2" x14ac:dyDescent="0.2">
      <c r="A8252" s="253"/>
      <c r="B8252" s="254"/>
    </row>
    <row r="8253" spans="1:2" x14ac:dyDescent="0.2">
      <c r="A8253" s="253"/>
      <c r="B8253" s="254"/>
    </row>
    <row r="8254" spans="1:2" x14ac:dyDescent="0.2">
      <c r="A8254" s="253"/>
      <c r="B8254" s="254"/>
    </row>
    <row r="8255" spans="1:2" x14ac:dyDescent="0.2">
      <c r="A8255" s="253"/>
      <c r="B8255" s="254"/>
    </row>
    <row r="8256" spans="1:2" x14ac:dyDescent="0.2">
      <c r="A8256" s="253"/>
      <c r="B8256" s="254"/>
    </row>
    <row r="8257" spans="1:2" x14ac:dyDescent="0.2">
      <c r="A8257" s="253"/>
      <c r="B8257" s="254"/>
    </row>
    <row r="8258" spans="1:2" x14ac:dyDescent="0.2">
      <c r="A8258" s="253"/>
      <c r="B8258" s="254"/>
    </row>
    <row r="8259" spans="1:2" x14ac:dyDescent="0.2">
      <c r="A8259" s="253"/>
      <c r="B8259" s="254"/>
    </row>
    <row r="8260" spans="1:2" x14ac:dyDescent="0.2">
      <c r="A8260" s="253"/>
      <c r="B8260" s="254"/>
    </row>
    <row r="8261" spans="1:2" x14ac:dyDescent="0.2">
      <c r="A8261" s="253"/>
      <c r="B8261" s="254"/>
    </row>
    <row r="8262" spans="1:2" x14ac:dyDescent="0.2">
      <c r="A8262" s="253"/>
      <c r="B8262" s="254"/>
    </row>
    <row r="8263" spans="1:2" x14ac:dyDescent="0.2">
      <c r="A8263" s="253"/>
      <c r="B8263" s="254"/>
    </row>
    <row r="8264" spans="1:2" x14ac:dyDescent="0.2">
      <c r="A8264" s="253"/>
      <c r="B8264" s="254"/>
    </row>
    <row r="8265" spans="1:2" x14ac:dyDescent="0.2">
      <c r="A8265" s="253"/>
      <c r="B8265" s="254"/>
    </row>
    <row r="8266" spans="1:2" x14ac:dyDescent="0.2">
      <c r="A8266" s="253"/>
      <c r="B8266" s="254"/>
    </row>
    <row r="8267" spans="1:2" x14ac:dyDescent="0.2">
      <c r="A8267" s="253"/>
      <c r="B8267" s="254"/>
    </row>
    <row r="8268" spans="1:2" x14ac:dyDescent="0.2">
      <c r="A8268" s="253"/>
      <c r="B8268" s="254"/>
    </row>
    <row r="8269" spans="1:2" x14ac:dyDescent="0.2">
      <c r="A8269" s="253"/>
      <c r="B8269" s="254"/>
    </row>
    <row r="8270" spans="1:2" x14ac:dyDescent="0.2">
      <c r="A8270" s="253"/>
      <c r="B8270" s="254"/>
    </row>
    <row r="8271" spans="1:2" x14ac:dyDescent="0.2">
      <c r="A8271" s="253"/>
      <c r="B8271" s="254"/>
    </row>
    <row r="8272" spans="1:2" x14ac:dyDescent="0.2">
      <c r="A8272" s="253"/>
      <c r="B8272" s="254"/>
    </row>
    <row r="8273" spans="1:2" x14ac:dyDescent="0.2">
      <c r="A8273" s="253"/>
      <c r="B8273" s="254"/>
    </row>
    <row r="8274" spans="1:2" x14ac:dyDescent="0.2">
      <c r="A8274" s="253"/>
      <c r="B8274" s="254"/>
    </row>
    <row r="8275" spans="1:2" x14ac:dyDescent="0.2">
      <c r="A8275" s="253"/>
      <c r="B8275" s="254"/>
    </row>
    <row r="8276" spans="1:2" x14ac:dyDescent="0.2">
      <c r="A8276" s="253"/>
      <c r="B8276" s="254"/>
    </row>
    <row r="8277" spans="1:2" x14ac:dyDescent="0.2">
      <c r="A8277" s="253"/>
      <c r="B8277" s="254"/>
    </row>
    <row r="8278" spans="1:2" x14ac:dyDescent="0.2">
      <c r="A8278" s="253"/>
      <c r="B8278" s="254"/>
    </row>
    <row r="8279" spans="1:2" x14ac:dyDescent="0.2">
      <c r="A8279" s="253"/>
      <c r="B8279" s="254"/>
    </row>
    <row r="8280" spans="1:2" x14ac:dyDescent="0.2">
      <c r="A8280" s="253"/>
      <c r="B8280" s="254"/>
    </row>
    <row r="8281" spans="1:2" x14ac:dyDescent="0.2">
      <c r="A8281" s="253"/>
      <c r="B8281" s="254"/>
    </row>
    <row r="8282" spans="1:2" x14ac:dyDescent="0.2">
      <c r="A8282" s="253"/>
      <c r="B8282" s="254"/>
    </row>
    <row r="8283" spans="1:2" x14ac:dyDescent="0.2">
      <c r="A8283" s="253"/>
      <c r="B8283" s="254"/>
    </row>
    <row r="8284" spans="1:2" x14ac:dyDescent="0.2">
      <c r="A8284" s="253"/>
      <c r="B8284" s="254"/>
    </row>
    <row r="8285" spans="1:2" x14ac:dyDescent="0.2">
      <c r="A8285" s="253"/>
      <c r="B8285" s="254"/>
    </row>
    <row r="8286" spans="1:2" x14ac:dyDescent="0.2">
      <c r="A8286" s="253"/>
      <c r="B8286" s="254"/>
    </row>
    <row r="8287" spans="1:2" x14ac:dyDescent="0.2">
      <c r="A8287" s="253"/>
      <c r="B8287" s="254"/>
    </row>
    <row r="8288" spans="1:2" x14ac:dyDescent="0.2">
      <c r="A8288" s="253"/>
      <c r="B8288" s="254"/>
    </row>
    <row r="8289" spans="1:2" x14ac:dyDescent="0.2">
      <c r="A8289" s="253"/>
      <c r="B8289" s="254"/>
    </row>
    <row r="8290" spans="1:2" x14ac:dyDescent="0.2">
      <c r="A8290" s="253"/>
      <c r="B8290" s="254"/>
    </row>
    <row r="8291" spans="1:2" x14ac:dyDescent="0.2">
      <c r="A8291" s="253"/>
      <c r="B8291" s="254"/>
    </row>
    <row r="8292" spans="1:2" x14ac:dyDescent="0.2">
      <c r="A8292" s="253"/>
      <c r="B8292" s="254"/>
    </row>
    <row r="8293" spans="1:2" x14ac:dyDescent="0.2">
      <c r="A8293" s="253"/>
      <c r="B8293" s="254"/>
    </row>
    <row r="8294" spans="1:2" x14ac:dyDescent="0.2">
      <c r="A8294" s="253"/>
      <c r="B8294" s="254"/>
    </row>
    <row r="8295" spans="1:2" x14ac:dyDescent="0.2">
      <c r="A8295" s="253"/>
      <c r="B8295" s="254"/>
    </row>
    <row r="8296" spans="1:2" x14ac:dyDescent="0.2">
      <c r="A8296" s="253"/>
      <c r="B8296" s="254"/>
    </row>
    <row r="8297" spans="1:2" x14ac:dyDescent="0.2">
      <c r="A8297" s="253"/>
      <c r="B8297" s="254"/>
    </row>
    <row r="8298" spans="1:2" x14ac:dyDescent="0.2">
      <c r="A8298" s="253"/>
      <c r="B8298" s="254"/>
    </row>
    <row r="8299" spans="1:2" x14ac:dyDescent="0.2">
      <c r="A8299" s="253"/>
      <c r="B8299" s="254"/>
    </row>
    <row r="8300" spans="1:2" x14ac:dyDescent="0.2">
      <c r="A8300" s="253"/>
      <c r="B8300" s="254"/>
    </row>
    <row r="8301" spans="1:2" x14ac:dyDescent="0.2">
      <c r="A8301" s="253"/>
      <c r="B8301" s="254"/>
    </row>
    <row r="8302" spans="1:2" x14ac:dyDescent="0.2">
      <c r="A8302" s="253"/>
      <c r="B8302" s="254"/>
    </row>
    <row r="8303" spans="1:2" x14ac:dyDescent="0.2">
      <c r="A8303" s="253"/>
      <c r="B8303" s="254"/>
    </row>
    <row r="8304" spans="1:2" x14ac:dyDescent="0.2">
      <c r="A8304" s="253"/>
      <c r="B8304" s="254"/>
    </row>
    <row r="8305" spans="1:2" x14ac:dyDescent="0.2">
      <c r="A8305" s="253"/>
      <c r="B8305" s="254"/>
    </row>
    <row r="8306" spans="1:2" x14ac:dyDescent="0.2">
      <c r="A8306" s="253"/>
      <c r="B8306" s="254"/>
    </row>
    <row r="8307" spans="1:2" x14ac:dyDescent="0.2">
      <c r="A8307" s="253"/>
      <c r="B8307" s="254"/>
    </row>
    <row r="8308" spans="1:2" x14ac:dyDescent="0.2">
      <c r="A8308" s="253"/>
      <c r="B8308" s="254"/>
    </row>
    <row r="8309" spans="1:2" x14ac:dyDescent="0.2">
      <c r="A8309" s="253"/>
      <c r="B8309" s="254"/>
    </row>
    <row r="8310" spans="1:2" x14ac:dyDescent="0.2">
      <c r="A8310" s="253"/>
      <c r="B8310" s="254"/>
    </row>
    <row r="8311" spans="1:2" x14ac:dyDescent="0.2">
      <c r="A8311" s="253"/>
      <c r="B8311" s="254"/>
    </row>
    <row r="8312" spans="1:2" x14ac:dyDescent="0.2">
      <c r="A8312" s="253"/>
      <c r="B8312" s="254"/>
    </row>
    <row r="8313" spans="1:2" x14ac:dyDescent="0.2">
      <c r="A8313" s="253"/>
      <c r="B8313" s="254"/>
    </row>
    <row r="8314" spans="1:2" x14ac:dyDescent="0.2">
      <c r="A8314" s="253"/>
      <c r="B8314" s="254"/>
    </row>
    <row r="8315" spans="1:2" x14ac:dyDescent="0.2">
      <c r="A8315" s="253"/>
      <c r="B8315" s="254"/>
    </row>
    <row r="8316" spans="1:2" x14ac:dyDescent="0.2">
      <c r="A8316" s="253"/>
      <c r="B8316" s="254"/>
    </row>
    <row r="8317" spans="1:2" x14ac:dyDescent="0.2">
      <c r="A8317" s="253"/>
      <c r="B8317" s="254"/>
    </row>
    <row r="8318" spans="1:2" x14ac:dyDescent="0.2">
      <c r="A8318" s="253"/>
      <c r="B8318" s="254"/>
    </row>
    <row r="8319" spans="1:2" x14ac:dyDescent="0.2">
      <c r="A8319" s="253"/>
      <c r="B8319" s="254"/>
    </row>
    <row r="8320" spans="1:2" x14ac:dyDescent="0.2">
      <c r="A8320" s="253"/>
      <c r="B8320" s="254"/>
    </row>
    <row r="8321" spans="1:2" x14ac:dyDescent="0.2">
      <c r="A8321" s="253"/>
      <c r="B8321" s="254"/>
    </row>
    <row r="8322" spans="1:2" x14ac:dyDescent="0.2">
      <c r="A8322" s="253"/>
      <c r="B8322" s="254"/>
    </row>
    <row r="8323" spans="1:2" x14ac:dyDescent="0.2">
      <c r="A8323" s="253"/>
      <c r="B8323" s="254"/>
    </row>
    <row r="8324" spans="1:2" x14ac:dyDescent="0.2">
      <c r="A8324" s="253"/>
      <c r="B8324" s="254"/>
    </row>
    <row r="8325" spans="1:2" x14ac:dyDescent="0.2">
      <c r="A8325" s="253"/>
      <c r="B8325" s="254"/>
    </row>
    <row r="8326" spans="1:2" x14ac:dyDescent="0.2">
      <c r="A8326" s="253"/>
      <c r="B8326" s="254"/>
    </row>
    <row r="8327" spans="1:2" x14ac:dyDescent="0.2">
      <c r="A8327" s="253"/>
      <c r="B8327" s="254"/>
    </row>
    <row r="8328" spans="1:2" x14ac:dyDescent="0.2">
      <c r="A8328" s="253"/>
      <c r="B8328" s="254"/>
    </row>
    <row r="8329" spans="1:2" x14ac:dyDescent="0.2">
      <c r="A8329" s="253"/>
      <c r="B8329" s="254"/>
    </row>
    <row r="8330" spans="1:2" x14ac:dyDescent="0.2">
      <c r="A8330" s="253"/>
      <c r="B8330" s="254"/>
    </row>
    <row r="8331" spans="1:2" x14ac:dyDescent="0.2">
      <c r="A8331" s="253"/>
      <c r="B8331" s="254"/>
    </row>
    <row r="8332" spans="1:2" x14ac:dyDescent="0.2">
      <c r="A8332" s="253"/>
      <c r="B8332" s="254"/>
    </row>
    <row r="8333" spans="1:2" x14ac:dyDescent="0.2">
      <c r="A8333" s="253"/>
      <c r="B8333" s="254"/>
    </row>
    <row r="8334" spans="1:2" x14ac:dyDescent="0.2">
      <c r="A8334" s="253"/>
      <c r="B8334" s="254"/>
    </row>
    <row r="8335" spans="1:2" x14ac:dyDescent="0.2">
      <c r="A8335" s="253"/>
      <c r="B8335" s="254"/>
    </row>
    <row r="8336" spans="1:2" x14ac:dyDescent="0.2">
      <c r="A8336" s="253"/>
      <c r="B8336" s="254"/>
    </row>
    <row r="8337" spans="1:2" x14ac:dyDescent="0.2">
      <c r="A8337" s="253"/>
      <c r="B8337" s="254"/>
    </row>
    <row r="8338" spans="1:2" x14ac:dyDescent="0.2">
      <c r="A8338" s="253"/>
      <c r="B8338" s="254"/>
    </row>
    <row r="8339" spans="1:2" x14ac:dyDescent="0.2">
      <c r="A8339" s="253"/>
      <c r="B8339" s="254"/>
    </row>
    <row r="8340" spans="1:2" x14ac:dyDescent="0.2">
      <c r="A8340" s="253"/>
      <c r="B8340" s="254"/>
    </row>
    <row r="8341" spans="1:2" x14ac:dyDescent="0.2">
      <c r="A8341" s="253"/>
      <c r="B8341" s="254"/>
    </row>
    <row r="8342" spans="1:2" x14ac:dyDescent="0.2">
      <c r="A8342" s="253"/>
      <c r="B8342" s="254"/>
    </row>
    <row r="8343" spans="1:2" x14ac:dyDescent="0.2">
      <c r="A8343" s="253"/>
      <c r="B8343" s="254"/>
    </row>
    <row r="8344" spans="1:2" x14ac:dyDescent="0.2">
      <c r="A8344" s="253"/>
      <c r="B8344" s="254"/>
    </row>
    <row r="8345" spans="1:2" x14ac:dyDescent="0.2">
      <c r="A8345" s="253"/>
      <c r="B8345" s="254"/>
    </row>
    <row r="8346" spans="1:2" x14ac:dyDescent="0.2">
      <c r="A8346" s="253"/>
      <c r="B8346" s="254"/>
    </row>
    <row r="8347" spans="1:2" x14ac:dyDescent="0.2">
      <c r="A8347" s="253"/>
      <c r="B8347" s="254"/>
    </row>
    <row r="8348" spans="1:2" x14ac:dyDescent="0.2">
      <c r="A8348" s="253"/>
      <c r="B8348" s="254"/>
    </row>
    <row r="8349" spans="1:2" x14ac:dyDescent="0.2">
      <c r="A8349" s="253"/>
      <c r="B8349" s="254"/>
    </row>
    <row r="8350" spans="1:2" x14ac:dyDescent="0.2">
      <c r="A8350" s="253"/>
      <c r="B8350" s="254"/>
    </row>
    <row r="8351" spans="1:2" x14ac:dyDescent="0.2">
      <c r="A8351" s="253"/>
      <c r="B8351" s="254"/>
    </row>
    <row r="8352" spans="1:2" x14ac:dyDescent="0.2">
      <c r="A8352" s="253"/>
      <c r="B8352" s="254"/>
    </row>
    <row r="8353" spans="1:2" x14ac:dyDescent="0.2">
      <c r="A8353" s="253"/>
      <c r="B8353" s="254"/>
    </row>
    <row r="8354" spans="1:2" x14ac:dyDescent="0.2">
      <c r="A8354" s="253"/>
      <c r="B8354" s="254"/>
    </row>
    <row r="8355" spans="1:2" x14ac:dyDescent="0.2">
      <c r="A8355" s="253"/>
      <c r="B8355" s="254"/>
    </row>
    <row r="8356" spans="1:2" x14ac:dyDescent="0.2">
      <c r="A8356" s="253"/>
      <c r="B8356" s="254"/>
    </row>
    <row r="8357" spans="1:2" x14ac:dyDescent="0.2">
      <c r="A8357" s="253"/>
      <c r="B8357" s="254"/>
    </row>
    <row r="8358" spans="1:2" x14ac:dyDescent="0.2">
      <c r="A8358" s="253"/>
      <c r="B8358" s="254"/>
    </row>
    <row r="8359" spans="1:2" x14ac:dyDescent="0.2">
      <c r="A8359" s="253"/>
      <c r="B8359" s="254"/>
    </row>
    <row r="8360" spans="1:2" x14ac:dyDescent="0.2">
      <c r="A8360" s="253"/>
      <c r="B8360" s="254"/>
    </row>
    <row r="8361" spans="1:2" x14ac:dyDescent="0.2">
      <c r="A8361" s="253"/>
      <c r="B8361" s="254"/>
    </row>
    <row r="8362" spans="1:2" x14ac:dyDescent="0.2">
      <c r="A8362" s="253"/>
      <c r="B8362" s="254"/>
    </row>
    <row r="8363" spans="1:2" x14ac:dyDescent="0.2">
      <c r="A8363" s="253"/>
      <c r="B8363" s="254"/>
    </row>
    <row r="8364" spans="1:2" x14ac:dyDescent="0.2">
      <c r="A8364" s="253"/>
      <c r="B8364" s="254"/>
    </row>
    <row r="8365" spans="1:2" x14ac:dyDescent="0.2">
      <c r="A8365" s="253"/>
      <c r="B8365" s="254"/>
    </row>
    <row r="8366" spans="1:2" x14ac:dyDescent="0.2">
      <c r="A8366" s="253"/>
      <c r="B8366" s="254"/>
    </row>
    <row r="8367" spans="1:2" x14ac:dyDescent="0.2">
      <c r="A8367" s="253"/>
      <c r="B8367" s="254"/>
    </row>
    <row r="8368" spans="1:2" x14ac:dyDescent="0.2">
      <c r="A8368" s="253"/>
      <c r="B8368" s="254"/>
    </row>
    <row r="8369" spans="1:2" x14ac:dyDescent="0.2">
      <c r="A8369" s="253"/>
      <c r="B8369" s="254"/>
    </row>
    <row r="8370" spans="1:2" x14ac:dyDescent="0.2">
      <c r="A8370" s="253"/>
      <c r="B8370" s="254"/>
    </row>
    <row r="8371" spans="1:2" x14ac:dyDescent="0.2">
      <c r="A8371" s="253"/>
      <c r="B8371" s="254"/>
    </row>
    <row r="8372" spans="1:2" x14ac:dyDescent="0.2">
      <c r="A8372" s="253"/>
      <c r="B8372" s="254"/>
    </row>
    <row r="8373" spans="1:2" x14ac:dyDescent="0.2">
      <c r="A8373" s="253"/>
      <c r="B8373" s="254"/>
    </row>
    <row r="8374" spans="1:2" x14ac:dyDescent="0.2">
      <c r="A8374" s="253"/>
      <c r="B8374" s="254"/>
    </row>
    <row r="8375" spans="1:2" x14ac:dyDescent="0.2">
      <c r="A8375" s="253"/>
      <c r="B8375" s="254"/>
    </row>
    <row r="8376" spans="1:2" x14ac:dyDescent="0.2">
      <c r="A8376" s="253"/>
      <c r="B8376" s="254"/>
    </row>
    <row r="8377" spans="1:2" x14ac:dyDescent="0.2">
      <c r="A8377" s="253"/>
      <c r="B8377" s="254"/>
    </row>
    <row r="8378" spans="1:2" x14ac:dyDescent="0.2">
      <c r="A8378" s="253"/>
      <c r="B8378" s="254"/>
    </row>
    <row r="8379" spans="1:2" x14ac:dyDescent="0.2">
      <c r="A8379" s="253"/>
      <c r="B8379" s="254"/>
    </row>
    <row r="8380" spans="1:2" x14ac:dyDescent="0.2">
      <c r="A8380" s="253"/>
      <c r="B8380" s="254"/>
    </row>
    <row r="8381" spans="1:2" x14ac:dyDescent="0.2">
      <c r="A8381" s="253"/>
      <c r="B8381" s="254"/>
    </row>
    <row r="8382" spans="1:2" x14ac:dyDescent="0.2">
      <c r="A8382" s="253"/>
      <c r="B8382" s="254"/>
    </row>
    <row r="8383" spans="1:2" x14ac:dyDescent="0.2">
      <c r="A8383" s="253"/>
      <c r="B8383" s="254"/>
    </row>
    <row r="8384" spans="1:2" x14ac:dyDescent="0.2">
      <c r="A8384" s="253"/>
      <c r="B8384" s="254"/>
    </row>
    <row r="8385" spans="1:2" x14ac:dyDescent="0.2">
      <c r="A8385" s="253"/>
      <c r="B8385" s="254"/>
    </row>
    <row r="8386" spans="1:2" x14ac:dyDescent="0.2">
      <c r="A8386" s="253"/>
      <c r="B8386" s="254"/>
    </row>
    <row r="8387" spans="1:2" x14ac:dyDescent="0.2">
      <c r="A8387" s="253"/>
      <c r="B8387" s="254"/>
    </row>
    <row r="8388" spans="1:2" x14ac:dyDescent="0.2">
      <c r="A8388" s="253"/>
      <c r="B8388" s="254"/>
    </row>
    <row r="8389" spans="1:2" x14ac:dyDescent="0.2">
      <c r="A8389" s="253"/>
      <c r="B8389" s="254"/>
    </row>
    <row r="8390" spans="1:2" x14ac:dyDescent="0.2">
      <c r="A8390" s="253"/>
      <c r="B8390" s="254"/>
    </row>
    <row r="8391" spans="1:2" x14ac:dyDescent="0.2">
      <c r="A8391" s="253"/>
      <c r="B8391" s="254"/>
    </row>
    <row r="8392" spans="1:2" x14ac:dyDescent="0.2">
      <c r="A8392" s="253"/>
      <c r="B8392" s="254"/>
    </row>
    <row r="8393" spans="1:2" x14ac:dyDescent="0.2">
      <c r="A8393" s="253"/>
      <c r="B8393" s="254"/>
    </row>
    <row r="8394" spans="1:2" x14ac:dyDescent="0.2">
      <c r="A8394" s="253"/>
      <c r="B8394" s="254"/>
    </row>
    <row r="8395" spans="1:2" x14ac:dyDescent="0.2">
      <c r="A8395" s="253"/>
      <c r="B8395" s="254"/>
    </row>
    <row r="8396" spans="1:2" x14ac:dyDescent="0.2">
      <c r="A8396" s="253"/>
      <c r="B8396" s="254"/>
    </row>
    <row r="8397" spans="1:2" x14ac:dyDescent="0.2">
      <c r="A8397" s="253"/>
      <c r="B8397" s="254"/>
    </row>
    <row r="8398" spans="1:2" x14ac:dyDescent="0.2">
      <c r="A8398" s="253"/>
      <c r="B8398" s="254"/>
    </row>
    <row r="8399" spans="1:2" x14ac:dyDescent="0.2">
      <c r="A8399" s="253"/>
      <c r="B8399" s="254"/>
    </row>
    <row r="8400" spans="1:2" x14ac:dyDescent="0.2">
      <c r="A8400" s="253"/>
      <c r="B8400" s="254"/>
    </row>
    <row r="8401" spans="1:2" x14ac:dyDescent="0.2">
      <c r="A8401" s="253"/>
      <c r="B8401" s="254"/>
    </row>
    <row r="8402" spans="1:2" x14ac:dyDescent="0.2">
      <c r="A8402" s="253"/>
      <c r="B8402" s="254"/>
    </row>
    <row r="8403" spans="1:2" x14ac:dyDescent="0.2">
      <c r="A8403" s="253"/>
      <c r="B8403" s="254"/>
    </row>
    <row r="8404" spans="1:2" x14ac:dyDescent="0.2">
      <c r="A8404" s="253"/>
      <c r="B8404" s="254"/>
    </row>
    <row r="8405" spans="1:2" x14ac:dyDescent="0.2">
      <c r="A8405" s="253"/>
      <c r="B8405" s="254"/>
    </row>
    <row r="8406" spans="1:2" x14ac:dyDescent="0.2">
      <c r="A8406" s="253"/>
      <c r="B8406" s="254"/>
    </row>
    <row r="8407" spans="1:2" x14ac:dyDescent="0.2">
      <c r="A8407" s="253"/>
      <c r="B8407" s="254"/>
    </row>
    <row r="8408" spans="1:2" x14ac:dyDescent="0.2">
      <c r="A8408" s="253"/>
      <c r="B8408" s="254"/>
    </row>
    <row r="8409" spans="1:2" x14ac:dyDescent="0.2">
      <c r="A8409" s="253"/>
      <c r="B8409" s="254"/>
    </row>
    <row r="8410" spans="1:2" x14ac:dyDescent="0.2">
      <c r="A8410" s="253"/>
      <c r="B8410" s="254"/>
    </row>
    <row r="8411" spans="1:2" x14ac:dyDescent="0.2">
      <c r="A8411" s="253"/>
      <c r="B8411" s="254"/>
    </row>
    <row r="8412" spans="1:2" x14ac:dyDescent="0.2">
      <c r="A8412" s="253"/>
      <c r="B8412" s="254"/>
    </row>
    <row r="8413" spans="1:2" x14ac:dyDescent="0.2">
      <c r="A8413" s="253"/>
      <c r="B8413" s="254"/>
    </row>
    <row r="8414" spans="1:2" x14ac:dyDescent="0.2">
      <c r="A8414" s="253"/>
      <c r="B8414" s="254"/>
    </row>
    <row r="8415" spans="1:2" x14ac:dyDescent="0.2">
      <c r="A8415" s="253"/>
      <c r="B8415" s="254"/>
    </row>
    <row r="8416" spans="1:2" x14ac:dyDescent="0.2">
      <c r="A8416" s="253"/>
      <c r="B8416" s="254"/>
    </row>
    <row r="8417" spans="1:2" x14ac:dyDescent="0.2">
      <c r="A8417" s="253"/>
      <c r="B8417" s="254"/>
    </row>
    <row r="8418" spans="1:2" x14ac:dyDescent="0.2">
      <c r="A8418" s="253"/>
      <c r="B8418" s="254"/>
    </row>
    <row r="8419" spans="1:2" x14ac:dyDescent="0.2">
      <c r="A8419" s="253"/>
      <c r="B8419" s="254"/>
    </row>
    <row r="8420" spans="1:2" x14ac:dyDescent="0.2">
      <c r="A8420" s="253"/>
      <c r="B8420" s="254"/>
    </row>
    <row r="8421" spans="1:2" x14ac:dyDescent="0.2">
      <c r="A8421" s="253"/>
      <c r="B8421" s="254"/>
    </row>
    <row r="8422" spans="1:2" x14ac:dyDescent="0.2">
      <c r="A8422" s="253"/>
      <c r="B8422" s="254"/>
    </row>
    <row r="8423" spans="1:2" x14ac:dyDescent="0.2">
      <c r="A8423" s="253"/>
      <c r="B8423" s="254"/>
    </row>
    <row r="8424" spans="1:2" x14ac:dyDescent="0.2">
      <c r="A8424" s="253"/>
      <c r="B8424" s="254"/>
    </row>
    <row r="8425" spans="1:2" x14ac:dyDescent="0.2">
      <c r="A8425" s="253"/>
      <c r="B8425" s="254"/>
    </row>
    <row r="8426" spans="1:2" x14ac:dyDescent="0.2">
      <c r="A8426" s="253"/>
      <c r="B8426" s="254"/>
    </row>
    <row r="8427" spans="1:2" x14ac:dyDescent="0.2">
      <c r="A8427" s="253"/>
      <c r="B8427" s="254"/>
    </row>
    <row r="8428" spans="1:2" x14ac:dyDescent="0.2">
      <c r="A8428" s="253"/>
      <c r="B8428" s="254"/>
    </row>
    <row r="8429" spans="1:2" x14ac:dyDescent="0.2">
      <c r="A8429" s="253"/>
      <c r="B8429" s="254"/>
    </row>
    <row r="8430" spans="1:2" x14ac:dyDescent="0.2">
      <c r="A8430" s="253"/>
      <c r="B8430" s="254"/>
    </row>
    <row r="8431" spans="1:2" x14ac:dyDescent="0.2">
      <c r="A8431" s="253"/>
      <c r="B8431" s="254"/>
    </row>
    <row r="8432" spans="1:2" x14ac:dyDescent="0.2">
      <c r="A8432" s="253"/>
      <c r="B8432" s="254"/>
    </row>
    <row r="8433" spans="1:2" x14ac:dyDescent="0.2">
      <c r="A8433" s="253"/>
      <c r="B8433" s="254"/>
    </row>
    <row r="8434" spans="1:2" x14ac:dyDescent="0.2">
      <c r="A8434" s="253"/>
      <c r="B8434" s="254"/>
    </row>
    <row r="8435" spans="1:2" x14ac:dyDescent="0.2">
      <c r="A8435" s="253"/>
      <c r="B8435" s="254"/>
    </row>
    <row r="8436" spans="1:2" x14ac:dyDescent="0.2">
      <c r="A8436" s="253"/>
      <c r="B8436" s="254"/>
    </row>
    <row r="8437" spans="1:2" x14ac:dyDescent="0.2">
      <c r="A8437" s="253"/>
      <c r="B8437" s="254"/>
    </row>
    <row r="8438" spans="1:2" x14ac:dyDescent="0.2">
      <c r="A8438" s="253"/>
      <c r="B8438" s="254"/>
    </row>
    <row r="8439" spans="1:2" x14ac:dyDescent="0.2">
      <c r="A8439" s="253"/>
      <c r="B8439" s="254"/>
    </row>
    <row r="8440" spans="1:2" x14ac:dyDescent="0.2">
      <c r="A8440" s="253"/>
      <c r="B8440" s="254"/>
    </row>
    <row r="8441" spans="1:2" x14ac:dyDescent="0.2">
      <c r="A8441" s="253"/>
      <c r="B8441" s="254"/>
    </row>
    <row r="8442" spans="1:2" x14ac:dyDescent="0.2">
      <c r="A8442" s="253"/>
      <c r="B8442" s="254"/>
    </row>
    <row r="8443" spans="1:2" x14ac:dyDescent="0.2">
      <c r="A8443" s="253"/>
      <c r="B8443" s="254"/>
    </row>
    <row r="8444" spans="1:2" x14ac:dyDescent="0.2">
      <c r="A8444" s="253"/>
      <c r="B8444" s="254"/>
    </row>
    <row r="8445" spans="1:2" x14ac:dyDescent="0.2">
      <c r="A8445" s="253"/>
      <c r="B8445" s="254"/>
    </row>
    <row r="8446" spans="1:2" x14ac:dyDescent="0.2">
      <c r="A8446" s="253"/>
      <c r="B8446" s="254"/>
    </row>
    <row r="8447" spans="1:2" x14ac:dyDescent="0.2">
      <c r="A8447" s="253"/>
      <c r="B8447" s="254"/>
    </row>
    <row r="8448" spans="1:2" x14ac:dyDescent="0.2">
      <c r="A8448" s="253"/>
      <c r="B8448" s="254"/>
    </row>
    <row r="8449" spans="1:2" x14ac:dyDescent="0.2">
      <c r="A8449" s="253"/>
      <c r="B8449" s="254"/>
    </row>
    <row r="8450" spans="1:2" x14ac:dyDescent="0.2">
      <c r="A8450" s="253"/>
      <c r="B8450" s="254"/>
    </row>
    <row r="8451" spans="1:2" x14ac:dyDescent="0.2">
      <c r="A8451" s="253"/>
      <c r="B8451" s="254"/>
    </row>
    <row r="8452" spans="1:2" x14ac:dyDescent="0.2">
      <c r="A8452" s="253"/>
      <c r="B8452" s="254"/>
    </row>
    <row r="8453" spans="1:2" x14ac:dyDescent="0.2">
      <c r="A8453" s="253"/>
      <c r="B8453" s="254"/>
    </row>
    <row r="8454" spans="1:2" x14ac:dyDescent="0.2">
      <c r="A8454" s="253"/>
      <c r="B8454" s="254"/>
    </row>
    <row r="8455" spans="1:2" x14ac:dyDescent="0.2">
      <c r="A8455" s="253"/>
      <c r="B8455" s="254"/>
    </row>
    <row r="8456" spans="1:2" x14ac:dyDescent="0.2">
      <c r="A8456" s="253"/>
      <c r="B8456" s="254"/>
    </row>
    <row r="8457" spans="1:2" x14ac:dyDescent="0.2">
      <c r="A8457" s="253"/>
      <c r="B8457" s="254"/>
    </row>
    <row r="8458" spans="1:2" x14ac:dyDescent="0.2">
      <c r="A8458" s="253"/>
      <c r="B8458" s="254"/>
    </row>
    <row r="8459" spans="1:2" x14ac:dyDescent="0.2">
      <c r="A8459" s="253"/>
      <c r="B8459" s="254"/>
    </row>
    <row r="8460" spans="1:2" x14ac:dyDescent="0.2">
      <c r="A8460" s="253"/>
      <c r="B8460" s="254"/>
    </row>
    <row r="8461" spans="1:2" x14ac:dyDescent="0.2">
      <c r="A8461" s="253"/>
      <c r="B8461" s="254"/>
    </row>
    <row r="8462" spans="1:2" x14ac:dyDescent="0.2">
      <c r="A8462" s="253"/>
      <c r="B8462" s="254"/>
    </row>
    <row r="8463" spans="1:2" x14ac:dyDescent="0.2">
      <c r="A8463" s="253"/>
      <c r="B8463" s="254"/>
    </row>
    <row r="8464" spans="1:2" x14ac:dyDescent="0.2">
      <c r="A8464" s="253"/>
      <c r="B8464" s="254"/>
    </row>
    <row r="8465" spans="1:2" x14ac:dyDescent="0.2">
      <c r="A8465" s="253"/>
      <c r="B8465" s="254"/>
    </row>
    <row r="8466" spans="1:2" x14ac:dyDescent="0.2">
      <c r="A8466" s="253"/>
      <c r="B8466" s="254"/>
    </row>
    <row r="8467" spans="1:2" x14ac:dyDescent="0.2">
      <c r="A8467" s="253"/>
      <c r="B8467" s="254"/>
    </row>
    <row r="8468" spans="1:2" x14ac:dyDescent="0.2">
      <c r="A8468" s="253"/>
      <c r="B8468" s="254"/>
    </row>
    <row r="8469" spans="1:2" x14ac:dyDescent="0.2">
      <c r="A8469" s="253"/>
      <c r="B8469" s="254"/>
    </row>
    <row r="8470" spans="1:2" x14ac:dyDescent="0.2">
      <c r="A8470" s="253"/>
      <c r="B8470" s="254"/>
    </row>
    <row r="8471" spans="1:2" x14ac:dyDescent="0.2">
      <c r="A8471" s="253"/>
      <c r="B8471" s="254"/>
    </row>
    <row r="8472" spans="1:2" x14ac:dyDescent="0.2">
      <c r="A8472" s="253"/>
      <c r="B8472" s="254"/>
    </row>
    <row r="8473" spans="1:2" x14ac:dyDescent="0.2">
      <c r="A8473" s="253"/>
      <c r="B8473" s="254"/>
    </row>
    <row r="8474" spans="1:2" x14ac:dyDescent="0.2">
      <c r="A8474" s="253"/>
      <c r="B8474" s="254"/>
    </row>
    <row r="8475" spans="1:2" x14ac:dyDescent="0.2">
      <c r="A8475" s="253"/>
      <c r="B8475" s="254"/>
    </row>
    <row r="8476" spans="1:2" x14ac:dyDescent="0.2">
      <c r="A8476" s="253"/>
      <c r="B8476" s="254"/>
    </row>
    <row r="8477" spans="1:2" x14ac:dyDescent="0.2">
      <c r="A8477" s="253"/>
      <c r="B8477" s="254"/>
    </row>
    <row r="8478" spans="1:2" x14ac:dyDescent="0.2">
      <c r="A8478" s="253"/>
      <c r="B8478" s="254"/>
    </row>
    <row r="8479" spans="1:2" x14ac:dyDescent="0.2">
      <c r="A8479" s="253"/>
      <c r="B8479" s="254"/>
    </row>
    <row r="8480" spans="1:2" x14ac:dyDescent="0.2">
      <c r="A8480" s="253"/>
      <c r="B8480" s="254"/>
    </row>
    <row r="8481" spans="1:2" x14ac:dyDescent="0.2">
      <c r="A8481" s="253"/>
      <c r="B8481" s="254"/>
    </row>
    <row r="8482" spans="1:2" x14ac:dyDescent="0.2">
      <c r="A8482" s="253"/>
      <c r="B8482" s="254"/>
    </row>
    <row r="8483" spans="1:2" x14ac:dyDescent="0.2">
      <c r="A8483" s="253"/>
      <c r="B8483" s="254"/>
    </row>
    <row r="8484" spans="1:2" x14ac:dyDescent="0.2">
      <c r="A8484" s="253"/>
      <c r="B8484" s="254"/>
    </row>
    <row r="8485" spans="1:2" x14ac:dyDescent="0.2">
      <c r="A8485" s="253"/>
      <c r="B8485" s="254"/>
    </row>
    <row r="8486" spans="1:2" x14ac:dyDescent="0.2">
      <c r="A8486" s="253"/>
      <c r="B8486" s="254"/>
    </row>
    <row r="8487" spans="1:2" x14ac:dyDescent="0.2">
      <c r="A8487" s="253"/>
      <c r="B8487" s="254"/>
    </row>
    <row r="8488" spans="1:2" x14ac:dyDescent="0.2">
      <c r="A8488" s="253"/>
      <c r="B8488" s="254"/>
    </row>
    <row r="8489" spans="1:2" x14ac:dyDescent="0.2">
      <c r="A8489" s="253"/>
      <c r="B8489" s="254"/>
    </row>
    <row r="8490" spans="1:2" x14ac:dyDescent="0.2">
      <c r="A8490" s="253"/>
      <c r="B8490" s="254"/>
    </row>
    <row r="8491" spans="1:2" x14ac:dyDescent="0.2">
      <c r="A8491" s="253"/>
      <c r="B8491" s="254"/>
    </row>
    <row r="8492" spans="1:2" x14ac:dyDescent="0.2">
      <c r="A8492" s="253"/>
      <c r="B8492" s="254"/>
    </row>
    <row r="8493" spans="1:2" x14ac:dyDescent="0.2">
      <c r="A8493" s="253"/>
      <c r="B8493" s="254"/>
    </row>
    <row r="8494" spans="1:2" x14ac:dyDescent="0.2">
      <c r="A8494" s="253"/>
      <c r="B8494" s="254"/>
    </row>
    <row r="8495" spans="1:2" x14ac:dyDescent="0.2">
      <c r="A8495" s="253"/>
      <c r="B8495" s="254"/>
    </row>
    <row r="8496" spans="1:2" x14ac:dyDescent="0.2">
      <c r="A8496" s="253"/>
      <c r="B8496" s="254"/>
    </row>
    <row r="8497" spans="1:2" x14ac:dyDescent="0.2">
      <c r="A8497" s="253"/>
      <c r="B8497" s="254"/>
    </row>
    <row r="8498" spans="1:2" x14ac:dyDescent="0.2">
      <c r="A8498" s="253"/>
      <c r="B8498" s="254"/>
    </row>
    <row r="8499" spans="1:2" x14ac:dyDescent="0.2">
      <c r="A8499" s="253"/>
      <c r="B8499" s="254"/>
    </row>
    <row r="8500" spans="1:2" x14ac:dyDescent="0.2">
      <c r="A8500" s="253"/>
      <c r="B8500" s="254"/>
    </row>
    <row r="8501" spans="1:2" x14ac:dyDescent="0.2">
      <c r="A8501" s="253"/>
      <c r="B8501" s="254"/>
    </row>
    <row r="8502" spans="1:2" x14ac:dyDescent="0.2">
      <c r="A8502" s="253"/>
      <c r="B8502" s="254"/>
    </row>
    <row r="8503" spans="1:2" x14ac:dyDescent="0.2">
      <c r="A8503" s="253"/>
      <c r="B8503" s="254"/>
    </row>
    <row r="8504" spans="1:2" x14ac:dyDescent="0.2">
      <c r="A8504" s="253"/>
      <c r="B8504" s="254"/>
    </row>
    <row r="8505" spans="1:2" x14ac:dyDescent="0.2">
      <c r="A8505" s="253"/>
      <c r="B8505" s="254"/>
    </row>
    <row r="8506" spans="1:2" x14ac:dyDescent="0.2">
      <c r="A8506" s="253"/>
      <c r="B8506" s="254"/>
    </row>
    <row r="8507" spans="1:2" x14ac:dyDescent="0.2">
      <c r="A8507" s="253"/>
      <c r="B8507" s="254"/>
    </row>
    <row r="8508" spans="1:2" x14ac:dyDescent="0.2">
      <c r="A8508" s="253"/>
      <c r="B8508" s="254"/>
    </row>
    <row r="8509" spans="1:2" x14ac:dyDescent="0.2">
      <c r="A8509" s="253"/>
      <c r="B8509" s="254"/>
    </row>
    <row r="8510" spans="1:2" x14ac:dyDescent="0.2">
      <c r="A8510" s="253"/>
      <c r="B8510" s="254"/>
    </row>
    <row r="8511" spans="1:2" x14ac:dyDescent="0.2">
      <c r="A8511" s="253"/>
      <c r="B8511" s="254"/>
    </row>
    <row r="8512" spans="1:2" x14ac:dyDescent="0.2">
      <c r="A8512" s="253"/>
      <c r="B8512" s="254"/>
    </row>
    <row r="8513" spans="1:2" x14ac:dyDescent="0.2">
      <c r="A8513" s="253"/>
      <c r="B8513" s="254"/>
    </row>
    <row r="8514" spans="1:2" x14ac:dyDescent="0.2">
      <c r="A8514" s="253"/>
      <c r="B8514" s="254"/>
    </row>
    <row r="8515" spans="1:2" x14ac:dyDescent="0.2">
      <c r="A8515" s="253"/>
      <c r="B8515" s="254"/>
    </row>
    <row r="8516" spans="1:2" x14ac:dyDescent="0.2">
      <c r="A8516" s="253"/>
      <c r="B8516" s="254"/>
    </row>
    <row r="8517" spans="1:2" x14ac:dyDescent="0.2">
      <c r="A8517" s="253"/>
      <c r="B8517" s="254"/>
    </row>
    <row r="8518" spans="1:2" x14ac:dyDescent="0.2">
      <c r="A8518" s="253"/>
      <c r="B8518" s="254"/>
    </row>
    <row r="8519" spans="1:2" x14ac:dyDescent="0.2">
      <c r="A8519" s="253"/>
      <c r="B8519" s="254"/>
    </row>
    <row r="8520" spans="1:2" x14ac:dyDescent="0.2">
      <c r="A8520" s="253"/>
      <c r="B8520" s="254"/>
    </row>
    <row r="8521" spans="1:2" x14ac:dyDescent="0.2">
      <c r="A8521" s="253"/>
      <c r="B8521" s="254"/>
    </row>
    <row r="8522" spans="1:2" x14ac:dyDescent="0.2">
      <c r="A8522" s="253"/>
      <c r="B8522" s="254"/>
    </row>
    <row r="8523" spans="1:2" x14ac:dyDescent="0.2">
      <c r="A8523" s="253"/>
      <c r="B8523" s="254"/>
    </row>
    <row r="8524" spans="1:2" x14ac:dyDescent="0.2">
      <c r="A8524" s="253"/>
      <c r="B8524" s="254"/>
    </row>
    <row r="8525" spans="1:2" x14ac:dyDescent="0.2">
      <c r="A8525" s="253"/>
      <c r="B8525" s="254"/>
    </row>
    <row r="8526" spans="1:2" x14ac:dyDescent="0.2">
      <c r="A8526" s="253"/>
      <c r="B8526" s="254"/>
    </row>
    <row r="8527" spans="1:2" x14ac:dyDescent="0.2">
      <c r="A8527" s="253"/>
      <c r="B8527" s="254"/>
    </row>
    <row r="8528" spans="1:2" x14ac:dyDescent="0.2">
      <c r="A8528" s="253"/>
      <c r="B8528" s="254"/>
    </row>
    <row r="8529" spans="1:2" x14ac:dyDescent="0.2">
      <c r="A8529" s="253"/>
      <c r="B8529" s="254"/>
    </row>
    <row r="8530" spans="1:2" x14ac:dyDescent="0.2">
      <c r="A8530" s="253"/>
      <c r="B8530" s="254"/>
    </row>
    <row r="8531" spans="1:2" x14ac:dyDescent="0.2">
      <c r="A8531" s="253"/>
      <c r="B8531" s="254"/>
    </row>
    <row r="8532" spans="1:2" x14ac:dyDescent="0.2">
      <c r="A8532" s="253"/>
      <c r="B8532" s="254"/>
    </row>
    <row r="8533" spans="1:2" x14ac:dyDescent="0.2">
      <c r="A8533" s="253"/>
      <c r="B8533" s="254"/>
    </row>
    <row r="8534" spans="1:2" x14ac:dyDescent="0.2">
      <c r="A8534" s="253"/>
      <c r="B8534" s="254"/>
    </row>
    <row r="8535" spans="1:2" x14ac:dyDescent="0.2">
      <c r="A8535" s="253"/>
      <c r="B8535" s="254"/>
    </row>
    <row r="8536" spans="1:2" x14ac:dyDescent="0.2">
      <c r="A8536" s="253"/>
      <c r="B8536" s="254"/>
    </row>
    <row r="8537" spans="1:2" x14ac:dyDescent="0.2">
      <c r="A8537" s="253"/>
      <c r="B8537" s="254"/>
    </row>
    <row r="8538" spans="1:2" x14ac:dyDescent="0.2">
      <c r="A8538" s="253"/>
      <c r="B8538" s="254"/>
    </row>
    <row r="8539" spans="1:2" x14ac:dyDescent="0.2">
      <c r="A8539" s="253"/>
      <c r="B8539" s="254"/>
    </row>
    <row r="8540" spans="1:2" x14ac:dyDescent="0.2">
      <c r="A8540" s="253"/>
      <c r="B8540" s="254"/>
    </row>
    <row r="8541" spans="1:2" x14ac:dyDescent="0.2">
      <c r="A8541" s="253"/>
      <c r="B8541" s="254"/>
    </row>
    <row r="8542" spans="1:2" x14ac:dyDescent="0.2">
      <c r="A8542" s="253"/>
      <c r="B8542" s="254"/>
    </row>
    <row r="8543" spans="1:2" x14ac:dyDescent="0.2">
      <c r="A8543" s="253"/>
      <c r="B8543" s="254"/>
    </row>
    <row r="8544" spans="1:2" x14ac:dyDescent="0.2">
      <c r="A8544" s="253"/>
      <c r="B8544" s="254"/>
    </row>
    <row r="8545" spans="1:2" x14ac:dyDescent="0.2">
      <c r="A8545" s="253"/>
      <c r="B8545" s="254"/>
    </row>
    <row r="8546" spans="1:2" x14ac:dyDescent="0.2">
      <c r="A8546" s="253"/>
      <c r="B8546" s="254"/>
    </row>
    <row r="8547" spans="1:2" x14ac:dyDescent="0.2">
      <c r="A8547" s="253"/>
      <c r="B8547" s="254"/>
    </row>
    <row r="8548" spans="1:2" x14ac:dyDescent="0.2">
      <c r="A8548" s="253"/>
      <c r="B8548" s="254"/>
    </row>
    <row r="8549" spans="1:2" x14ac:dyDescent="0.2">
      <c r="A8549" s="253"/>
      <c r="B8549" s="254"/>
    </row>
    <row r="8550" spans="1:2" x14ac:dyDescent="0.2">
      <c r="A8550" s="253"/>
      <c r="B8550" s="254"/>
    </row>
    <row r="8551" spans="1:2" x14ac:dyDescent="0.2">
      <c r="A8551" s="253"/>
      <c r="B8551" s="254"/>
    </row>
    <row r="8552" spans="1:2" x14ac:dyDescent="0.2">
      <c r="A8552" s="253"/>
      <c r="B8552" s="254"/>
    </row>
    <row r="8553" spans="1:2" x14ac:dyDescent="0.2">
      <c r="A8553" s="253"/>
      <c r="B8553" s="254"/>
    </row>
    <row r="8554" spans="1:2" x14ac:dyDescent="0.2">
      <c r="A8554" s="253"/>
      <c r="B8554" s="254"/>
    </row>
    <row r="8555" spans="1:2" x14ac:dyDescent="0.2">
      <c r="A8555" s="253"/>
      <c r="B8555" s="254"/>
    </row>
    <row r="8556" spans="1:2" x14ac:dyDescent="0.2">
      <c r="A8556" s="253"/>
      <c r="B8556" s="254"/>
    </row>
    <row r="8557" spans="1:2" x14ac:dyDescent="0.2">
      <c r="A8557" s="253"/>
      <c r="B8557" s="254"/>
    </row>
    <row r="8558" spans="1:2" x14ac:dyDescent="0.2">
      <c r="A8558" s="253"/>
      <c r="B8558" s="254"/>
    </row>
    <row r="8559" spans="1:2" x14ac:dyDescent="0.2">
      <c r="A8559" s="253"/>
      <c r="B8559" s="254"/>
    </row>
    <row r="8560" spans="1:2" x14ac:dyDescent="0.2">
      <c r="A8560" s="253"/>
      <c r="B8560" s="254"/>
    </row>
    <row r="8561" spans="1:2" x14ac:dyDescent="0.2">
      <c r="A8561" s="253"/>
      <c r="B8561" s="254"/>
    </row>
    <row r="8562" spans="1:2" x14ac:dyDescent="0.2">
      <c r="A8562" s="253"/>
      <c r="B8562" s="254"/>
    </row>
    <row r="8563" spans="1:2" x14ac:dyDescent="0.2">
      <c r="A8563" s="253"/>
      <c r="B8563" s="254"/>
    </row>
    <row r="8564" spans="1:2" x14ac:dyDescent="0.2">
      <c r="A8564" s="253"/>
      <c r="B8564" s="254"/>
    </row>
    <row r="8565" spans="1:2" x14ac:dyDescent="0.2">
      <c r="A8565" s="253"/>
      <c r="B8565" s="254"/>
    </row>
    <row r="8566" spans="1:2" x14ac:dyDescent="0.2">
      <c r="A8566" s="253"/>
      <c r="B8566" s="254"/>
    </row>
    <row r="8567" spans="1:2" x14ac:dyDescent="0.2">
      <c r="A8567" s="253"/>
      <c r="B8567" s="254"/>
    </row>
    <row r="8568" spans="1:2" x14ac:dyDescent="0.2">
      <c r="A8568" s="253"/>
      <c r="B8568" s="254"/>
    </row>
    <row r="8569" spans="1:2" x14ac:dyDescent="0.2">
      <c r="A8569" s="253"/>
      <c r="B8569" s="254"/>
    </row>
    <row r="8570" spans="1:2" x14ac:dyDescent="0.2">
      <c r="A8570" s="253"/>
      <c r="B8570" s="254"/>
    </row>
    <row r="8571" spans="1:2" x14ac:dyDescent="0.2">
      <c r="A8571" s="253"/>
      <c r="B8571" s="254"/>
    </row>
    <row r="8572" spans="1:2" x14ac:dyDescent="0.2">
      <c r="A8572" s="253"/>
      <c r="B8572" s="254"/>
    </row>
    <row r="8573" spans="1:2" x14ac:dyDescent="0.2">
      <c r="A8573" s="253"/>
      <c r="B8573" s="254"/>
    </row>
    <row r="8574" spans="1:2" x14ac:dyDescent="0.2">
      <c r="A8574" s="253"/>
      <c r="B8574" s="254"/>
    </row>
    <row r="8575" spans="1:2" x14ac:dyDescent="0.2">
      <c r="A8575" s="253"/>
      <c r="B8575" s="254"/>
    </row>
    <row r="8576" spans="1:2" x14ac:dyDescent="0.2">
      <c r="A8576" s="253"/>
      <c r="B8576" s="254"/>
    </row>
    <row r="8577" spans="1:2" x14ac:dyDescent="0.2">
      <c r="A8577" s="253"/>
      <c r="B8577" s="254"/>
    </row>
    <row r="8578" spans="1:2" x14ac:dyDescent="0.2">
      <c r="A8578" s="253"/>
      <c r="B8578" s="254"/>
    </row>
    <row r="8579" spans="1:2" x14ac:dyDescent="0.2">
      <c r="A8579" s="253"/>
      <c r="B8579" s="254"/>
    </row>
    <row r="8580" spans="1:2" x14ac:dyDescent="0.2">
      <c r="A8580" s="253"/>
      <c r="B8580" s="254"/>
    </row>
    <row r="8581" spans="1:2" x14ac:dyDescent="0.2">
      <c r="A8581" s="253"/>
      <c r="B8581" s="254"/>
    </row>
    <row r="8582" spans="1:2" x14ac:dyDescent="0.2">
      <c r="A8582" s="253"/>
      <c r="B8582" s="254"/>
    </row>
    <row r="8583" spans="1:2" x14ac:dyDescent="0.2">
      <c r="A8583" s="253"/>
      <c r="B8583" s="254"/>
    </row>
    <row r="8584" spans="1:2" x14ac:dyDescent="0.2">
      <c r="A8584" s="253"/>
      <c r="B8584" s="254"/>
    </row>
    <row r="8585" spans="1:2" x14ac:dyDescent="0.2">
      <c r="A8585" s="253"/>
      <c r="B8585" s="254"/>
    </row>
    <row r="8586" spans="1:2" x14ac:dyDescent="0.2">
      <c r="A8586" s="253"/>
      <c r="B8586" s="254"/>
    </row>
    <row r="8587" spans="1:2" x14ac:dyDescent="0.2">
      <c r="A8587" s="253"/>
      <c r="B8587" s="254"/>
    </row>
    <row r="8588" spans="1:2" x14ac:dyDescent="0.2">
      <c r="A8588" s="253"/>
      <c r="B8588" s="254"/>
    </row>
    <row r="8589" spans="1:2" x14ac:dyDescent="0.2">
      <c r="A8589" s="253"/>
      <c r="B8589" s="254"/>
    </row>
    <row r="8590" spans="1:2" x14ac:dyDescent="0.2">
      <c r="A8590" s="253"/>
      <c r="B8590" s="254"/>
    </row>
    <row r="8591" spans="1:2" x14ac:dyDescent="0.2">
      <c r="A8591" s="253"/>
      <c r="B8591" s="254"/>
    </row>
    <row r="8592" spans="1:2" x14ac:dyDescent="0.2">
      <c r="A8592" s="253"/>
      <c r="B8592" s="254"/>
    </row>
    <row r="8593" spans="1:2" x14ac:dyDescent="0.2">
      <c r="A8593" s="253"/>
      <c r="B8593" s="254"/>
    </row>
    <row r="8594" spans="1:2" x14ac:dyDescent="0.2">
      <c r="A8594" s="253"/>
      <c r="B8594" s="254"/>
    </row>
    <row r="8595" spans="1:2" x14ac:dyDescent="0.2">
      <c r="A8595" s="253"/>
      <c r="B8595" s="254"/>
    </row>
    <row r="8596" spans="1:2" x14ac:dyDescent="0.2">
      <c r="A8596" s="253"/>
      <c r="B8596" s="254"/>
    </row>
    <row r="8597" spans="1:2" x14ac:dyDescent="0.2">
      <c r="A8597" s="253"/>
      <c r="B8597" s="254"/>
    </row>
    <row r="8598" spans="1:2" x14ac:dyDescent="0.2">
      <c r="A8598" s="253"/>
      <c r="B8598" s="254"/>
    </row>
    <row r="8599" spans="1:2" x14ac:dyDescent="0.2">
      <c r="A8599" s="253"/>
      <c r="B8599" s="254"/>
    </row>
    <row r="8600" spans="1:2" x14ac:dyDescent="0.2">
      <c r="A8600" s="253"/>
      <c r="B8600" s="254"/>
    </row>
    <row r="8601" spans="1:2" x14ac:dyDescent="0.2">
      <c r="A8601" s="253"/>
      <c r="B8601" s="254"/>
    </row>
    <row r="8602" spans="1:2" x14ac:dyDescent="0.2">
      <c r="A8602" s="253"/>
      <c r="B8602" s="254"/>
    </row>
    <row r="8603" spans="1:2" x14ac:dyDescent="0.2">
      <c r="A8603" s="253"/>
      <c r="B8603" s="254"/>
    </row>
    <row r="8604" spans="1:2" x14ac:dyDescent="0.2">
      <c r="A8604" s="253"/>
      <c r="B8604" s="254"/>
    </row>
    <row r="8605" spans="1:2" x14ac:dyDescent="0.2">
      <c r="A8605" s="253"/>
      <c r="B8605" s="254"/>
    </row>
    <row r="8606" spans="1:2" x14ac:dyDescent="0.2">
      <c r="A8606" s="253"/>
      <c r="B8606" s="254"/>
    </row>
    <row r="8607" spans="1:2" x14ac:dyDescent="0.2">
      <c r="A8607" s="253"/>
      <c r="B8607" s="254"/>
    </row>
    <row r="8608" spans="1:2" x14ac:dyDescent="0.2">
      <c r="A8608" s="253"/>
      <c r="B8608" s="254"/>
    </row>
    <row r="8609" spans="1:2" x14ac:dyDescent="0.2">
      <c r="A8609" s="253"/>
      <c r="B8609" s="254"/>
    </row>
    <row r="8610" spans="1:2" x14ac:dyDescent="0.2">
      <c r="A8610" s="253"/>
      <c r="B8610" s="254"/>
    </row>
    <row r="8611" spans="1:2" x14ac:dyDescent="0.2">
      <c r="A8611" s="253"/>
      <c r="B8611" s="254"/>
    </row>
    <row r="8612" spans="1:2" x14ac:dyDescent="0.2">
      <c r="A8612" s="253"/>
      <c r="B8612" s="254"/>
    </row>
    <row r="8613" spans="1:2" x14ac:dyDescent="0.2">
      <c r="A8613" s="253"/>
      <c r="B8613" s="254"/>
    </row>
    <row r="8614" spans="1:2" x14ac:dyDescent="0.2">
      <c r="A8614" s="253"/>
      <c r="B8614" s="254"/>
    </row>
    <row r="8615" spans="1:2" x14ac:dyDescent="0.2">
      <c r="A8615" s="253"/>
      <c r="B8615" s="254"/>
    </row>
    <row r="8616" spans="1:2" x14ac:dyDescent="0.2">
      <c r="A8616" s="253"/>
      <c r="B8616" s="254"/>
    </row>
    <row r="8617" spans="1:2" x14ac:dyDescent="0.2">
      <c r="A8617" s="253"/>
      <c r="B8617" s="254"/>
    </row>
    <row r="8618" spans="1:2" x14ac:dyDescent="0.2">
      <c r="A8618" s="253"/>
      <c r="B8618" s="254"/>
    </row>
    <row r="8619" spans="1:2" x14ac:dyDescent="0.2">
      <c r="A8619" s="253"/>
      <c r="B8619" s="254"/>
    </row>
    <row r="8620" spans="1:2" x14ac:dyDescent="0.2">
      <c r="A8620" s="253"/>
      <c r="B8620" s="254"/>
    </row>
    <row r="8621" spans="1:2" x14ac:dyDescent="0.2">
      <c r="A8621" s="253"/>
      <c r="B8621" s="254"/>
    </row>
    <row r="8622" spans="1:2" x14ac:dyDescent="0.2">
      <c r="A8622" s="253"/>
      <c r="B8622" s="254"/>
    </row>
    <row r="8623" spans="1:2" x14ac:dyDescent="0.2">
      <c r="A8623" s="253"/>
      <c r="B8623" s="254"/>
    </row>
    <row r="8624" spans="1:2" x14ac:dyDescent="0.2">
      <c r="A8624" s="253"/>
      <c r="B8624" s="254"/>
    </row>
    <row r="8625" spans="1:2" x14ac:dyDescent="0.2">
      <c r="A8625" s="253"/>
      <c r="B8625" s="254"/>
    </row>
    <row r="8626" spans="1:2" x14ac:dyDescent="0.2">
      <c r="A8626" s="253"/>
      <c r="B8626" s="254"/>
    </row>
    <row r="8627" spans="1:2" x14ac:dyDescent="0.2">
      <c r="A8627" s="253"/>
      <c r="B8627" s="254"/>
    </row>
    <row r="8628" spans="1:2" x14ac:dyDescent="0.2">
      <c r="A8628" s="253"/>
      <c r="B8628" s="254"/>
    </row>
    <row r="8629" spans="1:2" x14ac:dyDescent="0.2">
      <c r="A8629" s="253"/>
      <c r="B8629" s="254"/>
    </row>
    <row r="8630" spans="1:2" x14ac:dyDescent="0.2">
      <c r="A8630" s="253"/>
      <c r="B8630" s="254"/>
    </row>
    <row r="8631" spans="1:2" x14ac:dyDescent="0.2">
      <c r="A8631" s="253"/>
      <c r="B8631" s="254"/>
    </row>
    <row r="8632" spans="1:2" x14ac:dyDescent="0.2">
      <c r="A8632" s="253"/>
      <c r="B8632" s="254"/>
    </row>
    <row r="8633" spans="1:2" x14ac:dyDescent="0.2">
      <c r="A8633" s="253"/>
      <c r="B8633" s="254"/>
    </row>
    <row r="8634" spans="1:2" x14ac:dyDescent="0.2">
      <c r="A8634" s="253"/>
      <c r="B8634" s="254"/>
    </row>
    <row r="8635" spans="1:2" x14ac:dyDescent="0.2">
      <c r="A8635" s="253"/>
      <c r="B8635" s="254"/>
    </row>
    <row r="8636" spans="1:2" x14ac:dyDescent="0.2">
      <c r="A8636" s="253"/>
      <c r="B8636" s="254"/>
    </row>
    <row r="8637" spans="1:2" x14ac:dyDescent="0.2">
      <c r="A8637" s="253"/>
      <c r="B8637" s="254"/>
    </row>
    <row r="8638" spans="1:2" x14ac:dyDescent="0.2">
      <c r="A8638" s="253"/>
      <c r="B8638" s="254"/>
    </row>
    <row r="8639" spans="1:2" x14ac:dyDescent="0.2">
      <c r="A8639" s="253"/>
      <c r="B8639" s="254"/>
    </row>
    <row r="8640" spans="1:2" x14ac:dyDescent="0.2">
      <c r="A8640" s="253"/>
      <c r="B8640" s="254"/>
    </row>
    <row r="8641" spans="1:2" x14ac:dyDescent="0.2">
      <c r="A8641" s="253"/>
      <c r="B8641" s="254"/>
    </row>
    <row r="8642" spans="1:2" x14ac:dyDescent="0.2">
      <c r="A8642" s="253"/>
      <c r="B8642" s="254"/>
    </row>
    <row r="8643" spans="1:2" x14ac:dyDescent="0.2">
      <c r="A8643" s="253"/>
      <c r="B8643" s="254"/>
    </row>
    <row r="8644" spans="1:2" x14ac:dyDescent="0.2">
      <c r="A8644" s="253"/>
      <c r="B8644" s="254"/>
    </row>
    <row r="8645" spans="1:2" x14ac:dyDescent="0.2">
      <c r="A8645" s="253"/>
      <c r="B8645" s="254"/>
    </row>
    <row r="8646" spans="1:2" x14ac:dyDescent="0.2">
      <c r="A8646" s="253"/>
      <c r="B8646" s="254"/>
    </row>
    <row r="8647" spans="1:2" x14ac:dyDescent="0.2">
      <c r="A8647" s="253"/>
      <c r="B8647" s="254"/>
    </row>
    <row r="8648" spans="1:2" x14ac:dyDescent="0.2">
      <c r="A8648" s="253"/>
      <c r="B8648" s="254"/>
    </row>
    <row r="8649" spans="1:2" x14ac:dyDescent="0.2">
      <c r="A8649" s="253"/>
      <c r="B8649" s="254"/>
    </row>
    <row r="8650" spans="1:2" x14ac:dyDescent="0.2">
      <c r="A8650" s="253"/>
      <c r="B8650" s="254"/>
    </row>
    <row r="8651" spans="1:2" x14ac:dyDescent="0.2">
      <c r="A8651" s="253"/>
      <c r="B8651" s="254"/>
    </row>
    <row r="8652" spans="1:2" x14ac:dyDescent="0.2">
      <c r="A8652" s="253"/>
      <c r="B8652" s="254"/>
    </row>
    <row r="8653" spans="1:2" x14ac:dyDescent="0.2">
      <c r="A8653" s="253"/>
      <c r="B8653" s="254"/>
    </row>
    <row r="8654" spans="1:2" x14ac:dyDescent="0.2">
      <c r="A8654" s="253"/>
      <c r="B8654" s="254"/>
    </row>
    <row r="8655" spans="1:2" x14ac:dyDescent="0.2">
      <c r="A8655" s="253"/>
      <c r="B8655" s="254"/>
    </row>
    <row r="8656" spans="1:2" x14ac:dyDescent="0.2">
      <c r="A8656" s="253"/>
      <c r="B8656" s="254"/>
    </row>
    <row r="8657" spans="1:2" x14ac:dyDescent="0.2">
      <c r="A8657" s="253"/>
      <c r="B8657" s="254"/>
    </row>
    <row r="8658" spans="1:2" x14ac:dyDescent="0.2">
      <c r="A8658" s="253"/>
      <c r="B8658" s="254"/>
    </row>
    <row r="8659" spans="1:2" x14ac:dyDescent="0.2">
      <c r="A8659" s="253"/>
      <c r="B8659" s="254"/>
    </row>
    <row r="8660" spans="1:2" x14ac:dyDescent="0.2">
      <c r="A8660" s="253"/>
      <c r="B8660" s="254"/>
    </row>
    <row r="8661" spans="1:2" x14ac:dyDescent="0.2">
      <c r="A8661" s="253"/>
      <c r="B8661" s="254"/>
    </row>
    <row r="8662" spans="1:2" x14ac:dyDescent="0.2">
      <c r="A8662" s="253"/>
      <c r="B8662" s="254"/>
    </row>
    <row r="8663" spans="1:2" x14ac:dyDescent="0.2">
      <c r="A8663" s="253"/>
      <c r="B8663" s="254"/>
    </row>
    <row r="8664" spans="1:2" x14ac:dyDescent="0.2">
      <c r="A8664" s="253"/>
      <c r="B8664" s="254"/>
    </row>
    <row r="8665" spans="1:2" x14ac:dyDescent="0.2">
      <c r="A8665" s="253"/>
      <c r="B8665" s="254"/>
    </row>
    <row r="8666" spans="1:2" x14ac:dyDescent="0.2">
      <c r="A8666" s="253"/>
      <c r="B8666" s="254"/>
    </row>
    <row r="8667" spans="1:2" x14ac:dyDescent="0.2">
      <c r="A8667" s="253"/>
      <c r="B8667" s="254"/>
    </row>
    <row r="8668" spans="1:2" x14ac:dyDescent="0.2">
      <c r="A8668" s="253"/>
      <c r="B8668" s="254"/>
    </row>
    <row r="8669" spans="1:2" x14ac:dyDescent="0.2">
      <c r="A8669" s="253"/>
      <c r="B8669" s="254"/>
    </row>
    <row r="8670" spans="1:2" x14ac:dyDescent="0.2">
      <c r="A8670" s="253"/>
      <c r="B8670" s="254"/>
    </row>
    <row r="8671" spans="1:2" x14ac:dyDescent="0.2">
      <c r="A8671" s="253"/>
      <c r="B8671" s="254"/>
    </row>
    <row r="8672" spans="1:2" x14ac:dyDescent="0.2">
      <c r="A8672" s="253"/>
      <c r="B8672" s="254"/>
    </row>
    <row r="8673" spans="1:2" x14ac:dyDescent="0.2">
      <c r="A8673" s="253"/>
      <c r="B8673" s="254"/>
    </row>
    <row r="8674" spans="1:2" x14ac:dyDescent="0.2">
      <c r="A8674" s="253"/>
      <c r="B8674" s="254"/>
    </row>
    <row r="8675" spans="1:2" x14ac:dyDescent="0.2">
      <c r="A8675" s="253"/>
      <c r="B8675" s="254"/>
    </row>
    <row r="8676" spans="1:2" x14ac:dyDescent="0.2">
      <c r="A8676" s="253"/>
      <c r="B8676" s="254"/>
    </row>
    <row r="8677" spans="1:2" x14ac:dyDescent="0.2">
      <c r="A8677" s="253"/>
      <c r="B8677" s="254"/>
    </row>
    <row r="8678" spans="1:2" x14ac:dyDescent="0.2">
      <c r="A8678" s="253"/>
      <c r="B8678" s="254"/>
    </row>
    <row r="8679" spans="1:2" x14ac:dyDescent="0.2">
      <c r="A8679" s="253"/>
      <c r="B8679" s="254"/>
    </row>
    <row r="8680" spans="1:2" x14ac:dyDescent="0.2">
      <c r="A8680" s="253"/>
      <c r="B8680" s="254"/>
    </row>
    <row r="8681" spans="1:2" x14ac:dyDescent="0.2">
      <c r="A8681" s="253"/>
      <c r="B8681" s="254"/>
    </row>
    <row r="8682" spans="1:2" x14ac:dyDescent="0.2">
      <c r="A8682" s="253"/>
      <c r="B8682" s="254"/>
    </row>
    <row r="8683" spans="1:2" x14ac:dyDescent="0.2">
      <c r="A8683" s="253"/>
      <c r="B8683" s="254"/>
    </row>
    <row r="8684" spans="1:2" x14ac:dyDescent="0.2">
      <c r="A8684" s="253"/>
      <c r="B8684" s="254"/>
    </row>
    <row r="8685" spans="1:2" x14ac:dyDescent="0.2">
      <c r="A8685" s="253"/>
      <c r="B8685" s="254"/>
    </row>
    <row r="8686" spans="1:2" x14ac:dyDescent="0.2">
      <c r="A8686" s="253"/>
      <c r="B8686" s="254"/>
    </row>
    <row r="8687" spans="1:2" x14ac:dyDescent="0.2">
      <c r="A8687" s="253"/>
      <c r="B8687" s="254"/>
    </row>
    <row r="8688" spans="1:2" x14ac:dyDescent="0.2">
      <c r="A8688" s="253"/>
      <c r="B8688" s="254"/>
    </row>
    <row r="8689" spans="1:2" x14ac:dyDescent="0.2">
      <c r="A8689" s="253"/>
      <c r="B8689" s="254"/>
    </row>
    <row r="8690" spans="1:2" x14ac:dyDescent="0.2">
      <c r="A8690" s="253"/>
      <c r="B8690" s="254"/>
    </row>
    <row r="8691" spans="1:2" x14ac:dyDescent="0.2">
      <c r="A8691" s="253"/>
      <c r="B8691" s="254"/>
    </row>
    <row r="8692" spans="1:2" x14ac:dyDescent="0.2">
      <c r="A8692" s="253"/>
      <c r="B8692" s="254"/>
    </row>
    <row r="8693" spans="1:2" x14ac:dyDescent="0.2">
      <c r="A8693" s="253"/>
      <c r="B8693" s="254"/>
    </row>
    <row r="8694" spans="1:2" x14ac:dyDescent="0.2">
      <c r="A8694" s="253"/>
      <c r="B8694" s="254"/>
    </row>
    <row r="8695" spans="1:2" x14ac:dyDescent="0.2">
      <c r="A8695" s="253"/>
      <c r="B8695" s="254"/>
    </row>
    <row r="8696" spans="1:2" x14ac:dyDescent="0.2">
      <c r="A8696" s="253"/>
      <c r="B8696" s="254"/>
    </row>
    <row r="8697" spans="1:2" x14ac:dyDescent="0.2">
      <c r="A8697" s="253"/>
      <c r="B8697" s="254"/>
    </row>
    <row r="8698" spans="1:2" x14ac:dyDescent="0.2">
      <c r="A8698" s="253"/>
      <c r="B8698" s="254"/>
    </row>
    <row r="8699" spans="1:2" x14ac:dyDescent="0.2">
      <c r="A8699" s="253"/>
      <c r="B8699" s="254"/>
    </row>
    <row r="8700" spans="1:2" x14ac:dyDescent="0.2">
      <c r="A8700" s="253"/>
      <c r="B8700" s="254"/>
    </row>
    <row r="8701" spans="1:2" x14ac:dyDescent="0.2">
      <c r="A8701" s="253"/>
      <c r="B8701" s="254"/>
    </row>
    <row r="8702" spans="1:2" x14ac:dyDescent="0.2">
      <c r="A8702" s="253"/>
      <c r="B8702" s="254"/>
    </row>
    <row r="8703" spans="1:2" x14ac:dyDescent="0.2">
      <c r="A8703" s="253"/>
      <c r="B8703" s="254"/>
    </row>
    <row r="8704" spans="1:2" x14ac:dyDescent="0.2">
      <c r="A8704" s="253"/>
      <c r="B8704" s="254"/>
    </row>
    <row r="8705" spans="1:2" x14ac:dyDescent="0.2">
      <c r="A8705" s="253"/>
      <c r="B8705" s="254"/>
    </row>
    <row r="8706" spans="1:2" x14ac:dyDescent="0.2">
      <c r="A8706" s="253"/>
      <c r="B8706" s="254"/>
    </row>
    <row r="8707" spans="1:2" x14ac:dyDescent="0.2">
      <c r="A8707" s="253"/>
      <c r="B8707" s="254"/>
    </row>
    <row r="8708" spans="1:2" x14ac:dyDescent="0.2">
      <c r="A8708" s="253"/>
      <c r="B8708" s="254"/>
    </row>
    <row r="8709" spans="1:2" x14ac:dyDescent="0.2">
      <c r="A8709" s="253"/>
      <c r="B8709" s="254"/>
    </row>
    <row r="8710" spans="1:2" x14ac:dyDescent="0.2">
      <c r="A8710" s="253"/>
      <c r="B8710" s="254"/>
    </row>
    <row r="8711" spans="1:2" x14ac:dyDescent="0.2">
      <c r="A8711" s="253"/>
      <c r="B8711" s="254"/>
    </row>
    <row r="8712" spans="1:2" x14ac:dyDescent="0.2">
      <c r="A8712" s="253"/>
      <c r="B8712" s="254"/>
    </row>
    <row r="8713" spans="1:2" x14ac:dyDescent="0.2">
      <c r="A8713" s="253"/>
      <c r="B8713" s="254"/>
    </row>
    <row r="8714" spans="1:2" x14ac:dyDescent="0.2">
      <c r="A8714" s="253"/>
      <c r="B8714" s="254"/>
    </row>
    <row r="8715" spans="1:2" x14ac:dyDescent="0.2">
      <c r="A8715" s="253"/>
      <c r="B8715" s="254"/>
    </row>
    <row r="8716" spans="1:2" x14ac:dyDescent="0.2">
      <c r="A8716" s="253"/>
      <c r="B8716" s="254"/>
    </row>
    <row r="8717" spans="1:2" x14ac:dyDescent="0.2">
      <c r="A8717" s="253"/>
      <c r="B8717" s="254"/>
    </row>
    <row r="8718" spans="1:2" x14ac:dyDescent="0.2">
      <c r="A8718" s="253"/>
      <c r="B8718" s="254"/>
    </row>
    <row r="8719" spans="1:2" x14ac:dyDescent="0.2">
      <c r="A8719" s="253"/>
      <c r="B8719" s="254"/>
    </row>
    <row r="8720" spans="1:2" x14ac:dyDescent="0.2">
      <c r="A8720" s="253"/>
      <c r="B8720" s="254"/>
    </row>
    <row r="8721" spans="1:2" x14ac:dyDescent="0.2">
      <c r="A8721" s="253"/>
      <c r="B8721" s="254"/>
    </row>
    <row r="8722" spans="1:2" x14ac:dyDescent="0.2">
      <c r="A8722" s="253"/>
      <c r="B8722" s="254"/>
    </row>
    <row r="8723" spans="1:2" x14ac:dyDescent="0.2">
      <c r="A8723" s="253"/>
      <c r="B8723" s="254"/>
    </row>
    <row r="8724" spans="1:2" x14ac:dyDescent="0.2">
      <c r="A8724" s="253"/>
      <c r="B8724" s="254"/>
    </row>
    <row r="8725" spans="1:2" x14ac:dyDescent="0.2">
      <c r="A8725" s="253"/>
      <c r="B8725" s="254"/>
    </row>
    <row r="8726" spans="1:2" x14ac:dyDescent="0.2">
      <c r="A8726" s="253"/>
      <c r="B8726" s="254"/>
    </row>
    <row r="8727" spans="1:2" x14ac:dyDescent="0.2">
      <c r="A8727" s="253"/>
      <c r="B8727" s="254"/>
    </row>
    <row r="8728" spans="1:2" x14ac:dyDescent="0.2">
      <c r="A8728" s="253"/>
      <c r="B8728" s="254"/>
    </row>
    <row r="8729" spans="1:2" x14ac:dyDescent="0.2">
      <c r="A8729" s="253"/>
      <c r="B8729" s="254"/>
    </row>
    <row r="8730" spans="1:2" x14ac:dyDescent="0.2">
      <c r="A8730" s="253"/>
      <c r="B8730" s="254"/>
    </row>
    <row r="8731" spans="1:2" x14ac:dyDescent="0.2">
      <c r="A8731" s="253"/>
      <c r="B8731" s="254"/>
    </row>
    <row r="8732" spans="1:2" x14ac:dyDescent="0.2">
      <c r="A8732" s="253"/>
      <c r="B8732" s="254"/>
    </row>
    <row r="8733" spans="1:2" x14ac:dyDescent="0.2">
      <c r="A8733" s="253"/>
      <c r="B8733" s="254"/>
    </row>
    <row r="8734" spans="1:2" x14ac:dyDescent="0.2">
      <c r="A8734" s="253"/>
      <c r="B8734" s="254"/>
    </row>
    <row r="8735" spans="1:2" x14ac:dyDescent="0.2">
      <c r="A8735" s="253"/>
      <c r="B8735" s="254"/>
    </row>
    <row r="8736" spans="1:2" x14ac:dyDescent="0.2">
      <c r="A8736" s="253"/>
      <c r="B8736" s="254"/>
    </row>
    <row r="8737" spans="1:2" x14ac:dyDescent="0.2">
      <c r="A8737" s="253"/>
      <c r="B8737" s="254"/>
    </row>
    <row r="8738" spans="1:2" x14ac:dyDescent="0.2">
      <c r="A8738" s="253"/>
      <c r="B8738" s="254"/>
    </row>
    <row r="8739" spans="1:2" x14ac:dyDescent="0.2">
      <c r="A8739" s="253"/>
      <c r="B8739" s="254"/>
    </row>
    <row r="8740" spans="1:2" x14ac:dyDescent="0.2">
      <c r="A8740" s="253"/>
      <c r="B8740" s="254"/>
    </row>
    <row r="8741" spans="1:2" x14ac:dyDescent="0.2">
      <c r="A8741" s="253"/>
      <c r="B8741" s="254"/>
    </row>
    <row r="8742" spans="1:2" x14ac:dyDescent="0.2">
      <c r="A8742" s="253"/>
      <c r="B8742" s="254"/>
    </row>
    <row r="8743" spans="1:2" x14ac:dyDescent="0.2">
      <c r="A8743" s="253"/>
      <c r="B8743" s="254"/>
    </row>
    <row r="8744" spans="1:2" x14ac:dyDescent="0.2">
      <c r="A8744" s="253"/>
      <c r="B8744" s="254"/>
    </row>
    <row r="8745" spans="1:2" x14ac:dyDescent="0.2">
      <c r="A8745" s="253"/>
      <c r="B8745" s="254"/>
    </row>
    <row r="8746" spans="1:2" x14ac:dyDescent="0.2">
      <c r="A8746" s="253"/>
      <c r="B8746" s="254"/>
    </row>
    <row r="8747" spans="1:2" x14ac:dyDescent="0.2">
      <c r="A8747" s="253"/>
      <c r="B8747" s="254"/>
    </row>
    <row r="8748" spans="1:2" x14ac:dyDescent="0.2">
      <c r="A8748" s="253"/>
      <c r="B8748" s="254"/>
    </row>
    <row r="8749" spans="1:2" x14ac:dyDescent="0.2">
      <c r="A8749" s="253"/>
      <c r="B8749" s="254"/>
    </row>
    <row r="8750" spans="1:2" x14ac:dyDescent="0.2">
      <c r="A8750" s="253"/>
      <c r="B8750" s="254"/>
    </row>
    <row r="8751" spans="1:2" x14ac:dyDescent="0.2">
      <c r="A8751" s="253"/>
      <c r="B8751" s="254"/>
    </row>
    <row r="8752" spans="1:2" x14ac:dyDescent="0.2">
      <c r="A8752" s="253"/>
      <c r="B8752" s="254"/>
    </row>
    <row r="8753" spans="1:2" x14ac:dyDescent="0.2">
      <c r="A8753" s="253"/>
      <c r="B8753" s="254"/>
    </row>
    <row r="8754" spans="1:2" x14ac:dyDescent="0.2">
      <c r="A8754" s="253"/>
      <c r="B8754" s="254"/>
    </row>
    <row r="8755" spans="1:2" x14ac:dyDescent="0.2">
      <c r="A8755" s="253"/>
      <c r="B8755" s="254"/>
    </row>
    <row r="8756" spans="1:2" x14ac:dyDescent="0.2">
      <c r="A8756" s="253"/>
      <c r="B8756" s="254"/>
    </row>
    <row r="8757" spans="1:2" x14ac:dyDescent="0.2">
      <c r="A8757" s="253"/>
      <c r="B8757" s="254"/>
    </row>
    <row r="8758" spans="1:2" x14ac:dyDescent="0.2">
      <c r="A8758" s="253"/>
      <c r="B8758" s="254"/>
    </row>
    <row r="8759" spans="1:2" x14ac:dyDescent="0.2">
      <c r="A8759" s="253"/>
      <c r="B8759" s="254"/>
    </row>
    <row r="8760" spans="1:2" x14ac:dyDescent="0.2">
      <c r="A8760" s="253"/>
      <c r="B8760" s="254"/>
    </row>
    <row r="8761" spans="1:2" x14ac:dyDescent="0.2">
      <c r="A8761" s="253"/>
      <c r="B8761" s="254"/>
    </row>
    <row r="8762" spans="1:2" x14ac:dyDescent="0.2">
      <c r="A8762" s="253"/>
      <c r="B8762" s="254"/>
    </row>
    <row r="8763" spans="1:2" x14ac:dyDescent="0.2">
      <c r="A8763" s="253"/>
      <c r="B8763" s="254"/>
    </row>
    <row r="8764" spans="1:2" x14ac:dyDescent="0.2">
      <c r="A8764" s="253"/>
      <c r="B8764" s="254"/>
    </row>
    <row r="8765" spans="1:2" x14ac:dyDescent="0.2">
      <c r="A8765" s="253"/>
      <c r="B8765" s="254"/>
    </row>
    <row r="8766" spans="1:2" x14ac:dyDescent="0.2">
      <c r="A8766" s="253"/>
      <c r="B8766" s="254"/>
    </row>
    <row r="8767" spans="1:2" x14ac:dyDescent="0.2">
      <c r="A8767" s="253"/>
      <c r="B8767" s="254"/>
    </row>
    <row r="8768" spans="1:2" x14ac:dyDescent="0.2">
      <c r="A8768" s="253"/>
      <c r="B8768" s="254"/>
    </row>
    <row r="8769" spans="1:2" x14ac:dyDescent="0.2">
      <c r="A8769" s="253"/>
      <c r="B8769" s="254"/>
    </row>
    <row r="8770" spans="1:2" x14ac:dyDescent="0.2">
      <c r="A8770" s="253"/>
      <c r="B8770" s="254"/>
    </row>
    <row r="8771" spans="1:2" x14ac:dyDescent="0.2">
      <c r="A8771" s="253"/>
      <c r="B8771" s="254"/>
    </row>
    <row r="8772" spans="1:2" x14ac:dyDescent="0.2">
      <c r="A8772" s="253"/>
      <c r="B8772" s="254"/>
    </row>
    <row r="8773" spans="1:2" x14ac:dyDescent="0.2">
      <c r="A8773" s="253"/>
      <c r="B8773" s="254"/>
    </row>
    <row r="8774" spans="1:2" x14ac:dyDescent="0.2">
      <c r="A8774" s="253"/>
      <c r="B8774" s="254"/>
    </row>
    <row r="8775" spans="1:2" x14ac:dyDescent="0.2">
      <c r="A8775" s="253"/>
      <c r="B8775" s="254"/>
    </row>
    <row r="8776" spans="1:2" x14ac:dyDescent="0.2">
      <c r="A8776" s="253"/>
      <c r="B8776" s="254"/>
    </row>
    <row r="8777" spans="1:2" x14ac:dyDescent="0.2">
      <c r="A8777" s="253"/>
      <c r="B8777" s="254"/>
    </row>
    <row r="8778" spans="1:2" x14ac:dyDescent="0.2">
      <c r="A8778" s="253"/>
      <c r="B8778" s="254"/>
    </row>
    <row r="8779" spans="1:2" x14ac:dyDescent="0.2">
      <c r="A8779" s="253"/>
      <c r="B8779" s="254"/>
    </row>
    <row r="8780" spans="1:2" x14ac:dyDescent="0.2">
      <c r="A8780" s="253"/>
      <c r="B8780" s="254"/>
    </row>
    <row r="8781" spans="1:2" x14ac:dyDescent="0.2">
      <c r="A8781" s="253"/>
      <c r="B8781" s="254"/>
    </row>
    <row r="8782" spans="1:2" x14ac:dyDescent="0.2">
      <c r="A8782" s="253"/>
      <c r="B8782" s="254"/>
    </row>
    <row r="8783" spans="1:2" x14ac:dyDescent="0.2">
      <c r="A8783" s="253"/>
      <c r="B8783" s="254"/>
    </row>
    <row r="8784" spans="1:2" x14ac:dyDescent="0.2">
      <c r="A8784" s="253"/>
      <c r="B8784" s="254"/>
    </row>
    <row r="8785" spans="1:2" x14ac:dyDescent="0.2">
      <c r="A8785" s="253"/>
      <c r="B8785" s="254"/>
    </row>
    <row r="8786" spans="1:2" x14ac:dyDescent="0.2">
      <c r="A8786" s="253"/>
      <c r="B8786" s="254"/>
    </row>
    <row r="8787" spans="1:2" x14ac:dyDescent="0.2">
      <c r="A8787" s="253"/>
      <c r="B8787" s="254"/>
    </row>
    <row r="8788" spans="1:2" x14ac:dyDescent="0.2">
      <c r="A8788" s="253"/>
      <c r="B8788" s="254"/>
    </row>
    <row r="8789" spans="1:2" x14ac:dyDescent="0.2">
      <c r="A8789" s="253"/>
      <c r="B8789" s="254"/>
    </row>
    <row r="8790" spans="1:2" x14ac:dyDescent="0.2">
      <c r="A8790" s="253"/>
      <c r="B8790" s="254"/>
    </row>
    <row r="8791" spans="1:2" x14ac:dyDescent="0.2">
      <c r="A8791" s="253"/>
      <c r="B8791" s="254"/>
    </row>
    <row r="8792" spans="1:2" x14ac:dyDescent="0.2">
      <c r="A8792" s="253"/>
      <c r="B8792" s="254"/>
    </row>
    <row r="8793" spans="1:2" x14ac:dyDescent="0.2">
      <c r="A8793" s="253"/>
      <c r="B8793" s="254"/>
    </row>
    <row r="8794" spans="1:2" x14ac:dyDescent="0.2">
      <c r="A8794" s="253"/>
      <c r="B8794" s="254"/>
    </row>
    <row r="8795" spans="1:2" x14ac:dyDescent="0.2">
      <c r="A8795" s="253"/>
      <c r="B8795" s="254"/>
    </row>
    <row r="8796" spans="1:2" x14ac:dyDescent="0.2">
      <c r="A8796" s="253"/>
      <c r="B8796" s="254"/>
    </row>
    <row r="8797" spans="1:2" x14ac:dyDescent="0.2">
      <c r="A8797" s="253"/>
      <c r="B8797" s="254"/>
    </row>
    <row r="8798" spans="1:2" x14ac:dyDescent="0.2">
      <c r="A8798" s="253"/>
      <c r="B8798" s="254"/>
    </row>
    <row r="8799" spans="1:2" x14ac:dyDescent="0.2">
      <c r="A8799" s="253"/>
      <c r="B8799" s="254"/>
    </row>
    <row r="8800" spans="1:2" x14ac:dyDescent="0.2">
      <c r="A8800" s="253"/>
      <c r="B8800" s="254"/>
    </row>
    <row r="8801" spans="1:2" x14ac:dyDescent="0.2">
      <c r="A8801" s="253"/>
      <c r="B8801" s="254"/>
    </row>
    <row r="8802" spans="1:2" x14ac:dyDescent="0.2">
      <c r="A8802" s="253"/>
      <c r="B8802" s="254"/>
    </row>
    <row r="8803" spans="1:2" x14ac:dyDescent="0.2">
      <c r="A8803" s="253"/>
      <c r="B8803" s="254"/>
    </row>
    <row r="8804" spans="1:2" x14ac:dyDescent="0.2">
      <c r="A8804" s="253"/>
      <c r="B8804" s="254"/>
    </row>
    <row r="8805" spans="1:2" x14ac:dyDescent="0.2">
      <c r="A8805" s="253"/>
      <c r="B8805" s="254"/>
    </row>
    <row r="8806" spans="1:2" x14ac:dyDescent="0.2">
      <c r="A8806" s="253"/>
      <c r="B8806" s="254"/>
    </row>
    <row r="8807" spans="1:2" x14ac:dyDescent="0.2">
      <c r="A8807" s="253"/>
      <c r="B8807" s="254"/>
    </row>
    <row r="8808" spans="1:2" x14ac:dyDescent="0.2">
      <c r="A8808" s="253"/>
      <c r="B8808" s="254"/>
    </row>
    <row r="8809" spans="1:2" x14ac:dyDescent="0.2">
      <c r="A8809" s="253"/>
      <c r="B8809" s="254"/>
    </row>
    <row r="8810" spans="1:2" x14ac:dyDescent="0.2">
      <c r="A8810" s="253"/>
      <c r="B8810" s="254"/>
    </row>
    <row r="8811" spans="1:2" x14ac:dyDescent="0.2">
      <c r="A8811" s="253"/>
      <c r="B8811" s="254"/>
    </row>
    <row r="8812" spans="1:2" x14ac:dyDescent="0.2">
      <c r="A8812" s="253"/>
      <c r="B8812" s="254"/>
    </row>
    <row r="8813" spans="1:2" x14ac:dyDescent="0.2">
      <c r="A8813" s="253"/>
      <c r="B8813" s="254"/>
    </row>
    <row r="8814" spans="1:2" x14ac:dyDescent="0.2">
      <c r="A8814" s="253"/>
      <c r="B8814" s="254"/>
    </row>
    <row r="8815" spans="1:2" x14ac:dyDescent="0.2">
      <c r="A8815" s="253"/>
      <c r="B8815" s="254"/>
    </row>
    <row r="8816" spans="1:2" x14ac:dyDescent="0.2">
      <c r="A8816" s="253"/>
      <c r="B8816" s="254"/>
    </row>
    <row r="8817" spans="1:2" x14ac:dyDescent="0.2">
      <c r="A8817" s="253"/>
      <c r="B8817" s="254"/>
    </row>
    <row r="8818" spans="1:2" x14ac:dyDescent="0.2">
      <c r="A8818" s="253"/>
      <c r="B8818" s="254"/>
    </row>
    <row r="8819" spans="1:2" x14ac:dyDescent="0.2">
      <c r="A8819" s="253"/>
      <c r="B8819" s="254"/>
    </row>
    <row r="8820" spans="1:2" x14ac:dyDescent="0.2">
      <c r="A8820" s="253"/>
      <c r="B8820" s="254"/>
    </row>
    <row r="8821" spans="1:2" x14ac:dyDescent="0.2">
      <c r="A8821" s="253"/>
      <c r="B8821" s="254"/>
    </row>
    <row r="8822" spans="1:2" x14ac:dyDescent="0.2">
      <c r="A8822" s="253"/>
      <c r="B8822" s="254"/>
    </row>
    <row r="8823" spans="1:2" x14ac:dyDescent="0.2">
      <c r="A8823" s="253"/>
      <c r="B8823" s="254"/>
    </row>
    <row r="8824" spans="1:2" x14ac:dyDescent="0.2">
      <c r="A8824" s="253"/>
      <c r="B8824" s="254"/>
    </row>
    <row r="8825" spans="1:2" x14ac:dyDescent="0.2">
      <c r="A8825" s="253"/>
      <c r="B8825" s="254"/>
    </row>
    <row r="8826" spans="1:2" x14ac:dyDescent="0.2">
      <c r="A8826" s="253"/>
      <c r="B8826" s="254"/>
    </row>
    <row r="8827" spans="1:2" x14ac:dyDescent="0.2">
      <c r="A8827" s="253"/>
      <c r="B8827" s="254"/>
    </row>
    <row r="8828" spans="1:2" x14ac:dyDescent="0.2">
      <c r="A8828" s="253"/>
      <c r="B8828" s="254"/>
    </row>
    <row r="8829" spans="1:2" x14ac:dyDescent="0.2">
      <c r="A8829" s="253"/>
      <c r="B8829" s="254"/>
    </row>
    <row r="8830" spans="1:2" x14ac:dyDescent="0.2">
      <c r="A8830" s="253"/>
      <c r="B8830" s="254"/>
    </row>
    <row r="8831" spans="1:2" x14ac:dyDescent="0.2">
      <c r="A8831" s="253"/>
      <c r="B8831" s="254"/>
    </row>
    <row r="8832" spans="1:2" x14ac:dyDescent="0.2">
      <c r="A8832" s="253"/>
      <c r="B8832" s="254"/>
    </row>
    <row r="8833" spans="1:2" x14ac:dyDescent="0.2">
      <c r="A8833" s="253"/>
      <c r="B8833" s="254"/>
    </row>
    <row r="8834" spans="1:2" x14ac:dyDescent="0.2">
      <c r="A8834" s="253"/>
      <c r="B8834" s="254"/>
    </row>
    <row r="8835" spans="1:2" x14ac:dyDescent="0.2">
      <c r="A8835" s="253"/>
      <c r="B8835" s="254"/>
    </row>
    <row r="8836" spans="1:2" x14ac:dyDescent="0.2">
      <c r="A8836" s="253"/>
      <c r="B8836" s="254"/>
    </row>
    <row r="8837" spans="1:2" x14ac:dyDescent="0.2">
      <c r="A8837" s="253"/>
      <c r="B8837" s="254"/>
    </row>
    <row r="8838" spans="1:2" x14ac:dyDescent="0.2">
      <c r="A8838" s="253"/>
      <c r="B8838" s="254"/>
    </row>
    <row r="8839" spans="1:2" x14ac:dyDescent="0.2">
      <c r="A8839" s="253"/>
      <c r="B8839" s="254"/>
    </row>
    <row r="8840" spans="1:2" x14ac:dyDescent="0.2">
      <c r="A8840" s="253"/>
      <c r="B8840" s="254"/>
    </row>
    <row r="8841" spans="1:2" x14ac:dyDescent="0.2">
      <c r="A8841" s="253"/>
      <c r="B8841" s="254"/>
    </row>
    <row r="8842" spans="1:2" x14ac:dyDescent="0.2">
      <c r="A8842" s="253"/>
      <c r="B8842" s="254"/>
    </row>
    <row r="8843" spans="1:2" x14ac:dyDescent="0.2">
      <c r="A8843" s="253"/>
      <c r="B8843" s="254"/>
    </row>
    <row r="8844" spans="1:2" x14ac:dyDescent="0.2">
      <c r="A8844" s="253"/>
      <c r="B8844" s="254"/>
    </row>
    <row r="8845" spans="1:2" x14ac:dyDescent="0.2">
      <c r="A8845" s="253"/>
      <c r="B8845" s="254"/>
    </row>
    <row r="8846" spans="1:2" x14ac:dyDescent="0.2">
      <c r="A8846" s="253"/>
      <c r="B8846" s="254"/>
    </row>
    <row r="8847" spans="1:2" x14ac:dyDescent="0.2">
      <c r="A8847" s="253"/>
      <c r="B8847" s="254"/>
    </row>
    <row r="8848" spans="1:2" x14ac:dyDescent="0.2">
      <c r="A8848" s="253"/>
      <c r="B8848" s="254"/>
    </row>
    <row r="8849" spans="1:2" x14ac:dyDescent="0.2">
      <c r="A8849" s="253"/>
      <c r="B8849" s="254"/>
    </row>
    <row r="8850" spans="1:2" x14ac:dyDescent="0.2">
      <c r="A8850" s="253"/>
      <c r="B8850" s="254"/>
    </row>
    <row r="8851" spans="1:2" x14ac:dyDescent="0.2">
      <c r="A8851" s="253"/>
      <c r="B8851" s="254"/>
    </row>
    <row r="8852" spans="1:2" x14ac:dyDescent="0.2">
      <c r="A8852" s="253"/>
      <c r="B8852" s="254"/>
    </row>
    <row r="8853" spans="1:2" x14ac:dyDescent="0.2">
      <c r="A8853" s="253"/>
      <c r="B8853" s="254"/>
    </row>
    <row r="8854" spans="1:2" x14ac:dyDescent="0.2">
      <c r="A8854" s="253"/>
      <c r="B8854" s="254"/>
    </row>
    <row r="8855" spans="1:2" x14ac:dyDescent="0.2">
      <c r="A8855" s="253"/>
      <c r="B8855" s="254"/>
    </row>
    <row r="8856" spans="1:2" x14ac:dyDescent="0.2">
      <c r="A8856" s="253"/>
      <c r="B8856" s="254"/>
    </row>
    <row r="8857" spans="1:2" x14ac:dyDescent="0.2">
      <c r="A8857" s="253"/>
      <c r="B8857" s="254"/>
    </row>
    <row r="8858" spans="1:2" x14ac:dyDescent="0.2">
      <c r="A8858" s="253"/>
      <c r="B8858" s="254"/>
    </row>
    <row r="8859" spans="1:2" x14ac:dyDescent="0.2">
      <c r="A8859" s="253"/>
      <c r="B8859" s="254"/>
    </row>
    <row r="8860" spans="1:2" x14ac:dyDescent="0.2">
      <c r="A8860" s="253"/>
      <c r="B8860" s="254"/>
    </row>
    <row r="8861" spans="1:2" x14ac:dyDescent="0.2">
      <c r="A8861" s="253"/>
      <c r="B8861" s="254"/>
    </row>
    <row r="8862" spans="1:2" x14ac:dyDescent="0.2">
      <c r="A8862" s="253"/>
      <c r="B8862" s="254"/>
    </row>
    <row r="8863" spans="1:2" x14ac:dyDescent="0.2">
      <c r="A8863" s="253"/>
      <c r="B8863" s="254"/>
    </row>
    <row r="8864" spans="1:2" x14ac:dyDescent="0.2">
      <c r="A8864" s="253"/>
      <c r="B8864" s="254"/>
    </row>
    <row r="8865" spans="1:2" x14ac:dyDescent="0.2">
      <c r="A8865" s="253"/>
      <c r="B8865" s="254"/>
    </row>
    <row r="8866" spans="1:2" x14ac:dyDescent="0.2">
      <c r="A8866" s="253"/>
      <c r="B8866" s="254"/>
    </row>
    <row r="8867" spans="1:2" x14ac:dyDescent="0.2">
      <c r="A8867" s="253"/>
      <c r="B8867" s="254"/>
    </row>
    <row r="8868" spans="1:2" x14ac:dyDescent="0.2">
      <c r="A8868" s="253"/>
      <c r="B8868" s="254"/>
    </row>
    <row r="8869" spans="1:2" x14ac:dyDescent="0.2">
      <c r="A8869" s="253"/>
      <c r="B8869" s="254"/>
    </row>
    <row r="8870" spans="1:2" x14ac:dyDescent="0.2">
      <c r="A8870" s="253"/>
      <c r="B8870" s="254"/>
    </row>
    <row r="8871" spans="1:2" x14ac:dyDescent="0.2">
      <c r="A8871" s="253"/>
      <c r="B8871" s="254"/>
    </row>
    <row r="8872" spans="1:2" x14ac:dyDescent="0.2">
      <c r="A8872" s="253"/>
      <c r="B8872" s="254"/>
    </row>
    <row r="8873" spans="1:2" x14ac:dyDescent="0.2">
      <c r="A8873" s="253"/>
      <c r="B8873" s="254"/>
    </row>
    <row r="8874" spans="1:2" x14ac:dyDescent="0.2">
      <c r="A8874" s="253"/>
      <c r="B8874" s="254"/>
    </row>
    <row r="8875" spans="1:2" x14ac:dyDescent="0.2">
      <c r="A8875" s="253"/>
      <c r="B8875" s="254"/>
    </row>
    <row r="8876" spans="1:2" x14ac:dyDescent="0.2">
      <c r="A8876" s="253"/>
      <c r="B8876" s="254"/>
    </row>
    <row r="8877" spans="1:2" x14ac:dyDescent="0.2">
      <c r="A8877" s="253"/>
      <c r="B8877" s="254"/>
    </row>
    <row r="8878" spans="1:2" x14ac:dyDescent="0.2">
      <c r="A8878" s="253"/>
      <c r="B8878" s="254"/>
    </row>
    <row r="8879" spans="1:2" x14ac:dyDescent="0.2">
      <c r="A8879" s="253"/>
      <c r="B8879" s="254"/>
    </row>
    <row r="8880" spans="1:2" x14ac:dyDescent="0.2">
      <c r="A8880" s="253"/>
      <c r="B8880" s="254"/>
    </row>
    <row r="8881" spans="1:2" x14ac:dyDescent="0.2">
      <c r="A8881" s="253"/>
      <c r="B8881" s="254"/>
    </row>
    <row r="8882" spans="1:2" x14ac:dyDescent="0.2">
      <c r="A8882" s="253"/>
      <c r="B8882" s="254"/>
    </row>
    <row r="8883" spans="1:2" x14ac:dyDescent="0.2">
      <c r="A8883" s="253"/>
      <c r="B8883" s="254"/>
    </row>
    <row r="8884" spans="1:2" x14ac:dyDescent="0.2">
      <c r="A8884" s="253"/>
      <c r="B8884" s="254"/>
    </row>
    <row r="8885" spans="1:2" x14ac:dyDescent="0.2">
      <c r="A8885" s="253"/>
      <c r="B8885" s="254"/>
    </row>
    <row r="8886" spans="1:2" x14ac:dyDescent="0.2">
      <c r="A8886" s="253"/>
      <c r="B8886" s="254"/>
    </row>
    <row r="8887" spans="1:2" x14ac:dyDescent="0.2">
      <c r="A8887" s="253"/>
      <c r="B8887" s="254"/>
    </row>
    <row r="8888" spans="1:2" x14ac:dyDescent="0.2">
      <c r="A8888" s="253"/>
      <c r="B8888" s="254"/>
    </row>
    <row r="8889" spans="1:2" x14ac:dyDescent="0.2">
      <c r="A8889" s="253"/>
      <c r="B8889" s="254"/>
    </row>
    <row r="8890" spans="1:2" x14ac:dyDescent="0.2">
      <c r="A8890" s="253"/>
      <c r="B8890" s="254"/>
    </row>
    <row r="8891" spans="1:2" x14ac:dyDescent="0.2">
      <c r="A8891" s="253"/>
      <c r="B8891" s="254"/>
    </row>
    <row r="8892" spans="1:2" x14ac:dyDescent="0.2">
      <c r="A8892" s="253"/>
      <c r="B8892" s="254"/>
    </row>
    <row r="8893" spans="1:2" x14ac:dyDescent="0.2">
      <c r="A8893" s="253"/>
      <c r="B8893" s="254"/>
    </row>
    <row r="8894" spans="1:2" x14ac:dyDescent="0.2">
      <c r="A8894" s="253"/>
      <c r="B8894" s="254"/>
    </row>
    <row r="8895" spans="1:2" x14ac:dyDescent="0.2">
      <c r="A8895" s="253"/>
      <c r="B8895" s="254"/>
    </row>
    <row r="8896" spans="1:2" x14ac:dyDescent="0.2">
      <c r="A8896" s="253"/>
      <c r="B8896" s="254"/>
    </row>
    <row r="8897" spans="1:2" x14ac:dyDescent="0.2">
      <c r="A8897" s="253"/>
      <c r="B8897" s="254"/>
    </row>
    <row r="8898" spans="1:2" x14ac:dyDescent="0.2">
      <c r="A8898" s="253"/>
      <c r="B8898" s="254"/>
    </row>
    <row r="8899" spans="1:2" x14ac:dyDescent="0.2">
      <c r="A8899" s="253"/>
      <c r="B8899" s="254"/>
    </row>
    <row r="8900" spans="1:2" x14ac:dyDescent="0.2">
      <c r="A8900" s="253"/>
      <c r="B8900" s="254"/>
    </row>
    <row r="8901" spans="1:2" x14ac:dyDescent="0.2">
      <c r="A8901" s="253"/>
      <c r="B8901" s="254"/>
    </row>
    <row r="8902" spans="1:2" x14ac:dyDescent="0.2">
      <c r="A8902" s="253"/>
      <c r="B8902" s="254"/>
    </row>
    <row r="8903" spans="1:2" x14ac:dyDescent="0.2">
      <c r="A8903" s="253"/>
      <c r="B8903" s="254"/>
    </row>
    <row r="8904" spans="1:2" x14ac:dyDescent="0.2">
      <c r="A8904" s="253"/>
      <c r="B8904" s="254"/>
    </row>
    <row r="8905" spans="1:2" x14ac:dyDescent="0.2">
      <c r="A8905" s="253"/>
      <c r="B8905" s="254"/>
    </row>
    <row r="8906" spans="1:2" x14ac:dyDescent="0.2">
      <c r="A8906" s="253"/>
      <c r="B8906" s="254"/>
    </row>
    <row r="8907" spans="1:2" x14ac:dyDescent="0.2">
      <c r="A8907" s="253"/>
      <c r="B8907" s="254"/>
    </row>
    <row r="8908" spans="1:2" x14ac:dyDescent="0.2">
      <c r="A8908" s="253"/>
      <c r="B8908" s="254"/>
    </row>
    <row r="8909" spans="1:2" x14ac:dyDescent="0.2">
      <c r="A8909" s="253"/>
      <c r="B8909" s="254"/>
    </row>
    <row r="8910" spans="1:2" x14ac:dyDescent="0.2">
      <c r="A8910" s="253"/>
      <c r="B8910" s="254"/>
    </row>
    <row r="8911" spans="1:2" x14ac:dyDescent="0.2">
      <c r="A8911" s="253"/>
      <c r="B8911" s="254"/>
    </row>
    <row r="8912" spans="1:2" x14ac:dyDescent="0.2">
      <c r="A8912" s="253"/>
      <c r="B8912" s="254"/>
    </row>
    <row r="8913" spans="1:2" x14ac:dyDescent="0.2">
      <c r="A8913" s="253"/>
      <c r="B8913" s="254"/>
    </row>
    <row r="8914" spans="1:2" x14ac:dyDescent="0.2">
      <c r="A8914" s="253"/>
      <c r="B8914" s="254"/>
    </row>
    <row r="8915" spans="1:2" x14ac:dyDescent="0.2">
      <c r="A8915" s="253"/>
      <c r="B8915" s="254"/>
    </row>
    <row r="8916" spans="1:2" x14ac:dyDescent="0.2">
      <c r="A8916" s="253"/>
      <c r="B8916" s="254"/>
    </row>
    <row r="8917" spans="1:2" x14ac:dyDescent="0.2">
      <c r="A8917" s="253"/>
      <c r="B8917" s="254"/>
    </row>
    <row r="8918" spans="1:2" x14ac:dyDescent="0.2">
      <c r="A8918" s="253"/>
      <c r="B8918" s="254"/>
    </row>
    <row r="8919" spans="1:2" x14ac:dyDescent="0.2">
      <c r="A8919" s="253"/>
      <c r="B8919" s="254"/>
    </row>
    <row r="8920" spans="1:2" x14ac:dyDescent="0.2">
      <c r="A8920" s="253"/>
      <c r="B8920" s="254"/>
    </row>
    <row r="8921" spans="1:2" x14ac:dyDescent="0.2">
      <c r="A8921" s="253"/>
      <c r="B8921" s="254"/>
    </row>
    <row r="8922" spans="1:2" x14ac:dyDescent="0.2">
      <c r="A8922" s="253"/>
      <c r="B8922" s="254"/>
    </row>
    <row r="8923" spans="1:2" x14ac:dyDescent="0.2">
      <c r="A8923" s="253"/>
      <c r="B8923" s="254"/>
    </row>
    <row r="8924" spans="1:2" x14ac:dyDescent="0.2">
      <c r="A8924" s="253"/>
      <c r="B8924" s="254"/>
    </row>
    <row r="8925" spans="1:2" x14ac:dyDescent="0.2">
      <c r="A8925" s="253"/>
      <c r="B8925" s="254"/>
    </row>
    <row r="8926" spans="1:2" x14ac:dyDescent="0.2">
      <c r="A8926" s="253"/>
      <c r="B8926" s="254"/>
    </row>
    <row r="8927" spans="1:2" x14ac:dyDescent="0.2">
      <c r="A8927" s="253"/>
      <c r="B8927" s="254"/>
    </row>
    <row r="8928" spans="1:2" x14ac:dyDescent="0.2">
      <c r="A8928" s="253"/>
      <c r="B8928" s="254"/>
    </row>
    <row r="8929" spans="1:2" x14ac:dyDescent="0.2">
      <c r="A8929" s="253"/>
      <c r="B8929" s="254"/>
    </row>
    <row r="8930" spans="1:2" x14ac:dyDescent="0.2">
      <c r="A8930" s="253"/>
      <c r="B8930" s="254"/>
    </row>
    <row r="8931" spans="1:2" x14ac:dyDescent="0.2">
      <c r="A8931" s="253"/>
      <c r="B8931" s="254"/>
    </row>
    <row r="8932" spans="1:2" x14ac:dyDescent="0.2">
      <c r="A8932" s="253"/>
      <c r="B8932" s="254"/>
    </row>
    <row r="8933" spans="1:2" x14ac:dyDescent="0.2">
      <c r="A8933" s="253"/>
      <c r="B8933" s="254"/>
    </row>
    <row r="8934" spans="1:2" x14ac:dyDescent="0.2">
      <c r="A8934" s="253"/>
      <c r="B8934" s="254"/>
    </row>
    <row r="8935" spans="1:2" x14ac:dyDescent="0.2">
      <c r="A8935" s="253"/>
      <c r="B8935" s="254"/>
    </row>
    <row r="8936" spans="1:2" x14ac:dyDescent="0.2">
      <c r="A8936" s="253"/>
      <c r="B8936" s="254"/>
    </row>
    <row r="8937" spans="1:2" x14ac:dyDescent="0.2">
      <c r="A8937" s="253"/>
      <c r="B8937" s="254"/>
    </row>
    <row r="8938" spans="1:2" x14ac:dyDescent="0.2">
      <c r="A8938" s="253"/>
      <c r="B8938" s="254"/>
    </row>
    <row r="8939" spans="1:2" x14ac:dyDescent="0.2">
      <c r="A8939" s="253"/>
      <c r="B8939" s="254"/>
    </row>
    <row r="8940" spans="1:2" x14ac:dyDescent="0.2">
      <c r="A8940" s="253"/>
      <c r="B8940" s="254"/>
    </row>
    <row r="8941" spans="1:2" x14ac:dyDescent="0.2">
      <c r="A8941" s="253"/>
      <c r="B8941" s="254"/>
    </row>
    <row r="8942" spans="1:2" x14ac:dyDescent="0.2">
      <c r="A8942" s="253"/>
      <c r="B8942" s="254"/>
    </row>
    <row r="8943" spans="1:2" x14ac:dyDescent="0.2">
      <c r="A8943" s="253"/>
      <c r="B8943" s="254"/>
    </row>
    <row r="8944" spans="1:2" x14ac:dyDescent="0.2">
      <c r="A8944" s="253"/>
      <c r="B8944" s="254"/>
    </row>
    <row r="8945" spans="1:2" x14ac:dyDescent="0.2">
      <c r="A8945" s="253"/>
      <c r="B8945" s="254"/>
    </row>
    <row r="8946" spans="1:2" x14ac:dyDescent="0.2">
      <c r="A8946" s="253"/>
      <c r="B8946" s="254"/>
    </row>
    <row r="8947" spans="1:2" x14ac:dyDescent="0.2">
      <c r="A8947" s="253"/>
      <c r="B8947" s="254"/>
    </row>
    <row r="8948" spans="1:2" x14ac:dyDescent="0.2">
      <c r="A8948" s="253"/>
      <c r="B8948" s="254"/>
    </row>
    <row r="8949" spans="1:2" x14ac:dyDescent="0.2">
      <c r="A8949" s="253"/>
      <c r="B8949" s="254"/>
    </row>
    <row r="8950" spans="1:2" x14ac:dyDescent="0.2">
      <c r="A8950" s="253"/>
      <c r="B8950" s="254"/>
    </row>
    <row r="8951" spans="1:2" x14ac:dyDescent="0.2">
      <c r="A8951" s="253"/>
      <c r="B8951" s="254"/>
    </row>
    <row r="8952" spans="1:2" x14ac:dyDescent="0.2">
      <c r="A8952" s="253"/>
      <c r="B8952" s="254"/>
    </row>
    <row r="8953" spans="1:2" x14ac:dyDescent="0.2">
      <c r="A8953" s="253"/>
      <c r="B8953" s="254"/>
    </row>
    <row r="8954" spans="1:2" x14ac:dyDescent="0.2">
      <c r="A8954" s="253"/>
      <c r="B8954" s="254"/>
    </row>
    <row r="8955" spans="1:2" x14ac:dyDescent="0.2">
      <c r="A8955" s="253"/>
      <c r="B8955" s="254"/>
    </row>
    <row r="8956" spans="1:2" x14ac:dyDescent="0.2">
      <c r="A8956" s="253"/>
      <c r="B8956" s="254"/>
    </row>
    <row r="8957" spans="1:2" x14ac:dyDescent="0.2">
      <c r="A8957" s="253"/>
      <c r="B8957" s="254"/>
    </row>
    <row r="8958" spans="1:2" x14ac:dyDescent="0.2">
      <c r="A8958" s="253"/>
      <c r="B8958" s="254"/>
    </row>
    <row r="8959" spans="1:2" x14ac:dyDescent="0.2">
      <c r="A8959" s="253"/>
      <c r="B8959" s="254"/>
    </row>
    <row r="8960" spans="1:2" x14ac:dyDescent="0.2">
      <c r="A8960" s="253"/>
      <c r="B8960" s="254"/>
    </row>
    <row r="8961" spans="1:2" x14ac:dyDescent="0.2">
      <c r="A8961" s="253"/>
      <c r="B8961" s="254"/>
    </row>
    <row r="8962" spans="1:2" x14ac:dyDescent="0.2">
      <c r="A8962" s="253"/>
      <c r="B8962" s="254"/>
    </row>
    <row r="8963" spans="1:2" x14ac:dyDescent="0.2">
      <c r="A8963" s="253"/>
      <c r="B8963" s="254"/>
    </row>
    <row r="8964" spans="1:2" x14ac:dyDescent="0.2">
      <c r="A8964" s="253"/>
      <c r="B8964" s="254"/>
    </row>
    <row r="8965" spans="1:2" x14ac:dyDescent="0.2">
      <c r="A8965" s="253"/>
      <c r="B8965" s="254"/>
    </row>
    <row r="8966" spans="1:2" x14ac:dyDescent="0.2">
      <c r="A8966" s="253"/>
      <c r="B8966" s="254"/>
    </row>
    <row r="8967" spans="1:2" x14ac:dyDescent="0.2">
      <c r="A8967" s="253"/>
      <c r="B8967" s="254"/>
    </row>
    <row r="8968" spans="1:2" x14ac:dyDescent="0.2">
      <c r="A8968" s="253"/>
      <c r="B8968" s="254"/>
    </row>
    <row r="8969" spans="1:2" x14ac:dyDescent="0.2">
      <c r="A8969" s="253"/>
      <c r="B8969" s="254"/>
    </row>
    <row r="8970" spans="1:2" x14ac:dyDescent="0.2">
      <c r="A8970" s="253"/>
      <c r="B8970" s="254"/>
    </row>
    <row r="8971" spans="1:2" x14ac:dyDescent="0.2">
      <c r="A8971" s="253"/>
      <c r="B8971" s="254"/>
    </row>
    <row r="8972" spans="1:2" x14ac:dyDescent="0.2">
      <c r="A8972" s="253"/>
      <c r="B8972" s="254"/>
    </row>
    <row r="8973" spans="1:2" x14ac:dyDescent="0.2">
      <c r="A8973" s="253"/>
      <c r="B8973" s="254"/>
    </row>
    <row r="8974" spans="1:2" x14ac:dyDescent="0.2">
      <c r="A8974" s="253"/>
      <c r="B8974" s="254"/>
    </row>
    <row r="8975" spans="1:2" x14ac:dyDescent="0.2">
      <c r="A8975" s="253"/>
      <c r="B8975" s="254"/>
    </row>
    <row r="8976" spans="1:2" x14ac:dyDescent="0.2">
      <c r="A8976" s="253"/>
      <c r="B8976" s="254"/>
    </row>
    <row r="8977" spans="1:2" x14ac:dyDescent="0.2">
      <c r="A8977" s="253"/>
      <c r="B8977" s="254"/>
    </row>
    <row r="8978" spans="1:2" x14ac:dyDescent="0.2">
      <c r="A8978" s="253"/>
      <c r="B8978" s="254"/>
    </row>
    <row r="8979" spans="1:2" x14ac:dyDescent="0.2">
      <c r="A8979" s="253"/>
      <c r="B8979" s="254"/>
    </row>
    <row r="8980" spans="1:2" x14ac:dyDescent="0.2">
      <c r="A8980" s="253"/>
      <c r="B8980" s="254"/>
    </row>
    <row r="8981" spans="1:2" x14ac:dyDescent="0.2">
      <c r="A8981" s="253"/>
      <c r="B8981" s="254"/>
    </row>
    <row r="8982" spans="1:2" x14ac:dyDescent="0.2">
      <c r="A8982" s="253"/>
      <c r="B8982" s="254"/>
    </row>
    <row r="8983" spans="1:2" x14ac:dyDescent="0.2">
      <c r="A8983" s="253"/>
      <c r="B8983" s="254"/>
    </row>
    <row r="8984" spans="1:2" x14ac:dyDescent="0.2">
      <c r="A8984" s="253"/>
      <c r="B8984" s="254"/>
    </row>
    <row r="8985" spans="1:2" x14ac:dyDescent="0.2">
      <c r="A8985" s="253"/>
      <c r="B8985" s="254"/>
    </row>
    <row r="8986" spans="1:2" x14ac:dyDescent="0.2">
      <c r="A8986" s="253"/>
      <c r="B8986" s="254"/>
    </row>
    <row r="8987" spans="1:2" x14ac:dyDescent="0.2">
      <c r="A8987" s="253"/>
      <c r="B8987" s="254"/>
    </row>
    <row r="8988" spans="1:2" x14ac:dyDescent="0.2">
      <c r="A8988" s="253"/>
      <c r="B8988" s="254"/>
    </row>
    <row r="8989" spans="1:2" x14ac:dyDescent="0.2">
      <c r="A8989" s="253"/>
      <c r="B8989" s="254"/>
    </row>
    <row r="8990" spans="1:2" x14ac:dyDescent="0.2">
      <c r="A8990" s="253"/>
      <c r="B8990" s="254"/>
    </row>
    <row r="8991" spans="1:2" x14ac:dyDescent="0.2">
      <c r="A8991" s="253"/>
      <c r="B8991" s="254"/>
    </row>
    <row r="8992" spans="1:2" x14ac:dyDescent="0.2">
      <c r="A8992" s="253"/>
      <c r="B8992" s="254"/>
    </row>
    <row r="8993" spans="1:2" x14ac:dyDescent="0.2">
      <c r="A8993" s="253"/>
      <c r="B8993" s="254"/>
    </row>
    <row r="8994" spans="1:2" x14ac:dyDescent="0.2">
      <c r="A8994" s="253"/>
      <c r="B8994" s="254"/>
    </row>
    <row r="8995" spans="1:2" x14ac:dyDescent="0.2">
      <c r="A8995" s="253"/>
      <c r="B8995" s="254"/>
    </row>
    <row r="8996" spans="1:2" x14ac:dyDescent="0.2">
      <c r="A8996" s="253"/>
      <c r="B8996" s="254"/>
    </row>
    <row r="8997" spans="1:2" x14ac:dyDescent="0.2">
      <c r="A8997" s="253"/>
      <c r="B8997" s="254"/>
    </row>
    <row r="8998" spans="1:2" x14ac:dyDescent="0.2">
      <c r="A8998" s="253"/>
      <c r="B8998" s="254"/>
    </row>
    <row r="8999" spans="1:2" x14ac:dyDescent="0.2">
      <c r="A8999" s="253"/>
      <c r="B8999" s="254"/>
    </row>
    <row r="9000" spans="1:2" x14ac:dyDescent="0.2">
      <c r="A9000" s="253"/>
      <c r="B9000" s="254"/>
    </row>
    <row r="9001" spans="1:2" x14ac:dyDescent="0.2">
      <c r="A9001" s="253"/>
      <c r="B9001" s="254"/>
    </row>
    <row r="9002" spans="1:2" x14ac:dyDescent="0.2">
      <c r="A9002" s="253"/>
      <c r="B9002" s="254"/>
    </row>
    <row r="9003" spans="1:2" x14ac:dyDescent="0.2">
      <c r="A9003" s="253"/>
      <c r="B9003" s="254"/>
    </row>
    <row r="9004" spans="1:2" x14ac:dyDescent="0.2">
      <c r="A9004" s="253"/>
      <c r="B9004" s="254"/>
    </row>
    <row r="9005" spans="1:2" x14ac:dyDescent="0.2">
      <c r="A9005" s="253"/>
      <c r="B9005" s="254"/>
    </row>
    <row r="9006" spans="1:2" x14ac:dyDescent="0.2">
      <c r="A9006" s="253"/>
      <c r="B9006" s="254"/>
    </row>
    <row r="9007" spans="1:2" x14ac:dyDescent="0.2">
      <c r="A9007" s="253"/>
      <c r="B9007" s="254"/>
    </row>
    <row r="9008" spans="1:2" x14ac:dyDescent="0.2">
      <c r="A9008" s="253"/>
      <c r="B9008" s="254"/>
    </row>
    <row r="9009" spans="1:2" x14ac:dyDescent="0.2">
      <c r="A9009" s="253"/>
      <c r="B9009" s="254"/>
    </row>
    <row r="9010" spans="1:2" x14ac:dyDescent="0.2">
      <c r="A9010" s="253"/>
      <c r="B9010" s="254"/>
    </row>
    <row r="9011" spans="1:2" x14ac:dyDescent="0.2">
      <c r="A9011" s="253"/>
      <c r="B9011" s="254"/>
    </row>
    <row r="9012" spans="1:2" x14ac:dyDescent="0.2">
      <c r="A9012" s="253"/>
      <c r="B9012" s="254"/>
    </row>
    <row r="9013" spans="1:2" x14ac:dyDescent="0.2">
      <c r="A9013" s="253"/>
      <c r="B9013" s="254"/>
    </row>
    <row r="9014" spans="1:2" x14ac:dyDescent="0.2">
      <c r="A9014" s="253"/>
      <c r="B9014" s="254"/>
    </row>
    <row r="9015" spans="1:2" x14ac:dyDescent="0.2">
      <c r="A9015" s="253"/>
      <c r="B9015" s="254"/>
    </row>
    <row r="9016" spans="1:2" x14ac:dyDescent="0.2">
      <c r="A9016" s="253"/>
      <c r="B9016" s="254"/>
    </row>
    <row r="9017" spans="1:2" x14ac:dyDescent="0.2">
      <c r="A9017" s="253"/>
      <c r="B9017" s="254"/>
    </row>
    <row r="9018" spans="1:2" x14ac:dyDescent="0.2">
      <c r="A9018" s="253"/>
      <c r="B9018" s="254"/>
    </row>
    <row r="9019" spans="1:2" x14ac:dyDescent="0.2">
      <c r="A9019" s="253"/>
      <c r="B9019" s="254"/>
    </row>
    <row r="9020" spans="1:2" x14ac:dyDescent="0.2">
      <c r="A9020" s="253"/>
      <c r="B9020" s="254"/>
    </row>
    <row r="9021" spans="1:2" x14ac:dyDescent="0.2">
      <c r="A9021" s="253"/>
      <c r="B9021" s="254"/>
    </row>
    <row r="9022" spans="1:2" x14ac:dyDescent="0.2">
      <c r="A9022" s="253"/>
      <c r="B9022" s="254"/>
    </row>
    <row r="9023" spans="1:2" x14ac:dyDescent="0.2">
      <c r="A9023" s="253"/>
      <c r="B9023" s="254"/>
    </row>
    <row r="9024" spans="1:2" x14ac:dyDescent="0.2">
      <c r="A9024" s="253"/>
      <c r="B9024" s="254"/>
    </row>
    <row r="9025" spans="1:2" x14ac:dyDescent="0.2">
      <c r="A9025" s="253"/>
      <c r="B9025" s="254"/>
    </row>
    <row r="9026" spans="1:2" x14ac:dyDescent="0.2">
      <c r="A9026" s="253"/>
      <c r="B9026" s="254"/>
    </row>
    <row r="9027" spans="1:2" x14ac:dyDescent="0.2">
      <c r="A9027" s="253"/>
      <c r="B9027" s="254"/>
    </row>
    <row r="9028" spans="1:2" x14ac:dyDescent="0.2">
      <c r="A9028" s="253"/>
      <c r="B9028" s="254"/>
    </row>
    <row r="9029" spans="1:2" x14ac:dyDescent="0.2">
      <c r="A9029" s="253"/>
      <c r="B9029" s="254"/>
    </row>
    <row r="9030" spans="1:2" x14ac:dyDescent="0.2">
      <c r="A9030" s="253"/>
      <c r="B9030" s="254"/>
    </row>
    <row r="9031" spans="1:2" x14ac:dyDescent="0.2">
      <c r="A9031" s="253"/>
      <c r="B9031" s="254"/>
    </row>
    <row r="9032" spans="1:2" x14ac:dyDescent="0.2">
      <c r="A9032" s="253"/>
      <c r="B9032" s="254"/>
    </row>
    <row r="9033" spans="1:2" x14ac:dyDescent="0.2">
      <c r="A9033" s="253"/>
      <c r="B9033" s="254"/>
    </row>
    <row r="9034" spans="1:2" x14ac:dyDescent="0.2">
      <c r="A9034" s="253"/>
      <c r="B9034" s="254"/>
    </row>
    <row r="9035" spans="1:2" x14ac:dyDescent="0.2">
      <c r="A9035" s="253"/>
      <c r="B9035" s="254"/>
    </row>
    <row r="9036" spans="1:2" x14ac:dyDescent="0.2">
      <c r="A9036" s="253"/>
      <c r="B9036" s="254"/>
    </row>
    <row r="9037" spans="1:2" x14ac:dyDescent="0.2">
      <c r="A9037" s="253"/>
      <c r="B9037" s="254"/>
    </row>
    <row r="9038" spans="1:2" x14ac:dyDescent="0.2">
      <c r="A9038" s="253"/>
      <c r="B9038" s="254"/>
    </row>
    <row r="9039" spans="1:2" x14ac:dyDescent="0.2">
      <c r="A9039" s="253"/>
      <c r="B9039" s="254"/>
    </row>
    <row r="9040" spans="1:2" x14ac:dyDescent="0.2">
      <c r="A9040" s="253"/>
      <c r="B9040" s="254"/>
    </row>
    <row r="9041" spans="1:2" x14ac:dyDescent="0.2">
      <c r="A9041" s="253"/>
      <c r="B9041" s="254"/>
    </row>
    <row r="9042" spans="1:2" x14ac:dyDescent="0.2">
      <c r="A9042" s="253"/>
      <c r="B9042" s="254"/>
    </row>
    <row r="9043" spans="1:2" x14ac:dyDescent="0.2">
      <c r="A9043" s="253"/>
      <c r="B9043" s="254"/>
    </row>
    <row r="9044" spans="1:2" x14ac:dyDescent="0.2">
      <c r="A9044" s="253"/>
      <c r="B9044" s="254"/>
    </row>
    <row r="9045" spans="1:2" x14ac:dyDescent="0.2">
      <c r="A9045" s="253"/>
      <c r="B9045" s="254"/>
    </row>
    <row r="9046" spans="1:2" x14ac:dyDescent="0.2">
      <c r="A9046" s="253"/>
      <c r="B9046" s="254"/>
    </row>
    <row r="9047" spans="1:2" x14ac:dyDescent="0.2">
      <c r="A9047" s="253"/>
      <c r="B9047" s="254"/>
    </row>
    <row r="9048" spans="1:2" x14ac:dyDescent="0.2">
      <c r="A9048" s="253"/>
      <c r="B9048" s="254"/>
    </row>
    <row r="9049" spans="1:2" x14ac:dyDescent="0.2">
      <c r="A9049" s="253"/>
      <c r="B9049" s="254"/>
    </row>
    <row r="9050" spans="1:2" x14ac:dyDescent="0.2">
      <c r="A9050" s="253"/>
      <c r="B9050" s="254"/>
    </row>
    <row r="9051" spans="1:2" x14ac:dyDescent="0.2">
      <c r="A9051" s="253"/>
      <c r="B9051" s="254"/>
    </row>
    <row r="9052" spans="1:2" x14ac:dyDescent="0.2">
      <c r="A9052" s="253"/>
      <c r="B9052" s="254"/>
    </row>
    <row r="9053" spans="1:2" x14ac:dyDescent="0.2">
      <c r="A9053" s="253"/>
      <c r="B9053" s="254"/>
    </row>
    <row r="9054" spans="1:2" x14ac:dyDescent="0.2">
      <c r="A9054" s="253"/>
      <c r="B9054" s="254"/>
    </row>
    <row r="9055" spans="1:2" x14ac:dyDescent="0.2">
      <c r="A9055" s="253"/>
      <c r="B9055" s="254"/>
    </row>
    <row r="9056" spans="1:2" x14ac:dyDescent="0.2">
      <c r="A9056" s="253"/>
      <c r="B9056" s="254"/>
    </row>
    <row r="9057" spans="1:2" x14ac:dyDescent="0.2">
      <c r="A9057" s="253"/>
      <c r="B9057" s="254"/>
    </row>
    <row r="9058" spans="1:2" x14ac:dyDescent="0.2">
      <c r="A9058" s="253"/>
      <c r="B9058" s="254"/>
    </row>
    <row r="9059" spans="1:2" x14ac:dyDescent="0.2">
      <c r="A9059" s="253"/>
      <c r="B9059" s="254"/>
    </row>
    <row r="9060" spans="1:2" x14ac:dyDescent="0.2">
      <c r="A9060" s="253"/>
      <c r="B9060" s="254"/>
    </row>
    <row r="9061" spans="1:2" x14ac:dyDescent="0.2">
      <c r="A9061" s="253"/>
      <c r="B9061" s="254"/>
    </row>
    <row r="9062" spans="1:2" x14ac:dyDescent="0.2">
      <c r="A9062" s="253"/>
      <c r="B9062" s="254"/>
    </row>
    <row r="9063" spans="1:2" x14ac:dyDescent="0.2">
      <c r="A9063" s="253"/>
      <c r="B9063" s="254"/>
    </row>
    <row r="9064" spans="1:2" x14ac:dyDescent="0.2">
      <c r="A9064" s="253"/>
      <c r="B9064" s="254"/>
    </row>
    <row r="9065" spans="1:2" x14ac:dyDescent="0.2">
      <c r="A9065" s="253"/>
      <c r="B9065" s="254"/>
    </row>
    <row r="9066" spans="1:2" x14ac:dyDescent="0.2">
      <c r="A9066" s="253"/>
      <c r="B9066" s="254"/>
    </row>
    <row r="9067" spans="1:2" x14ac:dyDescent="0.2">
      <c r="A9067" s="253"/>
      <c r="B9067" s="254"/>
    </row>
    <row r="9068" spans="1:2" x14ac:dyDescent="0.2">
      <c r="A9068" s="253"/>
      <c r="B9068" s="254"/>
    </row>
    <row r="9069" spans="1:2" x14ac:dyDescent="0.2">
      <c r="A9069" s="253"/>
      <c r="B9069" s="254"/>
    </row>
    <row r="9070" spans="1:2" x14ac:dyDescent="0.2">
      <c r="A9070" s="253"/>
      <c r="B9070" s="254"/>
    </row>
    <row r="9071" spans="1:2" x14ac:dyDescent="0.2">
      <c r="A9071" s="253"/>
      <c r="B9071" s="254"/>
    </row>
    <row r="9072" spans="1:2" x14ac:dyDescent="0.2">
      <c r="A9072" s="253"/>
      <c r="B9072" s="254"/>
    </row>
    <row r="9073" spans="1:2" x14ac:dyDescent="0.2">
      <c r="A9073" s="253"/>
      <c r="B9073" s="254"/>
    </row>
    <row r="9074" spans="1:2" x14ac:dyDescent="0.2">
      <c r="A9074" s="253"/>
      <c r="B9074" s="254"/>
    </row>
    <row r="9075" spans="1:2" x14ac:dyDescent="0.2">
      <c r="A9075" s="253"/>
      <c r="B9075" s="254"/>
    </row>
    <row r="9076" spans="1:2" x14ac:dyDescent="0.2">
      <c r="A9076" s="253"/>
      <c r="B9076" s="254"/>
    </row>
    <row r="9077" spans="1:2" x14ac:dyDescent="0.2">
      <c r="A9077" s="253"/>
      <c r="B9077" s="254"/>
    </row>
    <row r="9078" spans="1:2" x14ac:dyDescent="0.2">
      <c r="A9078" s="253"/>
      <c r="B9078" s="254"/>
    </row>
    <row r="9079" spans="1:2" x14ac:dyDescent="0.2">
      <c r="A9079" s="253"/>
      <c r="B9079" s="254"/>
    </row>
    <row r="9080" spans="1:2" x14ac:dyDescent="0.2">
      <c r="A9080" s="253"/>
      <c r="B9080" s="254"/>
    </row>
    <row r="9081" spans="1:2" x14ac:dyDescent="0.2">
      <c r="A9081" s="253"/>
      <c r="B9081" s="254"/>
    </row>
    <row r="9082" spans="1:2" x14ac:dyDescent="0.2">
      <c r="A9082" s="253"/>
      <c r="B9082" s="254"/>
    </row>
    <row r="9083" spans="1:2" x14ac:dyDescent="0.2">
      <c r="A9083" s="253"/>
      <c r="B9083" s="254"/>
    </row>
    <row r="9084" spans="1:2" x14ac:dyDescent="0.2">
      <c r="A9084" s="253"/>
      <c r="B9084" s="254"/>
    </row>
    <row r="9085" spans="1:2" x14ac:dyDescent="0.2">
      <c r="A9085" s="253"/>
      <c r="B9085" s="254"/>
    </row>
    <row r="9086" spans="1:2" x14ac:dyDescent="0.2">
      <c r="A9086" s="253"/>
      <c r="B9086" s="254"/>
    </row>
    <row r="9087" spans="1:2" x14ac:dyDescent="0.2">
      <c r="A9087" s="253"/>
      <c r="B9087" s="254"/>
    </row>
    <row r="9088" spans="1:2" x14ac:dyDescent="0.2">
      <c r="A9088" s="253"/>
      <c r="B9088" s="254"/>
    </row>
    <row r="9089" spans="1:2" x14ac:dyDescent="0.2">
      <c r="A9089" s="253"/>
      <c r="B9089" s="254"/>
    </row>
    <row r="9090" spans="1:2" x14ac:dyDescent="0.2">
      <c r="A9090" s="253"/>
      <c r="B9090" s="254"/>
    </row>
    <row r="9091" spans="1:2" x14ac:dyDescent="0.2">
      <c r="A9091" s="253"/>
      <c r="B9091" s="254"/>
    </row>
    <row r="9092" spans="1:2" x14ac:dyDescent="0.2">
      <c r="A9092" s="253"/>
      <c r="B9092" s="254"/>
    </row>
    <row r="9093" spans="1:2" x14ac:dyDescent="0.2">
      <c r="A9093" s="253"/>
      <c r="B9093" s="254"/>
    </row>
    <row r="9094" spans="1:2" x14ac:dyDescent="0.2">
      <c r="A9094" s="253"/>
      <c r="B9094" s="254"/>
    </row>
    <row r="9095" spans="1:2" x14ac:dyDescent="0.2">
      <c r="A9095" s="253"/>
      <c r="B9095" s="254"/>
    </row>
    <row r="9096" spans="1:2" x14ac:dyDescent="0.2">
      <c r="A9096" s="253"/>
      <c r="B9096" s="254"/>
    </row>
    <row r="9097" spans="1:2" x14ac:dyDescent="0.2">
      <c r="A9097" s="253"/>
      <c r="B9097" s="254"/>
    </row>
    <row r="9098" spans="1:2" x14ac:dyDescent="0.2">
      <c r="A9098" s="253"/>
      <c r="B9098" s="254"/>
    </row>
    <row r="9099" spans="1:2" x14ac:dyDescent="0.2">
      <c r="A9099" s="253"/>
      <c r="B9099" s="254"/>
    </row>
    <row r="9100" spans="1:2" x14ac:dyDescent="0.2">
      <c r="A9100" s="253"/>
      <c r="B9100" s="254"/>
    </row>
    <row r="9101" spans="1:2" x14ac:dyDescent="0.2">
      <c r="A9101" s="253"/>
      <c r="B9101" s="254"/>
    </row>
    <row r="9102" spans="1:2" x14ac:dyDescent="0.2">
      <c r="A9102" s="253"/>
      <c r="B9102" s="254"/>
    </row>
    <row r="9103" spans="1:2" x14ac:dyDescent="0.2">
      <c r="A9103" s="253"/>
      <c r="B9103" s="254"/>
    </row>
    <row r="9104" spans="1:2" x14ac:dyDescent="0.2">
      <c r="A9104" s="253"/>
      <c r="B9104" s="254"/>
    </row>
    <row r="9105" spans="1:2" x14ac:dyDescent="0.2">
      <c r="A9105" s="253"/>
      <c r="B9105" s="254"/>
    </row>
    <row r="9106" spans="1:2" x14ac:dyDescent="0.2">
      <c r="A9106" s="253"/>
      <c r="B9106" s="254"/>
    </row>
    <row r="9107" spans="1:2" x14ac:dyDescent="0.2">
      <c r="A9107" s="253"/>
      <c r="B9107" s="254"/>
    </row>
    <row r="9108" spans="1:2" x14ac:dyDescent="0.2">
      <c r="A9108" s="253"/>
      <c r="B9108" s="254"/>
    </row>
    <row r="9109" spans="1:2" x14ac:dyDescent="0.2">
      <c r="A9109" s="253"/>
      <c r="B9109" s="254"/>
    </row>
    <row r="9110" spans="1:2" x14ac:dyDescent="0.2">
      <c r="A9110" s="253"/>
      <c r="B9110" s="254"/>
    </row>
    <row r="9111" spans="1:2" x14ac:dyDescent="0.2">
      <c r="A9111" s="253"/>
      <c r="B9111" s="254"/>
    </row>
    <row r="9112" spans="1:2" x14ac:dyDescent="0.2">
      <c r="A9112" s="253"/>
      <c r="B9112" s="254"/>
    </row>
    <row r="9113" spans="1:2" x14ac:dyDescent="0.2">
      <c r="A9113" s="253"/>
      <c r="B9113" s="254"/>
    </row>
    <row r="9114" spans="1:2" x14ac:dyDescent="0.2">
      <c r="A9114" s="253"/>
      <c r="B9114" s="254"/>
    </row>
    <row r="9115" spans="1:2" x14ac:dyDescent="0.2">
      <c r="A9115" s="253"/>
      <c r="B9115" s="254"/>
    </row>
    <row r="9116" spans="1:2" x14ac:dyDescent="0.2">
      <c r="A9116" s="253"/>
      <c r="B9116" s="254"/>
    </row>
    <row r="9117" spans="1:2" x14ac:dyDescent="0.2">
      <c r="A9117" s="253"/>
      <c r="B9117" s="254"/>
    </row>
    <row r="9118" spans="1:2" x14ac:dyDescent="0.2">
      <c r="A9118" s="253"/>
      <c r="B9118" s="254"/>
    </row>
    <row r="9119" spans="1:2" x14ac:dyDescent="0.2">
      <c r="A9119" s="253"/>
      <c r="B9119" s="254"/>
    </row>
    <row r="9120" spans="1:2" x14ac:dyDescent="0.2">
      <c r="A9120" s="253"/>
      <c r="B9120" s="254"/>
    </row>
    <row r="9121" spans="1:2" x14ac:dyDescent="0.2">
      <c r="A9121" s="253"/>
      <c r="B9121" s="254"/>
    </row>
    <row r="9122" spans="1:2" x14ac:dyDescent="0.2">
      <c r="A9122" s="253"/>
      <c r="B9122" s="254"/>
    </row>
    <row r="9123" spans="1:2" x14ac:dyDescent="0.2">
      <c r="A9123" s="253"/>
      <c r="B9123" s="254"/>
    </row>
    <row r="9124" spans="1:2" x14ac:dyDescent="0.2">
      <c r="A9124" s="253"/>
      <c r="B9124" s="254"/>
    </row>
    <row r="9125" spans="1:2" x14ac:dyDescent="0.2">
      <c r="A9125" s="253"/>
      <c r="B9125" s="254"/>
    </row>
    <row r="9126" spans="1:2" x14ac:dyDescent="0.2">
      <c r="A9126" s="253"/>
      <c r="B9126" s="254"/>
    </row>
    <row r="9127" spans="1:2" x14ac:dyDescent="0.2">
      <c r="A9127" s="253"/>
      <c r="B9127" s="254"/>
    </row>
    <row r="9128" spans="1:2" x14ac:dyDescent="0.2">
      <c r="A9128" s="253"/>
      <c r="B9128" s="254"/>
    </row>
    <row r="9129" spans="1:2" x14ac:dyDescent="0.2">
      <c r="A9129" s="253"/>
      <c r="B9129" s="254"/>
    </row>
    <row r="9130" spans="1:2" x14ac:dyDescent="0.2">
      <c r="A9130" s="253"/>
      <c r="B9130" s="254"/>
    </row>
    <row r="9131" spans="1:2" x14ac:dyDescent="0.2">
      <c r="A9131" s="253"/>
      <c r="B9131" s="254"/>
    </row>
    <row r="9132" spans="1:2" x14ac:dyDescent="0.2">
      <c r="A9132" s="253"/>
      <c r="B9132" s="254"/>
    </row>
    <row r="9133" spans="1:2" x14ac:dyDescent="0.2">
      <c r="A9133" s="253"/>
      <c r="B9133" s="254"/>
    </row>
    <row r="9134" spans="1:2" x14ac:dyDescent="0.2">
      <c r="A9134" s="253"/>
      <c r="B9134" s="254"/>
    </row>
    <row r="9135" spans="1:2" x14ac:dyDescent="0.2">
      <c r="A9135" s="253"/>
      <c r="B9135" s="254"/>
    </row>
    <row r="9136" spans="1:2" x14ac:dyDescent="0.2">
      <c r="A9136" s="253"/>
      <c r="B9136" s="254"/>
    </row>
    <row r="9137" spans="1:2" x14ac:dyDescent="0.2">
      <c r="A9137" s="253"/>
      <c r="B9137" s="254"/>
    </row>
    <row r="9138" spans="1:2" x14ac:dyDescent="0.2">
      <c r="A9138" s="253"/>
      <c r="B9138" s="254"/>
    </row>
    <row r="9139" spans="1:2" x14ac:dyDescent="0.2">
      <c r="A9139" s="253"/>
      <c r="B9139" s="254"/>
    </row>
    <row r="9140" spans="1:2" x14ac:dyDescent="0.2">
      <c r="A9140" s="253"/>
      <c r="B9140" s="254"/>
    </row>
    <row r="9141" spans="1:2" x14ac:dyDescent="0.2">
      <c r="A9141" s="253"/>
      <c r="B9141" s="254"/>
    </row>
    <row r="9142" spans="1:2" x14ac:dyDescent="0.2">
      <c r="A9142" s="253"/>
      <c r="B9142" s="254"/>
    </row>
    <row r="9143" spans="1:2" x14ac:dyDescent="0.2">
      <c r="A9143" s="253"/>
      <c r="B9143" s="254"/>
    </row>
    <row r="9144" spans="1:2" x14ac:dyDescent="0.2">
      <c r="A9144" s="253"/>
      <c r="B9144" s="254"/>
    </row>
    <row r="9145" spans="1:2" x14ac:dyDescent="0.2">
      <c r="A9145" s="253"/>
      <c r="B9145" s="254"/>
    </row>
    <row r="9146" spans="1:2" x14ac:dyDescent="0.2">
      <c r="A9146" s="253"/>
      <c r="B9146" s="254"/>
    </row>
    <row r="9147" spans="1:2" x14ac:dyDescent="0.2">
      <c r="A9147" s="253"/>
      <c r="B9147" s="254"/>
    </row>
    <row r="9148" spans="1:2" x14ac:dyDescent="0.2">
      <c r="A9148" s="253"/>
      <c r="B9148" s="254"/>
    </row>
    <row r="9149" spans="1:2" x14ac:dyDescent="0.2">
      <c r="A9149" s="253"/>
      <c r="B9149" s="254"/>
    </row>
    <row r="9150" spans="1:2" x14ac:dyDescent="0.2">
      <c r="A9150" s="253"/>
      <c r="B9150" s="254"/>
    </row>
    <row r="9151" spans="1:2" x14ac:dyDescent="0.2">
      <c r="A9151" s="253"/>
      <c r="B9151" s="254"/>
    </row>
    <row r="9152" spans="1:2" x14ac:dyDescent="0.2">
      <c r="A9152" s="253"/>
      <c r="B9152" s="254"/>
    </row>
    <row r="9153" spans="1:2" x14ac:dyDescent="0.2">
      <c r="A9153" s="253"/>
      <c r="B9153" s="254"/>
    </row>
    <row r="9154" spans="1:2" x14ac:dyDescent="0.2">
      <c r="A9154" s="253"/>
      <c r="B9154" s="254"/>
    </row>
    <row r="9155" spans="1:2" x14ac:dyDescent="0.2">
      <c r="A9155" s="253"/>
      <c r="B9155" s="254"/>
    </row>
    <row r="9156" spans="1:2" x14ac:dyDescent="0.2">
      <c r="A9156" s="253"/>
      <c r="B9156" s="254"/>
    </row>
    <row r="9157" spans="1:2" x14ac:dyDescent="0.2">
      <c r="A9157" s="253"/>
      <c r="B9157" s="254"/>
    </row>
    <row r="9158" spans="1:2" x14ac:dyDescent="0.2">
      <c r="A9158" s="253"/>
      <c r="B9158" s="254"/>
    </row>
    <row r="9159" spans="1:2" x14ac:dyDescent="0.2">
      <c r="A9159" s="253"/>
      <c r="B9159" s="254"/>
    </row>
    <row r="9160" spans="1:2" x14ac:dyDescent="0.2">
      <c r="A9160" s="253"/>
      <c r="B9160" s="254"/>
    </row>
    <row r="9161" spans="1:2" x14ac:dyDescent="0.2">
      <c r="A9161" s="253"/>
      <c r="B9161" s="254"/>
    </row>
    <row r="9162" spans="1:2" x14ac:dyDescent="0.2">
      <c r="A9162" s="253"/>
      <c r="B9162" s="254"/>
    </row>
    <row r="9163" spans="1:2" x14ac:dyDescent="0.2">
      <c r="A9163" s="253"/>
      <c r="B9163" s="254"/>
    </row>
    <row r="9164" spans="1:2" x14ac:dyDescent="0.2">
      <c r="A9164" s="253"/>
      <c r="B9164" s="254"/>
    </row>
    <row r="9165" spans="1:2" x14ac:dyDescent="0.2">
      <c r="A9165" s="253"/>
      <c r="B9165" s="254"/>
    </row>
    <row r="9166" spans="1:2" x14ac:dyDescent="0.2">
      <c r="A9166" s="253"/>
      <c r="B9166" s="254"/>
    </row>
    <row r="9167" spans="1:2" x14ac:dyDescent="0.2">
      <c r="A9167" s="253"/>
      <c r="B9167" s="254"/>
    </row>
    <row r="9168" spans="1:2" x14ac:dyDescent="0.2">
      <c r="A9168" s="253"/>
      <c r="B9168" s="254"/>
    </row>
    <row r="9169" spans="1:2" x14ac:dyDescent="0.2">
      <c r="A9169" s="253"/>
      <c r="B9169" s="254"/>
    </row>
    <row r="9170" spans="1:2" x14ac:dyDescent="0.2">
      <c r="A9170" s="253"/>
      <c r="B9170" s="254"/>
    </row>
    <row r="9171" spans="1:2" x14ac:dyDescent="0.2">
      <c r="A9171" s="253"/>
      <c r="B9171" s="254"/>
    </row>
    <row r="9172" spans="1:2" x14ac:dyDescent="0.2">
      <c r="A9172" s="253"/>
      <c r="B9172" s="254"/>
    </row>
    <row r="9173" spans="1:2" x14ac:dyDescent="0.2">
      <c r="A9173" s="253"/>
      <c r="B9173" s="254"/>
    </row>
    <row r="9174" spans="1:2" x14ac:dyDescent="0.2">
      <c r="A9174" s="253"/>
      <c r="B9174" s="254"/>
    </row>
    <row r="9175" spans="1:2" x14ac:dyDescent="0.2">
      <c r="A9175" s="253"/>
      <c r="B9175" s="254"/>
    </row>
    <row r="9176" spans="1:2" x14ac:dyDescent="0.2">
      <c r="A9176" s="253"/>
      <c r="B9176" s="254"/>
    </row>
    <row r="9177" spans="1:2" x14ac:dyDescent="0.2">
      <c r="A9177" s="253"/>
      <c r="B9177" s="254"/>
    </row>
    <row r="9178" spans="1:2" x14ac:dyDescent="0.2">
      <c r="A9178" s="253"/>
      <c r="B9178" s="254"/>
    </row>
    <row r="9179" spans="1:2" x14ac:dyDescent="0.2">
      <c r="A9179" s="253"/>
      <c r="B9179" s="254"/>
    </row>
    <row r="9180" spans="1:2" x14ac:dyDescent="0.2">
      <c r="A9180" s="253"/>
      <c r="B9180" s="254"/>
    </row>
    <row r="9181" spans="1:2" x14ac:dyDescent="0.2">
      <c r="A9181" s="253"/>
      <c r="B9181" s="254"/>
    </row>
    <row r="9182" spans="1:2" x14ac:dyDescent="0.2">
      <c r="A9182" s="253"/>
      <c r="B9182" s="254"/>
    </row>
    <row r="9183" spans="1:2" x14ac:dyDescent="0.2">
      <c r="A9183" s="253"/>
      <c r="B9183" s="254"/>
    </row>
    <row r="9184" spans="1:2" x14ac:dyDescent="0.2">
      <c r="A9184" s="253"/>
      <c r="B9184" s="254"/>
    </row>
    <row r="9185" spans="1:2" x14ac:dyDescent="0.2">
      <c r="A9185" s="253"/>
      <c r="B9185" s="254"/>
    </row>
    <row r="9186" spans="1:2" x14ac:dyDescent="0.2">
      <c r="A9186" s="253"/>
      <c r="B9186" s="254"/>
    </row>
    <row r="9187" spans="1:2" x14ac:dyDescent="0.2">
      <c r="A9187" s="253"/>
      <c r="B9187" s="254"/>
    </row>
    <row r="9188" spans="1:2" x14ac:dyDescent="0.2">
      <c r="A9188" s="253"/>
      <c r="B9188" s="254"/>
    </row>
    <row r="9189" spans="1:2" x14ac:dyDescent="0.2">
      <c r="A9189" s="253"/>
      <c r="B9189" s="254"/>
    </row>
    <row r="9190" spans="1:2" x14ac:dyDescent="0.2">
      <c r="A9190" s="253"/>
      <c r="B9190" s="254"/>
    </row>
    <row r="9191" spans="1:2" x14ac:dyDescent="0.2">
      <c r="A9191" s="253"/>
      <c r="B9191" s="254"/>
    </row>
    <row r="9192" spans="1:2" x14ac:dyDescent="0.2">
      <c r="A9192" s="253"/>
      <c r="B9192" s="254"/>
    </row>
    <row r="9193" spans="1:2" x14ac:dyDescent="0.2">
      <c r="A9193" s="253"/>
      <c r="B9193" s="254"/>
    </row>
    <row r="9194" spans="1:2" x14ac:dyDescent="0.2">
      <c r="A9194" s="253"/>
      <c r="B9194" s="254"/>
    </row>
    <row r="9195" spans="1:2" x14ac:dyDescent="0.2">
      <c r="A9195" s="253"/>
      <c r="B9195" s="254"/>
    </row>
    <row r="9196" spans="1:2" x14ac:dyDescent="0.2">
      <c r="A9196" s="253"/>
      <c r="B9196" s="254"/>
    </row>
    <row r="9197" spans="1:2" x14ac:dyDescent="0.2">
      <c r="A9197" s="253"/>
      <c r="B9197" s="254"/>
    </row>
    <row r="9198" spans="1:2" x14ac:dyDescent="0.2">
      <c r="A9198" s="253"/>
      <c r="B9198" s="254"/>
    </row>
    <row r="9199" spans="1:2" x14ac:dyDescent="0.2">
      <c r="A9199" s="253"/>
      <c r="B9199" s="254"/>
    </row>
    <row r="9200" spans="1:2" x14ac:dyDescent="0.2">
      <c r="A9200" s="253"/>
      <c r="B9200" s="254"/>
    </row>
    <row r="9201" spans="1:2" x14ac:dyDescent="0.2">
      <c r="A9201" s="253"/>
      <c r="B9201" s="254"/>
    </row>
    <row r="9202" spans="1:2" x14ac:dyDescent="0.2">
      <c r="A9202" s="253"/>
      <c r="B9202" s="254"/>
    </row>
    <row r="9203" spans="1:2" x14ac:dyDescent="0.2">
      <c r="A9203" s="253"/>
      <c r="B9203" s="254"/>
    </row>
    <row r="9204" spans="1:2" x14ac:dyDescent="0.2">
      <c r="A9204" s="253"/>
      <c r="B9204" s="254"/>
    </row>
    <row r="9205" spans="1:2" x14ac:dyDescent="0.2">
      <c r="A9205" s="253"/>
      <c r="B9205" s="254"/>
    </row>
    <row r="9206" spans="1:2" x14ac:dyDescent="0.2">
      <c r="A9206" s="253"/>
      <c r="B9206" s="254"/>
    </row>
    <row r="9207" spans="1:2" x14ac:dyDescent="0.2">
      <c r="A9207" s="253"/>
      <c r="B9207" s="254"/>
    </row>
    <row r="9208" spans="1:2" x14ac:dyDescent="0.2">
      <c r="A9208" s="253"/>
      <c r="B9208" s="254"/>
    </row>
    <row r="9209" spans="1:2" x14ac:dyDescent="0.2">
      <c r="A9209" s="253"/>
      <c r="B9209" s="254"/>
    </row>
    <row r="9210" spans="1:2" x14ac:dyDescent="0.2">
      <c r="A9210" s="253"/>
      <c r="B9210" s="254"/>
    </row>
    <row r="9211" spans="1:2" x14ac:dyDescent="0.2">
      <c r="A9211" s="253"/>
      <c r="B9211" s="254"/>
    </row>
    <row r="9212" spans="1:2" x14ac:dyDescent="0.2">
      <c r="A9212" s="253"/>
      <c r="B9212" s="254"/>
    </row>
    <row r="9213" spans="1:2" x14ac:dyDescent="0.2">
      <c r="A9213" s="253"/>
      <c r="B9213" s="254"/>
    </row>
    <row r="9214" spans="1:2" x14ac:dyDescent="0.2">
      <c r="A9214" s="253"/>
      <c r="B9214" s="254"/>
    </row>
    <row r="9215" spans="1:2" x14ac:dyDescent="0.2">
      <c r="A9215" s="253"/>
      <c r="B9215" s="254"/>
    </row>
    <row r="9216" spans="1:2" x14ac:dyDescent="0.2">
      <c r="A9216" s="253"/>
      <c r="B9216" s="254"/>
    </row>
    <row r="9217" spans="1:2" x14ac:dyDescent="0.2">
      <c r="A9217" s="253"/>
      <c r="B9217" s="254"/>
    </row>
    <row r="9218" spans="1:2" x14ac:dyDescent="0.2">
      <c r="A9218" s="253"/>
      <c r="B9218" s="254"/>
    </row>
    <row r="9219" spans="1:2" x14ac:dyDescent="0.2">
      <c r="A9219" s="253"/>
      <c r="B9219" s="254"/>
    </row>
    <row r="9220" spans="1:2" x14ac:dyDescent="0.2">
      <c r="A9220" s="253"/>
      <c r="B9220" s="254"/>
    </row>
    <row r="9221" spans="1:2" x14ac:dyDescent="0.2">
      <c r="A9221" s="253"/>
      <c r="B9221" s="254"/>
    </row>
    <row r="9222" spans="1:2" x14ac:dyDescent="0.2">
      <c r="A9222" s="253"/>
      <c r="B9222" s="254"/>
    </row>
    <row r="9223" spans="1:2" x14ac:dyDescent="0.2">
      <c r="A9223" s="253"/>
      <c r="B9223" s="254"/>
    </row>
    <row r="9224" spans="1:2" x14ac:dyDescent="0.2">
      <c r="A9224" s="253"/>
      <c r="B9224" s="254"/>
    </row>
    <row r="9225" spans="1:2" x14ac:dyDescent="0.2">
      <c r="A9225" s="253"/>
      <c r="B9225" s="254"/>
    </row>
    <row r="9226" spans="1:2" x14ac:dyDescent="0.2">
      <c r="A9226" s="253"/>
      <c r="B9226" s="254"/>
    </row>
    <row r="9227" spans="1:2" x14ac:dyDescent="0.2">
      <c r="A9227" s="253"/>
      <c r="B9227" s="254"/>
    </row>
    <row r="9228" spans="1:2" x14ac:dyDescent="0.2">
      <c r="A9228" s="253"/>
      <c r="B9228" s="254"/>
    </row>
    <row r="9229" spans="1:2" x14ac:dyDescent="0.2">
      <c r="A9229" s="253"/>
      <c r="B9229" s="254"/>
    </row>
    <row r="9230" spans="1:2" x14ac:dyDescent="0.2">
      <c r="A9230" s="253"/>
      <c r="B9230" s="254"/>
    </row>
    <row r="9231" spans="1:2" x14ac:dyDescent="0.2">
      <c r="A9231" s="253"/>
      <c r="B9231" s="254"/>
    </row>
    <row r="9232" spans="1:2" x14ac:dyDescent="0.2">
      <c r="A9232" s="253"/>
      <c r="B9232" s="254"/>
    </row>
    <row r="9233" spans="1:2" x14ac:dyDescent="0.2">
      <c r="A9233" s="253"/>
      <c r="B9233" s="254"/>
    </row>
    <row r="9234" spans="1:2" x14ac:dyDescent="0.2">
      <c r="A9234" s="253"/>
      <c r="B9234" s="254"/>
    </row>
    <row r="9235" spans="1:2" x14ac:dyDescent="0.2">
      <c r="A9235" s="253"/>
      <c r="B9235" s="254"/>
    </row>
    <row r="9236" spans="1:2" x14ac:dyDescent="0.2">
      <c r="A9236" s="253"/>
      <c r="B9236" s="254"/>
    </row>
    <row r="9237" spans="1:2" x14ac:dyDescent="0.2">
      <c r="A9237" s="253"/>
      <c r="B9237" s="254"/>
    </row>
    <row r="9238" spans="1:2" x14ac:dyDescent="0.2">
      <c r="A9238" s="253"/>
      <c r="B9238" s="254"/>
    </row>
    <row r="9239" spans="1:2" x14ac:dyDescent="0.2">
      <c r="A9239" s="253"/>
      <c r="B9239" s="254"/>
    </row>
    <row r="9240" spans="1:2" x14ac:dyDescent="0.2">
      <c r="A9240" s="253"/>
      <c r="B9240" s="254"/>
    </row>
    <row r="9241" spans="1:2" x14ac:dyDescent="0.2">
      <c r="A9241" s="253"/>
      <c r="B9241" s="254"/>
    </row>
    <row r="9242" spans="1:2" x14ac:dyDescent="0.2">
      <c r="A9242" s="253"/>
      <c r="B9242" s="254"/>
    </row>
    <row r="9243" spans="1:2" x14ac:dyDescent="0.2">
      <c r="A9243" s="253"/>
      <c r="B9243" s="254"/>
    </row>
    <row r="9244" spans="1:2" x14ac:dyDescent="0.2">
      <c r="A9244" s="253"/>
      <c r="B9244" s="254"/>
    </row>
    <row r="9245" spans="1:2" x14ac:dyDescent="0.2">
      <c r="A9245" s="253"/>
      <c r="B9245" s="254"/>
    </row>
    <row r="9246" spans="1:2" x14ac:dyDescent="0.2">
      <c r="A9246" s="253"/>
      <c r="B9246" s="254"/>
    </row>
    <row r="9247" spans="1:2" x14ac:dyDescent="0.2">
      <c r="A9247" s="253"/>
      <c r="B9247" s="254"/>
    </row>
    <row r="9248" spans="1:2" x14ac:dyDescent="0.2">
      <c r="A9248" s="253"/>
      <c r="B9248" s="254"/>
    </row>
    <row r="9249" spans="1:2" x14ac:dyDescent="0.2">
      <c r="A9249" s="253"/>
      <c r="B9249" s="254"/>
    </row>
    <row r="9250" spans="1:2" x14ac:dyDescent="0.2">
      <c r="A9250" s="253"/>
      <c r="B9250" s="254"/>
    </row>
    <row r="9251" spans="1:2" x14ac:dyDescent="0.2">
      <c r="A9251" s="253"/>
      <c r="B9251" s="254"/>
    </row>
    <row r="9252" spans="1:2" x14ac:dyDescent="0.2">
      <c r="A9252" s="253"/>
      <c r="B9252" s="254"/>
    </row>
    <row r="9253" spans="1:2" x14ac:dyDescent="0.2">
      <c r="A9253" s="253"/>
      <c r="B9253" s="254"/>
    </row>
    <row r="9254" spans="1:2" x14ac:dyDescent="0.2">
      <c r="A9254" s="253"/>
      <c r="B9254" s="254"/>
    </row>
    <row r="9255" spans="1:2" x14ac:dyDescent="0.2">
      <c r="A9255" s="253"/>
      <c r="B9255" s="254"/>
    </row>
    <row r="9256" spans="1:2" x14ac:dyDescent="0.2">
      <c r="A9256" s="253"/>
      <c r="B9256" s="254"/>
    </row>
    <row r="9257" spans="1:2" x14ac:dyDescent="0.2">
      <c r="A9257" s="253"/>
      <c r="B9257" s="254"/>
    </row>
    <row r="9258" spans="1:2" x14ac:dyDescent="0.2">
      <c r="A9258" s="253"/>
      <c r="B9258" s="254"/>
    </row>
    <row r="9259" spans="1:2" x14ac:dyDescent="0.2">
      <c r="A9259" s="253"/>
      <c r="B9259" s="254"/>
    </row>
    <row r="9260" spans="1:2" x14ac:dyDescent="0.2">
      <c r="A9260" s="253"/>
      <c r="B9260" s="254"/>
    </row>
    <row r="9261" spans="1:2" x14ac:dyDescent="0.2">
      <c r="A9261" s="253"/>
      <c r="B9261" s="254"/>
    </row>
    <row r="9262" spans="1:2" x14ac:dyDescent="0.2">
      <c r="A9262" s="253"/>
      <c r="B9262" s="254"/>
    </row>
    <row r="9263" spans="1:2" x14ac:dyDescent="0.2">
      <c r="A9263" s="253"/>
      <c r="B9263" s="254"/>
    </row>
    <row r="9264" spans="1:2" x14ac:dyDescent="0.2">
      <c r="A9264" s="253"/>
      <c r="B9264" s="254"/>
    </row>
    <row r="9265" spans="1:2" x14ac:dyDescent="0.2">
      <c r="A9265" s="253"/>
      <c r="B9265" s="254"/>
    </row>
    <row r="9266" spans="1:2" x14ac:dyDescent="0.2">
      <c r="A9266" s="253"/>
      <c r="B9266" s="254"/>
    </row>
    <row r="9267" spans="1:2" x14ac:dyDescent="0.2">
      <c r="A9267" s="253"/>
      <c r="B9267" s="254"/>
    </row>
    <row r="9268" spans="1:2" x14ac:dyDescent="0.2">
      <c r="A9268" s="253"/>
      <c r="B9268" s="254"/>
    </row>
    <row r="9269" spans="1:2" x14ac:dyDescent="0.2">
      <c r="A9269" s="253"/>
      <c r="B9269" s="254"/>
    </row>
    <row r="9270" spans="1:2" x14ac:dyDescent="0.2">
      <c r="A9270" s="253"/>
      <c r="B9270" s="254"/>
    </row>
    <row r="9271" spans="1:2" x14ac:dyDescent="0.2">
      <c r="A9271" s="253"/>
      <c r="B9271" s="254"/>
    </row>
    <row r="9272" spans="1:2" x14ac:dyDescent="0.2">
      <c r="A9272" s="253"/>
      <c r="B9272" s="254"/>
    </row>
    <row r="9273" spans="1:2" x14ac:dyDescent="0.2">
      <c r="A9273" s="253"/>
      <c r="B9273" s="254"/>
    </row>
    <row r="9274" spans="1:2" x14ac:dyDescent="0.2">
      <c r="A9274" s="253"/>
      <c r="B9274" s="254"/>
    </row>
    <row r="9275" spans="1:2" x14ac:dyDescent="0.2">
      <c r="A9275" s="253"/>
      <c r="B9275" s="254"/>
    </row>
    <row r="9276" spans="1:2" x14ac:dyDescent="0.2">
      <c r="A9276" s="253"/>
      <c r="B9276" s="254"/>
    </row>
    <row r="9277" spans="1:2" x14ac:dyDescent="0.2">
      <c r="A9277" s="253"/>
      <c r="B9277" s="254"/>
    </row>
    <row r="9278" spans="1:2" x14ac:dyDescent="0.2">
      <c r="A9278" s="253"/>
      <c r="B9278" s="254"/>
    </row>
    <row r="9279" spans="1:2" x14ac:dyDescent="0.2">
      <c r="A9279" s="253"/>
      <c r="B9279" s="254"/>
    </row>
    <row r="9280" spans="1:2" x14ac:dyDescent="0.2">
      <c r="A9280" s="253"/>
      <c r="B9280" s="254"/>
    </row>
    <row r="9281" spans="1:2" x14ac:dyDescent="0.2">
      <c r="A9281" s="253"/>
      <c r="B9281" s="254"/>
    </row>
    <row r="9282" spans="1:2" x14ac:dyDescent="0.2">
      <c r="A9282" s="253"/>
      <c r="B9282" s="254"/>
    </row>
    <row r="9283" spans="1:2" x14ac:dyDescent="0.2">
      <c r="A9283" s="253"/>
      <c r="B9283" s="254"/>
    </row>
    <row r="9284" spans="1:2" x14ac:dyDescent="0.2">
      <c r="A9284" s="253"/>
      <c r="B9284" s="254"/>
    </row>
    <row r="9285" spans="1:2" x14ac:dyDescent="0.2">
      <c r="A9285" s="253"/>
      <c r="B9285" s="254"/>
    </row>
    <row r="9286" spans="1:2" x14ac:dyDescent="0.2">
      <c r="A9286" s="253"/>
      <c r="B9286" s="254"/>
    </row>
    <row r="9287" spans="1:2" x14ac:dyDescent="0.2">
      <c r="A9287" s="253"/>
      <c r="B9287" s="254"/>
    </row>
    <row r="9288" spans="1:2" x14ac:dyDescent="0.2">
      <c r="A9288" s="253"/>
      <c r="B9288" s="254"/>
    </row>
    <row r="9289" spans="1:2" x14ac:dyDescent="0.2">
      <c r="A9289" s="253"/>
      <c r="B9289" s="254"/>
    </row>
    <row r="9290" spans="1:2" x14ac:dyDescent="0.2">
      <c r="A9290" s="253"/>
      <c r="B9290" s="254"/>
    </row>
    <row r="9291" spans="1:2" x14ac:dyDescent="0.2">
      <c r="A9291" s="253"/>
      <c r="B9291" s="254"/>
    </row>
    <row r="9292" spans="1:2" x14ac:dyDescent="0.2">
      <c r="A9292" s="253"/>
      <c r="B9292" s="254"/>
    </row>
    <row r="9293" spans="1:2" x14ac:dyDescent="0.2">
      <c r="A9293" s="253"/>
      <c r="B9293" s="254"/>
    </row>
    <row r="9294" spans="1:2" x14ac:dyDescent="0.2">
      <c r="A9294" s="253"/>
      <c r="B9294" s="254"/>
    </row>
    <row r="9295" spans="1:2" x14ac:dyDescent="0.2">
      <c r="A9295" s="253"/>
      <c r="B9295" s="254"/>
    </row>
    <row r="9296" spans="1:2" x14ac:dyDescent="0.2">
      <c r="A9296" s="253"/>
      <c r="B9296" s="254"/>
    </row>
    <row r="9297" spans="1:2" x14ac:dyDescent="0.2">
      <c r="A9297" s="253"/>
      <c r="B9297" s="254"/>
    </row>
    <row r="9298" spans="1:2" x14ac:dyDescent="0.2">
      <c r="A9298" s="253"/>
      <c r="B9298" s="254"/>
    </row>
    <row r="9299" spans="1:2" x14ac:dyDescent="0.2">
      <c r="A9299" s="253"/>
      <c r="B9299" s="254"/>
    </row>
    <row r="9300" spans="1:2" x14ac:dyDescent="0.2">
      <c r="A9300" s="253"/>
      <c r="B9300" s="254"/>
    </row>
    <row r="9301" spans="1:2" x14ac:dyDescent="0.2">
      <c r="A9301" s="253"/>
      <c r="B9301" s="254"/>
    </row>
    <row r="9302" spans="1:2" x14ac:dyDescent="0.2">
      <c r="A9302" s="253"/>
      <c r="B9302" s="254"/>
    </row>
    <row r="9303" spans="1:2" x14ac:dyDescent="0.2">
      <c r="A9303" s="253"/>
      <c r="B9303" s="254"/>
    </row>
    <row r="9304" spans="1:2" x14ac:dyDescent="0.2">
      <c r="A9304" s="253"/>
      <c r="B9304" s="254"/>
    </row>
    <row r="9305" spans="1:2" x14ac:dyDescent="0.2">
      <c r="A9305" s="253"/>
      <c r="B9305" s="254"/>
    </row>
    <row r="9306" spans="1:2" x14ac:dyDescent="0.2">
      <c r="A9306" s="253"/>
      <c r="B9306" s="254"/>
    </row>
    <row r="9307" spans="1:2" x14ac:dyDescent="0.2">
      <c r="A9307" s="253"/>
      <c r="B9307" s="254"/>
    </row>
    <row r="9308" spans="1:2" x14ac:dyDescent="0.2">
      <c r="A9308" s="253"/>
      <c r="B9308" s="254"/>
    </row>
    <row r="9309" spans="1:2" x14ac:dyDescent="0.2">
      <c r="A9309" s="253"/>
      <c r="B9309" s="254"/>
    </row>
    <row r="9310" spans="1:2" x14ac:dyDescent="0.2">
      <c r="A9310" s="253"/>
      <c r="B9310" s="254"/>
    </row>
    <row r="9311" spans="1:2" x14ac:dyDescent="0.2">
      <c r="A9311" s="253"/>
      <c r="B9311" s="254"/>
    </row>
    <row r="9312" spans="1:2" x14ac:dyDescent="0.2">
      <c r="A9312" s="253"/>
      <c r="B9312" s="254"/>
    </row>
    <row r="9313" spans="1:2" x14ac:dyDescent="0.2">
      <c r="A9313" s="253"/>
      <c r="B9313" s="254"/>
    </row>
    <row r="9314" spans="1:2" x14ac:dyDescent="0.2">
      <c r="A9314" s="253"/>
      <c r="B9314" s="254"/>
    </row>
    <row r="9315" spans="1:2" x14ac:dyDescent="0.2">
      <c r="A9315" s="253"/>
      <c r="B9315" s="254"/>
    </row>
    <row r="9316" spans="1:2" x14ac:dyDescent="0.2">
      <c r="A9316" s="253"/>
      <c r="B9316" s="254"/>
    </row>
    <row r="9317" spans="1:2" x14ac:dyDescent="0.2">
      <c r="A9317" s="253"/>
      <c r="B9317" s="254"/>
    </row>
    <row r="9318" spans="1:2" x14ac:dyDescent="0.2">
      <c r="A9318" s="253"/>
      <c r="B9318" s="254"/>
    </row>
    <row r="9319" spans="1:2" x14ac:dyDescent="0.2">
      <c r="A9319" s="253"/>
      <c r="B9319" s="254"/>
    </row>
    <row r="9320" spans="1:2" x14ac:dyDescent="0.2">
      <c r="A9320" s="253"/>
      <c r="B9320" s="254"/>
    </row>
    <row r="9321" spans="1:2" x14ac:dyDescent="0.2">
      <c r="A9321" s="253"/>
      <c r="B9321" s="254"/>
    </row>
    <row r="9322" spans="1:2" x14ac:dyDescent="0.2">
      <c r="A9322" s="253"/>
      <c r="B9322" s="254"/>
    </row>
    <row r="9323" spans="1:2" x14ac:dyDescent="0.2">
      <c r="A9323" s="253"/>
      <c r="B9323" s="254"/>
    </row>
    <row r="9324" spans="1:2" x14ac:dyDescent="0.2">
      <c r="A9324" s="253"/>
      <c r="B9324" s="254"/>
    </row>
    <row r="9325" spans="1:2" x14ac:dyDescent="0.2">
      <c r="A9325" s="253"/>
      <c r="B9325" s="254"/>
    </row>
    <row r="9326" spans="1:2" x14ac:dyDescent="0.2">
      <c r="A9326" s="253"/>
      <c r="B9326" s="254"/>
    </row>
    <row r="9327" spans="1:2" x14ac:dyDescent="0.2">
      <c r="A9327" s="253"/>
      <c r="B9327" s="254"/>
    </row>
    <row r="9328" spans="1:2" x14ac:dyDescent="0.2">
      <c r="A9328" s="253"/>
      <c r="B9328" s="254"/>
    </row>
    <row r="9329" spans="1:2" x14ac:dyDescent="0.2">
      <c r="A9329" s="253"/>
      <c r="B9329" s="254"/>
    </row>
    <row r="9330" spans="1:2" x14ac:dyDescent="0.2">
      <c r="A9330" s="253"/>
      <c r="B9330" s="254"/>
    </row>
    <row r="9331" spans="1:2" x14ac:dyDescent="0.2">
      <c r="A9331" s="253"/>
      <c r="B9331" s="254"/>
    </row>
    <row r="9332" spans="1:2" x14ac:dyDescent="0.2">
      <c r="A9332" s="253"/>
      <c r="B9332" s="254"/>
    </row>
    <row r="9333" spans="1:2" x14ac:dyDescent="0.2">
      <c r="A9333" s="253"/>
      <c r="B9333" s="254"/>
    </row>
    <row r="9334" spans="1:2" x14ac:dyDescent="0.2">
      <c r="A9334" s="253"/>
      <c r="B9334" s="254"/>
    </row>
    <row r="9335" spans="1:2" x14ac:dyDescent="0.2">
      <c r="A9335" s="253"/>
      <c r="B9335" s="254"/>
    </row>
    <row r="9336" spans="1:2" x14ac:dyDescent="0.2">
      <c r="A9336" s="253"/>
      <c r="B9336" s="254"/>
    </row>
    <row r="9337" spans="1:2" x14ac:dyDescent="0.2">
      <c r="A9337" s="253"/>
      <c r="B9337" s="254"/>
    </row>
    <row r="9338" spans="1:2" x14ac:dyDescent="0.2">
      <c r="A9338" s="253"/>
      <c r="B9338" s="254"/>
    </row>
    <row r="9339" spans="1:2" x14ac:dyDescent="0.2">
      <c r="A9339" s="253"/>
      <c r="B9339" s="254"/>
    </row>
    <row r="9340" spans="1:2" x14ac:dyDescent="0.2">
      <c r="A9340" s="253"/>
      <c r="B9340" s="254"/>
    </row>
    <row r="9341" spans="1:2" x14ac:dyDescent="0.2">
      <c r="A9341" s="253"/>
      <c r="B9341" s="254"/>
    </row>
    <row r="9342" spans="1:2" x14ac:dyDescent="0.2">
      <c r="A9342" s="253"/>
      <c r="B9342" s="254"/>
    </row>
    <row r="9343" spans="1:2" x14ac:dyDescent="0.2">
      <c r="A9343" s="253"/>
      <c r="B9343" s="254"/>
    </row>
    <row r="9344" spans="1:2" x14ac:dyDescent="0.2">
      <c r="A9344" s="253"/>
      <c r="B9344" s="254"/>
    </row>
    <row r="9345" spans="1:2" x14ac:dyDescent="0.2">
      <c r="A9345" s="253"/>
      <c r="B9345" s="254"/>
    </row>
    <row r="9346" spans="1:2" x14ac:dyDescent="0.2">
      <c r="A9346" s="253"/>
      <c r="B9346" s="254"/>
    </row>
    <row r="9347" spans="1:2" x14ac:dyDescent="0.2">
      <c r="A9347" s="253"/>
      <c r="B9347" s="254"/>
    </row>
    <row r="9348" spans="1:2" x14ac:dyDescent="0.2">
      <c r="A9348" s="253"/>
      <c r="B9348" s="254"/>
    </row>
    <row r="9349" spans="1:2" x14ac:dyDescent="0.2">
      <c r="A9349" s="253"/>
      <c r="B9349" s="254"/>
    </row>
    <row r="9350" spans="1:2" x14ac:dyDescent="0.2">
      <c r="A9350" s="253"/>
      <c r="B9350" s="254"/>
    </row>
    <row r="9351" spans="1:2" x14ac:dyDescent="0.2">
      <c r="A9351" s="253"/>
      <c r="B9351" s="254"/>
    </row>
    <row r="9352" spans="1:2" x14ac:dyDescent="0.2">
      <c r="A9352" s="253"/>
      <c r="B9352" s="254"/>
    </row>
    <row r="9353" spans="1:2" x14ac:dyDescent="0.2">
      <c r="A9353" s="253"/>
      <c r="B9353" s="254"/>
    </row>
    <row r="9354" spans="1:2" x14ac:dyDescent="0.2">
      <c r="A9354" s="253"/>
      <c r="B9354" s="254"/>
    </row>
    <row r="9355" spans="1:2" x14ac:dyDescent="0.2">
      <c r="A9355" s="253"/>
      <c r="B9355" s="254"/>
    </row>
    <row r="9356" spans="1:2" x14ac:dyDescent="0.2">
      <c r="A9356" s="253"/>
      <c r="B9356" s="254"/>
    </row>
    <row r="9357" spans="1:2" x14ac:dyDescent="0.2">
      <c r="A9357" s="253"/>
      <c r="B9357" s="254"/>
    </row>
    <row r="9358" spans="1:2" x14ac:dyDescent="0.2">
      <c r="A9358" s="253"/>
      <c r="B9358" s="254"/>
    </row>
    <row r="9359" spans="1:2" x14ac:dyDescent="0.2">
      <c r="A9359" s="253"/>
      <c r="B9359" s="254"/>
    </row>
    <row r="9360" spans="1:2" x14ac:dyDescent="0.2">
      <c r="A9360" s="253"/>
      <c r="B9360" s="254"/>
    </row>
    <row r="9361" spans="1:2" x14ac:dyDescent="0.2">
      <c r="A9361" s="253"/>
      <c r="B9361" s="254"/>
    </row>
    <row r="9362" spans="1:2" x14ac:dyDescent="0.2">
      <c r="A9362" s="253"/>
      <c r="B9362" s="254"/>
    </row>
    <row r="9363" spans="1:2" x14ac:dyDescent="0.2">
      <c r="A9363" s="253"/>
      <c r="B9363" s="254"/>
    </row>
    <row r="9364" spans="1:2" x14ac:dyDescent="0.2">
      <c r="A9364" s="253"/>
      <c r="B9364" s="254"/>
    </row>
    <row r="9365" spans="1:2" x14ac:dyDescent="0.2">
      <c r="A9365" s="253"/>
      <c r="B9365" s="254"/>
    </row>
    <row r="9366" spans="1:2" x14ac:dyDescent="0.2">
      <c r="A9366" s="253"/>
      <c r="B9366" s="254"/>
    </row>
    <row r="9367" spans="1:2" x14ac:dyDescent="0.2">
      <c r="A9367" s="253"/>
      <c r="B9367" s="254"/>
    </row>
    <row r="9368" spans="1:2" x14ac:dyDescent="0.2">
      <c r="A9368" s="253"/>
      <c r="B9368" s="254"/>
    </row>
    <row r="9369" spans="1:2" x14ac:dyDescent="0.2">
      <c r="A9369" s="253"/>
      <c r="B9369" s="254"/>
    </row>
    <row r="9370" spans="1:2" x14ac:dyDescent="0.2">
      <c r="A9370" s="253"/>
      <c r="B9370" s="254"/>
    </row>
    <row r="9371" spans="1:2" x14ac:dyDescent="0.2">
      <c r="A9371" s="253"/>
      <c r="B9371" s="254"/>
    </row>
    <row r="9372" spans="1:2" x14ac:dyDescent="0.2">
      <c r="A9372" s="253"/>
      <c r="B9372" s="254"/>
    </row>
    <row r="9373" spans="1:2" x14ac:dyDescent="0.2">
      <c r="A9373" s="253"/>
      <c r="B9373" s="254"/>
    </row>
    <row r="9374" spans="1:2" x14ac:dyDescent="0.2">
      <c r="A9374" s="253"/>
      <c r="B9374" s="254"/>
    </row>
    <row r="9375" spans="1:2" x14ac:dyDescent="0.2">
      <c r="A9375" s="253"/>
      <c r="B9375" s="254"/>
    </row>
    <row r="9376" spans="1:2" x14ac:dyDescent="0.2">
      <c r="A9376" s="253"/>
      <c r="B9376" s="254"/>
    </row>
    <row r="9377" spans="1:2" x14ac:dyDescent="0.2">
      <c r="A9377" s="253"/>
      <c r="B9377" s="254"/>
    </row>
    <row r="9378" spans="1:2" x14ac:dyDescent="0.2">
      <c r="A9378" s="253"/>
      <c r="B9378" s="254"/>
    </row>
    <row r="9379" spans="1:2" x14ac:dyDescent="0.2">
      <c r="A9379" s="253"/>
      <c r="B9379" s="254"/>
    </row>
    <row r="9380" spans="1:2" x14ac:dyDescent="0.2">
      <c r="A9380" s="253"/>
      <c r="B9380" s="254"/>
    </row>
    <row r="9381" spans="1:2" x14ac:dyDescent="0.2">
      <c r="A9381" s="253"/>
      <c r="B9381" s="254"/>
    </row>
    <row r="9382" spans="1:2" x14ac:dyDescent="0.2">
      <c r="A9382" s="253"/>
      <c r="B9382" s="254"/>
    </row>
    <row r="9383" spans="1:2" x14ac:dyDescent="0.2">
      <c r="A9383" s="253"/>
      <c r="B9383" s="254"/>
    </row>
    <row r="9384" spans="1:2" x14ac:dyDescent="0.2">
      <c r="A9384" s="253"/>
      <c r="B9384" s="254"/>
    </row>
    <row r="9385" spans="1:2" x14ac:dyDescent="0.2">
      <c r="A9385" s="253"/>
      <c r="B9385" s="254"/>
    </row>
    <row r="9386" spans="1:2" x14ac:dyDescent="0.2">
      <c r="A9386" s="253"/>
      <c r="B9386" s="254"/>
    </row>
    <row r="9387" spans="1:2" x14ac:dyDescent="0.2">
      <c r="A9387" s="253"/>
      <c r="B9387" s="254"/>
    </row>
    <row r="9388" spans="1:2" x14ac:dyDescent="0.2">
      <c r="A9388" s="253"/>
      <c r="B9388" s="254"/>
    </row>
    <row r="9389" spans="1:2" x14ac:dyDescent="0.2">
      <c r="A9389" s="253"/>
      <c r="B9389" s="254"/>
    </row>
    <row r="9390" spans="1:2" x14ac:dyDescent="0.2">
      <c r="A9390" s="253"/>
      <c r="B9390" s="254"/>
    </row>
    <row r="9391" spans="1:2" x14ac:dyDescent="0.2">
      <c r="A9391" s="253"/>
      <c r="B9391" s="254"/>
    </row>
    <row r="9392" spans="1:2" x14ac:dyDescent="0.2">
      <c r="A9392" s="253"/>
      <c r="B9392" s="254"/>
    </row>
    <row r="9393" spans="1:2" x14ac:dyDescent="0.2">
      <c r="A9393" s="253"/>
      <c r="B9393" s="254"/>
    </row>
    <row r="9394" spans="1:2" x14ac:dyDescent="0.2">
      <c r="A9394" s="253"/>
      <c r="B9394" s="254"/>
    </row>
    <row r="9395" spans="1:2" x14ac:dyDescent="0.2">
      <c r="A9395" s="253"/>
      <c r="B9395" s="254"/>
    </row>
    <row r="9396" spans="1:2" x14ac:dyDescent="0.2">
      <c r="A9396" s="253"/>
      <c r="B9396" s="254"/>
    </row>
    <row r="9397" spans="1:2" x14ac:dyDescent="0.2">
      <c r="A9397" s="253"/>
      <c r="B9397" s="254"/>
    </row>
    <row r="9398" spans="1:2" x14ac:dyDescent="0.2">
      <c r="A9398" s="253"/>
      <c r="B9398" s="254"/>
    </row>
    <row r="9399" spans="1:2" x14ac:dyDescent="0.2">
      <c r="A9399" s="253"/>
      <c r="B9399" s="254"/>
    </row>
    <row r="9400" spans="1:2" x14ac:dyDescent="0.2">
      <c r="A9400" s="253"/>
      <c r="B9400" s="254"/>
    </row>
    <row r="9401" spans="1:2" x14ac:dyDescent="0.2">
      <c r="A9401" s="253"/>
      <c r="B9401" s="254"/>
    </row>
    <row r="9402" spans="1:2" x14ac:dyDescent="0.2">
      <c r="A9402" s="253"/>
      <c r="B9402" s="254"/>
    </row>
    <row r="9403" spans="1:2" x14ac:dyDescent="0.2">
      <c r="A9403" s="253"/>
      <c r="B9403" s="254"/>
    </row>
    <row r="9404" spans="1:2" x14ac:dyDescent="0.2">
      <c r="A9404" s="253"/>
      <c r="B9404" s="254"/>
    </row>
    <row r="9405" spans="1:2" x14ac:dyDescent="0.2">
      <c r="A9405" s="253"/>
      <c r="B9405" s="254"/>
    </row>
    <row r="9406" spans="1:2" x14ac:dyDescent="0.2">
      <c r="A9406" s="253"/>
      <c r="B9406" s="254"/>
    </row>
    <row r="9407" spans="1:2" x14ac:dyDescent="0.2">
      <c r="A9407" s="253"/>
      <c r="B9407" s="254"/>
    </row>
    <row r="9408" spans="1:2" x14ac:dyDescent="0.2">
      <c r="A9408" s="253"/>
      <c r="B9408" s="254"/>
    </row>
    <row r="9409" spans="1:2" x14ac:dyDescent="0.2">
      <c r="A9409" s="253"/>
      <c r="B9409" s="254"/>
    </row>
    <row r="9410" spans="1:2" x14ac:dyDescent="0.2">
      <c r="A9410" s="253"/>
      <c r="B9410" s="254"/>
    </row>
    <row r="9411" spans="1:2" x14ac:dyDescent="0.2">
      <c r="A9411" s="253"/>
      <c r="B9411" s="254"/>
    </row>
    <row r="9412" spans="1:2" x14ac:dyDescent="0.2">
      <c r="A9412" s="253"/>
      <c r="B9412" s="254"/>
    </row>
    <row r="9413" spans="1:2" x14ac:dyDescent="0.2">
      <c r="A9413" s="253"/>
      <c r="B9413" s="254"/>
    </row>
    <row r="9414" spans="1:2" x14ac:dyDescent="0.2">
      <c r="A9414" s="253"/>
      <c r="B9414" s="254"/>
    </row>
    <row r="9415" spans="1:2" x14ac:dyDescent="0.2">
      <c r="A9415" s="253"/>
      <c r="B9415" s="254"/>
    </row>
    <row r="9416" spans="1:2" x14ac:dyDescent="0.2">
      <c r="A9416" s="253"/>
      <c r="B9416" s="254"/>
    </row>
    <row r="9417" spans="1:2" x14ac:dyDescent="0.2">
      <c r="A9417" s="253"/>
      <c r="B9417" s="254"/>
    </row>
    <row r="9418" spans="1:2" x14ac:dyDescent="0.2">
      <c r="A9418" s="253"/>
      <c r="B9418" s="254"/>
    </row>
    <row r="9419" spans="1:2" x14ac:dyDescent="0.2">
      <c r="A9419" s="253"/>
      <c r="B9419" s="254"/>
    </row>
    <row r="9420" spans="1:2" x14ac:dyDescent="0.2">
      <c r="A9420" s="253"/>
      <c r="B9420" s="254"/>
    </row>
    <row r="9421" spans="1:2" x14ac:dyDescent="0.2">
      <c r="A9421" s="253"/>
      <c r="B9421" s="254"/>
    </row>
    <row r="9422" spans="1:2" x14ac:dyDescent="0.2">
      <c r="A9422" s="253"/>
      <c r="B9422" s="254"/>
    </row>
    <row r="9423" spans="1:2" x14ac:dyDescent="0.2">
      <c r="A9423" s="253"/>
      <c r="B9423" s="254"/>
    </row>
    <row r="9424" spans="1:2" x14ac:dyDescent="0.2">
      <c r="A9424" s="253"/>
      <c r="B9424" s="254"/>
    </row>
    <row r="9425" spans="1:2" x14ac:dyDescent="0.2">
      <c r="A9425" s="253"/>
      <c r="B9425" s="254"/>
    </row>
    <row r="9426" spans="1:2" x14ac:dyDescent="0.2">
      <c r="A9426" s="253"/>
      <c r="B9426" s="254"/>
    </row>
    <row r="9427" spans="1:2" x14ac:dyDescent="0.2">
      <c r="A9427" s="253"/>
      <c r="B9427" s="254"/>
    </row>
    <row r="9428" spans="1:2" x14ac:dyDescent="0.2">
      <c r="A9428" s="253"/>
      <c r="B9428" s="254"/>
    </row>
    <row r="9429" spans="1:2" x14ac:dyDescent="0.2">
      <c r="A9429" s="253"/>
      <c r="B9429" s="254"/>
    </row>
    <row r="9430" spans="1:2" x14ac:dyDescent="0.2">
      <c r="A9430" s="253"/>
      <c r="B9430" s="254"/>
    </row>
    <row r="9431" spans="1:2" x14ac:dyDescent="0.2">
      <c r="A9431" s="253"/>
      <c r="B9431" s="254"/>
    </row>
    <row r="9432" spans="1:2" x14ac:dyDescent="0.2">
      <c r="A9432" s="253"/>
      <c r="B9432" s="254"/>
    </row>
    <row r="9433" spans="1:2" x14ac:dyDescent="0.2">
      <c r="A9433" s="253"/>
      <c r="B9433" s="254"/>
    </row>
    <row r="9434" spans="1:2" x14ac:dyDescent="0.2">
      <c r="A9434" s="253"/>
      <c r="B9434" s="254"/>
    </row>
    <row r="9435" spans="1:2" x14ac:dyDescent="0.2">
      <c r="A9435" s="253"/>
      <c r="B9435" s="254"/>
    </row>
    <row r="9436" spans="1:2" x14ac:dyDescent="0.2">
      <c r="A9436" s="253"/>
      <c r="B9436" s="254"/>
    </row>
    <row r="9437" spans="1:2" x14ac:dyDescent="0.2">
      <c r="A9437" s="253"/>
      <c r="B9437" s="254"/>
    </row>
    <row r="9438" spans="1:2" x14ac:dyDescent="0.2">
      <c r="A9438" s="253"/>
      <c r="B9438" s="254"/>
    </row>
    <row r="9439" spans="1:2" x14ac:dyDescent="0.2">
      <c r="A9439" s="253"/>
      <c r="B9439" s="254"/>
    </row>
    <row r="9440" spans="1:2" x14ac:dyDescent="0.2">
      <c r="A9440" s="253"/>
      <c r="B9440" s="254"/>
    </row>
    <row r="9441" spans="1:2" x14ac:dyDescent="0.2">
      <c r="A9441" s="253"/>
      <c r="B9441" s="254"/>
    </row>
    <row r="9442" spans="1:2" x14ac:dyDescent="0.2">
      <c r="A9442" s="253"/>
      <c r="B9442" s="254"/>
    </row>
    <row r="9443" spans="1:2" x14ac:dyDescent="0.2">
      <c r="A9443" s="253"/>
      <c r="B9443" s="254"/>
    </row>
    <row r="9444" spans="1:2" x14ac:dyDescent="0.2">
      <c r="A9444" s="253"/>
      <c r="B9444" s="254"/>
    </row>
    <row r="9445" spans="1:2" x14ac:dyDescent="0.2">
      <c r="A9445" s="253"/>
      <c r="B9445" s="254"/>
    </row>
    <row r="9446" spans="1:2" x14ac:dyDescent="0.2">
      <c r="A9446" s="253"/>
      <c r="B9446" s="254"/>
    </row>
    <row r="9447" spans="1:2" x14ac:dyDescent="0.2">
      <c r="A9447" s="253"/>
      <c r="B9447" s="254"/>
    </row>
    <row r="9448" spans="1:2" x14ac:dyDescent="0.2">
      <c r="A9448" s="253"/>
      <c r="B9448" s="254"/>
    </row>
    <row r="9449" spans="1:2" x14ac:dyDescent="0.2">
      <c r="A9449" s="253"/>
      <c r="B9449" s="254"/>
    </row>
    <row r="9450" spans="1:2" x14ac:dyDescent="0.2">
      <c r="A9450" s="253"/>
      <c r="B9450" s="254"/>
    </row>
    <row r="9451" spans="1:2" x14ac:dyDescent="0.2">
      <c r="A9451" s="253"/>
      <c r="B9451" s="254"/>
    </row>
    <row r="9452" spans="1:2" x14ac:dyDescent="0.2">
      <c r="A9452" s="253"/>
      <c r="B9452" s="254"/>
    </row>
    <row r="9453" spans="1:2" x14ac:dyDescent="0.2">
      <c r="A9453" s="253"/>
      <c r="B9453" s="254"/>
    </row>
    <row r="9454" spans="1:2" x14ac:dyDescent="0.2">
      <c r="A9454" s="253"/>
      <c r="B9454" s="254"/>
    </row>
    <row r="9455" spans="1:2" x14ac:dyDescent="0.2">
      <c r="A9455" s="253"/>
      <c r="B9455" s="254"/>
    </row>
    <row r="9456" spans="1:2" x14ac:dyDescent="0.2">
      <c r="A9456" s="253"/>
      <c r="B9456" s="254"/>
    </row>
    <row r="9457" spans="1:2" x14ac:dyDescent="0.2">
      <c r="A9457" s="253"/>
      <c r="B9457" s="254"/>
    </row>
    <row r="9458" spans="1:2" x14ac:dyDescent="0.2">
      <c r="A9458" s="253"/>
      <c r="B9458" s="254"/>
    </row>
    <row r="9459" spans="1:2" x14ac:dyDescent="0.2">
      <c r="A9459" s="253"/>
      <c r="B9459" s="254"/>
    </row>
    <row r="9460" spans="1:2" x14ac:dyDescent="0.2">
      <c r="A9460" s="253"/>
      <c r="B9460" s="254"/>
    </row>
    <row r="9461" spans="1:2" x14ac:dyDescent="0.2">
      <c r="A9461" s="253"/>
      <c r="B9461" s="254"/>
    </row>
    <row r="9462" spans="1:2" x14ac:dyDescent="0.2">
      <c r="A9462" s="253"/>
      <c r="B9462" s="254"/>
    </row>
    <row r="9463" spans="1:2" x14ac:dyDescent="0.2">
      <c r="A9463" s="253"/>
      <c r="B9463" s="254"/>
    </row>
    <row r="9464" spans="1:2" x14ac:dyDescent="0.2">
      <c r="A9464" s="253"/>
      <c r="B9464" s="254"/>
    </row>
    <row r="9465" spans="1:2" x14ac:dyDescent="0.2">
      <c r="A9465" s="253"/>
      <c r="B9465" s="254"/>
    </row>
    <row r="9466" spans="1:2" x14ac:dyDescent="0.2">
      <c r="A9466" s="253"/>
      <c r="B9466" s="254"/>
    </row>
    <row r="9467" spans="1:2" x14ac:dyDescent="0.2">
      <c r="A9467" s="253"/>
      <c r="B9467" s="254"/>
    </row>
    <row r="9468" spans="1:2" x14ac:dyDescent="0.2">
      <c r="A9468" s="253"/>
      <c r="B9468" s="254"/>
    </row>
    <row r="9469" spans="1:2" x14ac:dyDescent="0.2">
      <c r="A9469" s="253"/>
      <c r="B9469" s="254"/>
    </row>
    <row r="9470" spans="1:2" x14ac:dyDescent="0.2">
      <c r="A9470" s="253"/>
      <c r="B9470" s="254"/>
    </row>
    <row r="9471" spans="1:2" x14ac:dyDescent="0.2">
      <c r="A9471" s="253"/>
      <c r="B9471" s="254"/>
    </row>
    <row r="9472" spans="1:2" x14ac:dyDescent="0.2">
      <c r="A9472" s="253"/>
      <c r="B9472" s="254"/>
    </row>
    <row r="9473" spans="1:2" x14ac:dyDescent="0.2">
      <c r="A9473" s="253"/>
      <c r="B9473" s="254"/>
    </row>
    <row r="9474" spans="1:2" x14ac:dyDescent="0.2">
      <c r="A9474" s="253"/>
      <c r="B9474" s="254"/>
    </row>
    <row r="9475" spans="1:2" x14ac:dyDescent="0.2">
      <c r="A9475" s="253"/>
      <c r="B9475" s="254"/>
    </row>
    <row r="9476" spans="1:2" x14ac:dyDescent="0.2">
      <c r="A9476" s="253"/>
      <c r="B9476" s="254"/>
    </row>
    <row r="9477" spans="1:2" x14ac:dyDescent="0.2">
      <c r="A9477" s="253"/>
      <c r="B9477" s="254"/>
    </row>
    <row r="9478" spans="1:2" x14ac:dyDescent="0.2">
      <c r="A9478" s="253"/>
      <c r="B9478" s="254"/>
    </row>
    <row r="9479" spans="1:2" x14ac:dyDescent="0.2">
      <c r="A9479" s="253"/>
      <c r="B9479" s="254"/>
    </row>
    <row r="9480" spans="1:2" x14ac:dyDescent="0.2">
      <c r="A9480" s="253"/>
      <c r="B9480" s="254"/>
    </row>
    <row r="9481" spans="1:2" x14ac:dyDescent="0.2">
      <c r="A9481" s="253"/>
      <c r="B9481" s="254"/>
    </row>
    <row r="9482" spans="1:2" x14ac:dyDescent="0.2">
      <c r="A9482" s="253"/>
      <c r="B9482" s="254"/>
    </row>
    <row r="9483" spans="1:2" x14ac:dyDescent="0.2">
      <c r="A9483" s="253"/>
      <c r="B9483" s="254"/>
    </row>
    <row r="9484" spans="1:2" x14ac:dyDescent="0.2">
      <c r="A9484" s="253"/>
      <c r="B9484" s="254"/>
    </row>
    <row r="9485" spans="1:2" x14ac:dyDescent="0.2">
      <c r="A9485" s="253"/>
      <c r="B9485" s="254"/>
    </row>
    <row r="9486" spans="1:2" x14ac:dyDescent="0.2">
      <c r="A9486" s="253"/>
      <c r="B9486" s="254"/>
    </row>
    <row r="9487" spans="1:2" x14ac:dyDescent="0.2">
      <c r="A9487" s="253"/>
      <c r="B9487" s="254"/>
    </row>
    <row r="9488" spans="1:2" x14ac:dyDescent="0.2">
      <c r="A9488" s="253"/>
      <c r="B9488" s="254"/>
    </row>
    <row r="9489" spans="1:2" x14ac:dyDescent="0.2">
      <c r="A9489" s="253"/>
      <c r="B9489" s="254"/>
    </row>
    <row r="9490" spans="1:2" x14ac:dyDescent="0.2">
      <c r="A9490" s="253"/>
      <c r="B9490" s="254"/>
    </row>
    <row r="9491" spans="1:2" x14ac:dyDescent="0.2">
      <c r="A9491" s="253"/>
      <c r="B9491" s="254"/>
    </row>
    <row r="9492" spans="1:2" x14ac:dyDescent="0.2">
      <c r="A9492" s="253"/>
      <c r="B9492" s="254"/>
    </row>
    <row r="9493" spans="1:2" x14ac:dyDescent="0.2">
      <c r="A9493" s="253"/>
      <c r="B9493" s="254"/>
    </row>
    <row r="9494" spans="1:2" x14ac:dyDescent="0.2">
      <c r="A9494" s="253"/>
      <c r="B9494" s="254"/>
    </row>
    <row r="9495" spans="1:2" x14ac:dyDescent="0.2">
      <c r="A9495" s="253"/>
      <c r="B9495" s="254"/>
    </row>
    <row r="9496" spans="1:2" x14ac:dyDescent="0.2">
      <c r="A9496" s="253"/>
      <c r="B9496" s="254"/>
    </row>
    <row r="9497" spans="1:2" x14ac:dyDescent="0.2">
      <c r="A9497" s="253"/>
      <c r="B9497" s="254"/>
    </row>
    <row r="9498" spans="1:2" x14ac:dyDescent="0.2">
      <c r="A9498" s="253"/>
      <c r="B9498" s="254"/>
    </row>
    <row r="9499" spans="1:2" x14ac:dyDescent="0.2">
      <c r="A9499" s="253"/>
      <c r="B9499" s="254"/>
    </row>
    <row r="9500" spans="1:2" x14ac:dyDescent="0.2">
      <c r="A9500" s="253"/>
      <c r="B9500" s="254"/>
    </row>
    <row r="9501" spans="1:2" x14ac:dyDescent="0.2">
      <c r="A9501" s="253"/>
      <c r="B9501" s="254"/>
    </row>
    <row r="9502" spans="1:2" x14ac:dyDescent="0.2">
      <c r="A9502" s="253"/>
      <c r="B9502" s="254"/>
    </row>
    <row r="9503" spans="1:2" x14ac:dyDescent="0.2">
      <c r="A9503" s="253"/>
      <c r="B9503" s="254"/>
    </row>
    <row r="9504" spans="1:2" x14ac:dyDescent="0.2">
      <c r="A9504" s="253"/>
      <c r="B9504" s="254"/>
    </row>
    <row r="9505" spans="1:2" x14ac:dyDescent="0.2">
      <c r="A9505" s="253"/>
      <c r="B9505" s="254"/>
    </row>
    <row r="9506" spans="1:2" x14ac:dyDescent="0.2">
      <c r="A9506" s="253"/>
      <c r="B9506" s="254"/>
    </row>
    <row r="9507" spans="1:2" x14ac:dyDescent="0.2">
      <c r="A9507" s="253"/>
      <c r="B9507" s="254"/>
    </row>
    <row r="9508" spans="1:2" x14ac:dyDescent="0.2">
      <c r="A9508" s="253"/>
      <c r="B9508" s="254"/>
    </row>
    <row r="9509" spans="1:2" x14ac:dyDescent="0.2">
      <c r="A9509" s="253"/>
      <c r="B9509" s="254"/>
    </row>
    <row r="9510" spans="1:2" x14ac:dyDescent="0.2">
      <c r="A9510" s="253"/>
      <c r="B9510" s="254"/>
    </row>
    <row r="9511" spans="1:2" x14ac:dyDescent="0.2">
      <c r="A9511" s="253"/>
      <c r="B9511" s="254"/>
    </row>
    <row r="9512" spans="1:2" x14ac:dyDescent="0.2">
      <c r="A9512" s="253"/>
      <c r="B9512" s="254"/>
    </row>
    <row r="9513" spans="1:2" x14ac:dyDescent="0.2">
      <c r="A9513" s="253"/>
      <c r="B9513" s="254"/>
    </row>
    <row r="9514" spans="1:2" x14ac:dyDescent="0.2">
      <c r="A9514" s="253"/>
      <c r="B9514" s="254"/>
    </row>
    <row r="9515" spans="1:2" x14ac:dyDescent="0.2">
      <c r="A9515" s="253"/>
      <c r="B9515" s="254"/>
    </row>
    <row r="9516" spans="1:2" x14ac:dyDescent="0.2">
      <c r="A9516" s="253"/>
      <c r="B9516" s="254"/>
    </row>
    <row r="9517" spans="1:2" x14ac:dyDescent="0.2">
      <c r="A9517" s="253"/>
      <c r="B9517" s="254"/>
    </row>
    <row r="9518" spans="1:2" x14ac:dyDescent="0.2">
      <c r="A9518" s="253"/>
      <c r="B9518" s="254"/>
    </row>
    <row r="9519" spans="1:2" x14ac:dyDescent="0.2">
      <c r="A9519" s="253"/>
      <c r="B9519" s="254"/>
    </row>
    <row r="9520" spans="1:2" x14ac:dyDescent="0.2">
      <c r="A9520" s="253"/>
      <c r="B9520" s="254"/>
    </row>
    <row r="9521" spans="1:2" x14ac:dyDescent="0.2">
      <c r="A9521" s="253"/>
      <c r="B9521" s="254"/>
    </row>
    <row r="9522" spans="1:2" x14ac:dyDescent="0.2">
      <c r="A9522" s="253"/>
      <c r="B9522" s="254"/>
    </row>
    <row r="9523" spans="1:2" x14ac:dyDescent="0.2">
      <c r="A9523" s="253"/>
      <c r="B9523" s="254"/>
    </row>
    <row r="9524" spans="1:2" x14ac:dyDescent="0.2">
      <c r="A9524" s="253"/>
      <c r="B9524" s="254"/>
    </row>
    <row r="9525" spans="1:2" x14ac:dyDescent="0.2">
      <c r="A9525" s="253"/>
      <c r="B9525" s="254"/>
    </row>
    <row r="9526" spans="1:2" x14ac:dyDescent="0.2">
      <c r="A9526" s="253"/>
      <c r="B9526" s="254"/>
    </row>
    <row r="9527" spans="1:2" x14ac:dyDescent="0.2">
      <c r="A9527" s="253"/>
      <c r="B9527" s="254"/>
    </row>
    <row r="9528" spans="1:2" x14ac:dyDescent="0.2">
      <c r="A9528" s="253"/>
      <c r="B9528" s="254"/>
    </row>
    <row r="9529" spans="1:2" x14ac:dyDescent="0.2">
      <c r="A9529" s="253"/>
      <c r="B9529" s="254"/>
    </row>
    <row r="9530" spans="1:2" x14ac:dyDescent="0.2">
      <c r="A9530" s="253"/>
      <c r="B9530" s="254"/>
    </row>
    <row r="9531" spans="1:2" x14ac:dyDescent="0.2">
      <c r="A9531" s="253"/>
      <c r="B9531" s="254"/>
    </row>
    <row r="9532" spans="1:2" x14ac:dyDescent="0.2">
      <c r="A9532" s="253"/>
      <c r="B9532" s="254"/>
    </row>
    <row r="9533" spans="1:2" x14ac:dyDescent="0.2">
      <c r="A9533" s="253"/>
      <c r="B9533" s="254"/>
    </row>
    <row r="9534" spans="1:2" x14ac:dyDescent="0.2">
      <c r="A9534" s="253"/>
      <c r="B9534" s="254"/>
    </row>
    <row r="9535" spans="1:2" x14ac:dyDescent="0.2">
      <c r="A9535" s="253"/>
      <c r="B9535" s="254"/>
    </row>
    <row r="9536" spans="1:2" x14ac:dyDescent="0.2">
      <c r="A9536" s="253"/>
      <c r="B9536" s="254"/>
    </row>
    <row r="9537" spans="1:2" x14ac:dyDescent="0.2">
      <c r="A9537" s="253"/>
      <c r="B9537" s="254"/>
    </row>
    <row r="9538" spans="1:2" x14ac:dyDescent="0.2">
      <c r="A9538" s="253"/>
      <c r="B9538" s="254"/>
    </row>
    <row r="9539" spans="1:2" x14ac:dyDescent="0.2">
      <c r="A9539" s="253"/>
      <c r="B9539" s="254"/>
    </row>
    <row r="9540" spans="1:2" x14ac:dyDescent="0.2">
      <c r="A9540" s="253"/>
      <c r="B9540" s="254"/>
    </row>
    <row r="9541" spans="1:2" x14ac:dyDescent="0.2">
      <c r="A9541" s="253"/>
      <c r="B9541" s="254"/>
    </row>
    <row r="9542" spans="1:2" x14ac:dyDescent="0.2">
      <c r="A9542" s="253"/>
      <c r="B9542" s="254"/>
    </row>
    <row r="9543" spans="1:2" x14ac:dyDescent="0.2">
      <c r="A9543" s="253"/>
      <c r="B9543" s="254"/>
    </row>
    <row r="9544" spans="1:2" x14ac:dyDescent="0.2">
      <c r="A9544" s="253"/>
      <c r="B9544" s="254"/>
    </row>
    <row r="9545" spans="1:2" x14ac:dyDescent="0.2">
      <c r="A9545" s="253"/>
      <c r="B9545" s="254"/>
    </row>
    <row r="9546" spans="1:2" x14ac:dyDescent="0.2">
      <c r="A9546" s="253"/>
      <c r="B9546" s="254"/>
    </row>
    <row r="9547" spans="1:2" x14ac:dyDescent="0.2">
      <c r="A9547" s="253"/>
      <c r="B9547" s="254"/>
    </row>
    <row r="9548" spans="1:2" x14ac:dyDescent="0.2">
      <c r="A9548" s="253"/>
      <c r="B9548" s="254"/>
    </row>
    <row r="9549" spans="1:2" x14ac:dyDescent="0.2">
      <c r="A9549" s="253"/>
      <c r="B9549" s="254"/>
    </row>
    <row r="9550" spans="1:2" x14ac:dyDescent="0.2">
      <c r="A9550" s="253"/>
      <c r="B9550" s="254"/>
    </row>
    <row r="9551" spans="1:2" x14ac:dyDescent="0.2">
      <c r="A9551" s="253"/>
      <c r="B9551" s="254"/>
    </row>
    <row r="9552" spans="1:2" x14ac:dyDescent="0.2">
      <c r="A9552" s="253"/>
      <c r="B9552" s="254"/>
    </row>
    <row r="9553" spans="1:2" x14ac:dyDescent="0.2">
      <c r="A9553" s="253"/>
      <c r="B9553" s="254"/>
    </row>
    <row r="9554" spans="1:2" x14ac:dyDescent="0.2">
      <c r="A9554" s="253"/>
      <c r="B9554" s="254"/>
    </row>
    <row r="9555" spans="1:2" x14ac:dyDescent="0.2">
      <c r="A9555" s="253"/>
      <c r="B9555" s="254"/>
    </row>
    <row r="9556" spans="1:2" x14ac:dyDescent="0.2">
      <c r="A9556" s="253"/>
      <c r="B9556" s="254"/>
    </row>
    <row r="9557" spans="1:2" x14ac:dyDescent="0.2">
      <c r="A9557" s="253"/>
      <c r="B9557" s="254"/>
    </row>
    <row r="9558" spans="1:2" x14ac:dyDescent="0.2">
      <c r="A9558" s="253"/>
      <c r="B9558" s="254"/>
    </row>
    <row r="9559" spans="1:2" x14ac:dyDescent="0.2">
      <c r="A9559" s="253"/>
      <c r="B9559" s="254"/>
    </row>
    <row r="9560" spans="1:2" x14ac:dyDescent="0.2">
      <c r="A9560" s="253"/>
      <c r="B9560" s="254"/>
    </row>
    <row r="9561" spans="1:2" x14ac:dyDescent="0.2">
      <c r="A9561" s="253"/>
      <c r="B9561" s="254"/>
    </row>
    <row r="9562" spans="1:2" x14ac:dyDescent="0.2">
      <c r="A9562" s="253"/>
      <c r="B9562" s="254"/>
    </row>
    <row r="9563" spans="1:2" x14ac:dyDescent="0.2">
      <c r="A9563" s="253"/>
      <c r="B9563" s="254"/>
    </row>
    <row r="9564" spans="1:2" x14ac:dyDescent="0.2">
      <c r="A9564" s="253"/>
      <c r="B9564" s="254"/>
    </row>
    <row r="9565" spans="1:2" x14ac:dyDescent="0.2">
      <c r="A9565" s="253"/>
      <c r="B9565" s="254"/>
    </row>
    <row r="9566" spans="1:2" x14ac:dyDescent="0.2">
      <c r="A9566" s="253"/>
      <c r="B9566" s="254"/>
    </row>
    <row r="9567" spans="1:2" x14ac:dyDescent="0.2">
      <c r="A9567" s="253"/>
      <c r="B9567" s="254"/>
    </row>
    <row r="9568" spans="1:2" x14ac:dyDescent="0.2">
      <c r="A9568" s="253"/>
      <c r="B9568" s="254"/>
    </row>
    <row r="9569" spans="1:2" x14ac:dyDescent="0.2">
      <c r="A9569" s="253"/>
      <c r="B9569" s="254"/>
    </row>
    <row r="9570" spans="1:2" x14ac:dyDescent="0.2">
      <c r="A9570" s="253"/>
      <c r="B9570" s="254"/>
    </row>
    <row r="9571" spans="1:2" x14ac:dyDescent="0.2">
      <c r="A9571" s="253"/>
      <c r="B9571" s="254"/>
    </row>
    <row r="9572" spans="1:2" x14ac:dyDescent="0.2">
      <c r="A9572" s="253"/>
      <c r="B9572" s="254"/>
    </row>
    <row r="9573" spans="1:2" x14ac:dyDescent="0.2">
      <c r="A9573" s="253"/>
      <c r="B9573" s="254"/>
    </row>
    <row r="9574" spans="1:2" x14ac:dyDescent="0.2">
      <c r="A9574" s="253"/>
      <c r="B9574" s="254"/>
    </row>
    <row r="9575" spans="1:2" x14ac:dyDescent="0.2">
      <c r="A9575" s="253"/>
      <c r="B9575" s="254"/>
    </row>
    <row r="9576" spans="1:2" x14ac:dyDescent="0.2">
      <c r="A9576" s="253"/>
      <c r="B9576" s="254"/>
    </row>
    <row r="9577" spans="1:2" x14ac:dyDescent="0.2">
      <c r="A9577" s="253"/>
      <c r="B9577" s="254"/>
    </row>
    <row r="9578" spans="1:2" x14ac:dyDescent="0.2">
      <c r="A9578" s="253"/>
      <c r="B9578" s="254"/>
    </row>
    <row r="9579" spans="1:2" x14ac:dyDescent="0.2">
      <c r="A9579" s="253"/>
      <c r="B9579" s="254"/>
    </row>
    <row r="9580" spans="1:2" x14ac:dyDescent="0.2">
      <c r="A9580" s="253"/>
      <c r="B9580" s="254"/>
    </row>
    <row r="9581" spans="1:2" x14ac:dyDescent="0.2">
      <c r="A9581" s="253"/>
      <c r="B9581" s="254"/>
    </row>
    <row r="9582" spans="1:2" x14ac:dyDescent="0.2">
      <c r="A9582" s="253"/>
      <c r="B9582" s="254"/>
    </row>
    <row r="9583" spans="1:2" x14ac:dyDescent="0.2">
      <c r="A9583" s="253"/>
      <c r="B9583" s="254"/>
    </row>
    <row r="9584" spans="1:2" x14ac:dyDescent="0.2">
      <c r="A9584" s="253"/>
      <c r="B9584" s="254"/>
    </row>
    <row r="9585" spans="1:2" x14ac:dyDescent="0.2">
      <c r="A9585" s="253"/>
      <c r="B9585" s="254"/>
    </row>
    <row r="9586" spans="1:2" x14ac:dyDescent="0.2">
      <c r="A9586" s="253"/>
      <c r="B9586" s="254"/>
    </row>
    <row r="9587" spans="1:2" x14ac:dyDescent="0.2">
      <c r="A9587" s="253"/>
      <c r="B9587" s="254"/>
    </row>
    <row r="9588" spans="1:2" x14ac:dyDescent="0.2">
      <c r="A9588" s="253"/>
      <c r="B9588" s="254"/>
    </row>
    <row r="9589" spans="1:2" x14ac:dyDescent="0.2">
      <c r="A9589" s="253"/>
      <c r="B9589" s="254"/>
    </row>
    <row r="9590" spans="1:2" x14ac:dyDescent="0.2">
      <c r="A9590" s="253"/>
      <c r="B9590" s="254"/>
    </row>
    <row r="9591" spans="1:2" x14ac:dyDescent="0.2">
      <c r="A9591" s="253"/>
      <c r="B9591" s="254"/>
    </row>
    <row r="9592" spans="1:2" x14ac:dyDescent="0.2">
      <c r="A9592" s="253"/>
      <c r="B9592" s="254"/>
    </row>
    <row r="9593" spans="1:2" x14ac:dyDescent="0.2">
      <c r="A9593" s="253"/>
      <c r="B9593" s="254"/>
    </row>
    <row r="9594" spans="1:2" x14ac:dyDescent="0.2">
      <c r="A9594" s="253"/>
      <c r="B9594" s="254"/>
    </row>
    <row r="9595" spans="1:2" x14ac:dyDescent="0.2">
      <c r="A9595" s="253"/>
      <c r="B9595" s="254"/>
    </row>
    <row r="9596" spans="1:2" x14ac:dyDescent="0.2">
      <c r="A9596" s="253"/>
      <c r="B9596" s="254"/>
    </row>
    <row r="9597" spans="1:2" x14ac:dyDescent="0.2">
      <c r="A9597" s="253"/>
      <c r="B9597" s="254"/>
    </row>
    <row r="9598" spans="1:2" x14ac:dyDescent="0.2">
      <c r="A9598" s="253"/>
      <c r="B9598" s="254"/>
    </row>
    <row r="9599" spans="1:2" x14ac:dyDescent="0.2">
      <c r="A9599" s="253"/>
      <c r="B9599" s="254"/>
    </row>
    <row r="9600" spans="1:2" x14ac:dyDescent="0.2">
      <c r="A9600" s="253"/>
      <c r="B9600" s="254"/>
    </row>
    <row r="9601" spans="1:2" x14ac:dyDescent="0.2">
      <c r="A9601" s="253"/>
      <c r="B9601" s="254"/>
    </row>
    <row r="9602" spans="1:2" x14ac:dyDescent="0.2">
      <c r="A9602" s="253"/>
      <c r="B9602" s="254"/>
    </row>
    <row r="9603" spans="1:2" x14ac:dyDescent="0.2">
      <c r="A9603" s="253"/>
      <c r="B9603" s="254"/>
    </row>
    <row r="9604" spans="1:2" x14ac:dyDescent="0.2">
      <c r="A9604" s="253"/>
      <c r="B9604" s="254"/>
    </row>
    <row r="9605" spans="1:2" x14ac:dyDescent="0.2">
      <c r="A9605" s="253"/>
      <c r="B9605" s="254"/>
    </row>
    <row r="9606" spans="1:2" x14ac:dyDescent="0.2">
      <c r="A9606" s="253"/>
      <c r="B9606" s="254"/>
    </row>
    <row r="9607" spans="1:2" x14ac:dyDescent="0.2">
      <c r="A9607" s="253"/>
      <c r="B9607" s="254"/>
    </row>
    <row r="9608" spans="1:2" x14ac:dyDescent="0.2">
      <c r="A9608" s="253"/>
      <c r="B9608" s="254"/>
    </row>
    <row r="9609" spans="1:2" x14ac:dyDescent="0.2">
      <c r="A9609" s="253"/>
      <c r="B9609" s="254"/>
    </row>
    <row r="9610" spans="1:2" x14ac:dyDescent="0.2">
      <c r="A9610" s="253"/>
      <c r="B9610" s="254"/>
    </row>
    <row r="9611" spans="1:2" x14ac:dyDescent="0.2">
      <c r="A9611" s="253"/>
      <c r="B9611" s="254"/>
    </row>
    <row r="9612" spans="1:2" x14ac:dyDescent="0.2">
      <c r="A9612" s="253"/>
      <c r="B9612" s="254"/>
    </row>
    <row r="9613" spans="1:2" x14ac:dyDescent="0.2">
      <c r="A9613" s="253"/>
      <c r="B9613" s="254"/>
    </row>
    <row r="9614" spans="1:2" x14ac:dyDescent="0.2">
      <c r="A9614" s="253"/>
      <c r="B9614" s="254"/>
    </row>
    <row r="9615" spans="1:2" x14ac:dyDescent="0.2">
      <c r="A9615" s="253"/>
      <c r="B9615" s="254"/>
    </row>
    <row r="9616" spans="1:2" x14ac:dyDescent="0.2">
      <c r="A9616" s="253"/>
      <c r="B9616" s="254"/>
    </row>
    <row r="9617" spans="1:2" x14ac:dyDescent="0.2">
      <c r="A9617" s="253"/>
      <c r="B9617" s="254"/>
    </row>
    <row r="9618" spans="1:2" x14ac:dyDescent="0.2">
      <c r="A9618" s="253"/>
      <c r="B9618" s="254"/>
    </row>
    <row r="9619" spans="1:2" x14ac:dyDescent="0.2">
      <c r="A9619" s="253"/>
      <c r="B9619" s="254"/>
    </row>
    <row r="9620" spans="1:2" x14ac:dyDescent="0.2">
      <c r="A9620" s="253"/>
      <c r="B9620" s="254"/>
    </row>
    <row r="9621" spans="1:2" x14ac:dyDescent="0.2">
      <c r="A9621" s="253"/>
      <c r="B9621" s="254"/>
    </row>
    <row r="9622" spans="1:2" x14ac:dyDescent="0.2">
      <c r="A9622" s="253"/>
      <c r="B9622" s="254"/>
    </row>
    <row r="9623" spans="1:2" x14ac:dyDescent="0.2">
      <c r="A9623" s="253"/>
      <c r="B9623" s="254"/>
    </row>
    <row r="9624" spans="1:2" x14ac:dyDescent="0.2">
      <c r="A9624" s="253"/>
      <c r="B9624" s="254"/>
    </row>
    <row r="9625" spans="1:2" x14ac:dyDescent="0.2">
      <c r="A9625" s="253"/>
      <c r="B9625" s="254"/>
    </row>
    <row r="9626" spans="1:2" x14ac:dyDescent="0.2">
      <c r="A9626" s="253"/>
      <c r="B9626" s="254"/>
    </row>
    <row r="9627" spans="1:2" x14ac:dyDescent="0.2">
      <c r="A9627" s="253"/>
      <c r="B9627" s="254"/>
    </row>
    <row r="9628" spans="1:2" x14ac:dyDescent="0.2">
      <c r="A9628" s="253"/>
      <c r="B9628" s="254"/>
    </row>
    <row r="9629" spans="1:2" x14ac:dyDescent="0.2">
      <c r="A9629" s="253"/>
      <c r="B9629" s="254"/>
    </row>
    <row r="9630" spans="1:2" x14ac:dyDescent="0.2">
      <c r="A9630" s="253"/>
      <c r="B9630" s="254"/>
    </row>
    <row r="9631" spans="1:2" x14ac:dyDescent="0.2">
      <c r="A9631" s="253"/>
      <c r="B9631" s="254"/>
    </row>
    <row r="9632" spans="1:2" x14ac:dyDescent="0.2">
      <c r="A9632" s="253"/>
      <c r="B9632" s="254"/>
    </row>
    <row r="9633" spans="1:2" x14ac:dyDescent="0.2">
      <c r="A9633" s="253"/>
      <c r="B9633" s="254"/>
    </row>
    <row r="9634" spans="1:2" x14ac:dyDescent="0.2">
      <c r="A9634" s="253"/>
      <c r="B9634" s="254"/>
    </row>
    <row r="9635" spans="1:2" x14ac:dyDescent="0.2">
      <c r="A9635" s="253"/>
      <c r="B9635" s="254"/>
    </row>
    <row r="9636" spans="1:2" x14ac:dyDescent="0.2">
      <c r="A9636" s="253"/>
      <c r="B9636" s="254"/>
    </row>
    <row r="9637" spans="1:2" x14ac:dyDescent="0.2">
      <c r="A9637" s="253"/>
      <c r="B9637" s="254"/>
    </row>
    <row r="9638" spans="1:2" x14ac:dyDescent="0.2">
      <c r="A9638" s="253"/>
      <c r="B9638" s="254"/>
    </row>
    <row r="9639" spans="1:2" x14ac:dyDescent="0.2">
      <c r="A9639" s="253"/>
      <c r="B9639" s="254"/>
    </row>
    <row r="9640" spans="1:2" x14ac:dyDescent="0.2">
      <c r="A9640" s="253"/>
      <c r="B9640" s="254"/>
    </row>
    <row r="9641" spans="1:2" x14ac:dyDescent="0.2">
      <c r="A9641" s="253"/>
      <c r="B9641" s="254"/>
    </row>
    <row r="9642" spans="1:2" x14ac:dyDescent="0.2">
      <c r="A9642" s="253"/>
      <c r="B9642" s="254"/>
    </row>
    <row r="9643" spans="1:2" x14ac:dyDescent="0.2">
      <c r="A9643" s="253"/>
      <c r="B9643" s="254"/>
    </row>
    <row r="9644" spans="1:2" x14ac:dyDescent="0.2">
      <c r="A9644" s="253"/>
      <c r="B9644" s="254"/>
    </row>
    <row r="9645" spans="1:2" x14ac:dyDescent="0.2">
      <c r="A9645" s="253"/>
      <c r="B9645" s="254"/>
    </row>
    <row r="9646" spans="1:2" x14ac:dyDescent="0.2">
      <c r="A9646" s="253"/>
      <c r="B9646" s="254"/>
    </row>
    <row r="9647" spans="1:2" x14ac:dyDescent="0.2">
      <c r="A9647" s="253"/>
      <c r="B9647" s="254"/>
    </row>
    <row r="9648" spans="1:2" x14ac:dyDescent="0.2">
      <c r="A9648" s="253"/>
      <c r="B9648" s="254"/>
    </row>
    <row r="9649" spans="1:2" x14ac:dyDescent="0.2">
      <c r="A9649" s="253"/>
      <c r="B9649" s="254"/>
    </row>
    <row r="9650" spans="1:2" x14ac:dyDescent="0.2">
      <c r="A9650" s="253"/>
      <c r="B9650" s="254"/>
    </row>
    <row r="9651" spans="1:2" x14ac:dyDescent="0.2">
      <c r="A9651" s="253"/>
      <c r="B9651" s="254"/>
    </row>
    <row r="9652" spans="1:2" x14ac:dyDescent="0.2">
      <c r="A9652" s="253"/>
      <c r="B9652" s="254"/>
    </row>
    <row r="9653" spans="1:2" x14ac:dyDescent="0.2">
      <c r="A9653" s="253"/>
      <c r="B9653" s="254"/>
    </row>
    <row r="9654" spans="1:2" x14ac:dyDescent="0.2">
      <c r="A9654" s="253"/>
      <c r="B9654" s="254"/>
    </row>
    <row r="9655" spans="1:2" x14ac:dyDescent="0.2">
      <c r="A9655" s="253"/>
      <c r="B9655" s="254"/>
    </row>
    <row r="9656" spans="1:2" x14ac:dyDescent="0.2">
      <c r="A9656" s="253"/>
      <c r="B9656" s="254"/>
    </row>
    <row r="9657" spans="1:2" x14ac:dyDescent="0.2">
      <c r="A9657" s="253"/>
      <c r="B9657" s="254"/>
    </row>
    <row r="9658" spans="1:2" x14ac:dyDescent="0.2">
      <c r="A9658" s="253"/>
      <c r="B9658" s="254"/>
    </row>
    <row r="9659" spans="1:2" x14ac:dyDescent="0.2">
      <c r="A9659" s="253"/>
      <c r="B9659" s="254"/>
    </row>
    <row r="9660" spans="1:2" x14ac:dyDescent="0.2">
      <c r="A9660" s="253"/>
      <c r="B9660" s="254"/>
    </row>
    <row r="9661" spans="1:2" x14ac:dyDescent="0.2">
      <c r="A9661" s="253"/>
      <c r="B9661" s="254"/>
    </row>
    <row r="9662" spans="1:2" x14ac:dyDescent="0.2">
      <c r="A9662" s="253"/>
      <c r="B9662" s="254"/>
    </row>
    <row r="9663" spans="1:2" x14ac:dyDescent="0.2">
      <c r="A9663" s="253"/>
      <c r="B9663" s="254"/>
    </row>
    <row r="9664" spans="1:2" x14ac:dyDescent="0.2">
      <c r="A9664" s="253"/>
      <c r="B9664" s="254"/>
    </row>
    <row r="9665" spans="1:2" x14ac:dyDescent="0.2">
      <c r="A9665" s="253"/>
      <c r="B9665" s="254"/>
    </row>
    <row r="9666" spans="1:2" x14ac:dyDescent="0.2">
      <c r="A9666" s="253"/>
      <c r="B9666" s="254"/>
    </row>
    <row r="9667" spans="1:2" x14ac:dyDescent="0.2">
      <c r="A9667" s="253"/>
      <c r="B9667" s="254"/>
    </row>
    <row r="9668" spans="1:2" x14ac:dyDescent="0.2">
      <c r="A9668" s="253"/>
      <c r="B9668" s="254"/>
    </row>
    <row r="9669" spans="1:2" x14ac:dyDescent="0.2">
      <c r="A9669" s="253"/>
      <c r="B9669" s="254"/>
    </row>
    <row r="9670" spans="1:2" x14ac:dyDescent="0.2">
      <c r="A9670" s="253"/>
      <c r="B9670" s="254"/>
    </row>
    <row r="9671" spans="1:2" x14ac:dyDescent="0.2">
      <c r="A9671" s="253"/>
      <c r="B9671" s="254"/>
    </row>
    <row r="9672" spans="1:2" x14ac:dyDescent="0.2">
      <c r="A9672" s="253"/>
      <c r="B9672" s="254"/>
    </row>
    <row r="9673" spans="1:2" x14ac:dyDescent="0.2">
      <c r="A9673" s="253"/>
      <c r="B9673" s="254"/>
    </row>
    <row r="9674" spans="1:2" x14ac:dyDescent="0.2">
      <c r="A9674" s="253"/>
      <c r="B9674" s="254"/>
    </row>
    <row r="9675" spans="1:2" x14ac:dyDescent="0.2">
      <c r="A9675" s="253"/>
      <c r="B9675" s="254"/>
    </row>
    <row r="9676" spans="1:2" x14ac:dyDescent="0.2">
      <c r="A9676" s="253"/>
      <c r="B9676" s="254"/>
    </row>
    <row r="9677" spans="1:2" x14ac:dyDescent="0.2">
      <c r="A9677" s="253"/>
      <c r="B9677" s="254"/>
    </row>
    <row r="9678" spans="1:2" x14ac:dyDescent="0.2">
      <c r="A9678" s="253"/>
      <c r="B9678" s="254"/>
    </row>
    <row r="9679" spans="1:2" x14ac:dyDescent="0.2">
      <c r="A9679" s="253"/>
      <c r="B9679" s="254"/>
    </row>
    <row r="9680" spans="1:2" x14ac:dyDescent="0.2">
      <c r="A9680" s="253"/>
      <c r="B9680" s="254"/>
    </row>
    <row r="9681" spans="1:2" x14ac:dyDescent="0.2">
      <c r="A9681" s="253"/>
      <c r="B9681" s="254"/>
    </row>
    <row r="9682" spans="1:2" x14ac:dyDescent="0.2">
      <c r="A9682" s="253"/>
      <c r="B9682" s="254"/>
    </row>
    <row r="9683" spans="1:2" x14ac:dyDescent="0.2">
      <c r="A9683" s="253"/>
      <c r="B9683" s="254"/>
    </row>
    <row r="9684" spans="1:2" x14ac:dyDescent="0.2">
      <c r="A9684" s="253"/>
      <c r="B9684" s="254"/>
    </row>
    <row r="9685" spans="1:2" x14ac:dyDescent="0.2">
      <c r="A9685" s="253"/>
      <c r="B9685" s="254"/>
    </row>
    <row r="9686" spans="1:2" x14ac:dyDescent="0.2">
      <c r="A9686" s="253"/>
      <c r="B9686" s="254"/>
    </row>
    <row r="9687" spans="1:2" x14ac:dyDescent="0.2">
      <c r="A9687" s="253"/>
      <c r="B9687" s="254"/>
    </row>
    <row r="9688" spans="1:2" x14ac:dyDescent="0.2">
      <c r="A9688" s="253"/>
      <c r="B9688" s="254"/>
    </row>
    <row r="9689" spans="1:2" x14ac:dyDescent="0.2">
      <c r="A9689" s="253"/>
      <c r="B9689" s="254"/>
    </row>
    <row r="9690" spans="1:2" x14ac:dyDescent="0.2">
      <c r="A9690" s="253"/>
      <c r="B9690" s="254"/>
    </row>
    <row r="9691" spans="1:2" x14ac:dyDescent="0.2">
      <c r="A9691" s="253"/>
      <c r="B9691" s="254"/>
    </row>
    <row r="9692" spans="1:2" x14ac:dyDescent="0.2">
      <c r="A9692" s="253"/>
      <c r="B9692" s="254"/>
    </row>
    <row r="9693" spans="1:2" x14ac:dyDescent="0.2">
      <c r="A9693" s="253"/>
      <c r="B9693" s="254"/>
    </row>
    <row r="9694" spans="1:2" x14ac:dyDescent="0.2">
      <c r="A9694" s="253"/>
      <c r="B9694" s="254"/>
    </row>
    <row r="9695" spans="1:2" x14ac:dyDescent="0.2">
      <c r="A9695" s="253"/>
      <c r="B9695" s="254"/>
    </row>
    <row r="9696" spans="1:2" x14ac:dyDescent="0.2">
      <c r="A9696" s="253"/>
      <c r="B9696" s="254"/>
    </row>
    <row r="9697" spans="1:2" x14ac:dyDescent="0.2">
      <c r="A9697" s="253"/>
      <c r="B9697" s="254"/>
    </row>
    <row r="9698" spans="1:2" x14ac:dyDescent="0.2">
      <c r="A9698" s="253"/>
      <c r="B9698" s="254"/>
    </row>
    <row r="9699" spans="1:2" x14ac:dyDescent="0.2">
      <c r="A9699" s="253"/>
      <c r="B9699" s="254"/>
    </row>
    <row r="9700" spans="1:2" x14ac:dyDescent="0.2">
      <c r="A9700" s="253"/>
      <c r="B9700" s="254"/>
    </row>
    <row r="9701" spans="1:2" x14ac:dyDescent="0.2">
      <c r="A9701" s="253"/>
      <c r="B9701" s="254"/>
    </row>
    <row r="9702" spans="1:2" x14ac:dyDescent="0.2">
      <c r="A9702" s="253"/>
      <c r="B9702" s="254"/>
    </row>
    <row r="9703" spans="1:2" x14ac:dyDescent="0.2">
      <c r="A9703" s="253"/>
      <c r="B9703" s="254"/>
    </row>
    <row r="9704" spans="1:2" x14ac:dyDescent="0.2">
      <c r="A9704" s="253"/>
      <c r="B9704" s="254"/>
    </row>
    <row r="9705" spans="1:2" x14ac:dyDescent="0.2">
      <c r="A9705" s="253"/>
      <c r="B9705" s="254"/>
    </row>
    <row r="9706" spans="1:2" x14ac:dyDescent="0.2">
      <c r="A9706" s="253"/>
      <c r="B9706" s="254"/>
    </row>
    <row r="9707" spans="1:2" x14ac:dyDescent="0.2">
      <c r="A9707" s="253"/>
      <c r="B9707" s="254"/>
    </row>
    <row r="9708" spans="1:2" x14ac:dyDescent="0.2">
      <c r="A9708" s="253"/>
      <c r="B9708" s="254"/>
    </row>
    <row r="9709" spans="1:2" x14ac:dyDescent="0.2">
      <c r="A9709" s="253"/>
      <c r="B9709" s="254"/>
    </row>
    <row r="9710" spans="1:2" x14ac:dyDescent="0.2">
      <c r="A9710" s="253"/>
      <c r="B9710" s="254"/>
    </row>
    <row r="9711" spans="1:2" x14ac:dyDescent="0.2">
      <c r="A9711" s="253"/>
      <c r="B9711" s="254"/>
    </row>
    <row r="9712" spans="1:2" x14ac:dyDescent="0.2">
      <c r="A9712" s="253"/>
      <c r="B9712" s="254"/>
    </row>
    <row r="9713" spans="1:2" x14ac:dyDescent="0.2">
      <c r="A9713" s="253"/>
      <c r="B9713" s="254"/>
    </row>
    <row r="9714" spans="1:2" x14ac:dyDescent="0.2">
      <c r="A9714" s="253"/>
      <c r="B9714" s="254"/>
    </row>
    <row r="9715" spans="1:2" x14ac:dyDescent="0.2">
      <c r="A9715" s="253"/>
      <c r="B9715" s="254"/>
    </row>
    <row r="9716" spans="1:2" x14ac:dyDescent="0.2">
      <c r="A9716" s="253"/>
      <c r="B9716" s="254"/>
    </row>
    <row r="9717" spans="1:2" x14ac:dyDescent="0.2">
      <c r="A9717" s="253"/>
      <c r="B9717" s="254"/>
    </row>
    <row r="9718" spans="1:2" x14ac:dyDescent="0.2">
      <c r="A9718" s="253"/>
      <c r="B9718" s="254"/>
    </row>
    <row r="9719" spans="1:2" x14ac:dyDescent="0.2">
      <c r="A9719" s="253"/>
      <c r="B9719" s="254"/>
    </row>
    <row r="9720" spans="1:2" x14ac:dyDescent="0.2">
      <c r="A9720" s="253"/>
      <c r="B9720" s="254"/>
    </row>
    <row r="9721" spans="1:2" x14ac:dyDescent="0.2">
      <c r="A9721" s="253"/>
      <c r="B9721" s="254"/>
    </row>
    <row r="9722" spans="1:2" x14ac:dyDescent="0.2">
      <c r="A9722" s="253"/>
      <c r="B9722" s="254"/>
    </row>
    <row r="9723" spans="1:2" x14ac:dyDescent="0.2">
      <c r="A9723" s="253"/>
      <c r="B9723" s="254"/>
    </row>
    <row r="9724" spans="1:2" x14ac:dyDescent="0.2">
      <c r="A9724" s="253"/>
      <c r="B9724" s="254"/>
    </row>
    <row r="9725" spans="1:2" x14ac:dyDescent="0.2">
      <c r="A9725" s="253"/>
      <c r="B9725" s="254"/>
    </row>
    <row r="9726" spans="1:2" x14ac:dyDescent="0.2">
      <c r="A9726" s="253"/>
      <c r="B9726" s="254"/>
    </row>
    <row r="9727" spans="1:2" x14ac:dyDescent="0.2">
      <c r="A9727" s="253"/>
      <c r="B9727" s="254"/>
    </row>
    <row r="9728" spans="1:2" x14ac:dyDescent="0.2">
      <c r="A9728" s="253"/>
      <c r="B9728" s="254"/>
    </row>
    <row r="9729" spans="1:2" x14ac:dyDescent="0.2">
      <c r="A9729" s="253"/>
      <c r="B9729" s="254"/>
    </row>
    <row r="9730" spans="1:2" x14ac:dyDescent="0.2">
      <c r="A9730" s="253"/>
      <c r="B9730" s="254"/>
    </row>
    <row r="9731" spans="1:2" x14ac:dyDescent="0.2">
      <c r="A9731" s="253"/>
      <c r="B9731" s="254"/>
    </row>
    <row r="9732" spans="1:2" x14ac:dyDescent="0.2">
      <c r="A9732" s="253"/>
      <c r="B9732" s="254"/>
    </row>
    <row r="9733" spans="1:2" x14ac:dyDescent="0.2">
      <c r="A9733" s="253"/>
      <c r="B9733" s="254"/>
    </row>
    <row r="9734" spans="1:2" x14ac:dyDescent="0.2">
      <c r="A9734" s="253"/>
      <c r="B9734" s="254"/>
    </row>
    <row r="9735" spans="1:2" x14ac:dyDescent="0.2">
      <c r="A9735" s="253"/>
      <c r="B9735" s="254"/>
    </row>
    <row r="9736" spans="1:2" x14ac:dyDescent="0.2">
      <c r="A9736" s="253"/>
      <c r="B9736" s="254"/>
    </row>
    <row r="9737" spans="1:2" x14ac:dyDescent="0.2">
      <c r="A9737" s="253"/>
      <c r="B9737" s="254"/>
    </row>
    <row r="9738" spans="1:2" x14ac:dyDescent="0.2">
      <c r="A9738" s="253"/>
      <c r="B9738" s="254"/>
    </row>
    <row r="9739" spans="1:2" x14ac:dyDescent="0.2">
      <c r="A9739" s="253"/>
      <c r="B9739" s="254"/>
    </row>
    <row r="9740" spans="1:2" x14ac:dyDescent="0.2">
      <c r="A9740" s="253"/>
      <c r="B9740" s="254"/>
    </row>
    <row r="9741" spans="1:2" x14ac:dyDescent="0.2">
      <c r="A9741" s="253"/>
      <c r="B9741" s="254"/>
    </row>
    <row r="9742" spans="1:2" x14ac:dyDescent="0.2">
      <c r="A9742" s="253"/>
      <c r="B9742" s="254"/>
    </row>
    <row r="9743" spans="1:2" x14ac:dyDescent="0.2">
      <c r="A9743" s="253"/>
      <c r="B9743" s="254"/>
    </row>
    <row r="9744" spans="1:2" x14ac:dyDescent="0.2">
      <c r="A9744" s="253"/>
      <c r="B9744" s="254"/>
    </row>
    <row r="9745" spans="1:2" x14ac:dyDescent="0.2">
      <c r="A9745" s="253"/>
      <c r="B9745" s="254"/>
    </row>
    <row r="9746" spans="1:2" x14ac:dyDescent="0.2">
      <c r="A9746" s="253"/>
      <c r="B9746" s="254"/>
    </row>
    <row r="9747" spans="1:2" x14ac:dyDescent="0.2">
      <c r="A9747" s="253"/>
      <c r="B9747" s="254"/>
    </row>
    <row r="9748" spans="1:2" x14ac:dyDescent="0.2">
      <c r="A9748" s="253"/>
      <c r="B9748" s="254"/>
    </row>
    <row r="9749" spans="1:2" x14ac:dyDescent="0.2">
      <c r="A9749" s="253"/>
      <c r="B9749" s="254"/>
    </row>
    <row r="9750" spans="1:2" x14ac:dyDescent="0.2">
      <c r="A9750" s="253"/>
      <c r="B9750" s="254"/>
    </row>
    <row r="9751" spans="1:2" x14ac:dyDescent="0.2">
      <c r="A9751" s="253"/>
      <c r="B9751" s="254"/>
    </row>
    <row r="9752" spans="1:2" x14ac:dyDescent="0.2">
      <c r="A9752" s="253"/>
      <c r="B9752" s="254"/>
    </row>
    <row r="9753" spans="1:2" x14ac:dyDescent="0.2">
      <c r="A9753" s="253"/>
      <c r="B9753" s="254"/>
    </row>
    <row r="9754" spans="1:2" x14ac:dyDescent="0.2">
      <c r="A9754" s="253"/>
      <c r="B9754" s="254"/>
    </row>
    <row r="9755" spans="1:2" x14ac:dyDescent="0.2">
      <c r="A9755" s="253"/>
      <c r="B9755" s="254"/>
    </row>
    <row r="9756" spans="1:2" x14ac:dyDescent="0.2">
      <c r="A9756" s="253"/>
      <c r="B9756" s="254"/>
    </row>
    <row r="9757" spans="1:2" x14ac:dyDescent="0.2">
      <c r="A9757" s="253"/>
      <c r="B9757" s="254"/>
    </row>
    <row r="9758" spans="1:2" x14ac:dyDescent="0.2">
      <c r="A9758" s="253"/>
      <c r="B9758" s="254"/>
    </row>
    <row r="9759" spans="1:2" x14ac:dyDescent="0.2">
      <c r="A9759" s="253"/>
      <c r="B9759" s="254"/>
    </row>
    <row r="9760" spans="1:2" x14ac:dyDescent="0.2">
      <c r="A9760" s="253"/>
      <c r="B9760" s="254"/>
    </row>
    <row r="9761" spans="1:2" x14ac:dyDescent="0.2">
      <c r="A9761" s="253"/>
      <c r="B9761" s="254"/>
    </row>
    <row r="9762" spans="1:2" x14ac:dyDescent="0.2">
      <c r="A9762" s="253"/>
      <c r="B9762" s="254"/>
    </row>
    <row r="9763" spans="1:2" x14ac:dyDescent="0.2">
      <c r="A9763" s="253"/>
      <c r="B9763" s="254"/>
    </row>
    <row r="9764" spans="1:2" x14ac:dyDescent="0.2">
      <c r="A9764" s="253"/>
      <c r="B9764" s="254"/>
    </row>
    <row r="9765" spans="1:2" x14ac:dyDescent="0.2">
      <c r="A9765" s="253"/>
      <c r="B9765" s="254"/>
    </row>
    <row r="9766" spans="1:2" x14ac:dyDescent="0.2">
      <c r="A9766" s="253"/>
      <c r="B9766" s="254"/>
    </row>
    <row r="9767" spans="1:2" x14ac:dyDescent="0.2">
      <c r="A9767" s="253"/>
      <c r="B9767" s="254"/>
    </row>
    <row r="9768" spans="1:2" x14ac:dyDescent="0.2">
      <c r="A9768" s="253"/>
      <c r="B9768" s="254"/>
    </row>
    <row r="9769" spans="1:2" x14ac:dyDescent="0.2">
      <c r="A9769" s="253"/>
      <c r="B9769" s="254"/>
    </row>
    <row r="9770" spans="1:2" x14ac:dyDescent="0.2">
      <c r="A9770" s="253"/>
      <c r="B9770" s="254"/>
    </row>
    <row r="9771" spans="1:2" x14ac:dyDescent="0.2">
      <c r="A9771" s="253"/>
      <c r="B9771" s="254"/>
    </row>
    <row r="9772" spans="1:2" x14ac:dyDescent="0.2">
      <c r="A9772" s="253"/>
      <c r="B9772" s="254"/>
    </row>
    <row r="9773" spans="1:2" x14ac:dyDescent="0.2">
      <c r="A9773" s="253"/>
      <c r="B9773" s="254"/>
    </row>
    <row r="9774" spans="1:2" x14ac:dyDescent="0.2">
      <c r="A9774" s="253"/>
      <c r="B9774" s="254"/>
    </row>
    <row r="9775" spans="1:2" x14ac:dyDescent="0.2">
      <c r="A9775" s="253"/>
      <c r="B9775" s="254"/>
    </row>
    <row r="9776" spans="1:2" x14ac:dyDescent="0.2">
      <c r="A9776" s="253"/>
      <c r="B9776" s="254"/>
    </row>
    <row r="9777" spans="1:2" x14ac:dyDescent="0.2">
      <c r="A9777" s="253"/>
      <c r="B9777" s="254"/>
    </row>
    <row r="9778" spans="1:2" x14ac:dyDescent="0.2">
      <c r="A9778" s="253"/>
      <c r="B9778" s="254"/>
    </row>
    <row r="9779" spans="1:2" x14ac:dyDescent="0.2">
      <c r="A9779" s="253"/>
      <c r="B9779" s="254"/>
    </row>
    <row r="9780" spans="1:2" x14ac:dyDescent="0.2">
      <c r="A9780" s="253"/>
      <c r="B9780" s="254"/>
    </row>
    <row r="9781" spans="1:2" x14ac:dyDescent="0.2">
      <c r="A9781" s="253"/>
      <c r="B9781" s="254"/>
    </row>
    <row r="9782" spans="1:2" x14ac:dyDescent="0.2">
      <c r="A9782" s="253"/>
      <c r="B9782" s="254"/>
    </row>
    <row r="9783" spans="1:2" x14ac:dyDescent="0.2">
      <c r="A9783" s="253"/>
      <c r="B9783" s="254"/>
    </row>
    <row r="9784" spans="1:2" x14ac:dyDescent="0.2">
      <c r="A9784" s="253"/>
      <c r="B9784" s="254"/>
    </row>
    <row r="9785" spans="1:2" x14ac:dyDescent="0.2">
      <c r="A9785" s="253"/>
      <c r="B9785" s="254"/>
    </row>
    <row r="9786" spans="1:2" x14ac:dyDescent="0.2">
      <c r="A9786" s="253"/>
      <c r="B9786" s="254"/>
    </row>
    <row r="9787" spans="1:2" x14ac:dyDescent="0.2">
      <c r="A9787" s="253"/>
      <c r="B9787" s="254"/>
    </row>
    <row r="9788" spans="1:2" x14ac:dyDescent="0.2">
      <c r="A9788" s="253"/>
      <c r="B9788" s="254"/>
    </row>
    <row r="9789" spans="1:2" x14ac:dyDescent="0.2">
      <c r="A9789" s="253"/>
      <c r="B9789" s="254"/>
    </row>
    <row r="9790" spans="1:2" x14ac:dyDescent="0.2">
      <c r="A9790" s="253"/>
      <c r="B9790" s="254"/>
    </row>
    <row r="9791" spans="1:2" x14ac:dyDescent="0.2">
      <c r="A9791" s="253"/>
      <c r="B9791" s="254"/>
    </row>
    <row r="9792" spans="1:2" x14ac:dyDescent="0.2">
      <c r="A9792" s="253"/>
      <c r="B9792" s="254"/>
    </row>
    <row r="9793" spans="1:2" x14ac:dyDescent="0.2">
      <c r="A9793" s="253"/>
      <c r="B9793" s="254"/>
    </row>
    <row r="9794" spans="1:2" x14ac:dyDescent="0.2">
      <c r="A9794" s="253"/>
      <c r="B9794" s="254"/>
    </row>
    <row r="9795" spans="1:2" x14ac:dyDescent="0.2">
      <c r="A9795" s="253"/>
      <c r="B9795" s="254"/>
    </row>
    <row r="9796" spans="1:2" x14ac:dyDescent="0.2">
      <c r="A9796" s="253"/>
      <c r="B9796" s="254"/>
    </row>
    <row r="9797" spans="1:2" x14ac:dyDescent="0.2">
      <c r="A9797" s="253"/>
      <c r="B9797" s="254"/>
    </row>
    <row r="9798" spans="1:2" x14ac:dyDescent="0.2">
      <c r="A9798" s="253"/>
      <c r="B9798" s="254"/>
    </row>
    <row r="9799" spans="1:2" x14ac:dyDescent="0.2">
      <c r="A9799" s="253"/>
      <c r="B9799" s="254"/>
    </row>
    <row r="9800" spans="1:2" x14ac:dyDescent="0.2">
      <c r="A9800" s="253"/>
      <c r="B9800" s="254"/>
    </row>
    <row r="9801" spans="1:2" x14ac:dyDescent="0.2">
      <c r="A9801" s="253"/>
      <c r="B9801" s="254"/>
    </row>
    <row r="9802" spans="1:2" x14ac:dyDescent="0.2">
      <c r="A9802" s="253"/>
      <c r="B9802" s="254"/>
    </row>
    <row r="9803" spans="1:2" x14ac:dyDescent="0.2">
      <c r="A9803" s="253"/>
      <c r="B9803" s="254"/>
    </row>
    <row r="9804" spans="1:2" x14ac:dyDescent="0.2">
      <c r="A9804" s="253"/>
      <c r="B9804" s="254"/>
    </row>
    <row r="9805" spans="1:2" x14ac:dyDescent="0.2">
      <c r="A9805" s="253"/>
      <c r="B9805" s="254"/>
    </row>
    <row r="9806" spans="1:2" x14ac:dyDescent="0.2">
      <c r="A9806" s="253"/>
      <c r="B9806" s="254"/>
    </row>
    <row r="9807" spans="1:2" x14ac:dyDescent="0.2">
      <c r="A9807" s="253"/>
      <c r="B9807" s="254"/>
    </row>
    <row r="9808" spans="1:2" x14ac:dyDescent="0.2">
      <c r="A9808" s="253"/>
      <c r="B9808" s="254"/>
    </row>
    <row r="9809" spans="1:2" x14ac:dyDescent="0.2">
      <c r="A9809" s="253"/>
      <c r="B9809" s="254"/>
    </row>
    <row r="9810" spans="1:2" x14ac:dyDescent="0.2">
      <c r="A9810" s="253"/>
      <c r="B9810" s="254"/>
    </row>
    <row r="9811" spans="1:2" x14ac:dyDescent="0.2">
      <c r="A9811" s="253"/>
      <c r="B9811" s="254"/>
    </row>
    <row r="9812" spans="1:2" x14ac:dyDescent="0.2">
      <c r="A9812" s="253"/>
      <c r="B9812" s="254"/>
    </row>
    <row r="9813" spans="1:2" x14ac:dyDescent="0.2">
      <c r="A9813" s="253"/>
      <c r="B9813" s="254"/>
    </row>
    <row r="9814" spans="1:2" x14ac:dyDescent="0.2">
      <c r="A9814" s="253"/>
      <c r="B9814" s="254"/>
    </row>
    <row r="9815" spans="1:2" x14ac:dyDescent="0.2">
      <c r="A9815" s="253"/>
      <c r="B9815" s="254"/>
    </row>
    <row r="9816" spans="1:2" x14ac:dyDescent="0.2">
      <c r="A9816" s="253"/>
      <c r="B9816" s="254"/>
    </row>
    <row r="9817" spans="1:2" x14ac:dyDescent="0.2">
      <c r="A9817" s="253"/>
      <c r="B9817" s="254"/>
    </row>
    <row r="9818" spans="1:2" x14ac:dyDescent="0.2">
      <c r="A9818" s="253"/>
      <c r="B9818" s="254"/>
    </row>
    <row r="9819" spans="1:2" x14ac:dyDescent="0.2">
      <c r="A9819" s="253"/>
      <c r="B9819" s="254"/>
    </row>
    <row r="9820" spans="1:2" x14ac:dyDescent="0.2">
      <c r="A9820" s="253"/>
      <c r="B9820" s="254"/>
    </row>
    <row r="9821" spans="1:2" x14ac:dyDescent="0.2">
      <c r="A9821" s="253"/>
      <c r="B9821" s="254"/>
    </row>
    <row r="9822" spans="1:2" x14ac:dyDescent="0.2">
      <c r="A9822" s="253"/>
      <c r="B9822" s="254"/>
    </row>
    <row r="9823" spans="1:2" x14ac:dyDescent="0.2">
      <c r="A9823" s="253"/>
      <c r="B9823" s="254"/>
    </row>
    <row r="9824" spans="1:2" x14ac:dyDescent="0.2">
      <c r="A9824" s="253"/>
      <c r="B9824" s="254"/>
    </row>
    <row r="9825" spans="1:2" x14ac:dyDescent="0.2">
      <c r="A9825" s="253"/>
      <c r="B9825" s="254"/>
    </row>
    <row r="9826" spans="1:2" x14ac:dyDescent="0.2">
      <c r="A9826" s="253"/>
      <c r="B9826" s="254"/>
    </row>
    <row r="9827" spans="1:2" x14ac:dyDescent="0.2">
      <c r="A9827" s="253"/>
      <c r="B9827" s="254"/>
    </row>
    <row r="9828" spans="1:2" x14ac:dyDescent="0.2">
      <c r="A9828" s="253"/>
      <c r="B9828" s="254"/>
    </row>
    <row r="9829" spans="1:2" x14ac:dyDescent="0.2">
      <c r="A9829" s="253"/>
      <c r="B9829" s="254"/>
    </row>
    <row r="9830" spans="1:2" x14ac:dyDescent="0.2">
      <c r="A9830" s="253"/>
      <c r="B9830" s="254"/>
    </row>
    <row r="9831" spans="1:2" x14ac:dyDescent="0.2">
      <c r="A9831" s="253"/>
      <c r="B9831" s="254"/>
    </row>
    <row r="9832" spans="1:2" x14ac:dyDescent="0.2">
      <c r="A9832" s="253"/>
      <c r="B9832" s="254"/>
    </row>
    <row r="9833" spans="1:2" x14ac:dyDescent="0.2">
      <c r="A9833" s="253"/>
      <c r="B9833" s="254"/>
    </row>
    <row r="9834" spans="1:2" x14ac:dyDescent="0.2">
      <c r="A9834" s="253"/>
      <c r="B9834" s="254"/>
    </row>
    <row r="9835" spans="1:2" x14ac:dyDescent="0.2">
      <c r="A9835" s="253"/>
      <c r="B9835" s="254"/>
    </row>
    <row r="9836" spans="1:2" x14ac:dyDescent="0.2">
      <c r="A9836" s="253"/>
      <c r="B9836" s="254"/>
    </row>
    <row r="9837" spans="1:2" x14ac:dyDescent="0.2">
      <c r="A9837" s="253"/>
      <c r="B9837" s="254"/>
    </row>
    <row r="9838" spans="1:2" x14ac:dyDescent="0.2">
      <c r="A9838" s="253"/>
      <c r="B9838" s="254"/>
    </row>
    <row r="9839" spans="1:2" x14ac:dyDescent="0.2">
      <c r="A9839" s="253"/>
      <c r="B9839" s="254"/>
    </row>
    <row r="9840" spans="1:2" x14ac:dyDescent="0.2">
      <c r="A9840" s="253"/>
      <c r="B9840" s="254"/>
    </row>
    <row r="9841" spans="1:2" x14ac:dyDescent="0.2">
      <c r="A9841" s="253"/>
      <c r="B9841" s="254"/>
    </row>
    <row r="9842" spans="1:2" x14ac:dyDescent="0.2">
      <c r="A9842" s="253"/>
      <c r="B9842" s="254"/>
    </row>
    <row r="9843" spans="1:2" x14ac:dyDescent="0.2">
      <c r="A9843" s="253"/>
      <c r="B9843" s="254"/>
    </row>
    <row r="9844" spans="1:2" x14ac:dyDescent="0.2">
      <c r="A9844" s="253"/>
      <c r="B9844" s="254"/>
    </row>
    <row r="9845" spans="1:2" x14ac:dyDescent="0.2">
      <c r="A9845" s="253"/>
      <c r="B9845" s="254"/>
    </row>
    <row r="9846" spans="1:2" x14ac:dyDescent="0.2">
      <c r="A9846" s="253"/>
      <c r="B9846" s="254"/>
    </row>
    <row r="9847" spans="1:2" x14ac:dyDescent="0.2">
      <c r="A9847" s="253"/>
      <c r="B9847" s="254"/>
    </row>
    <row r="9848" spans="1:2" x14ac:dyDescent="0.2">
      <c r="A9848" s="253"/>
      <c r="B9848" s="254"/>
    </row>
    <row r="9849" spans="1:2" x14ac:dyDescent="0.2">
      <c r="A9849" s="253"/>
      <c r="B9849" s="254"/>
    </row>
    <row r="9850" spans="1:2" x14ac:dyDescent="0.2">
      <c r="A9850" s="253"/>
      <c r="B9850" s="254"/>
    </row>
    <row r="9851" spans="1:2" x14ac:dyDescent="0.2">
      <c r="A9851" s="253"/>
      <c r="B9851" s="254"/>
    </row>
    <row r="9852" spans="1:2" x14ac:dyDescent="0.2">
      <c r="A9852" s="253"/>
      <c r="B9852" s="254"/>
    </row>
    <row r="9853" spans="1:2" x14ac:dyDescent="0.2">
      <c r="A9853" s="253"/>
      <c r="B9853" s="254"/>
    </row>
    <row r="9854" spans="1:2" x14ac:dyDescent="0.2">
      <c r="A9854" s="253"/>
      <c r="B9854" s="254"/>
    </row>
    <row r="9855" spans="1:2" x14ac:dyDescent="0.2">
      <c r="A9855" s="253"/>
      <c r="B9855" s="254"/>
    </row>
    <row r="9856" spans="1:2" x14ac:dyDescent="0.2">
      <c r="A9856" s="253"/>
      <c r="B9856" s="254"/>
    </row>
    <row r="9857" spans="1:2" x14ac:dyDescent="0.2">
      <c r="A9857" s="253"/>
      <c r="B9857" s="254"/>
    </row>
    <row r="9858" spans="1:2" x14ac:dyDescent="0.2">
      <c r="A9858" s="253"/>
      <c r="B9858" s="254"/>
    </row>
    <row r="9859" spans="1:2" x14ac:dyDescent="0.2">
      <c r="A9859" s="253"/>
      <c r="B9859" s="254"/>
    </row>
    <row r="9860" spans="1:2" x14ac:dyDescent="0.2">
      <c r="A9860" s="253"/>
      <c r="B9860" s="254"/>
    </row>
    <row r="9861" spans="1:2" x14ac:dyDescent="0.2">
      <c r="A9861" s="253"/>
      <c r="B9861" s="254"/>
    </row>
    <row r="9862" spans="1:2" x14ac:dyDescent="0.2">
      <c r="A9862" s="253"/>
      <c r="B9862" s="254"/>
    </row>
    <row r="9863" spans="1:2" x14ac:dyDescent="0.2">
      <c r="A9863" s="253"/>
      <c r="B9863" s="254"/>
    </row>
    <row r="9864" spans="1:2" x14ac:dyDescent="0.2">
      <c r="A9864" s="253"/>
      <c r="B9864" s="254"/>
    </row>
    <row r="9865" spans="1:2" x14ac:dyDescent="0.2">
      <c r="A9865" s="253"/>
      <c r="B9865" s="254"/>
    </row>
    <row r="9866" spans="1:2" x14ac:dyDescent="0.2">
      <c r="A9866" s="253"/>
      <c r="B9866" s="254"/>
    </row>
    <row r="9867" spans="1:2" x14ac:dyDescent="0.2">
      <c r="A9867" s="253"/>
      <c r="B9867" s="254"/>
    </row>
    <row r="9868" spans="1:2" x14ac:dyDescent="0.2">
      <c r="A9868" s="253"/>
      <c r="B9868" s="254"/>
    </row>
    <row r="9869" spans="1:2" x14ac:dyDescent="0.2">
      <c r="A9869" s="253"/>
      <c r="B9869" s="254"/>
    </row>
    <row r="9870" spans="1:2" x14ac:dyDescent="0.2">
      <c r="A9870" s="253"/>
      <c r="B9870" s="254"/>
    </row>
    <row r="9871" spans="1:2" x14ac:dyDescent="0.2">
      <c r="A9871" s="253"/>
      <c r="B9871" s="254"/>
    </row>
    <row r="9872" spans="1:2" x14ac:dyDescent="0.2">
      <c r="A9872" s="253"/>
      <c r="B9872" s="254"/>
    </row>
    <row r="9873" spans="1:2" x14ac:dyDescent="0.2">
      <c r="A9873" s="253"/>
      <c r="B9873" s="254"/>
    </row>
    <row r="9874" spans="1:2" x14ac:dyDescent="0.2">
      <c r="A9874" s="253"/>
      <c r="B9874" s="254"/>
    </row>
    <row r="9875" spans="1:2" x14ac:dyDescent="0.2">
      <c r="A9875" s="253"/>
      <c r="B9875" s="254"/>
    </row>
    <row r="9876" spans="1:2" x14ac:dyDescent="0.2">
      <c r="A9876" s="253"/>
      <c r="B9876" s="254"/>
    </row>
    <row r="9877" spans="1:2" x14ac:dyDescent="0.2">
      <c r="A9877" s="253"/>
      <c r="B9877" s="254"/>
    </row>
    <row r="9878" spans="1:2" x14ac:dyDescent="0.2">
      <c r="A9878" s="253"/>
      <c r="B9878" s="254"/>
    </row>
    <row r="9879" spans="1:2" x14ac:dyDescent="0.2">
      <c r="A9879" s="253"/>
      <c r="B9879" s="254"/>
    </row>
    <row r="9880" spans="1:2" x14ac:dyDescent="0.2">
      <c r="A9880" s="253"/>
      <c r="B9880" s="254"/>
    </row>
    <row r="9881" spans="1:2" x14ac:dyDescent="0.2">
      <c r="A9881" s="253"/>
      <c r="B9881" s="254"/>
    </row>
    <row r="9882" spans="1:2" x14ac:dyDescent="0.2">
      <c r="A9882" s="253"/>
      <c r="B9882" s="254"/>
    </row>
    <row r="9883" spans="1:2" x14ac:dyDescent="0.2">
      <c r="A9883" s="253"/>
      <c r="B9883" s="254"/>
    </row>
    <row r="9884" spans="1:2" x14ac:dyDescent="0.2">
      <c r="A9884" s="253"/>
      <c r="B9884" s="254"/>
    </row>
    <row r="9885" spans="1:2" x14ac:dyDescent="0.2">
      <c r="A9885" s="253"/>
      <c r="B9885" s="254"/>
    </row>
    <row r="9886" spans="1:2" x14ac:dyDescent="0.2">
      <c r="A9886" s="253"/>
      <c r="B9886" s="254"/>
    </row>
    <row r="9887" spans="1:2" x14ac:dyDescent="0.2">
      <c r="A9887" s="253"/>
      <c r="B9887" s="254"/>
    </row>
    <row r="9888" spans="1:2" x14ac:dyDescent="0.2">
      <c r="A9888" s="253"/>
      <c r="B9888" s="254"/>
    </row>
    <row r="9889" spans="1:2" x14ac:dyDescent="0.2">
      <c r="A9889" s="253"/>
      <c r="B9889" s="254"/>
    </row>
    <row r="9890" spans="1:2" x14ac:dyDescent="0.2">
      <c r="A9890" s="253"/>
      <c r="B9890" s="254"/>
    </row>
    <row r="9891" spans="1:2" x14ac:dyDescent="0.2">
      <c r="A9891" s="253"/>
      <c r="B9891" s="254"/>
    </row>
    <row r="9892" spans="1:2" x14ac:dyDescent="0.2">
      <c r="A9892" s="253"/>
      <c r="B9892" s="254"/>
    </row>
    <row r="9893" spans="1:2" x14ac:dyDescent="0.2">
      <c r="A9893" s="253"/>
      <c r="B9893" s="254"/>
    </row>
    <row r="9894" spans="1:2" x14ac:dyDescent="0.2">
      <c r="A9894" s="253"/>
      <c r="B9894" s="254"/>
    </row>
    <row r="9895" spans="1:2" x14ac:dyDescent="0.2">
      <c r="A9895" s="253"/>
      <c r="B9895" s="254"/>
    </row>
    <row r="9896" spans="1:2" x14ac:dyDescent="0.2">
      <c r="A9896" s="253"/>
      <c r="B9896" s="254"/>
    </row>
    <row r="9897" spans="1:2" x14ac:dyDescent="0.2">
      <c r="A9897" s="253"/>
      <c r="B9897" s="254"/>
    </row>
    <row r="9898" spans="1:2" x14ac:dyDescent="0.2">
      <c r="A9898" s="253"/>
      <c r="B9898" s="254"/>
    </row>
    <row r="9899" spans="1:2" x14ac:dyDescent="0.2">
      <c r="A9899" s="253"/>
      <c r="B9899" s="254"/>
    </row>
    <row r="9900" spans="1:2" x14ac:dyDescent="0.2">
      <c r="A9900" s="253"/>
      <c r="B9900" s="254"/>
    </row>
    <row r="9901" spans="1:2" x14ac:dyDescent="0.2">
      <c r="A9901" s="253"/>
      <c r="B9901" s="254"/>
    </row>
    <row r="9902" spans="1:2" x14ac:dyDescent="0.2">
      <c r="A9902" s="253"/>
      <c r="B9902" s="254"/>
    </row>
    <row r="9903" spans="1:2" x14ac:dyDescent="0.2">
      <c r="A9903" s="253"/>
      <c r="B9903" s="254"/>
    </row>
    <row r="9904" spans="1:2" x14ac:dyDescent="0.2">
      <c r="A9904" s="253"/>
      <c r="B9904" s="254"/>
    </row>
    <row r="9905" spans="1:2" x14ac:dyDescent="0.2">
      <c r="A9905" s="253"/>
      <c r="B9905" s="254"/>
    </row>
    <row r="9906" spans="1:2" x14ac:dyDescent="0.2">
      <c r="A9906" s="253"/>
      <c r="B9906" s="254"/>
    </row>
    <row r="9907" spans="1:2" x14ac:dyDescent="0.2">
      <c r="A9907" s="253"/>
      <c r="B9907" s="254"/>
    </row>
    <row r="9908" spans="1:2" x14ac:dyDescent="0.2">
      <c r="A9908" s="253"/>
      <c r="B9908" s="254"/>
    </row>
    <row r="9909" spans="1:2" x14ac:dyDescent="0.2">
      <c r="A9909" s="253"/>
      <c r="B9909" s="254"/>
    </row>
    <row r="9910" spans="1:2" x14ac:dyDescent="0.2">
      <c r="A9910" s="253"/>
      <c r="B9910" s="254"/>
    </row>
    <row r="9911" spans="1:2" x14ac:dyDescent="0.2">
      <c r="A9911" s="253"/>
      <c r="B9911" s="254"/>
    </row>
    <row r="9912" spans="1:2" x14ac:dyDescent="0.2">
      <c r="A9912" s="253"/>
      <c r="B9912" s="254"/>
    </row>
    <row r="9913" spans="1:2" x14ac:dyDescent="0.2">
      <c r="A9913" s="253"/>
      <c r="B9913" s="254"/>
    </row>
    <row r="9914" spans="1:2" x14ac:dyDescent="0.2">
      <c r="A9914" s="253"/>
      <c r="B9914" s="254"/>
    </row>
    <row r="9915" spans="1:2" x14ac:dyDescent="0.2">
      <c r="A9915" s="253"/>
      <c r="B9915" s="254"/>
    </row>
    <row r="9916" spans="1:2" x14ac:dyDescent="0.2">
      <c r="A9916" s="253"/>
      <c r="B9916" s="254"/>
    </row>
    <row r="9917" spans="1:2" x14ac:dyDescent="0.2">
      <c r="A9917" s="253"/>
      <c r="B9917" s="254"/>
    </row>
    <row r="9918" spans="1:2" x14ac:dyDescent="0.2">
      <c r="A9918" s="253"/>
      <c r="B9918" s="254"/>
    </row>
    <row r="9919" spans="1:2" x14ac:dyDescent="0.2">
      <c r="A9919" s="253"/>
      <c r="B9919" s="254"/>
    </row>
    <row r="9920" spans="1:2" x14ac:dyDescent="0.2">
      <c r="A9920" s="253"/>
      <c r="B9920" s="254"/>
    </row>
    <row r="9921" spans="1:2" x14ac:dyDescent="0.2">
      <c r="A9921" s="253"/>
      <c r="B9921" s="254"/>
    </row>
    <row r="9922" spans="1:2" x14ac:dyDescent="0.2">
      <c r="A9922" s="253"/>
      <c r="B9922" s="254"/>
    </row>
    <row r="9923" spans="1:2" x14ac:dyDescent="0.2">
      <c r="A9923" s="253"/>
      <c r="B9923" s="254"/>
    </row>
    <row r="9924" spans="1:2" x14ac:dyDescent="0.2">
      <c r="A9924" s="253"/>
      <c r="B9924" s="254"/>
    </row>
    <row r="9925" spans="1:2" x14ac:dyDescent="0.2">
      <c r="A9925" s="253"/>
      <c r="B9925" s="254"/>
    </row>
    <row r="9926" spans="1:2" x14ac:dyDescent="0.2">
      <c r="A9926" s="253"/>
      <c r="B9926" s="254"/>
    </row>
    <row r="9927" spans="1:2" x14ac:dyDescent="0.2">
      <c r="A9927" s="253"/>
      <c r="B9927" s="254"/>
    </row>
    <row r="9928" spans="1:2" x14ac:dyDescent="0.2">
      <c r="A9928" s="253"/>
      <c r="B9928" s="254"/>
    </row>
    <row r="9929" spans="1:2" x14ac:dyDescent="0.2">
      <c r="A9929" s="253"/>
      <c r="B9929" s="254"/>
    </row>
    <row r="9930" spans="1:2" x14ac:dyDescent="0.2">
      <c r="A9930" s="253"/>
      <c r="B9930" s="254"/>
    </row>
    <row r="9931" spans="1:2" x14ac:dyDescent="0.2">
      <c r="A9931" s="253"/>
      <c r="B9931" s="254"/>
    </row>
    <row r="9932" spans="1:2" x14ac:dyDescent="0.2">
      <c r="A9932" s="253"/>
      <c r="B9932" s="254"/>
    </row>
    <row r="9933" spans="1:2" x14ac:dyDescent="0.2">
      <c r="A9933" s="253"/>
      <c r="B9933" s="254"/>
    </row>
    <row r="9934" spans="1:2" x14ac:dyDescent="0.2">
      <c r="A9934" s="253"/>
      <c r="B9934" s="254"/>
    </row>
    <row r="9935" spans="1:2" x14ac:dyDescent="0.2">
      <c r="A9935" s="253"/>
      <c r="B9935" s="254"/>
    </row>
    <row r="9936" spans="1:2" x14ac:dyDescent="0.2">
      <c r="A9936" s="253"/>
      <c r="B9936" s="254"/>
    </row>
    <row r="9937" spans="1:2" x14ac:dyDescent="0.2">
      <c r="A9937" s="253"/>
      <c r="B9937" s="254"/>
    </row>
    <row r="9938" spans="1:2" x14ac:dyDescent="0.2">
      <c r="A9938" s="253"/>
      <c r="B9938" s="254"/>
    </row>
    <row r="9939" spans="1:2" x14ac:dyDescent="0.2">
      <c r="A9939" s="253"/>
      <c r="B9939" s="254"/>
    </row>
    <row r="9940" spans="1:2" x14ac:dyDescent="0.2">
      <c r="A9940" s="253"/>
      <c r="B9940" s="254"/>
    </row>
    <row r="9941" spans="1:2" x14ac:dyDescent="0.2">
      <c r="A9941" s="253"/>
      <c r="B9941" s="254"/>
    </row>
    <row r="9942" spans="1:2" x14ac:dyDescent="0.2">
      <c r="A9942" s="253"/>
      <c r="B9942" s="254"/>
    </row>
    <row r="9943" spans="1:2" x14ac:dyDescent="0.2">
      <c r="A9943" s="253"/>
      <c r="B9943" s="254"/>
    </row>
    <row r="9944" spans="1:2" x14ac:dyDescent="0.2">
      <c r="A9944" s="253"/>
      <c r="B9944" s="254"/>
    </row>
    <row r="9945" spans="1:2" x14ac:dyDescent="0.2">
      <c r="A9945" s="253"/>
      <c r="B9945" s="254"/>
    </row>
    <row r="9946" spans="1:2" x14ac:dyDescent="0.2">
      <c r="A9946" s="253"/>
      <c r="B9946" s="254"/>
    </row>
    <row r="9947" spans="1:2" x14ac:dyDescent="0.2">
      <c r="A9947" s="253"/>
      <c r="B9947" s="254"/>
    </row>
    <row r="9948" spans="1:2" x14ac:dyDescent="0.2">
      <c r="A9948" s="253"/>
      <c r="B9948" s="254"/>
    </row>
    <row r="9949" spans="1:2" x14ac:dyDescent="0.2">
      <c r="A9949" s="253"/>
      <c r="B9949" s="254"/>
    </row>
    <row r="9950" spans="1:2" x14ac:dyDescent="0.2">
      <c r="A9950" s="253"/>
      <c r="B9950" s="254"/>
    </row>
    <row r="9951" spans="1:2" x14ac:dyDescent="0.2">
      <c r="A9951" s="253"/>
      <c r="B9951" s="254"/>
    </row>
    <row r="9952" spans="1:2" x14ac:dyDescent="0.2">
      <c r="A9952" s="253"/>
      <c r="B9952" s="254"/>
    </row>
    <row r="9953" spans="1:2" x14ac:dyDescent="0.2">
      <c r="A9953" s="253"/>
      <c r="B9953" s="254"/>
    </row>
    <row r="9954" spans="1:2" x14ac:dyDescent="0.2">
      <c r="A9954" s="253"/>
      <c r="B9954" s="254"/>
    </row>
    <row r="9955" spans="1:2" x14ac:dyDescent="0.2">
      <c r="A9955" s="253"/>
      <c r="B9955" s="254"/>
    </row>
    <row r="9956" spans="1:2" x14ac:dyDescent="0.2">
      <c r="A9956" s="253"/>
      <c r="B9956" s="254"/>
    </row>
    <row r="9957" spans="1:2" x14ac:dyDescent="0.2">
      <c r="A9957" s="253"/>
      <c r="B9957" s="254"/>
    </row>
    <row r="9958" spans="1:2" x14ac:dyDescent="0.2">
      <c r="A9958" s="253"/>
      <c r="B9958" s="254"/>
    </row>
    <row r="9959" spans="1:2" x14ac:dyDescent="0.2">
      <c r="A9959" s="253"/>
      <c r="B9959" s="254"/>
    </row>
    <row r="9960" spans="1:2" x14ac:dyDescent="0.2">
      <c r="A9960" s="253"/>
      <c r="B9960" s="254"/>
    </row>
    <row r="9961" spans="1:2" x14ac:dyDescent="0.2">
      <c r="A9961" s="253"/>
      <c r="B9961" s="254"/>
    </row>
    <row r="9962" spans="1:2" x14ac:dyDescent="0.2">
      <c r="A9962" s="253"/>
      <c r="B9962" s="254"/>
    </row>
    <row r="9963" spans="1:2" x14ac:dyDescent="0.2">
      <c r="A9963" s="253"/>
      <c r="B9963" s="254"/>
    </row>
    <row r="9964" spans="1:2" x14ac:dyDescent="0.2">
      <c r="A9964" s="253"/>
      <c r="B9964" s="254"/>
    </row>
    <row r="9965" spans="1:2" x14ac:dyDescent="0.2">
      <c r="A9965" s="253"/>
      <c r="B9965" s="254"/>
    </row>
    <row r="9966" spans="1:2" x14ac:dyDescent="0.2">
      <c r="A9966" s="253"/>
      <c r="B9966" s="254"/>
    </row>
    <row r="9967" spans="1:2" x14ac:dyDescent="0.2">
      <c r="A9967" s="253"/>
      <c r="B9967" s="254"/>
    </row>
    <row r="9968" spans="1:2" x14ac:dyDescent="0.2">
      <c r="A9968" s="253"/>
      <c r="B9968" s="254"/>
    </row>
    <row r="9969" spans="1:2" x14ac:dyDescent="0.2">
      <c r="A9969" s="253"/>
      <c r="B9969" s="254"/>
    </row>
    <row r="9970" spans="1:2" x14ac:dyDescent="0.2">
      <c r="A9970" s="253"/>
      <c r="B9970" s="254"/>
    </row>
    <row r="9971" spans="1:2" x14ac:dyDescent="0.2">
      <c r="A9971" s="253"/>
      <c r="B9971" s="254"/>
    </row>
    <row r="9972" spans="1:2" x14ac:dyDescent="0.2">
      <c r="A9972" s="253"/>
      <c r="B9972" s="254"/>
    </row>
    <row r="9973" spans="1:2" x14ac:dyDescent="0.2">
      <c r="A9973" s="253"/>
      <c r="B9973" s="254"/>
    </row>
    <row r="9974" spans="1:2" x14ac:dyDescent="0.2">
      <c r="A9974" s="253"/>
      <c r="B9974" s="254"/>
    </row>
    <row r="9975" spans="1:2" x14ac:dyDescent="0.2">
      <c r="A9975" s="253"/>
      <c r="B9975" s="254"/>
    </row>
    <row r="9976" spans="1:2" x14ac:dyDescent="0.2">
      <c r="A9976" s="253"/>
      <c r="B9976" s="254"/>
    </row>
    <row r="9977" spans="1:2" x14ac:dyDescent="0.2">
      <c r="A9977" s="253"/>
      <c r="B9977" s="254"/>
    </row>
    <row r="9978" spans="1:2" x14ac:dyDescent="0.2">
      <c r="A9978" s="253"/>
      <c r="B9978" s="254"/>
    </row>
    <row r="9979" spans="1:2" x14ac:dyDescent="0.2">
      <c r="A9979" s="253"/>
      <c r="B9979" s="254"/>
    </row>
    <row r="9980" spans="1:2" x14ac:dyDescent="0.2">
      <c r="A9980" s="253"/>
      <c r="B9980" s="254"/>
    </row>
    <row r="9981" spans="1:2" x14ac:dyDescent="0.2">
      <c r="A9981" s="253"/>
      <c r="B9981" s="254"/>
    </row>
    <row r="9982" spans="1:2" x14ac:dyDescent="0.2">
      <c r="A9982" s="253"/>
      <c r="B9982" s="254"/>
    </row>
    <row r="9983" spans="1:2" x14ac:dyDescent="0.2">
      <c r="A9983" s="253"/>
      <c r="B9983" s="254"/>
    </row>
    <row r="9984" spans="1:2" x14ac:dyDescent="0.2">
      <c r="A9984" s="253"/>
      <c r="B9984" s="254"/>
    </row>
    <row r="9985" spans="1:2" x14ac:dyDescent="0.2">
      <c r="A9985" s="253"/>
      <c r="B9985" s="254"/>
    </row>
    <row r="9986" spans="1:2" x14ac:dyDescent="0.2">
      <c r="A9986" s="253"/>
      <c r="B9986" s="254"/>
    </row>
    <row r="9987" spans="1:2" x14ac:dyDescent="0.2">
      <c r="A9987" s="253"/>
      <c r="B9987" s="254"/>
    </row>
    <row r="9988" spans="1:2" x14ac:dyDescent="0.2">
      <c r="A9988" s="253"/>
      <c r="B9988" s="254"/>
    </row>
    <row r="9989" spans="1:2" x14ac:dyDescent="0.2">
      <c r="A9989" s="253"/>
      <c r="B9989" s="254"/>
    </row>
    <row r="9990" spans="1:2" x14ac:dyDescent="0.2">
      <c r="A9990" s="253"/>
      <c r="B9990" s="254"/>
    </row>
    <row r="9991" spans="1:2" x14ac:dyDescent="0.2">
      <c r="A9991" s="253"/>
      <c r="B9991" s="254"/>
    </row>
    <row r="9992" spans="1:2" x14ac:dyDescent="0.2">
      <c r="A9992" s="253"/>
      <c r="B9992" s="254"/>
    </row>
    <row r="9993" spans="1:2" x14ac:dyDescent="0.2">
      <c r="A9993" s="253"/>
      <c r="B9993" s="254"/>
    </row>
    <row r="9994" spans="1:2" x14ac:dyDescent="0.2">
      <c r="A9994" s="253"/>
      <c r="B9994" s="254"/>
    </row>
    <row r="9995" spans="1:2" x14ac:dyDescent="0.2">
      <c r="A9995" s="253"/>
      <c r="B9995" s="254"/>
    </row>
    <row r="9996" spans="1:2" x14ac:dyDescent="0.2">
      <c r="A9996" s="253"/>
      <c r="B9996" s="254"/>
    </row>
    <row r="9997" spans="1:2" x14ac:dyDescent="0.2">
      <c r="A9997" s="253"/>
      <c r="B9997" s="254"/>
    </row>
    <row r="9998" spans="1:2" x14ac:dyDescent="0.2">
      <c r="A9998" s="253"/>
      <c r="B9998" s="254"/>
    </row>
    <row r="9999" spans="1:2" x14ac:dyDescent="0.2">
      <c r="A9999" s="253"/>
      <c r="B9999" s="254"/>
    </row>
    <row r="10000" spans="1:2" x14ac:dyDescent="0.2">
      <c r="A10000" s="253"/>
      <c r="B10000" s="254"/>
    </row>
    <row r="10001" spans="1:2" x14ac:dyDescent="0.2">
      <c r="A10001" s="253"/>
      <c r="B10001" s="254"/>
    </row>
    <row r="10002" spans="1:2" x14ac:dyDescent="0.2">
      <c r="A10002" s="253"/>
      <c r="B10002" s="254"/>
    </row>
    <row r="10003" spans="1:2" x14ac:dyDescent="0.2">
      <c r="A10003" s="253"/>
      <c r="B10003" s="254"/>
    </row>
    <row r="10004" spans="1:2" x14ac:dyDescent="0.2">
      <c r="A10004" s="253"/>
      <c r="B10004" s="254"/>
    </row>
    <row r="10005" spans="1:2" x14ac:dyDescent="0.2">
      <c r="A10005" s="253"/>
      <c r="B10005" s="254"/>
    </row>
    <row r="10006" spans="1:2" x14ac:dyDescent="0.2">
      <c r="A10006" s="253"/>
      <c r="B10006" s="254"/>
    </row>
    <row r="10007" spans="1:2" x14ac:dyDescent="0.2">
      <c r="A10007" s="253"/>
      <c r="B10007" s="254"/>
    </row>
    <row r="10008" spans="1:2" x14ac:dyDescent="0.2">
      <c r="A10008" s="253"/>
      <c r="B10008" s="254"/>
    </row>
    <row r="10009" spans="1:2" x14ac:dyDescent="0.2">
      <c r="A10009" s="253"/>
      <c r="B10009" s="254"/>
    </row>
    <row r="10010" spans="1:2" x14ac:dyDescent="0.2">
      <c r="A10010" s="253"/>
      <c r="B10010" s="254"/>
    </row>
    <row r="10011" spans="1:2" x14ac:dyDescent="0.2">
      <c r="A10011" s="253"/>
      <c r="B10011" s="254"/>
    </row>
    <row r="10012" spans="1:2" x14ac:dyDescent="0.2">
      <c r="A10012" s="253"/>
      <c r="B10012" s="254"/>
    </row>
    <row r="10013" spans="1:2" x14ac:dyDescent="0.2">
      <c r="A10013" s="253"/>
      <c r="B10013" s="254"/>
    </row>
    <row r="10014" spans="1:2" x14ac:dyDescent="0.2">
      <c r="A10014" s="253"/>
      <c r="B10014" s="254"/>
    </row>
    <row r="10015" spans="1:2" x14ac:dyDescent="0.2">
      <c r="A10015" s="253"/>
      <c r="B10015" s="254"/>
    </row>
    <row r="10016" spans="1:2" x14ac:dyDescent="0.2">
      <c r="A10016" s="253"/>
      <c r="B10016" s="254"/>
    </row>
    <row r="10017" spans="1:2" x14ac:dyDescent="0.2">
      <c r="A10017" s="253"/>
      <c r="B10017" s="254"/>
    </row>
    <row r="10018" spans="1:2" x14ac:dyDescent="0.2">
      <c r="A10018" s="253"/>
      <c r="B10018" s="254"/>
    </row>
    <row r="10019" spans="1:2" x14ac:dyDescent="0.2">
      <c r="A10019" s="253"/>
      <c r="B10019" s="254"/>
    </row>
    <row r="10020" spans="1:2" x14ac:dyDescent="0.2">
      <c r="A10020" s="253"/>
      <c r="B10020" s="254"/>
    </row>
    <row r="10021" spans="1:2" x14ac:dyDescent="0.2">
      <c r="A10021" s="253"/>
      <c r="B10021" s="254"/>
    </row>
    <row r="10022" spans="1:2" x14ac:dyDescent="0.2">
      <c r="A10022" s="253"/>
      <c r="B10022" s="254"/>
    </row>
    <row r="10023" spans="1:2" x14ac:dyDescent="0.2">
      <c r="A10023" s="253"/>
      <c r="B10023" s="254"/>
    </row>
    <row r="10024" spans="1:2" x14ac:dyDescent="0.2">
      <c r="A10024" s="253"/>
      <c r="B10024" s="254"/>
    </row>
    <row r="10025" spans="1:2" x14ac:dyDescent="0.2">
      <c r="A10025" s="253"/>
      <c r="B10025" s="254"/>
    </row>
    <row r="10026" spans="1:2" x14ac:dyDescent="0.2">
      <c r="A10026" s="253"/>
      <c r="B10026" s="254"/>
    </row>
    <row r="10027" spans="1:2" x14ac:dyDescent="0.2">
      <c r="A10027" s="253"/>
      <c r="B10027" s="254"/>
    </row>
    <row r="10028" spans="1:2" x14ac:dyDescent="0.2">
      <c r="A10028" s="253"/>
      <c r="B10028" s="254"/>
    </row>
    <row r="10029" spans="1:2" x14ac:dyDescent="0.2">
      <c r="A10029" s="253"/>
      <c r="B10029" s="254"/>
    </row>
    <row r="10030" spans="1:2" x14ac:dyDescent="0.2">
      <c r="A10030" s="253"/>
      <c r="B10030" s="254"/>
    </row>
    <row r="10031" spans="1:2" x14ac:dyDescent="0.2">
      <c r="A10031" s="253"/>
      <c r="B10031" s="254"/>
    </row>
    <row r="10032" spans="1:2" x14ac:dyDescent="0.2">
      <c r="A10032" s="253"/>
      <c r="B10032" s="254"/>
    </row>
    <row r="10033" spans="1:2" x14ac:dyDescent="0.2">
      <c r="A10033" s="253"/>
      <c r="B10033" s="254"/>
    </row>
    <row r="10034" spans="1:2" x14ac:dyDescent="0.2">
      <c r="A10034" s="253"/>
      <c r="B10034" s="254"/>
    </row>
    <row r="10035" spans="1:2" x14ac:dyDescent="0.2">
      <c r="A10035" s="253"/>
      <c r="B10035" s="254"/>
    </row>
    <row r="10036" spans="1:2" x14ac:dyDescent="0.2">
      <c r="A10036" s="253"/>
      <c r="B10036" s="254"/>
    </row>
    <row r="10037" spans="1:2" x14ac:dyDescent="0.2">
      <c r="A10037" s="253"/>
      <c r="B10037" s="254"/>
    </row>
    <row r="10038" spans="1:2" x14ac:dyDescent="0.2">
      <c r="A10038" s="253"/>
      <c r="B10038" s="254"/>
    </row>
    <row r="10039" spans="1:2" x14ac:dyDescent="0.2">
      <c r="A10039" s="253"/>
      <c r="B10039" s="254"/>
    </row>
    <row r="10040" spans="1:2" x14ac:dyDescent="0.2">
      <c r="A10040" s="253"/>
      <c r="B10040" s="254"/>
    </row>
    <row r="10041" spans="1:2" x14ac:dyDescent="0.2">
      <c r="A10041" s="253"/>
      <c r="B10041" s="254"/>
    </row>
    <row r="10042" spans="1:2" x14ac:dyDescent="0.2">
      <c r="A10042" s="253"/>
      <c r="B10042" s="254"/>
    </row>
    <row r="10043" spans="1:2" x14ac:dyDescent="0.2">
      <c r="A10043" s="253"/>
      <c r="B10043" s="254"/>
    </row>
    <row r="10044" spans="1:2" x14ac:dyDescent="0.2">
      <c r="A10044" s="253"/>
      <c r="B10044" s="254"/>
    </row>
    <row r="10045" spans="1:2" x14ac:dyDescent="0.2">
      <c r="A10045" s="253"/>
      <c r="B10045" s="254"/>
    </row>
    <row r="10046" spans="1:2" x14ac:dyDescent="0.2">
      <c r="A10046" s="253"/>
      <c r="B10046" s="254"/>
    </row>
    <row r="10047" spans="1:2" x14ac:dyDescent="0.2">
      <c r="A10047" s="253"/>
      <c r="B10047" s="254"/>
    </row>
    <row r="10048" spans="1:2" x14ac:dyDescent="0.2">
      <c r="A10048" s="253"/>
      <c r="B10048" s="254"/>
    </row>
    <row r="10049" spans="1:2" x14ac:dyDescent="0.2">
      <c r="A10049" s="253"/>
      <c r="B10049" s="254"/>
    </row>
    <row r="10050" spans="1:2" x14ac:dyDescent="0.2">
      <c r="A10050" s="253"/>
      <c r="B10050" s="254"/>
    </row>
    <row r="10051" spans="1:2" x14ac:dyDescent="0.2">
      <c r="A10051" s="253"/>
      <c r="B10051" s="254"/>
    </row>
    <row r="10052" spans="1:2" x14ac:dyDescent="0.2">
      <c r="A10052" s="253"/>
      <c r="B10052" s="254"/>
    </row>
    <row r="10053" spans="1:2" x14ac:dyDescent="0.2">
      <c r="A10053" s="253"/>
      <c r="B10053" s="254"/>
    </row>
    <row r="10054" spans="1:2" x14ac:dyDescent="0.2">
      <c r="A10054" s="253"/>
      <c r="B10054" s="254"/>
    </row>
    <row r="10055" spans="1:2" x14ac:dyDescent="0.2">
      <c r="A10055" s="253"/>
      <c r="B10055" s="254"/>
    </row>
    <row r="10056" spans="1:2" x14ac:dyDescent="0.2">
      <c r="A10056" s="253"/>
      <c r="B10056" s="254"/>
    </row>
    <row r="10057" spans="1:2" x14ac:dyDescent="0.2">
      <c r="A10057" s="253"/>
      <c r="B10057" s="254"/>
    </row>
    <row r="10058" spans="1:2" x14ac:dyDescent="0.2">
      <c r="A10058" s="253"/>
      <c r="B10058" s="254"/>
    </row>
    <row r="10059" spans="1:2" x14ac:dyDescent="0.2">
      <c r="A10059" s="253"/>
      <c r="B10059" s="254"/>
    </row>
    <row r="10060" spans="1:2" x14ac:dyDescent="0.2">
      <c r="A10060" s="253"/>
      <c r="B10060" s="254"/>
    </row>
    <row r="10061" spans="1:2" x14ac:dyDescent="0.2">
      <c r="A10061" s="253"/>
      <c r="B10061" s="254"/>
    </row>
    <row r="10062" spans="1:2" x14ac:dyDescent="0.2">
      <c r="A10062" s="253"/>
      <c r="B10062" s="254"/>
    </row>
    <row r="10063" spans="1:2" x14ac:dyDescent="0.2">
      <c r="A10063" s="253"/>
      <c r="B10063" s="254"/>
    </row>
    <row r="10064" spans="1:2" x14ac:dyDescent="0.2">
      <c r="A10064" s="253"/>
      <c r="B10064" s="254"/>
    </row>
    <row r="10065" spans="1:2" x14ac:dyDescent="0.2">
      <c r="A10065" s="253"/>
      <c r="B10065" s="254"/>
    </row>
    <row r="10066" spans="1:2" x14ac:dyDescent="0.2">
      <c r="A10066" s="253"/>
      <c r="B10066" s="254"/>
    </row>
    <row r="10067" spans="1:2" x14ac:dyDescent="0.2">
      <c r="A10067" s="253"/>
      <c r="B10067" s="254"/>
    </row>
    <row r="10068" spans="1:2" x14ac:dyDescent="0.2">
      <c r="A10068" s="253"/>
      <c r="B10068" s="254"/>
    </row>
    <row r="10069" spans="1:2" x14ac:dyDescent="0.2">
      <c r="A10069" s="253"/>
      <c r="B10069" s="254"/>
    </row>
    <row r="10070" spans="1:2" x14ac:dyDescent="0.2">
      <c r="A10070" s="253"/>
      <c r="B10070" s="254"/>
    </row>
    <row r="10071" spans="1:2" x14ac:dyDescent="0.2">
      <c r="A10071" s="253"/>
      <c r="B10071" s="254"/>
    </row>
    <row r="10072" spans="1:2" x14ac:dyDescent="0.2">
      <c r="A10072" s="253"/>
      <c r="B10072" s="254"/>
    </row>
    <row r="10073" spans="1:2" x14ac:dyDescent="0.2">
      <c r="A10073" s="253"/>
      <c r="B10073" s="254"/>
    </row>
    <row r="10074" spans="1:2" x14ac:dyDescent="0.2">
      <c r="A10074" s="253"/>
      <c r="B10074" s="254"/>
    </row>
    <row r="10075" spans="1:2" x14ac:dyDescent="0.2">
      <c r="A10075" s="253"/>
      <c r="B10075" s="254"/>
    </row>
    <row r="10076" spans="1:2" x14ac:dyDescent="0.2">
      <c r="A10076" s="253"/>
      <c r="B10076" s="254"/>
    </row>
    <row r="10077" spans="1:2" x14ac:dyDescent="0.2">
      <c r="A10077" s="253"/>
      <c r="B10077" s="254"/>
    </row>
    <row r="10078" spans="1:2" x14ac:dyDescent="0.2">
      <c r="A10078" s="253"/>
      <c r="B10078" s="254"/>
    </row>
    <row r="10079" spans="1:2" x14ac:dyDescent="0.2">
      <c r="A10079" s="253"/>
      <c r="B10079" s="254"/>
    </row>
    <row r="10080" spans="1:2" x14ac:dyDescent="0.2">
      <c r="A10080" s="253"/>
      <c r="B10080" s="254"/>
    </row>
    <row r="10081" spans="1:2" x14ac:dyDescent="0.2">
      <c r="A10081" s="253"/>
      <c r="B10081" s="254"/>
    </row>
    <row r="10082" spans="1:2" x14ac:dyDescent="0.2">
      <c r="A10082" s="253"/>
      <c r="B10082" s="254"/>
    </row>
    <row r="10083" spans="1:2" x14ac:dyDescent="0.2">
      <c r="A10083" s="253"/>
      <c r="B10083" s="254"/>
    </row>
    <row r="10084" spans="1:2" x14ac:dyDescent="0.2">
      <c r="A10084" s="253"/>
      <c r="B10084" s="254"/>
    </row>
    <row r="10085" spans="1:2" x14ac:dyDescent="0.2">
      <c r="A10085" s="253"/>
      <c r="B10085" s="254"/>
    </row>
    <row r="10086" spans="1:2" x14ac:dyDescent="0.2">
      <c r="A10086" s="253"/>
      <c r="B10086" s="254"/>
    </row>
    <row r="10087" spans="1:2" x14ac:dyDescent="0.2">
      <c r="A10087" s="253"/>
      <c r="B10087" s="254"/>
    </row>
    <row r="10088" spans="1:2" x14ac:dyDescent="0.2">
      <c r="A10088" s="253"/>
      <c r="B10088" s="254"/>
    </row>
    <row r="10089" spans="1:2" x14ac:dyDescent="0.2">
      <c r="A10089" s="253"/>
      <c r="B10089" s="254"/>
    </row>
    <row r="10090" spans="1:2" x14ac:dyDescent="0.2">
      <c r="A10090" s="253"/>
      <c r="B10090" s="254"/>
    </row>
    <row r="10091" spans="1:2" x14ac:dyDescent="0.2">
      <c r="A10091" s="253"/>
      <c r="B10091" s="254"/>
    </row>
    <row r="10092" spans="1:2" x14ac:dyDescent="0.2">
      <c r="A10092" s="253"/>
      <c r="B10092" s="254"/>
    </row>
    <row r="10093" spans="1:2" x14ac:dyDescent="0.2">
      <c r="A10093" s="253"/>
      <c r="B10093" s="254"/>
    </row>
    <row r="10094" spans="1:2" x14ac:dyDescent="0.2">
      <c r="A10094" s="253"/>
      <c r="B10094" s="254"/>
    </row>
    <row r="10095" spans="1:2" x14ac:dyDescent="0.2">
      <c r="A10095" s="253"/>
      <c r="B10095" s="254"/>
    </row>
    <row r="10096" spans="1:2" x14ac:dyDescent="0.2">
      <c r="A10096" s="253"/>
      <c r="B10096" s="254"/>
    </row>
    <row r="10097" spans="1:2" x14ac:dyDescent="0.2">
      <c r="A10097" s="253"/>
      <c r="B10097" s="254"/>
    </row>
    <row r="10098" spans="1:2" x14ac:dyDescent="0.2">
      <c r="A10098" s="253"/>
      <c r="B10098" s="254"/>
    </row>
    <row r="10099" spans="1:2" x14ac:dyDescent="0.2">
      <c r="A10099" s="253"/>
      <c r="B10099" s="254"/>
    </row>
    <row r="10100" spans="1:2" x14ac:dyDescent="0.2">
      <c r="A10100" s="253"/>
      <c r="B10100" s="254"/>
    </row>
    <row r="10101" spans="1:2" x14ac:dyDescent="0.2">
      <c r="A10101" s="253"/>
      <c r="B10101" s="254"/>
    </row>
    <row r="10102" spans="1:2" x14ac:dyDescent="0.2">
      <c r="A10102" s="253"/>
      <c r="B10102" s="254"/>
    </row>
    <row r="10103" spans="1:2" x14ac:dyDescent="0.2">
      <c r="A10103" s="253"/>
      <c r="B10103" s="254"/>
    </row>
    <row r="10104" spans="1:2" x14ac:dyDescent="0.2">
      <c r="A10104" s="253"/>
      <c r="B10104" s="254"/>
    </row>
    <row r="10105" spans="1:2" x14ac:dyDescent="0.2">
      <c r="A10105" s="253"/>
      <c r="B10105" s="254"/>
    </row>
    <row r="10106" spans="1:2" x14ac:dyDescent="0.2">
      <c r="A10106" s="253"/>
      <c r="B10106" s="254"/>
    </row>
    <row r="10107" spans="1:2" x14ac:dyDescent="0.2">
      <c r="A10107" s="253"/>
      <c r="B10107" s="254"/>
    </row>
    <row r="10108" spans="1:2" x14ac:dyDescent="0.2">
      <c r="A10108" s="253"/>
      <c r="B10108" s="254"/>
    </row>
    <row r="10109" spans="1:2" x14ac:dyDescent="0.2">
      <c r="A10109" s="253"/>
      <c r="B10109" s="254"/>
    </row>
    <row r="10110" spans="1:2" x14ac:dyDescent="0.2">
      <c r="A10110" s="253"/>
      <c r="B10110" s="254"/>
    </row>
    <row r="10111" spans="1:2" x14ac:dyDescent="0.2">
      <c r="A10111" s="253"/>
      <c r="B10111" s="254"/>
    </row>
    <row r="10112" spans="1:2" x14ac:dyDescent="0.2">
      <c r="A10112" s="253"/>
      <c r="B10112" s="254"/>
    </row>
    <row r="10113" spans="1:2" x14ac:dyDescent="0.2">
      <c r="A10113" s="253"/>
      <c r="B10113" s="254"/>
    </row>
    <row r="10114" spans="1:2" x14ac:dyDescent="0.2">
      <c r="A10114" s="253"/>
      <c r="B10114" s="254"/>
    </row>
    <row r="10115" spans="1:2" x14ac:dyDescent="0.2">
      <c r="A10115" s="253"/>
      <c r="B10115" s="254"/>
    </row>
    <row r="10116" spans="1:2" x14ac:dyDescent="0.2">
      <c r="A10116" s="253"/>
      <c r="B10116" s="254"/>
    </row>
    <row r="10117" spans="1:2" x14ac:dyDescent="0.2">
      <c r="A10117" s="253"/>
      <c r="B10117" s="254"/>
    </row>
    <row r="10118" spans="1:2" x14ac:dyDescent="0.2">
      <c r="A10118" s="253"/>
      <c r="B10118" s="254"/>
    </row>
    <row r="10119" spans="1:2" x14ac:dyDescent="0.2">
      <c r="A10119" s="253"/>
      <c r="B10119" s="254"/>
    </row>
    <row r="10120" spans="1:2" x14ac:dyDescent="0.2">
      <c r="A10120" s="253"/>
      <c r="B10120" s="254"/>
    </row>
    <row r="10121" spans="1:2" x14ac:dyDescent="0.2">
      <c r="A10121" s="253"/>
      <c r="B10121" s="254"/>
    </row>
    <row r="10122" spans="1:2" x14ac:dyDescent="0.2">
      <c r="A10122" s="253"/>
      <c r="B10122" s="254"/>
    </row>
    <row r="10123" spans="1:2" x14ac:dyDescent="0.2">
      <c r="A10123" s="253"/>
      <c r="B10123" s="254"/>
    </row>
    <row r="10124" spans="1:2" x14ac:dyDescent="0.2">
      <c r="A10124" s="253"/>
      <c r="B10124" s="254"/>
    </row>
    <row r="10125" spans="1:2" x14ac:dyDescent="0.2">
      <c r="A10125" s="253"/>
      <c r="B10125" s="254"/>
    </row>
    <row r="10126" spans="1:2" x14ac:dyDescent="0.2">
      <c r="A10126" s="253"/>
      <c r="B10126" s="254"/>
    </row>
    <row r="10127" spans="1:2" x14ac:dyDescent="0.2">
      <c r="A10127" s="253"/>
      <c r="B10127" s="254"/>
    </row>
    <row r="10128" spans="1:2" x14ac:dyDescent="0.2">
      <c r="A10128" s="253"/>
      <c r="B10128" s="254"/>
    </row>
    <row r="10129" spans="1:2" x14ac:dyDescent="0.2">
      <c r="A10129" s="253"/>
      <c r="B10129" s="254"/>
    </row>
    <row r="10130" spans="1:2" x14ac:dyDescent="0.2">
      <c r="A10130" s="253"/>
      <c r="B10130" s="254"/>
    </row>
    <row r="10131" spans="1:2" x14ac:dyDescent="0.2">
      <c r="A10131" s="253"/>
      <c r="B10131" s="254"/>
    </row>
    <row r="10132" spans="1:2" x14ac:dyDescent="0.2">
      <c r="A10132" s="253"/>
      <c r="B10132" s="254"/>
    </row>
    <row r="10133" spans="1:2" x14ac:dyDescent="0.2">
      <c r="A10133" s="253"/>
      <c r="B10133" s="254"/>
    </row>
    <row r="10134" spans="1:2" x14ac:dyDescent="0.2">
      <c r="A10134" s="253"/>
      <c r="B10134" s="254"/>
    </row>
    <row r="10135" spans="1:2" x14ac:dyDescent="0.2">
      <c r="A10135" s="253"/>
      <c r="B10135" s="254"/>
    </row>
    <row r="10136" spans="1:2" x14ac:dyDescent="0.2">
      <c r="A10136" s="253"/>
      <c r="B10136" s="254"/>
    </row>
    <row r="10137" spans="1:2" x14ac:dyDescent="0.2">
      <c r="A10137" s="253"/>
      <c r="B10137" s="254"/>
    </row>
    <row r="10138" spans="1:2" x14ac:dyDescent="0.2">
      <c r="A10138" s="253"/>
      <c r="B10138" s="254"/>
    </row>
    <row r="10139" spans="1:2" x14ac:dyDescent="0.2">
      <c r="A10139" s="253"/>
      <c r="B10139" s="254"/>
    </row>
    <row r="10140" spans="1:2" x14ac:dyDescent="0.2">
      <c r="A10140" s="253"/>
      <c r="B10140" s="254"/>
    </row>
    <row r="10141" spans="1:2" x14ac:dyDescent="0.2">
      <c r="A10141" s="253"/>
      <c r="B10141" s="254"/>
    </row>
    <row r="10142" spans="1:2" x14ac:dyDescent="0.2">
      <c r="A10142" s="253"/>
      <c r="B10142" s="254"/>
    </row>
    <row r="10143" spans="1:2" x14ac:dyDescent="0.2">
      <c r="A10143" s="253"/>
      <c r="B10143" s="254"/>
    </row>
    <row r="10144" spans="1:2" x14ac:dyDescent="0.2">
      <c r="A10144" s="253"/>
      <c r="B10144" s="254"/>
    </row>
    <row r="10145" spans="1:2" x14ac:dyDescent="0.2">
      <c r="A10145" s="253"/>
      <c r="B10145" s="254"/>
    </row>
    <row r="10146" spans="1:2" x14ac:dyDescent="0.2">
      <c r="A10146" s="253"/>
      <c r="B10146" s="254"/>
    </row>
    <row r="10147" spans="1:2" x14ac:dyDescent="0.2">
      <c r="A10147" s="253"/>
      <c r="B10147" s="254"/>
    </row>
    <row r="10148" spans="1:2" x14ac:dyDescent="0.2">
      <c r="A10148" s="253"/>
      <c r="B10148" s="254"/>
    </row>
    <row r="10149" spans="1:2" x14ac:dyDescent="0.2">
      <c r="A10149" s="253"/>
      <c r="B10149" s="254"/>
    </row>
    <row r="10150" spans="1:2" x14ac:dyDescent="0.2">
      <c r="A10150" s="253"/>
      <c r="B10150" s="254"/>
    </row>
    <row r="10151" spans="1:2" x14ac:dyDescent="0.2">
      <c r="A10151" s="253"/>
      <c r="B10151" s="254"/>
    </row>
    <row r="10152" spans="1:2" x14ac:dyDescent="0.2">
      <c r="A10152" s="253"/>
      <c r="B10152" s="254"/>
    </row>
    <row r="10153" spans="1:2" x14ac:dyDescent="0.2">
      <c r="A10153" s="253"/>
      <c r="B10153" s="254"/>
    </row>
    <row r="10154" spans="1:2" x14ac:dyDescent="0.2">
      <c r="A10154" s="253"/>
      <c r="B10154" s="254"/>
    </row>
    <row r="10155" spans="1:2" x14ac:dyDescent="0.2">
      <c r="A10155" s="253"/>
      <c r="B10155" s="254"/>
    </row>
    <row r="10156" spans="1:2" x14ac:dyDescent="0.2">
      <c r="A10156" s="253"/>
      <c r="B10156" s="254"/>
    </row>
    <row r="10157" spans="1:2" x14ac:dyDescent="0.2">
      <c r="A10157" s="253"/>
      <c r="B10157" s="254"/>
    </row>
    <row r="10158" spans="1:2" x14ac:dyDescent="0.2">
      <c r="A10158" s="253"/>
      <c r="B10158" s="254"/>
    </row>
    <row r="10159" spans="1:2" x14ac:dyDescent="0.2">
      <c r="A10159" s="253"/>
      <c r="B10159" s="254"/>
    </row>
    <row r="10160" spans="1:2" x14ac:dyDescent="0.2">
      <c r="A10160" s="253"/>
      <c r="B10160" s="254"/>
    </row>
    <row r="10161" spans="1:2" x14ac:dyDescent="0.2">
      <c r="A10161" s="253"/>
      <c r="B10161" s="254"/>
    </row>
    <row r="10162" spans="1:2" x14ac:dyDescent="0.2">
      <c r="A10162" s="253"/>
      <c r="B10162" s="254"/>
    </row>
    <row r="10163" spans="1:2" x14ac:dyDescent="0.2">
      <c r="A10163" s="253"/>
      <c r="B10163" s="254"/>
    </row>
    <row r="10164" spans="1:2" x14ac:dyDescent="0.2">
      <c r="A10164" s="253"/>
      <c r="B10164" s="254"/>
    </row>
    <row r="10165" spans="1:2" x14ac:dyDescent="0.2">
      <c r="A10165" s="253"/>
      <c r="B10165" s="254"/>
    </row>
    <row r="10166" spans="1:2" x14ac:dyDescent="0.2">
      <c r="A10166" s="253"/>
      <c r="B10166" s="254"/>
    </row>
    <row r="10167" spans="1:2" x14ac:dyDescent="0.2">
      <c r="A10167" s="253"/>
      <c r="B10167" s="254"/>
    </row>
    <row r="10168" spans="1:2" x14ac:dyDescent="0.2">
      <c r="A10168" s="253"/>
      <c r="B10168" s="254"/>
    </row>
    <row r="10169" spans="1:2" x14ac:dyDescent="0.2">
      <c r="A10169" s="253"/>
      <c r="B10169" s="254"/>
    </row>
    <row r="10170" spans="1:2" x14ac:dyDescent="0.2">
      <c r="A10170" s="253"/>
      <c r="B10170" s="254"/>
    </row>
    <row r="10171" spans="1:2" x14ac:dyDescent="0.2">
      <c r="A10171" s="253"/>
      <c r="B10171" s="254"/>
    </row>
    <row r="10172" spans="1:2" x14ac:dyDescent="0.2">
      <c r="A10172" s="253"/>
      <c r="B10172" s="254"/>
    </row>
    <row r="10173" spans="1:2" x14ac:dyDescent="0.2">
      <c r="A10173" s="253"/>
      <c r="B10173" s="254"/>
    </row>
    <row r="10174" spans="1:2" x14ac:dyDescent="0.2">
      <c r="A10174" s="253"/>
      <c r="B10174" s="254"/>
    </row>
    <row r="10175" spans="1:2" x14ac:dyDescent="0.2">
      <c r="A10175" s="253"/>
      <c r="B10175" s="254"/>
    </row>
    <row r="10176" spans="1:2" x14ac:dyDescent="0.2">
      <c r="A10176" s="253"/>
      <c r="B10176" s="254"/>
    </row>
    <row r="10177" spans="1:2" x14ac:dyDescent="0.2">
      <c r="A10177" s="253"/>
      <c r="B10177" s="254"/>
    </row>
    <row r="10178" spans="1:2" x14ac:dyDescent="0.2">
      <c r="A10178" s="253"/>
      <c r="B10178" s="254"/>
    </row>
    <row r="10179" spans="1:2" x14ac:dyDescent="0.2">
      <c r="A10179" s="253"/>
      <c r="B10179" s="254"/>
    </row>
    <row r="10180" spans="1:2" x14ac:dyDescent="0.2">
      <c r="A10180" s="253"/>
      <c r="B10180" s="254"/>
    </row>
    <row r="10181" spans="1:2" x14ac:dyDescent="0.2">
      <c r="A10181" s="253"/>
      <c r="B10181" s="254"/>
    </row>
    <row r="10182" spans="1:2" x14ac:dyDescent="0.2">
      <c r="A10182" s="253"/>
      <c r="B10182" s="254"/>
    </row>
    <row r="10183" spans="1:2" x14ac:dyDescent="0.2">
      <c r="A10183" s="253"/>
      <c r="B10183" s="254"/>
    </row>
    <row r="10184" spans="1:2" x14ac:dyDescent="0.2">
      <c r="A10184" s="253"/>
      <c r="B10184" s="254"/>
    </row>
    <row r="10185" spans="1:2" x14ac:dyDescent="0.2">
      <c r="A10185" s="253"/>
      <c r="B10185" s="254"/>
    </row>
    <row r="10186" spans="1:2" x14ac:dyDescent="0.2">
      <c r="A10186" s="253"/>
      <c r="B10186" s="254"/>
    </row>
    <row r="10187" spans="1:2" x14ac:dyDescent="0.2">
      <c r="A10187" s="253"/>
      <c r="B10187" s="254"/>
    </row>
    <row r="10188" spans="1:2" x14ac:dyDescent="0.2">
      <c r="A10188" s="253"/>
      <c r="B10188" s="254"/>
    </row>
    <row r="10189" spans="1:2" x14ac:dyDescent="0.2">
      <c r="A10189" s="253"/>
      <c r="B10189" s="254"/>
    </row>
    <row r="10190" spans="1:2" x14ac:dyDescent="0.2">
      <c r="A10190" s="253"/>
      <c r="B10190" s="254"/>
    </row>
    <row r="10191" spans="1:2" x14ac:dyDescent="0.2">
      <c r="A10191" s="253"/>
      <c r="B10191" s="254"/>
    </row>
    <row r="10192" spans="1:2" x14ac:dyDescent="0.2">
      <c r="A10192" s="253"/>
      <c r="B10192" s="254"/>
    </row>
    <row r="10193" spans="1:2" x14ac:dyDescent="0.2">
      <c r="A10193" s="253"/>
      <c r="B10193" s="254"/>
    </row>
    <row r="10194" spans="1:2" x14ac:dyDescent="0.2">
      <c r="A10194" s="253"/>
      <c r="B10194" s="254"/>
    </row>
    <row r="10195" spans="1:2" x14ac:dyDescent="0.2">
      <c r="A10195" s="253"/>
      <c r="B10195" s="254"/>
    </row>
    <row r="10196" spans="1:2" x14ac:dyDescent="0.2">
      <c r="A10196" s="253"/>
      <c r="B10196" s="254"/>
    </row>
    <row r="10197" spans="1:2" x14ac:dyDescent="0.2">
      <c r="A10197" s="253"/>
      <c r="B10197" s="254"/>
    </row>
    <row r="10198" spans="1:2" x14ac:dyDescent="0.2">
      <c r="A10198" s="253"/>
      <c r="B10198" s="254"/>
    </row>
    <row r="10199" spans="1:2" x14ac:dyDescent="0.2">
      <c r="A10199" s="253"/>
      <c r="B10199" s="254"/>
    </row>
    <row r="10200" spans="1:2" x14ac:dyDescent="0.2">
      <c r="A10200" s="253"/>
      <c r="B10200" s="254"/>
    </row>
    <row r="10201" spans="1:2" x14ac:dyDescent="0.2">
      <c r="A10201" s="253"/>
      <c r="B10201" s="254"/>
    </row>
    <row r="10202" spans="1:2" x14ac:dyDescent="0.2">
      <c r="A10202" s="253"/>
      <c r="B10202" s="254"/>
    </row>
    <row r="10203" spans="1:2" x14ac:dyDescent="0.2">
      <c r="A10203" s="253"/>
      <c r="B10203" s="254"/>
    </row>
    <row r="10204" spans="1:2" x14ac:dyDescent="0.2">
      <c r="A10204" s="253"/>
      <c r="B10204" s="254"/>
    </row>
    <row r="10205" spans="1:2" x14ac:dyDescent="0.2">
      <c r="A10205" s="253"/>
      <c r="B10205" s="254"/>
    </row>
    <row r="10206" spans="1:2" x14ac:dyDescent="0.2">
      <c r="A10206" s="253"/>
      <c r="B10206" s="254"/>
    </row>
    <row r="10207" spans="1:2" x14ac:dyDescent="0.2">
      <c r="A10207" s="253"/>
      <c r="B10207" s="254"/>
    </row>
    <row r="10208" spans="1:2" x14ac:dyDescent="0.2">
      <c r="A10208" s="253"/>
      <c r="B10208" s="254"/>
    </row>
    <row r="10209" spans="1:2" x14ac:dyDescent="0.2">
      <c r="A10209" s="253"/>
      <c r="B10209" s="254"/>
    </row>
    <row r="10210" spans="1:2" x14ac:dyDescent="0.2">
      <c r="A10210" s="253"/>
      <c r="B10210" s="254"/>
    </row>
    <row r="10211" spans="1:2" x14ac:dyDescent="0.2">
      <c r="A10211" s="253"/>
      <c r="B10211" s="254"/>
    </row>
    <row r="10212" spans="1:2" x14ac:dyDescent="0.2">
      <c r="A10212" s="253"/>
      <c r="B10212" s="254"/>
    </row>
    <row r="10213" spans="1:2" x14ac:dyDescent="0.2">
      <c r="A10213" s="253"/>
      <c r="B10213" s="254"/>
    </row>
    <row r="10214" spans="1:2" x14ac:dyDescent="0.2">
      <c r="A10214" s="253"/>
      <c r="B10214" s="254"/>
    </row>
    <row r="10215" spans="1:2" x14ac:dyDescent="0.2">
      <c r="A10215" s="253"/>
      <c r="B10215" s="254"/>
    </row>
    <row r="10216" spans="1:2" x14ac:dyDescent="0.2">
      <c r="A10216" s="253"/>
      <c r="B10216" s="254"/>
    </row>
    <row r="10217" spans="1:2" x14ac:dyDescent="0.2">
      <c r="A10217" s="253"/>
      <c r="B10217" s="254"/>
    </row>
    <row r="10218" spans="1:2" x14ac:dyDescent="0.2">
      <c r="A10218" s="253"/>
      <c r="B10218" s="254"/>
    </row>
    <row r="10219" spans="1:2" x14ac:dyDescent="0.2">
      <c r="A10219" s="253"/>
      <c r="B10219" s="254"/>
    </row>
    <row r="10220" spans="1:2" x14ac:dyDescent="0.2">
      <c r="A10220" s="253"/>
      <c r="B10220" s="254"/>
    </row>
    <row r="10221" spans="1:2" x14ac:dyDescent="0.2">
      <c r="A10221" s="253"/>
      <c r="B10221" s="254"/>
    </row>
    <row r="10222" spans="1:2" x14ac:dyDescent="0.2">
      <c r="A10222" s="253"/>
      <c r="B10222" s="254"/>
    </row>
    <row r="10223" spans="1:2" x14ac:dyDescent="0.2">
      <c r="A10223" s="253"/>
      <c r="B10223" s="254"/>
    </row>
    <row r="10224" spans="1:2" x14ac:dyDescent="0.2">
      <c r="A10224" s="253"/>
      <c r="B10224" s="254"/>
    </row>
    <row r="10225" spans="1:2" x14ac:dyDescent="0.2">
      <c r="A10225" s="253"/>
      <c r="B10225" s="254"/>
    </row>
    <row r="10226" spans="1:2" x14ac:dyDescent="0.2">
      <c r="A10226" s="253"/>
      <c r="B10226" s="254"/>
    </row>
    <row r="10227" spans="1:2" x14ac:dyDescent="0.2">
      <c r="A10227" s="253"/>
      <c r="B10227" s="254"/>
    </row>
    <row r="10228" spans="1:2" x14ac:dyDescent="0.2">
      <c r="A10228" s="253"/>
      <c r="B10228" s="254"/>
    </row>
    <row r="10229" spans="1:2" x14ac:dyDescent="0.2">
      <c r="A10229" s="253"/>
      <c r="B10229" s="254"/>
    </row>
    <row r="10230" spans="1:2" x14ac:dyDescent="0.2">
      <c r="A10230" s="253"/>
      <c r="B10230" s="254"/>
    </row>
    <row r="10231" spans="1:2" x14ac:dyDescent="0.2">
      <c r="A10231" s="253"/>
      <c r="B10231" s="254"/>
    </row>
    <row r="10232" spans="1:2" x14ac:dyDescent="0.2">
      <c r="A10232" s="253"/>
      <c r="B10232" s="254"/>
    </row>
    <row r="10233" spans="1:2" x14ac:dyDescent="0.2">
      <c r="A10233" s="253"/>
      <c r="B10233" s="254"/>
    </row>
    <row r="10234" spans="1:2" x14ac:dyDescent="0.2">
      <c r="A10234" s="253"/>
      <c r="B10234" s="254"/>
    </row>
    <row r="10235" spans="1:2" x14ac:dyDescent="0.2">
      <c r="A10235" s="253"/>
      <c r="B10235" s="254"/>
    </row>
    <row r="10236" spans="1:2" x14ac:dyDescent="0.2">
      <c r="A10236" s="253"/>
      <c r="B10236" s="254"/>
    </row>
    <row r="10237" spans="1:2" x14ac:dyDescent="0.2">
      <c r="A10237" s="253"/>
      <c r="B10237" s="254"/>
    </row>
    <row r="10238" spans="1:2" x14ac:dyDescent="0.2">
      <c r="A10238" s="253"/>
      <c r="B10238" s="254"/>
    </row>
    <row r="10239" spans="1:2" x14ac:dyDescent="0.2">
      <c r="A10239" s="253"/>
      <c r="B10239" s="254"/>
    </row>
    <row r="10240" spans="1:2" x14ac:dyDescent="0.2">
      <c r="A10240" s="253"/>
      <c r="B10240" s="254"/>
    </row>
    <row r="10241" spans="1:2" x14ac:dyDescent="0.2">
      <c r="A10241" s="253"/>
      <c r="B10241" s="254"/>
    </row>
    <row r="10242" spans="1:2" x14ac:dyDescent="0.2">
      <c r="A10242" s="253"/>
      <c r="B10242" s="254"/>
    </row>
    <row r="10243" spans="1:2" x14ac:dyDescent="0.2">
      <c r="A10243" s="253"/>
      <c r="B10243" s="254"/>
    </row>
    <row r="10244" spans="1:2" x14ac:dyDescent="0.2">
      <c r="A10244" s="253"/>
      <c r="B10244" s="254"/>
    </row>
    <row r="10245" spans="1:2" x14ac:dyDescent="0.2">
      <c r="A10245" s="253"/>
      <c r="B10245" s="254"/>
    </row>
    <row r="10246" spans="1:2" x14ac:dyDescent="0.2">
      <c r="A10246" s="253"/>
      <c r="B10246" s="254"/>
    </row>
    <row r="10247" spans="1:2" x14ac:dyDescent="0.2">
      <c r="A10247" s="253"/>
      <c r="B10247" s="254"/>
    </row>
    <row r="10248" spans="1:2" x14ac:dyDescent="0.2">
      <c r="A10248" s="253"/>
      <c r="B10248" s="254"/>
    </row>
    <row r="10249" spans="1:2" x14ac:dyDescent="0.2">
      <c r="A10249" s="253"/>
      <c r="B10249" s="254"/>
    </row>
    <row r="10250" spans="1:2" x14ac:dyDescent="0.2">
      <c r="A10250" s="253"/>
      <c r="B10250" s="254"/>
    </row>
    <row r="10251" spans="1:2" x14ac:dyDescent="0.2">
      <c r="A10251" s="253"/>
      <c r="B10251" s="254"/>
    </row>
    <row r="10252" spans="1:2" x14ac:dyDescent="0.2">
      <c r="A10252" s="253"/>
      <c r="B10252" s="254"/>
    </row>
    <row r="10253" spans="1:2" x14ac:dyDescent="0.2">
      <c r="A10253" s="253"/>
      <c r="B10253" s="254"/>
    </row>
    <row r="10254" spans="1:2" x14ac:dyDescent="0.2">
      <c r="A10254" s="253"/>
      <c r="B10254" s="254"/>
    </row>
    <row r="10255" spans="1:2" x14ac:dyDescent="0.2">
      <c r="A10255" s="253"/>
      <c r="B10255" s="254"/>
    </row>
    <row r="10256" spans="1:2" x14ac:dyDescent="0.2">
      <c r="A10256" s="253"/>
      <c r="B10256" s="254"/>
    </row>
    <row r="10257" spans="1:2" x14ac:dyDescent="0.2">
      <c r="A10257" s="253"/>
      <c r="B10257" s="254"/>
    </row>
    <row r="10258" spans="1:2" x14ac:dyDescent="0.2">
      <c r="A10258" s="253"/>
      <c r="B10258" s="254"/>
    </row>
    <row r="10259" spans="1:2" x14ac:dyDescent="0.2">
      <c r="A10259" s="253"/>
      <c r="B10259" s="254"/>
    </row>
    <row r="10260" spans="1:2" x14ac:dyDescent="0.2">
      <c r="A10260" s="253"/>
      <c r="B10260" s="254"/>
    </row>
    <row r="10261" spans="1:2" x14ac:dyDescent="0.2">
      <c r="A10261" s="253"/>
      <c r="B10261" s="254"/>
    </row>
    <row r="10262" spans="1:2" x14ac:dyDescent="0.2">
      <c r="A10262" s="253"/>
      <c r="B10262" s="254"/>
    </row>
    <row r="10263" spans="1:2" x14ac:dyDescent="0.2">
      <c r="A10263" s="253"/>
      <c r="B10263" s="254"/>
    </row>
    <row r="10264" spans="1:2" x14ac:dyDescent="0.2">
      <c r="A10264" s="253"/>
      <c r="B10264" s="254"/>
    </row>
    <row r="10265" spans="1:2" x14ac:dyDescent="0.2">
      <c r="A10265" s="253"/>
      <c r="B10265" s="254"/>
    </row>
    <row r="10266" spans="1:2" x14ac:dyDescent="0.2">
      <c r="A10266" s="253"/>
      <c r="B10266" s="254"/>
    </row>
    <row r="10267" spans="1:2" x14ac:dyDescent="0.2">
      <c r="A10267" s="253"/>
      <c r="B10267" s="254"/>
    </row>
    <row r="10268" spans="1:2" x14ac:dyDescent="0.2">
      <c r="A10268" s="253"/>
      <c r="B10268" s="254"/>
    </row>
    <row r="10269" spans="1:2" x14ac:dyDescent="0.2">
      <c r="A10269" s="253"/>
      <c r="B10269" s="254"/>
    </row>
    <row r="10270" spans="1:2" x14ac:dyDescent="0.2">
      <c r="A10270" s="253"/>
      <c r="B10270" s="254"/>
    </row>
    <row r="10271" spans="1:2" x14ac:dyDescent="0.2">
      <c r="A10271" s="253"/>
      <c r="B10271" s="254"/>
    </row>
    <row r="10272" spans="1:2" x14ac:dyDescent="0.2">
      <c r="A10272" s="253"/>
      <c r="B10272" s="254"/>
    </row>
    <row r="10273" spans="1:2" x14ac:dyDescent="0.2">
      <c r="A10273" s="253"/>
      <c r="B10273" s="254"/>
    </row>
    <row r="10274" spans="1:2" x14ac:dyDescent="0.2">
      <c r="A10274" s="253"/>
      <c r="B10274" s="254"/>
    </row>
    <row r="10275" spans="1:2" x14ac:dyDescent="0.2">
      <c r="A10275" s="253"/>
      <c r="B10275" s="254"/>
    </row>
    <row r="10276" spans="1:2" x14ac:dyDescent="0.2">
      <c r="A10276" s="253"/>
      <c r="B10276" s="254"/>
    </row>
    <row r="10277" spans="1:2" x14ac:dyDescent="0.2">
      <c r="A10277" s="253"/>
      <c r="B10277" s="254"/>
    </row>
    <row r="10278" spans="1:2" x14ac:dyDescent="0.2">
      <c r="A10278" s="253"/>
      <c r="B10278" s="254"/>
    </row>
    <row r="10279" spans="1:2" x14ac:dyDescent="0.2">
      <c r="A10279" s="253"/>
      <c r="B10279" s="254"/>
    </row>
    <row r="10280" spans="1:2" x14ac:dyDescent="0.2">
      <c r="A10280" s="253"/>
      <c r="B10280" s="254"/>
    </row>
    <row r="10281" spans="1:2" x14ac:dyDescent="0.2">
      <c r="A10281" s="253"/>
      <c r="B10281" s="254"/>
    </row>
    <row r="10282" spans="1:2" x14ac:dyDescent="0.2">
      <c r="A10282" s="253"/>
      <c r="B10282" s="254"/>
    </row>
    <row r="10283" spans="1:2" x14ac:dyDescent="0.2">
      <c r="A10283" s="253"/>
      <c r="B10283" s="254"/>
    </row>
    <row r="10284" spans="1:2" x14ac:dyDescent="0.2">
      <c r="A10284" s="253"/>
      <c r="B10284" s="254"/>
    </row>
    <row r="10285" spans="1:2" x14ac:dyDescent="0.2">
      <c r="A10285" s="253"/>
      <c r="B10285" s="254"/>
    </row>
    <row r="10286" spans="1:2" x14ac:dyDescent="0.2">
      <c r="A10286" s="253"/>
      <c r="B10286" s="254"/>
    </row>
    <row r="10287" spans="1:2" x14ac:dyDescent="0.2">
      <c r="A10287" s="253"/>
      <c r="B10287" s="254"/>
    </row>
    <row r="10288" spans="1:2" x14ac:dyDescent="0.2">
      <c r="A10288" s="253"/>
      <c r="B10288" s="254"/>
    </row>
    <row r="10289" spans="1:2" x14ac:dyDescent="0.2">
      <c r="A10289" s="253"/>
      <c r="B10289" s="254"/>
    </row>
    <row r="10290" spans="1:2" x14ac:dyDescent="0.2">
      <c r="A10290" s="253"/>
      <c r="B10290" s="254"/>
    </row>
    <row r="10291" spans="1:2" x14ac:dyDescent="0.2">
      <c r="A10291" s="253"/>
      <c r="B10291" s="254"/>
    </row>
    <row r="10292" spans="1:2" x14ac:dyDescent="0.2">
      <c r="A10292" s="253"/>
      <c r="B10292" s="254"/>
    </row>
    <row r="10293" spans="1:2" x14ac:dyDescent="0.2">
      <c r="A10293" s="253"/>
      <c r="B10293" s="254"/>
    </row>
    <row r="10294" spans="1:2" x14ac:dyDescent="0.2">
      <c r="A10294" s="253"/>
      <c r="B10294" s="254"/>
    </row>
    <row r="10295" spans="1:2" x14ac:dyDescent="0.2">
      <c r="A10295" s="253"/>
      <c r="B10295" s="254"/>
    </row>
    <row r="10296" spans="1:2" x14ac:dyDescent="0.2">
      <c r="A10296" s="253"/>
      <c r="B10296" s="254"/>
    </row>
    <row r="10297" spans="1:2" x14ac:dyDescent="0.2">
      <c r="A10297" s="253"/>
      <c r="B10297" s="254"/>
    </row>
    <row r="10298" spans="1:2" x14ac:dyDescent="0.2">
      <c r="A10298" s="253"/>
      <c r="B10298" s="254"/>
    </row>
    <row r="10299" spans="1:2" x14ac:dyDescent="0.2">
      <c r="A10299" s="253"/>
      <c r="B10299" s="254"/>
    </row>
    <row r="10300" spans="1:2" x14ac:dyDescent="0.2">
      <c r="A10300" s="253"/>
      <c r="B10300" s="254"/>
    </row>
    <row r="10301" spans="1:2" x14ac:dyDescent="0.2">
      <c r="A10301" s="253"/>
      <c r="B10301" s="254"/>
    </row>
    <row r="10302" spans="1:2" x14ac:dyDescent="0.2">
      <c r="A10302" s="253"/>
      <c r="B10302" s="254"/>
    </row>
    <row r="10303" spans="1:2" x14ac:dyDescent="0.2">
      <c r="A10303" s="253"/>
      <c r="B10303" s="254"/>
    </row>
    <row r="10304" spans="1:2" x14ac:dyDescent="0.2">
      <c r="A10304" s="253"/>
      <c r="B10304" s="254"/>
    </row>
    <row r="10305" spans="1:2" x14ac:dyDescent="0.2">
      <c r="A10305" s="253"/>
      <c r="B10305" s="254"/>
    </row>
    <row r="10306" spans="1:2" x14ac:dyDescent="0.2">
      <c r="A10306" s="253"/>
      <c r="B10306" s="254"/>
    </row>
    <row r="10307" spans="1:2" x14ac:dyDescent="0.2">
      <c r="A10307" s="253"/>
      <c r="B10307" s="254"/>
    </row>
    <row r="10308" spans="1:2" x14ac:dyDescent="0.2">
      <c r="A10308" s="253"/>
      <c r="B10308" s="254"/>
    </row>
    <row r="10309" spans="1:2" x14ac:dyDescent="0.2">
      <c r="A10309" s="253"/>
      <c r="B10309" s="254"/>
    </row>
    <row r="10310" spans="1:2" x14ac:dyDescent="0.2">
      <c r="A10310" s="253"/>
      <c r="B10310" s="254"/>
    </row>
    <row r="10311" spans="1:2" x14ac:dyDescent="0.2">
      <c r="A10311" s="253"/>
      <c r="B10311" s="254"/>
    </row>
    <row r="10312" spans="1:2" x14ac:dyDescent="0.2">
      <c r="A10312" s="253"/>
      <c r="B10312" s="254"/>
    </row>
    <row r="10313" spans="1:2" x14ac:dyDescent="0.2">
      <c r="A10313" s="253"/>
      <c r="B10313" s="254"/>
    </row>
    <row r="10314" spans="1:2" x14ac:dyDescent="0.2">
      <c r="A10314" s="253"/>
      <c r="B10314" s="254"/>
    </row>
    <row r="10315" spans="1:2" x14ac:dyDescent="0.2">
      <c r="A10315" s="253"/>
      <c r="B10315" s="254"/>
    </row>
    <row r="10316" spans="1:2" x14ac:dyDescent="0.2">
      <c r="A10316" s="253"/>
      <c r="B10316" s="254"/>
    </row>
    <row r="10317" spans="1:2" x14ac:dyDescent="0.2">
      <c r="A10317" s="253"/>
      <c r="B10317" s="254"/>
    </row>
    <row r="10318" spans="1:2" x14ac:dyDescent="0.2">
      <c r="A10318" s="253"/>
      <c r="B10318" s="254"/>
    </row>
    <row r="10319" spans="1:2" x14ac:dyDescent="0.2">
      <c r="A10319" s="253"/>
      <c r="B10319" s="254"/>
    </row>
    <row r="10320" spans="1:2" x14ac:dyDescent="0.2">
      <c r="A10320" s="253"/>
      <c r="B10320" s="254"/>
    </row>
    <row r="10321" spans="1:2" x14ac:dyDescent="0.2">
      <c r="A10321" s="253"/>
      <c r="B10321" s="254"/>
    </row>
    <row r="10322" spans="1:2" x14ac:dyDescent="0.2">
      <c r="A10322" s="253"/>
      <c r="B10322" s="254"/>
    </row>
    <row r="10323" spans="1:2" x14ac:dyDescent="0.2">
      <c r="A10323" s="253"/>
      <c r="B10323" s="254"/>
    </row>
    <row r="10324" spans="1:2" x14ac:dyDescent="0.2">
      <c r="A10324" s="253"/>
      <c r="B10324" s="254"/>
    </row>
    <row r="10325" spans="1:2" x14ac:dyDescent="0.2">
      <c r="A10325" s="253"/>
      <c r="B10325" s="254"/>
    </row>
    <row r="10326" spans="1:2" x14ac:dyDescent="0.2">
      <c r="A10326" s="253"/>
      <c r="B10326" s="254"/>
    </row>
    <row r="10327" spans="1:2" x14ac:dyDescent="0.2">
      <c r="A10327" s="253"/>
      <c r="B10327" s="254"/>
    </row>
    <row r="10328" spans="1:2" x14ac:dyDescent="0.2">
      <c r="A10328" s="253"/>
      <c r="B10328" s="254"/>
    </row>
    <row r="10329" spans="1:2" x14ac:dyDescent="0.2">
      <c r="A10329" s="253"/>
      <c r="B10329" s="254"/>
    </row>
    <row r="10330" spans="1:2" x14ac:dyDescent="0.2">
      <c r="A10330" s="253"/>
      <c r="B10330" s="254"/>
    </row>
    <row r="10331" spans="1:2" x14ac:dyDescent="0.2">
      <c r="A10331" s="253"/>
      <c r="B10331" s="254"/>
    </row>
    <row r="10332" spans="1:2" x14ac:dyDescent="0.2">
      <c r="A10332" s="253"/>
      <c r="B10332" s="254"/>
    </row>
    <row r="10333" spans="1:2" x14ac:dyDescent="0.2">
      <c r="A10333" s="253"/>
      <c r="B10333" s="254"/>
    </row>
    <row r="10334" spans="1:2" x14ac:dyDescent="0.2">
      <c r="A10334" s="253"/>
      <c r="B10334" s="254"/>
    </row>
    <row r="10335" spans="1:2" x14ac:dyDescent="0.2">
      <c r="A10335" s="253"/>
      <c r="B10335" s="254"/>
    </row>
    <row r="10336" spans="1:2" x14ac:dyDescent="0.2">
      <c r="A10336" s="253"/>
      <c r="B10336" s="254"/>
    </row>
    <row r="10337" spans="1:2" x14ac:dyDescent="0.2">
      <c r="A10337" s="253"/>
      <c r="B10337" s="254"/>
    </row>
    <row r="10338" spans="1:2" x14ac:dyDescent="0.2">
      <c r="A10338" s="253"/>
      <c r="B10338" s="254"/>
    </row>
    <row r="10339" spans="1:2" x14ac:dyDescent="0.2">
      <c r="A10339" s="253"/>
      <c r="B10339" s="254"/>
    </row>
    <row r="10340" spans="1:2" x14ac:dyDescent="0.2">
      <c r="A10340" s="253"/>
      <c r="B10340" s="254"/>
    </row>
    <row r="10341" spans="1:2" x14ac:dyDescent="0.2">
      <c r="A10341" s="253"/>
      <c r="B10341" s="254"/>
    </row>
    <row r="10342" spans="1:2" x14ac:dyDescent="0.2">
      <c r="A10342" s="253"/>
      <c r="B10342" s="254"/>
    </row>
    <row r="10343" spans="1:2" x14ac:dyDescent="0.2">
      <c r="A10343" s="253"/>
      <c r="B10343" s="254"/>
    </row>
    <row r="10344" spans="1:2" x14ac:dyDescent="0.2">
      <c r="A10344" s="253"/>
      <c r="B10344" s="254"/>
    </row>
    <row r="10345" spans="1:2" x14ac:dyDescent="0.2">
      <c r="A10345" s="253"/>
      <c r="B10345" s="254"/>
    </row>
    <row r="10346" spans="1:2" x14ac:dyDescent="0.2">
      <c r="A10346" s="253"/>
      <c r="B10346" s="254"/>
    </row>
    <row r="10347" spans="1:2" x14ac:dyDescent="0.2">
      <c r="A10347" s="253"/>
      <c r="B10347" s="254"/>
    </row>
    <row r="10348" spans="1:2" x14ac:dyDescent="0.2">
      <c r="A10348" s="253"/>
      <c r="B10348" s="254"/>
    </row>
    <row r="10349" spans="1:2" x14ac:dyDescent="0.2">
      <c r="A10349" s="253"/>
      <c r="B10349" s="254"/>
    </row>
    <row r="10350" spans="1:2" x14ac:dyDescent="0.2">
      <c r="A10350" s="253"/>
      <c r="B10350" s="254"/>
    </row>
    <row r="10351" spans="1:2" x14ac:dyDescent="0.2">
      <c r="A10351" s="253"/>
      <c r="B10351" s="254"/>
    </row>
    <row r="10352" spans="1:2" x14ac:dyDescent="0.2">
      <c r="A10352" s="253"/>
      <c r="B10352" s="254"/>
    </row>
    <row r="10353" spans="1:2" x14ac:dyDescent="0.2">
      <c r="A10353" s="253"/>
      <c r="B10353" s="254"/>
    </row>
    <row r="10354" spans="1:2" x14ac:dyDescent="0.2">
      <c r="A10354" s="253"/>
      <c r="B10354" s="254"/>
    </row>
    <row r="10355" spans="1:2" x14ac:dyDescent="0.2">
      <c r="A10355" s="253"/>
      <c r="B10355" s="254"/>
    </row>
    <row r="10356" spans="1:2" x14ac:dyDescent="0.2">
      <c r="A10356" s="253"/>
      <c r="B10356" s="254"/>
    </row>
    <row r="10357" spans="1:2" x14ac:dyDescent="0.2">
      <c r="A10357" s="253"/>
      <c r="B10357" s="254"/>
    </row>
    <row r="10358" spans="1:2" x14ac:dyDescent="0.2">
      <c r="A10358" s="253"/>
      <c r="B10358" s="254"/>
    </row>
    <row r="10359" spans="1:2" x14ac:dyDescent="0.2">
      <c r="A10359" s="253"/>
      <c r="B10359" s="254"/>
    </row>
    <row r="10360" spans="1:2" x14ac:dyDescent="0.2">
      <c r="A10360" s="253"/>
      <c r="B10360" s="254"/>
    </row>
    <row r="10361" spans="1:2" x14ac:dyDescent="0.2">
      <c r="A10361" s="253"/>
      <c r="B10361" s="254"/>
    </row>
    <row r="10362" spans="1:2" x14ac:dyDescent="0.2">
      <c r="A10362" s="253"/>
      <c r="B10362" s="254"/>
    </row>
    <row r="10363" spans="1:2" x14ac:dyDescent="0.2">
      <c r="A10363" s="253"/>
      <c r="B10363" s="254"/>
    </row>
    <row r="10364" spans="1:2" x14ac:dyDescent="0.2">
      <c r="A10364" s="253"/>
      <c r="B10364" s="254"/>
    </row>
    <row r="10365" spans="1:2" x14ac:dyDescent="0.2">
      <c r="A10365" s="253"/>
      <c r="B10365" s="254"/>
    </row>
    <row r="10366" spans="1:2" x14ac:dyDescent="0.2">
      <c r="A10366" s="253"/>
      <c r="B10366" s="254"/>
    </row>
    <row r="10367" spans="1:2" x14ac:dyDescent="0.2">
      <c r="A10367" s="253"/>
      <c r="B10367" s="254"/>
    </row>
    <row r="10368" spans="1:2" x14ac:dyDescent="0.2">
      <c r="A10368" s="253"/>
      <c r="B10368" s="254"/>
    </row>
    <row r="10369" spans="1:2" x14ac:dyDescent="0.2">
      <c r="A10369" s="253"/>
      <c r="B10369" s="254"/>
    </row>
    <row r="10370" spans="1:2" x14ac:dyDescent="0.2">
      <c r="A10370" s="253"/>
      <c r="B10370" s="254"/>
    </row>
    <row r="10371" spans="1:2" x14ac:dyDescent="0.2">
      <c r="A10371" s="253"/>
      <c r="B10371" s="254"/>
    </row>
    <row r="10372" spans="1:2" x14ac:dyDescent="0.2">
      <c r="A10372" s="253"/>
      <c r="B10372" s="254"/>
    </row>
    <row r="10373" spans="1:2" x14ac:dyDescent="0.2">
      <c r="A10373" s="253"/>
      <c r="B10373" s="254"/>
    </row>
    <row r="10374" spans="1:2" x14ac:dyDescent="0.2">
      <c r="A10374" s="253"/>
      <c r="B10374" s="254"/>
    </row>
    <row r="10375" spans="1:2" x14ac:dyDescent="0.2">
      <c r="A10375" s="253"/>
      <c r="B10375" s="254"/>
    </row>
    <row r="10376" spans="1:2" x14ac:dyDescent="0.2">
      <c r="A10376" s="253"/>
      <c r="B10376" s="254"/>
    </row>
    <row r="10377" spans="1:2" x14ac:dyDescent="0.2">
      <c r="A10377" s="253"/>
      <c r="B10377" s="254"/>
    </row>
    <row r="10378" spans="1:2" x14ac:dyDescent="0.2">
      <c r="A10378" s="253"/>
      <c r="B10378" s="254"/>
    </row>
    <row r="10379" spans="1:2" x14ac:dyDescent="0.2">
      <c r="A10379" s="253"/>
      <c r="B10379" s="254"/>
    </row>
    <row r="10380" spans="1:2" x14ac:dyDescent="0.2">
      <c r="A10380" s="253"/>
      <c r="B10380" s="254"/>
    </row>
    <row r="10381" spans="1:2" x14ac:dyDescent="0.2">
      <c r="A10381" s="253"/>
      <c r="B10381" s="254"/>
    </row>
    <row r="10382" spans="1:2" x14ac:dyDescent="0.2">
      <c r="A10382" s="253"/>
      <c r="B10382" s="254"/>
    </row>
    <row r="10383" spans="1:2" x14ac:dyDescent="0.2">
      <c r="A10383" s="253"/>
      <c r="B10383" s="254"/>
    </row>
    <row r="10384" spans="1:2" x14ac:dyDescent="0.2">
      <c r="A10384" s="253"/>
      <c r="B10384" s="254"/>
    </row>
    <row r="10385" spans="1:2" x14ac:dyDescent="0.2">
      <c r="A10385" s="253"/>
      <c r="B10385" s="254"/>
    </row>
    <row r="10386" spans="1:2" x14ac:dyDescent="0.2">
      <c r="A10386" s="253"/>
      <c r="B10386" s="254"/>
    </row>
    <row r="10387" spans="1:2" x14ac:dyDescent="0.2">
      <c r="A10387" s="253"/>
      <c r="B10387" s="254"/>
    </row>
    <row r="10388" spans="1:2" x14ac:dyDescent="0.2">
      <c r="A10388" s="253"/>
      <c r="B10388" s="254"/>
    </row>
    <row r="10389" spans="1:2" x14ac:dyDescent="0.2">
      <c r="A10389" s="253"/>
      <c r="B10389" s="254"/>
    </row>
    <row r="10390" spans="1:2" x14ac:dyDescent="0.2">
      <c r="A10390" s="253"/>
      <c r="B10390" s="254"/>
    </row>
    <row r="10391" spans="1:2" x14ac:dyDescent="0.2">
      <c r="A10391" s="253"/>
      <c r="B10391" s="254"/>
    </row>
    <row r="10392" spans="1:2" x14ac:dyDescent="0.2">
      <c r="A10392" s="253"/>
      <c r="B10392" s="254"/>
    </row>
    <row r="10393" spans="1:2" x14ac:dyDescent="0.2">
      <c r="A10393" s="253"/>
      <c r="B10393" s="254"/>
    </row>
    <row r="10394" spans="1:2" x14ac:dyDescent="0.2">
      <c r="A10394" s="253"/>
      <c r="B10394" s="254"/>
    </row>
    <row r="10395" spans="1:2" x14ac:dyDescent="0.2">
      <c r="A10395" s="253"/>
      <c r="B10395" s="254"/>
    </row>
    <row r="10396" spans="1:2" x14ac:dyDescent="0.2">
      <c r="A10396" s="253"/>
      <c r="B10396" s="254"/>
    </row>
    <row r="10397" spans="1:2" x14ac:dyDescent="0.2">
      <c r="A10397" s="253"/>
      <c r="B10397" s="254"/>
    </row>
    <row r="10398" spans="1:2" x14ac:dyDescent="0.2">
      <c r="A10398" s="253"/>
      <c r="B10398" s="254"/>
    </row>
    <row r="10399" spans="1:2" x14ac:dyDescent="0.2">
      <c r="A10399" s="253"/>
      <c r="B10399" s="254"/>
    </row>
    <row r="10400" spans="1:2" x14ac:dyDescent="0.2">
      <c r="A10400" s="253"/>
      <c r="B10400" s="254"/>
    </row>
    <row r="10401" spans="1:2" x14ac:dyDescent="0.2">
      <c r="A10401" s="253"/>
      <c r="B10401" s="254"/>
    </row>
    <row r="10402" spans="1:2" x14ac:dyDescent="0.2">
      <c r="A10402" s="253"/>
      <c r="B10402" s="254"/>
    </row>
    <row r="10403" spans="1:2" x14ac:dyDescent="0.2">
      <c r="A10403" s="253"/>
      <c r="B10403" s="254"/>
    </row>
    <row r="10404" spans="1:2" x14ac:dyDescent="0.2">
      <c r="A10404" s="253"/>
      <c r="B10404" s="254"/>
    </row>
    <row r="10405" spans="1:2" x14ac:dyDescent="0.2">
      <c r="A10405" s="253"/>
      <c r="B10405" s="254"/>
    </row>
    <row r="10406" spans="1:2" x14ac:dyDescent="0.2">
      <c r="A10406" s="253"/>
      <c r="B10406" s="254"/>
    </row>
    <row r="10407" spans="1:2" x14ac:dyDescent="0.2">
      <c r="A10407" s="253"/>
      <c r="B10407" s="254"/>
    </row>
    <row r="10408" spans="1:2" x14ac:dyDescent="0.2">
      <c r="A10408" s="253"/>
      <c r="B10408" s="254"/>
    </row>
    <row r="10409" spans="1:2" x14ac:dyDescent="0.2">
      <c r="A10409" s="253"/>
      <c r="B10409" s="254"/>
    </row>
    <row r="10410" spans="1:2" x14ac:dyDescent="0.2">
      <c r="A10410" s="253"/>
      <c r="B10410" s="254"/>
    </row>
    <row r="10411" spans="1:2" x14ac:dyDescent="0.2">
      <c r="A10411" s="253"/>
      <c r="B10411" s="254"/>
    </row>
    <row r="10412" spans="1:2" x14ac:dyDescent="0.2">
      <c r="A10412" s="253"/>
      <c r="B10412" s="254"/>
    </row>
    <row r="10413" spans="1:2" x14ac:dyDescent="0.2">
      <c r="A10413" s="253"/>
      <c r="B10413" s="254"/>
    </row>
    <row r="10414" spans="1:2" x14ac:dyDescent="0.2">
      <c r="A10414" s="253"/>
      <c r="B10414" s="254"/>
    </row>
    <row r="10415" spans="1:2" x14ac:dyDescent="0.2">
      <c r="A10415" s="253"/>
      <c r="B10415" s="254"/>
    </row>
    <row r="10416" spans="1:2" x14ac:dyDescent="0.2">
      <c r="A10416" s="253"/>
      <c r="B10416" s="254"/>
    </row>
    <row r="10417" spans="1:2" x14ac:dyDescent="0.2">
      <c r="A10417" s="253"/>
      <c r="B10417" s="254"/>
    </row>
    <row r="10418" spans="1:2" x14ac:dyDescent="0.2">
      <c r="A10418" s="253"/>
      <c r="B10418" s="254"/>
    </row>
    <row r="10419" spans="1:2" x14ac:dyDescent="0.2">
      <c r="A10419" s="253"/>
      <c r="B10419" s="254"/>
    </row>
    <row r="10420" spans="1:2" x14ac:dyDescent="0.2">
      <c r="A10420" s="253"/>
      <c r="B10420" s="254"/>
    </row>
    <row r="10421" spans="1:2" x14ac:dyDescent="0.2">
      <c r="A10421" s="253"/>
      <c r="B10421" s="254"/>
    </row>
    <row r="10422" spans="1:2" x14ac:dyDescent="0.2">
      <c r="A10422" s="253"/>
      <c r="B10422" s="254"/>
    </row>
    <row r="10423" spans="1:2" x14ac:dyDescent="0.2">
      <c r="A10423" s="253"/>
      <c r="B10423" s="254"/>
    </row>
    <row r="10424" spans="1:2" x14ac:dyDescent="0.2">
      <c r="A10424" s="253"/>
      <c r="B10424" s="254"/>
    </row>
    <row r="10425" spans="1:2" x14ac:dyDescent="0.2">
      <c r="A10425" s="253"/>
      <c r="B10425" s="254"/>
    </row>
    <row r="10426" spans="1:2" x14ac:dyDescent="0.2">
      <c r="A10426" s="253"/>
      <c r="B10426" s="254"/>
    </row>
    <row r="10427" spans="1:2" x14ac:dyDescent="0.2">
      <c r="A10427" s="253"/>
      <c r="B10427" s="254"/>
    </row>
    <row r="10428" spans="1:2" x14ac:dyDescent="0.2">
      <c r="A10428" s="253"/>
      <c r="B10428" s="254"/>
    </row>
    <row r="10429" spans="1:2" x14ac:dyDescent="0.2">
      <c r="A10429" s="253"/>
      <c r="B10429" s="254"/>
    </row>
    <row r="10430" spans="1:2" x14ac:dyDescent="0.2">
      <c r="A10430" s="253"/>
      <c r="B10430" s="254"/>
    </row>
    <row r="10431" spans="1:2" x14ac:dyDescent="0.2">
      <c r="A10431" s="253"/>
      <c r="B10431" s="254"/>
    </row>
    <row r="10432" spans="1:2" x14ac:dyDescent="0.2">
      <c r="A10432" s="253"/>
      <c r="B10432" s="254"/>
    </row>
    <row r="10433" spans="1:2" x14ac:dyDescent="0.2">
      <c r="A10433" s="253"/>
      <c r="B10433" s="254"/>
    </row>
    <row r="10434" spans="1:2" x14ac:dyDescent="0.2">
      <c r="A10434" s="253"/>
      <c r="B10434" s="254"/>
    </row>
    <row r="10435" spans="1:2" x14ac:dyDescent="0.2">
      <c r="A10435" s="253"/>
      <c r="B10435" s="254"/>
    </row>
    <row r="10436" spans="1:2" x14ac:dyDescent="0.2">
      <c r="A10436" s="253"/>
      <c r="B10436" s="254"/>
    </row>
    <row r="10437" spans="1:2" x14ac:dyDescent="0.2">
      <c r="A10437" s="253"/>
      <c r="B10437" s="254"/>
    </row>
    <row r="10438" spans="1:2" x14ac:dyDescent="0.2">
      <c r="A10438" s="253"/>
      <c r="B10438" s="254"/>
    </row>
    <row r="10439" spans="1:2" x14ac:dyDescent="0.2">
      <c r="A10439" s="253"/>
      <c r="B10439" s="254"/>
    </row>
    <row r="10440" spans="1:2" x14ac:dyDescent="0.2">
      <c r="A10440" s="253"/>
      <c r="B10440" s="254"/>
    </row>
    <row r="10441" spans="1:2" x14ac:dyDescent="0.2">
      <c r="A10441" s="253"/>
      <c r="B10441" s="254"/>
    </row>
    <row r="10442" spans="1:2" x14ac:dyDescent="0.2">
      <c r="A10442" s="253"/>
      <c r="B10442" s="254"/>
    </row>
    <row r="10443" spans="1:2" x14ac:dyDescent="0.2">
      <c r="A10443" s="253"/>
      <c r="B10443" s="254"/>
    </row>
    <row r="10444" spans="1:2" x14ac:dyDescent="0.2">
      <c r="A10444" s="253"/>
      <c r="B10444" s="254"/>
    </row>
    <row r="10445" spans="1:2" x14ac:dyDescent="0.2">
      <c r="A10445" s="253"/>
      <c r="B10445" s="254"/>
    </row>
    <row r="10446" spans="1:2" x14ac:dyDescent="0.2">
      <c r="A10446" s="253"/>
      <c r="B10446" s="254"/>
    </row>
    <row r="10447" spans="1:2" x14ac:dyDescent="0.2">
      <c r="A10447" s="253"/>
      <c r="B10447" s="254"/>
    </row>
    <row r="10448" spans="1:2" x14ac:dyDescent="0.2">
      <c r="A10448" s="253"/>
      <c r="B10448" s="254"/>
    </row>
    <row r="10449" spans="1:2" x14ac:dyDescent="0.2">
      <c r="A10449" s="253"/>
      <c r="B10449" s="254"/>
    </row>
    <row r="10450" spans="1:2" x14ac:dyDescent="0.2">
      <c r="A10450" s="253"/>
      <c r="B10450" s="254"/>
    </row>
    <row r="10451" spans="1:2" x14ac:dyDescent="0.2">
      <c r="A10451" s="253"/>
      <c r="B10451" s="254"/>
    </row>
    <row r="10452" spans="1:2" x14ac:dyDescent="0.2">
      <c r="A10452" s="253"/>
      <c r="B10452" s="254"/>
    </row>
    <row r="10453" spans="1:2" x14ac:dyDescent="0.2">
      <c r="A10453" s="253"/>
      <c r="B10453" s="254"/>
    </row>
    <row r="10454" spans="1:2" x14ac:dyDescent="0.2">
      <c r="A10454" s="253"/>
      <c r="B10454" s="254"/>
    </row>
    <row r="10455" spans="1:2" x14ac:dyDescent="0.2">
      <c r="A10455" s="253"/>
      <c r="B10455" s="254"/>
    </row>
    <row r="10456" spans="1:2" x14ac:dyDescent="0.2">
      <c r="A10456" s="253"/>
      <c r="B10456" s="254"/>
    </row>
    <row r="10457" spans="1:2" x14ac:dyDescent="0.2">
      <c r="A10457" s="253"/>
      <c r="B10457" s="254"/>
    </row>
    <row r="10458" spans="1:2" x14ac:dyDescent="0.2">
      <c r="A10458" s="253"/>
      <c r="B10458" s="254"/>
    </row>
    <row r="10459" spans="1:2" x14ac:dyDescent="0.2">
      <c r="A10459" s="253"/>
      <c r="B10459" s="254"/>
    </row>
    <row r="10460" spans="1:2" x14ac:dyDescent="0.2">
      <c r="A10460" s="253"/>
      <c r="B10460" s="254"/>
    </row>
    <row r="10461" spans="1:2" x14ac:dyDescent="0.2">
      <c r="A10461" s="253"/>
      <c r="B10461" s="254"/>
    </row>
    <row r="10462" spans="1:2" x14ac:dyDescent="0.2">
      <c r="A10462" s="253"/>
      <c r="B10462" s="254"/>
    </row>
    <row r="10463" spans="1:2" x14ac:dyDescent="0.2">
      <c r="A10463" s="253"/>
      <c r="B10463" s="254"/>
    </row>
    <row r="10464" spans="1:2" x14ac:dyDescent="0.2">
      <c r="A10464" s="253"/>
      <c r="B10464" s="254"/>
    </row>
    <row r="10465" spans="1:2" x14ac:dyDescent="0.2">
      <c r="A10465" s="253"/>
      <c r="B10465" s="254"/>
    </row>
    <row r="10466" spans="1:2" x14ac:dyDescent="0.2">
      <c r="A10466" s="253"/>
      <c r="B10466" s="254"/>
    </row>
    <row r="10467" spans="1:2" x14ac:dyDescent="0.2">
      <c r="A10467" s="253"/>
      <c r="B10467" s="254"/>
    </row>
    <row r="10468" spans="1:2" x14ac:dyDescent="0.2">
      <c r="A10468" s="253"/>
      <c r="B10468" s="254"/>
    </row>
    <row r="10469" spans="1:2" x14ac:dyDescent="0.2">
      <c r="A10469" s="253"/>
      <c r="B10469" s="254"/>
    </row>
    <row r="10470" spans="1:2" x14ac:dyDescent="0.2">
      <c r="A10470" s="253"/>
      <c r="B10470" s="254"/>
    </row>
    <row r="10471" spans="1:2" x14ac:dyDescent="0.2">
      <c r="A10471" s="253"/>
      <c r="B10471" s="254"/>
    </row>
    <row r="10472" spans="1:2" x14ac:dyDescent="0.2">
      <c r="A10472" s="253"/>
      <c r="B10472" s="254"/>
    </row>
    <row r="10473" spans="1:2" x14ac:dyDescent="0.2">
      <c r="A10473" s="253"/>
      <c r="B10473" s="254"/>
    </row>
    <row r="10474" spans="1:2" x14ac:dyDescent="0.2">
      <c r="A10474" s="253"/>
      <c r="B10474" s="254"/>
    </row>
    <row r="10475" spans="1:2" x14ac:dyDescent="0.2">
      <c r="A10475" s="253"/>
      <c r="B10475" s="254"/>
    </row>
    <row r="10476" spans="1:2" x14ac:dyDescent="0.2">
      <c r="A10476" s="253"/>
      <c r="B10476" s="254"/>
    </row>
    <row r="10477" spans="1:2" x14ac:dyDescent="0.2">
      <c r="A10477" s="253"/>
      <c r="B10477" s="254"/>
    </row>
    <row r="10478" spans="1:2" x14ac:dyDescent="0.2">
      <c r="A10478" s="253"/>
      <c r="B10478" s="254"/>
    </row>
    <row r="10479" spans="1:2" x14ac:dyDescent="0.2">
      <c r="A10479" s="253"/>
      <c r="B10479" s="254"/>
    </row>
    <row r="10480" spans="1:2" x14ac:dyDescent="0.2">
      <c r="A10480" s="253"/>
      <c r="B10480" s="254"/>
    </row>
    <row r="10481" spans="1:2" x14ac:dyDescent="0.2">
      <c r="A10481" s="253"/>
      <c r="B10481" s="254"/>
    </row>
    <row r="10482" spans="1:2" x14ac:dyDescent="0.2">
      <c r="A10482" s="253"/>
      <c r="B10482" s="254"/>
    </row>
    <row r="10483" spans="1:2" x14ac:dyDescent="0.2">
      <c r="A10483" s="253"/>
      <c r="B10483" s="254"/>
    </row>
    <row r="10484" spans="1:2" x14ac:dyDescent="0.2">
      <c r="A10484" s="253"/>
      <c r="B10484" s="254"/>
    </row>
    <row r="10485" spans="1:2" x14ac:dyDescent="0.2">
      <c r="A10485" s="253"/>
      <c r="B10485" s="254"/>
    </row>
    <row r="10486" spans="1:2" x14ac:dyDescent="0.2">
      <c r="A10486" s="253"/>
      <c r="B10486" s="254"/>
    </row>
    <row r="10487" spans="1:2" x14ac:dyDescent="0.2">
      <c r="A10487" s="253"/>
      <c r="B10487" s="254"/>
    </row>
    <row r="10488" spans="1:2" x14ac:dyDescent="0.2">
      <c r="A10488" s="253"/>
      <c r="B10488" s="254"/>
    </row>
    <row r="10489" spans="1:2" x14ac:dyDescent="0.2">
      <c r="A10489" s="253"/>
      <c r="B10489" s="254"/>
    </row>
    <row r="10490" spans="1:2" x14ac:dyDescent="0.2">
      <c r="A10490" s="253"/>
      <c r="B10490" s="254"/>
    </row>
    <row r="10491" spans="1:2" x14ac:dyDescent="0.2">
      <c r="A10491" s="253"/>
      <c r="B10491" s="254"/>
    </row>
    <row r="10492" spans="1:2" x14ac:dyDescent="0.2">
      <c r="A10492" s="253"/>
      <c r="B10492" s="254"/>
    </row>
    <row r="10493" spans="1:2" x14ac:dyDescent="0.2">
      <c r="A10493" s="253"/>
      <c r="B10493" s="254"/>
    </row>
    <row r="10494" spans="1:2" x14ac:dyDescent="0.2">
      <c r="A10494" s="253"/>
      <c r="B10494" s="254"/>
    </row>
    <row r="10495" spans="1:2" x14ac:dyDescent="0.2">
      <c r="A10495" s="253"/>
      <c r="B10495" s="254"/>
    </row>
    <row r="10496" spans="1:2" x14ac:dyDescent="0.2">
      <c r="A10496" s="253"/>
      <c r="B10496" s="254"/>
    </row>
    <row r="10497" spans="1:2" x14ac:dyDescent="0.2">
      <c r="A10497" s="253"/>
      <c r="B10497" s="254"/>
    </row>
    <row r="10498" spans="1:2" x14ac:dyDescent="0.2">
      <c r="A10498" s="253"/>
      <c r="B10498" s="254"/>
    </row>
    <row r="10499" spans="1:2" x14ac:dyDescent="0.2">
      <c r="A10499" s="253"/>
      <c r="B10499" s="254"/>
    </row>
    <row r="10500" spans="1:2" x14ac:dyDescent="0.2">
      <c r="A10500" s="253"/>
      <c r="B10500" s="254"/>
    </row>
    <row r="10501" spans="1:2" x14ac:dyDescent="0.2">
      <c r="A10501" s="253"/>
      <c r="B10501" s="254"/>
    </row>
    <row r="10502" spans="1:2" x14ac:dyDescent="0.2">
      <c r="A10502" s="253"/>
      <c r="B10502" s="254"/>
    </row>
    <row r="10503" spans="1:2" x14ac:dyDescent="0.2">
      <c r="A10503" s="253"/>
      <c r="B10503" s="254"/>
    </row>
    <row r="10504" spans="1:2" x14ac:dyDescent="0.2">
      <c r="A10504" s="253"/>
      <c r="B10504" s="254"/>
    </row>
    <row r="10505" spans="1:2" x14ac:dyDescent="0.2">
      <c r="A10505" s="253"/>
      <c r="B10505" s="254"/>
    </row>
    <row r="10506" spans="1:2" x14ac:dyDescent="0.2">
      <c r="A10506" s="253"/>
      <c r="B10506" s="254"/>
    </row>
    <row r="10507" spans="1:2" x14ac:dyDescent="0.2">
      <c r="A10507" s="253"/>
      <c r="B10507" s="254"/>
    </row>
    <row r="10508" spans="1:2" x14ac:dyDescent="0.2">
      <c r="A10508" s="253"/>
      <c r="B10508" s="254"/>
    </row>
    <row r="10509" spans="1:2" x14ac:dyDescent="0.2">
      <c r="A10509" s="253"/>
      <c r="B10509" s="254"/>
    </row>
    <row r="10510" spans="1:2" x14ac:dyDescent="0.2">
      <c r="A10510" s="253"/>
      <c r="B10510" s="254"/>
    </row>
    <row r="10511" spans="1:2" x14ac:dyDescent="0.2">
      <c r="A10511" s="253"/>
      <c r="B10511" s="254"/>
    </row>
    <row r="10512" spans="1:2" x14ac:dyDescent="0.2">
      <c r="A10512" s="253"/>
      <c r="B10512" s="254"/>
    </row>
    <row r="10513" spans="1:2" x14ac:dyDescent="0.2">
      <c r="A10513" s="253"/>
      <c r="B10513" s="254"/>
    </row>
    <row r="10514" spans="1:2" x14ac:dyDescent="0.2">
      <c r="A10514" s="253"/>
      <c r="B10514" s="254"/>
    </row>
    <row r="10515" spans="1:2" x14ac:dyDescent="0.2">
      <c r="A10515" s="253"/>
      <c r="B10515" s="254"/>
    </row>
    <row r="10516" spans="1:2" x14ac:dyDescent="0.2">
      <c r="A10516" s="253"/>
      <c r="B10516" s="254"/>
    </row>
    <row r="10517" spans="1:2" x14ac:dyDescent="0.2">
      <c r="A10517" s="253"/>
      <c r="B10517" s="254"/>
    </row>
    <row r="10518" spans="1:2" x14ac:dyDescent="0.2">
      <c r="A10518" s="253"/>
      <c r="B10518" s="254"/>
    </row>
    <row r="10519" spans="1:2" x14ac:dyDescent="0.2">
      <c r="A10519" s="253"/>
      <c r="B10519" s="254"/>
    </row>
    <row r="10520" spans="1:2" x14ac:dyDescent="0.2">
      <c r="A10520" s="253"/>
      <c r="B10520" s="254"/>
    </row>
    <row r="10521" spans="1:2" x14ac:dyDescent="0.2">
      <c r="A10521" s="253"/>
      <c r="B10521" s="254"/>
    </row>
    <row r="10522" spans="1:2" x14ac:dyDescent="0.2">
      <c r="A10522" s="253"/>
      <c r="B10522" s="254"/>
    </row>
    <row r="10523" spans="1:2" x14ac:dyDescent="0.2">
      <c r="A10523" s="253"/>
      <c r="B10523" s="254"/>
    </row>
    <row r="10524" spans="1:2" x14ac:dyDescent="0.2">
      <c r="A10524" s="253"/>
      <c r="B10524" s="254"/>
    </row>
    <row r="10525" spans="1:2" x14ac:dyDescent="0.2">
      <c r="A10525" s="253"/>
      <c r="B10525" s="254"/>
    </row>
    <row r="10526" spans="1:2" x14ac:dyDescent="0.2">
      <c r="A10526" s="253"/>
      <c r="B10526" s="254"/>
    </row>
    <row r="10527" spans="1:2" x14ac:dyDescent="0.2">
      <c r="A10527" s="253"/>
      <c r="B10527" s="254"/>
    </row>
    <row r="10528" spans="1:2" x14ac:dyDescent="0.2">
      <c r="A10528" s="253"/>
      <c r="B10528" s="254"/>
    </row>
    <row r="10529" spans="1:2" x14ac:dyDescent="0.2">
      <c r="A10529" s="253"/>
      <c r="B10529" s="254"/>
    </row>
    <row r="10530" spans="1:2" x14ac:dyDescent="0.2">
      <c r="A10530" s="253"/>
      <c r="B10530" s="254"/>
    </row>
    <row r="10531" spans="1:2" x14ac:dyDescent="0.2">
      <c r="A10531" s="253"/>
      <c r="B10531" s="254"/>
    </row>
    <row r="10532" spans="1:2" x14ac:dyDescent="0.2">
      <c r="A10532" s="253"/>
      <c r="B10532" s="254"/>
    </row>
    <row r="10533" spans="1:2" x14ac:dyDescent="0.2">
      <c r="A10533" s="253"/>
      <c r="B10533" s="254"/>
    </row>
    <row r="10534" spans="1:2" x14ac:dyDescent="0.2">
      <c r="A10534" s="253"/>
      <c r="B10534" s="254"/>
    </row>
    <row r="10535" spans="1:2" x14ac:dyDescent="0.2">
      <c r="A10535" s="253"/>
      <c r="B10535" s="254"/>
    </row>
    <row r="10536" spans="1:2" x14ac:dyDescent="0.2">
      <c r="A10536" s="253"/>
      <c r="B10536" s="254"/>
    </row>
    <row r="10537" spans="1:2" x14ac:dyDescent="0.2">
      <c r="A10537" s="253"/>
      <c r="B10537" s="254"/>
    </row>
    <row r="10538" spans="1:2" x14ac:dyDescent="0.2">
      <c r="A10538" s="253"/>
      <c r="B10538" s="254"/>
    </row>
    <row r="10539" spans="1:2" x14ac:dyDescent="0.2">
      <c r="A10539" s="253"/>
      <c r="B10539" s="254"/>
    </row>
    <row r="10540" spans="1:2" x14ac:dyDescent="0.2">
      <c r="A10540" s="253"/>
      <c r="B10540" s="254"/>
    </row>
    <row r="10541" spans="1:2" x14ac:dyDescent="0.2">
      <c r="A10541" s="253"/>
      <c r="B10541" s="254"/>
    </row>
    <row r="10542" spans="1:2" x14ac:dyDescent="0.2">
      <c r="A10542" s="253"/>
      <c r="B10542" s="254"/>
    </row>
    <row r="10543" spans="1:2" x14ac:dyDescent="0.2">
      <c r="A10543" s="253"/>
      <c r="B10543" s="254"/>
    </row>
    <row r="10544" spans="1:2" x14ac:dyDescent="0.2">
      <c r="A10544" s="253"/>
      <c r="B10544" s="254"/>
    </row>
    <row r="10545" spans="1:2" x14ac:dyDescent="0.2">
      <c r="A10545" s="253"/>
      <c r="B10545" s="254"/>
    </row>
    <row r="10546" spans="1:2" x14ac:dyDescent="0.2">
      <c r="A10546" s="253"/>
      <c r="B10546" s="254"/>
    </row>
    <row r="10547" spans="1:2" x14ac:dyDescent="0.2">
      <c r="A10547" s="253"/>
      <c r="B10547" s="254"/>
    </row>
    <row r="10548" spans="1:2" x14ac:dyDescent="0.2">
      <c r="A10548" s="253"/>
      <c r="B10548" s="254"/>
    </row>
    <row r="10549" spans="1:2" x14ac:dyDescent="0.2">
      <c r="A10549" s="253"/>
      <c r="B10549" s="254"/>
    </row>
    <row r="10550" spans="1:2" x14ac:dyDescent="0.2">
      <c r="A10550" s="253"/>
      <c r="B10550" s="254"/>
    </row>
    <row r="10551" spans="1:2" x14ac:dyDescent="0.2">
      <c r="A10551" s="253"/>
      <c r="B10551" s="254"/>
    </row>
    <row r="10552" spans="1:2" x14ac:dyDescent="0.2">
      <c r="A10552" s="253"/>
      <c r="B10552" s="254"/>
    </row>
    <row r="10553" spans="1:2" x14ac:dyDescent="0.2">
      <c r="A10553" s="253"/>
      <c r="B10553" s="254"/>
    </row>
    <row r="10554" spans="1:2" x14ac:dyDescent="0.2">
      <c r="A10554" s="253"/>
      <c r="B10554" s="254"/>
    </row>
    <row r="10555" spans="1:2" x14ac:dyDescent="0.2">
      <c r="A10555" s="253"/>
      <c r="B10555" s="254"/>
    </row>
    <row r="10556" spans="1:2" x14ac:dyDescent="0.2">
      <c r="A10556" s="253"/>
      <c r="B10556" s="254"/>
    </row>
    <row r="10557" spans="1:2" x14ac:dyDescent="0.2">
      <c r="A10557" s="253"/>
      <c r="B10557" s="254"/>
    </row>
    <row r="10558" spans="1:2" x14ac:dyDescent="0.2">
      <c r="A10558" s="253"/>
      <c r="B10558" s="254"/>
    </row>
    <row r="10559" spans="1:2" x14ac:dyDescent="0.2">
      <c r="A10559" s="253"/>
      <c r="B10559" s="254"/>
    </row>
    <row r="10560" spans="1:2" x14ac:dyDescent="0.2">
      <c r="A10560" s="253"/>
      <c r="B10560" s="254"/>
    </row>
    <row r="10561" spans="1:2" x14ac:dyDescent="0.2">
      <c r="A10561" s="253"/>
      <c r="B10561" s="254"/>
    </row>
    <row r="10562" spans="1:2" x14ac:dyDescent="0.2">
      <c r="A10562" s="253"/>
      <c r="B10562" s="254"/>
    </row>
    <row r="10563" spans="1:2" x14ac:dyDescent="0.2">
      <c r="A10563" s="253"/>
      <c r="B10563" s="254"/>
    </row>
    <row r="10564" spans="1:2" x14ac:dyDescent="0.2">
      <c r="A10564" s="253"/>
      <c r="B10564" s="254"/>
    </row>
    <row r="10565" spans="1:2" x14ac:dyDescent="0.2">
      <c r="A10565" s="253"/>
      <c r="B10565" s="254"/>
    </row>
    <row r="10566" spans="1:2" x14ac:dyDescent="0.2">
      <c r="A10566" s="253"/>
      <c r="B10566" s="254"/>
    </row>
    <row r="10567" spans="1:2" x14ac:dyDescent="0.2">
      <c r="A10567" s="253"/>
      <c r="B10567" s="254"/>
    </row>
    <row r="10568" spans="1:2" x14ac:dyDescent="0.2">
      <c r="A10568" s="253"/>
      <c r="B10568" s="254"/>
    </row>
    <row r="10569" spans="1:2" x14ac:dyDescent="0.2">
      <c r="A10569" s="253"/>
      <c r="B10569" s="254"/>
    </row>
    <row r="10570" spans="1:2" x14ac:dyDescent="0.2">
      <c r="A10570" s="253"/>
      <c r="B10570" s="254"/>
    </row>
    <row r="10571" spans="1:2" x14ac:dyDescent="0.2">
      <c r="A10571" s="253"/>
      <c r="B10571" s="254"/>
    </row>
    <row r="10572" spans="1:2" x14ac:dyDescent="0.2">
      <c r="A10572" s="253"/>
      <c r="B10572" s="254"/>
    </row>
    <row r="10573" spans="1:2" x14ac:dyDescent="0.2">
      <c r="A10573" s="253"/>
      <c r="B10573" s="254"/>
    </row>
    <row r="10574" spans="1:2" x14ac:dyDescent="0.2">
      <c r="A10574" s="253"/>
      <c r="B10574" s="254"/>
    </row>
    <row r="10575" spans="1:2" x14ac:dyDescent="0.2">
      <c r="A10575" s="253"/>
      <c r="B10575" s="254"/>
    </row>
    <row r="10576" spans="1:2" x14ac:dyDescent="0.2">
      <c r="A10576" s="253"/>
      <c r="B10576" s="254"/>
    </row>
    <row r="10577" spans="1:2" x14ac:dyDescent="0.2">
      <c r="A10577" s="253"/>
      <c r="B10577" s="254"/>
    </row>
    <row r="10578" spans="1:2" x14ac:dyDescent="0.2">
      <c r="A10578" s="253"/>
      <c r="B10578" s="254"/>
    </row>
    <row r="10579" spans="1:2" x14ac:dyDescent="0.2">
      <c r="A10579" s="253"/>
      <c r="B10579" s="254"/>
    </row>
    <row r="10580" spans="1:2" x14ac:dyDescent="0.2">
      <c r="A10580" s="253"/>
      <c r="B10580" s="254"/>
    </row>
    <row r="10581" spans="1:2" x14ac:dyDescent="0.2">
      <c r="A10581" s="253"/>
      <c r="B10581" s="254"/>
    </row>
    <row r="10582" spans="1:2" x14ac:dyDescent="0.2">
      <c r="A10582" s="253"/>
      <c r="B10582" s="254"/>
    </row>
    <row r="10583" spans="1:2" x14ac:dyDescent="0.2">
      <c r="A10583" s="253"/>
      <c r="B10583" s="254"/>
    </row>
    <row r="10584" spans="1:2" x14ac:dyDescent="0.2">
      <c r="A10584" s="253"/>
      <c r="B10584" s="254"/>
    </row>
    <row r="10585" spans="1:2" x14ac:dyDescent="0.2">
      <c r="A10585" s="253"/>
      <c r="B10585" s="254"/>
    </row>
    <row r="10586" spans="1:2" x14ac:dyDescent="0.2">
      <c r="A10586" s="253"/>
      <c r="B10586" s="254"/>
    </row>
    <row r="10587" spans="1:2" x14ac:dyDescent="0.2">
      <c r="A10587" s="253"/>
      <c r="B10587" s="254"/>
    </row>
    <row r="10588" spans="1:2" x14ac:dyDescent="0.2">
      <c r="A10588" s="253"/>
      <c r="B10588" s="254"/>
    </row>
    <row r="10589" spans="1:2" x14ac:dyDescent="0.2">
      <c r="A10589" s="253"/>
      <c r="B10589" s="254"/>
    </row>
    <row r="10590" spans="1:2" x14ac:dyDescent="0.2">
      <c r="A10590" s="253"/>
      <c r="B10590" s="254"/>
    </row>
    <row r="10591" spans="1:2" x14ac:dyDescent="0.2">
      <c r="A10591" s="253"/>
      <c r="B10591" s="254"/>
    </row>
    <row r="10592" spans="1:2" x14ac:dyDescent="0.2">
      <c r="A10592" s="253"/>
      <c r="B10592" s="254"/>
    </row>
    <row r="10593" spans="1:2" x14ac:dyDescent="0.2">
      <c r="A10593" s="253"/>
      <c r="B10593" s="254"/>
    </row>
    <row r="10594" spans="1:2" x14ac:dyDescent="0.2">
      <c r="A10594" s="253"/>
      <c r="B10594" s="254"/>
    </row>
    <row r="10595" spans="1:2" x14ac:dyDescent="0.2">
      <c r="A10595" s="253"/>
      <c r="B10595" s="254"/>
    </row>
    <row r="10596" spans="1:2" x14ac:dyDescent="0.2">
      <c r="A10596" s="253"/>
      <c r="B10596" s="254"/>
    </row>
    <row r="10597" spans="1:2" x14ac:dyDescent="0.2">
      <c r="A10597" s="253"/>
      <c r="B10597" s="254"/>
    </row>
    <row r="10598" spans="1:2" x14ac:dyDescent="0.2">
      <c r="A10598" s="253"/>
      <c r="B10598" s="254"/>
    </row>
    <row r="10599" spans="1:2" x14ac:dyDescent="0.2">
      <c r="A10599" s="253"/>
      <c r="B10599" s="254"/>
    </row>
    <row r="10600" spans="1:2" x14ac:dyDescent="0.2">
      <c r="A10600" s="253"/>
      <c r="B10600" s="254"/>
    </row>
    <row r="10601" spans="1:2" x14ac:dyDescent="0.2">
      <c r="A10601" s="253"/>
      <c r="B10601" s="254"/>
    </row>
    <row r="10602" spans="1:2" x14ac:dyDescent="0.2">
      <c r="A10602" s="253"/>
      <c r="B10602" s="254"/>
    </row>
    <row r="10603" spans="1:2" x14ac:dyDescent="0.2">
      <c r="A10603" s="253"/>
      <c r="B10603" s="254"/>
    </row>
    <row r="10604" spans="1:2" x14ac:dyDescent="0.2">
      <c r="A10604" s="253"/>
      <c r="B10604" s="254"/>
    </row>
    <row r="10605" spans="1:2" x14ac:dyDescent="0.2">
      <c r="A10605" s="253"/>
      <c r="B10605" s="254"/>
    </row>
    <row r="10606" spans="1:2" x14ac:dyDescent="0.2">
      <c r="A10606" s="253"/>
      <c r="B10606" s="254"/>
    </row>
    <row r="10607" spans="1:2" x14ac:dyDescent="0.2">
      <c r="A10607" s="253"/>
      <c r="B10607" s="254"/>
    </row>
    <row r="10608" spans="1:2" x14ac:dyDescent="0.2">
      <c r="A10608" s="253"/>
      <c r="B10608" s="254"/>
    </row>
    <row r="10609" spans="1:2" x14ac:dyDescent="0.2">
      <c r="A10609" s="253"/>
      <c r="B10609" s="254"/>
    </row>
    <row r="10610" spans="1:2" x14ac:dyDescent="0.2">
      <c r="A10610" s="253"/>
      <c r="B10610" s="254"/>
    </row>
    <row r="10611" spans="1:2" x14ac:dyDescent="0.2">
      <c r="A10611" s="253"/>
      <c r="B10611" s="254"/>
    </row>
    <row r="10612" spans="1:2" x14ac:dyDescent="0.2">
      <c r="A10612" s="253"/>
      <c r="B10612" s="254"/>
    </row>
    <row r="10613" spans="1:2" x14ac:dyDescent="0.2">
      <c r="A10613" s="253"/>
      <c r="B10613" s="254"/>
    </row>
    <row r="10614" spans="1:2" x14ac:dyDescent="0.2">
      <c r="A10614" s="253"/>
      <c r="B10614" s="254"/>
    </row>
    <row r="10615" spans="1:2" x14ac:dyDescent="0.2">
      <c r="A10615" s="253"/>
      <c r="B10615" s="254"/>
    </row>
    <row r="10616" spans="1:2" x14ac:dyDescent="0.2">
      <c r="A10616" s="253"/>
      <c r="B10616" s="254"/>
    </row>
    <row r="10617" spans="1:2" x14ac:dyDescent="0.2">
      <c r="A10617" s="253"/>
      <c r="B10617" s="254"/>
    </row>
    <row r="10618" spans="1:2" x14ac:dyDescent="0.2">
      <c r="A10618" s="253"/>
      <c r="B10618" s="254"/>
    </row>
    <row r="10619" spans="1:2" x14ac:dyDescent="0.2">
      <c r="A10619" s="253"/>
      <c r="B10619" s="254"/>
    </row>
    <row r="10620" spans="1:2" x14ac:dyDescent="0.2">
      <c r="A10620" s="253"/>
      <c r="B10620" s="254"/>
    </row>
    <row r="10621" spans="1:2" x14ac:dyDescent="0.2">
      <c r="A10621" s="253"/>
      <c r="B10621" s="254"/>
    </row>
    <row r="10622" spans="1:2" x14ac:dyDescent="0.2">
      <c r="A10622" s="253"/>
      <c r="B10622" s="254"/>
    </row>
    <row r="10623" spans="1:2" x14ac:dyDescent="0.2">
      <c r="A10623" s="253"/>
      <c r="B10623" s="254"/>
    </row>
    <row r="10624" spans="1:2" x14ac:dyDescent="0.2">
      <c r="A10624" s="253"/>
      <c r="B10624" s="254"/>
    </row>
    <row r="10625" spans="1:2" x14ac:dyDescent="0.2">
      <c r="A10625" s="253"/>
      <c r="B10625" s="254"/>
    </row>
    <row r="10626" spans="1:2" x14ac:dyDescent="0.2">
      <c r="A10626" s="253"/>
      <c r="B10626" s="254"/>
    </row>
    <row r="10627" spans="1:2" x14ac:dyDescent="0.2">
      <c r="A10627" s="253"/>
      <c r="B10627" s="254"/>
    </row>
    <row r="10628" spans="1:2" x14ac:dyDescent="0.2">
      <c r="A10628" s="253"/>
      <c r="B10628" s="254"/>
    </row>
    <row r="10629" spans="1:2" x14ac:dyDescent="0.2">
      <c r="A10629" s="253"/>
      <c r="B10629" s="254"/>
    </row>
    <row r="10630" spans="1:2" x14ac:dyDescent="0.2">
      <c r="A10630" s="253"/>
      <c r="B10630" s="254"/>
    </row>
    <row r="10631" spans="1:2" x14ac:dyDescent="0.2">
      <c r="A10631" s="253"/>
      <c r="B10631" s="254"/>
    </row>
    <row r="10632" spans="1:2" x14ac:dyDescent="0.2">
      <c r="A10632" s="253"/>
      <c r="B10632" s="254"/>
    </row>
    <row r="10633" spans="1:2" x14ac:dyDescent="0.2">
      <c r="A10633" s="253"/>
      <c r="B10633" s="254"/>
    </row>
    <row r="10634" spans="1:2" x14ac:dyDescent="0.2">
      <c r="A10634" s="253"/>
      <c r="B10634" s="254"/>
    </row>
    <row r="10635" spans="1:2" x14ac:dyDescent="0.2">
      <c r="A10635" s="253"/>
      <c r="B10635" s="254"/>
    </row>
    <row r="10636" spans="1:2" x14ac:dyDescent="0.2">
      <c r="A10636" s="253"/>
      <c r="B10636" s="254"/>
    </row>
    <row r="10637" spans="1:2" x14ac:dyDescent="0.2">
      <c r="A10637" s="253"/>
      <c r="B10637" s="254"/>
    </row>
    <row r="10638" spans="1:2" x14ac:dyDescent="0.2">
      <c r="A10638" s="253"/>
      <c r="B10638" s="254"/>
    </row>
    <row r="10639" spans="1:2" x14ac:dyDescent="0.2">
      <c r="A10639" s="253"/>
      <c r="B10639" s="254"/>
    </row>
    <row r="10640" spans="1:2" x14ac:dyDescent="0.2">
      <c r="A10640" s="253"/>
      <c r="B10640" s="254"/>
    </row>
    <row r="10641" spans="1:2" x14ac:dyDescent="0.2">
      <c r="A10641" s="253"/>
      <c r="B10641" s="254"/>
    </row>
    <row r="10642" spans="1:2" x14ac:dyDescent="0.2">
      <c r="A10642" s="253"/>
      <c r="B10642" s="254"/>
    </row>
    <row r="10643" spans="1:2" x14ac:dyDescent="0.2">
      <c r="A10643" s="253"/>
      <c r="B10643" s="254"/>
    </row>
    <row r="10644" spans="1:2" x14ac:dyDescent="0.2">
      <c r="A10644" s="253"/>
      <c r="B10644" s="254"/>
    </row>
    <row r="10645" spans="1:2" x14ac:dyDescent="0.2">
      <c r="A10645" s="253"/>
      <c r="B10645" s="254"/>
    </row>
    <row r="10646" spans="1:2" x14ac:dyDescent="0.2">
      <c r="A10646" s="253"/>
      <c r="B10646" s="254"/>
    </row>
    <row r="10647" spans="1:2" x14ac:dyDescent="0.2">
      <c r="A10647" s="253"/>
      <c r="B10647" s="254"/>
    </row>
    <row r="10648" spans="1:2" x14ac:dyDescent="0.2">
      <c r="A10648" s="253"/>
      <c r="B10648" s="254"/>
    </row>
    <row r="10649" spans="1:2" x14ac:dyDescent="0.2">
      <c r="A10649" s="253"/>
      <c r="B10649" s="254"/>
    </row>
    <row r="10650" spans="1:2" x14ac:dyDescent="0.2">
      <c r="A10650" s="253"/>
      <c r="B10650" s="254"/>
    </row>
    <row r="10651" spans="1:2" x14ac:dyDescent="0.2">
      <c r="A10651" s="253"/>
      <c r="B10651" s="254"/>
    </row>
    <row r="10652" spans="1:2" x14ac:dyDescent="0.2">
      <c r="A10652" s="253"/>
      <c r="B10652" s="254"/>
    </row>
    <row r="10653" spans="1:2" x14ac:dyDescent="0.2">
      <c r="A10653" s="253"/>
      <c r="B10653" s="254"/>
    </row>
    <row r="10654" spans="1:2" x14ac:dyDescent="0.2">
      <c r="A10654" s="253"/>
      <c r="B10654" s="254"/>
    </row>
    <row r="10655" spans="1:2" x14ac:dyDescent="0.2">
      <c r="A10655" s="253"/>
      <c r="B10655" s="254"/>
    </row>
    <row r="10656" spans="1:2" x14ac:dyDescent="0.2">
      <c r="A10656" s="253"/>
      <c r="B10656" s="254"/>
    </row>
    <row r="10657" spans="1:2" x14ac:dyDescent="0.2">
      <c r="A10657" s="253"/>
      <c r="B10657" s="254"/>
    </row>
    <row r="10658" spans="1:2" x14ac:dyDescent="0.2">
      <c r="A10658" s="253"/>
      <c r="B10658" s="254"/>
    </row>
    <row r="10659" spans="1:2" x14ac:dyDescent="0.2">
      <c r="A10659" s="253"/>
      <c r="B10659" s="254"/>
    </row>
    <row r="10660" spans="1:2" x14ac:dyDescent="0.2">
      <c r="A10660" s="253"/>
      <c r="B10660" s="254"/>
    </row>
    <row r="10661" spans="1:2" x14ac:dyDescent="0.2">
      <c r="A10661" s="253"/>
      <c r="B10661" s="254"/>
    </row>
    <row r="10662" spans="1:2" x14ac:dyDescent="0.2">
      <c r="A10662" s="253"/>
      <c r="B10662" s="254"/>
    </row>
    <row r="10663" spans="1:2" x14ac:dyDescent="0.2">
      <c r="A10663" s="253"/>
      <c r="B10663" s="254"/>
    </row>
    <row r="10664" spans="1:2" x14ac:dyDescent="0.2">
      <c r="A10664" s="253"/>
      <c r="B10664" s="254"/>
    </row>
    <row r="10665" spans="1:2" x14ac:dyDescent="0.2">
      <c r="A10665" s="253"/>
      <c r="B10665" s="254"/>
    </row>
    <row r="10666" spans="1:2" x14ac:dyDescent="0.2">
      <c r="A10666" s="253"/>
      <c r="B10666" s="254"/>
    </row>
    <row r="10667" spans="1:2" x14ac:dyDescent="0.2">
      <c r="A10667" s="253"/>
      <c r="B10667" s="254"/>
    </row>
    <row r="10668" spans="1:2" x14ac:dyDescent="0.2">
      <c r="A10668" s="253"/>
      <c r="B10668" s="254"/>
    </row>
    <row r="10669" spans="1:2" x14ac:dyDescent="0.2">
      <c r="A10669" s="253"/>
      <c r="B10669" s="254"/>
    </row>
    <row r="10670" spans="1:2" x14ac:dyDescent="0.2">
      <c r="A10670" s="253"/>
      <c r="B10670" s="254"/>
    </row>
    <row r="10671" spans="1:2" x14ac:dyDescent="0.2">
      <c r="A10671" s="253"/>
      <c r="B10671" s="254"/>
    </row>
    <row r="10672" spans="1:2" x14ac:dyDescent="0.2">
      <c r="A10672" s="253"/>
      <c r="B10672" s="254"/>
    </row>
    <row r="10673" spans="1:2" x14ac:dyDescent="0.2">
      <c r="A10673" s="253"/>
      <c r="B10673" s="254"/>
    </row>
    <row r="10674" spans="1:2" x14ac:dyDescent="0.2">
      <c r="A10674" s="253"/>
      <c r="B10674" s="254"/>
    </row>
    <row r="10675" spans="1:2" x14ac:dyDescent="0.2">
      <c r="A10675" s="253"/>
      <c r="B10675" s="254"/>
    </row>
    <row r="10676" spans="1:2" x14ac:dyDescent="0.2">
      <c r="A10676" s="253"/>
      <c r="B10676" s="254"/>
    </row>
    <row r="10677" spans="1:2" x14ac:dyDescent="0.2">
      <c r="A10677" s="253"/>
      <c r="B10677" s="254"/>
    </row>
    <row r="10678" spans="1:2" x14ac:dyDescent="0.2">
      <c r="A10678" s="253"/>
      <c r="B10678" s="254"/>
    </row>
    <row r="10679" spans="1:2" x14ac:dyDescent="0.2">
      <c r="A10679" s="253"/>
      <c r="B10679" s="254"/>
    </row>
    <row r="10680" spans="1:2" x14ac:dyDescent="0.2">
      <c r="A10680" s="253"/>
      <c r="B10680" s="254"/>
    </row>
    <row r="10681" spans="1:2" x14ac:dyDescent="0.2">
      <c r="A10681" s="253"/>
      <c r="B10681" s="254"/>
    </row>
    <row r="10682" spans="1:2" x14ac:dyDescent="0.2">
      <c r="A10682" s="253"/>
      <c r="B10682" s="254"/>
    </row>
    <row r="10683" spans="1:2" x14ac:dyDescent="0.2">
      <c r="A10683" s="253"/>
      <c r="B10683" s="254"/>
    </row>
    <row r="10684" spans="1:2" x14ac:dyDescent="0.2">
      <c r="A10684" s="253"/>
      <c r="B10684" s="254"/>
    </row>
    <row r="10685" spans="1:2" x14ac:dyDescent="0.2">
      <c r="A10685" s="253"/>
      <c r="B10685" s="254"/>
    </row>
    <row r="10686" spans="1:2" x14ac:dyDescent="0.2">
      <c r="A10686" s="253"/>
      <c r="B10686" s="254"/>
    </row>
    <row r="10687" spans="1:2" x14ac:dyDescent="0.2">
      <c r="A10687" s="253"/>
      <c r="B10687" s="254"/>
    </row>
    <row r="10688" spans="1:2" x14ac:dyDescent="0.2">
      <c r="A10688" s="253"/>
      <c r="B10688" s="254"/>
    </row>
    <row r="10689" spans="1:2" x14ac:dyDescent="0.2">
      <c r="A10689" s="253"/>
      <c r="B10689" s="254"/>
    </row>
    <row r="10690" spans="1:2" x14ac:dyDescent="0.2">
      <c r="A10690" s="253"/>
      <c r="B10690" s="254"/>
    </row>
    <row r="10691" spans="1:2" x14ac:dyDescent="0.2">
      <c r="A10691" s="253"/>
      <c r="B10691" s="254"/>
    </row>
    <row r="10692" spans="1:2" x14ac:dyDescent="0.2">
      <c r="A10692" s="253"/>
      <c r="B10692" s="254"/>
    </row>
    <row r="10693" spans="1:2" x14ac:dyDescent="0.2">
      <c r="A10693" s="253"/>
      <c r="B10693" s="254"/>
    </row>
    <row r="10694" spans="1:2" x14ac:dyDescent="0.2">
      <c r="A10694" s="253"/>
      <c r="B10694" s="254"/>
    </row>
    <row r="10695" spans="1:2" x14ac:dyDescent="0.2">
      <c r="A10695" s="253"/>
      <c r="B10695" s="254"/>
    </row>
    <row r="10696" spans="1:2" x14ac:dyDescent="0.2">
      <c r="A10696" s="253"/>
      <c r="B10696" s="254"/>
    </row>
    <row r="10697" spans="1:2" x14ac:dyDescent="0.2">
      <c r="A10697" s="253"/>
      <c r="B10697" s="254"/>
    </row>
    <row r="10698" spans="1:2" x14ac:dyDescent="0.2">
      <c r="A10698" s="253"/>
      <c r="B10698" s="254"/>
    </row>
    <row r="10699" spans="1:2" x14ac:dyDescent="0.2">
      <c r="A10699" s="253"/>
      <c r="B10699" s="254"/>
    </row>
    <row r="10700" spans="1:2" x14ac:dyDescent="0.2">
      <c r="A10700" s="253"/>
      <c r="B10700" s="254"/>
    </row>
    <row r="10701" spans="1:2" x14ac:dyDescent="0.2">
      <c r="A10701" s="253"/>
      <c r="B10701" s="254"/>
    </row>
    <row r="10702" spans="1:2" x14ac:dyDescent="0.2">
      <c r="A10702" s="253"/>
      <c r="B10702" s="254"/>
    </row>
    <row r="10703" spans="1:2" x14ac:dyDescent="0.2">
      <c r="A10703" s="253"/>
      <c r="B10703" s="254"/>
    </row>
    <row r="10704" spans="1:2" x14ac:dyDescent="0.2">
      <c r="A10704" s="253"/>
      <c r="B10704" s="254"/>
    </row>
    <row r="10705" spans="1:2" x14ac:dyDescent="0.2">
      <c r="A10705" s="253"/>
      <c r="B10705" s="254"/>
    </row>
    <row r="10706" spans="1:2" x14ac:dyDescent="0.2">
      <c r="A10706" s="253"/>
      <c r="B10706" s="254"/>
    </row>
    <row r="10707" spans="1:2" x14ac:dyDescent="0.2">
      <c r="A10707" s="253"/>
      <c r="B10707" s="254"/>
    </row>
    <row r="10708" spans="1:2" x14ac:dyDescent="0.2">
      <c r="A10708" s="253"/>
      <c r="B10708" s="254"/>
    </row>
    <row r="10709" spans="1:2" x14ac:dyDescent="0.2">
      <c r="A10709" s="253"/>
      <c r="B10709" s="254"/>
    </row>
    <row r="10710" spans="1:2" x14ac:dyDescent="0.2">
      <c r="A10710" s="253"/>
      <c r="B10710" s="254"/>
    </row>
    <row r="10711" spans="1:2" x14ac:dyDescent="0.2">
      <c r="A10711" s="253"/>
      <c r="B10711" s="254"/>
    </row>
    <row r="10712" spans="1:2" x14ac:dyDescent="0.2">
      <c r="A10712" s="253"/>
      <c r="B10712" s="254"/>
    </row>
    <row r="10713" spans="1:2" x14ac:dyDescent="0.2">
      <c r="A10713" s="253"/>
      <c r="B10713" s="254"/>
    </row>
    <row r="10714" spans="1:2" x14ac:dyDescent="0.2">
      <c r="A10714" s="253"/>
      <c r="B10714" s="254"/>
    </row>
    <row r="10715" spans="1:2" x14ac:dyDescent="0.2">
      <c r="A10715" s="253"/>
      <c r="B10715" s="254"/>
    </row>
    <row r="10716" spans="1:2" x14ac:dyDescent="0.2">
      <c r="A10716" s="253"/>
      <c r="B10716" s="254"/>
    </row>
    <row r="10717" spans="1:2" x14ac:dyDescent="0.2">
      <c r="A10717" s="253"/>
      <c r="B10717" s="254"/>
    </row>
    <row r="10718" spans="1:2" x14ac:dyDescent="0.2">
      <c r="A10718" s="253"/>
      <c r="B10718" s="254"/>
    </row>
    <row r="10719" spans="1:2" x14ac:dyDescent="0.2">
      <c r="A10719" s="253"/>
      <c r="B10719" s="254"/>
    </row>
    <row r="10720" spans="1:2" x14ac:dyDescent="0.2">
      <c r="A10720" s="253"/>
      <c r="B10720" s="254"/>
    </row>
    <row r="10721" spans="1:2" x14ac:dyDescent="0.2">
      <c r="A10721" s="253"/>
      <c r="B10721" s="254"/>
    </row>
    <row r="10722" spans="1:2" x14ac:dyDescent="0.2">
      <c r="A10722" s="253"/>
      <c r="B10722" s="254"/>
    </row>
    <row r="10723" spans="1:2" x14ac:dyDescent="0.2">
      <c r="A10723" s="253"/>
      <c r="B10723" s="254"/>
    </row>
    <row r="10724" spans="1:2" x14ac:dyDescent="0.2">
      <c r="A10724" s="253"/>
      <c r="B10724" s="254"/>
    </row>
    <row r="10725" spans="1:2" x14ac:dyDescent="0.2">
      <c r="A10725" s="253"/>
      <c r="B10725" s="254"/>
    </row>
    <row r="10726" spans="1:2" x14ac:dyDescent="0.2">
      <c r="A10726" s="253"/>
      <c r="B10726" s="254"/>
    </row>
    <row r="10727" spans="1:2" x14ac:dyDescent="0.2">
      <c r="A10727" s="253"/>
      <c r="B10727" s="254"/>
    </row>
    <row r="10728" spans="1:2" x14ac:dyDescent="0.2">
      <c r="A10728" s="253"/>
      <c r="B10728" s="254"/>
    </row>
    <row r="10729" spans="1:2" x14ac:dyDescent="0.2">
      <c r="A10729" s="253"/>
      <c r="B10729" s="254"/>
    </row>
    <row r="10730" spans="1:2" x14ac:dyDescent="0.2">
      <c r="A10730" s="253"/>
      <c r="B10730" s="254"/>
    </row>
    <row r="10731" spans="1:2" x14ac:dyDescent="0.2">
      <c r="A10731" s="253"/>
      <c r="B10731" s="254"/>
    </row>
    <row r="10732" spans="1:2" x14ac:dyDescent="0.2">
      <c r="A10732" s="253"/>
      <c r="B10732" s="254"/>
    </row>
    <row r="10733" spans="1:2" x14ac:dyDescent="0.2">
      <c r="A10733" s="253"/>
      <c r="B10733" s="254"/>
    </row>
    <row r="10734" spans="1:2" x14ac:dyDescent="0.2">
      <c r="A10734" s="253"/>
      <c r="B10734" s="254"/>
    </row>
    <row r="10735" spans="1:2" x14ac:dyDescent="0.2">
      <c r="A10735" s="253"/>
      <c r="B10735" s="254"/>
    </row>
    <row r="10736" spans="1:2" x14ac:dyDescent="0.2">
      <c r="A10736" s="253"/>
      <c r="B10736" s="254"/>
    </row>
    <row r="10737" spans="1:2" x14ac:dyDescent="0.2">
      <c r="A10737" s="253"/>
      <c r="B10737" s="254"/>
    </row>
    <row r="10738" spans="1:2" x14ac:dyDescent="0.2">
      <c r="A10738" s="253"/>
      <c r="B10738" s="254"/>
    </row>
    <row r="10739" spans="1:2" x14ac:dyDescent="0.2">
      <c r="A10739" s="253"/>
      <c r="B10739" s="254"/>
    </row>
    <row r="10740" spans="1:2" x14ac:dyDescent="0.2">
      <c r="A10740" s="253"/>
      <c r="B10740" s="254"/>
    </row>
    <row r="10741" spans="1:2" x14ac:dyDescent="0.2">
      <c r="A10741" s="253"/>
      <c r="B10741" s="254"/>
    </row>
    <row r="10742" spans="1:2" x14ac:dyDescent="0.2">
      <c r="A10742" s="253"/>
      <c r="B10742" s="254"/>
    </row>
    <row r="10743" spans="1:2" x14ac:dyDescent="0.2">
      <c r="A10743" s="253"/>
      <c r="B10743" s="254"/>
    </row>
    <row r="10744" spans="1:2" x14ac:dyDescent="0.2">
      <c r="A10744" s="253"/>
      <c r="B10744" s="254"/>
    </row>
    <row r="10745" spans="1:2" x14ac:dyDescent="0.2">
      <c r="A10745" s="253"/>
      <c r="B10745" s="254"/>
    </row>
    <row r="10746" spans="1:2" x14ac:dyDescent="0.2">
      <c r="A10746" s="253"/>
      <c r="B10746" s="254"/>
    </row>
    <row r="10747" spans="1:2" x14ac:dyDescent="0.2">
      <c r="A10747" s="253"/>
      <c r="B10747" s="254"/>
    </row>
    <row r="10748" spans="1:2" x14ac:dyDescent="0.2">
      <c r="A10748" s="253"/>
      <c r="B10748" s="254"/>
    </row>
    <row r="10749" spans="1:2" x14ac:dyDescent="0.2">
      <c r="A10749" s="253"/>
      <c r="B10749" s="254"/>
    </row>
    <row r="10750" spans="1:2" x14ac:dyDescent="0.2">
      <c r="A10750" s="253"/>
      <c r="B10750" s="254"/>
    </row>
    <row r="10751" spans="1:2" x14ac:dyDescent="0.2">
      <c r="A10751" s="253"/>
      <c r="B10751" s="254"/>
    </row>
    <row r="10752" spans="1:2" x14ac:dyDescent="0.2">
      <c r="A10752" s="253"/>
      <c r="B10752" s="254"/>
    </row>
    <row r="10753" spans="1:2" x14ac:dyDescent="0.2">
      <c r="A10753" s="253"/>
      <c r="B10753" s="254"/>
    </row>
    <row r="10754" spans="1:2" x14ac:dyDescent="0.2">
      <c r="A10754" s="253"/>
      <c r="B10754" s="254"/>
    </row>
    <row r="10755" spans="1:2" x14ac:dyDescent="0.2">
      <c r="A10755" s="253"/>
      <c r="B10755" s="254"/>
    </row>
    <row r="10756" spans="1:2" x14ac:dyDescent="0.2">
      <c r="A10756" s="253"/>
      <c r="B10756" s="254"/>
    </row>
    <row r="10757" spans="1:2" x14ac:dyDescent="0.2">
      <c r="A10757" s="253"/>
      <c r="B10757" s="254"/>
    </row>
    <row r="10758" spans="1:2" x14ac:dyDescent="0.2">
      <c r="A10758" s="253"/>
      <c r="B10758" s="254"/>
    </row>
    <row r="10759" spans="1:2" x14ac:dyDescent="0.2">
      <c r="A10759" s="253"/>
      <c r="B10759" s="254"/>
    </row>
    <row r="10760" spans="1:2" x14ac:dyDescent="0.2">
      <c r="A10760" s="253"/>
      <c r="B10760" s="254"/>
    </row>
    <row r="10761" spans="1:2" x14ac:dyDescent="0.2">
      <c r="A10761" s="253"/>
      <c r="B10761" s="254"/>
    </row>
    <row r="10762" spans="1:2" x14ac:dyDescent="0.2">
      <c r="A10762" s="253"/>
      <c r="B10762" s="254"/>
    </row>
    <row r="10763" spans="1:2" x14ac:dyDescent="0.2">
      <c r="A10763" s="253"/>
      <c r="B10763" s="254"/>
    </row>
    <row r="10764" spans="1:2" x14ac:dyDescent="0.2">
      <c r="A10764" s="253"/>
      <c r="B10764" s="254"/>
    </row>
    <row r="10765" spans="1:2" x14ac:dyDescent="0.2">
      <c r="A10765" s="253"/>
      <c r="B10765" s="254"/>
    </row>
    <row r="10766" spans="1:2" x14ac:dyDescent="0.2">
      <c r="A10766" s="253"/>
      <c r="B10766" s="254"/>
    </row>
    <row r="10767" spans="1:2" x14ac:dyDescent="0.2">
      <c r="A10767" s="253"/>
      <c r="B10767" s="254"/>
    </row>
    <row r="10768" spans="1:2" x14ac:dyDescent="0.2">
      <c r="A10768" s="253"/>
      <c r="B10768" s="254"/>
    </row>
    <row r="10769" spans="1:2" x14ac:dyDescent="0.2">
      <c r="A10769" s="253"/>
      <c r="B10769" s="254"/>
    </row>
    <row r="10770" spans="1:2" x14ac:dyDescent="0.2">
      <c r="A10770" s="253"/>
      <c r="B10770" s="254"/>
    </row>
    <row r="10771" spans="1:2" x14ac:dyDescent="0.2">
      <c r="A10771" s="253"/>
      <c r="B10771" s="254"/>
    </row>
    <row r="10772" spans="1:2" x14ac:dyDescent="0.2">
      <c r="A10772" s="253"/>
      <c r="B10772" s="254"/>
    </row>
    <row r="10773" spans="1:2" x14ac:dyDescent="0.2">
      <c r="A10773" s="253"/>
      <c r="B10773" s="254"/>
    </row>
    <row r="10774" spans="1:2" x14ac:dyDescent="0.2">
      <c r="A10774" s="253"/>
      <c r="B10774" s="254"/>
    </row>
    <row r="10775" spans="1:2" x14ac:dyDescent="0.2">
      <c r="A10775" s="253"/>
      <c r="B10775" s="254"/>
    </row>
    <row r="10776" spans="1:2" x14ac:dyDescent="0.2">
      <c r="A10776" s="253"/>
      <c r="B10776" s="254"/>
    </row>
    <row r="10777" spans="1:2" x14ac:dyDescent="0.2">
      <c r="A10777" s="253"/>
      <c r="B10777" s="254"/>
    </row>
    <row r="10778" spans="1:2" x14ac:dyDescent="0.2">
      <c r="A10778" s="253"/>
      <c r="B10778" s="254"/>
    </row>
    <row r="10779" spans="1:2" x14ac:dyDescent="0.2">
      <c r="A10779" s="253"/>
      <c r="B10779" s="254"/>
    </row>
    <row r="10780" spans="1:2" x14ac:dyDescent="0.2">
      <c r="A10780" s="253"/>
      <c r="B10780" s="254"/>
    </row>
    <row r="10781" spans="1:2" x14ac:dyDescent="0.2">
      <c r="A10781" s="253"/>
      <c r="B10781" s="254"/>
    </row>
    <row r="10782" spans="1:2" x14ac:dyDescent="0.2">
      <c r="A10782" s="253"/>
      <c r="B10782" s="254"/>
    </row>
    <row r="10783" spans="1:2" x14ac:dyDescent="0.2">
      <c r="A10783" s="253"/>
      <c r="B10783" s="254"/>
    </row>
    <row r="10784" spans="1:2" x14ac:dyDescent="0.2">
      <c r="A10784" s="253"/>
      <c r="B10784" s="254"/>
    </row>
    <row r="10785" spans="1:2" x14ac:dyDescent="0.2">
      <c r="A10785" s="253"/>
      <c r="B10785" s="254"/>
    </row>
    <row r="10786" spans="1:2" x14ac:dyDescent="0.2">
      <c r="A10786" s="253"/>
      <c r="B10786" s="254"/>
    </row>
    <row r="10787" spans="1:2" x14ac:dyDescent="0.2">
      <c r="A10787" s="253"/>
      <c r="B10787" s="254"/>
    </row>
    <row r="10788" spans="1:2" x14ac:dyDescent="0.2">
      <c r="A10788" s="253"/>
      <c r="B10788" s="254"/>
    </row>
    <row r="10789" spans="1:2" x14ac:dyDescent="0.2">
      <c r="A10789" s="253"/>
      <c r="B10789" s="254"/>
    </row>
    <row r="10790" spans="1:2" x14ac:dyDescent="0.2">
      <c r="A10790" s="253"/>
      <c r="B10790" s="254"/>
    </row>
    <row r="10791" spans="1:2" x14ac:dyDescent="0.2">
      <c r="A10791" s="253"/>
      <c r="B10791" s="254"/>
    </row>
    <row r="10792" spans="1:2" x14ac:dyDescent="0.2">
      <c r="A10792" s="253"/>
      <c r="B10792" s="254"/>
    </row>
    <row r="10793" spans="1:2" x14ac:dyDescent="0.2">
      <c r="A10793" s="253"/>
      <c r="B10793" s="254"/>
    </row>
    <row r="10794" spans="1:2" x14ac:dyDescent="0.2">
      <c r="A10794" s="253"/>
      <c r="B10794" s="254"/>
    </row>
    <row r="10795" spans="1:2" x14ac:dyDescent="0.2">
      <c r="A10795" s="253"/>
      <c r="B10795" s="254"/>
    </row>
    <row r="10796" spans="1:2" x14ac:dyDescent="0.2">
      <c r="A10796" s="253"/>
      <c r="B10796" s="254"/>
    </row>
    <row r="10797" spans="1:2" x14ac:dyDescent="0.2">
      <c r="A10797" s="253"/>
      <c r="B10797" s="254"/>
    </row>
    <row r="10798" spans="1:2" x14ac:dyDescent="0.2">
      <c r="A10798" s="253"/>
      <c r="B10798" s="254"/>
    </row>
    <row r="10799" spans="1:2" x14ac:dyDescent="0.2">
      <c r="A10799" s="253"/>
      <c r="B10799" s="254"/>
    </row>
    <row r="10800" spans="1:2" x14ac:dyDescent="0.2">
      <c r="A10800" s="253"/>
      <c r="B10800" s="254"/>
    </row>
    <row r="10801" spans="1:2" x14ac:dyDescent="0.2">
      <c r="A10801" s="253"/>
      <c r="B10801" s="254"/>
    </row>
    <row r="10802" spans="1:2" x14ac:dyDescent="0.2">
      <c r="A10802" s="253"/>
      <c r="B10802" s="254"/>
    </row>
    <row r="10803" spans="1:2" x14ac:dyDescent="0.2">
      <c r="A10803" s="253"/>
      <c r="B10803" s="254"/>
    </row>
    <row r="10804" spans="1:2" x14ac:dyDescent="0.2">
      <c r="A10804" s="253"/>
      <c r="B10804" s="254"/>
    </row>
    <row r="10805" spans="1:2" x14ac:dyDescent="0.2">
      <c r="A10805" s="253"/>
      <c r="B10805" s="254"/>
    </row>
    <row r="10806" spans="1:2" x14ac:dyDescent="0.2">
      <c r="A10806" s="253"/>
      <c r="B10806" s="254"/>
    </row>
    <row r="10807" spans="1:2" x14ac:dyDescent="0.2">
      <c r="A10807" s="253"/>
      <c r="B10807" s="254"/>
    </row>
    <row r="10808" spans="1:2" x14ac:dyDescent="0.2">
      <c r="A10808" s="253"/>
      <c r="B10808" s="254"/>
    </row>
    <row r="10809" spans="1:2" x14ac:dyDescent="0.2">
      <c r="A10809" s="253"/>
      <c r="B10809" s="254"/>
    </row>
    <row r="10810" spans="1:2" x14ac:dyDescent="0.2">
      <c r="A10810" s="253"/>
      <c r="B10810" s="254"/>
    </row>
    <row r="10811" spans="1:2" x14ac:dyDescent="0.2">
      <c r="A10811" s="253"/>
      <c r="B10811" s="254"/>
    </row>
    <row r="10812" spans="1:2" x14ac:dyDescent="0.2">
      <c r="A10812" s="253"/>
      <c r="B10812" s="254"/>
    </row>
    <row r="10813" spans="1:2" x14ac:dyDescent="0.2">
      <c r="A10813" s="253"/>
      <c r="B10813" s="254"/>
    </row>
    <row r="10814" spans="1:2" x14ac:dyDescent="0.2">
      <c r="A10814" s="253"/>
      <c r="B10814" s="254"/>
    </row>
    <row r="10815" spans="1:2" x14ac:dyDescent="0.2">
      <c r="A10815" s="253"/>
      <c r="B10815" s="254"/>
    </row>
    <row r="10816" spans="1:2" x14ac:dyDescent="0.2">
      <c r="A10816" s="253"/>
      <c r="B10816" s="254"/>
    </row>
    <row r="10817" spans="1:2" x14ac:dyDescent="0.2">
      <c r="A10817" s="253"/>
      <c r="B10817" s="254"/>
    </row>
    <row r="10818" spans="1:2" x14ac:dyDescent="0.2">
      <c r="A10818" s="253"/>
      <c r="B10818" s="254"/>
    </row>
    <row r="10819" spans="1:2" x14ac:dyDescent="0.2">
      <c r="A10819" s="253"/>
      <c r="B10819" s="254"/>
    </row>
    <row r="10820" spans="1:2" x14ac:dyDescent="0.2">
      <c r="A10820" s="253"/>
      <c r="B10820" s="254"/>
    </row>
    <row r="10821" spans="1:2" x14ac:dyDescent="0.2">
      <c r="A10821" s="253"/>
      <c r="B10821" s="254"/>
    </row>
    <row r="10822" spans="1:2" x14ac:dyDescent="0.2">
      <c r="A10822" s="253"/>
      <c r="B10822" s="254"/>
    </row>
    <row r="10823" spans="1:2" x14ac:dyDescent="0.2">
      <c r="A10823" s="253"/>
      <c r="B10823" s="254"/>
    </row>
    <row r="10824" spans="1:2" x14ac:dyDescent="0.2">
      <c r="A10824" s="253"/>
      <c r="B10824" s="254"/>
    </row>
    <row r="10825" spans="1:2" x14ac:dyDescent="0.2">
      <c r="A10825" s="253"/>
      <c r="B10825" s="254"/>
    </row>
    <row r="10826" spans="1:2" x14ac:dyDescent="0.2">
      <c r="A10826" s="253"/>
      <c r="B10826" s="254"/>
    </row>
    <row r="10827" spans="1:2" x14ac:dyDescent="0.2">
      <c r="A10827" s="253"/>
      <c r="B10827" s="254"/>
    </row>
    <row r="10828" spans="1:2" x14ac:dyDescent="0.2">
      <c r="A10828" s="253"/>
      <c r="B10828" s="254"/>
    </row>
    <row r="10829" spans="1:2" x14ac:dyDescent="0.2">
      <c r="A10829" s="253"/>
      <c r="B10829" s="254"/>
    </row>
    <row r="10830" spans="1:2" x14ac:dyDescent="0.2">
      <c r="A10830" s="253"/>
      <c r="B10830" s="254"/>
    </row>
    <row r="10831" spans="1:2" x14ac:dyDescent="0.2">
      <c r="A10831" s="253"/>
      <c r="B10831" s="254"/>
    </row>
    <row r="10832" spans="1:2" x14ac:dyDescent="0.2">
      <c r="A10832" s="253"/>
      <c r="B10832" s="254"/>
    </row>
    <row r="10833" spans="1:2" x14ac:dyDescent="0.2">
      <c r="A10833" s="253"/>
      <c r="B10833" s="254"/>
    </row>
    <row r="10834" spans="1:2" x14ac:dyDescent="0.2">
      <c r="A10834" s="253"/>
      <c r="B10834" s="254"/>
    </row>
    <row r="10835" spans="1:2" x14ac:dyDescent="0.2">
      <c r="A10835" s="253"/>
      <c r="B10835" s="254"/>
    </row>
    <row r="10836" spans="1:2" x14ac:dyDescent="0.2">
      <c r="A10836" s="253"/>
      <c r="B10836" s="254"/>
    </row>
    <row r="10837" spans="1:2" x14ac:dyDescent="0.2">
      <c r="A10837" s="253"/>
      <c r="B10837" s="254"/>
    </row>
    <row r="10838" spans="1:2" x14ac:dyDescent="0.2">
      <c r="A10838" s="253"/>
      <c r="B10838" s="254"/>
    </row>
    <row r="10839" spans="1:2" x14ac:dyDescent="0.2">
      <c r="A10839" s="253"/>
      <c r="B10839" s="254"/>
    </row>
    <row r="10840" spans="1:2" x14ac:dyDescent="0.2">
      <c r="A10840" s="253"/>
      <c r="B10840" s="254"/>
    </row>
    <row r="10841" spans="1:2" x14ac:dyDescent="0.2">
      <c r="A10841" s="253"/>
      <c r="B10841" s="254"/>
    </row>
    <row r="10842" spans="1:2" x14ac:dyDescent="0.2">
      <c r="A10842" s="253"/>
      <c r="B10842" s="254"/>
    </row>
    <row r="10843" spans="1:2" x14ac:dyDescent="0.2">
      <c r="A10843" s="253"/>
      <c r="B10843" s="254"/>
    </row>
    <row r="10844" spans="1:2" x14ac:dyDescent="0.2">
      <c r="A10844" s="253"/>
      <c r="B10844" s="254"/>
    </row>
    <row r="10845" spans="1:2" x14ac:dyDescent="0.2">
      <c r="A10845" s="253"/>
      <c r="B10845" s="254"/>
    </row>
    <row r="10846" spans="1:2" x14ac:dyDescent="0.2">
      <c r="A10846" s="253"/>
      <c r="B10846" s="254"/>
    </row>
    <row r="10847" spans="1:2" x14ac:dyDescent="0.2">
      <c r="A10847" s="253"/>
      <c r="B10847" s="254"/>
    </row>
    <row r="10848" spans="1:2" x14ac:dyDescent="0.2">
      <c r="A10848" s="253"/>
      <c r="B10848" s="254"/>
    </row>
    <row r="10849" spans="1:2" x14ac:dyDescent="0.2">
      <c r="A10849" s="253"/>
      <c r="B10849" s="254"/>
    </row>
    <row r="10850" spans="1:2" x14ac:dyDescent="0.2">
      <c r="A10850" s="253"/>
      <c r="B10850" s="254"/>
    </row>
    <row r="10851" spans="1:2" x14ac:dyDescent="0.2">
      <c r="A10851" s="253"/>
      <c r="B10851" s="254"/>
    </row>
    <row r="10852" spans="1:2" x14ac:dyDescent="0.2">
      <c r="A10852" s="253"/>
      <c r="B10852" s="254"/>
    </row>
    <row r="10853" spans="1:2" x14ac:dyDescent="0.2">
      <c r="A10853" s="253"/>
      <c r="B10853" s="254"/>
    </row>
    <row r="10854" spans="1:2" x14ac:dyDescent="0.2">
      <c r="A10854" s="253"/>
      <c r="B10854" s="254"/>
    </row>
    <row r="10855" spans="1:2" x14ac:dyDescent="0.2">
      <c r="A10855" s="253"/>
      <c r="B10855" s="254"/>
    </row>
    <row r="10856" spans="1:2" x14ac:dyDescent="0.2">
      <c r="A10856" s="253"/>
      <c r="B10856" s="254"/>
    </row>
    <row r="10857" spans="1:2" x14ac:dyDescent="0.2">
      <c r="A10857" s="253"/>
      <c r="B10857" s="254"/>
    </row>
    <row r="10858" spans="1:2" x14ac:dyDescent="0.2">
      <c r="A10858" s="253"/>
      <c r="B10858" s="254"/>
    </row>
    <row r="10859" spans="1:2" x14ac:dyDescent="0.2">
      <c r="A10859" s="253"/>
      <c r="B10859" s="254"/>
    </row>
    <row r="10860" spans="1:2" x14ac:dyDescent="0.2">
      <c r="A10860" s="253"/>
      <c r="B10860" s="254"/>
    </row>
    <row r="10861" spans="1:2" x14ac:dyDescent="0.2">
      <c r="A10861" s="253"/>
      <c r="B10861" s="254"/>
    </row>
    <row r="10862" spans="1:2" x14ac:dyDescent="0.2">
      <c r="A10862" s="253"/>
      <c r="B10862" s="254"/>
    </row>
    <row r="10863" spans="1:2" x14ac:dyDescent="0.2">
      <c r="A10863" s="253"/>
      <c r="B10863" s="254"/>
    </row>
    <row r="10864" spans="1:2" x14ac:dyDescent="0.2">
      <c r="A10864" s="253"/>
      <c r="B10864" s="254"/>
    </row>
    <row r="10865" spans="1:2" x14ac:dyDescent="0.2">
      <c r="A10865" s="253"/>
      <c r="B10865" s="254"/>
    </row>
    <row r="10866" spans="1:2" x14ac:dyDescent="0.2">
      <c r="A10866" s="253"/>
      <c r="B10866" s="254"/>
    </row>
    <row r="10867" spans="1:2" x14ac:dyDescent="0.2">
      <c r="A10867" s="253"/>
      <c r="B10867" s="254"/>
    </row>
    <row r="10868" spans="1:2" x14ac:dyDescent="0.2">
      <c r="A10868" s="253"/>
      <c r="B10868" s="254"/>
    </row>
    <row r="10869" spans="1:2" x14ac:dyDescent="0.2">
      <c r="A10869" s="253"/>
      <c r="B10869" s="254"/>
    </row>
    <row r="10870" spans="1:2" x14ac:dyDescent="0.2">
      <c r="A10870" s="253"/>
      <c r="B10870" s="254"/>
    </row>
    <row r="10871" spans="1:2" x14ac:dyDescent="0.2">
      <c r="A10871" s="253"/>
      <c r="B10871" s="254"/>
    </row>
    <row r="10872" spans="1:2" x14ac:dyDescent="0.2">
      <c r="A10872" s="253"/>
      <c r="B10872" s="254"/>
    </row>
    <row r="10873" spans="1:2" x14ac:dyDescent="0.2">
      <c r="A10873" s="253"/>
      <c r="B10873" s="254"/>
    </row>
    <row r="10874" spans="1:2" x14ac:dyDescent="0.2">
      <c r="A10874" s="253"/>
      <c r="B10874" s="254"/>
    </row>
    <row r="10875" spans="1:2" x14ac:dyDescent="0.2">
      <c r="A10875" s="253"/>
      <c r="B10875" s="254"/>
    </row>
    <row r="10876" spans="1:2" x14ac:dyDescent="0.2">
      <c r="A10876" s="253"/>
      <c r="B10876" s="254"/>
    </row>
    <row r="10877" spans="1:2" x14ac:dyDescent="0.2">
      <c r="A10877" s="253"/>
      <c r="B10877" s="254"/>
    </row>
    <row r="10878" spans="1:2" x14ac:dyDescent="0.2">
      <c r="A10878" s="253"/>
      <c r="B10878" s="254"/>
    </row>
    <row r="10879" spans="1:2" x14ac:dyDescent="0.2">
      <c r="A10879" s="253"/>
      <c r="B10879" s="254"/>
    </row>
    <row r="10880" spans="1:2" x14ac:dyDescent="0.2">
      <c r="A10880" s="253"/>
      <c r="B10880" s="254"/>
    </row>
    <row r="10881" spans="1:2" x14ac:dyDescent="0.2">
      <c r="A10881" s="253"/>
      <c r="B10881" s="254"/>
    </row>
    <row r="10882" spans="1:2" x14ac:dyDescent="0.2">
      <c r="A10882" s="253"/>
      <c r="B10882" s="254"/>
    </row>
    <row r="10883" spans="1:2" x14ac:dyDescent="0.2">
      <c r="A10883" s="253"/>
      <c r="B10883" s="254"/>
    </row>
    <row r="10884" spans="1:2" x14ac:dyDescent="0.2">
      <c r="A10884" s="253"/>
      <c r="B10884" s="254"/>
    </row>
    <row r="10885" spans="1:2" x14ac:dyDescent="0.2">
      <c r="A10885" s="253"/>
      <c r="B10885" s="254"/>
    </row>
    <row r="10886" spans="1:2" x14ac:dyDescent="0.2">
      <c r="A10886" s="253"/>
      <c r="B10886" s="254"/>
    </row>
    <row r="10887" spans="1:2" x14ac:dyDescent="0.2">
      <c r="A10887" s="253"/>
      <c r="B10887" s="254"/>
    </row>
    <row r="10888" spans="1:2" x14ac:dyDescent="0.2">
      <c r="A10888" s="253"/>
      <c r="B10888" s="254"/>
    </row>
    <row r="10889" spans="1:2" x14ac:dyDescent="0.2">
      <c r="A10889" s="253"/>
      <c r="B10889" s="254"/>
    </row>
    <row r="10890" spans="1:2" x14ac:dyDescent="0.2">
      <c r="A10890" s="253"/>
      <c r="B10890" s="254"/>
    </row>
    <row r="10891" spans="1:2" x14ac:dyDescent="0.2">
      <c r="A10891" s="253"/>
      <c r="B10891" s="254"/>
    </row>
    <row r="10892" spans="1:2" x14ac:dyDescent="0.2">
      <c r="A10892" s="253"/>
      <c r="B10892" s="254"/>
    </row>
    <row r="10893" spans="1:2" x14ac:dyDescent="0.2">
      <c r="A10893" s="253"/>
      <c r="B10893" s="254"/>
    </row>
    <row r="10894" spans="1:2" x14ac:dyDescent="0.2">
      <c r="A10894" s="253"/>
      <c r="B10894" s="254"/>
    </row>
    <row r="10895" spans="1:2" x14ac:dyDescent="0.2">
      <c r="A10895" s="253"/>
      <c r="B10895" s="254"/>
    </row>
    <row r="10896" spans="1:2" x14ac:dyDescent="0.2">
      <c r="A10896" s="253"/>
      <c r="B10896" s="254"/>
    </row>
    <row r="10897" spans="1:2" x14ac:dyDescent="0.2">
      <c r="A10897" s="253"/>
      <c r="B10897" s="254"/>
    </row>
    <row r="10898" spans="1:2" x14ac:dyDescent="0.2">
      <c r="A10898" s="253"/>
      <c r="B10898" s="254"/>
    </row>
    <row r="10899" spans="1:2" x14ac:dyDescent="0.2">
      <c r="A10899" s="253"/>
      <c r="B10899" s="254"/>
    </row>
    <row r="10900" spans="1:2" x14ac:dyDescent="0.2">
      <c r="A10900" s="253"/>
      <c r="B10900" s="254"/>
    </row>
    <row r="10901" spans="1:2" x14ac:dyDescent="0.2">
      <c r="A10901" s="253"/>
      <c r="B10901" s="254"/>
    </row>
    <row r="10902" spans="1:2" x14ac:dyDescent="0.2">
      <c r="A10902" s="253"/>
      <c r="B10902" s="254"/>
    </row>
    <row r="10903" spans="1:2" x14ac:dyDescent="0.2">
      <c r="A10903" s="253"/>
      <c r="B10903" s="254"/>
    </row>
    <row r="10904" spans="1:2" x14ac:dyDescent="0.2">
      <c r="A10904" s="253"/>
      <c r="B10904" s="254"/>
    </row>
    <row r="10905" spans="1:2" x14ac:dyDescent="0.2">
      <c r="A10905" s="253"/>
      <c r="B10905" s="254"/>
    </row>
    <row r="10906" spans="1:2" x14ac:dyDescent="0.2">
      <c r="A10906" s="253"/>
      <c r="B10906" s="254"/>
    </row>
    <row r="10907" spans="1:2" x14ac:dyDescent="0.2">
      <c r="A10907" s="253"/>
      <c r="B10907" s="254"/>
    </row>
    <row r="10908" spans="1:2" x14ac:dyDescent="0.2">
      <c r="A10908" s="253"/>
      <c r="B10908" s="254"/>
    </row>
    <row r="10909" spans="1:2" x14ac:dyDescent="0.2">
      <c r="A10909" s="253"/>
      <c r="B10909" s="254"/>
    </row>
    <row r="10910" spans="1:2" x14ac:dyDescent="0.2">
      <c r="A10910" s="253"/>
      <c r="B10910" s="254"/>
    </row>
    <row r="10911" spans="1:2" x14ac:dyDescent="0.2">
      <c r="A10911" s="253"/>
      <c r="B10911" s="254"/>
    </row>
    <row r="10912" spans="1:2" x14ac:dyDescent="0.2">
      <c r="A10912" s="253"/>
      <c r="B10912" s="254"/>
    </row>
    <row r="10913" spans="1:2" x14ac:dyDescent="0.2">
      <c r="A10913" s="253"/>
      <c r="B10913" s="254"/>
    </row>
    <row r="10914" spans="1:2" x14ac:dyDescent="0.2">
      <c r="A10914" s="253"/>
      <c r="B10914" s="254"/>
    </row>
    <row r="10915" spans="1:2" x14ac:dyDescent="0.2">
      <c r="A10915" s="253"/>
      <c r="B10915" s="254"/>
    </row>
    <row r="10916" spans="1:2" x14ac:dyDescent="0.2">
      <c r="A10916" s="253"/>
      <c r="B10916" s="254"/>
    </row>
    <row r="10917" spans="1:2" x14ac:dyDescent="0.2">
      <c r="A10917" s="253"/>
      <c r="B10917" s="254"/>
    </row>
    <row r="10918" spans="1:2" x14ac:dyDescent="0.2">
      <c r="A10918" s="253"/>
      <c r="B10918" s="254"/>
    </row>
    <row r="10919" spans="1:2" x14ac:dyDescent="0.2">
      <c r="A10919" s="253"/>
      <c r="B10919" s="254"/>
    </row>
    <row r="10920" spans="1:2" x14ac:dyDescent="0.2">
      <c r="A10920" s="253"/>
      <c r="B10920" s="254"/>
    </row>
    <row r="10921" spans="1:2" x14ac:dyDescent="0.2">
      <c r="A10921" s="253"/>
      <c r="B10921" s="254"/>
    </row>
    <row r="10922" spans="1:2" x14ac:dyDescent="0.2">
      <c r="A10922" s="253"/>
      <c r="B10922" s="254"/>
    </row>
    <row r="10923" spans="1:2" x14ac:dyDescent="0.2">
      <c r="A10923" s="253"/>
      <c r="B10923" s="254"/>
    </row>
    <row r="10924" spans="1:2" x14ac:dyDescent="0.2">
      <c r="A10924" s="253"/>
      <c r="B10924" s="254"/>
    </row>
    <row r="10925" spans="1:2" x14ac:dyDescent="0.2">
      <c r="A10925" s="253"/>
      <c r="B10925" s="254"/>
    </row>
    <row r="10926" spans="1:2" x14ac:dyDescent="0.2">
      <c r="A10926" s="253"/>
      <c r="B10926" s="254"/>
    </row>
    <row r="10927" spans="1:2" x14ac:dyDescent="0.2">
      <c r="A10927" s="253"/>
      <c r="B10927" s="254"/>
    </row>
    <row r="10928" spans="1:2" x14ac:dyDescent="0.2">
      <c r="A10928" s="253"/>
      <c r="B10928" s="254"/>
    </row>
    <row r="10929" spans="1:2" x14ac:dyDescent="0.2">
      <c r="A10929" s="253"/>
      <c r="B10929" s="254"/>
    </row>
    <row r="10930" spans="1:2" x14ac:dyDescent="0.2">
      <c r="A10930" s="253"/>
      <c r="B10930" s="254"/>
    </row>
    <row r="10931" spans="1:2" x14ac:dyDescent="0.2">
      <c r="A10931" s="253"/>
      <c r="B10931" s="254"/>
    </row>
    <row r="10932" spans="1:2" x14ac:dyDescent="0.2">
      <c r="A10932" s="253"/>
      <c r="B10932" s="254"/>
    </row>
    <row r="10933" spans="1:2" x14ac:dyDescent="0.2">
      <c r="A10933" s="253"/>
      <c r="B10933" s="254"/>
    </row>
    <row r="10934" spans="1:2" x14ac:dyDescent="0.2">
      <c r="A10934" s="253"/>
      <c r="B10934" s="254"/>
    </row>
    <row r="10935" spans="1:2" x14ac:dyDescent="0.2">
      <c r="A10935" s="253"/>
      <c r="B10935" s="254"/>
    </row>
    <row r="10936" spans="1:2" x14ac:dyDescent="0.2">
      <c r="A10936" s="253"/>
      <c r="B10936" s="254"/>
    </row>
    <row r="10937" spans="1:2" x14ac:dyDescent="0.2">
      <c r="A10937" s="253"/>
      <c r="B10937" s="254"/>
    </row>
    <row r="10938" spans="1:2" x14ac:dyDescent="0.2">
      <c r="A10938" s="253"/>
      <c r="B10938" s="254"/>
    </row>
    <row r="10939" spans="1:2" x14ac:dyDescent="0.2">
      <c r="A10939" s="253"/>
      <c r="B10939" s="254"/>
    </row>
    <row r="10940" spans="1:2" x14ac:dyDescent="0.2">
      <c r="A10940" s="253"/>
      <c r="B10940" s="254"/>
    </row>
    <row r="10941" spans="1:2" x14ac:dyDescent="0.2">
      <c r="A10941" s="253"/>
      <c r="B10941" s="254"/>
    </row>
    <row r="10942" spans="1:2" x14ac:dyDescent="0.2">
      <c r="A10942" s="253"/>
      <c r="B10942" s="254"/>
    </row>
    <row r="10943" spans="1:2" x14ac:dyDescent="0.2">
      <c r="A10943" s="253"/>
      <c r="B10943" s="254"/>
    </row>
    <row r="10944" spans="1:2" x14ac:dyDescent="0.2">
      <c r="A10944" s="253"/>
      <c r="B10944" s="254"/>
    </row>
    <row r="10945" spans="1:2" x14ac:dyDescent="0.2">
      <c r="A10945" s="253"/>
      <c r="B10945" s="254"/>
    </row>
    <row r="10946" spans="1:2" x14ac:dyDescent="0.2">
      <c r="A10946" s="253"/>
      <c r="B10946" s="254"/>
    </row>
    <row r="10947" spans="1:2" x14ac:dyDescent="0.2">
      <c r="A10947" s="253"/>
      <c r="B10947" s="254"/>
    </row>
    <row r="10948" spans="1:2" x14ac:dyDescent="0.2">
      <c r="A10948" s="253"/>
      <c r="B10948" s="254"/>
    </row>
    <row r="10949" spans="1:2" x14ac:dyDescent="0.2">
      <c r="A10949" s="253"/>
      <c r="B10949" s="254"/>
    </row>
    <row r="10950" spans="1:2" x14ac:dyDescent="0.2">
      <c r="A10950" s="253"/>
      <c r="B10950" s="254"/>
    </row>
    <row r="10951" spans="1:2" x14ac:dyDescent="0.2">
      <c r="A10951" s="253"/>
      <c r="B10951" s="254"/>
    </row>
    <row r="10952" spans="1:2" x14ac:dyDescent="0.2">
      <c r="A10952" s="253"/>
      <c r="B10952" s="254"/>
    </row>
    <row r="10953" spans="1:2" x14ac:dyDescent="0.2">
      <c r="A10953" s="253"/>
      <c r="B10953" s="254"/>
    </row>
    <row r="10954" spans="1:2" x14ac:dyDescent="0.2">
      <c r="A10954" s="253"/>
      <c r="B10954" s="254"/>
    </row>
    <row r="10955" spans="1:2" x14ac:dyDescent="0.2">
      <c r="A10955" s="253"/>
      <c r="B10955" s="254"/>
    </row>
    <row r="10956" spans="1:2" x14ac:dyDescent="0.2">
      <c r="A10956" s="253"/>
      <c r="B10956" s="254"/>
    </row>
    <row r="10957" spans="1:2" x14ac:dyDescent="0.2">
      <c r="A10957" s="253"/>
      <c r="B10957" s="254"/>
    </row>
    <row r="10958" spans="1:2" x14ac:dyDescent="0.2">
      <c r="A10958" s="253"/>
      <c r="B10958" s="254"/>
    </row>
    <row r="10959" spans="1:2" x14ac:dyDescent="0.2">
      <c r="A10959" s="253"/>
      <c r="B10959" s="254"/>
    </row>
    <row r="10960" spans="1:2" x14ac:dyDescent="0.2">
      <c r="A10960" s="253"/>
      <c r="B10960" s="254"/>
    </row>
    <row r="10961" spans="1:2" x14ac:dyDescent="0.2">
      <c r="A10961" s="253"/>
      <c r="B10961" s="254"/>
    </row>
    <row r="10962" spans="1:2" x14ac:dyDescent="0.2">
      <c r="A10962" s="253"/>
      <c r="B10962" s="254"/>
    </row>
    <row r="10963" spans="1:2" x14ac:dyDescent="0.2">
      <c r="A10963" s="253"/>
      <c r="B10963" s="254"/>
    </row>
    <row r="10964" spans="1:2" x14ac:dyDescent="0.2">
      <c r="A10964" s="253"/>
      <c r="B10964" s="254"/>
    </row>
    <row r="10965" spans="1:2" x14ac:dyDescent="0.2">
      <c r="A10965" s="253"/>
      <c r="B10965" s="254"/>
    </row>
    <row r="10966" spans="1:2" x14ac:dyDescent="0.2">
      <c r="A10966" s="253"/>
      <c r="B10966" s="254"/>
    </row>
    <row r="10967" spans="1:2" x14ac:dyDescent="0.2">
      <c r="A10967" s="253"/>
      <c r="B10967" s="254"/>
    </row>
    <row r="10968" spans="1:2" x14ac:dyDescent="0.2">
      <c r="A10968" s="253"/>
      <c r="B10968" s="254"/>
    </row>
    <row r="10969" spans="1:2" x14ac:dyDescent="0.2">
      <c r="A10969" s="253"/>
      <c r="B10969" s="254"/>
    </row>
    <row r="10970" spans="1:2" x14ac:dyDescent="0.2">
      <c r="A10970" s="253"/>
      <c r="B10970" s="254"/>
    </row>
    <row r="10971" spans="1:2" x14ac:dyDescent="0.2">
      <c r="A10971" s="253"/>
      <c r="B10971" s="254"/>
    </row>
    <row r="10972" spans="1:2" x14ac:dyDescent="0.2">
      <c r="A10972" s="253"/>
      <c r="B10972" s="254"/>
    </row>
    <row r="10973" spans="1:2" x14ac:dyDescent="0.2">
      <c r="A10973" s="253"/>
      <c r="B10973" s="254"/>
    </row>
    <row r="10974" spans="1:2" x14ac:dyDescent="0.2">
      <c r="A10974" s="253"/>
      <c r="B10974" s="254"/>
    </row>
    <row r="10975" spans="1:2" x14ac:dyDescent="0.2">
      <c r="A10975" s="253"/>
      <c r="B10975" s="254"/>
    </row>
    <row r="10976" spans="1:2" x14ac:dyDescent="0.2">
      <c r="A10976" s="253"/>
      <c r="B10976" s="254"/>
    </row>
    <row r="10977" spans="1:2" x14ac:dyDescent="0.2">
      <c r="A10977" s="253"/>
      <c r="B10977" s="254"/>
    </row>
    <row r="10978" spans="1:2" x14ac:dyDescent="0.2">
      <c r="A10978" s="253"/>
      <c r="B10978" s="254"/>
    </row>
    <row r="10979" spans="1:2" x14ac:dyDescent="0.2">
      <c r="A10979" s="253"/>
      <c r="B10979" s="254"/>
    </row>
    <row r="10980" spans="1:2" x14ac:dyDescent="0.2">
      <c r="A10980" s="253"/>
      <c r="B10980" s="254"/>
    </row>
    <row r="10981" spans="1:2" x14ac:dyDescent="0.2">
      <c r="A10981" s="253"/>
      <c r="B10981" s="254"/>
    </row>
    <row r="10982" spans="1:2" x14ac:dyDescent="0.2">
      <c r="A10982" s="253"/>
      <c r="B10982" s="254"/>
    </row>
    <row r="10983" spans="1:2" x14ac:dyDescent="0.2">
      <c r="A10983" s="253"/>
      <c r="B10983" s="254"/>
    </row>
    <row r="10984" spans="1:2" x14ac:dyDescent="0.2">
      <c r="A10984" s="253"/>
      <c r="B10984" s="254"/>
    </row>
    <row r="10985" spans="1:2" x14ac:dyDescent="0.2">
      <c r="A10985" s="253"/>
      <c r="B10985" s="254"/>
    </row>
    <row r="10986" spans="1:2" x14ac:dyDescent="0.2">
      <c r="A10986" s="253"/>
      <c r="B10986" s="254"/>
    </row>
    <row r="10987" spans="1:2" x14ac:dyDescent="0.2">
      <c r="A10987" s="253"/>
      <c r="B10987" s="254"/>
    </row>
    <row r="10988" spans="1:2" x14ac:dyDescent="0.2">
      <c r="A10988" s="253"/>
      <c r="B10988" s="254"/>
    </row>
    <row r="10989" spans="1:2" x14ac:dyDescent="0.2">
      <c r="A10989" s="253"/>
      <c r="B10989" s="254"/>
    </row>
    <row r="10990" spans="1:2" x14ac:dyDescent="0.2">
      <c r="A10990" s="253"/>
      <c r="B10990" s="254"/>
    </row>
    <row r="10991" spans="1:2" x14ac:dyDescent="0.2">
      <c r="A10991" s="253"/>
      <c r="B10991" s="254"/>
    </row>
    <row r="10992" spans="1:2" x14ac:dyDescent="0.2">
      <c r="A10992" s="253"/>
      <c r="B10992" s="254"/>
    </row>
    <row r="10993" spans="1:2" x14ac:dyDescent="0.2">
      <c r="A10993" s="253"/>
      <c r="B10993" s="254"/>
    </row>
    <row r="10994" spans="1:2" x14ac:dyDescent="0.2">
      <c r="A10994" s="253"/>
      <c r="B10994" s="254"/>
    </row>
    <row r="10995" spans="1:2" x14ac:dyDescent="0.2">
      <c r="A10995" s="253"/>
      <c r="B10995" s="254"/>
    </row>
    <row r="10996" spans="1:2" x14ac:dyDescent="0.2">
      <c r="A10996" s="253"/>
      <c r="B10996" s="254"/>
    </row>
    <row r="10997" spans="1:2" x14ac:dyDescent="0.2">
      <c r="A10997" s="253"/>
      <c r="B10997" s="254"/>
    </row>
    <row r="10998" spans="1:2" x14ac:dyDescent="0.2">
      <c r="A10998" s="253"/>
      <c r="B10998" s="254"/>
    </row>
    <row r="10999" spans="1:2" x14ac:dyDescent="0.2">
      <c r="A10999" s="253"/>
      <c r="B10999" s="254"/>
    </row>
    <row r="11000" spans="1:2" x14ac:dyDescent="0.2">
      <c r="A11000" s="253"/>
      <c r="B11000" s="254"/>
    </row>
    <row r="11001" spans="1:2" x14ac:dyDescent="0.2">
      <c r="A11001" s="253"/>
      <c r="B11001" s="254"/>
    </row>
    <row r="11002" spans="1:2" x14ac:dyDescent="0.2">
      <c r="A11002" s="253"/>
      <c r="B11002" s="254"/>
    </row>
    <row r="11003" spans="1:2" x14ac:dyDescent="0.2">
      <c r="A11003" s="253"/>
      <c r="B11003" s="254"/>
    </row>
    <row r="11004" spans="1:2" x14ac:dyDescent="0.2">
      <c r="A11004" s="253"/>
      <c r="B11004" s="254"/>
    </row>
    <row r="11005" spans="1:2" x14ac:dyDescent="0.2">
      <c r="A11005" s="253"/>
      <c r="B11005" s="254"/>
    </row>
    <row r="11006" spans="1:2" x14ac:dyDescent="0.2">
      <c r="A11006" s="253"/>
      <c r="B11006" s="254"/>
    </row>
    <row r="11007" spans="1:2" x14ac:dyDescent="0.2">
      <c r="A11007" s="253"/>
      <c r="B11007" s="254"/>
    </row>
    <row r="11008" spans="1:2" x14ac:dyDescent="0.2">
      <c r="A11008" s="253"/>
      <c r="B11008" s="254"/>
    </row>
    <row r="11009" spans="1:2" x14ac:dyDescent="0.2">
      <c r="A11009" s="253"/>
      <c r="B11009" s="254"/>
    </row>
    <row r="11010" spans="1:2" x14ac:dyDescent="0.2">
      <c r="A11010" s="253"/>
      <c r="B11010" s="254"/>
    </row>
    <row r="11011" spans="1:2" x14ac:dyDescent="0.2">
      <c r="A11011" s="253"/>
      <c r="B11011" s="254"/>
    </row>
    <row r="11012" spans="1:2" x14ac:dyDescent="0.2">
      <c r="A11012" s="253"/>
      <c r="B11012" s="254"/>
    </row>
    <row r="11013" spans="1:2" x14ac:dyDescent="0.2">
      <c r="A11013" s="253"/>
      <c r="B11013" s="254"/>
    </row>
    <row r="11014" spans="1:2" x14ac:dyDescent="0.2">
      <c r="A11014" s="253"/>
      <c r="B11014" s="254"/>
    </row>
    <row r="11015" spans="1:2" x14ac:dyDescent="0.2">
      <c r="A11015" s="253"/>
      <c r="B11015" s="254"/>
    </row>
    <row r="11016" spans="1:2" x14ac:dyDescent="0.2">
      <c r="A11016" s="253"/>
      <c r="B11016" s="254"/>
    </row>
    <row r="11017" spans="1:2" x14ac:dyDescent="0.2">
      <c r="A11017" s="253"/>
      <c r="B11017" s="254"/>
    </row>
    <row r="11018" spans="1:2" x14ac:dyDescent="0.2">
      <c r="A11018" s="253"/>
      <c r="B11018" s="254"/>
    </row>
    <row r="11019" spans="1:2" x14ac:dyDescent="0.2">
      <c r="A11019" s="253"/>
      <c r="B11019" s="254"/>
    </row>
    <row r="11020" spans="1:2" x14ac:dyDescent="0.2">
      <c r="A11020" s="253"/>
      <c r="B11020" s="254"/>
    </row>
    <row r="11021" spans="1:2" x14ac:dyDescent="0.2">
      <c r="A11021" s="253"/>
      <c r="B11021" s="254"/>
    </row>
    <row r="11022" spans="1:2" x14ac:dyDescent="0.2">
      <c r="A11022" s="253"/>
      <c r="B11022" s="254"/>
    </row>
    <row r="11023" spans="1:2" x14ac:dyDescent="0.2">
      <c r="A11023" s="253"/>
      <c r="B11023" s="254"/>
    </row>
    <row r="11024" spans="1:2" x14ac:dyDescent="0.2">
      <c r="A11024" s="253"/>
      <c r="B11024" s="254"/>
    </row>
    <row r="11025" spans="1:2" x14ac:dyDescent="0.2">
      <c r="A11025" s="253"/>
      <c r="B11025" s="254"/>
    </row>
    <row r="11026" spans="1:2" x14ac:dyDescent="0.2">
      <c r="A11026" s="253"/>
      <c r="B11026" s="254"/>
    </row>
    <row r="11027" spans="1:2" x14ac:dyDescent="0.2">
      <c r="A11027" s="253"/>
      <c r="B11027" s="254"/>
    </row>
    <row r="11028" spans="1:2" x14ac:dyDescent="0.2">
      <c r="A11028" s="253"/>
      <c r="B11028" s="254"/>
    </row>
    <row r="11029" spans="1:2" x14ac:dyDescent="0.2">
      <c r="A11029" s="253"/>
      <c r="B11029" s="254"/>
    </row>
    <row r="11030" spans="1:2" x14ac:dyDescent="0.2">
      <c r="A11030" s="253"/>
      <c r="B11030" s="254"/>
    </row>
    <row r="11031" spans="1:2" x14ac:dyDescent="0.2">
      <c r="A11031" s="253"/>
      <c r="B11031" s="254"/>
    </row>
    <row r="11032" spans="1:2" x14ac:dyDescent="0.2">
      <c r="A11032" s="253"/>
      <c r="B11032" s="254"/>
    </row>
    <row r="11033" spans="1:2" x14ac:dyDescent="0.2">
      <c r="A11033" s="253"/>
      <c r="B11033" s="254"/>
    </row>
    <row r="11034" spans="1:2" x14ac:dyDescent="0.2">
      <c r="A11034" s="253"/>
      <c r="B11034" s="254"/>
    </row>
    <row r="11035" spans="1:2" x14ac:dyDescent="0.2">
      <c r="A11035" s="253"/>
      <c r="B11035" s="254"/>
    </row>
    <row r="11036" spans="1:2" x14ac:dyDescent="0.2">
      <c r="A11036" s="253"/>
      <c r="B11036" s="254"/>
    </row>
    <row r="11037" spans="1:2" x14ac:dyDescent="0.2">
      <c r="A11037" s="253"/>
      <c r="B11037" s="254"/>
    </row>
    <row r="11038" spans="1:2" x14ac:dyDescent="0.2">
      <c r="A11038" s="253"/>
      <c r="B11038" s="254"/>
    </row>
    <row r="11039" spans="1:2" x14ac:dyDescent="0.2">
      <c r="A11039" s="253"/>
      <c r="B11039" s="254"/>
    </row>
    <row r="11040" spans="1:2" x14ac:dyDescent="0.2">
      <c r="A11040" s="253"/>
      <c r="B11040" s="254"/>
    </row>
    <row r="11041" spans="1:2" x14ac:dyDescent="0.2">
      <c r="A11041" s="253"/>
      <c r="B11041" s="254"/>
    </row>
    <row r="11042" spans="1:2" x14ac:dyDescent="0.2">
      <c r="A11042" s="253"/>
      <c r="B11042" s="254"/>
    </row>
    <row r="11043" spans="1:2" x14ac:dyDescent="0.2">
      <c r="A11043" s="253"/>
      <c r="B11043" s="254"/>
    </row>
    <row r="11044" spans="1:2" x14ac:dyDescent="0.2">
      <c r="A11044" s="253"/>
      <c r="B11044" s="254"/>
    </row>
    <row r="11045" spans="1:2" x14ac:dyDescent="0.2">
      <c r="A11045" s="253"/>
      <c r="B11045" s="254"/>
    </row>
    <row r="11046" spans="1:2" x14ac:dyDescent="0.2">
      <c r="A11046" s="253"/>
      <c r="B11046" s="254"/>
    </row>
    <row r="11047" spans="1:2" x14ac:dyDescent="0.2">
      <c r="A11047" s="253"/>
      <c r="B11047" s="254"/>
    </row>
    <row r="11048" spans="1:2" x14ac:dyDescent="0.2">
      <c r="A11048" s="253"/>
      <c r="B11048" s="254"/>
    </row>
    <row r="11049" spans="1:2" x14ac:dyDescent="0.2">
      <c r="A11049" s="253"/>
      <c r="B11049" s="254"/>
    </row>
    <row r="11050" spans="1:2" x14ac:dyDescent="0.2">
      <c r="A11050" s="253"/>
      <c r="B11050" s="254"/>
    </row>
    <row r="11051" spans="1:2" x14ac:dyDescent="0.2">
      <c r="A11051" s="253"/>
      <c r="B11051" s="254"/>
    </row>
    <row r="11052" spans="1:2" x14ac:dyDescent="0.2">
      <c r="A11052" s="253"/>
      <c r="B11052" s="254"/>
    </row>
    <row r="11053" spans="1:2" x14ac:dyDescent="0.2">
      <c r="A11053" s="253"/>
      <c r="B11053" s="254"/>
    </row>
    <row r="11054" spans="1:2" x14ac:dyDescent="0.2">
      <c r="A11054" s="253"/>
      <c r="B11054" s="254"/>
    </row>
    <row r="11055" spans="1:2" x14ac:dyDescent="0.2">
      <c r="A11055" s="253"/>
      <c r="B11055" s="254"/>
    </row>
    <row r="11056" spans="1:2" x14ac:dyDescent="0.2">
      <c r="A11056" s="253"/>
      <c r="B11056" s="254"/>
    </row>
    <row r="11057" spans="1:2" x14ac:dyDescent="0.2">
      <c r="A11057" s="253"/>
      <c r="B11057" s="254"/>
    </row>
    <row r="11058" spans="1:2" x14ac:dyDescent="0.2">
      <c r="A11058" s="253"/>
      <c r="B11058" s="254"/>
    </row>
    <row r="11059" spans="1:2" x14ac:dyDescent="0.2">
      <c r="A11059" s="253"/>
      <c r="B11059" s="254"/>
    </row>
    <row r="11060" spans="1:2" x14ac:dyDescent="0.2">
      <c r="A11060" s="253"/>
      <c r="B11060" s="254"/>
    </row>
    <row r="11061" spans="1:2" x14ac:dyDescent="0.2">
      <c r="A11061" s="253"/>
      <c r="B11061" s="254"/>
    </row>
    <row r="11062" spans="1:2" x14ac:dyDescent="0.2">
      <c r="A11062" s="253"/>
      <c r="B11062" s="254"/>
    </row>
    <row r="11063" spans="1:2" x14ac:dyDescent="0.2">
      <c r="A11063" s="253"/>
      <c r="B11063" s="254"/>
    </row>
    <row r="11064" spans="1:2" x14ac:dyDescent="0.2">
      <c r="A11064" s="253"/>
      <c r="B11064" s="254"/>
    </row>
    <row r="11065" spans="1:2" x14ac:dyDescent="0.2">
      <c r="A11065" s="253"/>
      <c r="B11065" s="254"/>
    </row>
    <row r="11066" spans="1:2" x14ac:dyDescent="0.2">
      <c r="A11066" s="253"/>
      <c r="B11066" s="254"/>
    </row>
    <row r="11067" spans="1:2" x14ac:dyDescent="0.2">
      <c r="A11067" s="253"/>
      <c r="B11067" s="254"/>
    </row>
    <row r="11068" spans="1:2" x14ac:dyDescent="0.2">
      <c r="A11068" s="253"/>
      <c r="B11068" s="254"/>
    </row>
    <row r="11069" spans="1:2" x14ac:dyDescent="0.2">
      <c r="A11069" s="253"/>
      <c r="B11069" s="254"/>
    </row>
    <row r="11070" spans="1:2" x14ac:dyDescent="0.2">
      <c r="A11070" s="253"/>
      <c r="B11070" s="254"/>
    </row>
    <row r="11071" spans="1:2" x14ac:dyDescent="0.2">
      <c r="A11071" s="253"/>
      <c r="B11071" s="254"/>
    </row>
    <row r="11072" spans="1:2" x14ac:dyDescent="0.2">
      <c r="A11072" s="253"/>
      <c r="B11072" s="254"/>
    </row>
    <row r="11073" spans="1:2" x14ac:dyDescent="0.2">
      <c r="A11073" s="253"/>
      <c r="B11073" s="254"/>
    </row>
    <row r="11074" spans="1:2" x14ac:dyDescent="0.2">
      <c r="A11074" s="253"/>
      <c r="B11074" s="254"/>
    </row>
    <row r="11075" spans="1:2" x14ac:dyDescent="0.2">
      <c r="A11075" s="253"/>
      <c r="B11075" s="254"/>
    </row>
    <row r="11076" spans="1:2" x14ac:dyDescent="0.2">
      <c r="A11076" s="253"/>
      <c r="B11076" s="254"/>
    </row>
    <row r="11077" spans="1:2" x14ac:dyDescent="0.2">
      <c r="A11077" s="253"/>
      <c r="B11077" s="254"/>
    </row>
    <row r="11078" spans="1:2" x14ac:dyDescent="0.2">
      <c r="A11078" s="253"/>
      <c r="B11078" s="254"/>
    </row>
    <row r="11079" spans="1:2" x14ac:dyDescent="0.2">
      <c r="A11079" s="253"/>
      <c r="B11079" s="254"/>
    </row>
    <row r="11080" spans="1:2" x14ac:dyDescent="0.2">
      <c r="A11080" s="253"/>
      <c r="B11080" s="254"/>
    </row>
    <row r="11081" spans="1:2" x14ac:dyDescent="0.2">
      <c r="A11081" s="253"/>
      <c r="B11081" s="254"/>
    </row>
    <row r="11082" spans="1:2" x14ac:dyDescent="0.2">
      <c r="A11082" s="253"/>
      <c r="B11082" s="254"/>
    </row>
    <row r="11083" spans="1:2" x14ac:dyDescent="0.2">
      <c r="A11083" s="253"/>
      <c r="B11083" s="254"/>
    </row>
    <row r="11084" spans="1:2" x14ac:dyDescent="0.2">
      <c r="A11084" s="253"/>
      <c r="B11084" s="254"/>
    </row>
    <row r="11085" spans="1:2" x14ac:dyDescent="0.2">
      <c r="A11085" s="253"/>
      <c r="B11085" s="254"/>
    </row>
    <row r="11086" spans="1:2" x14ac:dyDescent="0.2">
      <c r="A11086" s="253"/>
      <c r="B11086" s="254"/>
    </row>
    <row r="11087" spans="1:2" x14ac:dyDescent="0.2">
      <c r="A11087" s="253"/>
      <c r="B11087" s="254"/>
    </row>
    <row r="11088" spans="1:2" x14ac:dyDescent="0.2">
      <c r="A11088" s="253"/>
      <c r="B11088" s="254"/>
    </row>
    <row r="11089" spans="1:2" x14ac:dyDescent="0.2">
      <c r="A11089" s="253"/>
      <c r="B11089" s="254"/>
    </row>
    <row r="11090" spans="1:2" x14ac:dyDescent="0.2">
      <c r="A11090" s="253"/>
      <c r="B11090" s="254"/>
    </row>
    <row r="11091" spans="1:2" x14ac:dyDescent="0.2">
      <c r="A11091" s="253"/>
      <c r="B11091" s="254"/>
    </row>
    <row r="11092" spans="1:2" x14ac:dyDescent="0.2">
      <c r="A11092" s="253"/>
      <c r="B11092" s="254"/>
    </row>
    <row r="11093" spans="1:2" x14ac:dyDescent="0.2">
      <c r="A11093" s="253"/>
      <c r="B11093" s="254"/>
    </row>
    <row r="11094" spans="1:2" x14ac:dyDescent="0.2">
      <c r="A11094" s="253"/>
      <c r="B11094" s="254"/>
    </row>
    <row r="11095" spans="1:2" x14ac:dyDescent="0.2">
      <c r="A11095" s="253"/>
      <c r="B11095" s="254"/>
    </row>
    <row r="11096" spans="1:2" x14ac:dyDescent="0.2">
      <c r="A11096" s="253"/>
      <c r="B11096" s="254"/>
    </row>
    <row r="11097" spans="1:2" x14ac:dyDescent="0.2">
      <c r="A11097" s="253"/>
      <c r="B11097" s="254"/>
    </row>
    <row r="11098" spans="1:2" x14ac:dyDescent="0.2">
      <c r="A11098" s="253"/>
      <c r="B11098" s="254"/>
    </row>
    <row r="11099" spans="1:2" x14ac:dyDescent="0.2">
      <c r="A11099" s="253"/>
      <c r="B11099" s="254"/>
    </row>
    <row r="11100" spans="1:2" x14ac:dyDescent="0.2">
      <c r="A11100" s="253"/>
      <c r="B11100" s="254"/>
    </row>
    <row r="11101" spans="1:2" x14ac:dyDescent="0.2">
      <c r="A11101" s="253"/>
      <c r="B11101" s="254"/>
    </row>
    <row r="11102" spans="1:2" x14ac:dyDescent="0.2">
      <c r="A11102" s="253"/>
      <c r="B11102" s="254"/>
    </row>
    <row r="11103" spans="1:2" x14ac:dyDescent="0.2">
      <c r="A11103" s="253"/>
      <c r="B11103" s="254"/>
    </row>
    <row r="11104" spans="1:2" x14ac:dyDescent="0.2">
      <c r="A11104" s="253"/>
      <c r="B11104" s="254"/>
    </row>
    <row r="11105" spans="1:2" x14ac:dyDescent="0.2">
      <c r="A11105" s="253"/>
      <c r="B11105" s="254"/>
    </row>
    <row r="11106" spans="1:2" x14ac:dyDescent="0.2">
      <c r="A11106" s="253"/>
      <c r="B11106" s="254"/>
    </row>
    <row r="11107" spans="1:2" x14ac:dyDescent="0.2">
      <c r="A11107" s="253"/>
      <c r="B11107" s="254"/>
    </row>
    <row r="11108" spans="1:2" x14ac:dyDescent="0.2">
      <c r="A11108" s="253"/>
      <c r="B11108" s="254"/>
    </row>
    <row r="11109" spans="1:2" x14ac:dyDescent="0.2">
      <c r="A11109" s="253"/>
      <c r="B11109" s="254"/>
    </row>
    <row r="11110" spans="1:2" x14ac:dyDescent="0.2">
      <c r="A11110" s="253"/>
      <c r="B11110" s="254"/>
    </row>
    <row r="11111" spans="1:2" x14ac:dyDescent="0.2">
      <c r="A11111" s="253"/>
      <c r="B11111" s="254"/>
    </row>
    <row r="11112" spans="1:2" x14ac:dyDescent="0.2">
      <c r="A11112" s="253"/>
      <c r="B11112" s="254"/>
    </row>
    <row r="11113" spans="1:2" x14ac:dyDescent="0.2">
      <c r="A11113" s="253"/>
      <c r="B11113" s="254"/>
    </row>
    <row r="11114" spans="1:2" x14ac:dyDescent="0.2">
      <c r="A11114" s="253"/>
      <c r="B11114" s="254"/>
    </row>
    <row r="11115" spans="1:2" x14ac:dyDescent="0.2">
      <c r="A11115" s="253"/>
      <c r="B11115" s="254"/>
    </row>
    <row r="11116" spans="1:2" x14ac:dyDescent="0.2">
      <c r="A11116" s="253"/>
      <c r="B11116" s="254"/>
    </row>
    <row r="11117" spans="1:2" x14ac:dyDescent="0.2">
      <c r="A11117" s="253"/>
      <c r="B11117" s="254"/>
    </row>
    <row r="11118" spans="1:2" x14ac:dyDescent="0.2">
      <c r="A11118" s="253"/>
      <c r="B11118" s="254"/>
    </row>
    <row r="11119" spans="1:2" x14ac:dyDescent="0.2">
      <c r="A11119" s="253"/>
      <c r="B11119" s="254"/>
    </row>
    <row r="11120" spans="1:2" x14ac:dyDescent="0.2">
      <c r="A11120" s="253"/>
      <c r="B11120" s="254"/>
    </row>
    <row r="11121" spans="1:2" x14ac:dyDescent="0.2">
      <c r="A11121" s="253"/>
      <c r="B11121" s="254"/>
    </row>
    <row r="11122" spans="1:2" x14ac:dyDescent="0.2">
      <c r="A11122" s="253"/>
      <c r="B11122" s="254"/>
    </row>
    <row r="11123" spans="1:2" x14ac:dyDescent="0.2">
      <c r="A11123" s="253"/>
      <c r="B11123" s="254"/>
    </row>
    <row r="11124" spans="1:2" x14ac:dyDescent="0.2">
      <c r="A11124" s="253"/>
      <c r="B11124" s="254"/>
    </row>
    <row r="11125" spans="1:2" x14ac:dyDescent="0.2">
      <c r="A11125" s="253"/>
      <c r="B11125" s="254"/>
    </row>
    <row r="11126" spans="1:2" x14ac:dyDescent="0.2">
      <c r="A11126" s="253"/>
      <c r="B11126" s="254"/>
    </row>
    <row r="11127" spans="1:2" x14ac:dyDescent="0.2">
      <c r="A11127" s="253"/>
      <c r="B11127" s="254"/>
    </row>
    <row r="11128" spans="1:2" x14ac:dyDescent="0.2">
      <c r="A11128" s="253"/>
      <c r="B11128" s="254"/>
    </row>
    <row r="11129" spans="1:2" x14ac:dyDescent="0.2">
      <c r="A11129" s="253"/>
      <c r="B11129" s="254"/>
    </row>
    <row r="11130" spans="1:2" x14ac:dyDescent="0.2">
      <c r="A11130" s="253"/>
      <c r="B11130" s="254"/>
    </row>
    <row r="11131" spans="1:2" x14ac:dyDescent="0.2">
      <c r="A11131" s="253"/>
      <c r="B11131" s="254"/>
    </row>
    <row r="11132" spans="1:2" x14ac:dyDescent="0.2">
      <c r="A11132" s="253"/>
      <c r="B11132" s="254"/>
    </row>
    <row r="11133" spans="1:2" x14ac:dyDescent="0.2">
      <c r="A11133" s="253"/>
      <c r="B11133" s="254"/>
    </row>
    <row r="11134" spans="1:2" x14ac:dyDescent="0.2">
      <c r="A11134" s="253"/>
      <c r="B11134" s="254"/>
    </row>
    <row r="11135" spans="1:2" x14ac:dyDescent="0.2">
      <c r="A11135" s="253"/>
      <c r="B11135" s="254"/>
    </row>
    <row r="11136" spans="1:2" x14ac:dyDescent="0.2">
      <c r="A11136" s="253"/>
      <c r="B11136" s="254"/>
    </row>
    <row r="11137" spans="1:2" x14ac:dyDescent="0.2">
      <c r="A11137" s="253"/>
      <c r="B11137" s="254"/>
    </row>
    <row r="11138" spans="1:2" x14ac:dyDescent="0.2">
      <c r="A11138" s="253"/>
      <c r="B11138" s="254"/>
    </row>
    <row r="11139" spans="1:2" x14ac:dyDescent="0.2">
      <c r="A11139" s="253"/>
      <c r="B11139" s="254"/>
    </row>
    <row r="11140" spans="1:2" x14ac:dyDescent="0.2">
      <c r="A11140" s="253"/>
      <c r="B11140" s="254"/>
    </row>
    <row r="11141" spans="1:2" x14ac:dyDescent="0.2">
      <c r="A11141" s="253"/>
      <c r="B11141" s="254"/>
    </row>
    <row r="11142" spans="1:2" x14ac:dyDescent="0.2">
      <c r="A11142" s="253"/>
      <c r="B11142" s="254"/>
    </row>
    <row r="11143" spans="1:2" x14ac:dyDescent="0.2">
      <c r="A11143" s="253"/>
      <c r="B11143" s="254"/>
    </row>
    <row r="11144" spans="1:2" x14ac:dyDescent="0.2">
      <c r="A11144" s="253"/>
      <c r="B11144" s="254"/>
    </row>
    <row r="11145" spans="1:2" x14ac:dyDescent="0.2">
      <c r="A11145" s="253"/>
      <c r="B11145" s="254"/>
    </row>
    <row r="11146" spans="1:2" x14ac:dyDescent="0.2">
      <c r="A11146" s="253"/>
      <c r="B11146" s="254"/>
    </row>
    <row r="11147" spans="1:2" x14ac:dyDescent="0.2">
      <c r="A11147" s="253"/>
      <c r="B11147" s="254"/>
    </row>
    <row r="11148" spans="1:2" x14ac:dyDescent="0.2">
      <c r="A11148" s="253"/>
      <c r="B11148" s="254"/>
    </row>
    <row r="11149" spans="1:2" x14ac:dyDescent="0.2">
      <c r="A11149" s="253"/>
      <c r="B11149" s="254"/>
    </row>
    <row r="11150" spans="1:2" x14ac:dyDescent="0.2">
      <c r="A11150" s="253"/>
      <c r="B11150" s="254"/>
    </row>
    <row r="11151" spans="1:2" x14ac:dyDescent="0.2">
      <c r="A11151" s="253"/>
      <c r="B11151" s="254"/>
    </row>
    <row r="11152" spans="1:2" x14ac:dyDescent="0.2">
      <c r="A11152" s="253"/>
      <c r="B11152" s="254"/>
    </row>
    <row r="11153" spans="1:2" x14ac:dyDescent="0.2">
      <c r="A11153" s="253"/>
      <c r="B11153" s="254"/>
    </row>
    <row r="11154" spans="1:2" x14ac:dyDescent="0.2">
      <c r="A11154" s="253"/>
      <c r="B11154" s="254"/>
    </row>
    <row r="11155" spans="1:2" x14ac:dyDescent="0.2">
      <c r="A11155" s="253"/>
      <c r="B11155" s="254"/>
    </row>
    <row r="11156" spans="1:2" x14ac:dyDescent="0.2">
      <c r="A11156" s="253"/>
      <c r="B11156" s="254"/>
    </row>
    <row r="11157" spans="1:2" x14ac:dyDescent="0.2">
      <c r="A11157" s="253"/>
      <c r="B11157" s="254"/>
    </row>
    <row r="11158" spans="1:2" x14ac:dyDescent="0.2">
      <c r="A11158" s="253"/>
      <c r="B11158" s="254"/>
    </row>
    <row r="11159" spans="1:2" x14ac:dyDescent="0.2">
      <c r="A11159" s="253"/>
      <c r="B11159" s="254"/>
    </row>
    <row r="11160" spans="1:2" x14ac:dyDescent="0.2">
      <c r="A11160" s="253"/>
      <c r="B11160" s="254"/>
    </row>
    <row r="11161" spans="1:2" x14ac:dyDescent="0.2">
      <c r="A11161" s="253"/>
      <c r="B11161" s="254"/>
    </row>
    <row r="11162" spans="1:2" x14ac:dyDescent="0.2">
      <c r="A11162" s="253"/>
      <c r="B11162" s="254"/>
    </row>
    <row r="11163" spans="1:2" x14ac:dyDescent="0.2">
      <c r="A11163" s="253"/>
      <c r="B11163" s="254"/>
    </row>
    <row r="11164" spans="1:2" x14ac:dyDescent="0.2">
      <c r="A11164" s="253"/>
      <c r="B11164" s="254"/>
    </row>
    <row r="11165" spans="1:2" x14ac:dyDescent="0.2">
      <c r="A11165" s="253"/>
      <c r="B11165" s="254"/>
    </row>
    <row r="11166" spans="1:2" x14ac:dyDescent="0.2">
      <c r="A11166" s="253"/>
      <c r="B11166" s="254"/>
    </row>
    <row r="11167" spans="1:2" x14ac:dyDescent="0.2">
      <c r="A11167" s="253"/>
      <c r="B11167" s="254"/>
    </row>
    <row r="11168" spans="1:2" x14ac:dyDescent="0.2">
      <c r="A11168" s="253"/>
      <c r="B11168" s="254"/>
    </row>
    <row r="11169" spans="1:2" x14ac:dyDescent="0.2">
      <c r="A11169" s="253"/>
      <c r="B11169" s="254"/>
    </row>
    <row r="11170" spans="1:2" x14ac:dyDescent="0.2">
      <c r="A11170" s="253"/>
      <c r="B11170" s="254"/>
    </row>
    <row r="11171" spans="1:2" x14ac:dyDescent="0.2">
      <c r="A11171" s="253"/>
      <c r="B11171" s="254"/>
    </row>
    <row r="11172" spans="1:2" x14ac:dyDescent="0.2">
      <c r="A11172" s="253"/>
      <c r="B11172" s="254"/>
    </row>
    <row r="11173" spans="1:2" x14ac:dyDescent="0.2">
      <c r="A11173" s="253"/>
      <c r="B11173" s="254"/>
    </row>
    <row r="11174" spans="1:2" x14ac:dyDescent="0.2">
      <c r="A11174" s="253"/>
      <c r="B11174" s="254"/>
    </row>
    <row r="11175" spans="1:2" x14ac:dyDescent="0.2">
      <c r="A11175" s="253"/>
      <c r="B11175" s="254"/>
    </row>
    <row r="11176" spans="1:2" x14ac:dyDescent="0.2">
      <c r="A11176" s="253"/>
      <c r="B11176" s="254"/>
    </row>
    <row r="11177" spans="1:2" x14ac:dyDescent="0.2">
      <c r="A11177" s="253"/>
      <c r="B11177" s="254"/>
    </row>
    <row r="11178" spans="1:2" x14ac:dyDescent="0.2">
      <c r="A11178" s="253"/>
      <c r="B11178" s="254"/>
    </row>
    <row r="11179" spans="1:2" x14ac:dyDescent="0.2">
      <c r="A11179" s="253"/>
      <c r="B11179" s="254"/>
    </row>
    <row r="11180" spans="1:2" x14ac:dyDescent="0.2">
      <c r="A11180" s="253"/>
      <c r="B11180" s="254"/>
    </row>
    <row r="11181" spans="1:2" x14ac:dyDescent="0.2">
      <c r="A11181" s="253"/>
      <c r="B11181" s="254"/>
    </row>
    <row r="11182" spans="1:2" x14ac:dyDescent="0.2">
      <c r="A11182" s="253"/>
      <c r="B11182" s="254"/>
    </row>
    <row r="11183" spans="1:2" x14ac:dyDescent="0.2">
      <c r="A11183" s="253"/>
      <c r="B11183" s="254"/>
    </row>
    <row r="11184" spans="1:2" x14ac:dyDescent="0.2">
      <c r="A11184" s="253"/>
      <c r="B11184" s="254"/>
    </row>
    <row r="11185" spans="1:2" x14ac:dyDescent="0.2">
      <c r="A11185" s="253"/>
      <c r="B11185" s="254"/>
    </row>
    <row r="11186" spans="1:2" x14ac:dyDescent="0.2">
      <c r="A11186" s="253"/>
      <c r="B11186" s="254"/>
    </row>
    <row r="11187" spans="1:2" x14ac:dyDescent="0.2">
      <c r="A11187" s="253"/>
      <c r="B11187" s="254"/>
    </row>
    <row r="11188" spans="1:2" x14ac:dyDescent="0.2">
      <c r="A11188" s="253"/>
      <c r="B11188" s="254"/>
    </row>
    <row r="11189" spans="1:2" x14ac:dyDescent="0.2">
      <c r="A11189" s="253"/>
      <c r="B11189" s="254"/>
    </row>
    <row r="11190" spans="1:2" x14ac:dyDescent="0.2">
      <c r="A11190" s="253"/>
      <c r="B11190" s="254"/>
    </row>
    <row r="11191" spans="1:2" x14ac:dyDescent="0.2">
      <c r="A11191" s="253"/>
      <c r="B11191" s="254"/>
    </row>
    <row r="11192" spans="1:2" x14ac:dyDescent="0.2">
      <c r="A11192" s="253"/>
      <c r="B11192" s="254"/>
    </row>
    <row r="11193" spans="1:2" x14ac:dyDescent="0.2">
      <c r="A11193" s="253"/>
      <c r="B11193" s="254"/>
    </row>
    <row r="11194" spans="1:2" x14ac:dyDescent="0.2">
      <c r="A11194" s="253"/>
      <c r="B11194" s="254"/>
    </row>
    <row r="11195" spans="1:2" x14ac:dyDescent="0.2">
      <c r="A11195" s="253"/>
      <c r="B11195" s="254"/>
    </row>
    <row r="11196" spans="1:2" x14ac:dyDescent="0.2">
      <c r="A11196" s="253"/>
      <c r="B11196" s="254"/>
    </row>
    <row r="11197" spans="1:2" x14ac:dyDescent="0.2">
      <c r="A11197" s="253"/>
      <c r="B11197" s="254"/>
    </row>
    <row r="11198" spans="1:2" x14ac:dyDescent="0.2">
      <c r="A11198" s="253"/>
      <c r="B11198" s="254"/>
    </row>
    <row r="11199" spans="1:2" x14ac:dyDescent="0.2">
      <c r="A11199" s="253"/>
      <c r="B11199" s="254"/>
    </row>
    <row r="11200" spans="1:2" x14ac:dyDescent="0.2">
      <c r="A11200" s="253"/>
      <c r="B11200" s="254"/>
    </row>
    <row r="11201" spans="1:2" x14ac:dyDescent="0.2">
      <c r="A11201" s="253"/>
      <c r="B11201" s="254"/>
    </row>
    <row r="11202" spans="1:2" x14ac:dyDescent="0.2">
      <c r="A11202" s="253"/>
      <c r="B11202" s="254"/>
    </row>
    <row r="11203" spans="1:2" x14ac:dyDescent="0.2">
      <c r="A11203" s="253"/>
      <c r="B11203" s="254"/>
    </row>
    <row r="11204" spans="1:2" x14ac:dyDescent="0.2">
      <c r="A11204" s="253"/>
      <c r="B11204" s="254"/>
    </row>
    <row r="11205" spans="1:2" x14ac:dyDescent="0.2">
      <c r="A11205" s="253"/>
      <c r="B11205" s="254"/>
    </row>
    <row r="11206" spans="1:2" x14ac:dyDescent="0.2">
      <c r="A11206" s="253"/>
      <c r="B11206" s="254"/>
    </row>
    <row r="11207" spans="1:2" x14ac:dyDescent="0.2">
      <c r="A11207" s="253"/>
      <c r="B11207" s="254"/>
    </row>
    <row r="11208" spans="1:2" x14ac:dyDescent="0.2">
      <c r="A11208" s="253"/>
      <c r="B11208" s="254"/>
    </row>
    <row r="11209" spans="1:2" x14ac:dyDescent="0.2">
      <c r="A11209" s="253"/>
      <c r="B11209" s="254"/>
    </row>
    <row r="11210" spans="1:2" x14ac:dyDescent="0.2">
      <c r="A11210" s="253"/>
      <c r="B11210" s="254"/>
    </row>
    <row r="11211" spans="1:2" x14ac:dyDescent="0.2">
      <c r="A11211" s="253"/>
      <c r="B11211" s="254"/>
    </row>
    <row r="11212" spans="1:2" x14ac:dyDescent="0.2">
      <c r="A11212" s="253"/>
      <c r="B11212" s="254"/>
    </row>
    <row r="11213" spans="1:2" x14ac:dyDescent="0.2">
      <c r="A11213" s="253"/>
      <c r="B11213" s="254"/>
    </row>
    <row r="11214" spans="1:2" x14ac:dyDescent="0.2">
      <c r="A11214" s="253"/>
      <c r="B11214" s="254"/>
    </row>
    <row r="11215" spans="1:2" x14ac:dyDescent="0.2">
      <c r="A11215" s="253"/>
      <c r="B11215" s="254"/>
    </row>
    <row r="11216" spans="1:2" x14ac:dyDescent="0.2">
      <c r="A11216" s="253"/>
      <c r="B11216" s="254"/>
    </row>
    <row r="11217" spans="1:2" x14ac:dyDescent="0.2">
      <c r="A11217" s="253"/>
      <c r="B11217" s="254"/>
    </row>
    <row r="11218" spans="1:2" x14ac:dyDescent="0.2">
      <c r="A11218" s="253"/>
      <c r="B11218" s="254"/>
    </row>
    <row r="11219" spans="1:2" x14ac:dyDescent="0.2">
      <c r="A11219" s="253"/>
      <c r="B11219" s="254"/>
    </row>
    <row r="11220" spans="1:2" x14ac:dyDescent="0.2">
      <c r="A11220" s="253"/>
      <c r="B11220" s="254"/>
    </row>
    <row r="11221" spans="1:2" x14ac:dyDescent="0.2">
      <c r="A11221" s="253"/>
      <c r="B11221" s="254"/>
    </row>
    <row r="11222" spans="1:2" x14ac:dyDescent="0.2">
      <c r="A11222" s="253"/>
      <c r="B11222" s="254"/>
    </row>
    <row r="11223" spans="1:2" x14ac:dyDescent="0.2">
      <c r="A11223" s="253"/>
      <c r="B11223" s="254"/>
    </row>
    <row r="11224" spans="1:2" x14ac:dyDescent="0.2">
      <c r="A11224" s="253"/>
      <c r="B11224" s="254"/>
    </row>
    <row r="11225" spans="1:2" x14ac:dyDescent="0.2">
      <c r="A11225" s="253"/>
      <c r="B11225" s="254"/>
    </row>
    <row r="11226" spans="1:2" x14ac:dyDescent="0.2">
      <c r="A11226" s="253"/>
      <c r="B11226" s="254"/>
    </row>
    <row r="11227" spans="1:2" x14ac:dyDescent="0.2">
      <c r="A11227" s="253"/>
      <c r="B11227" s="254"/>
    </row>
    <row r="11228" spans="1:2" x14ac:dyDescent="0.2">
      <c r="A11228" s="253"/>
      <c r="B11228" s="254"/>
    </row>
    <row r="11229" spans="1:2" x14ac:dyDescent="0.2">
      <c r="A11229" s="253"/>
      <c r="B11229" s="254"/>
    </row>
    <row r="11230" spans="1:2" x14ac:dyDescent="0.2">
      <c r="A11230" s="253"/>
      <c r="B11230" s="254"/>
    </row>
    <row r="11231" spans="1:2" x14ac:dyDescent="0.2">
      <c r="A11231" s="253"/>
      <c r="B11231" s="254"/>
    </row>
    <row r="11232" spans="1:2" x14ac:dyDescent="0.2">
      <c r="A11232" s="253"/>
      <c r="B11232" s="254"/>
    </row>
    <row r="11233" spans="1:2" x14ac:dyDescent="0.2">
      <c r="A11233" s="253"/>
      <c r="B11233" s="254"/>
    </row>
    <row r="11234" spans="1:2" x14ac:dyDescent="0.2">
      <c r="A11234" s="253"/>
      <c r="B11234" s="254"/>
    </row>
    <row r="11235" spans="1:2" x14ac:dyDescent="0.2">
      <c r="A11235" s="253"/>
      <c r="B11235" s="254"/>
    </row>
    <row r="11236" spans="1:2" x14ac:dyDescent="0.2">
      <c r="A11236" s="253"/>
      <c r="B11236" s="254"/>
    </row>
    <row r="11237" spans="1:2" x14ac:dyDescent="0.2">
      <c r="A11237" s="253"/>
      <c r="B11237" s="254"/>
    </row>
    <row r="11238" spans="1:2" x14ac:dyDescent="0.2">
      <c r="A11238" s="253"/>
      <c r="B11238" s="254"/>
    </row>
    <row r="11239" spans="1:2" x14ac:dyDescent="0.2">
      <c r="A11239" s="253"/>
      <c r="B11239" s="254"/>
    </row>
    <row r="11240" spans="1:2" x14ac:dyDescent="0.2">
      <c r="A11240" s="253"/>
      <c r="B11240" s="254"/>
    </row>
    <row r="11241" spans="1:2" x14ac:dyDescent="0.2">
      <c r="A11241" s="253"/>
      <c r="B11241" s="254"/>
    </row>
    <row r="11242" spans="1:2" x14ac:dyDescent="0.2">
      <c r="A11242" s="253"/>
      <c r="B11242" s="254"/>
    </row>
    <row r="11243" spans="1:2" x14ac:dyDescent="0.2">
      <c r="A11243" s="253"/>
      <c r="B11243" s="254"/>
    </row>
    <row r="11244" spans="1:2" x14ac:dyDescent="0.2">
      <c r="A11244" s="253"/>
      <c r="B11244" s="254"/>
    </row>
    <row r="11245" spans="1:2" x14ac:dyDescent="0.2">
      <c r="A11245" s="253"/>
      <c r="B11245" s="254"/>
    </row>
    <row r="11246" spans="1:2" x14ac:dyDescent="0.2">
      <c r="A11246" s="253"/>
      <c r="B11246" s="254"/>
    </row>
    <row r="11247" spans="1:2" x14ac:dyDescent="0.2">
      <c r="A11247" s="253"/>
      <c r="B11247" s="254"/>
    </row>
    <row r="11248" spans="1:2" x14ac:dyDescent="0.2">
      <c r="A11248" s="253"/>
      <c r="B11248" s="254"/>
    </row>
    <row r="11249" spans="1:2" x14ac:dyDescent="0.2">
      <c r="A11249" s="253"/>
      <c r="B11249" s="254"/>
    </row>
    <row r="11250" spans="1:2" x14ac:dyDescent="0.2">
      <c r="A11250" s="253"/>
      <c r="B11250" s="254"/>
    </row>
    <row r="11251" spans="1:2" x14ac:dyDescent="0.2">
      <c r="A11251" s="253"/>
      <c r="B11251" s="254"/>
    </row>
    <row r="11252" spans="1:2" x14ac:dyDescent="0.2">
      <c r="A11252" s="253"/>
      <c r="B11252" s="254"/>
    </row>
    <row r="11253" spans="1:2" x14ac:dyDescent="0.2">
      <c r="A11253" s="253"/>
      <c r="B11253" s="254"/>
    </row>
    <row r="11254" spans="1:2" x14ac:dyDescent="0.2">
      <c r="A11254" s="253"/>
      <c r="B11254" s="254"/>
    </row>
    <row r="11255" spans="1:2" x14ac:dyDescent="0.2">
      <c r="A11255" s="253"/>
      <c r="B11255" s="254"/>
    </row>
    <row r="11256" spans="1:2" x14ac:dyDescent="0.2">
      <c r="A11256" s="253"/>
      <c r="B11256" s="254"/>
    </row>
    <row r="11257" spans="1:2" x14ac:dyDescent="0.2">
      <c r="A11257" s="253"/>
      <c r="B11257" s="254"/>
    </row>
    <row r="11258" spans="1:2" x14ac:dyDescent="0.2">
      <c r="A11258" s="253"/>
      <c r="B11258" s="254"/>
    </row>
    <row r="11259" spans="1:2" x14ac:dyDescent="0.2">
      <c r="A11259" s="253"/>
      <c r="B11259" s="254"/>
    </row>
    <row r="11260" spans="1:2" x14ac:dyDescent="0.2">
      <c r="A11260" s="253"/>
      <c r="B11260" s="254"/>
    </row>
    <row r="11261" spans="1:2" x14ac:dyDescent="0.2">
      <c r="A11261" s="253"/>
      <c r="B11261" s="254"/>
    </row>
    <row r="11262" spans="1:2" x14ac:dyDescent="0.2">
      <c r="A11262" s="253"/>
      <c r="B11262" s="254"/>
    </row>
    <row r="11263" spans="1:2" x14ac:dyDescent="0.2">
      <c r="A11263" s="253"/>
      <c r="B11263" s="254"/>
    </row>
    <row r="11264" spans="1:2" x14ac:dyDescent="0.2">
      <c r="A11264" s="253"/>
      <c r="B11264" s="254"/>
    </row>
    <row r="11265" spans="1:2" x14ac:dyDescent="0.2">
      <c r="A11265" s="253"/>
      <c r="B11265" s="254"/>
    </row>
    <row r="11266" spans="1:2" x14ac:dyDescent="0.2">
      <c r="A11266" s="253"/>
      <c r="B11266" s="254"/>
    </row>
    <row r="11267" spans="1:2" x14ac:dyDescent="0.2">
      <c r="A11267" s="253"/>
      <c r="B11267" s="254"/>
    </row>
    <row r="11268" spans="1:2" x14ac:dyDescent="0.2">
      <c r="A11268" s="253"/>
      <c r="B11268" s="254"/>
    </row>
    <row r="11269" spans="1:2" x14ac:dyDescent="0.2">
      <c r="A11269" s="253"/>
      <c r="B11269" s="254"/>
    </row>
    <row r="11270" spans="1:2" x14ac:dyDescent="0.2">
      <c r="A11270" s="253"/>
      <c r="B11270" s="254"/>
    </row>
    <row r="11271" spans="1:2" x14ac:dyDescent="0.2">
      <c r="A11271" s="253"/>
      <c r="B11271" s="254"/>
    </row>
    <row r="11272" spans="1:2" x14ac:dyDescent="0.2">
      <c r="A11272" s="253"/>
      <c r="B11272" s="254"/>
    </row>
    <row r="11273" spans="1:2" x14ac:dyDescent="0.2">
      <c r="A11273" s="253"/>
      <c r="B11273" s="254"/>
    </row>
    <row r="11274" spans="1:2" x14ac:dyDescent="0.2">
      <c r="A11274" s="253"/>
      <c r="B11274" s="254"/>
    </row>
    <row r="11275" spans="1:2" x14ac:dyDescent="0.2">
      <c r="A11275" s="253"/>
      <c r="B11275" s="254"/>
    </row>
    <row r="11276" spans="1:2" x14ac:dyDescent="0.2">
      <c r="A11276" s="253"/>
      <c r="B11276" s="254"/>
    </row>
    <row r="11277" spans="1:2" x14ac:dyDescent="0.2">
      <c r="A11277" s="253"/>
      <c r="B11277" s="254"/>
    </row>
    <row r="11278" spans="1:2" x14ac:dyDescent="0.2">
      <c r="A11278" s="253"/>
      <c r="B11278" s="254"/>
    </row>
    <row r="11279" spans="1:2" x14ac:dyDescent="0.2">
      <c r="A11279" s="253"/>
      <c r="B11279" s="254"/>
    </row>
    <row r="11280" spans="1:2" x14ac:dyDescent="0.2">
      <c r="A11280" s="253"/>
      <c r="B11280" s="254"/>
    </row>
    <row r="11281" spans="1:2" x14ac:dyDescent="0.2">
      <c r="A11281" s="253"/>
      <c r="B11281" s="254"/>
    </row>
    <row r="11282" spans="1:2" x14ac:dyDescent="0.2">
      <c r="A11282" s="253"/>
      <c r="B11282" s="254"/>
    </row>
    <row r="11283" spans="1:2" x14ac:dyDescent="0.2">
      <c r="A11283" s="253"/>
      <c r="B11283" s="254"/>
    </row>
    <row r="11284" spans="1:2" x14ac:dyDescent="0.2">
      <c r="A11284" s="253"/>
      <c r="B11284" s="254"/>
    </row>
    <row r="11285" spans="1:2" x14ac:dyDescent="0.2">
      <c r="A11285" s="253"/>
      <c r="B11285" s="254"/>
    </row>
    <row r="11286" spans="1:2" x14ac:dyDescent="0.2">
      <c r="A11286" s="253"/>
      <c r="B11286" s="254"/>
    </row>
    <row r="11287" spans="1:2" x14ac:dyDescent="0.2">
      <c r="A11287" s="253"/>
      <c r="B11287" s="254"/>
    </row>
    <row r="11288" spans="1:2" x14ac:dyDescent="0.2">
      <c r="A11288" s="253"/>
      <c r="B11288" s="254"/>
    </row>
    <row r="11289" spans="1:2" x14ac:dyDescent="0.2">
      <c r="A11289" s="253"/>
      <c r="B11289" s="254"/>
    </row>
    <row r="11290" spans="1:2" x14ac:dyDescent="0.2">
      <c r="A11290" s="253"/>
      <c r="B11290" s="254"/>
    </row>
    <row r="11291" spans="1:2" x14ac:dyDescent="0.2">
      <c r="A11291" s="253"/>
      <c r="B11291" s="254"/>
    </row>
    <row r="11292" spans="1:2" x14ac:dyDescent="0.2">
      <c r="A11292" s="253"/>
      <c r="B11292" s="254"/>
    </row>
    <row r="11293" spans="1:2" x14ac:dyDescent="0.2">
      <c r="A11293" s="253"/>
      <c r="B11293" s="254"/>
    </row>
    <row r="11294" spans="1:2" x14ac:dyDescent="0.2">
      <c r="A11294" s="253"/>
      <c r="B11294" s="254"/>
    </row>
    <row r="11295" spans="1:2" x14ac:dyDescent="0.2">
      <c r="A11295" s="253"/>
      <c r="B11295" s="254"/>
    </row>
    <row r="11296" spans="1:2" x14ac:dyDescent="0.2">
      <c r="A11296" s="253"/>
      <c r="B11296" s="254"/>
    </row>
    <row r="11297" spans="1:2" x14ac:dyDescent="0.2">
      <c r="A11297" s="253"/>
      <c r="B11297" s="254"/>
    </row>
    <row r="11298" spans="1:2" x14ac:dyDescent="0.2">
      <c r="A11298" s="253"/>
      <c r="B11298" s="254"/>
    </row>
    <row r="11299" spans="1:2" x14ac:dyDescent="0.2">
      <c r="A11299" s="253"/>
      <c r="B11299" s="254"/>
    </row>
    <row r="11300" spans="1:2" x14ac:dyDescent="0.2">
      <c r="A11300" s="253"/>
      <c r="B11300" s="254"/>
    </row>
    <row r="11301" spans="1:2" x14ac:dyDescent="0.2">
      <c r="A11301" s="253"/>
      <c r="B11301" s="254"/>
    </row>
    <row r="11302" spans="1:2" x14ac:dyDescent="0.2">
      <c r="A11302" s="253"/>
      <c r="B11302" s="254"/>
    </row>
    <row r="11303" spans="1:2" x14ac:dyDescent="0.2">
      <c r="A11303" s="253"/>
      <c r="B11303" s="254"/>
    </row>
    <row r="11304" spans="1:2" x14ac:dyDescent="0.2">
      <c r="A11304" s="253"/>
      <c r="B11304" s="254"/>
    </row>
    <row r="11305" spans="1:2" x14ac:dyDescent="0.2">
      <c r="A11305" s="253"/>
      <c r="B11305" s="254"/>
    </row>
    <row r="11306" spans="1:2" x14ac:dyDescent="0.2">
      <c r="A11306" s="253"/>
      <c r="B11306" s="254"/>
    </row>
    <row r="11307" spans="1:2" x14ac:dyDescent="0.2">
      <c r="A11307" s="253"/>
      <c r="B11307" s="254"/>
    </row>
    <row r="11308" spans="1:2" x14ac:dyDescent="0.2">
      <c r="A11308" s="253"/>
      <c r="B11308" s="254"/>
    </row>
    <row r="11309" spans="1:2" x14ac:dyDescent="0.2">
      <c r="A11309" s="253"/>
      <c r="B11309" s="254"/>
    </row>
    <row r="11310" spans="1:2" x14ac:dyDescent="0.2">
      <c r="A11310" s="253"/>
      <c r="B11310" s="254"/>
    </row>
    <row r="11311" spans="1:2" x14ac:dyDescent="0.2">
      <c r="A11311" s="253"/>
      <c r="B11311" s="254"/>
    </row>
    <row r="11312" spans="1:2" x14ac:dyDescent="0.2">
      <c r="A11312" s="253"/>
      <c r="B11312" s="254"/>
    </row>
    <row r="11313" spans="1:2" x14ac:dyDescent="0.2">
      <c r="A11313" s="253"/>
      <c r="B11313" s="254"/>
    </row>
    <row r="11314" spans="1:2" x14ac:dyDescent="0.2">
      <c r="A11314" s="253"/>
      <c r="B11314" s="254"/>
    </row>
    <row r="11315" spans="1:2" x14ac:dyDescent="0.2">
      <c r="A11315" s="253"/>
      <c r="B11315" s="254"/>
    </row>
    <row r="11316" spans="1:2" x14ac:dyDescent="0.2">
      <c r="A11316" s="253"/>
      <c r="B11316" s="254"/>
    </row>
    <row r="11317" spans="1:2" x14ac:dyDescent="0.2">
      <c r="A11317" s="253"/>
      <c r="B11317" s="254"/>
    </row>
    <row r="11318" spans="1:2" x14ac:dyDescent="0.2">
      <c r="A11318" s="253"/>
      <c r="B11318" s="254"/>
    </row>
    <row r="11319" spans="1:2" x14ac:dyDescent="0.2">
      <c r="A11319" s="253"/>
      <c r="B11319" s="254"/>
    </row>
    <row r="11320" spans="1:2" x14ac:dyDescent="0.2">
      <c r="A11320" s="253"/>
      <c r="B11320" s="254"/>
    </row>
    <row r="11321" spans="1:2" x14ac:dyDescent="0.2">
      <c r="A11321" s="253"/>
      <c r="B11321" s="254"/>
    </row>
    <row r="11322" spans="1:2" x14ac:dyDescent="0.2">
      <c r="A11322" s="253"/>
      <c r="B11322" s="254"/>
    </row>
    <row r="11323" spans="1:2" x14ac:dyDescent="0.2">
      <c r="A11323" s="253"/>
      <c r="B11323" s="254"/>
    </row>
    <row r="11324" spans="1:2" x14ac:dyDescent="0.2">
      <c r="A11324" s="253"/>
      <c r="B11324" s="254"/>
    </row>
    <row r="11325" spans="1:2" x14ac:dyDescent="0.2">
      <c r="A11325" s="253"/>
      <c r="B11325" s="254"/>
    </row>
    <row r="11326" spans="1:2" x14ac:dyDescent="0.2">
      <c r="A11326" s="253"/>
      <c r="B11326" s="254"/>
    </row>
    <row r="11327" spans="1:2" x14ac:dyDescent="0.2">
      <c r="A11327" s="253"/>
      <c r="B11327" s="254"/>
    </row>
    <row r="11328" spans="1:2" x14ac:dyDescent="0.2">
      <c r="A11328" s="253"/>
      <c r="B11328" s="254"/>
    </row>
    <row r="11329" spans="1:2" x14ac:dyDescent="0.2">
      <c r="A11329" s="253"/>
      <c r="B11329" s="254"/>
    </row>
    <row r="11330" spans="1:2" x14ac:dyDescent="0.2">
      <c r="A11330" s="253"/>
      <c r="B11330" s="254"/>
    </row>
    <row r="11331" spans="1:2" x14ac:dyDescent="0.2">
      <c r="A11331" s="253"/>
      <c r="B11331" s="254"/>
    </row>
    <row r="11332" spans="1:2" x14ac:dyDescent="0.2">
      <c r="A11332" s="253"/>
      <c r="B11332" s="254"/>
    </row>
    <row r="11333" spans="1:2" x14ac:dyDescent="0.2">
      <c r="A11333" s="253"/>
      <c r="B11333" s="254"/>
    </row>
    <row r="11334" spans="1:2" x14ac:dyDescent="0.2">
      <c r="A11334" s="253"/>
      <c r="B11334" s="254"/>
    </row>
    <row r="11335" spans="1:2" x14ac:dyDescent="0.2">
      <c r="A11335" s="253"/>
      <c r="B11335" s="254"/>
    </row>
    <row r="11336" spans="1:2" x14ac:dyDescent="0.2">
      <c r="A11336" s="253"/>
      <c r="B11336" s="254"/>
    </row>
    <row r="11337" spans="1:2" x14ac:dyDescent="0.2">
      <c r="A11337" s="253"/>
      <c r="B11337" s="254"/>
    </row>
    <row r="11338" spans="1:2" x14ac:dyDescent="0.2">
      <c r="A11338" s="253"/>
      <c r="B11338" s="254"/>
    </row>
    <row r="11339" spans="1:2" x14ac:dyDescent="0.2">
      <c r="A11339" s="253"/>
      <c r="B11339" s="254"/>
    </row>
    <row r="11340" spans="1:2" x14ac:dyDescent="0.2">
      <c r="A11340" s="253"/>
      <c r="B11340" s="254"/>
    </row>
    <row r="11341" spans="1:2" x14ac:dyDescent="0.2">
      <c r="A11341" s="253"/>
      <c r="B11341" s="254"/>
    </row>
    <row r="11342" spans="1:2" x14ac:dyDescent="0.2">
      <c r="A11342" s="253"/>
      <c r="B11342" s="254"/>
    </row>
    <row r="11343" spans="1:2" x14ac:dyDescent="0.2">
      <c r="A11343" s="253"/>
      <c r="B11343" s="254"/>
    </row>
    <row r="11344" spans="1:2" x14ac:dyDescent="0.2">
      <c r="A11344" s="253"/>
      <c r="B11344" s="254"/>
    </row>
    <row r="11345" spans="1:2" x14ac:dyDescent="0.2">
      <c r="A11345" s="253"/>
      <c r="B11345" s="254"/>
    </row>
    <row r="11346" spans="1:2" x14ac:dyDescent="0.2">
      <c r="A11346" s="253"/>
      <c r="B11346" s="254"/>
    </row>
    <row r="11347" spans="1:2" x14ac:dyDescent="0.2">
      <c r="A11347" s="253"/>
      <c r="B11347" s="254"/>
    </row>
    <row r="11348" spans="1:2" x14ac:dyDescent="0.2">
      <c r="A11348" s="253"/>
      <c r="B11348" s="254"/>
    </row>
    <row r="11349" spans="1:2" x14ac:dyDescent="0.2">
      <c r="A11349" s="253"/>
      <c r="B11349" s="254"/>
    </row>
    <row r="11350" spans="1:2" x14ac:dyDescent="0.2">
      <c r="A11350" s="253"/>
      <c r="B11350" s="254"/>
    </row>
    <row r="11351" spans="1:2" x14ac:dyDescent="0.2">
      <c r="A11351" s="253"/>
      <c r="B11351" s="254"/>
    </row>
    <row r="11352" spans="1:2" x14ac:dyDescent="0.2">
      <c r="A11352" s="253"/>
      <c r="B11352" s="254"/>
    </row>
    <row r="11353" spans="1:2" x14ac:dyDescent="0.2">
      <c r="A11353" s="253"/>
      <c r="B11353" s="254"/>
    </row>
    <row r="11354" spans="1:2" x14ac:dyDescent="0.2">
      <c r="A11354" s="253"/>
      <c r="B11354" s="254"/>
    </row>
    <row r="11355" spans="1:2" x14ac:dyDescent="0.2">
      <c r="A11355" s="253"/>
      <c r="B11355" s="254"/>
    </row>
    <row r="11356" spans="1:2" x14ac:dyDescent="0.2">
      <c r="A11356" s="253"/>
      <c r="B11356" s="254"/>
    </row>
    <row r="11357" spans="1:2" x14ac:dyDescent="0.2">
      <c r="A11357" s="253"/>
      <c r="B11357" s="254"/>
    </row>
    <row r="11358" spans="1:2" x14ac:dyDescent="0.2">
      <c r="A11358" s="253"/>
      <c r="B11358" s="254"/>
    </row>
    <row r="11359" spans="1:2" x14ac:dyDescent="0.2">
      <c r="A11359" s="253"/>
      <c r="B11359" s="254"/>
    </row>
    <row r="11360" spans="1:2" x14ac:dyDescent="0.2">
      <c r="A11360" s="253"/>
      <c r="B11360" s="254"/>
    </row>
    <row r="11361" spans="1:2" x14ac:dyDescent="0.2">
      <c r="A11361" s="253"/>
      <c r="B11361" s="254"/>
    </row>
    <row r="11362" spans="1:2" x14ac:dyDescent="0.2">
      <c r="A11362" s="253"/>
      <c r="B11362" s="254"/>
    </row>
    <row r="11363" spans="1:2" x14ac:dyDescent="0.2">
      <c r="A11363" s="253"/>
      <c r="B11363" s="254"/>
    </row>
    <row r="11364" spans="1:2" x14ac:dyDescent="0.2">
      <c r="A11364" s="253"/>
      <c r="B11364" s="254"/>
    </row>
    <row r="11365" spans="1:2" x14ac:dyDescent="0.2">
      <c r="A11365" s="253"/>
      <c r="B11365" s="254"/>
    </row>
    <row r="11366" spans="1:2" x14ac:dyDescent="0.2">
      <c r="A11366" s="253"/>
      <c r="B11366" s="254"/>
    </row>
    <row r="11367" spans="1:2" x14ac:dyDescent="0.2">
      <c r="A11367" s="253"/>
      <c r="B11367" s="254"/>
    </row>
    <row r="11368" spans="1:2" x14ac:dyDescent="0.2">
      <c r="A11368" s="253"/>
      <c r="B11368" s="254"/>
    </row>
    <row r="11369" spans="1:2" x14ac:dyDescent="0.2">
      <c r="A11369" s="253"/>
      <c r="B11369" s="254"/>
    </row>
    <row r="11370" spans="1:2" x14ac:dyDescent="0.2">
      <c r="A11370" s="253"/>
      <c r="B11370" s="254"/>
    </row>
    <row r="11371" spans="1:2" x14ac:dyDescent="0.2">
      <c r="A11371" s="253"/>
      <c r="B11371" s="254"/>
    </row>
    <row r="11372" spans="1:2" x14ac:dyDescent="0.2">
      <c r="A11372" s="253"/>
      <c r="B11372" s="254"/>
    </row>
    <row r="11373" spans="1:2" x14ac:dyDescent="0.2">
      <c r="A11373" s="253"/>
      <c r="B11373" s="254"/>
    </row>
    <row r="11374" spans="1:2" x14ac:dyDescent="0.2">
      <c r="A11374" s="253"/>
      <c r="B11374" s="254"/>
    </row>
    <row r="11375" spans="1:2" x14ac:dyDescent="0.2">
      <c r="A11375" s="253"/>
      <c r="B11375" s="254"/>
    </row>
    <row r="11376" spans="1:2" x14ac:dyDescent="0.2">
      <c r="A11376" s="253"/>
      <c r="B11376" s="254"/>
    </row>
    <row r="11377" spans="1:2" x14ac:dyDescent="0.2">
      <c r="A11377" s="253"/>
      <c r="B11377" s="254"/>
    </row>
    <row r="11378" spans="1:2" x14ac:dyDescent="0.2">
      <c r="A11378" s="253"/>
      <c r="B11378" s="254"/>
    </row>
    <row r="11379" spans="1:2" x14ac:dyDescent="0.2">
      <c r="A11379" s="253"/>
      <c r="B11379" s="254"/>
    </row>
    <row r="11380" spans="1:2" x14ac:dyDescent="0.2">
      <c r="A11380" s="253"/>
      <c r="B11380" s="254"/>
    </row>
    <row r="11381" spans="1:2" x14ac:dyDescent="0.2">
      <c r="A11381" s="253"/>
      <c r="B11381" s="254"/>
    </row>
    <row r="11382" spans="1:2" x14ac:dyDescent="0.2">
      <c r="A11382" s="253"/>
      <c r="B11382" s="254"/>
    </row>
    <row r="11383" spans="1:2" x14ac:dyDescent="0.2">
      <c r="A11383" s="253"/>
      <c r="B11383" s="254"/>
    </row>
    <row r="11384" spans="1:2" x14ac:dyDescent="0.2">
      <c r="A11384" s="253"/>
      <c r="B11384" s="254"/>
    </row>
    <row r="11385" spans="1:2" x14ac:dyDescent="0.2">
      <c r="A11385" s="253"/>
      <c r="B11385" s="254"/>
    </row>
    <row r="11386" spans="1:2" x14ac:dyDescent="0.2">
      <c r="A11386" s="253"/>
      <c r="B11386" s="254"/>
    </row>
    <row r="11387" spans="1:2" x14ac:dyDescent="0.2">
      <c r="A11387" s="253"/>
      <c r="B11387" s="254"/>
    </row>
    <row r="11388" spans="1:2" x14ac:dyDescent="0.2">
      <c r="A11388" s="253"/>
      <c r="B11388" s="254"/>
    </row>
    <row r="11389" spans="1:2" x14ac:dyDescent="0.2">
      <c r="A11389" s="253"/>
      <c r="B11389" s="254"/>
    </row>
    <row r="11390" spans="1:2" x14ac:dyDescent="0.2">
      <c r="A11390" s="253"/>
      <c r="B11390" s="254"/>
    </row>
    <row r="11391" spans="1:2" x14ac:dyDescent="0.2">
      <c r="A11391" s="253"/>
      <c r="B11391" s="254"/>
    </row>
    <row r="11392" spans="1:2" x14ac:dyDescent="0.2">
      <c r="A11392" s="253"/>
      <c r="B11392" s="254"/>
    </row>
    <row r="11393" spans="1:2" x14ac:dyDescent="0.2">
      <c r="A11393" s="253"/>
      <c r="B11393" s="254"/>
    </row>
    <row r="11394" spans="1:2" x14ac:dyDescent="0.2">
      <c r="A11394" s="253"/>
      <c r="B11394" s="254"/>
    </row>
    <row r="11395" spans="1:2" x14ac:dyDescent="0.2">
      <c r="A11395" s="253"/>
      <c r="B11395" s="254"/>
    </row>
    <row r="11396" spans="1:2" x14ac:dyDescent="0.2">
      <c r="A11396" s="253"/>
      <c r="B11396" s="254"/>
    </row>
    <row r="11397" spans="1:2" x14ac:dyDescent="0.2">
      <c r="A11397" s="253"/>
      <c r="B11397" s="254"/>
    </row>
    <row r="11398" spans="1:2" x14ac:dyDescent="0.2">
      <c r="A11398" s="253"/>
      <c r="B11398" s="254"/>
    </row>
    <row r="11399" spans="1:2" x14ac:dyDescent="0.2">
      <c r="A11399" s="253"/>
      <c r="B11399" s="254"/>
    </row>
    <row r="11400" spans="1:2" x14ac:dyDescent="0.2">
      <c r="A11400" s="253"/>
      <c r="B11400" s="254"/>
    </row>
    <row r="11401" spans="1:2" x14ac:dyDescent="0.2">
      <c r="A11401" s="253"/>
      <c r="B11401" s="254"/>
    </row>
    <row r="11402" spans="1:2" x14ac:dyDescent="0.2">
      <c r="A11402" s="253"/>
      <c r="B11402" s="254"/>
    </row>
    <row r="11403" spans="1:2" x14ac:dyDescent="0.2">
      <c r="A11403" s="253"/>
      <c r="B11403" s="254"/>
    </row>
    <row r="11404" spans="1:2" x14ac:dyDescent="0.2">
      <c r="A11404" s="253"/>
      <c r="B11404" s="254"/>
    </row>
    <row r="11405" spans="1:2" x14ac:dyDescent="0.2">
      <c r="A11405" s="253"/>
      <c r="B11405" s="254"/>
    </row>
    <row r="11406" spans="1:2" x14ac:dyDescent="0.2">
      <c r="A11406" s="253"/>
      <c r="B11406" s="254"/>
    </row>
    <row r="11407" spans="1:2" x14ac:dyDescent="0.2">
      <c r="A11407" s="253"/>
      <c r="B11407" s="254"/>
    </row>
    <row r="11408" spans="1:2" x14ac:dyDescent="0.2">
      <c r="A11408" s="253"/>
      <c r="B11408" s="254"/>
    </row>
    <row r="11409" spans="1:2" x14ac:dyDescent="0.2">
      <c r="A11409" s="253"/>
      <c r="B11409" s="254"/>
    </row>
    <row r="11410" spans="1:2" x14ac:dyDescent="0.2">
      <c r="A11410" s="253"/>
      <c r="B11410" s="254"/>
    </row>
    <row r="11411" spans="1:2" x14ac:dyDescent="0.2">
      <c r="A11411" s="253"/>
      <c r="B11411" s="254"/>
    </row>
    <row r="11412" spans="1:2" x14ac:dyDescent="0.2">
      <c r="A11412" s="253"/>
      <c r="B11412" s="254"/>
    </row>
    <row r="11413" spans="1:2" x14ac:dyDescent="0.2">
      <c r="A11413" s="253"/>
      <c r="B11413" s="254"/>
    </row>
    <row r="11414" spans="1:2" x14ac:dyDescent="0.2">
      <c r="A11414" s="253"/>
      <c r="B11414" s="254"/>
    </row>
    <row r="11415" spans="1:2" x14ac:dyDescent="0.2">
      <c r="A11415" s="253"/>
      <c r="B11415" s="254"/>
    </row>
    <row r="11416" spans="1:2" x14ac:dyDescent="0.2">
      <c r="A11416" s="253"/>
      <c r="B11416" s="254"/>
    </row>
    <row r="11417" spans="1:2" x14ac:dyDescent="0.2">
      <c r="A11417" s="253"/>
      <c r="B11417" s="254"/>
    </row>
    <row r="11418" spans="1:2" x14ac:dyDescent="0.2">
      <c r="A11418" s="253"/>
      <c r="B11418" s="254"/>
    </row>
    <row r="11419" spans="1:2" x14ac:dyDescent="0.2">
      <c r="A11419" s="253"/>
      <c r="B11419" s="254"/>
    </row>
    <row r="11420" spans="1:2" x14ac:dyDescent="0.2">
      <c r="A11420" s="253"/>
      <c r="B11420" s="254"/>
    </row>
    <row r="11421" spans="1:2" x14ac:dyDescent="0.2">
      <c r="A11421" s="253"/>
      <c r="B11421" s="254"/>
    </row>
    <row r="11422" spans="1:2" x14ac:dyDescent="0.2">
      <c r="A11422" s="253"/>
      <c r="B11422" s="254"/>
    </row>
    <row r="11423" spans="1:2" x14ac:dyDescent="0.2">
      <c r="A11423" s="253"/>
      <c r="B11423" s="254"/>
    </row>
    <row r="11424" spans="1:2" x14ac:dyDescent="0.2">
      <c r="A11424" s="253"/>
      <c r="B11424" s="254"/>
    </row>
    <row r="11425" spans="1:2" x14ac:dyDescent="0.2">
      <c r="A11425" s="253"/>
      <c r="B11425" s="254"/>
    </row>
    <row r="11426" spans="1:2" x14ac:dyDescent="0.2">
      <c r="A11426" s="253"/>
      <c r="B11426" s="254"/>
    </row>
    <row r="11427" spans="1:2" x14ac:dyDescent="0.2">
      <c r="A11427" s="253"/>
      <c r="B11427" s="254"/>
    </row>
    <row r="11428" spans="1:2" x14ac:dyDescent="0.2">
      <c r="A11428" s="253"/>
      <c r="B11428" s="254"/>
    </row>
    <row r="11429" spans="1:2" x14ac:dyDescent="0.2">
      <c r="A11429" s="253"/>
      <c r="B11429" s="254"/>
    </row>
    <row r="11430" spans="1:2" x14ac:dyDescent="0.2">
      <c r="A11430" s="253"/>
      <c r="B11430" s="254"/>
    </row>
    <row r="11431" spans="1:2" x14ac:dyDescent="0.2">
      <c r="A11431" s="253"/>
      <c r="B11431" s="254"/>
    </row>
    <row r="11432" spans="1:2" x14ac:dyDescent="0.2">
      <c r="A11432" s="253"/>
      <c r="B11432" s="254"/>
    </row>
    <row r="11433" spans="1:2" x14ac:dyDescent="0.2">
      <c r="A11433" s="253"/>
      <c r="B11433" s="254"/>
    </row>
    <row r="11434" spans="1:2" x14ac:dyDescent="0.2">
      <c r="A11434" s="253"/>
      <c r="B11434" s="254"/>
    </row>
    <row r="11435" spans="1:2" x14ac:dyDescent="0.2">
      <c r="A11435" s="253"/>
      <c r="B11435" s="254"/>
    </row>
    <row r="11436" spans="1:2" x14ac:dyDescent="0.2">
      <c r="A11436" s="253"/>
      <c r="B11436" s="254"/>
    </row>
    <row r="11437" spans="1:2" x14ac:dyDescent="0.2">
      <c r="A11437" s="253"/>
      <c r="B11437" s="254"/>
    </row>
    <row r="11438" spans="1:2" x14ac:dyDescent="0.2">
      <c r="A11438" s="253"/>
      <c r="B11438" s="254"/>
    </row>
    <row r="11439" spans="1:2" x14ac:dyDescent="0.2">
      <c r="A11439" s="253"/>
      <c r="B11439" s="254"/>
    </row>
    <row r="11440" spans="1:2" x14ac:dyDescent="0.2">
      <c r="A11440" s="253"/>
      <c r="B11440" s="254"/>
    </row>
    <row r="11441" spans="1:2" x14ac:dyDescent="0.2">
      <c r="A11441" s="253"/>
      <c r="B11441" s="254"/>
    </row>
    <row r="11442" spans="1:2" x14ac:dyDescent="0.2">
      <c r="A11442" s="253"/>
      <c r="B11442" s="254"/>
    </row>
    <row r="11443" spans="1:2" x14ac:dyDescent="0.2">
      <c r="A11443" s="253"/>
      <c r="B11443" s="254"/>
    </row>
    <row r="11444" spans="1:2" x14ac:dyDescent="0.2">
      <c r="A11444" s="253"/>
      <c r="B11444" s="254"/>
    </row>
    <row r="11445" spans="1:2" x14ac:dyDescent="0.2">
      <c r="A11445" s="253"/>
      <c r="B11445" s="254"/>
    </row>
    <row r="11446" spans="1:2" x14ac:dyDescent="0.2">
      <c r="A11446" s="253"/>
      <c r="B11446" s="254"/>
    </row>
    <row r="11447" spans="1:2" x14ac:dyDescent="0.2">
      <c r="A11447" s="253"/>
      <c r="B11447" s="254"/>
    </row>
    <row r="11448" spans="1:2" x14ac:dyDescent="0.2">
      <c r="A11448" s="253"/>
      <c r="B11448" s="254"/>
    </row>
    <row r="11449" spans="1:2" x14ac:dyDescent="0.2">
      <c r="A11449" s="253"/>
      <c r="B11449" s="254"/>
    </row>
    <row r="11450" spans="1:2" x14ac:dyDescent="0.2">
      <c r="A11450" s="253"/>
      <c r="B11450" s="254"/>
    </row>
    <row r="11451" spans="1:2" x14ac:dyDescent="0.2">
      <c r="A11451" s="253"/>
      <c r="B11451" s="254"/>
    </row>
    <row r="11452" spans="1:2" x14ac:dyDescent="0.2">
      <c r="A11452" s="253"/>
      <c r="B11452" s="254"/>
    </row>
    <row r="11453" spans="1:2" x14ac:dyDescent="0.2">
      <c r="A11453" s="253"/>
      <c r="B11453" s="254"/>
    </row>
    <row r="11454" spans="1:2" x14ac:dyDescent="0.2">
      <c r="A11454" s="253"/>
      <c r="B11454" s="254"/>
    </row>
    <row r="11455" spans="1:2" x14ac:dyDescent="0.2">
      <c r="A11455" s="253"/>
      <c r="B11455" s="254"/>
    </row>
    <row r="11456" spans="1:2" x14ac:dyDescent="0.2">
      <c r="A11456" s="253"/>
      <c r="B11456" s="254"/>
    </row>
    <row r="11457" spans="1:2" x14ac:dyDescent="0.2">
      <c r="A11457" s="253"/>
      <c r="B11457" s="254"/>
    </row>
    <row r="11458" spans="1:2" x14ac:dyDescent="0.2">
      <c r="A11458" s="253"/>
      <c r="B11458" s="254"/>
    </row>
    <row r="11459" spans="1:2" x14ac:dyDescent="0.2">
      <c r="A11459" s="253"/>
      <c r="B11459" s="254"/>
    </row>
    <row r="11460" spans="1:2" x14ac:dyDescent="0.2">
      <c r="A11460" s="253"/>
      <c r="B11460" s="254"/>
    </row>
    <row r="11461" spans="1:2" x14ac:dyDescent="0.2">
      <c r="A11461" s="253"/>
      <c r="B11461" s="254"/>
    </row>
    <row r="11462" spans="1:2" x14ac:dyDescent="0.2">
      <c r="A11462" s="253"/>
      <c r="B11462" s="254"/>
    </row>
    <row r="11463" spans="1:2" x14ac:dyDescent="0.2">
      <c r="A11463" s="253"/>
      <c r="B11463" s="254"/>
    </row>
    <row r="11464" spans="1:2" x14ac:dyDescent="0.2">
      <c r="A11464" s="253"/>
      <c r="B11464" s="254"/>
    </row>
    <row r="11465" spans="1:2" x14ac:dyDescent="0.2">
      <c r="A11465" s="253"/>
      <c r="B11465" s="254"/>
    </row>
    <row r="11466" spans="1:2" x14ac:dyDescent="0.2">
      <c r="A11466" s="253"/>
      <c r="B11466" s="254"/>
    </row>
    <row r="11467" spans="1:2" x14ac:dyDescent="0.2">
      <c r="A11467" s="253"/>
      <c r="B11467" s="254"/>
    </row>
    <row r="11468" spans="1:2" x14ac:dyDescent="0.2">
      <c r="A11468" s="253"/>
      <c r="B11468" s="254"/>
    </row>
    <row r="11469" spans="1:2" x14ac:dyDescent="0.2">
      <c r="A11469" s="253"/>
      <c r="B11469" s="254"/>
    </row>
    <row r="11470" spans="1:2" x14ac:dyDescent="0.2">
      <c r="A11470" s="253"/>
      <c r="B11470" s="254"/>
    </row>
    <row r="11471" spans="1:2" x14ac:dyDescent="0.2">
      <c r="A11471" s="253"/>
      <c r="B11471" s="254"/>
    </row>
    <row r="11472" spans="1:2" x14ac:dyDescent="0.2">
      <c r="A11472" s="253"/>
      <c r="B11472" s="254"/>
    </row>
    <row r="11473" spans="1:2" x14ac:dyDescent="0.2">
      <c r="A11473" s="253"/>
      <c r="B11473" s="254"/>
    </row>
    <row r="11474" spans="1:2" x14ac:dyDescent="0.2">
      <c r="A11474" s="253"/>
      <c r="B11474" s="254"/>
    </row>
    <row r="11475" spans="1:2" x14ac:dyDescent="0.2">
      <c r="A11475" s="253"/>
      <c r="B11475" s="254"/>
    </row>
    <row r="11476" spans="1:2" x14ac:dyDescent="0.2">
      <c r="A11476" s="253"/>
      <c r="B11476" s="254"/>
    </row>
    <row r="11477" spans="1:2" x14ac:dyDescent="0.2">
      <c r="A11477" s="253"/>
      <c r="B11477" s="254"/>
    </row>
    <row r="11478" spans="1:2" x14ac:dyDescent="0.2">
      <c r="A11478" s="253"/>
      <c r="B11478" s="254"/>
    </row>
    <row r="11479" spans="1:2" x14ac:dyDescent="0.2">
      <c r="A11479" s="253"/>
      <c r="B11479" s="254"/>
    </row>
    <row r="11480" spans="1:2" x14ac:dyDescent="0.2">
      <c r="A11480" s="253"/>
      <c r="B11480" s="254"/>
    </row>
    <row r="11481" spans="1:2" x14ac:dyDescent="0.2">
      <c r="A11481" s="253"/>
      <c r="B11481" s="254"/>
    </row>
    <row r="11482" spans="1:2" x14ac:dyDescent="0.2">
      <c r="A11482" s="253"/>
      <c r="B11482" s="254"/>
    </row>
    <row r="11483" spans="1:2" x14ac:dyDescent="0.2">
      <c r="A11483" s="253"/>
      <c r="B11483" s="254"/>
    </row>
    <row r="11484" spans="1:2" x14ac:dyDescent="0.2">
      <c r="A11484" s="253"/>
      <c r="B11484" s="254"/>
    </row>
    <row r="11485" spans="1:2" x14ac:dyDescent="0.2">
      <c r="A11485" s="253"/>
      <c r="B11485" s="254"/>
    </row>
    <row r="11486" spans="1:2" x14ac:dyDescent="0.2">
      <c r="A11486" s="253"/>
      <c r="B11486" s="254"/>
    </row>
    <row r="11487" spans="1:2" x14ac:dyDescent="0.2">
      <c r="A11487" s="253"/>
      <c r="B11487" s="254"/>
    </row>
    <row r="11488" spans="1:2" x14ac:dyDescent="0.2">
      <c r="A11488" s="253"/>
      <c r="B11488" s="254"/>
    </row>
    <row r="11489" spans="1:2" x14ac:dyDescent="0.2">
      <c r="A11489" s="253"/>
      <c r="B11489" s="254"/>
    </row>
    <row r="11490" spans="1:2" x14ac:dyDescent="0.2">
      <c r="A11490" s="253"/>
      <c r="B11490" s="254"/>
    </row>
    <row r="11491" spans="1:2" x14ac:dyDescent="0.2">
      <c r="A11491" s="253"/>
      <c r="B11491" s="254"/>
    </row>
    <row r="11492" spans="1:2" x14ac:dyDescent="0.2">
      <c r="A11492" s="253"/>
      <c r="B11492" s="254"/>
    </row>
    <row r="11493" spans="1:2" x14ac:dyDescent="0.2">
      <c r="A11493" s="253"/>
      <c r="B11493" s="254"/>
    </row>
    <row r="11494" spans="1:2" x14ac:dyDescent="0.2">
      <c r="A11494" s="253"/>
      <c r="B11494" s="254"/>
    </row>
    <row r="11495" spans="1:2" x14ac:dyDescent="0.2">
      <c r="A11495" s="253"/>
      <c r="B11495" s="254"/>
    </row>
    <row r="11496" spans="1:2" x14ac:dyDescent="0.2">
      <c r="A11496" s="253"/>
      <c r="B11496" s="254"/>
    </row>
    <row r="11497" spans="1:2" x14ac:dyDescent="0.2">
      <c r="A11497" s="253"/>
      <c r="B11497" s="254"/>
    </row>
    <row r="11498" spans="1:2" x14ac:dyDescent="0.2">
      <c r="A11498" s="253"/>
      <c r="B11498" s="254"/>
    </row>
    <row r="11499" spans="1:2" x14ac:dyDescent="0.2">
      <c r="A11499" s="253"/>
      <c r="B11499" s="254"/>
    </row>
    <row r="11500" spans="1:2" x14ac:dyDescent="0.2">
      <c r="A11500" s="253"/>
      <c r="B11500" s="254"/>
    </row>
    <row r="11501" spans="1:2" x14ac:dyDescent="0.2">
      <c r="A11501" s="253"/>
      <c r="B11501" s="254"/>
    </row>
    <row r="11502" spans="1:2" x14ac:dyDescent="0.2">
      <c r="A11502" s="253"/>
      <c r="B11502" s="254"/>
    </row>
    <row r="11503" spans="1:2" x14ac:dyDescent="0.2">
      <c r="A11503" s="253"/>
      <c r="B11503" s="254"/>
    </row>
    <row r="11504" spans="1:2" x14ac:dyDescent="0.2">
      <c r="A11504" s="253"/>
      <c r="B11504" s="254"/>
    </row>
    <row r="11505" spans="1:2" x14ac:dyDescent="0.2">
      <c r="A11505" s="253"/>
      <c r="B11505" s="254"/>
    </row>
    <row r="11506" spans="1:2" x14ac:dyDescent="0.2">
      <c r="A11506" s="253"/>
      <c r="B11506" s="254"/>
    </row>
    <row r="11507" spans="1:2" x14ac:dyDescent="0.2">
      <c r="A11507" s="253"/>
      <c r="B11507" s="254"/>
    </row>
    <row r="11508" spans="1:2" x14ac:dyDescent="0.2">
      <c r="A11508" s="253"/>
      <c r="B11508" s="254"/>
    </row>
    <row r="11509" spans="1:2" x14ac:dyDescent="0.2">
      <c r="A11509" s="253"/>
      <c r="B11509" s="254"/>
    </row>
    <row r="11510" spans="1:2" x14ac:dyDescent="0.2">
      <c r="A11510" s="253"/>
      <c r="B11510" s="254"/>
    </row>
    <row r="11511" spans="1:2" x14ac:dyDescent="0.2">
      <c r="A11511" s="253"/>
      <c r="B11511" s="254"/>
    </row>
    <row r="11512" spans="1:2" x14ac:dyDescent="0.2">
      <c r="A11512" s="253"/>
      <c r="B11512" s="254"/>
    </row>
    <row r="11513" spans="1:2" x14ac:dyDescent="0.2">
      <c r="A11513" s="253"/>
      <c r="B11513" s="254"/>
    </row>
    <row r="11514" spans="1:2" x14ac:dyDescent="0.2">
      <c r="A11514" s="253"/>
      <c r="B11514" s="254"/>
    </row>
    <row r="11515" spans="1:2" x14ac:dyDescent="0.2">
      <c r="A11515" s="253"/>
      <c r="B11515" s="254"/>
    </row>
    <row r="11516" spans="1:2" x14ac:dyDescent="0.2">
      <c r="A11516" s="253"/>
      <c r="B11516" s="254"/>
    </row>
    <row r="11517" spans="1:2" x14ac:dyDescent="0.2">
      <c r="A11517" s="253"/>
      <c r="B11517" s="254"/>
    </row>
    <row r="11518" spans="1:2" x14ac:dyDescent="0.2">
      <c r="A11518" s="253"/>
      <c r="B11518" s="254"/>
    </row>
    <row r="11519" spans="1:2" x14ac:dyDescent="0.2">
      <c r="A11519" s="253"/>
      <c r="B11519" s="254"/>
    </row>
    <row r="11520" spans="1:2" x14ac:dyDescent="0.2">
      <c r="A11520" s="253"/>
      <c r="B11520" s="254"/>
    </row>
    <row r="11521" spans="1:2" x14ac:dyDescent="0.2">
      <c r="A11521" s="253"/>
      <c r="B11521" s="254"/>
    </row>
    <row r="11522" spans="1:2" x14ac:dyDescent="0.2">
      <c r="A11522" s="253"/>
      <c r="B11522" s="254"/>
    </row>
    <row r="11523" spans="1:2" x14ac:dyDescent="0.2">
      <c r="A11523" s="253"/>
      <c r="B11523" s="254"/>
    </row>
    <row r="11524" spans="1:2" x14ac:dyDescent="0.2">
      <c r="A11524" s="253"/>
      <c r="B11524" s="254"/>
    </row>
    <row r="11525" spans="1:2" x14ac:dyDescent="0.2">
      <c r="A11525" s="253"/>
      <c r="B11525" s="254"/>
    </row>
    <row r="11526" spans="1:2" x14ac:dyDescent="0.2">
      <c r="A11526" s="253"/>
      <c r="B11526" s="254"/>
    </row>
    <row r="11527" spans="1:2" x14ac:dyDescent="0.2">
      <c r="A11527" s="253"/>
      <c r="B11527" s="254"/>
    </row>
    <row r="11528" spans="1:2" x14ac:dyDescent="0.2">
      <c r="A11528" s="253"/>
      <c r="B11528" s="254"/>
    </row>
    <row r="11529" spans="1:2" x14ac:dyDescent="0.2">
      <c r="A11529" s="253"/>
      <c r="B11529" s="254"/>
    </row>
    <row r="11530" spans="1:2" x14ac:dyDescent="0.2">
      <c r="A11530" s="253"/>
      <c r="B11530" s="254"/>
    </row>
    <row r="11531" spans="1:2" x14ac:dyDescent="0.2">
      <c r="A11531" s="253"/>
      <c r="B11531" s="254"/>
    </row>
    <row r="11532" spans="1:2" x14ac:dyDescent="0.2">
      <c r="A11532" s="253"/>
      <c r="B11532" s="254"/>
    </row>
    <row r="11533" spans="1:2" x14ac:dyDescent="0.2">
      <c r="A11533" s="253"/>
      <c r="B11533" s="254"/>
    </row>
    <row r="11534" spans="1:2" x14ac:dyDescent="0.2">
      <c r="A11534" s="253"/>
      <c r="B11534" s="254"/>
    </row>
    <row r="11535" spans="1:2" x14ac:dyDescent="0.2">
      <c r="A11535" s="253"/>
      <c r="B11535" s="254"/>
    </row>
    <row r="11536" spans="1:2" x14ac:dyDescent="0.2">
      <c r="A11536" s="253"/>
      <c r="B11536" s="254"/>
    </row>
    <row r="11537" spans="1:2" x14ac:dyDescent="0.2">
      <c r="A11537" s="253"/>
      <c r="B11537" s="254"/>
    </row>
    <row r="11538" spans="1:2" x14ac:dyDescent="0.2">
      <c r="A11538" s="253"/>
      <c r="B11538" s="254"/>
    </row>
    <row r="11539" spans="1:2" x14ac:dyDescent="0.2">
      <c r="A11539" s="253"/>
      <c r="B11539" s="254"/>
    </row>
    <row r="11540" spans="1:2" x14ac:dyDescent="0.2">
      <c r="A11540" s="253"/>
      <c r="B11540" s="254"/>
    </row>
    <row r="11541" spans="1:2" x14ac:dyDescent="0.2">
      <c r="A11541" s="253"/>
      <c r="B11541" s="254"/>
    </row>
    <row r="11542" spans="1:2" x14ac:dyDescent="0.2">
      <c r="A11542" s="253"/>
      <c r="B11542" s="254"/>
    </row>
    <row r="11543" spans="1:2" x14ac:dyDescent="0.2">
      <c r="A11543" s="253"/>
      <c r="B11543" s="254"/>
    </row>
    <row r="11544" spans="1:2" x14ac:dyDescent="0.2">
      <c r="A11544" s="253"/>
      <c r="B11544" s="254"/>
    </row>
    <row r="11545" spans="1:2" x14ac:dyDescent="0.2">
      <c r="A11545" s="253"/>
      <c r="B11545" s="254"/>
    </row>
    <row r="11546" spans="1:2" x14ac:dyDescent="0.2">
      <c r="A11546" s="253"/>
      <c r="B11546" s="254"/>
    </row>
    <row r="11547" spans="1:2" x14ac:dyDescent="0.2">
      <c r="A11547" s="253"/>
      <c r="B11547" s="254"/>
    </row>
    <row r="11548" spans="1:2" x14ac:dyDescent="0.2">
      <c r="A11548" s="253"/>
      <c r="B11548" s="254"/>
    </row>
    <row r="11549" spans="1:2" x14ac:dyDescent="0.2">
      <c r="A11549" s="253"/>
      <c r="B11549" s="254"/>
    </row>
    <row r="11550" spans="1:2" x14ac:dyDescent="0.2">
      <c r="A11550" s="253"/>
      <c r="B11550" s="254"/>
    </row>
    <row r="11551" spans="1:2" x14ac:dyDescent="0.2">
      <c r="A11551" s="253"/>
      <c r="B11551" s="254"/>
    </row>
    <row r="11552" spans="1:2" x14ac:dyDescent="0.2">
      <c r="A11552" s="253"/>
      <c r="B11552" s="254"/>
    </row>
    <row r="11553" spans="1:2" x14ac:dyDescent="0.2">
      <c r="A11553" s="253"/>
      <c r="B11553" s="254"/>
    </row>
    <row r="11554" spans="1:2" x14ac:dyDescent="0.2">
      <c r="A11554" s="253"/>
      <c r="B11554" s="254"/>
    </row>
    <row r="11555" spans="1:2" x14ac:dyDescent="0.2">
      <c r="A11555" s="253"/>
      <c r="B11555" s="254"/>
    </row>
    <row r="11556" spans="1:2" x14ac:dyDescent="0.2">
      <c r="A11556" s="253"/>
      <c r="B11556" s="254"/>
    </row>
    <row r="11557" spans="1:2" x14ac:dyDescent="0.2">
      <c r="A11557" s="253"/>
      <c r="B11557" s="254"/>
    </row>
    <row r="11558" spans="1:2" x14ac:dyDescent="0.2">
      <c r="A11558" s="253"/>
      <c r="B11558" s="254"/>
    </row>
    <row r="11559" spans="1:2" x14ac:dyDescent="0.2">
      <c r="A11559" s="253"/>
      <c r="B11559" s="254"/>
    </row>
    <row r="11560" spans="1:2" x14ac:dyDescent="0.2">
      <c r="A11560" s="253"/>
      <c r="B11560" s="254"/>
    </row>
    <row r="11561" spans="1:2" x14ac:dyDescent="0.2">
      <c r="A11561" s="253"/>
      <c r="B11561" s="254"/>
    </row>
    <row r="11562" spans="1:2" x14ac:dyDescent="0.2">
      <c r="A11562" s="253"/>
      <c r="B11562" s="254"/>
    </row>
    <row r="11563" spans="1:2" x14ac:dyDescent="0.2">
      <c r="A11563" s="253"/>
      <c r="B11563" s="254"/>
    </row>
    <row r="11564" spans="1:2" x14ac:dyDescent="0.2">
      <c r="A11564" s="253"/>
      <c r="B11564" s="254"/>
    </row>
    <row r="11565" spans="1:2" x14ac:dyDescent="0.2">
      <c r="A11565" s="253"/>
      <c r="B11565" s="254"/>
    </row>
    <row r="11566" spans="1:2" x14ac:dyDescent="0.2">
      <c r="A11566" s="253"/>
      <c r="B11566" s="254"/>
    </row>
    <row r="11567" spans="1:2" x14ac:dyDescent="0.2">
      <c r="A11567" s="253"/>
      <c r="B11567" s="254"/>
    </row>
    <row r="11568" spans="1:2" x14ac:dyDescent="0.2">
      <c r="A11568" s="253"/>
      <c r="B11568" s="254"/>
    </row>
    <row r="11569" spans="1:2" x14ac:dyDescent="0.2">
      <c r="A11569" s="253"/>
      <c r="B11569" s="254"/>
    </row>
    <row r="11570" spans="1:2" x14ac:dyDescent="0.2">
      <c r="A11570" s="253"/>
      <c r="B11570" s="254"/>
    </row>
    <row r="11571" spans="1:2" x14ac:dyDescent="0.2">
      <c r="A11571" s="253"/>
      <c r="B11571" s="254"/>
    </row>
    <row r="11572" spans="1:2" x14ac:dyDescent="0.2">
      <c r="A11572" s="253"/>
      <c r="B11572" s="254"/>
    </row>
    <row r="11573" spans="1:2" x14ac:dyDescent="0.2">
      <c r="A11573" s="253"/>
      <c r="B11573" s="254"/>
    </row>
    <row r="11574" spans="1:2" x14ac:dyDescent="0.2">
      <c r="A11574" s="253"/>
      <c r="B11574" s="254"/>
    </row>
    <row r="11575" spans="1:2" x14ac:dyDescent="0.2">
      <c r="A11575" s="253"/>
      <c r="B11575" s="254"/>
    </row>
    <row r="11576" spans="1:2" x14ac:dyDescent="0.2">
      <c r="A11576" s="253"/>
      <c r="B11576" s="254"/>
    </row>
    <row r="11577" spans="1:2" x14ac:dyDescent="0.2">
      <c r="A11577" s="253"/>
      <c r="B11577" s="254"/>
    </row>
    <row r="11578" spans="1:2" x14ac:dyDescent="0.2">
      <c r="A11578" s="253"/>
      <c r="B11578" s="254"/>
    </row>
    <row r="11579" spans="1:2" x14ac:dyDescent="0.2">
      <c r="A11579" s="253"/>
      <c r="B11579" s="254"/>
    </row>
    <row r="11580" spans="1:2" x14ac:dyDescent="0.2">
      <c r="A11580" s="253"/>
      <c r="B11580" s="254"/>
    </row>
    <row r="11581" spans="1:2" x14ac:dyDescent="0.2">
      <c r="A11581" s="253"/>
      <c r="B11581" s="254"/>
    </row>
    <row r="11582" spans="1:2" x14ac:dyDescent="0.2">
      <c r="A11582" s="253"/>
      <c r="B11582" s="254"/>
    </row>
    <row r="11583" spans="1:2" x14ac:dyDescent="0.2">
      <c r="A11583" s="253"/>
      <c r="B11583" s="254"/>
    </row>
    <row r="11584" spans="1:2" x14ac:dyDescent="0.2">
      <c r="A11584" s="253"/>
      <c r="B11584" s="254"/>
    </row>
    <row r="11585" spans="1:2" x14ac:dyDescent="0.2">
      <c r="A11585" s="253"/>
      <c r="B11585" s="254"/>
    </row>
    <row r="11586" spans="1:2" x14ac:dyDescent="0.2">
      <c r="A11586" s="253"/>
      <c r="B11586" s="254"/>
    </row>
    <row r="11587" spans="1:2" x14ac:dyDescent="0.2">
      <c r="A11587" s="253"/>
      <c r="B11587" s="254"/>
    </row>
    <row r="11588" spans="1:2" x14ac:dyDescent="0.2">
      <c r="A11588" s="253"/>
      <c r="B11588" s="254"/>
    </row>
    <row r="11589" spans="1:2" x14ac:dyDescent="0.2">
      <c r="A11589" s="253"/>
      <c r="B11589" s="254"/>
    </row>
    <row r="11590" spans="1:2" x14ac:dyDescent="0.2">
      <c r="A11590" s="253"/>
      <c r="B11590" s="254"/>
    </row>
    <row r="11591" spans="1:2" x14ac:dyDescent="0.2">
      <c r="A11591" s="253"/>
      <c r="B11591" s="254"/>
    </row>
    <row r="11592" spans="1:2" x14ac:dyDescent="0.2">
      <c r="A11592" s="253"/>
      <c r="B11592" s="254"/>
    </row>
    <row r="11593" spans="1:2" x14ac:dyDescent="0.2">
      <c r="A11593" s="253"/>
      <c r="B11593" s="254"/>
    </row>
    <row r="11594" spans="1:2" x14ac:dyDescent="0.2">
      <c r="A11594" s="253"/>
      <c r="B11594" s="254"/>
    </row>
    <row r="11595" spans="1:2" x14ac:dyDescent="0.2">
      <c r="A11595" s="253"/>
      <c r="B11595" s="254"/>
    </row>
    <row r="11596" spans="1:2" x14ac:dyDescent="0.2">
      <c r="A11596" s="253"/>
      <c r="B11596" s="254"/>
    </row>
    <row r="11597" spans="1:2" x14ac:dyDescent="0.2">
      <c r="A11597" s="253"/>
      <c r="B11597" s="254"/>
    </row>
    <row r="11598" spans="1:2" x14ac:dyDescent="0.2">
      <c r="A11598" s="253"/>
      <c r="B11598" s="254"/>
    </row>
    <row r="11599" spans="1:2" x14ac:dyDescent="0.2">
      <c r="A11599" s="253"/>
      <c r="B11599" s="254"/>
    </row>
    <row r="11600" spans="1:2" x14ac:dyDescent="0.2">
      <c r="A11600" s="253"/>
      <c r="B11600" s="254"/>
    </row>
    <row r="11601" spans="1:2" x14ac:dyDescent="0.2">
      <c r="A11601" s="253"/>
      <c r="B11601" s="254"/>
    </row>
    <row r="11602" spans="1:2" x14ac:dyDescent="0.2">
      <c r="A11602" s="253"/>
      <c r="B11602" s="254"/>
    </row>
    <row r="11603" spans="1:2" x14ac:dyDescent="0.2">
      <c r="A11603" s="253"/>
      <c r="B11603" s="254"/>
    </row>
    <row r="11604" spans="1:2" x14ac:dyDescent="0.2">
      <c r="A11604" s="253"/>
      <c r="B11604" s="254"/>
    </row>
    <row r="11605" spans="1:2" x14ac:dyDescent="0.2">
      <c r="A11605" s="253"/>
      <c r="B11605" s="254"/>
    </row>
    <row r="11606" spans="1:2" x14ac:dyDescent="0.2">
      <c r="A11606" s="253"/>
      <c r="B11606" s="254"/>
    </row>
    <row r="11607" spans="1:2" x14ac:dyDescent="0.2">
      <c r="A11607" s="253"/>
      <c r="B11607" s="254"/>
    </row>
    <row r="11608" spans="1:2" x14ac:dyDescent="0.2">
      <c r="A11608" s="253"/>
      <c r="B11608" s="254"/>
    </row>
    <row r="11609" spans="1:2" x14ac:dyDescent="0.2">
      <c r="A11609" s="253"/>
      <c r="B11609" s="254"/>
    </row>
    <row r="11610" spans="1:2" x14ac:dyDescent="0.2">
      <c r="A11610" s="253"/>
      <c r="B11610" s="254"/>
    </row>
    <row r="11611" spans="1:2" x14ac:dyDescent="0.2">
      <c r="A11611" s="253"/>
      <c r="B11611" s="254"/>
    </row>
    <row r="11612" spans="1:2" x14ac:dyDescent="0.2">
      <c r="A11612" s="253"/>
      <c r="B11612" s="254"/>
    </row>
    <row r="11613" spans="1:2" x14ac:dyDescent="0.2">
      <c r="A11613" s="253"/>
      <c r="B11613" s="254"/>
    </row>
    <row r="11614" spans="1:2" x14ac:dyDescent="0.2">
      <c r="A11614" s="253"/>
      <c r="B11614" s="254"/>
    </row>
    <row r="11615" spans="1:2" x14ac:dyDescent="0.2">
      <c r="A11615" s="253"/>
      <c r="B11615" s="254"/>
    </row>
    <row r="11616" spans="1:2" x14ac:dyDescent="0.2">
      <c r="A11616" s="253"/>
      <c r="B11616" s="254"/>
    </row>
    <row r="11617" spans="1:2" x14ac:dyDescent="0.2">
      <c r="A11617" s="253"/>
      <c r="B11617" s="254"/>
    </row>
    <row r="11618" spans="1:2" x14ac:dyDescent="0.2">
      <c r="A11618" s="253"/>
      <c r="B11618" s="254"/>
    </row>
    <row r="11619" spans="1:2" x14ac:dyDescent="0.2">
      <c r="A11619" s="253"/>
      <c r="B11619" s="254"/>
    </row>
    <row r="11620" spans="1:2" x14ac:dyDescent="0.2">
      <c r="A11620" s="253"/>
      <c r="B11620" s="254"/>
    </row>
    <row r="11621" spans="1:2" x14ac:dyDescent="0.2">
      <c r="A11621" s="253"/>
      <c r="B11621" s="254"/>
    </row>
    <row r="11622" spans="1:2" x14ac:dyDescent="0.2">
      <c r="A11622" s="253"/>
      <c r="B11622" s="254"/>
    </row>
    <row r="11623" spans="1:2" x14ac:dyDescent="0.2">
      <c r="A11623" s="253"/>
      <c r="B11623" s="254"/>
    </row>
    <row r="11624" spans="1:2" x14ac:dyDescent="0.2">
      <c r="A11624" s="253"/>
      <c r="B11624" s="254"/>
    </row>
    <row r="11625" spans="1:2" x14ac:dyDescent="0.2">
      <c r="A11625" s="253"/>
      <c r="B11625" s="254"/>
    </row>
    <row r="11626" spans="1:2" x14ac:dyDescent="0.2">
      <c r="A11626" s="253"/>
      <c r="B11626" s="254"/>
    </row>
    <row r="11627" spans="1:2" x14ac:dyDescent="0.2">
      <c r="A11627" s="253"/>
      <c r="B11627" s="254"/>
    </row>
    <row r="11628" spans="1:2" x14ac:dyDescent="0.2">
      <c r="A11628" s="253"/>
      <c r="B11628" s="254"/>
    </row>
    <row r="11629" spans="1:2" x14ac:dyDescent="0.2">
      <c r="A11629" s="253"/>
      <c r="B11629" s="254"/>
    </row>
    <row r="11630" spans="1:2" x14ac:dyDescent="0.2">
      <c r="A11630" s="253"/>
      <c r="B11630" s="254"/>
    </row>
    <row r="11631" spans="1:2" x14ac:dyDescent="0.2">
      <c r="A11631" s="253"/>
      <c r="B11631" s="254"/>
    </row>
    <row r="11632" spans="1:2" x14ac:dyDescent="0.2">
      <c r="A11632" s="253"/>
      <c r="B11632" s="254"/>
    </row>
    <row r="11633" spans="1:2" x14ac:dyDescent="0.2">
      <c r="A11633" s="253"/>
      <c r="B11633" s="254"/>
    </row>
    <row r="11634" spans="1:2" x14ac:dyDescent="0.2">
      <c r="A11634" s="253"/>
      <c r="B11634" s="254"/>
    </row>
    <row r="11635" spans="1:2" x14ac:dyDescent="0.2">
      <c r="A11635" s="253"/>
      <c r="B11635" s="254"/>
    </row>
    <row r="11636" spans="1:2" x14ac:dyDescent="0.2">
      <c r="A11636" s="253"/>
      <c r="B11636" s="254"/>
    </row>
    <row r="11637" spans="1:2" x14ac:dyDescent="0.2">
      <c r="A11637" s="253"/>
      <c r="B11637" s="254"/>
    </row>
    <row r="11638" spans="1:2" x14ac:dyDescent="0.2">
      <c r="A11638" s="253"/>
      <c r="B11638" s="254"/>
    </row>
    <row r="11639" spans="1:2" x14ac:dyDescent="0.2">
      <c r="A11639" s="253"/>
      <c r="B11639" s="254"/>
    </row>
    <row r="11640" spans="1:2" x14ac:dyDescent="0.2">
      <c r="A11640" s="253"/>
      <c r="B11640" s="254"/>
    </row>
    <row r="11641" spans="1:2" x14ac:dyDescent="0.2">
      <c r="A11641" s="253"/>
      <c r="B11641" s="254"/>
    </row>
    <row r="11642" spans="1:2" x14ac:dyDescent="0.2">
      <c r="A11642" s="253"/>
      <c r="B11642" s="254"/>
    </row>
    <row r="11643" spans="1:2" x14ac:dyDescent="0.2">
      <c r="A11643" s="253"/>
      <c r="B11643" s="254"/>
    </row>
    <row r="11644" spans="1:2" x14ac:dyDescent="0.2">
      <c r="A11644" s="253"/>
      <c r="B11644" s="254"/>
    </row>
    <row r="11645" spans="1:2" x14ac:dyDescent="0.2">
      <c r="A11645" s="253"/>
      <c r="B11645" s="254"/>
    </row>
    <row r="11646" spans="1:2" x14ac:dyDescent="0.2">
      <c r="A11646" s="253"/>
      <c r="B11646" s="254"/>
    </row>
    <row r="11647" spans="1:2" x14ac:dyDescent="0.2">
      <c r="A11647" s="253"/>
      <c r="B11647" s="254"/>
    </row>
    <row r="11648" spans="1:2" x14ac:dyDescent="0.2">
      <c r="A11648" s="253"/>
      <c r="B11648" s="254"/>
    </row>
    <row r="11649" spans="1:2" x14ac:dyDescent="0.2">
      <c r="A11649" s="253"/>
      <c r="B11649" s="254"/>
    </row>
    <row r="11650" spans="1:2" x14ac:dyDescent="0.2">
      <c r="A11650" s="253"/>
      <c r="B11650" s="254"/>
    </row>
    <row r="11651" spans="1:2" x14ac:dyDescent="0.2">
      <c r="A11651" s="253"/>
      <c r="B11651" s="254"/>
    </row>
    <row r="11652" spans="1:2" x14ac:dyDescent="0.2">
      <c r="A11652" s="253"/>
      <c r="B11652" s="254"/>
    </row>
    <row r="11653" spans="1:2" x14ac:dyDescent="0.2">
      <c r="A11653" s="253"/>
      <c r="B11653" s="254"/>
    </row>
    <row r="11654" spans="1:2" x14ac:dyDescent="0.2">
      <c r="A11654" s="253"/>
      <c r="B11654" s="254"/>
    </row>
    <row r="11655" spans="1:2" x14ac:dyDescent="0.2">
      <c r="A11655" s="253"/>
      <c r="B11655" s="254"/>
    </row>
    <row r="11656" spans="1:2" x14ac:dyDescent="0.2">
      <c r="A11656" s="253"/>
      <c r="B11656" s="254"/>
    </row>
    <row r="11657" spans="1:2" x14ac:dyDescent="0.2">
      <c r="A11657" s="253"/>
      <c r="B11657" s="254"/>
    </row>
    <row r="11658" spans="1:2" x14ac:dyDescent="0.2">
      <c r="A11658" s="253"/>
      <c r="B11658" s="254"/>
    </row>
    <row r="11659" spans="1:2" x14ac:dyDescent="0.2">
      <c r="A11659" s="253"/>
      <c r="B11659" s="254"/>
    </row>
    <row r="11660" spans="1:2" x14ac:dyDescent="0.2">
      <c r="A11660" s="253"/>
      <c r="B11660" s="254"/>
    </row>
    <row r="11661" spans="1:2" x14ac:dyDescent="0.2">
      <c r="A11661" s="253"/>
      <c r="B11661" s="254"/>
    </row>
    <row r="11662" spans="1:2" x14ac:dyDescent="0.2">
      <c r="A11662" s="253"/>
      <c r="B11662" s="254"/>
    </row>
    <row r="11663" spans="1:2" x14ac:dyDescent="0.2">
      <c r="A11663" s="253"/>
      <c r="B11663" s="254"/>
    </row>
    <row r="11664" spans="1:2" x14ac:dyDescent="0.2">
      <c r="A11664" s="253"/>
      <c r="B11664" s="254"/>
    </row>
    <row r="11665" spans="1:2" x14ac:dyDescent="0.2">
      <c r="A11665" s="253"/>
      <c r="B11665" s="254"/>
    </row>
    <row r="11666" spans="1:2" x14ac:dyDescent="0.2">
      <c r="A11666" s="253"/>
      <c r="B11666" s="254"/>
    </row>
    <row r="11667" spans="1:2" x14ac:dyDescent="0.2">
      <c r="A11667" s="253"/>
      <c r="B11667" s="254"/>
    </row>
    <row r="11668" spans="1:2" x14ac:dyDescent="0.2">
      <c r="A11668" s="253"/>
      <c r="B11668" s="254"/>
    </row>
    <row r="11669" spans="1:2" x14ac:dyDescent="0.2">
      <c r="A11669" s="253"/>
      <c r="B11669" s="254"/>
    </row>
    <row r="11670" spans="1:2" x14ac:dyDescent="0.2">
      <c r="A11670" s="253"/>
      <c r="B11670" s="254"/>
    </row>
    <row r="11671" spans="1:2" x14ac:dyDescent="0.2">
      <c r="A11671" s="253"/>
      <c r="B11671" s="254"/>
    </row>
    <row r="11672" spans="1:2" x14ac:dyDescent="0.2">
      <c r="A11672" s="253"/>
      <c r="B11672" s="254"/>
    </row>
    <row r="11673" spans="1:2" x14ac:dyDescent="0.2">
      <c r="A11673" s="253"/>
      <c r="B11673" s="254"/>
    </row>
    <row r="11674" spans="1:2" x14ac:dyDescent="0.2">
      <c r="A11674" s="253"/>
      <c r="B11674" s="254"/>
    </row>
    <row r="11675" spans="1:2" x14ac:dyDescent="0.2">
      <c r="A11675" s="253"/>
      <c r="B11675" s="254"/>
    </row>
    <row r="11676" spans="1:2" x14ac:dyDescent="0.2">
      <c r="A11676" s="253"/>
      <c r="B11676" s="254"/>
    </row>
    <row r="11677" spans="1:2" x14ac:dyDescent="0.2">
      <c r="A11677" s="253"/>
      <c r="B11677" s="254"/>
    </row>
    <row r="11678" spans="1:2" x14ac:dyDescent="0.2">
      <c r="A11678" s="253"/>
      <c r="B11678" s="254"/>
    </row>
    <row r="11679" spans="1:2" x14ac:dyDescent="0.2">
      <c r="A11679" s="253"/>
      <c r="B11679" s="254"/>
    </row>
    <row r="11680" spans="1:2" x14ac:dyDescent="0.2">
      <c r="A11680" s="253"/>
      <c r="B11680" s="254"/>
    </row>
    <row r="11681" spans="1:2" x14ac:dyDescent="0.2">
      <c r="A11681" s="253"/>
      <c r="B11681" s="254"/>
    </row>
    <row r="11682" spans="1:2" x14ac:dyDescent="0.2">
      <c r="A11682" s="253"/>
      <c r="B11682" s="254"/>
    </row>
    <row r="11683" spans="1:2" x14ac:dyDescent="0.2">
      <c r="A11683" s="253"/>
      <c r="B11683" s="254"/>
    </row>
    <row r="11684" spans="1:2" x14ac:dyDescent="0.2">
      <c r="A11684" s="253"/>
      <c r="B11684" s="254"/>
    </row>
    <row r="11685" spans="1:2" x14ac:dyDescent="0.2">
      <c r="A11685" s="253"/>
      <c r="B11685" s="254"/>
    </row>
    <row r="11686" spans="1:2" x14ac:dyDescent="0.2">
      <c r="A11686" s="253"/>
      <c r="B11686" s="254"/>
    </row>
    <row r="11687" spans="1:2" x14ac:dyDescent="0.2">
      <c r="A11687" s="253"/>
      <c r="B11687" s="254"/>
    </row>
    <row r="11688" spans="1:2" x14ac:dyDescent="0.2">
      <c r="A11688" s="253"/>
      <c r="B11688" s="254"/>
    </row>
    <row r="11689" spans="1:2" x14ac:dyDescent="0.2">
      <c r="A11689" s="253"/>
      <c r="B11689" s="254"/>
    </row>
    <row r="11690" spans="1:2" x14ac:dyDescent="0.2">
      <c r="A11690" s="253"/>
      <c r="B11690" s="254"/>
    </row>
    <row r="11691" spans="1:2" x14ac:dyDescent="0.2">
      <c r="A11691" s="253"/>
      <c r="B11691" s="254"/>
    </row>
    <row r="11692" spans="1:2" x14ac:dyDescent="0.2">
      <c r="A11692" s="253"/>
      <c r="B11692" s="254"/>
    </row>
    <row r="11693" spans="1:2" x14ac:dyDescent="0.2">
      <c r="A11693" s="253"/>
      <c r="B11693" s="254"/>
    </row>
    <row r="11694" spans="1:2" x14ac:dyDescent="0.2">
      <c r="A11694" s="253"/>
      <c r="B11694" s="254"/>
    </row>
    <row r="11695" spans="1:2" x14ac:dyDescent="0.2">
      <c r="A11695" s="253"/>
      <c r="B11695" s="254"/>
    </row>
    <row r="11696" spans="1:2" x14ac:dyDescent="0.2">
      <c r="A11696" s="253"/>
      <c r="B11696" s="254"/>
    </row>
    <row r="11697" spans="1:2" x14ac:dyDescent="0.2">
      <c r="A11697" s="253"/>
      <c r="B11697" s="254"/>
    </row>
    <row r="11698" spans="1:2" x14ac:dyDescent="0.2">
      <c r="A11698" s="253"/>
      <c r="B11698" s="254"/>
    </row>
    <row r="11699" spans="1:2" x14ac:dyDescent="0.2">
      <c r="A11699" s="253"/>
      <c r="B11699" s="254"/>
    </row>
    <row r="11700" spans="1:2" x14ac:dyDescent="0.2">
      <c r="A11700" s="253"/>
      <c r="B11700" s="254"/>
    </row>
    <row r="11701" spans="1:2" x14ac:dyDescent="0.2">
      <c r="A11701" s="253"/>
      <c r="B11701" s="254"/>
    </row>
    <row r="11702" spans="1:2" x14ac:dyDescent="0.2">
      <c r="A11702" s="253"/>
      <c r="B11702" s="254"/>
    </row>
    <row r="11703" spans="1:2" x14ac:dyDescent="0.2">
      <c r="A11703" s="253"/>
      <c r="B11703" s="254"/>
    </row>
    <row r="11704" spans="1:2" x14ac:dyDescent="0.2">
      <c r="A11704" s="253"/>
      <c r="B11704" s="254"/>
    </row>
    <row r="11705" spans="1:2" x14ac:dyDescent="0.2">
      <c r="A11705" s="253"/>
      <c r="B11705" s="254"/>
    </row>
    <row r="11706" spans="1:2" x14ac:dyDescent="0.2">
      <c r="A11706" s="253"/>
      <c r="B11706" s="254"/>
    </row>
    <row r="11707" spans="1:2" x14ac:dyDescent="0.2">
      <c r="A11707" s="253"/>
      <c r="B11707" s="254"/>
    </row>
    <row r="11708" spans="1:2" x14ac:dyDescent="0.2">
      <c r="A11708" s="253"/>
      <c r="B11708" s="254"/>
    </row>
    <row r="11709" spans="1:2" x14ac:dyDescent="0.2">
      <c r="A11709" s="253"/>
      <c r="B11709" s="254"/>
    </row>
    <row r="11710" spans="1:2" x14ac:dyDescent="0.2">
      <c r="A11710" s="253"/>
      <c r="B11710" s="254"/>
    </row>
    <row r="11711" spans="1:2" x14ac:dyDescent="0.2">
      <c r="A11711" s="253"/>
      <c r="B11711" s="254"/>
    </row>
    <row r="11712" spans="1:2" x14ac:dyDescent="0.2">
      <c r="A11712" s="253"/>
      <c r="B11712" s="254"/>
    </row>
    <row r="11713" spans="1:2" x14ac:dyDescent="0.2">
      <c r="A11713" s="253"/>
      <c r="B11713" s="254"/>
    </row>
    <row r="11714" spans="1:2" x14ac:dyDescent="0.2">
      <c r="A11714" s="253"/>
      <c r="B11714" s="254"/>
    </row>
    <row r="11715" spans="1:2" x14ac:dyDescent="0.2">
      <c r="A11715" s="253"/>
      <c r="B11715" s="254"/>
    </row>
    <row r="11716" spans="1:2" x14ac:dyDescent="0.2">
      <c r="A11716" s="253"/>
      <c r="B11716" s="254"/>
    </row>
    <row r="11717" spans="1:2" x14ac:dyDescent="0.2">
      <c r="A11717" s="253"/>
      <c r="B11717" s="254"/>
    </row>
    <row r="11718" spans="1:2" x14ac:dyDescent="0.2">
      <c r="A11718" s="253"/>
      <c r="B11718" s="254"/>
    </row>
    <row r="11719" spans="1:2" x14ac:dyDescent="0.2">
      <c r="A11719" s="253"/>
      <c r="B11719" s="254"/>
    </row>
    <row r="11720" spans="1:2" x14ac:dyDescent="0.2">
      <c r="A11720" s="253"/>
      <c r="B11720" s="254"/>
    </row>
    <row r="11721" spans="1:2" x14ac:dyDescent="0.2">
      <c r="A11721" s="253"/>
      <c r="B11721" s="254"/>
    </row>
    <row r="11722" spans="1:2" x14ac:dyDescent="0.2">
      <c r="A11722" s="253"/>
      <c r="B11722" s="254"/>
    </row>
    <row r="11723" spans="1:2" x14ac:dyDescent="0.2">
      <c r="A11723" s="253"/>
      <c r="B11723" s="254"/>
    </row>
    <row r="11724" spans="1:2" x14ac:dyDescent="0.2">
      <c r="A11724" s="253"/>
      <c r="B11724" s="254"/>
    </row>
    <row r="11725" spans="1:2" x14ac:dyDescent="0.2">
      <c r="A11725" s="253"/>
      <c r="B11725" s="254"/>
    </row>
    <row r="11726" spans="1:2" x14ac:dyDescent="0.2">
      <c r="A11726" s="253"/>
      <c r="B11726" s="254"/>
    </row>
    <row r="11727" spans="1:2" x14ac:dyDescent="0.2">
      <c r="A11727" s="253"/>
      <c r="B11727" s="254"/>
    </row>
    <row r="11728" spans="1:2" x14ac:dyDescent="0.2">
      <c r="A11728" s="253"/>
      <c r="B11728" s="254"/>
    </row>
    <row r="11729" spans="1:2" x14ac:dyDescent="0.2">
      <c r="A11729" s="253"/>
      <c r="B11729" s="254"/>
    </row>
    <row r="11730" spans="1:2" x14ac:dyDescent="0.2">
      <c r="A11730" s="253"/>
      <c r="B11730" s="254"/>
    </row>
    <row r="11731" spans="1:2" x14ac:dyDescent="0.2">
      <c r="A11731" s="253"/>
      <c r="B11731" s="254"/>
    </row>
    <row r="11732" spans="1:2" x14ac:dyDescent="0.2">
      <c r="A11732" s="253"/>
      <c r="B11732" s="254"/>
    </row>
    <row r="11733" spans="1:2" x14ac:dyDescent="0.2">
      <c r="A11733" s="253"/>
      <c r="B11733" s="254"/>
    </row>
    <row r="11734" spans="1:2" x14ac:dyDescent="0.2">
      <c r="A11734" s="253"/>
      <c r="B11734" s="254"/>
    </row>
    <row r="11735" spans="1:2" x14ac:dyDescent="0.2">
      <c r="A11735" s="253"/>
      <c r="B11735" s="254"/>
    </row>
    <row r="11736" spans="1:2" x14ac:dyDescent="0.2">
      <c r="A11736" s="253"/>
      <c r="B11736" s="254"/>
    </row>
    <row r="11737" spans="1:2" x14ac:dyDescent="0.2">
      <c r="A11737" s="253"/>
      <c r="B11737" s="254"/>
    </row>
    <row r="11738" spans="1:2" x14ac:dyDescent="0.2">
      <c r="A11738" s="253"/>
      <c r="B11738" s="254"/>
    </row>
    <row r="11739" spans="1:2" x14ac:dyDescent="0.2">
      <c r="A11739" s="253"/>
      <c r="B11739" s="254"/>
    </row>
    <row r="11740" spans="1:2" x14ac:dyDescent="0.2">
      <c r="A11740" s="253"/>
      <c r="B11740" s="254"/>
    </row>
    <row r="11741" spans="1:2" x14ac:dyDescent="0.2">
      <c r="A11741" s="253"/>
      <c r="B11741" s="254"/>
    </row>
    <row r="11742" spans="1:2" x14ac:dyDescent="0.2">
      <c r="A11742" s="253"/>
      <c r="B11742" s="254"/>
    </row>
    <row r="11743" spans="1:2" x14ac:dyDescent="0.2">
      <c r="A11743" s="253"/>
      <c r="B11743" s="254"/>
    </row>
    <row r="11744" spans="1:2" x14ac:dyDescent="0.2">
      <c r="A11744" s="253"/>
      <c r="B11744" s="254"/>
    </row>
    <row r="11745" spans="1:2" x14ac:dyDescent="0.2">
      <c r="A11745" s="253"/>
      <c r="B11745" s="254"/>
    </row>
    <row r="11746" spans="1:2" x14ac:dyDescent="0.2">
      <c r="A11746" s="253"/>
      <c r="B11746" s="254"/>
    </row>
    <row r="11747" spans="1:2" x14ac:dyDescent="0.2">
      <c r="A11747" s="253"/>
      <c r="B11747" s="254"/>
    </row>
    <row r="11748" spans="1:2" x14ac:dyDescent="0.2">
      <c r="A11748" s="253"/>
      <c r="B11748" s="254"/>
    </row>
    <row r="11749" spans="1:2" x14ac:dyDescent="0.2">
      <c r="A11749" s="253"/>
      <c r="B11749" s="254"/>
    </row>
    <row r="11750" spans="1:2" x14ac:dyDescent="0.2">
      <c r="A11750" s="253"/>
      <c r="B11750" s="254"/>
    </row>
    <row r="11751" spans="1:2" x14ac:dyDescent="0.2">
      <c r="A11751" s="253"/>
      <c r="B11751" s="254"/>
    </row>
    <row r="11752" spans="1:2" x14ac:dyDescent="0.2">
      <c r="A11752" s="253"/>
      <c r="B11752" s="254"/>
    </row>
    <row r="11753" spans="1:2" x14ac:dyDescent="0.2">
      <c r="A11753" s="253"/>
      <c r="B11753" s="254"/>
    </row>
    <row r="11754" spans="1:2" x14ac:dyDescent="0.2">
      <c r="A11754" s="253"/>
      <c r="B11754" s="254"/>
    </row>
    <row r="11755" spans="1:2" x14ac:dyDescent="0.2">
      <c r="A11755" s="253"/>
      <c r="B11755" s="254"/>
    </row>
    <row r="11756" spans="1:2" x14ac:dyDescent="0.2">
      <c r="A11756" s="253"/>
      <c r="B11756" s="254"/>
    </row>
    <row r="11757" spans="1:2" x14ac:dyDescent="0.2">
      <c r="A11757" s="253"/>
      <c r="B11757" s="254"/>
    </row>
    <row r="11758" spans="1:2" x14ac:dyDescent="0.2">
      <c r="A11758" s="253"/>
      <c r="B11758" s="254"/>
    </row>
    <row r="11759" spans="1:2" x14ac:dyDescent="0.2">
      <c r="A11759" s="253"/>
      <c r="B11759" s="254"/>
    </row>
    <row r="11760" spans="1:2" x14ac:dyDescent="0.2">
      <c r="A11760" s="253"/>
      <c r="B11760" s="254"/>
    </row>
    <row r="11761" spans="1:2" x14ac:dyDescent="0.2">
      <c r="A11761" s="253"/>
      <c r="B11761" s="254"/>
    </row>
    <row r="11762" spans="1:2" x14ac:dyDescent="0.2">
      <c r="A11762" s="253"/>
      <c r="B11762" s="254"/>
    </row>
    <row r="11763" spans="1:2" x14ac:dyDescent="0.2">
      <c r="A11763" s="253"/>
      <c r="B11763" s="254"/>
    </row>
    <row r="11764" spans="1:2" x14ac:dyDescent="0.2">
      <c r="A11764" s="253"/>
      <c r="B11764" s="254"/>
    </row>
    <row r="11765" spans="1:2" x14ac:dyDescent="0.2">
      <c r="A11765" s="253"/>
      <c r="B11765" s="254"/>
    </row>
    <row r="11766" spans="1:2" x14ac:dyDescent="0.2">
      <c r="A11766" s="253"/>
      <c r="B11766" s="254"/>
    </row>
    <row r="11767" spans="1:2" x14ac:dyDescent="0.2">
      <c r="A11767" s="253"/>
      <c r="B11767" s="254"/>
    </row>
    <row r="11768" spans="1:2" x14ac:dyDescent="0.2">
      <c r="A11768" s="253"/>
      <c r="B11768" s="254"/>
    </row>
    <row r="11769" spans="1:2" x14ac:dyDescent="0.2">
      <c r="A11769" s="253"/>
      <c r="B11769" s="254"/>
    </row>
    <row r="11770" spans="1:2" x14ac:dyDescent="0.2">
      <c r="A11770" s="253"/>
      <c r="B11770" s="254"/>
    </row>
    <row r="11771" spans="1:2" x14ac:dyDescent="0.2">
      <c r="A11771" s="253"/>
      <c r="B11771" s="254"/>
    </row>
    <row r="11772" spans="1:2" x14ac:dyDescent="0.2">
      <c r="A11772" s="253"/>
      <c r="B11772" s="254"/>
    </row>
    <row r="11773" spans="1:2" x14ac:dyDescent="0.2">
      <c r="A11773" s="253"/>
      <c r="B11773" s="254"/>
    </row>
    <row r="11774" spans="1:2" x14ac:dyDescent="0.2">
      <c r="A11774" s="253"/>
      <c r="B11774" s="254"/>
    </row>
    <row r="11775" spans="1:2" x14ac:dyDescent="0.2">
      <c r="A11775" s="253"/>
      <c r="B11775" s="254"/>
    </row>
    <row r="11776" spans="1:2" x14ac:dyDescent="0.2">
      <c r="A11776" s="253"/>
      <c r="B11776" s="254"/>
    </row>
    <row r="11777" spans="1:2" x14ac:dyDescent="0.2">
      <c r="A11777" s="253"/>
      <c r="B11777" s="254"/>
    </row>
    <row r="11778" spans="1:2" x14ac:dyDescent="0.2">
      <c r="A11778" s="253"/>
      <c r="B11778" s="254"/>
    </row>
    <row r="11779" spans="1:2" x14ac:dyDescent="0.2">
      <c r="A11779" s="253"/>
      <c r="B11779" s="254"/>
    </row>
    <row r="11780" spans="1:2" x14ac:dyDescent="0.2">
      <c r="A11780" s="253"/>
      <c r="B11780" s="254"/>
    </row>
    <row r="11781" spans="1:2" x14ac:dyDescent="0.2">
      <c r="A11781" s="253"/>
      <c r="B11781" s="254"/>
    </row>
    <row r="11782" spans="1:2" x14ac:dyDescent="0.2">
      <c r="A11782" s="253"/>
      <c r="B11782" s="254"/>
    </row>
    <row r="11783" spans="1:2" x14ac:dyDescent="0.2">
      <c r="A11783" s="253"/>
      <c r="B11783" s="254"/>
    </row>
    <row r="11784" spans="1:2" x14ac:dyDescent="0.2">
      <c r="A11784" s="253"/>
      <c r="B11784" s="254"/>
    </row>
    <row r="11785" spans="1:2" x14ac:dyDescent="0.2">
      <c r="A11785" s="253"/>
      <c r="B11785" s="254"/>
    </row>
    <row r="11786" spans="1:2" x14ac:dyDescent="0.2">
      <c r="A11786" s="253"/>
      <c r="B11786" s="254"/>
    </row>
    <row r="11787" spans="1:2" x14ac:dyDescent="0.2">
      <c r="A11787" s="253"/>
      <c r="B11787" s="254"/>
    </row>
    <row r="11788" spans="1:2" x14ac:dyDescent="0.2">
      <c r="A11788" s="253"/>
      <c r="B11788" s="254"/>
    </row>
    <row r="11789" spans="1:2" x14ac:dyDescent="0.2">
      <c r="A11789" s="253"/>
      <c r="B11789" s="254"/>
    </row>
    <row r="11790" spans="1:2" x14ac:dyDescent="0.2">
      <c r="A11790" s="253"/>
      <c r="B11790" s="254"/>
    </row>
    <row r="11791" spans="1:2" x14ac:dyDescent="0.2">
      <c r="A11791" s="253"/>
      <c r="B11791" s="254"/>
    </row>
    <row r="11792" spans="1:2" x14ac:dyDescent="0.2">
      <c r="A11792" s="253"/>
      <c r="B11792" s="254"/>
    </row>
    <row r="11793" spans="1:2" x14ac:dyDescent="0.2">
      <c r="A11793" s="253"/>
      <c r="B11793" s="254"/>
    </row>
    <row r="11794" spans="1:2" x14ac:dyDescent="0.2">
      <c r="A11794" s="253"/>
      <c r="B11794" s="254"/>
    </row>
    <row r="11795" spans="1:2" x14ac:dyDescent="0.2">
      <c r="A11795" s="253"/>
      <c r="B11795" s="254"/>
    </row>
    <row r="11796" spans="1:2" x14ac:dyDescent="0.2">
      <c r="A11796" s="253"/>
      <c r="B11796" s="254"/>
    </row>
    <row r="11797" spans="1:2" x14ac:dyDescent="0.2">
      <c r="A11797" s="253"/>
      <c r="B11797" s="254"/>
    </row>
    <row r="11798" spans="1:2" x14ac:dyDescent="0.2">
      <c r="A11798" s="253"/>
      <c r="B11798" s="254"/>
    </row>
    <row r="11799" spans="1:2" x14ac:dyDescent="0.2">
      <c r="A11799" s="253"/>
      <c r="B11799" s="254"/>
    </row>
    <row r="11800" spans="1:2" x14ac:dyDescent="0.2">
      <c r="A11800" s="253"/>
      <c r="B11800" s="254"/>
    </row>
    <row r="11801" spans="1:2" x14ac:dyDescent="0.2">
      <c r="A11801" s="253"/>
      <c r="B11801" s="254"/>
    </row>
    <row r="11802" spans="1:2" x14ac:dyDescent="0.2">
      <c r="A11802" s="253"/>
      <c r="B11802" s="254"/>
    </row>
    <row r="11803" spans="1:2" x14ac:dyDescent="0.2">
      <c r="A11803" s="253"/>
      <c r="B11803" s="254"/>
    </row>
    <row r="11804" spans="1:2" x14ac:dyDescent="0.2">
      <c r="A11804" s="253"/>
      <c r="B11804" s="254"/>
    </row>
    <row r="11805" spans="1:2" x14ac:dyDescent="0.2">
      <c r="A11805" s="253"/>
      <c r="B11805" s="254"/>
    </row>
    <row r="11806" spans="1:2" x14ac:dyDescent="0.2">
      <c r="A11806" s="253"/>
      <c r="B11806" s="254"/>
    </row>
    <row r="11807" spans="1:2" x14ac:dyDescent="0.2">
      <c r="A11807" s="253"/>
      <c r="B11807" s="254"/>
    </row>
    <row r="11808" spans="1:2" x14ac:dyDescent="0.2">
      <c r="A11808" s="253"/>
      <c r="B11808" s="254"/>
    </row>
    <row r="11809" spans="1:2" x14ac:dyDescent="0.2">
      <c r="A11809" s="253"/>
      <c r="B11809" s="254"/>
    </row>
    <row r="11810" spans="1:2" x14ac:dyDescent="0.2">
      <c r="A11810" s="253"/>
      <c r="B11810" s="254"/>
    </row>
    <row r="11811" spans="1:2" x14ac:dyDescent="0.2">
      <c r="A11811" s="253"/>
      <c r="B11811" s="254"/>
    </row>
    <row r="11812" spans="1:2" x14ac:dyDescent="0.2">
      <c r="A11812" s="253"/>
      <c r="B11812" s="254"/>
    </row>
    <row r="11813" spans="1:2" x14ac:dyDescent="0.2">
      <c r="A11813" s="253"/>
      <c r="B11813" s="254"/>
    </row>
    <row r="11814" spans="1:2" x14ac:dyDescent="0.2">
      <c r="A11814" s="253"/>
      <c r="B11814" s="254"/>
    </row>
    <row r="11815" spans="1:2" x14ac:dyDescent="0.2">
      <c r="A11815" s="253"/>
      <c r="B11815" s="254"/>
    </row>
    <row r="11816" spans="1:2" x14ac:dyDescent="0.2">
      <c r="A11816" s="253"/>
      <c r="B11816" s="254"/>
    </row>
    <row r="11817" spans="1:2" x14ac:dyDescent="0.2">
      <c r="A11817" s="253"/>
      <c r="B11817" s="254"/>
    </row>
    <row r="11818" spans="1:2" x14ac:dyDescent="0.2">
      <c r="A11818" s="253"/>
      <c r="B11818" s="254"/>
    </row>
    <row r="11819" spans="1:2" x14ac:dyDescent="0.2">
      <c r="A11819" s="253"/>
      <c r="B11819" s="254"/>
    </row>
    <row r="11820" spans="1:2" x14ac:dyDescent="0.2">
      <c r="A11820" s="253"/>
      <c r="B11820" s="254"/>
    </row>
    <row r="11821" spans="1:2" x14ac:dyDescent="0.2">
      <c r="A11821" s="253"/>
      <c r="B11821" s="254"/>
    </row>
    <row r="11822" spans="1:2" x14ac:dyDescent="0.2">
      <c r="A11822" s="253"/>
      <c r="B11822" s="254"/>
    </row>
    <row r="11823" spans="1:2" x14ac:dyDescent="0.2">
      <c r="A11823" s="253"/>
      <c r="B11823" s="254"/>
    </row>
    <row r="11824" spans="1:2" x14ac:dyDescent="0.2">
      <c r="A11824" s="253"/>
      <c r="B11824" s="254"/>
    </row>
    <row r="11825" spans="1:2" x14ac:dyDescent="0.2">
      <c r="A11825" s="253"/>
      <c r="B11825" s="254"/>
    </row>
    <row r="11826" spans="1:2" x14ac:dyDescent="0.2">
      <c r="A11826" s="253"/>
      <c r="B11826" s="254"/>
    </row>
    <row r="11827" spans="1:2" x14ac:dyDescent="0.2">
      <c r="A11827" s="253"/>
      <c r="B11827" s="254"/>
    </row>
    <row r="11828" spans="1:2" x14ac:dyDescent="0.2">
      <c r="A11828" s="253"/>
      <c r="B11828" s="254"/>
    </row>
    <row r="11829" spans="1:2" x14ac:dyDescent="0.2">
      <c r="A11829" s="253"/>
      <c r="B11829" s="254"/>
    </row>
    <row r="11830" spans="1:2" x14ac:dyDescent="0.2">
      <c r="A11830" s="253"/>
      <c r="B11830" s="254"/>
    </row>
    <row r="11831" spans="1:2" x14ac:dyDescent="0.2">
      <c r="A11831" s="253"/>
      <c r="B11831" s="254"/>
    </row>
    <row r="11832" spans="1:2" x14ac:dyDescent="0.2">
      <c r="A11832" s="253"/>
      <c r="B11832" s="254"/>
    </row>
    <row r="11833" spans="1:2" x14ac:dyDescent="0.2">
      <c r="A11833" s="253"/>
      <c r="B11833" s="254"/>
    </row>
    <row r="11834" spans="1:2" x14ac:dyDescent="0.2">
      <c r="A11834" s="253"/>
      <c r="B11834" s="254"/>
    </row>
    <row r="11835" spans="1:2" x14ac:dyDescent="0.2">
      <c r="A11835" s="253"/>
      <c r="B11835" s="254"/>
    </row>
    <row r="11836" spans="1:2" x14ac:dyDescent="0.2">
      <c r="A11836" s="253"/>
      <c r="B11836" s="254"/>
    </row>
    <row r="11837" spans="1:2" x14ac:dyDescent="0.2">
      <c r="A11837" s="253"/>
      <c r="B11837" s="254"/>
    </row>
    <row r="11838" spans="1:2" x14ac:dyDescent="0.2">
      <c r="A11838" s="253"/>
      <c r="B11838" s="254"/>
    </row>
    <row r="11839" spans="1:2" x14ac:dyDescent="0.2">
      <c r="A11839" s="253"/>
      <c r="B11839" s="254"/>
    </row>
    <row r="11840" spans="1:2" x14ac:dyDescent="0.2">
      <c r="A11840" s="253"/>
      <c r="B11840" s="254"/>
    </row>
    <row r="11841" spans="1:2" x14ac:dyDescent="0.2">
      <c r="A11841" s="253"/>
      <c r="B11841" s="254"/>
    </row>
    <row r="11842" spans="1:2" x14ac:dyDescent="0.2">
      <c r="A11842" s="253"/>
      <c r="B11842" s="254"/>
    </row>
    <row r="11843" spans="1:2" x14ac:dyDescent="0.2">
      <c r="A11843" s="253"/>
      <c r="B11843" s="254"/>
    </row>
    <row r="11844" spans="1:2" x14ac:dyDescent="0.2">
      <c r="A11844" s="253"/>
      <c r="B11844" s="254"/>
    </row>
    <row r="11845" spans="1:2" x14ac:dyDescent="0.2">
      <c r="A11845" s="253"/>
      <c r="B11845" s="254"/>
    </row>
    <row r="11846" spans="1:2" x14ac:dyDescent="0.2">
      <c r="A11846" s="253"/>
      <c r="B11846" s="254"/>
    </row>
    <row r="11847" spans="1:2" x14ac:dyDescent="0.2">
      <c r="A11847" s="253"/>
      <c r="B11847" s="254"/>
    </row>
    <row r="11848" spans="1:2" x14ac:dyDescent="0.2">
      <c r="A11848" s="253"/>
      <c r="B11848" s="254"/>
    </row>
    <row r="11849" spans="1:2" x14ac:dyDescent="0.2">
      <c r="A11849" s="253"/>
      <c r="B11849" s="254"/>
    </row>
    <row r="11850" spans="1:2" x14ac:dyDescent="0.2">
      <c r="A11850" s="253"/>
      <c r="B11850" s="254"/>
    </row>
    <row r="11851" spans="1:2" x14ac:dyDescent="0.2">
      <c r="A11851" s="253"/>
      <c r="B11851" s="254"/>
    </row>
    <row r="11852" spans="1:2" x14ac:dyDescent="0.2">
      <c r="A11852" s="253"/>
      <c r="B11852" s="254"/>
    </row>
    <row r="11853" spans="1:2" x14ac:dyDescent="0.2">
      <c r="A11853" s="253"/>
      <c r="B11853" s="254"/>
    </row>
    <row r="11854" spans="1:2" x14ac:dyDescent="0.2">
      <c r="A11854" s="253"/>
      <c r="B11854" s="254"/>
    </row>
    <row r="11855" spans="1:2" x14ac:dyDescent="0.2">
      <c r="A11855" s="253"/>
      <c r="B11855" s="254"/>
    </row>
    <row r="11856" spans="1:2" x14ac:dyDescent="0.2">
      <c r="A11856" s="253"/>
      <c r="B11856" s="254"/>
    </row>
    <row r="11857" spans="1:2" x14ac:dyDescent="0.2">
      <c r="A11857" s="253"/>
      <c r="B11857" s="254"/>
    </row>
    <row r="11858" spans="1:2" x14ac:dyDescent="0.2">
      <c r="A11858" s="253"/>
      <c r="B11858" s="254"/>
    </row>
    <row r="11859" spans="1:2" x14ac:dyDescent="0.2">
      <c r="A11859" s="253"/>
      <c r="B11859" s="254"/>
    </row>
    <row r="11860" spans="1:2" x14ac:dyDescent="0.2">
      <c r="A11860" s="253"/>
      <c r="B11860" s="254"/>
    </row>
    <row r="11861" spans="1:2" x14ac:dyDescent="0.2">
      <c r="A11861" s="253"/>
      <c r="B11861" s="254"/>
    </row>
    <row r="11862" spans="1:2" x14ac:dyDescent="0.2">
      <c r="A11862" s="253"/>
      <c r="B11862" s="254"/>
    </row>
    <row r="11863" spans="1:2" x14ac:dyDescent="0.2">
      <c r="A11863" s="253"/>
      <c r="B11863" s="254"/>
    </row>
    <row r="11864" spans="1:2" x14ac:dyDescent="0.2">
      <c r="A11864" s="253"/>
      <c r="B11864" s="254"/>
    </row>
    <row r="11865" spans="1:2" x14ac:dyDescent="0.2">
      <c r="A11865" s="253"/>
      <c r="B11865" s="254"/>
    </row>
    <row r="11866" spans="1:2" x14ac:dyDescent="0.2">
      <c r="A11866" s="253"/>
      <c r="B11866" s="254"/>
    </row>
    <row r="11867" spans="1:2" x14ac:dyDescent="0.2">
      <c r="A11867" s="253"/>
      <c r="B11867" s="254"/>
    </row>
    <row r="11868" spans="1:2" x14ac:dyDescent="0.2">
      <c r="A11868" s="253"/>
      <c r="B11868" s="254"/>
    </row>
    <row r="11869" spans="1:2" x14ac:dyDescent="0.2">
      <c r="A11869" s="253"/>
      <c r="B11869" s="254"/>
    </row>
    <row r="11870" spans="1:2" x14ac:dyDescent="0.2">
      <c r="A11870" s="253"/>
      <c r="B11870" s="254"/>
    </row>
    <row r="11871" spans="1:2" x14ac:dyDescent="0.2">
      <c r="A11871" s="253"/>
      <c r="B11871" s="254"/>
    </row>
    <row r="11872" spans="1:2" x14ac:dyDescent="0.2">
      <c r="A11872" s="253"/>
      <c r="B11872" s="254"/>
    </row>
    <row r="11873" spans="1:2" x14ac:dyDescent="0.2">
      <c r="A11873" s="253"/>
      <c r="B11873" s="254"/>
    </row>
    <row r="11874" spans="1:2" x14ac:dyDescent="0.2">
      <c r="A11874" s="253"/>
      <c r="B11874" s="254"/>
    </row>
    <row r="11875" spans="1:2" x14ac:dyDescent="0.2">
      <c r="A11875" s="253"/>
      <c r="B11875" s="254"/>
    </row>
    <row r="11876" spans="1:2" x14ac:dyDescent="0.2">
      <c r="A11876" s="253"/>
      <c r="B11876" s="254"/>
    </row>
    <row r="11877" spans="1:2" x14ac:dyDescent="0.2">
      <c r="A11877" s="253"/>
      <c r="B11877" s="254"/>
    </row>
    <row r="11878" spans="1:2" x14ac:dyDescent="0.2">
      <c r="A11878" s="253"/>
      <c r="B11878" s="254"/>
    </row>
    <row r="11879" spans="1:2" x14ac:dyDescent="0.2">
      <c r="A11879" s="253"/>
      <c r="B11879" s="254"/>
    </row>
    <row r="11880" spans="1:2" x14ac:dyDescent="0.2">
      <c r="A11880" s="253"/>
      <c r="B11880" s="254"/>
    </row>
    <row r="11881" spans="1:2" x14ac:dyDescent="0.2">
      <c r="A11881" s="253"/>
      <c r="B11881" s="254"/>
    </row>
    <row r="11882" spans="1:2" x14ac:dyDescent="0.2">
      <c r="A11882" s="253"/>
      <c r="B11882" s="254"/>
    </row>
    <row r="11883" spans="1:2" x14ac:dyDescent="0.2">
      <c r="A11883" s="253"/>
      <c r="B11883" s="254"/>
    </row>
    <row r="11884" spans="1:2" x14ac:dyDescent="0.2">
      <c r="A11884" s="253"/>
      <c r="B11884" s="254"/>
    </row>
    <row r="11885" spans="1:2" x14ac:dyDescent="0.2">
      <c r="A11885" s="253"/>
      <c r="B11885" s="254"/>
    </row>
    <row r="11886" spans="1:2" x14ac:dyDescent="0.2">
      <c r="A11886" s="253"/>
      <c r="B11886" s="254"/>
    </row>
    <row r="11887" spans="1:2" x14ac:dyDescent="0.2">
      <c r="A11887" s="253"/>
      <c r="B11887" s="254"/>
    </row>
    <row r="11888" spans="1:2" x14ac:dyDescent="0.2">
      <c r="A11888" s="253"/>
      <c r="B11888" s="254"/>
    </row>
    <row r="11889" spans="1:2" x14ac:dyDescent="0.2">
      <c r="A11889" s="253"/>
      <c r="B11889" s="254"/>
    </row>
    <row r="11890" spans="1:2" x14ac:dyDescent="0.2">
      <c r="A11890" s="253"/>
      <c r="B11890" s="254"/>
    </row>
    <row r="11891" spans="1:2" x14ac:dyDescent="0.2">
      <c r="A11891" s="253"/>
      <c r="B11891" s="254"/>
    </row>
    <row r="11892" spans="1:2" x14ac:dyDescent="0.2">
      <c r="A11892" s="253"/>
      <c r="B11892" s="254"/>
    </row>
    <row r="11893" spans="1:2" x14ac:dyDescent="0.2">
      <c r="A11893" s="253"/>
      <c r="B11893" s="254"/>
    </row>
    <row r="11894" spans="1:2" x14ac:dyDescent="0.2">
      <c r="A11894" s="253"/>
      <c r="B11894" s="254"/>
    </row>
    <row r="11895" spans="1:2" x14ac:dyDescent="0.2">
      <c r="A11895" s="253"/>
      <c r="B11895" s="254"/>
    </row>
    <row r="11896" spans="1:2" x14ac:dyDescent="0.2">
      <c r="A11896" s="253"/>
      <c r="B11896" s="254"/>
    </row>
    <row r="11897" spans="1:2" x14ac:dyDescent="0.2">
      <c r="A11897" s="253"/>
      <c r="B11897" s="254"/>
    </row>
    <row r="11898" spans="1:2" x14ac:dyDescent="0.2">
      <c r="A11898" s="253"/>
      <c r="B11898" s="254"/>
    </row>
    <row r="11899" spans="1:2" x14ac:dyDescent="0.2">
      <c r="A11899" s="253"/>
      <c r="B11899" s="254"/>
    </row>
    <row r="11900" spans="1:2" x14ac:dyDescent="0.2">
      <c r="A11900" s="253"/>
      <c r="B11900" s="254"/>
    </row>
    <row r="11901" spans="1:2" x14ac:dyDescent="0.2">
      <c r="A11901" s="253"/>
      <c r="B11901" s="254"/>
    </row>
    <row r="11902" spans="1:2" x14ac:dyDescent="0.2">
      <c r="A11902" s="253"/>
      <c r="B11902" s="254"/>
    </row>
    <row r="11903" spans="1:2" x14ac:dyDescent="0.2">
      <c r="A11903" s="253"/>
      <c r="B11903" s="254"/>
    </row>
    <row r="11904" spans="1:2" x14ac:dyDescent="0.2">
      <c r="A11904" s="253"/>
      <c r="B11904" s="254"/>
    </row>
    <row r="11905" spans="1:2" x14ac:dyDescent="0.2">
      <c r="A11905" s="253"/>
      <c r="B11905" s="254"/>
    </row>
    <row r="11906" spans="1:2" x14ac:dyDescent="0.2">
      <c r="A11906" s="253"/>
      <c r="B11906" s="254"/>
    </row>
    <row r="11907" spans="1:2" x14ac:dyDescent="0.2">
      <c r="A11907" s="253"/>
      <c r="B11907" s="254"/>
    </row>
    <row r="11908" spans="1:2" x14ac:dyDescent="0.2">
      <c r="A11908" s="253"/>
      <c r="B11908" s="254"/>
    </row>
    <row r="11909" spans="1:2" x14ac:dyDescent="0.2">
      <c r="A11909" s="253"/>
      <c r="B11909" s="254"/>
    </row>
    <row r="11910" spans="1:2" x14ac:dyDescent="0.2">
      <c r="A11910" s="253"/>
      <c r="B11910" s="254"/>
    </row>
    <row r="11911" spans="1:2" x14ac:dyDescent="0.2">
      <c r="A11911" s="253"/>
      <c r="B11911" s="254"/>
    </row>
    <row r="11912" spans="1:2" x14ac:dyDescent="0.2">
      <c r="A11912" s="253"/>
      <c r="B11912" s="254"/>
    </row>
    <row r="11913" spans="1:2" x14ac:dyDescent="0.2">
      <c r="A11913" s="253"/>
      <c r="B11913" s="254"/>
    </row>
    <row r="11914" spans="1:2" x14ac:dyDescent="0.2">
      <c r="A11914" s="253"/>
      <c r="B11914" s="254"/>
    </row>
    <row r="11915" spans="1:2" x14ac:dyDescent="0.2">
      <c r="A11915" s="253"/>
      <c r="B11915" s="254"/>
    </row>
    <row r="11916" spans="1:2" x14ac:dyDescent="0.2">
      <c r="A11916" s="253"/>
      <c r="B11916" s="254"/>
    </row>
    <row r="11917" spans="1:2" x14ac:dyDescent="0.2">
      <c r="A11917" s="253"/>
      <c r="B11917" s="254"/>
    </row>
    <row r="11918" spans="1:2" x14ac:dyDescent="0.2">
      <c r="A11918" s="253"/>
      <c r="B11918" s="254"/>
    </row>
    <row r="11919" spans="1:2" x14ac:dyDescent="0.2">
      <c r="A11919" s="253"/>
      <c r="B11919" s="254"/>
    </row>
    <row r="11920" spans="1:2" x14ac:dyDescent="0.2">
      <c r="A11920" s="253"/>
      <c r="B11920" s="254"/>
    </row>
    <row r="11921" spans="1:2" x14ac:dyDescent="0.2">
      <c r="A11921" s="253"/>
      <c r="B11921" s="254"/>
    </row>
    <row r="11922" spans="1:2" x14ac:dyDescent="0.2">
      <c r="A11922" s="253"/>
      <c r="B11922" s="254"/>
    </row>
    <row r="11923" spans="1:2" x14ac:dyDescent="0.2">
      <c r="A11923" s="253"/>
      <c r="B11923" s="254"/>
    </row>
    <row r="11924" spans="1:2" x14ac:dyDescent="0.2">
      <c r="A11924" s="253"/>
      <c r="B11924" s="254"/>
    </row>
    <row r="11925" spans="1:2" x14ac:dyDescent="0.2">
      <c r="A11925" s="253"/>
      <c r="B11925" s="254"/>
    </row>
    <row r="11926" spans="1:2" x14ac:dyDescent="0.2">
      <c r="A11926" s="253"/>
      <c r="B11926" s="254"/>
    </row>
    <row r="11927" spans="1:2" x14ac:dyDescent="0.2">
      <c r="A11927" s="253"/>
      <c r="B11927" s="254"/>
    </row>
    <row r="11928" spans="1:2" x14ac:dyDescent="0.2">
      <c r="A11928" s="253"/>
      <c r="B11928" s="254"/>
    </row>
    <row r="11929" spans="1:2" x14ac:dyDescent="0.2">
      <c r="A11929" s="253"/>
      <c r="B11929" s="254"/>
    </row>
    <row r="11930" spans="1:2" x14ac:dyDescent="0.2">
      <c r="A11930" s="253"/>
      <c r="B11930" s="254"/>
    </row>
    <row r="11931" spans="1:2" x14ac:dyDescent="0.2">
      <c r="A11931" s="253"/>
      <c r="B11931" s="254"/>
    </row>
    <row r="11932" spans="1:2" x14ac:dyDescent="0.2">
      <c r="A11932" s="253"/>
      <c r="B11932" s="254"/>
    </row>
    <row r="11933" spans="1:2" x14ac:dyDescent="0.2">
      <c r="A11933" s="253"/>
      <c r="B11933" s="254"/>
    </row>
    <row r="11934" spans="1:2" x14ac:dyDescent="0.2">
      <c r="A11934" s="253"/>
      <c r="B11934" s="254"/>
    </row>
    <row r="11935" spans="1:2" x14ac:dyDescent="0.2">
      <c r="A11935" s="253"/>
      <c r="B11935" s="254"/>
    </row>
    <row r="11936" spans="1:2" x14ac:dyDescent="0.2">
      <c r="A11936" s="253"/>
      <c r="B11936" s="254"/>
    </row>
    <row r="11937" spans="1:2" x14ac:dyDescent="0.2">
      <c r="A11937" s="253"/>
      <c r="B11937" s="254"/>
    </row>
    <row r="11938" spans="1:2" x14ac:dyDescent="0.2">
      <c r="A11938" s="253"/>
      <c r="B11938" s="254"/>
    </row>
    <row r="11939" spans="1:2" x14ac:dyDescent="0.2">
      <c r="A11939" s="253"/>
      <c r="B11939" s="254"/>
    </row>
    <row r="11940" spans="1:2" x14ac:dyDescent="0.2">
      <c r="A11940" s="253"/>
      <c r="B11940" s="254"/>
    </row>
    <row r="11941" spans="1:2" x14ac:dyDescent="0.2">
      <c r="A11941" s="253"/>
      <c r="B11941" s="254"/>
    </row>
    <row r="11942" spans="1:2" x14ac:dyDescent="0.2">
      <c r="A11942" s="253"/>
      <c r="B11942" s="254"/>
    </row>
    <row r="11943" spans="1:2" x14ac:dyDescent="0.2">
      <c r="A11943" s="253"/>
      <c r="B11943" s="254"/>
    </row>
    <row r="11944" spans="1:2" x14ac:dyDescent="0.2">
      <c r="A11944" s="253"/>
      <c r="B11944" s="254"/>
    </row>
    <row r="11945" spans="1:2" x14ac:dyDescent="0.2">
      <c r="A11945" s="253"/>
      <c r="B11945" s="254"/>
    </row>
    <row r="11946" spans="1:2" x14ac:dyDescent="0.2">
      <c r="A11946" s="253"/>
      <c r="B11946" s="254"/>
    </row>
    <row r="11947" spans="1:2" x14ac:dyDescent="0.2">
      <c r="A11947" s="253"/>
      <c r="B11947" s="254"/>
    </row>
    <row r="11948" spans="1:2" x14ac:dyDescent="0.2">
      <c r="A11948" s="253"/>
      <c r="B11948" s="254"/>
    </row>
    <row r="11949" spans="1:2" x14ac:dyDescent="0.2">
      <c r="A11949" s="253"/>
      <c r="B11949" s="254"/>
    </row>
    <row r="11950" spans="1:2" x14ac:dyDescent="0.2">
      <c r="A11950" s="253"/>
      <c r="B11950" s="254"/>
    </row>
    <row r="11951" spans="1:2" x14ac:dyDescent="0.2">
      <c r="A11951" s="253"/>
      <c r="B11951" s="254"/>
    </row>
    <row r="11952" spans="1:2" x14ac:dyDescent="0.2">
      <c r="A11952" s="253"/>
      <c r="B11952" s="254"/>
    </row>
    <row r="11953" spans="1:2" x14ac:dyDescent="0.2">
      <c r="A11953" s="253"/>
      <c r="B11953" s="254"/>
    </row>
    <row r="11954" spans="1:2" x14ac:dyDescent="0.2">
      <c r="A11954" s="253"/>
      <c r="B11954" s="254"/>
    </row>
    <row r="11955" spans="1:2" x14ac:dyDescent="0.2">
      <c r="A11955" s="253"/>
      <c r="B11955" s="254"/>
    </row>
    <row r="11956" spans="1:2" x14ac:dyDescent="0.2">
      <c r="A11956" s="253"/>
      <c r="B11956" s="254"/>
    </row>
    <row r="11957" spans="1:2" x14ac:dyDescent="0.2">
      <c r="A11957" s="253"/>
      <c r="B11957" s="254"/>
    </row>
    <row r="11958" spans="1:2" x14ac:dyDescent="0.2">
      <c r="A11958" s="253"/>
      <c r="B11958" s="254"/>
    </row>
    <row r="11959" spans="1:2" x14ac:dyDescent="0.2">
      <c r="A11959" s="253"/>
      <c r="B11959" s="254"/>
    </row>
    <row r="11960" spans="1:2" x14ac:dyDescent="0.2">
      <c r="A11960" s="253"/>
      <c r="B11960" s="254"/>
    </row>
    <row r="11961" spans="1:2" x14ac:dyDescent="0.2">
      <c r="A11961" s="253"/>
      <c r="B11961" s="254"/>
    </row>
    <row r="11962" spans="1:2" x14ac:dyDescent="0.2">
      <c r="A11962" s="253"/>
      <c r="B11962" s="254"/>
    </row>
    <row r="11963" spans="1:2" x14ac:dyDescent="0.2">
      <c r="A11963" s="253"/>
      <c r="B11963" s="254"/>
    </row>
    <row r="11964" spans="1:2" x14ac:dyDescent="0.2">
      <c r="A11964" s="253"/>
      <c r="B11964" s="254"/>
    </row>
    <row r="11965" spans="1:2" x14ac:dyDescent="0.2">
      <c r="A11965" s="253"/>
      <c r="B11965" s="254"/>
    </row>
    <row r="11966" spans="1:2" x14ac:dyDescent="0.2">
      <c r="A11966" s="253"/>
      <c r="B11966" s="254"/>
    </row>
    <row r="11967" spans="1:2" x14ac:dyDescent="0.2">
      <c r="A11967" s="253"/>
      <c r="B11967" s="254"/>
    </row>
    <row r="11968" spans="1:2" x14ac:dyDescent="0.2">
      <c r="A11968" s="253"/>
      <c r="B11968" s="254"/>
    </row>
    <row r="11969" spans="1:2" x14ac:dyDescent="0.2">
      <c r="A11969" s="253"/>
      <c r="B11969" s="254"/>
    </row>
    <row r="11970" spans="1:2" x14ac:dyDescent="0.2">
      <c r="A11970" s="253"/>
      <c r="B11970" s="254"/>
    </row>
    <row r="11971" spans="1:2" x14ac:dyDescent="0.2">
      <c r="A11971" s="253"/>
      <c r="B11971" s="254"/>
    </row>
    <row r="11972" spans="1:2" x14ac:dyDescent="0.2">
      <c r="A11972" s="253"/>
      <c r="B11972" s="254"/>
    </row>
    <row r="11973" spans="1:2" x14ac:dyDescent="0.2">
      <c r="A11973" s="253"/>
      <c r="B11973" s="254"/>
    </row>
    <row r="11974" spans="1:2" x14ac:dyDescent="0.2">
      <c r="A11974" s="253"/>
      <c r="B11974" s="254"/>
    </row>
    <row r="11975" spans="1:2" x14ac:dyDescent="0.2">
      <c r="A11975" s="253"/>
      <c r="B11975" s="254"/>
    </row>
    <row r="11976" spans="1:2" x14ac:dyDescent="0.2">
      <c r="A11976" s="253"/>
      <c r="B11976" s="254"/>
    </row>
    <row r="11977" spans="1:2" x14ac:dyDescent="0.2">
      <c r="A11977" s="253"/>
      <c r="B11977" s="254"/>
    </row>
    <row r="11978" spans="1:2" x14ac:dyDescent="0.2">
      <c r="A11978" s="253"/>
      <c r="B11978" s="254"/>
    </row>
    <row r="11979" spans="1:2" x14ac:dyDescent="0.2">
      <c r="A11979" s="253"/>
      <c r="B11979" s="254"/>
    </row>
    <row r="11980" spans="1:2" x14ac:dyDescent="0.2">
      <c r="A11980" s="253"/>
      <c r="B11980" s="254"/>
    </row>
    <row r="11981" spans="1:2" x14ac:dyDescent="0.2">
      <c r="A11981" s="253"/>
      <c r="B11981" s="254"/>
    </row>
    <row r="11982" spans="1:2" x14ac:dyDescent="0.2">
      <c r="A11982" s="253"/>
      <c r="B11982" s="254"/>
    </row>
    <row r="11983" spans="1:2" x14ac:dyDescent="0.2">
      <c r="A11983" s="253"/>
      <c r="B11983" s="254"/>
    </row>
    <row r="11984" spans="1:2" x14ac:dyDescent="0.2">
      <c r="A11984" s="253"/>
      <c r="B11984" s="254"/>
    </row>
    <row r="11985" spans="1:2" x14ac:dyDescent="0.2">
      <c r="A11985" s="253"/>
      <c r="B11985" s="254"/>
    </row>
    <row r="11986" spans="1:2" x14ac:dyDescent="0.2">
      <c r="A11986" s="253"/>
      <c r="B11986" s="254"/>
    </row>
    <row r="11987" spans="1:2" x14ac:dyDescent="0.2">
      <c r="A11987" s="253"/>
      <c r="B11987" s="254"/>
    </row>
    <row r="11988" spans="1:2" x14ac:dyDescent="0.2">
      <c r="A11988" s="253"/>
      <c r="B11988" s="254"/>
    </row>
    <row r="11989" spans="1:2" x14ac:dyDescent="0.2">
      <c r="A11989" s="253"/>
      <c r="B11989" s="254"/>
    </row>
    <row r="11990" spans="1:2" x14ac:dyDescent="0.2">
      <c r="A11990" s="253"/>
      <c r="B11990" s="254"/>
    </row>
    <row r="11991" spans="1:2" x14ac:dyDescent="0.2">
      <c r="A11991" s="253"/>
      <c r="B11991" s="254"/>
    </row>
    <row r="11992" spans="1:2" x14ac:dyDescent="0.2">
      <c r="A11992" s="253"/>
      <c r="B11992" s="254"/>
    </row>
    <row r="11993" spans="1:2" x14ac:dyDescent="0.2">
      <c r="A11993" s="253"/>
      <c r="B11993" s="254"/>
    </row>
    <row r="11994" spans="1:2" x14ac:dyDescent="0.2">
      <c r="A11994" s="253"/>
      <c r="B11994" s="254"/>
    </row>
    <row r="11995" spans="1:2" x14ac:dyDescent="0.2">
      <c r="A11995" s="253"/>
      <c r="B11995" s="254"/>
    </row>
    <row r="11996" spans="1:2" x14ac:dyDescent="0.2">
      <c r="A11996" s="253"/>
      <c r="B11996" s="254"/>
    </row>
    <row r="11997" spans="1:2" x14ac:dyDescent="0.2">
      <c r="A11997" s="253"/>
      <c r="B11997" s="254"/>
    </row>
    <row r="11998" spans="1:2" x14ac:dyDescent="0.2">
      <c r="A11998" s="253"/>
      <c r="B11998" s="254"/>
    </row>
    <row r="11999" spans="1:2" x14ac:dyDescent="0.2">
      <c r="A11999" s="253"/>
      <c r="B11999" s="254"/>
    </row>
    <row r="12000" spans="1:2" x14ac:dyDescent="0.2">
      <c r="A12000" s="253"/>
      <c r="B12000" s="254"/>
    </row>
    <row r="12001" spans="1:2" x14ac:dyDescent="0.2">
      <c r="A12001" s="253"/>
      <c r="B12001" s="254"/>
    </row>
    <row r="12002" spans="1:2" x14ac:dyDescent="0.2">
      <c r="A12002" s="253"/>
      <c r="B12002" s="254"/>
    </row>
    <row r="12003" spans="1:2" x14ac:dyDescent="0.2">
      <c r="A12003" s="253"/>
      <c r="B12003" s="254"/>
    </row>
    <row r="12004" spans="1:2" x14ac:dyDescent="0.2">
      <c r="A12004" s="253"/>
      <c r="B12004" s="254"/>
    </row>
    <row r="12005" spans="1:2" x14ac:dyDescent="0.2">
      <c r="A12005" s="253"/>
      <c r="B12005" s="254"/>
    </row>
    <row r="12006" spans="1:2" x14ac:dyDescent="0.2">
      <c r="A12006" s="253"/>
      <c r="B12006" s="254"/>
    </row>
    <row r="12007" spans="1:2" x14ac:dyDescent="0.2">
      <c r="A12007" s="253"/>
      <c r="B12007" s="254"/>
    </row>
    <row r="12008" spans="1:2" x14ac:dyDescent="0.2">
      <c r="A12008" s="253"/>
      <c r="B12008" s="254"/>
    </row>
    <row r="12009" spans="1:2" x14ac:dyDescent="0.2">
      <c r="A12009" s="253"/>
      <c r="B12009" s="254"/>
    </row>
    <row r="12010" spans="1:2" x14ac:dyDescent="0.2">
      <c r="A12010" s="253"/>
      <c r="B12010" s="254"/>
    </row>
    <row r="12011" spans="1:2" x14ac:dyDescent="0.2">
      <c r="A12011" s="253"/>
      <c r="B12011" s="254"/>
    </row>
    <row r="12012" spans="1:2" x14ac:dyDescent="0.2">
      <c r="A12012" s="253"/>
      <c r="B12012" s="254"/>
    </row>
    <row r="12013" spans="1:2" x14ac:dyDescent="0.2">
      <c r="A12013" s="253"/>
      <c r="B12013" s="254"/>
    </row>
    <row r="12014" spans="1:2" x14ac:dyDescent="0.2">
      <c r="A12014" s="253"/>
      <c r="B12014" s="254"/>
    </row>
    <row r="12015" spans="1:2" x14ac:dyDescent="0.2">
      <c r="A12015" s="253"/>
      <c r="B12015" s="254"/>
    </row>
    <row r="12016" spans="1:2" x14ac:dyDescent="0.2">
      <c r="A12016" s="253"/>
      <c r="B12016" s="254"/>
    </row>
    <row r="12017" spans="1:2" x14ac:dyDescent="0.2">
      <c r="A12017" s="253"/>
      <c r="B12017" s="254"/>
    </row>
    <row r="12018" spans="1:2" x14ac:dyDescent="0.2">
      <c r="A12018" s="253"/>
      <c r="B12018" s="254"/>
    </row>
    <row r="12019" spans="1:2" x14ac:dyDescent="0.2">
      <c r="A12019" s="253"/>
      <c r="B12019" s="254"/>
    </row>
    <row r="12020" spans="1:2" x14ac:dyDescent="0.2">
      <c r="A12020" s="253"/>
      <c r="B12020" s="254"/>
    </row>
    <row r="12021" spans="1:2" x14ac:dyDescent="0.2">
      <c r="A12021" s="253"/>
      <c r="B12021" s="254"/>
    </row>
    <row r="12022" spans="1:2" x14ac:dyDescent="0.2">
      <c r="A12022" s="253"/>
      <c r="B12022" s="254"/>
    </row>
    <row r="12023" spans="1:2" x14ac:dyDescent="0.2">
      <c r="A12023" s="253"/>
      <c r="B12023" s="254"/>
    </row>
    <row r="12024" spans="1:2" x14ac:dyDescent="0.2">
      <c r="A12024" s="253"/>
      <c r="B12024" s="254"/>
    </row>
    <row r="12025" spans="1:2" x14ac:dyDescent="0.2">
      <c r="A12025" s="253"/>
      <c r="B12025" s="254"/>
    </row>
    <row r="12026" spans="1:2" x14ac:dyDescent="0.2">
      <c r="A12026" s="253"/>
      <c r="B12026" s="254"/>
    </row>
    <row r="12027" spans="1:2" x14ac:dyDescent="0.2">
      <c r="A12027" s="253"/>
      <c r="B12027" s="254"/>
    </row>
    <row r="12028" spans="1:2" x14ac:dyDescent="0.2">
      <c r="A12028" s="253"/>
      <c r="B12028" s="254"/>
    </row>
    <row r="12029" spans="1:2" x14ac:dyDescent="0.2">
      <c r="A12029" s="253"/>
      <c r="B12029" s="254"/>
    </row>
    <row r="12030" spans="1:2" x14ac:dyDescent="0.2">
      <c r="A12030" s="253"/>
      <c r="B12030" s="254"/>
    </row>
    <row r="12031" spans="1:2" x14ac:dyDescent="0.2">
      <c r="A12031" s="253"/>
      <c r="B12031" s="254"/>
    </row>
    <row r="12032" spans="1:2" x14ac:dyDescent="0.2">
      <c r="A12032" s="253"/>
      <c r="B12032" s="254"/>
    </row>
    <row r="12033" spans="1:2" x14ac:dyDescent="0.2">
      <c r="A12033" s="253"/>
      <c r="B12033" s="254"/>
    </row>
    <row r="12034" spans="1:2" x14ac:dyDescent="0.2">
      <c r="A12034" s="253"/>
      <c r="B12034" s="254"/>
    </row>
    <row r="12035" spans="1:2" x14ac:dyDescent="0.2">
      <c r="A12035" s="253"/>
      <c r="B12035" s="254"/>
    </row>
    <row r="12036" spans="1:2" x14ac:dyDescent="0.2">
      <c r="A12036" s="253"/>
      <c r="B12036" s="254"/>
    </row>
    <row r="12037" spans="1:2" x14ac:dyDescent="0.2">
      <c r="A12037" s="253"/>
      <c r="B12037" s="254"/>
    </row>
    <row r="12038" spans="1:2" x14ac:dyDescent="0.2">
      <c r="A12038" s="253"/>
      <c r="B12038" s="254"/>
    </row>
    <row r="12039" spans="1:2" x14ac:dyDescent="0.2">
      <c r="A12039" s="253"/>
      <c r="B12039" s="254"/>
    </row>
    <row r="12040" spans="1:2" x14ac:dyDescent="0.2">
      <c r="A12040" s="253"/>
      <c r="B12040" s="254"/>
    </row>
    <row r="12041" spans="1:2" x14ac:dyDescent="0.2">
      <c r="A12041" s="253"/>
      <c r="B12041" s="254"/>
    </row>
    <row r="12042" spans="1:2" x14ac:dyDescent="0.2">
      <c r="A12042" s="253"/>
      <c r="B12042" s="254"/>
    </row>
    <row r="12043" spans="1:2" x14ac:dyDescent="0.2">
      <c r="A12043" s="253"/>
      <c r="B12043" s="254"/>
    </row>
    <row r="12044" spans="1:2" x14ac:dyDescent="0.2">
      <c r="A12044" s="253"/>
      <c r="B12044" s="254"/>
    </row>
    <row r="12045" spans="1:2" x14ac:dyDescent="0.2">
      <c r="A12045" s="253"/>
      <c r="B12045" s="254"/>
    </row>
    <row r="12046" spans="1:2" x14ac:dyDescent="0.2">
      <c r="A12046" s="253"/>
      <c r="B12046" s="254"/>
    </row>
    <row r="12047" spans="1:2" x14ac:dyDescent="0.2">
      <c r="A12047" s="253"/>
      <c r="B12047" s="254"/>
    </row>
    <row r="12048" spans="1:2" x14ac:dyDescent="0.2">
      <c r="A12048" s="253"/>
      <c r="B12048" s="254"/>
    </row>
    <row r="12049" spans="1:2" x14ac:dyDescent="0.2">
      <c r="A12049" s="253"/>
      <c r="B12049" s="254"/>
    </row>
    <row r="12050" spans="1:2" x14ac:dyDescent="0.2">
      <c r="A12050" s="253"/>
      <c r="B12050" s="254"/>
    </row>
    <row r="12051" spans="1:2" x14ac:dyDescent="0.2">
      <c r="A12051" s="253"/>
      <c r="B12051" s="254"/>
    </row>
    <row r="12052" spans="1:2" x14ac:dyDescent="0.2">
      <c r="A12052" s="253"/>
      <c r="B12052" s="254"/>
    </row>
    <row r="12053" spans="1:2" x14ac:dyDescent="0.2">
      <c r="A12053" s="253"/>
      <c r="B12053" s="254"/>
    </row>
    <row r="12054" spans="1:2" x14ac:dyDescent="0.2">
      <c r="A12054" s="253"/>
      <c r="B12054" s="254"/>
    </row>
    <row r="12055" spans="1:2" x14ac:dyDescent="0.2">
      <c r="A12055" s="253"/>
      <c r="B12055" s="254"/>
    </row>
    <row r="12056" spans="1:2" x14ac:dyDescent="0.2">
      <c r="A12056" s="253"/>
      <c r="B12056" s="254"/>
    </row>
    <row r="12057" spans="1:2" x14ac:dyDescent="0.2">
      <c r="A12057" s="253"/>
      <c r="B12057" s="254"/>
    </row>
    <row r="12058" spans="1:2" x14ac:dyDescent="0.2">
      <c r="A12058" s="253"/>
      <c r="B12058" s="254"/>
    </row>
    <row r="12059" spans="1:2" x14ac:dyDescent="0.2">
      <c r="A12059" s="253"/>
      <c r="B12059" s="254"/>
    </row>
    <row r="12060" spans="1:2" x14ac:dyDescent="0.2">
      <c r="A12060" s="253"/>
      <c r="B12060" s="254"/>
    </row>
    <row r="12061" spans="1:2" x14ac:dyDescent="0.2">
      <c r="A12061" s="253"/>
      <c r="B12061" s="254"/>
    </row>
    <row r="12062" spans="1:2" x14ac:dyDescent="0.2">
      <c r="A12062" s="253"/>
      <c r="B12062" s="254"/>
    </row>
    <row r="12063" spans="1:2" x14ac:dyDescent="0.2">
      <c r="A12063" s="253"/>
      <c r="B12063" s="254"/>
    </row>
    <row r="12064" spans="1:2" x14ac:dyDescent="0.2">
      <c r="A12064" s="253"/>
      <c r="B12064" s="254"/>
    </row>
    <row r="12065" spans="1:2" x14ac:dyDescent="0.2">
      <c r="A12065" s="253"/>
      <c r="B12065" s="254"/>
    </row>
    <row r="12066" spans="1:2" x14ac:dyDescent="0.2">
      <c r="A12066" s="253"/>
      <c r="B12066" s="254"/>
    </row>
    <row r="12067" spans="1:2" x14ac:dyDescent="0.2">
      <c r="A12067" s="253"/>
      <c r="B12067" s="254"/>
    </row>
    <row r="12068" spans="1:2" x14ac:dyDescent="0.2">
      <c r="A12068" s="253"/>
      <c r="B12068" s="254"/>
    </row>
    <row r="12069" spans="1:2" x14ac:dyDescent="0.2">
      <c r="A12069" s="253"/>
      <c r="B12069" s="254"/>
    </row>
    <row r="12070" spans="1:2" x14ac:dyDescent="0.2">
      <c r="A12070" s="253"/>
      <c r="B12070" s="254"/>
    </row>
    <row r="12071" spans="1:2" x14ac:dyDescent="0.2">
      <c r="A12071" s="253"/>
      <c r="B12071" s="254"/>
    </row>
    <row r="12072" spans="1:2" x14ac:dyDescent="0.2">
      <c r="A12072" s="253"/>
      <c r="B12072" s="254"/>
    </row>
    <row r="12073" spans="1:2" x14ac:dyDescent="0.2">
      <c r="A12073" s="253"/>
      <c r="B12073" s="254"/>
    </row>
    <row r="12074" spans="1:2" x14ac:dyDescent="0.2">
      <c r="A12074" s="253"/>
      <c r="B12074" s="254"/>
    </row>
    <row r="12075" spans="1:2" x14ac:dyDescent="0.2">
      <c r="A12075" s="253"/>
      <c r="B12075" s="254"/>
    </row>
    <row r="12076" spans="1:2" x14ac:dyDescent="0.2">
      <c r="A12076" s="253"/>
      <c r="B12076" s="254"/>
    </row>
    <row r="12077" spans="1:2" x14ac:dyDescent="0.2">
      <c r="A12077" s="253"/>
      <c r="B12077" s="254"/>
    </row>
    <row r="12078" spans="1:2" x14ac:dyDescent="0.2">
      <c r="A12078" s="253"/>
      <c r="B12078" s="254"/>
    </row>
    <row r="12079" spans="1:2" x14ac:dyDescent="0.2">
      <c r="A12079" s="253"/>
      <c r="B12079" s="254"/>
    </row>
    <row r="12080" spans="1:2" x14ac:dyDescent="0.2">
      <c r="A12080" s="253"/>
      <c r="B12080" s="254"/>
    </row>
    <row r="12081" spans="1:2" x14ac:dyDescent="0.2">
      <c r="A12081" s="253"/>
      <c r="B12081" s="254"/>
    </row>
    <row r="12082" spans="1:2" x14ac:dyDescent="0.2">
      <c r="A12082" s="253"/>
      <c r="B12082" s="254"/>
    </row>
    <row r="12083" spans="1:2" x14ac:dyDescent="0.2">
      <c r="A12083" s="253"/>
      <c r="B12083" s="254"/>
    </row>
    <row r="12084" spans="1:2" x14ac:dyDescent="0.2">
      <c r="A12084" s="253"/>
      <c r="B12084" s="254"/>
    </row>
    <row r="12085" spans="1:2" x14ac:dyDescent="0.2">
      <c r="A12085" s="253"/>
      <c r="B12085" s="254"/>
    </row>
    <row r="12086" spans="1:2" x14ac:dyDescent="0.2">
      <c r="A12086" s="253"/>
      <c r="B12086" s="254"/>
    </row>
    <row r="12087" spans="1:2" x14ac:dyDescent="0.2">
      <c r="A12087" s="253"/>
      <c r="B12087" s="254"/>
    </row>
    <row r="12088" spans="1:2" x14ac:dyDescent="0.2">
      <c r="A12088" s="253"/>
      <c r="B12088" s="254"/>
    </row>
    <row r="12089" spans="1:2" x14ac:dyDescent="0.2">
      <c r="A12089" s="253"/>
      <c r="B12089" s="254"/>
    </row>
    <row r="12090" spans="1:2" x14ac:dyDescent="0.2">
      <c r="A12090" s="253"/>
      <c r="B12090" s="254"/>
    </row>
    <row r="12091" spans="1:2" x14ac:dyDescent="0.2">
      <c r="A12091" s="253"/>
      <c r="B12091" s="254"/>
    </row>
    <row r="12092" spans="1:2" x14ac:dyDescent="0.2">
      <c r="A12092" s="253"/>
      <c r="B12092" s="254"/>
    </row>
    <row r="12093" spans="1:2" x14ac:dyDescent="0.2">
      <c r="A12093" s="253"/>
      <c r="B12093" s="254"/>
    </row>
    <row r="12094" spans="1:2" x14ac:dyDescent="0.2">
      <c r="A12094" s="253"/>
      <c r="B12094" s="254"/>
    </row>
    <row r="12095" spans="1:2" x14ac:dyDescent="0.2">
      <c r="A12095" s="253"/>
      <c r="B12095" s="254"/>
    </row>
    <row r="12096" spans="1:2" x14ac:dyDescent="0.2">
      <c r="A12096" s="253"/>
      <c r="B12096" s="254"/>
    </row>
    <row r="12097" spans="1:2" x14ac:dyDescent="0.2">
      <c r="A12097" s="253"/>
      <c r="B12097" s="254"/>
    </row>
    <row r="12098" spans="1:2" x14ac:dyDescent="0.2">
      <c r="A12098" s="253"/>
      <c r="B12098" s="254"/>
    </row>
    <row r="12099" spans="1:2" x14ac:dyDescent="0.2">
      <c r="A12099" s="253"/>
      <c r="B12099" s="254"/>
    </row>
    <row r="12100" spans="1:2" x14ac:dyDescent="0.2">
      <c r="A12100" s="253"/>
      <c r="B12100" s="254"/>
    </row>
    <row r="12101" spans="1:2" x14ac:dyDescent="0.2">
      <c r="A12101" s="253"/>
      <c r="B12101" s="254"/>
    </row>
    <row r="12102" spans="1:2" x14ac:dyDescent="0.2">
      <c r="A12102" s="253"/>
      <c r="B12102" s="254"/>
    </row>
    <row r="12103" spans="1:2" x14ac:dyDescent="0.2">
      <c r="A12103" s="253"/>
      <c r="B12103" s="254"/>
    </row>
    <row r="12104" spans="1:2" x14ac:dyDescent="0.2">
      <c r="A12104" s="253"/>
      <c r="B12104" s="254"/>
    </row>
    <row r="12105" spans="1:2" x14ac:dyDescent="0.2">
      <c r="A12105" s="253"/>
      <c r="B12105" s="254"/>
    </row>
    <row r="12106" spans="1:2" x14ac:dyDescent="0.2">
      <c r="A12106" s="253"/>
      <c r="B12106" s="254"/>
    </row>
    <row r="12107" spans="1:2" x14ac:dyDescent="0.2">
      <c r="A12107" s="253"/>
      <c r="B12107" s="254"/>
    </row>
    <row r="12108" spans="1:2" x14ac:dyDescent="0.2">
      <c r="A12108" s="253"/>
      <c r="B12108" s="254"/>
    </row>
    <row r="12109" spans="1:2" x14ac:dyDescent="0.2">
      <c r="A12109" s="253"/>
      <c r="B12109" s="254"/>
    </row>
    <row r="12110" spans="1:2" x14ac:dyDescent="0.2">
      <c r="A12110" s="253"/>
      <c r="B12110" s="254"/>
    </row>
    <row r="12111" spans="1:2" x14ac:dyDescent="0.2">
      <c r="A12111" s="253"/>
      <c r="B12111" s="254"/>
    </row>
    <row r="12112" spans="1:2" x14ac:dyDescent="0.2">
      <c r="A12112" s="253"/>
      <c r="B12112" s="254"/>
    </row>
    <row r="12113" spans="1:2" x14ac:dyDescent="0.2">
      <c r="A12113" s="253"/>
      <c r="B12113" s="254"/>
    </row>
    <row r="12114" spans="1:2" x14ac:dyDescent="0.2">
      <c r="A12114" s="253"/>
      <c r="B12114" s="254"/>
    </row>
    <row r="12115" spans="1:2" x14ac:dyDescent="0.2">
      <c r="A12115" s="253"/>
      <c r="B12115" s="254"/>
    </row>
    <row r="12116" spans="1:2" x14ac:dyDescent="0.2">
      <c r="A12116" s="253"/>
      <c r="B12116" s="254"/>
    </row>
    <row r="12117" spans="1:2" x14ac:dyDescent="0.2">
      <c r="A12117" s="253"/>
      <c r="B12117" s="254"/>
    </row>
    <row r="12118" spans="1:2" x14ac:dyDescent="0.2">
      <c r="A12118" s="253"/>
      <c r="B12118" s="254"/>
    </row>
    <row r="12119" spans="1:2" x14ac:dyDescent="0.2">
      <c r="A12119" s="253"/>
      <c r="B12119" s="254"/>
    </row>
    <row r="12120" spans="1:2" x14ac:dyDescent="0.2">
      <c r="A12120" s="253"/>
      <c r="B12120" s="254"/>
    </row>
    <row r="12121" spans="1:2" x14ac:dyDescent="0.2">
      <c r="A12121" s="253"/>
      <c r="B12121" s="254"/>
    </row>
    <row r="12122" spans="1:2" x14ac:dyDescent="0.2">
      <c r="A12122" s="253"/>
      <c r="B12122" s="254"/>
    </row>
    <row r="12123" spans="1:2" x14ac:dyDescent="0.2">
      <c r="A12123" s="253"/>
      <c r="B12123" s="254"/>
    </row>
    <row r="12124" spans="1:2" x14ac:dyDescent="0.2">
      <c r="A12124" s="253"/>
      <c r="B12124" s="254"/>
    </row>
    <row r="12125" spans="1:2" x14ac:dyDescent="0.2">
      <c r="A12125" s="253"/>
      <c r="B12125" s="254"/>
    </row>
    <row r="12126" spans="1:2" x14ac:dyDescent="0.2">
      <c r="A12126" s="253"/>
      <c r="B12126" s="254"/>
    </row>
    <row r="12127" spans="1:2" x14ac:dyDescent="0.2">
      <c r="A12127" s="253"/>
      <c r="B12127" s="254"/>
    </row>
    <row r="12128" spans="1:2" x14ac:dyDescent="0.2">
      <c r="A12128" s="253"/>
      <c r="B12128" s="254"/>
    </row>
    <row r="12129" spans="1:2" x14ac:dyDescent="0.2">
      <c r="A12129" s="253"/>
      <c r="B12129" s="254"/>
    </row>
    <row r="12130" spans="1:2" x14ac:dyDescent="0.2">
      <c r="A12130" s="253"/>
      <c r="B12130" s="254"/>
    </row>
    <row r="12131" spans="1:2" x14ac:dyDescent="0.2">
      <c r="A12131" s="253"/>
      <c r="B12131" s="254"/>
    </row>
    <row r="12132" spans="1:2" x14ac:dyDescent="0.2">
      <c r="A12132" s="253"/>
      <c r="B12132" s="254"/>
    </row>
    <row r="12133" spans="1:2" x14ac:dyDescent="0.2">
      <c r="A12133" s="253"/>
      <c r="B12133" s="254"/>
    </row>
    <row r="12134" spans="1:2" x14ac:dyDescent="0.2">
      <c r="A12134" s="253"/>
      <c r="B12134" s="254"/>
    </row>
    <row r="12135" spans="1:2" x14ac:dyDescent="0.2">
      <c r="A12135" s="253"/>
      <c r="B12135" s="254"/>
    </row>
    <row r="12136" spans="1:2" x14ac:dyDescent="0.2">
      <c r="A12136" s="253"/>
      <c r="B12136" s="254"/>
    </row>
    <row r="12137" spans="1:2" x14ac:dyDescent="0.2">
      <c r="A12137" s="253"/>
      <c r="B12137" s="254"/>
    </row>
    <row r="12138" spans="1:2" x14ac:dyDescent="0.2">
      <c r="A12138" s="253"/>
      <c r="B12138" s="254"/>
    </row>
    <row r="12139" spans="1:2" x14ac:dyDescent="0.2">
      <c r="A12139" s="253"/>
      <c r="B12139" s="254"/>
    </row>
    <row r="12140" spans="1:2" x14ac:dyDescent="0.2">
      <c r="A12140" s="253"/>
      <c r="B12140" s="254"/>
    </row>
    <row r="12141" spans="1:2" x14ac:dyDescent="0.2">
      <c r="A12141" s="253"/>
      <c r="B12141" s="254"/>
    </row>
    <row r="12142" spans="1:2" x14ac:dyDescent="0.2">
      <c r="A12142" s="253"/>
      <c r="B12142" s="254"/>
    </row>
    <row r="12143" spans="1:2" x14ac:dyDescent="0.2">
      <c r="A12143" s="253"/>
      <c r="B12143" s="254"/>
    </row>
    <row r="12144" spans="1:2" x14ac:dyDescent="0.2">
      <c r="A12144" s="253"/>
      <c r="B12144" s="254"/>
    </row>
    <row r="12145" spans="1:2" x14ac:dyDescent="0.2">
      <c r="A12145" s="253"/>
      <c r="B12145" s="254"/>
    </row>
    <row r="12146" spans="1:2" x14ac:dyDescent="0.2">
      <c r="A12146" s="253"/>
      <c r="B12146" s="254"/>
    </row>
    <row r="12147" spans="1:2" x14ac:dyDescent="0.2">
      <c r="A12147" s="253"/>
      <c r="B12147" s="254"/>
    </row>
    <row r="12148" spans="1:2" x14ac:dyDescent="0.2">
      <c r="A12148" s="253"/>
      <c r="B12148" s="254"/>
    </row>
    <row r="12149" spans="1:2" x14ac:dyDescent="0.2">
      <c r="A12149" s="253"/>
      <c r="B12149" s="254"/>
    </row>
    <row r="12150" spans="1:2" x14ac:dyDescent="0.2">
      <c r="A12150" s="253"/>
      <c r="B12150" s="254"/>
    </row>
    <row r="12151" spans="1:2" x14ac:dyDescent="0.2">
      <c r="A12151" s="253"/>
      <c r="B12151" s="254"/>
    </row>
    <row r="12152" spans="1:2" x14ac:dyDescent="0.2">
      <c r="A12152" s="253"/>
      <c r="B12152" s="254"/>
    </row>
    <row r="12153" spans="1:2" x14ac:dyDescent="0.2">
      <c r="A12153" s="253"/>
      <c r="B12153" s="254"/>
    </row>
    <row r="12154" spans="1:2" x14ac:dyDescent="0.2">
      <c r="A12154" s="253"/>
      <c r="B12154" s="254"/>
    </row>
    <row r="12155" spans="1:2" x14ac:dyDescent="0.2">
      <c r="A12155" s="253"/>
      <c r="B12155" s="254"/>
    </row>
    <row r="12156" spans="1:2" x14ac:dyDescent="0.2">
      <c r="A12156" s="253"/>
      <c r="B12156" s="254"/>
    </row>
    <row r="12157" spans="1:2" x14ac:dyDescent="0.2">
      <c r="A12157" s="253"/>
      <c r="B12157" s="254"/>
    </row>
    <row r="12158" spans="1:2" x14ac:dyDescent="0.2">
      <c r="A12158" s="253"/>
      <c r="B12158" s="254"/>
    </row>
    <row r="12159" spans="1:2" x14ac:dyDescent="0.2">
      <c r="A12159" s="253"/>
      <c r="B12159" s="254"/>
    </row>
    <row r="12160" spans="1:2" x14ac:dyDescent="0.2">
      <c r="A12160" s="253"/>
      <c r="B12160" s="254"/>
    </row>
    <row r="12161" spans="1:2" x14ac:dyDescent="0.2">
      <c r="A12161" s="253"/>
      <c r="B12161" s="254"/>
    </row>
    <row r="12162" spans="1:2" x14ac:dyDescent="0.2">
      <c r="A12162" s="253"/>
      <c r="B12162" s="254"/>
    </row>
    <row r="12163" spans="1:2" x14ac:dyDescent="0.2">
      <c r="A12163" s="253"/>
      <c r="B12163" s="254"/>
    </row>
    <row r="12164" spans="1:2" x14ac:dyDescent="0.2">
      <c r="A12164" s="253"/>
      <c r="B12164" s="254"/>
    </row>
    <row r="12165" spans="1:2" x14ac:dyDescent="0.2">
      <c r="A12165" s="253"/>
      <c r="B12165" s="254"/>
    </row>
    <row r="12166" spans="1:2" x14ac:dyDescent="0.2">
      <c r="A12166" s="253"/>
      <c r="B12166" s="254"/>
    </row>
    <row r="12167" spans="1:2" x14ac:dyDescent="0.2">
      <c r="A12167" s="253"/>
      <c r="B12167" s="254"/>
    </row>
    <row r="12168" spans="1:2" x14ac:dyDescent="0.2">
      <c r="A12168" s="253"/>
      <c r="B12168" s="254"/>
    </row>
    <row r="12169" spans="1:2" x14ac:dyDescent="0.2">
      <c r="A12169" s="253"/>
      <c r="B12169" s="254"/>
    </row>
    <row r="12170" spans="1:2" x14ac:dyDescent="0.2">
      <c r="A12170" s="253"/>
      <c r="B12170" s="254"/>
    </row>
    <row r="12171" spans="1:2" x14ac:dyDescent="0.2">
      <c r="A12171" s="253"/>
      <c r="B12171" s="254"/>
    </row>
    <row r="12172" spans="1:2" x14ac:dyDescent="0.2">
      <c r="A12172" s="253"/>
      <c r="B12172" s="254"/>
    </row>
    <row r="12173" spans="1:2" x14ac:dyDescent="0.2">
      <c r="A12173" s="253"/>
      <c r="B12173" s="254"/>
    </row>
    <row r="12174" spans="1:2" x14ac:dyDescent="0.2">
      <c r="A12174" s="253"/>
      <c r="B12174" s="254"/>
    </row>
    <row r="12175" spans="1:2" x14ac:dyDescent="0.2">
      <c r="A12175" s="253"/>
      <c r="B12175" s="254"/>
    </row>
    <row r="12176" spans="1:2" x14ac:dyDescent="0.2">
      <c r="A12176" s="253"/>
      <c r="B12176" s="254"/>
    </row>
    <row r="12177" spans="1:2" x14ac:dyDescent="0.2">
      <c r="A12177" s="253"/>
      <c r="B12177" s="254"/>
    </row>
    <row r="12178" spans="1:2" x14ac:dyDescent="0.2">
      <c r="A12178" s="253"/>
      <c r="B12178" s="254"/>
    </row>
    <row r="12179" spans="1:2" x14ac:dyDescent="0.2">
      <c r="A12179" s="253"/>
      <c r="B12179" s="254"/>
    </row>
    <row r="12180" spans="1:2" x14ac:dyDescent="0.2">
      <c r="A12180" s="253"/>
      <c r="B12180" s="254"/>
    </row>
    <row r="12181" spans="1:2" x14ac:dyDescent="0.2">
      <c r="A12181" s="253"/>
      <c r="B12181" s="254"/>
    </row>
    <row r="12182" spans="1:2" x14ac:dyDescent="0.2">
      <c r="A12182" s="253"/>
      <c r="B12182" s="254"/>
    </row>
    <row r="12183" spans="1:2" x14ac:dyDescent="0.2">
      <c r="A12183" s="253"/>
      <c r="B12183" s="254"/>
    </row>
    <row r="12184" spans="1:2" x14ac:dyDescent="0.2">
      <c r="A12184" s="253"/>
      <c r="B12184" s="254"/>
    </row>
    <row r="12185" spans="1:2" x14ac:dyDescent="0.2">
      <c r="A12185" s="253"/>
      <c r="B12185" s="254"/>
    </row>
    <row r="12186" spans="1:2" x14ac:dyDescent="0.2">
      <c r="A12186" s="253"/>
      <c r="B12186" s="254"/>
    </row>
    <row r="12187" spans="1:2" x14ac:dyDescent="0.2">
      <c r="A12187" s="253"/>
      <c r="B12187" s="254"/>
    </row>
    <row r="12188" spans="1:2" x14ac:dyDescent="0.2">
      <c r="A12188" s="253"/>
      <c r="B12188" s="254"/>
    </row>
    <row r="12189" spans="1:2" x14ac:dyDescent="0.2">
      <c r="A12189" s="253"/>
      <c r="B12189" s="254"/>
    </row>
    <row r="12190" spans="1:2" x14ac:dyDescent="0.2">
      <c r="A12190" s="253"/>
      <c r="B12190" s="254"/>
    </row>
    <row r="12191" spans="1:2" x14ac:dyDescent="0.2">
      <c r="A12191" s="253"/>
      <c r="B12191" s="254"/>
    </row>
    <row r="12192" spans="1:2" x14ac:dyDescent="0.2">
      <c r="A12192" s="253"/>
      <c r="B12192" s="254"/>
    </row>
    <row r="12193" spans="1:2" x14ac:dyDescent="0.2">
      <c r="A12193" s="253"/>
      <c r="B12193" s="254"/>
    </row>
    <row r="12194" spans="1:2" x14ac:dyDescent="0.2">
      <c r="A12194" s="253"/>
      <c r="B12194" s="254"/>
    </row>
    <row r="12195" spans="1:2" x14ac:dyDescent="0.2">
      <c r="A12195" s="253"/>
      <c r="B12195" s="254"/>
    </row>
    <row r="12196" spans="1:2" x14ac:dyDescent="0.2">
      <c r="A12196" s="253"/>
      <c r="B12196" s="254"/>
    </row>
    <row r="12197" spans="1:2" x14ac:dyDescent="0.2">
      <c r="A12197" s="253"/>
      <c r="B12197" s="254"/>
    </row>
    <row r="12198" spans="1:2" x14ac:dyDescent="0.2">
      <c r="A12198" s="253"/>
      <c r="B12198" s="254"/>
    </row>
    <row r="12199" spans="1:2" x14ac:dyDescent="0.2">
      <c r="A12199" s="253"/>
      <c r="B12199" s="254"/>
    </row>
    <row r="12200" spans="1:2" x14ac:dyDescent="0.2">
      <c r="A12200" s="253"/>
      <c r="B12200" s="254"/>
    </row>
    <row r="12201" spans="1:2" x14ac:dyDescent="0.2">
      <c r="A12201" s="253"/>
      <c r="B12201" s="254"/>
    </row>
    <row r="12202" spans="1:2" x14ac:dyDescent="0.2">
      <c r="A12202" s="253"/>
      <c r="B12202" s="254"/>
    </row>
    <row r="12203" spans="1:2" x14ac:dyDescent="0.2">
      <c r="A12203" s="253"/>
      <c r="B12203" s="254"/>
    </row>
    <row r="12204" spans="1:2" x14ac:dyDescent="0.2">
      <c r="A12204" s="253"/>
      <c r="B12204" s="254"/>
    </row>
    <row r="12205" spans="1:2" x14ac:dyDescent="0.2">
      <c r="A12205" s="253"/>
      <c r="B12205" s="254"/>
    </row>
    <row r="12206" spans="1:2" x14ac:dyDescent="0.2">
      <c r="A12206" s="253"/>
      <c r="B12206" s="254"/>
    </row>
    <row r="12207" spans="1:2" x14ac:dyDescent="0.2">
      <c r="A12207" s="253"/>
      <c r="B12207" s="254"/>
    </row>
    <row r="12208" spans="1:2" x14ac:dyDescent="0.2">
      <c r="A12208" s="253"/>
      <c r="B12208" s="254"/>
    </row>
    <row r="12209" spans="1:2" x14ac:dyDescent="0.2">
      <c r="A12209" s="253"/>
      <c r="B12209" s="254"/>
    </row>
    <row r="12210" spans="1:2" x14ac:dyDescent="0.2">
      <c r="A12210" s="253"/>
      <c r="B12210" s="254"/>
    </row>
    <row r="12211" spans="1:2" x14ac:dyDescent="0.2">
      <c r="A12211" s="253"/>
      <c r="B12211" s="254"/>
    </row>
    <row r="12212" spans="1:2" x14ac:dyDescent="0.2">
      <c r="A12212" s="253"/>
      <c r="B12212" s="254"/>
    </row>
    <row r="12213" spans="1:2" x14ac:dyDescent="0.2">
      <c r="A12213" s="253"/>
      <c r="B12213" s="254"/>
    </row>
    <row r="12214" spans="1:2" x14ac:dyDescent="0.2">
      <c r="A12214" s="253"/>
      <c r="B12214" s="254"/>
    </row>
    <row r="12215" spans="1:2" x14ac:dyDescent="0.2">
      <c r="A12215" s="253"/>
      <c r="B12215" s="254"/>
    </row>
    <row r="12216" spans="1:2" x14ac:dyDescent="0.2">
      <c r="A12216" s="253"/>
      <c r="B12216" s="254"/>
    </row>
    <row r="12217" spans="1:2" x14ac:dyDescent="0.2">
      <c r="A12217" s="253"/>
      <c r="B12217" s="254"/>
    </row>
    <row r="12218" spans="1:2" x14ac:dyDescent="0.2">
      <c r="A12218" s="253"/>
      <c r="B12218" s="254"/>
    </row>
    <row r="12219" spans="1:2" x14ac:dyDescent="0.2">
      <c r="A12219" s="253"/>
      <c r="B12219" s="254"/>
    </row>
    <row r="12220" spans="1:2" x14ac:dyDescent="0.2">
      <c r="A12220" s="253"/>
      <c r="B12220" s="254"/>
    </row>
    <row r="12221" spans="1:2" x14ac:dyDescent="0.2">
      <c r="A12221" s="253"/>
      <c r="B12221" s="254"/>
    </row>
    <row r="12222" spans="1:2" x14ac:dyDescent="0.2">
      <c r="A12222" s="253"/>
      <c r="B12222" s="254"/>
    </row>
    <row r="12223" spans="1:2" x14ac:dyDescent="0.2">
      <c r="A12223" s="253"/>
      <c r="B12223" s="254"/>
    </row>
    <row r="12224" spans="1:2" x14ac:dyDescent="0.2">
      <c r="A12224" s="253"/>
      <c r="B12224" s="254"/>
    </row>
    <row r="12225" spans="1:2" x14ac:dyDescent="0.2">
      <c r="A12225" s="253"/>
      <c r="B12225" s="254"/>
    </row>
    <row r="12226" spans="1:2" x14ac:dyDescent="0.2">
      <c r="A12226" s="253"/>
      <c r="B12226" s="254"/>
    </row>
    <row r="12227" spans="1:2" x14ac:dyDescent="0.2">
      <c r="A12227" s="253"/>
      <c r="B12227" s="254"/>
    </row>
    <row r="12228" spans="1:2" x14ac:dyDescent="0.2">
      <c r="A12228" s="253"/>
      <c r="B12228" s="254"/>
    </row>
    <row r="12229" spans="1:2" x14ac:dyDescent="0.2">
      <c r="A12229" s="253"/>
      <c r="B12229" s="254"/>
    </row>
    <row r="12230" spans="1:2" x14ac:dyDescent="0.2">
      <c r="A12230" s="253"/>
      <c r="B12230" s="254"/>
    </row>
    <row r="12231" spans="1:2" x14ac:dyDescent="0.2">
      <c r="A12231" s="253"/>
      <c r="B12231" s="254"/>
    </row>
    <row r="12232" spans="1:2" x14ac:dyDescent="0.2">
      <c r="A12232" s="253"/>
      <c r="B12232" s="254"/>
    </row>
    <row r="12233" spans="1:2" x14ac:dyDescent="0.2">
      <c r="A12233" s="253"/>
      <c r="B12233" s="254"/>
    </row>
    <row r="12234" spans="1:2" x14ac:dyDescent="0.2">
      <c r="A12234" s="253"/>
      <c r="B12234" s="254"/>
    </row>
    <row r="12235" spans="1:2" x14ac:dyDescent="0.2">
      <c r="A12235" s="253"/>
      <c r="B12235" s="254"/>
    </row>
    <row r="12236" spans="1:2" x14ac:dyDescent="0.2">
      <c r="A12236" s="253"/>
      <c r="B12236" s="254"/>
    </row>
    <row r="12237" spans="1:2" x14ac:dyDescent="0.2">
      <c r="A12237" s="253"/>
      <c r="B12237" s="254"/>
    </row>
    <row r="12238" spans="1:2" x14ac:dyDescent="0.2">
      <c r="A12238" s="253"/>
      <c r="B12238" s="254"/>
    </row>
    <row r="12239" spans="1:2" x14ac:dyDescent="0.2">
      <c r="A12239" s="253"/>
      <c r="B12239" s="254"/>
    </row>
    <row r="12240" spans="1:2" x14ac:dyDescent="0.2">
      <c r="A12240" s="253"/>
      <c r="B12240" s="254"/>
    </row>
    <row r="12241" spans="1:2" x14ac:dyDescent="0.2">
      <c r="A12241" s="253"/>
      <c r="B12241" s="254"/>
    </row>
    <row r="12242" spans="1:2" x14ac:dyDescent="0.2">
      <c r="A12242" s="253"/>
      <c r="B12242" s="254"/>
    </row>
    <row r="12243" spans="1:2" x14ac:dyDescent="0.2">
      <c r="A12243" s="253"/>
      <c r="B12243" s="254"/>
    </row>
    <row r="12244" spans="1:2" x14ac:dyDescent="0.2">
      <c r="A12244" s="253"/>
      <c r="B12244" s="254"/>
    </row>
    <row r="12245" spans="1:2" x14ac:dyDescent="0.2">
      <c r="A12245" s="253"/>
      <c r="B12245" s="254"/>
    </row>
    <row r="12246" spans="1:2" x14ac:dyDescent="0.2">
      <c r="A12246" s="253"/>
      <c r="B12246" s="254"/>
    </row>
    <row r="12247" spans="1:2" x14ac:dyDescent="0.2">
      <c r="A12247" s="253"/>
      <c r="B12247" s="254"/>
    </row>
    <row r="12248" spans="1:2" x14ac:dyDescent="0.2">
      <c r="A12248" s="253"/>
      <c r="B12248" s="254"/>
    </row>
    <row r="12249" spans="1:2" x14ac:dyDescent="0.2">
      <c r="A12249" s="253"/>
      <c r="B12249" s="254"/>
    </row>
    <row r="12250" spans="1:2" x14ac:dyDescent="0.2">
      <c r="A12250" s="253"/>
      <c r="B12250" s="254"/>
    </row>
    <row r="12251" spans="1:2" x14ac:dyDescent="0.2">
      <c r="A12251" s="253"/>
      <c r="B12251" s="254"/>
    </row>
    <row r="12252" spans="1:2" x14ac:dyDescent="0.2">
      <c r="A12252" s="253"/>
      <c r="B12252" s="254"/>
    </row>
    <row r="12253" spans="1:2" x14ac:dyDescent="0.2">
      <c r="A12253" s="253"/>
      <c r="B12253" s="254"/>
    </row>
    <row r="12254" spans="1:2" x14ac:dyDescent="0.2">
      <c r="A12254" s="253"/>
      <c r="B12254" s="254"/>
    </row>
    <row r="12255" spans="1:2" x14ac:dyDescent="0.2">
      <c r="A12255" s="253"/>
      <c r="B12255" s="254"/>
    </row>
    <row r="12256" spans="1:2" x14ac:dyDescent="0.2">
      <c r="A12256" s="253"/>
      <c r="B12256" s="254"/>
    </row>
    <row r="12257" spans="1:2" x14ac:dyDescent="0.2">
      <c r="A12257" s="253"/>
      <c r="B12257" s="254"/>
    </row>
    <row r="12258" spans="1:2" x14ac:dyDescent="0.2">
      <c r="A12258" s="253"/>
      <c r="B12258" s="254"/>
    </row>
    <row r="12259" spans="1:2" x14ac:dyDescent="0.2">
      <c r="A12259" s="253"/>
      <c r="B12259" s="254"/>
    </row>
    <row r="12260" spans="1:2" x14ac:dyDescent="0.2">
      <c r="A12260" s="253"/>
      <c r="B12260" s="254"/>
    </row>
    <row r="12261" spans="1:2" x14ac:dyDescent="0.2">
      <c r="A12261" s="253"/>
      <c r="B12261" s="254"/>
    </row>
    <row r="12262" spans="1:2" x14ac:dyDescent="0.2">
      <c r="A12262" s="253"/>
      <c r="B12262" s="254"/>
    </row>
    <row r="12263" spans="1:2" x14ac:dyDescent="0.2">
      <c r="A12263" s="253"/>
      <c r="B12263" s="254"/>
    </row>
    <row r="12264" spans="1:2" x14ac:dyDescent="0.2">
      <c r="A12264" s="253"/>
      <c r="B12264" s="254"/>
    </row>
    <row r="12265" spans="1:2" x14ac:dyDescent="0.2">
      <c r="A12265" s="253"/>
      <c r="B12265" s="254"/>
    </row>
    <row r="12266" spans="1:2" x14ac:dyDescent="0.2">
      <c r="A12266" s="253"/>
      <c r="B12266" s="254"/>
    </row>
    <row r="12267" spans="1:2" x14ac:dyDescent="0.2">
      <c r="A12267" s="253"/>
      <c r="B12267" s="254"/>
    </row>
    <row r="12268" spans="1:2" x14ac:dyDescent="0.2">
      <c r="A12268" s="253"/>
      <c r="B12268" s="254"/>
    </row>
    <row r="12269" spans="1:2" x14ac:dyDescent="0.2">
      <c r="A12269" s="253"/>
      <c r="B12269" s="254"/>
    </row>
    <row r="12270" spans="1:2" x14ac:dyDescent="0.2">
      <c r="A12270" s="253"/>
      <c r="B12270" s="254"/>
    </row>
    <row r="12271" spans="1:2" x14ac:dyDescent="0.2">
      <c r="A12271" s="253"/>
      <c r="B12271" s="254"/>
    </row>
    <row r="12272" spans="1:2" x14ac:dyDescent="0.2">
      <c r="A12272" s="253"/>
      <c r="B12272" s="254"/>
    </row>
    <row r="12273" spans="1:2" x14ac:dyDescent="0.2">
      <c r="A12273" s="253"/>
      <c r="B12273" s="254"/>
    </row>
    <row r="12274" spans="1:2" x14ac:dyDescent="0.2">
      <c r="A12274" s="253"/>
      <c r="B12274" s="254"/>
    </row>
    <row r="12275" spans="1:2" x14ac:dyDescent="0.2">
      <c r="A12275" s="253"/>
      <c r="B12275" s="254"/>
    </row>
    <row r="12276" spans="1:2" x14ac:dyDescent="0.2">
      <c r="A12276" s="253"/>
      <c r="B12276" s="254"/>
    </row>
    <row r="12277" spans="1:2" x14ac:dyDescent="0.2">
      <c r="A12277" s="253"/>
      <c r="B12277" s="254"/>
    </row>
    <row r="12278" spans="1:2" x14ac:dyDescent="0.2">
      <c r="A12278" s="253"/>
      <c r="B12278" s="254"/>
    </row>
    <row r="12279" spans="1:2" x14ac:dyDescent="0.2">
      <c r="A12279" s="253"/>
      <c r="B12279" s="254"/>
    </row>
    <row r="12280" spans="1:2" x14ac:dyDescent="0.2">
      <c r="A12280" s="253"/>
      <c r="B12280" s="254"/>
    </row>
    <row r="12281" spans="1:2" x14ac:dyDescent="0.2">
      <c r="A12281" s="253"/>
      <c r="B12281" s="254"/>
    </row>
    <row r="12282" spans="1:2" x14ac:dyDescent="0.2">
      <c r="A12282" s="253"/>
      <c r="B12282" s="254"/>
    </row>
    <row r="12283" spans="1:2" x14ac:dyDescent="0.2">
      <c r="A12283" s="253"/>
      <c r="B12283" s="254"/>
    </row>
    <row r="12284" spans="1:2" x14ac:dyDescent="0.2">
      <c r="A12284" s="253"/>
      <c r="B12284" s="254"/>
    </row>
    <row r="12285" spans="1:2" x14ac:dyDescent="0.2">
      <c r="A12285" s="253"/>
      <c r="B12285" s="254"/>
    </row>
    <row r="12286" spans="1:2" x14ac:dyDescent="0.2">
      <c r="A12286" s="253"/>
      <c r="B12286" s="254"/>
    </row>
    <row r="12287" spans="1:2" x14ac:dyDescent="0.2">
      <c r="A12287" s="253"/>
      <c r="B12287" s="254"/>
    </row>
    <row r="12288" spans="1:2" x14ac:dyDescent="0.2">
      <c r="A12288" s="253"/>
      <c r="B12288" s="254"/>
    </row>
    <row r="12289" spans="1:2" x14ac:dyDescent="0.2">
      <c r="A12289" s="253"/>
      <c r="B12289" s="254"/>
    </row>
    <row r="12290" spans="1:2" x14ac:dyDescent="0.2">
      <c r="A12290" s="253"/>
      <c r="B12290" s="254"/>
    </row>
    <row r="12291" spans="1:2" x14ac:dyDescent="0.2">
      <c r="A12291" s="253"/>
      <c r="B12291" s="254"/>
    </row>
    <row r="12292" spans="1:2" x14ac:dyDescent="0.2">
      <c r="A12292" s="253"/>
      <c r="B12292" s="254"/>
    </row>
    <row r="12293" spans="1:2" x14ac:dyDescent="0.2">
      <c r="A12293" s="253"/>
      <c r="B12293" s="254"/>
    </row>
    <row r="12294" spans="1:2" x14ac:dyDescent="0.2">
      <c r="A12294" s="253"/>
      <c r="B12294" s="254"/>
    </row>
    <row r="12295" spans="1:2" x14ac:dyDescent="0.2">
      <c r="A12295" s="253"/>
      <c r="B12295" s="254"/>
    </row>
    <row r="12296" spans="1:2" x14ac:dyDescent="0.2">
      <c r="A12296" s="253"/>
      <c r="B12296" s="254"/>
    </row>
    <row r="12297" spans="1:2" x14ac:dyDescent="0.2">
      <c r="A12297" s="253"/>
      <c r="B12297" s="254"/>
    </row>
    <row r="12298" spans="1:2" x14ac:dyDescent="0.2">
      <c r="A12298" s="253"/>
      <c r="B12298" s="254"/>
    </row>
    <row r="12299" spans="1:2" x14ac:dyDescent="0.2">
      <c r="A12299" s="253"/>
      <c r="B12299" s="254"/>
    </row>
    <row r="12300" spans="1:2" x14ac:dyDescent="0.2">
      <c r="A12300" s="253"/>
      <c r="B12300" s="254"/>
    </row>
    <row r="12301" spans="1:2" x14ac:dyDescent="0.2">
      <c r="A12301" s="253"/>
      <c r="B12301" s="254"/>
    </row>
    <row r="12302" spans="1:2" x14ac:dyDescent="0.2">
      <c r="A12302" s="253"/>
      <c r="B12302" s="254"/>
    </row>
    <row r="12303" spans="1:2" x14ac:dyDescent="0.2">
      <c r="A12303" s="253"/>
      <c r="B12303" s="254"/>
    </row>
    <row r="12304" spans="1:2" x14ac:dyDescent="0.2">
      <c r="A12304" s="253"/>
      <c r="B12304" s="254"/>
    </row>
    <row r="12305" spans="1:2" x14ac:dyDescent="0.2">
      <c r="A12305" s="253"/>
      <c r="B12305" s="254"/>
    </row>
    <row r="12306" spans="1:2" x14ac:dyDescent="0.2">
      <c r="A12306" s="253"/>
      <c r="B12306" s="254"/>
    </row>
    <row r="12307" spans="1:2" x14ac:dyDescent="0.2">
      <c r="A12307" s="253"/>
      <c r="B12307" s="254"/>
    </row>
    <row r="12308" spans="1:2" x14ac:dyDescent="0.2">
      <c r="A12308" s="253"/>
      <c r="B12308" s="254"/>
    </row>
    <row r="12309" spans="1:2" x14ac:dyDescent="0.2">
      <c r="A12309" s="253"/>
      <c r="B12309" s="254"/>
    </row>
    <row r="12310" spans="1:2" x14ac:dyDescent="0.2">
      <c r="A12310" s="253"/>
      <c r="B12310" s="254"/>
    </row>
    <row r="12311" spans="1:2" x14ac:dyDescent="0.2">
      <c r="A12311" s="253"/>
      <c r="B12311" s="254"/>
    </row>
    <row r="12312" spans="1:2" x14ac:dyDescent="0.2">
      <c r="A12312" s="253"/>
      <c r="B12312" s="254"/>
    </row>
    <row r="12313" spans="1:2" x14ac:dyDescent="0.2">
      <c r="A12313" s="253"/>
      <c r="B12313" s="254"/>
    </row>
    <row r="12314" spans="1:2" x14ac:dyDescent="0.2">
      <c r="A12314" s="253"/>
      <c r="B12314" s="254"/>
    </row>
    <row r="12315" spans="1:2" x14ac:dyDescent="0.2">
      <c r="A12315" s="253"/>
      <c r="B12315" s="254"/>
    </row>
    <row r="12316" spans="1:2" x14ac:dyDescent="0.2">
      <c r="A12316" s="253"/>
      <c r="B12316" s="254"/>
    </row>
    <row r="12317" spans="1:2" x14ac:dyDescent="0.2">
      <c r="A12317" s="253"/>
      <c r="B12317" s="254"/>
    </row>
    <row r="12318" spans="1:2" x14ac:dyDescent="0.2">
      <c r="A12318" s="253"/>
      <c r="B12318" s="254"/>
    </row>
    <row r="12319" spans="1:2" x14ac:dyDescent="0.2">
      <c r="A12319" s="253"/>
      <c r="B12319" s="254"/>
    </row>
    <row r="12320" spans="1:2" x14ac:dyDescent="0.2">
      <c r="A12320" s="253"/>
      <c r="B12320" s="254"/>
    </row>
    <row r="12321" spans="1:2" x14ac:dyDescent="0.2">
      <c r="A12321" s="253"/>
      <c r="B12321" s="254"/>
    </row>
    <row r="12322" spans="1:2" x14ac:dyDescent="0.2">
      <c r="A12322" s="253"/>
      <c r="B12322" s="254"/>
    </row>
    <row r="12323" spans="1:2" x14ac:dyDescent="0.2">
      <c r="A12323" s="253"/>
      <c r="B12323" s="254"/>
    </row>
    <row r="12324" spans="1:2" x14ac:dyDescent="0.2">
      <c r="A12324" s="253"/>
      <c r="B12324" s="254"/>
    </row>
    <row r="12325" spans="1:2" x14ac:dyDescent="0.2">
      <c r="A12325" s="253"/>
      <c r="B12325" s="254"/>
    </row>
    <row r="12326" spans="1:2" x14ac:dyDescent="0.2">
      <c r="A12326" s="253"/>
      <c r="B12326" s="254"/>
    </row>
    <row r="12327" spans="1:2" x14ac:dyDescent="0.2">
      <c r="A12327" s="253"/>
      <c r="B12327" s="254"/>
    </row>
    <row r="12328" spans="1:2" x14ac:dyDescent="0.2">
      <c r="A12328" s="253"/>
      <c r="B12328" s="254"/>
    </row>
    <row r="12329" spans="1:2" x14ac:dyDescent="0.2">
      <c r="A12329" s="253"/>
      <c r="B12329" s="254"/>
    </row>
    <row r="12330" spans="1:2" x14ac:dyDescent="0.2">
      <c r="A12330" s="253"/>
      <c r="B12330" s="254"/>
    </row>
    <row r="12331" spans="1:2" x14ac:dyDescent="0.2">
      <c r="A12331" s="253"/>
      <c r="B12331" s="254"/>
    </row>
    <row r="12332" spans="1:2" x14ac:dyDescent="0.2">
      <c r="A12332" s="253"/>
      <c r="B12332" s="254"/>
    </row>
    <row r="12333" spans="1:2" x14ac:dyDescent="0.2">
      <c r="A12333" s="253"/>
      <c r="B12333" s="254"/>
    </row>
    <row r="12334" spans="1:2" x14ac:dyDescent="0.2">
      <c r="A12334" s="253"/>
      <c r="B12334" s="254"/>
    </row>
    <row r="12335" spans="1:2" x14ac:dyDescent="0.2">
      <c r="A12335" s="253"/>
      <c r="B12335" s="254"/>
    </row>
    <row r="12336" spans="1:2" x14ac:dyDescent="0.2">
      <c r="A12336" s="253"/>
      <c r="B12336" s="254"/>
    </row>
    <row r="12337" spans="1:2" x14ac:dyDescent="0.2">
      <c r="A12337" s="253"/>
      <c r="B12337" s="254"/>
    </row>
    <row r="12338" spans="1:2" x14ac:dyDescent="0.2">
      <c r="A12338" s="253"/>
      <c r="B12338" s="254"/>
    </row>
    <row r="12339" spans="1:2" x14ac:dyDescent="0.2">
      <c r="A12339" s="253"/>
      <c r="B12339" s="254"/>
    </row>
    <row r="12340" spans="1:2" x14ac:dyDescent="0.2">
      <c r="A12340" s="253"/>
      <c r="B12340" s="254"/>
    </row>
    <row r="12341" spans="1:2" x14ac:dyDescent="0.2">
      <c r="A12341" s="253"/>
      <c r="B12341" s="254"/>
    </row>
    <row r="12342" spans="1:2" x14ac:dyDescent="0.2">
      <c r="A12342" s="253"/>
      <c r="B12342" s="254"/>
    </row>
    <row r="12343" spans="1:2" x14ac:dyDescent="0.2">
      <c r="A12343" s="253"/>
      <c r="B12343" s="254"/>
    </row>
    <row r="12344" spans="1:2" x14ac:dyDescent="0.2">
      <c r="A12344" s="253"/>
      <c r="B12344" s="254"/>
    </row>
    <row r="12345" spans="1:2" x14ac:dyDescent="0.2">
      <c r="A12345" s="253"/>
      <c r="B12345" s="254"/>
    </row>
    <row r="12346" spans="1:2" x14ac:dyDescent="0.2">
      <c r="A12346" s="253"/>
      <c r="B12346" s="254"/>
    </row>
    <row r="12347" spans="1:2" x14ac:dyDescent="0.2">
      <c r="A12347" s="253"/>
      <c r="B12347" s="254"/>
    </row>
    <row r="12348" spans="1:2" x14ac:dyDescent="0.2">
      <c r="A12348" s="253"/>
      <c r="B12348" s="254"/>
    </row>
    <row r="12349" spans="1:2" x14ac:dyDescent="0.2">
      <c r="A12349" s="253"/>
      <c r="B12349" s="254"/>
    </row>
    <row r="12350" spans="1:2" x14ac:dyDescent="0.2">
      <c r="A12350" s="253"/>
      <c r="B12350" s="254"/>
    </row>
    <row r="12351" spans="1:2" x14ac:dyDescent="0.2">
      <c r="A12351" s="253"/>
      <c r="B12351" s="254"/>
    </row>
    <row r="12352" spans="1:2" x14ac:dyDescent="0.2">
      <c r="A12352" s="253"/>
      <c r="B12352" s="254"/>
    </row>
    <row r="12353" spans="1:2" x14ac:dyDescent="0.2">
      <c r="A12353" s="253"/>
      <c r="B12353" s="254"/>
    </row>
    <row r="12354" spans="1:2" x14ac:dyDescent="0.2">
      <c r="A12354" s="253"/>
      <c r="B12354" s="254"/>
    </row>
    <row r="12355" spans="1:2" x14ac:dyDescent="0.2">
      <c r="A12355" s="253"/>
      <c r="B12355" s="254"/>
    </row>
    <row r="12356" spans="1:2" x14ac:dyDescent="0.2">
      <c r="A12356" s="253"/>
      <c r="B12356" s="254"/>
    </row>
    <row r="12357" spans="1:2" x14ac:dyDescent="0.2">
      <c r="A12357" s="253"/>
      <c r="B12357" s="254"/>
    </row>
    <row r="12358" spans="1:2" x14ac:dyDescent="0.2">
      <c r="A12358" s="253"/>
      <c r="B12358" s="254"/>
    </row>
    <row r="12359" spans="1:2" x14ac:dyDescent="0.2">
      <c r="A12359" s="253"/>
      <c r="B12359" s="254"/>
    </row>
    <row r="12360" spans="1:2" x14ac:dyDescent="0.2">
      <c r="A12360" s="253"/>
      <c r="B12360" s="254"/>
    </row>
    <row r="12361" spans="1:2" x14ac:dyDescent="0.2">
      <c r="A12361" s="253"/>
      <c r="B12361" s="254"/>
    </row>
    <row r="12362" spans="1:2" x14ac:dyDescent="0.2">
      <c r="A12362" s="253"/>
      <c r="B12362" s="254"/>
    </row>
    <row r="12363" spans="1:2" x14ac:dyDescent="0.2">
      <c r="A12363" s="253"/>
      <c r="B12363" s="254"/>
    </row>
    <row r="12364" spans="1:2" x14ac:dyDescent="0.2">
      <c r="A12364" s="253"/>
      <c r="B12364" s="254"/>
    </row>
    <row r="12365" spans="1:2" x14ac:dyDescent="0.2">
      <c r="A12365" s="253"/>
      <c r="B12365" s="254"/>
    </row>
    <row r="12366" spans="1:2" x14ac:dyDescent="0.2">
      <c r="A12366" s="253"/>
      <c r="B12366" s="254"/>
    </row>
    <row r="12367" spans="1:2" x14ac:dyDescent="0.2">
      <c r="A12367" s="253"/>
      <c r="B12367" s="254"/>
    </row>
    <row r="12368" spans="1:2" x14ac:dyDescent="0.2">
      <c r="A12368" s="253"/>
      <c r="B12368" s="254"/>
    </row>
    <row r="12369" spans="1:2" x14ac:dyDescent="0.2">
      <c r="A12369" s="253"/>
      <c r="B12369" s="254"/>
    </row>
    <row r="12370" spans="1:2" x14ac:dyDescent="0.2">
      <c r="A12370" s="253"/>
      <c r="B12370" s="254"/>
    </row>
    <row r="12371" spans="1:2" x14ac:dyDescent="0.2">
      <c r="A12371" s="253"/>
      <c r="B12371" s="254"/>
    </row>
    <row r="12372" spans="1:2" x14ac:dyDescent="0.2">
      <c r="A12372" s="253"/>
      <c r="B12372" s="254"/>
    </row>
    <row r="12373" spans="1:2" x14ac:dyDescent="0.2">
      <c r="A12373" s="253"/>
      <c r="B12373" s="254"/>
    </row>
    <row r="12374" spans="1:2" x14ac:dyDescent="0.2">
      <c r="A12374" s="253"/>
      <c r="B12374" s="254"/>
    </row>
    <row r="12375" spans="1:2" x14ac:dyDescent="0.2">
      <c r="A12375" s="253"/>
      <c r="B12375" s="254"/>
    </row>
    <row r="12376" spans="1:2" x14ac:dyDescent="0.2">
      <c r="A12376" s="253"/>
      <c r="B12376" s="254"/>
    </row>
    <row r="12377" spans="1:2" x14ac:dyDescent="0.2">
      <c r="A12377" s="253"/>
      <c r="B12377" s="254"/>
    </row>
    <row r="12378" spans="1:2" x14ac:dyDescent="0.2">
      <c r="A12378" s="253"/>
      <c r="B12378" s="254"/>
    </row>
    <row r="12379" spans="1:2" x14ac:dyDescent="0.2">
      <c r="A12379" s="253"/>
      <c r="B12379" s="254"/>
    </row>
    <row r="12380" spans="1:2" x14ac:dyDescent="0.2">
      <c r="A12380" s="253"/>
      <c r="B12380" s="254"/>
    </row>
    <row r="12381" spans="1:2" x14ac:dyDescent="0.2">
      <c r="A12381" s="253"/>
      <c r="B12381" s="254"/>
    </row>
    <row r="12382" spans="1:2" x14ac:dyDescent="0.2">
      <c r="A12382" s="253"/>
      <c r="B12382" s="254"/>
    </row>
    <row r="12383" spans="1:2" x14ac:dyDescent="0.2">
      <c r="A12383" s="253"/>
      <c r="B12383" s="254"/>
    </row>
    <row r="12384" spans="1:2" x14ac:dyDescent="0.2">
      <c r="A12384" s="253"/>
      <c r="B12384" s="254"/>
    </row>
    <row r="12385" spans="1:2" x14ac:dyDescent="0.2">
      <c r="A12385" s="253"/>
      <c r="B12385" s="254"/>
    </row>
    <row r="12386" spans="1:2" x14ac:dyDescent="0.2">
      <c r="A12386" s="253"/>
      <c r="B12386" s="254"/>
    </row>
    <row r="12387" spans="1:2" x14ac:dyDescent="0.2">
      <c r="A12387" s="253"/>
      <c r="B12387" s="254"/>
    </row>
    <row r="12388" spans="1:2" x14ac:dyDescent="0.2">
      <c r="A12388" s="253"/>
      <c r="B12388" s="254"/>
    </row>
    <row r="12389" spans="1:2" x14ac:dyDescent="0.2">
      <c r="A12389" s="253"/>
      <c r="B12389" s="254"/>
    </row>
    <row r="12390" spans="1:2" x14ac:dyDescent="0.2">
      <c r="A12390" s="253"/>
      <c r="B12390" s="254"/>
    </row>
    <row r="12391" spans="1:2" x14ac:dyDescent="0.2">
      <c r="A12391" s="253"/>
      <c r="B12391" s="254"/>
    </row>
    <row r="12392" spans="1:2" x14ac:dyDescent="0.2">
      <c r="A12392" s="253"/>
      <c r="B12392" s="254"/>
    </row>
    <row r="12393" spans="1:2" x14ac:dyDescent="0.2">
      <c r="A12393" s="253"/>
      <c r="B12393" s="254"/>
    </row>
    <row r="12394" spans="1:2" x14ac:dyDescent="0.2">
      <c r="A12394" s="253"/>
      <c r="B12394" s="254"/>
    </row>
    <row r="12395" spans="1:2" x14ac:dyDescent="0.2">
      <c r="A12395" s="253"/>
      <c r="B12395" s="254"/>
    </row>
    <row r="12396" spans="1:2" x14ac:dyDescent="0.2">
      <c r="A12396" s="253"/>
      <c r="B12396" s="254"/>
    </row>
    <row r="12397" spans="1:2" x14ac:dyDescent="0.2">
      <c r="A12397" s="253"/>
      <c r="B12397" s="254"/>
    </row>
    <row r="12398" spans="1:2" x14ac:dyDescent="0.2">
      <c r="A12398" s="253"/>
      <c r="B12398" s="254"/>
    </row>
    <row r="12399" spans="1:2" x14ac:dyDescent="0.2">
      <c r="A12399" s="253"/>
      <c r="B12399" s="254"/>
    </row>
    <row r="12400" spans="1:2" x14ac:dyDescent="0.2">
      <c r="A12400" s="253"/>
      <c r="B12400" s="254"/>
    </row>
    <row r="12401" spans="1:2" x14ac:dyDescent="0.2">
      <c r="A12401" s="253"/>
      <c r="B12401" s="254"/>
    </row>
    <row r="12402" spans="1:2" x14ac:dyDescent="0.2">
      <c r="A12402" s="253"/>
      <c r="B12402" s="254"/>
    </row>
    <row r="12403" spans="1:2" x14ac:dyDescent="0.2">
      <c r="A12403" s="253"/>
      <c r="B12403" s="254"/>
    </row>
    <row r="12404" spans="1:2" x14ac:dyDescent="0.2">
      <c r="A12404" s="253"/>
      <c r="B12404" s="254"/>
    </row>
    <row r="12405" spans="1:2" x14ac:dyDescent="0.2">
      <c r="A12405" s="253"/>
      <c r="B12405" s="254"/>
    </row>
    <row r="12406" spans="1:2" x14ac:dyDescent="0.2">
      <c r="A12406" s="253"/>
      <c r="B12406" s="254"/>
    </row>
    <row r="12407" spans="1:2" x14ac:dyDescent="0.2">
      <c r="A12407" s="253"/>
      <c r="B12407" s="254"/>
    </row>
    <row r="12408" spans="1:2" x14ac:dyDescent="0.2">
      <c r="A12408" s="253"/>
      <c r="B12408" s="254"/>
    </row>
    <row r="12409" spans="1:2" x14ac:dyDescent="0.2">
      <c r="A12409" s="253"/>
      <c r="B12409" s="254"/>
    </row>
    <row r="12410" spans="1:2" x14ac:dyDescent="0.2">
      <c r="A12410" s="253"/>
      <c r="B12410" s="254"/>
    </row>
    <row r="12411" spans="1:2" x14ac:dyDescent="0.2">
      <c r="A12411" s="253"/>
      <c r="B12411" s="254"/>
    </row>
    <row r="12412" spans="1:2" x14ac:dyDescent="0.2">
      <c r="A12412" s="253"/>
      <c r="B12412" s="254"/>
    </row>
    <row r="12413" spans="1:2" x14ac:dyDescent="0.2">
      <c r="A12413" s="253"/>
      <c r="B12413" s="254"/>
    </row>
    <row r="12414" spans="1:2" x14ac:dyDescent="0.2">
      <c r="A12414" s="253"/>
      <c r="B12414" s="254"/>
    </row>
    <row r="12415" spans="1:2" x14ac:dyDescent="0.2">
      <c r="A12415" s="253"/>
      <c r="B12415" s="254"/>
    </row>
    <row r="12416" spans="1:2" x14ac:dyDescent="0.2">
      <c r="A12416" s="253"/>
      <c r="B12416" s="254"/>
    </row>
    <row r="12417" spans="1:2" x14ac:dyDescent="0.2">
      <c r="A12417" s="253"/>
      <c r="B12417" s="254"/>
    </row>
    <row r="12418" spans="1:2" x14ac:dyDescent="0.2">
      <c r="A12418" s="253"/>
      <c r="B12418" s="254"/>
    </row>
    <row r="12419" spans="1:2" x14ac:dyDescent="0.2">
      <c r="A12419" s="253"/>
      <c r="B12419" s="254"/>
    </row>
    <row r="12420" spans="1:2" x14ac:dyDescent="0.2">
      <c r="A12420" s="253"/>
      <c r="B12420" s="254"/>
    </row>
    <row r="12421" spans="1:2" x14ac:dyDescent="0.2">
      <c r="A12421" s="253"/>
      <c r="B12421" s="254"/>
    </row>
    <row r="12422" spans="1:2" x14ac:dyDescent="0.2">
      <c r="A12422" s="253"/>
      <c r="B12422" s="254"/>
    </row>
    <row r="12423" spans="1:2" x14ac:dyDescent="0.2">
      <c r="A12423" s="253"/>
      <c r="B12423" s="254"/>
    </row>
    <row r="12424" spans="1:2" x14ac:dyDescent="0.2">
      <c r="A12424" s="253"/>
      <c r="B12424" s="254"/>
    </row>
    <row r="12425" spans="1:2" x14ac:dyDescent="0.2">
      <c r="A12425" s="253"/>
      <c r="B12425" s="254"/>
    </row>
    <row r="12426" spans="1:2" x14ac:dyDescent="0.2">
      <c r="A12426" s="253"/>
      <c r="B12426" s="254"/>
    </row>
    <row r="12427" spans="1:2" x14ac:dyDescent="0.2">
      <c r="A12427" s="253"/>
      <c r="B12427" s="254"/>
    </row>
    <row r="12428" spans="1:2" x14ac:dyDescent="0.2">
      <c r="A12428" s="253"/>
      <c r="B12428" s="254"/>
    </row>
    <row r="12429" spans="1:2" x14ac:dyDescent="0.2">
      <c r="A12429" s="253"/>
      <c r="B12429" s="254"/>
    </row>
    <row r="12430" spans="1:2" x14ac:dyDescent="0.2">
      <c r="A12430" s="253"/>
      <c r="B12430" s="254"/>
    </row>
    <row r="12431" spans="1:2" x14ac:dyDescent="0.2">
      <c r="A12431" s="253"/>
      <c r="B12431" s="254"/>
    </row>
    <row r="12432" spans="1:2" x14ac:dyDescent="0.2">
      <c r="A12432" s="253"/>
      <c r="B12432" s="254"/>
    </row>
    <row r="12433" spans="1:2" x14ac:dyDescent="0.2">
      <c r="A12433" s="253"/>
      <c r="B12433" s="254"/>
    </row>
    <row r="12434" spans="1:2" x14ac:dyDescent="0.2">
      <c r="A12434" s="253"/>
      <c r="B12434" s="254"/>
    </row>
    <row r="12435" spans="1:2" x14ac:dyDescent="0.2">
      <c r="A12435" s="253"/>
      <c r="B12435" s="254"/>
    </row>
    <row r="12436" spans="1:2" x14ac:dyDescent="0.2">
      <c r="A12436" s="253"/>
      <c r="B12436" s="254"/>
    </row>
    <row r="12437" spans="1:2" x14ac:dyDescent="0.2">
      <c r="A12437" s="253"/>
      <c r="B12437" s="254"/>
    </row>
    <row r="12438" spans="1:2" x14ac:dyDescent="0.2">
      <c r="A12438" s="253"/>
      <c r="B12438" s="254"/>
    </row>
    <row r="12439" spans="1:2" x14ac:dyDescent="0.2">
      <c r="A12439" s="253"/>
      <c r="B12439" s="254"/>
    </row>
    <row r="12440" spans="1:2" x14ac:dyDescent="0.2">
      <c r="A12440" s="253"/>
      <c r="B12440" s="254"/>
    </row>
    <row r="12441" spans="1:2" x14ac:dyDescent="0.2">
      <c r="A12441" s="253"/>
      <c r="B12441" s="254"/>
    </row>
    <row r="12442" spans="1:2" x14ac:dyDescent="0.2">
      <c r="A12442" s="253"/>
      <c r="B12442" s="254"/>
    </row>
    <row r="12443" spans="1:2" x14ac:dyDescent="0.2">
      <c r="A12443" s="253"/>
      <c r="B12443" s="254"/>
    </row>
    <row r="12444" spans="1:2" x14ac:dyDescent="0.2">
      <c r="A12444" s="253"/>
      <c r="B12444" s="254"/>
    </row>
    <row r="12445" spans="1:2" x14ac:dyDescent="0.2">
      <c r="A12445" s="253"/>
      <c r="B12445" s="254"/>
    </row>
    <row r="12446" spans="1:2" x14ac:dyDescent="0.2">
      <c r="A12446" s="253"/>
      <c r="B12446" s="254"/>
    </row>
    <row r="12447" spans="1:2" x14ac:dyDescent="0.2">
      <c r="A12447" s="253"/>
      <c r="B12447" s="254"/>
    </row>
    <row r="12448" spans="1:2" x14ac:dyDescent="0.2">
      <c r="A12448" s="253"/>
      <c r="B12448" s="254"/>
    </row>
    <row r="12449" spans="1:2" x14ac:dyDescent="0.2">
      <c r="A12449" s="253"/>
      <c r="B12449" s="254"/>
    </row>
    <row r="12450" spans="1:2" x14ac:dyDescent="0.2">
      <c r="A12450" s="253"/>
      <c r="B12450" s="254"/>
    </row>
    <row r="12451" spans="1:2" x14ac:dyDescent="0.2">
      <c r="A12451" s="253"/>
      <c r="B12451" s="254"/>
    </row>
    <row r="12452" spans="1:2" x14ac:dyDescent="0.2">
      <c r="A12452" s="253"/>
      <c r="B12452" s="254"/>
    </row>
    <row r="12453" spans="1:2" x14ac:dyDescent="0.2">
      <c r="A12453" s="253"/>
      <c r="B12453" s="254"/>
    </row>
    <row r="12454" spans="1:2" x14ac:dyDescent="0.2">
      <c r="A12454" s="253"/>
      <c r="B12454" s="254"/>
    </row>
    <row r="12455" spans="1:2" x14ac:dyDescent="0.2">
      <c r="A12455" s="253"/>
      <c r="B12455" s="254"/>
    </row>
    <row r="12456" spans="1:2" x14ac:dyDescent="0.2">
      <c r="A12456" s="253"/>
      <c r="B12456" s="254"/>
    </row>
    <row r="12457" spans="1:2" x14ac:dyDescent="0.2">
      <c r="A12457" s="253"/>
      <c r="B12457" s="254"/>
    </row>
    <row r="12458" spans="1:2" x14ac:dyDescent="0.2">
      <c r="A12458" s="253"/>
      <c r="B12458" s="254"/>
    </row>
    <row r="12459" spans="1:2" x14ac:dyDescent="0.2">
      <c r="A12459" s="253"/>
      <c r="B12459" s="254"/>
    </row>
    <row r="12460" spans="1:2" x14ac:dyDescent="0.2">
      <c r="A12460" s="253"/>
      <c r="B12460" s="254"/>
    </row>
    <row r="12461" spans="1:2" x14ac:dyDescent="0.2">
      <c r="A12461" s="253"/>
      <c r="B12461" s="254"/>
    </row>
    <row r="12462" spans="1:2" x14ac:dyDescent="0.2">
      <c r="A12462" s="253"/>
      <c r="B12462" s="254"/>
    </row>
    <row r="12463" spans="1:2" x14ac:dyDescent="0.2">
      <c r="A12463" s="253"/>
      <c r="B12463" s="254"/>
    </row>
    <row r="12464" spans="1:2" x14ac:dyDescent="0.2">
      <c r="A12464" s="253"/>
      <c r="B12464" s="254"/>
    </row>
    <row r="12465" spans="1:2" x14ac:dyDescent="0.2">
      <c r="A12465" s="253"/>
      <c r="B12465" s="254"/>
    </row>
    <row r="12466" spans="1:2" x14ac:dyDescent="0.2">
      <c r="A12466" s="253"/>
      <c r="B12466" s="254"/>
    </row>
    <row r="12467" spans="1:2" x14ac:dyDescent="0.2">
      <c r="A12467" s="253"/>
      <c r="B12467" s="254"/>
    </row>
    <row r="12468" spans="1:2" x14ac:dyDescent="0.2">
      <c r="A12468" s="253"/>
      <c r="B12468" s="254"/>
    </row>
    <row r="12469" spans="1:2" x14ac:dyDescent="0.2">
      <c r="A12469" s="253"/>
      <c r="B12469" s="254"/>
    </row>
    <row r="12470" spans="1:2" x14ac:dyDescent="0.2">
      <c r="A12470" s="253"/>
      <c r="B12470" s="254"/>
    </row>
    <row r="12471" spans="1:2" x14ac:dyDescent="0.2">
      <c r="A12471" s="253"/>
      <c r="B12471" s="254"/>
    </row>
    <row r="12472" spans="1:2" x14ac:dyDescent="0.2">
      <c r="A12472" s="253"/>
      <c r="B12472" s="254"/>
    </row>
    <row r="12473" spans="1:2" x14ac:dyDescent="0.2">
      <c r="A12473" s="253"/>
      <c r="B12473" s="254"/>
    </row>
    <row r="12474" spans="1:2" x14ac:dyDescent="0.2">
      <c r="A12474" s="253"/>
      <c r="B12474" s="254"/>
    </row>
    <row r="12475" spans="1:2" x14ac:dyDescent="0.2">
      <c r="A12475" s="253"/>
      <c r="B12475" s="254"/>
    </row>
    <row r="12476" spans="1:2" x14ac:dyDescent="0.2">
      <c r="A12476" s="253"/>
      <c r="B12476" s="254"/>
    </row>
    <row r="12477" spans="1:2" x14ac:dyDescent="0.2">
      <c r="A12477" s="253"/>
      <c r="B12477" s="254"/>
    </row>
    <row r="12478" spans="1:2" x14ac:dyDescent="0.2">
      <c r="A12478" s="253"/>
      <c r="B12478" s="254"/>
    </row>
    <row r="12479" spans="1:2" x14ac:dyDescent="0.2">
      <c r="A12479" s="253"/>
      <c r="B12479" s="254"/>
    </row>
    <row r="12480" spans="1:2" x14ac:dyDescent="0.2">
      <c r="A12480" s="253"/>
      <c r="B12480" s="254"/>
    </row>
    <row r="12481" spans="1:2" x14ac:dyDescent="0.2">
      <c r="A12481" s="253"/>
      <c r="B12481" s="254"/>
    </row>
    <row r="12482" spans="1:2" x14ac:dyDescent="0.2">
      <c r="A12482" s="253"/>
      <c r="B12482" s="254"/>
    </row>
    <row r="12483" spans="1:2" x14ac:dyDescent="0.2">
      <c r="A12483" s="253"/>
      <c r="B12483" s="254"/>
    </row>
    <row r="12484" spans="1:2" x14ac:dyDescent="0.2">
      <c r="A12484" s="253"/>
      <c r="B12484" s="254"/>
    </row>
    <row r="12485" spans="1:2" x14ac:dyDescent="0.2">
      <c r="A12485" s="253"/>
      <c r="B12485" s="254"/>
    </row>
    <row r="12486" spans="1:2" x14ac:dyDescent="0.2">
      <c r="A12486" s="253"/>
      <c r="B12486" s="254"/>
    </row>
    <row r="12487" spans="1:2" x14ac:dyDescent="0.2">
      <c r="A12487" s="253"/>
      <c r="B12487" s="254"/>
    </row>
    <row r="12488" spans="1:2" x14ac:dyDescent="0.2">
      <c r="A12488" s="253"/>
      <c r="B12488" s="254"/>
    </row>
    <row r="12489" spans="1:2" x14ac:dyDescent="0.2">
      <c r="A12489" s="253"/>
      <c r="B12489" s="254"/>
    </row>
    <row r="12490" spans="1:2" x14ac:dyDescent="0.2">
      <c r="A12490" s="253"/>
      <c r="B12490" s="254"/>
    </row>
    <row r="12491" spans="1:2" x14ac:dyDescent="0.2">
      <c r="A12491" s="253"/>
      <c r="B12491" s="254"/>
    </row>
    <row r="12492" spans="1:2" x14ac:dyDescent="0.2">
      <c r="A12492" s="253"/>
      <c r="B12492" s="254"/>
    </row>
    <row r="12493" spans="1:2" x14ac:dyDescent="0.2">
      <c r="A12493" s="253"/>
      <c r="B12493" s="254"/>
    </row>
    <row r="12494" spans="1:2" x14ac:dyDescent="0.2">
      <c r="A12494" s="253"/>
      <c r="B12494" s="254"/>
    </row>
    <row r="12495" spans="1:2" x14ac:dyDescent="0.2">
      <c r="A12495" s="253"/>
      <c r="B12495" s="254"/>
    </row>
    <row r="12496" spans="1:2" x14ac:dyDescent="0.2">
      <c r="A12496" s="253"/>
      <c r="B12496" s="254"/>
    </row>
    <row r="12497" spans="1:2" x14ac:dyDescent="0.2">
      <c r="A12497" s="253"/>
      <c r="B12497" s="254"/>
    </row>
    <row r="12498" spans="1:2" x14ac:dyDescent="0.2">
      <c r="A12498" s="253"/>
      <c r="B12498" s="254"/>
    </row>
    <row r="12499" spans="1:2" x14ac:dyDescent="0.2">
      <c r="A12499" s="253"/>
      <c r="B12499" s="254"/>
    </row>
    <row r="12500" spans="1:2" x14ac:dyDescent="0.2">
      <c r="A12500" s="253"/>
      <c r="B12500" s="254"/>
    </row>
    <row r="12501" spans="1:2" x14ac:dyDescent="0.2">
      <c r="A12501" s="253"/>
      <c r="B12501" s="254"/>
    </row>
    <row r="12502" spans="1:2" x14ac:dyDescent="0.2">
      <c r="A12502" s="253"/>
      <c r="B12502" s="254"/>
    </row>
    <row r="12503" spans="1:2" x14ac:dyDescent="0.2">
      <c r="A12503" s="253"/>
      <c r="B12503" s="254"/>
    </row>
    <row r="12504" spans="1:2" x14ac:dyDescent="0.2">
      <c r="A12504" s="253"/>
      <c r="B12504" s="254"/>
    </row>
    <row r="12505" spans="1:2" x14ac:dyDescent="0.2">
      <c r="A12505" s="253"/>
      <c r="B12505" s="254"/>
    </row>
    <row r="12506" spans="1:2" x14ac:dyDescent="0.2">
      <c r="A12506" s="253"/>
      <c r="B12506" s="254"/>
    </row>
    <row r="12507" spans="1:2" x14ac:dyDescent="0.2">
      <c r="A12507" s="253"/>
      <c r="B12507" s="254"/>
    </row>
    <row r="12508" spans="1:2" x14ac:dyDescent="0.2">
      <c r="A12508" s="253"/>
      <c r="B12508" s="254"/>
    </row>
    <row r="12509" spans="1:2" x14ac:dyDescent="0.2">
      <c r="A12509" s="253"/>
      <c r="B12509" s="254"/>
    </row>
    <row r="12510" spans="1:2" x14ac:dyDescent="0.2">
      <c r="A12510" s="253"/>
      <c r="B12510" s="254"/>
    </row>
    <row r="12511" spans="1:2" x14ac:dyDescent="0.2">
      <c r="A12511" s="253"/>
      <c r="B12511" s="254"/>
    </row>
    <row r="12512" spans="1:2" x14ac:dyDescent="0.2">
      <c r="A12512" s="253"/>
      <c r="B12512" s="254"/>
    </row>
    <row r="12513" spans="1:2" x14ac:dyDescent="0.2">
      <c r="A12513" s="253"/>
      <c r="B12513" s="254"/>
    </row>
    <row r="12514" spans="1:2" x14ac:dyDescent="0.2">
      <c r="A12514" s="253"/>
      <c r="B12514" s="254"/>
    </row>
    <row r="12515" spans="1:2" x14ac:dyDescent="0.2">
      <c r="A12515" s="253"/>
      <c r="B12515" s="254"/>
    </row>
    <row r="12516" spans="1:2" x14ac:dyDescent="0.2">
      <c r="A12516" s="253"/>
      <c r="B12516" s="254"/>
    </row>
    <row r="12517" spans="1:2" x14ac:dyDescent="0.2">
      <c r="A12517" s="253"/>
      <c r="B12517" s="254"/>
    </row>
    <row r="12518" spans="1:2" x14ac:dyDescent="0.2">
      <c r="A12518" s="253"/>
      <c r="B12518" s="254"/>
    </row>
    <row r="12519" spans="1:2" x14ac:dyDescent="0.2">
      <c r="A12519" s="253"/>
      <c r="B12519" s="254"/>
    </row>
    <row r="12520" spans="1:2" x14ac:dyDescent="0.2">
      <c r="A12520" s="253"/>
      <c r="B12520" s="254"/>
    </row>
    <row r="12521" spans="1:2" x14ac:dyDescent="0.2">
      <c r="A12521" s="253"/>
      <c r="B12521" s="254"/>
    </row>
    <row r="12522" spans="1:2" x14ac:dyDescent="0.2">
      <c r="A12522" s="253"/>
      <c r="B12522" s="254"/>
    </row>
    <row r="12523" spans="1:2" x14ac:dyDescent="0.2">
      <c r="A12523" s="253"/>
      <c r="B12523" s="254"/>
    </row>
    <row r="12524" spans="1:2" x14ac:dyDescent="0.2">
      <c r="A12524" s="253"/>
      <c r="B12524" s="254"/>
    </row>
    <row r="12525" spans="1:2" x14ac:dyDescent="0.2">
      <c r="A12525" s="253"/>
      <c r="B12525" s="254"/>
    </row>
    <row r="12526" spans="1:2" x14ac:dyDescent="0.2">
      <c r="A12526" s="253"/>
      <c r="B12526" s="254"/>
    </row>
    <row r="12527" spans="1:2" x14ac:dyDescent="0.2">
      <c r="A12527" s="253"/>
      <c r="B12527" s="254"/>
    </row>
    <row r="12528" spans="1:2" x14ac:dyDescent="0.2">
      <c r="A12528" s="253"/>
      <c r="B12528" s="254"/>
    </row>
    <row r="12529" spans="1:2" x14ac:dyDescent="0.2">
      <c r="A12529" s="253"/>
      <c r="B12529" s="254"/>
    </row>
    <row r="12530" spans="1:2" x14ac:dyDescent="0.2">
      <c r="A12530" s="253"/>
      <c r="B12530" s="254"/>
    </row>
    <row r="12531" spans="1:2" x14ac:dyDescent="0.2">
      <c r="A12531" s="253"/>
      <c r="B12531" s="254"/>
    </row>
    <row r="12532" spans="1:2" x14ac:dyDescent="0.2">
      <c r="A12532" s="253"/>
      <c r="B12532" s="254"/>
    </row>
    <row r="12533" spans="1:2" x14ac:dyDescent="0.2">
      <c r="A12533" s="253"/>
      <c r="B12533" s="254"/>
    </row>
    <row r="12534" spans="1:2" x14ac:dyDescent="0.2">
      <c r="A12534" s="253"/>
      <c r="B12534" s="254"/>
    </row>
    <row r="12535" spans="1:2" x14ac:dyDescent="0.2">
      <c r="A12535" s="253"/>
      <c r="B12535" s="254"/>
    </row>
    <row r="12536" spans="1:2" x14ac:dyDescent="0.2">
      <c r="A12536" s="253"/>
      <c r="B12536" s="254"/>
    </row>
    <row r="12537" spans="1:2" x14ac:dyDescent="0.2">
      <c r="A12537" s="253"/>
      <c r="B12537" s="254"/>
    </row>
    <row r="12538" spans="1:2" x14ac:dyDescent="0.2">
      <c r="A12538" s="253"/>
      <c r="B12538" s="254"/>
    </row>
    <row r="12539" spans="1:2" x14ac:dyDescent="0.2">
      <c r="A12539" s="253"/>
      <c r="B12539" s="254"/>
    </row>
    <row r="12540" spans="1:2" x14ac:dyDescent="0.2">
      <c r="A12540" s="253"/>
      <c r="B12540" s="254"/>
    </row>
    <row r="12541" spans="1:2" x14ac:dyDescent="0.2">
      <c r="A12541" s="253"/>
      <c r="B12541" s="254"/>
    </row>
    <row r="12542" spans="1:2" x14ac:dyDescent="0.2">
      <c r="A12542" s="253"/>
      <c r="B12542" s="254"/>
    </row>
    <row r="12543" spans="1:2" x14ac:dyDescent="0.2">
      <c r="A12543" s="253"/>
      <c r="B12543" s="254"/>
    </row>
    <row r="12544" spans="1:2" x14ac:dyDescent="0.2">
      <c r="A12544" s="253"/>
      <c r="B12544" s="254"/>
    </row>
    <row r="12545" spans="1:2" x14ac:dyDescent="0.2">
      <c r="A12545" s="253"/>
      <c r="B12545" s="254"/>
    </row>
    <row r="12546" spans="1:2" x14ac:dyDescent="0.2">
      <c r="A12546" s="253"/>
      <c r="B12546" s="254"/>
    </row>
    <row r="12547" spans="1:2" x14ac:dyDescent="0.2">
      <c r="A12547" s="253"/>
      <c r="B12547" s="254"/>
    </row>
    <row r="12548" spans="1:2" x14ac:dyDescent="0.2">
      <c r="A12548" s="253"/>
      <c r="B12548" s="254"/>
    </row>
    <row r="12549" spans="1:2" x14ac:dyDescent="0.2">
      <c r="A12549" s="253"/>
      <c r="B12549" s="254"/>
    </row>
    <row r="12550" spans="1:2" x14ac:dyDescent="0.2">
      <c r="A12550" s="253"/>
      <c r="B12550" s="254"/>
    </row>
    <row r="12551" spans="1:2" x14ac:dyDescent="0.2">
      <c r="A12551" s="253"/>
      <c r="B12551" s="254"/>
    </row>
    <row r="12552" spans="1:2" x14ac:dyDescent="0.2">
      <c r="A12552" s="253"/>
      <c r="B12552" s="254"/>
    </row>
    <row r="12553" spans="1:2" x14ac:dyDescent="0.2">
      <c r="A12553" s="253"/>
      <c r="B12553" s="254"/>
    </row>
    <row r="12554" spans="1:2" x14ac:dyDescent="0.2">
      <c r="A12554" s="253"/>
      <c r="B12554" s="254"/>
    </row>
    <row r="12555" spans="1:2" x14ac:dyDescent="0.2">
      <c r="A12555" s="253"/>
      <c r="B12555" s="254"/>
    </row>
    <row r="12556" spans="1:2" x14ac:dyDescent="0.2">
      <c r="A12556" s="253"/>
      <c r="B12556" s="254"/>
    </row>
    <row r="12557" spans="1:2" x14ac:dyDescent="0.2">
      <c r="A12557" s="253"/>
      <c r="B12557" s="254"/>
    </row>
    <row r="12558" spans="1:2" x14ac:dyDescent="0.2">
      <c r="A12558" s="253"/>
      <c r="B12558" s="254"/>
    </row>
    <row r="12559" spans="1:2" x14ac:dyDescent="0.2">
      <c r="A12559" s="253"/>
      <c r="B12559" s="254"/>
    </row>
    <row r="12560" spans="1:2" x14ac:dyDescent="0.2">
      <c r="A12560" s="253"/>
      <c r="B12560" s="254"/>
    </row>
    <row r="12561" spans="1:2" x14ac:dyDescent="0.2">
      <c r="A12561" s="253"/>
      <c r="B12561" s="254"/>
    </row>
    <row r="12562" spans="1:2" x14ac:dyDescent="0.2">
      <c r="A12562" s="253"/>
      <c r="B12562" s="254"/>
    </row>
    <row r="12563" spans="1:2" x14ac:dyDescent="0.2">
      <c r="A12563" s="253"/>
      <c r="B12563" s="254"/>
    </row>
    <row r="12564" spans="1:2" x14ac:dyDescent="0.2">
      <c r="A12564" s="253"/>
      <c r="B12564" s="254"/>
    </row>
    <row r="12565" spans="1:2" x14ac:dyDescent="0.2">
      <c r="A12565" s="253"/>
      <c r="B12565" s="254"/>
    </row>
    <row r="12566" spans="1:2" x14ac:dyDescent="0.2">
      <c r="A12566" s="253"/>
      <c r="B12566" s="254"/>
    </row>
    <row r="12567" spans="1:2" x14ac:dyDescent="0.2">
      <c r="A12567" s="253"/>
      <c r="B12567" s="254"/>
    </row>
    <row r="12568" spans="1:2" x14ac:dyDescent="0.2">
      <c r="A12568" s="253"/>
      <c r="B12568" s="254"/>
    </row>
    <row r="12569" spans="1:2" x14ac:dyDescent="0.2">
      <c r="A12569" s="253"/>
      <c r="B12569" s="254"/>
    </row>
    <row r="12570" spans="1:2" x14ac:dyDescent="0.2">
      <c r="A12570" s="253"/>
      <c r="B12570" s="254"/>
    </row>
    <row r="12571" spans="1:2" x14ac:dyDescent="0.2">
      <c r="A12571" s="253"/>
      <c r="B12571" s="254"/>
    </row>
    <row r="12572" spans="1:2" x14ac:dyDescent="0.2">
      <c r="A12572" s="253"/>
      <c r="B12572" s="254"/>
    </row>
    <row r="12573" spans="1:2" x14ac:dyDescent="0.2">
      <c r="A12573" s="253"/>
      <c r="B12573" s="254"/>
    </row>
    <row r="12574" spans="1:2" x14ac:dyDescent="0.2">
      <c r="A12574" s="253"/>
      <c r="B12574" s="254"/>
    </row>
    <row r="12575" spans="1:2" x14ac:dyDescent="0.2">
      <c r="A12575" s="253"/>
      <c r="B12575" s="254"/>
    </row>
    <row r="12576" spans="1:2" x14ac:dyDescent="0.2">
      <c r="A12576" s="253"/>
      <c r="B12576" s="254"/>
    </row>
    <row r="12577" spans="1:2" x14ac:dyDescent="0.2">
      <c r="A12577" s="253"/>
      <c r="B12577" s="254"/>
    </row>
    <row r="12578" spans="1:2" x14ac:dyDescent="0.2">
      <c r="A12578" s="253"/>
      <c r="B12578" s="254"/>
    </row>
    <row r="12579" spans="1:2" x14ac:dyDescent="0.2">
      <c r="A12579" s="253"/>
      <c r="B12579" s="254"/>
    </row>
    <row r="12580" spans="1:2" x14ac:dyDescent="0.2">
      <c r="A12580" s="253"/>
      <c r="B12580" s="254"/>
    </row>
    <row r="12581" spans="1:2" x14ac:dyDescent="0.2">
      <c r="A12581" s="253"/>
      <c r="B12581" s="254"/>
    </row>
    <row r="12582" spans="1:2" x14ac:dyDescent="0.2">
      <c r="A12582" s="253"/>
      <c r="B12582" s="254"/>
    </row>
    <row r="12583" spans="1:2" x14ac:dyDescent="0.2">
      <c r="A12583" s="253"/>
      <c r="B12583" s="254"/>
    </row>
    <row r="12584" spans="1:2" x14ac:dyDescent="0.2">
      <c r="A12584" s="253"/>
      <c r="B12584" s="254"/>
    </row>
    <row r="12585" spans="1:2" x14ac:dyDescent="0.2">
      <c r="A12585" s="253"/>
      <c r="B12585" s="254"/>
    </row>
    <row r="12586" spans="1:2" x14ac:dyDescent="0.2">
      <c r="A12586" s="253"/>
      <c r="B12586" s="254"/>
    </row>
    <row r="12587" spans="1:2" x14ac:dyDescent="0.2">
      <c r="A12587" s="253"/>
      <c r="B12587" s="254"/>
    </row>
    <row r="12588" spans="1:2" x14ac:dyDescent="0.2">
      <c r="A12588" s="253"/>
      <c r="B12588" s="254"/>
    </row>
    <row r="12589" spans="1:2" x14ac:dyDescent="0.2">
      <c r="A12589" s="253"/>
      <c r="B12589" s="254"/>
    </row>
    <row r="12590" spans="1:2" x14ac:dyDescent="0.2">
      <c r="A12590" s="253"/>
      <c r="B12590" s="254"/>
    </row>
    <row r="12591" spans="1:2" x14ac:dyDescent="0.2">
      <c r="A12591" s="253"/>
      <c r="B12591" s="254"/>
    </row>
    <row r="12592" spans="1:2" x14ac:dyDescent="0.2">
      <c r="A12592" s="253"/>
      <c r="B12592" s="254"/>
    </row>
    <row r="12593" spans="1:2" x14ac:dyDescent="0.2">
      <c r="A12593" s="253"/>
      <c r="B12593" s="254"/>
    </row>
    <row r="12594" spans="1:2" x14ac:dyDescent="0.2">
      <c r="A12594" s="253"/>
      <c r="B12594" s="254"/>
    </row>
    <row r="12595" spans="1:2" x14ac:dyDescent="0.2">
      <c r="A12595" s="253"/>
      <c r="B12595" s="254"/>
    </row>
    <row r="12596" spans="1:2" x14ac:dyDescent="0.2">
      <c r="A12596" s="253"/>
      <c r="B12596" s="254"/>
    </row>
    <row r="12597" spans="1:2" x14ac:dyDescent="0.2">
      <c r="A12597" s="253"/>
      <c r="B12597" s="254"/>
    </row>
    <row r="12598" spans="1:2" x14ac:dyDescent="0.2">
      <c r="A12598" s="253"/>
      <c r="B12598" s="254"/>
    </row>
    <row r="12599" spans="1:2" x14ac:dyDescent="0.2">
      <c r="A12599" s="253"/>
      <c r="B12599" s="254"/>
    </row>
    <row r="12600" spans="1:2" x14ac:dyDescent="0.2">
      <c r="A12600" s="253"/>
      <c r="B12600" s="254"/>
    </row>
    <row r="12601" spans="1:2" x14ac:dyDescent="0.2">
      <c r="A12601" s="253"/>
      <c r="B12601" s="254"/>
    </row>
    <row r="12602" spans="1:2" x14ac:dyDescent="0.2">
      <c r="A12602" s="253"/>
      <c r="B12602" s="254"/>
    </row>
    <row r="12603" spans="1:2" x14ac:dyDescent="0.2">
      <c r="A12603" s="253"/>
      <c r="B12603" s="254"/>
    </row>
    <row r="12604" spans="1:2" x14ac:dyDescent="0.2">
      <c r="A12604" s="253"/>
      <c r="B12604" s="254"/>
    </row>
    <row r="12605" spans="1:2" x14ac:dyDescent="0.2">
      <c r="A12605" s="253"/>
      <c r="B12605" s="254"/>
    </row>
    <row r="12606" spans="1:2" x14ac:dyDescent="0.2">
      <c r="A12606" s="253"/>
      <c r="B12606" s="254"/>
    </row>
    <row r="12607" spans="1:2" x14ac:dyDescent="0.2">
      <c r="A12607" s="253"/>
      <c r="B12607" s="254"/>
    </row>
    <row r="12608" spans="1:2" x14ac:dyDescent="0.2">
      <c r="A12608" s="253"/>
      <c r="B12608" s="254"/>
    </row>
    <row r="12609" spans="1:2" x14ac:dyDescent="0.2">
      <c r="A12609" s="253"/>
      <c r="B12609" s="254"/>
    </row>
    <row r="12610" spans="1:2" x14ac:dyDescent="0.2">
      <c r="A12610" s="253"/>
      <c r="B12610" s="254"/>
    </row>
    <row r="12611" spans="1:2" x14ac:dyDescent="0.2">
      <c r="A12611" s="253"/>
      <c r="B12611" s="254"/>
    </row>
    <row r="12612" spans="1:2" x14ac:dyDescent="0.2">
      <c r="A12612" s="253"/>
      <c r="B12612" s="254"/>
    </row>
    <row r="12613" spans="1:2" x14ac:dyDescent="0.2">
      <c r="A12613" s="253"/>
      <c r="B12613" s="254"/>
    </row>
    <row r="12614" spans="1:2" x14ac:dyDescent="0.2">
      <c r="A12614" s="253"/>
      <c r="B12614" s="254"/>
    </row>
    <row r="12615" spans="1:2" x14ac:dyDescent="0.2">
      <c r="A12615" s="253"/>
      <c r="B12615" s="254"/>
    </row>
    <row r="12616" spans="1:2" x14ac:dyDescent="0.2">
      <c r="A12616" s="253"/>
      <c r="B12616" s="254"/>
    </row>
    <row r="12617" spans="1:2" x14ac:dyDescent="0.2">
      <c r="A12617" s="253"/>
      <c r="B12617" s="254"/>
    </row>
    <row r="12618" spans="1:2" x14ac:dyDescent="0.2">
      <c r="A12618" s="253"/>
      <c r="B12618" s="254"/>
    </row>
    <row r="12619" spans="1:2" x14ac:dyDescent="0.2">
      <c r="A12619" s="253"/>
      <c r="B12619" s="254"/>
    </row>
    <row r="12620" spans="1:2" x14ac:dyDescent="0.2">
      <c r="A12620" s="253"/>
      <c r="B12620" s="254"/>
    </row>
    <row r="12621" spans="1:2" x14ac:dyDescent="0.2">
      <c r="A12621" s="253"/>
      <c r="B12621" s="254"/>
    </row>
    <row r="12622" spans="1:2" x14ac:dyDescent="0.2">
      <c r="A12622" s="253"/>
      <c r="B12622" s="254"/>
    </row>
    <row r="12623" spans="1:2" x14ac:dyDescent="0.2">
      <c r="A12623" s="253"/>
      <c r="B12623" s="254"/>
    </row>
    <row r="12624" spans="1:2" x14ac:dyDescent="0.2">
      <c r="A12624" s="253"/>
      <c r="B12624" s="254"/>
    </row>
    <row r="12625" spans="1:2" x14ac:dyDescent="0.2">
      <c r="A12625" s="253"/>
      <c r="B12625" s="254"/>
    </row>
    <row r="12626" spans="1:2" x14ac:dyDescent="0.2">
      <c r="A12626" s="253"/>
      <c r="B12626" s="254"/>
    </row>
    <row r="12627" spans="1:2" x14ac:dyDescent="0.2">
      <c r="A12627" s="253"/>
      <c r="B12627" s="254"/>
    </row>
    <row r="12628" spans="1:2" x14ac:dyDescent="0.2">
      <c r="A12628" s="253"/>
      <c r="B12628" s="254"/>
    </row>
    <row r="12629" spans="1:2" x14ac:dyDescent="0.2">
      <c r="A12629" s="253"/>
      <c r="B12629" s="254"/>
    </row>
    <row r="12630" spans="1:2" x14ac:dyDescent="0.2">
      <c r="A12630" s="253"/>
      <c r="B12630" s="254"/>
    </row>
    <row r="12631" spans="1:2" x14ac:dyDescent="0.2">
      <c r="A12631" s="253"/>
      <c r="B12631" s="254"/>
    </row>
    <row r="12632" spans="1:2" x14ac:dyDescent="0.2">
      <c r="A12632" s="253"/>
      <c r="B12632" s="254"/>
    </row>
    <row r="12633" spans="1:2" x14ac:dyDescent="0.2">
      <c r="A12633" s="253"/>
      <c r="B12633" s="254"/>
    </row>
    <row r="12634" spans="1:2" x14ac:dyDescent="0.2">
      <c r="A12634" s="253"/>
      <c r="B12634" s="254"/>
    </row>
    <row r="12635" spans="1:2" x14ac:dyDescent="0.2">
      <c r="A12635" s="253"/>
      <c r="B12635" s="254"/>
    </row>
    <row r="12636" spans="1:2" x14ac:dyDescent="0.2">
      <c r="A12636" s="253"/>
      <c r="B12636" s="254"/>
    </row>
    <row r="12637" spans="1:2" x14ac:dyDescent="0.2">
      <c r="A12637" s="253"/>
      <c r="B12637" s="254"/>
    </row>
    <row r="12638" spans="1:2" x14ac:dyDescent="0.2">
      <c r="A12638" s="253"/>
      <c r="B12638" s="254"/>
    </row>
    <row r="12639" spans="1:2" x14ac:dyDescent="0.2">
      <c r="A12639" s="253"/>
      <c r="B12639" s="254"/>
    </row>
    <row r="12640" spans="1:2" x14ac:dyDescent="0.2">
      <c r="A12640" s="253"/>
      <c r="B12640" s="254"/>
    </row>
    <row r="12641" spans="1:2" x14ac:dyDescent="0.2">
      <c r="A12641" s="253"/>
      <c r="B12641" s="254"/>
    </row>
    <row r="12642" spans="1:2" x14ac:dyDescent="0.2">
      <c r="A12642" s="253"/>
      <c r="B12642" s="254"/>
    </row>
    <row r="12643" spans="1:2" x14ac:dyDescent="0.2">
      <c r="A12643" s="253"/>
      <c r="B12643" s="254"/>
    </row>
    <row r="12644" spans="1:2" x14ac:dyDescent="0.2">
      <c r="A12644" s="253"/>
      <c r="B12644" s="254"/>
    </row>
    <row r="12645" spans="1:2" x14ac:dyDescent="0.2">
      <c r="A12645" s="253"/>
      <c r="B12645" s="254"/>
    </row>
    <row r="12646" spans="1:2" x14ac:dyDescent="0.2">
      <c r="A12646" s="253"/>
      <c r="B12646" s="254"/>
    </row>
    <row r="12647" spans="1:2" x14ac:dyDescent="0.2">
      <c r="A12647" s="253"/>
      <c r="B12647" s="254"/>
    </row>
    <row r="12648" spans="1:2" x14ac:dyDescent="0.2">
      <c r="A12648" s="253"/>
      <c r="B12648" s="254"/>
    </row>
    <row r="12649" spans="1:2" x14ac:dyDescent="0.2">
      <c r="A12649" s="253"/>
      <c r="B12649" s="254"/>
    </row>
    <row r="12650" spans="1:2" x14ac:dyDescent="0.2">
      <c r="A12650" s="253"/>
      <c r="B12650" s="254"/>
    </row>
    <row r="12651" spans="1:2" x14ac:dyDescent="0.2">
      <c r="A12651" s="253"/>
      <c r="B12651" s="254"/>
    </row>
    <row r="12652" spans="1:2" x14ac:dyDescent="0.2">
      <c r="A12652" s="253"/>
      <c r="B12652" s="254"/>
    </row>
    <row r="12653" spans="1:2" x14ac:dyDescent="0.2">
      <c r="A12653" s="253"/>
      <c r="B12653" s="254"/>
    </row>
    <row r="12654" spans="1:2" x14ac:dyDescent="0.2">
      <c r="A12654" s="253"/>
      <c r="B12654" s="254"/>
    </row>
    <row r="12655" spans="1:2" x14ac:dyDescent="0.2">
      <c r="A12655" s="253"/>
      <c r="B12655" s="254"/>
    </row>
    <row r="12656" spans="1:2" x14ac:dyDescent="0.2">
      <c r="A12656" s="253"/>
      <c r="B12656" s="254"/>
    </row>
    <row r="12657" spans="1:2" x14ac:dyDescent="0.2">
      <c r="A12657" s="253"/>
      <c r="B12657" s="254"/>
    </row>
    <row r="12658" spans="1:2" x14ac:dyDescent="0.2">
      <c r="A12658" s="253"/>
      <c r="B12658" s="254"/>
    </row>
    <row r="12659" spans="1:2" x14ac:dyDescent="0.2">
      <c r="A12659" s="253"/>
      <c r="B12659" s="254"/>
    </row>
    <row r="12660" spans="1:2" x14ac:dyDescent="0.2">
      <c r="A12660" s="253"/>
      <c r="B12660" s="254"/>
    </row>
    <row r="12661" spans="1:2" x14ac:dyDescent="0.2">
      <c r="A12661" s="253"/>
      <c r="B12661" s="254"/>
    </row>
    <row r="12662" spans="1:2" x14ac:dyDescent="0.2">
      <c r="A12662" s="253"/>
      <c r="B12662" s="254"/>
    </row>
    <row r="12663" spans="1:2" x14ac:dyDescent="0.2">
      <c r="A12663" s="253"/>
      <c r="B12663" s="254"/>
    </row>
    <row r="12664" spans="1:2" x14ac:dyDescent="0.2">
      <c r="A12664" s="253"/>
      <c r="B12664" s="254"/>
    </row>
    <row r="12665" spans="1:2" x14ac:dyDescent="0.2">
      <c r="A12665" s="253"/>
      <c r="B12665" s="254"/>
    </row>
    <row r="12666" spans="1:2" x14ac:dyDescent="0.2">
      <c r="A12666" s="253"/>
      <c r="B12666" s="254"/>
    </row>
    <row r="12667" spans="1:2" x14ac:dyDescent="0.2">
      <c r="A12667" s="253"/>
      <c r="B12667" s="254"/>
    </row>
    <row r="12668" spans="1:2" x14ac:dyDescent="0.2">
      <c r="A12668" s="253"/>
      <c r="B12668" s="254"/>
    </row>
    <row r="12669" spans="1:2" x14ac:dyDescent="0.2">
      <c r="A12669" s="253"/>
      <c r="B12669" s="254"/>
    </row>
    <row r="12670" spans="1:2" x14ac:dyDescent="0.2">
      <c r="A12670" s="253"/>
      <c r="B12670" s="254"/>
    </row>
    <row r="12671" spans="1:2" x14ac:dyDescent="0.2">
      <c r="A12671" s="253"/>
      <c r="B12671" s="254"/>
    </row>
    <row r="12672" spans="1:2" x14ac:dyDescent="0.2">
      <c r="A12672" s="253"/>
      <c r="B12672" s="254"/>
    </row>
    <row r="12673" spans="1:2" x14ac:dyDescent="0.2">
      <c r="A12673" s="253"/>
      <c r="B12673" s="254"/>
    </row>
    <row r="12674" spans="1:2" x14ac:dyDescent="0.2">
      <c r="A12674" s="253"/>
      <c r="B12674" s="254"/>
    </row>
    <row r="12675" spans="1:2" x14ac:dyDescent="0.2">
      <c r="A12675" s="253"/>
      <c r="B12675" s="254"/>
    </row>
    <row r="12676" spans="1:2" x14ac:dyDescent="0.2">
      <c r="A12676" s="253"/>
      <c r="B12676" s="254"/>
    </row>
    <row r="12677" spans="1:2" x14ac:dyDescent="0.2">
      <c r="A12677" s="253"/>
      <c r="B12677" s="254"/>
    </row>
    <row r="12678" spans="1:2" x14ac:dyDescent="0.2">
      <c r="A12678" s="253"/>
      <c r="B12678" s="254"/>
    </row>
    <row r="12679" spans="1:2" x14ac:dyDescent="0.2">
      <c r="A12679" s="253"/>
      <c r="B12679" s="254"/>
    </row>
    <row r="12680" spans="1:2" x14ac:dyDescent="0.2">
      <c r="A12680" s="253"/>
      <c r="B12680" s="254"/>
    </row>
    <row r="12681" spans="1:2" x14ac:dyDescent="0.2">
      <c r="A12681" s="253"/>
      <c r="B12681" s="254"/>
    </row>
    <row r="12682" spans="1:2" x14ac:dyDescent="0.2">
      <c r="A12682" s="253"/>
      <c r="B12682" s="254"/>
    </row>
    <row r="12683" spans="1:2" x14ac:dyDescent="0.2">
      <c r="A12683" s="253"/>
      <c r="B12683" s="254"/>
    </row>
    <row r="12684" spans="1:2" x14ac:dyDescent="0.2">
      <c r="A12684" s="253"/>
      <c r="B12684" s="254"/>
    </row>
    <row r="12685" spans="1:2" x14ac:dyDescent="0.2">
      <c r="A12685" s="253"/>
      <c r="B12685" s="254"/>
    </row>
    <row r="12686" spans="1:2" x14ac:dyDescent="0.2">
      <c r="A12686" s="253"/>
      <c r="B12686" s="254"/>
    </row>
    <row r="12687" spans="1:2" x14ac:dyDescent="0.2">
      <c r="A12687" s="253"/>
      <c r="B12687" s="254"/>
    </row>
    <row r="12688" spans="1:2" x14ac:dyDescent="0.2">
      <c r="A12688" s="253"/>
      <c r="B12688" s="254"/>
    </row>
    <row r="12689" spans="1:2" x14ac:dyDescent="0.2">
      <c r="A12689" s="253"/>
      <c r="B12689" s="254"/>
    </row>
    <row r="12690" spans="1:2" x14ac:dyDescent="0.2">
      <c r="A12690" s="253"/>
      <c r="B12690" s="254"/>
    </row>
    <row r="12691" spans="1:2" x14ac:dyDescent="0.2">
      <c r="A12691" s="253"/>
      <c r="B12691" s="254"/>
    </row>
    <row r="12692" spans="1:2" x14ac:dyDescent="0.2">
      <c r="A12692" s="253"/>
      <c r="B12692" s="254"/>
    </row>
    <row r="12693" spans="1:2" x14ac:dyDescent="0.2">
      <c r="A12693" s="253"/>
      <c r="B12693" s="254"/>
    </row>
    <row r="12694" spans="1:2" x14ac:dyDescent="0.2">
      <c r="A12694" s="253"/>
      <c r="B12694" s="254"/>
    </row>
    <row r="12695" spans="1:2" x14ac:dyDescent="0.2">
      <c r="A12695" s="253"/>
      <c r="B12695" s="254"/>
    </row>
    <row r="12696" spans="1:2" x14ac:dyDescent="0.2">
      <c r="A12696" s="253"/>
      <c r="B12696" s="254"/>
    </row>
    <row r="12697" spans="1:2" x14ac:dyDescent="0.2">
      <c r="A12697" s="253"/>
      <c r="B12697" s="254"/>
    </row>
    <row r="12698" spans="1:2" x14ac:dyDescent="0.2">
      <c r="A12698" s="253"/>
      <c r="B12698" s="254"/>
    </row>
    <row r="12699" spans="1:2" x14ac:dyDescent="0.2">
      <c r="A12699" s="253"/>
      <c r="B12699" s="254"/>
    </row>
    <row r="12700" spans="1:2" x14ac:dyDescent="0.2">
      <c r="A12700" s="253"/>
      <c r="B12700" s="254"/>
    </row>
    <row r="12701" spans="1:2" x14ac:dyDescent="0.2">
      <c r="A12701" s="253"/>
      <c r="B12701" s="254"/>
    </row>
    <row r="12702" spans="1:2" x14ac:dyDescent="0.2">
      <c r="A12702" s="253"/>
      <c r="B12702" s="254"/>
    </row>
    <row r="12703" spans="1:2" x14ac:dyDescent="0.2">
      <c r="A12703" s="253"/>
      <c r="B12703" s="254"/>
    </row>
    <row r="12704" spans="1:2" x14ac:dyDescent="0.2">
      <c r="A12704" s="253"/>
      <c r="B12704" s="254"/>
    </row>
    <row r="12705" spans="1:2" x14ac:dyDescent="0.2">
      <c r="A12705" s="253"/>
      <c r="B12705" s="254"/>
    </row>
    <row r="12706" spans="1:2" x14ac:dyDescent="0.2">
      <c r="A12706" s="253"/>
      <c r="B12706" s="254"/>
    </row>
    <row r="12707" spans="1:2" x14ac:dyDescent="0.2">
      <c r="A12707" s="253"/>
      <c r="B12707" s="254"/>
    </row>
    <row r="12708" spans="1:2" x14ac:dyDescent="0.2">
      <c r="A12708" s="253"/>
      <c r="B12708" s="254"/>
    </row>
    <row r="12709" spans="1:2" x14ac:dyDescent="0.2">
      <c r="A12709" s="253"/>
      <c r="B12709" s="254"/>
    </row>
    <row r="12710" spans="1:2" x14ac:dyDescent="0.2">
      <c r="A12710" s="253"/>
      <c r="B12710" s="254"/>
    </row>
    <row r="12711" spans="1:2" x14ac:dyDescent="0.2">
      <c r="A12711" s="253"/>
      <c r="B12711" s="254"/>
    </row>
    <row r="12712" spans="1:2" x14ac:dyDescent="0.2">
      <c r="A12712" s="253"/>
      <c r="B12712" s="254"/>
    </row>
    <row r="12713" spans="1:2" x14ac:dyDescent="0.2">
      <c r="A12713" s="253"/>
      <c r="B12713" s="254"/>
    </row>
    <row r="12714" spans="1:2" x14ac:dyDescent="0.2">
      <c r="A12714" s="253"/>
      <c r="B12714" s="254"/>
    </row>
    <row r="12715" spans="1:2" x14ac:dyDescent="0.2">
      <c r="A12715" s="253"/>
      <c r="B12715" s="254"/>
    </row>
    <row r="12716" spans="1:2" x14ac:dyDescent="0.2">
      <c r="A12716" s="253"/>
      <c r="B12716" s="254"/>
    </row>
    <row r="12717" spans="1:2" x14ac:dyDescent="0.2">
      <c r="A12717" s="253"/>
      <c r="B12717" s="254"/>
    </row>
    <row r="12718" spans="1:2" x14ac:dyDescent="0.2">
      <c r="A12718" s="253"/>
      <c r="B12718" s="254"/>
    </row>
    <row r="12719" spans="1:2" x14ac:dyDescent="0.2">
      <c r="A12719" s="253"/>
      <c r="B12719" s="254"/>
    </row>
    <row r="12720" spans="1:2" x14ac:dyDescent="0.2">
      <c r="A12720" s="253"/>
      <c r="B12720" s="254"/>
    </row>
    <row r="12721" spans="1:2" x14ac:dyDescent="0.2">
      <c r="A12721" s="253"/>
      <c r="B12721" s="254"/>
    </row>
    <row r="12722" spans="1:2" x14ac:dyDescent="0.2">
      <c r="A12722" s="253"/>
      <c r="B12722" s="254"/>
    </row>
    <row r="12723" spans="1:2" x14ac:dyDescent="0.2">
      <c r="A12723" s="253"/>
      <c r="B12723" s="254"/>
    </row>
    <row r="12724" spans="1:2" x14ac:dyDescent="0.2">
      <c r="A12724" s="253"/>
      <c r="B12724" s="254"/>
    </row>
    <row r="12725" spans="1:2" x14ac:dyDescent="0.2">
      <c r="A12725" s="253"/>
      <c r="B12725" s="254"/>
    </row>
    <row r="12726" spans="1:2" x14ac:dyDescent="0.2">
      <c r="A12726" s="253"/>
      <c r="B12726" s="254"/>
    </row>
    <row r="12727" spans="1:2" x14ac:dyDescent="0.2">
      <c r="A12727" s="253"/>
      <c r="B12727" s="254"/>
    </row>
    <row r="12728" spans="1:2" x14ac:dyDescent="0.2">
      <c r="A12728" s="253"/>
      <c r="B12728" s="254"/>
    </row>
    <row r="12729" spans="1:2" x14ac:dyDescent="0.2">
      <c r="A12729" s="253"/>
      <c r="B12729" s="254"/>
    </row>
    <row r="12730" spans="1:2" x14ac:dyDescent="0.2">
      <c r="A12730" s="253"/>
      <c r="B12730" s="254"/>
    </row>
    <row r="12731" spans="1:2" x14ac:dyDescent="0.2">
      <c r="A12731" s="253"/>
      <c r="B12731" s="254"/>
    </row>
    <row r="12732" spans="1:2" x14ac:dyDescent="0.2">
      <c r="A12732" s="253"/>
      <c r="B12732" s="254"/>
    </row>
    <row r="12733" spans="1:2" x14ac:dyDescent="0.2">
      <c r="A12733" s="253"/>
      <c r="B12733" s="254"/>
    </row>
    <row r="12734" spans="1:2" x14ac:dyDescent="0.2">
      <c r="A12734" s="253"/>
      <c r="B12734" s="254"/>
    </row>
    <row r="12735" spans="1:2" x14ac:dyDescent="0.2">
      <c r="A12735" s="253"/>
      <c r="B12735" s="254"/>
    </row>
    <row r="12736" spans="1:2" x14ac:dyDescent="0.2">
      <c r="A12736" s="253"/>
      <c r="B12736" s="254"/>
    </row>
    <row r="12737" spans="1:2" x14ac:dyDescent="0.2">
      <c r="A12737" s="253"/>
      <c r="B12737" s="254"/>
    </row>
    <row r="12738" spans="1:2" x14ac:dyDescent="0.2">
      <c r="A12738" s="253"/>
      <c r="B12738" s="254"/>
    </row>
    <row r="12739" spans="1:2" x14ac:dyDescent="0.2">
      <c r="A12739" s="253"/>
      <c r="B12739" s="254"/>
    </row>
    <row r="12740" spans="1:2" x14ac:dyDescent="0.2">
      <c r="A12740" s="253"/>
      <c r="B12740" s="254"/>
    </row>
    <row r="12741" spans="1:2" x14ac:dyDescent="0.2">
      <c r="A12741" s="253"/>
      <c r="B12741" s="254"/>
    </row>
    <row r="12742" spans="1:2" x14ac:dyDescent="0.2">
      <c r="A12742" s="253"/>
      <c r="B12742" s="254"/>
    </row>
    <row r="12743" spans="1:2" x14ac:dyDescent="0.2">
      <c r="A12743" s="253"/>
      <c r="B12743" s="254"/>
    </row>
    <row r="12744" spans="1:2" x14ac:dyDescent="0.2">
      <c r="A12744" s="253"/>
      <c r="B12744" s="254"/>
    </row>
    <row r="12745" spans="1:2" x14ac:dyDescent="0.2">
      <c r="A12745" s="253"/>
      <c r="B12745" s="254"/>
    </row>
    <row r="12746" spans="1:2" x14ac:dyDescent="0.2">
      <c r="A12746" s="253"/>
      <c r="B12746" s="254"/>
    </row>
    <row r="12747" spans="1:2" x14ac:dyDescent="0.2">
      <c r="A12747" s="253"/>
      <c r="B12747" s="254"/>
    </row>
    <row r="12748" spans="1:2" x14ac:dyDescent="0.2">
      <c r="A12748" s="253"/>
      <c r="B12748" s="254"/>
    </row>
    <row r="12749" spans="1:2" x14ac:dyDescent="0.2">
      <c r="A12749" s="253"/>
      <c r="B12749" s="254"/>
    </row>
    <row r="12750" spans="1:2" x14ac:dyDescent="0.2">
      <c r="A12750" s="253"/>
      <c r="B12750" s="254"/>
    </row>
    <row r="12751" spans="1:2" x14ac:dyDescent="0.2">
      <c r="A12751" s="253"/>
      <c r="B12751" s="254"/>
    </row>
    <row r="12752" spans="1:2" x14ac:dyDescent="0.2">
      <c r="A12752" s="253"/>
      <c r="B12752" s="254"/>
    </row>
    <row r="12753" spans="1:2" x14ac:dyDescent="0.2">
      <c r="A12753" s="253"/>
      <c r="B12753" s="254"/>
    </row>
    <row r="12754" spans="1:2" x14ac:dyDescent="0.2">
      <c r="A12754" s="253"/>
      <c r="B12754" s="254"/>
    </row>
    <row r="12755" spans="1:2" x14ac:dyDescent="0.2">
      <c r="A12755" s="253"/>
      <c r="B12755" s="254"/>
    </row>
    <row r="12756" spans="1:2" x14ac:dyDescent="0.2">
      <c r="A12756" s="253"/>
      <c r="B12756" s="254"/>
    </row>
    <row r="12757" spans="1:2" x14ac:dyDescent="0.2">
      <c r="A12757" s="253"/>
      <c r="B12757" s="254"/>
    </row>
    <row r="12758" spans="1:2" x14ac:dyDescent="0.2">
      <c r="A12758" s="253"/>
      <c r="B12758" s="254"/>
    </row>
    <row r="12759" spans="1:2" x14ac:dyDescent="0.2">
      <c r="A12759" s="253"/>
      <c r="B12759" s="254"/>
    </row>
    <row r="12760" spans="1:2" x14ac:dyDescent="0.2">
      <c r="A12760" s="253"/>
      <c r="B12760" s="254"/>
    </row>
    <row r="12761" spans="1:2" x14ac:dyDescent="0.2">
      <c r="A12761" s="253"/>
      <c r="B12761" s="254"/>
    </row>
    <row r="12762" spans="1:2" x14ac:dyDescent="0.2">
      <c r="A12762" s="253"/>
      <c r="B12762" s="254"/>
    </row>
    <row r="12763" spans="1:2" x14ac:dyDescent="0.2">
      <c r="A12763" s="253"/>
      <c r="B12763" s="254"/>
    </row>
    <row r="12764" spans="1:2" x14ac:dyDescent="0.2">
      <c r="A12764" s="253"/>
      <c r="B12764" s="254"/>
    </row>
    <row r="12765" spans="1:2" x14ac:dyDescent="0.2">
      <c r="A12765" s="253"/>
      <c r="B12765" s="254"/>
    </row>
    <row r="12766" spans="1:2" x14ac:dyDescent="0.2">
      <c r="A12766" s="253"/>
      <c r="B12766" s="254"/>
    </row>
    <row r="12767" spans="1:2" x14ac:dyDescent="0.2">
      <c r="A12767" s="253"/>
      <c r="B12767" s="254"/>
    </row>
    <row r="12768" spans="1:2" x14ac:dyDescent="0.2">
      <c r="A12768" s="253"/>
      <c r="B12768" s="254"/>
    </row>
    <row r="12769" spans="1:2" x14ac:dyDescent="0.2">
      <c r="A12769" s="253"/>
      <c r="B12769" s="254"/>
    </row>
    <row r="12770" spans="1:2" x14ac:dyDescent="0.2">
      <c r="A12770" s="253"/>
      <c r="B12770" s="254"/>
    </row>
    <row r="12771" spans="1:2" x14ac:dyDescent="0.2">
      <c r="A12771" s="253"/>
      <c r="B12771" s="254"/>
    </row>
    <row r="12772" spans="1:2" x14ac:dyDescent="0.2">
      <c r="A12772" s="253"/>
      <c r="B12772" s="254"/>
    </row>
    <row r="12773" spans="1:2" x14ac:dyDescent="0.2">
      <c r="A12773" s="253"/>
      <c r="B12773" s="254"/>
    </row>
    <row r="12774" spans="1:2" x14ac:dyDescent="0.2">
      <c r="A12774" s="253"/>
      <c r="B12774" s="254"/>
    </row>
    <row r="12775" spans="1:2" x14ac:dyDescent="0.2">
      <c r="A12775" s="253"/>
      <c r="B12775" s="254"/>
    </row>
    <row r="12776" spans="1:2" x14ac:dyDescent="0.2">
      <c r="A12776" s="253"/>
      <c r="B12776" s="254"/>
    </row>
    <row r="12777" spans="1:2" x14ac:dyDescent="0.2">
      <c r="A12777" s="253"/>
      <c r="B12777" s="254"/>
    </row>
    <row r="12778" spans="1:2" x14ac:dyDescent="0.2">
      <c r="A12778" s="253"/>
      <c r="B12778" s="254"/>
    </row>
    <row r="12779" spans="1:2" x14ac:dyDescent="0.2">
      <c r="A12779" s="253"/>
      <c r="B12779" s="254"/>
    </row>
    <row r="12780" spans="1:2" x14ac:dyDescent="0.2">
      <c r="A12780" s="253"/>
      <c r="B12780" s="254"/>
    </row>
    <row r="12781" spans="1:2" x14ac:dyDescent="0.2">
      <c r="A12781" s="253"/>
      <c r="B12781" s="254"/>
    </row>
    <row r="12782" spans="1:2" x14ac:dyDescent="0.2">
      <c r="A12782" s="253"/>
      <c r="B12782" s="254"/>
    </row>
    <row r="12783" spans="1:2" x14ac:dyDescent="0.2">
      <c r="A12783" s="253"/>
      <c r="B12783" s="254"/>
    </row>
    <row r="12784" spans="1:2" x14ac:dyDescent="0.2">
      <c r="A12784" s="253"/>
      <c r="B12784" s="254"/>
    </row>
    <row r="12785" spans="1:2" x14ac:dyDescent="0.2">
      <c r="A12785" s="253"/>
      <c r="B12785" s="254"/>
    </row>
    <row r="12786" spans="1:2" x14ac:dyDescent="0.2">
      <c r="A12786" s="253"/>
      <c r="B12786" s="254"/>
    </row>
    <row r="12787" spans="1:2" x14ac:dyDescent="0.2">
      <c r="A12787" s="253"/>
      <c r="B12787" s="254"/>
    </row>
    <row r="12788" spans="1:2" x14ac:dyDescent="0.2">
      <c r="A12788" s="253"/>
      <c r="B12788" s="254"/>
    </row>
    <row r="12789" spans="1:2" x14ac:dyDescent="0.2">
      <c r="A12789" s="253"/>
      <c r="B12789" s="254"/>
    </row>
    <row r="12790" spans="1:2" x14ac:dyDescent="0.2">
      <c r="A12790" s="253"/>
      <c r="B12790" s="254"/>
    </row>
    <row r="12791" spans="1:2" x14ac:dyDescent="0.2">
      <c r="A12791" s="253"/>
      <c r="B12791" s="254"/>
    </row>
    <row r="12792" spans="1:2" x14ac:dyDescent="0.2">
      <c r="A12792" s="253"/>
      <c r="B12792" s="254"/>
    </row>
    <row r="12793" spans="1:2" x14ac:dyDescent="0.2">
      <c r="A12793" s="253"/>
      <c r="B12793" s="254"/>
    </row>
    <row r="12794" spans="1:2" x14ac:dyDescent="0.2">
      <c r="A12794" s="253"/>
      <c r="B12794" s="254"/>
    </row>
    <row r="12795" spans="1:2" x14ac:dyDescent="0.2">
      <c r="A12795" s="253"/>
      <c r="B12795" s="254"/>
    </row>
    <row r="12796" spans="1:2" x14ac:dyDescent="0.2">
      <c r="A12796" s="253"/>
      <c r="B12796" s="254"/>
    </row>
    <row r="12797" spans="1:2" x14ac:dyDescent="0.2">
      <c r="A12797" s="253"/>
      <c r="B12797" s="254"/>
    </row>
    <row r="12798" spans="1:2" x14ac:dyDescent="0.2">
      <c r="A12798" s="253"/>
      <c r="B12798" s="254"/>
    </row>
    <row r="12799" spans="1:2" x14ac:dyDescent="0.2">
      <c r="A12799" s="253"/>
      <c r="B12799" s="254"/>
    </row>
    <row r="12800" spans="1:2" x14ac:dyDescent="0.2">
      <c r="A12800" s="253"/>
      <c r="B12800" s="254"/>
    </row>
    <row r="12801" spans="1:2" x14ac:dyDescent="0.2">
      <c r="A12801" s="253"/>
      <c r="B12801" s="254"/>
    </row>
    <row r="12802" spans="1:2" x14ac:dyDescent="0.2">
      <c r="A12802" s="253"/>
      <c r="B12802" s="254"/>
    </row>
    <row r="12803" spans="1:2" x14ac:dyDescent="0.2">
      <c r="A12803" s="253"/>
      <c r="B12803" s="254"/>
    </row>
    <row r="12804" spans="1:2" x14ac:dyDescent="0.2">
      <c r="A12804" s="253"/>
      <c r="B12804" s="254"/>
    </row>
    <row r="12805" spans="1:2" x14ac:dyDescent="0.2">
      <c r="A12805" s="253"/>
      <c r="B12805" s="254"/>
    </row>
    <row r="12806" spans="1:2" x14ac:dyDescent="0.2">
      <c r="A12806" s="253"/>
      <c r="B12806" s="254"/>
    </row>
    <row r="12807" spans="1:2" x14ac:dyDescent="0.2">
      <c r="A12807" s="253"/>
      <c r="B12807" s="254"/>
    </row>
    <row r="12808" spans="1:2" x14ac:dyDescent="0.2">
      <c r="A12808" s="253"/>
      <c r="B12808" s="254"/>
    </row>
    <row r="12809" spans="1:2" x14ac:dyDescent="0.2">
      <c r="A12809" s="253"/>
      <c r="B12809" s="254"/>
    </row>
    <row r="12810" spans="1:2" x14ac:dyDescent="0.2">
      <c r="A12810" s="253"/>
      <c r="B12810" s="254"/>
    </row>
    <row r="12811" spans="1:2" x14ac:dyDescent="0.2">
      <c r="A12811" s="253"/>
      <c r="B12811" s="254"/>
    </row>
    <row r="12812" spans="1:2" x14ac:dyDescent="0.2">
      <c r="A12812" s="253"/>
      <c r="B12812" s="254"/>
    </row>
    <row r="12813" spans="1:2" x14ac:dyDescent="0.2">
      <c r="A12813" s="253"/>
      <c r="B12813" s="254"/>
    </row>
    <row r="12814" spans="1:2" x14ac:dyDescent="0.2">
      <c r="A12814" s="253"/>
      <c r="B12814" s="254"/>
    </row>
    <row r="12815" spans="1:2" x14ac:dyDescent="0.2">
      <c r="A12815" s="253"/>
      <c r="B12815" s="254"/>
    </row>
    <row r="12816" spans="1:2" x14ac:dyDescent="0.2">
      <c r="A12816" s="253"/>
      <c r="B12816" s="254"/>
    </row>
    <row r="12817" spans="1:2" x14ac:dyDescent="0.2">
      <c r="A12817" s="253"/>
      <c r="B12817" s="254"/>
    </row>
    <row r="12818" spans="1:2" x14ac:dyDescent="0.2">
      <c r="A12818" s="253"/>
      <c r="B12818" s="254"/>
    </row>
    <row r="12819" spans="1:2" x14ac:dyDescent="0.2">
      <c r="A12819" s="253"/>
      <c r="B12819" s="254"/>
    </row>
    <row r="12820" spans="1:2" x14ac:dyDescent="0.2">
      <c r="A12820" s="253"/>
      <c r="B12820" s="254"/>
    </row>
    <row r="12821" spans="1:2" x14ac:dyDescent="0.2">
      <c r="A12821" s="253"/>
      <c r="B12821" s="254"/>
    </row>
    <row r="12822" spans="1:2" x14ac:dyDescent="0.2">
      <c r="A12822" s="253"/>
      <c r="B12822" s="254"/>
    </row>
    <row r="12823" spans="1:2" x14ac:dyDescent="0.2">
      <c r="A12823" s="253"/>
      <c r="B12823" s="254"/>
    </row>
    <row r="12824" spans="1:2" x14ac:dyDescent="0.2">
      <c r="A12824" s="253"/>
      <c r="B12824" s="254"/>
    </row>
    <row r="12825" spans="1:2" x14ac:dyDescent="0.2">
      <c r="A12825" s="253"/>
      <c r="B12825" s="254"/>
    </row>
    <row r="12826" spans="1:2" x14ac:dyDescent="0.2">
      <c r="A12826" s="253"/>
      <c r="B12826" s="254"/>
    </row>
    <row r="12827" spans="1:2" x14ac:dyDescent="0.2">
      <c r="A12827" s="253"/>
      <c r="B12827" s="254"/>
    </row>
    <row r="12828" spans="1:2" x14ac:dyDescent="0.2">
      <c r="A12828" s="253"/>
      <c r="B12828" s="254"/>
    </row>
    <row r="12829" spans="1:2" x14ac:dyDescent="0.2">
      <c r="A12829" s="253"/>
      <c r="B12829" s="254"/>
    </row>
    <row r="12830" spans="1:2" x14ac:dyDescent="0.2">
      <c r="A12830" s="253"/>
      <c r="B12830" s="254"/>
    </row>
    <row r="12831" spans="1:2" x14ac:dyDescent="0.2">
      <c r="A12831" s="253"/>
      <c r="B12831" s="254"/>
    </row>
    <row r="12832" spans="1:2" x14ac:dyDescent="0.2">
      <c r="A12832" s="253"/>
      <c r="B12832" s="254"/>
    </row>
    <row r="12833" spans="1:2" x14ac:dyDescent="0.2">
      <c r="A12833" s="253"/>
      <c r="B12833" s="254"/>
    </row>
    <row r="12834" spans="1:2" x14ac:dyDescent="0.2">
      <c r="A12834" s="253"/>
      <c r="B12834" s="254"/>
    </row>
    <row r="12835" spans="1:2" x14ac:dyDescent="0.2">
      <c r="A12835" s="253"/>
      <c r="B12835" s="254"/>
    </row>
    <row r="12836" spans="1:2" x14ac:dyDescent="0.2">
      <c r="A12836" s="253"/>
      <c r="B12836" s="254"/>
    </row>
    <row r="12837" spans="1:2" x14ac:dyDescent="0.2">
      <c r="A12837" s="253"/>
      <c r="B12837" s="254"/>
    </row>
    <row r="12838" spans="1:2" x14ac:dyDescent="0.2">
      <c r="A12838" s="253"/>
      <c r="B12838" s="254"/>
    </row>
    <row r="12839" spans="1:2" x14ac:dyDescent="0.2">
      <c r="A12839" s="253"/>
      <c r="B12839" s="254"/>
    </row>
    <row r="12840" spans="1:2" x14ac:dyDescent="0.2">
      <c r="A12840" s="253"/>
      <c r="B12840" s="254"/>
    </row>
    <row r="12841" spans="1:2" x14ac:dyDescent="0.2">
      <c r="A12841" s="253"/>
      <c r="B12841" s="254"/>
    </row>
    <row r="12842" spans="1:2" x14ac:dyDescent="0.2">
      <c r="A12842" s="253"/>
      <c r="B12842" s="254"/>
    </row>
    <row r="12843" spans="1:2" x14ac:dyDescent="0.2">
      <c r="A12843" s="253"/>
      <c r="B12843" s="254"/>
    </row>
    <row r="12844" spans="1:2" x14ac:dyDescent="0.2">
      <c r="A12844" s="253"/>
      <c r="B12844" s="254"/>
    </row>
    <row r="12845" spans="1:2" x14ac:dyDescent="0.2">
      <c r="A12845" s="253"/>
      <c r="B12845" s="254"/>
    </row>
    <row r="12846" spans="1:2" x14ac:dyDescent="0.2">
      <c r="A12846" s="253"/>
      <c r="B12846" s="254"/>
    </row>
    <row r="12847" spans="1:2" x14ac:dyDescent="0.2">
      <c r="A12847" s="253"/>
      <c r="B12847" s="254"/>
    </row>
    <row r="12848" spans="1:2" x14ac:dyDescent="0.2">
      <c r="A12848" s="253"/>
      <c r="B12848" s="254"/>
    </row>
    <row r="12849" spans="1:2" x14ac:dyDescent="0.2">
      <c r="A12849" s="253"/>
      <c r="B12849" s="254"/>
    </row>
    <row r="12850" spans="1:2" x14ac:dyDescent="0.2">
      <c r="A12850" s="253"/>
      <c r="B12850" s="254"/>
    </row>
    <row r="12851" spans="1:2" x14ac:dyDescent="0.2">
      <c r="A12851" s="253"/>
      <c r="B12851" s="254"/>
    </row>
    <row r="12852" spans="1:2" x14ac:dyDescent="0.2">
      <c r="A12852" s="253"/>
      <c r="B12852" s="254"/>
    </row>
    <row r="12853" spans="1:2" x14ac:dyDescent="0.2">
      <c r="A12853" s="253"/>
      <c r="B12853" s="254"/>
    </row>
    <row r="12854" spans="1:2" x14ac:dyDescent="0.2">
      <c r="A12854" s="253"/>
      <c r="B12854" s="254"/>
    </row>
    <row r="12855" spans="1:2" x14ac:dyDescent="0.2">
      <c r="A12855" s="253"/>
      <c r="B12855" s="254"/>
    </row>
    <row r="12856" spans="1:2" x14ac:dyDescent="0.2">
      <c r="A12856" s="253"/>
      <c r="B12856" s="254"/>
    </row>
    <row r="12857" spans="1:2" x14ac:dyDescent="0.2">
      <c r="A12857" s="253"/>
      <c r="B12857" s="254"/>
    </row>
    <row r="12858" spans="1:2" x14ac:dyDescent="0.2">
      <c r="A12858" s="253"/>
      <c r="B12858" s="254"/>
    </row>
    <row r="12859" spans="1:2" x14ac:dyDescent="0.2">
      <c r="A12859" s="253"/>
      <c r="B12859" s="254"/>
    </row>
    <row r="12860" spans="1:2" x14ac:dyDescent="0.2">
      <c r="A12860" s="253"/>
      <c r="B12860" s="254"/>
    </row>
    <row r="12861" spans="1:2" x14ac:dyDescent="0.2">
      <c r="A12861" s="253"/>
      <c r="B12861" s="254"/>
    </row>
    <row r="12862" spans="1:2" x14ac:dyDescent="0.2">
      <c r="A12862" s="253"/>
      <c r="B12862" s="254"/>
    </row>
    <row r="12863" spans="1:2" x14ac:dyDescent="0.2">
      <c r="A12863" s="253"/>
      <c r="B12863" s="254"/>
    </row>
    <row r="12864" spans="1:2" x14ac:dyDescent="0.2">
      <c r="A12864" s="253"/>
      <c r="B12864" s="254"/>
    </row>
    <row r="12865" spans="1:2" x14ac:dyDescent="0.2">
      <c r="A12865" s="253"/>
      <c r="B12865" s="254"/>
    </row>
    <row r="12866" spans="1:2" x14ac:dyDescent="0.2">
      <c r="A12866" s="253"/>
      <c r="B12866" s="254"/>
    </row>
    <row r="12867" spans="1:2" x14ac:dyDescent="0.2">
      <c r="A12867" s="253"/>
      <c r="B12867" s="254"/>
    </row>
    <row r="12868" spans="1:2" x14ac:dyDescent="0.2">
      <c r="A12868" s="253"/>
      <c r="B12868" s="254"/>
    </row>
    <row r="12869" spans="1:2" x14ac:dyDescent="0.2">
      <c r="A12869" s="253"/>
      <c r="B12869" s="254"/>
    </row>
    <row r="12870" spans="1:2" x14ac:dyDescent="0.2">
      <c r="A12870" s="253"/>
      <c r="B12870" s="254"/>
    </row>
    <row r="12871" spans="1:2" x14ac:dyDescent="0.2">
      <c r="A12871" s="253"/>
      <c r="B12871" s="254"/>
    </row>
    <row r="12872" spans="1:2" x14ac:dyDescent="0.2">
      <c r="A12872" s="253"/>
      <c r="B12872" s="254"/>
    </row>
    <row r="12873" spans="1:2" x14ac:dyDescent="0.2">
      <c r="A12873" s="253"/>
      <c r="B12873" s="254"/>
    </row>
    <row r="12874" spans="1:2" x14ac:dyDescent="0.2">
      <c r="A12874" s="253"/>
      <c r="B12874" s="254"/>
    </row>
    <row r="12875" spans="1:2" x14ac:dyDescent="0.2">
      <c r="A12875" s="253"/>
      <c r="B12875" s="254"/>
    </row>
    <row r="12876" spans="1:2" x14ac:dyDescent="0.2">
      <c r="A12876" s="253"/>
      <c r="B12876" s="254"/>
    </row>
    <row r="12877" spans="1:2" x14ac:dyDescent="0.2">
      <c r="A12877" s="253"/>
      <c r="B12877" s="254"/>
    </row>
    <row r="12878" spans="1:2" x14ac:dyDescent="0.2">
      <c r="A12878" s="253"/>
      <c r="B12878" s="254"/>
    </row>
    <row r="12879" spans="1:2" x14ac:dyDescent="0.2">
      <c r="A12879" s="253"/>
      <c r="B12879" s="254"/>
    </row>
    <row r="12880" spans="1:2" x14ac:dyDescent="0.2">
      <c r="A12880" s="253"/>
      <c r="B12880" s="254"/>
    </row>
    <row r="12881" spans="1:2" x14ac:dyDescent="0.2">
      <c r="A12881" s="253"/>
      <c r="B12881" s="254"/>
    </row>
    <row r="12882" spans="1:2" x14ac:dyDescent="0.2">
      <c r="A12882" s="253"/>
      <c r="B12882" s="254"/>
    </row>
    <row r="12883" spans="1:2" x14ac:dyDescent="0.2">
      <c r="A12883" s="253"/>
      <c r="B12883" s="254"/>
    </row>
    <row r="12884" spans="1:2" x14ac:dyDescent="0.2">
      <c r="A12884" s="253"/>
      <c r="B12884" s="254"/>
    </row>
    <row r="12885" spans="1:2" x14ac:dyDescent="0.2">
      <c r="A12885" s="253"/>
      <c r="B12885" s="254"/>
    </row>
    <row r="12886" spans="1:2" x14ac:dyDescent="0.2">
      <c r="A12886" s="253"/>
      <c r="B12886" s="254"/>
    </row>
    <row r="12887" spans="1:2" x14ac:dyDescent="0.2">
      <c r="A12887" s="253"/>
      <c r="B12887" s="254"/>
    </row>
    <row r="12888" spans="1:2" x14ac:dyDescent="0.2">
      <c r="A12888" s="253"/>
      <c r="B12888" s="254"/>
    </row>
    <row r="12889" spans="1:2" x14ac:dyDescent="0.2">
      <c r="A12889" s="253"/>
      <c r="B12889" s="254"/>
    </row>
    <row r="12890" spans="1:2" x14ac:dyDescent="0.2">
      <c r="A12890" s="253"/>
      <c r="B12890" s="254"/>
    </row>
    <row r="12891" spans="1:2" x14ac:dyDescent="0.2">
      <c r="A12891" s="253"/>
      <c r="B12891" s="254"/>
    </row>
    <row r="12892" spans="1:2" x14ac:dyDescent="0.2">
      <c r="A12892" s="253"/>
      <c r="B12892" s="254"/>
    </row>
    <row r="12893" spans="1:2" x14ac:dyDescent="0.2">
      <c r="A12893" s="253"/>
      <c r="B12893" s="254"/>
    </row>
    <row r="12894" spans="1:2" x14ac:dyDescent="0.2">
      <c r="A12894" s="253"/>
      <c r="B12894" s="254"/>
    </row>
    <row r="12895" spans="1:2" x14ac:dyDescent="0.2">
      <c r="A12895" s="253"/>
      <c r="B12895" s="254"/>
    </row>
    <row r="12896" spans="1:2" x14ac:dyDescent="0.2">
      <c r="A12896" s="253"/>
      <c r="B12896" s="254"/>
    </row>
    <row r="12897" spans="1:2" x14ac:dyDescent="0.2">
      <c r="A12897" s="253"/>
      <c r="B12897" s="254"/>
    </row>
    <row r="12898" spans="1:2" x14ac:dyDescent="0.2">
      <c r="A12898" s="253"/>
      <c r="B12898" s="254"/>
    </row>
    <row r="12899" spans="1:2" x14ac:dyDescent="0.2">
      <c r="A12899" s="253"/>
      <c r="B12899" s="254"/>
    </row>
    <row r="12900" spans="1:2" x14ac:dyDescent="0.2">
      <c r="A12900" s="253"/>
      <c r="B12900" s="254"/>
    </row>
    <row r="12901" spans="1:2" x14ac:dyDescent="0.2">
      <c r="A12901" s="253"/>
      <c r="B12901" s="254"/>
    </row>
    <row r="12902" spans="1:2" x14ac:dyDescent="0.2">
      <c r="A12902" s="253"/>
      <c r="B12902" s="254"/>
    </row>
    <row r="12903" spans="1:2" x14ac:dyDescent="0.2">
      <c r="A12903" s="253"/>
      <c r="B12903" s="254"/>
    </row>
    <row r="12904" spans="1:2" x14ac:dyDescent="0.2">
      <c r="A12904" s="253"/>
      <c r="B12904" s="254"/>
    </row>
    <row r="12905" spans="1:2" x14ac:dyDescent="0.2">
      <c r="A12905" s="253"/>
      <c r="B12905" s="254"/>
    </row>
    <row r="12906" spans="1:2" x14ac:dyDescent="0.2">
      <c r="A12906" s="253"/>
      <c r="B12906" s="254"/>
    </row>
    <row r="12907" spans="1:2" x14ac:dyDescent="0.2">
      <c r="A12907" s="253"/>
      <c r="B12907" s="254"/>
    </row>
    <row r="12908" spans="1:2" x14ac:dyDescent="0.2">
      <c r="A12908" s="253"/>
      <c r="B12908" s="254"/>
    </row>
    <row r="12909" spans="1:2" x14ac:dyDescent="0.2">
      <c r="A12909" s="253"/>
      <c r="B12909" s="254"/>
    </row>
    <row r="12910" spans="1:2" x14ac:dyDescent="0.2">
      <c r="A12910" s="253"/>
      <c r="B12910" s="254"/>
    </row>
    <row r="12911" spans="1:2" x14ac:dyDescent="0.2">
      <c r="A12911" s="253"/>
      <c r="B12911" s="254"/>
    </row>
    <row r="12912" spans="1:2" x14ac:dyDescent="0.2">
      <c r="A12912" s="253"/>
      <c r="B12912" s="254"/>
    </row>
    <row r="12913" spans="1:2" x14ac:dyDescent="0.2">
      <c r="A12913" s="253"/>
      <c r="B12913" s="254"/>
    </row>
    <row r="12914" spans="1:2" x14ac:dyDescent="0.2">
      <c r="A12914" s="253"/>
      <c r="B12914" s="254"/>
    </row>
    <row r="12915" spans="1:2" x14ac:dyDescent="0.2">
      <c r="A12915" s="253"/>
      <c r="B12915" s="254"/>
    </row>
    <row r="12916" spans="1:2" x14ac:dyDescent="0.2">
      <c r="A12916" s="253"/>
      <c r="B12916" s="254"/>
    </row>
    <row r="12917" spans="1:2" x14ac:dyDescent="0.2">
      <c r="A12917" s="253"/>
      <c r="B12917" s="254"/>
    </row>
    <row r="12918" spans="1:2" x14ac:dyDescent="0.2">
      <c r="A12918" s="253"/>
      <c r="B12918" s="254"/>
    </row>
    <row r="12919" spans="1:2" x14ac:dyDescent="0.2">
      <c r="A12919" s="253"/>
      <c r="B12919" s="254"/>
    </row>
    <row r="12920" spans="1:2" x14ac:dyDescent="0.2">
      <c r="A12920" s="253"/>
      <c r="B12920" s="254"/>
    </row>
    <row r="12921" spans="1:2" x14ac:dyDescent="0.2">
      <c r="A12921" s="253"/>
      <c r="B12921" s="254"/>
    </row>
    <row r="12922" spans="1:2" x14ac:dyDescent="0.2">
      <c r="A12922" s="253"/>
      <c r="B12922" s="254"/>
    </row>
    <row r="12923" spans="1:2" x14ac:dyDescent="0.2">
      <c r="A12923" s="253"/>
      <c r="B12923" s="254"/>
    </row>
    <row r="12924" spans="1:2" x14ac:dyDescent="0.2">
      <c r="A12924" s="253"/>
      <c r="B12924" s="254"/>
    </row>
    <row r="12925" spans="1:2" x14ac:dyDescent="0.2">
      <c r="A12925" s="253"/>
      <c r="B12925" s="254"/>
    </row>
    <row r="12926" spans="1:2" x14ac:dyDescent="0.2">
      <c r="A12926" s="253"/>
      <c r="B12926" s="254"/>
    </row>
    <row r="12927" spans="1:2" x14ac:dyDescent="0.2">
      <c r="A12927" s="253"/>
      <c r="B12927" s="254"/>
    </row>
    <row r="12928" spans="1:2" x14ac:dyDescent="0.2">
      <c r="A12928" s="253"/>
      <c r="B12928" s="254"/>
    </row>
    <row r="12929" spans="1:2" x14ac:dyDescent="0.2">
      <c r="A12929" s="253"/>
      <c r="B12929" s="254"/>
    </row>
    <row r="12930" spans="1:2" x14ac:dyDescent="0.2">
      <c r="A12930" s="253"/>
      <c r="B12930" s="254"/>
    </row>
    <row r="12931" spans="1:2" x14ac:dyDescent="0.2">
      <c r="A12931" s="253"/>
      <c r="B12931" s="254"/>
    </row>
    <row r="12932" spans="1:2" x14ac:dyDescent="0.2">
      <c r="A12932" s="253"/>
      <c r="B12932" s="254"/>
    </row>
    <row r="12933" spans="1:2" x14ac:dyDescent="0.2">
      <c r="A12933" s="253"/>
      <c r="B12933" s="254"/>
    </row>
    <row r="12934" spans="1:2" x14ac:dyDescent="0.2">
      <c r="A12934" s="253"/>
      <c r="B12934" s="254"/>
    </row>
    <row r="12935" spans="1:2" x14ac:dyDescent="0.2">
      <c r="A12935" s="253"/>
      <c r="B12935" s="254"/>
    </row>
    <row r="12936" spans="1:2" x14ac:dyDescent="0.2">
      <c r="A12936" s="253"/>
      <c r="B12936" s="254"/>
    </row>
    <row r="12937" spans="1:2" x14ac:dyDescent="0.2">
      <c r="A12937" s="253"/>
      <c r="B12937" s="254"/>
    </row>
    <row r="12938" spans="1:2" x14ac:dyDescent="0.2">
      <c r="A12938" s="253"/>
      <c r="B12938" s="254"/>
    </row>
    <row r="12939" spans="1:2" x14ac:dyDescent="0.2">
      <c r="A12939" s="253"/>
      <c r="B12939" s="254"/>
    </row>
    <row r="12940" spans="1:2" x14ac:dyDescent="0.2">
      <c r="A12940" s="253"/>
      <c r="B12940" s="254"/>
    </row>
    <row r="12941" spans="1:2" x14ac:dyDescent="0.2">
      <c r="A12941" s="253"/>
      <c r="B12941" s="254"/>
    </row>
    <row r="12942" spans="1:2" x14ac:dyDescent="0.2">
      <c r="A12942" s="253"/>
      <c r="B12942" s="254"/>
    </row>
    <row r="12943" spans="1:2" x14ac:dyDescent="0.2">
      <c r="A12943" s="253"/>
      <c r="B12943" s="254"/>
    </row>
    <row r="12944" spans="1:2" x14ac:dyDescent="0.2">
      <c r="A12944" s="253"/>
      <c r="B12944" s="254"/>
    </row>
    <row r="12945" spans="1:2" x14ac:dyDescent="0.2">
      <c r="A12945" s="253"/>
      <c r="B12945" s="254"/>
    </row>
    <row r="12946" spans="1:2" x14ac:dyDescent="0.2">
      <c r="A12946" s="253"/>
      <c r="B12946" s="254"/>
    </row>
    <row r="12947" spans="1:2" x14ac:dyDescent="0.2">
      <c r="A12947" s="253"/>
      <c r="B12947" s="254"/>
    </row>
    <row r="12948" spans="1:2" x14ac:dyDescent="0.2">
      <c r="A12948" s="253"/>
      <c r="B12948" s="254"/>
    </row>
    <row r="12949" spans="1:2" x14ac:dyDescent="0.2">
      <c r="A12949" s="253"/>
      <c r="B12949" s="254"/>
    </row>
    <row r="12950" spans="1:2" x14ac:dyDescent="0.2">
      <c r="A12950" s="253"/>
      <c r="B12950" s="254"/>
    </row>
    <row r="12951" spans="1:2" x14ac:dyDescent="0.2">
      <c r="A12951" s="253"/>
      <c r="B12951" s="254"/>
    </row>
    <row r="12952" spans="1:2" x14ac:dyDescent="0.2">
      <c r="A12952" s="253"/>
      <c r="B12952" s="254"/>
    </row>
    <row r="12953" spans="1:2" x14ac:dyDescent="0.2">
      <c r="A12953" s="253"/>
      <c r="B12953" s="254"/>
    </row>
    <row r="12954" spans="1:2" x14ac:dyDescent="0.2">
      <c r="A12954" s="253"/>
      <c r="B12954" s="254"/>
    </row>
    <row r="12955" spans="1:2" x14ac:dyDescent="0.2">
      <c r="A12955" s="253"/>
      <c r="B12955" s="254"/>
    </row>
    <row r="12956" spans="1:2" x14ac:dyDescent="0.2">
      <c r="A12956" s="253"/>
      <c r="B12956" s="254"/>
    </row>
    <row r="12957" spans="1:2" x14ac:dyDescent="0.2">
      <c r="A12957" s="253"/>
      <c r="B12957" s="254"/>
    </row>
    <row r="12958" spans="1:2" x14ac:dyDescent="0.2">
      <c r="A12958" s="253"/>
      <c r="B12958" s="254"/>
    </row>
    <row r="12959" spans="1:2" x14ac:dyDescent="0.2">
      <c r="A12959" s="253"/>
      <c r="B12959" s="254"/>
    </row>
    <row r="12960" spans="1:2" x14ac:dyDescent="0.2">
      <c r="A12960" s="253"/>
      <c r="B12960" s="254"/>
    </row>
    <row r="12961" spans="1:2" x14ac:dyDescent="0.2">
      <c r="A12961" s="253"/>
      <c r="B12961" s="254"/>
    </row>
    <row r="12962" spans="1:2" x14ac:dyDescent="0.2">
      <c r="A12962" s="253"/>
      <c r="B12962" s="254"/>
    </row>
    <row r="12963" spans="1:2" x14ac:dyDescent="0.2">
      <c r="A12963" s="253"/>
      <c r="B12963" s="254"/>
    </row>
    <row r="12964" spans="1:2" x14ac:dyDescent="0.2">
      <c r="A12964" s="253"/>
      <c r="B12964" s="254"/>
    </row>
    <row r="12965" spans="1:2" x14ac:dyDescent="0.2">
      <c r="A12965" s="253"/>
      <c r="B12965" s="254"/>
    </row>
    <row r="12966" spans="1:2" x14ac:dyDescent="0.2">
      <c r="A12966" s="253"/>
      <c r="B12966" s="254"/>
    </row>
    <row r="12967" spans="1:2" x14ac:dyDescent="0.2">
      <c r="A12967" s="253"/>
      <c r="B12967" s="254"/>
    </row>
    <row r="12968" spans="1:2" x14ac:dyDescent="0.2">
      <c r="A12968" s="253"/>
      <c r="B12968" s="254"/>
    </row>
    <row r="12969" spans="1:2" x14ac:dyDescent="0.2">
      <c r="A12969" s="253"/>
      <c r="B12969" s="254"/>
    </row>
    <row r="12970" spans="1:2" x14ac:dyDescent="0.2">
      <c r="A12970" s="253"/>
      <c r="B12970" s="254"/>
    </row>
    <row r="12971" spans="1:2" x14ac:dyDescent="0.2">
      <c r="A12971" s="253"/>
      <c r="B12971" s="254"/>
    </row>
    <row r="12972" spans="1:2" x14ac:dyDescent="0.2">
      <c r="A12972" s="253"/>
      <c r="B12972" s="254"/>
    </row>
    <row r="12973" spans="1:2" x14ac:dyDescent="0.2">
      <c r="A12973" s="253"/>
      <c r="B12973" s="254"/>
    </row>
    <row r="12974" spans="1:2" x14ac:dyDescent="0.2">
      <c r="A12974" s="253"/>
      <c r="B12974" s="254"/>
    </row>
    <row r="12975" spans="1:2" x14ac:dyDescent="0.2">
      <c r="A12975" s="253"/>
      <c r="B12975" s="254"/>
    </row>
    <row r="12976" spans="1:2" x14ac:dyDescent="0.2">
      <c r="A12976" s="253"/>
      <c r="B12976" s="254"/>
    </row>
    <row r="12977" spans="1:2" x14ac:dyDescent="0.2">
      <c r="A12977" s="253"/>
      <c r="B12977" s="254"/>
    </row>
    <row r="12978" spans="1:2" x14ac:dyDescent="0.2">
      <c r="A12978" s="253"/>
      <c r="B12978" s="254"/>
    </row>
    <row r="12979" spans="1:2" x14ac:dyDescent="0.2">
      <c r="A12979" s="253"/>
      <c r="B12979" s="254"/>
    </row>
    <row r="12980" spans="1:2" x14ac:dyDescent="0.2">
      <c r="A12980" s="253"/>
      <c r="B12980" s="254"/>
    </row>
    <row r="12981" spans="1:2" x14ac:dyDescent="0.2">
      <c r="A12981" s="253"/>
      <c r="B12981" s="254"/>
    </row>
    <row r="12982" spans="1:2" x14ac:dyDescent="0.2">
      <c r="A12982" s="253"/>
      <c r="B12982" s="254"/>
    </row>
    <row r="12983" spans="1:2" x14ac:dyDescent="0.2">
      <c r="A12983" s="253"/>
      <c r="B12983" s="254"/>
    </row>
    <row r="12984" spans="1:2" x14ac:dyDescent="0.2">
      <c r="A12984" s="253"/>
      <c r="B12984" s="254"/>
    </row>
    <row r="12985" spans="1:2" x14ac:dyDescent="0.2">
      <c r="A12985" s="253"/>
      <c r="B12985" s="254"/>
    </row>
    <row r="12986" spans="1:2" x14ac:dyDescent="0.2">
      <c r="A12986" s="253"/>
      <c r="B12986" s="254"/>
    </row>
    <row r="12987" spans="1:2" x14ac:dyDescent="0.2">
      <c r="A12987" s="253"/>
      <c r="B12987" s="254"/>
    </row>
    <row r="12988" spans="1:2" x14ac:dyDescent="0.2">
      <c r="A12988" s="253"/>
      <c r="B12988" s="254"/>
    </row>
    <row r="12989" spans="1:2" x14ac:dyDescent="0.2">
      <c r="A12989" s="253"/>
      <c r="B12989" s="254"/>
    </row>
    <row r="12990" spans="1:2" x14ac:dyDescent="0.2">
      <c r="A12990" s="253"/>
      <c r="B12990" s="254"/>
    </row>
    <row r="12991" spans="1:2" x14ac:dyDescent="0.2">
      <c r="A12991" s="253"/>
      <c r="B12991" s="254"/>
    </row>
    <row r="12992" spans="1:2" x14ac:dyDescent="0.2">
      <c r="A12992" s="253"/>
      <c r="B12992" s="254"/>
    </row>
    <row r="12993" spans="1:2" x14ac:dyDescent="0.2">
      <c r="A12993" s="253"/>
      <c r="B12993" s="254"/>
    </row>
    <row r="12994" spans="1:2" x14ac:dyDescent="0.2">
      <c r="A12994" s="253"/>
      <c r="B12994" s="254"/>
    </row>
    <row r="12995" spans="1:2" x14ac:dyDescent="0.2">
      <c r="A12995" s="253"/>
      <c r="B12995" s="254"/>
    </row>
    <row r="12996" spans="1:2" x14ac:dyDescent="0.2">
      <c r="A12996" s="253"/>
      <c r="B12996" s="254"/>
    </row>
    <row r="12997" spans="1:2" x14ac:dyDescent="0.2">
      <c r="A12997" s="253"/>
      <c r="B12997" s="254"/>
    </row>
    <row r="12998" spans="1:2" x14ac:dyDescent="0.2">
      <c r="A12998" s="253"/>
      <c r="B12998" s="254"/>
    </row>
    <row r="12999" spans="1:2" x14ac:dyDescent="0.2">
      <c r="A12999" s="253"/>
      <c r="B12999" s="254"/>
    </row>
    <row r="13000" spans="1:2" x14ac:dyDescent="0.2">
      <c r="A13000" s="253"/>
      <c r="B13000" s="254"/>
    </row>
    <row r="13001" spans="1:2" x14ac:dyDescent="0.2">
      <c r="A13001" s="253"/>
      <c r="B13001" s="254"/>
    </row>
    <row r="13002" spans="1:2" x14ac:dyDescent="0.2">
      <c r="A13002" s="253"/>
      <c r="B13002" s="254"/>
    </row>
    <row r="13003" spans="1:2" x14ac:dyDescent="0.2">
      <c r="A13003" s="253"/>
      <c r="B13003" s="254"/>
    </row>
    <row r="13004" spans="1:2" x14ac:dyDescent="0.2">
      <c r="A13004" s="253"/>
      <c r="B13004" s="254"/>
    </row>
    <row r="13005" spans="1:2" x14ac:dyDescent="0.2">
      <c r="A13005" s="253"/>
      <c r="B13005" s="254"/>
    </row>
    <row r="13006" spans="1:2" x14ac:dyDescent="0.2">
      <c r="A13006" s="253"/>
      <c r="B13006" s="254"/>
    </row>
    <row r="13007" spans="1:2" x14ac:dyDescent="0.2">
      <c r="A13007" s="253"/>
      <c r="B13007" s="254"/>
    </row>
    <row r="13008" spans="1:2" x14ac:dyDescent="0.2">
      <c r="A13008" s="253"/>
      <c r="B13008" s="254"/>
    </row>
    <row r="13009" spans="1:2" x14ac:dyDescent="0.2">
      <c r="A13009" s="253"/>
      <c r="B13009" s="254"/>
    </row>
    <row r="13010" spans="1:2" x14ac:dyDescent="0.2">
      <c r="A13010" s="253"/>
      <c r="B13010" s="254"/>
    </row>
    <row r="13011" spans="1:2" x14ac:dyDescent="0.2">
      <c r="A13011" s="253"/>
      <c r="B13011" s="254"/>
    </row>
    <row r="13012" spans="1:2" x14ac:dyDescent="0.2">
      <c r="A13012" s="253"/>
      <c r="B13012" s="254"/>
    </row>
    <row r="13013" spans="1:2" x14ac:dyDescent="0.2">
      <c r="A13013" s="253"/>
      <c r="B13013" s="254"/>
    </row>
    <row r="13014" spans="1:2" x14ac:dyDescent="0.2">
      <c r="A13014" s="253"/>
      <c r="B13014" s="254"/>
    </row>
    <row r="13015" spans="1:2" x14ac:dyDescent="0.2">
      <c r="A13015" s="253"/>
      <c r="B13015" s="254"/>
    </row>
    <row r="13016" spans="1:2" x14ac:dyDescent="0.2">
      <c r="A13016" s="253"/>
      <c r="B13016" s="254"/>
    </row>
    <row r="13017" spans="1:2" x14ac:dyDescent="0.2">
      <c r="A13017" s="253"/>
      <c r="B13017" s="254"/>
    </row>
    <row r="13018" spans="1:2" x14ac:dyDescent="0.2">
      <c r="A13018" s="253"/>
      <c r="B13018" s="254"/>
    </row>
    <row r="13019" spans="1:2" x14ac:dyDescent="0.2">
      <c r="A13019" s="253"/>
      <c r="B13019" s="254"/>
    </row>
    <row r="13020" spans="1:2" x14ac:dyDescent="0.2">
      <c r="A13020" s="253"/>
      <c r="B13020" s="254"/>
    </row>
    <row r="13021" spans="1:2" x14ac:dyDescent="0.2">
      <c r="A13021" s="253"/>
      <c r="B13021" s="254"/>
    </row>
    <row r="13022" spans="1:2" x14ac:dyDescent="0.2">
      <c r="A13022" s="253"/>
      <c r="B13022" s="254"/>
    </row>
    <row r="13023" spans="1:2" x14ac:dyDescent="0.2">
      <c r="A13023" s="253"/>
      <c r="B13023" s="254"/>
    </row>
    <row r="13024" spans="1:2" x14ac:dyDescent="0.2">
      <c r="A13024" s="253"/>
      <c r="B13024" s="254"/>
    </row>
    <row r="13025" spans="1:2" x14ac:dyDescent="0.2">
      <c r="A13025" s="253"/>
      <c r="B13025" s="254"/>
    </row>
    <row r="13026" spans="1:2" x14ac:dyDescent="0.2">
      <c r="A13026" s="253"/>
      <c r="B13026" s="254"/>
    </row>
    <row r="13027" spans="1:2" x14ac:dyDescent="0.2">
      <c r="A13027" s="253"/>
      <c r="B13027" s="254"/>
    </row>
    <row r="13028" spans="1:2" x14ac:dyDescent="0.2">
      <c r="A13028" s="253"/>
      <c r="B13028" s="254"/>
    </row>
    <row r="13029" spans="1:2" x14ac:dyDescent="0.2">
      <c r="A13029" s="253"/>
      <c r="B13029" s="254"/>
    </row>
    <row r="13030" spans="1:2" x14ac:dyDescent="0.2">
      <c r="A13030" s="253"/>
      <c r="B13030" s="254"/>
    </row>
    <row r="13031" spans="1:2" x14ac:dyDescent="0.2">
      <c r="A13031" s="253"/>
      <c r="B13031" s="254"/>
    </row>
    <row r="13032" spans="1:2" x14ac:dyDescent="0.2">
      <c r="A13032" s="253"/>
      <c r="B13032" s="254"/>
    </row>
    <row r="13033" spans="1:2" x14ac:dyDescent="0.2">
      <c r="A13033" s="253"/>
      <c r="B13033" s="254"/>
    </row>
    <row r="13034" spans="1:2" x14ac:dyDescent="0.2">
      <c r="A13034" s="253"/>
      <c r="B13034" s="254"/>
    </row>
    <row r="13035" spans="1:2" x14ac:dyDescent="0.2">
      <c r="A13035" s="253"/>
      <c r="B13035" s="254"/>
    </row>
    <row r="13036" spans="1:2" x14ac:dyDescent="0.2">
      <c r="A13036" s="253"/>
      <c r="B13036" s="254"/>
    </row>
    <row r="13037" spans="1:2" x14ac:dyDescent="0.2">
      <c r="A13037" s="253"/>
      <c r="B13037" s="254"/>
    </row>
    <row r="13038" spans="1:2" x14ac:dyDescent="0.2">
      <c r="A13038" s="253"/>
      <c r="B13038" s="254"/>
    </row>
    <row r="13039" spans="1:2" x14ac:dyDescent="0.2">
      <c r="A13039" s="253"/>
      <c r="B13039" s="254"/>
    </row>
    <row r="13040" spans="1:2" x14ac:dyDescent="0.2">
      <c r="A13040" s="253"/>
      <c r="B13040" s="254"/>
    </row>
    <row r="13041" spans="1:2" x14ac:dyDescent="0.2">
      <c r="A13041" s="253"/>
      <c r="B13041" s="254"/>
    </row>
    <row r="13042" spans="1:2" x14ac:dyDescent="0.2">
      <c r="A13042" s="253"/>
      <c r="B13042" s="254"/>
    </row>
    <row r="13043" spans="1:2" x14ac:dyDescent="0.2">
      <c r="A13043" s="253"/>
      <c r="B13043" s="254"/>
    </row>
    <row r="13044" spans="1:2" x14ac:dyDescent="0.2">
      <c r="A13044" s="253"/>
      <c r="B13044" s="254"/>
    </row>
    <row r="13045" spans="1:2" x14ac:dyDescent="0.2">
      <c r="A13045" s="253"/>
      <c r="B13045" s="254"/>
    </row>
    <row r="13046" spans="1:2" x14ac:dyDescent="0.2">
      <c r="A13046" s="253"/>
      <c r="B13046" s="254"/>
    </row>
    <row r="13047" spans="1:2" x14ac:dyDescent="0.2">
      <c r="A13047" s="253"/>
      <c r="B13047" s="254"/>
    </row>
    <row r="13048" spans="1:2" x14ac:dyDescent="0.2">
      <c r="A13048" s="253"/>
      <c r="B13048" s="254"/>
    </row>
    <row r="13049" spans="1:2" x14ac:dyDescent="0.2">
      <c r="A13049" s="253"/>
      <c r="B13049" s="254"/>
    </row>
    <row r="13050" spans="1:2" x14ac:dyDescent="0.2">
      <c r="A13050" s="253"/>
      <c r="B13050" s="254"/>
    </row>
    <row r="13051" spans="1:2" x14ac:dyDescent="0.2">
      <c r="A13051" s="253"/>
      <c r="B13051" s="254"/>
    </row>
    <row r="13052" spans="1:2" x14ac:dyDescent="0.2">
      <c r="A13052" s="253"/>
      <c r="B13052" s="254"/>
    </row>
    <row r="13053" spans="1:2" x14ac:dyDescent="0.2">
      <c r="A13053" s="253"/>
      <c r="B13053" s="254"/>
    </row>
    <row r="13054" spans="1:2" x14ac:dyDescent="0.2">
      <c r="A13054" s="253"/>
      <c r="B13054" s="254"/>
    </row>
    <row r="13055" spans="1:2" x14ac:dyDescent="0.2">
      <c r="A13055" s="253"/>
      <c r="B13055" s="254"/>
    </row>
    <row r="13056" spans="1:2" x14ac:dyDescent="0.2">
      <c r="A13056" s="253"/>
      <c r="B13056" s="254"/>
    </row>
    <row r="13057" spans="1:2" x14ac:dyDescent="0.2">
      <c r="A13057" s="253"/>
      <c r="B13057" s="254"/>
    </row>
    <row r="13058" spans="1:2" x14ac:dyDescent="0.2">
      <c r="A13058" s="253"/>
      <c r="B13058" s="254"/>
    </row>
    <row r="13059" spans="1:2" x14ac:dyDescent="0.2">
      <c r="A13059" s="253"/>
      <c r="B13059" s="254"/>
    </row>
    <row r="13060" spans="1:2" x14ac:dyDescent="0.2">
      <c r="A13060" s="253"/>
      <c r="B13060" s="254"/>
    </row>
    <row r="13061" spans="1:2" x14ac:dyDescent="0.2">
      <c r="A13061" s="253"/>
      <c r="B13061" s="254"/>
    </row>
    <row r="13062" spans="1:2" x14ac:dyDescent="0.2">
      <c r="A13062" s="253"/>
      <c r="B13062" s="254"/>
    </row>
    <row r="13063" spans="1:2" x14ac:dyDescent="0.2">
      <c r="A13063" s="253"/>
      <c r="B13063" s="254"/>
    </row>
    <row r="13064" spans="1:2" x14ac:dyDescent="0.2">
      <c r="A13064" s="253"/>
      <c r="B13064" s="254"/>
    </row>
    <row r="13065" spans="1:2" x14ac:dyDescent="0.2">
      <c r="A13065" s="253"/>
      <c r="B13065" s="254"/>
    </row>
    <row r="13066" spans="1:2" x14ac:dyDescent="0.2">
      <c r="A13066" s="253"/>
      <c r="B13066" s="254"/>
    </row>
    <row r="13067" spans="1:2" x14ac:dyDescent="0.2">
      <c r="A13067" s="253"/>
      <c r="B13067" s="254"/>
    </row>
    <row r="13068" spans="1:2" x14ac:dyDescent="0.2">
      <c r="A13068" s="253"/>
      <c r="B13068" s="254"/>
    </row>
    <row r="13069" spans="1:2" x14ac:dyDescent="0.2">
      <c r="A13069" s="253"/>
      <c r="B13069" s="254"/>
    </row>
    <row r="13070" spans="1:2" x14ac:dyDescent="0.2">
      <c r="A13070" s="253"/>
      <c r="B13070" s="254"/>
    </row>
    <row r="13071" spans="1:2" x14ac:dyDescent="0.2">
      <c r="A13071" s="253"/>
      <c r="B13071" s="254"/>
    </row>
    <row r="13072" spans="1:2" x14ac:dyDescent="0.2">
      <c r="A13072" s="253"/>
      <c r="B13072" s="254"/>
    </row>
    <row r="13073" spans="1:2" x14ac:dyDescent="0.2">
      <c r="A13073" s="253"/>
      <c r="B13073" s="254"/>
    </row>
    <row r="13074" spans="1:2" x14ac:dyDescent="0.2">
      <c r="A13074" s="253"/>
      <c r="B13074" s="254"/>
    </row>
    <row r="13075" spans="1:2" x14ac:dyDescent="0.2">
      <c r="A13075" s="253"/>
      <c r="B13075" s="254"/>
    </row>
    <row r="13076" spans="1:2" x14ac:dyDescent="0.2">
      <c r="A13076" s="253"/>
      <c r="B13076" s="254"/>
    </row>
    <row r="13077" spans="1:2" x14ac:dyDescent="0.2">
      <c r="A13077" s="253"/>
      <c r="B13077" s="254"/>
    </row>
    <row r="13078" spans="1:2" x14ac:dyDescent="0.2">
      <c r="A13078" s="253"/>
      <c r="B13078" s="254"/>
    </row>
    <row r="13079" spans="1:2" x14ac:dyDescent="0.2">
      <c r="A13079" s="253"/>
      <c r="B13079" s="254"/>
    </row>
    <row r="13080" spans="1:2" x14ac:dyDescent="0.2">
      <c r="A13080" s="253"/>
      <c r="B13080" s="254"/>
    </row>
    <row r="13081" spans="1:2" x14ac:dyDescent="0.2">
      <c r="A13081" s="253"/>
      <c r="B13081" s="254"/>
    </row>
    <row r="13082" spans="1:2" x14ac:dyDescent="0.2">
      <c r="A13082" s="253"/>
      <c r="B13082" s="254"/>
    </row>
    <row r="13083" spans="1:2" x14ac:dyDescent="0.2">
      <c r="A13083" s="253"/>
      <c r="B13083" s="254"/>
    </row>
    <row r="13084" spans="1:2" x14ac:dyDescent="0.2">
      <c r="A13084" s="253"/>
      <c r="B13084" s="254"/>
    </row>
    <row r="13085" spans="1:2" x14ac:dyDescent="0.2">
      <c r="A13085" s="253"/>
      <c r="B13085" s="254"/>
    </row>
    <row r="13086" spans="1:2" x14ac:dyDescent="0.2">
      <c r="A13086" s="253"/>
      <c r="B13086" s="254"/>
    </row>
    <row r="13087" spans="1:2" x14ac:dyDescent="0.2">
      <c r="A13087" s="253"/>
      <c r="B13087" s="254"/>
    </row>
    <row r="13088" spans="1:2" x14ac:dyDescent="0.2">
      <c r="A13088" s="253"/>
      <c r="B13088" s="254"/>
    </row>
    <row r="13089" spans="1:2" x14ac:dyDescent="0.2">
      <c r="A13089" s="253"/>
      <c r="B13089" s="254"/>
    </row>
    <row r="13090" spans="1:2" x14ac:dyDescent="0.2">
      <c r="A13090" s="253"/>
      <c r="B13090" s="254"/>
    </row>
    <row r="13091" spans="1:2" x14ac:dyDescent="0.2">
      <c r="A13091" s="253"/>
      <c r="B13091" s="254"/>
    </row>
    <row r="13092" spans="1:2" x14ac:dyDescent="0.2">
      <c r="A13092" s="253"/>
      <c r="B13092" s="254"/>
    </row>
    <row r="13093" spans="1:2" x14ac:dyDescent="0.2">
      <c r="A13093" s="253"/>
      <c r="B13093" s="254"/>
    </row>
    <row r="13094" spans="1:2" x14ac:dyDescent="0.2">
      <c r="A13094" s="253"/>
      <c r="B13094" s="254"/>
    </row>
    <row r="13095" spans="1:2" x14ac:dyDescent="0.2">
      <c r="A13095" s="253"/>
      <c r="B13095" s="254"/>
    </row>
    <row r="13096" spans="1:2" x14ac:dyDescent="0.2">
      <c r="A13096" s="253"/>
      <c r="B13096" s="254"/>
    </row>
    <row r="13097" spans="1:2" x14ac:dyDescent="0.2">
      <c r="A13097" s="253"/>
      <c r="B13097" s="254"/>
    </row>
    <row r="13098" spans="1:2" x14ac:dyDescent="0.2">
      <c r="A13098" s="253"/>
      <c r="B13098" s="254"/>
    </row>
    <row r="13099" spans="1:2" x14ac:dyDescent="0.2">
      <c r="A13099" s="253"/>
      <c r="B13099" s="254"/>
    </row>
    <row r="13100" spans="1:2" x14ac:dyDescent="0.2">
      <c r="A13100" s="253"/>
      <c r="B13100" s="254"/>
    </row>
    <row r="13101" spans="1:2" x14ac:dyDescent="0.2">
      <c r="A13101" s="253"/>
      <c r="B13101" s="254"/>
    </row>
    <row r="13102" spans="1:2" x14ac:dyDescent="0.2">
      <c r="A13102" s="253"/>
      <c r="B13102" s="254"/>
    </row>
    <row r="13103" spans="1:2" x14ac:dyDescent="0.2">
      <c r="A13103" s="253"/>
      <c r="B13103" s="254"/>
    </row>
    <row r="13104" spans="1:2" x14ac:dyDescent="0.2">
      <c r="A13104" s="253"/>
      <c r="B13104" s="254"/>
    </row>
    <row r="13105" spans="1:2" x14ac:dyDescent="0.2">
      <c r="A13105" s="253"/>
      <c r="B13105" s="254"/>
    </row>
    <row r="13106" spans="1:2" x14ac:dyDescent="0.2">
      <c r="A13106" s="253"/>
      <c r="B13106" s="254"/>
    </row>
    <row r="13107" spans="1:2" x14ac:dyDescent="0.2">
      <c r="A13107" s="253"/>
      <c r="B13107" s="254"/>
    </row>
    <row r="13108" spans="1:2" x14ac:dyDescent="0.2">
      <c r="A13108" s="253"/>
      <c r="B13108" s="254"/>
    </row>
    <row r="13109" spans="1:2" x14ac:dyDescent="0.2">
      <c r="A13109" s="253"/>
      <c r="B13109" s="254"/>
    </row>
    <row r="13110" spans="1:2" x14ac:dyDescent="0.2">
      <c r="A13110" s="253"/>
      <c r="B13110" s="254"/>
    </row>
    <row r="13111" spans="1:2" x14ac:dyDescent="0.2">
      <c r="A13111" s="253"/>
      <c r="B13111" s="254"/>
    </row>
    <row r="13112" spans="1:2" x14ac:dyDescent="0.2">
      <c r="A13112" s="253"/>
      <c r="B13112" s="254"/>
    </row>
    <row r="13113" spans="1:2" x14ac:dyDescent="0.2">
      <c r="A13113" s="253"/>
      <c r="B13113" s="254"/>
    </row>
    <row r="13114" spans="1:2" x14ac:dyDescent="0.2">
      <c r="A13114" s="253"/>
      <c r="B13114" s="254"/>
    </row>
    <row r="13115" spans="1:2" x14ac:dyDescent="0.2">
      <c r="A13115" s="253"/>
      <c r="B13115" s="254"/>
    </row>
    <row r="13116" spans="1:2" x14ac:dyDescent="0.2">
      <c r="A13116" s="253"/>
      <c r="B13116" s="254"/>
    </row>
    <row r="13117" spans="1:2" x14ac:dyDescent="0.2">
      <c r="A13117" s="253"/>
      <c r="B13117" s="254"/>
    </row>
    <row r="13118" spans="1:2" x14ac:dyDescent="0.2">
      <c r="A13118" s="253"/>
      <c r="B13118" s="254"/>
    </row>
    <row r="13119" spans="1:2" x14ac:dyDescent="0.2">
      <c r="A13119" s="253"/>
      <c r="B13119" s="254"/>
    </row>
    <row r="13120" spans="1:2" x14ac:dyDescent="0.2">
      <c r="A13120" s="253"/>
      <c r="B13120" s="254"/>
    </row>
    <row r="13121" spans="1:2" x14ac:dyDescent="0.2">
      <c r="A13121" s="253"/>
      <c r="B13121" s="254"/>
    </row>
    <row r="13122" spans="1:2" x14ac:dyDescent="0.2">
      <c r="A13122" s="253"/>
      <c r="B13122" s="254"/>
    </row>
    <row r="13123" spans="1:2" x14ac:dyDescent="0.2">
      <c r="A13123" s="253"/>
      <c r="B13123" s="254"/>
    </row>
    <row r="13124" spans="1:2" x14ac:dyDescent="0.2">
      <c r="A13124" s="253"/>
      <c r="B13124" s="254"/>
    </row>
    <row r="13125" spans="1:2" x14ac:dyDescent="0.2">
      <c r="A13125" s="253"/>
      <c r="B13125" s="254"/>
    </row>
    <row r="13126" spans="1:2" x14ac:dyDescent="0.2">
      <c r="A13126" s="253"/>
      <c r="B13126" s="254"/>
    </row>
    <row r="13127" spans="1:2" x14ac:dyDescent="0.2">
      <c r="A13127" s="253"/>
      <c r="B13127" s="254"/>
    </row>
    <row r="13128" spans="1:2" x14ac:dyDescent="0.2">
      <c r="A13128" s="253"/>
      <c r="B13128" s="254"/>
    </row>
    <row r="13129" spans="1:2" x14ac:dyDescent="0.2">
      <c r="A13129" s="253"/>
      <c r="B13129" s="254"/>
    </row>
    <row r="13130" spans="1:2" x14ac:dyDescent="0.2">
      <c r="A13130" s="253"/>
      <c r="B13130" s="254"/>
    </row>
    <row r="13131" spans="1:2" x14ac:dyDescent="0.2">
      <c r="A13131" s="253"/>
      <c r="B13131" s="254"/>
    </row>
    <row r="13132" spans="1:2" x14ac:dyDescent="0.2">
      <c r="A13132" s="253"/>
      <c r="B13132" s="254"/>
    </row>
    <row r="13133" spans="1:2" x14ac:dyDescent="0.2">
      <c r="A13133" s="253"/>
      <c r="B13133" s="254"/>
    </row>
    <row r="13134" spans="1:2" x14ac:dyDescent="0.2">
      <c r="A13134" s="253"/>
      <c r="B13134" s="254"/>
    </row>
    <row r="13135" spans="1:2" x14ac:dyDescent="0.2">
      <c r="A13135" s="253"/>
      <c r="B13135" s="254"/>
    </row>
    <row r="13136" spans="1:2" x14ac:dyDescent="0.2">
      <c r="A13136" s="253"/>
      <c r="B13136" s="254"/>
    </row>
    <row r="13137" spans="1:2" x14ac:dyDescent="0.2">
      <c r="A13137" s="253"/>
      <c r="B13137" s="254"/>
    </row>
    <row r="13138" spans="1:2" x14ac:dyDescent="0.2">
      <c r="A13138" s="253"/>
      <c r="B13138" s="254"/>
    </row>
    <row r="13139" spans="1:2" x14ac:dyDescent="0.2">
      <c r="A13139" s="253"/>
      <c r="B13139" s="254"/>
    </row>
    <row r="13140" spans="1:2" x14ac:dyDescent="0.2">
      <c r="A13140" s="253"/>
      <c r="B13140" s="254"/>
    </row>
    <row r="13141" spans="1:2" x14ac:dyDescent="0.2">
      <c r="A13141" s="253"/>
      <c r="B13141" s="254"/>
    </row>
    <row r="13142" spans="1:2" x14ac:dyDescent="0.2">
      <c r="A13142" s="253"/>
      <c r="B13142" s="254"/>
    </row>
    <row r="13143" spans="1:2" x14ac:dyDescent="0.2">
      <c r="A13143" s="253"/>
      <c r="B13143" s="254"/>
    </row>
    <row r="13144" spans="1:2" x14ac:dyDescent="0.2">
      <c r="A13144" s="253"/>
      <c r="B13144" s="254"/>
    </row>
    <row r="13145" spans="1:2" x14ac:dyDescent="0.2">
      <c r="A13145" s="253"/>
      <c r="B13145" s="254"/>
    </row>
    <row r="13146" spans="1:2" x14ac:dyDescent="0.2">
      <c r="A13146" s="253"/>
      <c r="B13146" s="254"/>
    </row>
    <row r="13147" spans="1:2" x14ac:dyDescent="0.2">
      <c r="A13147" s="253"/>
      <c r="B13147" s="254"/>
    </row>
    <row r="13148" spans="1:2" x14ac:dyDescent="0.2">
      <c r="A13148" s="253"/>
      <c r="B13148" s="254"/>
    </row>
    <row r="13149" spans="1:2" x14ac:dyDescent="0.2">
      <c r="A13149" s="253"/>
      <c r="B13149" s="254"/>
    </row>
    <row r="13150" spans="1:2" x14ac:dyDescent="0.2">
      <c r="A13150" s="253"/>
      <c r="B13150" s="254"/>
    </row>
    <row r="13151" spans="1:2" x14ac:dyDescent="0.2">
      <c r="A13151" s="253"/>
      <c r="B13151" s="254"/>
    </row>
    <row r="13152" spans="1:2" x14ac:dyDescent="0.2">
      <c r="A13152" s="253"/>
      <c r="B13152" s="254"/>
    </row>
    <row r="13153" spans="1:2" x14ac:dyDescent="0.2">
      <c r="A13153" s="253"/>
      <c r="B13153" s="254"/>
    </row>
    <row r="13154" spans="1:2" x14ac:dyDescent="0.2">
      <c r="A13154" s="253"/>
      <c r="B13154" s="254"/>
    </row>
    <row r="13155" spans="1:2" x14ac:dyDescent="0.2">
      <c r="A13155" s="253"/>
      <c r="B13155" s="254"/>
    </row>
    <row r="13156" spans="1:2" x14ac:dyDescent="0.2">
      <c r="A13156" s="253"/>
      <c r="B13156" s="254"/>
    </row>
    <row r="13157" spans="1:2" x14ac:dyDescent="0.2">
      <c r="A13157" s="253"/>
      <c r="B13157" s="254"/>
    </row>
    <row r="13158" spans="1:2" x14ac:dyDescent="0.2">
      <c r="A13158" s="253"/>
      <c r="B13158" s="254"/>
    </row>
    <row r="13159" spans="1:2" x14ac:dyDescent="0.2">
      <c r="A13159" s="253"/>
      <c r="B13159" s="254"/>
    </row>
    <row r="13160" spans="1:2" x14ac:dyDescent="0.2">
      <c r="A13160" s="253"/>
      <c r="B13160" s="254"/>
    </row>
    <row r="13161" spans="1:2" x14ac:dyDescent="0.2">
      <c r="A13161" s="253"/>
      <c r="B13161" s="254"/>
    </row>
    <row r="13162" spans="1:2" x14ac:dyDescent="0.2">
      <c r="A13162" s="253"/>
      <c r="B13162" s="254"/>
    </row>
    <row r="13163" spans="1:2" x14ac:dyDescent="0.2">
      <c r="A13163" s="253"/>
      <c r="B13163" s="254"/>
    </row>
    <row r="13164" spans="1:2" x14ac:dyDescent="0.2">
      <c r="A13164" s="253"/>
      <c r="B13164" s="254"/>
    </row>
    <row r="13165" spans="1:2" x14ac:dyDescent="0.2">
      <c r="A13165" s="253"/>
      <c r="B13165" s="254"/>
    </row>
    <row r="13166" spans="1:2" x14ac:dyDescent="0.2">
      <c r="A13166" s="253"/>
      <c r="B13166" s="254"/>
    </row>
    <row r="13167" spans="1:2" x14ac:dyDescent="0.2">
      <c r="A13167" s="253"/>
      <c r="B13167" s="254"/>
    </row>
    <row r="13168" spans="1:2" x14ac:dyDescent="0.2">
      <c r="A13168" s="253"/>
      <c r="B13168" s="254"/>
    </row>
    <row r="13169" spans="1:2" x14ac:dyDescent="0.2">
      <c r="A13169" s="253"/>
      <c r="B13169" s="254"/>
    </row>
    <row r="13170" spans="1:2" x14ac:dyDescent="0.2">
      <c r="A13170" s="253"/>
      <c r="B13170" s="254"/>
    </row>
    <row r="13171" spans="1:2" x14ac:dyDescent="0.2">
      <c r="A13171" s="253"/>
      <c r="B13171" s="254"/>
    </row>
    <row r="13172" spans="1:2" x14ac:dyDescent="0.2">
      <c r="A13172" s="253"/>
      <c r="B13172" s="254"/>
    </row>
    <row r="13173" spans="1:2" x14ac:dyDescent="0.2">
      <c r="A13173" s="253"/>
      <c r="B13173" s="254"/>
    </row>
    <row r="13174" spans="1:2" x14ac:dyDescent="0.2">
      <c r="A13174" s="253"/>
      <c r="B13174" s="254"/>
    </row>
    <row r="13175" spans="1:2" x14ac:dyDescent="0.2">
      <c r="A13175" s="253"/>
      <c r="B13175" s="254"/>
    </row>
    <row r="13176" spans="1:2" x14ac:dyDescent="0.2">
      <c r="A13176" s="253"/>
      <c r="B13176" s="254"/>
    </row>
    <row r="13177" spans="1:2" x14ac:dyDescent="0.2">
      <c r="A13177" s="253"/>
      <c r="B13177" s="254"/>
    </row>
    <row r="13178" spans="1:2" x14ac:dyDescent="0.2">
      <c r="A13178" s="253"/>
      <c r="B13178" s="254"/>
    </row>
    <row r="13179" spans="1:2" x14ac:dyDescent="0.2">
      <c r="A13179" s="253"/>
      <c r="B13179" s="254"/>
    </row>
    <row r="13180" spans="1:2" x14ac:dyDescent="0.2">
      <c r="A13180" s="253"/>
      <c r="B13180" s="254"/>
    </row>
    <row r="13181" spans="1:2" x14ac:dyDescent="0.2">
      <c r="A13181" s="253"/>
      <c r="B13181" s="254"/>
    </row>
    <row r="13182" spans="1:2" x14ac:dyDescent="0.2">
      <c r="A13182" s="253"/>
      <c r="B13182" s="254"/>
    </row>
    <row r="13183" spans="1:2" x14ac:dyDescent="0.2">
      <c r="A13183" s="253"/>
      <c r="B13183" s="254"/>
    </row>
    <row r="13184" spans="1:2" x14ac:dyDescent="0.2">
      <c r="A13184" s="253"/>
      <c r="B13184" s="254"/>
    </row>
    <row r="13185" spans="1:2" x14ac:dyDescent="0.2">
      <c r="A13185" s="253"/>
      <c r="B13185" s="254"/>
    </row>
    <row r="13186" spans="1:2" x14ac:dyDescent="0.2">
      <c r="A13186" s="253"/>
      <c r="B13186" s="254"/>
    </row>
    <row r="13187" spans="1:2" x14ac:dyDescent="0.2">
      <c r="A13187" s="253"/>
      <c r="B13187" s="254"/>
    </row>
    <row r="13188" spans="1:2" x14ac:dyDescent="0.2">
      <c r="A13188" s="253"/>
      <c r="B13188" s="254"/>
    </row>
    <row r="13189" spans="1:2" x14ac:dyDescent="0.2">
      <c r="A13189" s="253"/>
      <c r="B13189" s="254"/>
    </row>
    <row r="13190" spans="1:2" x14ac:dyDescent="0.2">
      <c r="A13190" s="253"/>
      <c r="B13190" s="254"/>
    </row>
    <row r="13191" spans="1:2" x14ac:dyDescent="0.2">
      <c r="A13191" s="253"/>
      <c r="B13191" s="254"/>
    </row>
    <row r="13192" spans="1:2" x14ac:dyDescent="0.2">
      <c r="A13192" s="253"/>
      <c r="B13192" s="254"/>
    </row>
    <row r="13193" spans="1:2" x14ac:dyDescent="0.2">
      <c r="A13193" s="253"/>
      <c r="B13193" s="254"/>
    </row>
    <row r="13194" spans="1:2" x14ac:dyDescent="0.2">
      <c r="A13194" s="253"/>
      <c r="B13194" s="254"/>
    </row>
    <row r="13195" spans="1:2" x14ac:dyDescent="0.2">
      <c r="A13195" s="253"/>
      <c r="B13195" s="254"/>
    </row>
    <row r="13196" spans="1:2" x14ac:dyDescent="0.2">
      <c r="A13196" s="253"/>
      <c r="B13196" s="254"/>
    </row>
    <row r="13197" spans="1:2" x14ac:dyDescent="0.2">
      <c r="A13197" s="253"/>
      <c r="B13197" s="254"/>
    </row>
    <row r="13198" spans="1:2" x14ac:dyDescent="0.2">
      <c r="A13198" s="253"/>
      <c r="B13198" s="254"/>
    </row>
    <row r="13199" spans="1:2" x14ac:dyDescent="0.2">
      <c r="A13199" s="253"/>
      <c r="B13199" s="254"/>
    </row>
    <row r="13200" spans="1:2" x14ac:dyDescent="0.2">
      <c r="A13200" s="253"/>
      <c r="B13200" s="254"/>
    </row>
    <row r="13201" spans="1:2" x14ac:dyDescent="0.2">
      <c r="A13201" s="253"/>
      <c r="B13201" s="254"/>
    </row>
    <row r="13202" spans="1:2" x14ac:dyDescent="0.2">
      <c r="A13202" s="253"/>
      <c r="B13202" s="254"/>
    </row>
    <row r="13203" spans="1:2" x14ac:dyDescent="0.2">
      <c r="A13203" s="253"/>
      <c r="B13203" s="254"/>
    </row>
    <row r="13204" spans="1:2" x14ac:dyDescent="0.2">
      <c r="A13204" s="253"/>
      <c r="B13204" s="254"/>
    </row>
    <row r="13205" spans="1:2" x14ac:dyDescent="0.2">
      <c r="A13205" s="253"/>
      <c r="B13205" s="254"/>
    </row>
    <row r="13206" spans="1:2" x14ac:dyDescent="0.2">
      <c r="A13206" s="253"/>
      <c r="B13206" s="254"/>
    </row>
    <row r="13207" spans="1:2" x14ac:dyDescent="0.2">
      <c r="A13207" s="253"/>
      <c r="B13207" s="254"/>
    </row>
    <row r="13208" spans="1:2" x14ac:dyDescent="0.2">
      <c r="A13208" s="253"/>
      <c r="B13208" s="254"/>
    </row>
    <row r="13209" spans="1:2" x14ac:dyDescent="0.2">
      <c r="A13209" s="253"/>
      <c r="B13209" s="254"/>
    </row>
    <row r="13210" spans="1:2" x14ac:dyDescent="0.2">
      <c r="A13210" s="253"/>
      <c r="B13210" s="254"/>
    </row>
    <row r="13211" spans="1:2" x14ac:dyDescent="0.2">
      <c r="A13211" s="253"/>
      <c r="B13211" s="254"/>
    </row>
    <row r="13212" spans="1:2" x14ac:dyDescent="0.2">
      <c r="A13212" s="253"/>
      <c r="B13212" s="254"/>
    </row>
    <row r="13213" spans="1:2" x14ac:dyDescent="0.2">
      <c r="A13213" s="253"/>
      <c r="B13213" s="254"/>
    </row>
    <row r="13214" spans="1:2" x14ac:dyDescent="0.2">
      <c r="A13214" s="253"/>
      <c r="B13214" s="254"/>
    </row>
    <row r="13215" spans="1:2" x14ac:dyDescent="0.2">
      <c r="A13215" s="253"/>
      <c r="B13215" s="254"/>
    </row>
    <row r="13216" spans="1:2" x14ac:dyDescent="0.2">
      <c r="A13216" s="253"/>
      <c r="B13216" s="254"/>
    </row>
    <row r="13217" spans="1:2" x14ac:dyDescent="0.2">
      <c r="A13217" s="253"/>
      <c r="B13217" s="254"/>
    </row>
    <row r="13218" spans="1:2" x14ac:dyDescent="0.2">
      <c r="A13218" s="253"/>
      <c r="B13218" s="254"/>
    </row>
    <row r="13219" spans="1:2" x14ac:dyDescent="0.2">
      <c r="A13219" s="253"/>
      <c r="B13219" s="254"/>
    </row>
    <row r="13220" spans="1:2" x14ac:dyDescent="0.2">
      <c r="A13220" s="253"/>
      <c r="B13220" s="254"/>
    </row>
    <row r="13221" spans="1:2" x14ac:dyDescent="0.2">
      <c r="A13221" s="253"/>
      <c r="B13221" s="254"/>
    </row>
    <row r="13222" spans="1:2" x14ac:dyDescent="0.2">
      <c r="A13222" s="253"/>
      <c r="B13222" s="254"/>
    </row>
    <row r="13223" spans="1:2" x14ac:dyDescent="0.2">
      <c r="A13223" s="253"/>
      <c r="B13223" s="254"/>
    </row>
    <row r="13224" spans="1:2" x14ac:dyDescent="0.2">
      <c r="A13224" s="253"/>
      <c r="B13224" s="254"/>
    </row>
    <row r="13225" spans="1:2" x14ac:dyDescent="0.2">
      <c r="A13225" s="253"/>
      <c r="B13225" s="254"/>
    </row>
    <row r="13226" spans="1:2" x14ac:dyDescent="0.2">
      <c r="A13226" s="253"/>
      <c r="B13226" s="254"/>
    </row>
    <row r="13227" spans="1:2" x14ac:dyDescent="0.2">
      <c r="A13227" s="253"/>
      <c r="B13227" s="254"/>
    </row>
    <row r="13228" spans="1:2" x14ac:dyDescent="0.2">
      <c r="A13228" s="253"/>
      <c r="B13228" s="254"/>
    </row>
    <row r="13229" spans="1:2" x14ac:dyDescent="0.2">
      <c r="A13229" s="253"/>
      <c r="B13229" s="254"/>
    </row>
    <row r="13230" spans="1:2" x14ac:dyDescent="0.2">
      <c r="A13230" s="253"/>
      <c r="B13230" s="254"/>
    </row>
    <row r="13231" spans="1:2" x14ac:dyDescent="0.2">
      <c r="A13231" s="253"/>
      <c r="B13231" s="254"/>
    </row>
    <row r="13232" spans="1:2" x14ac:dyDescent="0.2">
      <c r="A13232" s="253"/>
      <c r="B13232" s="254"/>
    </row>
    <row r="13233" spans="1:2" x14ac:dyDescent="0.2">
      <c r="A13233" s="253"/>
      <c r="B13233" s="254"/>
    </row>
    <row r="13234" spans="1:2" x14ac:dyDescent="0.2">
      <c r="A13234" s="253"/>
      <c r="B13234" s="254"/>
    </row>
    <row r="13235" spans="1:2" x14ac:dyDescent="0.2">
      <c r="A13235" s="253"/>
      <c r="B13235" s="254"/>
    </row>
    <row r="13236" spans="1:2" x14ac:dyDescent="0.2">
      <c r="A13236" s="253"/>
      <c r="B13236" s="254"/>
    </row>
    <row r="13237" spans="1:2" x14ac:dyDescent="0.2">
      <c r="A13237" s="253"/>
      <c r="B13237" s="254"/>
    </row>
    <row r="13238" spans="1:2" x14ac:dyDescent="0.2">
      <c r="A13238" s="253"/>
      <c r="B13238" s="254"/>
    </row>
    <row r="13239" spans="1:2" x14ac:dyDescent="0.2">
      <c r="A13239" s="253"/>
      <c r="B13239" s="254"/>
    </row>
    <row r="13240" spans="1:2" x14ac:dyDescent="0.2">
      <c r="A13240" s="253"/>
      <c r="B13240" s="254"/>
    </row>
    <row r="13241" spans="1:2" x14ac:dyDescent="0.2">
      <c r="A13241" s="253"/>
      <c r="B13241" s="254"/>
    </row>
    <row r="13242" spans="1:2" x14ac:dyDescent="0.2">
      <c r="A13242" s="253"/>
      <c r="B13242" s="254"/>
    </row>
    <row r="13243" spans="1:2" x14ac:dyDescent="0.2">
      <c r="A13243" s="253"/>
      <c r="B13243" s="254"/>
    </row>
    <row r="13244" spans="1:2" x14ac:dyDescent="0.2">
      <c r="A13244" s="253"/>
      <c r="B13244" s="254"/>
    </row>
    <row r="13245" spans="1:2" x14ac:dyDescent="0.2">
      <c r="A13245" s="253"/>
      <c r="B13245" s="254"/>
    </row>
    <row r="13246" spans="1:2" x14ac:dyDescent="0.2">
      <c r="A13246" s="253"/>
      <c r="B13246" s="254"/>
    </row>
    <row r="13247" spans="1:2" x14ac:dyDescent="0.2">
      <c r="A13247" s="253"/>
      <c r="B13247" s="254"/>
    </row>
    <row r="13248" spans="1:2" x14ac:dyDescent="0.2">
      <c r="A13248" s="253"/>
      <c r="B13248" s="254"/>
    </row>
    <row r="13249" spans="1:2" x14ac:dyDescent="0.2">
      <c r="A13249" s="253"/>
      <c r="B13249" s="254"/>
    </row>
    <row r="13250" spans="1:2" x14ac:dyDescent="0.2">
      <c r="A13250" s="253"/>
      <c r="B13250" s="254"/>
    </row>
    <row r="13251" spans="1:2" x14ac:dyDescent="0.2">
      <c r="A13251" s="253"/>
      <c r="B13251" s="254"/>
    </row>
    <row r="13252" spans="1:2" x14ac:dyDescent="0.2">
      <c r="A13252" s="253"/>
      <c r="B13252" s="254"/>
    </row>
    <row r="13253" spans="1:2" x14ac:dyDescent="0.2">
      <c r="A13253" s="253"/>
      <c r="B13253" s="254"/>
    </row>
    <row r="13254" spans="1:2" x14ac:dyDescent="0.2">
      <c r="A13254" s="253"/>
      <c r="B13254" s="254"/>
    </row>
    <row r="13255" spans="1:2" x14ac:dyDescent="0.2">
      <c r="A13255" s="253"/>
      <c r="B13255" s="254"/>
    </row>
    <row r="13256" spans="1:2" x14ac:dyDescent="0.2">
      <c r="A13256" s="253"/>
      <c r="B13256" s="254"/>
    </row>
    <row r="13257" spans="1:2" x14ac:dyDescent="0.2">
      <c r="A13257" s="253"/>
      <c r="B13257" s="254"/>
    </row>
    <row r="13258" spans="1:2" x14ac:dyDescent="0.2">
      <c r="A13258" s="253"/>
      <c r="B13258" s="254"/>
    </row>
    <row r="13259" spans="1:2" x14ac:dyDescent="0.2">
      <c r="A13259" s="253"/>
      <c r="B13259" s="254"/>
    </row>
    <row r="13260" spans="1:2" x14ac:dyDescent="0.2">
      <c r="A13260" s="253"/>
      <c r="B13260" s="254"/>
    </row>
    <row r="13261" spans="1:2" x14ac:dyDescent="0.2">
      <c r="A13261" s="253"/>
      <c r="B13261" s="254"/>
    </row>
    <row r="13262" spans="1:2" x14ac:dyDescent="0.2">
      <c r="A13262" s="253"/>
      <c r="B13262" s="254"/>
    </row>
    <row r="13263" spans="1:2" x14ac:dyDescent="0.2">
      <c r="A13263" s="253"/>
      <c r="B13263" s="254"/>
    </row>
    <row r="13264" spans="1:2" x14ac:dyDescent="0.2">
      <c r="A13264" s="253"/>
      <c r="B13264" s="254"/>
    </row>
    <row r="13265" spans="1:2" x14ac:dyDescent="0.2">
      <c r="A13265" s="253"/>
      <c r="B13265" s="254"/>
    </row>
    <row r="13266" spans="1:2" x14ac:dyDescent="0.2">
      <c r="A13266" s="253"/>
      <c r="B13266" s="254"/>
    </row>
    <row r="13267" spans="1:2" x14ac:dyDescent="0.2">
      <c r="A13267" s="253"/>
      <c r="B13267" s="254"/>
    </row>
    <row r="13268" spans="1:2" x14ac:dyDescent="0.2">
      <c r="A13268" s="253"/>
      <c r="B13268" s="254"/>
    </row>
    <row r="13269" spans="1:2" x14ac:dyDescent="0.2">
      <c r="A13269" s="253"/>
      <c r="B13269" s="254"/>
    </row>
    <row r="13270" spans="1:2" x14ac:dyDescent="0.2">
      <c r="A13270" s="253"/>
      <c r="B13270" s="254"/>
    </row>
    <row r="13271" spans="1:2" x14ac:dyDescent="0.2">
      <c r="A13271" s="253"/>
      <c r="B13271" s="254"/>
    </row>
    <row r="13272" spans="1:2" x14ac:dyDescent="0.2">
      <c r="A13272" s="253"/>
      <c r="B13272" s="254"/>
    </row>
    <row r="13273" spans="1:2" x14ac:dyDescent="0.2">
      <c r="A13273" s="253"/>
      <c r="B13273" s="254"/>
    </row>
    <row r="13274" spans="1:2" x14ac:dyDescent="0.2">
      <c r="A13274" s="253"/>
      <c r="B13274" s="254"/>
    </row>
    <row r="13275" spans="1:2" x14ac:dyDescent="0.2">
      <c r="A13275" s="253"/>
      <c r="B13275" s="254"/>
    </row>
    <row r="13276" spans="1:2" x14ac:dyDescent="0.2">
      <c r="A13276" s="253"/>
      <c r="B13276" s="254"/>
    </row>
    <row r="13277" spans="1:2" x14ac:dyDescent="0.2">
      <c r="A13277" s="253"/>
      <c r="B13277" s="254"/>
    </row>
    <row r="13278" spans="1:2" x14ac:dyDescent="0.2">
      <c r="A13278" s="253"/>
      <c r="B13278" s="254"/>
    </row>
    <row r="13279" spans="1:2" x14ac:dyDescent="0.2">
      <c r="A13279" s="253"/>
      <c r="B13279" s="254"/>
    </row>
    <row r="13280" spans="1:2" x14ac:dyDescent="0.2">
      <c r="A13280" s="253"/>
      <c r="B13280" s="254"/>
    </row>
    <row r="13281" spans="1:2" x14ac:dyDescent="0.2">
      <c r="A13281" s="253"/>
      <c r="B13281" s="254"/>
    </row>
    <row r="13282" spans="1:2" x14ac:dyDescent="0.2">
      <c r="A13282" s="253"/>
      <c r="B13282" s="254"/>
    </row>
    <row r="13283" spans="1:2" x14ac:dyDescent="0.2">
      <c r="A13283" s="253"/>
      <c r="B13283" s="254"/>
    </row>
    <row r="13284" spans="1:2" x14ac:dyDescent="0.2">
      <c r="A13284" s="253"/>
      <c r="B13284" s="254"/>
    </row>
    <row r="13285" spans="1:2" x14ac:dyDescent="0.2">
      <c r="A13285" s="253"/>
      <c r="B13285" s="254"/>
    </row>
    <row r="13286" spans="1:2" x14ac:dyDescent="0.2">
      <c r="A13286" s="253"/>
      <c r="B13286" s="254"/>
    </row>
    <row r="13287" spans="1:2" x14ac:dyDescent="0.2">
      <c r="A13287" s="253"/>
      <c r="B13287" s="254"/>
    </row>
    <row r="13288" spans="1:2" x14ac:dyDescent="0.2">
      <c r="A13288" s="253"/>
      <c r="B13288" s="254"/>
    </row>
    <row r="13289" spans="1:2" x14ac:dyDescent="0.2">
      <c r="A13289" s="253"/>
      <c r="B13289" s="254"/>
    </row>
    <row r="13290" spans="1:2" x14ac:dyDescent="0.2">
      <c r="A13290" s="253"/>
      <c r="B13290" s="254"/>
    </row>
    <row r="13291" spans="1:2" x14ac:dyDescent="0.2">
      <c r="A13291" s="253"/>
      <c r="B13291" s="254"/>
    </row>
    <row r="13292" spans="1:2" x14ac:dyDescent="0.2">
      <c r="A13292" s="253"/>
      <c r="B13292" s="254"/>
    </row>
    <row r="13293" spans="1:2" x14ac:dyDescent="0.2">
      <c r="A13293" s="253"/>
      <c r="B13293" s="254"/>
    </row>
    <row r="13294" spans="1:2" x14ac:dyDescent="0.2">
      <c r="A13294" s="253"/>
      <c r="B13294" s="254"/>
    </row>
    <row r="13295" spans="1:2" x14ac:dyDescent="0.2">
      <c r="A13295" s="253"/>
      <c r="B13295" s="254"/>
    </row>
    <row r="13296" spans="1:2" x14ac:dyDescent="0.2">
      <c r="A13296" s="253"/>
      <c r="B13296" s="254"/>
    </row>
    <row r="13297" spans="1:2" x14ac:dyDescent="0.2">
      <c r="A13297" s="253"/>
      <c r="B13297" s="254"/>
    </row>
    <row r="13298" spans="1:2" x14ac:dyDescent="0.2">
      <c r="A13298" s="253"/>
      <c r="B13298" s="254"/>
    </row>
    <row r="13299" spans="1:2" x14ac:dyDescent="0.2">
      <c r="A13299" s="253"/>
      <c r="B13299" s="254"/>
    </row>
    <row r="13300" spans="1:2" x14ac:dyDescent="0.2">
      <c r="A13300" s="253"/>
      <c r="B13300" s="254"/>
    </row>
    <row r="13301" spans="1:2" x14ac:dyDescent="0.2">
      <c r="A13301" s="253"/>
      <c r="B13301" s="254"/>
    </row>
    <row r="13302" spans="1:2" x14ac:dyDescent="0.2">
      <c r="A13302" s="253"/>
      <c r="B13302" s="254"/>
    </row>
    <row r="13303" spans="1:2" x14ac:dyDescent="0.2">
      <c r="A13303" s="253"/>
      <c r="B13303" s="254"/>
    </row>
    <row r="13304" spans="1:2" x14ac:dyDescent="0.2">
      <c r="A13304" s="253"/>
      <c r="B13304" s="254"/>
    </row>
    <row r="13305" spans="1:2" x14ac:dyDescent="0.2">
      <c r="A13305" s="253"/>
      <c r="B13305" s="254"/>
    </row>
    <row r="13306" spans="1:2" x14ac:dyDescent="0.2">
      <c r="A13306" s="253"/>
      <c r="B13306" s="254"/>
    </row>
    <row r="13307" spans="1:2" x14ac:dyDescent="0.2">
      <c r="A13307" s="253"/>
      <c r="B13307" s="254"/>
    </row>
    <row r="13308" spans="1:2" x14ac:dyDescent="0.2">
      <c r="A13308" s="253"/>
      <c r="B13308" s="254"/>
    </row>
    <row r="13309" spans="1:2" x14ac:dyDescent="0.2">
      <c r="A13309" s="253"/>
      <c r="B13309" s="254"/>
    </row>
    <row r="13310" spans="1:2" x14ac:dyDescent="0.2">
      <c r="A13310" s="253"/>
      <c r="B13310" s="254"/>
    </row>
    <row r="13311" spans="1:2" x14ac:dyDescent="0.2">
      <c r="A13311" s="253"/>
      <c r="B13311" s="254"/>
    </row>
    <row r="13312" spans="1:2" x14ac:dyDescent="0.2">
      <c r="A13312" s="253"/>
      <c r="B13312" s="254"/>
    </row>
    <row r="13313" spans="1:2" x14ac:dyDescent="0.2">
      <c r="A13313" s="253"/>
      <c r="B13313" s="254"/>
    </row>
    <row r="13314" spans="1:2" x14ac:dyDescent="0.2">
      <c r="A13314" s="253"/>
      <c r="B13314" s="254"/>
    </row>
    <row r="13315" spans="1:2" x14ac:dyDescent="0.2">
      <c r="A13315" s="253"/>
      <c r="B13315" s="254"/>
    </row>
    <row r="13316" spans="1:2" x14ac:dyDescent="0.2">
      <c r="A13316" s="253"/>
      <c r="B13316" s="254"/>
    </row>
    <row r="13317" spans="1:2" x14ac:dyDescent="0.2">
      <c r="A13317" s="253"/>
      <c r="B13317" s="254"/>
    </row>
    <row r="13318" spans="1:2" x14ac:dyDescent="0.2">
      <c r="A13318" s="253"/>
      <c r="B13318" s="254"/>
    </row>
    <row r="13319" spans="1:2" x14ac:dyDescent="0.2">
      <c r="A13319" s="253"/>
      <c r="B13319" s="254"/>
    </row>
    <row r="13320" spans="1:2" x14ac:dyDescent="0.2">
      <c r="A13320" s="253"/>
      <c r="B13320" s="254"/>
    </row>
    <row r="13321" spans="1:2" x14ac:dyDescent="0.2">
      <c r="A13321" s="253"/>
      <c r="B13321" s="254"/>
    </row>
    <row r="13322" spans="1:2" x14ac:dyDescent="0.2">
      <c r="A13322" s="253"/>
      <c r="B13322" s="254"/>
    </row>
    <row r="13323" spans="1:2" x14ac:dyDescent="0.2">
      <c r="A13323" s="253"/>
      <c r="B13323" s="254"/>
    </row>
    <row r="13324" spans="1:2" x14ac:dyDescent="0.2">
      <c r="A13324" s="253"/>
      <c r="B13324" s="254"/>
    </row>
    <row r="13325" spans="1:2" x14ac:dyDescent="0.2">
      <c r="A13325" s="253"/>
      <c r="B13325" s="254"/>
    </row>
    <row r="13326" spans="1:2" x14ac:dyDescent="0.2">
      <c r="A13326" s="253"/>
      <c r="B13326" s="254"/>
    </row>
    <row r="13327" spans="1:2" x14ac:dyDescent="0.2">
      <c r="A13327" s="253"/>
      <c r="B13327" s="254"/>
    </row>
    <row r="13328" spans="1:2" x14ac:dyDescent="0.2">
      <c r="A13328" s="253"/>
      <c r="B13328" s="254"/>
    </row>
    <row r="13329" spans="1:2" x14ac:dyDescent="0.2">
      <c r="A13329" s="253"/>
      <c r="B13329" s="254"/>
    </row>
    <row r="13330" spans="1:2" x14ac:dyDescent="0.2">
      <c r="A13330" s="253"/>
      <c r="B13330" s="254"/>
    </row>
    <row r="13331" spans="1:2" x14ac:dyDescent="0.2">
      <c r="A13331" s="253"/>
      <c r="B13331" s="254"/>
    </row>
    <row r="13332" spans="1:2" x14ac:dyDescent="0.2">
      <c r="A13332" s="253"/>
      <c r="B13332" s="254"/>
    </row>
    <row r="13333" spans="1:2" x14ac:dyDescent="0.2">
      <c r="A13333" s="253"/>
      <c r="B13333" s="254"/>
    </row>
    <row r="13334" spans="1:2" x14ac:dyDescent="0.2">
      <c r="A13334" s="253"/>
      <c r="B13334" s="254"/>
    </row>
    <row r="13335" spans="1:2" x14ac:dyDescent="0.2">
      <c r="A13335" s="253"/>
      <c r="B13335" s="254"/>
    </row>
    <row r="13336" spans="1:2" x14ac:dyDescent="0.2">
      <c r="A13336" s="253"/>
      <c r="B13336" s="254"/>
    </row>
    <row r="13337" spans="1:2" x14ac:dyDescent="0.2">
      <c r="A13337" s="253"/>
      <c r="B13337" s="254"/>
    </row>
    <row r="13338" spans="1:2" x14ac:dyDescent="0.2">
      <c r="A13338" s="253"/>
      <c r="B13338" s="254"/>
    </row>
    <row r="13339" spans="1:2" x14ac:dyDescent="0.2">
      <c r="A13339" s="253"/>
      <c r="B13339" s="254"/>
    </row>
    <row r="13340" spans="1:2" x14ac:dyDescent="0.2">
      <c r="A13340" s="253"/>
      <c r="B13340" s="254"/>
    </row>
    <row r="13341" spans="1:2" x14ac:dyDescent="0.2">
      <c r="A13341" s="253"/>
      <c r="B13341" s="254"/>
    </row>
    <row r="13342" spans="1:2" x14ac:dyDescent="0.2">
      <c r="A13342" s="253"/>
      <c r="B13342" s="254"/>
    </row>
    <row r="13343" spans="1:2" x14ac:dyDescent="0.2">
      <c r="A13343" s="253"/>
      <c r="B13343" s="254"/>
    </row>
    <row r="13344" spans="1:2" x14ac:dyDescent="0.2">
      <c r="A13344" s="253"/>
      <c r="B13344" s="254"/>
    </row>
    <row r="13345" spans="1:2" x14ac:dyDescent="0.2">
      <c r="A13345" s="253"/>
      <c r="B13345" s="254"/>
    </row>
    <row r="13346" spans="1:2" x14ac:dyDescent="0.2">
      <c r="A13346" s="253"/>
      <c r="B13346" s="254"/>
    </row>
    <row r="13347" spans="1:2" x14ac:dyDescent="0.2">
      <c r="A13347" s="253"/>
      <c r="B13347" s="254"/>
    </row>
    <row r="13348" spans="1:2" x14ac:dyDescent="0.2">
      <c r="A13348" s="253"/>
      <c r="B13348" s="254"/>
    </row>
    <row r="13349" spans="1:2" x14ac:dyDescent="0.2">
      <c r="A13349" s="253"/>
      <c r="B13349" s="254"/>
    </row>
    <row r="13350" spans="1:2" x14ac:dyDescent="0.2">
      <c r="A13350" s="253"/>
      <c r="B13350" s="254"/>
    </row>
    <row r="13351" spans="1:2" x14ac:dyDescent="0.2">
      <c r="A13351" s="253"/>
      <c r="B13351" s="254"/>
    </row>
    <row r="13352" spans="1:2" x14ac:dyDescent="0.2">
      <c r="A13352" s="253"/>
      <c r="B13352" s="254"/>
    </row>
    <row r="13353" spans="1:2" x14ac:dyDescent="0.2">
      <c r="A13353" s="253"/>
      <c r="B13353" s="254"/>
    </row>
    <row r="13354" spans="1:2" x14ac:dyDescent="0.2">
      <c r="A13354" s="253"/>
      <c r="B13354" s="254"/>
    </row>
    <row r="13355" spans="1:2" x14ac:dyDescent="0.2">
      <c r="A13355" s="253"/>
      <c r="B13355" s="254"/>
    </row>
    <row r="13356" spans="1:2" x14ac:dyDescent="0.2">
      <c r="A13356" s="253"/>
      <c r="B13356" s="254"/>
    </row>
    <row r="13357" spans="1:2" x14ac:dyDescent="0.2">
      <c r="A13357" s="253"/>
      <c r="B13357" s="254"/>
    </row>
    <row r="13358" spans="1:2" x14ac:dyDescent="0.2">
      <c r="A13358" s="253"/>
      <c r="B13358" s="254"/>
    </row>
    <row r="13359" spans="1:2" x14ac:dyDescent="0.2">
      <c r="A13359" s="253"/>
      <c r="B13359" s="254"/>
    </row>
    <row r="13360" spans="1:2" x14ac:dyDescent="0.2">
      <c r="A13360" s="253"/>
      <c r="B13360" s="254"/>
    </row>
    <row r="13361" spans="1:2" x14ac:dyDescent="0.2">
      <c r="A13361" s="253"/>
      <c r="B13361" s="254"/>
    </row>
    <row r="13362" spans="1:2" x14ac:dyDescent="0.2">
      <c r="A13362" s="253"/>
      <c r="B13362" s="254"/>
    </row>
    <row r="13363" spans="1:2" x14ac:dyDescent="0.2">
      <c r="A13363" s="253"/>
      <c r="B13363" s="254"/>
    </row>
    <row r="13364" spans="1:2" x14ac:dyDescent="0.2">
      <c r="A13364" s="253"/>
      <c r="B13364" s="254"/>
    </row>
    <row r="13365" spans="1:2" x14ac:dyDescent="0.2">
      <c r="A13365" s="253"/>
      <c r="B13365" s="254"/>
    </row>
    <row r="13366" spans="1:2" x14ac:dyDescent="0.2">
      <c r="A13366" s="253"/>
      <c r="B13366" s="254"/>
    </row>
    <row r="13367" spans="1:2" x14ac:dyDescent="0.2">
      <c r="A13367" s="253"/>
      <c r="B13367" s="254"/>
    </row>
    <row r="13368" spans="1:2" x14ac:dyDescent="0.2">
      <c r="A13368" s="253"/>
      <c r="B13368" s="254"/>
    </row>
    <row r="13369" spans="1:2" x14ac:dyDescent="0.2">
      <c r="A13369" s="253"/>
      <c r="B13369" s="254"/>
    </row>
    <row r="13370" spans="1:2" x14ac:dyDescent="0.2">
      <c r="A13370" s="253"/>
      <c r="B13370" s="254"/>
    </row>
    <row r="13371" spans="1:2" x14ac:dyDescent="0.2">
      <c r="A13371" s="253"/>
      <c r="B13371" s="254"/>
    </row>
    <row r="13372" spans="1:2" x14ac:dyDescent="0.2">
      <c r="A13372" s="253"/>
      <c r="B13372" s="254"/>
    </row>
    <row r="13373" spans="1:2" x14ac:dyDescent="0.2">
      <c r="A13373" s="253"/>
      <c r="B13373" s="254"/>
    </row>
    <row r="13374" spans="1:2" x14ac:dyDescent="0.2">
      <c r="A13374" s="253"/>
      <c r="B13374" s="254"/>
    </row>
    <row r="13375" spans="1:2" x14ac:dyDescent="0.2">
      <c r="A13375" s="253"/>
      <c r="B13375" s="254"/>
    </row>
    <row r="13376" spans="1:2" x14ac:dyDescent="0.2">
      <c r="A13376" s="253"/>
      <c r="B13376" s="254"/>
    </row>
    <row r="13377" spans="1:2" x14ac:dyDescent="0.2">
      <c r="A13377" s="253"/>
      <c r="B13377" s="254"/>
    </row>
    <row r="13378" spans="1:2" x14ac:dyDescent="0.2">
      <c r="A13378" s="253"/>
      <c r="B13378" s="254"/>
    </row>
    <row r="13379" spans="1:2" x14ac:dyDescent="0.2">
      <c r="A13379" s="253"/>
      <c r="B13379" s="254"/>
    </row>
    <row r="13380" spans="1:2" x14ac:dyDescent="0.2">
      <c r="A13380" s="253"/>
      <c r="B13380" s="254"/>
    </row>
    <row r="13381" spans="1:2" x14ac:dyDescent="0.2">
      <c r="A13381" s="253"/>
      <c r="B13381" s="254"/>
    </row>
    <row r="13382" spans="1:2" x14ac:dyDescent="0.2">
      <c r="A13382" s="253"/>
      <c r="B13382" s="254"/>
    </row>
    <row r="13383" spans="1:2" x14ac:dyDescent="0.2">
      <c r="A13383" s="253"/>
      <c r="B13383" s="254"/>
    </row>
    <row r="13384" spans="1:2" x14ac:dyDescent="0.2">
      <c r="A13384" s="253"/>
      <c r="B13384" s="254"/>
    </row>
    <row r="13385" spans="1:2" x14ac:dyDescent="0.2">
      <c r="A13385" s="253"/>
      <c r="B13385" s="254"/>
    </row>
    <row r="13386" spans="1:2" x14ac:dyDescent="0.2">
      <c r="A13386" s="253"/>
      <c r="B13386" s="254"/>
    </row>
    <row r="13387" spans="1:2" x14ac:dyDescent="0.2">
      <c r="A13387" s="253"/>
      <c r="B13387" s="254"/>
    </row>
    <row r="13388" spans="1:2" x14ac:dyDescent="0.2">
      <c r="A13388" s="253"/>
      <c r="B13388" s="254"/>
    </row>
    <row r="13389" spans="1:2" x14ac:dyDescent="0.2">
      <c r="A13389" s="253"/>
      <c r="B13389" s="254"/>
    </row>
    <row r="13390" spans="1:2" x14ac:dyDescent="0.2">
      <c r="A13390" s="253"/>
      <c r="B13390" s="254"/>
    </row>
    <row r="13391" spans="1:2" x14ac:dyDescent="0.2">
      <c r="A13391" s="253"/>
      <c r="B13391" s="254"/>
    </row>
    <row r="13392" spans="1:2" x14ac:dyDescent="0.2">
      <c r="A13392" s="253"/>
      <c r="B13392" s="254"/>
    </row>
    <row r="13393" spans="1:2" x14ac:dyDescent="0.2">
      <c r="A13393" s="253"/>
      <c r="B13393" s="254"/>
    </row>
    <row r="13394" spans="1:2" x14ac:dyDescent="0.2">
      <c r="A13394" s="253"/>
      <c r="B13394" s="254"/>
    </row>
    <row r="13395" spans="1:2" x14ac:dyDescent="0.2">
      <c r="A13395" s="253"/>
      <c r="B13395" s="254"/>
    </row>
    <row r="13396" spans="1:2" x14ac:dyDescent="0.2">
      <c r="A13396" s="253"/>
      <c r="B13396" s="254"/>
    </row>
    <row r="13397" spans="1:2" x14ac:dyDescent="0.2">
      <c r="A13397" s="253"/>
      <c r="B13397" s="254"/>
    </row>
    <row r="13398" spans="1:2" x14ac:dyDescent="0.2">
      <c r="A13398" s="253"/>
      <c r="B13398" s="254"/>
    </row>
    <row r="13399" spans="1:2" x14ac:dyDescent="0.2">
      <c r="A13399" s="253"/>
      <c r="B13399" s="254"/>
    </row>
    <row r="13400" spans="1:2" x14ac:dyDescent="0.2">
      <c r="A13400" s="253"/>
      <c r="B13400" s="254"/>
    </row>
    <row r="13401" spans="1:2" x14ac:dyDescent="0.2">
      <c r="A13401" s="253"/>
      <c r="B13401" s="254"/>
    </row>
    <row r="13402" spans="1:2" x14ac:dyDescent="0.2">
      <c r="A13402" s="253"/>
      <c r="B13402" s="254"/>
    </row>
    <row r="13403" spans="1:2" x14ac:dyDescent="0.2">
      <c r="A13403" s="253"/>
      <c r="B13403" s="254"/>
    </row>
    <row r="13404" spans="1:2" x14ac:dyDescent="0.2">
      <c r="A13404" s="253"/>
      <c r="B13404" s="254"/>
    </row>
    <row r="13405" spans="1:2" x14ac:dyDescent="0.2">
      <c r="A13405" s="253"/>
      <c r="B13405" s="254"/>
    </row>
    <row r="13406" spans="1:2" x14ac:dyDescent="0.2">
      <c r="A13406" s="253"/>
      <c r="B13406" s="254"/>
    </row>
    <row r="13407" spans="1:2" x14ac:dyDescent="0.2">
      <c r="A13407" s="253"/>
      <c r="B13407" s="254"/>
    </row>
    <row r="13408" spans="1:2" x14ac:dyDescent="0.2">
      <c r="A13408" s="253"/>
      <c r="B13408" s="254"/>
    </row>
    <row r="13409" spans="1:2" x14ac:dyDescent="0.2">
      <c r="A13409" s="253"/>
      <c r="B13409" s="254"/>
    </row>
    <row r="13410" spans="1:2" x14ac:dyDescent="0.2">
      <c r="A13410" s="253"/>
      <c r="B13410" s="254"/>
    </row>
    <row r="13411" spans="1:2" x14ac:dyDescent="0.2">
      <c r="A13411" s="253"/>
      <c r="B13411" s="254"/>
    </row>
    <row r="13412" spans="1:2" x14ac:dyDescent="0.2">
      <c r="A13412" s="253"/>
      <c r="B13412" s="254"/>
    </row>
    <row r="13413" spans="1:2" x14ac:dyDescent="0.2">
      <c r="A13413" s="253"/>
      <c r="B13413" s="254"/>
    </row>
    <row r="13414" spans="1:2" x14ac:dyDescent="0.2">
      <c r="A13414" s="253"/>
      <c r="B13414" s="254"/>
    </row>
    <row r="13415" spans="1:2" x14ac:dyDescent="0.2">
      <c r="A13415" s="253"/>
      <c r="B13415" s="254"/>
    </row>
    <row r="13416" spans="1:2" x14ac:dyDescent="0.2">
      <c r="A13416" s="253"/>
      <c r="B13416" s="254"/>
    </row>
    <row r="13417" spans="1:2" x14ac:dyDescent="0.2">
      <c r="A13417" s="253"/>
      <c r="B13417" s="254"/>
    </row>
    <row r="13418" spans="1:2" x14ac:dyDescent="0.2">
      <c r="A13418" s="253"/>
      <c r="B13418" s="254"/>
    </row>
    <row r="13419" spans="1:2" x14ac:dyDescent="0.2">
      <c r="A13419" s="253"/>
      <c r="B13419" s="254"/>
    </row>
    <row r="13420" spans="1:2" x14ac:dyDescent="0.2">
      <c r="A13420" s="253"/>
      <c r="B13420" s="254"/>
    </row>
    <row r="13421" spans="1:2" x14ac:dyDescent="0.2">
      <c r="A13421" s="253"/>
      <c r="B13421" s="254"/>
    </row>
    <row r="13422" spans="1:2" x14ac:dyDescent="0.2">
      <c r="A13422" s="253"/>
      <c r="B13422" s="254"/>
    </row>
    <row r="13423" spans="1:2" x14ac:dyDescent="0.2">
      <c r="A13423" s="253"/>
      <c r="B13423" s="254"/>
    </row>
    <row r="13424" spans="1:2" x14ac:dyDescent="0.2">
      <c r="A13424" s="253"/>
      <c r="B13424" s="254"/>
    </row>
    <row r="13425" spans="1:2" x14ac:dyDescent="0.2">
      <c r="A13425" s="253"/>
      <c r="B13425" s="254"/>
    </row>
    <row r="13426" spans="1:2" x14ac:dyDescent="0.2">
      <c r="A13426" s="253"/>
      <c r="B13426" s="254"/>
    </row>
    <row r="13427" spans="1:2" x14ac:dyDescent="0.2">
      <c r="A13427" s="253"/>
      <c r="B13427" s="254"/>
    </row>
    <row r="13428" spans="1:2" x14ac:dyDescent="0.2">
      <c r="A13428" s="253"/>
      <c r="B13428" s="254"/>
    </row>
    <row r="13429" spans="1:2" x14ac:dyDescent="0.2">
      <c r="A13429" s="253"/>
      <c r="B13429" s="254"/>
    </row>
    <row r="13430" spans="1:2" x14ac:dyDescent="0.2">
      <c r="A13430" s="253"/>
      <c r="B13430" s="254"/>
    </row>
    <row r="13431" spans="1:2" x14ac:dyDescent="0.2">
      <c r="A13431" s="253"/>
      <c r="B13431" s="254"/>
    </row>
    <row r="13432" spans="1:2" x14ac:dyDescent="0.2">
      <c r="A13432" s="253"/>
      <c r="B13432" s="254"/>
    </row>
    <row r="13433" spans="1:2" x14ac:dyDescent="0.2">
      <c r="A13433" s="253"/>
      <c r="B13433" s="254"/>
    </row>
    <row r="13434" spans="1:2" x14ac:dyDescent="0.2">
      <c r="A13434" s="253"/>
      <c r="B13434" s="254"/>
    </row>
    <row r="13435" spans="1:2" x14ac:dyDescent="0.2">
      <c r="A13435" s="253"/>
      <c r="B13435" s="254"/>
    </row>
    <row r="13436" spans="1:2" x14ac:dyDescent="0.2">
      <c r="A13436" s="253"/>
      <c r="B13436" s="254"/>
    </row>
    <row r="13437" spans="1:2" x14ac:dyDescent="0.2">
      <c r="A13437" s="253"/>
      <c r="B13437" s="254"/>
    </row>
    <row r="13438" spans="1:2" x14ac:dyDescent="0.2">
      <c r="A13438" s="253"/>
      <c r="B13438" s="254"/>
    </row>
    <row r="13439" spans="1:2" x14ac:dyDescent="0.2">
      <c r="A13439" s="253"/>
      <c r="B13439" s="254"/>
    </row>
    <row r="13440" spans="1:2" x14ac:dyDescent="0.2">
      <c r="A13440" s="253"/>
      <c r="B13440" s="254"/>
    </row>
    <row r="13441" spans="1:2" x14ac:dyDescent="0.2">
      <c r="A13441" s="253"/>
      <c r="B13441" s="254"/>
    </row>
    <row r="13442" spans="1:2" x14ac:dyDescent="0.2">
      <c r="A13442" s="253"/>
      <c r="B13442" s="254"/>
    </row>
    <row r="13443" spans="1:2" x14ac:dyDescent="0.2">
      <c r="A13443" s="253"/>
      <c r="B13443" s="254"/>
    </row>
    <row r="13444" spans="1:2" x14ac:dyDescent="0.2">
      <c r="A13444" s="253"/>
      <c r="B13444" s="254"/>
    </row>
    <row r="13445" spans="1:2" x14ac:dyDescent="0.2">
      <c r="A13445" s="253"/>
      <c r="B13445" s="254"/>
    </row>
    <row r="13446" spans="1:2" x14ac:dyDescent="0.2">
      <c r="A13446" s="253"/>
      <c r="B13446" s="254"/>
    </row>
    <row r="13447" spans="1:2" x14ac:dyDescent="0.2">
      <c r="A13447" s="253"/>
      <c r="B13447" s="254"/>
    </row>
    <row r="13448" spans="1:2" x14ac:dyDescent="0.2">
      <c r="A13448" s="253"/>
      <c r="B13448" s="254"/>
    </row>
    <row r="13449" spans="1:2" x14ac:dyDescent="0.2">
      <c r="A13449" s="253"/>
      <c r="B13449" s="254"/>
    </row>
    <row r="13450" spans="1:2" x14ac:dyDescent="0.2">
      <c r="A13450" s="253"/>
      <c r="B13450" s="254"/>
    </row>
    <row r="13451" spans="1:2" x14ac:dyDescent="0.2">
      <c r="A13451" s="253"/>
      <c r="B13451" s="254"/>
    </row>
    <row r="13452" spans="1:2" x14ac:dyDescent="0.2">
      <c r="A13452" s="253"/>
      <c r="B13452" s="254"/>
    </row>
    <row r="13453" spans="1:2" x14ac:dyDescent="0.2">
      <c r="A13453" s="253"/>
      <c r="B13453" s="254"/>
    </row>
    <row r="13454" spans="1:2" x14ac:dyDescent="0.2">
      <c r="A13454" s="253"/>
      <c r="B13454" s="254"/>
    </row>
    <row r="13455" spans="1:2" x14ac:dyDescent="0.2">
      <c r="A13455" s="253"/>
      <c r="B13455" s="254"/>
    </row>
    <row r="13456" spans="1:2" x14ac:dyDescent="0.2">
      <c r="A13456" s="253"/>
      <c r="B13456" s="254"/>
    </row>
    <row r="13457" spans="1:2" x14ac:dyDescent="0.2">
      <c r="A13457" s="253"/>
      <c r="B13457" s="254"/>
    </row>
    <row r="13458" spans="1:2" x14ac:dyDescent="0.2">
      <c r="A13458" s="253"/>
      <c r="B13458" s="254"/>
    </row>
    <row r="13459" spans="1:2" x14ac:dyDescent="0.2">
      <c r="A13459" s="253"/>
      <c r="B13459" s="254"/>
    </row>
    <row r="13460" spans="1:2" x14ac:dyDescent="0.2">
      <c r="A13460" s="253"/>
      <c r="B13460" s="254"/>
    </row>
    <row r="13461" spans="1:2" x14ac:dyDescent="0.2">
      <c r="A13461" s="253"/>
      <c r="B13461" s="254"/>
    </row>
    <row r="13462" spans="1:2" x14ac:dyDescent="0.2">
      <c r="A13462" s="253"/>
      <c r="B13462" s="254"/>
    </row>
    <row r="13463" spans="1:2" x14ac:dyDescent="0.2">
      <c r="A13463" s="253"/>
      <c r="B13463" s="254"/>
    </row>
    <row r="13464" spans="1:2" x14ac:dyDescent="0.2">
      <c r="A13464" s="253"/>
      <c r="B13464" s="254"/>
    </row>
    <row r="13465" spans="1:2" x14ac:dyDescent="0.2">
      <c r="A13465" s="253"/>
      <c r="B13465" s="254"/>
    </row>
    <row r="13466" spans="1:2" x14ac:dyDescent="0.2">
      <c r="A13466" s="253"/>
      <c r="B13466" s="254"/>
    </row>
    <row r="13467" spans="1:2" x14ac:dyDescent="0.2">
      <c r="A13467" s="253"/>
      <c r="B13467" s="254"/>
    </row>
    <row r="13468" spans="1:2" x14ac:dyDescent="0.2">
      <c r="A13468" s="253"/>
      <c r="B13468" s="254"/>
    </row>
    <row r="13469" spans="1:2" x14ac:dyDescent="0.2">
      <c r="A13469" s="253"/>
      <c r="B13469" s="254"/>
    </row>
    <row r="13470" spans="1:2" x14ac:dyDescent="0.2">
      <c r="A13470" s="253"/>
      <c r="B13470" s="254"/>
    </row>
    <row r="13471" spans="1:2" x14ac:dyDescent="0.2">
      <c r="A13471" s="253"/>
      <c r="B13471" s="254"/>
    </row>
    <row r="13472" spans="1:2" x14ac:dyDescent="0.2">
      <c r="A13472" s="253"/>
      <c r="B13472" s="254"/>
    </row>
    <row r="13473" spans="1:2" x14ac:dyDescent="0.2">
      <c r="A13473" s="253"/>
      <c r="B13473" s="254"/>
    </row>
    <row r="13474" spans="1:2" x14ac:dyDescent="0.2">
      <c r="A13474" s="253"/>
      <c r="B13474" s="254"/>
    </row>
    <row r="13475" spans="1:2" x14ac:dyDescent="0.2">
      <c r="A13475" s="253"/>
      <c r="B13475" s="254"/>
    </row>
    <row r="13476" spans="1:2" x14ac:dyDescent="0.2">
      <c r="A13476" s="253"/>
      <c r="B13476" s="254"/>
    </row>
    <row r="13477" spans="1:2" x14ac:dyDescent="0.2">
      <c r="A13477" s="253"/>
      <c r="B13477" s="254"/>
    </row>
    <row r="13478" spans="1:2" x14ac:dyDescent="0.2">
      <c r="A13478" s="253"/>
      <c r="B13478" s="254"/>
    </row>
    <row r="13479" spans="1:2" x14ac:dyDescent="0.2">
      <c r="A13479" s="253"/>
      <c r="B13479" s="254"/>
    </row>
    <row r="13480" spans="1:2" x14ac:dyDescent="0.2">
      <c r="A13480" s="253"/>
      <c r="B13480" s="254"/>
    </row>
    <row r="13481" spans="1:2" x14ac:dyDescent="0.2">
      <c r="A13481" s="253"/>
      <c r="B13481" s="254"/>
    </row>
    <row r="13482" spans="1:2" x14ac:dyDescent="0.2">
      <c r="A13482" s="253"/>
      <c r="B13482" s="254"/>
    </row>
    <row r="13483" spans="1:2" x14ac:dyDescent="0.2">
      <c r="A13483" s="253"/>
      <c r="B13483" s="254"/>
    </row>
    <row r="13484" spans="1:2" x14ac:dyDescent="0.2">
      <c r="A13484" s="253"/>
      <c r="B13484" s="254"/>
    </row>
    <row r="13485" spans="1:2" x14ac:dyDescent="0.2">
      <c r="A13485" s="253"/>
      <c r="B13485" s="254"/>
    </row>
    <row r="13486" spans="1:2" x14ac:dyDescent="0.2">
      <c r="A13486" s="253"/>
      <c r="B13486" s="254"/>
    </row>
    <row r="13487" spans="1:2" x14ac:dyDescent="0.2">
      <c r="A13487" s="253"/>
      <c r="B13487" s="254"/>
    </row>
    <row r="13488" spans="1:2" x14ac:dyDescent="0.2">
      <c r="A13488" s="253"/>
      <c r="B13488" s="254"/>
    </row>
    <row r="13489" spans="1:2" x14ac:dyDescent="0.2">
      <c r="A13489" s="253"/>
      <c r="B13489" s="254"/>
    </row>
    <row r="13490" spans="1:2" x14ac:dyDescent="0.2">
      <c r="A13490" s="253"/>
      <c r="B13490" s="254"/>
    </row>
    <row r="13491" spans="1:2" x14ac:dyDescent="0.2">
      <c r="A13491" s="253"/>
      <c r="B13491" s="254"/>
    </row>
    <row r="13492" spans="1:2" x14ac:dyDescent="0.2">
      <c r="A13492" s="253"/>
      <c r="B13492" s="254"/>
    </row>
    <row r="13493" spans="1:2" x14ac:dyDescent="0.2">
      <c r="A13493" s="253"/>
      <c r="B13493" s="254"/>
    </row>
    <row r="13494" spans="1:2" x14ac:dyDescent="0.2">
      <c r="A13494" s="253"/>
      <c r="B13494" s="254"/>
    </row>
    <row r="13495" spans="1:2" x14ac:dyDescent="0.2">
      <c r="A13495" s="253"/>
      <c r="B13495" s="254"/>
    </row>
    <row r="13496" spans="1:2" x14ac:dyDescent="0.2">
      <c r="A13496" s="253"/>
      <c r="B13496" s="254"/>
    </row>
    <row r="13497" spans="1:2" x14ac:dyDescent="0.2">
      <c r="A13497" s="253"/>
      <c r="B13497" s="254"/>
    </row>
    <row r="13498" spans="1:2" x14ac:dyDescent="0.2">
      <c r="A13498" s="253"/>
      <c r="B13498" s="254"/>
    </row>
    <row r="13499" spans="1:2" x14ac:dyDescent="0.2">
      <c r="A13499" s="253"/>
      <c r="B13499" s="254"/>
    </row>
    <row r="13500" spans="1:2" x14ac:dyDescent="0.2">
      <c r="A13500" s="253"/>
      <c r="B13500" s="254"/>
    </row>
    <row r="13501" spans="1:2" x14ac:dyDescent="0.2">
      <c r="A13501" s="253"/>
      <c r="B13501" s="254"/>
    </row>
    <row r="13502" spans="1:2" x14ac:dyDescent="0.2">
      <c r="A13502" s="253"/>
      <c r="B13502" s="254"/>
    </row>
    <row r="13503" spans="1:2" x14ac:dyDescent="0.2">
      <c r="A13503" s="253"/>
      <c r="B13503" s="254"/>
    </row>
    <row r="13504" spans="1:2" x14ac:dyDescent="0.2">
      <c r="A13504" s="253"/>
      <c r="B13504" s="254"/>
    </row>
    <row r="13505" spans="1:2" x14ac:dyDescent="0.2">
      <c r="A13505" s="253"/>
      <c r="B13505" s="254"/>
    </row>
    <row r="13506" spans="1:2" x14ac:dyDescent="0.2">
      <c r="A13506" s="253"/>
      <c r="B13506" s="254"/>
    </row>
    <row r="13507" spans="1:2" x14ac:dyDescent="0.2">
      <c r="A13507" s="253"/>
      <c r="B13507" s="254"/>
    </row>
    <row r="13508" spans="1:2" x14ac:dyDescent="0.2">
      <c r="A13508" s="253"/>
      <c r="B13508" s="254"/>
    </row>
    <row r="13509" spans="1:2" x14ac:dyDescent="0.2">
      <c r="A13509" s="253"/>
      <c r="B13509" s="254"/>
    </row>
    <row r="13510" spans="1:2" x14ac:dyDescent="0.2">
      <c r="A13510" s="253"/>
      <c r="B13510" s="254"/>
    </row>
    <row r="13511" spans="1:2" x14ac:dyDescent="0.2">
      <c r="A13511" s="253"/>
      <c r="B13511" s="254"/>
    </row>
    <row r="13512" spans="1:2" x14ac:dyDescent="0.2">
      <c r="A13512" s="253"/>
      <c r="B13512" s="254"/>
    </row>
    <row r="13513" spans="1:2" x14ac:dyDescent="0.2">
      <c r="A13513" s="253"/>
      <c r="B13513" s="254"/>
    </row>
    <row r="13514" spans="1:2" x14ac:dyDescent="0.2">
      <c r="A13514" s="253"/>
      <c r="B13514" s="254"/>
    </row>
    <row r="13515" spans="1:2" x14ac:dyDescent="0.2">
      <c r="A13515" s="253"/>
      <c r="B13515" s="254"/>
    </row>
    <row r="13516" spans="1:2" x14ac:dyDescent="0.2">
      <c r="A13516" s="253"/>
      <c r="B13516" s="254"/>
    </row>
    <row r="13517" spans="1:2" x14ac:dyDescent="0.2">
      <c r="A13517" s="253"/>
      <c r="B13517" s="254"/>
    </row>
    <row r="13518" spans="1:2" x14ac:dyDescent="0.2">
      <c r="A13518" s="253"/>
      <c r="B13518" s="254"/>
    </row>
    <row r="13519" spans="1:2" x14ac:dyDescent="0.2">
      <c r="A13519" s="253"/>
      <c r="B13519" s="254"/>
    </row>
    <row r="13520" spans="1:2" x14ac:dyDescent="0.2">
      <c r="A13520" s="253"/>
      <c r="B13520" s="254"/>
    </row>
    <row r="13521" spans="1:2" x14ac:dyDescent="0.2">
      <c r="A13521" s="253"/>
      <c r="B13521" s="254"/>
    </row>
    <row r="13522" spans="1:2" x14ac:dyDescent="0.2">
      <c r="A13522" s="253"/>
      <c r="B13522" s="254"/>
    </row>
    <row r="13523" spans="1:2" x14ac:dyDescent="0.2">
      <c r="A13523" s="253"/>
      <c r="B13523" s="254"/>
    </row>
    <row r="13524" spans="1:2" x14ac:dyDescent="0.2">
      <c r="A13524" s="253"/>
      <c r="B13524" s="254"/>
    </row>
    <row r="13525" spans="1:2" x14ac:dyDescent="0.2">
      <c r="A13525" s="253"/>
      <c r="B13525" s="254"/>
    </row>
    <row r="13526" spans="1:2" x14ac:dyDescent="0.2">
      <c r="A13526" s="253"/>
      <c r="B13526" s="254"/>
    </row>
    <row r="13527" spans="1:2" x14ac:dyDescent="0.2">
      <c r="A13527" s="253"/>
      <c r="B13527" s="254"/>
    </row>
    <row r="13528" spans="1:2" x14ac:dyDescent="0.2">
      <c r="A13528" s="253"/>
      <c r="B13528" s="254"/>
    </row>
    <row r="13529" spans="1:2" x14ac:dyDescent="0.2">
      <c r="A13529" s="253"/>
      <c r="B13529" s="254"/>
    </row>
    <row r="13530" spans="1:2" x14ac:dyDescent="0.2">
      <c r="A13530" s="253"/>
      <c r="B13530" s="254"/>
    </row>
    <row r="13531" spans="1:2" x14ac:dyDescent="0.2">
      <c r="A13531" s="253"/>
      <c r="B13531" s="254"/>
    </row>
    <row r="13532" spans="1:2" x14ac:dyDescent="0.2">
      <c r="A13532" s="253"/>
      <c r="B13532" s="254"/>
    </row>
    <row r="13533" spans="1:2" x14ac:dyDescent="0.2">
      <c r="A13533" s="253"/>
      <c r="B13533" s="254"/>
    </row>
    <row r="13534" spans="1:2" x14ac:dyDescent="0.2">
      <c r="A13534" s="253"/>
      <c r="B13534" s="254"/>
    </row>
    <row r="13535" spans="1:2" x14ac:dyDescent="0.2">
      <c r="A13535" s="253"/>
      <c r="B13535" s="254"/>
    </row>
    <row r="13536" spans="1:2" x14ac:dyDescent="0.2">
      <c r="A13536" s="253"/>
      <c r="B13536" s="254"/>
    </row>
    <row r="13537" spans="1:2" x14ac:dyDescent="0.2">
      <c r="A13537" s="253"/>
      <c r="B13537" s="254"/>
    </row>
    <row r="13538" spans="1:2" x14ac:dyDescent="0.2">
      <c r="A13538" s="253"/>
      <c r="B13538" s="254"/>
    </row>
    <row r="13539" spans="1:2" x14ac:dyDescent="0.2">
      <c r="A13539" s="253"/>
      <c r="B13539" s="254"/>
    </row>
    <row r="13540" spans="1:2" x14ac:dyDescent="0.2">
      <c r="A13540" s="253"/>
      <c r="B13540" s="254"/>
    </row>
    <row r="13541" spans="1:2" x14ac:dyDescent="0.2">
      <c r="A13541" s="253"/>
      <c r="B13541" s="254"/>
    </row>
    <row r="13542" spans="1:2" x14ac:dyDescent="0.2">
      <c r="A13542" s="253"/>
      <c r="B13542" s="254"/>
    </row>
    <row r="13543" spans="1:2" x14ac:dyDescent="0.2">
      <c r="A13543" s="253"/>
      <c r="B13543" s="254"/>
    </row>
    <row r="13544" spans="1:2" x14ac:dyDescent="0.2">
      <c r="A13544" s="253"/>
      <c r="B13544" s="254"/>
    </row>
    <row r="13545" spans="1:2" x14ac:dyDescent="0.2">
      <c r="A13545" s="253"/>
      <c r="B13545" s="254"/>
    </row>
    <row r="13546" spans="1:2" x14ac:dyDescent="0.2">
      <c r="A13546" s="253"/>
      <c r="B13546" s="254"/>
    </row>
    <row r="13547" spans="1:2" x14ac:dyDescent="0.2">
      <c r="A13547" s="253"/>
      <c r="B13547" s="254"/>
    </row>
    <row r="13548" spans="1:2" x14ac:dyDescent="0.2">
      <c r="A13548" s="253"/>
      <c r="B13548" s="254"/>
    </row>
    <row r="13549" spans="1:2" x14ac:dyDescent="0.2">
      <c r="A13549" s="253"/>
      <c r="B13549" s="254"/>
    </row>
    <row r="13550" spans="1:2" x14ac:dyDescent="0.2">
      <c r="A13550" s="253"/>
      <c r="B13550" s="254"/>
    </row>
    <row r="13551" spans="1:2" x14ac:dyDescent="0.2">
      <c r="A13551" s="253"/>
      <c r="B13551" s="254"/>
    </row>
    <row r="13552" spans="1:2" x14ac:dyDescent="0.2">
      <c r="A13552" s="253"/>
      <c r="B13552" s="254"/>
    </row>
    <row r="13553" spans="1:2" x14ac:dyDescent="0.2">
      <c r="A13553" s="253"/>
      <c r="B13553" s="254"/>
    </row>
    <row r="13554" spans="1:2" x14ac:dyDescent="0.2">
      <c r="A13554" s="253"/>
      <c r="B13554" s="254"/>
    </row>
    <row r="13555" spans="1:2" x14ac:dyDescent="0.2">
      <c r="A13555" s="253"/>
      <c r="B13555" s="254"/>
    </row>
    <row r="13556" spans="1:2" x14ac:dyDescent="0.2">
      <c r="A13556" s="253"/>
      <c r="B13556" s="254"/>
    </row>
    <row r="13557" spans="1:2" x14ac:dyDescent="0.2">
      <c r="A13557" s="253"/>
      <c r="B13557" s="254"/>
    </row>
    <row r="13558" spans="1:2" x14ac:dyDescent="0.2">
      <c r="A13558" s="253"/>
      <c r="B13558" s="254"/>
    </row>
    <row r="13559" spans="1:2" x14ac:dyDescent="0.2">
      <c r="A13559" s="253"/>
      <c r="B13559" s="254"/>
    </row>
    <row r="13560" spans="1:2" x14ac:dyDescent="0.2">
      <c r="A13560" s="253"/>
      <c r="B13560" s="254"/>
    </row>
    <row r="13561" spans="1:2" x14ac:dyDescent="0.2">
      <c r="A13561" s="253"/>
      <c r="B13561" s="254"/>
    </row>
    <row r="13562" spans="1:2" x14ac:dyDescent="0.2">
      <c r="A13562" s="253"/>
      <c r="B13562" s="254"/>
    </row>
    <row r="13563" spans="1:2" x14ac:dyDescent="0.2">
      <c r="A13563" s="253"/>
      <c r="B13563" s="254"/>
    </row>
    <row r="13564" spans="1:2" x14ac:dyDescent="0.2">
      <c r="A13564" s="253"/>
      <c r="B13564" s="254"/>
    </row>
    <row r="13565" spans="1:2" x14ac:dyDescent="0.2">
      <c r="A13565" s="253"/>
      <c r="B13565" s="254"/>
    </row>
    <row r="13566" spans="1:2" x14ac:dyDescent="0.2">
      <c r="A13566" s="253"/>
      <c r="B13566" s="254"/>
    </row>
    <row r="13567" spans="1:2" x14ac:dyDescent="0.2">
      <c r="A13567" s="253"/>
      <c r="B13567" s="254"/>
    </row>
    <row r="13568" spans="1:2" x14ac:dyDescent="0.2">
      <c r="A13568" s="253"/>
      <c r="B13568" s="254"/>
    </row>
    <row r="13569" spans="1:2" x14ac:dyDescent="0.2">
      <c r="A13569" s="253"/>
      <c r="B13569" s="254"/>
    </row>
    <row r="13570" spans="1:2" x14ac:dyDescent="0.2">
      <c r="A13570" s="253"/>
      <c r="B13570" s="254"/>
    </row>
    <row r="13571" spans="1:2" x14ac:dyDescent="0.2">
      <c r="A13571" s="253"/>
      <c r="B13571" s="254"/>
    </row>
    <row r="13572" spans="1:2" x14ac:dyDescent="0.2">
      <c r="A13572" s="253"/>
      <c r="B13572" s="254"/>
    </row>
    <row r="13573" spans="1:2" x14ac:dyDescent="0.2">
      <c r="A13573" s="253"/>
      <c r="B13573" s="254"/>
    </row>
    <row r="13574" spans="1:2" x14ac:dyDescent="0.2">
      <c r="A13574" s="253"/>
      <c r="B13574" s="254"/>
    </row>
    <row r="13575" spans="1:2" x14ac:dyDescent="0.2">
      <c r="A13575" s="253"/>
      <c r="B13575" s="254"/>
    </row>
    <row r="13576" spans="1:2" x14ac:dyDescent="0.2">
      <c r="A13576" s="253"/>
      <c r="B13576" s="254"/>
    </row>
    <row r="13577" spans="1:2" x14ac:dyDescent="0.2">
      <c r="A13577" s="253"/>
      <c r="B13577" s="254"/>
    </row>
    <row r="13578" spans="1:2" x14ac:dyDescent="0.2">
      <c r="A13578" s="253"/>
      <c r="B13578" s="254"/>
    </row>
    <row r="13579" spans="1:2" x14ac:dyDescent="0.2">
      <c r="A13579" s="253"/>
      <c r="B13579" s="254"/>
    </row>
    <row r="13580" spans="1:2" x14ac:dyDescent="0.2">
      <c r="A13580" s="253"/>
      <c r="B13580" s="254"/>
    </row>
    <row r="13581" spans="1:2" x14ac:dyDescent="0.2">
      <c r="A13581" s="253"/>
      <c r="B13581" s="254"/>
    </row>
    <row r="13582" spans="1:2" x14ac:dyDescent="0.2">
      <c r="A13582" s="253"/>
      <c r="B13582" s="254"/>
    </row>
    <row r="13583" spans="1:2" x14ac:dyDescent="0.2">
      <c r="A13583" s="253"/>
      <c r="B13583" s="254"/>
    </row>
    <row r="13584" spans="1:2" x14ac:dyDescent="0.2">
      <c r="A13584" s="253"/>
      <c r="B13584" s="254"/>
    </row>
    <row r="13585" spans="1:2" x14ac:dyDescent="0.2">
      <c r="A13585" s="253"/>
      <c r="B13585" s="254"/>
    </row>
    <row r="13586" spans="1:2" x14ac:dyDescent="0.2">
      <c r="A13586" s="253"/>
      <c r="B13586" s="254"/>
    </row>
    <row r="13587" spans="1:2" x14ac:dyDescent="0.2">
      <c r="A13587" s="253"/>
      <c r="B13587" s="254"/>
    </row>
    <row r="13588" spans="1:2" x14ac:dyDescent="0.2">
      <c r="A13588" s="253"/>
      <c r="B13588" s="254"/>
    </row>
    <row r="13589" spans="1:2" x14ac:dyDescent="0.2">
      <c r="A13589" s="253"/>
      <c r="B13589" s="254"/>
    </row>
    <row r="13590" spans="1:2" x14ac:dyDescent="0.2">
      <c r="A13590" s="253"/>
      <c r="B13590" s="254"/>
    </row>
    <row r="13591" spans="1:2" x14ac:dyDescent="0.2">
      <c r="A13591" s="253"/>
      <c r="B13591" s="254"/>
    </row>
    <row r="13592" spans="1:2" x14ac:dyDescent="0.2">
      <c r="A13592" s="253"/>
      <c r="B13592" s="254"/>
    </row>
    <row r="13593" spans="1:2" x14ac:dyDescent="0.2">
      <c r="A13593" s="253"/>
      <c r="B13593" s="254"/>
    </row>
    <row r="13594" spans="1:2" x14ac:dyDescent="0.2">
      <c r="A13594" s="253"/>
      <c r="B13594" s="254"/>
    </row>
    <row r="13595" spans="1:2" x14ac:dyDescent="0.2">
      <c r="A13595" s="253"/>
      <c r="B13595" s="254"/>
    </row>
    <row r="13596" spans="1:2" x14ac:dyDescent="0.2">
      <c r="A13596" s="253"/>
      <c r="B13596" s="254"/>
    </row>
    <row r="13597" spans="1:2" x14ac:dyDescent="0.2">
      <c r="A13597" s="253"/>
      <c r="B13597" s="254"/>
    </row>
    <row r="13598" spans="1:2" x14ac:dyDescent="0.2">
      <c r="A13598" s="253"/>
      <c r="B13598" s="254"/>
    </row>
    <row r="13599" spans="1:2" x14ac:dyDescent="0.2">
      <c r="A13599" s="253"/>
      <c r="B13599" s="254"/>
    </row>
    <row r="13600" spans="1:2" x14ac:dyDescent="0.2">
      <c r="A13600" s="253"/>
      <c r="B13600" s="254"/>
    </row>
    <row r="13601" spans="1:2" x14ac:dyDescent="0.2">
      <c r="A13601" s="253"/>
      <c r="B13601" s="254"/>
    </row>
    <row r="13602" spans="1:2" x14ac:dyDescent="0.2">
      <c r="A13602" s="253"/>
      <c r="B13602" s="254"/>
    </row>
    <row r="13603" spans="1:2" x14ac:dyDescent="0.2">
      <c r="A13603" s="253"/>
      <c r="B13603" s="254"/>
    </row>
    <row r="13604" spans="1:2" x14ac:dyDescent="0.2">
      <c r="A13604" s="253"/>
      <c r="B13604" s="254"/>
    </row>
    <row r="13605" spans="1:2" x14ac:dyDescent="0.2">
      <c r="A13605" s="253"/>
      <c r="B13605" s="254"/>
    </row>
    <row r="13606" spans="1:2" x14ac:dyDescent="0.2">
      <c r="A13606" s="253"/>
      <c r="B13606" s="254"/>
    </row>
    <row r="13607" spans="1:2" x14ac:dyDescent="0.2">
      <c r="A13607" s="253"/>
      <c r="B13607" s="254"/>
    </row>
    <row r="13608" spans="1:2" x14ac:dyDescent="0.2">
      <c r="A13608" s="253"/>
      <c r="B13608" s="254"/>
    </row>
    <row r="13609" spans="1:2" x14ac:dyDescent="0.2">
      <c r="A13609" s="253"/>
      <c r="B13609" s="254"/>
    </row>
    <row r="13610" spans="1:2" x14ac:dyDescent="0.2">
      <c r="A13610" s="253"/>
      <c r="B13610" s="254"/>
    </row>
    <row r="13611" spans="1:2" x14ac:dyDescent="0.2">
      <c r="A13611" s="253"/>
      <c r="B13611" s="254"/>
    </row>
    <row r="13612" spans="1:2" x14ac:dyDescent="0.2">
      <c r="A13612" s="253"/>
      <c r="B13612" s="254"/>
    </row>
    <row r="13613" spans="1:2" x14ac:dyDescent="0.2">
      <c r="A13613" s="253"/>
      <c r="B13613" s="254"/>
    </row>
    <row r="13614" spans="1:2" x14ac:dyDescent="0.2">
      <c r="A13614" s="253"/>
      <c r="B13614" s="254"/>
    </row>
    <row r="13615" spans="1:2" x14ac:dyDescent="0.2">
      <c r="A13615" s="253"/>
      <c r="B13615" s="254"/>
    </row>
    <row r="13616" spans="1:2" x14ac:dyDescent="0.2">
      <c r="A13616" s="253"/>
      <c r="B13616" s="254"/>
    </row>
    <row r="13617" spans="1:2" x14ac:dyDescent="0.2">
      <c r="A13617" s="253"/>
      <c r="B13617" s="254"/>
    </row>
    <row r="13618" spans="1:2" x14ac:dyDescent="0.2">
      <c r="A13618" s="253"/>
      <c r="B13618" s="254"/>
    </row>
    <row r="13619" spans="1:2" x14ac:dyDescent="0.2">
      <c r="A13619" s="253"/>
      <c r="B13619" s="254"/>
    </row>
    <row r="13620" spans="1:2" x14ac:dyDescent="0.2">
      <c r="A13620" s="253"/>
      <c r="B13620" s="254"/>
    </row>
    <row r="13621" spans="1:2" x14ac:dyDescent="0.2">
      <c r="A13621" s="253"/>
      <c r="B13621" s="254"/>
    </row>
    <row r="13622" spans="1:2" x14ac:dyDescent="0.2">
      <c r="A13622" s="253"/>
      <c r="B13622" s="254"/>
    </row>
    <row r="13623" spans="1:2" x14ac:dyDescent="0.2">
      <c r="A13623" s="253"/>
      <c r="B13623" s="254"/>
    </row>
    <row r="13624" spans="1:2" x14ac:dyDescent="0.2">
      <c r="A13624" s="253"/>
      <c r="B13624" s="254"/>
    </row>
    <row r="13625" spans="1:2" x14ac:dyDescent="0.2">
      <c r="A13625" s="253"/>
      <c r="B13625" s="254"/>
    </row>
    <row r="13626" spans="1:2" x14ac:dyDescent="0.2">
      <c r="A13626" s="253"/>
      <c r="B13626" s="254"/>
    </row>
    <row r="13627" spans="1:2" x14ac:dyDescent="0.2">
      <c r="A13627" s="253"/>
      <c r="B13627" s="254"/>
    </row>
    <row r="13628" spans="1:2" x14ac:dyDescent="0.2">
      <c r="A13628" s="253"/>
      <c r="B13628" s="254"/>
    </row>
    <row r="13629" spans="1:2" x14ac:dyDescent="0.2">
      <c r="A13629" s="253"/>
      <c r="B13629" s="254"/>
    </row>
    <row r="13630" spans="1:2" x14ac:dyDescent="0.2">
      <c r="A13630" s="253"/>
      <c r="B13630" s="254"/>
    </row>
    <row r="13631" spans="1:2" x14ac:dyDescent="0.2">
      <c r="A13631" s="253"/>
      <c r="B13631" s="254"/>
    </row>
    <row r="13632" spans="1:2" x14ac:dyDescent="0.2">
      <c r="A13632" s="253"/>
      <c r="B13632" s="254"/>
    </row>
    <row r="13633" spans="1:2" x14ac:dyDescent="0.2">
      <c r="A13633" s="253"/>
      <c r="B13633" s="254"/>
    </row>
    <row r="13634" spans="1:2" x14ac:dyDescent="0.2">
      <c r="A13634" s="253"/>
      <c r="B13634" s="254"/>
    </row>
    <row r="13635" spans="1:2" x14ac:dyDescent="0.2">
      <c r="A13635" s="253"/>
      <c r="B13635" s="254"/>
    </row>
    <row r="13636" spans="1:2" x14ac:dyDescent="0.2">
      <c r="A13636" s="253"/>
      <c r="B13636" s="254"/>
    </row>
    <row r="13637" spans="1:2" x14ac:dyDescent="0.2">
      <c r="A13637" s="253"/>
      <c r="B13637" s="254"/>
    </row>
    <row r="13638" spans="1:2" x14ac:dyDescent="0.2">
      <c r="A13638" s="253"/>
      <c r="B13638" s="254"/>
    </row>
    <row r="13639" spans="1:2" x14ac:dyDescent="0.2">
      <c r="A13639" s="253"/>
      <c r="B13639" s="254"/>
    </row>
    <row r="13640" spans="1:2" x14ac:dyDescent="0.2">
      <c r="A13640" s="253"/>
      <c r="B13640" s="254"/>
    </row>
    <row r="13641" spans="1:2" x14ac:dyDescent="0.2">
      <c r="A13641" s="253"/>
      <c r="B13641" s="254"/>
    </row>
    <row r="13642" spans="1:2" x14ac:dyDescent="0.2">
      <c r="A13642" s="253"/>
      <c r="B13642" s="254"/>
    </row>
    <row r="13643" spans="1:2" x14ac:dyDescent="0.2">
      <c r="A13643" s="253"/>
      <c r="B13643" s="254"/>
    </row>
    <row r="13644" spans="1:2" x14ac:dyDescent="0.2">
      <c r="A13644" s="253"/>
      <c r="B13644" s="254"/>
    </row>
    <row r="13645" spans="1:2" x14ac:dyDescent="0.2">
      <c r="A13645" s="253"/>
      <c r="B13645" s="254"/>
    </row>
    <row r="13646" spans="1:2" x14ac:dyDescent="0.2">
      <c r="A13646" s="253"/>
      <c r="B13646" s="254"/>
    </row>
    <row r="13647" spans="1:2" x14ac:dyDescent="0.2">
      <c r="A13647" s="253"/>
      <c r="B13647" s="254"/>
    </row>
    <row r="13648" spans="1:2" x14ac:dyDescent="0.2">
      <c r="A13648" s="253"/>
      <c r="B13648" s="254"/>
    </row>
    <row r="13649" spans="1:2" x14ac:dyDescent="0.2">
      <c r="A13649" s="253"/>
      <c r="B13649" s="254"/>
    </row>
    <row r="13650" spans="1:2" x14ac:dyDescent="0.2">
      <c r="A13650" s="253"/>
      <c r="B13650" s="254"/>
    </row>
    <row r="13651" spans="1:2" x14ac:dyDescent="0.2">
      <c r="A13651" s="253"/>
      <c r="B13651" s="254"/>
    </row>
    <row r="13652" spans="1:2" x14ac:dyDescent="0.2">
      <c r="A13652" s="253"/>
      <c r="B13652" s="254"/>
    </row>
    <row r="13653" spans="1:2" x14ac:dyDescent="0.2">
      <c r="A13653" s="253"/>
      <c r="B13653" s="254"/>
    </row>
    <row r="13654" spans="1:2" x14ac:dyDescent="0.2">
      <c r="A13654" s="253"/>
      <c r="B13654" s="254"/>
    </row>
    <row r="13655" spans="1:2" x14ac:dyDescent="0.2">
      <c r="A13655" s="253"/>
      <c r="B13655" s="254"/>
    </row>
    <row r="13656" spans="1:2" x14ac:dyDescent="0.2">
      <c r="A13656" s="253"/>
      <c r="B13656" s="254"/>
    </row>
    <row r="13657" spans="1:2" x14ac:dyDescent="0.2">
      <c r="A13657" s="253"/>
      <c r="B13657" s="254"/>
    </row>
    <row r="13658" spans="1:2" x14ac:dyDescent="0.2">
      <c r="A13658" s="253"/>
      <c r="B13658" s="254"/>
    </row>
    <row r="13659" spans="1:2" x14ac:dyDescent="0.2">
      <c r="A13659" s="253"/>
      <c r="B13659" s="254"/>
    </row>
    <row r="13660" spans="1:2" x14ac:dyDescent="0.2">
      <c r="A13660" s="253"/>
      <c r="B13660" s="254"/>
    </row>
    <row r="13661" spans="1:2" x14ac:dyDescent="0.2">
      <c r="A13661" s="253"/>
      <c r="B13661" s="254"/>
    </row>
    <row r="13662" spans="1:2" x14ac:dyDescent="0.2">
      <c r="A13662" s="253"/>
      <c r="B13662" s="254"/>
    </row>
    <row r="13663" spans="1:2" x14ac:dyDescent="0.2">
      <c r="A13663" s="253"/>
      <c r="B13663" s="254"/>
    </row>
    <row r="13664" spans="1:2" x14ac:dyDescent="0.2">
      <c r="A13664" s="253"/>
      <c r="B13664" s="254"/>
    </row>
    <row r="13665" spans="1:2" x14ac:dyDescent="0.2">
      <c r="A13665" s="253"/>
      <c r="B13665" s="254"/>
    </row>
    <row r="13666" spans="1:2" x14ac:dyDescent="0.2">
      <c r="A13666" s="253"/>
      <c r="B13666" s="254"/>
    </row>
    <row r="13667" spans="1:2" x14ac:dyDescent="0.2">
      <c r="A13667" s="253"/>
      <c r="B13667" s="254"/>
    </row>
    <row r="13668" spans="1:2" x14ac:dyDescent="0.2">
      <c r="A13668" s="253"/>
      <c r="B13668" s="254"/>
    </row>
    <row r="13669" spans="1:2" x14ac:dyDescent="0.2">
      <c r="A13669" s="253"/>
      <c r="B13669" s="254"/>
    </row>
    <row r="13670" spans="1:2" x14ac:dyDescent="0.2">
      <c r="A13670" s="253"/>
      <c r="B13670" s="254"/>
    </row>
    <row r="13671" spans="1:2" x14ac:dyDescent="0.2">
      <c r="A13671" s="253"/>
      <c r="B13671" s="254"/>
    </row>
    <row r="13672" spans="1:2" x14ac:dyDescent="0.2">
      <c r="A13672" s="253"/>
      <c r="B13672" s="254"/>
    </row>
    <row r="13673" spans="1:2" x14ac:dyDescent="0.2">
      <c r="A13673" s="253"/>
      <c r="B13673" s="254"/>
    </row>
    <row r="13674" spans="1:2" x14ac:dyDescent="0.2">
      <c r="A13674" s="253"/>
      <c r="B13674" s="254"/>
    </row>
    <row r="13675" spans="1:2" x14ac:dyDescent="0.2">
      <c r="A13675" s="253"/>
      <c r="B13675" s="254"/>
    </row>
    <row r="13676" spans="1:2" x14ac:dyDescent="0.2">
      <c r="A13676" s="253"/>
      <c r="B13676" s="254"/>
    </row>
    <row r="13677" spans="1:2" x14ac:dyDescent="0.2">
      <c r="A13677" s="253"/>
      <c r="B13677" s="254"/>
    </row>
    <row r="13678" spans="1:2" x14ac:dyDescent="0.2">
      <c r="A13678" s="253"/>
      <c r="B13678" s="254"/>
    </row>
    <row r="13679" spans="1:2" x14ac:dyDescent="0.2">
      <c r="A13679" s="253"/>
      <c r="B13679" s="254"/>
    </row>
    <row r="13680" spans="1:2" x14ac:dyDescent="0.2">
      <c r="A13680" s="253"/>
      <c r="B13680" s="254"/>
    </row>
    <row r="13681" spans="1:2" x14ac:dyDescent="0.2">
      <c r="A13681" s="253"/>
      <c r="B13681" s="254"/>
    </row>
    <row r="13682" spans="1:2" x14ac:dyDescent="0.2">
      <c r="A13682" s="253"/>
      <c r="B13682" s="254"/>
    </row>
    <row r="13683" spans="1:2" x14ac:dyDescent="0.2">
      <c r="A13683" s="253"/>
      <c r="B13683" s="254"/>
    </row>
    <row r="13684" spans="1:2" x14ac:dyDescent="0.2">
      <c r="A13684" s="253"/>
      <c r="B13684" s="254"/>
    </row>
    <row r="13685" spans="1:2" x14ac:dyDescent="0.2">
      <c r="A13685" s="253"/>
      <c r="B13685" s="254"/>
    </row>
    <row r="13686" spans="1:2" x14ac:dyDescent="0.2">
      <c r="A13686" s="253"/>
      <c r="B13686" s="254"/>
    </row>
    <row r="13687" spans="1:2" x14ac:dyDescent="0.2">
      <c r="A13687" s="253"/>
      <c r="B13687" s="254"/>
    </row>
    <row r="13688" spans="1:2" x14ac:dyDescent="0.2">
      <c r="A13688" s="253"/>
      <c r="B13688" s="254"/>
    </row>
    <row r="13689" spans="1:2" x14ac:dyDescent="0.2">
      <c r="A13689" s="253"/>
      <c r="B13689" s="254"/>
    </row>
    <row r="13690" spans="1:2" x14ac:dyDescent="0.2">
      <c r="A13690" s="253"/>
      <c r="B13690" s="254"/>
    </row>
    <row r="13691" spans="1:2" x14ac:dyDescent="0.2">
      <c r="A13691" s="253"/>
      <c r="B13691" s="254"/>
    </row>
    <row r="13692" spans="1:2" x14ac:dyDescent="0.2">
      <c r="A13692" s="253"/>
      <c r="B13692" s="254"/>
    </row>
    <row r="13693" spans="1:2" x14ac:dyDescent="0.2">
      <c r="A13693" s="253"/>
      <c r="B13693" s="254"/>
    </row>
    <row r="13694" spans="1:2" x14ac:dyDescent="0.2">
      <c r="A13694" s="253"/>
      <c r="B13694" s="254"/>
    </row>
    <row r="13695" spans="1:2" x14ac:dyDescent="0.2">
      <c r="A13695" s="253"/>
      <c r="B13695" s="254"/>
    </row>
    <row r="13696" spans="1:2" x14ac:dyDescent="0.2">
      <c r="A13696" s="253"/>
      <c r="B13696" s="254"/>
    </row>
    <row r="13697" spans="1:2" x14ac:dyDescent="0.2">
      <c r="A13697" s="253"/>
      <c r="B13697" s="254"/>
    </row>
    <row r="13698" spans="1:2" x14ac:dyDescent="0.2">
      <c r="A13698" s="253"/>
      <c r="B13698" s="254"/>
    </row>
    <row r="13699" spans="1:2" x14ac:dyDescent="0.2">
      <c r="A13699" s="253"/>
      <c r="B13699" s="254"/>
    </row>
    <row r="13700" spans="1:2" x14ac:dyDescent="0.2">
      <c r="A13700" s="253"/>
      <c r="B13700" s="254"/>
    </row>
    <row r="13701" spans="1:2" x14ac:dyDescent="0.2">
      <c r="A13701" s="253"/>
      <c r="B13701" s="254"/>
    </row>
    <row r="13702" spans="1:2" x14ac:dyDescent="0.2">
      <c r="A13702" s="253"/>
      <c r="B13702" s="254"/>
    </row>
    <row r="13703" spans="1:2" x14ac:dyDescent="0.2">
      <c r="A13703" s="253"/>
      <c r="B13703" s="254"/>
    </row>
    <row r="13704" spans="1:2" x14ac:dyDescent="0.2">
      <c r="A13704" s="253"/>
      <c r="B13704" s="254"/>
    </row>
    <row r="13705" spans="1:2" x14ac:dyDescent="0.2">
      <c r="A13705" s="253"/>
      <c r="B13705" s="254"/>
    </row>
    <row r="13706" spans="1:2" x14ac:dyDescent="0.2">
      <c r="A13706" s="253"/>
      <c r="B13706" s="254"/>
    </row>
    <row r="13707" spans="1:2" x14ac:dyDescent="0.2">
      <c r="A13707" s="253"/>
      <c r="B13707" s="254"/>
    </row>
    <row r="13708" spans="1:2" x14ac:dyDescent="0.2">
      <c r="A13708" s="253"/>
      <c r="B13708" s="254"/>
    </row>
    <row r="13709" spans="1:2" x14ac:dyDescent="0.2">
      <c r="A13709" s="253"/>
      <c r="B13709" s="254"/>
    </row>
    <row r="13710" spans="1:2" x14ac:dyDescent="0.2">
      <c r="A13710" s="253"/>
      <c r="B13710" s="254"/>
    </row>
    <row r="13711" spans="1:2" x14ac:dyDescent="0.2">
      <c r="A13711" s="253"/>
      <c r="B13711" s="254"/>
    </row>
    <row r="13712" spans="1:2" x14ac:dyDescent="0.2">
      <c r="A13712" s="253"/>
      <c r="B13712" s="254"/>
    </row>
    <row r="13713" spans="1:2" x14ac:dyDescent="0.2">
      <c r="A13713" s="253"/>
      <c r="B13713" s="254"/>
    </row>
    <row r="13714" spans="1:2" x14ac:dyDescent="0.2">
      <c r="A13714" s="253"/>
      <c r="B13714" s="254"/>
    </row>
    <row r="13715" spans="1:2" x14ac:dyDescent="0.2">
      <c r="A13715" s="253"/>
      <c r="B13715" s="254"/>
    </row>
    <row r="13716" spans="1:2" x14ac:dyDescent="0.2">
      <c r="A13716" s="253"/>
      <c r="B13716" s="254"/>
    </row>
    <row r="13717" spans="1:2" x14ac:dyDescent="0.2">
      <c r="A13717" s="253"/>
      <c r="B13717" s="254"/>
    </row>
    <row r="13718" spans="1:2" x14ac:dyDescent="0.2">
      <c r="A13718" s="253"/>
      <c r="B13718" s="254"/>
    </row>
    <row r="13719" spans="1:2" x14ac:dyDescent="0.2">
      <c r="A13719" s="253"/>
      <c r="B13719" s="254"/>
    </row>
    <row r="13720" spans="1:2" x14ac:dyDescent="0.2">
      <c r="A13720" s="253"/>
      <c r="B13720" s="254"/>
    </row>
    <row r="13721" spans="1:2" x14ac:dyDescent="0.2">
      <c r="A13721" s="253"/>
      <c r="B13721" s="254"/>
    </row>
    <row r="13722" spans="1:2" x14ac:dyDescent="0.2">
      <c r="A13722" s="253"/>
      <c r="B13722" s="254"/>
    </row>
    <row r="13723" spans="1:2" x14ac:dyDescent="0.2">
      <c r="A13723" s="253"/>
      <c r="B13723" s="254"/>
    </row>
    <row r="13724" spans="1:2" x14ac:dyDescent="0.2">
      <c r="A13724" s="253"/>
      <c r="B13724" s="254"/>
    </row>
    <row r="13725" spans="1:2" x14ac:dyDescent="0.2">
      <c r="A13725" s="253"/>
      <c r="B13725" s="254"/>
    </row>
    <row r="13726" spans="1:2" x14ac:dyDescent="0.2">
      <c r="A13726" s="253"/>
      <c r="B13726" s="254"/>
    </row>
    <row r="13727" spans="1:2" x14ac:dyDescent="0.2">
      <c r="A13727" s="253"/>
      <c r="B13727" s="254"/>
    </row>
    <row r="13728" spans="1:2" x14ac:dyDescent="0.2">
      <c r="A13728" s="253"/>
      <c r="B13728" s="254"/>
    </row>
    <row r="13729" spans="1:2" x14ac:dyDescent="0.2">
      <c r="A13729" s="253"/>
      <c r="B13729" s="254"/>
    </row>
    <row r="13730" spans="1:2" x14ac:dyDescent="0.2">
      <c r="A13730" s="253"/>
      <c r="B13730" s="254"/>
    </row>
    <row r="13731" spans="1:2" x14ac:dyDescent="0.2">
      <c r="A13731" s="253"/>
      <c r="B13731" s="254"/>
    </row>
    <row r="13732" spans="1:2" x14ac:dyDescent="0.2">
      <c r="A13732" s="253"/>
      <c r="B13732" s="254"/>
    </row>
    <row r="13733" spans="1:2" x14ac:dyDescent="0.2">
      <c r="A13733" s="253"/>
      <c r="B13733" s="254"/>
    </row>
    <row r="13734" spans="1:2" x14ac:dyDescent="0.2">
      <c r="A13734" s="253"/>
      <c r="B13734" s="254"/>
    </row>
    <row r="13735" spans="1:2" x14ac:dyDescent="0.2">
      <c r="A13735" s="253"/>
      <c r="B13735" s="254"/>
    </row>
    <row r="13736" spans="1:2" x14ac:dyDescent="0.2">
      <c r="A13736" s="253"/>
      <c r="B13736" s="254"/>
    </row>
    <row r="13737" spans="1:2" x14ac:dyDescent="0.2">
      <c r="A13737" s="253"/>
      <c r="B13737" s="254"/>
    </row>
    <row r="13738" spans="1:2" x14ac:dyDescent="0.2">
      <c r="A13738" s="253"/>
      <c r="B13738" s="254"/>
    </row>
    <row r="13739" spans="1:2" x14ac:dyDescent="0.2">
      <c r="A13739" s="253"/>
      <c r="B13739" s="254"/>
    </row>
    <row r="13740" spans="1:2" x14ac:dyDescent="0.2">
      <c r="A13740" s="253"/>
      <c r="B13740" s="254"/>
    </row>
    <row r="13741" spans="1:2" x14ac:dyDescent="0.2">
      <c r="A13741" s="253"/>
      <c r="B13741" s="254"/>
    </row>
    <row r="13742" spans="1:2" x14ac:dyDescent="0.2">
      <c r="A13742" s="253"/>
      <c r="B13742" s="254"/>
    </row>
    <row r="13743" spans="1:2" x14ac:dyDescent="0.2">
      <c r="A13743" s="253"/>
      <c r="B13743" s="254"/>
    </row>
    <row r="13744" spans="1:2" x14ac:dyDescent="0.2">
      <c r="A13744" s="253"/>
      <c r="B13744" s="254"/>
    </row>
    <row r="13745" spans="1:2" x14ac:dyDescent="0.2">
      <c r="A13745" s="253"/>
      <c r="B13745" s="254"/>
    </row>
    <row r="13746" spans="1:2" x14ac:dyDescent="0.2">
      <c r="A13746" s="253"/>
      <c r="B13746" s="254"/>
    </row>
    <row r="13747" spans="1:2" x14ac:dyDescent="0.2">
      <c r="A13747" s="253"/>
      <c r="B13747" s="254"/>
    </row>
    <row r="13748" spans="1:2" x14ac:dyDescent="0.2">
      <c r="A13748" s="253"/>
      <c r="B13748" s="254"/>
    </row>
    <row r="13749" spans="1:2" x14ac:dyDescent="0.2">
      <c r="A13749" s="253"/>
      <c r="B13749" s="254"/>
    </row>
    <row r="13750" spans="1:2" x14ac:dyDescent="0.2">
      <c r="A13750" s="253"/>
      <c r="B13750" s="254"/>
    </row>
    <row r="13751" spans="1:2" x14ac:dyDescent="0.2">
      <c r="A13751" s="253"/>
      <c r="B13751" s="254"/>
    </row>
    <row r="13752" spans="1:2" x14ac:dyDescent="0.2">
      <c r="A13752" s="253"/>
      <c r="B13752" s="254"/>
    </row>
    <row r="13753" spans="1:2" x14ac:dyDescent="0.2">
      <c r="A13753" s="253"/>
      <c r="B13753" s="254"/>
    </row>
    <row r="13754" spans="1:2" x14ac:dyDescent="0.2">
      <c r="A13754" s="253"/>
      <c r="B13754" s="254"/>
    </row>
    <row r="13755" spans="1:2" x14ac:dyDescent="0.2">
      <c r="A13755" s="253"/>
      <c r="B13755" s="254"/>
    </row>
    <row r="13756" spans="1:2" x14ac:dyDescent="0.2">
      <c r="A13756" s="253"/>
      <c r="B13756" s="254"/>
    </row>
    <row r="13757" spans="1:2" x14ac:dyDescent="0.2">
      <c r="A13757" s="253"/>
      <c r="B13757" s="254"/>
    </row>
    <row r="13758" spans="1:2" x14ac:dyDescent="0.2">
      <c r="A13758" s="253"/>
      <c r="B13758" s="254"/>
    </row>
    <row r="13759" spans="1:2" x14ac:dyDescent="0.2">
      <c r="A13759" s="253"/>
      <c r="B13759" s="254"/>
    </row>
    <row r="13760" spans="1:2" x14ac:dyDescent="0.2">
      <c r="A13760" s="253"/>
      <c r="B13760" s="254"/>
    </row>
    <row r="13761" spans="1:2" x14ac:dyDescent="0.2">
      <c r="A13761" s="253"/>
      <c r="B13761" s="254"/>
    </row>
    <row r="13762" spans="1:2" x14ac:dyDescent="0.2">
      <c r="A13762" s="253"/>
      <c r="B13762" s="254"/>
    </row>
    <row r="13763" spans="1:2" x14ac:dyDescent="0.2">
      <c r="A13763" s="253"/>
      <c r="B13763" s="254"/>
    </row>
    <row r="13764" spans="1:2" x14ac:dyDescent="0.2">
      <c r="A13764" s="253"/>
      <c r="B13764" s="254"/>
    </row>
    <row r="13765" spans="1:2" x14ac:dyDescent="0.2">
      <c r="A13765" s="253"/>
      <c r="B13765" s="254"/>
    </row>
    <row r="13766" spans="1:2" x14ac:dyDescent="0.2">
      <c r="A13766" s="253"/>
      <c r="B13766" s="254"/>
    </row>
    <row r="13767" spans="1:2" x14ac:dyDescent="0.2">
      <c r="A13767" s="253"/>
      <c r="B13767" s="254"/>
    </row>
    <row r="13768" spans="1:2" x14ac:dyDescent="0.2">
      <c r="A13768" s="253"/>
      <c r="B13768" s="254"/>
    </row>
    <row r="13769" spans="1:2" x14ac:dyDescent="0.2">
      <c r="A13769" s="253"/>
      <c r="B13769" s="254"/>
    </row>
    <row r="13770" spans="1:2" x14ac:dyDescent="0.2">
      <c r="A13770" s="253"/>
      <c r="B13770" s="254"/>
    </row>
    <row r="13771" spans="1:2" x14ac:dyDescent="0.2">
      <c r="A13771" s="253"/>
      <c r="B13771" s="254"/>
    </row>
    <row r="13772" spans="1:2" x14ac:dyDescent="0.2">
      <c r="A13772" s="253"/>
      <c r="B13772" s="254"/>
    </row>
    <row r="13773" spans="1:2" x14ac:dyDescent="0.2">
      <c r="A13773" s="253"/>
      <c r="B13773" s="254"/>
    </row>
    <row r="13774" spans="1:2" x14ac:dyDescent="0.2">
      <c r="A13774" s="253"/>
      <c r="B13774" s="254"/>
    </row>
    <row r="13775" spans="1:2" x14ac:dyDescent="0.2">
      <c r="A13775" s="253"/>
      <c r="B13775" s="254"/>
    </row>
    <row r="13776" spans="1:2" x14ac:dyDescent="0.2">
      <c r="A13776" s="253"/>
      <c r="B13776" s="254"/>
    </row>
    <row r="13777" spans="1:2" x14ac:dyDescent="0.2">
      <c r="A13777" s="253"/>
      <c r="B13777" s="254"/>
    </row>
    <row r="13778" spans="1:2" x14ac:dyDescent="0.2">
      <c r="A13778" s="253"/>
      <c r="B13778" s="254"/>
    </row>
    <row r="13779" spans="1:2" x14ac:dyDescent="0.2">
      <c r="A13779" s="253"/>
      <c r="B13779" s="254"/>
    </row>
    <row r="13780" spans="1:2" x14ac:dyDescent="0.2">
      <c r="A13780" s="253"/>
      <c r="B13780" s="254"/>
    </row>
    <row r="13781" spans="1:2" x14ac:dyDescent="0.2">
      <c r="A13781" s="253"/>
      <c r="B13781" s="254"/>
    </row>
    <row r="13782" spans="1:2" x14ac:dyDescent="0.2">
      <c r="A13782" s="253"/>
      <c r="B13782" s="254"/>
    </row>
    <row r="13783" spans="1:2" x14ac:dyDescent="0.2">
      <c r="A13783" s="253"/>
      <c r="B13783" s="254"/>
    </row>
    <row r="13784" spans="1:2" x14ac:dyDescent="0.2">
      <c r="A13784" s="253"/>
      <c r="B13784" s="254"/>
    </row>
    <row r="13785" spans="1:2" x14ac:dyDescent="0.2">
      <c r="A13785" s="253"/>
      <c r="B13785" s="254"/>
    </row>
    <row r="13786" spans="1:2" x14ac:dyDescent="0.2">
      <c r="A13786" s="253"/>
      <c r="B13786" s="254"/>
    </row>
    <row r="13787" spans="1:2" x14ac:dyDescent="0.2">
      <c r="A13787" s="253"/>
      <c r="B13787" s="254"/>
    </row>
    <row r="13788" spans="1:2" x14ac:dyDescent="0.2">
      <c r="A13788" s="253"/>
      <c r="B13788" s="254"/>
    </row>
    <row r="13789" spans="1:2" x14ac:dyDescent="0.2">
      <c r="A13789" s="253"/>
      <c r="B13789" s="254"/>
    </row>
    <row r="13790" spans="1:2" x14ac:dyDescent="0.2">
      <c r="A13790" s="253"/>
      <c r="B13790" s="254"/>
    </row>
    <row r="13791" spans="1:2" x14ac:dyDescent="0.2">
      <c r="A13791" s="253"/>
      <c r="B13791" s="254"/>
    </row>
    <row r="13792" spans="1:2" x14ac:dyDescent="0.2">
      <c r="A13792" s="253"/>
      <c r="B13792" s="254"/>
    </row>
    <row r="13793" spans="1:2" x14ac:dyDescent="0.2">
      <c r="A13793" s="253"/>
      <c r="B13793" s="254"/>
    </row>
    <row r="13794" spans="1:2" x14ac:dyDescent="0.2">
      <c r="A13794" s="253"/>
      <c r="B13794" s="254"/>
    </row>
    <row r="13795" spans="1:2" x14ac:dyDescent="0.2">
      <c r="A13795" s="253"/>
      <c r="B13795" s="254"/>
    </row>
    <row r="13796" spans="1:2" x14ac:dyDescent="0.2">
      <c r="A13796" s="253"/>
      <c r="B13796" s="254"/>
    </row>
    <row r="13797" spans="1:2" x14ac:dyDescent="0.2">
      <c r="A13797" s="253"/>
      <c r="B13797" s="254"/>
    </row>
    <row r="13798" spans="1:2" x14ac:dyDescent="0.2">
      <c r="A13798" s="253"/>
      <c r="B13798" s="254"/>
    </row>
    <row r="13799" spans="1:2" x14ac:dyDescent="0.2">
      <c r="A13799" s="253"/>
      <c r="B13799" s="254"/>
    </row>
    <row r="13800" spans="1:2" x14ac:dyDescent="0.2">
      <c r="A13800" s="253"/>
      <c r="B13800" s="254"/>
    </row>
    <row r="13801" spans="1:2" x14ac:dyDescent="0.2">
      <c r="A13801" s="253"/>
      <c r="B13801" s="254"/>
    </row>
    <row r="13802" spans="1:2" x14ac:dyDescent="0.2">
      <c r="A13802" s="253"/>
      <c r="B13802" s="254"/>
    </row>
    <row r="13803" spans="1:2" x14ac:dyDescent="0.2">
      <c r="A13803" s="253"/>
      <c r="B13803" s="254"/>
    </row>
    <row r="13804" spans="1:2" x14ac:dyDescent="0.2">
      <c r="A13804" s="253"/>
      <c r="B13804" s="254"/>
    </row>
    <row r="13805" spans="1:2" x14ac:dyDescent="0.2">
      <c r="A13805" s="253"/>
      <c r="B13805" s="254"/>
    </row>
    <row r="13806" spans="1:2" x14ac:dyDescent="0.2">
      <c r="A13806" s="253"/>
      <c r="B13806" s="254"/>
    </row>
    <row r="13807" spans="1:2" x14ac:dyDescent="0.2">
      <c r="A13807" s="253"/>
      <c r="B13807" s="254"/>
    </row>
    <row r="13808" spans="1:2" x14ac:dyDescent="0.2">
      <c r="A13808" s="253"/>
      <c r="B13808" s="254"/>
    </row>
    <row r="13809" spans="1:2" x14ac:dyDescent="0.2">
      <c r="A13809" s="253"/>
      <c r="B13809" s="254"/>
    </row>
    <row r="13810" spans="1:2" x14ac:dyDescent="0.2">
      <c r="A13810" s="253"/>
      <c r="B13810" s="254"/>
    </row>
    <row r="13811" spans="1:2" x14ac:dyDescent="0.2">
      <c r="A13811" s="253"/>
      <c r="B13811" s="254"/>
    </row>
    <row r="13812" spans="1:2" x14ac:dyDescent="0.2">
      <c r="A13812" s="253"/>
      <c r="B13812" s="254"/>
    </row>
    <row r="13813" spans="1:2" x14ac:dyDescent="0.2">
      <c r="A13813" s="253"/>
      <c r="B13813" s="254"/>
    </row>
    <row r="13814" spans="1:2" x14ac:dyDescent="0.2">
      <c r="A13814" s="253"/>
      <c r="B13814" s="254"/>
    </row>
    <row r="13815" spans="1:2" x14ac:dyDescent="0.2">
      <c r="A13815" s="253"/>
      <c r="B13815" s="254"/>
    </row>
    <row r="13816" spans="1:2" x14ac:dyDescent="0.2">
      <c r="A13816" s="253"/>
      <c r="B13816" s="254"/>
    </row>
    <row r="13817" spans="1:2" x14ac:dyDescent="0.2">
      <c r="A13817" s="253"/>
      <c r="B13817" s="254"/>
    </row>
    <row r="13818" spans="1:2" x14ac:dyDescent="0.2">
      <c r="A13818" s="253"/>
      <c r="B13818" s="254"/>
    </row>
    <row r="13819" spans="1:2" x14ac:dyDescent="0.2">
      <c r="A13819" s="253"/>
      <c r="B13819" s="254"/>
    </row>
    <row r="13820" spans="1:2" x14ac:dyDescent="0.2">
      <c r="A13820" s="253"/>
      <c r="B13820" s="254"/>
    </row>
    <row r="13821" spans="1:2" x14ac:dyDescent="0.2">
      <c r="A13821" s="253"/>
      <c r="B13821" s="254"/>
    </row>
    <row r="13822" spans="1:2" x14ac:dyDescent="0.2">
      <c r="A13822" s="253"/>
      <c r="B13822" s="254"/>
    </row>
    <row r="13823" spans="1:2" x14ac:dyDescent="0.2">
      <c r="A13823" s="253"/>
      <c r="B13823" s="254"/>
    </row>
    <row r="13824" spans="1:2" x14ac:dyDescent="0.2">
      <c r="A13824" s="253"/>
      <c r="B13824" s="254"/>
    </row>
    <row r="13825" spans="1:2" x14ac:dyDescent="0.2">
      <c r="A13825" s="253"/>
      <c r="B13825" s="254"/>
    </row>
    <row r="13826" spans="1:2" x14ac:dyDescent="0.2">
      <c r="A13826" s="253"/>
      <c r="B13826" s="254"/>
    </row>
    <row r="13827" spans="1:2" x14ac:dyDescent="0.2">
      <c r="A13827" s="253"/>
      <c r="B13827" s="254"/>
    </row>
    <row r="13828" spans="1:2" x14ac:dyDescent="0.2">
      <c r="A13828" s="253"/>
      <c r="B13828" s="254"/>
    </row>
    <row r="13829" spans="1:2" x14ac:dyDescent="0.2">
      <c r="A13829" s="253"/>
      <c r="B13829" s="254"/>
    </row>
    <row r="13830" spans="1:2" x14ac:dyDescent="0.2">
      <c r="A13830" s="253"/>
      <c r="B13830" s="254"/>
    </row>
    <row r="13831" spans="1:2" x14ac:dyDescent="0.2">
      <c r="A13831" s="253"/>
      <c r="B13831" s="254"/>
    </row>
    <row r="13832" spans="1:2" x14ac:dyDescent="0.2">
      <c r="A13832" s="253"/>
      <c r="B13832" s="254"/>
    </row>
    <row r="13833" spans="1:2" x14ac:dyDescent="0.2">
      <c r="A13833" s="253"/>
      <c r="B13833" s="254"/>
    </row>
    <row r="13834" spans="1:2" x14ac:dyDescent="0.2">
      <c r="A13834" s="253"/>
      <c r="B13834" s="254"/>
    </row>
    <row r="13835" spans="1:2" x14ac:dyDescent="0.2">
      <c r="A13835" s="253"/>
      <c r="B13835" s="254"/>
    </row>
    <row r="13836" spans="1:2" x14ac:dyDescent="0.2">
      <c r="A13836" s="253"/>
      <c r="B13836" s="254"/>
    </row>
    <row r="13837" spans="1:2" x14ac:dyDescent="0.2">
      <c r="A13837" s="253"/>
      <c r="B13837" s="254"/>
    </row>
    <row r="13838" spans="1:2" x14ac:dyDescent="0.2">
      <c r="A13838" s="253"/>
      <c r="B13838" s="254"/>
    </row>
    <row r="13839" spans="1:2" x14ac:dyDescent="0.2">
      <c r="A13839" s="253"/>
      <c r="B13839" s="254"/>
    </row>
    <row r="13840" spans="1:2" x14ac:dyDescent="0.2">
      <c r="A13840" s="253"/>
      <c r="B13840" s="254"/>
    </row>
    <row r="13841" spans="1:2" x14ac:dyDescent="0.2">
      <c r="A13841" s="253"/>
      <c r="B13841" s="254"/>
    </row>
    <row r="13842" spans="1:2" x14ac:dyDescent="0.2">
      <c r="A13842" s="253"/>
      <c r="B13842" s="254"/>
    </row>
    <row r="13843" spans="1:2" x14ac:dyDescent="0.2">
      <c r="A13843" s="253"/>
      <c r="B13843" s="254"/>
    </row>
    <row r="13844" spans="1:2" x14ac:dyDescent="0.2">
      <c r="A13844" s="253"/>
      <c r="B13844" s="254"/>
    </row>
    <row r="13845" spans="1:2" x14ac:dyDescent="0.2">
      <c r="A13845" s="253"/>
      <c r="B13845" s="254"/>
    </row>
    <row r="13846" spans="1:2" x14ac:dyDescent="0.2">
      <c r="A13846" s="253"/>
      <c r="B13846" s="254"/>
    </row>
    <row r="13847" spans="1:2" x14ac:dyDescent="0.2">
      <c r="A13847" s="253"/>
      <c r="B13847" s="254"/>
    </row>
    <row r="13848" spans="1:2" x14ac:dyDescent="0.2">
      <c r="A13848" s="253"/>
      <c r="B13848" s="254"/>
    </row>
    <row r="13849" spans="1:2" x14ac:dyDescent="0.2">
      <c r="A13849" s="253"/>
      <c r="B13849" s="254"/>
    </row>
    <row r="13850" spans="1:2" x14ac:dyDescent="0.2">
      <c r="A13850" s="253"/>
      <c r="B13850" s="254"/>
    </row>
    <row r="13851" spans="1:2" x14ac:dyDescent="0.2">
      <c r="A13851" s="253"/>
      <c r="B13851" s="254"/>
    </row>
    <row r="13852" spans="1:2" x14ac:dyDescent="0.2">
      <c r="A13852" s="253"/>
      <c r="B13852" s="254"/>
    </row>
    <row r="13853" spans="1:2" x14ac:dyDescent="0.2">
      <c r="A13853" s="253"/>
      <c r="B13853" s="254"/>
    </row>
    <row r="13854" spans="1:2" x14ac:dyDescent="0.2">
      <c r="A13854" s="253"/>
      <c r="B13854" s="254"/>
    </row>
    <row r="13855" spans="1:2" x14ac:dyDescent="0.2">
      <c r="A13855" s="253"/>
      <c r="B13855" s="254"/>
    </row>
    <row r="13856" spans="1:2" x14ac:dyDescent="0.2">
      <c r="A13856" s="253"/>
      <c r="B13856" s="254"/>
    </row>
    <row r="13857" spans="1:2" x14ac:dyDescent="0.2">
      <c r="A13857" s="253"/>
      <c r="B13857" s="254"/>
    </row>
    <row r="13858" spans="1:2" x14ac:dyDescent="0.2">
      <c r="A13858" s="253"/>
      <c r="B13858" s="254"/>
    </row>
    <row r="13859" spans="1:2" x14ac:dyDescent="0.2">
      <c r="A13859" s="253"/>
      <c r="B13859" s="254"/>
    </row>
    <row r="13860" spans="1:2" x14ac:dyDescent="0.2">
      <c r="A13860" s="253"/>
      <c r="B13860" s="254"/>
    </row>
    <row r="13861" spans="1:2" x14ac:dyDescent="0.2">
      <c r="A13861" s="253"/>
      <c r="B13861" s="254"/>
    </row>
    <row r="13862" spans="1:2" x14ac:dyDescent="0.2">
      <c r="A13862" s="253"/>
      <c r="B13862" s="254"/>
    </row>
    <row r="13863" spans="1:2" x14ac:dyDescent="0.2">
      <c r="A13863" s="253"/>
      <c r="B13863" s="254"/>
    </row>
    <row r="13864" spans="1:2" x14ac:dyDescent="0.2">
      <c r="A13864" s="253"/>
      <c r="B13864" s="254"/>
    </row>
    <row r="13865" spans="1:2" x14ac:dyDescent="0.2">
      <c r="A13865" s="253"/>
      <c r="B13865" s="254"/>
    </row>
    <row r="13866" spans="1:2" x14ac:dyDescent="0.2">
      <c r="A13866" s="253"/>
      <c r="B13866" s="254"/>
    </row>
    <row r="13867" spans="1:2" x14ac:dyDescent="0.2">
      <c r="A13867" s="253"/>
      <c r="B13867" s="254"/>
    </row>
    <row r="13868" spans="1:2" x14ac:dyDescent="0.2">
      <c r="A13868" s="253"/>
      <c r="B13868" s="254"/>
    </row>
    <row r="13869" spans="1:2" x14ac:dyDescent="0.2">
      <c r="A13869" s="253"/>
      <c r="B13869" s="254"/>
    </row>
    <row r="13870" spans="1:2" x14ac:dyDescent="0.2">
      <c r="A13870" s="253"/>
      <c r="B13870" s="254"/>
    </row>
    <row r="13871" spans="1:2" x14ac:dyDescent="0.2">
      <c r="A13871" s="253"/>
      <c r="B13871" s="254"/>
    </row>
    <row r="13872" spans="1:2" x14ac:dyDescent="0.2">
      <c r="A13872" s="253"/>
      <c r="B13872" s="254"/>
    </row>
    <row r="13873" spans="1:2" x14ac:dyDescent="0.2">
      <c r="A13873" s="253"/>
      <c r="B13873" s="254"/>
    </row>
    <row r="13874" spans="1:2" x14ac:dyDescent="0.2">
      <c r="A13874" s="253"/>
      <c r="B13874" s="254"/>
    </row>
    <row r="13875" spans="1:2" x14ac:dyDescent="0.2">
      <c r="A13875" s="253"/>
      <c r="B13875" s="254"/>
    </row>
    <row r="13876" spans="1:2" x14ac:dyDescent="0.2">
      <c r="A13876" s="253"/>
      <c r="B13876" s="254"/>
    </row>
    <row r="13877" spans="1:2" x14ac:dyDescent="0.2">
      <c r="A13877" s="253"/>
      <c r="B13877" s="254"/>
    </row>
    <row r="13878" spans="1:2" x14ac:dyDescent="0.2">
      <c r="A13878" s="253"/>
      <c r="B13878" s="254"/>
    </row>
    <row r="13879" spans="1:2" x14ac:dyDescent="0.2">
      <c r="A13879" s="253"/>
      <c r="B13879" s="254"/>
    </row>
    <row r="13880" spans="1:2" x14ac:dyDescent="0.2">
      <c r="A13880" s="253"/>
      <c r="B13880" s="254"/>
    </row>
    <row r="13881" spans="1:2" x14ac:dyDescent="0.2">
      <c r="A13881" s="253"/>
      <c r="B13881" s="254"/>
    </row>
    <row r="13882" spans="1:2" x14ac:dyDescent="0.2">
      <c r="A13882" s="253"/>
      <c r="B13882" s="254"/>
    </row>
    <row r="13883" spans="1:2" x14ac:dyDescent="0.2">
      <c r="A13883" s="253"/>
      <c r="B13883" s="254"/>
    </row>
    <row r="13884" spans="1:2" x14ac:dyDescent="0.2">
      <c r="A13884" s="253"/>
      <c r="B13884" s="254"/>
    </row>
    <row r="13885" spans="1:2" x14ac:dyDescent="0.2">
      <c r="A13885" s="253"/>
      <c r="B13885" s="254"/>
    </row>
    <row r="13886" spans="1:2" x14ac:dyDescent="0.2">
      <c r="A13886" s="253"/>
      <c r="B13886" s="254"/>
    </row>
    <row r="13887" spans="1:2" x14ac:dyDescent="0.2">
      <c r="A13887" s="253"/>
      <c r="B13887" s="254"/>
    </row>
    <row r="13888" spans="1:2" x14ac:dyDescent="0.2">
      <c r="A13888" s="253"/>
      <c r="B13888" s="254"/>
    </row>
    <row r="13889" spans="1:2" x14ac:dyDescent="0.2">
      <c r="A13889" s="253"/>
      <c r="B13889" s="254"/>
    </row>
    <row r="13890" spans="1:2" x14ac:dyDescent="0.2">
      <c r="A13890" s="253"/>
      <c r="B13890" s="254"/>
    </row>
    <row r="13891" spans="1:2" x14ac:dyDescent="0.2">
      <c r="A13891" s="253"/>
      <c r="B13891" s="254"/>
    </row>
    <row r="13892" spans="1:2" x14ac:dyDescent="0.2">
      <c r="A13892" s="253"/>
      <c r="B13892" s="254"/>
    </row>
    <row r="13893" spans="1:2" x14ac:dyDescent="0.2">
      <c r="A13893" s="253"/>
      <c r="B13893" s="254"/>
    </row>
    <row r="13894" spans="1:2" x14ac:dyDescent="0.2">
      <c r="A13894" s="253"/>
      <c r="B13894" s="254"/>
    </row>
    <row r="13895" spans="1:2" x14ac:dyDescent="0.2">
      <c r="A13895" s="253"/>
      <c r="B13895" s="254"/>
    </row>
    <row r="13896" spans="1:2" x14ac:dyDescent="0.2">
      <c r="A13896" s="253"/>
      <c r="B13896" s="254"/>
    </row>
    <row r="13897" spans="1:2" x14ac:dyDescent="0.2">
      <c r="A13897" s="253"/>
      <c r="B13897" s="254"/>
    </row>
    <row r="13898" spans="1:2" x14ac:dyDescent="0.2">
      <c r="A13898" s="253"/>
      <c r="B13898" s="254"/>
    </row>
    <row r="13899" spans="1:2" x14ac:dyDescent="0.2">
      <c r="A13899" s="253"/>
      <c r="B13899" s="254"/>
    </row>
    <row r="13900" spans="1:2" x14ac:dyDescent="0.2">
      <c r="A13900" s="253"/>
      <c r="B13900" s="254"/>
    </row>
    <row r="13901" spans="1:2" x14ac:dyDescent="0.2">
      <c r="A13901" s="253"/>
      <c r="B13901" s="254"/>
    </row>
    <row r="13902" spans="1:2" x14ac:dyDescent="0.2">
      <c r="A13902" s="253"/>
      <c r="B13902" s="254"/>
    </row>
    <row r="13903" spans="1:2" x14ac:dyDescent="0.2">
      <c r="A13903" s="253"/>
      <c r="B13903" s="254"/>
    </row>
    <row r="13904" spans="1:2" x14ac:dyDescent="0.2">
      <c r="A13904" s="253"/>
      <c r="B13904" s="254"/>
    </row>
    <row r="13905" spans="1:2" x14ac:dyDescent="0.2">
      <c r="A13905" s="253"/>
      <c r="B13905" s="254"/>
    </row>
    <row r="13906" spans="1:2" x14ac:dyDescent="0.2">
      <c r="A13906" s="253"/>
      <c r="B13906" s="254"/>
    </row>
    <row r="13907" spans="1:2" x14ac:dyDescent="0.2">
      <c r="A13907" s="253"/>
      <c r="B13907" s="254"/>
    </row>
    <row r="13908" spans="1:2" x14ac:dyDescent="0.2">
      <c r="A13908" s="253"/>
      <c r="B13908" s="254"/>
    </row>
    <row r="13909" spans="1:2" x14ac:dyDescent="0.2">
      <c r="A13909" s="253"/>
      <c r="B13909" s="254"/>
    </row>
    <row r="13910" spans="1:2" x14ac:dyDescent="0.2">
      <c r="A13910" s="253"/>
      <c r="B13910" s="254"/>
    </row>
    <row r="13911" spans="1:2" x14ac:dyDescent="0.2">
      <c r="A13911" s="253"/>
      <c r="B13911" s="254"/>
    </row>
    <row r="13912" spans="1:2" x14ac:dyDescent="0.2">
      <c r="A13912" s="253"/>
      <c r="B13912" s="254"/>
    </row>
    <row r="13913" spans="1:2" x14ac:dyDescent="0.2">
      <c r="A13913" s="253"/>
      <c r="B13913" s="254"/>
    </row>
    <row r="13914" spans="1:2" x14ac:dyDescent="0.2">
      <c r="A13914" s="253"/>
      <c r="B13914" s="254"/>
    </row>
    <row r="13915" spans="1:2" x14ac:dyDescent="0.2">
      <c r="A13915" s="253"/>
      <c r="B13915" s="254"/>
    </row>
    <row r="13916" spans="1:2" x14ac:dyDescent="0.2">
      <c r="A13916" s="253"/>
      <c r="B13916" s="254"/>
    </row>
    <row r="13917" spans="1:2" x14ac:dyDescent="0.2">
      <c r="A13917" s="253"/>
      <c r="B13917" s="254"/>
    </row>
    <row r="13918" spans="1:2" x14ac:dyDescent="0.2">
      <c r="A13918" s="253"/>
      <c r="B13918" s="254"/>
    </row>
    <row r="13919" spans="1:2" x14ac:dyDescent="0.2">
      <c r="A13919" s="253"/>
      <c r="B13919" s="254"/>
    </row>
    <row r="13920" spans="1:2" x14ac:dyDescent="0.2">
      <c r="A13920" s="253"/>
      <c r="B13920" s="254"/>
    </row>
    <row r="13921" spans="1:2" x14ac:dyDescent="0.2">
      <c r="A13921" s="253"/>
      <c r="B13921" s="254"/>
    </row>
    <row r="13922" spans="1:2" x14ac:dyDescent="0.2">
      <c r="A13922" s="253"/>
      <c r="B13922" s="254"/>
    </row>
    <row r="13923" spans="1:2" x14ac:dyDescent="0.2">
      <c r="A13923" s="253"/>
      <c r="B13923" s="254"/>
    </row>
    <row r="13924" spans="1:2" x14ac:dyDescent="0.2">
      <c r="A13924" s="253"/>
      <c r="B13924" s="254"/>
    </row>
    <row r="13925" spans="1:2" x14ac:dyDescent="0.2">
      <c r="A13925" s="253"/>
      <c r="B13925" s="254"/>
    </row>
    <row r="13926" spans="1:2" x14ac:dyDescent="0.2">
      <c r="A13926" s="253"/>
      <c r="B13926" s="254"/>
    </row>
    <row r="13927" spans="1:2" x14ac:dyDescent="0.2">
      <c r="A13927" s="253"/>
      <c r="B13927" s="254"/>
    </row>
    <row r="13928" spans="1:2" x14ac:dyDescent="0.2">
      <c r="A13928" s="253"/>
      <c r="B13928" s="254"/>
    </row>
    <row r="13929" spans="1:2" x14ac:dyDescent="0.2">
      <c r="A13929" s="253"/>
      <c r="B13929" s="254"/>
    </row>
    <row r="13930" spans="1:2" x14ac:dyDescent="0.2">
      <c r="A13930" s="253"/>
      <c r="B13930" s="254"/>
    </row>
    <row r="13931" spans="1:2" x14ac:dyDescent="0.2">
      <c r="A13931" s="253"/>
      <c r="B13931" s="254"/>
    </row>
    <row r="13932" spans="1:2" x14ac:dyDescent="0.2">
      <c r="A13932" s="253"/>
      <c r="B13932" s="254"/>
    </row>
    <row r="13933" spans="1:2" x14ac:dyDescent="0.2">
      <c r="A13933" s="253"/>
      <c r="B13933" s="254"/>
    </row>
    <row r="13934" spans="1:2" x14ac:dyDescent="0.2">
      <c r="A13934" s="253"/>
      <c r="B13934" s="254"/>
    </row>
    <row r="13935" spans="1:2" x14ac:dyDescent="0.2">
      <c r="A13935" s="253"/>
      <c r="B13935" s="254"/>
    </row>
    <row r="13936" spans="1:2" x14ac:dyDescent="0.2">
      <c r="A13936" s="253"/>
      <c r="B13936" s="254"/>
    </row>
    <row r="13937" spans="1:2" x14ac:dyDescent="0.2">
      <c r="A13937" s="253"/>
      <c r="B13937" s="254"/>
    </row>
    <row r="13938" spans="1:2" x14ac:dyDescent="0.2">
      <c r="A13938" s="253"/>
      <c r="B13938" s="254"/>
    </row>
    <row r="13939" spans="1:2" x14ac:dyDescent="0.2">
      <c r="A13939" s="253"/>
      <c r="B13939" s="254"/>
    </row>
    <row r="13940" spans="1:2" x14ac:dyDescent="0.2">
      <c r="A13940" s="253"/>
      <c r="B13940" s="254"/>
    </row>
    <row r="13941" spans="1:2" x14ac:dyDescent="0.2">
      <c r="A13941" s="253"/>
      <c r="B13941" s="254"/>
    </row>
    <row r="13942" spans="1:2" x14ac:dyDescent="0.2">
      <c r="A13942" s="253"/>
      <c r="B13942" s="254"/>
    </row>
    <row r="13943" spans="1:2" x14ac:dyDescent="0.2">
      <c r="A13943" s="253"/>
      <c r="B13943" s="254"/>
    </row>
    <row r="13944" spans="1:2" x14ac:dyDescent="0.2">
      <c r="A13944" s="253"/>
      <c r="B13944" s="254"/>
    </row>
    <row r="13945" spans="1:2" x14ac:dyDescent="0.2">
      <c r="A13945" s="253"/>
      <c r="B13945" s="254"/>
    </row>
    <row r="13946" spans="1:2" x14ac:dyDescent="0.2">
      <c r="A13946" s="253"/>
      <c r="B13946" s="254"/>
    </row>
    <row r="13947" spans="1:2" x14ac:dyDescent="0.2">
      <c r="A13947" s="253"/>
      <c r="B13947" s="254"/>
    </row>
    <row r="13948" spans="1:2" x14ac:dyDescent="0.2">
      <c r="A13948" s="253"/>
      <c r="B13948" s="254"/>
    </row>
    <row r="13949" spans="1:2" x14ac:dyDescent="0.2">
      <c r="A13949" s="253"/>
      <c r="B13949" s="254"/>
    </row>
    <row r="13950" spans="1:2" x14ac:dyDescent="0.2">
      <c r="A13950" s="253"/>
      <c r="B13950" s="254"/>
    </row>
    <row r="13951" spans="1:2" x14ac:dyDescent="0.2">
      <c r="A13951" s="253"/>
      <c r="B13951" s="254"/>
    </row>
    <row r="13952" spans="1:2" x14ac:dyDescent="0.2">
      <c r="A13952" s="253"/>
      <c r="B13952" s="254"/>
    </row>
    <row r="13953" spans="1:2" x14ac:dyDescent="0.2">
      <c r="A13953" s="253"/>
      <c r="B13953" s="254"/>
    </row>
    <row r="13954" spans="1:2" x14ac:dyDescent="0.2">
      <c r="A13954" s="253"/>
      <c r="B13954" s="254"/>
    </row>
    <row r="13955" spans="1:2" x14ac:dyDescent="0.2">
      <c r="A13955" s="253"/>
      <c r="B13955" s="254"/>
    </row>
    <row r="13956" spans="1:2" x14ac:dyDescent="0.2">
      <c r="A13956" s="253"/>
      <c r="B13956" s="254"/>
    </row>
    <row r="13957" spans="1:2" x14ac:dyDescent="0.2">
      <c r="A13957" s="253"/>
      <c r="B13957" s="254"/>
    </row>
    <row r="13958" spans="1:2" x14ac:dyDescent="0.2">
      <c r="A13958" s="253"/>
      <c r="B13958" s="254"/>
    </row>
    <row r="13959" spans="1:2" x14ac:dyDescent="0.2">
      <c r="A13959" s="253"/>
      <c r="B13959" s="254"/>
    </row>
    <row r="13960" spans="1:2" x14ac:dyDescent="0.2">
      <c r="A13960" s="253"/>
      <c r="B13960" s="254"/>
    </row>
    <row r="13961" spans="1:2" x14ac:dyDescent="0.2">
      <c r="A13961" s="253"/>
      <c r="B13961" s="254"/>
    </row>
    <row r="13962" spans="1:2" x14ac:dyDescent="0.2">
      <c r="A13962" s="253"/>
      <c r="B13962" s="254"/>
    </row>
    <row r="13963" spans="1:2" x14ac:dyDescent="0.2">
      <c r="A13963" s="253"/>
      <c r="B13963" s="254"/>
    </row>
    <row r="13964" spans="1:2" x14ac:dyDescent="0.2">
      <c r="A13964" s="253"/>
      <c r="B13964" s="254"/>
    </row>
    <row r="13965" spans="1:2" x14ac:dyDescent="0.2">
      <c r="A13965" s="253"/>
      <c r="B13965" s="254"/>
    </row>
    <row r="13966" spans="1:2" x14ac:dyDescent="0.2">
      <c r="A13966" s="253"/>
      <c r="B13966" s="254"/>
    </row>
    <row r="13967" spans="1:2" x14ac:dyDescent="0.2">
      <c r="A13967" s="253"/>
      <c r="B13967" s="254"/>
    </row>
    <row r="13968" spans="1:2" x14ac:dyDescent="0.2">
      <c r="A13968" s="253"/>
      <c r="B13968" s="254"/>
    </row>
    <row r="13969" spans="1:2" x14ac:dyDescent="0.2">
      <c r="A13969" s="253"/>
      <c r="B13969" s="254"/>
    </row>
    <row r="13970" spans="1:2" x14ac:dyDescent="0.2">
      <c r="A13970" s="253"/>
      <c r="B13970" s="254"/>
    </row>
    <row r="13971" spans="1:2" x14ac:dyDescent="0.2">
      <c r="A13971" s="253"/>
      <c r="B13971" s="254"/>
    </row>
    <row r="13972" spans="1:2" x14ac:dyDescent="0.2">
      <c r="A13972" s="253"/>
      <c r="B13972" s="254"/>
    </row>
    <row r="13973" spans="1:2" x14ac:dyDescent="0.2">
      <c r="A13973" s="253"/>
      <c r="B13973" s="254"/>
    </row>
    <row r="13974" spans="1:2" x14ac:dyDescent="0.2">
      <c r="A13974" s="253"/>
      <c r="B13974" s="254"/>
    </row>
    <row r="13975" spans="1:2" x14ac:dyDescent="0.2">
      <c r="A13975" s="253"/>
      <c r="B13975" s="254"/>
    </row>
    <row r="13976" spans="1:2" x14ac:dyDescent="0.2">
      <c r="A13976" s="253"/>
      <c r="B13976" s="254"/>
    </row>
    <row r="13977" spans="1:2" x14ac:dyDescent="0.2">
      <c r="A13977" s="253"/>
      <c r="B13977" s="254"/>
    </row>
    <row r="13978" spans="1:2" x14ac:dyDescent="0.2">
      <c r="A13978" s="253"/>
      <c r="B13978" s="254"/>
    </row>
    <row r="13979" spans="1:2" x14ac:dyDescent="0.2">
      <c r="A13979" s="253"/>
      <c r="B13979" s="254"/>
    </row>
    <row r="13980" spans="1:2" x14ac:dyDescent="0.2">
      <c r="A13980" s="253"/>
      <c r="B13980" s="254"/>
    </row>
    <row r="13981" spans="1:2" x14ac:dyDescent="0.2">
      <c r="A13981" s="253"/>
      <c r="B13981" s="254"/>
    </row>
    <row r="13982" spans="1:2" x14ac:dyDescent="0.2">
      <c r="A13982" s="253"/>
      <c r="B13982" s="254"/>
    </row>
    <row r="13983" spans="1:2" x14ac:dyDescent="0.2">
      <c r="A13983" s="253"/>
      <c r="B13983" s="254"/>
    </row>
    <row r="13984" spans="1:2" x14ac:dyDescent="0.2">
      <c r="A13984" s="253"/>
      <c r="B13984" s="254"/>
    </row>
    <row r="13985" spans="1:2" x14ac:dyDescent="0.2">
      <c r="A13985" s="253"/>
      <c r="B13985" s="254"/>
    </row>
    <row r="13986" spans="1:2" x14ac:dyDescent="0.2">
      <c r="A13986" s="253"/>
      <c r="B13986" s="254"/>
    </row>
    <row r="13987" spans="1:2" x14ac:dyDescent="0.2">
      <c r="A13987" s="253"/>
      <c r="B13987" s="254"/>
    </row>
    <row r="13988" spans="1:2" x14ac:dyDescent="0.2">
      <c r="A13988" s="253"/>
      <c r="B13988" s="254"/>
    </row>
    <row r="13989" spans="1:2" x14ac:dyDescent="0.2">
      <c r="A13989" s="253"/>
      <c r="B13989" s="254"/>
    </row>
    <row r="13990" spans="1:2" x14ac:dyDescent="0.2">
      <c r="A13990" s="253"/>
      <c r="B13990" s="254"/>
    </row>
    <row r="13991" spans="1:2" x14ac:dyDescent="0.2">
      <c r="A13991" s="253"/>
      <c r="B13991" s="254"/>
    </row>
    <row r="13992" spans="1:2" x14ac:dyDescent="0.2">
      <c r="A13992" s="253"/>
      <c r="B13992" s="254"/>
    </row>
    <row r="13993" spans="1:2" x14ac:dyDescent="0.2">
      <c r="A13993" s="253"/>
      <c r="B13993" s="254"/>
    </row>
    <row r="13994" spans="1:2" x14ac:dyDescent="0.2">
      <c r="A13994" s="253"/>
      <c r="B13994" s="254"/>
    </row>
    <row r="13995" spans="1:2" x14ac:dyDescent="0.2">
      <c r="A13995" s="253"/>
      <c r="B13995" s="254"/>
    </row>
    <row r="13996" spans="1:2" x14ac:dyDescent="0.2">
      <c r="A13996" s="253"/>
      <c r="B13996" s="254"/>
    </row>
    <row r="13997" spans="1:2" x14ac:dyDescent="0.2">
      <c r="A13997" s="253"/>
      <c r="B13997" s="254"/>
    </row>
    <row r="13998" spans="1:2" x14ac:dyDescent="0.2">
      <c r="A13998" s="253"/>
      <c r="B13998" s="254"/>
    </row>
    <row r="13999" spans="1:2" x14ac:dyDescent="0.2">
      <c r="A13999" s="253"/>
      <c r="B13999" s="254"/>
    </row>
    <row r="14000" spans="1:2" x14ac:dyDescent="0.2">
      <c r="A14000" s="253"/>
      <c r="B14000" s="254"/>
    </row>
    <row r="14001" spans="1:2" x14ac:dyDescent="0.2">
      <c r="A14001" s="253"/>
      <c r="B14001" s="254"/>
    </row>
    <row r="14002" spans="1:2" x14ac:dyDescent="0.2">
      <c r="A14002" s="253"/>
      <c r="B14002" s="254"/>
    </row>
    <row r="14003" spans="1:2" x14ac:dyDescent="0.2">
      <c r="A14003" s="253"/>
      <c r="B14003" s="254"/>
    </row>
    <row r="14004" spans="1:2" x14ac:dyDescent="0.2">
      <c r="A14004" s="253"/>
      <c r="B14004" s="254"/>
    </row>
    <row r="14005" spans="1:2" x14ac:dyDescent="0.2">
      <c r="A14005" s="253"/>
      <c r="B14005" s="254"/>
    </row>
    <row r="14006" spans="1:2" x14ac:dyDescent="0.2">
      <c r="A14006" s="253"/>
      <c r="B14006" s="254"/>
    </row>
    <row r="14007" spans="1:2" x14ac:dyDescent="0.2">
      <c r="A14007" s="253"/>
      <c r="B14007" s="254"/>
    </row>
    <row r="14008" spans="1:2" x14ac:dyDescent="0.2">
      <c r="A14008" s="253"/>
      <c r="B14008" s="254"/>
    </row>
    <row r="14009" spans="1:2" x14ac:dyDescent="0.2">
      <c r="A14009" s="253"/>
      <c r="B14009" s="254"/>
    </row>
    <row r="14010" spans="1:2" x14ac:dyDescent="0.2">
      <c r="A14010" s="253"/>
      <c r="B14010" s="254"/>
    </row>
    <row r="14011" spans="1:2" x14ac:dyDescent="0.2">
      <c r="A14011" s="253"/>
      <c r="B14011" s="254"/>
    </row>
    <row r="14012" spans="1:2" x14ac:dyDescent="0.2">
      <c r="A14012" s="253"/>
      <c r="B14012" s="254"/>
    </row>
    <row r="14013" spans="1:2" x14ac:dyDescent="0.2">
      <c r="A14013" s="253"/>
      <c r="B14013" s="254"/>
    </row>
    <row r="14014" spans="1:2" x14ac:dyDescent="0.2">
      <c r="A14014" s="253"/>
      <c r="B14014" s="254"/>
    </row>
    <row r="14015" spans="1:2" x14ac:dyDescent="0.2">
      <c r="A14015" s="253"/>
      <c r="B14015" s="254"/>
    </row>
    <row r="14016" spans="1:2" x14ac:dyDescent="0.2">
      <c r="A14016" s="253"/>
      <c r="B14016" s="254"/>
    </row>
    <row r="14017" spans="1:2" x14ac:dyDescent="0.2">
      <c r="A14017" s="253"/>
      <c r="B14017" s="254"/>
    </row>
    <row r="14018" spans="1:2" x14ac:dyDescent="0.2">
      <c r="A14018" s="253"/>
      <c r="B14018" s="254"/>
    </row>
    <row r="14019" spans="1:2" x14ac:dyDescent="0.2">
      <c r="A14019" s="253"/>
      <c r="B14019" s="254"/>
    </row>
    <row r="14020" spans="1:2" x14ac:dyDescent="0.2">
      <c r="A14020" s="253"/>
      <c r="B14020" s="254"/>
    </row>
    <row r="14021" spans="1:2" x14ac:dyDescent="0.2">
      <c r="A14021" s="253"/>
      <c r="B14021" s="254"/>
    </row>
    <row r="14022" spans="1:2" x14ac:dyDescent="0.2">
      <c r="A14022" s="253"/>
      <c r="B14022" s="254"/>
    </row>
    <row r="14023" spans="1:2" x14ac:dyDescent="0.2">
      <c r="A14023" s="253"/>
      <c r="B14023" s="254"/>
    </row>
    <row r="14024" spans="1:2" x14ac:dyDescent="0.2">
      <c r="A14024" s="253"/>
      <c r="B14024" s="254"/>
    </row>
    <row r="14025" spans="1:2" x14ac:dyDescent="0.2">
      <c r="A14025" s="253"/>
      <c r="B14025" s="254"/>
    </row>
    <row r="14026" spans="1:2" x14ac:dyDescent="0.2">
      <c r="A14026" s="253"/>
      <c r="B14026" s="254"/>
    </row>
    <row r="14027" spans="1:2" x14ac:dyDescent="0.2">
      <c r="A14027" s="253"/>
      <c r="B14027" s="254"/>
    </row>
    <row r="14028" spans="1:2" x14ac:dyDescent="0.2">
      <c r="A14028" s="253"/>
      <c r="B14028" s="254"/>
    </row>
    <row r="14029" spans="1:2" x14ac:dyDescent="0.2">
      <c r="A14029" s="253"/>
      <c r="B14029" s="254"/>
    </row>
    <row r="14030" spans="1:2" x14ac:dyDescent="0.2">
      <c r="A14030" s="253"/>
      <c r="B14030" s="254"/>
    </row>
    <row r="14031" spans="1:2" x14ac:dyDescent="0.2">
      <c r="A14031" s="253"/>
      <c r="B14031" s="254"/>
    </row>
    <row r="14032" spans="1:2" x14ac:dyDescent="0.2">
      <c r="A14032" s="253"/>
      <c r="B14032" s="254"/>
    </row>
    <row r="14033" spans="1:2" x14ac:dyDescent="0.2">
      <c r="A14033" s="253"/>
      <c r="B14033" s="254"/>
    </row>
    <row r="14034" spans="1:2" x14ac:dyDescent="0.2">
      <c r="A14034" s="253"/>
      <c r="B14034" s="254"/>
    </row>
    <row r="14035" spans="1:2" x14ac:dyDescent="0.2">
      <c r="A14035" s="253"/>
      <c r="B14035" s="254"/>
    </row>
    <row r="14036" spans="1:2" x14ac:dyDescent="0.2">
      <c r="A14036" s="253"/>
      <c r="B14036" s="254"/>
    </row>
    <row r="14037" spans="1:2" x14ac:dyDescent="0.2">
      <c r="A14037" s="253"/>
      <c r="B14037" s="254"/>
    </row>
    <row r="14038" spans="1:2" x14ac:dyDescent="0.2">
      <c r="A14038" s="253"/>
      <c r="B14038" s="254"/>
    </row>
    <row r="14039" spans="1:2" x14ac:dyDescent="0.2">
      <c r="A14039" s="253"/>
      <c r="B14039" s="254"/>
    </row>
    <row r="14040" spans="1:2" x14ac:dyDescent="0.2">
      <c r="A14040" s="253"/>
      <c r="B14040" s="254"/>
    </row>
    <row r="14041" spans="1:2" x14ac:dyDescent="0.2">
      <c r="A14041" s="253"/>
      <c r="B14041" s="254"/>
    </row>
    <row r="14042" spans="1:2" x14ac:dyDescent="0.2">
      <c r="A14042" s="253"/>
      <c r="B14042" s="254"/>
    </row>
    <row r="14043" spans="1:2" x14ac:dyDescent="0.2">
      <c r="A14043" s="253"/>
      <c r="B14043" s="254"/>
    </row>
    <row r="14044" spans="1:2" x14ac:dyDescent="0.2">
      <c r="A14044" s="253"/>
      <c r="B14044" s="254"/>
    </row>
    <row r="14045" spans="1:2" x14ac:dyDescent="0.2">
      <c r="A14045" s="253"/>
      <c r="B14045" s="254"/>
    </row>
    <row r="14046" spans="1:2" x14ac:dyDescent="0.2">
      <c r="A14046" s="253"/>
      <c r="B14046" s="254"/>
    </row>
    <row r="14047" spans="1:2" x14ac:dyDescent="0.2">
      <c r="A14047" s="253"/>
      <c r="B14047" s="254"/>
    </row>
    <row r="14048" spans="1:2" x14ac:dyDescent="0.2">
      <c r="A14048" s="253"/>
      <c r="B14048" s="254"/>
    </row>
    <row r="14049" spans="1:2" x14ac:dyDescent="0.2">
      <c r="A14049" s="253"/>
      <c r="B14049" s="254"/>
    </row>
    <row r="14050" spans="1:2" x14ac:dyDescent="0.2">
      <c r="A14050" s="253"/>
      <c r="B14050" s="254"/>
    </row>
    <row r="14051" spans="1:2" x14ac:dyDescent="0.2">
      <c r="A14051" s="253"/>
      <c r="B14051" s="254"/>
    </row>
    <row r="14052" spans="1:2" x14ac:dyDescent="0.2">
      <c r="A14052" s="253"/>
      <c r="B14052" s="254"/>
    </row>
    <row r="14053" spans="1:2" x14ac:dyDescent="0.2">
      <c r="A14053" s="253"/>
      <c r="B14053" s="254"/>
    </row>
    <row r="14054" spans="1:2" x14ac:dyDescent="0.2">
      <c r="A14054" s="253"/>
      <c r="B14054" s="254"/>
    </row>
    <row r="14055" spans="1:2" x14ac:dyDescent="0.2">
      <c r="A14055" s="253"/>
      <c r="B14055" s="254"/>
    </row>
    <row r="14056" spans="1:2" x14ac:dyDescent="0.2">
      <c r="A14056" s="253"/>
      <c r="B14056" s="254"/>
    </row>
    <row r="14057" spans="1:2" x14ac:dyDescent="0.2">
      <c r="A14057" s="253"/>
      <c r="B14057" s="254"/>
    </row>
    <row r="14058" spans="1:2" x14ac:dyDescent="0.2">
      <c r="A14058" s="253"/>
      <c r="B14058" s="254"/>
    </row>
    <row r="14059" spans="1:2" x14ac:dyDescent="0.2">
      <c r="A14059" s="253"/>
      <c r="B14059" s="254"/>
    </row>
    <row r="14060" spans="1:2" x14ac:dyDescent="0.2">
      <c r="A14060" s="253"/>
      <c r="B14060" s="254"/>
    </row>
    <row r="14061" spans="1:2" x14ac:dyDescent="0.2">
      <c r="A14061" s="253"/>
      <c r="B14061" s="254"/>
    </row>
    <row r="14062" spans="1:2" x14ac:dyDescent="0.2">
      <c r="A14062" s="253"/>
      <c r="B14062" s="254"/>
    </row>
    <row r="14063" spans="1:2" x14ac:dyDescent="0.2">
      <c r="A14063" s="253"/>
      <c r="B14063" s="254"/>
    </row>
    <row r="14064" spans="1:2" x14ac:dyDescent="0.2">
      <c r="A14064" s="253"/>
      <c r="B14064" s="254"/>
    </row>
    <row r="14065" spans="1:2" x14ac:dyDescent="0.2">
      <c r="A14065" s="253"/>
      <c r="B14065" s="254"/>
    </row>
    <row r="14066" spans="1:2" x14ac:dyDescent="0.2">
      <c r="A14066" s="253"/>
      <c r="B14066" s="254"/>
    </row>
    <row r="14067" spans="1:2" x14ac:dyDescent="0.2">
      <c r="A14067" s="253"/>
      <c r="B14067" s="254"/>
    </row>
    <row r="14068" spans="1:2" x14ac:dyDescent="0.2">
      <c r="A14068" s="253"/>
      <c r="B14068" s="254"/>
    </row>
    <row r="14069" spans="1:2" x14ac:dyDescent="0.2">
      <c r="A14069" s="253"/>
      <c r="B14069" s="254"/>
    </row>
    <row r="14070" spans="1:2" x14ac:dyDescent="0.2">
      <c r="A14070" s="253"/>
      <c r="B14070" s="254"/>
    </row>
    <row r="14071" spans="1:2" x14ac:dyDescent="0.2">
      <c r="A14071" s="253"/>
      <c r="B14071" s="254"/>
    </row>
    <row r="14072" spans="1:2" x14ac:dyDescent="0.2">
      <c r="A14072" s="253"/>
      <c r="B14072" s="254"/>
    </row>
    <row r="14073" spans="1:2" x14ac:dyDescent="0.2">
      <c r="A14073" s="253"/>
      <c r="B14073" s="254"/>
    </row>
    <row r="14074" spans="1:2" x14ac:dyDescent="0.2">
      <c r="A14074" s="253"/>
      <c r="B14074" s="254"/>
    </row>
    <row r="14075" spans="1:2" x14ac:dyDescent="0.2">
      <c r="A14075" s="253"/>
      <c r="B14075" s="254"/>
    </row>
    <row r="14076" spans="1:2" x14ac:dyDescent="0.2">
      <c r="A14076" s="253"/>
      <c r="B14076" s="254"/>
    </row>
    <row r="14077" spans="1:2" x14ac:dyDescent="0.2">
      <c r="A14077" s="253"/>
      <c r="B14077" s="254"/>
    </row>
    <row r="14078" spans="1:2" x14ac:dyDescent="0.2">
      <c r="A14078" s="253"/>
      <c r="B14078" s="254"/>
    </row>
    <row r="14079" spans="1:2" x14ac:dyDescent="0.2">
      <c r="A14079" s="253"/>
      <c r="B14079" s="254"/>
    </row>
    <row r="14080" spans="1:2" x14ac:dyDescent="0.2">
      <c r="A14080" s="253"/>
      <c r="B14080" s="254"/>
    </row>
    <row r="14081" spans="1:2" x14ac:dyDescent="0.2">
      <c r="A14081" s="253"/>
      <c r="B14081" s="254"/>
    </row>
    <row r="14082" spans="1:2" x14ac:dyDescent="0.2">
      <c r="A14082" s="253"/>
      <c r="B14082" s="254"/>
    </row>
    <row r="14083" spans="1:2" x14ac:dyDescent="0.2">
      <c r="A14083" s="253"/>
      <c r="B14083" s="254"/>
    </row>
    <row r="14084" spans="1:2" x14ac:dyDescent="0.2">
      <c r="A14084" s="253"/>
      <c r="B14084" s="254"/>
    </row>
    <row r="14085" spans="1:2" x14ac:dyDescent="0.2">
      <c r="A14085" s="253"/>
      <c r="B14085" s="254"/>
    </row>
    <row r="14086" spans="1:2" x14ac:dyDescent="0.2">
      <c r="A14086" s="253"/>
      <c r="B14086" s="254"/>
    </row>
    <row r="14087" spans="1:2" x14ac:dyDescent="0.2">
      <c r="A14087" s="253"/>
      <c r="B14087" s="254"/>
    </row>
    <row r="14088" spans="1:2" x14ac:dyDescent="0.2">
      <c r="A14088" s="253"/>
      <c r="B14088" s="254"/>
    </row>
    <row r="14089" spans="1:2" x14ac:dyDescent="0.2">
      <c r="A14089" s="253"/>
      <c r="B14089" s="254"/>
    </row>
    <row r="14090" spans="1:2" x14ac:dyDescent="0.2">
      <c r="A14090" s="253"/>
      <c r="B14090" s="254"/>
    </row>
    <row r="14091" spans="1:2" x14ac:dyDescent="0.2">
      <c r="A14091" s="253"/>
      <c r="B14091" s="254"/>
    </row>
    <row r="14092" spans="1:2" x14ac:dyDescent="0.2">
      <c r="A14092" s="253"/>
      <c r="B14092" s="254"/>
    </row>
    <row r="14093" spans="1:2" x14ac:dyDescent="0.2">
      <c r="A14093" s="253"/>
      <c r="B14093" s="254"/>
    </row>
    <row r="14094" spans="1:2" x14ac:dyDescent="0.2">
      <c r="A14094" s="253"/>
      <c r="B14094" s="254"/>
    </row>
    <row r="14095" spans="1:2" x14ac:dyDescent="0.2">
      <c r="A14095" s="253"/>
      <c r="B14095" s="254"/>
    </row>
    <row r="14096" spans="1:2" x14ac:dyDescent="0.2">
      <c r="A14096" s="253"/>
      <c r="B14096" s="254"/>
    </row>
    <row r="14097" spans="1:2" x14ac:dyDescent="0.2">
      <c r="A14097" s="253"/>
      <c r="B14097" s="254"/>
    </row>
    <row r="14098" spans="1:2" x14ac:dyDescent="0.2">
      <c r="A14098" s="253"/>
      <c r="B14098" s="254"/>
    </row>
    <row r="14099" spans="1:2" x14ac:dyDescent="0.2">
      <c r="A14099" s="253"/>
      <c r="B14099" s="254"/>
    </row>
    <row r="14100" spans="1:2" x14ac:dyDescent="0.2">
      <c r="A14100" s="253"/>
      <c r="B14100" s="254"/>
    </row>
    <row r="14101" spans="1:2" x14ac:dyDescent="0.2">
      <c r="A14101" s="253"/>
      <c r="B14101" s="254"/>
    </row>
    <row r="14102" spans="1:2" x14ac:dyDescent="0.2">
      <c r="A14102" s="253"/>
      <c r="B14102" s="254"/>
    </row>
    <row r="14103" spans="1:2" x14ac:dyDescent="0.2">
      <c r="A14103" s="253"/>
      <c r="B14103" s="254"/>
    </row>
    <row r="14104" spans="1:2" x14ac:dyDescent="0.2">
      <c r="A14104" s="253"/>
      <c r="B14104" s="254"/>
    </row>
    <row r="14105" spans="1:2" x14ac:dyDescent="0.2">
      <c r="A14105" s="253"/>
      <c r="B14105" s="254"/>
    </row>
    <row r="14106" spans="1:2" x14ac:dyDescent="0.2">
      <c r="A14106" s="253"/>
      <c r="B14106" s="254"/>
    </row>
    <row r="14107" spans="1:2" x14ac:dyDescent="0.2">
      <c r="A14107" s="253"/>
      <c r="B14107" s="254"/>
    </row>
    <row r="14108" spans="1:2" x14ac:dyDescent="0.2">
      <c r="A14108" s="253"/>
      <c r="B14108" s="254"/>
    </row>
    <row r="14109" spans="1:2" x14ac:dyDescent="0.2">
      <c r="A14109" s="253"/>
      <c r="B14109" s="254"/>
    </row>
    <row r="14110" spans="1:2" x14ac:dyDescent="0.2">
      <c r="A14110" s="253"/>
      <c r="B14110" s="254"/>
    </row>
    <row r="14111" spans="1:2" x14ac:dyDescent="0.2">
      <c r="A14111" s="253"/>
      <c r="B14111" s="254"/>
    </row>
    <row r="14112" spans="1:2" x14ac:dyDescent="0.2">
      <c r="A14112" s="253"/>
      <c r="B14112" s="254"/>
    </row>
    <row r="14113" spans="1:2" x14ac:dyDescent="0.2">
      <c r="A14113" s="253"/>
      <c r="B14113" s="254"/>
    </row>
    <row r="14114" spans="1:2" x14ac:dyDescent="0.2">
      <c r="A14114" s="253"/>
      <c r="B14114" s="254"/>
    </row>
    <row r="14115" spans="1:2" x14ac:dyDescent="0.2">
      <c r="A14115" s="253"/>
      <c r="B14115" s="254"/>
    </row>
    <row r="14116" spans="1:2" x14ac:dyDescent="0.2">
      <c r="A14116" s="253"/>
      <c r="B14116" s="254"/>
    </row>
    <row r="14117" spans="1:2" x14ac:dyDescent="0.2">
      <c r="A14117" s="253"/>
      <c r="B14117" s="254"/>
    </row>
    <row r="14118" spans="1:2" x14ac:dyDescent="0.2">
      <c r="A14118" s="253"/>
      <c r="B14118" s="254"/>
    </row>
    <row r="14119" spans="1:2" x14ac:dyDescent="0.2">
      <c r="A14119" s="253"/>
      <c r="B14119" s="254"/>
    </row>
    <row r="14120" spans="1:2" x14ac:dyDescent="0.2">
      <c r="A14120" s="253"/>
      <c r="B14120" s="254"/>
    </row>
    <row r="14121" spans="1:2" x14ac:dyDescent="0.2">
      <c r="A14121" s="253"/>
      <c r="B14121" s="254"/>
    </row>
    <row r="14122" spans="1:2" x14ac:dyDescent="0.2">
      <c r="A14122" s="253"/>
      <c r="B14122" s="254"/>
    </row>
    <row r="14123" spans="1:2" x14ac:dyDescent="0.2">
      <c r="A14123" s="253"/>
      <c r="B14123" s="254"/>
    </row>
    <row r="14124" spans="1:2" x14ac:dyDescent="0.2">
      <c r="A14124" s="253"/>
      <c r="B14124" s="254"/>
    </row>
    <row r="14125" spans="1:2" x14ac:dyDescent="0.2">
      <c r="A14125" s="253"/>
      <c r="B14125" s="254"/>
    </row>
    <row r="14126" spans="1:2" x14ac:dyDescent="0.2">
      <c r="A14126" s="253"/>
      <c r="B14126" s="254"/>
    </row>
    <row r="14127" spans="1:2" x14ac:dyDescent="0.2">
      <c r="A14127" s="253"/>
      <c r="B14127" s="254"/>
    </row>
    <row r="14128" spans="1:2" x14ac:dyDescent="0.2">
      <c r="A14128" s="253"/>
      <c r="B14128" s="254"/>
    </row>
    <row r="14129" spans="1:2" x14ac:dyDescent="0.2">
      <c r="A14129" s="253"/>
      <c r="B14129" s="254"/>
    </row>
    <row r="14130" spans="1:2" x14ac:dyDescent="0.2">
      <c r="A14130" s="253"/>
      <c r="B14130" s="254"/>
    </row>
    <row r="14131" spans="1:2" x14ac:dyDescent="0.2">
      <c r="A14131" s="253"/>
      <c r="B14131" s="254"/>
    </row>
    <row r="14132" spans="1:2" x14ac:dyDescent="0.2">
      <c r="A14132" s="253"/>
      <c r="B14132" s="254"/>
    </row>
    <row r="14133" spans="1:2" x14ac:dyDescent="0.2">
      <c r="A14133" s="253"/>
      <c r="B14133" s="254"/>
    </row>
    <row r="14134" spans="1:2" x14ac:dyDescent="0.2">
      <c r="A14134" s="253"/>
      <c r="B14134" s="254"/>
    </row>
    <row r="14135" spans="1:2" x14ac:dyDescent="0.2">
      <c r="A14135" s="253"/>
      <c r="B14135" s="254"/>
    </row>
    <row r="14136" spans="1:2" x14ac:dyDescent="0.2">
      <c r="A14136" s="253"/>
      <c r="B14136" s="254"/>
    </row>
    <row r="14137" spans="1:2" x14ac:dyDescent="0.2">
      <c r="A14137" s="253"/>
      <c r="B14137" s="254"/>
    </row>
    <row r="14138" spans="1:2" x14ac:dyDescent="0.2">
      <c r="A14138" s="253"/>
      <c r="B14138" s="254"/>
    </row>
    <row r="14139" spans="1:2" x14ac:dyDescent="0.2">
      <c r="A14139" s="253"/>
      <c r="B14139" s="254"/>
    </row>
    <row r="14140" spans="1:2" x14ac:dyDescent="0.2">
      <c r="A14140" s="253"/>
      <c r="B14140" s="254"/>
    </row>
    <row r="14141" spans="1:2" x14ac:dyDescent="0.2">
      <c r="A14141" s="253"/>
      <c r="B14141" s="254"/>
    </row>
    <row r="14142" spans="1:2" x14ac:dyDescent="0.2">
      <c r="A14142" s="253"/>
      <c r="B14142" s="254"/>
    </row>
    <row r="14143" spans="1:2" x14ac:dyDescent="0.2">
      <c r="A14143" s="253"/>
      <c r="B14143" s="254"/>
    </row>
    <row r="14144" spans="1:2" x14ac:dyDescent="0.2">
      <c r="A14144" s="253"/>
      <c r="B14144" s="254"/>
    </row>
    <row r="14145" spans="1:2" x14ac:dyDescent="0.2">
      <c r="A14145" s="253"/>
      <c r="B14145" s="254"/>
    </row>
    <row r="14146" spans="1:2" x14ac:dyDescent="0.2">
      <c r="A14146" s="253"/>
      <c r="B14146" s="254"/>
    </row>
    <row r="14147" spans="1:2" x14ac:dyDescent="0.2">
      <c r="A14147" s="253"/>
      <c r="B14147" s="254"/>
    </row>
    <row r="14148" spans="1:2" x14ac:dyDescent="0.2">
      <c r="A14148" s="253"/>
      <c r="B14148" s="254"/>
    </row>
    <row r="14149" spans="1:2" x14ac:dyDescent="0.2">
      <c r="A14149" s="253"/>
      <c r="B14149" s="254"/>
    </row>
    <row r="14150" spans="1:2" x14ac:dyDescent="0.2">
      <c r="A14150" s="253"/>
      <c r="B14150" s="254"/>
    </row>
    <row r="14151" spans="1:2" x14ac:dyDescent="0.2">
      <c r="A14151" s="253"/>
      <c r="B14151" s="254"/>
    </row>
    <row r="14152" spans="1:2" x14ac:dyDescent="0.2">
      <c r="A14152" s="253"/>
      <c r="B14152" s="254"/>
    </row>
    <row r="14153" spans="1:2" x14ac:dyDescent="0.2">
      <c r="A14153" s="253"/>
      <c r="B14153" s="254"/>
    </row>
    <row r="14154" spans="1:2" x14ac:dyDescent="0.2">
      <c r="A14154" s="253"/>
      <c r="B14154" s="254"/>
    </row>
    <row r="14155" spans="1:2" x14ac:dyDescent="0.2">
      <c r="A14155" s="253"/>
      <c r="B14155" s="254"/>
    </row>
    <row r="14156" spans="1:2" x14ac:dyDescent="0.2">
      <c r="A14156" s="253"/>
      <c r="B14156" s="254"/>
    </row>
    <row r="14157" spans="1:2" x14ac:dyDescent="0.2">
      <c r="A14157" s="253"/>
      <c r="B14157" s="254"/>
    </row>
    <row r="14158" spans="1:2" x14ac:dyDescent="0.2">
      <c r="A14158" s="253"/>
      <c r="B14158" s="254"/>
    </row>
    <row r="14159" spans="1:2" x14ac:dyDescent="0.2">
      <c r="A14159" s="253"/>
      <c r="B14159" s="254"/>
    </row>
    <row r="14160" spans="1:2" x14ac:dyDescent="0.2">
      <c r="A14160" s="253"/>
      <c r="B14160" s="254"/>
    </row>
    <row r="14161" spans="1:2" x14ac:dyDescent="0.2">
      <c r="A14161" s="253"/>
      <c r="B14161" s="254"/>
    </row>
    <row r="14162" spans="1:2" x14ac:dyDescent="0.2">
      <c r="A14162" s="253"/>
      <c r="B14162" s="254"/>
    </row>
    <row r="14163" spans="1:2" x14ac:dyDescent="0.2">
      <c r="A14163" s="253"/>
      <c r="B14163" s="254"/>
    </row>
    <row r="14164" spans="1:2" x14ac:dyDescent="0.2">
      <c r="A14164" s="253"/>
      <c r="B14164" s="254"/>
    </row>
    <row r="14165" spans="1:2" x14ac:dyDescent="0.2">
      <c r="A14165" s="253"/>
      <c r="B14165" s="254"/>
    </row>
    <row r="14166" spans="1:2" x14ac:dyDescent="0.2">
      <c r="A14166" s="253"/>
      <c r="B14166" s="254"/>
    </row>
    <row r="14167" spans="1:2" x14ac:dyDescent="0.2">
      <c r="A14167" s="253"/>
      <c r="B14167" s="254"/>
    </row>
    <row r="14168" spans="1:2" x14ac:dyDescent="0.2">
      <c r="A14168" s="253"/>
      <c r="B14168" s="254"/>
    </row>
    <row r="14169" spans="1:2" x14ac:dyDescent="0.2">
      <c r="A14169" s="253"/>
      <c r="B14169" s="254"/>
    </row>
    <row r="14170" spans="1:2" x14ac:dyDescent="0.2">
      <c r="A14170" s="253"/>
      <c r="B14170" s="254"/>
    </row>
    <row r="14171" spans="1:2" x14ac:dyDescent="0.2">
      <c r="A14171" s="253"/>
      <c r="B14171" s="254"/>
    </row>
    <row r="14172" spans="1:2" x14ac:dyDescent="0.2">
      <c r="A14172" s="253"/>
      <c r="B14172" s="254"/>
    </row>
    <row r="14173" spans="1:2" x14ac:dyDescent="0.2">
      <c r="A14173" s="253"/>
      <c r="B14173" s="254"/>
    </row>
    <row r="14174" spans="1:2" x14ac:dyDescent="0.2">
      <c r="A14174" s="253"/>
      <c r="B14174" s="254"/>
    </row>
    <row r="14175" spans="1:2" x14ac:dyDescent="0.2">
      <c r="A14175" s="253"/>
      <c r="B14175" s="254"/>
    </row>
    <row r="14176" spans="1:2" x14ac:dyDescent="0.2">
      <c r="A14176" s="253"/>
      <c r="B14176" s="254"/>
    </row>
    <row r="14177" spans="1:2" x14ac:dyDescent="0.2">
      <c r="A14177" s="253"/>
      <c r="B14177" s="254"/>
    </row>
    <row r="14178" spans="1:2" x14ac:dyDescent="0.2">
      <c r="A14178" s="253"/>
      <c r="B14178" s="254"/>
    </row>
    <row r="14179" spans="1:2" x14ac:dyDescent="0.2">
      <c r="A14179" s="253"/>
      <c r="B14179" s="254"/>
    </row>
    <row r="14180" spans="1:2" x14ac:dyDescent="0.2">
      <c r="A14180" s="253"/>
      <c r="B14180" s="254"/>
    </row>
    <row r="14181" spans="1:2" x14ac:dyDescent="0.2">
      <c r="A14181" s="253"/>
      <c r="B14181" s="254"/>
    </row>
    <row r="14182" spans="1:2" x14ac:dyDescent="0.2">
      <c r="A14182" s="253"/>
      <c r="B14182" s="254"/>
    </row>
    <row r="14183" spans="1:2" x14ac:dyDescent="0.2">
      <c r="A14183" s="253"/>
      <c r="B14183" s="254"/>
    </row>
    <row r="14184" spans="1:2" x14ac:dyDescent="0.2">
      <c r="A14184" s="253"/>
      <c r="B14184" s="254"/>
    </row>
    <row r="14185" spans="1:2" x14ac:dyDescent="0.2">
      <c r="A14185" s="253"/>
      <c r="B14185" s="254"/>
    </row>
    <row r="14186" spans="1:2" x14ac:dyDescent="0.2">
      <c r="A14186" s="253"/>
      <c r="B14186" s="254"/>
    </row>
    <row r="14187" spans="1:2" x14ac:dyDescent="0.2">
      <c r="A14187" s="253"/>
      <c r="B14187" s="254"/>
    </row>
    <row r="14188" spans="1:2" x14ac:dyDescent="0.2">
      <c r="A14188" s="253"/>
      <c r="B14188" s="254"/>
    </row>
    <row r="14189" spans="1:2" x14ac:dyDescent="0.2">
      <c r="A14189" s="253"/>
      <c r="B14189" s="254"/>
    </row>
    <row r="14190" spans="1:2" x14ac:dyDescent="0.2">
      <c r="A14190" s="253"/>
      <c r="B14190" s="254"/>
    </row>
    <row r="14191" spans="1:2" x14ac:dyDescent="0.2">
      <c r="A14191" s="253"/>
      <c r="B14191" s="254"/>
    </row>
    <row r="14192" spans="1:2" x14ac:dyDescent="0.2">
      <c r="A14192" s="253"/>
      <c r="B14192" s="254"/>
    </row>
    <row r="14193" spans="1:2" x14ac:dyDescent="0.2">
      <c r="A14193" s="253"/>
      <c r="B14193" s="254"/>
    </row>
    <row r="14194" spans="1:2" x14ac:dyDescent="0.2">
      <c r="A14194" s="253"/>
      <c r="B14194" s="254"/>
    </row>
    <row r="14195" spans="1:2" x14ac:dyDescent="0.2">
      <c r="A14195" s="253"/>
      <c r="B14195" s="254"/>
    </row>
    <row r="14196" spans="1:2" x14ac:dyDescent="0.2">
      <c r="A14196" s="253"/>
      <c r="B14196" s="254"/>
    </row>
    <row r="14197" spans="1:2" x14ac:dyDescent="0.2">
      <c r="A14197" s="253"/>
      <c r="B14197" s="254"/>
    </row>
    <row r="14198" spans="1:2" x14ac:dyDescent="0.2">
      <c r="A14198" s="253"/>
      <c r="B14198" s="254"/>
    </row>
    <row r="14199" spans="1:2" x14ac:dyDescent="0.2">
      <c r="A14199" s="253"/>
      <c r="B14199" s="254"/>
    </row>
    <row r="14200" spans="1:2" x14ac:dyDescent="0.2">
      <c r="A14200" s="253"/>
      <c r="B14200" s="254"/>
    </row>
    <row r="14201" spans="1:2" x14ac:dyDescent="0.2">
      <c r="A14201" s="253"/>
      <c r="B14201" s="254"/>
    </row>
    <row r="14202" spans="1:2" x14ac:dyDescent="0.2">
      <c r="A14202" s="253"/>
      <c r="B14202" s="254"/>
    </row>
    <row r="14203" spans="1:2" x14ac:dyDescent="0.2">
      <c r="A14203" s="253"/>
      <c r="B14203" s="254"/>
    </row>
    <row r="14204" spans="1:2" x14ac:dyDescent="0.2">
      <c r="A14204" s="253"/>
      <c r="B14204" s="254"/>
    </row>
    <row r="14205" spans="1:2" x14ac:dyDescent="0.2">
      <c r="A14205" s="253"/>
      <c r="B14205" s="254"/>
    </row>
    <row r="14206" spans="1:2" x14ac:dyDescent="0.2">
      <c r="A14206" s="253"/>
      <c r="B14206" s="254"/>
    </row>
    <row r="14207" spans="1:2" x14ac:dyDescent="0.2">
      <c r="A14207" s="253"/>
      <c r="B14207" s="254"/>
    </row>
    <row r="14208" spans="1:2" x14ac:dyDescent="0.2">
      <c r="A14208" s="253"/>
      <c r="B14208" s="254"/>
    </row>
    <row r="14209" spans="1:2" x14ac:dyDescent="0.2">
      <c r="A14209" s="253"/>
      <c r="B14209" s="254"/>
    </row>
    <row r="14210" spans="1:2" x14ac:dyDescent="0.2">
      <c r="A14210" s="253"/>
      <c r="B14210" s="254"/>
    </row>
    <row r="14211" spans="1:2" x14ac:dyDescent="0.2">
      <c r="A14211" s="253"/>
      <c r="B14211" s="254"/>
    </row>
    <row r="14212" spans="1:2" x14ac:dyDescent="0.2">
      <c r="A14212" s="253"/>
      <c r="B14212" s="254"/>
    </row>
    <row r="14213" spans="1:2" x14ac:dyDescent="0.2">
      <c r="A14213" s="253"/>
      <c r="B14213" s="254"/>
    </row>
    <row r="14214" spans="1:2" x14ac:dyDescent="0.2">
      <c r="A14214" s="253"/>
      <c r="B14214" s="254"/>
    </row>
    <row r="14215" spans="1:2" x14ac:dyDescent="0.2">
      <c r="A14215" s="253"/>
      <c r="B14215" s="254"/>
    </row>
    <row r="14216" spans="1:2" x14ac:dyDescent="0.2">
      <c r="A14216" s="253"/>
      <c r="B14216" s="254"/>
    </row>
    <row r="14217" spans="1:2" x14ac:dyDescent="0.2">
      <c r="A14217" s="253"/>
      <c r="B14217" s="254"/>
    </row>
    <row r="14218" spans="1:2" x14ac:dyDescent="0.2">
      <c r="A14218" s="253"/>
      <c r="B14218" s="254"/>
    </row>
    <row r="14219" spans="1:2" x14ac:dyDescent="0.2">
      <c r="A14219" s="253"/>
      <c r="B14219" s="254"/>
    </row>
    <row r="14220" spans="1:2" x14ac:dyDescent="0.2">
      <c r="A14220" s="253"/>
      <c r="B14220" s="254"/>
    </row>
    <row r="14221" spans="1:2" x14ac:dyDescent="0.2">
      <c r="A14221" s="253"/>
      <c r="B14221" s="254"/>
    </row>
    <row r="14222" spans="1:2" x14ac:dyDescent="0.2">
      <c r="A14222" s="253"/>
      <c r="B14222" s="254"/>
    </row>
    <row r="14223" spans="1:2" x14ac:dyDescent="0.2">
      <c r="A14223" s="253"/>
      <c r="B14223" s="254"/>
    </row>
    <row r="14224" spans="1:2" x14ac:dyDescent="0.2">
      <c r="A14224" s="253"/>
      <c r="B14224" s="254"/>
    </row>
    <row r="14225" spans="1:2" x14ac:dyDescent="0.2">
      <c r="A14225" s="253"/>
      <c r="B14225" s="254"/>
    </row>
    <row r="14226" spans="1:2" x14ac:dyDescent="0.2">
      <c r="A14226" s="253"/>
      <c r="B14226" s="254"/>
    </row>
    <row r="14227" spans="1:2" x14ac:dyDescent="0.2">
      <c r="A14227" s="253"/>
      <c r="B14227" s="254"/>
    </row>
    <row r="14228" spans="1:2" x14ac:dyDescent="0.2">
      <c r="A14228" s="253"/>
      <c r="B14228" s="254"/>
    </row>
    <row r="14229" spans="1:2" x14ac:dyDescent="0.2">
      <c r="A14229" s="253"/>
      <c r="B14229" s="254"/>
    </row>
    <row r="14230" spans="1:2" x14ac:dyDescent="0.2">
      <c r="A14230" s="253"/>
      <c r="B14230" s="254"/>
    </row>
    <row r="14231" spans="1:2" x14ac:dyDescent="0.2">
      <c r="A14231" s="253"/>
      <c r="B14231" s="254"/>
    </row>
    <row r="14232" spans="1:2" x14ac:dyDescent="0.2">
      <c r="A14232" s="253"/>
      <c r="B14232" s="254"/>
    </row>
    <row r="14233" spans="1:2" x14ac:dyDescent="0.2">
      <c r="A14233" s="253"/>
      <c r="B14233" s="254"/>
    </row>
    <row r="14234" spans="1:2" x14ac:dyDescent="0.2">
      <c r="A14234" s="253"/>
      <c r="B14234" s="254"/>
    </row>
    <row r="14235" spans="1:2" x14ac:dyDescent="0.2">
      <c r="A14235" s="253"/>
      <c r="B14235" s="254"/>
    </row>
    <row r="14236" spans="1:2" x14ac:dyDescent="0.2">
      <c r="A14236" s="253"/>
      <c r="B14236" s="254"/>
    </row>
    <row r="14237" spans="1:2" x14ac:dyDescent="0.2">
      <c r="A14237" s="253"/>
      <c r="B14237" s="254"/>
    </row>
    <row r="14238" spans="1:2" x14ac:dyDescent="0.2">
      <c r="A14238" s="253"/>
      <c r="B14238" s="254"/>
    </row>
    <row r="14239" spans="1:2" x14ac:dyDescent="0.2">
      <c r="A14239" s="253"/>
      <c r="B14239" s="254"/>
    </row>
    <row r="14240" spans="1:2" x14ac:dyDescent="0.2">
      <c r="A14240" s="253"/>
      <c r="B14240" s="254"/>
    </row>
    <row r="14241" spans="1:2" x14ac:dyDescent="0.2">
      <c r="A14241" s="253"/>
      <c r="B14241" s="254"/>
    </row>
    <row r="14242" spans="1:2" x14ac:dyDescent="0.2">
      <c r="A14242" s="253"/>
      <c r="B14242" s="254"/>
    </row>
    <row r="14243" spans="1:2" x14ac:dyDescent="0.2">
      <c r="A14243" s="253"/>
      <c r="B14243" s="254"/>
    </row>
    <row r="14244" spans="1:2" x14ac:dyDescent="0.2">
      <c r="A14244" s="253"/>
      <c r="B14244" s="254"/>
    </row>
    <row r="14245" spans="1:2" x14ac:dyDescent="0.2">
      <c r="A14245" s="253"/>
      <c r="B14245" s="254"/>
    </row>
    <row r="14246" spans="1:2" x14ac:dyDescent="0.2">
      <c r="A14246" s="253"/>
      <c r="B14246" s="254"/>
    </row>
    <row r="14247" spans="1:2" x14ac:dyDescent="0.2">
      <c r="A14247" s="253"/>
      <c r="B14247" s="254"/>
    </row>
    <row r="14248" spans="1:2" x14ac:dyDescent="0.2">
      <c r="A14248" s="253"/>
      <c r="B14248" s="254"/>
    </row>
    <row r="14249" spans="1:2" x14ac:dyDescent="0.2">
      <c r="A14249" s="253"/>
      <c r="B14249" s="254"/>
    </row>
    <row r="14250" spans="1:2" x14ac:dyDescent="0.2">
      <c r="A14250" s="253"/>
      <c r="B14250" s="254"/>
    </row>
    <row r="14251" spans="1:2" x14ac:dyDescent="0.2">
      <c r="A14251" s="253"/>
      <c r="B14251" s="254"/>
    </row>
    <row r="14252" spans="1:2" x14ac:dyDescent="0.2">
      <c r="A14252" s="253"/>
      <c r="B14252" s="254"/>
    </row>
    <row r="14253" spans="1:2" x14ac:dyDescent="0.2">
      <c r="A14253" s="253"/>
      <c r="B14253" s="254"/>
    </row>
    <row r="14254" spans="1:2" x14ac:dyDescent="0.2">
      <c r="A14254" s="253"/>
      <c r="B14254" s="254"/>
    </row>
    <row r="14255" spans="1:2" x14ac:dyDescent="0.2">
      <c r="A14255" s="253"/>
      <c r="B14255" s="254"/>
    </row>
    <row r="14256" spans="1:2" x14ac:dyDescent="0.2">
      <c r="A14256" s="253"/>
      <c r="B14256" s="254"/>
    </row>
    <row r="14257" spans="1:2" x14ac:dyDescent="0.2">
      <c r="A14257" s="253"/>
      <c r="B14257" s="254"/>
    </row>
    <row r="14258" spans="1:2" x14ac:dyDescent="0.2">
      <c r="A14258" s="253"/>
      <c r="B14258" s="254"/>
    </row>
    <row r="14259" spans="1:2" x14ac:dyDescent="0.2">
      <c r="A14259" s="253"/>
      <c r="B14259" s="254"/>
    </row>
    <row r="14260" spans="1:2" x14ac:dyDescent="0.2">
      <c r="A14260" s="253"/>
      <c r="B14260" s="254"/>
    </row>
    <row r="14261" spans="1:2" x14ac:dyDescent="0.2">
      <c r="A14261" s="253"/>
      <c r="B14261" s="254"/>
    </row>
    <row r="14262" spans="1:2" x14ac:dyDescent="0.2">
      <c r="A14262" s="253"/>
      <c r="B14262" s="254"/>
    </row>
    <row r="14263" spans="1:2" x14ac:dyDescent="0.2">
      <c r="A14263" s="253"/>
      <c r="B14263" s="254"/>
    </row>
    <row r="14264" spans="1:2" x14ac:dyDescent="0.2">
      <c r="A14264" s="253"/>
      <c r="B14264" s="254"/>
    </row>
    <row r="14265" spans="1:2" x14ac:dyDescent="0.2">
      <c r="A14265" s="253"/>
      <c r="B14265" s="254"/>
    </row>
    <row r="14266" spans="1:2" x14ac:dyDescent="0.2">
      <c r="A14266" s="253"/>
      <c r="B14266" s="254"/>
    </row>
    <row r="14267" spans="1:2" x14ac:dyDescent="0.2">
      <c r="A14267" s="253"/>
      <c r="B14267" s="254"/>
    </row>
    <row r="14268" spans="1:2" x14ac:dyDescent="0.2">
      <c r="A14268" s="253"/>
      <c r="B14268" s="254"/>
    </row>
    <row r="14269" spans="1:2" x14ac:dyDescent="0.2">
      <c r="A14269" s="253"/>
      <c r="B14269" s="254"/>
    </row>
    <row r="14270" spans="1:2" x14ac:dyDescent="0.2">
      <c r="A14270" s="253"/>
      <c r="B14270" s="254"/>
    </row>
    <row r="14271" spans="1:2" x14ac:dyDescent="0.2">
      <c r="A14271" s="253"/>
      <c r="B14271" s="254"/>
    </row>
    <row r="14272" spans="1:2" x14ac:dyDescent="0.2">
      <c r="A14272" s="253"/>
      <c r="B14272" s="254"/>
    </row>
    <row r="14273" spans="1:2" x14ac:dyDescent="0.2">
      <c r="A14273" s="253"/>
      <c r="B14273" s="254"/>
    </row>
    <row r="14274" spans="1:2" x14ac:dyDescent="0.2">
      <c r="A14274" s="253"/>
      <c r="B14274" s="254"/>
    </row>
    <row r="14275" spans="1:2" x14ac:dyDescent="0.2">
      <c r="A14275" s="253"/>
      <c r="B14275" s="254"/>
    </row>
    <row r="14276" spans="1:2" x14ac:dyDescent="0.2">
      <c r="A14276" s="253"/>
      <c r="B14276" s="254"/>
    </row>
    <row r="14277" spans="1:2" x14ac:dyDescent="0.2">
      <c r="A14277" s="253"/>
      <c r="B14277" s="254"/>
    </row>
    <row r="14278" spans="1:2" x14ac:dyDescent="0.2">
      <c r="A14278" s="253"/>
      <c r="B14278" s="254"/>
    </row>
    <row r="14279" spans="1:2" x14ac:dyDescent="0.2">
      <c r="A14279" s="253"/>
      <c r="B14279" s="254"/>
    </row>
    <row r="14280" spans="1:2" x14ac:dyDescent="0.2">
      <c r="A14280" s="253"/>
      <c r="B14280" s="254"/>
    </row>
    <row r="14281" spans="1:2" x14ac:dyDescent="0.2">
      <c r="A14281" s="253"/>
      <c r="B14281" s="254"/>
    </row>
    <row r="14282" spans="1:2" x14ac:dyDescent="0.2">
      <c r="A14282" s="253"/>
      <c r="B14282" s="254"/>
    </row>
    <row r="14283" spans="1:2" x14ac:dyDescent="0.2">
      <c r="A14283" s="253"/>
      <c r="B14283" s="254"/>
    </row>
    <row r="14284" spans="1:2" x14ac:dyDescent="0.2">
      <c r="A14284" s="253"/>
      <c r="B14284" s="254"/>
    </row>
    <row r="14285" spans="1:2" x14ac:dyDescent="0.2">
      <c r="A14285" s="253"/>
      <c r="B14285" s="254"/>
    </row>
    <row r="14286" spans="1:2" x14ac:dyDescent="0.2">
      <c r="A14286" s="253"/>
      <c r="B14286" s="254"/>
    </row>
    <row r="14287" spans="1:2" x14ac:dyDescent="0.2">
      <c r="A14287" s="253"/>
      <c r="B14287" s="254"/>
    </row>
    <row r="14288" spans="1:2" x14ac:dyDescent="0.2">
      <c r="A14288" s="253"/>
      <c r="B14288" s="254"/>
    </row>
    <row r="14289" spans="1:2" x14ac:dyDescent="0.2">
      <c r="A14289" s="253"/>
      <c r="B14289" s="254"/>
    </row>
    <row r="14290" spans="1:2" x14ac:dyDescent="0.2">
      <c r="A14290" s="253"/>
      <c r="B14290" s="254"/>
    </row>
    <row r="14291" spans="1:2" x14ac:dyDescent="0.2">
      <c r="A14291" s="253"/>
      <c r="B14291" s="254"/>
    </row>
    <row r="14292" spans="1:2" x14ac:dyDescent="0.2">
      <c r="A14292" s="253"/>
      <c r="B14292" s="254"/>
    </row>
    <row r="14293" spans="1:2" x14ac:dyDescent="0.2">
      <c r="A14293" s="253"/>
      <c r="B14293" s="254"/>
    </row>
    <row r="14294" spans="1:2" x14ac:dyDescent="0.2">
      <c r="A14294" s="253"/>
      <c r="B14294" s="254"/>
    </row>
    <row r="14295" spans="1:2" x14ac:dyDescent="0.2">
      <c r="A14295" s="253"/>
      <c r="B14295" s="254"/>
    </row>
    <row r="14296" spans="1:2" x14ac:dyDescent="0.2">
      <c r="A14296" s="253"/>
      <c r="B14296" s="254"/>
    </row>
    <row r="14297" spans="1:2" x14ac:dyDescent="0.2">
      <c r="A14297" s="253"/>
      <c r="B14297" s="254"/>
    </row>
    <row r="14298" spans="1:2" x14ac:dyDescent="0.2">
      <c r="A14298" s="253"/>
      <c r="B14298" s="254"/>
    </row>
    <row r="14299" spans="1:2" x14ac:dyDescent="0.2">
      <c r="A14299" s="253"/>
      <c r="B14299" s="254"/>
    </row>
    <row r="14300" spans="1:2" x14ac:dyDescent="0.2">
      <c r="A14300" s="253"/>
      <c r="B14300" s="254"/>
    </row>
    <row r="14301" spans="1:2" x14ac:dyDescent="0.2">
      <c r="A14301" s="253"/>
      <c r="B14301" s="254"/>
    </row>
    <row r="14302" spans="1:2" x14ac:dyDescent="0.2">
      <c r="A14302" s="253"/>
      <c r="B14302" s="254"/>
    </row>
    <row r="14303" spans="1:2" x14ac:dyDescent="0.2">
      <c r="A14303" s="253"/>
      <c r="B14303" s="254"/>
    </row>
    <row r="14304" spans="1:2" x14ac:dyDescent="0.2">
      <c r="A14304" s="253"/>
      <c r="B14304" s="254"/>
    </row>
    <row r="14305" spans="1:2" x14ac:dyDescent="0.2">
      <c r="A14305" s="253"/>
      <c r="B14305" s="254"/>
    </row>
    <row r="14306" spans="1:2" x14ac:dyDescent="0.2">
      <c r="A14306" s="253"/>
      <c r="B14306" s="254"/>
    </row>
    <row r="14307" spans="1:2" x14ac:dyDescent="0.2">
      <c r="A14307" s="253"/>
      <c r="B14307" s="254"/>
    </row>
    <row r="14308" spans="1:2" x14ac:dyDescent="0.2">
      <c r="A14308" s="253"/>
      <c r="B14308" s="254"/>
    </row>
    <row r="14309" spans="1:2" x14ac:dyDescent="0.2">
      <c r="A14309" s="253"/>
      <c r="B14309" s="254"/>
    </row>
    <row r="14310" spans="1:2" x14ac:dyDescent="0.2">
      <c r="A14310" s="253"/>
      <c r="B14310" s="254"/>
    </row>
    <row r="14311" spans="1:2" x14ac:dyDescent="0.2">
      <c r="A14311" s="253"/>
      <c r="B14311" s="254"/>
    </row>
    <row r="14312" spans="1:2" x14ac:dyDescent="0.2">
      <c r="A14312" s="253"/>
      <c r="B14312" s="254"/>
    </row>
    <row r="14313" spans="1:2" x14ac:dyDescent="0.2">
      <c r="A14313" s="253"/>
      <c r="B14313" s="254"/>
    </row>
    <row r="14314" spans="1:2" x14ac:dyDescent="0.2">
      <c r="A14314" s="253"/>
      <c r="B14314" s="254"/>
    </row>
    <row r="14315" spans="1:2" x14ac:dyDescent="0.2">
      <c r="A14315" s="253"/>
      <c r="B14315" s="254"/>
    </row>
    <row r="14316" spans="1:2" x14ac:dyDescent="0.2">
      <c r="A14316" s="253"/>
      <c r="B14316" s="254"/>
    </row>
    <row r="14317" spans="1:2" x14ac:dyDescent="0.2">
      <c r="A14317" s="253"/>
      <c r="B14317" s="254"/>
    </row>
    <row r="14318" spans="1:2" x14ac:dyDescent="0.2">
      <c r="A14318" s="253"/>
      <c r="B14318" s="254"/>
    </row>
    <row r="14319" spans="1:2" x14ac:dyDescent="0.2">
      <c r="A14319" s="253"/>
      <c r="B14319" s="254"/>
    </row>
    <row r="14320" spans="1:2" x14ac:dyDescent="0.2">
      <c r="A14320" s="253"/>
      <c r="B14320" s="254"/>
    </row>
    <row r="14321" spans="1:2" x14ac:dyDescent="0.2">
      <c r="A14321" s="253"/>
      <c r="B14321" s="254"/>
    </row>
    <row r="14322" spans="1:2" x14ac:dyDescent="0.2">
      <c r="A14322" s="253"/>
      <c r="B14322" s="254"/>
    </row>
    <row r="14323" spans="1:2" x14ac:dyDescent="0.2">
      <c r="A14323" s="253"/>
      <c r="B14323" s="254"/>
    </row>
    <row r="14324" spans="1:2" x14ac:dyDescent="0.2">
      <c r="A14324" s="253"/>
      <c r="B14324" s="254"/>
    </row>
    <row r="14325" spans="1:2" x14ac:dyDescent="0.2">
      <c r="A14325" s="253"/>
      <c r="B14325" s="254"/>
    </row>
    <row r="14326" spans="1:2" x14ac:dyDescent="0.2">
      <c r="A14326" s="253"/>
      <c r="B14326" s="254"/>
    </row>
    <row r="14327" spans="1:2" x14ac:dyDescent="0.2">
      <c r="A14327" s="253"/>
      <c r="B14327" s="254"/>
    </row>
    <row r="14328" spans="1:2" x14ac:dyDescent="0.2">
      <c r="A14328" s="253"/>
      <c r="B14328" s="254"/>
    </row>
    <row r="14329" spans="1:2" x14ac:dyDescent="0.2">
      <c r="A14329" s="253"/>
      <c r="B14329" s="254"/>
    </row>
    <row r="14330" spans="1:2" x14ac:dyDescent="0.2">
      <c r="A14330" s="253"/>
      <c r="B14330" s="254"/>
    </row>
    <row r="14331" spans="1:2" x14ac:dyDescent="0.2">
      <c r="A14331" s="253"/>
      <c r="B14331" s="254"/>
    </row>
    <row r="14332" spans="1:2" x14ac:dyDescent="0.2">
      <c r="A14332" s="253"/>
      <c r="B14332" s="254"/>
    </row>
    <row r="14333" spans="1:2" x14ac:dyDescent="0.2">
      <c r="A14333" s="253"/>
      <c r="B14333" s="254"/>
    </row>
    <row r="14334" spans="1:2" x14ac:dyDescent="0.2">
      <c r="A14334" s="253"/>
      <c r="B14334" s="254"/>
    </row>
    <row r="14335" spans="1:2" x14ac:dyDescent="0.2">
      <c r="A14335" s="253"/>
      <c r="B14335" s="254"/>
    </row>
    <row r="14336" spans="1:2" x14ac:dyDescent="0.2">
      <c r="A14336" s="253"/>
      <c r="B14336" s="254"/>
    </row>
    <row r="14337" spans="1:2" x14ac:dyDescent="0.2">
      <c r="A14337" s="253"/>
      <c r="B14337" s="254"/>
    </row>
    <row r="14338" spans="1:2" x14ac:dyDescent="0.2">
      <c r="A14338" s="253"/>
      <c r="B14338" s="254"/>
    </row>
    <row r="14339" spans="1:2" x14ac:dyDescent="0.2">
      <c r="A14339" s="253"/>
      <c r="B14339" s="254"/>
    </row>
    <row r="14340" spans="1:2" x14ac:dyDescent="0.2">
      <c r="A14340" s="253"/>
      <c r="B14340" s="254"/>
    </row>
    <row r="14341" spans="1:2" x14ac:dyDescent="0.2">
      <c r="A14341" s="253"/>
      <c r="B14341" s="254"/>
    </row>
    <row r="14342" spans="1:2" x14ac:dyDescent="0.2">
      <c r="A14342" s="253"/>
      <c r="B14342" s="254"/>
    </row>
    <row r="14343" spans="1:2" x14ac:dyDescent="0.2">
      <c r="A14343" s="253"/>
      <c r="B14343" s="254"/>
    </row>
    <row r="14344" spans="1:2" x14ac:dyDescent="0.2">
      <c r="A14344" s="253"/>
      <c r="B14344" s="254"/>
    </row>
    <row r="14345" spans="1:2" x14ac:dyDescent="0.2">
      <c r="A14345" s="253"/>
      <c r="B14345" s="254"/>
    </row>
    <row r="14346" spans="1:2" x14ac:dyDescent="0.2">
      <c r="A14346" s="253"/>
      <c r="B14346" s="254"/>
    </row>
    <row r="14347" spans="1:2" x14ac:dyDescent="0.2">
      <c r="A14347" s="253"/>
      <c r="B14347" s="254"/>
    </row>
    <row r="14348" spans="1:2" x14ac:dyDescent="0.2">
      <c r="A14348" s="253"/>
      <c r="B14348" s="254"/>
    </row>
    <row r="14349" spans="1:2" x14ac:dyDescent="0.2">
      <c r="A14349" s="253"/>
      <c r="B14349" s="254"/>
    </row>
    <row r="14350" spans="1:2" x14ac:dyDescent="0.2">
      <c r="A14350" s="253"/>
      <c r="B14350" s="254"/>
    </row>
    <row r="14351" spans="1:2" x14ac:dyDescent="0.2">
      <c r="A14351" s="253"/>
      <c r="B14351" s="254"/>
    </row>
    <row r="14352" spans="1:2" x14ac:dyDescent="0.2">
      <c r="A14352" s="253"/>
      <c r="B14352" s="254"/>
    </row>
    <row r="14353" spans="1:2" x14ac:dyDescent="0.2">
      <c r="A14353" s="253"/>
      <c r="B14353" s="254"/>
    </row>
    <row r="14354" spans="1:2" x14ac:dyDescent="0.2">
      <c r="A14354" s="253"/>
      <c r="B14354" s="254"/>
    </row>
    <row r="14355" spans="1:2" x14ac:dyDescent="0.2">
      <c r="A14355" s="253"/>
      <c r="B14355" s="254"/>
    </row>
    <row r="14356" spans="1:2" x14ac:dyDescent="0.2">
      <c r="A14356" s="253"/>
      <c r="B14356" s="254"/>
    </row>
    <row r="14357" spans="1:2" x14ac:dyDescent="0.2">
      <c r="A14357" s="253"/>
      <c r="B14357" s="254"/>
    </row>
    <row r="14358" spans="1:2" x14ac:dyDescent="0.2">
      <c r="A14358" s="253"/>
      <c r="B14358" s="254"/>
    </row>
    <row r="14359" spans="1:2" x14ac:dyDescent="0.2">
      <c r="A14359" s="253"/>
      <c r="B14359" s="254"/>
    </row>
    <row r="14360" spans="1:2" x14ac:dyDescent="0.2">
      <c r="A14360" s="253"/>
      <c r="B14360" s="254"/>
    </row>
    <row r="14361" spans="1:2" x14ac:dyDescent="0.2">
      <c r="A14361" s="253"/>
      <c r="B14361" s="254"/>
    </row>
    <row r="14362" spans="1:2" x14ac:dyDescent="0.2">
      <c r="A14362" s="253"/>
      <c r="B14362" s="254"/>
    </row>
    <row r="14363" spans="1:2" x14ac:dyDescent="0.2">
      <c r="A14363" s="253"/>
      <c r="B14363" s="254"/>
    </row>
    <row r="14364" spans="1:2" x14ac:dyDescent="0.2">
      <c r="A14364" s="253"/>
      <c r="B14364" s="254"/>
    </row>
    <row r="14365" spans="1:2" x14ac:dyDescent="0.2">
      <c r="A14365" s="253"/>
      <c r="B14365" s="254"/>
    </row>
    <row r="14366" spans="1:2" x14ac:dyDescent="0.2">
      <c r="A14366" s="253"/>
      <c r="B14366" s="254"/>
    </row>
    <row r="14367" spans="1:2" x14ac:dyDescent="0.2">
      <c r="A14367" s="253"/>
      <c r="B14367" s="254"/>
    </row>
    <row r="14368" spans="1:2" x14ac:dyDescent="0.2">
      <c r="A14368" s="253"/>
      <c r="B14368" s="254"/>
    </row>
    <row r="14369" spans="1:2" x14ac:dyDescent="0.2">
      <c r="A14369" s="253"/>
      <c r="B14369" s="254"/>
    </row>
    <row r="14370" spans="1:2" x14ac:dyDescent="0.2">
      <c r="A14370" s="253"/>
      <c r="B14370" s="254"/>
    </row>
    <row r="14371" spans="1:2" x14ac:dyDescent="0.2">
      <c r="A14371" s="253"/>
      <c r="B14371" s="254"/>
    </row>
    <row r="14372" spans="1:2" x14ac:dyDescent="0.2">
      <c r="A14372" s="253"/>
      <c r="B14372" s="254"/>
    </row>
    <row r="14373" spans="1:2" x14ac:dyDescent="0.2">
      <c r="A14373" s="253"/>
      <c r="B14373" s="254"/>
    </row>
    <row r="14374" spans="1:2" x14ac:dyDescent="0.2">
      <c r="A14374" s="253"/>
      <c r="B14374" s="254"/>
    </row>
    <row r="14375" spans="1:2" x14ac:dyDescent="0.2">
      <c r="A14375" s="253"/>
      <c r="B14375" s="254"/>
    </row>
    <row r="14376" spans="1:2" x14ac:dyDescent="0.2">
      <c r="A14376" s="253"/>
      <c r="B14376" s="254"/>
    </row>
    <row r="14377" spans="1:2" x14ac:dyDescent="0.2">
      <c r="A14377" s="253"/>
      <c r="B14377" s="254"/>
    </row>
    <row r="14378" spans="1:2" x14ac:dyDescent="0.2">
      <c r="A14378" s="253"/>
      <c r="B14378" s="254"/>
    </row>
    <row r="14379" spans="1:2" x14ac:dyDescent="0.2">
      <c r="A14379" s="253"/>
      <c r="B14379" s="254"/>
    </row>
    <row r="14380" spans="1:2" x14ac:dyDescent="0.2">
      <c r="A14380" s="253"/>
      <c r="B14380" s="254"/>
    </row>
    <row r="14381" spans="1:2" x14ac:dyDescent="0.2">
      <c r="A14381" s="253"/>
      <c r="B14381" s="254"/>
    </row>
    <row r="14382" spans="1:2" x14ac:dyDescent="0.2">
      <c r="A14382" s="253"/>
      <c r="B14382" s="254"/>
    </row>
    <row r="14383" spans="1:2" x14ac:dyDescent="0.2">
      <c r="A14383" s="253"/>
      <c r="B14383" s="254"/>
    </row>
    <row r="14384" spans="1:2" x14ac:dyDescent="0.2">
      <c r="A14384" s="253"/>
      <c r="B14384" s="254"/>
    </row>
    <row r="14385" spans="1:2" x14ac:dyDescent="0.2">
      <c r="A14385" s="253"/>
      <c r="B14385" s="254"/>
    </row>
    <row r="14386" spans="1:2" x14ac:dyDescent="0.2">
      <c r="A14386" s="253"/>
      <c r="B14386" s="254"/>
    </row>
    <row r="14387" spans="1:2" x14ac:dyDescent="0.2">
      <c r="A14387" s="253"/>
      <c r="B14387" s="254"/>
    </row>
    <row r="14388" spans="1:2" x14ac:dyDescent="0.2">
      <c r="A14388" s="253"/>
      <c r="B14388" s="254"/>
    </row>
    <row r="14389" spans="1:2" x14ac:dyDescent="0.2">
      <c r="A14389" s="253"/>
      <c r="B14389" s="254"/>
    </row>
    <row r="14390" spans="1:2" x14ac:dyDescent="0.2">
      <c r="A14390" s="253"/>
      <c r="B14390" s="254"/>
    </row>
    <row r="14391" spans="1:2" x14ac:dyDescent="0.2">
      <c r="A14391" s="253"/>
      <c r="B14391" s="254"/>
    </row>
    <row r="14392" spans="1:2" x14ac:dyDescent="0.2">
      <c r="A14392" s="253"/>
      <c r="B14392" s="254"/>
    </row>
    <row r="14393" spans="1:2" x14ac:dyDescent="0.2">
      <c r="A14393" s="253"/>
      <c r="B14393" s="254"/>
    </row>
    <row r="14394" spans="1:2" x14ac:dyDescent="0.2">
      <c r="A14394" s="253"/>
      <c r="B14394" s="254"/>
    </row>
    <row r="14395" spans="1:2" x14ac:dyDescent="0.2">
      <c r="A14395" s="253"/>
      <c r="B14395" s="254"/>
    </row>
    <row r="14396" spans="1:2" x14ac:dyDescent="0.2">
      <c r="A14396" s="253"/>
      <c r="B14396" s="254"/>
    </row>
    <row r="14397" spans="1:2" x14ac:dyDescent="0.2">
      <c r="A14397" s="253"/>
      <c r="B14397" s="254"/>
    </row>
    <row r="14398" spans="1:2" x14ac:dyDescent="0.2">
      <c r="A14398" s="253"/>
      <c r="B14398" s="254"/>
    </row>
    <row r="14399" spans="1:2" x14ac:dyDescent="0.2">
      <c r="A14399" s="253"/>
      <c r="B14399" s="254"/>
    </row>
    <row r="14400" spans="1:2" x14ac:dyDescent="0.2">
      <c r="A14400" s="253"/>
      <c r="B14400" s="254"/>
    </row>
    <row r="14401" spans="1:2" x14ac:dyDescent="0.2">
      <c r="A14401" s="253"/>
      <c r="B14401" s="254"/>
    </row>
    <row r="14402" spans="1:2" x14ac:dyDescent="0.2">
      <c r="A14402" s="253"/>
      <c r="B14402" s="254"/>
    </row>
    <row r="14403" spans="1:2" x14ac:dyDescent="0.2">
      <c r="A14403" s="253"/>
      <c r="B14403" s="254"/>
    </row>
    <row r="14404" spans="1:2" x14ac:dyDescent="0.2">
      <c r="A14404" s="253"/>
      <c r="B14404" s="254"/>
    </row>
    <row r="14405" spans="1:2" x14ac:dyDescent="0.2">
      <c r="A14405" s="253"/>
      <c r="B14405" s="254"/>
    </row>
    <row r="14406" spans="1:2" x14ac:dyDescent="0.2">
      <c r="A14406" s="253"/>
      <c r="B14406" s="254"/>
    </row>
    <row r="14407" spans="1:2" x14ac:dyDescent="0.2">
      <c r="A14407" s="253"/>
      <c r="B14407" s="254"/>
    </row>
    <row r="14408" spans="1:2" x14ac:dyDescent="0.2">
      <c r="A14408" s="253"/>
      <c r="B14408" s="254"/>
    </row>
    <row r="14409" spans="1:2" x14ac:dyDescent="0.2">
      <c r="A14409" s="253"/>
      <c r="B14409" s="254"/>
    </row>
    <row r="14410" spans="1:2" x14ac:dyDescent="0.2">
      <c r="A14410" s="253"/>
      <c r="B14410" s="254"/>
    </row>
    <row r="14411" spans="1:2" x14ac:dyDescent="0.2">
      <c r="A14411" s="253"/>
      <c r="B14411" s="254"/>
    </row>
    <row r="14412" spans="1:2" x14ac:dyDescent="0.2">
      <c r="A14412" s="253"/>
      <c r="B14412" s="254"/>
    </row>
    <row r="14413" spans="1:2" x14ac:dyDescent="0.2">
      <c r="A14413" s="253"/>
      <c r="B14413" s="254"/>
    </row>
    <row r="14414" spans="1:2" x14ac:dyDescent="0.2">
      <c r="A14414" s="253"/>
      <c r="B14414" s="254"/>
    </row>
    <row r="14415" spans="1:2" x14ac:dyDescent="0.2">
      <c r="A14415" s="253"/>
      <c r="B14415" s="254"/>
    </row>
    <row r="14416" spans="1:2" x14ac:dyDescent="0.2">
      <c r="A14416" s="253"/>
      <c r="B14416" s="254"/>
    </row>
    <row r="14417" spans="1:2" x14ac:dyDescent="0.2">
      <c r="A14417" s="253"/>
      <c r="B14417" s="254"/>
    </row>
    <row r="14418" spans="1:2" x14ac:dyDescent="0.2">
      <c r="A14418" s="253"/>
      <c r="B14418" s="254"/>
    </row>
    <row r="14419" spans="1:2" x14ac:dyDescent="0.2">
      <c r="A14419" s="253"/>
      <c r="B14419" s="254"/>
    </row>
    <row r="14420" spans="1:2" x14ac:dyDescent="0.2">
      <c r="A14420" s="253"/>
      <c r="B14420" s="254"/>
    </row>
    <row r="14421" spans="1:2" x14ac:dyDescent="0.2">
      <c r="A14421" s="253"/>
      <c r="B14421" s="254"/>
    </row>
    <row r="14422" spans="1:2" x14ac:dyDescent="0.2">
      <c r="A14422" s="253"/>
      <c r="B14422" s="254"/>
    </row>
    <row r="14423" spans="1:2" x14ac:dyDescent="0.2">
      <c r="A14423" s="253"/>
      <c r="B14423" s="254"/>
    </row>
    <row r="14424" spans="1:2" x14ac:dyDescent="0.2">
      <c r="A14424" s="253"/>
      <c r="B14424" s="254"/>
    </row>
    <row r="14425" spans="1:2" x14ac:dyDescent="0.2">
      <c r="A14425" s="253"/>
      <c r="B14425" s="254"/>
    </row>
    <row r="14426" spans="1:2" x14ac:dyDescent="0.2">
      <c r="A14426" s="253"/>
      <c r="B14426" s="254"/>
    </row>
    <row r="14427" spans="1:2" x14ac:dyDescent="0.2">
      <c r="A14427" s="253"/>
      <c r="B14427" s="254"/>
    </row>
    <row r="14428" spans="1:2" x14ac:dyDescent="0.2">
      <c r="A14428" s="253"/>
      <c r="B14428" s="254"/>
    </row>
    <row r="14429" spans="1:2" x14ac:dyDescent="0.2">
      <c r="A14429" s="253"/>
      <c r="B14429" s="254"/>
    </row>
    <row r="14430" spans="1:2" x14ac:dyDescent="0.2">
      <c r="A14430" s="253"/>
      <c r="B14430" s="254"/>
    </row>
    <row r="14431" spans="1:2" x14ac:dyDescent="0.2">
      <c r="A14431" s="253"/>
      <c r="B14431" s="254"/>
    </row>
    <row r="14432" spans="1:2" x14ac:dyDescent="0.2">
      <c r="A14432" s="253"/>
      <c r="B14432" s="254"/>
    </row>
    <row r="14433" spans="1:2" x14ac:dyDescent="0.2">
      <c r="A14433" s="253"/>
      <c r="B14433" s="254"/>
    </row>
    <row r="14434" spans="1:2" x14ac:dyDescent="0.2">
      <c r="A14434" s="253"/>
      <c r="B14434" s="254"/>
    </row>
    <row r="14435" spans="1:2" x14ac:dyDescent="0.2">
      <c r="A14435" s="253"/>
      <c r="B14435" s="254"/>
    </row>
    <row r="14436" spans="1:2" x14ac:dyDescent="0.2">
      <c r="A14436" s="253"/>
      <c r="B14436" s="254"/>
    </row>
    <row r="14437" spans="1:2" x14ac:dyDescent="0.2">
      <c r="A14437" s="253"/>
      <c r="B14437" s="254"/>
    </row>
    <row r="14438" spans="1:2" x14ac:dyDescent="0.2">
      <c r="A14438" s="253"/>
      <c r="B14438" s="254"/>
    </row>
    <row r="14439" spans="1:2" x14ac:dyDescent="0.2">
      <c r="A14439" s="253"/>
      <c r="B14439" s="254"/>
    </row>
    <row r="14440" spans="1:2" x14ac:dyDescent="0.2">
      <c r="A14440" s="253"/>
      <c r="B14440" s="254"/>
    </row>
    <row r="14441" spans="1:2" x14ac:dyDescent="0.2">
      <c r="A14441" s="253"/>
      <c r="B14441" s="254"/>
    </row>
    <row r="14442" spans="1:2" x14ac:dyDescent="0.2">
      <c r="A14442" s="253"/>
      <c r="B14442" s="254"/>
    </row>
    <row r="14443" spans="1:2" x14ac:dyDescent="0.2">
      <c r="A14443" s="253"/>
      <c r="B14443" s="254"/>
    </row>
    <row r="14444" spans="1:2" x14ac:dyDescent="0.2">
      <c r="A14444" s="253"/>
      <c r="B14444" s="254"/>
    </row>
    <row r="14445" spans="1:2" x14ac:dyDescent="0.2">
      <c r="A14445" s="253"/>
      <c r="B14445" s="254"/>
    </row>
    <row r="14446" spans="1:2" x14ac:dyDescent="0.2">
      <c r="A14446" s="253"/>
      <c r="B14446" s="254"/>
    </row>
    <row r="14447" spans="1:2" x14ac:dyDescent="0.2">
      <c r="A14447" s="253"/>
      <c r="B14447" s="254"/>
    </row>
    <row r="14448" spans="1:2" x14ac:dyDescent="0.2">
      <c r="A14448" s="253"/>
      <c r="B14448" s="254"/>
    </row>
    <row r="14449" spans="1:2" x14ac:dyDescent="0.2">
      <c r="A14449" s="253"/>
      <c r="B14449" s="254"/>
    </row>
    <row r="14450" spans="1:2" x14ac:dyDescent="0.2">
      <c r="A14450" s="253"/>
      <c r="B14450" s="254"/>
    </row>
    <row r="14451" spans="1:2" x14ac:dyDescent="0.2">
      <c r="A14451" s="253"/>
      <c r="B14451" s="254"/>
    </row>
    <row r="14452" spans="1:2" x14ac:dyDescent="0.2">
      <c r="A14452" s="253"/>
      <c r="B14452" s="254"/>
    </row>
    <row r="14453" spans="1:2" x14ac:dyDescent="0.2">
      <c r="A14453" s="253"/>
      <c r="B14453" s="254"/>
    </row>
    <row r="14454" spans="1:2" x14ac:dyDescent="0.2">
      <c r="A14454" s="253"/>
      <c r="B14454" s="254"/>
    </row>
    <row r="14455" spans="1:2" x14ac:dyDescent="0.2">
      <c r="A14455" s="253"/>
      <c r="B14455" s="254"/>
    </row>
    <row r="14456" spans="1:2" x14ac:dyDescent="0.2">
      <c r="A14456" s="253"/>
      <c r="B14456" s="254"/>
    </row>
    <row r="14457" spans="1:2" x14ac:dyDescent="0.2">
      <c r="A14457" s="253"/>
      <c r="B14457" s="254"/>
    </row>
    <row r="14458" spans="1:2" x14ac:dyDescent="0.2">
      <c r="A14458" s="253"/>
      <c r="B14458" s="254"/>
    </row>
    <row r="14459" spans="1:2" x14ac:dyDescent="0.2">
      <c r="A14459" s="253"/>
      <c r="B14459" s="254"/>
    </row>
    <row r="14460" spans="1:2" x14ac:dyDescent="0.2">
      <c r="A14460" s="253"/>
      <c r="B14460" s="254"/>
    </row>
    <row r="14461" spans="1:2" x14ac:dyDescent="0.2">
      <c r="A14461" s="253"/>
      <c r="B14461" s="254"/>
    </row>
    <row r="14462" spans="1:2" x14ac:dyDescent="0.2">
      <c r="A14462" s="253"/>
      <c r="B14462" s="254"/>
    </row>
    <row r="14463" spans="1:2" x14ac:dyDescent="0.2">
      <c r="A14463" s="253"/>
      <c r="B14463" s="254"/>
    </row>
    <row r="14464" spans="1:2" x14ac:dyDescent="0.2">
      <c r="A14464" s="253"/>
      <c r="B14464" s="254"/>
    </row>
    <row r="14465" spans="1:2" x14ac:dyDescent="0.2">
      <c r="A14465" s="253"/>
      <c r="B14465" s="254"/>
    </row>
    <row r="14466" spans="1:2" x14ac:dyDescent="0.2">
      <c r="A14466" s="253"/>
      <c r="B14466" s="254"/>
    </row>
    <row r="14467" spans="1:2" x14ac:dyDescent="0.2">
      <c r="A14467" s="253"/>
      <c r="B14467" s="254"/>
    </row>
    <row r="14468" spans="1:2" x14ac:dyDescent="0.2">
      <c r="A14468" s="253"/>
      <c r="B14468" s="254"/>
    </row>
    <row r="14469" spans="1:2" x14ac:dyDescent="0.2">
      <c r="A14469" s="253"/>
      <c r="B14469" s="254"/>
    </row>
    <row r="14470" spans="1:2" x14ac:dyDescent="0.2">
      <c r="A14470" s="253"/>
      <c r="B14470" s="254"/>
    </row>
    <row r="14471" spans="1:2" x14ac:dyDescent="0.2">
      <c r="A14471" s="253"/>
      <c r="B14471" s="254"/>
    </row>
    <row r="14472" spans="1:2" x14ac:dyDescent="0.2">
      <c r="A14472" s="253"/>
      <c r="B14472" s="254"/>
    </row>
    <row r="14473" spans="1:2" x14ac:dyDescent="0.2">
      <c r="A14473" s="253"/>
      <c r="B14473" s="254"/>
    </row>
    <row r="14474" spans="1:2" x14ac:dyDescent="0.2">
      <c r="A14474" s="253"/>
      <c r="B14474" s="254"/>
    </row>
    <row r="14475" spans="1:2" x14ac:dyDescent="0.2">
      <c r="A14475" s="253"/>
      <c r="B14475" s="254"/>
    </row>
    <row r="14476" spans="1:2" x14ac:dyDescent="0.2">
      <c r="A14476" s="253"/>
      <c r="B14476" s="254"/>
    </row>
    <row r="14477" spans="1:2" x14ac:dyDescent="0.2">
      <c r="A14477" s="253"/>
      <c r="B14477" s="254"/>
    </row>
    <row r="14478" spans="1:2" x14ac:dyDescent="0.2">
      <c r="A14478" s="253"/>
      <c r="B14478" s="254"/>
    </row>
    <row r="14479" spans="1:2" x14ac:dyDescent="0.2">
      <c r="A14479" s="253"/>
      <c r="B14479" s="254"/>
    </row>
    <row r="14480" spans="1:2" x14ac:dyDescent="0.2">
      <c r="A14480" s="253"/>
      <c r="B14480" s="254"/>
    </row>
    <row r="14481" spans="1:2" x14ac:dyDescent="0.2">
      <c r="A14481" s="253"/>
      <c r="B14481" s="254"/>
    </row>
    <row r="14482" spans="1:2" x14ac:dyDescent="0.2">
      <c r="A14482" s="253"/>
      <c r="B14482" s="254"/>
    </row>
    <row r="14483" spans="1:2" x14ac:dyDescent="0.2">
      <c r="A14483" s="253"/>
      <c r="B14483" s="254"/>
    </row>
    <row r="14484" spans="1:2" x14ac:dyDescent="0.2">
      <c r="A14484" s="253"/>
      <c r="B14484" s="254"/>
    </row>
    <row r="14485" spans="1:2" x14ac:dyDescent="0.2">
      <c r="A14485" s="253"/>
      <c r="B14485" s="254"/>
    </row>
    <row r="14486" spans="1:2" x14ac:dyDescent="0.2">
      <c r="A14486" s="253"/>
      <c r="B14486" s="254"/>
    </row>
    <row r="14487" spans="1:2" x14ac:dyDescent="0.2">
      <c r="A14487" s="253"/>
      <c r="B14487" s="254"/>
    </row>
    <row r="14488" spans="1:2" x14ac:dyDescent="0.2">
      <c r="A14488" s="253"/>
      <c r="B14488" s="254"/>
    </row>
    <row r="14489" spans="1:2" x14ac:dyDescent="0.2">
      <c r="A14489" s="253"/>
      <c r="B14489" s="254"/>
    </row>
    <row r="14490" spans="1:2" x14ac:dyDescent="0.2">
      <c r="A14490" s="253"/>
      <c r="B14490" s="254"/>
    </row>
    <row r="14491" spans="1:2" x14ac:dyDescent="0.2">
      <c r="A14491" s="253"/>
      <c r="B14491" s="254"/>
    </row>
    <row r="14492" spans="1:2" x14ac:dyDescent="0.2">
      <c r="A14492" s="253"/>
      <c r="B14492" s="254"/>
    </row>
    <row r="14493" spans="1:2" x14ac:dyDescent="0.2">
      <c r="A14493" s="253"/>
      <c r="B14493" s="254"/>
    </row>
    <row r="14494" spans="1:2" x14ac:dyDescent="0.2">
      <c r="A14494" s="253"/>
      <c r="B14494" s="254"/>
    </row>
    <row r="14495" spans="1:2" x14ac:dyDescent="0.2">
      <c r="A14495" s="253"/>
      <c r="B14495" s="254"/>
    </row>
    <row r="14496" spans="1:2" x14ac:dyDescent="0.2">
      <c r="A14496" s="253"/>
      <c r="B14496" s="254"/>
    </row>
    <row r="14497" spans="1:2" x14ac:dyDescent="0.2">
      <c r="A14497" s="253"/>
      <c r="B14497" s="254"/>
    </row>
    <row r="14498" spans="1:2" x14ac:dyDescent="0.2">
      <c r="A14498" s="253"/>
      <c r="B14498" s="254"/>
    </row>
    <row r="14499" spans="1:2" x14ac:dyDescent="0.2">
      <c r="A14499" s="253"/>
      <c r="B14499" s="254"/>
    </row>
    <row r="14500" spans="1:2" x14ac:dyDescent="0.2">
      <c r="A14500" s="253"/>
      <c r="B14500" s="254"/>
    </row>
    <row r="14501" spans="1:2" x14ac:dyDescent="0.2">
      <c r="A14501" s="253"/>
      <c r="B14501" s="254"/>
    </row>
    <row r="14502" spans="1:2" x14ac:dyDescent="0.2">
      <c r="A14502" s="253"/>
      <c r="B14502" s="254"/>
    </row>
    <row r="14503" spans="1:2" x14ac:dyDescent="0.2">
      <c r="A14503" s="253"/>
      <c r="B14503" s="254"/>
    </row>
    <row r="14504" spans="1:2" x14ac:dyDescent="0.2">
      <c r="A14504" s="253"/>
      <c r="B14504" s="254"/>
    </row>
    <row r="14505" spans="1:2" x14ac:dyDescent="0.2">
      <c r="A14505" s="253"/>
      <c r="B14505" s="254"/>
    </row>
    <row r="14506" spans="1:2" x14ac:dyDescent="0.2">
      <c r="A14506" s="253"/>
      <c r="B14506" s="254"/>
    </row>
    <row r="14507" spans="1:2" x14ac:dyDescent="0.2">
      <c r="A14507" s="253"/>
      <c r="B14507" s="254"/>
    </row>
    <row r="14508" spans="1:2" x14ac:dyDescent="0.2">
      <c r="A14508" s="253"/>
      <c r="B14508" s="254"/>
    </row>
    <row r="14509" spans="1:2" x14ac:dyDescent="0.2">
      <c r="A14509" s="253"/>
      <c r="B14509" s="254"/>
    </row>
    <row r="14510" spans="1:2" x14ac:dyDescent="0.2">
      <c r="A14510" s="253"/>
      <c r="B14510" s="254"/>
    </row>
    <row r="14511" spans="1:2" x14ac:dyDescent="0.2">
      <c r="A14511" s="253"/>
      <c r="B14511" s="254"/>
    </row>
    <row r="14512" spans="1:2" x14ac:dyDescent="0.2">
      <c r="A14512" s="253"/>
      <c r="B14512" s="254"/>
    </row>
    <row r="14513" spans="1:2" x14ac:dyDescent="0.2">
      <c r="A14513" s="253"/>
      <c r="B14513" s="254"/>
    </row>
    <row r="14514" spans="1:2" x14ac:dyDescent="0.2">
      <c r="A14514" s="253"/>
      <c r="B14514" s="254"/>
    </row>
    <row r="14515" spans="1:2" x14ac:dyDescent="0.2">
      <c r="A14515" s="253"/>
      <c r="B14515" s="254"/>
    </row>
    <row r="14516" spans="1:2" x14ac:dyDescent="0.2">
      <c r="A14516" s="253"/>
      <c r="B14516" s="254"/>
    </row>
    <row r="14517" spans="1:2" x14ac:dyDescent="0.2">
      <c r="A14517" s="253"/>
      <c r="B14517" s="254"/>
    </row>
    <row r="14518" spans="1:2" x14ac:dyDescent="0.2">
      <c r="A14518" s="253"/>
      <c r="B14518" s="254"/>
    </row>
    <row r="14519" spans="1:2" x14ac:dyDescent="0.2">
      <c r="A14519" s="253"/>
      <c r="B14519" s="254"/>
    </row>
    <row r="14520" spans="1:2" x14ac:dyDescent="0.2">
      <c r="A14520" s="253"/>
      <c r="B14520" s="254"/>
    </row>
    <row r="14521" spans="1:2" x14ac:dyDescent="0.2">
      <c r="A14521" s="253"/>
      <c r="B14521" s="254"/>
    </row>
    <row r="14522" spans="1:2" x14ac:dyDescent="0.2">
      <c r="A14522" s="253"/>
      <c r="B14522" s="254"/>
    </row>
    <row r="14523" spans="1:2" x14ac:dyDescent="0.2">
      <c r="A14523" s="253"/>
      <c r="B14523" s="254"/>
    </row>
    <row r="14524" spans="1:2" x14ac:dyDescent="0.2">
      <c r="A14524" s="253"/>
      <c r="B14524" s="254"/>
    </row>
    <row r="14525" spans="1:2" x14ac:dyDescent="0.2">
      <c r="A14525" s="253"/>
      <c r="B14525" s="254"/>
    </row>
    <row r="14526" spans="1:2" x14ac:dyDescent="0.2">
      <c r="A14526" s="253"/>
      <c r="B14526" s="254"/>
    </row>
    <row r="14527" spans="1:2" x14ac:dyDescent="0.2">
      <c r="A14527" s="253"/>
      <c r="B14527" s="254"/>
    </row>
    <row r="14528" spans="1:2" x14ac:dyDescent="0.2">
      <c r="A14528" s="253"/>
      <c r="B14528" s="254"/>
    </row>
    <row r="14529" spans="1:2" x14ac:dyDescent="0.2">
      <c r="A14529" s="253"/>
      <c r="B14529" s="254"/>
    </row>
    <row r="14530" spans="1:2" x14ac:dyDescent="0.2">
      <c r="A14530" s="253"/>
      <c r="B14530" s="254"/>
    </row>
    <row r="14531" spans="1:2" x14ac:dyDescent="0.2">
      <c r="A14531" s="253"/>
      <c r="B14531" s="254"/>
    </row>
    <row r="14532" spans="1:2" x14ac:dyDescent="0.2">
      <c r="A14532" s="253"/>
      <c r="B14532" s="254"/>
    </row>
    <row r="14533" spans="1:2" x14ac:dyDescent="0.2">
      <c r="A14533" s="253"/>
      <c r="B14533" s="254"/>
    </row>
    <row r="14534" spans="1:2" x14ac:dyDescent="0.2">
      <c r="A14534" s="253"/>
      <c r="B14534" s="254"/>
    </row>
    <row r="14535" spans="1:2" x14ac:dyDescent="0.2">
      <c r="A14535" s="253"/>
      <c r="B14535" s="254"/>
    </row>
    <row r="14536" spans="1:2" x14ac:dyDescent="0.2">
      <c r="A14536" s="253"/>
      <c r="B14536" s="254"/>
    </row>
    <row r="14537" spans="1:2" x14ac:dyDescent="0.2">
      <c r="A14537" s="253"/>
      <c r="B14537" s="254"/>
    </row>
    <row r="14538" spans="1:2" x14ac:dyDescent="0.2">
      <c r="A14538" s="253"/>
      <c r="B14538" s="254"/>
    </row>
    <row r="14539" spans="1:2" x14ac:dyDescent="0.2">
      <c r="A14539" s="253"/>
      <c r="B14539" s="254"/>
    </row>
    <row r="14540" spans="1:2" x14ac:dyDescent="0.2">
      <c r="A14540" s="253"/>
      <c r="B14540" s="254"/>
    </row>
    <row r="14541" spans="1:2" x14ac:dyDescent="0.2">
      <c r="A14541" s="253"/>
      <c r="B14541" s="254"/>
    </row>
    <row r="14542" spans="1:2" x14ac:dyDescent="0.2">
      <c r="A14542" s="253"/>
      <c r="B14542" s="254"/>
    </row>
    <row r="14543" spans="1:2" x14ac:dyDescent="0.2">
      <c r="A14543" s="253"/>
      <c r="B14543" s="254"/>
    </row>
    <row r="14544" spans="1:2" x14ac:dyDescent="0.2">
      <c r="A14544" s="253"/>
      <c r="B14544" s="254"/>
    </row>
    <row r="14545" spans="1:2" x14ac:dyDescent="0.2">
      <c r="A14545" s="253"/>
      <c r="B14545" s="254"/>
    </row>
    <row r="14546" spans="1:2" x14ac:dyDescent="0.2">
      <c r="A14546" s="253"/>
      <c r="B14546" s="254"/>
    </row>
    <row r="14547" spans="1:2" x14ac:dyDescent="0.2">
      <c r="A14547" s="253"/>
      <c r="B14547" s="254"/>
    </row>
    <row r="14548" spans="1:2" x14ac:dyDescent="0.2">
      <c r="A14548" s="253"/>
      <c r="B14548" s="254"/>
    </row>
    <row r="14549" spans="1:2" x14ac:dyDescent="0.2">
      <c r="A14549" s="253"/>
      <c r="B14549" s="254"/>
    </row>
    <row r="14550" spans="1:2" x14ac:dyDescent="0.2">
      <c r="A14550" s="253"/>
      <c r="B14550" s="254"/>
    </row>
    <row r="14551" spans="1:2" x14ac:dyDescent="0.2">
      <c r="A14551" s="253"/>
      <c r="B14551" s="254"/>
    </row>
    <row r="14552" spans="1:2" x14ac:dyDescent="0.2">
      <c r="A14552" s="253"/>
      <c r="B14552" s="254"/>
    </row>
    <row r="14553" spans="1:2" x14ac:dyDescent="0.2">
      <c r="A14553" s="253"/>
      <c r="B14553" s="254"/>
    </row>
    <row r="14554" spans="1:2" x14ac:dyDescent="0.2">
      <c r="A14554" s="253"/>
      <c r="B14554" s="254"/>
    </row>
    <row r="14555" spans="1:2" x14ac:dyDescent="0.2">
      <c r="A14555" s="253"/>
      <c r="B14555" s="254"/>
    </row>
    <row r="14556" spans="1:2" x14ac:dyDescent="0.2">
      <c r="A14556" s="253"/>
      <c r="B14556" s="254"/>
    </row>
    <row r="14557" spans="1:2" x14ac:dyDescent="0.2">
      <c r="A14557" s="253"/>
      <c r="B14557" s="254"/>
    </row>
    <row r="14558" spans="1:2" x14ac:dyDescent="0.2">
      <c r="A14558" s="253"/>
      <c r="B14558" s="254"/>
    </row>
    <row r="14559" spans="1:2" x14ac:dyDescent="0.2">
      <c r="A14559" s="253"/>
      <c r="B14559" s="254"/>
    </row>
    <row r="14560" spans="1:2" x14ac:dyDescent="0.2">
      <c r="A14560" s="253"/>
      <c r="B14560" s="254"/>
    </row>
    <row r="14561" spans="1:2" x14ac:dyDescent="0.2">
      <c r="A14561" s="253"/>
      <c r="B14561" s="254"/>
    </row>
    <row r="14562" spans="1:2" x14ac:dyDescent="0.2">
      <c r="A14562" s="253"/>
      <c r="B14562" s="254"/>
    </row>
    <row r="14563" spans="1:2" x14ac:dyDescent="0.2">
      <c r="A14563" s="253"/>
      <c r="B14563" s="254"/>
    </row>
    <row r="14564" spans="1:2" x14ac:dyDescent="0.2">
      <c r="A14564" s="253"/>
      <c r="B14564" s="254"/>
    </row>
    <row r="14565" spans="1:2" x14ac:dyDescent="0.2">
      <c r="A14565" s="253"/>
      <c r="B14565" s="254"/>
    </row>
    <row r="14566" spans="1:2" x14ac:dyDescent="0.2">
      <c r="A14566" s="253"/>
      <c r="B14566" s="254"/>
    </row>
    <row r="14567" spans="1:2" x14ac:dyDescent="0.2">
      <c r="A14567" s="253"/>
      <c r="B14567" s="254"/>
    </row>
    <row r="14568" spans="1:2" x14ac:dyDescent="0.2">
      <c r="A14568" s="253"/>
      <c r="B14568" s="254"/>
    </row>
    <row r="14569" spans="1:2" x14ac:dyDescent="0.2">
      <c r="A14569" s="253"/>
      <c r="B14569" s="254"/>
    </row>
    <row r="14570" spans="1:2" x14ac:dyDescent="0.2">
      <c r="A14570" s="253"/>
      <c r="B14570" s="254"/>
    </row>
    <row r="14571" spans="1:2" x14ac:dyDescent="0.2">
      <c r="A14571" s="253"/>
      <c r="B14571" s="254"/>
    </row>
    <row r="14572" spans="1:2" x14ac:dyDescent="0.2">
      <c r="A14572" s="253"/>
      <c r="B14572" s="254"/>
    </row>
    <row r="14573" spans="1:2" x14ac:dyDescent="0.2">
      <c r="A14573" s="253"/>
      <c r="B14573" s="254"/>
    </row>
    <row r="14574" spans="1:2" x14ac:dyDescent="0.2">
      <c r="A14574" s="253"/>
      <c r="B14574" s="254"/>
    </row>
    <row r="14575" spans="1:2" x14ac:dyDescent="0.2">
      <c r="A14575" s="253"/>
      <c r="B14575" s="254"/>
    </row>
    <row r="14576" spans="1:2" x14ac:dyDescent="0.2">
      <c r="A14576" s="253"/>
      <c r="B14576" s="254"/>
    </row>
    <row r="14577" spans="1:2" x14ac:dyDescent="0.2">
      <c r="A14577" s="253"/>
      <c r="B14577" s="254"/>
    </row>
    <row r="14578" spans="1:2" x14ac:dyDescent="0.2">
      <c r="A14578" s="253"/>
      <c r="B14578" s="254"/>
    </row>
    <row r="14579" spans="1:2" x14ac:dyDescent="0.2">
      <c r="A14579" s="253"/>
      <c r="B14579" s="254"/>
    </row>
    <row r="14580" spans="1:2" x14ac:dyDescent="0.2">
      <c r="A14580" s="253"/>
      <c r="B14580" s="254"/>
    </row>
    <row r="14581" spans="1:2" x14ac:dyDescent="0.2">
      <c r="A14581" s="253"/>
      <c r="B14581" s="254"/>
    </row>
    <row r="14582" spans="1:2" x14ac:dyDescent="0.2">
      <c r="A14582" s="253"/>
      <c r="B14582" s="254"/>
    </row>
    <row r="14583" spans="1:2" x14ac:dyDescent="0.2">
      <c r="A14583" s="253"/>
      <c r="B14583" s="254"/>
    </row>
    <row r="14584" spans="1:2" x14ac:dyDescent="0.2">
      <c r="A14584" s="253"/>
      <c r="B14584" s="254"/>
    </row>
    <row r="14585" spans="1:2" x14ac:dyDescent="0.2">
      <c r="A14585" s="253"/>
      <c r="B14585" s="254"/>
    </row>
    <row r="14586" spans="1:2" x14ac:dyDescent="0.2">
      <c r="A14586" s="253"/>
      <c r="B14586" s="254"/>
    </row>
    <row r="14587" spans="1:2" x14ac:dyDescent="0.2">
      <c r="A14587" s="253"/>
      <c r="B14587" s="254"/>
    </row>
    <row r="14588" spans="1:2" x14ac:dyDescent="0.2">
      <c r="A14588" s="253"/>
      <c r="B14588" s="254"/>
    </row>
    <row r="14589" spans="1:2" x14ac:dyDescent="0.2">
      <c r="A14589" s="253"/>
      <c r="B14589" s="254"/>
    </row>
    <row r="14590" spans="1:2" x14ac:dyDescent="0.2">
      <c r="A14590" s="253"/>
      <c r="B14590" s="254"/>
    </row>
    <row r="14591" spans="1:2" x14ac:dyDescent="0.2">
      <c r="A14591" s="253"/>
      <c r="B14591" s="254"/>
    </row>
    <row r="14592" spans="1:2" x14ac:dyDescent="0.2">
      <c r="A14592" s="253"/>
      <c r="B14592" s="254"/>
    </row>
    <row r="14593" spans="1:2" x14ac:dyDescent="0.2">
      <c r="A14593" s="253"/>
      <c r="B14593" s="254"/>
    </row>
    <row r="14594" spans="1:2" x14ac:dyDescent="0.2">
      <c r="A14594" s="253"/>
      <c r="B14594" s="254"/>
    </row>
    <row r="14595" spans="1:2" x14ac:dyDescent="0.2">
      <c r="A14595" s="253"/>
      <c r="B14595" s="254"/>
    </row>
    <row r="14596" spans="1:2" x14ac:dyDescent="0.2">
      <c r="A14596" s="253"/>
      <c r="B14596" s="254"/>
    </row>
    <row r="14597" spans="1:2" x14ac:dyDescent="0.2">
      <c r="A14597" s="253"/>
      <c r="B14597" s="254"/>
    </row>
    <row r="14598" spans="1:2" x14ac:dyDescent="0.2">
      <c r="A14598" s="253"/>
      <c r="B14598" s="254"/>
    </row>
    <row r="14599" spans="1:2" x14ac:dyDescent="0.2">
      <c r="A14599" s="253"/>
      <c r="B14599" s="254"/>
    </row>
    <row r="14600" spans="1:2" x14ac:dyDescent="0.2">
      <c r="A14600" s="253"/>
      <c r="B14600" s="254"/>
    </row>
    <row r="14601" spans="1:2" x14ac:dyDescent="0.2">
      <c r="A14601" s="253"/>
      <c r="B14601" s="254"/>
    </row>
    <row r="14602" spans="1:2" x14ac:dyDescent="0.2">
      <c r="A14602" s="253"/>
      <c r="B14602" s="254"/>
    </row>
    <row r="14603" spans="1:2" x14ac:dyDescent="0.2">
      <c r="A14603" s="253"/>
      <c r="B14603" s="254"/>
    </row>
    <row r="14604" spans="1:2" x14ac:dyDescent="0.2">
      <c r="A14604" s="253"/>
      <c r="B14604" s="254"/>
    </row>
    <row r="14605" spans="1:2" x14ac:dyDescent="0.2">
      <c r="A14605" s="253"/>
      <c r="B14605" s="254"/>
    </row>
    <row r="14606" spans="1:2" x14ac:dyDescent="0.2">
      <c r="A14606" s="253"/>
      <c r="B14606" s="254"/>
    </row>
    <row r="14607" spans="1:2" x14ac:dyDescent="0.2">
      <c r="A14607" s="253"/>
      <c r="B14607" s="254"/>
    </row>
    <row r="14608" spans="1:2" x14ac:dyDescent="0.2">
      <c r="A14608" s="253"/>
      <c r="B14608" s="254"/>
    </row>
    <row r="14609" spans="1:2" x14ac:dyDescent="0.2">
      <c r="A14609" s="253"/>
      <c r="B14609" s="254"/>
    </row>
    <row r="14610" spans="1:2" x14ac:dyDescent="0.2">
      <c r="A14610" s="253"/>
      <c r="B14610" s="254"/>
    </row>
    <row r="14611" spans="1:2" x14ac:dyDescent="0.2">
      <c r="A14611" s="253"/>
      <c r="B14611" s="254"/>
    </row>
    <row r="14612" spans="1:2" x14ac:dyDescent="0.2">
      <c r="A14612" s="253"/>
      <c r="B14612" s="254"/>
    </row>
    <row r="14613" spans="1:2" x14ac:dyDescent="0.2">
      <c r="A14613" s="253"/>
      <c r="B14613" s="254"/>
    </row>
    <row r="14614" spans="1:2" x14ac:dyDescent="0.2">
      <c r="A14614" s="253"/>
      <c r="B14614" s="254"/>
    </row>
    <row r="14615" spans="1:2" x14ac:dyDescent="0.2">
      <c r="A14615" s="253"/>
      <c r="B14615" s="254"/>
    </row>
    <row r="14616" spans="1:2" x14ac:dyDescent="0.2">
      <c r="A14616" s="253"/>
      <c r="B14616" s="254"/>
    </row>
    <row r="14617" spans="1:2" x14ac:dyDescent="0.2">
      <c r="A14617" s="253"/>
      <c r="B14617" s="254"/>
    </row>
    <row r="14618" spans="1:2" x14ac:dyDescent="0.2">
      <c r="A14618" s="253"/>
      <c r="B14618" s="254"/>
    </row>
    <row r="14619" spans="1:2" x14ac:dyDescent="0.2">
      <c r="A14619" s="253"/>
      <c r="B14619" s="254"/>
    </row>
    <row r="14620" spans="1:2" x14ac:dyDescent="0.2">
      <c r="A14620" s="253"/>
      <c r="B14620" s="254"/>
    </row>
    <row r="14621" spans="1:2" x14ac:dyDescent="0.2">
      <c r="A14621" s="253"/>
      <c r="B14621" s="254"/>
    </row>
    <row r="14622" spans="1:2" x14ac:dyDescent="0.2">
      <c r="A14622" s="253"/>
      <c r="B14622" s="254"/>
    </row>
    <row r="14623" spans="1:2" x14ac:dyDescent="0.2">
      <c r="A14623" s="253"/>
      <c r="B14623" s="254"/>
    </row>
    <row r="14624" spans="1:2" x14ac:dyDescent="0.2">
      <c r="A14624" s="253"/>
      <c r="B14624" s="254"/>
    </row>
    <row r="14625" spans="1:2" x14ac:dyDescent="0.2">
      <c r="A14625" s="253"/>
      <c r="B14625" s="254"/>
    </row>
    <row r="14626" spans="1:2" x14ac:dyDescent="0.2">
      <c r="A14626" s="253"/>
      <c r="B14626" s="254"/>
    </row>
    <row r="14627" spans="1:2" x14ac:dyDescent="0.2">
      <c r="A14627" s="253"/>
      <c r="B14627" s="254"/>
    </row>
    <row r="14628" spans="1:2" x14ac:dyDescent="0.2">
      <c r="A14628" s="253"/>
      <c r="B14628" s="254"/>
    </row>
    <row r="14629" spans="1:2" x14ac:dyDescent="0.2">
      <c r="A14629" s="253"/>
      <c r="B14629" s="254"/>
    </row>
    <row r="14630" spans="1:2" x14ac:dyDescent="0.2">
      <c r="A14630" s="253"/>
      <c r="B14630" s="254"/>
    </row>
    <row r="14631" spans="1:2" x14ac:dyDescent="0.2">
      <c r="A14631" s="253"/>
      <c r="B14631" s="254"/>
    </row>
    <row r="14632" spans="1:2" x14ac:dyDescent="0.2">
      <c r="A14632" s="253"/>
      <c r="B14632" s="254"/>
    </row>
    <row r="14633" spans="1:2" x14ac:dyDescent="0.2">
      <c r="A14633" s="253"/>
      <c r="B14633" s="254"/>
    </row>
    <row r="14634" spans="1:2" x14ac:dyDescent="0.2">
      <c r="A14634" s="253"/>
      <c r="B14634" s="254"/>
    </row>
    <row r="14635" spans="1:2" x14ac:dyDescent="0.2">
      <c r="A14635" s="253"/>
      <c r="B14635" s="254"/>
    </row>
    <row r="14636" spans="1:2" x14ac:dyDescent="0.2">
      <c r="A14636" s="253"/>
      <c r="B14636" s="254"/>
    </row>
    <row r="14637" spans="1:2" x14ac:dyDescent="0.2">
      <c r="A14637" s="253"/>
      <c r="B14637" s="254"/>
    </row>
    <row r="14638" spans="1:2" x14ac:dyDescent="0.2">
      <c r="A14638" s="253"/>
      <c r="B14638" s="254"/>
    </row>
    <row r="14639" spans="1:2" x14ac:dyDescent="0.2">
      <c r="A14639" s="253"/>
      <c r="B14639" s="254"/>
    </row>
    <row r="14640" spans="1:2" x14ac:dyDescent="0.2">
      <c r="A14640" s="253"/>
      <c r="B14640" s="254"/>
    </row>
    <row r="14641" spans="1:2" x14ac:dyDescent="0.2">
      <c r="A14641" s="253"/>
      <c r="B14641" s="254"/>
    </row>
    <row r="14642" spans="1:2" x14ac:dyDescent="0.2">
      <c r="A14642" s="253"/>
      <c r="B14642" s="254"/>
    </row>
    <row r="14643" spans="1:2" x14ac:dyDescent="0.2">
      <c r="A14643" s="253"/>
      <c r="B14643" s="254"/>
    </row>
    <row r="14644" spans="1:2" x14ac:dyDescent="0.2">
      <c r="A14644" s="253"/>
      <c r="B14644" s="254"/>
    </row>
    <row r="14645" spans="1:2" x14ac:dyDescent="0.2">
      <c r="A14645" s="253"/>
      <c r="B14645" s="254"/>
    </row>
    <row r="14646" spans="1:2" x14ac:dyDescent="0.2">
      <c r="A14646" s="253"/>
      <c r="B14646" s="254"/>
    </row>
    <row r="14647" spans="1:2" x14ac:dyDescent="0.2">
      <c r="A14647" s="253"/>
      <c r="B14647" s="254"/>
    </row>
    <row r="14648" spans="1:2" x14ac:dyDescent="0.2">
      <c r="A14648" s="253"/>
      <c r="B14648" s="254"/>
    </row>
    <row r="14649" spans="1:2" x14ac:dyDescent="0.2">
      <c r="A14649" s="253"/>
      <c r="B14649" s="254"/>
    </row>
    <row r="14650" spans="1:2" x14ac:dyDescent="0.2">
      <c r="A14650" s="253"/>
      <c r="B14650" s="254"/>
    </row>
    <row r="14651" spans="1:2" x14ac:dyDescent="0.2">
      <c r="A14651" s="253"/>
      <c r="B14651" s="254"/>
    </row>
    <row r="14652" spans="1:2" x14ac:dyDescent="0.2">
      <c r="A14652" s="253"/>
      <c r="B14652" s="254"/>
    </row>
    <row r="14653" spans="1:2" x14ac:dyDescent="0.2">
      <c r="A14653" s="253"/>
      <c r="B14653" s="254"/>
    </row>
    <row r="14654" spans="1:2" x14ac:dyDescent="0.2">
      <c r="A14654" s="253"/>
      <c r="B14654" s="254"/>
    </row>
    <row r="14655" spans="1:2" x14ac:dyDescent="0.2">
      <c r="A14655" s="253"/>
      <c r="B14655" s="254"/>
    </row>
    <row r="14656" spans="1:2" x14ac:dyDescent="0.2">
      <c r="A14656" s="253"/>
      <c r="B14656" s="254"/>
    </row>
    <row r="14657" spans="1:2" x14ac:dyDescent="0.2">
      <c r="A14657" s="253"/>
      <c r="B14657" s="254"/>
    </row>
    <row r="14658" spans="1:2" x14ac:dyDescent="0.2">
      <c r="A14658" s="253"/>
      <c r="B14658" s="254"/>
    </row>
    <row r="14659" spans="1:2" x14ac:dyDescent="0.2">
      <c r="A14659" s="253"/>
      <c r="B14659" s="254"/>
    </row>
    <row r="14660" spans="1:2" x14ac:dyDescent="0.2">
      <c r="A14660" s="253"/>
      <c r="B14660" s="254"/>
    </row>
    <row r="14661" spans="1:2" x14ac:dyDescent="0.2">
      <c r="A14661" s="253"/>
      <c r="B14661" s="254"/>
    </row>
    <row r="14662" spans="1:2" x14ac:dyDescent="0.2">
      <c r="A14662" s="253"/>
      <c r="B14662" s="254"/>
    </row>
    <row r="14663" spans="1:2" x14ac:dyDescent="0.2">
      <c r="A14663" s="253"/>
      <c r="B14663" s="254"/>
    </row>
    <row r="14664" spans="1:2" x14ac:dyDescent="0.2">
      <c r="A14664" s="253"/>
      <c r="B14664" s="254"/>
    </row>
    <row r="14665" spans="1:2" x14ac:dyDescent="0.2">
      <c r="A14665" s="253"/>
      <c r="B14665" s="254"/>
    </row>
    <row r="14666" spans="1:2" x14ac:dyDescent="0.2">
      <c r="A14666" s="253"/>
      <c r="B14666" s="254"/>
    </row>
    <row r="14667" spans="1:2" x14ac:dyDescent="0.2">
      <c r="A14667" s="253"/>
      <c r="B14667" s="254"/>
    </row>
    <row r="14668" spans="1:2" x14ac:dyDescent="0.2">
      <c r="A14668" s="253"/>
      <c r="B14668" s="254"/>
    </row>
    <row r="14669" spans="1:2" x14ac:dyDescent="0.2">
      <c r="A14669" s="253"/>
      <c r="B14669" s="254"/>
    </row>
    <row r="14670" spans="1:2" x14ac:dyDescent="0.2">
      <c r="A14670" s="253"/>
      <c r="B14670" s="254"/>
    </row>
    <row r="14671" spans="1:2" x14ac:dyDescent="0.2">
      <c r="A14671" s="253"/>
      <c r="B14671" s="254"/>
    </row>
    <row r="14672" spans="1:2" x14ac:dyDescent="0.2">
      <c r="A14672" s="253"/>
      <c r="B14672" s="254"/>
    </row>
    <row r="14673" spans="1:2" x14ac:dyDescent="0.2">
      <c r="A14673" s="253"/>
      <c r="B14673" s="254"/>
    </row>
    <row r="14674" spans="1:2" x14ac:dyDescent="0.2">
      <c r="A14674" s="253"/>
      <c r="B14674" s="254"/>
    </row>
    <row r="14675" spans="1:2" x14ac:dyDescent="0.2">
      <c r="A14675" s="253"/>
      <c r="B14675" s="254"/>
    </row>
    <row r="14676" spans="1:2" x14ac:dyDescent="0.2">
      <c r="A14676" s="253"/>
      <c r="B14676" s="254"/>
    </row>
    <row r="14677" spans="1:2" x14ac:dyDescent="0.2">
      <c r="A14677" s="253"/>
      <c r="B14677" s="254"/>
    </row>
    <row r="14678" spans="1:2" x14ac:dyDescent="0.2">
      <c r="A14678" s="253"/>
      <c r="B14678" s="254"/>
    </row>
    <row r="14679" spans="1:2" x14ac:dyDescent="0.2">
      <c r="A14679" s="253"/>
      <c r="B14679" s="254"/>
    </row>
    <row r="14680" spans="1:2" x14ac:dyDescent="0.2">
      <c r="A14680" s="253"/>
      <c r="B14680" s="254"/>
    </row>
    <row r="14681" spans="1:2" x14ac:dyDescent="0.2">
      <c r="A14681" s="253"/>
      <c r="B14681" s="254"/>
    </row>
    <row r="14682" spans="1:2" x14ac:dyDescent="0.2">
      <c r="A14682" s="253"/>
      <c r="B14682" s="254"/>
    </row>
    <row r="14683" spans="1:2" x14ac:dyDescent="0.2">
      <c r="A14683" s="253"/>
      <c r="B14683" s="254"/>
    </row>
    <row r="14684" spans="1:2" x14ac:dyDescent="0.2">
      <c r="A14684" s="253"/>
      <c r="B14684" s="254"/>
    </row>
    <row r="14685" spans="1:2" x14ac:dyDescent="0.2">
      <c r="A14685" s="253"/>
      <c r="B14685" s="254"/>
    </row>
    <row r="14686" spans="1:2" x14ac:dyDescent="0.2">
      <c r="A14686" s="253"/>
      <c r="B14686" s="254"/>
    </row>
    <row r="14687" spans="1:2" x14ac:dyDescent="0.2">
      <c r="A14687" s="253"/>
      <c r="B14687" s="254"/>
    </row>
    <row r="14688" spans="1:2" x14ac:dyDescent="0.2">
      <c r="A14688" s="253"/>
      <c r="B14688" s="254"/>
    </row>
    <row r="14689" spans="1:2" x14ac:dyDescent="0.2">
      <c r="A14689" s="253"/>
      <c r="B14689" s="254"/>
    </row>
    <row r="14690" spans="1:2" x14ac:dyDescent="0.2">
      <c r="A14690" s="253"/>
      <c r="B14690" s="254"/>
    </row>
    <row r="14691" spans="1:2" x14ac:dyDescent="0.2">
      <c r="A14691" s="253"/>
      <c r="B14691" s="254"/>
    </row>
    <row r="14692" spans="1:2" x14ac:dyDescent="0.2">
      <c r="A14692" s="253"/>
      <c r="B14692" s="254"/>
    </row>
    <row r="14693" spans="1:2" x14ac:dyDescent="0.2">
      <c r="A14693" s="253"/>
      <c r="B14693" s="254"/>
    </row>
    <row r="14694" spans="1:2" x14ac:dyDescent="0.2">
      <c r="A14694" s="253"/>
      <c r="B14694" s="254"/>
    </row>
    <row r="14695" spans="1:2" x14ac:dyDescent="0.2">
      <c r="A14695" s="253"/>
      <c r="B14695" s="254"/>
    </row>
    <row r="14696" spans="1:2" x14ac:dyDescent="0.2">
      <c r="A14696" s="253"/>
      <c r="B14696" s="254"/>
    </row>
    <row r="14697" spans="1:2" x14ac:dyDescent="0.2">
      <c r="A14697" s="253"/>
      <c r="B14697" s="254"/>
    </row>
    <row r="14698" spans="1:2" x14ac:dyDescent="0.2">
      <c r="A14698" s="253"/>
      <c r="B14698" s="254"/>
    </row>
    <row r="14699" spans="1:2" x14ac:dyDescent="0.2">
      <c r="A14699" s="253"/>
      <c r="B14699" s="254"/>
    </row>
    <row r="14700" spans="1:2" x14ac:dyDescent="0.2">
      <c r="A14700" s="253"/>
      <c r="B14700" s="254"/>
    </row>
    <row r="14701" spans="1:2" x14ac:dyDescent="0.2">
      <c r="A14701" s="253"/>
      <c r="B14701" s="254"/>
    </row>
    <row r="14702" spans="1:2" x14ac:dyDescent="0.2">
      <c r="A14702" s="253"/>
      <c r="B14702" s="254"/>
    </row>
    <row r="14703" spans="1:2" x14ac:dyDescent="0.2">
      <c r="A14703" s="253"/>
      <c r="B14703" s="254"/>
    </row>
    <row r="14704" spans="1:2" x14ac:dyDescent="0.2">
      <c r="A14704" s="253"/>
      <c r="B14704" s="254"/>
    </row>
    <row r="14705" spans="1:2" x14ac:dyDescent="0.2">
      <c r="A14705" s="253"/>
      <c r="B14705" s="254"/>
    </row>
    <row r="14706" spans="1:2" x14ac:dyDescent="0.2">
      <c r="A14706" s="253"/>
      <c r="B14706" s="254"/>
    </row>
    <row r="14707" spans="1:2" x14ac:dyDescent="0.2">
      <c r="A14707" s="253"/>
      <c r="B14707" s="254"/>
    </row>
    <row r="14708" spans="1:2" x14ac:dyDescent="0.2">
      <c r="A14708" s="253"/>
      <c r="B14708" s="254"/>
    </row>
    <row r="14709" spans="1:2" x14ac:dyDescent="0.2">
      <c r="A14709" s="253"/>
      <c r="B14709" s="254"/>
    </row>
    <row r="14710" spans="1:2" x14ac:dyDescent="0.2">
      <c r="A14710" s="253"/>
      <c r="B14710" s="254"/>
    </row>
    <row r="14711" spans="1:2" x14ac:dyDescent="0.2">
      <c r="A14711" s="253"/>
      <c r="B14711" s="254"/>
    </row>
    <row r="14712" spans="1:2" x14ac:dyDescent="0.2">
      <c r="A14712" s="253"/>
      <c r="B14712" s="254"/>
    </row>
    <row r="14713" spans="1:2" x14ac:dyDescent="0.2">
      <c r="A14713" s="253"/>
      <c r="B14713" s="254"/>
    </row>
    <row r="14714" spans="1:2" x14ac:dyDescent="0.2">
      <c r="A14714" s="253"/>
      <c r="B14714" s="254"/>
    </row>
    <row r="14715" spans="1:2" x14ac:dyDescent="0.2">
      <c r="A14715" s="253"/>
      <c r="B14715" s="254"/>
    </row>
    <row r="14716" spans="1:2" x14ac:dyDescent="0.2">
      <c r="A14716" s="253"/>
      <c r="B14716" s="254"/>
    </row>
    <row r="14717" spans="1:2" x14ac:dyDescent="0.2">
      <c r="A14717" s="253"/>
      <c r="B14717" s="254"/>
    </row>
    <row r="14718" spans="1:2" x14ac:dyDescent="0.2">
      <c r="A14718" s="253"/>
      <c r="B14718" s="254"/>
    </row>
    <row r="14719" spans="1:2" x14ac:dyDescent="0.2">
      <c r="A14719" s="253"/>
      <c r="B14719" s="254"/>
    </row>
    <row r="14720" spans="1:2" x14ac:dyDescent="0.2">
      <c r="A14720" s="253"/>
      <c r="B14720" s="254"/>
    </row>
    <row r="14721" spans="1:2" x14ac:dyDescent="0.2">
      <c r="A14721" s="253"/>
      <c r="B14721" s="254"/>
    </row>
    <row r="14722" spans="1:2" x14ac:dyDescent="0.2">
      <c r="A14722" s="253"/>
      <c r="B14722" s="254"/>
    </row>
    <row r="14723" spans="1:2" x14ac:dyDescent="0.2">
      <c r="A14723" s="253"/>
      <c r="B14723" s="254"/>
    </row>
    <row r="14724" spans="1:2" x14ac:dyDescent="0.2">
      <c r="A14724" s="253"/>
      <c r="B14724" s="254"/>
    </row>
    <row r="14725" spans="1:2" x14ac:dyDescent="0.2">
      <c r="A14725" s="253"/>
      <c r="B14725" s="254"/>
    </row>
    <row r="14726" spans="1:2" x14ac:dyDescent="0.2">
      <c r="A14726" s="253"/>
      <c r="B14726" s="254"/>
    </row>
    <row r="14727" spans="1:2" x14ac:dyDescent="0.2">
      <c r="A14727" s="253"/>
      <c r="B14727" s="254"/>
    </row>
    <row r="14728" spans="1:2" x14ac:dyDescent="0.2">
      <c r="A14728" s="253"/>
      <c r="B14728" s="254"/>
    </row>
    <row r="14729" spans="1:2" x14ac:dyDescent="0.2">
      <c r="A14729" s="253"/>
      <c r="B14729" s="254"/>
    </row>
    <row r="14730" spans="1:2" x14ac:dyDescent="0.2">
      <c r="A14730" s="253"/>
      <c r="B14730" s="254"/>
    </row>
    <row r="14731" spans="1:2" x14ac:dyDescent="0.2">
      <c r="A14731" s="253"/>
      <c r="B14731" s="254"/>
    </row>
    <row r="14732" spans="1:2" x14ac:dyDescent="0.2">
      <c r="A14732" s="253"/>
      <c r="B14732" s="254"/>
    </row>
    <row r="14733" spans="1:2" x14ac:dyDescent="0.2">
      <c r="A14733" s="253"/>
      <c r="B14733" s="254"/>
    </row>
    <row r="14734" spans="1:2" x14ac:dyDescent="0.2">
      <c r="A14734" s="253"/>
      <c r="B14734" s="254"/>
    </row>
    <row r="14735" spans="1:2" x14ac:dyDescent="0.2">
      <c r="A14735" s="253"/>
      <c r="B14735" s="254"/>
    </row>
    <row r="14736" spans="1:2" x14ac:dyDescent="0.2">
      <c r="A14736" s="253"/>
      <c r="B14736" s="254"/>
    </row>
    <row r="14737" spans="1:2" x14ac:dyDescent="0.2">
      <c r="A14737" s="253"/>
      <c r="B14737" s="254"/>
    </row>
    <row r="14738" spans="1:2" x14ac:dyDescent="0.2">
      <c r="A14738" s="253"/>
      <c r="B14738" s="254"/>
    </row>
    <row r="14739" spans="1:2" x14ac:dyDescent="0.2">
      <c r="A14739" s="253"/>
      <c r="B14739" s="254"/>
    </row>
    <row r="14740" spans="1:2" x14ac:dyDescent="0.2">
      <c r="A14740" s="253"/>
      <c r="B14740" s="254"/>
    </row>
    <row r="14741" spans="1:2" x14ac:dyDescent="0.2">
      <c r="A14741" s="253"/>
      <c r="B14741" s="254"/>
    </row>
    <row r="14742" spans="1:2" x14ac:dyDescent="0.2">
      <c r="A14742" s="253"/>
      <c r="B14742" s="254"/>
    </row>
    <row r="14743" spans="1:2" x14ac:dyDescent="0.2">
      <c r="A14743" s="253"/>
      <c r="B14743" s="254"/>
    </row>
    <row r="14744" spans="1:2" x14ac:dyDescent="0.2">
      <c r="A14744" s="253"/>
      <c r="B14744" s="254"/>
    </row>
    <row r="14745" spans="1:2" x14ac:dyDescent="0.2">
      <c r="A14745" s="253"/>
      <c r="B14745" s="254"/>
    </row>
    <row r="14746" spans="1:2" x14ac:dyDescent="0.2">
      <c r="A14746" s="253"/>
      <c r="B14746" s="254"/>
    </row>
    <row r="14747" spans="1:2" x14ac:dyDescent="0.2">
      <c r="A14747" s="253"/>
      <c r="B14747" s="254"/>
    </row>
    <row r="14748" spans="1:2" x14ac:dyDescent="0.2">
      <c r="A14748" s="253"/>
      <c r="B14748" s="254"/>
    </row>
    <row r="14749" spans="1:2" x14ac:dyDescent="0.2">
      <c r="A14749" s="253"/>
      <c r="B14749" s="254"/>
    </row>
    <row r="14750" spans="1:2" x14ac:dyDescent="0.2">
      <c r="A14750" s="253"/>
      <c r="B14750" s="254"/>
    </row>
    <row r="14751" spans="1:2" x14ac:dyDescent="0.2">
      <c r="A14751" s="253"/>
      <c r="B14751" s="254"/>
    </row>
    <row r="14752" spans="1:2" x14ac:dyDescent="0.2">
      <c r="A14752" s="253"/>
      <c r="B14752" s="254"/>
    </row>
    <row r="14753" spans="1:2" x14ac:dyDescent="0.2">
      <c r="A14753" s="253"/>
      <c r="B14753" s="254"/>
    </row>
    <row r="14754" spans="1:2" x14ac:dyDescent="0.2">
      <c r="A14754" s="253"/>
      <c r="B14754" s="254"/>
    </row>
    <row r="14755" spans="1:2" x14ac:dyDescent="0.2">
      <c r="A14755" s="253"/>
      <c r="B14755" s="254"/>
    </row>
    <row r="14756" spans="1:2" x14ac:dyDescent="0.2">
      <c r="A14756" s="253"/>
      <c r="B14756" s="254"/>
    </row>
    <row r="14757" spans="1:2" x14ac:dyDescent="0.2">
      <c r="A14757" s="253"/>
      <c r="B14757" s="254"/>
    </row>
    <row r="14758" spans="1:2" x14ac:dyDescent="0.2">
      <c r="A14758" s="253"/>
      <c r="B14758" s="254"/>
    </row>
    <row r="14759" spans="1:2" x14ac:dyDescent="0.2">
      <c r="A14759" s="253"/>
      <c r="B14759" s="254"/>
    </row>
    <row r="14760" spans="1:2" x14ac:dyDescent="0.2">
      <c r="A14760" s="253"/>
      <c r="B14760" s="254"/>
    </row>
    <row r="14761" spans="1:2" x14ac:dyDescent="0.2">
      <c r="A14761" s="253"/>
      <c r="B14761" s="254"/>
    </row>
    <row r="14762" spans="1:2" x14ac:dyDescent="0.2">
      <c r="A14762" s="253"/>
      <c r="B14762" s="254"/>
    </row>
    <row r="14763" spans="1:2" x14ac:dyDescent="0.2">
      <c r="A14763" s="253"/>
      <c r="B14763" s="254"/>
    </row>
    <row r="14764" spans="1:2" x14ac:dyDescent="0.2">
      <c r="A14764" s="253"/>
      <c r="B14764" s="254"/>
    </row>
    <row r="14765" spans="1:2" x14ac:dyDescent="0.2">
      <c r="A14765" s="253"/>
      <c r="B14765" s="254"/>
    </row>
    <row r="14766" spans="1:2" x14ac:dyDescent="0.2">
      <c r="A14766" s="253"/>
      <c r="B14766" s="254"/>
    </row>
    <row r="14767" spans="1:2" x14ac:dyDescent="0.2">
      <c r="A14767" s="253"/>
      <c r="B14767" s="254"/>
    </row>
    <row r="14768" spans="1:2" x14ac:dyDescent="0.2">
      <c r="A14768" s="253"/>
      <c r="B14768" s="254"/>
    </row>
    <row r="14769" spans="1:2" x14ac:dyDescent="0.2">
      <c r="A14769" s="253"/>
      <c r="B14769" s="254"/>
    </row>
    <row r="14770" spans="1:2" x14ac:dyDescent="0.2">
      <c r="A14770" s="253"/>
      <c r="B14770" s="254"/>
    </row>
    <row r="14771" spans="1:2" x14ac:dyDescent="0.2">
      <c r="A14771" s="253"/>
      <c r="B14771" s="254"/>
    </row>
    <row r="14772" spans="1:2" x14ac:dyDescent="0.2">
      <c r="A14772" s="253"/>
      <c r="B14772" s="254"/>
    </row>
    <row r="14773" spans="1:2" x14ac:dyDescent="0.2">
      <c r="A14773" s="253"/>
      <c r="B14773" s="254"/>
    </row>
    <row r="14774" spans="1:2" x14ac:dyDescent="0.2">
      <c r="A14774" s="253"/>
      <c r="B14774" s="254"/>
    </row>
    <row r="14775" spans="1:2" x14ac:dyDescent="0.2">
      <c r="A14775" s="253"/>
      <c r="B14775" s="254"/>
    </row>
    <row r="14776" spans="1:2" x14ac:dyDescent="0.2">
      <c r="A14776" s="253"/>
      <c r="B14776" s="254"/>
    </row>
    <row r="14777" spans="1:2" x14ac:dyDescent="0.2">
      <c r="A14777" s="253"/>
      <c r="B14777" s="254"/>
    </row>
    <row r="14778" spans="1:2" x14ac:dyDescent="0.2">
      <c r="A14778" s="253"/>
      <c r="B14778" s="254"/>
    </row>
    <row r="14779" spans="1:2" x14ac:dyDescent="0.2">
      <c r="A14779" s="253"/>
      <c r="B14779" s="254"/>
    </row>
    <row r="14780" spans="1:2" x14ac:dyDescent="0.2">
      <c r="A14780" s="253"/>
      <c r="B14780" s="254"/>
    </row>
    <row r="14781" spans="1:2" x14ac:dyDescent="0.2">
      <c r="A14781" s="253"/>
      <c r="B14781" s="254"/>
    </row>
    <row r="14782" spans="1:2" x14ac:dyDescent="0.2">
      <c r="A14782" s="253"/>
      <c r="B14782" s="254"/>
    </row>
    <row r="14783" spans="1:2" x14ac:dyDescent="0.2">
      <c r="A14783" s="253"/>
      <c r="B14783" s="254"/>
    </row>
    <row r="14784" spans="1:2" x14ac:dyDescent="0.2">
      <c r="A14784" s="253"/>
      <c r="B14784" s="254"/>
    </row>
    <row r="14785" spans="1:2" x14ac:dyDescent="0.2">
      <c r="A14785" s="253"/>
      <c r="B14785" s="254"/>
    </row>
    <row r="14786" spans="1:2" x14ac:dyDescent="0.2">
      <c r="A14786" s="253"/>
      <c r="B14786" s="254"/>
    </row>
    <row r="14787" spans="1:2" x14ac:dyDescent="0.2">
      <c r="A14787" s="253"/>
      <c r="B14787" s="254"/>
    </row>
    <row r="14788" spans="1:2" x14ac:dyDescent="0.2">
      <c r="A14788" s="253"/>
      <c r="B14788" s="254"/>
    </row>
    <row r="14789" spans="1:2" x14ac:dyDescent="0.2">
      <c r="A14789" s="253"/>
      <c r="B14789" s="254"/>
    </row>
    <row r="14790" spans="1:2" x14ac:dyDescent="0.2">
      <c r="A14790" s="253"/>
      <c r="B14790" s="254"/>
    </row>
    <row r="14791" spans="1:2" x14ac:dyDescent="0.2">
      <c r="A14791" s="253"/>
      <c r="B14791" s="254"/>
    </row>
    <row r="14792" spans="1:2" x14ac:dyDescent="0.2">
      <c r="A14792" s="253"/>
      <c r="B14792" s="254"/>
    </row>
    <row r="14793" spans="1:2" x14ac:dyDescent="0.2">
      <c r="A14793" s="253"/>
      <c r="B14793" s="254"/>
    </row>
    <row r="14794" spans="1:2" x14ac:dyDescent="0.2">
      <c r="A14794" s="253"/>
      <c r="B14794" s="254"/>
    </row>
    <row r="14795" spans="1:2" x14ac:dyDescent="0.2">
      <c r="A14795" s="253"/>
      <c r="B14795" s="254"/>
    </row>
    <row r="14796" spans="1:2" x14ac:dyDescent="0.2">
      <c r="A14796" s="253"/>
      <c r="B14796" s="254"/>
    </row>
    <row r="14797" spans="1:2" x14ac:dyDescent="0.2">
      <c r="A14797" s="253"/>
      <c r="B14797" s="254"/>
    </row>
    <row r="14798" spans="1:2" x14ac:dyDescent="0.2">
      <c r="A14798" s="253"/>
      <c r="B14798" s="254"/>
    </row>
    <row r="14799" spans="1:2" x14ac:dyDescent="0.2">
      <c r="A14799" s="253"/>
      <c r="B14799" s="254"/>
    </row>
    <row r="14800" spans="1:2" x14ac:dyDescent="0.2">
      <c r="A14800" s="253"/>
      <c r="B14800" s="254"/>
    </row>
    <row r="14801" spans="1:2" x14ac:dyDescent="0.2">
      <c r="A14801" s="253"/>
      <c r="B14801" s="254"/>
    </row>
    <row r="14802" spans="1:2" x14ac:dyDescent="0.2">
      <c r="A14802" s="253"/>
      <c r="B14802" s="254"/>
    </row>
    <row r="14803" spans="1:2" x14ac:dyDescent="0.2">
      <c r="A14803" s="253"/>
      <c r="B14803" s="254"/>
    </row>
    <row r="14804" spans="1:2" x14ac:dyDescent="0.2">
      <c r="A14804" s="253"/>
      <c r="B14804" s="254"/>
    </row>
    <row r="14805" spans="1:2" x14ac:dyDescent="0.2">
      <c r="A14805" s="253"/>
      <c r="B14805" s="254"/>
    </row>
    <row r="14806" spans="1:2" x14ac:dyDescent="0.2">
      <c r="A14806" s="253"/>
      <c r="B14806" s="254"/>
    </row>
    <row r="14807" spans="1:2" x14ac:dyDescent="0.2">
      <c r="A14807" s="253"/>
      <c r="B14807" s="254"/>
    </row>
    <row r="14808" spans="1:2" x14ac:dyDescent="0.2">
      <c r="A14808" s="253"/>
      <c r="B14808" s="254"/>
    </row>
    <row r="14809" spans="1:2" x14ac:dyDescent="0.2">
      <c r="A14809" s="253"/>
      <c r="B14809" s="254"/>
    </row>
    <row r="14810" spans="1:2" x14ac:dyDescent="0.2">
      <c r="A14810" s="253"/>
      <c r="B14810" s="254"/>
    </row>
    <row r="14811" spans="1:2" x14ac:dyDescent="0.2">
      <c r="A14811" s="253"/>
      <c r="B14811" s="254"/>
    </row>
    <row r="14812" spans="1:2" x14ac:dyDescent="0.2">
      <c r="A14812" s="253"/>
      <c r="B14812" s="254"/>
    </row>
    <row r="14813" spans="1:2" x14ac:dyDescent="0.2">
      <c r="A14813" s="253"/>
      <c r="B14813" s="254"/>
    </row>
    <row r="14814" spans="1:2" x14ac:dyDescent="0.2">
      <c r="A14814" s="253"/>
      <c r="B14814" s="254"/>
    </row>
    <row r="14815" spans="1:2" x14ac:dyDescent="0.2">
      <c r="A14815" s="253"/>
      <c r="B14815" s="254"/>
    </row>
    <row r="14816" spans="1:2" x14ac:dyDescent="0.2">
      <c r="A14816" s="253"/>
      <c r="B14816" s="254"/>
    </row>
    <row r="14817" spans="1:2" x14ac:dyDescent="0.2">
      <c r="A14817" s="253"/>
      <c r="B14817" s="254"/>
    </row>
    <row r="14818" spans="1:2" x14ac:dyDescent="0.2">
      <c r="A14818" s="253"/>
      <c r="B14818" s="254"/>
    </row>
    <row r="14819" spans="1:2" x14ac:dyDescent="0.2">
      <c r="A14819" s="253"/>
      <c r="B14819" s="254"/>
    </row>
    <row r="14820" spans="1:2" x14ac:dyDescent="0.2">
      <c r="A14820" s="253"/>
      <c r="B14820" s="254"/>
    </row>
    <row r="14821" spans="1:2" x14ac:dyDescent="0.2">
      <c r="A14821" s="253"/>
      <c r="B14821" s="254"/>
    </row>
    <row r="14822" spans="1:2" x14ac:dyDescent="0.2">
      <c r="A14822" s="253"/>
      <c r="B14822" s="254"/>
    </row>
    <row r="14823" spans="1:2" x14ac:dyDescent="0.2">
      <c r="A14823" s="253"/>
      <c r="B14823" s="254"/>
    </row>
    <row r="14824" spans="1:2" x14ac:dyDescent="0.2">
      <c r="A14824" s="253"/>
      <c r="B14824" s="254"/>
    </row>
    <row r="14825" spans="1:2" x14ac:dyDescent="0.2">
      <c r="A14825" s="253"/>
      <c r="B14825" s="254"/>
    </row>
    <row r="14826" spans="1:2" x14ac:dyDescent="0.2">
      <c r="A14826" s="253"/>
      <c r="B14826" s="254"/>
    </row>
    <row r="14827" spans="1:2" x14ac:dyDescent="0.2">
      <c r="A14827" s="253"/>
      <c r="B14827" s="254"/>
    </row>
    <row r="14828" spans="1:2" x14ac:dyDescent="0.2">
      <c r="A14828" s="253"/>
      <c r="B14828" s="254"/>
    </row>
    <row r="14829" spans="1:2" x14ac:dyDescent="0.2">
      <c r="A14829" s="253"/>
      <c r="B14829" s="254"/>
    </row>
    <row r="14830" spans="1:2" x14ac:dyDescent="0.2">
      <c r="A14830" s="253"/>
      <c r="B14830" s="254"/>
    </row>
    <row r="14831" spans="1:2" x14ac:dyDescent="0.2">
      <c r="A14831" s="253"/>
      <c r="B14831" s="254"/>
    </row>
    <row r="14832" spans="1:2" x14ac:dyDescent="0.2">
      <c r="A14832" s="253"/>
      <c r="B14832" s="254"/>
    </row>
    <row r="14833" spans="1:2" x14ac:dyDescent="0.2">
      <c r="A14833" s="253"/>
      <c r="B14833" s="254"/>
    </row>
    <row r="14834" spans="1:2" x14ac:dyDescent="0.2">
      <c r="A14834" s="253"/>
      <c r="B14834" s="254"/>
    </row>
    <row r="14835" spans="1:2" x14ac:dyDescent="0.2">
      <c r="A14835" s="253"/>
      <c r="B14835" s="254"/>
    </row>
    <row r="14836" spans="1:2" x14ac:dyDescent="0.2">
      <c r="A14836" s="253"/>
      <c r="B14836" s="254"/>
    </row>
    <row r="14837" spans="1:2" x14ac:dyDescent="0.2">
      <c r="A14837" s="253"/>
      <c r="B14837" s="254"/>
    </row>
    <row r="14838" spans="1:2" x14ac:dyDescent="0.2">
      <c r="A14838" s="253"/>
      <c r="B14838" s="254"/>
    </row>
    <row r="14839" spans="1:2" x14ac:dyDescent="0.2">
      <c r="A14839" s="253"/>
      <c r="B14839" s="254"/>
    </row>
    <row r="14840" spans="1:2" x14ac:dyDescent="0.2">
      <c r="A14840" s="253"/>
      <c r="B14840" s="254"/>
    </row>
    <row r="14841" spans="1:2" x14ac:dyDescent="0.2">
      <c r="A14841" s="253"/>
      <c r="B14841" s="254"/>
    </row>
    <row r="14842" spans="1:2" x14ac:dyDescent="0.2">
      <c r="A14842" s="253"/>
      <c r="B14842" s="254"/>
    </row>
    <row r="14843" spans="1:2" x14ac:dyDescent="0.2">
      <c r="A14843" s="253"/>
      <c r="B14843" s="254"/>
    </row>
    <row r="14844" spans="1:2" x14ac:dyDescent="0.2">
      <c r="A14844" s="253"/>
      <c r="B14844" s="254"/>
    </row>
    <row r="14845" spans="1:2" x14ac:dyDescent="0.2">
      <c r="A14845" s="253"/>
      <c r="B14845" s="254"/>
    </row>
    <row r="14846" spans="1:2" x14ac:dyDescent="0.2">
      <c r="A14846" s="253"/>
      <c r="B14846" s="254"/>
    </row>
    <row r="14847" spans="1:2" x14ac:dyDescent="0.2">
      <c r="A14847" s="253"/>
      <c r="B14847" s="254"/>
    </row>
    <row r="14848" spans="1:2" x14ac:dyDescent="0.2">
      <c r="A14848" s="253"/>
      <c r="B14848" s="254"/>
    </row>
    <row r="14849" spans="1:2" x14ac:dyDescent="0.2">
      <c r="A14849" s="253"/>
      <c r="B14849" s="254"/>
    </row>
    <row r="14850" spans="1:2" x14ac:dyDescent="0.2">
      <c r="A14850" s="253"/>
      <c r="B14850" s="254"/>
    </row>
    <row r="14851" spans="1:2" x14ac:dyDescent="0.2">
      <c r="A14851" s="253"/>
      <c r="B14851" s="254"/>
    </row>
    <row r="14852" spans="1:2" x14ac:dyDescent="0.2">
      <c r="A14852" s="253"/>
      <c r="B14852" s="254"/>
    </row>
    <row r="14853" spans="1:2" x14ac:dyDescent="0.2">
      <c r="A14853" s="253"/>
      <c r="B14853" s="254"/>
    </row>
    <row r="14854" spans="1:2" x14ac:dyDescent="0.2">
      <c r="A14854" s="253"/>
      <c r="B14854" s="254"/>
    </row>
    <row r="14855" spans="1:2" x14ac:dyDescent="0.2">
      <c r="A14855" s="253"/>
      <c r="B14855" s="254"/>
    </row>
    <row r="14856" spans="1:2" x14ac:dyDescent="0.2">
      <c r="A14856" s="253"/>
      <c r="B14856" s="254"/>
    </row>
    <row r="14857" spans="1:2" x14ac:dyDescent="0.2">
      <c r="A14857" s="253"/>
      <c r="B14857" s="254"/>
    </row>
    <row r="14858" spans="1:2" x14ac:dyDescent="0.2">
      <c r="A14858" s="253"/>
      <c r="B14858" s="254"/>
    </row>
    <row r="14859" spans="1:2" x14ac:dyDescent="0.2">
      <c r="A14859" s="253"/>
      <c r="B14859" s="254"/>
    </row>
    <row r="14860" spans="1:2" x14ac:dyDescent="0.2">
      <c r="A14860" s="253"/>
      <c r="B14860" s="254"/>
    </row>
    <row r="14861" spans="1:2" x14ac:dyDescent="0.2">
      <c r="A14861" s="253"/>
      <c r="B14861" s="254"/>
    </row>
    <row r="14862" spans="1:2" x14ac:dyDescent="0.2">
      <c r="A14862" s="253"/>
      <c r="B14862" s="254"/>
    </row>
    <row r="14863" spans="1:2" x14ac:dyDescent="0.2">
      <c r="A14863" s="253"/>
      <c r="B14863" s="254"/>
    </row>
    <row r="14864" spans="1:2" x14ac:dyDescent="0.2">
      <c r="A14864" s="253"/>
      <c r="B14864" s="254"/>
    </row>
    <row r="14865" spans="1:2" x14ac:dyDescent="0.2">
      <c r="A14865" s="253"/>
      <c r="B14865" s="254"/>
    </row>
    <row r="14866" spans="1:2" x14ac:dyDescent="0.2">
      <c r="A14866" s="253"/>
      <c r="B14866" s="254"/>
    </row>
    <row r="14867" spans="1:2" x14ac:dyDescent="0.2">
      <c r="A14867" s="253"/>
      <c r="B14867" s="254"/>
    </row>
    <row r="14868" spans="1:2" x14ac:dyDescent="0.2">
      <c r="A14868" s="253"/>
      <c r="B14868" s="254"/>
    </row>
    <row r="14869" spans="1:2" x14ac:dyDescent="0.2">
      <c r="A14869" s="253"/>
      <c r="B14869" s="254"/>
    </row>
    <row r="14870" spans="1:2" x14ac:dyDescent="0.2">
      <c r="A14870" s="253"/>
      <c r="B14870" s="254"/>
    </row>
    <row r="14871" spans="1:2" x14ac:dyDescent="0.2">
      <c r="A14871" s="253"/>
      <c r="B14871" s="254"/>
    </row>
    <row r="14872" spans="1:2" x14ac:dyDescent="0.2">
      <c r="A14872" s="253"/>
      <c r="B14872" s="254"/>
    </row>
    <row r="14873" spans="1:2" x14ac:dyDescent="0.2">
      <c r="A14873" s="253"/>
      <c r="B14873" s="254"/>
    </row>
    <row r="14874" spans="1:2" x14ac:dyDescent="0.2">
      <c r="A14874" s="253"/>
      <c r="B14874" s="254"/>
    </row>
    <row r="14875" spans="1:2" x14ac:dyDescent="0.2">
      <c r="A14875" s="253"/>
      <c r="B14875" s="254"/>
    </row>
    <row r="14876" spans="1:2" x14ac:dyDescent="0.2">
      <c r="A14876" s="253"/>
      <c r="B14876" s="254"/>
    </row>
    <row r="14877" spans="1:2" x14ac:dyDescent="0.2">
      <c r="A14877" s="253"/>
      <c r="B14877" s="254"/>
    </row>
    <row r="14878" spans="1:2" x14ac:dyDescent="0.2">
      <c r="A14878" s="253"/>
      <c r="B14878" s="254"/>
    </row>
    <row r="14879" spans="1:2" x14ac:dyDescent="0.2">
      <c r="A14879" s="253"/>
      <c r="B14879" s="254"/>
    </row>
    <row r="14880" spans="1:2" x14ac:dyDescent="0.2">
      <c r="A14880" s="253"/>
      <c r="B14880" s="254"/>
    </row>
    <row r="14881" spans="1:2" x14ac:dyDescent="0.2">
      <c r="A14881" s="253"/>
      <c r="B14881" s="254"/>
    </row>
    <row r="14882" spans="1:2" x14ac:dyDescent="0.2">
      <c r="A14882" s="253"/>
      <c r="B14882" s="254"/>
    </row>
    <row r="14883" spans="1:2" x14ac:dyDescent="0.2">
      <c r="A14883" s="253"/>
      <c r="B14883" s="254"/>
    </row>
    <row r="14884" spans="1:2" x14ac:dyDescent="0.2">
      <c r="A14884" s="253"/>
      <c r="B14884" s="254"/>
    </row>
    <row r="14885" spans="1:2" x14ac:dyDescent="0.2">
      <c r="A14885" s="253"/>
      <c r="B14885" s="254"/>
    </row>
    <row r="14886" spans="1:2" x14ac:dyDescent="0.2">
      <c r="A14886" s="253"/>
      <c r="B14886" s="254"/>
    </row>
    <row r="14887" spans="1:2" x14ac:dyDescent="0.2">
      <c r="A14887" s="253"/>
      <c r="B14887" s="254"/>
    </row>
    <row r="14888" spans="1:2" x14ac:dyDescent="0.2">
      <c r="A14888" s="253"/>
      <c r="B14888" s="254"/>
    </row>
    <row r="14889" spans="1:2" x14ac:dyDescent="0.2">
      <c r="A14889" s="253"/>
      <c r="B14889" s="254"/>
    </row>
    <row r="14890" spans="1:2" x14ac:dyDescent="0.2">
      <c r="A14890" s="253"/>
      <c r="B14890" s="254"/>
    </row>
    <row r="14891" spans="1:2" x14ac:dyDescent="0.2">
      <c r="A14891" s="253"/>
      <c r="B14891" s="254"/>
    </row>
    <row r="14892" spans="1:2" x14ac:dyDescent="0.2">
      <c r="A14892" s="253"/>
      <c r="B14892" s="254"/>
    </row>
    <row r="14893" spans="1:2" x14ac:dyDescent="0.2">
      <c r="A14893" s="253"/>
      <c r="B14893" s="254"/>
    </row>
    <row r="14894" spans="1:2" x14ac:dyDescent="0.2">
      <c r="A14894" s="253"/>
      <c r="B14894" s="254"/>
    </row>
    <row r="14895" spans="1:2" x14ac:dyDescent="0.2">
      <c r="A14895" s="253"/>
      <c r="B14895" s="254"/>
    </row>
    <row r="14896" spans="1:2" x14ac:dyDescent="0.2">
      <c r="A14896" s="253"/>
      <c r="B14896" s="254"/>
    </row>
    <row r="14897" spans="1:2" x14ac:dyDescent="0.2">
      <c r="A14897" s="253"/>
      <c r="B14897" s="254"/>
    </row>
    <row r="14898" spans="1:2" x14ac:dyDescent="0.2">
      <c r="A14898" s="253"/>
      <c r="B14898" s="254"/>
    </row>
    <row r="14899" spans="1:2" x14ac:dyDescent="0.2">
      <c r="A14899" s="253"/>
      <c r="B14899" s="254"/>
    </row>
    <row r="14900" spans="1:2" x14ac:dyDescent="0.2">
      <c r="A14900" s="253"/>
      <c r="B14900" s="254"/>
    </row>
    <row r="14901" spans="1:2" x14ac:dyDescent="0.2">
      <c r="A14901" s="253"/>
      <c r="B14901" s="254"/>
    </row>
    <row r="14902" spans="1:2" x14ac:dyDescent="0.2">
      <c r="A14902" s="253"/>
      <c r="B14902" s="254"/>
    </row>
    <row r="14903" spans="1:2" x14ac:dyDescent="0.2">
      <c r="A14903" s="253"/>
      <c r="B14903" s="254"/>
    </row>
    <row r="14904" spans="1:2" x14ac:dyDescent="0.2">
      <c r="A14904" s="253"/>
      <c r="B14904" s="254"/>
    </row>
    <row r="14905" spans="1:2" x14ac:dyDescent="0.2">
      <c r="A14905" s="253"/>
      <c r="B14905" s="254"/>
    </row>
    <row r="14906" spans="1:2" x14ac:dyDescent="0.2">
      <c r="A14906" s="253"/>
      <c r="B14906" s="254"/>
    </row>
    <row r="14907" spans="1:2" x14ac:dyDescent="0.2">
      <c r="A14907" s="253"/>
      <c r="B14907" s="254"/>
    </row>
    <row r="14908" spans="1:2" x14ac:dyDescent="0.2">
      <c r="A14908" s="253"/>
      <c r="B14908" s="254"/>
    </row>
    <row r="14909" spans="1:2" x14ac:dyDescent="0.2">
      <c r="A14909" s="253"/>
      <c r="B14909" s="254"/>
    </row>
    <row r="14910" spans="1:2" x14ac:dyDescent="0.2">
      <c r="A14910" s="253"/>
      <c r="B14910" s="254"/>
    </row>
    <row r="14911" spans="1:2" x14ac:dyDescent="0.2">
      <c r="A14911" s="253"/>
      <c r="B14911" s="254"/>
    </row>
    <row r="14912" spans="1:2" x14ac:dyDescent="0.2">
      <c r="A14912" s="253"/>
      <c r="B14912" s="254"/>
    </row>
    <row r="14913" spans="1:2" x14ac:dyDescent="0.2">
      <c r="A14913" s="253"/>
      <c r="B14913" s="254"/>
    </row>
    <row r="14914" spans="1:2" x14ac:dyDescent="0.2">
      <c r="A14914" s="253"/>
      <c r="B14914" s="254"/>
    </row>
    <row r="14915" spans="1:2" x14ac:dyDescent="0.2">
      <c r="A14915" s="253"/>
      <c r="B14915" s="254"/>
    </row>
    <row r="14916" spans="1:2" x14ac:dyDescent="0.2">
      <c r="A14916" s="253"/>
      <c r="B14916" s="254"/>
    </row>
    <row r="14917" spans="1:2" x14ac:dyDescent="0.2">
      <c r="A14917" s="253"/>
      <c r="B14917" s="254"/>
    </row>
    <row r="14918" spans="1:2" x14ac:dyDescent="0.2">
      <c r="A14918" s="253"/>
      <c r="B14918" s="254"/>
    </row>
    <row r="14919" spans="1:2" x14ac:dyDescent="0.2">
      <c r="A14919" s="253"/>
      <c r="B14919" s="254"/>
    </row>
    <row r="14920" spans="1:2" x14ac:dyDescent="0.2">
      <c r="A14920" s="253"/>
      <c r="B14920" s="254"/>
    </row>
    <row r="14921" spans="1:2" x14ac:dyDescent="0.2">
      <c r="A14921" s="253"/>
      <c r="B14921" s="254"/>
    </row>
    <row r="14922" spans="1:2" x14ac:dyDescent="0.2">
      <c r="A14922" s="253"/>
      <c r="B14922" s="254"/>
    </row>
    <row r="14923" spans="1:2" x14ac:dyDescent="0.2">
      <c r="A14923" s="253"/>
      <c r="B14923" s="254"/>
    </row>
    <row r="14924" spans="1:2" x14ac:dyDescent="0.2">
      <c r="A14924" s="253"/>
      <c r="B14924" s="254"/>
    </row>
    <row r="14925" spans="1:2" x14ac:dyDescent="0.2">
      <c r="A14925" s="253"/>
      <c r="B14925" s="254"/>
    </row>
    <row r="14926" spans="1:2" x14ac:dyDescent="0.2">
      <c r="A14926" s="253"/>
      <c r="B14926" s="254"/>
    </row>
    <row r="14927" spans="1:2" x14ac:dyDescent="0.2">
      <c r="A14927" s="253"/>
      <c r="B14927" s="254"/>
    </row>
    <row r="14928" spans="1:2" x14ac:dyDescent="0.2">
      <c r="A14928" s="253"/>
      <c r="B14928" s="254"/>
    </row>
    <row r="14929" spans="1:2" x14ac:dyDescent="0.2">
      <c r="A14929" s="253"/>
      <c r="B14929" s="254"/>
    </row>
    <row r="14930" spans="1:2" x14ac:dyDescent="0.2">
      <c r="A14930" s="253"/>
      <c r="B14930" s="254"/>
    </row>
    <row r="14931" spans="1:2" x14ac:dyDescent="0.2">
      <c r="A14931" s="253"/>
      <c r="B14931" s="254"/>
    </row>
    <row r="14932" spans="1:2" x14ac:dyDescent="0.2">
      <c r="A14932" s="253"/>
      <c r="B14932" s="254"/>
    </row>
    <row r="14933" spans="1:2" x14ac:dyDescent="0.2">
      <c r="A14933" s="253"/>
      <c r="B14933" s="254"/>
    </row>
    <row r="14934" spans="1:2" x14ac:dyDescent="0.2">
      <c r="A14934" s="253"/>
      <c r="B14934" s="254"/>
    </row>
    <row r="14935" spans="1:2" x14ac:dyDescent="0.2">
      <c r="A14935" s="253"/>
      <c r="B14935" s="254"/>
    </row>
    <row r="14936" spans="1:2" x14ac:dyDescent="0.2">
      <c r="A14936" s="253"/>
      <c r="B14936" s="254"/>
    </row>
    <row r="14937" spans="1:2" x14ac:dyDescent="0.2">
      <c r="A14937" s="253"/>
      <c r="B14937" s="254"/>
    </row>
    <row r="14938" spans="1:2" x14ac:dyDescent="0.2">
      <c r="A14938" s="253"/>
      <c r="B14938" s="254"/>
    </row>
    <row r="14939" spans="1:2" x14ac:dyDescent="0.2">
      <c r="A14939" s="253"/>
      <c r="B14939" s="254"/>
    </row>
    <row r="14940" spans="1:2" x14ac:dyDescent="0.2">
      <c r="A14940" s="253"/>
      <c r="B14940" s="254"/>
    </row>
    <row r="14941" spans="1:2" x14ac:dyDescent="0.2">
      <c r="A14941" s="253"/>
      <c r="B14941" s="254"/>
    </row>
    <row r="14942" spans="1:2" x14ac:dyDescent="0.2">
      <c r="A14942" s="253"/>
      <c r="B14942" s="254"/>
    </row>
    <row r="14943" spans="1:2" x14ac:dyDescent="0.2">
      <c r="A14943" s="253"/>
      <c r="B14943" s="254"/>
    </row>
    <row r="14944" spans="1:2" x14ac:dyDescent="0.2">
      <c r="A14944" s="253"/>
      <c r="B14944" s="254"/>
    </row>
    <row r="14945" spans="1:2" x14ac:dyDescent="0.2">
      <c r="A14945" s="253"/>
      <c r="B14945" s="254"/>
    </row>
    <row r="14946" spans="1:2" x14ac:dyDescent="0.2">
      <c r="A14946" s="253"/>
      <c r="B14946" s="254"/>
    </row>
    <row r="14947" spans="1:2" x14ac:dyDescent="0.2">
      <c r="A14947" s="253"/>
      <c r="B14947" s="254"/>
    </row>
    <row r="14948" spans="1:2" x14ac:dyDescent="0.2">
      <c r="A14948" s="253"/>
      <c r="B14948" s="254"/>
    </row>
    <row r="14949" spans="1:2" x14ac:dyDescent="0.2">
      <c r="A14949" s="253"/>
      <c r="B14949" s="254"/>
    </row>
    <row r="14950" spans="1:2" x14ac:dyDescent="0.2">
      <c r="A14950" s="253"/>
      <c r="B14950" s="254"/>
    </row>
    <row r="14951" spans="1:2" x14ac:dyDescent="0.2">
      <c r="A14951" s="253"/>
      <c r="B14951" s="254"/>
    </row>
    <row r="14952" spans="1:2" x14ac:dyDescent="0.2">
      <c r="A14952" s="253"/>
      <c r="B14952" s="254"/>
    </row>
    <row r="14953" spans="1:2" x14ac:dyDescent="0.2">
      <c r="A14953" s="253"/>
      <c r="B14953" s="254"/>
    </row>
    <row r="14954" spans="1:2" x14ac:dyDescent="0.2">
      <c r="A14954" s="253"/>
      <c r="B14954" s="254"/>
    </row>
    <row r="14955" spans="1:2" x14ac:dyDescent="0.2">
      <c r="A14955" s="253"/>
      <c r="B14955" s="254"/>
    </row>
    <row r="14956" spans="1:2" x14ac:dyDescent="0.2">
      <c r="A14956" s="253"/>
      <c r="B14956" s="254"/>
    </row>
    <row r="14957" spans="1:2" x14ac:dyDescent="0.2">
      <c r="A14957" s="253"/>
      <c r="B14957" s="254"/>
    </row>
    <row r="14958" spans="1:2" x14ac:dyDescent="0.2">
      <c r="A14958" s="253"/>
      <c r="B14958" s="254"/>
    </row>
    <row r="14959" spans="1:2" x14ac:dyDescent="0.2">
      <c r="A14959" s="253"/>
      <c r="B14959" s="254"/>
    </row>
    <row r="14960" spans="1:2" x14ac:dyDescent="0.2">
      <c r="A14960" s="253"/>
      <c r="B14960" s="254"/>
    </row>
    <row r="14961" spans="1:2" x14ac:dyDescent="0.2">
      <c r="A14961" s="253"/>
      <c r="B14961" s="254"/>
    </row>
    <row r="14962" spans="1:2" x14ac:dyDescent="0.2">
      <c r="A14962" s="253"/>
      <c r="B14962" s="254"/>
    </row>
    <row r="14963" spans="1:2" x14ac:dyDescent="0.2">
      <c r="A14963" s="253"/>
      <c r="B14963" s="254"/>
    </row>
    <row r="14964" spans="1:2" x14ac:dyDescent="0.2">
      <c r="A14964" s="253"/>
      <c r="B14964" s="254"/>
    </row>
    <row r="14965" spans="1:2" x14ac:dyDescent="0.2">
      <c r="A14965" s="253"/>
      <c r="B14965" s="254"/>
    </row>
    <row r="14966" spans="1:2" x14ac:dyDescent="0.2">
      <c r="A14966" s="253"/>
      <c r="B14966" s="254"/>
    </row>
    <row r="14967" spans="1:2" x14ac:dyDescent="0.2">
      <c r="A14967" s="253"/>
      <c r="B14967" s="254"/>
    </row>
    <row r="14968" spans="1:2" x14ac:dyDescent="0.2">
      <c r="A14968" s="253"/>
      <c r="B14968" s="254"/>
    </row>
    <row r="14969" spans="1:2" x14ac:dyDescent="0.2">
      <c r="A14969" s="253"/>
      <c r="B14969" s="254"/>
    </row>
    <row r="14970" spans="1:2" x14ac:dyDescent="0.2">
      <c r="A14970" s="253"/>
      <c r="B14970" s="254"/>
    </row>
    <row r="14971" spans="1:2" x14ac:dyDescent="0.2">
      <c r="A14971" s="253"/>
      <c r="B14971" s="254"/>
    </row>
    <row r="14972" spans="1:2" x14ac:dyDescent="0.2">
      <c r="A14972" s="253"/>
      <c r="B14972" s="254"/>
    </row>
    <row r="14973" spans="1:2" x14ac:dyDescent="0.2">
      <c r="A14973" s="253"/>
      <c r="B14973" s="254"/>
    </row>
    <row r="14974" spans="1:2" x14ac:dyDescent="0.2">
      <c r="A14974" s="253"/>
      <c r="B14974" s="254"/>
    </row>
    <row r="14975" spans="1:2" x14ac:dyDescent="0.2">
      <c r="A14975" s="253"/>
      <c r="B14975" s="254"/>
    </row>
    <row r="14976" spans="1:2" x14ac:dyDescent="0.2">
      <c r="A14976" s="253"/>
      <c r="B14976" s="254"/>
    </row>
    <row r="14977" spans="1:2" x14ac:dyDescent="0.2">
      <c r="A14977" s="253"/>
      <c r="B14977" s="254"/>
    </row>
    <row r="14978" spans="1:2" x14ac:dyDescent="0.2">
      <c r="A14978" s="253"/>
      <c r="B14978" s="254"/>
    </row>
    <row r="14979" spans="1:2" x14ac:dyDescent="0.2">
      <c r="A14979" s="253"/>
      <c r="B14979" s="254"/>
    </row>
    <row r="14980" spans="1:2" x14ac:dyDescent="0.2">
      <c r="A14980" s="253"/>
      <c r="B14980" s="254"/>
    </row>
    <row r="14981" spans="1:2" x14ac:dyDescent="0.2">
      <c r="A14981" s="253"/>
      <c r="B14981" s="254"/>
    </row>
    <row r="14982" spans="1:2" x14ac:dyDescent="0.2">
      <c r="A14982" s="253"/>
      <c r="B14982" s="254"/>
    </row>
    <row r="14983" spans="1:2" x14ac:dyDescent="0.2">
      <c r="A14983" s="253"/>
      <c r="B14983" s="254"/>
    </row>
    <row r="14984" spans="1:2" x14ac:dyDescent="0.2">
      <c r="A14984" s="253"/>
      <c r="B14984" s="254"/>
    </row>
    <row r="14985" spans="1:2" x14ac:dyDescent="0.2">
      <c r="A14985" s="253"/>
      <c r="B14985" s="254"/>
    </row>
    <row r="14986" spans="1:2" x14ac:dyDescent="0.2">
      <c r="A14986" s="253"/>
      <c r="B14986" s="254"/>
    </row>
    <row r="14987" spans="1:2" x14ac:dyDescent="0.2">
      <c r="A14987" s="253"/>
      <c r="B14987" s="254"/>
    </row>
    <row r="14988" spans="1:2" x14ac:dyDescent="0.2">
      <c r="A14988" s="253"/>
      <c r="B14988" s="254"/>
    </row>
    <row r="14989" spans="1:2" x14ac:dyDescent="0.2">
      <c r="A14989" s="253"/>
      <c r="B14989" s="254"/>
    </row>
    <row r="14990" spans="1:2" x14ac:dyDescent="0.2">
      <c r="A14990" s="253"/>
      <c r="B14990" s="254"/>
    </row>
    <row r="14991" spans="1:2" x14ac:dyDescent="0.2">
      <c r="A14991" s="253"/>
      <c r="B14991" s="254"/>
    </row>
    <row r="14992" spans="1:2" x14ac:dyDescent="0.2">
      <c r="A14992" s="253"/>
      <c r="B14992" s="254"/>
    </row>
    <row r="14993" spans="1:2" x14ac:dyDescent="0.2">
      <c r="A14993" s="253"/>
      <c r="B14993" s="254"/>
    </row>
    <row r="14994" spans="1:2" x14ac:dyDescent="0.2">
      <c r="A14994" s="253"/>
      <c r="B14994" s="254"/>
    </row>
    <row r="14995" spans="1:2" x14ac:dyDescent="0.2">
      <c r="A14995" s="253"/>
      <c r="B14995" s="254"/>
    </row>
    <row r="14996" spans="1:2" x14ac:dyDescent="0.2">
      <c r="A14996" s="253"/>
      <c r="B14996" s="254"/>
    </row>
    <row r="14997" spans="1:2" x14ac:dyDescent="0.2">
      <c r="A14997" s="253"/>
      <c r="B14997" s="254"/>
    </row>
    <row r="14998" spans="1:2" x14ac:dyDescent="0.2">
      <c r="A14998" s="253"/>
      <c r="B14998" s="254"/>
    </row>
    <row r="14999" spans="1:2" x14ac:dyDescent="0.2">
      <c r="A14999" s="253"/>
      <c r="B14999" s="254"/>
    </row>
    <row r="15000" spans="1:2" x14ac:dyDescent="0.2">
      <c r="A15000" s="253"/>
      <c r="B15000" s="254"/>
    </row>
    <row r="15001" spans="1:2" x14ac:dyDescent="0.2">
      <c r="A15001" s="253"/>
      <c r="B15001" s="254"/>
    </row>
    <row r="15002" spans="1:2" x14ac:dyDescent="0.2">
      <c r="A15002" s="253"/>
      <c r="B15002" s="254"/>
    </row>
    <row r="15003" spans="1:2" x14ac:dyDescent="0.2">
      <c r="A15003" s="253"/>
      <c r="B15003" s="254"/>
    </row>
    <row r="15004" spans="1:2" x14ac:dyDescent="0.2">
      <c r="A15004" s="253"/>
      <c r="B15004" s="254"/>
    </row>
    <row r="15005" spans="1:2" x14ac:dyDescent="0.2">
      <c r="A15005" s="253"/>
      <c r="B15005" s="254"/>
    </row>
    <row r="15006" spans="1:2" x14ac:dyDescent="0.2">
      <c r="A15006" s="253"/>
      <c r="B15006" s="254"/>
    </row>
    <row r="15007" spans="1:2" x14ac:dyDescent="0.2">
      <c r="A15007" s="253"/>
      <c r="B15007" s="254"/>
    </row>
    <row r="15008" spans="1:2" x14ac:dyDescent="0.2">
      <c r="A15008" s="253"/>
      <c r="B15008" s="254"/>
    </row>
    <row r="15009" spans="1:2" x14ac:dyDescent="0.2">
      <c r="A15009" s="253"/>
      <c r="B15009" s="254"/>
    </row>
    <row r="15010" spans="1:2" x14ac:dyDescent="0.2">
      <c r="A15010" s="253"/>
      <c r="B15010" s="254"/>
    </row>
    <row r="15011" spans="1:2" x14ac:dyDescent="0.2">
      <c r="A15011" s="253"/>
      <c r="B15011" s="254"/>
    </row>
    <row r="15012" spans="1:2" x14ac:dyDescent="0.2">
      <c r="A15012" s="253"/>
      <c r="B15012" s="254"/>
    </row>
    <row r="15013" spans="1:2" x14ac:dyDescent="0.2">
      <c r="A15013" s="253"/>
      <c r="B15013" s="254"/>
    </row>
    <row r="15014" spans="1:2" x14ac:dyDescent="0.2">
      <c r="A15014" s="253"/>
      <c r="B15014" s="254"/>
    </row>
    <row r="15015" spans="1:2" x14ac:dyDescent="0.2">
      <c r="A15015" s="253"/>
      <c r="B15015" s="254"/>
    </row>
    <row r="15016" spans="1:2" x14ac:dyDescent="0.2">
      <c r="A15016" s="253"/>
      <c r="B15016" s="254"/>
    </row>
    <row r="15017" spans="1:2" x14ac:dyDescent="0.2">
      <c r="A15017" s="253"/>
      <c r="B15017" s="254"/>
    </row>
    <row r="15018" spans="1:2" x14ac:dyDescent="0.2">
      <c r="A15018" s="253"/>
      <c r="B15018" s="254"/>
    </row>
    <row r="15019" spans="1:2" x14ac:dyDescent="0.2">
      <c r="A15019" s="253"/>
      <c r="B15019" s="254"/>
    </row>
    <row r="15020" spans="1:2" x14ac:dyDescent="0.2">
      <c r="A15020" s="253"/>
      <c r="B15020" s="254"/>
    </row>
    <row r="15021" spans="1:2" x14ac:dyDescent="0.2">
      <c r="A15021" s="253"/>
      <c r="B15021" s="254"/>
    </row>
    <row r="15022" spans="1:2" x14ac:dyDescent="0.2">
      <c r="A15022" s="253"/>
      <c r="B15022" s="254"/>
    </row>
    <row r="15023" spans="1:2" x14ac:dyDescent="0.2">
      <c r="A15023" s="253"/>
      <c r="B15023" s="254"/>
    </row>
    <row r="15024" spans="1:2" x14ac:dyDescent="0.2">
      <c r="A15024" s="253"/>
      <c r="B15024" s="254"/>
    </row>
    <row r="15025" spans="1:2" x14ac:dyDescent="0.2">
      <c r="A15025" s="253"/>
      <c r="B15025" s="254"/>
    </row>
    <row r="15026" spans="1:2" x14ac:dyDescent="0.2">
      <c r="A15026" s="253"/>
      <c r="B15026" s="254"/>
    </row>
    <row r="15027" spans="1:2" x14ac:dyDescent="0.2">
      <c r="A15027" s="253"/>
      <c r="B15027" s="254"/>
    </row>
    <row r="15028" spans="1:2" x14ac:dyDescent="0.2">
      <c r="A15028" s="253"/>
      <c r="B15028" s="254"/>
    </row>
    <row r="15029" spans="1:2" x14ac:dyDescent="0.2">
      <c r="A15029" s="253"/>
      <c r="B15029" s="254"/>
    </row>
    <row r="15030" spans="1:2" x14ac:dyDescent="0.2">
      <c r="A15030" s="253"/>
      <c r="B15030" s="254"/>
    </row>
    <row r="15031" spans="1:2" x14ac:dyDescent="0.2">
      <c r="A15031" s="253"/>
      <c r="B15031" s="254"/>
    </row>
    <row r="15032" spans="1:2" x14ac:dyDescent="0.2">
      <c r="A15032" s="253"/>
      <c r="B15032" s="254"/>
    </row>
    <row r="15033" spans="1:2" x14ac:dyDescent="0.2">
      <c r="A15033" s="253"/>
      <c r="B15033" s="254"/>
    </row>
    <row r="15034" spans="1:2" x14ac:dyDescent="0.2">
      <c r="A15034" s="253"/>
      <c r="B15034" s="254"/>
    </row>
    <row r="15035" spans="1:2" x14ac:dyDescent="0.2">
      <c r="A15035" s="253"/>
      <c r="B15035" s="254"/>
    </row>
    <row r="15036" spans="1:2" x14ac:dyDescent="0.2">
      <c r="A15036" s="253"/>
      <c r="B15036" s="254"/>
    </row>
    <row r="15037" spans="1:2" x14ac:dyDescent="0.2">
      <c r="A15037" s="253"/>
      <c r="B15037" s="254"/>
    </row>
    <row r="15038" spans="1:2" x14ac:dyDescent="0.2">
      <c r="A15038" s="253"/>
      <c r="B15038" s="254"/>
    </row>
    <row r="15039" spans="1:2" x14ac:dyDescent="0.2">
      <c r="A15039" s="253"/>
      <c r="B15039" s="254"/>
    </row>
    <row r="15040" spans="1:2" x14ac:dyDescent="0.2">
      <c r="A15040" s="253"/>
      <c r="B15040" s="254"/>
    </row>
    <row r="15041" spans="1:2" x14ac:dyDescent="0.2">
      <c r="A15041" s="253"/>
      <c r="B15041" s="254"/>
    </row>
    <row r="15042" spans="1:2" x14ac:dyDescent="0.2">
      <c r="A15042" s="253"/>
      <c r="B15042" s="254"/>
    </row>
    <row r="15043" spans="1:2" x14ac:dyDescent="0.2">
      <c r="A15043" s="253"/>
      <c r="B15043" s="254"/>
    </row>
    <row r="15044" spans="1:2" x14ac:dyDescent="0.2">
      <c r="A15044" s="253"/>
      <c r="B15044" s="254"/>
    </row>
    <row r="15045" spans="1:2" x14ac:dyDescent="0.2">
      <c r="A15045" s="253"/>
      <c r="B15045" s="254"/>
    </row>
    <row r="15046" spans="1:2" x14ac:dyDescent="0.2">
      <c r="A15046" s="253"/>
      <c r="B15046" s="254"/>
    </row>
    <row r="15047" spans="1:2" x14ac:dyDescent="0.2">
      <c r="A15047" s="253"/>
      <c r="B15047" s="254"/>
    </row>
    <row r="15048" spans="1:2" x14ac:dyDescent="0.2">
      <c r="A15048" s="253"/>
      <c r="B15048" s="254"/>
    </row>
    <row r="15049" spans="1:2" x14ac:dyDescent="0.2">
      <c r="A15049" s="253"/>
      <c r="B15049" s="254"/>
    </row>
    <row r="15050" spans="1:2" x14ac:dyDescent="0.2">
      <c r="A15050" s="253"/>
      <c r="B15050" s="254"/>
    </row>
    <row r="15051" spans="1:2" x14ac:dyDescent="0.2">
      <c r="A15051" s="253"/>
      <c r="B15051" s="254"/>
    </row>
    <row r="15052" spans="1:2" x14ac:dyDescent="0.2">
      <c r="A15052" s="253"/>
      <c r="B15052" s="254"/>
    </row>
    <row r="15053" spans="1:2" x14ac:dyDescent="0.2">
      <c r="A15053" s="253"/>
      <c r="B15053" s="254"/>
    </row>
    <row r="15054" spans="1:2" x14ac:dyDescent="0.2">
      <c r="A15054" s="253"/>
      <c r="B15054" s="254"/>
    </row>
    <row r="15055" spans="1:2" x14ac:dyDescent="0.2">
      <c r="A15055" s="253"/>
      <c r="B15055" s="254"/>
    </row>
    <row r="15056" spans="1:2" x14ac:dyDescent="0.2">
      <c r="A15056" s="253"/>
      <c r="B15056" s="254"/>
    </row>
    <row r="15057" spans="1:2" x14ac:dyDescent="0.2">
      <c r="A15057" s="253"/>
      <c r="B15057" s="254"/>
    </row>
    <row r="15058" spans="1:2" x14ac:dyDescent="0.2">
      <c r="A15058" s="253"/>
      <c r="B15058" s="254"/>
    </row>
    <row r="15059" spans="1:2" x14ac:dyDescent="0.2">
      <c r="A15059" s="253"/>
      <c r="B15059" s="254"/>
    </row>
    <row r="15060" spans="1:2" x14ac:dyDescent="0.2">
      <c r="A15060" s="253"/>
      <c r="B15060" s="254"/>
    </row>
    <row r="15061" spans="1:2" x14ac:dyDescent="0.2">
      <c r="A15061" s="253"/>
      <c r="B15061" s="254"/>
    </row>
    <row r="15062" spans="1:2" x14ac:dyDescent="0.2">
      <c r="A15062" s="253"/>
      <c r="B15062" s="254"/>
    </row>
    <row r="15063" spans="1:2" x14ac:dyDescent="0.2">
      <c r="A15063" s="253"/>
      <c r="B15063" s="254"/>
    </row>
    <row r="15064" spans="1:2" x14ac:dyDescent="0.2">
      <c r="A15064" s="253"/>
      <c r="B15064" s="254"/>
    </row>
    <row r="15065" spans="1:2" x14ac:dyDescent="0.2">
      <c r="A15065" s="253"/>
      <c r="B15065" s="254"/>
    </row>
    <row r="15066" spans="1:2" x14ac:dyDescent="0.2">
      <c r="A15066" s="253"/>
      <c r="B15066" s="254"/>
    </row>
    <row r="15067" spans="1:2" x14ac:dyDescent="0.2">
      <c r="A15067" s="253"/>
      <c r="B15067" s="254"/>
    </row>
    <row r="15068" spans="1:2" x14ac:dyDescent="0.2">
      <c r="A15068" s="253"/>
      <c r="B15068" s="254"/>
    </row>
    <row r="15069" spans="1:2" x14ac:dyDescent="0.2">
      <c r="A15069" s="253"/>
      <c r="B15069" s="254"/>
    </row>
    <row r="15070" spans="1:2" x14ac:dyDescent="0.2">
      <c r="A15070" s="253"/>
      <c r="B15070" s="254"/>
    </row>
    <row r="15071" spans="1:2" x14ac:dyDescent="0.2">
      <c r="A15071" s="253"/>
      <c r="B15071" s="254"/>
    </row>
    <row r="15072" spans="1:2" x14ac:dyDescent="0.2">
      <c r="A15072" s="253"/>
      <c r="B15072" s="254"/>
    </row>
    <row r="15073" spans="1:2" x14ac:dyDescent="0.2">
      <c r="A15073" s="253"/>
      <c r="B15073" s="254"/>
    </row>
    <row r="15074" spans="1:2" x14ac:dyDescent="0.2">
      <c r="A15074" s="253"/>
      <c r="B15074" s="254"/>
    </row>
    <row r="15075" spans="1:2" x14ac:dyDescent="0.2">
      <c r="A15075" s="253"/>
      <c r="B15075" s="254"/>
    </row>
    <row r="15076" spans="1:2" x14ac:dyDescent="0.2">
      <c r="A15076" s="253"/>
      <c r="B15076" s="254"/>
    </row>
    <row r="15077" spans="1:2" x14ac:dyDescent="0.2">
      <c r="A15077" s="253"/>
      <c r="B15077" s="254"/>
    </row>
    <row r="15078" spans="1:2" x14ac:dyDescent="0.2">
      <c r="A15078" s="253"/>
      <c r="B15078" s="254"/>
    </row>
    <row r="15079" spans="1:2" x14ac:dyDescent="0.2">
      <c r="A15079" s="253"/>
      <c r="B15079" s="254"/>
    </row>
    <row r="15080" spans="1:2" x14ac:dyDescent="0.2">
      <c r="A15080" s="253"/>
      <c r="B15080" s="254"/>
    </row>
    <row r="15081" spans="1:2" x14ac:dyDescent="0.2">
      <c r="A15081" s="253"/>
      <c r="B15081" s="254"/>
    </row>
    <row r="15082" spans="1:2" x14ac:dyDescent="0.2">
      <c r="A15082" s="253"/>
      <c r="B15082" s="254"/>
    </row>
    <row r="15083" spans="1:2" x14ac:dyDescent="0.2">
      <c r="A15083" s="253"/>
      <c r="B15083" s="254"/>
    </row>
    <row r="15084" spans="1:2" x14ac:dyDescent="0.2">
      <c r="A15084" s="253"/>
      <c r="B15084" s="254"/>
    </row>
    <row r="15085" spans="1:2" x14ac:dyDescent="0.2">
      <c r="A15085" s="253"/>
      <c r="B15085" s="254"/>
    </row>
    <row r="15086" spans="1:2" x14ac:dyDescent="0.2">
      <c r="A15086" s="253"/>
      <c r="B15086" s="254"/>
    </row>
    <row r="15087" spans="1:2" x14ac:dyDescent="0.2">
      <c r="A15087" s="253"/>
      <c r="B15087" s="254"/>
    </row>
    <row r="15088" spans="1:2" x14ac:dyDescent="0.2">
      <c r="A15088" s="253"/>
      <c r="B15088" s="254"/>
    </row>
    <row r="15089" spans="1:2" x14ac:dyDescent="0.2">
      <c r="A15089" s="253"/>
      <c r="B15089" s="254"/>
    </row>
    <row r="15090" spans="1:2" x14ac:dyDescent="0.2">
      <c r="A15090" s="253"/>
      <c r="B15090" s="254"/>
    </row>
    <row r="15091" spans="1:2" x14ac:dyDescent="0.2">
      <c r="A15091" s="253"/>
      <c r="B15091" s="254"/>
    </row>
    <row r="15092" spans="1:2" x14ac:dyDescent="0.2">
      <c r="A15092" s="253"/>
      <c r="B15092" s="254"/>
    </row>
    <row r="15093" spans="1:2" x14ac:dyDescent="0.2">
      <c r="A15093" s="253"/>
      <c r="B15093" s="254"/>
    </row>
    <row r="15094" spans="1:2" x14ac:dyDescent="0.2">
      <c r="A15094" s="253"/>
      <c r="B15094" s="254"/>
    </row>
    <row r="15095" spans="1:2" x14ac:dyDescent="0.2">
      <c r="A15095" s="253"/>
      <c r="B15095" s="254"/>
    </row>
    <row r="15096" spans="1:2" x14ac:dyDescent="0.2">
      <c r="A15096" s="253"/>
      <c r="B15096" s="254"/>
    </row>
    <row r="15097" spans="1:2" x14ac:dyDescent="0.2">
      <c r="A15097" s="253"/>
      <c r="B15097" s="254"/>
    </row>
    <row r="15098" spans="1:2" x14ac:dyDescent="0.2">
      <c r="A15098" s="253"/>
      <c r="B15098" s="254"/>
    </row>
    <row r="15099" spans="1:2" x14ac:dyDescent="0.2">
      <c r="A15099" s="253"/>
      <c r="B15099" s="254"/>
    </row>
    <row r="15100" spans="1:2" x14ac:dyDescent="0.2">
      <c r="A15100" s="253"/>
      <c r="B15100" s="254"/>
    </row>
    <row r="15101" spans="1:2" x14ac:dyDescent="0.2">
      <c r="A15101" s="253"/>
      <c r="B15101" s="254"/>
    </row>
    <row r="15102" spans="1:2" x14ac:dyDescent="0.2">
      <c r="A15102" s="253"/>
      <c r="B15102" s="254"/>
    </row>
    <row r="15103" spans="1:2" x14ac:dyDescent="0.2">
      <c r="A15103" s="253"/>
      <c r="B15103" s="254"/>
    </row>
    <row r="15104" spans="1:2" x14ac:dyDescent="0.2">
      <c r="A15104" s="253"/>
      <c r="B15104" s="254"/>
    </row>
    <row r="15105" spans="1:2" x14ac:dyDescent="0.2">
      <c r="A15105" s="253"/>
      <c r="B15105" s="254"/>
    </row>
    <row r="15106" spans="1:2" x14ac:dyDescent="0.2">
      <c r="A15106" s="253"/>
      <c r="B15106" s="254"/>
    </row>
    <row r="15107" spans="1:2" x14ac:dyDescent="0.2">
      <c r="A15107" s="253"/>
      <c r="B15107" s="254"/>
    </row>
    <row r="15108" spans="1:2" x14ac:dyDescent="0.2">
      <c r="A15108" s="253"/>
      <c r="B15108" s="254"/>
    </row>
    <row r="15109" spans="1:2" x14ac:dyDescent="0.2">
      <c r="A15109" s="253"/>
      <c r="B15109" s="254"/>
    </row>
    <row r="15110" spans="1:2" x14ac:dyDescent="0.2">
      <c r="A15110" s="253"/>
      <c r="B15110" s="254"/>
    </row>
    <row r="15111" spans="1:2" x14ac:dyDescent="0.2">
      <c r="A15111" s="253"/>
      <c r="B15111" s="254"/>
    </row>
    <row r="15112" spans="1:2" x14ac:dyDescent="0.2">
      <c r="A15112" s="253"/>
      <c r="B15112" s="254"/>
    </row>
    <row r="15113" spans="1:2" x14ac:dyDescent="0.2">
      <c r="A15113" s="253"/>
      <c r="B15113" s="254"/>
    </row>
    <row r="15114" spans="1:2" x14ac:dyDescent="0.2">
      <c r="A15114" s="253"/>
      <c r="B15114" s="254"/>
    </row>
    <row r="15115" spans="1:2" x14ac:dyDescent="0.2">
      <c r="A15115" s="253"/>
      <c r="B15115" s="254"/>
    </row>
    <row r="15116" spans="1:2" x14ac:dyDescent="0.2">
      <c r="A15116" s="253"/>
      <c r="B15116" s="254"/>
    </row>
    <row r="15117" spans="1:2" x14ac:dyDescent="0.2">
      <c r="A15117" s="253"/>
      <c r="B15117" s="254"/>
    </row>
    <row r="15118" spans="1:2" x14ac:dyDescent="0.2">
      <c r="A15118" s="253"/>
      <c r="B15118" s="254"/>
    </row>
    <row r="15119" spans="1:2" x14ac:dyDescent="0.2">
      <c r="A15119" s="253"/>
      <c r="B15119" s="254"/>
    </row>
    <row r="15120" spans="1:2" x14ac:dyDescent="0.2">
      <c r="A15120" s="253"/>
      <c r="B15120" s="254"/>
    </row>
    <row r="15121" spans="1:2" x14ac:dyDescent="0.2">
      <c r="A15121" s="253"/>
      <c r="B15121" s="254"/>
    </row>
    <row r="15122" spans="1:2" x14ac:dyDescent="0.2">
      <c r="A15122" s="253"/>
      <c r="B15122" s="254"/>
    </row>
    <row r="15123" spans="1:2" x14ac:dyDescent="0.2">
      <c r="A15123" s="253"/>
      <c r="B15123" s="254"/>
    </row>
    <row r="15124" spans="1:2" x14ac:dyDescent="0.2">
      <c r="A15124" s="253"/>
      <c r="B15124" s="254"/>
    </row>
    <row r="15125" spans="1:2" x14ac:dyDescent="0.2">
      <c r="A15125" s="253"/>
      <c r="B15125" s="254"/>
    </row>
    <row r="15126" spans="1:2" x14ac:dyDescent="0.2">
      <c r="A15126" s="253"/>
      <c r="B15126" s="254"/>
    </row>
    <row r="15127" spans="1:2" x14ac:dyDescent="0.2">
      <c r="A15127" s="253"/>
      <c r="B15127" s="254"/>
    </row>
    <row r="15128" spans="1:2" x14ac:dyDescent="0.2">
      <c r="A15128" s="253"/>
      <c r="B15128" s="254"/>
    </row>
    <row r="15129" spans="1:2" x14ac:dyDescent="0.2">
      <c r="A15129" s="253"/>
      <c r="B15129" s="254"/>
    </row>
    <row r="15130" spans="1:2" x14ac:dyDescent="0.2">
      <c r="A15130" s="253"/>
      <c r="B15130" s="254"/>
    </row>
    <row r="15131" spans="1:2" x14ac:dyDescent="0.2">
      <c r="A15131" s="253"/>
      <c r="B15131" s="254"/>
    </row>
    <row r="15132" spans="1:2" x14ac:dyDescent="0.2">
      <c r="A15132" s="253"/>
      <c r="B15132" s="254"/>
    </row>
    <row r="15133" spans="1:2" x14ac:dyDescent="0.2">
      <c r="A15133" s="253"/>
      <c r="B15133" s="254"/>
    </row>
    <row r="15134" spans="1:2" x14ac:dyDescent="0.2">
      <c r="A15134" s="253"/>
      <c r="B15134" s="254"/>
    </row>
    <row r="15135" spans="1:2" x14ac:dyDescent="0.2">
      <c r="A15135" s="253"/>
      <c r="B15135" s="254"/>
    </row>
    <row r="15136" spans="1:2" x14ac:dyDescent="0.2">
      <c r="A15136" s="253"/>
      <c r="B15136" s="254"/>
    </row>
    <row r="15137" spans="1:2" x14ac:dyDescent="0.2">
      <c r="A15137" s="253"/>
      <c r="B15137" s="254"/>
    </row>
    <row r="15138" spans="1:2" x14ac:dyDescent="0.2">
      <c r="A15138" s="253"/>
      <c r="B15138" s="254"/>
    </row>
    <row r="15139" spans="1:2" x14ac:dyDescent="0.2">
      <c r="A15139" s="253"/>
      <c r="B15139" s="254"/>
    </row>
    <row r="15140" spans="1:2" x14ac:dyDescent="0.2">
      <c r="A15140" s="253"/>
      <c r="B15140" s="254"/>
    </row>
    <row r="15141" spans="1:2" x14ac:dyDescent="0.2">
      <c r="A15141" s="253"/>
      <c r="B15141" s="254"/>
    </row>
    <row r="15142" spans="1:2" x14ac:dyDescent="0.2">
      <c r="A15142" s="253"/>
      <c r="B15142" s="254"/>
    </row>
    <row r="15143" spans="1:2" x14ac:dyDescent="0.2">
      <c r="A15143" s="253"/>
      <c r="B15143" s="254"/>
    </row>
    <row r="15144" spans="1:2" x14ac:dyDescent="0.2">
      <c r="A15144" s="253"/>
      <c r="B15144" s="254"/>
    </row>
    <row r="15145" spans="1:2" x14ac:dyDescent="0.2">
      <c r="A15145" s="253"/>
      <c r="B15145" s="254"/>
    </row>
    <row r="15146" spans="1:2" x14ac:dyDescent="0.2">
      <c r="A15146" s="253"/>
      <c r="B15146" s="254"/>
    </row>
    <row r="15147" spans="1:2" x14ac:dyDescent="0.2">
      <c r="A15147" s="253"/>
      <c r="B15147" s="254"/>
    </row>
    <row r="15148" spans="1:2" x14ac:dyDescent="0.2">
      <c r="A15148" s="253"/>
      <c r="B15148" s="254"/>
    </row>
    <row r="15149" spans="1:2" x14ac:dyDescent="0.2">
      <c r="A15149" s="253"/>
      <c r="B15149" s="254"/>
    </row>
    <row r="15150" spans="1:2" x14ac:dyDescent="0.2">
      <c r="A15150" s="253"/>
      <c r="B15150" s="254"/>
    </row>
    <row r="15151" spans="1:2" x14ac:dyDescent="0.2">
      <c r="A15151" s="253"/>
      <c r="B15151" s="254"/>
    </row>
    <row r="15152" spans="1:2" x14ac:dyDescent="0.2">
      <c r="A15152" s="253"/>
      <c r="B15152" s="254"/>
    </row>
    <row r="15153" spans="1:2" x14ac:dyDescent="0.2">
      <c r="A15153" s="253"/>
      <c r="B15153" s="254"/>
    </row>
    <row r="15154" spans="1:2" x14ac:dyDescent="0.2">
      <c r="A15154" s="253"/>
      <c r="B15154" s="254"/>
    </row>
    <row r="15155" spans="1:2" x14ac:dyDescent="0.2">
      <c r="A15155" s="253"/>
      <c r="B15155" s="254"/>
    </row>
    <row r="15156" spans="1:2" x14ac:dyDescent="0.2">
      <c r="A15156" s="253"/>
      <c r="B15156" s="254"/>
    </row>
    <row r="15157" spans="1:2" x14ac:dyDescent="0.2">
      <c r="A15157" s="253"/>
      <c r="B15157" s="254"/>
    </row>
    <row r="15158" spans="1:2" x14ac:dyDescent="0.2">
      <c r="A15158" s="253"/>
      <c r="B15158" s="254"/>
    </row>
    <row r="15159" spans="1:2" x14ac:dyDescent="0.2">
      <c r="A15159" s="253"/>
      <c r="B15159" s="254"/>
    </row>
    <row r="15160" spans="1:2" x14ac:dyDescent="0.2">
      <c r="A15160" s="253"/>
      <c r="B15160" s="254"/>
    </row>
    <row r="15161" spans="1:2" x14ac:dyDescent="0.2">
      <c r="A15161" s="253"/>
      <c r="B15161" s="254"/>
    </row>
    <row r="15162" spans="1:2" x14ac:dyDescent="0.2">
      <c r="A15162" s="253"/>
      <c r="B15162" s="254"/>
    </row>
    <row r="15163" spans="1:2" x14ac:dyDescent="0.2">
      <c r="A15163" s="253"/>
      <c r="B15163" s="254"/>
    </row>
    <row r="15164" spans="1:2" x14ac:dyDescent="0.2">
      <c r="A15164" s="253"/>
      <c r="B15164" s="254"/>
    </row>
    <row r="15165" spans="1:2" x14ac:dyDescent="0.2">
      <c r="A15165" s="253"/>
      <c r="B15165" s="254"/>
    </row>
    <row r="15166" spans="1:2" x14ac:dyDescent="0.2">
      <c r="A15166" s="253"/>
      <c r="B15166" s="254"/>
    </row>
    <row r="15167" spans="1:2" x14ac:dyDescent="0.2">
      <c r="A15167" s="253"/>
      <c r="B15167" s="254"/>
    </row>
    <row r="15168" spans="1:2" x14ac:dyDescent="0.2">
      <c r="A15168" s="253"/>
      <c r="B15168" s="254"/>
    </row>
    <row r="15169" spans="1:2" x14ac:dyDescent="0.2">
      <c r="A15169" s="253"/>
      <c r="B15169" s="254"/>
    </row>
    <row r="15170" spans="1:2" x14ac:dyDescent="0.2">
      <c r="A15170" s="253"/>
      <c r="B15170" s="254"/>
    </row>
    <row r="15171" spans="1:2" x14ac:dyDescent="0.2">
      <c r="A15171" s="253"/>
      <c r="B15171" s="254"/>
    </row>
    <row r="15172" spans="1:2" x14ac:dyDescent="0.2">
      <c r="A15172" s="253"/>
      <c r="B15172" s="254"/>
    </row>
    <row r="15173" spans="1:2" x14ac:dyDescent="0.2">
      <c r="A15173" s="253"/>
      <c r="B15173" s="254"/>
    </row>
    <row r="15174" spans="1:2" x14ac:dyDescent="0.2">
      <c r="A15174" s="253"/>
      <c r="B15174" s="254"/>
    </row>
    <row r="15175" spans="1:2" x14ac:dyDescent="0.2">
      <c r="A15175" s="253"/>
      <c r="B15175" s="254"/>
    </row>
    <row r="15176" spans="1:2" x14ac:dyDescent="0.2">
      <c r="A15176" s="253"/>
      <c r="B15176" s="254"/>
    </row>
    <row r="15177" spans="1:2" x14ac:dyDescent="0.2">
      <c r="A15177" s="253"/>
      <c r="B15177" s="254"/>
    </row>
    <row r="15178" spans="1:2" x14ac:dyDescent="0.2">
      <c r="A15178" s="253"/>
      <c r="B15178" s="254"/>
    </row>
    <row r="15179" spans="1:2" x14ac:dyDescent="0.2">
      <c r="A15179" s="253"/>
      <c r="B15179" s="254"/>
    </row>
    <row r="15180" spans="1:2" x14ac:dyDescent="0.2">
      <c r="A15180" s="253"/>
      <c r="B15180" s="254"/>
    </row>
    <row r="15181" spans="1:2" x14ac:dyDescent="0.2">
      <c r="A15181" s="253"/>
      <c r="B15181" s="254"/>
    </row>
    <row r="15182" spans="1:2" x14ac:dyDescent="0.2">
      <c r="A15182" s="253"/>
      <c r="B15182" s="254"/>
    </row>
    <row r="15183" spans="1:2" x14ac:dyDescent="0.2">
      <c r="A15183" s="253"/>
      <c r="B15183" s="254"/>
    </row>
    <row r="15184" spans="1:2" x14ac:dyDescent="0.2">
      <c r="A15184" s="253"/>
      <c r="B15184" s="254"/>
    </row>
    <row r="15185" spans="1:2" x14ac:dyDescent="0.2">
      <c r="A15185" s="253"/>
      <c r="B15185" s="254"/>
    </row>
    <row r="15186" spans="1:2" x14ac:dyDescent="0.2">
      <c r="A15186" s="253"/>
      <c r="B15186" s="254"/>
    </row>
    <row r="15187" spans="1:2" x14ac:dyDescent="0.2">
      <c r="A15187" s="253"/>
      <c r="B15187" s="254"/>
    </row>
    <row r="15188" spans="1:2" x14ac:dyDescent="0.2">
      <c r="A15188" s="253"/>
      <c r="B15188" s="254"/>
    </row>
    <row r="15189" spans="1:2" x14ac:dyDescent="0.2">
      <c r="A15189" s="253"/>
      <c r="B15189" s="254"/>
    </row>
    <row r="15190" spans="1:2" x14ac:dyDescent="0.2">
      <c r="A15190" s="253"/>
      <c r="B15190" s="254"/>
    </row>
    <row r="15191" spans="1:2" x14ac:dyDescent="0.2">
      <c r="A15191" s="253"/>
      <c r="B15191" s="254"/>
    </row>
    <row r="15192" spans="1:2" x14ac:dyDescent="0.2">
      <c r="A15192" s="253"/>
      <c r="B15192" s="254"/>
    </row>
    <row r="15193" spans="1:2" x14ac:dyDescent="0.2">
      <c r="A15193" s="253"/>
      <c r="B15193" s="254"/>
    </row>
    <row r="15194" spans="1:2" x14ac:dyDescent="0.2">
      <c r="A15194" s="253"/>
      <c r="B15194" s="254"/>
    </row>
    <row r="15195" spans="1:2" x14ac:dyDescent="0.2">
      <c r="A15195" s="253"/>
      <c r="B15195" s="254"/>
    </row>
    <row r="15196" spans="1:2" x14ac:dyDescent="0.2">
      <c r="A15196" s="253"/>
      <c r="B15196" s="254"/>
    </row>
    <row r="15197" spans="1:2" x14ac:dyDescent="0.2">
      <c r="A15197" s="253"/>
      <c r="B15197" s="254"/>
    </row>
    <row r="15198" spans="1:2" x14ac:dyDescent="0.2">
      <c r="A15198" s="253"/>
      <c r="B15198" s="254"/>
    </row>
    <row r="15199" spans="1:2" x14ac:dyDescent="0.2">
      <c r="A15199" s="253"/>
      <c r="B15199" s="254"/>
    </row>
    <row r="15200" spans="1:2" x14ac:dyDescent="0.2">
      <c r="A15200" s="253"/>
      <c r="B15200" s="254"/>
    </row>
    <row r="15201" spans="1:2" x14ac:dyDescent="0.2">
      <c r="A15201" s="253"/>
      <c r="B15201" s="254"/>
    </row>
    <row r="15202" spans="1:2" x14ac:dyDescent="0.2">
      <c r="A15202" s="253"/>
      <c r="B15202" s="254"/>
    </row>
    <row r="15203" spans="1:2" x14ac:dyDescent="0.2">
      <c r="A15203" s="253"/>
      <c r="B15203" s="254"/>
    </row>
    <row r="15204" spans="1:2" x14ac:dyDescent="0.2">
      <c r="A15204" s="253"/>
      <c r="B15204" s="254"/>
    </row>
    <row r="15205" spans="1:2" x14ac:dyDescent="0.2">
      <c r="A15205" s="253"/>
      <c r="B15205" s="254"/>
    </row>
    <row r="15206" spans="1:2" x14ac:dyDescent="0.2">
      <c r="A15206" s="253"/>
      <c r="B15206" s="254"/>
    </row>
    <row r="15207" spans="1:2" x14ac:dyDescent="0.2">
      <c r="A15207" s="253"/>
      <c r="B15207" s="254"/>
    </row>
    <row r="15208" spans="1:2" x14ac:dyDescent="0.2">
      <c r="A15208" s="253"/>
      <c r="B15208" s="254"/>
    </row>
    <row r="15209" spans="1:2" x14ac:dyDescent="0.2">
      <c r="A15209" s="253"/>
      <c r="B15209" s="254"/>
    </row>
    <row r="15210" spans="1:2" x14ac:dyDescent="0.2">
      <c r="A15210" s="253"/>
      <c r="B15210" s="254"/>
    </row>
    <row r="15211" spans="1:2" x14ac:dyDescent="0.2">
      <c r="A15211" s="253"/>
      <c r="B15211" s="254"/>
    </row>
    <row r="15212" spans="1:2" x14ac:dyDescent="0.2">
      <c r="A15212" s="253"/>
      <c r="B15212" s="254"/>
    </row>
    <row r="15213" spans="1:2" x14ac:dyDescent="0.2">
      <c r="A15213" s="253"/>
      <c r="B15213" s="254"/>
    </row>
    <row r="15214" spans="1:2" x14ac:dyDescent="0.2">
      <c r="A15214" s="253"/>
      <c r="B15214" s="254"/>
    </row>
    <row r="15215" spans="1:2" x14ac:dyDescent="0.2">
      <c r="A15215" s="253"/>
      <c r="B15215" s="254"/>
    </row>
    <row r="15216" spans="1:2" x14ac:dyDescent="0.2">
      <c r="A15216" s="253"/>
      <c r="B15216" s="254"/>
    </row>
    <row r="15217" spans="1:2" x14ac:dyDescent="0.2">
      <c r="A15217" s="253"/>
      <c r="B15217" s="254"/>
    </row>
    <row r="15218" spans="1:2" x14ac:dyDescent="0.2">
      <c r="A15218" s="253"/>
      <c r="B15218" s="254"/>
    </row>
    <row r="15219" spans="1:2" x14ac:dyDescent="0.2">
      <c r="A15219" s="253"/>
      <c r="B15219" s="254"/>
    </row>
    <row r="15220" spans="1:2" x14ac:dyDescent="0.2">
      <c r="A15220" s="253"/>
      <c r="B15220" s="254"/>
    </row>
    <row r="15221" spans="1:2" x14ac:dyDescent="0.2">
      <c r="A15221" s="253"/>
      <c r="B15221" s="254"/>
    </row>
    <row r="15222" spans="1:2" x14ac:dyDescent="0.2">
      <c r="A15222" s="253"/>
      <c r="B15222" s="254"/>
    </row>
    <row r="15223" spans="1:2" x14ac:dyDescent="0.2">
      <c r="A15223" s="253"/>
      <c r="B15223" s="254"/>
    </row>
    <row r="15224" spans="1:2" x14ac:dyDescent="0.2">
      <c r="A15224" s="253"/>
      <c r="B15224" s="254"/>
    </row>
    <row r="15225" spans="1:2" x14ac:dyDescent="0.2">
      <c r="A15225" s="253"/>
      <c r="B15225" s="254"/>
    </row>
    <row r="15226" spans="1:2" x14ac:dyDescent="0.2">
      <c r="A15226" s="253"/>
      <c r="B15226" s="254"/>
    </row>
    <row r="15227" spans="1:2" x14ac:dyDescent="0.2">
      <c r="A15227" s="253"/>
      <c r="B15227" s="254"/>
    </row>
    <row r="15228" spans="1:2" x14ac:dyDescent="0.2">
      <c r="A15228" s="253"/>
      <c r="B15228" s="254"/>
    </row>
    <row r="15229" spans="1:2" x14ac:dyDescent="0.2">
      <c r="A15229" s="253"/>
      <c r="B15229" s="254"/>
    </row>
    <row r="15230" spans="1:2" x14ac:dyDescent="0.2">
      <c r="A15230" s="253"/>
      <c r="B15230" s="254"/>
    </row>
    <row r="15231" spans="1:2" x14ac:dyDescent="0.2">
      <c r="A15231" s="253"/>
      <c r="B15231" s="254"/>
    </row>
    <row r="15232" spans="1:2" x14ac:dyDescent="0.2">
      <c r="A15232" s="253"/>
      <c r="B15232" s="254"/>
    </row>
    <row r="15233" spans="1:2" x14ac:dyDescent="0.2">
      <c r="A15233" s="253"/>
      <c r="B15233" s="254"/>
    </row>
    <row r="15234" spans="1:2" x14ac:dyDescent="0.2">
      <c r="A15234" s="253"/>
      <c r="B15234" s="254"/>
    </row>
    <row r="15235" spans="1:2" x14ac:dyDescent="0.2">
      <c r="A15235" s="253"/>
      <c r="B15235" s="254"/>
    </row>
    <row r="15236" spans="1:2" x14ac:dyDescent="0.2">
      <c r="A15236" s="253"/>
      <c r="B15236" s="254"/>
    </row>
    <row r="15237" spans="1:2" x14ac:dyDescent="0.2">
      <c r="A15237" s="253"/>
      <c r="B15237" s="254"/>
    </row>
    <row r="15238" spans="1:2" x14ac:dyDescent="0.2">
      <c r="A15238" s="253"/>
      <c r="B15238" s="254"/>
    </row>
    <row r="15239" spans="1:2" x14ac:dyDescent="0.2">
      <c r="A15239" s="253"/>
      <c r="B15239" s="254"/>
    </row>
    <row r="15240" spans="1:2" x14ac:dyDescent="0.2">
      <c r="A15240" s="253"/>
      <c r="B15240" s="254"/>
    </row>
    <row r="15241" spans="1:2" x14ac:dyDescent="0.2">
      <c r="A15241" s="253"/>
      <c r="B15241" s="254"/>
    </row>
    <row r="15242" spans="1:2" x14ac:dyDescent="0.2">
      <c r="A15242" s="253"/>
      <c r="B15242" s="254"/>
    </row>
    <row r="15243" spans="1:2" x14ac:dyDescent="0.2">
      <c r="A15243" s="253"/>
      <c r="B15243" s="254"/>
    </row>
    <row r="15244" spans="1:2" x14ac:dyDescent="0.2">
      <c r="A15244" s="253"/>
      <c r="B15244" s="254"/>
    </row>
    <row r="15245" spans="1:2" x14ac:dyDescent="0.2">
      <c r="A15245" s="253"/>
      <c r="B15245" s="254"/>
    </row>
    <row r="15246" spans="1:2" x14ac:dyDescent="0.2">
      <c r="A15246" s="253"/>
      <c r="B15246" s="254"/>
    </row>
    <row r="15247" spans="1:2" x14ac:dyDescent="0.2">
      <c r="A15247" s="253"/>
      <c r="B15247" s="254"/>
    </row>
    <row r="15248" spans="1:2" x14ac:dyDescent="0.2">
      <c r="A15248" s="253"/>
      <c r="B15248" s="254"/>
    </row>
    <row r="15249" spans="1:2" x14ac:dyDescent="0.2">
      <c r="A15249" s="253"/>
      <c r="B15249" s="254"/>
    </row>
    <row r="15250" spans="1:2" x14ac:dyDescent="0.2">
      <c r="A15250" s="253"/>
      <c r="B15250" s="254"/>
    </row>
    <row r="15251" spans="1:2" x14ac:dyDescent="0.2">
      <c r="A15251" s="253"/>
      <c r="B15251" s="254"/>
    </row>
    <row r="15252" spans="1:2" x14ac:dyDescent="0.2">
      <c r="A15252" s="253"/>
      <c r="B15252" s="254"/>
    </row>
    <row r="15253" spans="1:2" x14ac:dyDescent="0.2">
      <c r="A15253" s="253"/>
      <c r="B15253" s="254"/>
    </row>
    <row r="15254" spans="1:2" x14ac:dyDescent="0.2">
      <c r="A15254" s="253"/>
      <c r="B15254" s="254"/>
    </row>
    <row r="15255" spans="1:2" x14ac:dyDescent="0.2">
      <c r="A15255" s="253"/>
      <c r="B15255" s="254"/>
    </row>
    <row r="15256" spans="1:2" x14ac:dyDescent="0.2">
      <c r="A15256" s="253"/>
      <c r="B15256" s="254"/>
    </row>
    <row r="15257" spans="1:2" x14ac:dyDescent="0.2">
      <c r="A15257" s="253"/>
      <c r="B15257" s="254"/>
    </row>
    <row r="15258" spans="1:2" x14ac:dyDescent="0.2">
      <c r="A15258" s="253"/>
      <c r="B15258" s="254"/>
    </row>
    <row r="15259" spans="1:2" x14ac:dyDescent="0.2">
      <c r="A15259" s="253"/>
      <c r="B15259" s="254"/>
    </row>
    <row r="15260" spans="1:2" x14ac:dyDescent="0.2">
      <c r="A15260" s="253"/>
      <c r="B15260" s="254"/>
    </row>
    <row r="15261" spans="1:2" x14ac:dyDescent="0.2">
      <c r="A15261" s="253"/>
      <c r="B15261" s="254"/>
    </row>
    <row r="15262" spans="1:2" x14ac:dyDescent="0.2">
      <c r="A15262" s="253"/>
      <c r="B15262" s="254"/>
    </row>
    <row r="15263" spans="1:2" x14ac:dyDescent="0.2">
      <c r="A15263" s="253"/>
      <c r="B15263" s="254"/>
    </row>
    <row r="15264" spans="1:2" x14ac:dyDescent="0.2">
      <c r="A15264" s="253"/>
      <c r="B15264" s="254"/>
    </row>
    <row r="15265" spans="1:2" x14ac:dyDescent="0.2">
      <c r="A15265" s="253"/>
      <c r="B15265" s="254"/>
    </row>
    <row r="15266" spans="1:2" x14ac:dyDescent="0.2">
      <c r="A15266" s="253"/>
      <c r="B15266" s="254"/>
    </row>
    <row r="15267" spans="1:2" x14ac:dyDescent="0.2">
      <c r="A15267" s="253"/>
      <c r="B15267" s="254"/>
    </row>
    <row r="15268" spans="1:2" x14ac:dyDescent="0.2">
      <c r="A15268" s="253"/>
      <c r="B15268" s="254"/>
    </row>
    <row r="15269" spans="1:2" x14ac:dyDescent="0.2">
      <c r="A15269" s="253"/>
      <c r="B15269" s="254"/>
    </row>
    <row r="15270" spans="1:2" x14ac:dyDescent="0.2">
      <c r="A15270" s="253"/>
      <c r="B15270" s="254"/>
    </row>
    <row r="15271" spans="1:2" x14ac:dyDescent="0.2">
      <c r="A15271" s="253"/>
      <c r="B15271" s="254"/>
    </row>
    <row r="15272" spans="1:2" x14ac:dyDescent="0.2">
      <c r="A15272" s="253"/>
      <c r="B15272" s="254"/>
    </row>
    <row r="15273" spans="1:2" x14ac:dyDescent="0.2">
      <c r="A15273" s="253"/>
      <c r="B15273" s="254"/>
    </row>
    <row r="15274" spans="1:2" x14ac:dyDescent="0.2">
      <c r="A15274" s="253"/>
      <c r="B15274" s="254"/>
    </row>
    <row r="15275" spans="1:2" x14ac:dyDescent="0.2">
      <c r="A15275" s="253"/>
      <c r="B15275" s="254"/>
    </row>
    <row r="15276" spans="1:2" x14ac:dyDescent="0.2">
      <c r="A15276" s="253"/>
      <c r="B15276" s="254"/>
    </row>
    <row r="15277" spans="1:2" x14ac:dyDescent="0.2">
      <c r="A15277" s="253"/>
      <c r="B15277" s="254"/>
    </row>
    <row r="15278" spans="1:2" x14ac:dyDescent="0.2">
      <c r="A15278" s="253"/>
      <c r="B15278" s="254"/>
    </row>
    <row r="15279" spans="1:2" x14ac:dyDescent="0.2">
      <c r="A15279" s="253"/>
      <c r="B15279" s="254"/>
    </row>
    <row r="15280" spans="1:2" x14ac:dyDescent="0.2">
      <c r="A15280" s="253"/>
      <c r="B15280" s="254"/>
    </row>
    <row r="15281" spans="1:2" x14ac:dyDescent="0.2">
      <c r="A15281" s="253"/>
      <c r="B15281" s="254"/>
    </row>
    <row r="15282" spans="1:2" x14ac:dyDescent="0.2">
      <c r="A15282" s="253"/>
      <c r="B15282" s="254"/>
    </row>
    <row r="15283" spans="1:2" x14ac:dyDescent="0.2">
      <c r="A15283" s="253"/>
      <c r="B15283" s="254"/>
    </row>
    <row r="15284" spans="1:2" x14ac:dyDescent="0.2">
      <c r="A15284" s="253"/>
      <c r="B15284" s="254"/>
    </row>
    <row r="15285" spans="1:2" x14ac:dyDescent="0.2">
      <c r="A15285" s="253"/>
      <c r="B15285" s="254"/>
    </row>
    <row r="15286" spans="1:2" x14ac:dyDescent="0.2">
      <c r="A15286" s="253"/>
      <c r="B15286" s="254"/>
    </row>
    <row r="15287" spans="1:2" x14ac:dyDescent="0.2">
      <c r="A15287" s="253"/>
      <c r="B15287" s="254"/>
    </row>
    <row r="15288" spans="1:2" x14ac:dyDescent="0.2">
      <c r="A15288" s="253"/>
      <c r="B15288" s="254"/>
    </row>
    <row r="15289" spans="1:2" x14ac:dyDescent="0.2">
      <c r="A15289" s="253"/>
      <c r="B15289" s="254"/>
    </row>
    <row r="15290" spans="1:2" x14ac:dyDescent="0.2">
      <c r="A15290" s="253"/>
      <c r="B15290" s="254"/>
    </row>
    <row r="15291" spans="1:2" x14ac:dyDescent="0.2">
      <c r="A15291" s="253"/>
      <c r="B15291" s="254"/>
    </row>
    <row r="15292" spans="1:2" x14ac:dyDescent="0.2">
      <c r="A15292" s="253"/>
      <c r="B15292" s="254"/>
    </row>
    <row r="15293" spans="1:2" x14ac:dyDescent="0.2">
      <c r="A15293" s="253"/>
      <c r="B15293" s="254"/>
    </row>
    <row r="15294" spans="1:2" x14ac:dyDescent="0.2">
      <c r="A15294" s="253"/>
      <c r="B15294" s="254"/>
    </row>
    <row r="15295" spans="1:2" x14ac:dyDescent="0.2">
      <c r="A15295" s="253"/>
      <c r="B15295" s="254"/>
    </row>
    <row r="15296" spans="1:2" x14ac:dyDescent="0.2">
      <c r="A15296" s="253"/>
      <c r="B15296" s="254"/>
    </row>
    <row r="15297" spans="1:2" x14ac:dyDescent="0.2">
      <c r="A15297" s="253"/>
      <c r="B15297" s="254"/>
    </row>
    <row r="15298" spans="1:2" x14ac:dyDescent="0.2">
      <c r="A15298" s="253"/>
      <c r="B15298" s="254"/>
    </row>
    <row r="15299" spans="1:2" x14ac:dyDescent="0.2">
      <c r="A15299" s="253"/>
      <c r="B15299" s="254"/>
    </row>
    <row r="15300" spans="1:2" x14ac:dyDescent="0.2">
      <c r="A15300" s="253"/>
      <c r="B15300" s="254"/>
    </row>
    <row r="15301" spans="1:2" x14ac:dyDescent="0.2">
      <c r="A15301" s="253"/>
      <c r="B15301" s="254"/>
    </row>
    <row r="15302" spans="1:2" x14ac:dyDescent="0.2">
      <c r="A15302" s="253"/>
      <c r="B15302" s="254"/>
    </row>
    <row r="15303" spans="1:2" x14ac:dyDescent="0.2">
      <c r="A15303" s="253"/>
      <c r="B15303" s="254"/>
    </row>
    <row r="15304" spans="1:2" x14ac:dyDescent="0.2">
      <c r="A15304" s="253"/>
      <c r="B15304" s="254"/>
    </row>
    <row r="15305" spans="1:2" x14ac:dyDescent="0.2">
      <c r="A15305" s="253"/>
      <c r="B15305" s="254"/>
    </row>
    <row r="15306" spans="1:2" x14ac:dyDescent="0.2">
      <c r="A15306" s="253"/>
      <c r="B15306" s="254"/>
    </row>
    <row r="15307" spans="1:2" x14ac:dyDescent="0.2">
      <c r="A15307" s="253"/>
      <c r="B15307" s="254"/>
    </row>
    <row r="15308" spans="1:2" x14ac:dyDescent="0.2">
      <c r="A15308" s="253"/>
      <c r="B15308" s="254"/>
    </row>
    <row r="15309" spans="1:2" x14ac:dyDescent="0.2">
      <c r="A15309" s="253"/>
      <c r="B15309" s="254"/>
    </row>
    <row r="15310" spans="1:2" x14ac:dyDescent="0.2">
      <c r="A15310" s="253"/>
      <c r="B15310" s="254"/>
    </row>
    <row r="15311" spans="1:2" x14ac:dyDescent="0.2">
      <c r="A15311" s="253"/>
      <c r="B15311" s="254"/>
    </row>
    <row r="15312" spans="1:2" x14ac:dyDescent="0.2">
      <c r="A15312" s="253"/>
      <c r="B15312" s="254"/>
    </row>
    <row r="15313" spans="1:2" x14ac:dyDescent="0.2">
      <c r="A15313" s="253"/>
      <c r="B15313" s="254"/>
    </row>
    <row r="15314" spans="1:2" x14ac:dyDescent="0.2">
      <c r="A15314" s="253"/>
      <c r="B15314" s="254"/>
    </row>
    <row r="15315" spans="1:2" x14ac:dyDescent="0.2">
      <c r="A15315" s="253"/>
      <c r="B15315" s="254"/>
    </row>
    <row r="15316" spans="1:2" x14ac:dyDescent="0.2">
      <c r="A15316" s="253"/>
      <c r="B15316" s="254"/>
    </row>
    <row r="15317" spans="1:2" x14ac:dyDescent="0.2">
      <c r="A15317" s="253"/>
      <c r="B15317" s="254"/>
    </row>
    <row r="15318" spans="1:2" x14ac:dyDescent="0.2">
      <c r="A15318" s="253"/>
      <c r="B15318" s="254"/>
    </row>
    <row r="15319" spans="1:2" x14ac:dyDescent="0.2">
      <c r="A15319" s="253"/>
      <c r="B15319" s="254"/>
    </row>
    <row r="15320" spans="1:2" x14ac:dyDescent="0.2">
      <c r="A15320" s="253"/>
      <c r="B15320" s="254"/>
    </row>
    <row r="15321" spans="1:2" x14ac:dyDescent="0.2">
      <c r="A15321" s="253"/>
      <c r="B15321" s="254"/>
    </row>
    <row r="15322" spans="1:2" x14ac:dyDescent="0.2">
      <c r="A15322" s="253"/>
      <c r="B15322" s="254"/>
    </row>
    <row r="15323" spans="1:2" x14ac:dyDescent="0.2">
      <c r="A15323" s="253"/>
      <c r="B15323" s="254"/>
    </row>
    <row r="15324" spans="1:2" x14ac:dyDescent="0.2">
      <c r="A15324" s="253"/>
      <c r="B15324" s="254"/>
    </row>
    <row r="15325" spans="1:2" x14ac:dyDescent="0.2">
      <c r="A15325" s="253"/>
      <c r="B15325" s="254"/>
    </row>
    <row r="15326" spans="1:2" x14ac:dyDescent="0.2">
      <c r="A15326" s="253"/>
      <c r="B15326" s="254"/>
    </row>
    <row r="15327" spans="1:2" x14ac:dyDescent="0.2">
      <c r="A15327" s="253"/>
      <c r="B15327" s="254"/>
    </row>
    <row r="15328" spans="1:2" x14ac:dyDescent="0.2">
      <c r="A15328" s="253"/>
      <c r="B15328" s="254"/>
    </row>
    <row r="15329" spans="1:2" x14ac:dyDescent="0.2">
      <c r="A15329" s="253"/>
      <c r="B15329" s="254"/>
    </row>
    <row r="15330" spans="1:2" x14ac:dyDescent="0.2">
      <c r="A15330" s="253"/>
      <c r="B15330" s="254"/>
    </row>
    <row r="15331" spans="1:2" x14ac:dyDescent="0.2">
      <c r="A15331" s="253"/>
      <c r="B15331" s="254"/>
    </row>
    <row r="15332" spans="1:2" x14ac:dyDescent="0.2">
      <c r="A15332" s="253"/>
      <c r="B15332" s="254"/>
    </row>
    <row r="15333" spans="1:2" x14ac:dyDescent="0.2">
      <c r="A15333" s="253"/>
      <c r="B15333" s="254"/>
    </row>
    <row r="15334" spans="1:2" x14ac:dyDescent="0.2">
      <c r="A15334" s="253"/>
      <c r="B15334" s="254"/>
    </row>
    <row r="15335" spans="1:2" x14ac:dyDescent="0.2">
      <c r="A15335" s="253"/>
      <c r="B15335" s="254"/>
    </row>
    <row r="15336" spans="1:2" x14ac:dyDescent="0.2">
      <c r="A15336" s="253"/>
      <c r="B15336" s="254"/>
    </row>
    <row r="15337" spans="1:2" x14ac:dyDescent="0.2">
      <c r="A15337" s="253"/>
      <c r="B15337" s="254"/>
    </row>
    <row r="15338" spans="1:2" x14ac:dyDescent="0.2">
      <c r="A15338" s="253"/>
      <c r="B15338" s="254"/>
    </row>
    <row r="15339" spans="1:2" x14ac:dyDescent="0.2">
      <c r="A15339" s="253"/>
      <c r="B15339" s="254"/>
    </row>
    <row r="15340" spans="1:2" x14ac:dyDescent="0.2">
      <c r="A15340" s="253"/>
      <c r="B15340" s="254"/>
    </row>
    <row r="15341" spans="1:2" x14ac:dyDescent="0.2">
      <c r="A15341" s="253"/>
      <c r="B15341" s="254"/>
    </row>
    <row r="15342" spans="1:2" x14ac:dyDescent="0.2">
      <c r="A15342" s="253"/>
      <c r="B15342" s="254"/>
    </row>
    <row r="15343" spans="1:2" x14ac:dyDescent="0.2">
      <c r="A15343" s="253"/>
      <c r="B15343" s="254"/>
    </row>
    <row r="15344" spans="1:2" x14ac:dyDescent="0.2">
      <c r="A15344" s="253"/>
      <c r="B15344" s="254"/>
    </row>
    <row r="15345" spans="1:2" x14ac:dyDescent="0.2">
      <c r="A15345" s="253"/>
      <c r="B15345" s="254"/>
    </row>
    <row r="15346" spans="1:2" x14ac:dyDescent="0.2">
      <c r="A15346" s="253"/>
      <c r="B15346" s="254"/>
    </row>
    <row r="15347" spans="1:2" x14ac:dyDescent="0.2">
      <c r="A15347" s="253"/>
      <c r="B15347" s="254"/>
    </row>
    <row r="15348" spans="1:2" x14ac:dyDescent="0.2">
      <c r="A15348" s="253"/>
      <c r="B15348" s="254"/>
    </row>
    <row r="15349" spans="1:2" x14ac:dyDescent="0.2">
      <c r="A15349" s="253"/>
      <c r="B15349" s="254"/>
    </row>
    <row r="15350" spans="1:2" x14ac:dyDescent="0.2">
      <c r="A15350" s="253"/>
      <c r="B15350" s="254"/>
    </row>
    <row r="15351" spans="1:2" x14ac:dyDescent="0.2">
      <c r="A15351" s="253"/>
      <c r="B15351" s="254"/>
    </row>
    <row r="15352" spans="1:2" x14ac:dyDescent="0.2">
      <c r="A15352" s="253"/>
      <c r="B15352" s="254"/>
    </row>
    <row r="15353" spans="1:2" x14ac:dyDescent="0.2">
      <c r="A15353" s="253"/>
      <c r="B15353" s="254"/>
    </row>
    <row r="15354" spans="1:2" x14ac:dyDescent="0.2">
      <c r="A15354" s="253"/>
      <c r="B15354" s="254"/>
    </row>
    <row r="15355" spans="1:2" x14ac:dyDescent="0.2">
      <c r="A15355" s="253"/>
      <c r="B15355" s="254"/>
    </row>
    <row r="15356" spans="1:2" x14ac:dyDescent="0.2">
      <c r="A15356" s="253"/>
      <c r="B15356" s="254"/>
    </row>
    <row r="15357" spans="1:2" x14ac:dyDescent="0.2">
      <c r="A15357" s="253"/>
      <c r="B15357" s="254"/>
    </row>
    <row r="15358" spans="1:2" x14ac:dyDescent="0.2">
      <c r="A15358" s="253"/>
      <c r="B15358" s="254"/>
    </row>
    <row r="15359" spans="1:2" x14ac:dyDescent="0.2">
      <c r="A15359" s="253"/>
      <c r="B15359" s="254"/>
    </row>
    <row r="15360" spans="1:2" x14ac:dyDescent="0.2">
      <c r="A15360" s="253"/>
      <c r="B15360" s="254"/>
    </row>
    <row r="15361" spans="1:2" x14ac:dyDescent="0.2">
      <c r="A15361" s="253"/>
      <c r="B15361" s="254"/>
    </row>
    <row r="15362" spans="1:2" x14ac:dyDescent="0.2">
      <c r="A15362" s="253"/>
      <c r="B15362" s="254"/>
    </row>
    <row r="15363" spans="1:2" x14ac:dyDescent="0.2">
      <c r="A15363" s="253"/>
      <c r="B15363" s="254"/>
    </row>
    <row r="15364" spans="1:2" x14ac:dyDescent="0.2">
      <c r="A15364" s="253"/>
      <c r="B15364" s="254"/>
    </row>
    <row r="15365" spans="1:2" x14ac:dyDescent="0.2">
      <c r="A15365" s="253"/>
      <c r="B15365" s="254"/>
    </row>
    <row r="15366" spans="1:2" x14ac:dyDescent="0.2">
      <c r="A15366" s="253"/>
      <c r="B15366" s="254"/>
    </row>
    <row r="15367" spans="1:2" x14ac:dyDescent="0.2">
      <c r="A15367" s="253"/>
      <c r="B15367" s="254"/>
    </row>
    <row r="15368" spans="1:2" x14ac:dyDescent="0.2">
      <c r="A15368" s="253"/>
      <c r="B15368" s="254"/>
    </row>
    <row r="15369" spans="1:2" x14ac:dyDescent="0.2">
      <c r="A15369" s="253"/>
      <c r="B15369" s="254"/>
    </row>
    <row r="15370" spans="1:2" x14ac:dyDescent="0.2">
      <c r="A15370" s="253"/>
      <c r="B15370" s="254"/>
    </row>
    <row r="15371" spans="1:2" x14ac:dyDescent="0.2">
      <c r="A15371" s="253"/>
      <c r="B15371" s="254"/>
    </row>
    <row r="15372" spans="1:2" x14ac:dyDescent="0.2">
      <c r="A15372" s="253"/>
      <c r="B15372" s="254"/>
    </row>
    <row r="15373" spans="1:2" x14ac:dyDescent="0.2">
      <c r="A15373" s="253"/>
      <c r="B15373" s="254"/>
    </row>
    <row r="15374" spans="1:2" x14ac:dyDescent="0.2">
      <c r="A15374" s="253"/>
      <c r="B15374" s="254"/>
    </row>
    <row r="15375" spans="1:2" x14ac:dyDescent="0.2">
      <c r="A15375" s="253"/>
      <c r="B15375" s="254"/>
    </row>
    <row r="15376" spans="1:2" x14ac:dyDescent="0.2">
      <c r="A15376" s="253"/>
      <c r="B15376" s="254"/>
    </row>
    <row r="15377" spans="1:2" x14ac:dyDescent="0.2">
      <c r="A15377" s="253"/>
      <c r="B15377" s="254"/>
    </row>
    <row r="15378" spans="1:2" x14ac:dyDescent="0.2">
      <c r="A15378" s="253"/>
      <c r="B15378" s="254"/>
    </row>
    <row r="15379" spans="1:2" x14ac:dyDescent="0.2">
      <c r="A15379" s="253"/>
      <c r="B15379" s="254"/>
    </row>
    <row r="15380" spans="1:2" x14ac:dyDescent="0.2">
      <c r="A15380" s="253"/>
      <c r="B15380" s="254"/>
    </row>
    <row r="15381" spans="1:2" x14ac:dyDescent="0.2">
      <c r="A15381" s="253"/>
      <c r="B15381" s="254"/>
    </row>
    <row r="15382" spans="1:2" x14ac:dyDescent="0.2">
      <c r="A15382" s="253"/>
      <c r="B15382" s="254"/>
    </row>
    <row r="15383" spans="1:2" x14ac:dyDescent="0.2">
      <c r="A15383" s="253"/>
      <c r="B15383" s="254"/>
    </row>
    <row r="15384" spans="1:2" x14ac:dyDescent="0.2">
      <c r="A15384" s="253"/>
      <c r="B15384" s="254"/>
    </row>
    <row r="15385" spans="1:2" x14ac:dyDescent="0.2">
      <c r="A15385" s="253"/>
      <c r="B15385" s="254"/>
    </row>
    <row r="15386" spans="1:2" x14ac:dyDescent="0.2">
      <c r="A15386" s="253"/>
      <c r="B15386" s="254"/>
    </row>
    <row r="15387" spans="1:2" x14ac:dyDescent="0.2">
      <c r="A15387" s="253"/>
      <c r="B15387" s="254"/>
    </row>
    <row r="15388" spans="1:2" x14ac:dyDescent="0.2">
      <c r="A15388" s="253"/>
      <c r="B15388" s="254"/>
    </row>
    <row r="15389" spans="1:2" x14ac:dyDescent="0.2">
      <c r="A15389" s="253"/>
      <c r="B15389" s="254"/>
    </row>
    <row r="15390" spans="1:2" x14ac:dyDescent="0.2">
      <c r="A15390" s="253"/>
      <c r="B15390" s="254"/>
    </row>
    <row r="15391" spans="1:2" x14ac:dyDescent="0.2">
      <c r="A15391" s="253"/>
      <c r="B15391" s="254"/>
    </row>
    <row r="15392" spans="1:2" x14ac:dyDescent="0.2">
      <c r="A15392" s="253"/>
      <c r="B15392" s="254"/>
    </row>
    <row r="15393" spans="1:2" x14ac:dyDescent="0.2">
      <c r="A15393" s="253"/>
      <c r="B15393" s="254"/>
    </row>
    <row r="15394" spans="1:2" x14ac:dyDescent="0.2">
      <c r="A15394" s="253"/>
      <c r="B15394" s="254"/>
    </row>
    <row r="15395" spans="1:2" x14ac:dyDescent="0.2">
      <c r="A15395" s="253"/>
      <c r="B15395" s="254"/>
    </row>
    <row r="15396" spans="1:2" x14ac:dyDescent="0.2">
      <c r="A15396" s="253"/>
      <c r="B15396" s="254"/>
    </row>
    <row r="15397" spans="1:2" x14ac:dyDescent="0.2">
      <c r="A15397" s="253"/>
      <c r="B15397" s="254"/>
    </row>
    <row r="15398" spans="1:2" x14ac:dyDescent="0.2">
      <c r="A15398" s="253"/>
      <c r="B15398" s="254"/>
    </row>
    <row r="15399" spans="1:2" x14ac:dyDescent="0.2">
      <c r="A15399" s="253"/>
      <c r="B15399" s="254"/>
    </row>
    <row r="15400" spans="1:2" x14ac:dyDescent="0.2">
      <c r="A15400" s="253"/>
      <c r="B15400" s="254"/>
    </row>
    <row r="15401" spans="1:2" x14ac:dyDescent="0.2">
      <c r="A15401" s="253"/>
      <c r="B15401" s="254"/>
    </row>
    <row r="15402" spans="1:2" x14ac:dyDescent="0.2">
      <c r="A15402" s="253"/>
      <c r="B15402" s="254"/>
    </row>
    <row r="15403" spans="1:2" x14ac:dyDescent="0.2">
      <c r="A15403" s="253"/>
      <c r="B15403" s="254"/>
    </row>
    <row r="15404" spans="1:2" x14ac:dyDescent="0.2">
      <c r="A15404" s="253"/>
      <c r="B15404" s="254"/>
    </row>
    <row r="15405" spans="1:2" x14ac:dyDescent="0.2">
      <c r="A15405" s="253"/>
      <c r="B15405" s="254"/>
    </row>
    <row r="15406" spans="1:2" x14ac:dyDescent="0.2">
      <c r="A15406" s="253"/>
      <c r="B15406" s="254"/>
    </row>
    <row r="15407" spans="1:2" x14ac:dyDescent="0.2">
      <c r="A15407" s="253"/>
      <c r="B15407" s="254"/>
    </row>
    <row r="15408" spans="1:2" x14ac:dyDescent="0.2">
      <c r="A15408" s="253"/>
      <c r="B15408" s="254"/>
    </row>
    <row r="15409" spans="1:2" x14ac:dyDescent="0.2">
      <c r="A15409" s="253"/>
      <c r="B15409" s="254"/>
    </row>
    <row r="15410" spans="1:2" x14ac:dyDescent="0.2">
      <c r="A15410" s="253"/>
      <c r="B15410" s="254"/>
    </row>
    <row r="15411" spans="1:2" x14ac:dyDescent="0.2">
      <c r="A15411" s="253"/>
      <c r="B15411" s="254"/>
    </row>
    <row r="15412" spans="1:2" x14ac:dyDescent="0.2">
      <c r="A15412" s="253"/>
      <c r="B15412" s="254"/>
    </row>
    <row r="15413" spans="1:2" x14ac:dyDescent="0.2">
      <c r="A15413" s="253"/>
      <c r="B15413" s="254"/>
    </row>
    <row r="15414" spans="1:2" x14ac:dyDescent="0.2">
      <c r="A15414" s="253"/>
      <c r="B15414" s="254"/>
    </row>
    <row r="15415" spans="1:2" x14ac:dyDescent="0.2">
      <c r="A15415" s="253"/>
      <c r="B15415" s="254"/>
    </row>
    <row r="15416" spans="1:2" x14ac:dyDescent="0.2">
      <c r="A15416" s="253"/>
      <c r="B15416" s="254"/>
    </row>
    <row r="15417" spans="1:2" x14ac:dyDescent="0.2">
      <c r="A15417" s="253"/>
      <c r="B15417" s="254"/>
    </row>
    <row r="15418" spans="1:2" x14ac:dyDescent="0.2">
      <c r="A15418" s="253"/>
      <c r="B15418" s="254"/>
    </row>
    <row r="15419" spans="1:2" x14ac:dyDescent="0.2">
      <c r="A15419" s="253"/>
      <c r="B15419" s="254"/>
    </row>
    <row r="15420" spans="1:2" x14ac:dyDescent="0.2">
      <c r="A15420" s="253"/>
      <c r="B15420" s="254"/>
    </row>
    <row r="15421" spans="1:2" x14ac:dyDescent="0.2">
      <c r="A15421" s="253"/>
      <c r="B15421" s="254"/>
    </row>
    <row r="15422" spans="1:2" x14ac:dyDescent="0.2">
      <c r="A15422" s="253"/>
      <c r="B15422" s="254"/>
    </row>
    <row r="15423" spans="1:2" x14ac:dyDescent="0.2">
      <c r="A15423" s="253"/>
      <c r="B15423" s="254"/>
    </row>
    <row r="15424" spans="1:2" x14ac:dyDescent="0.2">
      <c r="A15424" s="253"/>
      <c r="B15424" s="254"/>
    </row>
    <row r="15425" spans="1:2" x14ac:dyDescent="0.2">
      <c r="A15425" s="253"/>
      <c r="B15425" s="254"/>
    </row>
    <row r="15426" spans="1:2" x14ac:dyDescent="0.2">
      <c r="A15426" s="253"/>
      <c r="B15426" s="254"/>
    </row>
    <row r="15427" spans="1:2" x14ac:dyDescent="0.2">
      <c r="A15427" s="253"/>
      <c r="B15427" s="254"/>
    </row>
    <row r="15428" spans="1:2" x14ac:dyDescent="0.2">
      <c r="A15428" s="253"/>
      <c r="B15428" s="254"/>
    </row>
    <row r="15429" spans="1:2" x14ac:dyDescent="0.2">
      <c r="A15429" s="253"/>
      <c r="B15429" s="254"/>
    </row>
    <row r="15430" spans="1:2" x14ac:dyDescent="0.2">
      <c r="A15430" s="253"/>
      <c r="B15430" s="254"/>
    </row>
    <row r="15431" spans="1:2" x14ac:dyDescent="0.2">
      <c r="A15431" s="253"/>
      <c r="B15431" s="254"/>
    </row>
    <row r="15432" spans="1:2" x14ac:dyDescent="0.2">
      <c r="A15432" s="253"/>
      <c r="B15432" s="254"/>
    </row>
    <row r="15433" spans="1:2" x14ac:dyDescent="0.2">
      <c r="A15433" s="253"/>
      <c r="B15433" s="254"/>
    </row>
    <row r="15434" spans="1:2" x14ac:dyDescent="0.2">
      <c r="A15434" s="253"/>
      <c r="B15434" s="254"/>
    </row>
    <row r="15435" spans="1:2" x14ac:dyDescent="0.2">
      <c r="A15435" s="253"/>
      <c r="B15435" s="254"/>
    </row>
    <row r="15436" spans="1:2" x14ac:dyDescent="0.2">
      <c r="A15436" s="253"/>
      <c r="B15436" s="254"/>
    </row>
    <row r="15437" spans="1:2" x14ac:dyDescent="0.2">
      <c r="A15437" s="253"/>
      <c r="B15437" s="254"/>
    </row>
    <row r="15438" spans="1:2" x14ac:dyDescent="0.2">
      <c r="A15438" s="253"/>
      <c r="B15438" s="254"/>
    </row>
    <row r="15439" spans="1:2" x14ac:dyDescent="0.2">
      <c r="A15439" s="253"/>
      <c r="B15439" s="254"/>
    </row>
    <row r="15440" spans="1:2" x14ac:dyDescent="0.2">
      <c r="A15440" s="253"/>
      <c r="B15440" s="254"/>
    </row>
    <row r="15441" spans="1:2" x14ac:dyDescent="0.2">
      <c r="A15441" s="253"/>
      <c r="B15441" s="254"/>
    </row>
    <row r="15442" spans="1:2" x14ac:dyDescent="0.2">
      <c r="A15442" s="253"/>
      <c r="B15442" s="254"/>
    </row>
    <row r="15443" spans="1:2" x14ac:dyDescent="0.2">
      <c r="A15443" s="253"/>
      <c r="B15443" s="254"/>
    </row>
    <row r="15444" spans="1:2" x14ac:dyDescent="0.2">
      <c r="A15444" s="253"/>
      <c r="B15444" s="254"/>
    </row>
    <row r="15445" spans="1:2" x14ac:dyDescent="0.2">
      <c r="A15445" s="253"/>
      <c r="B15445" s="254"/>
    </row>
    <row r="15446" spans="1:2" x14ac:dyDescent="0.2">
      <c r="A15446" s="253"/>
      <c r="B15446" s="254"/>
    </row>
    <row r="15447" spans="1:2" x14ac:dyDescent="0.2">
      <c r="A15447" s="253"/>
      <c r="B15447" s="254"/>
    </row>
    <row r="15448" spans="1:2" x14ac:dyDescent="0.2">
      <c r="A15448" s="253"/>
      <c r="B15448" s="254"/>
    </row>
    <row r="15449" spans="1:2" x14ac:dyDescent="0.2">
      <c r="A15449" s="253"/>
      <c r="B15449" s="254"/>
    </row>
    <row r="15450" spans="1:2" x14ac:dyDescent="0.2">
      <c r="A15450" s="253"/>
      <c r="B15450" s="254"/>
    </row>
    <row r="15451" spans="1:2" x14ac:dyDescent="0.2">
      <c r="A15451" s="253"/>
      <c r="B15451" s="254"/>
    </row>
    <row r="15452" spans="1:2" x14ac:dyDescent="0.2">
      <c r="A15452" s="253"/>
      <c r="B15452" s="254"/>
    </row>
    <row r="15453" spans="1:2" x14ac:dyDescent="0.2">
      <c r="A15453" s="253"/>
      <c r="B15453" s="254"/>
    </row>
    <row r="15454" spans="1:2" x14ac:dyDescent="0.2">
      <c r="A15454" s="253"/>
      <c r="B15454" s="254"/>
    </row>
    <row r="15455" spans="1:2" x14ac:dyDescent="0.2">
      <c r="A15455" s="253"/>
      <c r="B15455" s="254"/>
    </row>
    <row r="15456" spans="1:2" x14ac:dyDescent="0.2">
      <c r="A15456" s="253"/>
      <c r="B15456" s="254"/>
    </row>
    <row r="15457" spans="1:2" x14ac:dyDescent="0.2">
      <c r="A15457" s="253"/>
      <c r="B15457" s="254"/>
    </row>
    <row r="15458" spans="1:2" x14ac:dyDescent="0.2">
      <c r="A15458" s="253"/>
      <c r="B15458" s="254"/>
    </row>
    <row r="15459" spans="1:2" x14ac:dyDescent="0.2">
      <c r="A15459" s="253"/>
      <c r="B15459" s="254"/>
    </row>
    <row r="15460" spans="1:2" x14ac:dyDescent="0.2">
      <c r="A15460" s="253"/>
      <c r="B15460" s="254"/>
    </row>
    <row r="15461" spans="1:2" x14ac:dyDescent="0.2">
      <c r="A15461" s="253"/>
      <c r="B15461" s="254"/>
    </row>
    <row r="15462" spans="1:2" x14ac:dyDescent="0.2">
      <c r="A15462" s="253"/>
      <c r="B15462" s="254"/>
    </row>
    <row r="15463" spans="1:2" x14ac:dyDescent="0.2">
      <c r="A15463" s="253"/>
      <c r="B15463" s="254"/>
    </row>
    <row r="15464" spans="1:2" x14ac:dyDescent="0.2">
      <c r="A15464" s="253"/>
      <c r="B15464" s="254"/>
    </row>
    <row r="15465" spans="1:2" x14ac:dyDescent="0.2">
      <c r="A15465" s="253"/>
      <c r="B15465" s="254"/>
    </row>
    <row r="15466" spans="1:2" x14ac:dyDescent="0.2">
      <c r="A15466" s="253"/>
      <c r="B15466" s="254"/>
    </row>
    <row r="15467" spans="1:2" x14ac:dyDescent="0.2">
      <c r="A15467" s="253"/>
      <c r="B15467" s="254"/>
    </row>
    <row r="15468" spans="1:2" x14ac:dyDescent="0.2">
      <c r="A15468" s="253"/>
      <c r="B15468" s="254"/>
    </row>
    <row r="15469" spans="1:2" x14ac:dyDescent="0.2">
      <c r="A15469" s="253"/>
      <c r="B15469" s="254"/>
    </row>
    <row r="15470" spans="1:2" x14ac:dyDescent="0.2">
      <c r="A15470" s="253"/>
      <c r="B15470" s="254"/>
    </row>
    <row r="15471" spans="1:2" x14ac:dyDescent="0.2">
      <c r="A15471" s="253"/>
      <c r="B15471" s="254"/>
    </row>
    <row r="15472" spans="1:2" x14ac:dyDescent="0.2">
      <c r="A15472" s="253"/>
      <c r="B15472" s="254"/>
    </row>
    <row r="15473" spans="1:2" x14ac:dyDescent="0.2">
      <c r="A15473" s="253"/>
      <c r="B15473" s="254"/>
    </row>
    <row r="15474" spans="1:2" x14ac:dyDescent="0.2">
      <c r="A15474" s="253"/>
      <c r="B15474" s="254"/>
    </row>
    <row r="15475" spans="1:2" x14ac:dyDescent="0.2">
      <c r="A15475" s="253"/>
      <c r="B15475" s="254"/>
    </row>
    <row r="15476" spans="1:2" x14ac:dyDescent="0.2">
      <c r="A15476" s="253"/>
      <c r="B15476" s="254"/>
    </row>
    <row r="15477" spans="1:2" x14ac:dyDescent="0.2">
      <c r="A15477" s="253"/>
      <c r="B15477" s="254"/>
    </row>
    <row r="15478" spans="1:2" x14ac:dyDescent="0.2">
      <c r="A15478" s="253"/>
      <c r="B15478" s="254"/>
    </row>
    <row r="15479" spans="1:2" x14ac:dyDescent="0.2">
      <c r="A15479" s="253"/>
      <c r="B15479" s="254"/>
    </row>
    <row r="15480" spans="1:2" x14ac:dyDescent="0.2">
      <c r="A15480" s="253"/>
      <c r="B15480" s="254"/>
    </row>
    <row r="15481" spans="1:2" x14ac:dyDescent="0.2">
      <c r="A15481" s="253"/>
      <c r="B15481" s="254"/>
    </row>
    <row r="15482" spans="1:2" x14ac:dyDescent="0.2">
      <c r="A15482" s="253"/>
      <c r="B15482" s="254"/>
    </row>
    <row r="15483" spans="1:2" x14ac:dyDescent="0.2">
      <c r="A15483" s="253"/>
      <c r="B15483" s="254"/>
    </row>
    <row r="15484" spans="1:2" x14ac:dyDescent="0.2">
      <c r="A15484" s="253"/>
      <c r="B15484" s="254"/>
    </row>
    <row r="15485" spans="1:2" x14ac:dyDescent="0.2">
      <c r="A15485" s="253"/>
      <c r="B15485" s="254"/>
    </row>
    <row r="15486" spans="1:2" x14ac:dyDescent="0.2">
      <c r="A15486" s="253"/>
      <c r="B15486" s="254"/>
    </row>
    <row r="15487" spans="1:2" x14ac:dyDescent="0.2">
      <c r="A15487" s="253"/>
      <c r="B15487" s="254"/>
    </row>
    <row r="15488" spans="1:2" x14ac:dyDescent="0.2">
      <c r="A15488" s="253"/>
      <c r="B15488" s="254"/>
    </row>
    <row r="15489" spans="1:2" x14ac:dyDescent="0.2">
      <c r="A15489" s="253"/>
      <c r="B15489" s="254"/>
    </row>
    <row r="15490" spans="1:2" x14ac:dyDescent="0.2">
      <c r="A15490" s="253"/>
      <c r="B15490" s="254"/>
    </row>
    <row r="15491" spans="1:2" x14ac:dyDescent="0.2">
      <c r="A15491" s="253"/>
      <c r="B15491" s="254"/>
    </row>
    <row r="15492" spans="1:2" x14ac:dyDescent="0.2">
      <c r="A15492" s="253"/>
      <c r="B15492" s="254"/>
    </row>
    <row r="15493" spans="1:2" x14ac:dyDescent="0.2">
      <c r="A15493" s="253"/>
      <c r="B15493" s="254"/>
    </row>
    <row r="15494" spans="1:2" x14ac:dyDescent="0.2">
      <c r="A15494" s="253"/>
      <c r="B15494" s="254"/>
    </row>
    <row r="15495" spans="1:2" x14ac:dyDescent="0.2">
      <c r="A15495" s="253"/>
      <c r="B15495" s="254"/>
    </row>
    <row r="15496" spans="1:2" x14ac:dyDescent="0.2">
      <c r="A15496" s="253"/>
      <c r="B15496" s="254"/>
    </row>
    <row r="15497" spans="1:2" x14ac:dyDescent="0.2">
      <c r="A15497" s="253"/>
      <c r="B15497" s="254"/>
    </row>
    <row r="15498" spans="1:2" x14ac:dyDescent="0.2">
      <c r="A15498" s="253"/>
      <c r="B15498" s="254"/>
    </row>
    <row r="15499" spans="1:2" x14ac:dyDescent="0.2">
      <c r="A15499" s="253"/>
      <c r="B15499" s="254"/>
    </row>
    <row r="15500" spans="1:2" x14ac:dyDescent="0.2">
      <c r="A15500" s="253"/>
      <c r="B15500" s="254"/>
    </row>
    <row r="15501" spans="1:2" x14ac:dyDescent="0.2">
      <c r="A15501" s="253"/>
      <c r="B15501" s="254"/>
    </row>
    <row r="15502" spans="1:2" x14ac:dyDescent="0.2">
      <c r="A15502" s="253"/>
      <c r="B15502" s="254"/>
    </row>
    <row r="15503" spans="1:2" x14ac:dyDescent="0.2">
      <c r="A15503" s="253"/>
      <c r="B15503" s="254"/>
    </row>
    <row r="15504" spans="1:2" x14ac:dyDescent="0.2">
      <c r="A15504" s="253"/>
      <c r="B15504" s="254"/>
    </row>
    <row r="15505" spans="1:2" x14ac:dyDescent="0.2">
      <c r="A15505" s="253"/>
      <c r="B15505" s="254"/>
    </row>
    <row r="15506" spans="1:2" x14ac:dyDescent="0.2">
      <c r="A15506" s="253"/>
      <c r="B15506" s="254"/>
    </row>
    <row r="15507" spans="1:2" x14ac:dyDescent="0.2">
      <c r="A15507" s="253"/>
      <c r="B15507" s="254"/>
    </row>
    <row r="15508" spans="1:2" x14ac:dyDescent="0.2">
      <c r="A15508" s="253"/>
      <c r="B15508" s="254"/>
    </row>
    <row r="15509" spans="1:2" x14ac:dyDescent="0.2">
      <c r="A15509" s="253"/>
      <c r="B15509" s="254"/>
    </row>
    <row r="15510" spans="1:2" x14ac:dyDescent="0.2">
      <c r="A15510" s="253"/>
      <c r="B15510" s="254"/>
    </row>
    <row r="15511" spans="1:2" x14ac:dyDescent="0.2">
      <c r="A15511" s="253"/>
      <c r="B15511" s="254"/>
    </row>
    <row r="15512" spans="1:2" x14ac:dyDescent="0.2">
      <c r="A15512" s="253"/>
      <c r="B15512" s="254"/>
    </row>
    <row r="15513" spans="1:2" x14ac:dyDescent="0.2">
      <c r="A15513" s="253"/>
      <c r="B15513" s="254"/>
    </row>
    <row r="15514" spans="1:2" x14ac:dyDescent="0.2">
      <c r="A15514" s="253"/>
      <c r="B15514" s="254"/>
    </row>
    <row r="15515" spans="1:2" x14ac:dyDescent="0.2">
      <c r="A15515" s="253"/>
      <c r="B15515" s="254"/>
    </row>
    <row r="15516" spans="1:2" x14ac:dyDescent="0.2">
      <c r="A15516" s="253"/>
      <c r="B15516" s="254"/>
    </row>
    <row r="15517" spans="1:2" x14ac:dyDescent="0.2">
      <c r="A15517" s="253"/>
      <c r="B15517" s="254"/>
    </row>
    <row r="15518" spans="1:2" x14ac:dyDescent="0.2">
      <c r="A15518" s="253"/>
      <c r="B15518" s="254"/>
    </row>
    <row r="15519" spans="1:2" x14ac:dyDescent="0.2">
      <c r="A15519" s="253"/>
      <c r="B15519" s="254"/>
    </row>
    <row r="15520" spans="1:2" x14ac:dyDescent="0.2">
      <c r="A15520" s="253"/>
      <c r="B15520" s="254"/>
    </row>
    <row r="15521" spans="1:2" x14ac:dyDescent="0.2">
      <c r="A15521" s="253"/>
      <c r="B15521" s="254"/>
    </row>
    <row r="15522" spans="1:2" x14ac:dyDescent="0.2">
      <c r="A15522" s="253"/>
      <c r="B15522" s="254"/>
    </row>
    <row r="15523" spans="1:2" x14ac:dyDescent="0.2">
      <c r="A15523" s="253"/>
      <c r="B15523" s="254"/>
    </row>
    <row r="15524" spans="1:2" x14ac:dyDescent="0.2">
      <c r="A15524" s="253"/>
      <c r="B15524" s="254"/>
    </row>
    <row r="15525" spans="1:2" x14ac:dyDescent="0.2">
      <c r="A15525" s="253"/>
      <c r="B15525" s="254"/>
    </row>
    <row r="15526" spans="1:2" x14ac:dyDescent="0.2">
      <c r="A15526" s="253"/>
      <c r="B15526" s="254"/>
    </row>
    <row r="15527" spans="1:2" x14ac:dyDescent="0.2">
      <c r="A15527" s="253"/>
      <c r="B15527" s="254"/>
    </row>
    <row r="15528" spans="1:2" x14ac:dyDescent="0.2">
      <c r="A15528" s="253"/>
      <c r="B15528" s="254"/>
    </row>
    <row r="15529" spans="1:2" x14ac:dyDescent="0.2">
      <c r="A15529" s="253"/>
      <c r="B15529" s="254"/>
    </row>
    <row r="15530" spans="1:2" x14ac:dyDescent="0.2">
      <c r="A15530" s="253"/>
      <c r="B15530" s="254"/>
    </row>
    <row r="15531" spans="1:2" x14ac:dyDescent="0.2">
      <c r="A15531" s="253"/>
      <c r="B15531" s="254"/>
    </row>
    <row r="15532" spans="1:2" x14ac:dyDescent="0.2">
      <c r="A15532" s="253"/>
      <c r="B15532" s="254"/>
    </row>
    <row r="15533" spans="1:2" x14ac:dyDescent="0.2">
      <c r="A15533" s="253"/>
      <c r="B15533" s="254"/>
    </row>
    <row r="15534" spans="1:2" x14ac:dyDescent="0.2">
      <c r="A15534" s="253"/>
      <c r="B15534" s="254"/>
    </row>
    <row r="15535" spans="1:2" x14ac:dyDescent="0.2">
      <c r="A15535" s="253"/>
      <c r="B15535" s="254"/>
    </row>
    <row r="15536" spans="1:2" x14ac:dyDescent="0.2">
      <c r="A15536" s="253"/>
      <c r="B15536" s="254"/>
    </row>
    <row r="15537" spans="1:2" x14ac:dyDescent="0.2">
      <c r="A15537" s="253"/>
      <c r="B15537" s="254"/>
    </row>
    <row r="15538" spans="1:2" x14ac:dyDescent="0.2">
      <c r="A15538" s="253"/>
      <c r="B15538" s="254"/>
    </row>
    <row r="15539" spans="1:2" x14ac:dyDescent="0.2">
      <c r="A15539" s="253"/>
      <c r="B15539" s="254"/>
    </row>
    <row r="15540" spans="1:2" x14ac:dyDescent="0.2">
      <c r="A15540" s="253"/>
      <c r="B15540" s="254"/>
    </row>
    <row r="15541" spans="1:2" x14ac:dyDescent="0.2">
      <c r="A15541" s="253"/>
      <c r="B15541" s="254"/>
    </row>
    <row r="15542" spans="1:2" x14ac:dyDescent="0.2">
      <c r="A15542" s="253"/>
      <c r="B15542" s="254"/>
    </row>
    <row r="15543" spans="1:2" x14ac:dyDescent="0.2">
      <c r="A15543" s="253"/>
      <c r="B15543" s="254"/>
    </row>
    <row r="15544" spans="1:2" x14ac:dyDescent="0.2">
      <c r="A15544" s="253"/>
      <c r="B15544" s="254"/>
    </row>
    <row r="15545" spans="1:2" x14ac:dyDescent="0.2">
      <c r="A15545" s="253"/>
      <c r="B15545" s="254"/>
    </row>
    <row r="15546" spans="1:2" x14ac:dyDescent="0.2">
      <c r="A15546" s="253"/>
      <c r="B15546" s="254"/>
    </row>
    <row r="15547" spans="1:2" x14ac:dyDescent="0.2">
      <c r="A15547" s="253"/>
      <c r="B15547" s="254"/>
    </row>
    <row r="15548" spans="1:2" x14ac:dyDescent="0.2">
      <c r="A15548" s="253"/>
      <c r="B15548" s="254"/>
    </row>
    <row r="15549" spans="1:2" x14ac:dyDescent="0.2">
      <c r="A15549" s="253"/>
      <c r="B15549" s="254"/>
    </row>
    <row r="15550" spans="1:2" x14ac:dyDescent="0.2">
      <c r="A15550" s="253"/>
      <c r="B15550" s="254"/>
    </row>
    <row r="15551" spans="1:2" x14ac:dyDescent="0.2">
      <c r="A15551" s="253"/>
      <c r="B15551" s="254"/>
    </row>
    <row r="15552" spans="1:2" x14ac:dyDescent="0.2">
      <c r="A15552" s="253"/>
      <c r="B15552" s="254"/>
    </row>
    <row r="15553" spans="1:2" x14ac:dyDescent="0.2">
      <c r="A15553" s="253"/>
      <c r="B15553" s="254"/>
    </row>
    <row r="15554" spans="1:2" x14ac:dyDescent="0.2">
      <c r="A15554" s="253"/>
      <c r="B15554" s="254"/>
    </row>
    <row r="15555" spans="1:2" x14ac:dyDescent="0.2">
      <c r="A15555" s="253"/>
      <c r="B15555" s="254"/>
    </row>
    <row r="15556" spans="1:2" x14ac:dyDescent="0.2">
      <c r="A15556" s="253"/>
      <c r="B15556" s="254"/>
    </row>
    <row r="15557" spans="1:2" x14ac:dyDescent="0.2">
      <c r="A15557" s="253"/>
      <c r="B15557" s="254"/>
    </row>
    <row r="15558" spans="1:2" x14ac:dyDescent="0.2">
      <c r="A15558" s="253"/>
      <c r="B15558" s="254"/>
    </row>
    <row r="15559" spans="1:2" x14ac:dyDescent="0.2">
      <c r="A15559" s="253"/>
      <c r="B15559" s="254"/>
    </row>
    <row r="15560" spans="1:2" x14ac:dyDescent="0.2">
      <c r="A15560" s="253"/>
      <c r="B15560" s="254"/>
    </row>
    <row r="15561" spans="1:2" x14ac:dyDescent="0.2">
      <c r="A15561" s="253"/>
      <c r="B15561" s="254"/>
    </row>
    <row r="15562" spans="1:2" x14ac:dyDescent="0.2">
      <c r="A15562" s="253"/>
      <c r="B15562" s="254"/>
    </row>
    <row r="15563" spans="1:2" x14ac:dyDescent="0.2">
      <c r="A15563" s="253"/>
      <c r="B15563" s="254"/>
    </row>
    <row r="15564" spans="1:2" x14ac:dyDescent="0.2">
      <c r="A15564" s="253"/>
      <c r="B15564" s="254"/>
    </row>
    <row r="15565" spans="1:2" x14ac:dyDescent="0.2">
      <c r="A15565" s="253"/>
      <c r="B15565" s="254"/>
    </row>
    <row r="15566" spans="1:2" x14ac:dyDescent="0.2">
      <c r="A15566" s="253"/>
      <c r="B15566" s="254"/>
    </row>
    <row r="15567" spans="1:2" x14ac:dyDescent="0.2">
      <c r="A15567" s="253"/>
      <c r="B15567" s="254"/>
    </row>
    <row r="15568" spans="1:2" x14ac:dyDescent="0.2">
      <c r="A15568" s="253"/>
      <c r="B15568" s="254"/>
    </row>
    <row r="15569" spans="1:2" x14ac:dyDescent="0.2">
      <c r="A15569" s="253"/>
      <c r="B15569" s="254"/>
    </row>
    <row r="15570" spans="1:2" x14ac:dyDescent="0.2">
      <c r="A15570" s="253"/>
      <c r="B15570" s="254"/>
    </row>
    <row r="15571" spans="1:2" x14ac:dyDescent="0.2">
      <c r="A15571" s="253"/>
      <c r="B15571" s="254"/>
    </row>
    <row r="15572" spans="1:2" x14ac:dyDescent="0.2">
      <c r="A15572" s="253"/>
      <c r="B15572" s="254"/>
    </row>
    <row r="15573" spans="1:2" x14ac:dyDescent="0.2">
      <c r="A15573" s="253"/>
      <c r="B15573" s="254"/>
    </row>
    <row r="15574" spans="1:2" x14ac:dyDescent="0.2">
      <c r="A15574" s="253"/>
      <c r="B15574" s="254"/>
    </row>
    <row r="15575" spans="1:2" x14ac:dyDescent="0.2">
      <c r="A15575" s="253"/>
      <c r="B15575" s="254"/>
    </row>
    <row r="15576" spans="1:2" x14ac:dyDescent="0.2">
      <c r="A15576" s="253"/>
      <c r="B15576" s="254"/>
    </row>
    <row r="15577" spans="1:2" x14ac:dyDescent="0.2">
      <c r="A15577" s="253"/>
      <c r="B15577" s="254"/>
    </row>
    <row r="15578" spans="1:2" x14ac:dyDescent="0.2">
      <c r="A15578" s="253"/>
      <c r="B15578" s="254"/>
    </row>
    <row r="15579" spans="1:2" x14ac:dyDescent="0.2">
      <c r="A15579" s="253"/>
      <c r="B15579" s="254"/>
    </row>
    <row r="15580" spans="1:2" x14ac:dyDescent="0.2">
      <c r="A15580" s="253"/>
      <c r="B15580" s="254"/>
    </row>
    <row r="15581" spans="1:2" x14ac:dyDescent="0.2">
      <c r="A15581" s="253"/>
      <c r="B15581" s="254"/>
    </row>
    <row r="15582" spans="1:2" x14ac:dyDescent="0.2">
      <c r="A15582" s="253"/>
      <c r="B15582" s="254"/>
    </row>
    <row r="15583" spans="1:2" x14ac:dyDescent="0.2">
      <c r="A15583" s="253"/>
      <c r="B15583" s="254"/>
    </row>
    <row r="15584" spans="1:2" x14ac:dyDescent="0.2">
      <c r="A15584" s="253"/>
      <c r="B15584" s="254"/>
    </row>
    <row r="15585" spans="1:2" x14ac:dyDescent="0.2">
      <c r="A15585" s="253"/>
      <c r="B15585" s="254"/>
    </row>
    <row r="15586" spans="1:2" x14ac:dyDescent="0.2">
      <c r="A15586" s="253"/>
      <c r="B15586" s="254"/>
    </row>
    <row r="15587" spans="1:2" x14ac:dyDescent="0.2">
      <c r="A15587" s="253"/>
      <c r="B15587" s="254"/>
    </row>
    <row r="15588" spans="1:2" x14ac:dyDescent="0.2">
      <c r="A15588" s="253"/>
      <c r="B15588" s="254"/>
    </row>
    <row r="15589" spans="1:2" x14ac:dyDescent="0.2">
      <c r="A15589" s="253"/>
      <c r="B15589" s="254"/>
    </row>
    <row r="15590" spans="1:2" x14ac:dyDescent="0.2">
      <c r="A15590" s="253"/>
      <c r="B15590" s="254"/>
    </row>
    <row r="15591" spans="1:2" x14ac:dyDescent="0.2">
      <c r="A15591" s="253"/>
      <c r="B15591" s="254"/>
    </row>
    <row r="15592" spans="1:2" x14ac:dyDescent="0.2">
      <c r="A15592" s="253"/>
      <c r="B15592" s="254"/>
    </row>
    <row r="15593" spans="1:2" x14ac:dyDescent="0.2">
      <c r="A15593" s="253"/>
      <c r="B15593" s="254"/>
    </row>
    <row r="15594" spans="1:2" x14ac:dyDescent="0.2">
      <c r="A15594" s="253"/>
      <c r="B15594" s="254"/>
    </row>
    <row r="15595" spans="1:2" x14ac:dyDescent="0.2">
      <c r="A15595" s="253"/>
      <c r="B15595" s="254"/>
    </row>
    <row r="15596" spans="1:2" x14ac:dyDescent="0.2">
      <c r="A15596" s="253"/>
      <c r="B15596" s="254"/>
    </row>
    <row r="15597" spans="1:2" x14ac:dyDescent="0.2">
      <c r="A15597" s="253"/>
      <c r="B15597" s="254"/>
    </row>
    <row r="15598" spans="1:2" x14ac:dyDescent="0.2">
      <c r="A15598" s="253"/>
      <c r="B15598" s="254"/>
    </row>
    <row r="15599" spans="1:2" x14ac:dyDescent="0.2">
      <c r="A15599" s="253"/>
      <c r="B15599" s="254"/>
    </row>
    <row r="15600" spans="1:2" x14ac:dyDescent="0.2">
      <c r="A15600" s="253"/>
      <c r="B15600" s="254"/>
    </row>
    <row r="15601" spans="1:2" x14ac:dyDescent="0.2">
      <c r="A15601" s="253"/>
      <c r="B15601" s="254"/>
    </row>
    <row r="15602" spans="1:2" x14ac:dyDescent="0.2">
      <c r="A15602" s="253"/>
      <c r="B15602" s="254"/>
    </row>
    <row r="15603" spans="1:2" x14ac:dyDescent="0.2">
      <c r="A15603" s="253"/>
      <c r="B15603" s="254"/>
    </row>
    <row r="15604" spans="1:2" x14ac:dyDescent="0.2">
      <c r="A15604" s="253"/>
      <c r="B15604" s="254"/>
    </row>
    <row r="15605" spans="1:2" x14ac:dyDescent="0.2">
      <c r="A15605" s="253"/>
      <c r="B15605" s="254"/>
    </row>
    <row r="15606" spans="1:2" x14ac:dyDescent="0.2">
      <c r="A15606" s="253"/>
      <c r="B15606" s="254"/>
    </row>
    <row r="15607" spans="1:2" x14ac:dyDescent="0.2">
      <c r="A15607" s="253"/>
      <c r="B15607" s="254"/>
    </row>
    <row r="15608" spans="1:2" x14ac:dyDescent="0.2">
      <c r="A15608" s="253"/>
      <c r="B15608" s="254"/>
    </row>
    <row r="15609" spans="1:2" x14ac:dyDescent="0.2">
      <c r="A15609" s="253"/>
      <c r="B15609" s="254"/>
    </row>
    <row r="15610" spans="1:2" x14ac:dyDescent="0.2">
      <c r="A15610" s="253"/>
      <c r="B15610" s="254"/>
    </row>
    <row r="15611" spans="1:2" x14ac:dyDescent="0.2">
      <c r="A15611" s="253"/>
      <c r="B15611" s="254"/>
    </row>
    <row r="15612" spans="1:2" x14ac:dyDescent="0.2">
      <c r="A15612" s="253"/>
      <c r="B15612" s="254"/>
    </row>
    <row r="15613" spans="1:2" x14ac:dyDescent="0.2">
      <c r="A15613" s="253"/>
      <c r="B15613" s="254"/>
    </row>
    <row r="15614" spans="1:2" x14ac:dyDescent="0.2">
      <c r="A15614" s="253"/>
      <c r="B15614" s="254"/>
    </row>
    <row r="15615" spans="1:2" x14ac:dyDescent="0.2">
      <c r="A15615" s="253"/>
      <c r="B15615" s="254"/>
    </row>
    <row r="15616" spans="1:2" x14ac:dyDescent="0.2">
      <c r="A15616" s="253"/>
      <c r="B15616" s="254"/>
    </row>
    <row r="15617" spans="1:2" x14ac:dyDescent="0.2">
      <c r="A15617" s="253"/>
      <c r="B15617" s="254"/>
    </row>
    <row r="15618" spans="1:2" x14ac:dyDescent="0.2">
      <c r="A15618" s="253"/>
      <c r="B15618" s="254"/>
    </row>
    <row r="15619" spans="1:2" x14ac:dyDescent="0.2">
      <c r="A15619" s="253"/>
      <c r="B15619" s="254"/>
    </row>
    <row r="15620" spans="1:2" x14ac:dyDescent="0.2">
      <c r="A15620" s="253"/>
      <c r="B15620" s="254"/>
    </row>
    <row r="15621" spans="1:2" x14ac:dyDescent="0.2">
      <c r="A15621" s="253"/>
      <c r="B15621" s="254"/>
    </row>
    <row r="15622" spans="1:2" x14ac:dyDescent="0.2">
      <c r="A15622" s="253"/>
      <c r="B15622" s="254"/>
    </row>
    <row r="15623" spans="1:2" x14ac:dyDescent="0.2">
      <c r="A15623" s="253"/>
      <c r="B15623" s="254"/>
    </row>
    <row r="15624" spans="1:2" x14ac:dyDescent="0.2">
      <c r="A15624" s="253"/>
      <c r="B15624" s="254"/>
    </row>
    <row r="15625" spans="1:2" x14ac:dyDescent="0.2">
      <c r="A15625" s="253"/>
      <c r="B15625" s="254"/>
    </row>
    <row r="15626" spans="1:2" x14ac:dyDescent="0.2">
      <c r="A15626" s="253"/>
      <c r="B15626" s="254"/>
    </row>
    <row r="15627" spans="1:2" x14ac:dyDescent="0.2">
      <c r="A15627" s="253"/>
      <c r="B15627" s="254"/>
    </row>
    <row r="15628" spans="1:2" x14ac:dyDescent="0.2">
      <c r="A15628" s="253"/>
      <c r="B15628" s="254"/>
    </row>
    <row r="15629" spans="1:2" x14ac:dyDescent="0.2">
      <c r="A15629" s="253"/>
      <c r="B15629" s="254"/>
    </row>
    <row r="15630" spans="1:2" x14ac:dyDescent="0.2">
      <c r="A15630" s="253"/>
      <c r="B15630" s="254"/>
    </row>
    <row r="15631" spans="1:2" x14ac:dyDescent="0.2">
      <c r="A15631" s="253"/>
      <c r="B15631" s="254"/>
    </row>
    <row r="15632" spans="1:2" x14ac:dyDescent="0.2">
      <c r="A15632" s="253"/>
      <c r="B15632" s="254"/>
    </row>
    <row r="15633" spans="1:2" x14ac:dyDescent="0.2">
      <c r="A15633" s="253"/>
      <c r="B15633" s="254"/>
    </row>
    <row r="15634" spans="1:2" x14ac:dyDescent="0.2">
      <c r="A15634" s="253"/>
      <c r="B15634" s="254"/>
    </row>
    <row r="15635" spans="1:2" x14ac:dyDescent="0.2">
      <c r="A15635" s="253"/>
      <c r="B15635" s="254"/>
    </row>
    <row r="15636" spans="1:2" x14ac:dyDescent="0.2">
      <c r="A15636" s="253"/>
      <c r="B15636" s="254"/>
    </row>
    <row r="15637" spans="1:2" x14ac:dyDescent="0.2">
      <c r="A15637" s="253"/>
      <c r="B15637" s="254"/>
    </row>
    <row r="15638" spans="1:2" x14ac:dyDescent="0.2">
      <c r="A15638" s="253"/>
      <c r="B15638" s="254"/>
    </row>
    <row r="15639" spans="1:2" x14ac:dyDescent="0.2">
      <c r="A15639" s="253"/>
      <c r="B15639" s="254"/>
    </row>
    <row r="15640" spans="1:2" x14ac:dyDescent="0.2">
      <c r="A15640" s="253"/>
      <c r="B15640" s="254"/>
    </row>
    <row r="15641" spans="1:2" x14ac:dyDescent="0.2">
      <c r="A15641" s="253"/>
      <c r="B15641" s="254"/>
    </row>
    <row r="15642" spans="1:2" x14ac:dyDescent="0.2">
      <c r="A15642" s="253"/>
      <c r="B15642" s="254"/>
    </row>
    <row r="15643" spans="1:2" x14ac:dyDescent="0.2">
      <c r="A15643" s="253"/>
      <c r="B15643" s="254"/>
    </row>
    <row r="15644" spans="1:2" x14ac:dyDescent="0.2">
      <c r="A15644" s="253"/>
      <c r="B15644" s="254"/>
    </row>
    <row r="15645" spans="1:2" x14ac:dyDescent="0.2">
      <c r="A15645" s="253"/>
      <c r="B15645" s="254"/>
    </row>
    <row r="15646" spans="1:2" x14ac:dyDescent="0.2">
      <c r="A15646" s="253"/>
      <c r="B15646" s="254"/>
    </row>
    <row r="15647" spans="1:2" x14ac:dyDescent="0.2">
      <c r="A15647" s="253"/>
      <c r="B15647" s="254"/>
    </row>
    <row r="15648" spans="1:2" x14ac:dyDescent="0.2">
      <c r="A15648" s="253"/>
      <c r="B15648" s="254"/>
    </row>
    <row r="15649" spans="1:2" x14ac:dyDescent="0.2">
      <c r="A15649" s="253"/>
      <c r="B15649" s="254"/>
    </row>
    <row r="15650" spans="1:2" x14ac:dyDescent="0.2">
      <c r="A15650" s="253"/>
      <c r="B15650" s="254"/>
    </row>
    <row r="15651" spans="1:2" x14ac:dyDescent="0.2">
      <c r="A15651" s="253"/>
      <c r="B15651" s="254"/>
    </row>
    <row r="15652" spans="1:2" x14ac:dyDescent="0.2">
      <c r="A15652" s="253"/>
      <c r="B15652" s="254"/>
    </row>
    <row r="15653" spans="1:2" x14ac:dyDescent="0.2">
      <c r="A15653" s="253"/>
      <c r="B15653" s="254"/>
    </row>
    <row r="15654" spans="1:2" x14ac:dyDescent="0.2">
      <c r="A15654" s="253"/>
      <c r="B15654" s="254"/>
    </row>
    <row r="15655" spans="1:2" x14ac:dyDescent="0.2">
      <c r="A15655" s="253"/>
      <c r="B15655" s="254"/>
    </row>
    <row r="15656" spans="1:2" x14ac:dyDescent="0.2">
      <c r="A15656" s="253"/>
      <c r="B15656" s="254"/>
    </row>
    <row r="15657" spans="1:2" x14ac:dyDescent="0.2">
      <c r="A15657" s="253"/>
      <c r="B15657" s="254"/>
    </row>
    <row r="15658" spans="1:2" x14ac:dyDescent="0.2">
      <c r="A15658" s="253"/>
      <c r="B15658" s="254"/>
    </row>
    <row r="15659" spans="1:2" x14ac:dyDescent="0.2">
      <c r="A15659" s="253"/>
      <c r="B15659" s="254"/>
    </row>
    <row r="15660" spans="1:2" x14ac:dyDescent="0.2">
      <c r="A15660" s="253"/>
      <c r="B15660" s="254"/>
    </row>
    <row r="15661" spans="1:2" x14ac:dyDescent="0.2">
      <c r="A15661" s="253"/>
      <c r="B15661" s="254"/>
    </row>
    <row r="15662" spans="1:2" x14ac:dyDescent="0.2">
      <c r="A15662" s="253"/>
      <c r="B15662" s="254"/>
    </row>
    <row r="15663" spans="1:2" x14ac:dyDescent="0.2">
      <c r="A15663" s="253"/>
      <c r="B15663" s="254"/>
    </row>
    <row r="15664" spans="1:2" x14ac:dyDescent="0.2">
      <c r="A15664" s="253"/>
      <c r="B15664" s="254"/>
    </row>
    <row r="15665" spans="1:2" x14ac:dyDescent="0.2">
      <c r="A15665" s="253"/>
      <c r="B15665" s="254"/>
    </row>
    <row r="15666" spans="1:2" x14ac:dyDescent="0.2">
      <c r="A15666" s="253"/>
      <c r="B15666" s="254"/>
    </row>
    <row r="15667" spans="1:2" x14ac:dyDescent="0.2">
      <c r="A15667" s="253"/>
      <c r="B15667" s="254"/>
    </row>
    <row r="15668" spans="1:2" x14ac:dyDescent="0.2">
      <c r="A15668" s="253"/>
      <c r="B15668" s="254"/>
    </row>
    <row r="15669" spans="1:2" x14ac:dyDescent="0.2">
      <c r="A15669" s="253"/>
      <c r="B15669" s="254"/>
    </row>
    <row r="15670" spans="1:2" x14ac:dyDescent="0.2">
      <c r="A15670" s="253"/>
      <c r="B15670" s="254"/>
    </row>
    <row r="15671" spans="1:2" x14ac:dyDescent="0.2">
      <c r="A15671" s="253"/>
      <c r="B15671" s="254"/>
    </row>
    <row r="15672" spans="1:2" x14ac:dyDescent="0.2">
      <c r="A15672" s="253"/>
      <c r="B15672" s="254"/>
    </row>
    <row r="15673" spans="1:2" x14ac:dyDescent="0.2">
      <c r="A15673" s="253"/>
      <c r="B15673" s="254"/>
    </row>
    <row r="15674" spans="1:2" x14ac:dyDescent="0.2">
      <c r="A15674" s="253"/>
      <c r="B15674" s="254"/>
    </row>
    <row r="15675" spans="1:2" x14ac:dyDescent="0.2">
      <c r="A15675" s="253"/>
      <c r="B15675" s="254"/>
    </row>
    <row r="15676" spans="1:2" x14ac:dyDescent="0.2">
      <c r="A15676" s="253"/>
      <c r="B15676" s="254"/>
    </row>
    <row r="15677" spans="1:2" x14ac:dyDescent="0.2">
      <c r="A15677" s="253"/>
      <c r="B15677" s="254"/>
    </row>
    <row r="15678" spans="1:2" x14ac:dyDescent="0.2">
      <c r="A15678" s="253"/>
      <c r="B15678" s="254"/>
    </row>
    <row r="15679" spans="1:2" x14ac:dyDescent="0.2">
      <c r="A15679" s="253"/>
      <c r="B15679" s="254"/>
    </row>
    <row r="15680" spans="1:2" x14ac:dyDescent="0.2">
      <c r="A15680" s="253"/>
      <c r="B15680" s="254"/>
    </row>
    <row r="15681" spans="1:2" x14ac:dyDescent="0.2">
      <c r="A15681" s="253"/>
      <c r="B15681" s="254"/>
    </row>
    <row r="15682" spans="1:2" x14ac:dyDescent="0.2">
      <c r="A15682" s="253"/>
      <c r="B15682" s="254"/>
    </row>
    <row r="15683" spans="1:2" x14ac:dyDescent="0.2">
      <c r="A15683" s="253"/>
      <c r="B15683" s="254"/>
    </row>
    <row r="15684" spans="1:2" x14ac:dyDescent="0.2">
      <c r="A15684" s="253"/>
      <c r="B15684" s="254"/>
    </row>
    <row r="15685" spans="1:2" x14ac:dyDescent="0.2">
      <c r="A15685" s="253"/>
      <c r="B15685" s="254"/>
    </row>
    <row r="15686" spans="1:2" x14ac:dyDescent="0.2">
      <c r="A15686" s="253"/>
      <c r="B15686" s="254"/>
    </row>
    <row r="15687" spans="1:2" x14ac:dyDescent="0.2">
      <c r="A15687" s="253"/>
      <c r="B15687" s="254"/>
    </row>
    <row r="15688" spans="1:2" x14ac:dyDescent="0.2">
      <c r="A15688" s="253"/>
      <c r="B15688" s="254"/>
    </row>
    <row r="15689" spans="1:2" x14ac:dyDescent="0.2">
      <c r="A15689" s="253"/>
      <c r="B15689" s="254"/>
    </row>
    <row r="15690" spans="1:2" x14ac:dyDescent="0.2">
      <c r="A15690" s="253"/>
      <c r="B15690" s="254"/>
    </row>
    <row r="15691" spans="1:2" x14ac:dyDescent="0.2">
      <c r="A15691" s="253"/>
      <c r="B15691" s="254"/>
    </row>
    <row r="15692" spans="1:2" x14ac:dyDescent="0.2">
      <c r="A15692" s="253"/>
      <c r="B15692" s="254"/>
    </row>
    <row r="15693" spans="1:2" x14ac:dyDescent="0.2">
      <c r="A15693" s="253"/>
      <c r="B15693" s="254"/>
    </row>
    <row r="15694" spans="1:2" x14ac:dyDescent="0.2">
      <c r="A15694" s="253"/>
      <c r="B15694" s="254"/>
    </row>
    <row r="15695" spans="1:2" x14ac:dyDescent="0.2">
      <c r="A15695" s="253"/>
      <c r="B15695" s="254"/>
    </row>
    <row r="15696" spans="1:2" x14ac:dyDescent="0.2">
      <c r="A15696" s="253"/>
      <c r="B15696" s="254"/>
    </row>
    <row r="15697" spans="1:2" x14ac:dyDescent="0.2">
      <c r="A15697" s="253"/>
      <c r="B15697" s="254"/>
    </row>
    <row r="15698" spans="1:2" x14ac:dyDescent="0.2">
      <c r="A15698" s="253"/>
      <c r="B15698" s="254"/>
    </row>
    <row r="15699" spans="1:2" x14ac:dyDescent="0.2">
      <c r="A15699" s="253"/>
      <c r="B15699" s="254"/>
    </row>
    <row r="15700" spans="1:2" x14ac:dyDescent="0.2">
      <c r="A15700" s="253"/>
      <c r="B15700" s="254"/>
    </row>
    <row r="15701" spans="1:2" x14ac:dyDescent="0.2">
      <c r="A15701" s="253"/>
      <c r="B15701" s="254"/>
    </row>
    <row r="15702" spans="1:2" x14ac:dyDescent="0.2">
      <c r="A15702" s="253"/>
      <c r="B15702" s="254"/>
    </row>
    <row r="15703" spans="1:2" x14ac:dyDescent="0.2">
      <c r="A15703" s="253"/>
      <c r="B15703" s="254"/>
    </row>
    <row r="15704" spans="1:2" x14ac:dyDescent="0.2">
      <c r="A15704" s="253"/>
      <c r="B15704" s="254"/>
    </row>
    <row r="15705" spans="1:2" x14ac:dyDescent="0.2">
      <c r="A15705" s="253"/>
      <c r="B15705" s="254"/>
    </row>
    <row r="15706" spans="1:2" x14ac:dyDescent="0.2">
      <c r="A15706" s="253"/>
      <c r="B15706" s="254"/>
    </row>
    <row r="15707" spans="1:2" x14ac:dyDescent="0.2">
      <c r="A15707" s="253"/>
      <c r="B15707" s="254"/>
    </row>
    <row r="15708" spans="1:2" x14ac:dyDescent="0.2">
      <c r="A15708" s="253"/>
      <c r="B15708" s="254"/>
    </row>
    <row r="15709" spans="1:2" x14ac:dyDescent="0.2">
      <c r="A15709" s="253"/>
      <c r="B15709" s="254"/>
    </row>
    <row r="15710" spans="1:2" x14ac:dyDescent="0.2">
      <c r="A15710" s="253"/>
      <c r="B15710" s="254"/>
    </row>
    <row r="15711" spans="1:2" x14ac:dyDescent="0.2">
      <c r="A15711" s="253"/>
      <c r="B15711" s="254"/>
    </row>
    <row r="15712" spans="1:2" x14ac:dyDescent="0.2">
      <c r="A15712" s="253"/>
      <c r="B15712" s="254"/>
    </row>
    <row r="15713" spans="1:2" x14ac:dyDescent="0.2">
      <c r="A15713" s="253"/>
      <c r="B15713" s="254"/>
    </row>
    <row r="15714" spans="1:2" x14ac:dyDescent="0.2">
      <c r="A15714" s="253"/>
      <c r="B15714" s="254"/>
    </row>
    <row r="15715" spans="1:2" x14ac:dyDescent="0.2">
      <c r="A15715" s="253"/>
      <c r="B15715" s="254"/>
    </row>
    <row r="15716" spans="1:2" x14ac:dyDescent="0.2">
      <c r="A15716" s="253"/>
      <c r="B15716" s="254"/>
    </row>
    <row r="15717" spans="1:2" x14ac:dyDescent="0.2">
      <c r="A15717" s="253"/>
      <c r="B15717" s="254"/>
    </row>
    <row r="15718" spans="1:2" x14ac:dyDescent="0.2">
      <c r="A15718" s="253"/>
      <c r="B15718" s="254"/>
    </row>
    <row r="15719" spans="1:2" x14ac:dyDescent="0.2">
      <c r="A15719" s="253"/>
      <c r="B15719" s="254"/>
    </row>
    <row r="15720" spans="1:2" x14ac:dyDescent="0.2">
      <c r="A15720" s="253"/>
      <c r="B15720" s="254"/>
    </row>
    <row r="15721" spans="1:2" x14ac:dyDescent="0.2">
      <c r="A15721" s="253"/>
      <c r="B15721" s="254"/>
    </row>
    <row r="15722" spans="1:2" x14ac:dyDescent="0.2">
      <c r="A15722" s="253"/>
      <c r="B15722" s="254"/>
    </row>
    <row r="15723" spans="1:2" x14ac:dyDescent="0.2">
      <c r="A15723" s="253"/>
      <c r="B15723" s="254"/>
    </row>
    <row r="15724" spans="1:2" x14ac:dyDescent="0.2">
      <c r="A15724" s="253"/>
      <c r="B15724" s="254"/>
    </row>
    <row r="15725" spans="1:2" x14ac:dyDescent="0.2">
      <c r="A15725" s="253"/>
      <c r="B15725" s="254"/>
    </row>
    <row r="15726" spans="1:2" x14ac:dyDescent="0.2">
      <c r="A15726" s="253"/>
      <c r="B15726" s="254"/>
    </row>
    <row r="15727" spans="1:2" x14ac:dyDescent="0.2">
      <c r="A15727" s="253"/>
      <c r="B15727" s="254"/>
    </row>
    <row r="15728" spans="1:2" x14ac:dyDescent="0.2">
      <c r="A15728" s="253"/>
      <c r="B15728" s="254"/>
    </row>
    <row r="15729" spans="1:2" x14ac:dyDescent="0.2">
      <c r="A15729" s="253"/>
      <c r="B15729" s="254"/>
    </row>
    <row r="15730" spans="1:2" x14ac:dyDescent="0.2">
      <c r="A15730" s="253"/>
      <c r="B15730" s="254"/>
    </row>
    <row r="15731" spans="1:2" x14ac:dyDescent="0.2">
      <c r="A15731" s="253"/>
      <c r="B15731" s="254"/>
    </row>
    <row r="15732" spans="1:2" x14ac:dyDescent="0.2">
      <c r="A15732" s="253"/>
      <c r="B15732" s="254"/>
    </row>
    <row r="15733" spans="1:2" x14ac:dyDescent="0.2">
      <c r="A15733" s="253"/>
      <c r="B15733" s="254"/>
    </row>
    <row r="15734" spans="1:2" x14ac:dyDescent="0.2">
      <c r="A15734" s="253"/>
      <c r="B15734" s="254"/>
    </row>
    <row r="15735" spans="1:2" x14ac:dyDescent="0.2">
      <c r="A15735" s="253"/>
      <c r="B15735" s="254"/>
    </row>
    <row r="15736" spans="1:2" x14ac:dyDescent="0.2">
      <c r="A15736" s="253"/>
      <c r="B15736" s="254"/>
    </row>
    <row r="15737" spans="1:2" x14ac:dyDescent="0.2">
      <c r="A15737" s="253"/>
      <c r="B15737" s="254"/>
    </row>
    <row r="15738" spans="1:2" x14ac:dyDescent="0.2">
      <c r="A15738" s="253"/>
      <c r="B15738" s="254"/>
    </row>
    <row r="15739" spans="1:2" x14ac:dyDescent="0.2">
      <c r="A15739" s="253"/>
      <c r="B15739" s="254"/>
    </row>
    <row r="15740" spans="1:2" x14ac:dyDescent="0.2">
      <c r="A15740" s="253"/>
      <c r="B15740" s="254"/>
    </row>
    <row r="15741" spans="1:2" x14ac:dyDescent="0.2">
      <c r="A15741" s="253"/>
      <c r="B15741" s="254"/>
    </row>
    <row r="15742" spans="1:2" x14ac:dyDescent="0.2">
      <c r="A15742" s="253"/>
      <c r="B15742" s="254"/>
    </row>
    <row r="15743" spans="1:2" x14ac:dyDescent="0.2">
      <c r="A15743" s="253"/>
      <c r="B15743" s="254"/>
    </row>
    <row r="15744" spans="1:2" x14ac:dyDescent="0.2">
      <c r="A15744" s="253"/>
      <c r="B15744" s="254"/>
    </row>
    <row r="15745" spans="1:2" x14ac:dyDescent="0.2">
      <c r="A15745" s="253"/>
      <c r="B15745" s="254"/>
    </row>
    <row r="15746" spans="1:2" x14ac:dyDescent="0.2">
      <c r="A15746" s="253"/>
      <c r="B15746" s="254"/>
    </row>
    <row r="15747" spans="1:2" x14ac:dyDescent="0.2">
      <c r="A15747" s="253"/>
      <c r="B15747" s="254"/>
    </row>
    <row r="15748" spans="1:2" x14ac:dyDescent="0.2">
      <c r="A15748" s="253"/>
      <c r="B15748" s="254"/>
    </row>
    <row r="15749" spans="1:2" x14ac:dyDescent="0.2">
      <c r="A15749" s="253"/>
      <c r="B15749" s="254"/>
    </row>
    <row r="15750" spans="1:2" x14ac:dyDescent="0.2">
      <c r="A15750" s="253"/>
      <c r="B15750" s="254"/>
    </row>
    <row r="15751" spans="1:2" x14ac:dyDescent="0.2">
      <c r="A15751" s="253"/>
      <c r="B15751" s="254"/>
    </row>
    <row r="15752" spans="1:2" x14ac:dyDescent="0.2">
      <c r="A15752" s="253"/>
      <c r="B15752" s="254"/>
    </row>
    <row r="15753" spans="1:2" x14ac:dyDescent="0.2">
      <c r="A15753" s="253"/>
      <c r="B15753" s="254"/>
    </row>
    <row r="15754" spans="1:2" x14ac:dyDescent="0.2">
      <c r="A15754" s="253"/>
      <c r="B15754" s="254"/>
    </row>
    <row r="15755" spans="1:2" x14ac:dyDescent="0.2">
      <c r="A15755" s="253"/>
      <c r="B15755" s="254"/>
    </row>
    <row r="15756" spans="1:2" x14ac:dyDescent="0.2">
      <c r="A15756" s="253"/>
      <c r="B15756" s="254"/>
    </row>
    <row r="15757" spans="1:2" x14ac:dyDescent="0.2">
      <c r="A15757" s="253"/>
      <c r="B15757" s="254"/>
    </row>
    <row r="15758" spans="1:2" x14ac:dyDescent="0.2">
      <c r="A15758" s="253"/>
      <c r="B15758" s="254"/>
    </row>
    <row r="15759" spans="1:2" x14ac:dyDescent="0.2">
      <c r="A15759" s="253"/>
      <c r="B15759" s="254"/>
    </row>
    <row r="15760" spans="1:2" x14ac:dyDescent="0.2">
      <c r="A15760" s="253"/>
      <c r="B15760" s="254"/>
    </row>
    <row r="15761" spans="1:2" x14ac:dyDescent="0.2">
      <c r="A15761" s="253"/>
      <c r="B15761" s="254"/>
    </row>
    <row r="15762" spans="1:2" x14ac:dyDescent="0.2">
      <c r="A15762" s="253"/>
      <c r="B15762" s="254"/>
    </row>
    <row r="15763" spans="1:2" x14ac:dyDescent="0.2">
      <c r="A15763" s="253"/>
      <c r="B15763" s="254"/>
    </row>
    <row r="15764" spans="1:2" x14ac:dyDescent="0.2">
      <c r="A15764" s="253"/>
      <c r="B15764" s="254"/>
    </row>
    <row r="15765" spans="1:2" x14ac:dyDescent="0.2">
      <c r="A15765" s="253"/>
      <c r="B15765" s="254"/>
    </row>
    <row r="15766" spans="1:2" x14ac:dyDescent="0.2">
      <c r="A15766" s="253"/>
      <c r="B15766" s="254"/>
    </row>
    <row r="15767" spans="1:2" x14ac:dyDescent="0.2">
      <c r="A15767" s="253"/>
      <c r="B15767" s="254"/>
    </row>
    <row r="15768" spans="1:2" x14ac:dyDescent="0.2">
      <c r="A15768" s="253"/>
      <c r="B15768" s="254"/>
    </row>
    <row r="15769" spans="1:2" x14ac:dyDescent="0.2">
      <c r="A15769" s="253"/>
      <c r="B15769" s="254"/>
    </row>
    <row r="15770" spans="1:2" x14ac:dyDescent="0.2">
      <c r="A15770" s="253"/>
      <c r="B15770" s="254"/>
    </row>
    <row r="15771" spans="1:2" x14ac:dyDescent="0.2">
      <c r="A15771" s="253"/>
      <c r="B15771" s="254"/>
    </row>
    <row r="15772" spans="1:2" x14ac:dyDescent="0.2">
      <c r="A15772" s="253"/>
      <c r="B15772" s="254"/>
    </row>
    <row r="15773" spans="1:2" x14ac:dyDescent="0.2">
      <c r="A15773" s="253"/>
      <c r="B15773" s="254"/>
    </row>
    <row r="15774" spans="1:2" x14ac:dyDescent="0.2">
      <c r="A15774" s="253"/>
      <c r="B15774" s="254"/>
    </row>
    <row r="15775" spans="1:2" x14ac:dyDescent="0.2">
      <c r="A15775" s="253"/>
      <c r="B15775" s="254"/>
    </row>
    <row r="15776" spans="1:2" x14ac:dyDescent="0.2">
      <c r="A15776" s="253"/>
      <c r="B15776" s="254"/>
    </row>
    <row r="15777" spans="1:2" x14ac:dyDescent="0.2">
      <c r="A15777" s="253"/>
      <c r="B15777" s="254"/>
    </row>
    <row r="15778" spans="1:2" x14ac:dyDescent="0.2">
      <c r="A15778" s="253"/>
      <c r="B15778" s="254"/>
    </row>
    <row r="15779" spans="1:2" x14ac:dyDescent="0.2">
      <c r="A15779" s="253"/>
      <c r="B15779" s="254"/>
    </row>
    <row r="15780" spans="1:2" x14ac:dyDescent="0.2">
      <c r="A15780" s="253"/>
      <c r="B15780" s="254"/>
    </row>
    <row r="15781" spans="1:2" x14ac:dyDescent="0.2">
      <c r="A15781" s="253"/>
      <c r="B15781" s="254"/>
    </row>
    <row r="15782" spans="1:2" x14ac:dyDescent="0.2">
      <c r="A15782" s="253"/>
      <c r="B15782" s="254"/>
    </row>
    <row r="15783" spans="1:2" x14ac:dyDescent="0.2">
      <c r="A15783" s="253"/>
      <c r="B15783" s="254"/>
    </row>
    <row r="15784" spans="1:2" x14ac:dyDescent="0.2">
      <c r="A15784" s="253"/>
      <c r="B15784" s="254"/>
    </row>
    <row r="15785" spans="1:2" x14ac:dyDescent="0.2">
      <c r="A15785" s="253"/>
      <c r="B15785" s="254"/>
    </row>
    <row r="15786" spans="1:2" x14ac:dyDescent="0.2">
      <c r="A15786" s="253"/>
      <c r="B15786" s="254"/>
    </row>
    <row r="15787" spans="1:2" x14ac:dyDescent="0.2">
      <c r="A15787" s="253"/>
      <c r="B15787" s="254"/>
    </row>
    <row r="15788" spans="1:2" x14ac:dyDescent="0.2">
      <c r="A15788" s="253"/>
      <c r="B15788" s="254"/>
    </row>
    <row r="15789" spans="1:2" x14ac:dyDescent="0.2">
      <c r="A15789" s="253"/>
      <c r="B15789" s="254"/>
    </row>
    <row r="15790" spans="1:2" x14ac:dyDescent="0.2">
      <c r="A15790" s="253"/>
      <c r="B15790" s="254"/>
    </row>
    <row r="15791" spans="1:2" x14ac:dyDescent="0.2">
      <c r="A15791" s="253"/>
      <c r="B15791" s="254"/>
    </row>
    <row r="15792" spans="1:2" x14ac:dyDescent="0.2">
      <c r="A15792" s="253"/>
      <c r="B15792" s="254"/>
    </row>
    <row r="15793" spans="1:2" x14ac:dyDescent="0.2">
      <c r="A15793" s="253"/>
      <c r="B15793" s="254"/>
    </row>
    <row r="15794" spans="1:2" x14ac:dyDescent="0.2">
      <c r="A15794" s="253"/>
      <c r="B15794" s="254"/>
    </row>
    <row r="15795" spans="1:2" x14ac:dyDescent="0.2">
      <c r="A15795" s="253"/>
      <c r="B15795" s="254"/>
    </row>
    <row r="15796" spans="1:2" x14ac:dyDescent="0.2">
      <c r="A15796" s="253"/>
      <c r="B15796" s="254"/>
    </row>
    <row r="15797" spans="1:2" x14ac:dyDescent="0.2">
      <c r="A15797" s="253"/>
      <c r="B15797" s="254"/>
    </row>
    <row r="15798" spans="1:2" x14ac:dyDescent="0.2">
      <c r="A15798" s="253"/>
      <c r="B15798" s="254"/>
    </row>
    <row r="15799" spans="1:2" x14ac:dyDescent="0.2">
      <c r="A15799" s="253"/>
      <c r="B15799" s="254"/>
    </row>
    <row r="15800" spans="1:2" x14ac:dyDescent="0.2">
      <c r="A15800" s="253"/>
      <c r="B15800" s="254"/>
    </row>
    <row r="15801" spans="1:2" x14ac:dyDescent="0.2">
      <c r="A15801" s="253"/>
      <c r="B15801" s="254"/>
    </row>
    <row r="15802" spans="1:2" x14ac:dyDescent="0.2">
      <c r="A15802" s="253"/>
      <c r="B15802" s="254"/>
    </row>
    <row r="15803" spans="1:2" x14ac:dyDescent="0.2">
      <c r="A15803" s="253"/>
      <c r="B15803" s="254"/>
    </row>
    <row r="15804" spans="1:2" x14ac:dyDescent="0.2">
      <c r="A15804" s="253"/>
      <c r="B15804" s="254"/>
    </row>
    <row r="15805" spans="1:2" x14ac:dyDescent="0.2">
      <c r="A15805" s="253"/>
      <c r="B15805" s="254"/>
    </row>
    <row r="15806" spans="1:2" x14ac:dyDescent="0.2">
      <c r="A15806" s="253"/>
      <c r="B15806" s="254"/>
    </row>
    <row r="15807" spans="1:2" x14ac:dyDescent="0.2">
      <c r="A15807" s="253"/>
      <c r="B15807" s="254"/>
    </row>
    <row r="15808" spans="1:2" x14ac:dyDescent="0.2">
      <c r="A15808" s="253"/>
      <c r="B15808" s="254"/>
    </row>
    <row r="15809" spans="1:2" x14ac:dyDescent="0.2">
      <c r="A15809" s="253"/>
      <c r="B15809" s="254"/>
    </row>
    <row r="15810" spans="1:2" x14ac:dyDescent="0.2">
      <c r="A15810" s="253"/>
      <c r="B15810" s="254"/>
    </row>
    <row r="15811" spans="1:2" x14ac:dyDescent="0.2">
      <c r="A15811" s="253"/>
      <c r="B15811" s="254"/>
    </row>
    <row r="15812" spans="1:2" x14ac:dyDescent="0.2">
      <c r="A15812" s="253"/>
      <c r="B15812" s="254"/>
    </row>
    <row r="15813" spans="1:2" x14ac:dyDescent="0.2">
      <c r="A15813" s="253"/>
      <c r="B15813" s="254"/>
    </row>
    <row r="15814" spans="1:2" x14ac:dyDescent="0.2">
      <c r="A15814" s="253"/>
      <c r="B15814" s="254"/>
    </row>
    <row r="15815" spans="1:2" x14ac:dyDescent="0.2">
      <c r="A15815" s="253"/>
      <c r="B15815" s="254"/>
    </row>
    <row r="15816" spans="1:2" x14ac:dyDescent="0.2">
      <c r="A15816" s="253"/>
      <c r="B15816" s="254"/>
    </row>
    <row r="15817" spans="1:2" x14ac:dyDescent="0.2">
      <c r="A15817" s="253"/>
      <c r="B15817" s="254"/>
    </row>
    <row r="15818" spans="1:2" x14ac:dyDescent="0.2">
      <c r="A15818" s="253"/>
      <c r="B15818" s="254"/>
    </row>
    <row r="15819" spans="1:2" x14ac:dyDescent="0.2">
      <c r="A15819" s="253"/>
      <c r="B15819" s="254"/>
    </row>
    <row r="15820" spans="1:2" x14ac:dyDescent="0.2">
      <c r="A15820" s="253"/>
      <c r="B15820" s="254"/>
    </row>
    <row r="15821" spans="1:2" x14ac:dyDescent="0.2">
      <c r="A15821" s="253"/>
      <c r="B15821" s="254"/>
    </row>
    <row r="15822" spans="1:2" x14ac:dyDescent="0.2">
      <c r="A15822" s="253"/>
      <c r="B15822" s="254"/>
    </row>
    <row r="15823" spans="1:2" x14ac:dyDescent="0.2">
      <c r="A15823" s="253"/>
      <c r="B15823" s="254"/>
    </row>
    <row r="15824" spans="1:2" x14ac:dyDescent="0.2">
      <c r="A15824" s="253"/>
      <c r="B15824" s="254"/>
    </row>
    <row r="15825" spans="1:2" x14ac:dyDescent="0.2">
      <c r="A15825" s="253"/>
      <c r="B15825" s="254"/>
    </row>
    <row r="15826" spans="1:2" x14ac:dyDescent="0.2">
      <c r="A15826" s="253"/>
      <c r="B15826" s="254"/>
    </row>
    <row r="15827" spans="1:2" x14ac:dyDescent="0.2">
      <c r="A15827" s="253"/>
      <c r="B15827" s="254"/>
    </row>
    <row r="15828" spans="1:2" x14ac:dyDescent="0.2">
      <c r="A15828" s="253"/>
      <c r="B15828" s="254"/>
    </row>
    <row r="15829" spans="1:2" x14ac:dyDescent="0.2">
      <c r="A15829" s="253"/>
      <c r="B15829" s="254"/>
    </row>
    <row r="15830" spans="1:2" x14ac:dyDescent="0.2">
      <c r="A15830" s="253"/>
      <c r="B15830" s="254"/>
    </row>
    <row r="15831" spans="1:2" x14ac:dyDescent="0.2">
      <c r="A15831" s="253"/>
      <c r="B15831" s="254"/>
    </row>
    <row r="15832" spans="1:2" x14ac:dyDescent="0.2">
      <c r="A15832" s="253"/>
      <c r="B15832" s="254"/>
    </row>
    <row r="15833" spans="1:2" x14ac:dyDescent="0.2">
      <c r="A15833" s="253"/>
      <c r="B15833" s="254"/>
    </row>
    <row r="15834" spans="1:2" x14ac:dyDescent="0.2">
      <c r="A15834" s="253"/>
      <c r="B15834" s="254"/>
    </row>
    <row r="15835" spans="1:2" x14ac:dyDescent="0.2">
      <c r="A15835" s="253"/>
      <c r="B15835" s="254"/>
    </row>
    <row r="15836" spans="1:2" x14ac:dyDescent="0.2">
      <c r="A15836" s="253"/>
      <c r="B15836" s="254"/>
    </row>
    <row r="15837" spans="1:2" x14ac:dyDescent="0.2">
      <c r="A15837" s="253"/>
      <c r="B15837" s="254"/>
    </row>
    <row r="15838" spans="1:2" x14ac:dyDescent="0.2">
      <c r="A15838" s="253"/>
      <c r="B15838" s="254"/>
    </row>
    <row r="15839" spans="1:2" x14ac:dyDescent="0.2">
      <c r="A15839" s="253"/>
      <c r="B15839" s="254"/>
    </row>
    <row r="15840" spans="1:2" x14ac:dyDescent="0.2">
      <c r="A15840" s="253"/>
      <c r="B15840" s="254"/>
    </row>
    <row r="15841" spans="1:2" x14ac:dyDescent="0.2">
      <c r="A15841" s="253"/>
      <c r="B15841" s="254"/>
    </row>
    <row r="15842" spans="1:2" x14ac:dyDescent="0.2">
      <c r="A15842" s="253"/>
      <c r="B15842" s="254"/>
    </row>
    <row r="15843" spans="1:2" x14ac:dyDescent="0.2">
      <c r="A15843" s="253"/>
      <c r="B15843" s="254"/>
    </row>
    <row r="15844" spans="1:2" x14ac:dyDescent="0.2">
      <c r="A15844" s="253"/>
      <c r="B15844" s="254"/>
    </row>
    <row r="15845" spans="1:2" x14ac:dyDescent="0.2">
      <c r="A15845" s="253"/>
      <c r="B15845" s="254"/>
    </row>
    <row r="15846" spans="1:2" x14ac:dyDescent="0.2">
      <c r="A15846" s="253"/>
      <c r="B15846" s="254"/>
    </row>
    <row r="15847" spans="1:2" x14ac:dyDescent="0.2">
      <c r="A15847" s="253"/>
      <c r="B15847" s="254"/>
    </row>
    <row r="15848" spans="1:2" x14ac:dyDescent="0.2">
      <c r="A15848" s="253"/>
      <c r="B15848" s="254"/>
    </row>
    <row r="15849" spans="1:2" x14ac:dyDescent="0.2">
      <c r="A15849" s="253"/>
      <c r="B15849" s="254"/>
    </row>
    <row r="15850" spans="1:2" x14ac:dyDescent="0.2">
      <c r="A15850" s="253"/>
      <c r="B15850" s="254"/>
    </row>
    <row r="15851" spans="1:2" x14ac:dyDescent="0.2">
      <c r="A15851" s="253"/>
      <c r="B15851" s="254"/>
    </row>
    <row r="15852" spans="1:2" x14ac:dyDescent="0.2">
      <c r="A15852" s="253"/>
      <c r="B15852" s="254"/>
    </row>
    <row r="15853" spans="1:2" x14ac:dyDescent="0.2">
      <c r="A15853" s="253"/>
      <c r="B15853" s="254"/>
    </row>
    <row r="15854" spans="1:2" x14ac:dyDescent="0.2">
      <c r="A15854" s="253"/>
      <c r="B15854" s="254"/>
    </row>
    <row r="15855" spans="1:2" x14ac:dyDescent="0.2">
      <c r="A15855" s="253"/>
      <c r="B15855" s="254"/>
    </row>
    <row r="15856" spans="1:2" x14ac:dyDescent="0.2">
      <c r="A15856" s="253"/>
      <c r="B15856" s="254"/>
    </row>
    <row r="15857" spans="1:2" x14ac:dyDescent="0.2">
      <c r="A15857" s="253"/>
      <c r="B15857" s="254"/>
    </row>
    <row r="15858" spans="1:2" x14ac:dyDescent="0.2">
      <c r="A15858" s="253"/>
      <c r="B15858" s="254"/>
    </row>
    <row r="15859" spans="1:2" x14ac:dyDescent="0.2">
      <c r="A15859" s="253"/>
      <c r="B15859" s="254"/>
    </row>
    <row r="15860" spans="1:2" x14ac:dyDescent="0.2">
      <c r="A15860" s="253"/>
      <c r="B15860" s="254"/>
    </row>
    <row r="15861" spans="1:2" x14ac:dyDescent="0.2">
      <c r="A15861" s="253"/>
      <c r="B15861" s="254"/>
    </row>
    <row r="15862" spans="1:2" x14ac:dyDescent="0.2">
      <c r="A15862" s="253"/>
      <c r="B15862" s="254"/>
    </row>
    <row r="15863" spans="1:2" x14ac:dyDescent="0.2">
      <c r="A15863" s="253"/>
      <c r="B15863" s="254"/>
    </row>
    <row r="15864" spans="1:2" x14ac:dyDescent="0.2">
      <c r="A15864" s="253"/>
      <c r="B15864" s="254"/>
    </row>
    <row r="15865" spans="1:2" x14ac:dyDescent="0.2">
      <c r="A15865" s="253"/>
      <c r="B15865" s="254"/>
    </row>
    <row r="15866" spans="1:2" x14ac:dyDescent="0.2">
      <c r="A15866" s="253"/>
      <c r="B15866" s="254"/>
    </row>
    <row r="15867" spans="1:2" x14ac:dyDescent="0.2">
      <c r="A15867" s="253"/>
      <c r="B15867" s="254"/>
    </row>
    <row r="15868" spans="1:2" x14ac:dyDescent="0.2">
      <c r="A15868" s="253"/>
      <c r="B15868" s="254"/>
    </row>
    <row r="15869" spans="1:2" x14ac:dyDescent="0.2">
      <c r="A15869" s="253"/>
      <c r="B15869" s="254"/>
    </row>
    <row r="15870" spans="1:2" x14ac:dyDescent="0.2">
      <c r="A15870" s="253"/>
      <c r="B15870" s="254"/>
    </row>
    <row r="15871" spans="1:2" x14ac:dyDescent="0.2">
      <c r="A15871" s="253"/>
      <c r="B15871" s="254"/>
    </row>
    <row r="15872" spans="1:2" x14ac:dyDescent="0.2">
      <c r="A15872" s="253"/>
      <c r="B15872" s="254"/>
    </row>
    <row r="15873" spans="1:2" x14ac:dyDescent="0.2">
      <c r="A15873" s="253"/>
      <c r="B15873" s="254"/>
    </row>
    <row r="15874" spans="1:2" x14ac:dyDescent="0.2">
      <c r="A15874" s="253"/>
      <c r="B15874" s="254"/>
    </row>
    <row r="15875" spans="1:2" x14ac:dyDescent="0.2">
      <c r="A15875" s="253"/>
      <c r="B15875" s="254"/>
    </row>
    <row r="15876" spans="1:2" x14ac:dyDescent="0.2">
      <c r="A15876" s="253"/>
      <c r="B15876" s="254"/>
    </row>
    <row r="15877" spans="1:2" x14ac:dyDescent="0.2">
      <c r="A15877" s="253"/>
      <c r="B15877" s="254"/>
    </row>
    <row r="15878" spans="1:2" x14ac:dyDescent="0.2">
      <c r="A15878" s="253"/>
      <c r="B15878" s="254"/>
    </row>
    <row r="15879" spans="1:2" x14ac:dyDescent="0.2">
      <c r="A15879" s="253"/>
      <c r="B15879" s="254"/>
    </row>
    <row r="15880" spans="1:2" x14ac:dyDescent="0.2">
      <c r="A15880" s="253"/>
      <c r="B15880" s="254"/>
    </row>
    <row r="15881" spans="1:2" x14ac:dyDescent="0.2">
      <c r="A15881" s="253"/>
      <c r="B15881" s="254"/>
    </row>
    <row r="15882" spans="1:2" x14ac:dyDescent="0.2">
      <c r="A15882" s="253"/>
      <c r="B15882" s="254"/>
    </row>
    <row r="15883" spans="1:2" x14ac:dyDescent="0.2">
      <c r="A15883" s="253"/>
      <c r="B15883" s="254"/>
    </row>
    <row r="15884" spans="1:2" x14ac:dyDescent="0.2">
      <c r="A15884" s="253"/>
      <c r="B15884" s="254"/>
    </row>
    <row r="15885" spans="1:2" x14ac:dyDescent="0.2">
      <c r="A15885" s="253"/>
      <c r="B15885" s="254"/>
    </row>
    <row r="15886" spans="1:2" x14ac:dyDescent="0.2">
      <c r="A15886" s="253"/>
      <c r="B15886" s="254"/>
    </row>
    <row r="15887" spans="1:2" x14ac:dyDescent="0.2">
      <c r="A15887" s="253"/>
      <c r="B15887" s="254"/>
    </row>
    <row r="15888" spans="1:2" x14ac:dyDescent="0.2">
      <c r="A15888" s="253"/>
      <c r="B15888" s="254"/>
    </row>
    <row r="15889" spans="1:2" x14ac:dyDescent="0.2">
      <c r="A15889" s="253"/>
      <c r="B15889" s="254"/>
    </row>
    <row r="15890" spans="1:2" x14ac:dyDescent="0.2">
      <c r="A15890" s="253"/>
      <c r="B15890" s="254"/>
    </row>
    <row r="15891" spans="1:2" x14ac:dyDescent="0.2">
      <c r="A15891" s="253"/>
      <c r="B15891" s="254"/>
    </row>
    <row r="15892" spans="1:2" x14ac:dyDescent="0.2">
      <c r="A15892" s="253"/>
      <c r="B15892" s="254"/>
    </row>
    <row r="15893" spans="1:2" x14ac:dyDescent="0.2">
      <c r="A15893" s="253"/>
      <c r="B15893" s="254"/>
    </row>
    <row r="15894" spans="1:2" x14ac:dyDescent="0.2">
      <c r="A15894" s="253"/>
      <c r="B15894" s="254"/>
    </row>
    <row r="15895" spans="1:2" x14ac:dyDescent="0.2">
      <c r="A15895" s="253"/>
      <c r="B15895" s="254"/>
    </row>
    <row r="15896" spans="1:2" x14ac:dyDescent="0.2">
      <c r="A15896" s="253"/>
      <c r="B15896" s="254"/>
    </row>
    <row r="15897" spans="1:2" x14ac:dyDescent="0.2">
      <c r="A15897" s="253"/>
      <c r="B15897" s="254"/>
    </row>
    <row r="15898" spans="1:2" x14ac:dyDescent="0.2">
      <c r="A15898" s="253"/>
      <c r="B15898" s="254"/>
    </row>
    <row r="15899" spans="1:2" x14ac:dyDescent="0.2">
      <c r="A15899" s="253"/>
      <c r="B15899" s="254"/>
    </row>
    <row r="15900" spans="1:2" x14ac:dyDescent="0.2">
      <c r="A15900" s="253"/>
      <c r="B15900" s="254"/>
    </row>
    <row r="15901" spans="1:2" x14ac:dyDescent="0.2">
      <c r="A15901" s="253"/>
      <c r="B15901" s="254"/>
    </row>
    <row r="15902" spans="1:2" x14ac:dyDescent="0.2">
      <c r="A15902" s="253"/>
      <c r="B15902" s="254"/>
    </row>
    <row r="15903" spans="1:2" x14ac:dyDescent="0.2">
      <c r="A15903" s="253"/>
      <c r="B15903" s="254"/>
    </row>
    <row r="15904" spans="1:2" x14ac:dyDescent="0.2">
      <c r="A15904" s="253"/>
      <c r="B15904" s="254"/>
    </row>
    <row r="15905" spans="1:2" x14ac:dyDescent="0.2">
      <c r="A15905" s="253"/>
      <c r="B15905" s="254"/>
    </row>
    <row r="15906" spans="1:2" x14ac:dyDescent="0.2">
      <c r="A15906" s="253"/>
      <c r="B15906" s="254"/>
    </row>
    <row r="15907" spans="1:2" x14ac:dyDescent="0.2">
      <c r="A15907" s="253"/>
      <c r="B15907" s="254"/>
    </row>
    <row r="15908" spans="1:2" x14ac:dyDescent="0.2">
      <c r="A15908" s="253"/>
      <c r="B15908" s="254"/>
    </row>
    <row r="15909" spans="1:2" x14ac:dyDescent="0.2">
      <c r="A15909" s="253"/>
      <c r="B15909" s="254"/>
    </row>
    <row r="15910" spans="1:2" x14ac:dyDescent="0.2">
      <c r="A15910" s="253"/>
      <c r="B15910" s="254"/>
    </row>
    <row r="15911" spans="1:2" x14ac:dyDescent="0.2">
      <c r="A15911" s="253"/>
      <c r="B15911" s="254"/>
    </row>
    <row r="15912" spans="1:2" x14ac:dyDescent="0.2">
      <c r="A15912" s="253"/>
      <c r="B15912" s="254"/>
    </row>
    <row r="15913" spans="1:2" x14ac:dyDescent="0.2">
      <c r="A15913" s="253"/>
      <c r="B15913" s="254"/>
    </row>
    <row r="15914" spans="1:2" x14ac:dyDescent="0.2">
      <c r="A15914" s="253"/>
      <c r="B15914" s="254"/>
    </row>
    <row r="15915" spans="1:2" x14ac:dyDescent="0.2">
      <c r="A15915" s="253"/>
      <c r="B15915" s="254"/>
    </row>
    <row r="15916" spans="1:2" x14ac:dyDescent="0.2">
      <c r="A15916" s="253"/>
      <c r="B15916" s="254"/>
    </row>
    <row r="15917" spans="1:2" x14ac:dyDescent="0.2">
      <c r="A15917" s="253"/>
      <c r="B15917" s="254"/>
    </row>
    <row r="15918" spans="1:2" x14ac:dyDescent="0.2">
      <c r="A15918" s="253"/>
      <c r="B15918" s="254"/>
    </row>
    <row r="15919" spans="1:2" x14ac:dyDescent="0.2">
      <c r="A15919" s="253"/>
      <c r="B15919" s="254"/>
    </row>
    <row r="15920" spans="1:2" x14ac:dyDescent="0.2">
      <c r="A15920" s="253"/>
      <c r="B15920" s="254"/>
    </row>
    <row r="15921" spans="1:2" x14ac:dyDescent="0.2">
      <c r="A15921" s="253"/>
      <c r="B15921" s="254"/>
    </row>
    <row r="15922" spans="1:2" x14ac:dyDescent="0.2">
      <c r="A15922" s="253"/>
      <c r="B15922" s="254"/>
    </row>
    <row r="15923" spans="1:2" x14ac:dyDescent="0.2">
      <c r="A15923" s="253"/>
      <c r="B15923" s="254"/>
    </row>
    <row r="15924" spans="1:2" x14ac:dyDescent="0.2">
      <c r="A15924" s="253"/>
      <c r="B15924" s="254"/>
    </row>
    <row r="15925" spans="1:2" x14ac:dyDescent="0.2">
      <c r="A15925" s="253"/>
      <c r="B15925" s="254"/>
    </row>
    <row r="15926" spans="1:2" x14ac:dyDescent="0.2">
      <c r="A15926" s="253"/>
      <c r="B15926" s="254"/>
    </row>
    <row r="15927" spans="1:2" x14ac:dyDescent="0.2">
      <c r="A15927" s="253"/>
      <c r="B15927" s="254"/>
    </row>
    <row r="15928" spans="1:2" x14ac:dyDescent="0.2">
      <c r="A15928" s="253"/>
      <c r="B15928" s="254"/>
    </row>
    <row r="15929" spans="1:2" x14ac:dyDescent="0.2">
      <c r="A15929" s="253"/>
      <c r="B15929" s="254"/>
    </row>
    <row r="15930" spans="1:2" x14ac:dyDescent="0.2">
      <c r="A15930" s="253"/>
      <c r="B15930" s="254"/>
    </row>
    <row r="15931" spans="1:2" x14ac:dyDescent="0.2">
      <c r="A15931" s="253"/>
      <c r="B15931" s="254"/>
    </row>
    <row r="15932" spans="1:2" x14ac:dyDescent="0.2">
      <c r="A15932" s="253"/>
      <c r="B15932" s="254"/>
    </row>
    <row r="15933" spans="1:2" x14ac:dyDescent="0.2">
      <c r="A15933" s="253"/>
      <c r="B15933" s="254"/>
    </row>
    <row r="15934" spans="1:2" x14ac:dyDescent="0.2">
      <c r="A15934" s="253"/>
      <c r="B15934" s="254"/>
    </row>
    <row r="15935" spans="1:2" x14ac:dyDescent="0.2">
      <c r="A15935" s="253"/>
      <c r="B15935" s="254"/>
    </row>
    <row r="15936" spans="1:2" x14ac:dyDescent="0.2">
      <c r="A15936" s="253"/>
      <c r="B15936" s="254"/>
    </row>
    <row r="15937" spans="1:2" x14ac:dyDescent="0.2">
      <c r="A15937" s="253"/>
      <c r="B15937" s="254"/>
    </row>
    <row r="15938" spans="1:2" x14ac:dyDescent="0.2">
      <c r="A15938" s="253"/>
      <c r="B15938" s="254"/>
    </row>
    <row r="15939" spans="1:2" x14ac:dyDescent="0.2">
      <c r="A15939" s="253"/>
      <c r="B15939" s="254"/>
    </row>
    <row r="15940" spans="1:2" x14ac:dyDescent="0.2">
      <c r="A15940" s="253"/>
      <c r="B15940" s="254"/>
    </row>
    <row r="15941" spans="1:2" x14ac:dyDescent="0.2">
      <c r="A15941" s="253"/>
      <c r="B15941" s="254"/>
    </row>
    <row r="15942" spans="1:2" x14ac:dyDescent="0.2">
      <c r="A15942" s="253"/>
      <c r="B15942" s="254"/>
    </row>
    <row r="15943" spans="1:2" x14ac:dyDescent="0.2">
      <c r="A15943" s="253"/>
      <c r="B15943" s="254"/>
    </row>
    <row r="15944" spans="1:2" x14ac:dyDescent="0.2">
      <c r="A15944" s="253"/>
      <c r="B15944" s="254"/>
    </row>
    <row r="15945" spans="1:2" x14ac:dyDescent="0.2">
      <c r="A15945" s="253"/>
      <c r="B15945" s="254"/>
    </row>
    <row r="15946" spans="1:2" x14ac:dyDescent="0.2">
      <c r="A15946" s="253"/>
      <c r="B15946" s="254"/>
    </row>
    <row r="15947" spans="1:2" x14ac:dyDescent="0.2">
      <c r="A15947" s="253"/>
      <c r="B15947" s="254"/>
    </row>
    <row r="15948" spans="1:2" x14ac:dyDescent="0.2">
      <c r="A15948" s="253"/>
      <c r="B15948" s="254"/>
    </row>
    <row r="15949" spans="1:2" x14ac:dyDescent="0.2">
      <c r="A15949" s="253"/>
      <c r="B15949" s="254"/>
    </row>
    <row r="15950" spans="1:2" x14ac:dyDescent="0.2">
      <c r="A15950" s="253"/>
      <c r="B15950" s="254"/>
    </row>
    <row r="15951" spans="1:2" x14ac:dyDescent="0.2">
      <c r="A15951" s="253"/>
      <c r="B15951" s="254"/>
    </row>
    <row r="15952" spans="1:2" x14ac:dyDescent="0.2">
      <c r="A15952" s="253"/>
      <c r="B15952" s="254"/>
    </row>
    <row r="15953" spans="1:2" x14ac:dyDescent="0.2">
      <c r="A15953" s="253"/>
      <c r="B15953" s="254"/>
    </row>
    <row r="15954" spans="1:2" x14ac:dyDescent="0.2">
      <c r="A15954" s="253"/>
      <c r="B15954" s="254"/>
    </row>
    <row r="15955" spans="1:2" x14ac:dyDescent="0.2">
      <c r="A15955" s="253"/>
      <c r="B15955" s="254"/>
    </row>
    <row r="15956" spans="1:2" x14ac:dyDescent="0.2">
      <c r="A15956" s="253"/>
      <c r="B15956" s="254"/>
    </row>
    <row r="15957" spans="1:2" x14ac:dyDescent="0.2">
      <c r="A15957" s="253"/>
      <c r="B15957" s="254"/>
    </row>
    <row r="15958" spans="1:2" x14ac:dyDescent="0.2">
      <c r="A15958" s="253"/>
      <c r="B15958" s="254"/>
    </row>
    <row r="15959" spans="1:2" x14ac:dyDescent="0.2">
      <c r="A15959" s="253"/>
      <c r="B15959" s="254"/>
    </row>
    <row r="15960" spans="1:2" x14ac:dyDescent="0.2">
      <c r="A15960" s="253"/>
      <c r="B15960" s="254"/>
    </row>
    <row r="15961" spans="1:2" x14ac:dyDescent="0.2">
      <c r="A15961" s="253"/>
      <c r="B15961" s="254"/>
    </row>
    <row r="15962" spans="1:2" x14ac:dyDescent="0.2">
      <c r="A15962" s="253"/>
      <c r="B15962" s="254"/>
    </row>
    <row r="15963" spans="1:2" x14ac:dyDescent="0.2">
      <c r="A15963" s="253"/>
      <c r="B15963" s="254"/>
    </row>
    <row r="15964" spans="1:2" x14ac:dyDescent="0.2">
      <c r="A15964" s="253"/>
      <c r="B15964" s="254"/>
    </row>
    <row r="15965" spans="1:2" x14ac:dyDescent="0.2">
      <c r="A15965" s="253"/>
      <c r="B15965" s="254"/>
    </row>
    <row r="15966" spans="1:2" x14ac:dyDescent="0.2">
      <c r="A15966" s="253"/>
      <c r="B15966" s="254"/>
    </row>
    <row r="15967" spans="1:2" x14ac:dyDescent="0.2">
      <c r="A15967" s="253"/>
      <c r="B15967" s="254"/>
    </row>
    <row r="15968" spans="1:2" x14ac:dyDescent="0.2">
      <c r="A15968" s="253"/>
      <c r="B15968" s="254"/>
    </row>
    <row r="15969" spans="1:2" x14ac:dyDescent="0.2">
      <c r="A15969" s="253"/>
      <c r="B15969" s="254"/>
    </row>
    <row r="15970" spans="1:2" x14ac:dyDescent="0.2">
      <c r="A15970" s="253"/>
      <c r="B15970" s="254"/>
    </row>
    <row r="15971" spans="1:2" x14ac:dyDescent="0.2">
      <c r="A15971" s="253"/>
      <c r="B15971" s="254"/>
    </row>
    <row r="15972" spans="1:2" x14ac:dyDescent="0.2">
      <c r="A15972" s="253"/>
      <c r="B15972" s="254"/>
    </row>
    <row r="15973" spans="1:2" x14ac:dyDescent="0.2">
      <c r="A15973" s="253"/>
      <c r="B15973" s="254"/>
    </row>
    <row r="15974" spans="1:2" x14ac:dyDescent="0.2">
      <c r="A15974" s="253"/>
      <c r="B15974" s="254"/>
    </row>
    <row r="15975" spans="1:2" x14ac:dyDescent="0.2">
      <c r="A15975" s="253"/>
      <c r="B15975" s="254"/>
    </row>
    <row r="15976" spans="1:2" x14ac:dyDescent="0.2">
      <c r="A15976" s="253"/>
      <c r="B15976" s="254"/>
    </row>
    <row r="15977" spans="1:2" x14ac:dyDescent="0.2">
      <c r="A15977" s="253"/>
      <c r="B15977" s="254"/>
    </row>
    <row r="15978" spans="1:2" x14ac:dyDescent="0.2">
      <c r="A15978" s="253"/>
      <c r="B15978" s="254"/>
    </row>
    <row r="15979" spans="1:2" x14ac:dyDescent="0.2">
      <c r="A15979" s="253"/>
      <c r="B15979" s="254"/>
    </row>
    <row r="15980" spans="1:2" x14ac:dyDescent="0.2">
      <c r="A15980" s="253"/>
      <c r="B15980" s="254"/>
    </row>
    <row r="15981" spans="1:2" x14ac:dyDescent="0.2">
      <c r="A15981" s="253"/>
      <c r="B15981" s="254"/>
    </row>
    <row r="15982" spans="1:2" x14ac:dyDescent="0.2">
      <c r="A15982" s="253"/>
      <c r="B15982" s="254"/>
    </row>
    <row r="15983" spans="1:2" x14ac:dyDescent="0.2">
      <c r="A15983" s="253"/>
      <c r="B15983" s="254"/>
    </row>
    <row r="15984" spans="1:2" x14ac:dyDescent="0.2">
      <c r="A15984" s="253"/>
      <c r="B15984" s="254"/>
    </row>
    <row r="15985" spans="1:2" x14ac:dyDescent="0.2">
      <c r="A15985" s="253"/>
      <c r="B15985" s="254"/>
    </row>
    <row r="15986" spans="1:2" x14ac:dyDescent="0.2">
      <c r="A15986" s="253"/>
      <c r="B15986" s="254"/>
    </row>
    <row r="15987" spans="1:2" x14ac:dyDescent="0.2">
      <c r="A15987" s="253"/>
      <c r="B15987" s="254"/>
    </row>
    <row r="15988" spans="1:2" x14ac:dyDescent="0.2">
      <c r="A15988" s="253"/>
      <c r="B15988" s="254"/>
    </row>
    <row r="15989" spans="1:2" x14ac:dyDescent="0.2">
      <c r="A15989" s="253"/>
      <c r="B15989" s="254"/>
    </row>
    <row r="15990" spans="1:2" x14ac:dyDescent="0.2">
      <c r="A15990" s="253"/>
      <c r="B15990" s="254"/>
    </row>
    <row r="15991" spans="1:2" x14ac:dyDescent="0.2">
      <c r="A15991" s="253"/>
      <c r="B15991" s="254"/>
    </row>
    <row r="15992" spans="1:2" x14ac:dyDescent="0.2">
      <c r="A15992" s="253"/>
      <c r="B15992" s="254"/>
    </row>
    <row r="15993" spans="1:2" x14ac:dyDescent="0.2">
      <c r="A15993" s="253"/>
      <c r="B15993" s="254"/>
    </row>
    <row r="15994" spans="1:2" x14ac:dyDescent="0.2">
      <c r="A15994" s="253"/>
      <c r="B15994" s="254"/>
    </row>
    <row r="15995" spans="1:2" x14ac:dyDescent="0.2">
      <c r="A15995" s="253"/>
      <c r="B15995" s="254"/>
    </row>
    <row r="15996" spans="1:2" x14ac:dyDescent="0.2">
      <c r="A15996" s="253"/>
      <c r="B15996" s="254"/>
    </row>
    <row r="15997" spans="1:2" x14ac:dyDescent="0.2">
      <c r="A15997" s="253"/>
      <c r="B15997" s="254"/>
    </row>
    <row r="15998" spans="1:2" x14ac:dyDescent="0.2">
      <c r="A15998" s="253"/>
      <c r="B15998" s="254"/>
    </row>
    <row r="15999" spans="1:2" x14ac:dyDescent="0.2">
      <c r="A15999" s="253"/>
      <c r="B15999" s="254"/>
    </row>
    <row r="16000" spans="1:2" x14ac:dyDescent="0.2">
      <c r="A16000" s="253"/>
      <c r="B16000" s="254"/>
    </row>
    <row r="16001" spans="1:2" x14ac:dyDescent="0.2">
      <c r="A16001" s="253"/>
      <c r="B16001" s="254"/>
    </row>
    <row r="16002" spans="1:2" x14ac:dyDescent="0.2">
      <c r="A16002" s="253"/>
      <c r="B16002" s="254"/>
    </row>
    <row r="16003" spans="1:2" x14ac:dyDescent="0.2">
      <c r="A16003" s="253"/>
      <c r="B16003" s="254"/>
    </row>
    <row r="16004" spans="1:2" x14ac:dyDescent="0.2">
      <c r="A16004" s="253"/>
      <c r="B16004" s="254"/>
    </row>
    <row r="16005" spans="1:2" x14ac:dyDescent="0.2">
      <c r="A16005" s="253"/>
      <c r="B16005" s="254"/>
    </row>
    <row r="16006" spans="1:2" x14ac:dyDescent="0.2">
      <c r="A16006" s="253"/>
      <c r="B16006" s="254"/>
    </row>
    <row r="16007" spans="1:2" x14ac:dyDescent="0.2">
      <c r="A16007" s="253"/>
      <c r="B16007" s="254"/>
    </row>
    <row r="16008" spans="1:2" x14ac:dyDescent="0.2">
      <c r="A16008" s="253"/>
      <c r="B16008" s="254"/>
    </row>
    <row r="16009" spans="1:2" x14ac:dyDescent="0.2">
      <c r="A16009" s="253"/>
      <c r="B16009" s="254"/>
    </row>
    <row r="16010" spans="1:2" x14ac:dyDescent="0.2">
      <c r="A16010" s="253"/>
      <c r="B16010" s="254"/>
    </row>
    <row r="16011" spans="1:2" x14ac:dyDescent="0.2">
      <c r="A16011" s="253"/>
      <c r="B16011" s="254"/>
    </row>
    <row r="16012" spans="1:2" x14ac:dyDescent="0.2">
      <c r="A16012" s="253"/>
      <c r="B16012" s="254"/>
    </row>
    <row r="16013" spans="1:2" x14ac:dyDescent="0.2">
      <c r="A16013" s="253"/>
      <c r="B16013" s="254"/>
    </row>
    <row r="16014" spans="1:2" x14ac:dyDescent="0.2">
      <c r="A16014" s="253"/>
      <c r="B16014" s="254"/>
    </row>
    <row r="16015" spans="1:2" x14ac:dyDescent="0.2">
      <c r="A16015" s="253"/>
      <c r="B16015" s="254"/>
    </row>
    <row r="16016" spans="1:2" x14ac:dyDescent="0.2">
      <c r="A16016" s="253"/>
      <c r="B16016" s="254"/>
    </row>
    <row r="16017" spans="1:2" x14ac:dyDescent="0.2">
      <c r="A16017" s="253"/>
      <c r="B16017" s="254"/>
    </row>
    <row r="16018" spans="1:2" x14ac:dyDescent="0.2">
      <c r="A16018" s="253"/>
      <c r="B16018" s="254"/>
    </row>
    <row r="16019" spans="1:2" x14ac:dyDescent="0.2">
      <c r="A16019" s="253"/>
      <c r="B16019" s="254"/>
    </row>
    <row r="16020" spans="1:2" x14ac:dyDescent="0.2">
      <c r="A16020" s="253"/>
      <c r="B16020" s="254"/>
    </row>
    <row r="16021" spans="1:2" x14ac:dyDescent="0.2">
      <c r="A16021" s="253"/>
      <c r="B16021" s="254"/>
    </row>
    <row r="16022" spans="1:2" x14ac:dyDescent="0.2">
      <c r="A16022" s="253"/>
      <c r="B16022" s="254"/>
    </row>
    <row r="16023" spans="1:2" x14ac:dyDescent="0.2">
      <c r="A16023" s="253"/>
      <c r="B16023" s="254"/>
    </row>
    <row r="16024" spans="1:2" x14ac:dyDescent="0.2">
      <c r="A16024" s="253"/>
      <c r="B16024" s="254"/>
    </row>
    <row r="16025" spans="1:2" x14ac:dyDescent="0.2">
      <c r="A16025" s="253"/>
      <c r="B16025" s="254"/>
    </row>
    <row r="16026" spans="1:2" x14ac:dyDescent="0.2">
      <c r="A16026" s="253"/>
      <c r="B16026" s="254"/>
    </row>
    <row r="16027" spans="1:2" x14ac:dyDescent="0.2">
      <c r="A16027" s="253"/>
      <c r="B16027" s="254"/>
    </row>
    <row r="16028" spans="1:2" x14ac:dyDescent="0.2">
      <c r="A16028" s="253"/>
      <c r="B16028" s="254"/>
    </row>
    <row r="16029" spans="1:2" x14ac:dyDescent="0.2">
      <c r="A16029" s="253"/>
      <c r="B16029" s="254"/>
    </row>
    <row r="16030" spans="1:2" x14ac:dyDescent="0.2">
      <c r="A16030" s="253"/>
      <c r="B16030" s="254"/>
    </row>
    <row r="16031" spans="1:2" x14ac:dyDescent="0.2">
      <c r="A16031" s="253"/>
      <c r="B16031" s="254"/>
    </row>
    <row r="16032" spans="1:2" x14ac:dyDescent="0.2">
      <c r="A16032" s="253"/>
      <c r="B16032" s="254"/>
    </row>
    <row r="16033" spans="1:2" x14ac:dyDescent="0.2">
      <c r="A16033" s="253"/>
      <c r="B16033" s="254"/>
    </row>
    <row r="16034" spans="1:2" x14ac:dyDescent="0.2">
      <c r="A16034" s="253"/>
      <c r="B16034" s="254"/>
    </row>
    <row r="16035" spans="1:2" x14ac:dyDescent="0.2">
      <c r="A16035" s="253"/>
      <c r="B16035" s="254"/>
    </row>
    <row r="16036" spans="1:2" x14ac:dyDescent="0.2">
      <c r="A16036" s="253"/>
      <c r="B16036" s="254"/>
    </row>
    <row r="16037" spans="1:2" x14ac:dyDescent="0.2">
      <c r="A16037" s="253"/>
      <c r="B16037" s="254"/>
    </row>
    <row r="16038" spans="1:2" x14ac:dyDescent="0.2">
      <c r="A16038" s="253"/>
      <c r="B16038" s="254"/>
    </row>
    <row r="16039" spans="1:2" x14ac:dyDescent="0.2">
      <c r="A16039" s="253"/>
      <c r="B16039" s="254"/>
    </row>
    <row r="16040" spans="1:2" x14ac:dyDescent="0.2">
      <c r="A16040" s="253"/>
      <c r="B16040" s="254"/>
    </row>
    <row r="16041" spans="1:2" x14ac:dyDescent="0.2">
      <c r="A16041" s="253"/>
      <c r="B16041" s="254"/>
    </row>
    <row r="16042" spans="1:2" x14ac:dyDescent="0.2">
      <c r="A16042" s="253"/>
      <c r="B16042" s="254"/>
    </row>
    <row r="16043" spans="1:2" x14ac:dyDescent="0.2">
      <c r="A16043" s="253"/>
      <c r="B16043" s="254"/>
    </row>
    <row r="16044" spans="1:2" x14ac:dyDescent="0.2">
      <c r="A16044" s="253"/>
      <c r="B16044" s="254"/>
    </row>
    <row r="16045" spans="1:2" x14ac:dyDescent="0.2">
      <c r="A16045" s="253"/>
      <c r="B16045" s="254"/>
    </row>
    <row r="16046" spans="1:2" x14ac:dyDescent="0.2">
      <c r="A16046" s="253"/>
      <c r="B16046" s="254"/>
    </row>
    <row r="16047" spans="1:2" x14ac:dyDescent="0.2">
      <c r="A16047" s="253"/>
      <c r="B16047" s="254"/>
    </row>
    <row r="16048" spans="1:2" x14ac:dyDescent="0.2">
      <c r="A16048" s="253"/>
      <c r="B16048" s="254"/>
    </row>
    <row r="16049" spans="1:2" x14ac:dyDescent="0.2">
      <c r="A16049" s="253"/>
      <c r="B16049" s="254"/>
    </row>
    <row r="16050" spans="1:2" x14ac:dyDescent="0.2">
      <c r="A16050" s="253"/>
      <c r="B16050" s="254"/>
    </row>
    <row r="16051" spans="1:2" x14ac:dyDescent="0.2">
      <c r="A16051" s="253"/>
      <c r="B16051" s="254"/>
    </row>
    <row r="16052" spans="1:2" x14ac:dyDescent="0.2">
      <c r="A16052" s="253"/>
      <c r="B16052" s="254"/>
    </row>
    <row r="16053" spans="1:2" x14ac:dyDescent="0.2">
      <c r="A16053" s="253"/>
      <c r="B16053" s="254"/>
    </row>
    <row r="16054" spans="1:2" x14ac:dyDescent="0.2">
      <c r="A16054" s="253"/>
      <c r="B16054" s="254"/>
    </row>
    <row r="16055" spans="1:2" x14ac:dyDescent="0.2">
      <c r="A16055" s="253"/>
      <c r="B16055" s="254"/>
    </row>
    <row r="16056" spans="1:2" x14ac:dyDescent="0.2">
      <c r="A16056" s="253"/>
      <c r="B16056" s="254"/>
    </row>
    <row r="16057" spans="1:2" x14ac:dyDescent="0.2">
      <c r="A16057" s="253"/>
      <c r="B16057" s="254"/>
    </row>
    <row r="16058" spans="1:2" x14ac:dyDescent="0.2">
      <c r="A16058" s="253"/>
      <c r="B16058" s="254"/>
    </row>
    <row r="16059" spans="1:2" x14ac:dyDescent="0.2">
      <c r="A16059" s="253"/>
      <c r="B16059" s="254"/>
    </row>
    <row r="16060" spans="1:2" x14ac:dyDescent="0.2">
      <c r="A16060" s="253"/>
      <c r="B16060" s="254"/>
    </row>
    <row r="16061" spans="1:2" x14ac:dyDescent="0.2">
      <c r="A16061" s="253"/>
      <c r="B16061" s="254"/>
    </row>
    <row r="16062" spans="1:2" x14ac:dyDescent="0.2">
      <c r="A16062" s="253"/>
      <c r="B16062" s="254"/>
    </row>
    <row r="16063" spans="1:2" x14ac:dyDescent="0.2">
      <c r="A16063" s="253"/>
      <c r="B16063" s="254"/>
    </row>
    <row r="16064" spans="1:2" x14ac:dyDescent="0.2">
      <c r="A16064" s="253"/>
      <c r="B16064" s="254"/>
    </row>
    <row r="16065" spans="1:2" x14ac:dyDescent="0.2">
      <c r="A16065" s="253"/>
      <c r="B16065" s="254"/>
    </row>
    <row r="16066" spans="1:2" x14ac:dyDescent="0.2">
      <c r="A16066" s="253"/>
      <c r="B16066" s="254"/>
    </row>
    <row r="16067" spans="1:2" x14ac:dyDescent="0.2">
      <c r="A16067" s="253"/>
      <c r="B16067" s="254"/>
    </row>
    <row r="16068" spans="1:2" x14ac:dyDescent="0.2">
      <c r="A16068" s="253"/>
      <c r="B16068" s="254"/>
    </row>
    <row r="16069" spans="1:2" x14ac:dyDescent="0.2">
      <c r="A16069" s="253"/>
      <c r="B16069" s="254"/>
    </row>
    <row r="16070" spans="1:2" x14ac:dyDescent="0.2">
      <c r="A16070" s="253"/>
      <c r="B16070" s="254"/>
    </row>
    <row r="16071" spans="1:2" x14ac:dyDescent="0.2">
      <c r="A16071" s="253"/>
      <c r="B16071" s="254"/>
    </row>
    <row r="16072" spans="1:2" x14ac:dyDescent="0.2">
      <c r="A16072" s="253"/>
      <c r="B16072" s="254"/>
    </row>
    <row r="16073" spans="1:2" x14ac:dyDescent="0.2">
      <c r="A16073" s="253"/>
      <c r="B16073" s="254"/>
    </row>
    <row r="16074" spans="1:2" x14ac:dyDescent="0.2">
      <c r="A16074" s="253"/>
      <c r="B16074" s="254"/>
    </row>
    <row r="16075" spans="1:2" x14ac:dyDescent="0.2">
      <c r="A16075" s="253"/>
      <c r="B16075" s="254"/>
    </row>
    <row r="16076" spans="1:2" x14ac:dyDescent="0.2">
      <c r="A16076" s="253"/>
      <c r="B16076" s="254"/>
    </row>
    <row r="16077" spans="1:2" x14ac:dyDescent="0.2">
      <c r="A16077" s="253"/>
      <c r="B16077" s="254"/>
    </row>
    <row r="16078" spans="1:2" x14ac:dyDescent="0.2">
      <c r="A16078" s="253"/>
      <c r="B16078" s="254"/>
    </row>
    <row r="16079" spans="1:2" x14ac:dyDescent="0.2">
      <c r="A16079" s="253"/>
      <c r="B16079" s="254"/>
    </row>
    <row r="16080" spans="1:2" x14ac:dyDescent="0.2">
      <c r="A16080" s="253"/>
      <c r="B16080" s="254"/>
    </row>
    <row r="16081" spans="1:2" x14ac:dyDescent="0.2">
      <c r="A16081" s="253"/>
      <c r="B16081" s="254"/>
    </row>
    <row r="16082" spans="1:2" x14ac:dyDescent="0.2">
      <c r="A16082" s="253"/>
      <c r="B16082" s="254"/>
    </row>
    <row r="16083" spans="1:2" x14ac:dyDescent="0.2">
      <c r="A16083" s="253"/>
      <c r="B16083" s="254"/>
    </row>
    <row r="16084" spans="1:2" x14ac:dyDescent="0.2">
      <c r="A16084" s="253"/>
      <c r="B16084" s="254"/>
    </row>
    <row r="16085" spans="1:2" x14ac:dyDescent="0.2">
      <c r="A16085" s="253"/>
      <c r="B16085" s="254"/>
    </row>
    <row r="16086" spans="1:2" x14ac:dyDescent="0.2">
      <c r="A16086" s="253"/>
      <c r="B16086" s="254"/>
    </row>
    <row r="16087" spans="1:2" x14ac:dyDescent="0.2">
      <c r="A16087" s="253"/>
      <c r="B16087" s="254"/>
    </row>
    <row r="16088" spans="1:2" x14ac:dyDescent="0.2">
      <c r="A16088" s="253"/>
      <c r="B16088" s="254"/>
    </row>
    <row r="16089" spans="1:2" x14ac:dyDescent="0.2">
      <c r="A16089" s="253"/>
      <c r="B16089" s="254"/>
    </row>
    <row r="16090" spans="1:2" x14ac:dyDescent="0.2">
      <c r="A16090" s="253"/>
      <c r="B16090" s="254"/>
    </row>
    <row r="16091" spans="1:2" x14ac:dyDescent="0.2">
      <c r="A16091" s="253"/>
      <c r="B16091" s="254"/>
    </row>
    <row r="16092" spans="1:2" x14ac:dyDescent="0.2">
      <c r="A16092" s="253"/>
      <c r="B16092" s="254"/>
    </row>
    <row r="16093" spans="1:2" x14ac:dyDescent="0.2">
      <c r="A16093" s="253"/>
      <c r="B16093" s="254"/>
    </row>
    <row r="16094" spans="1:2" x14ac:dyDescent="0.2">
      <c r="A16094" s="253"/>
      <c r="B16094" s="254"/>
    </row>
    <row r="16095" spans="1:2" x14ac:dyDescent="0.2">
      <c r="A16095" s="253"/>
      <c r="B16095" s="254"/>
    </row>
    <row r="16096" spans="1:2" x14ac:dyDescent="0.2">
      <c r="A16096" s="253"/>
      <c r="B16096" s="254"/>
    </row>
    <row r="16097" spans="1:2" x14ac:dyDescent="0.2">
      <c r="A16097" s="253"/>
      <c r="B16097" s="254"/>
    </row>
    <row r="16098" spans="1:2" x14ac:dyDescent="0.2">
      <c r="A16098" s="253"/>
      <c r="B16098" s="254"/>
    </row>
    <row r="16099" spans="1:2" x14ac:dyDescent="0.2">
      <c r="A16099" s="253"/>
      <c r="B16099" s="254"/>
    </row>
    <row r="16100" spans="1:2" x14ac:dyDescent="0.2">
      <c r="A16100" s="253"/>
      <c r="B16100" s="254"/>
    </row>
    <row r="16101" spans="1:2" x14ac:dyDescent="0.2">
      <c r="A16101" s="253"/>
      <c r="B16101" s="254"/>
    </row>
    <row r="16102" spans="1:2" x14ac:dyDescent="0.2">
      <c r="A16102" s="253"/>
      <c r="B16102" s="254"/>
    </row>
    <row r="16103" spans="1:2" x14ac:dyDescent="0.2">
      <c r="A16103" s="253"/>
      <c r="B16103" s="254"/>
    </row>
    <row r="16104" spans="1:2" x14ac:dyDescent="0.2">
      <c r="A16104" s="253"/>
      <c r="B16104" s="254"/>
    </row>
    <row r="16105" spans="1:2" x14ac:dyDescent="0.2">
      <c r="A16105" s="253"/>
      <c r="B16105" s="254"/>
    </row>
    <row r="16106" spans="1:2" x14ac:dyDescent="0.2">
      <c r="A16106" s="253"/>
      <c r="B16106" s="254"/>
    </row>
    <row r="16107" spans="1:2" x14ac:dyDescent="0.2">
      <c r="A16107" s="253"/>
      <c r="B16107" s="254"/>
    </row>
    <row r="16108" spans="1:2" x14ac:dyDescent="0.2">
      <c r="A16108" s="253"/>
      <c r="B16108" s="254"/>
    </row>
    <row r="16109" spans="1:2" x14ac:dyDescent="0.2">
      <c r="A16109" s="253"/>
      <c r="B16109" s="254"/>
    </row>
    <row r="16110" spans="1:2" x14ac:dyDescent="0.2">
      <c r="A16110" s="253"/>
      <c r="B16110" s="254"/>
    </row>
    <row r="16111" spans="1:2" x14ac:dyDescent="0.2">
      <c r="A16111" s="253"/>
      <c r="B16111" s="254"/>
    </row>
    <row r="16112" spans="1:2" x14ac:dyDescent="0.2">
      <c r="A16112" s="253"/>
      <c r="B16112" s="254"/>
    </row>
    <row r="16113" spans="1:2" x14ac:dyDescent="0.2">
      <c r="A16113" s="253"/>
      <c r="B16113" s="254"/>
    </row>
    <row r="16114" spans="1:2" x14ac:dyDescent="0.2">
      <c r="A16114" s="253"/>
      <c r="B16114" s="254"/>
    </row>
    <row r="16115" spans="1:2" x14ac:dyDescent="0.2">
      <c r="A16115" s="253"/>
      <c r="B16115" s="254"/>
    </row>
    <row r="16116" spans="1:2" x14ac:dyDescent="0.2">
      <c r="A16116" s="253"/>
      <c r="B16116" s="254"/>
    </row>
    <row r="16117" spans="1:2" x14ac:dyDescent="0.2">
      <c r="A16117" s="253"/>
      <c r="B16117" s="254"/>
    </row>
    <row r="16118" spans="1:2" x14ac:dyDescent="0.2">
      <c r="A16118" s="253"/>
      <c r="B16118" s="254"/>
    </row>
    <row r="16119" spans="1:2" x14ac:dyDescent="0.2">
      <c r="A16119" s="253"/>
      <c r="B16119" s="254"/>
    </row>
    <row r="16120" spans="1:2" x14ac:dyDescent="0.2">
      <c r="A16120" s="253"/>
      <c r="B16120" s="254"/>
    </row>
    <row r="16121" spans="1:2" x14ac:dyDescent="0.2">
      <c r="A16121" s="253"/>
      <c r="B16121" s="254"/>
    </row>
    <row r="16122" spans="1:2" x14ac:dyDescent="0.2">
      <c r="A16122" s="253"/>
      <c r="B16122" s="254"/>
    </row>
    <row r="16123" spans="1:2" x14ac:dyDescent="0.2">
      <c r="A16123" s="253"/>
      <c r="B16123" s="254"/>
    </row>
    <row r="16124" spans="1:2" x14ac:dyDescent="0.2">
      <c r="A16124" s="253"/>
      <c r="B16124" s="254"/>
    </row>
    <row r="16125" spans="1:2" x14ac:dyDescent="0.2">
      <c r="A16125" s="253"/>
      <c r="B16125" s="254"/>
    </row>
    <row r="16126" spans="1:2" x14ac:dyDescent="0.2">
      <c r="A16126" s="253"/>
      <c r="B16126" s="254"/>
    </row>
    <row r="16127" spans="1:2" x14ac:dyDescent="0.2">
      <c r="A16127" s="253"/>
      <c r="B16127" s="254"/>
    </row>
    <row r="16128" spans="1:2" x14ac:dyDescent="0.2">
      <c r="A16128" s="253"/>
      <c r="B16128" s="254"/>
    </row>
    <row r="16129" spans="1:2" x14ac:dyDescent="0.2">
      <c r="A16129" s="253"/>
      <c r="B16129" s="254"/>
    </row>
    <row r="16130" spans="1:2" x14ac:dyDescent="0.2">
      <c r="A16130" s="253"/>
      <c r="B16130" s="254"/>
    </row>
    <row r="16131" spans="1:2" x14ac:dyDescent="0.2">
      <c r="A16131" s="253"/>
      <c r="B16131" s="254"/>
    </row>
    <row r="16132" spans="1:2" x14ac:dyDescent="0.2">
      <c r="A16132" s="253"/>
      <c r="B16132" s="254"/>
    </row>
    <row r="16133" spans="1:2" x14ac:dyDescent="0.2">
      <c r="A16133" s="253"/>
      <c r="B16133" s="254"/>
    </row>
    <row r="16134" spans="1:2" x14ac:dyDescent="0.2">
      <c r="A16134" s="253"/>
      <c r="B16134" s="254"/>
    </row>
    <row r="16135" spans="1:2" x14ac:dyDescent="0.2">
      <c r="A16135" s="253"/>
      <c r="B16135" s="254"/>
    </row>
    <row r="16136" spans="1:2" x14ac:dyDescent="0.2">
      <c r="A16136" s="253"/>
      <c r="B16136" s="254"/>
    </row>
    <row r="16137" spans="1:2" x14ac:dyDescent="0.2">
      <c r="A16137" s="253"/>
      <c r="B16137" s="254"/>
    </row>
    <row r="16138" spans="1:2" x14ac:dyDescent="0.2">
      <c r="A16138" s="253"/>
      <c r="B16138" s="254"/>
    </row>
    <row r="16139" spans="1:2" x14ac:dyDescent="0.2">
      <c r="A16139" s="253"/>
      <c r="B16139" s="254"/>
    </row>
    <row r="16140" spans="1:2" x14ac:dyDescent="0.2">
      <c r="A16140" s="253"/>
      <c r="B16140" s="254"/>
    </row>
    <row r="16141" spans="1:2" x14ac:dyDescent="0.2">
      <c r="A16141" s="253"/>
      <c r="B16141" s="254"/>
    </row>
    <row r="16142" spans="1:2" x14ac:dyDescent="0.2">
      <c r="A16142" s="253"/>
      <c r="B16142" s="254"/>
    </row>
    <row r="16143" spans="1:2" x14ac:dyDescent="0.2">
      <c r="A16143" s="253"/>
      <c r="B16143" s="254"/>
    </row>
    <row r="16144" spans="1:2" x14ac:dyDescent="0.2">
      <c r="A16144" s="253"/>
      <c r="B16144" s="254"/>
    </row>
    <row r="16145" spans="1:2" x14ac:dyDescent="0.2">
      <c r="A16145" s="253"/>
      <c r="B16145" s="254"/>
    </row>
    <row r="16146" spans="1:2" x14ac:dyDescent="0.2">
      <c r="A16146" s="253"/>
      <c r="B16146" s="254"/>
    </row>
    <row r="16147" spans="1:2" x14ac:dyDescent="0.2">
      <c r="A16147" s="253"/>
      <c r="B16147" s="254"/>
    </row>
    <row r="16148" spans="1:2" x14ac:dyDescent="0.2">
      <c r="A16148" s="253"/>
      <c r="B16148" s="254"/>
    </row>
    <row r="16149" spans="1:2" x14ac:dyDescent="0.2">
      <c r="A16149" s="253"/>
      <c r="B16149" s="254"/>
    </row>
    <row r="16150" spans="1:2" x14ac:dyDescent="0.2">
      <c r="A16150" s="253"/>
      <c r="B16150" s="254"/>
    </row>
    <row r="16151" spans="1:2" x14ac:dyDescent="0.2">
      <c r="A16151" s="253"/>
      <c r="B16151" s="254"/>
    </row>
    <row r="16152" spans="1:2" x14ac:dyDescent="0.2">
      <c r="A16152" s="253"/>
      <c r="B16152" s="254"/>
    </row>
    <row r="16153" spans="1:2" x14ac:dyDescent="0.2">
      <c r="A16153" s="253"/>
      <c r="B16153" s="254"/>
    </row>
    <row r="16154" spans="1:2" x14ac:dyDescent="0.2">
      <c r="A16154" s="253"/>
      <c r="B16154" s="254"/>
    </row>
    <row r="16155" spans="1:2" x14ac:dyDescent="0.2">
      <c r="A16155" s="253"/>
      <c r="B16155" s="254"/>
    </row>
    <row r="16156" spans="1:2" x14ac:dyDescent="0.2">
      <c r="A16156" s="253"/>
      <c r="B16156" s="254"/>
    </row>
    <row r="16157" spans="1:2" x14ac:dyDescent="0.2">
      <c r="A16157" s="253"/>
      <c r="B16157" s="254"/>
    </row>
    <row r="16158" spans="1:2" x14ac:dyDescent="0.2">
      <c r="A16158" s="253"/>
      <c r="B16158" s="254"/>
    </row>
    <row r="16159" spans="1:2" x14ac:dyDescent="0.2">
      <c r="A16159" s="253"/>
      <c r="B16159" s="254"/>
    </row>
    <row r="16160" spans="1:2" x14ac:dyDescent="0.2">
      <c r="A16160" s="253"/>
      <c r="B16160" s="254"/>
    </row>
    <row r="16161" spans="1:2" x14ac:dyDescent="0.2">
      <c r="A16161" s="253"/>
      <c r="B16161" s="254"/>
    </row>
    <row r="16162" spans="1:2" x14ac:dyDescent="0.2">
      <c r="A16162" s="253"/>
      <c r="B16162" s="254"/>
    </row>
    <row r="16163" spans="1:2" x14ac:dyDescent="0.2">
      <c r="A16163" s="253"/>
      <c r="B16163" s="254"/>
    </row>
    <row r="16164" spans="1:2" x14ac:dyDescent="0.2">
      <c r="A16164" s="253"/>
      <c r="B16164" s="254"/>
    </row>
    <row r="16165" spans="1:2" x14ac:dyDescent="0.2">
      <c r="A16165" s="253"/>
      <c r="B16165" s="254"/>
    </row>
    <row r="16166" spans="1:2" x14ac:dyDescent="0.2">
      <c r="A16166" s="253"/>
      <c r="B16166" s="254"/>
    </row>
    <row r="16167" spans="1:2" x14ac:dyDescent="0.2">
      <c r="A16167" s="253"/>
      <c r="B16167" s="254"/>
    </row>
    <row r="16168" spans="1:2" x14ac:dyDescent="0.2">
      <c r="A16168" s="253"/>
      <c r="B16168" s="254"/>
    </row>
    <row r="16169" spans="1:2" x14ac:dyDescent="0.2">
      <c r="A16169" s="253"/>
      <c r="B16169" s="254"/>
    </row>
    <row r="16170" spans="1:2" x14ac:dyDescent="0.2">
      <c r="A16170" s="253"/>
      <c r="B16170" s="254"/>
    </row>
    <row r="16171" spans="1:2" x14ac:dyDescent="0.2">
      <c r="A16171" s="253"/>
      <c r="B16171" s="254"/>
    </row>
    <row r="16172" spans="1:2" x14ac:dyDescent="0.2">
      <c r="A16172" s="253"/>
      <c r="B16172" s="254"/>
    </row>
    <row r="16173" spans="1:2" x14ac:dyDescent="0.2">
      <c r="A16173" s="253"/>
      <c r="B16173" s="254"/>
    </row>
    <row r="16174" spans="1:2" x14ac:dyDescent="0.2">
      <c r="A16174" s="253"/>
      <c r="B16174" s="254"/>
    </row>
    <row r="16175" spans="1:2" x14ac:dyDescent="0.2">
      <c r="A16175" s="253"/>
      <c r="B16175" s="254"/>
    </row>
    <row r="16176" spans="1:2" x14ac:dyDescent="0.2">
      <c r="A16176" s="253"/>
      <c r="B16176" s="254"/>
    </row>
    <row r="16177" spans="1:2" x14ac:dyDescent="0.2">
      <c r="A16177" s="253"/>
      <c r="B16177" s="254"/>
    </row>
    <row r="16178" spans="1:2" x14ac:dyDescent="0.2">
      <c r="A16178" s="253"/>
      <c r="B16178" s="254"/>
    </row>
    <row r="16179" spans="1:2" x14ac:dyDescent="0.2">
      <c r="A16179" s="253"/>
      <c r="B16179" s="254"/>
    </row>
    <row r="16180" spans="1:2" x14ac:dyDescent="0.2">
      <c r="A16180" s="253"/>
      <c r="B16180" s="254"/>
    </row>
    <row r="16181" spans="1:2" x14ac:dyDescent="0.2">
      <c r="A16181" s="253"/>
      <c r="B16181" s="254"/>
    </row>
    <row r="16182" spans="1:2" x14ac:dyDescent="0.2">
      <c r="A16182" s="253"/>
      <c r="B16182" s="254"/>
    </row>
    <row r="16183" spans="1:2" x14ac:dyDescent="0.2">
      <c r="A16183" s="253"/>
      <c r="B16183" s="254"/>
    </row>
    <row r="16184" spans="1:2" x14ac:dyDescent="0.2">
      <c r="A16184" s="253"/>
      <c r="B16184" s="254"/>
    </row>
    <row r="16185" spans="1:2" x14ac:dyDescent="0.2">
      <c r="A16185" s="253"/>
      <c r="B16185" s="254"/>
    </row>
    <row r="16186" spans="1:2" x14ac:dyDescent="0.2">
      <c r="A16186" s="253"/>
      <c r="B16186" s="254"/>
    </row>
    <row r="16187" spans="1:2" x14ac:dyDescent="0.2">
      <c r="A16187" s="253"/>
      <c r="B16187" s="254"/>
    </row>
    <row r="16188" spans="1:2" x14ac:dyDescent="0.2">
      <c r="A16188" s="253"/>
      <c r="B16188" s="254"/>
    </row>
    <row r="16189" spans="1:2" x14ac:dyDescent="0.2">
      <c r="A16189" s="253"/>
      <c r="B16189" s="254"/>
    </row>
    <row r="16190" spans="1:2" x14ac:dyDescent="0.2">
      <c r="A16190" s="253"/>
      <c r="B16190" s="254"/>
    </row>
    <row r="16191" spans="1:2" x14ac:dyDescent="0.2">
      <c r="A16191" s="253"/>
      <c r="B16191" s="254"/>
    </row>
    <row r="16192" spans="1:2" x14ac:dyDescent="0.2">
      <c r="A16192" s="253"/>
      <c r="B16192" s="254"/>
    </row>
    <row r="16193" spans="1:2" x14ac:dyDescent="0.2">
      <c r="A16193" s="253"/>
      <c r="B16193" s="254"/>
    </row>
    <row r="16194" spans="1:2" x14ac:dyDescent="0.2">
      <c r="A16194" s="253"/>
      <c r="B16194" s="254"/>
    </row>
    <row r="16195" spans="1:2" x14ac:dyDescent="0.2">
      <c r="A16195" s="253"/>
      <c r="B16195" s="254"/>
    </row>
    <row r="16196" spans="1:2" x14ac:dyDescent="0.2">
      <c r="A16196" s="253"/>
      <c r="B16196" s="254"/>
    </row>
    <row r="16197" spans="1:2" x14ac:dyDescent="0.2">
      <c r="A16197" s="253"/>
      <c r="B16197" s="254"/>
    </row>
    <row r="16198" spans="1:2" x14ac:dyDescent="0.2">
      <c r="A16198" s="253"/>
      <c r="B16198" s="254"/>
    </row>
    <row r="16199" spans="1:2" x14ac:dyDescent="0.2">
      <c r="A16199" s="253"/>
      <c r="B16199" s="254"/>
    </row>
    <row r="16200" spans="1:2" x14ac:dyDescent="0.2">
      <c r="A16200" s="253"/>
      <c r="B16200" s="254"/>
    </row>
    <row r="16201" spans="1:2" x14ac:dyDescent="0.2">
      <c r="A16201" s="253"/>
      <c r="B16201" s="254"/>
    </row>
    <row r="16202" spans="1:2" x14ac:dyDescent="0.2">
      <c r="A16202" s="253"/>
      <c r="B16202" s="254"/>
    </row>
    <row r="16203" spans="1:2" x14ac:dyDescent="0.2">
      <c r="A16203" s="253"/>
      <c r="B16203" s="254"/>
    </row>
    <row r="16204" spans="1:2" x14ac:dyDescent="0.2">
      <c r="A16204" s="253"/>
      <c r="B16204" s="254"/>
    </row>
    <row r="16205" spans="1:2" x14ac:dyDescent="0.2">
      <c r="A16205" s="253"/>
      <c r="B16205" s="254"/>
    </row>
    <row r="16206" spans="1:2" x14ac:dyDescent="0.2">
      <c r="A16206" s="253"/>
      <c r="B16206" s="254"/>
    </row>
    <row r="16207" spans="1:2" x14ac:dyDescent="0.2">
      <c r="A16207" s="253"/>
      <c r="B16207" s="254"/>
    </row>
    <row r="16208" spans="1:2" x14ac:dyDescent="0.2">
      <c r="A16208" s="253"/>
      <c r="B16208" s="254"/>
    </row>
    <row r="16209" spans="1:2" x14ac:dyDescent="0.2">
      <c r="A16209" s="253"/>
      <c r="B16209" s="254"/>
    </row>
    <row r="16210" spans="1:2" x14ac:dyDescent="0.2">
      <c r="A16210" s="253"/>
      <c r="B16210" s="254"/>
    </row>
    <row r="16211" spans="1:2" x14ac:dyDescent="0.2">
      <c r="A16211" s="253"/>
      <c r="B16211" s="254"/>
    </row>
    <row r="16212" spans="1:2" x14ac:dyDescent="0.2">
      <c r="A16212" s="253"/>
      <c r="B16212" s="254"/>
    </row>
    <row r="16213" spans="1:2" x14ac:dyDescent="0.2">
      <c r="A16213" s="253"/>
      <c r="B16213" s="254"/>
    </row>
    <row r="16214" spans="1:2" x14ac:dyDescent="0.2">
      <c r="A16214" s="253"/>
      <c r="B16214" s="254"/>
    </row>
    <row r="16215" spans="1:2" x14ac:dyDescent="0.2">
      <c r="A16215" s="253"/>
      <c r="B16215" s="254"/>
    </row>
    <row r="16216" spans="1:2" x14ac:dyDescent="0.2">
      <c r="A16216" s="253"/>
      <c r="B16216" s="254"/>
    </row>
    <row r="16217" spans="1:2" x14ac:dyDescent="0.2">
      <c r="A16217" s="253"/>
      <c r="B16217" s="254"/>
    </row>
    <row r="16218" spans="1:2" x14ac:dyDescent="0.2">
      <c r="A16218" s="253"/>
      <c r="B16218" s="254"/>
    </row>
    <row r="16219" spans="1:2" x14ac:dyDescent="0.2">
      <c r="A16219" s="253"/>
      <c r="B16219" s="254"/>
    </row>
    <row r="16220" spans="1:2" x14ac:dyDescent="0.2">
      <c r="A16220" s="253"/>
      <c r="B16220" s="254"/>
    </row>
    <row r="16221" spans="1:2" x14ac:dyDescent="0.2">
      <c r="A16221" s="253"/>
      <c r="B16221" s="254"/>
    </row>
    <row r="16222" spans="1:2" x14ac:dyDescent="0.2">
      <c r="A16222" s="253"/>
      <c r="B16222" s="254"/>
    </row>
    <row r="16223" spans="1:2" x14ac:dyDescent="0.2">
      <c r="A16223" s="253"/>
      <c r="B16223" s="254"/>
    </row>
    <row r="16224" spans="1:2" x14ac:dyDescent="0.2">
      <c r="A16224" s="253"/>
      <c r="B16224" s="254"/>
    </row>
    <row r="16225" spans="1:2" x14ac:dyDescent="0.2">
      <c r="A16225" s="253"/>
      <c r="B16225" s="254"/>
    </row>
    <row r="16226" spans="1:2" x14ac:dyDescent="0.2">
      <c r="A16226" s="253"/>
      <c r="B16226" s="254"/>
    </row>
    <row r="16227" spans="1:2" x14ac:dyDescent="0.2">
      <c r="A16227" s="253"/>
      <c r="B16227" s="254"/>
    </row>
    <row r="16228" spans="1:2" x14ac:dyDescent="0.2">
      <c r="A16228" s="253"/>
      <c r="B16228" s="254"/>
    </row>
    <row r="16229" spans="1:2" x14ac:dyDescent="0.2">
      <c r="A16229" s="253"/>
      <c r="B16229" s="254"/>
    </row>
    <row r="16230" spans="1:2" x14ac:dyDescent="0.2">
      <c r="A16230" s="253"/>
      <c r="B16230" s="254"/>
    </row>
    <row r="16231" spans="1:2" x14ac:dyDescent="0.2">
      <c r="A16231" s="253"/>
      <c r="B16231" s="254"/>
    </row>
    <row r="16232" spans="1:2" x14ac:dyDescent="0.2">
      <c r="A16232" s="253"/>
      <c r="B16232" s="254"/>
    </row>
    <row r="16233" spans="1:2" x14ac:dyDescent="0.2">
      <c r="A16233" s="253"/>
      <c r="B16233" s="254"/>
    </row>
    <row r="16234" spans="1:2" x14ac:dyDescent="0.2">
      <c r="A16234" s="253"/>
      <c r="B16234" s="254"/>
    </row>
    <row r="16235" spans="1:2" x14ac:dyDescent="0.2">
      <c r="A16235" s="253"/>
      <c r="B16235" s="254"/>
    </row>
    <row r="16236" spans="1:2" x14ac:dyDescent="0.2">
      <c r="A16236" s="253"/>
      <c r="B16236" s="254"/>
    </row>
    <row r="16237" spans="1:2" x14ac:dyDescent="0.2">
      <c r="A16237" s="253"/>
      <c r="B16237" s="254"/>
    </row>
    <row r="16238" spans="1:2" x14ac:dyDescent="0.2">
      <c r="A16238" s="253"/>
      <c r="B16238" s="254"/>
    </row>
    <row r="16239" spans="1:2" x14ac:dyDescent="0.2">
      <c r="A16239" s="253"/>
      <c r="B16239" s="254"/>
    </row>
    <row r="16240" spans="1:2" x14ac:dyDescent="0.2">
      <c r="A16240" s="253"/>
      <c r="B16240" s="254"/>
    </row>
    <row r="16241" spans="1:2" x14ac:dyDescent="0.2">
      <c r="A16241" s="253"/>
      <c r="B16241" s="254"/>
    </row>
    <row r="16242" spans="1:2" x14ac:dyDescent="0.2">
      <c r="A16242" s="253"/>
      <c r="B16242" s="254"/>
    </row>
    <row r="16243" spans="1:2" x14ac:dyDescent="0.2">
      <c r="A16243" s="253"/>
      <c r="B16243" s="254"/>
    </row>
    <row r="16244" spans="1:2" x14ac:dyDescent="0.2">
      <c r="A16244" s="253"/>
      <c r="B16244" s="254"/>
    </row>
    <row r="16245" spans="1:2" x14ac:dyDescent="0.2">
      <c r="A16245" s="253"/>
      <c r="B16245" s="254"/>
    </row>
    <row r="16246" spans="1:2" x14ac:dyDescent="0.2">
      <c r="A16246" s="253"/>
      <c r="B16246" s="254"/>
    </row>
    <row r="16247" spans="1:2" x14ac:dyDescent="0.2">
      <c r="A16247" s="253"/>
      <c r="B16247" s="254"/>
    </row>
    <row r="16248" spans="1:2" x14ac:dyDescent="0.2">
      <c r="A16248" s="253"/>
      <c r="B16248" s="254"/>
    </row>
    <row r="16249" spans="1:2" x14ac:dyDescent="0.2">
      <c r="A16249" s="253"/>
      <c r="B16249" s="254"/>
    </row>
    <row r="16250" spans="1:2" x14ac:dyDescent="0.2">
      <c r="A16250" s="253"/>
      <c r="B16250" s="254"/>
    </row>
    <row r="16251" spans="1:2" x14ac:dyDescent="0.2">
      <c r="A16251" s="253"/>
      <c r="B16251" s="254"/>
    </row>
    <row r="16252" spans="1:2" x14ac:dyDescent="0.2">
      <c r="A16252" s="253"/>
      <c r="B16252" s="254"/>
    </row>
    <row r="16253" spans="1:2" x14ac:dyDescent="0.2">
      <c r="A16253" s="253"/>
      <c r="B16253" s="254"/>
    </row>
    <row r="16254" spans="1:2" x14ac:dyDescent="0.2">
      <c r="A16254" s="253"/>
      <c r="B16254" s="254"/>
    </row>
    <row r="16255" spans="1:2" x14ac:dyDescent="0.2">
      <c r="A16255" s="253"/>
      <c r="B16255" s="254"/>
    </row>
    <row r="16256" spans="1:2" x14ac:dyDescent="0.2">
      <c r="A16256" s="253"/>
      <c r="B16256" s="254"/>
    </row>
    <row r="16257" spans="1:2" x14ac:dyDescent="0.2">
      <c r="A16257" s="253"/>
      <c r="B16257" s="254"/>
    </row>
    <row r="16258" spans="1:2" x14ac:dyDescent="0.2">
      <c r="A16258" s="253"/>
      <c r="B16258" s="254"/>
    </row>
    <row r="16259" spans="1:2" x14ac:dyDescent="0.2">
      <c r="A16259" s="253"/>
      <c r="B16259" s="254"/>
    </row>
    <row r="16260" spans="1:2" x14ac:dyDescent="0.2">
      <c r="A16260" s="253"/>
      <c r="B16260" s="254"/>
    </row>
    <row r="16261" spans="1:2" x14ac:dyDescent="0.2">
      <c r="A16261" s="253"/>
      <c r="B16261" s="254"/>
    </row>
    <row r="16262" spans="1:2" x14ac:dyDescent="0.2">
      <c r="A16262" s="253"/>
      <c r="B16262" s="254"/>
    </row>
    <row r="16263" spans="1:2" x14ac:dyDescent="0.2">
      <c r="A16263" s="253"/>
      <c r="B16263" s="254"/>
    </row>
    <row r="16264" spans="1:2" x14ac:dyDescent="0.2">
      <c r="A16264" s="253"/>
      <c r="B16264" s="254"/>
    </row>
    <row r="16265" spans="1:2" x14ac:dyDescent="0.2">
      <c r="A16265" s="253"/>
      <c r="B16265" s="254"/>
    </row>
    <row r="16266" spans="1:2" x14ac:dyDescent="0.2">
      <c r="A16266" s="253"/>
      <c r="B16266" s="254"/>
    </row>
    <row r="16267" spans="1:2" x14ac:dyDescent="0.2">
      <c r="A16267" s="253"/>
      <c r="B16267" s="254"/>
    </row>
    <row r="16268" spans="1:2" x14ac:dyDescent="0.2">
      <c r="A16268" s="253"/>
      <c r="B16268" s="254"/>
    </row>
    <row r="16269" spans="1:2" x14ac:dyDescent="0.2">
      <c r="A16269" s="253"/>
      <c r="B16269" s="254"/>
    </row>
    <row r="16270" spans="1:2" x14ac:dyDescent="0.2">
      <c r="A16270" s="253"/>
      <c r="B16270" s="254"/>
    </row>
    <row r="16271" spans="1:2" x14ac:dyDescent="0.2">
      <c r="A16271" s="253"/>
      <c r="B16271" s="254"/>
    </row>
    <row r="16272" spans="1:2" x14ac:dyDescent="0.2">
      <c r="A16272" s="253"/>
      <c r="B16272" s="254"/>
    </row>
    <row r="16273" spans="1:2" x14ac:dyDescent="0.2">
      <c r="A16273" s="253"/>
      <c r="B16273" s="254"/>
    </row>
    <row r="16274" spans="1:2" x14ac:dyDescent="0.2">
      <c r="A16274" s="253"/>
      <c r="B16274" s="254"/>
    </row>
    <row r="16275" spans="1:2" x14ac:dyDescent="0.2">
      <c r="A16275" s="253"/>
      <c r="B16275" s="254"/>
    </row>
    <row r="16276" spans="1:2" x14ac:dyDescent="0.2">
      <c r="A16276" s="253"/>
      <c r="B16276" s="254"/>
    </row>
    <row r="16277" spans="1:2" x14ac:dyDescent="0.2">
      <c r="A16277" s="253"/>
      <c r="B16277" s="254"/>
    </row>
    <row r="16278" spans="1:2" x14ac:dyDescent="0.2">
      <c r="A16278" s="253"/>
      <c r="B16278" s="254"/>
    </row>
    <row r="16279" spans="1:2" x14ac:dyDescent="0.2">
      <c r="A16279" s="253"/>
      <c r="B16279" s="254"/>
    </row>
    <row r="16280" spans="1:2" x14ac:dyDescent="0.2">
      <c r="A16280" s="253"/>
      <c r="B16280" s="254"/>
    </row>
    <row r="16281" spans="1:2" x14ac:dyDescent="0.2">
      <c r="A16281" s="253"/>
      <c r="B16281" s="254"/>
    </row>
    <row r="16282" spans="1:2" x14ac:dyDescent="0.2">
      <c r="A16282" s="253"/>
      <c r="B16282" s="254"/>
    </row>
    <row r="16283" spans="1:2" x14ac:dyDescent="0.2">
      <c r="A16283" s="253"/>
      <c r="B16283" s="254"/>
    </row>
    <row r="16284" spans="1:2" x14ac:dyDescent="0.2">
      <c r="A16284" s="253"/>
      <c r="B16284" s="254"/>
    </row>
    <row r="16285" spans="1:2" x14ac:dyDescent="0.2">
      <c r="A16285" s="253"/>
      <c r="B16285" s="254"/>
    </row>
    <row r="16286" spans="1:2" x14ac:dyDescent="0.2">
      <c r="A16286" s="253"/>
      <c r="B16286" s="254"/>
    </row>
    <row r="16287" spans="1:2" x14ac:dyDescent="0.2">
      <c r="A16287" s="253"/>
      <c r="B16287" s="254"/>
    </row>
    <row r="16288" spans="1:2" x14ac:dyDescent="0.2">
      <c r="A16288" s="253"/>
      <c r="B16288" s="254"/>
    </row>
    <row r="16289" spans="1:2" x14ac:dyDescent="0.2">
      <c r="A16289" s="253"/>
      <c r="B16289" s="254"/>
    </row>
    <row r="16290" spans="1:2" x14ac:dyDescent="0.2">
      <c r="A16290" s="253"/>
      <c r="B16290" s="254"/>
    </row>
    <row r="16291" spans="1:2" x14ac:dyDescent="0.2">
      <c r="A16291" s="253"/>
      <c r="B16291" s="254"/>
    </row>
    <row r="16292" spans="1:2" x14ac:dyDescent="0.2">
      <c r="A16292" s="253"/>
      <c r="B16292" s="254"/>
    </row>
    <row r="16293" spans="1:2" x14ac:dyDescent="0.2">
      <c r="A16293" s="253"/>
      <c r="B16293" s="254"/>
    </row>
    <row r="16294" spans="1:2" x14ac:dyDescent="0.2">
      <c r="A16294" s="253"/>
      <c r="B16294" s="254"/>
    </row>
    <row r="16295" spans="1:2" x14ac:dyDescent="0.2">
      <c r="A16295" s="253"/>
      <c r="B16295" s="254"/>
    </row>
    <row r="16296" spans="1:2" x14ac:dyDescent="0.2">
      <c r="A16296" s="253"/>
      <c r="B16296" s="254"/>
    </row>
    <row r="16297" spans="1:2" x14ac:dyDescent="0.2">
      <c r="A16297" s="253"/>
      <c r="B16297" s="254"/>
    </row>
    <row r="16298" spans="1:2" x14ac:dyDescent="0.2">
      <c r="A16298" s="253"/>
      <c r="B16298" s="254"/>
    </row>
    <row r="16299" spans="1:2" x14ac:dyDescent="0.2">
      <c r="A16299" s="253"/>
      <c r="B16299" s="254"/>
    </row>
    <row r="16300" spans="1:2" x14ac:dyDescent="0.2">
      <c r="A16300" s="253"/>
      <c r="B16300" s="254"/>
    </row>
    <row r="16301" spans="1:2" x14ac:dyDescent="0.2">
      <c r="A16301" s="253"/>
      <c r="B16301" s="254"/>
    </row>
    <row r="16302" spans="1:2" x14ac:dyDescent="0.2">
      <c r="A16302" s="253"/>
      <c r="B16302" s="254"/>
    </row>
    <row r="16303" spans="1:2" x14ac:dyDescent="0.2">
      <c r="A16303" s="253"/>
      <c r="B16303" s="254"/>
    </row>
    <row r="16304" spans="1:2" x14ac:dyDescent="0.2">
      <c r="A16304" s="253"/>
      <c r="B16304" s="254"/>
    </row>
    <row r="16305" spans="1:2" x14ac:dyDescent="0.2">
      <c r="A16305" s="253"/>
      <c r="B16305" s="254"/>
    </row>
    <row r="16306" spans="1:2" x14ac:dyDescent="0.2">
      <c r="A16306" s="253"/>
      <c r="B16306" s="254"/>
    </row>
    <row r="16307" spans="1:2" x14ac:dyDescent="0.2">
      <c r="A16307" s="253"/>
      <c r="B16307" s="254"/>
    </row>
    <row r="16308" spans="1:2" x14ac:dyDescent="0.2">
      <c r="A16308" s="253"/>
      <c r="B16308" s="254"/>
    </row>
    <row r="16309" spans="1:2" x14ac:dyDescent="0.2">
      <c r="A16309" s="253"/>
      <c r="B16309" s="254"/>
    </row>
    <row r="16310" spans="1:2" x14ac:dyDescent="0.2">
      <c r="A16310" s="253"/>
      <c r="B16310" s="254"/>
    </row>
    <row r="16311" spans="1:2" x14ac:dyDescent="0.2">
      <c r="A16311" s="253"/>
      <c r="B16311" s="254"/>
    </row>
    <row r="16312" spans="1:2" x14ac:dyDescent="0.2">
      <c r="A16312" s="253"/>
      <c r="B16312" s="254"/>
    </row>
    <row r="16313" spans="1:2" x14ac:dyDescent="0.2">
      <c r="A16313" s="253"/>
      <c r="B16313" s="254"/>
    </row>
    <row r="16314" spans="1:2" x14ac:dyDescent="0.2">
      <c r="A16314" s="253"/>
      <c r="B16314" s="254"/>
    </row>
    <row r="16315" spans="1:2" x14ac:dyDescent="0.2">
      <c r="A16315" s="253"/>
      <c r="B16315" s="254"/>
    </row>
    <row r="16316" spans="1:2" x14ac:dyDescent="0.2">
      <c r="A16316" s="253"/>
      <c r="B16316" s="254"/>
    </row>
    <row r="16317" spans="1:2" x14ac:dyDescent="0.2">
      <c r="A16317" s="253"/>
      <c r="B16317" s="254"/>
    </row>
    <row r="16318" spans="1:2" x14ac:dyDescent="0.2">
      <c r="A16318" s="253"/>
      <c r="B16318" s="254"/>
    </row>
    <row r="16319" spans="1:2" x14ac:dyDescent="0.2">
      <c r="A16319" s="253"/>
      <c r="B16319" s="254"/>
    </row>
    <row r="16320" spans="1:2" x14ac:dyDescent="0.2">
      <c r="A16320" s="253"/>
      <c r="B16320" s="254"/>
    </row>
    <row r="16321" spans="1:2" x14ac:dyDescent="0.2">
      <c r="A16321" s="253"/>
      <c r="B16321" s="254"/>
    </row>
    <row r="16322" spans="1:2" x14ac:dyDescent="0.2">
      <c r="A16322" s="253"/>
      <c r="B16322" s="254"/>
    </row>
    <row r="16323" spans="1:2" x14ac:dyDescent="0.2">
      <c r="A16323" s="253"/>
      <c r="B16323" s="254"/>
    </row>
    <row r="16324" spans="1:2" x14ac:dyDescent="0.2">
      <c r="A16324" s="253"/>
      <c r="B16324" s="254"/>
    </row>
    <row r="16325" spans="1:2" x14ac:dyDescent="0.2">
      <c r="A16325" s="253"/>
      <c r="B16325" s="254"/>
    </row>
    <row r="16326" spans="1:2" x14ac:dyDescent="0.2">
      <c r="A16326" s="253"/>
      <c r="B16326" s="254"/>
    </row>
    <row r="16327" spans="1:2" x14ac:dyDescent="0.2">
      <c r="A16327" s="253"/>
      <c r="B16327" s="254"/>
    </row>
    <row r="16328" spans="1:2" x14ac:dyDescent="0.2">
      <c r="A16328" s="253"/>
      <c r="B16328" s="254"/>
    </row>
    <row r="16329" spans="1:2" x14ac:dyDescent="0.2">
      <c r="A16329" s="253"/>
      <c r="B16329" s="254"/>
    </row>
    <row r="16330" spans="1:2" x14ac:dyDescent="0.2">
      <c r="A16330" s="253"/>
      <c r="B16330" s="254"/>
    </row>
    <row r="16331" spans="1:2" x14ac:dyDescent="0.2">
      <c r="A16331" s="253"/>
      <c r="B16331" s="254"/>
    </row>
    <row r="16332" spans="1:2" x14ac:dyDescent="0.2">
      <c r="A16332" s="253"/>
      <c r="B16332" s="254"/>
    </row>
    <row r="16333" spans="1:2" x14ac:dyDescent="0.2">
      <c r="A16333" s="253"/>
      <c r="B16333" s="254"/>
    </row>
    <row r="16334" spans="1:2" x14ac:dyDescent="0.2">
      <c r="A16334" s="253"/>
      <c r="B16334" s="254"/>
    </row>
    <row r="16335" spans="1:2" x14ac:dyDescent="0.2">
      <c r="A16335" s="253"/>
      <c r="B16335" s="254"/>
    </row>
    <row r="16336" spans="1:2" x14ac:dyDescent="0.2">
      <c r="A16336" s="253"/>
      <c r="B16336" s="254"/>
    </row>
    <row r="16337" spans="1:2" x14ac:dyDescent="0.2">
      <c r="A16337" s="253"/>
      <c r="B16337" s="254"/>
    </row>
    <row r="16338" spans="1:2" x14ac:dyDescent="0.2">
      <c r="A16338" s="253"/>
      <c r="B16338" s="254"/>
    </row>
    <row r="16339" spans="1:2" x14ac:dyDescent="0.2">
      <c r="A16339" s="253"/>
      <c r="B16339" s="254"/>
    </row>
    <row r="16340" spans="1:2" x14ac:dyDescent="0.2">
      <c r="A16340" s="253"/>
      <c r="B16340" s="254"/>
    </row>
    <row r="16341" spans="1:2" x14ac:dyDescent="0.2">
      <c r="A16341" s="253"/>
      <c r="B16341" s="254"/>
    </row>
    <row r="16342" spans="1:2" x14ac:dyDescent="0.2">
      <c r="A16342" s="253"/>
      <c r="B16342" s="254"/>
    </row>
    <row r="16343" spans="1:2" x14ac:dyDescent="0.2">
      <c r="A16343" s="253"/>
      <c r="B16343" s="254"/>
    </row>
    <row r="16344" spans="1:2" x14ac:dyDescent="0.2">
      <c r="A16344" s="253"/>
      <c r="B16344" s="254"/>
    </row>
    <row r="16345" spans="1:2" x14ac:dyDescent="0.2">
      <c r="A16345" s="253"/>
      <c r="B16345" s="254"/>
    </row>
    <row r="16346" spans="1:2" x14ac:dyDescent="0.2">
      <c r="A16346" s="253"/>
      <c r="B16346" s="254"/>
    </row>
    <row r="16347" spans="1:2" x14ac:dyDescent="0.2">
      <c r="A16347" s="253"/>
      <c r="B16347" s="254"/>
    </row>
    <row r="16348" spans="1:2" x14ac:dyDescent="0.2">
      <c r="A16348" s="253"/>
      <c r="B16348" s="254"/>
    </row>
    <row r="16349" spans="1:2" x14ac:dyDescent="0.2">
      <c r="A16349" s="253"/>
      <c r="B16349" s="254"/>
    </row>
    <row r="16350" spans="1:2" x14ac:dyDescent="0.2">
      <c r="A16350" s="253"/>
      <c r="B16350" s="254"/>
    </row>
    <row r="16351" spans="1:2" x14ac:dyDescent="0.2">
      <c r="A16351" s="253"/>
      <c r="B16351" s="254"/>
    </row>
    <row r="16352" spans="1:2" x14ac:dyDescent="0.2">
      <c r="A16352" s="253"/>
      <c r="B16352" s="254"/>
    </row>
    <row r="16353" spans="1:2" x14ac:dyDescent="0.2">
      <c r="A16353" s="253"/>
      <c r="B16353" s="254"/>
    </row>
    <row r="16354" spans="1:2" x14ac:dyDescent="0.2">
      <c r="A16354" s="253"/>
      <c r="B16354" s="254"/>
    </row>
    <row r="16355" spans="1:2" x14ac:dyDescent="0.2">
      <c r="A16355" s="253"/>
      <c r="B16355" s="254"/>
    </row>
    <row r="16356" spans="1:2" x14ac:dyDescent="0.2">
      <c r="A16356" s="253"/>
      <c r="B16356" s="254"/>
    </row>
    <row r="16357" spans="1:2" x14ac:dyDescent="0.2">
      <c r="A16357" s="253"/>
      <c r="B16357" s="254"/>
    </row>
    <row r="16358" spans="1:2" x14ac:dyDescent="0.2">
      <c r="A16358" s="253"/>
      <c r="B16358" s="254"/>
    </row>
    <row r="16359" spans="1:2" x14ac:dyDescent="0.2">
      <c r="A16359" s="253"/>
      <c r="B16359" s="254"/>
    </row>
    <row r="16360" spans="1:2" x14ac:dyDescent="0.2">
      <c r="A16360" s="253"/>
      <c r="B16360" s="254"/>
    </row>
    <row r="16361" spans="1:2" x14ac:dyDescent="0.2">
      <c r="A16361" s="253"/>
      <c r="B16361" s="254"/>
    </row>
    <row r="16362" spans="1:2" x14ac:dyDescent="0.2">
      <c r="A16362" s="253"/>
      <c r="B16362" s="254"/>
    </row>
    <row r="16363" spans="1:2" x14ac:dyDescent="0.2">
      <c r="A16363" s="253"/>
      <c r="B16363" s="254"/>
    </row>
    <row r="16364" spans="1:2" x14ac:dyDescent="0.2">
      <c r="A16364" s="253"/>
      <c r="B16364" s="254"/>
    </row>
    <row r="16365" spans="1:2" x14ac:dyDescent="0.2">
      <c r="A16365" s="253"/>
      <c r="B16365" s="254"/>
    </row>
    <row r="16366" spans="1:2" x14ac:dyDescent="0.2">
      <c r="A16366" s="253"/>
      <c r="B16366" s="254"/>
    </row>
    <row r="16367" spans="1:2" x14ac:dyDescent="0.2">
      <c r="A16367" s="253"/>
      <c r="B16367" s="254"/>
    </row>
    <row r="16368" spans="1:2" x14ac:dyDescent="0.2">
      <c r="A16368" s="253"/>
      <c r="B16368" s="254"/>
    </row>
    <row r="16369" spans="1:2" x14ac:dyDescent="0.2">
      <c r="A16369" s="253"/>
      <c r="B16369" s="254"/>
    </row>
    <row r="16370" spans="1:2" x14ac:dyDescent="0.2">
      <c r="A16370" s="253"/>
      <c r="B16370" s="254"/>
    </row>
    <row r="16371" spans="1:2" x14ac:dyDescent="0.2">
      <c r="A16371" s="253"/>
      <c r="B16371" s="254"/>
    </row>
    <row r="16372" spans="1:2" x14ac:dyDescent="0.2">
      <c r="A16372" s="253"/>
      <c r="B16372" s="254"/>
    </row>
    <row r="16373" spans="1:2" x14ac:dyDescent="0.2">
      <c r="A16373" s="253"/>
      <c r="B16373" s="254"/>
    </row>
    <row r="16374" spans="1:2" x14ac:dyDescent="0.2">
      <c r="A16374" s="253"/>
      <c r="B16374" s="254"/>
    </row>
    <row r="16375" spans="1:2" x14ac:dyDescent="0.2">
      <c r="A16375" s="253"/>
      <c r="B16375" s="254"/>
    </row>
    <row r="16376" spans="1:2" x14ac:dyDescent="0.2">
      <c r="A16376" s="253"/>
      <c r="B16376" s="254"/>
    </row>
    <row r="16377" spans="1:2" x14ac:dyDescent="0.2">
      <c r="A16377" s="253"/>
      <c r="B16377" s="254"/>
    </row>
    <row r="16378" spans="1:2" x14ac:dyDescent="0.2">
      <c r="A16378" s="253"/>
      <c r="B16378" s="254"/>
    </row>
    <row r="16379" spans="1:2" x14ac:dyDescent="0.2">
      <c r="A16379" s="253"/>
      <c r="B16379" s="254"/>
    </row>
    <row r="16380" spans="1:2" x14ac:dyDescent="0.2">
      <c r="A16380" s="253"/>
      <c r="B16380" s="254"/>
    </row>
    <row r="16381" spans="1:2" x14ac:dyDescent="0.2">
      <c r="A16381" s="253"/>
      <c r="B16381" s="254"/>
    </row>
    <row r="16382" spans="1:2" x14ac:dyDescent="0.2">
      <c r="A16382" s="253"/>
      <c r="B16382" s="254"/>
    </row>
    <row r="16383" spans="1:2" x14ac:dyDescent="0.2">
      <c r="A16383" s="253"/>
      <c r="B16383" s="254"/>
    </row>
    <row r="16384" spans="1:2" x14ac:dyDescent="0.2">
      <c r="A16384" s="253"/>
      <c r="B16384" s="254"/>
    </row>
    <row r="16385" spans="1:2" x14ac:dyDescent="0.2">
      <c r="A16385" s="253"/>
      <c r="B16385" s="254"/>
    </row>
    <row r="16386" spans="1:2" x14ac:dyDescent="0.2">
      <c r="A16386" s="253"/>
      <c r="B16386" s="254"/>
    </row>
    <row r="16387" spans="1:2" x14ac:dyDescent="0.2">
      <c r="A16387" s="253"/>
      <c r="B16387" s="254"/>
    </row>
    <row r="16388" spans="1:2" x14ac:dyDescent="0.2">
      <c r="A16388" s="253"/>
      <c r="B16388" s="254"/>
    </row>
    <row r="16389" spans="1:2" x14ac:dyDescent="0.2">
      <c r="A16389" s="253"/>
      <c r="B16389" s="254"/>
    </row>
    <row r="16390" spans="1:2" x14ac:dyDescent="0.2">
      <c r="A16390" s="253"/>
      <c r="B16390" s="254"/>
    </row>
    <row r="16391" spans="1:2" x14ac:dyDescent="0.2">
      <c r="A16391" s="253"/>
      <c r="B16391" s="254"/>
    </row>
    <row r="16392" spans="1:2" x14ac:dyDescent="0.2">
      <c r="A16392" s="253"/>
      <c r="B16392" s="254"/>
    </row>
    <row r="16393" spans="1:2" x14ac:dyDescent="0.2">
      <c r="A16393" s="253"/>
      <c r="B16393" s="254"/>
    </row>
    <row r="16394" spans="1:2" x14ac:dyDescent="0.2">
      <c r="A16394" s="253"/>
      <c r="B16394" s="254"/>
    </row>
    <row r="16395" spans="1:2" x14ac:dyDescent="0.2">
      <c r="A16395" s="253"/>
      <c r="B16395" s="254"/>
    </row>
    <row r="16396" spans="1:2" x14ac:dyDescent="0.2">
      <c r="A16396" s="253"/>
      <c r="B16396" s="254"/>
    </row>
    <row r="16397" spans="1:2" x14ac:dyDescent="0.2">
      <c r="A16397" s="253"/>
      <c r="B16397" s="254"/>
    </row>
    <row r="16398" spans="1:2" x14ac:dyDescent="0.2">
      <c r="A16398" s="253"/>
      <c r="B16398" s="254"/>
    </row>
    <row r="16399" spans="1:2" x14ac:dyDescent="0.2">
      <c r="A16399" s="253"/>
      <c r="B16399" s="254"/>
    </row>
    <row r="16400" spans="1:2" x14ac:dyDescent="0.2">
      <c r="A16400" s="253"/>
      <c r="B16400" s="254"/>
    </row>
    <row r="16401" spans="1:2" x14ac:dyDescent="0.2">
      <c r="A16401" s="253"/>
      <c r="B16401" s="254"/>
    </row>
    <row r="16402" spans="1:2" x14ac:dyDescent="0.2">
      <c r="A16402" s="253"/>
      <c r="B16402" s="254"/>
    </row>
    <row r="16403" spans="1:2" x14ac:dyDescent="0.2">
      <c r="A16403" s="253"/>
      <c r="B16403" s="254"/>
    </row>
    <row r="16404" spans="1:2" x14ac:dyDescent="0.2">
      <c r="A16404" s="253"/>
      <c r="B16404" s="254"/>
    </row>
    <row r="16405" spans="1:2" x14ac:dyDescent="0.2">
      <c r="A16405" s="253"/>
      <c r="B16405" s="254"/>
    </row>
    <row r="16406" spans="1:2" x14ac:dyDescent="0.2">
      <c r="A16406" s="253"/>
      <c r="B16406" s="254"/>
    </row>
    <row r="16407" spans="1:2" x14ac:dyDescent="0.2">
      <c r="A16407" s="253"/>
      <c r="B16407" s="254"/>
    </row>
    <row r="16408" spans="1:2" x14ac:dyDescent="0.2">
      <c r="A16408" s="253"/>
      <c r="B16408" s="254"/>
    </row>
    <row r="16409" spans="1:2" x14ac:dyDescent="0.2">
      <c r="A16409" s="253"/>
      <c r="B16409" s="254"/>
    </row>
    <row r="16410" spans="1:2" x14ac:dyDescent="0.2">
      <c r="A16410" s="253"/>
      <c r="B16410" s="254"/>
    </row>
    <row r="16411" spans="1:2" x14ac:dyDescent="0.2">
      <c r="A16411" s="253"/>
      <c r="B16411" s="254"/>
    </row>
    <row r="16412" spans="1:2" x14ac:dyDescent="0.2">
      <c r="A16412" s="253"/>
      <c r="B16412" s="254"/>
    </row>
    <row r="16413" spans="1:2" x14ac:dyDescent="0.2">
      <c r="A16413" s="253"/>
      <c r="B16413" s="254"/>
    </row>
    <row r="16414" spans="1:2" x14ac:dyDescent="0.2">
      <c r="A16414" s="253"/>
      <c r="B16414" s="254"/>
    </row>
    <row r="16415" spans="1:2" x14ac:dyDescent="0.2">
      <c r="A16415" s="253"/>
      <c r="B16415" s="254"/>
    </row>
    <row r="16416" spans="1:2" x14ac:dyDescent="0.2">
      <c r="A16416" s="253"/>
      <c r="B16416" s="254"/>
    </row>
    <row r="16417" spans="1:2" x14ac:dyDescent="0.2">
      <c r="A16417" s="253"/>
      <c r="B16417" s="254"/>
    </row>
    <row r="16418" spans="1:2" x14ac:dyDescent="0.2">
      <c r="A16418" s="253"/>
      <c r="B16418" s="254"/>
    </row>
    <row r="16419" spans="1:2" x14ac:dyDescent="0.2">
      <c r="A16419" s="253"/>
      <c r="B16419" s="254"/>
    </row>
    <row r="16420" spans="1:2" x14ac:dyDescent="0.2">
      <c r="A16420" s="253"/>
      <c r="B16420" s="254"/>
    </row>
    <row r="16421" spans="1:2" x14ac:dyDescent="0.2">
      <c r="A16421" s="253"/>
      <c r="B16421" s="254"/>
    </row>
    <row r="16422" spans="1:2" x14ac:dyDescent="0.2">
      <c r="A16422" s="253"/>
      <c r="B16422" s="254"/>
    </row>
    <row r="16423" spans="1:2" x14ac:dyDescent="0.2">
      <c r="A16423" s="253"/>
      <c r="B16423" s="254"/>
    </row>
    <row r="16424" spans="1:2" x14ac:dyDescent="0.2">
      <c r="A16424" s="253"/>
      <c r="B16424" s="254"/>
    </row>
    <row r="16425" spans="1:2" x14ac:dyDescent="0.2">
      <c r="A16425" s="253"/>
      <c r="B16425" s="254"/>
    </row>
    <row r="16426" spans="1:2" x14ac:dyDescent="0.2">
      <c r="A16426" s="253"/>
      <c r="B16426" s="254"/>
    </row>
    <row r="16427" spans="1:2" x14ac:dyDescent="0.2">
      <c r="A16427" s="253"/>
      <c r="B16427" s="254"/>
    </row>
    <row r="16428" spans="1:2" x14ac:dyDescent="0.2">
      <c r="A16428" s="253"/>
      <c r="B16428" s="254"/>
    </row>
    <row r="16429" spans="1:2" x14ac:dyDescent="0.2">
      <c r="A16429" s="253"/>
      <c r="B16429" s="254"/>
    </row>
    <row r="16430" spans="1:2" x14ac:dyDescent="0.2">
      <c r="A16430" s="253"/>
      <c r="B16430" s="254"/>
    </row>
    <row r="16431" spans="1:2" x14ac:dyDescent="0.2">
      <c r="A16431" s="253"/>
      <c r="B16431" s="254"/>
    </row>
    <row r="16432" spans="1:2" x14ac:dyDescent="0.2">
      <c r="A16432" s="253"/>
      <c r="B16432" s="254"/>
    </row>
    <row r="16433" spans="1:2" x14ac:dyDescent="0.2">
      <c r="A16433" s="253"/>
      <c r="B16433" s="254"/>
    </row>
    <row r="16434" spans="1:2" x14ac:dyDescent="0.2">
      <c r="A16434" s="253"/>
      <c r="B16434" s="254"/>
    </row>
    <row r="16435" spans="1:2" x14ac:dyDescent="0.2">
      <c r="A16435" s="253"/>
      <c r="B16435" s="254"/>
    </row>
    <row r="16436" spans="1:2" x14ac:dyDescent="0.2">
      <c r="A16436" s="253"/>
      <c r="B16436" s="254"/>
    </row>
    <row r="16437" spans="1:2" x14ac:dyDescent="0.2">
      <c r="A16437" s="253"/>
      <c r="B16437" s="254"/>
    </row>
    <row r="16438" spans="1:2" x14ac:dyDescent="0.2">
      <c r="A16438" s="253"/>
      <c r="B16438" s="254"/>
    </row>
    <row r="16439" spans="1:2" x14ac:dyDescent="0.2">
      <c r="A16439" s="253"/>
      <c r="B16439" s="254"/>
    </row>
    <row r="16440" spans="1:2" x14ac:dyDescent="0.2">
      <c r="A16440" s="253"/>
      <c r="B16440" s="254"/>
    </row>
    <row r="16441" spans="1:2" x14ac:dyDescent="0.2">
      <c r="A16441" s="253"/>
      <c r="B16441" s="254"/>
    </row>
    <row r="16442" spans="1:2" x14ac:dyDescent="0.2">
      <c r="A16442" s="253"/>
      <c r="B16442" s="254"/>
    </row>
    <row r="16443" spans="1:2" x14ac:dyDescent="0.2">
      <c r="A16443" s="253"/>
      <c r="B16443" s="254"/>
    </row>
    <row r="16444" spans="1:2" x14ac:dyDescent="0.2">
      <c r="A16444" s="253"/>
      <c r="B16444" s="254"/>
    </row>
    <row r="16445" spans="1:2" x14ac:dyDescent="0.2">
      <c r="A16445" s="253"/>
      <c r="B16445" s="254"/>
    </row>
    <row r="16446" spans="1:2" x14ac:dyDescent="0.2">
      <c r="A16446" s="253"/>
      <c r="B16446" s="254"/>
    </row>
    <row r="16447" spans="1:2" x14ac:dyDescent="0.2">
      <c r="A16447" s="253"/>
      <c r="B16447" s="254"/>
    </row>
    <row r="16448" spans="1:2" x14ac:dyDescent="0.2">
      <c r="A16448" s="253"/>
      <c r="B16448" s="254"/>
    </row>
    <row r="16449" spans="1:2" x14ac:dyDescent="0.2">
      <c r="A16449" s="253"/>
      <c r="B16449" s="254"/>
    </row>
    <row r="16450" spans="1:2" x14ac:dyDescent="0.2">
      <c r="A16450" s="253"/>
      <c r="B16450" s="254"/>
    </row>
    <row r="16451" spans="1:2" x14ac:dyDescent="0.2">
      <c r="A16451" s="253"/>
      <c r="B16451" s="254"/>
    </row>
    <row r="16452" spans="1:2" x14ac:dyDescent="0.2">
      <c r="A16452" s="253"/>
      <c r="B16452" s="254"/>
    </row>
    <row r="16453" spans="1:2" x14ac:dyDescent="0.2">
      <c r="A16453" s="253"/>
      <c r="B16453" s="254"/>
    </row>
    <row r="16454" spans="1:2" x14ac:dyDescent="0.2">
      <c r="A16454" s="253"/>
      <c r="B16454" s="254"/>
    </row>
    <row r="16455" spans="1:2" x14ac:dyDescent="0.2">
      <c r="A16455" s="253"/>
      <c r="B16455" s="254"/>
    </row>
    <row r="16456" spans="1:2" x14ac:dyDescent="0.2">
      <c r="A16456" s="253"/>
      <c r="B16456" s="254"/>
    </row>
    <row r="16457" spans="1:2" x14ac:dyDescent="0.2">
      <c r="A16457" s="253"/>
      <c r="B16457" s="254"/>
    </row>
    <row r="16458" spans="1:2" x14ac:dyDescent="0.2">
      <c r="A16458" s="253"/>
      <c r="B16458" s="254"/>
    </row>
    <row r="16459" spans="1:2" x14ac:dyDescent="0.2">
      <c r="A16459" s="253"/>
      <c r="B16459" s="254"/>
    </row>
    <row r="16460" spans="1:2" x14ac:dyDescent="0.2">
      <c r="A16460" s="253"/>
      <c r="B16460" s="254"/>
    </row>
    <row r="16461" spans="1:2" x14ac:dyDescent="0.2">
      <c r="A16461" s="253"/>
      <c r="B16461" s="254"/>
    </row>
    <row r="16462" spans="1:2" x14ac:dyDescent="0.2">
      <c r="A16462" s="253"/>
      <c r="B16462" s="254"/>
    </row>
    <row r="16463" spans="1:2" x14ac:dyDescent="0.2">
      <c r="A16463" s="253"/>
      <c r="B16463" s="254"/>
    </row>
    <row r="16464" spans="1:2" x14ac:dyDescent="0.2">
      <c r="A16464" s="253"/>
      <c r="B16464" s="254"/>
    </row>
    <row r="16465" spans="1:2" x14ac:dyDescent="0.2">
      <c r="A16465" s="253"/>
      <c r="B16465" s="254"/>
    </row>
    <row r="16466" spans="1:2" x14ac:dyDescent="0.2">
      <c r="A16466" s="253"/>
      <c r="B16466" s="254"/>
    </row>
    <row r="16467" spans="1:2" x14ac:dyDescent="0.2">
      <c r="A16467" s="253"/>
      <c r="B16467" s="254"/>
    </row>
    <row r="16468" spans="1:2" x14ac:dyDescent="0.2">
      <c r="A16468" s="253"/>
      <c r="B16468" s="254"/>
    </row>
    <row r="16469" spans="1:2" x14ac:dyDescent="0.2">
      <c r="A16469" s="253"/>
      <c r="B16469" s="254"/>
    </row>
    <row r="16470" spans="1:2" x14ac:dyDescent="0.2">
      <c r="A16470" s="253"/>
      <c r="B16470" s="254"/>
    </row>
    <row r="16471" spans="1:2" x14ac:dyDescent="0.2">
      <c r="A16471" s="253"/>
      <c r="B16471" s="254"/>
    </row>
    <row r="16472" spans="1:2" x14ac:dyDescent="0.2">
      <c r="A16472" s="253"/>
      <c r="B16472" s="254"/>
    </row>
    <row r="16473" spans="1:2" x14ac:dyDescent="0.2">
      <c r="A16473" s="253"/>
      <c r="B16473" s="254"/>
    </row>
    <row r="16474" spans="1:2" x14ac:dyDescent="0.2">
      <c r="A16474" s="253"/>
      <c r="B16474" s="254"/>
    </row>
    <row r="16475" spans="1:2" x14ac:dyDescent="0.2">
      <c r="A16475" s="253"/>
      <c r="B16475" s="254"/>
    </row>
    <row r="16476" spans="1:2" x14ac:dyDescent="0.2">
      <c r="A16476" s="253"/>
      <c r="B16476" s="254"/>
    </row>
    <row r="16477" spans="1:2" x14ac:dyDescent="0.2">
      <c r="A16477" s="253"/>
      <c r="B16477" s="254"/>
    </row>
    <row r="16478" spans="1:2" x14ac:dyDescent="0.2">
      <c r="A16478" s="253"/>
      <c r="B16478" s="254"/>
    </row>
    <row r="16479" spans="1:2" x14ac:dyDescent="0.2">
      <c r="A16479" s="253"/>
      <c r="B16479" s="254"/>
    </row>
    <row r="16480" spans="1:2" x14ac:dyDescent="0.2">
      <c r="A16480" s="253"/>
      <c r="B16480" s="254"/>
    </row>
    <row r="16481" spans="1:2" x14ac:dyDescent="0.2">
      <c r="A16481" s="253"/>
      <c r="B16481" s="254"/>
    </row>
    <row r="16482" spans="1:2" x14ac:dyDescent="0.2">
      <c r="A16482" s="253"/>
      <c r="B16482" s="254"/>
    </row>
    <row r="16483" spans="1:2" x14ac:dyDescent="0.2">
      <c r="A16483" s="253"/>
      <c r="B16483" s="254"/>
    </row>
    <row r="16484" spans="1:2" x14ac:dyDescent="0.2">
      <c r="A16484" s="253"/>
      <c r="B16484" s="254"/>
    </row>
    <row r="16485" spans="1:2" x14ac:dyDescent="0.2">
      <c r="A16485" s="253"/>
      <c r="B16485" s="254"/>
    </row>
    <row r="16486" spans="1:2" x14ac:dyDescent="0.2">
      <c r="A16486" s="253"/>
      <c r="B16486" s="254"/>
    </row>
    <row r="16487" spans="1:2" x14ac:dyDescent="0.2">
      <c r="A16487" s="253"/>
      <c r="B16487" s="254"/>
    </row>
    <row r="16488" spans="1:2" x14ac:dyDescent="0.2">
      <c r="A16488" s="253"/>
      <c r="B16488" s="254"/>
    </row>
    <row r="16489" spans="1:2" x14ac:dyDescent="0.2">
      <c r="A16489" s="253"/>
      <c r="B16489" s="254"/>
    </row>
    <row r="16490" spans="1:2" x14ac:dyDescent="0.2">
      <c r="A16490" s="253"/>
      <c r="B16490" s="254"/>
    </row>
    <row r="16491" spans="1:2" x14ac:dyDescent="0.2">
      <c r="A16491" s="253"/>
      <c r="B16491" s="254"/>
    </row>
    <row r="16492" spans="1:2" x14ac:dyDescent="0.2">
      <c r="A16492" s="253"/>
      <c r="B16492" s="254"/>
    </row>
    <row r="16493" spans="1:2" x14ac:dyDescent="0.2">
      <c r="A16493" s="253"/>
      <c r="B16493" s="254"/>
    </row>
    <row r="16494" spans="1:2" x14ac:dyDescent="0.2">
      <c r="A16494" s="253"/>
      <c r="B16494" s="254"/>
    </row>
    <row r="16495" spans="1:2" x14ac:dyDescent="0.2">
      <c r="A16495" s="253"/>
      <c r="B16495" s="254"/>
    </row>
    <row r="16496" spans="1:2" x14ac:dyDescent="0.2">
      <c r="A16496" s="253"/>
      <c r="B16496" s="254"/>
    </row>
    <row r="16497" spans="1:2" x14ac:dyDescent="0.2">
      <c r="A16497" s="253"/>
      <c r="B16497" s="254"/>
    </row>
    <row r="16498" spans="1:2" x14ac:dyDescent="0.2">
      <c r="A16498" s="253"/>
      <c r="B16498" s="254"/>
    </row>
    <row r="16499" spans="1:2" x14ac:dyDescent="0.2">
      <c r="A16499" s="253"/>
      <c r="B16499" s="254"/>
    </row>
    <row r="16500" spans="1:2" x14ac:dyDescent="0.2">
      <c r="A16500" s="253"/>
      <c r="B16500" s="254"/>
    </row>
    <row r="16501" spans="1:2" x14ac:dyDescent="0.2">
      <c r="A16501" s="253"/>
      <c r="B16501" s="254"/>
    </row>
    <row r="16502" spans="1:2" x14ac:dyDescent="0.2">
      <c r="A16502" s="253"/>
      <c r="B16502" s="254"/>
    </row>
    <row r="16503" spans="1:2" x14ac:dyDescent="0.2">
      <c r="A16503" s="253"/>
      <c r="B16503" s="254"/>
    </row>
    <row r="16504" spans="1:2" x14ac:dyDescent="0.2">
      <c r="A16504" s="253"/>
      <c r="B16504" s="254"/>
    </row>
    <row r="16505" spans="1:2" x14ac:dyDescent="0.2">
      <c r="A16505" s="253"/>
      <c r="B16505" s="254"/>
    </row>
    <row r="16506" spans="1:2" x14ac:dyDescent="0.2">
      <c r="A16506" s="253"/>
      <c r="B16506" s="254"/>
    </row>
    <row r="16507" spans="1:2" x14ac:dyDescent="0.2">
      <c r="A16507" s="253"/>
      <c r="B16507" s="254"/>
    </row>
    <row r="16508" spans="1:2" x14ac:dyDescent="0.2">
      <c r="A16508" s="253"/>
      <c r="B16508" s="254"/>
    </row>
    <row r="16509" spans="1:2" x14ac:dyDescent="0.2">
      <c r="A16509" s="253"/>
      <c r="B16509" s="254"/>
    </row>
    <row r="16510" spans="1:2" x14ac:dyDescent="0.2">
      <c r="A16510" s="253"/>
      <c r="B16510" s="254"/>
    </row>
    <row r="16511" spans="1:2" x14ac:dyDescent="0.2">
      <c r="A16511" s="253"/>
      <c r="B16511" s="254"/>
    </row>
    <row r="16512" spans="1:2" x14ac:dyDescent="0.2">
      <c r="A16512" s="253"/>
      <c r="B16512" s="254"/>
    </row>
    <row r="16513" spans="1:2" x14ac:dyDescent="0.2">
      <c r="A16513" s="253"/>
      <c r="B16513" s="254"/>
    </row>
    <row r="16514" spans="1:2" x14ac:dyDescent="0.2">
      <c r="A16514" s="253"/>
      <c r="B16514" s="254"/>
    </row>
    <row r="16515" spans="1:2" x14ac:dyDescent="0.2">
      <c r="A16515" s="253"/>
      <c r="B16515" s="254"/>
    </row>
    <row r="16516" spans="1:2" x14ac:dyDescent="0.2">
      <c r="A16516" s="253"/>
      <c r="B16516" s="254"/>
    </row>
    <row r="16517" spans="1:2" x14ac:dyDescent="0.2">
      <c r="A16517" s="253"/>
      <c r="B16517" s="254"/>
    </row>
    <row r="16518" spans="1:2" x14ac:dyDescent="0.2">
      <c r="A16518" s="253"/>
      <c r="B16518" s="254"/>
    </row>
    <row r="16519" spans="1:2" x14ac:dyDescent="0.2">
      <c r="A16519" s="253"/>
      <c r="B16519" s="254"/>
    </row>
    <row r="16520" spans="1:2" x14ac:dyDescent="0.2">
      <c r="A16520" s="253"/>
      <c r="B16520" s="254"/>
    </row>
    <row r="16521" spans="1:2" x14ac:dyDescent="0.2">
      <c r="A16521" s="253"/>
      <c r="B16521" s="254"/>
    </row>
    <row r="16522" spans="1:2" x14ac:dyDescent="0.2">
      <c r="A16522" s="253"/>
      <c r="B16522" s="254"/>
    </row>
    <row r="16523" spans="1:2" x14ac:dyDescent="0.2">
      <c r="A16523" s="253"/>
      <c r="B16523" s="254"/>
    </row>
    <row r="16524" spans="1:2" x14ac:dyDescent="0.2">
      <c r="A16524" s="253"/>
      <c r="B16524" s="254"/>
    </row>
    <row r="16525" spans="1:2" x14ac:dyDescent="0.2">
      <c r="A16525" s="253"/>
      <c r="B16525" s="254"/>
    </row>
    <row r="16526" spans="1:2" x14ac:dyDescent="0.2">
      <c r="A16526" s="253"/>
      <c r="B16526" s="254"/>
    </row>
    <row r="16527" spans="1:2" x14ac:dyDescent="0.2">
      <c r="A16527" s="253"/>
      <c r="B16527" s="254"/>
    </row>
    <row r="16528" spans="1:2" x14ac:dyDescent="0.2">
      <c r="A16528" s="253"/>
      <c r="B16528" s="254"/>
    </row>
    <row r="16529" spans="1:2" x14ac:dyDescent="0.2">
      <c r="A16529" s="253"/>
      <c r="B16529" s="254"/>
    </row>
    <row r="16530" spans="1:2" x14ac:dyDescent="0.2">
      <c r="A16530" s="253"/>
      <c r="B16530" s="254"/>
    </row>
    <row r="16531" spans="1:2" x14ac:dyDescent="0.2">
      <c r="A16531" s="253"/>
      <c r="B16531" s="254"/>
    </row>
    <row r="16532" spans="1:2" x14ac:dyDescent="0.2">
      <c r="A16532" s="253"/>
      <c r="B16532" s="254"/>
    </row>
    <row r="16533" spans="1:2" x14ac:dyDescent="0.2">
      <c r="A16533" s="253"/>
      <c r="B16533" s="254"/>
    </row>
    <row r="16534" spans="1:2" x14ac:dyDescent="0.2">
      <c r="A16534" s="253"/>
      <c r="B16534" s="254"/>
    </row>
    <row r="16535" spans="1:2" x14ac:dyDescent="0.2">
      <c r="A16535" s="253"/>
      <c r="B16535" s="254"/>
    </row>
    <row r="16536" spans="1:2" x14ac:dyDescent="0.2">
      <c r="A16536" s="253"/>
      <c r="B16536" s="254"/>
    </row>
    <row r="16537" spans="1:2" x14ac:dyDescent="0.2">
      <c r="A16537" s="253"/>
      <c r="B16537" s="254"/>
    </row>
    <row r="16538" spans="1:2" x14ac:dyDescent="0.2">
      <c r="A16538" s="253"/>
      <c r="B16538" s="254"/>
    </row>
    <row r="16539" spans="1:2" x14ac:dyDescent="0.2">
      <c r="A16539" s="253"/>
      <c r="B16539" s="254"/>
    </row>
    <row r="16540" spans="1:2" x14ac:dyDescent="0.2">
      <c r="A16540" s="253"/>
      <c r="B16540" s="254"/>
    </row>
    <row r="16541" spans="1:2" x14ac:dyDescent="0.2">
      <c r="A16541" s="253"/>
      <c r="B16541" s="254"/>
    </row>
    <row r="16542" spans="1:2" x14ac:dyDescent="0.2">
      <c r="A16542" s="253"/>
      <c r="B16542" s="254"/>
    </row>
    <row r="16543" spans="1:2" x14ac:dyDescent="0.2">
      <c r="A16543" s="253"/>
      <c r="B16543" s="254"/>
    </row>
    <row r="16544" spans="1:2" x14ac:dyDescent="0.2">
      <c r="A16544" s="253"/>
      <c r="B16544" s="254"/>
    </row>
    <row r="16545" spans="1:2" x14ac:dyDescent="0.2">
      <c r="A16545" s="253"/>
      <c r="B16545" s="254"/>
    </row>
    <row r="16546" spans="1:2" x14ac:dyDescent="0.2">
      <c r="A16546" s="253"/>
      <c r="B16546" s="254"/>
    </row>
    <row r="16547" spans="1:2" x14ac:dyDescent="0.2">
      <c r="A16547" s="253"/>
      <c r="B16547" s="254"/>
    </row>
    <row r="16548" spans="1:2" x14ac:dyDescent="0.2">
      <c r="A16548" s="253"/>
      <c r="B16548" s="254"/>
    </row>
    <row r="16549" spans="1:2" x14ac:dyDescent="0.2">
      <c r="A16549" s="253"/>
      <c r="B16549" s="254"/>
    </row>
    <row r="16550" spans="1:2" x14ac:dyDescent="0.2">
      <c r="A16550" s="253"/>
      <c r="B16550" s="254"/>
    </row>
    <row r="16551" spans="1:2" x14ac:dyDescent="0.2">
      <c r="A16551" s="253"/>
      <c r="B16551" s="254"/>
    </row>
    <row r="16552" spans="1:2" x14ac:dyDescent="0.2">
      <c r="A16552" s="253"/>
      <c r="B16552" s="254"/>
    </row>
    <row r="16553" spans="1:2" x14ac:dyDescent="0.2">
      <c r="A16553" s="253"/>
      <c r="B16553" s="254"/>
    </row>
    <row r="16554" spans="1:2" x14ac:dyDescent="0.2">
      <c r="A16554" s="253"/>
      <c r="B16554" s="254"/>
    </row>
    <row r="16555" spans="1:2" x14ac:dyDescent="0.2">
      <c r="A16555" s="253"/>
      <c r="B16555" s="254"/>
    </row>
    <row r="16556" spans="1:2" x14ac:dyDescent="0.2">
      <c r="A16556" s="253"/>
      <c r="B16556" s="254"/>
    </row>
    <row r="16557" spans="1:2" x14ac:dyDescent="0.2">
      <c r="A16557" s="253"/>
      <c r="B16557" s="254"/>
    </row>
    <row r="16558" spans="1:2" x14ac:dyDescent="0.2">
      <c r="A16558" s="253"/>
      <c r="B16558" s="254"/>
    </row>
    <row r="16559" spans="1:2" x14ac:dyDescent="0.2">
      <c r="A16559" s="253"/>
      <c r="B16559" s="254"/>
    </row>
    <row r="16560" spans="1:2" x14ac:dyDescent="0.2">
      <c r="A16560" s="253"/>
      <c r="B16560" s="254"/>
    </row>
    <row r="16561" spans="1:2" x14ac:dyDescent="0.2">
      <c r="A16561" s="253"/>
      <c r="B16561" s="254"/>
    </row>
    <row r="16562" spans="1:2" x14ac:dyDescent="0.2">
      <c r="A16562" s="253"/>
      <c r="B16562" s="254"/>
    </row>
    <row r="16563" spans="1:2" x14ac:dyDescent="0.2">
      <c r="A16563" s="253"/>
      <c r="B16563" s="254"/>
    </row>
    <row r="16564" spans="1:2" x14ac:dyDescent="0.2">
      <c r="A16564" s="253"/>
      <c r="B16564" s="254"/>
    </row>
    <row r="16565" spans="1:2" x14ac:dyDescent="0.2">
      <c r="A16565" s="253"/>
      <c r="B16565" s="254"/>
    </row>
    <row r="16566" spans="1:2" x14ac:dyDescent="0.2">
      <c r="A16566" s="253"/>
      <c r="B16566" s="254"/>
    </row>
    <row r="16567" spans="1:2" x14ac:dyDescent="0.2">
      <c r="A16567" s="253"/>
      <c r="B16567" s="254"/>
    </row>
    <row r="16568" spans="1:2" x14ac:dyDescent="0.2">
      <c r="A16568" s="253"/>
      <c r="B16568" s="254"/>
    </row>
    <row r="16569" spans="1:2" x14ac:dyDescent="0.2">
      <c r="A16569" s="253"/>
      <c r="B16569" s="254"/>
    </row>
    <row r="16570" spans="1:2" x14ac:dyDescent="0.2">
      <c r="A16570" s="253"/>
      <c r="B16570" s="254"/>
    </row>
    <row r="16571" spans="1:2" x14ac:dyDescent="0.2">
      <c r="A16571" s="253"/>
      <c r="B16571" s="254"/>
    </row>
    <row r="16572" spans="1:2" x14ac:dyDescent="0.2">
      <c r="A16572" s="253"/>
      <c r="B16572" s="254"/>
    </row>
    <row r="16573" spans="1:2" x14ac:dyDescent="0.2">
      <c r="A16573" s="253"/>
      <c r="B16573" s="254"/>
    </row>
    <row r="16574" spans="1:2" x14ac:dyDescent="0.2">
      <c r="A16574" s="253"/>
      <c r="B16574" s="254"/>
    </row>
    <row r="16575" spans="1:2" x14ac:dyDescent="0.2">
      <c r="A16575" s="253"/>
      <c r="B16575" s="254"/>
    </row>
    <row r="16576" spans="1:2" x14ac:dyDescent="0.2">
      <c r="A16576" s="253"/>
      <c r="B16576" s="254"/>
    </row>
    <row r="16577" spans="1:2" x14ac:dyDescent="0.2">
      <c r="A16577" s="253"/>
      <c r="B16577" s="254"/>
    </row>
    <row r="16578" spans="1:2" x14ac:dyDescent="0.2">
      <c r="A16578" s="253"/>
      <c r="B16578" s="254"/>
    </row>
    <row r="16579" spans="1:2" x14ac:dyDescent="0.2">
      <c r="A16579" s="253"/>
      <c r="B16579" s="254"/>
    </row>
    <row r="16580" spans="1:2" x14ac:dyDescent="0.2">
      <c r="A16580" s="253"/>
      <c r="B16580" s="254"/>
    </row>
    <row r="16581" spans="1:2" x14ac:dyDescent="0.2">
      <c r="A16581" s="253"/>
      <c r="B16581" s="254"/>
    </row>
    <row r="16582" spans="1:2" x14ac:dyDescent="0.2">
      <c r="A16582" s="253"/>
      <c r="B16582" s="254"/>
    </row>
    <row r="16583" spans="1:2" x14ac:dyDescent="0.2">
      <c r="A16583" s="253"/>
      <c r="B16583" s="254"/>
    </row>
    <row r="16584" spans="1:2" x14ac:dyDescent="0.2">
      <c r="A16584" s="253"/>
      <c r="B16584" s="254"/>
    </row>
    <row r="16585" spans="1:2" x14ac:dyDescent="0.2">
      <c r="A16585" s="253"/>
      <c r="B16585" s="254"/>
    </row>
    <row r="16586" spans="1:2" x14ac:dyDescent="0.2">
      <c r="A16586" s="253"/>
      <c r="B16586" s="254"/>
    </row>
    <row r="16587" spans="1:2" x14ac:dyDescent="0.2">
      <c r="A16587" s="253"/>
      <c r="B16587" s="254"/>
    </row>
    <row r="16588" spans="1:2" x14ac:dyDescent="0.2">
      <c r="A16588" s="253"/>
      <c r="B16588" s="254"/>
    </row>
    <row r="16589" spans="1:2" x14ac:dyDescent="0.2">
      <c r="A16589" s="253"/>
      <c r="B16589" s="254"/>
    </row>
    <row r="16590" spans="1:2" x14ac:dyDescent="0.2">
      <c r="A16590" s="253"/>
      <c r="B16590" s="254"/>
    </row>
    <row r="16591" spans="1:2" x14ac:dyDescent="0.2">
      <c r="A16591" s="253"/>
      <c r="B16591" s="254"/>
    </row>
    <row r="16592" spans="1:2" x14ac:dyDescent="0.2">
      <c r="A16592" s="253"/>
      <c r="B16592" s="254"/>
    </row>
    <row r="16593" spans="1:2" x14ac:dyDescent="0.2">
      <c r="A16593" s="253"/>
      <c r="B16593" s="254"/>
    </row>
    <row r="16594" spans="1:2" x14ac:dyDescent="0.2">
      <c r="A16594" s="253"/>
      <c r="B16594" s="254"/>
    </row>
    <row r="16595" spans="1:2" x14ac:dyDescent="0.2">
      <c r="A16595" s="253"/>
      <c r="B16595" s="254"/>
    </row>
    <row r="16596" spans="1:2" x14ac:dyDescent="0.2">
      <c r="A16596" s="253"/>
      <c r="B16596" s="254"/>
    </row>
    <row r="16597" spans="1:2" x14ac:dyDescent="0.2">
      <c r="A16597" s="253"/>
      <c r="B16597" s="254"/>
    </row>
    <row r="16598" spans="1:2" x14ac:dyDescent="0.2">
      <c r="A16598" s="253"/>
      <c r="B16598" s="254"/>
    </row>
    <row r="16599" spans="1:2" x14ac:dyDescent="0.2">
      <c r="A16599" s="253"/>
      <c r="B16599" s="254"/>
    </row>
    <row r="16600" spans="1:2" x14ac:dyDescent="0.2">
      <c r="A16600" s="253"/>
      <c r="B16600" s="254"/>
    </row>
    <row r="16601" spans="1:2" x14ac:dyDescent="0.2">
      <c r="A16601" s="253"/>
      <c r="B16601" s="254"/>
    </row>
    <row r="16602" spans="1:2" x14ac:dyDescent="0.2">
      <c r="A16602" s="253"/>
      <c r="B16602" s="254"/>
    </row>
    <row r="16603" spans="1:2" x14ac:dyDescent="0.2">
      <c r="A16603" s="253"/>
      <c r="B16603" s="254"/>
    </row>
    <row r="16604" spans="1:2" x14ac:dyDescent="0.2">
      <c r="A16604" s="253"/>
      <c r="B16604" s="254"/>
    </row>
    <row r="16605" spans="1:2" x14ac:dyDescent="0.2">
      <c r="A16605" s="253"/>
      <c r="B16605" s="254"/>
    </row>
    <row r="16606" spans="1:2" x14ac:dyDescent="0.2">
      <c r="A16606" s="253"/>
      <c r="B16606" s="254"/>
    </row>
    <row r="16607" spans="1:2" x14ac:dyDescent="0.2">
      <c r="A16607" s="253"/>
      <c r="B16607" s="254"/>
    </row>
    <row r="16608" spans="1:2" x14ac:dyDescent="0.2">
      <c r="A16608" s="253"/>
      <c r="B16608" s="254"/>
    </row>
    <row r="16609" spans="1:2" x14ac:dyDescent="0.2">
      <c r="A16609" s="253"/>
      <c r="B16609" s="254"/>
    </row>
    <row r="16610" spans="1:2" x14ac:dyDescent="0.2">
      <c r="A16610" s="253"/>
      <c r="B16610" s="254"/>
    </row>
    <row r="16611" spans="1:2" x14ac:dyDescent="0.2">
      <c r="A16611" s="253"/>
      <c r="B16611" s="254"/>
    </row>
    <row r="16612" spans="1:2" x14ac:dyDescent="0.2">
      <c r="A16612" s="253"/>
      <c r="B16612" s="254"/>
    </row>
    <row r="16613" spans="1:2" x14ac:dyDescent="0.2">
      <c r="A16613" s="253"/>
      <c r="B16613" s="254"/>
    </row>
    <row r="16614" spans="1:2" x14ac:dyDescent="0.2">
      <c r="A16614" s="253"/>
      <c r="B16614" s="254"/>
    </row>
    <row r="16615" spans="1:2" x14ac:dyDescent="0.2">
      <c r="A16615" s="253"/>
      <c r="B16615" s="254"/>
    </row>
    <row r="16616" spans="1:2" x14ac:dyDescent="0.2">
      <c r="A16616" s="253"/>
      <c r="B16616" s="254"/>
    </row>
    <row r="16617" spans="1:2" x14ac:dyDescent="0.2">
      <c r="A16617" s="253"/>
      <c r="B16617" s="254"/>
    </row>
    <row r="16618" spans="1:2" x14ac:dyDescent="0.2">
      <c r="A16618" s="253"/>
      <c r="B16618" s="254"/>
    </row>
    <row r="16619" spans="1:2" x14ac:dyDescent="0.2">
      <c r="A16619" s="253"/>
      <c r="B16619" s="254"/>
    </row>
    <row r="16620" spans="1:2" x14ac:dyDescent="0.2">
      <c r="A16620" s="253"/>
      <c r="B16620" s="254"/>
    </row>
    <row r="16621" spans="1:2" x14ac:dyDescent="0.2">
      <c r="A16621" s="253"/>
      <c r="B16621" s="254"/>
    </row>
    <row r="16622" spans="1:2" x14ac:dyDescent="0.2">
      <c r="A16622" s="253"/>
      <c r="B16622" s="254"/>
    </row>
    <row r="16623" spans="1:2" x14ac:dyDescent="0.2">
      <c r="A16623" s="253"/>
      <c r="B16623" s="254"/>
    </row>
    <row r="16624" spans="1:2" x14ac:dyDescent="0.2">
      <c r="A16624" s="253"/>
      <c r="B16624" s="254"/>
    </row>
    <row r="16625" spans="1:2" x14ac:dyDescent="0.2">
      <c r="A16625" s="253"/>
      <c r="B16625" s="254"/>
    </row>
    <row r="16626" spans="1:2" x14ac:dyDescent="0.2">
      <c r="A16626" s="253"/>
      <c r="B16626" s="254"/>
    </row>
    <row r="16627" spans="1:2" x14ac:dyDescent="0.2">
      <c r="A16627" s="253"/>
      <c r="B16627" s="254"/>
    </row>
    <row r="16628" spans="1:2" x14ac:dyDescent="0.2">
      <c r="A16628" s="253"/>
      <c r="B16628" s="254"/>
    </row>
    <row r="16629" spans="1:2" x14ac:dyDescent="0.2">
      <c r="A16629" s="253"/>
      <c r="B16629" s="254"/>
    </row>
    <row r="16630" spans="1:2" x14ac:dyDescent="0.2">
      <c r="A16630" s="253"/>
      <c r="B16630" s="254"/>
    </row>
    <row r="16631" spans="1:2" x14ac:dyDescent="0.2">
      <c r="A16631" s="253"/>
      <c r="B16631" s="254"/>
    </row>
    <row r="16632" spans="1:2" x14ac:dyDescent="0.2">
      <c r="A16632" s="253"/>
      <c r="B16632" s="254"/>
    </row>
    <row r="16633" spans="1:2" x14ac:dyDescent="0.2">
      <c r="A16633" s="253"/>
      <c r="B16633" s="254"/>
    </row>
    <row r="16634" spans="1:2" x14ac:dyDescent="0.2">
      <c r="A16634" s="253"/>
      <c r="B16634" s="254"/>
    </row>
    <row r="16635" spans="1:2" x14ac:dyDescent="0.2">
      <c r="A16635" s="253"/>
      <c r="B16635" s="254"/>
    </row>
    <row r="16636" spans="1:2" x14ac:dyDescent="0.2">
      <c r="A16636" s="253"/>
      <c r="B16636" s="254"/>
    </row>
    <row r="16637" spans="1:2" x14ac:dyDescent="0.2">
      <c r="A16637" s="253"/>
      <c r="B16637" s="254"/>
    </row>
    <row r="16638" spans="1:2" x14ac:dyDescent="0.2">
      <c r="A16638" s="253"/>
      <c r="B16638" s="254"/>
    </row>
    <row r="16639" spans="1:2" x14ac:dyDescent="0.2">
      <c r="A16639" s="253"/>
      <c r="B16639" s="254"/>
    </row>
    <row r="16640" spans="1:2" x14ac:dyDescent="0.2">
      <c r="A16640" s="253"/>
      <c r="B16640" s="254"/>
    </row>
    <row r="16641" spans="1:2" x14ac:dyDescent="0.2">
      <c r="A16641" s="253"/>
      <c r="B16641" s="254"/>
    </row>
    <row r="16642" spans="1:2" x14ac:dyDescent="0.2">
      <c r="A16642" s="253"/>
      <c r="B16642" s="254"/>
    </row>
    <row r="16643" spans="1:2" x14ac:dyDescent="0.2">
      <c r="A16643" s="253"/>
      <c r="B16643" s="254"/>
    </row>
    <row r="16644" spans="1:2" x14ac:dyDescent="0.2">
      <c r="A16644" s="253"/>
      <c r="B16644" s="254"/>
    </row>
    <row r="16645" spans="1:2" x14ac:dyDescent="0.2">
      <c r="A16645" s="253"/>
      <c r="B16645" s="254"/>
    </row>
    <row r="16646" spans="1:2" x14ac:dyDescent="0.2">
      <c r="A16646" s="253"/>
      <c r="B16646" s="254"/>
    </row>
    <row r="16647" spans="1:2" x14ac:dyDescent="0.2">
      <c r="A16647" s="253"/>
      <c r="B16647" s="254"/>
    </row>
    <row r="16648" spans="1:2" x14ac:dyDescent="0.2">
      <c r="A16648" s="253"/>
      <c r="B16648" s="254"/>
    </row>
    <row r="16649" spans="1:2" x14ac:dyDescent="0.2">
      <c r="A16649" s="253"/>
      <c r="B16649" s="254"/>
    </row>
    <row r="16650" spans="1:2" x14ac:dyDescent="0.2">
      <c r="A16650" s="253"/>
      <c r="B16650" s="254"/>
    </row>
    <row r="16651" spans="1:2" x14ac:dyDescent="0.2">
      <c r="A16651" s="253"/>
      <c r="B16651" s="254"/>
    </row>
    <row r="16652" spans="1:2" x14ac:dyDescent="0.2">
      <c r="A16652" s="253"/>
      <c r="B16652" s="254"/>
    </row>
    <row r="16653" spans="1:2" x14ac:dyDescent="0.2">
      <c r="A16653" s="253"/>
      <c r="B16653" s="254"/>
    </row>
    <row r="16654" spans="1:2" x14ac:dyDescent="0.2">
      <c r="A16654" s="253"/>
      <c r="B16654" s="254"/>
    </row>
    <row r="16655" spans="1:2" x14ac:dyDescent="0.2">
      <c r="A16655" s="253"/>
      <c r="B16655" s="254"/>
    </row>
    <row r="16656" spans="1:2" x14ac:dyDescent="0.2">
      <c r="A16656" s="253"/>
      <c r="B16656" s="254"/>
    </row>
    <row r="16657" spans="1:2" x14ac:dyDescent="0.2">
      <c r="A16657" s="253"/>
      <c r="B16657" s="254"/>
    </row>
    <row r="16658" spans="1:2" x14ac:dyDescent="0.2">
      <c r="A16658" s="253"/>
      <c r="B16658" s="254"/>
    </row>
    <row r="16659" spans="1:2" x14ac:dyDescent="0.2">
      <c r="A16659" s="253"/>
      <c r="B16659" s="254"/>
    </row>
    <row r="16660" spans="1:2" x14ac:dyDescent="0.2">
      <c r="A16660" s="253"/>
      <c r="B16660" s="254"/>
    </row>
    <row r="16661" spans="1:2" x14ac:dyDescent="0.2">
      <c r="A16661" s="253"/>
      <c r="B16661" s="254"/>
    </row>
    <row r="16662" spans="1:2" x14ac:dyDescent="0.2">
      <c r="A16662" s="253"/>
      <c r="B16662" s="254"/>
    </row>
    <row r="16663" spans="1:2" x14ac:dyDescent="0.2">
      <c r="A16663" s="253"/>
      <c r="B16663" s="254"/>
    </row>
    <row r="16664" spans="1:2" x14ac:dyDescent="0.2">
      <c r="A16664" s="253"/>
      <c r="B16664" s="254"/>
    </row>
    <row r="16665" spans="1:2" x14ac:dyDescent="0.2">
      <c r="A16665" s="253"/>
      <c r="B16665" s="254"/>
    </row>
    <row r="16666" spans="1:2" x14ac:dyDescent="0.2">
      <c r="A16666" s="253"/>
      <c r="B16666" s="254"/>
    </row>
    <row r="16667" spans="1:2" x14ac:dyDescent="0.2">
      <c r="A16667" s="253"/>
      <c r="B16667" s="254"/>
    </row>
    <row r="16668" spans="1:2" x14ac:dyDescent="0.2">
      <c r="A16668" s="253"/>
      <c r="B16668" s="254"/>
    </row>
    <row r="16669" spans="1:2" x14ac:dyDescent="0.2">
      <c r="A16669" s="253"/>
      <c r="B16669" s="254"/>
    </row>
    <row r="16670" spans="1:2" x14ac:dyDescent="0.2">
      <c r="A16670" s="253"/>
      <c r="B16670" s="254"/>
    </row>
    <row r="16671" spans="1:2" x14ac:dyDescent="0.2">
      <c r="A16671" s="253"/>
      <c r="B16671" s="254"/>
    </row>
    <row r="16672" spans="1:2" x14ac:dyDescent="0.2">
      <c r="A16672" s="253"/>
      <c r="B16672" s="254"/>
    </row>
    <row r="16673" spans="1:2" x14ac:dyDescent="0.2">
      <c r="A16673" s="253"/>
      <c r="B16673" s="254"/>
    </row>
    <row r="16674" spans="1:2" x14ac:dyDescent="0.2">
      <c r="A16674" s="253"/>
      <c r="B16674" s="254"/>
    </row>
    <row r="16675" spans="1:2" x14ac:dyDescent="0.2">
      <c r="A16675" s="253"/>
      <c r="B16675" s="254"/>
    </row>
    <row r="16676" spans="1:2" x14ac:dyDescent="0.2">
      <c r="A16676" s="253"/>
      <c r="B16676" s="254"/>
    </row>
    <row r="16677" spans="1:2" x14ac:dyDescent="0.2">
      <c r="A16677" s="253"/>
      <c r="B16677" s="254"/>
    </row>
    <row r="16678" spans="1:2" x14ac:dyDescent="0.2">
      <c r="A16678" s="253"/>
      <c r="B16678" s="254"/>
    </row>
    <row r="16679" spans="1:2" x14ac:dyDescent="0.2">
      <c r="A16679" s="253"/>
      <c r="B16679" s="254"/>
    </row>
    <row r="16680" spans="1:2" x14ac:dyDescent="0.2">
      <c r="A16680" s="253"/>
      <c r="B16680" s="254"/>
    </row>
    <row r="16681" spans="1:2" x14ac:dyDescent="0.2">
      <c r="A16681" s="253"/>
      <c r="B16681" s="254"/>
    </row>
    <row r="16682" spans="1:2" x14ac:dyDescent="0.2">
      <c r="A16682" s="253"/>
      <c r="B16682" s="254"/>
    </row>
    <row r="16683" spans="1:2" x14ac:dyDescent="0.2">
      <c r="A16683" s="253"/>
      <c r="B16683" s="254"/>
    </row>
    <row r="16684" spans="1:2" x14ac:dyDescent="0.2">
      <c r="A16684" s="253"/>
      <c r="B16684" s="254"/>
    </row>
    <row r="16685" spans="1:2" x14ac:dyDescent="0.2">
      <c r="A16685" s="253"/>
      <c r="B16685" s="254"/>
    </row>
    <row r="16686" spans="1:2" x14ac:dyDescent="0.2">
      <c r="A16686" s="253"/>
      <c r="B16686" s="254"/>
    </row>
    <row r="16687" spans="1:2" x14ac:dyDescent="0.2">
      <c r="A16687" s="253"/>
      <c r="B16687" s="254"/>
    </row>
    <row r="16688" spans="1:2" x14ac:dyDescent="0.2">
      <c r="A16688" s="253"/>
      <c r="B16688" s="254"/>
    </row>
    <row r="16689" spans="1:2" x14ac:dyDescent="0.2">
      <c r="A16689" s="253"/>
      <c r="B16689" s="254"/>
    </row>
    <row r="16690" spans="1:2" x14ac:dyDescent="0.2">
      <c r="A16690" s="253"/>
      <c r="B16690" s="254"/>
    </row>
    <row r="16691" spans="1:2" x14ac:dyDescent="0.2">
      <c r="A16691" s="253"/>
      <c r="B16691" s="254"/>
    </row>
    <row r="16692" spans="1:2" x14ac:dyDescent="0.2">
      <c r="A16692" s="253"/>
      <c r="B16692" s="254"/>
    </row>
    <row r="16693" spans="1:2" x14ac:dyDescent="0.2">
      <c r="A16693" s="253"/>
      <c r="B16693" s="254"/>
    </row>
    <row r="16694" spans="1:2" x14ac:dyDescent="0.2">
      <c r="A16694" s="253"/>
      <c r="B16694" s="254"/>
    </row>
    <row r="16695" spans="1:2" x14ac:dyDescent="0.2">
      <c r="A16695" s="253"/>
      <c r="B16695" s="254"/>
    </row>
    <row r="16696" spans="1:2" x14ac:dyDescent="0.2">
      <c r="A16696" s="253"/>
      <c r="B16696" s="254"/>
    </row>
    <row r="16697" spans="1:2" x14ac:dyDescent="0.2">
      <c r="A16697" s="253"/>
      <c r="B16697" s="254"/>
    </row>
    <row r="16698" spans="1:2" x14ac:dyDescent="0.2">
      <c r="A16698" s="253"/>
      <c r="B16698" s="254"/>
    </row>
    <row r="16699" spans="1:2" x14ac:dyDescent="0.2">
      <c r="A16699" s="253"/>
      <c r="B16699" s="254"/>
    </row>
    <row r="16700" spans="1:2" x14ac:dyDescent="0.2">
      <c r="A16700" s="253"/>
      <c r="B16700" s="254"/>
    </row>
    <row r="16701" spans="1:2" x14ac:dyDescent="0.2">
      <c r="A16701" s="253"/>
      <c r="B16701" s="254"/>
    </row>
    <row r="16702" spans="1:2" x14ac:dyDescent="0.2">
      <c r="A16702" s="253"/>
      <c r="B16702" s="254"/>
    </row>
    <row r="16703" spans="1:2" x14ac:dyDescent="0.2">
      <c r="A16703" s="253"/>
      <c r="B16703" s="254"/>
    </row>
    <row r="16704" spans="1:2" x14ac:dyDescent="0.2">
      <c r="A16704" s="253"/>
      <c r="B16704" s="254"/>
    </row>
    <row r="16705" spans="1:2" x14ac:dyDescent="0.2">
      <c r="A16705" s="253"/>
      <c r="B16705" s="254"/>
    </row>
    <row r="16706" spans="1:2" x14ac:dyDescent="0.2">
      <c r="A16706" s="253"/>
      <c r="B16706" s="254"/>
    </row>
    <row r="16707" spans="1:2" x14ac:dyDescent="0.2">
      <c r="A16707" s="253"/>
      <c r="B16707" s="254"/>
    </row>
    <row r="16708" spans="1:2" x14ac:dyDescent="0.2">
      <c r="A16708" s="253"/>
      <c r="B16708" s="254"/>
    </row>
    <row r="16709" spans="1:2" x14ac:dyDescent="0.2">
      <c r="A16709" s="253"/>
      <c r="B16709" s="254"/>
    </row>
    <row r="16710" spans="1:2" x14ac:dyDescent="0.2">
      <c r="A16710" s="253"/>
      <c r="B16710" s="254"/>
    </row>
    <row r="16711" spans="1:2" x14ac:dyDescent="0.2">
      <c r="A16711" s="253"/>
      <c r="B16711" s="254"/>
    </row>
    <row r="16712" spans="1:2" x14ac:dyDescent="0.2">
      <c r="A16712" s="253"/>
      <c r="B16712" s="254"/>
    </row>
    <row r="16713" spans="1:2" x14ac:dyDescent="0.2">
      <c r="A16713" s="253"/>
      <c r="B16713" s="254"/>
    </row>
    <row r="16714" spans="1:2" x14ac:dyDescent="0.2">
      <c r="A16714" s="253"/>
      <c r="B16714" s="254"/>
    </row>
    <row r="16715" spans="1:2" x14ac:dyDescent="0.2">
      <c r="A16715" s="253"/>
      <c r="B16715" s="254"/>
    </row>
    <row r="16716" spans="1:2" x14ac:dyDescent="0.2">
      <c r="A16716" s="253"/>
      <c r="B16716" s="254"/>
    </row>
    <row r="16717" spans="1:2" x14ac:dyDescent="0.2">
      <c r="A16717" s="253"/>
      <c r="B16717" s="254"/>
    </row>
    <row r="16718" spans="1:2" x14ac:dyDescent="0.2">
      <c r="A16718" s="253"/>
      <c r="B16718" s="254"/>
    </row>
    <row r="16719" spans="1:2" x14ac:dyDescent="0.2">
      <c r="A16719" s="253"/>
      <c r="B16719" s="254"/>
    </row>
    <row r="16720" spans="1:2" x14ac:dyDescent="0.2">
      <c r="A16720" s="253"/>
      <c r="B16720" s="254"/>
    </row>
    <row r="16721" spans="1:2" x14ac:dyDescent="0.2">
      <c r="A16721" s="253"/>
      <c r="B16721" s="254"/>
    </row>
    <row r="16722" spans="1:2" x14ac:dyDescent="0.2">
      <c r="A16722" s="253"/>
      <c r="B16722" s="254"/>
    </row>
    <row r="16723" spans="1:2" x14ac:dyDescent="0.2">
      <c r="A16723" s="253"/>
      <c r="B16723" s="254"/>
    </row>
    <row r="16724" spans="1:2" x14ac:dyDescent="0.2">
      <c r="A16724" s="253"/>
      <c r="B16724" s="254"/>
    </row>
    <row r="16725" spans="1:2" x14ac:dyDescent="0.2">
      <c r="A16725" s="253"/>
      <c r="B16725" s="254"/>
    </row>
    <row r="16726" spans="1:2" x14ac:dyDescent="0.2">
      <c r="A16726" s="253"/>
      <c r="B16726" s="254"/>
    </row>
    <row r="16727" spans="1:2" x14ac:dyDescent="0.2">
      <c r="A16727" s="253"/>
      <c r="B16727" s="254"/>
    </row>
    <row r="16728" spans="1:2" x14ac:dyDescent="0.2">
      <c r="A16728" s="253"/>
      <c r="B16728" s="254"/>
    </row>
    <row r="16729" spans="1:2" x14ac:dyDescent="0.2">
      <c r="A16729" s="253"/>
      <c r="B16729" s="254"/>
    </row>
    <row r="16730" spans="1:2" x14ac:dyDescent="0.2">
      <c r="A16730" s="253"/>
      <c r="B16730" s="254"/>
    </row>
    <row r="16731" spans="1:2" x14ac:dyDescent="0.2">
      <c r="A16731" s="253"/>
      <c r="B16731" s="254"/>
    </row>
    <row r="16732" spans="1:2" x14ac:dyDescent="0.2">
      <c r="A16732" s="253"/>
      <c r="B16732" s="254"/>
    </row>
    <row r="16733" spans="1:2" x14ac:dyDescent="0.2">
      <c r="A16733" s="253"/>
      <c r="B16733" s="254"/>
    </row>
    <row r="16734" spans="1:2" x14ac:dyDescent="0.2">
      <c r="A16734" s="253"/>
      <c r="B16734" s="254"/>
    </row>
    <row r="16735" spans="1:2" x14ac:dyDescent="0.2">
      <c r="A16735" s="253"/>
      <c r="B16735" s="254"/>
    </row>
    <row r="16736" spans="1:2" x14ac:dyDescent="0.2">
      <c r="A16736" s="253"/>
      <c r="B16736" s="254"/>
    </row>
    <row r="16737" spans="1:2" x14ac:dyDescent="0.2">
      <c r="A16737" s="253"/>
      <c r="B16737" s="254"/>
    </row>
    <row r="16738" spans="1:2" x14ac:dyDescent="0.2">
      <c r="A16738" s="253"/>
      <c r="B16738" s="254"/>
    </row>
    <row r="16739" spans="1:2" x14ac:dyDescent="0.2">
      <c r="A16739" s="253"/>
      <c r="B16739" s="254"/>
    </row>
    <row r="16740" spans="1:2" x14ac:dyDescent="0.2">
      <c r="A16740" s="253"/>
      <c r="B16740" s="254"/>
    </row>
    <row r="16741" spans="1:2" x14ac:dyDescent="0.2">
      <c r="A16741" s="253"/>
      <c r="B16741" s="254"/>
    </row>
    <row r="16742" spans="1:2" x14ac:dyDescent="0.2">
      <c r="A16742" s="253"/>
      <c r="B16742" s="254"/>
    </row>
    <row r="16743" spans="1:2" x14ac:dyDescent="0.2">
      <c r="A16743" s="253"/>
      <c r="B16743" s="254"/>
    </row>
    <row r="16744" spans="1:2" x14ac:dyDescent="0.2">
      <c r="A16744" s="253"/>
      <c r="B16744" s="254"/>
    </row>
    <row r="16745" spans="1:2" x14ac:dyDescent="0.2">
      <c r="A16745" s="253"/>
      <c r="B16745" s="254"/>
    </row>
    <row r="16746" spans="1:2" x14ac:dyDescent="0.2">
      <c r="A16746" s="253"/>
      <c r="B16746" s="254"/>
    </row>
    <row r="16747" spans="1:2" x14ac:dyDescent="0.2">
      <c r="A16747" s="253"/>
      <c r="B16747" s="254"/>
    </row>
    <row r="16748" spans="1:2" x14ac:dyDescent="0.2">
      <c r="A16748" s="253"/>
      <c r="B16748" s="254"/>
    </row>
    <row r="16749" spans="1:2" x14ac:dyDescent="0.2">
      <c r="A16749" s="253"/>
      <c r="B16749" s="254"/>
    </row>
    <row r="16750" spans="1:2" x14ac:dyDescent="0.2">
      <c r="A16750" s="253"/>
      <c r="B16750" s="254"/>
    </row>
    <row r="16751" spans="1:2" x14ac:dyDescent="0.2">
      <c r="A16751" s="253"/>
      <c r="B16751" s="254"/>
    </row>
    <row r="16752" spans="1:2" x14ac:dyDescent="0.2">
      <c r="A16752" s="253"/>
      <c r="B16752" s="254"/>
    </row>
    <row r="16753" spans="1:2" x14ac:dyDescent="0.2">
      <c r="A16753" s="253"/>
      <c r="B16753" s="254"/>
    </row>
    <row r="16754" spans="1:2" x14ac:dyDescent="0.2">
      <c r="A16754" s="253"/>
      <c r="B16754" s="254"/>
    </row>
    <row r="16755" spans="1:2" x14ac:dyDescent="0.2">
      <c r="A16755" s="253"/>
      <c r="B16755" s="254"/>
    </row>
    <row r="16756" spans="1:2" x14ac:dyDescent="0.2">
      <c r="A16756" s="253"/>
      <c r="B16756" s="254"/>
    </row>
    <row r="16757" spans="1:2" x14ac:dyDescent="0.2">
      <c r="A16757" s="253"/>
      <c r="B16757" s="254"/>
    </row>
    <row r="16758" spans="1:2" x14ac:dyDescent="0.2">
      <c r="A16758" s="253"/>
      <c r="B16758" s="254"/>
    </row>
    <row r="16759" spans="1:2" x14ac:dyDescent="0.2">
      <c r="A16759" s="253"/>
      <c r="B16759" s="254"/>
    </row>
    <row r="16760" spans="1:2" x14ac:dyDescent="0.2">
      <c r="A16760" s="253"/>
      <c r="B16760" s="254"/>
    </row>
    <row r="16761" spans="1:2" x14ac:dyDescent="0.2">
      <c r="A16761" s="253"/>
      <c r="B16761" s="254"/>
    </row>
    <row r="16762" spans="1:2" x14ac:dyDescent="0.2">
      <c r="A16762" s="253"/>
      <c r="B16762" s="254"/>
    </row>
    <row r="16763" spans="1:2" x14ac:dyDescent="0.2">
      <c r="A16763" s="253"/>
      <c r="B16763" s="254"/>
    </row>
    <row r="16764" spans="1:2" x14ac:dyDescent="0.2">
      <c r="A16764" s="253"/>
      <c r="B16764" s="254"/>
    </row>
    <row r="16765" spans="1:2" x14ac:dyDescent="0.2">
      <c r="A16765" s="253"/>
      <c r="B16765" s="254"/>
    </row>
    <row r="16766" spans="1:2" x14ac:dyDescent="0.2">
      <c r="A16766" s="253"/>
      <c r="B16766" s="254"/>
    </row>
    <row r="16767" spans="1:2" x14ac:dyDescent="0.2">
      <c r="A16767" s="253"/>
      <c r="B16767" s="254"/>
    </row>
    <row r="16768" spans="1:2" x14ac:dyDescent="0.2">
      <c r="A16768" s="253"/>
      <c r="B16768" s="254"/>
    </row>
    <row r="16769" spans="1:2" x14ac:dyDescent="0.2">
      <c r="A16769" s="253"/>
      <c r="B16769" s="254"/>
    </row>
    <row r="16770" spans="1:2" x14ac:dyDescent="0.2">
      <c r="A16770" s="253"/>
      <c r="B16770" s="254"/>
    </row>
    <row r="16771" spans="1:2" x14ac:dyDescent="0.2">
      <c r="A16771" s="253"/>
      <c r="B16771" s="254"/>
    </row>
    <row r="16772" spans="1:2" x14ac:dyDescent="0.2">
      <c r="A16772" s="253"/>
      <c r="B16772" s="254"/>
    </row>
    <row r="16773" spans="1:2" x14ac:dyDescent="0.2">
      <c r="A16773" s="253"/>
      <c r="B16773" s="254"/>
    </row>
    <row r="16774" spans="1:2" x14ac:dyDescent="0.2">
      <c r="A16774" s="253"/>
      <c r="B16774" s="254"/>
    </row>
    <row r="16775" spans="1:2" x14ac:dyDescent="0.2">
      <c r="A16775" s="253"/>
      <c r="B16775" s="254"/>
    </row>
    <row r="16776" spans="1:2" x14ac:dyDescent="0.2">
      <c r="A16776" s="253"/>
      <c r="B16776" s="254"/>
    </row>
    <row r="16777" spans="1:2" x14ac:dyDescent="0.2">
      <c r="A16777" s="253"/>
      <c r="B16777" s="254"/>
    </row>
    <row r="16778" spans="1:2" x14ac:dyDescent="0.2">
      <c r="A16778" s="253"/>
      <c r="B16778" s="254"/>
    </row>
    <row r="16779" spans="1:2" x14ac:dyDescent="0.2">
      <c r="A16779" s="253"/>
      <c r="B16779" s="254"/>
    </row>
    <row r="16780" spans="1:2" x14ac:dyDescent="0.2">
      <c r="A16780" s="253"/>
      <c r="B16780" s="254"/>
    </row>
    <row r="16781" spans="1:2" x14ac:dyDescent="0.2">
      <c r="A16781" s="253"/>
      <c r="B16781" s="254"/>
    </row>
    <row r="16782" spans="1:2" x14ac:dyDescent="0.2">
      <c r="A16782" s="253"/>
      <c r="B16782" s="254"/>
    </row>
    <row r="16783" spans="1:2" x14ac:dyDescent="0.2">
      <c r="A16783" s="253"/>
      <c r="B16783" s="254"/>
    </row>
    <row r="16784" spans="1:2" x14ac:dyDescent="0.2">
      <c r="A16784" s="253"/>
      <c r="B16784" s="254"/>
    </row>
    <row r="16785" spans="1:2" x14ac:dyDescent="0.2">
      <c r="A16785" s="253"/>
      <c r="B16785" s="254"/>
    </row>
    <row r="16786" spans="1:2" x14ac:dyDescent="0.2">
      <c r="A16786" s="253"/>
      <c r="B16786" s="254"/>
    </row>
    <row r="16787" spans="1:2" x14ac:dyDescent="0.2">
      <c r="A16787" s="253"/>
      <c r="B16787" s="254"/>
    </row>
    <row r="16788" spans="1:2" x14ac:dyDescent="0.2">
      <c r="A16788" s="253"/>
      <c r="B16788" s="254"/>
    </row>
    <row r="16789" spans="1:2" x14ac:dyDescent="0.2">
      <c r="A16789" s="253"/>
      <c r="B16789" s="254"/>
    </row>
    <row r="16790" spans="1:2" x14ac:dyDescent="0.2">
      <c r="A16790" s="253"/>
      <c r="B16790" s="254"/>
    </row>
    <row r="16791" spans="1:2" x14ac:dyDescent="0.2">
      <c r="A16791" s="253"/>
      <c r="B16791" s="254"/>
    </row>
    <row r="16792" spans="1:2" x14ac:dyDescent="0.2">
      <c r="A16792" s="253"/>
      <c r="B16792" s="254"/>
    </row>
    <row r="16793" spans="1:2" x14ac:dyDescent="0.2">
      <c r="A16793" s="253"/>
      <c r="B16793" s="254"/>
    </row>
    <row r="16794" spans="1:2" x14ac:dyDescent="0.2">
      <c r="A16794" s="253"/>
      <c r="B16794" s="254"/>
    </row>
    <row r="16795" spans="1:2" x14ac:dyDescent="0.2">
      <c r="A16795" s="253"/>
      <c r="B16795" s="254"/>
    </row>
    <row r="16796" spans="1:2" x14ac:dyDescent="0.2">
      <c r="A16796" s="253"/>
      <c r="B16796" s="254"/>
    </row>
    <row r="16797" spans="1:2" x14ac:dyDescent="0.2">
      <c r="A16797" s="253"/>
      <c r="B16797" s="254"/>
    </row>
    <row r="16798" spans="1:2" x14ac:dyDescent="0.2">
      <c r="A16798" s="253"/>
      <c r="B16798" s="254"/>
    </row>
    <row r="16799" spans="1:2" x14ac:dyDescent="0.2">
      <c r="A16799" s="253"/>
      <c r="B16799" s="254"/>
    </row>
    <row r="16800" spans="1:2" x14ac:dyDescent="0.2">
      <c r="A16800" s="253"/>
      <c r="B16800" s="254"/>
    </row>
    <row r="16801" spans="1:2" x14ac:dyDescent="0.2">
      <c r="A16801" s="253"/>
      <c r="B16801" s="254"/>
    </row>
    <row r="16802" spans="1:2" x14ac:dyDescent="0.2">
      <c r="A16802" s="253"/>
      <c r="B16802" s="254"/>
    </row>
    <row r="16803" spans="1:2" x14ac:dyDescent="0.2">
      <c r="A16803" s="253"/>
      <c r="B16803" s="254"/>
    </row>
    <row r="16804" spans="1:2" x14ac:dyDescent="0.2">
      <c r="A16804" s="253"/>
      <c r="B16804" s="254"/>
    </row>
    <row r="16805" spans="1:2" x14ac:dyDescent="0.2">
      <c r="A16805" s="253"/>
      <c r="B16805" s="254"/>
    </row>
    <row r="16806" spans="1:2" x14ac:dyDescent="0.2">
      <c r="A16806" s="253"/>
      <c r="B16806" s="254"/>
    </row>
    <row r="16807" spans="1:2" x14ac:dyDescent="0.2">
      <c r="A16807" s="253"/>
      <c r="B16807" s="254"/>
    </row>
    <row r="16808" spans="1:2" x14ac:dyDescent="0.2">
      <c r="A16808" s="253"/>
      <c r="B16808" s="254"/>
    </row>
    <row r="16809" spans="1:2" x14ac:dyDescent="0.2">
      <c r="A16809" s="253"/>
      <c r="B16809" s="254"/>
    </row>
    <row r="16810" spans="1:2" x14ac:dyDescent="0.2">
      <c r="A16810" s="253"/>
      <c r="B16810" s="254"/>
    </row>
    <row r="16811" spans="1:2" x14ac:dyDescent="0.2">
      <c r="A16811" s="253"/>
      <c r="B16811" s="254"/>
    </row>
    <row r="16812" spans="1:2" x14ac:dyDescent="0.2">
      <c r="A16812" s="253"/>
      <c r="B16812" s="254"/>
    </row>
    <row r="16813" spans="1:2" x14ac:dyDescent="0.2">
      <c r="A16813" s="253"/>
      <c r="B16813" s="254"/>
    </row>
    <row r="16814" spans="1:2" x14ac:dyDescent="0.2">
      <c r="A16814" s="253"/>
      <c r="B16814" s="254"/>
    </row>
    <row r="16815" spans="1:2" x14ac:dyDescent="0.2">
      <c r="A16815" s="253"/>
      <c r="B16815" s="254"/>
    </row>
    <row r="16816" spans="1:2" x14ac:dyDescent="0.2">
      <c r="A16816" s="253"/>
      <c r="B16816" s="254"/>
    </row>
    <row r="16817" spans="1:2" x14ac:dyDescent="0.2">
      <c r="A16817" s="253"/>
      <c r="B16817" s="254"/>
    </row>
    <row r="16818" spans="1:2" x14ac:dyDescent="0.2">
      <c r="A16818" s="253"/>
      <c r="B16818" s="254"/>
    </row>
    <row r="16819" spans="1:2" x14ac:dyDescent="0.2">
      <c r="A16819" s="253"/>
      <c r="B16819" s="254"/>
    </row>
    <row r="16820" spans="1:2" x14ac:dyDescent="0.2">
      <c r="A16820" s="253"/>
      <c r="B16820" s="254"/>
    </row>
    <row r="16821" spans="1:2" x14ac:dyDescent="0.2">
      <c r="A16821" s="253"/>
      <c r="B16821" s="254"/>
    </row>
    <row r="16822" spans="1:2" x14ac:dyDescent="0.2">
      <c r="A16822" s="253"/>
      <c r="B16822" s="254"/>
    </row>
    <row r="16823" spans="1:2" x14ac:dyDescent="0.2">
      <c r="A16823" s="253"/>
      <c r="B16823" s="254"/>
    </row>
    <row r="16824" spans="1:2" x14ac:dyDescent="0.2">
      <c r="A16824" s="253"/>
      <c r="B16824" s="254"/>
    </row>
    <row r="16825" spans="1:2" x14ac:dyDescent="0.2">
      <c r="A16825" s="253"/>
      <c r="B16825" s="254"/>
    </row>
    <row r="16826" spans="1:2" x14ac:dyDescent="0.2">
      <c r="A16826" s="253"/>
      <c r="B16826" s="254"/>
    </row>
    <row r="16827" spans="1:2" x14ac:dyDescent="0.2">
      <c r="A16827" s="253"/>
      <c r="B16827" s="254"/>
    </row>
    <row r="16828" spans="1:2" x14ac:dyDescent="0.2">
      <c r="A16828" s="253"/>
      <c r="B16828" s="254"/>
    </row>
    <row r="16829" spans="1:2" x14ac:dyDescent="0.2">
      <c r="A16829" s="253"/>
      <c r="B16829" s="254"/>
    </row>
    <row r="16830" spans="1:2" x14ac:dyDescent="0.2">
      <c r="A16830" s="253"/>
      <c r="B16830" s="254"/>
    </row>
    <row r="16831" spans="1:2" x14ac:dyDescent="0.2">
      <c r="A16831" s="253"/>
      <c r="B16831" s="254"/>
    </row>
    <row r="16832" spans="1:2" x14ac:dyDescent="0.2">
      <c r="A16832" s="253"/>
      <c r="B16832" s="254"/>
    </row>
    <row r="16833" spans="1:2" x14ac:dyDescent="0.2">
      <c r="A16833" s="253"/>
      <c r="B16833" s="254"/>
    </row>
    <row r="16834" spans="1:2" x14ac:dyDescent="0.2">
      <c r="A16834" s="253"/>
      <c r="B16834" s="254"/>
    </row>
    <row r="16835" spans="1:2" x14ac:dyDescent="0.2">
      <c r="A16835" s="253"/>
      <c r="B16835" s="254"/>
    </row>
    <row r="16836" spans="1:2" x14ac:dyDescent="0.2">
      <c r="A16836" s="253"/>
      <c r="B16836" s="254"/>
    </row>
    <row r="16837" spans="1:2" x14ac:dyDescent="0.2">
      <c r="A16837" s="253"/>
      <c r="B16837" s="254"/>
    </row>
    <row r="16838" spans="1:2" x14ac:dyDescent="0.2">
      <c r="A16838" s="253"/>
      <c r="B16838" s="254"/>
    </row>
    <row r="16839" spans="1:2" x14ac:dyDescent="0.2">
      <c r="A16839" s="253"/>
      <c r="B16839" s="254"/>
    </row>
    <row r="16840" spans="1:2" x14ac:dyDescent="0.2">
      <c r="A16840" s="253"/>
      <c r="B16840" s="254"/>
    </row>
    <row r="16841" spans="1:2" x14ac:dyDescent="0.2">
      <c r="A16841" s="253"/>
      <c r="B16841" s="254"/>
    </row>
    <row r="16842" spans="1:2" x14ac:dyDescent="0.2">
      <c r="A16842" s="253"/>
      <c r="B16842" s="254"/>
    </row>
    <row r="16843" spans="1:2" x14ac:dyDescent="0.2">
      <c r="A16843" s="253"/>
      <c r="B16843" s="254"/>
    </row>
    <row r="16844" spans="1:2" x14ac:dyDescent="0.2">
      <c r="A16844" s="253"/>
      <c r="B16844" s="254"/>
    </row>
    <row r="16845" spans="1:2" x14ac:dyDescent="0.2">
      <c r="A16845" s="253"/>
      <c r="B16845" s="254"/>
    </row>
    <row r="16846" spans="1:2" x14ac:dyDescent="0.2">
      <c r="A16846" s="253"/>
      <c r="B16846" s="254"/>
    </row>
    <row r="16847" spans="1:2" x14ac:dyDescent="0.2">
      <c r="A16847" s="253"/>
      <c r="B16847" s="254"/>
    </row>
    <row r="16848" spans="1:2" x14ac:dyDescent="0.2">
      <c r="A16848" s="253"/>
      <c r="B16848" s="254"/>
    </row>
    <row r="16849" spans="1:2" x14ac:dyDescent="0.2">
      <c r="A16849" s="253"/>
      <c r="B16849" s="254"/>
    </row>
    <row r="16850" spans="1:2" x14ac:dyDescent="0.2">
      <c r="A16850" s="253"/>
      <c r="B16850" s="254"/>
    </row>
    <row r="16851" spans="1:2" x14ac:dyDescent="0.2">
      <c r="A16851" s="253"/>
      <c r="B16851" s="254"/>
    </row>
    <row r="16852" spans="1:2" x14ac:dyDescent="0.2">
      <c r="A16852" s="253"/>
      <c r="B16852" s="254"/>
    </row>
    <row r="16853" spans="1:2" x14ac:dyDescent="0.2">
      <c r="A16853" s="253"/>
      <c r="B16853" s="254"/>
    </row>
    <row r="16854" spans="1:2" x14ac:dyDescent="0.2">
      <c r="A16854" s="253"/>
      <c r="B16854" s="254"/>
    </row>
    <row r="16855" spans="1:2" x14ac:dyDescent="0.2">
      <c r="A16855" s="253"/>
      <c r="B16855" s="254"/>
    </row>
    <row r="16856" spans="1:2" x14ac:dyDescent="0.2">
      <c r="A16856" s="253"/>
      <c r="B16856" s="254"/>
    </row>
    <row r="16857" spans="1:2" x14ac:dyDescent="0.2">
      <c r="A16857" s="253"/>
      <c r="B16857" s="254"/>
    </row>
    <row r="16858" spans="1:2" x14ac:dyDescent="0.2">
      <c r="A16858" s="253"/>
      <c r="B16858" s="254"/>
    </row>
    <row r="16859" spans="1:2" x14ac:dyDescent="0.2">
      <c r="A16859" s="253"/>
      <c r="B16859" s="254"/>
    </row>
    <row r="16860" spans="1:2" x14ac:dyDescent="0.2">
      <c r="A16860" s="253"/>
      <c r="B16860" s="254"/>
    </row>
    <row r="16861" spans="1:2" x14ac:dyDescent="0.2">
      <c r="A16861" s="253"/>
      <c r="B16861" s="254"/>
    </row>
    <row r="16862" spans="1:2" x14ac:dyDescent="0.2">
      <c r="A16862" s="253"/>
      <c r="B16862" s="254"/>
    </row>
    <row r="16863" spans="1:2" x14ac:dyDescent="0.2">
      <c r="A16863" s="253"/>
      <c r="B16863" s="254"/>
    </row>
    <row r="16864" spans="1:2" x14ac:dyDescent="0.2">
      <c r="A16864" s="253"/>
      <c r="B16864" s="254"/>
    </row>
    <row r="16865" spans="1:2" x14ac:dyDescent="0.2">
      <c r="A16865" s="253"/>
      <c r="B16865" s="254"/>
    </row>
    <row r="16866" spans="1:2" x14ac:dyDescent="0.2">
      <c r="A16866" s="253"/>
      <c r="B16866" s="254"/>
    </row>
    <row r="16867" spans="1:2" x14ac:dyDescent="0.2">
      <c r="A16867" s="253"/>
      <c r="B16867" s="254"/>
    </row>
    <row r="16868" spans="1:2" x14ac:dyDescent="0.2">
      <c r="A16868" s="253"/>
      <c r="B16868" s="254"/>
    </row>
    <row r="16869" spans="1:2" x14ac:dyDescent="0.2">
      <c r="A16869" s="253"/>
      <c r="B16869" s="254"/>
    </row>
    <row r="16870" spans="1:2" x14ac:dyDescent="0.2">
      <c r="A16870" s="253"/>
      <c r="B16870" s="254"/>
    </row>
    <row r="16871" spans="1:2" x14ac:dyDescent="0.2">
      <c r="A16871" s="253"/>
      <c r="B16871" s="254"/>
    </row>
    <row r="16872" spans="1:2" x14ac:dyDescent="0.2">
      <c r="A16872" s="253"/>
      <c r="B16872" s="254"/>
    </row>
    <row r="16873" spans="1:2" x14ac:dyDescent="0.2">
      <c r="A16873" s="253"/>
      <c r="B16873" s="254"/>
    </row>
    <row r="16874" spans="1:2" x14ac:dyDescent="0.2">
      <c r="A16874" s="253"/>
      <c r="B16874" s="254"/>
    </row>
    <row r="16875" spans="1:2" x14ac:dyDescent="0.2">
      <c r="A16875" s="253"/>
      <c r="B16875" s="254"/>
    </row>
    <row r="16876" spans="1:2" x14ac:dyDescent="0.2">
      <c r="A16876" s="253"/>
      <c r="B16876" s="254"/>
    </row>
    <row r="16877" spans="1:2" x14ac:dyDescent="0.2">
      <c r="A16877" s="253"/>
      <c r="B16877" s="254"/>
    </row>
    <row r="16878" spans="1:2" x14ac:dyDescent="0.2">
      <c r="A16878" s="253"/>
      <c r="B16878" s="254"/>
    </row>
    <row r="16879" spans="1:2" x14ac:dyDescent="0.2">
      <c r="A16879" s="253"/>
      <c r="B16879" s="254"/>
    </row>
    <row r="16880" spans="1:2" x14ac:dyDescent="0.2">
      <c r="A16880" s="253"/>
      <c r="B16880" s="254"/>
    </row>
    <row r="16881" spans="1:2" x14ac:dyDescent="0.2">
      <c r="A16881" s="253"/>
      <c r="B16881" s="254"/>
    </row>
    <row r="16882" spans="1:2" x14ac:dyDescent="0.2">
      <c r="A16882" s="253"/>
      <c r="B16882" s="254"/>
    </row>
    <row r="16883" spans="1:2" x14ac:dyDescent="0.2">
      <c r="A16883" s="253"/>
      <c r="B16883" s="254"/>
    </row>
    <row r="16884" spans="1:2" x14ac:dyDescent="0.2">
      <c r="A16884" s="253"/>
      <c r="B16884" s="254"/>
    </row>
    <row r="16885" spans="1:2" x14ac:dyDescent="0.2">
      <c r="A16885" s="253"/>
      <c r="B16885" s="254"/>
    </row>
    <row r="16886" spans="1:2" x14ac:dyDescent="0.2">
      <c r="A16886" s="253"/>
      <c r="B16886" s="254"/>
    </row>
    <row r="16887" spans="1:2" x14ac:dyDescent="0.2">
      <c r="A16887" s="253"/>
      <c r="B16887" s="254"/>
    </row>
    <row r="16888" spans="1:2" x14ac:dyDescent="0.2">
      <c r="A16888" s="253"/>
      <c r="B16888" s="254"/>
    </row>
    <row r="16889" spans="1:2" x14ac:dyDescent="0.2">
      <c r="A16889" s="253"/>
      <c r="B16889" s="254"/>
    </row>
    <row r="16890" spans="1:2" x14ac:dyDescent="0.2">
      <c r="A16890" s="253"/>
      <c r="B16890" s="254"/>
    </row>
    <row r="16891" spans="1:2" x14ac:dyDescent="0.2">
      <c r="A16891" s="253"/>
      <c r="B16891" s="254"/>
    </row>
    <row r="16892" spans="1:2" x14ac:dyDescent="0.2">
      <c r="A16892" s="253"/>
      <c r="B16892" s="254"/>
    </row>
    <row r="16893" spans="1:2" x14ac:dyDescent="0.2">
      <c r="A16893" s="253"/>
      <c r="B16893" s="254"/>
    </row>
    <row r="16894" spans="1:2" x14ac:dyDescent="0.2">
      <c r="A16894" s="253"/>
      <c r="B16894" s="254"/>
    </row>
    <row r="16895" spans="1:2" x14ac:dyDescent="0.2">
      <c r="A16895" s="253"/>
      <c r="B16895" s="254"/>
    </row>
    <row r="16896" spans="1:2" x14ac:dyDescent="0.2">
      <c r="A16896" s="253"/>
      <c r="B16896" s="254"/>
    </row>
    <row r="16897" spans="1:2" x14ac:dyDescent="0.2">
      <c r="A16897" s="253"/>
      <c r="B16897" s="254"/>
    </row>
    <row r="16898" spans="1:2" x14ac:dyDescent="0.2">
      <c r="A16898" s="253"/>
      <c r="B16898" s="254"/>
    </row>
    <row r="16899" spans="1:2" x14ac:dyDescent="0.2">
      <c r="A16899" s="253"/>
      <c r="B16899" s="254"/>
    </row>
    <row r="16900" spans="1:2" x14ac:dyDescent="0.2">
      <c r="A16900" s="253"/>
      <c r="B16900" s="254"/>
    </row>
    <row r="16901" spans="1:2" x14ac:dyDescent="0.2">
      <c r="A16901" s="253"/>
      <c r="B16901" s="254"/>
    </row>
    <row r="16902" spans="1:2" x14ac:dyDescent="0.2">
      <c r="A16902" s="253"/>
      <c r="B16902" s="254"/>
    </row>
    <row r="16903" spans="1:2" x14ac:dyDescent="0.2">
      <c r="A16903" s="253"/>
      <c r="B16903" s="254"/>
    </row>
    <row r="16904" spans="1:2" x14ac:dyDescent="0.2">
      <c r="A16904" s="253"/>
      <c r="B16904" s="254"/>
    </row>
    <row r="16905" spans="1:2" x14ac:dyDescent="0.2">
      <c r="A16905" s="253"/>
      <c r="B16905" s="254"/>
    </row>
    <row r="16906" spans="1:2" x14ac:dyDescent="0.2">
      <c r="A16906" s="253"/>
      <c r="B16906" s="254"/>
    </row>
    <row r="16907" spans="1:2" x14ac:dyDescent="0.2">
      <c r="A16907" s="253"/>
      <c r="B16907" s="254"/>
    </row>
    <row r="16908" spans="1:2" x14ac:dyDescent="0.2">
      <c r="A16908" s="253"/>
      <c r="B16908" s="254"/>
    </row>
    <row r="16909" spans="1:2" x14ac:dyDescent="0.2">
      <c r="A16909" s="253"/>
      <c r="B16909" s="254"/>
    </row>
    <row r="16910" spans="1:2" x14ac:dyDescent="0.2">
      <c r="A16910" s="253"/>
      <c r="B16910" s="254"/>
    </row>
    <row r="16911" spans="1:2" x14ac:dyDescent="0.2">
      <c r="A16911" s="253"/>
      <c r="B16911" s="254"/>
    </row>
    <row r="16912" spans="1:2" x14ac:dyDescent="0.2">
      <c r="A16912" s="253"/>
      <c r="B16912" s="254"/>
    </row>
    <row r="16913" spans="1:2" x14ac:dyDescent="0.2">
      <c r="A16913" s="253"/>
      <c r="B16913" s="254"/>
    </row>
    <row r="16914" spans="1:2" x14ac:dyDescent="0.2">
      <c r="A16914" s="253"/>
      <c r="B16914" s="254"/>
    </row>
    <row r="16915" spans="1:2" x14ac:dyDescent="0.2">
      <c r="A16915" s="253"/>
      <c r="B16915" s="254"/>
    </row>
    <row r="16916" spans="1:2" x14ac:dyDescent="0.2">
      <c r="A16916" s="253"/>
      <c r="B16916" s="254"/>
    </row>
    <row r="16917" spans="1:2" x14ac:dyDescent="0.2">
      <c r="A16917" s="253"/>
      <c r="B16917" s="254"/>
    </row>
    <row r="16918" spans="1:2" x14ac:dyDescent="0.2">
      <c r="A16918" s="253"/>
      <c r="B16918" s="254"/>
    </row>
    <row r="16919" spans="1:2" x14ac:dyDescent="0.2">
      <c r="A16919" s="253"/>
      <c r="B16919" s="254"/>
    </row>
    <row r="16920" spans="1:2" x14ac:dyDescent="0.2">
      <c r="A16920" s="253"/>
      <c r="B16920" s="254"/>
    </row>
    <row r="16921" spans="1:2" x14ac:dyDescent="0.2">
      <c r="A16921" s="253"/>
      <c r="B16921" s="254"/>
    </row>
    <row r="16922" spans="1:2" x14ac:dyDescent="0.2">
      <c r="A16922" s="253"/>
      <c r="B16922" s="254"/>
    </row>
    <row r="16923" spans="1:2" x14ac:dyDescent="0.2">
      <c r="A16923" s="253"/>
      <c r="B16923" s="254"/>
    </row>
    <row r="16924" spans="1:2" x14ac:dyDescent="0.2">
      <c r="A16924" s="253"/>
      <c r="B16924" s="254"/>
    </row>
    <row r="16925" spans="1:2" x14ac:dyDescent="0.2">
      <c r="A16925" s="253"/>
      <c r="B16925" s="254"/>
    </row>
    <row r="16926" spans="1:2" x14ac:dyDescent="0.2">
      <c r="A16926" s="253"/>
      <c r="B16926" s="254"/>
    </row>
    <row r="16927" spans="1:2" x14ac:dyDescent="0.2">
      <c r="A16927" s="253"/>
      <c r="B16927" s="254"/>
    </row>
    <row r="16928" spans="1:2" x14ac:dyDescent="0.2">
      <c r="A16928" s="253"/>
      <c r="B16928" s="254"/>
    </row>
    <row r="16929" spans="1:2" x14ac:dyDescent="0.2">
      <c r="A16929" s="253"/>
      <c r="B16929" s="254"/>
    </row>
    <row r="16930" spans="1:2" x14ac:dyDescent="0.2">
      <c r="A16930" s="253"/>
      <c r="B16930" s="254"/>
    </row>
    <row r="16931" spans="1:2" x14ac:dyDescent="0.2">
      <c r="A16931" s="253"/>
      <c r="B16931" s="254"/>
    </row>
    <row r="16932" spans="1:2" x14ac:dyDescent="0.2">
      <c r="A16932" s="253"/>
      <c r="B16932" s="254"/>
    </row>
    <row r="16933" spans="1:2" x14ac:dyDescent="0.2">
      <c r="A16933" s="253"/>
      <c r="B16933" s="254"/>
    </row>
    <row r="16934" spans="1:2" x14ac:dyDescent="0.2">
      <c r="A16934" s="253"/>
      <c r="B16934" s="254"/>
    </row>
    <row r="16935" spans="1:2" x14ac:dyDescent="0.2">
      <c r="A16935" s="253"/>
      <c r="B16935" s="254"/>
    </row>
    <row r="16936" spans="1:2" x14ac:dyDescent="0.2">
      <c r="A16936" s="253"/>
      <c r="B16936" s="254"/>
    </row>
    <row r="16937" spans="1:2" x14ac:dyDescent="0.2">
      <c r="A16937" s="253"/>
      <c r="B16937" s="254"/>
    </row>
    <row r="16938" spans="1:2" x14ac:dyDescent="0.2">
      <c r="A16938" s="253"/>
      <c r="B16938" s="254"/>
    </row>
    <row r="16939" spans="1:2" x14ac:dyDescent="0.2">
      <c r="A16939" s="253"/>
      <c r="B16939" s="254"/>
    </row>
    <row r="16940" spans="1:2" x14ac:dyDescent="0.2">
      <c r="A16940" s="253"/>
      <c r="B16940" s="254"/>
    </row>
    <row r="16941" spans="1:2" x14ac:dyDescent="0.2">
      <c r="A16941" s="253"/>
      <c r="B16941" s="254"/>
    </row>
    <row r="16942" spans="1:2" x14ac:dyDescent="0.2">
      <c r="A16942" s="253"/>
      <c r="B16942" s="254"/>
    </row>
    <row r="16943" spans="1:2" x14ac:dyDescent="0.2">
      <c r="A16943" s="253"/>
      <c r="B16943" s="254"/>
    </row>
    <row r="16944" spans="1:2" x14ac:dyDescent="0.2">
      <c r="A16944" s="253"/>
      <c r="B16944" s="254"/>
    </row>
    <row r="16945" spans="1:2" x14ac:dyDescent="0.2">
      <c r="A16945" s="253"/>
      <c r="B16945" s="254"/>
    </row>
    <row r="16946" spans="1:2" x14ac:dyDescent="0.2">
      <c r="A16946" s="253"/>
      <c r="B16946" s="254"/>
    </row>
    <row r="16947" spans="1:2" x14ac:dyDescent="0.2">
      <c r="A16947" s="253"/>
      <c r="B16947" s="254"/>
    </row>
    <row r="16948" spans="1:2" x14ac:dyDescent="0.2">
      <c r="A16948" s="253"/>
      <c r="B16948" s="254"/>
    </row>
    <row r="16949" spans="1:2" x14ac:dyDescent="0.2">
      <c r="A16949" s="253"/>
      <c r="B16949" s="254"/>
    </row>
    <row r="16950" spans="1:2" x14ac:dyDescent="0.2">
      <c r="A16950" s="253"/>
      <c r="B16950" s="254"/>
    </row>
    <row r="16951" spans="1:2" x14ac:dyDescent="0.2">
      <c r="A16951" s="253"/>
      <c r="B16951" s="254"/>
    </row>
    <row r="16952" spans="1:2" x14ac:dyDescent="0.2">
      <c r="A16952" s="253"/>
      <c r="B16952" s="254"/>
    </row>
    <row r="16953" spans="1:2" x14ac:dyDescent="0.2">
      <c r="A16953" s="253"/>
      <c r="B16953" s="254"/>
    </row>
    <row r="16954" spans="1:2" x14ac:dyDescent="0.2">
      <c r="A16954" s="253"/>
      <c r="B16954" s="254"/>
    </row>
    <row r="16955" spans="1:2" x14ac:dyDescent="0.2">
      <c r="A16955" s="253"/>
      <c r="B16955" s="254"/>
    </row>
    <row r="16956" spans="1:2" x14ac:dyDescent="0.2">
      <c r="A16956" s="253"/>
      <c r="B16956" s="254"/>
    </row>
    <row r="16957" spans="1:2" x14ac:dyDescent="0.2">
      <c r="A16957" s="253"/>
      <c r="B16957" s="254"/>
    </row>
    <row r="16958" spans="1:2" x14ac:dyDescent="0.2">
      <c r="A16958" s="253"/>
      <c r="B16958" s="254"/>
    </row>
    <row r="16959" spans="1:2" x14ac:dyDescent="0.2">
      <c r="A16959" s="253"/>
      <c r="B16959" s="254"/>
    </row>
    <row r="16960" spans="1:2" x14ac:dyDescent="0.2">
      <c r="A16960" s="253"/>
      <c r="B16960" s="254"/>
    </row>
    <row r="16961" spans="1:2" x14ac:dyDescent="0.2">
      <c r="A16961" s="253"/>
      <c r="B16961" s="254"/>
    </row>
    <row r="16962" spans="1:2" x14ac:dyDescent="0.2">
      <c r="A16962" s="253"/>
      <c r="B16962" s="254"/>
    </row>
    <row r="16963" spans="1:2" x14ac:dyDescent="0.2">
      <c r="A16963" s="253"/>
      <c r="B16963" s="254"/>
    </row>
    <row r="16964" spans="1:2" x14ac:dyDescent="0.2">
      <c r="A16964" s="253"/>
      <c r="B16964" s="254"/>
    </row>
    <row r="16965" spans="1:2" x14ac:dyDescent="0.2">
      <c r="A16965" s="253"/>
      <c r="B16965" s="254"/>
    </row>
    <row r="16966" spans="1:2" x14ac:dyDescent="0.2">
      <c r="A16966" s="253"/>
      <c r="B16966" s="254"/>
    </row>
    <row r="16967" spans="1:2" x14ac:dyDescent="0.2">
      <c r="A16967" s="253"/>
      <c r="B16967" s="254"/>
    </row>
    <row r="16968" spans="1:2" x14ac:dyDescent="0.2">
      <c r="A16968" s="253"/>
      <c r="B16968" s="254"/>
    </row>
    <row r="16969" spans="1:2" x14ac:dyDescent="0.2">
      <c r="A16969" s="253"/>
      <c r="B16969" s="254"/>
    </row>
    <row r="16970" spans="1:2" x14ac:dyDescent="0.2">
      <c r="A16970" s="253"/>
      <c r="B16970" s="254"/>
    </row>
    <row r="16971" spans="1:2" x14ac:dyDescent="0.2">
      <c r="A16971" s="253"/>
      <c r="B16971" s="254"/>
    </row>
    <row r="16972" spans="1:2" x14ac:dyDescent="0.2">
      <c r="A16972" s="253"/>
      <c r="B16972" s="254"/>
    </row>
    <row r="16973" spans="1:2" x14ac:dyDescent="0.2">
      <c r="A16973" s="253"/>
      <c r="B16973" s="254"/>
    </row>
    <row r="16974" spans="1:2" x14ac:dyDescent="0.2">
      <c r="A16974" s="253"/>
      <c r="B16974" s="254"/>
    </row>
    <row r="16975" spans="1:2" x14ac:dyDescent="0.2">
      <c r="A16975" s="253"/>
      <c r="B16975" s="254"/>
    </row>
    <row r="16976" spans="1:2" x14ac:dyDescent="0.2">
      <c r="A16976" s="253"/>
      <c r="B16976" s="254"/>
    </row>
    <row r="16977" spans="1:2" x14ac:dyDescent="0.2">
      <c r="A16977" s="253"/>
      <c r="B16977" s="254"/>
    </row>
    <row r="16978" spans="1:2" x14ac:dyDescent="0.2">
      <c r="A16978" s="253"/>
      <c r="B16978" s="254"/>
    </row>
    <row r="16979" spans="1:2" x14ac:dyDescent="0.2">
      <c r="A16979" s="253"/>
      <c r="B16979" s="254"/>
    </row>
    <row r="16980" spans="1:2" x14ac:dyDescent="0.2">
      <c r="A16980" s="253"/>
      <c r="B16980" s="254"/>
    </row>
    <row r="16981" spans="1:2" x14ac:dyDescent="0.2">
      <c r="A16981" s="253"/>
      <c r="B16981" s="254"/>
    </row>
    <row r="16982" spans="1:2" x14ac:dyDescent="0.2">
      <c r="A16982" s="253"/>
      <c r="B16982" s="254"/>
    </row>
    <row r="16983" spans="1:2" x14ac:dyDescent="0.2">
      <c r="A16983" s="253"/>
      <c r="B16983" s="254"/>
    </row>
    <row r="16984" spans="1:2" x14ac:dyDescent="0.2">
      <c r="A16984" s="253"/>
      <c r="B16984" s="254"/>
    </row>
    <row r="16985" spans="1:2" x14ac:dyDescent="0.2">
      <c r="A16985" s="253"/>
      <c r="B16985" s="254"/>
    </row>
    <row r="16986" spans="1:2" x14ac:dyDescent="0.2">
      <c r="A16986" s="253"/>
      <c r="B16986" s="254"/>
    </row>
    <row r="16987" spans="1:2" x14ac:dyDescent="0.2">
      <c r="A16987" s="253"/>
      <c r="B16987" s="254"/>
    </row>
    <row r="16988" spans="1:2" x14ac:dyDescent="0.2">
      <c r="A16988" s="253"/>
      <c r="B16988" s="254"/>
    </row>
    <row r="16989" spans="1:2" x14ac:dyDescent="0.2">
      <c r="A16989" s="253"/>
      <c r="B16989" s="254"/>
    </row>
    <row r="16990" spans="1:2" x14ac:dyDescent="0.2">
      <c r="A16990" s="253"/>
      <c r="B16990" s="254"/>
    </row>
    <row r="16991" spans="1:2" x14ac:dyDescent="0.2">
      <c r="A16991" s="253"/>
      <c r="B16991" s="254"/>
    </row>
    <row r="16992" spans="1:2" x14ac:dyDescent="0.2">
      <c r="A16992" s="253"/>
      <c r="B16992" s="254"/>
    </row>
    <row r="16993" spans="1:2" x14ac:dyDescent="0.2">
      <c r="A16993" s="253"/>
      <c r="B16993" s="254"/>
    </row>
    <row r="16994" spans="1:2" x14ac:dyDescent="0.2">
      <c r="A16994" s="253"/>
      <c r="B16994" s="254"/>
    </row>
    <row r="16995" spans="1:2" x14ac:dyDescent="0.2">
      <c r="A16995" s="253"/>
      <c r="B16995" s="254"/>
    </row>
    <row r="16996" spans="1:2" x14ac:dyDescent="0.2">
      <c r="A16996" s="253"/>
      <c r="B16996" s="254"/>
    </row>
    <row r="16997" spans="1:2" x14ac:dyDescent="0.2">
      <c r="A16997" s="253"/>
      <c r="B16997" s="254"/>
    </row>
    <row r="16998" spans="1:2" x14ac:dyDescent="0.2">
      <c r="A16998" s="253"/>
      <c r="B16998" s="254"/>
    </row>
    <row r="16999" spans="1:2" x14ac:dyDescent="0.2">
      <c r="A16999" s="253"/>
      <c r="B16999" s="254"/>
    </row>
    <row r="17000" spans="1:2" x14ac:dyDescent="0.2">
      <c r="A17000" s="253"/>
      <c r="B17000" s="254"/>
    </row>
    <row r="17001" spans="1:2" x14ac:dyDescent="0.2">
      <c r="A17001" s="253"/>
      <c r="B17001" s="254"/>
    </row>
    <row r="17002" spans="1:2" x14ac:dyDescent="0.2">
      <c r="A17002" s="253"/>
      <c r="B17002" s="254"/>
    </row>
    <row r="17003" spans="1:2" x14ac:dyDescent="0.2">
      <c r="A17003" s="253"/>
      <c r="B17003" s="254"/>
    </row>
    <row r="17004" spans="1:2" x14ac:dyDescent="0.2">
      <c r="A17004" s="253"/>
      <c r="B17004" s="254"/>
    </row>
    <row r="17005" spans="1:2" x14ac:dyDescent="0.2">
      <c r="A17005" s="253"/>
      <c r="B17005" s="254"/>
    </row>
    <row r="17006" spans="1:2" x14ac:dyDescent="0.2">
      <c r="A17006" s="253"/>
      <c r="B17006" s="254"/>
    </row>
    <row r="17007" spans="1:2" x14ac:dyDescent="0.2">
      <c r="A17007" s="253"/>
      <c r="B17007" s="254"/>
    </row>
    <row r="17008" spans="1:2" x14ac:dyDescent="0.2">
      <c r="A17008" s="253"/>
      <c r="B17008" s="254"/>
    </row>
    <row r="17009" spans="1:2" x14ac:dyDescent="0.2">
      <c r="A17009" s="253"/>
      <c r="B17009" s="254"/>
    </row>
    <row r="17010" spans="1:2" x14ac:dyDescent="0.2">
      <c r="A17010" s="253"/>
      <c r="B17010" s="254"/>
    </row>
    <row r="17011" spans="1:2" x14ac:dyDescent="0.2">
      <c r="A17011" s="253"/>
      <c r="B17011" s="254"/>
    </row>
    <row r="17012" spans="1:2" x14ac:dyDescent="0.2">
      <c r="A17012" s="253"/>
      <c r="B17012" s="254"/>
    </row>
    <row r="17013" spans="1:2" x14ac:dyDescent="0.2">
      <c r="A17013" s="253"/>
      <c r="B17013" s="254"/>
    </row>
    <row r="17014" spans="1:2" x14ac:dyDescent="0.2">
      <c r="A17014" s="253"/>
      <c r="B17014" s="254"/>
    </row>
    <row r="17015" spans="1:2" x14ac:dyDescent="0.2">
      <c r="A17015" s="253"/>
      <c r="B17015" s="254"/>
    </row>
    <row r="17016" spans="1:2" x14ac:dyDescent="0.2">
      <c r="A17016" s="253"/>
      <c r="B17016" s="254"/>
    </row>
    <row r="17017" spans="1:2" x14ac:dyDescent="0.2">
      <c r="A17017" s="253"/>
      <c r="B17017" s="254"/>
    </row>
    <row r="17018" spans="1:2" x14ac:dyDescent="0.2">
      <c r="A17018" s="253"/>
      <c r="B17018" s="254"/>
    </row>
    <row r="17019" spans="1:2" x14ac:dyDescent="0.2">
      <c r="A17019" s="253"/>
      <c r="B17019" s="254"/>
    </row>
    <row r="17020" spans="1:2" x14ac:dyDescent="0.2">
      <c r="A17020" s="253"/>
      <c r="B17020" s="254"/>
    </row>
    <row r="17021" spans="1:2" x14ac:dyDescent="0.2">
      <c r="A17021" s="253"/>
      <c r="B17021" s="254"/>
    </row>
    <row r="17022" spans="1:2" x14ac:dyDescent="0.2">
      <c r="A17022" s="253"/>
      <c r="B17022" s="254"/>
    </row>
    <row r="17023" spans="1:2" x14ac:dyDescent="0.2">
      <c r="A17023" s="253"/>
      <c r="B17023" s="254"/>
    </row>
    <row r="17024" spans="1:2" x14ac:dyDescent="0.2">
      <c r="A17024" s="253"/>
      <c r="B17024" s="254"/>
    </row>
    <row r="17025" spans="1:2" x14ac:dyDescent="0.2">
      <c r="A17025" s="253"/>
      <c r="B17025" s="254"/>
    </row>
    <row r="17026" spans="1:2" x14ac:dyDescent="0.2">
      <c r="A17026" s="253"/>
      <c r="B17026" s="254"/>
    </row>
    <row r="17027" spans="1:2" x14ac:dyDescent="0.2">
      <c r="A17027" s="253"/>
      <c r="B17027" s="254"/>
    </row>
    <row r="17028" spans="1:2" x14ac:dyDescent="0.2">
      <c r="A17028" s="253"/>
      <c r="B17028" s="254"/>
    </row>
    <row r="17029" spans="1:2" x14ac:dyDescent="0.2">
      <c r="A17029" s="253"/>
      <c r="B17029" s="254"/>
    </row>
    <row r="17030" spans="1:2" x14ac:dyDescent="0.2">
      <c r="A17030" s="253"/>
      <c r="B17030" s="254"/>
    </row>
    <row r="17031" spans="1:2" x14ac:dyDescent="0.2">
      <c r="A17031" s="253"/>
      <c r="B17031" s="254"/>
    </row>
    <row r="17032" spans="1:2" x14ac:dyDescent="0.2">
      <c r="A17032" s="253"/>
      <c r="B17032" s="254"/>
    </row>
    <row r="17033" spans="1:2" x14ac:dyDescent="0.2">
      <c r="A17033" s="253"/>
      <c r="B17033" s="254"/>
    </row>
    <row r="17034" spans="1:2" x14ac:dyDescent="0.2">
      <c r="A17034" s="253"/>
      <c r="B17034" s="254"/>
    </row>
    <row r="17035" spans="1:2" x14ac:dyDescent="0.2">
      <c r="A17035" s="253"/>
      <c r="B17035" s="254"/>
    </row>
    <row r="17036" spans="1:2" x14ac:dyDescent="0.2">
      <c r="A17036" s="253"/>
      <c r="B17036" s="254"/>
    </row>
    <row r="17037" spans="1:2" x14ac:dyDescent="0.2">
      <c r="A17037" s="253"/>
      <c r="B17037" s="254"/>
    </row>
    <row r="17038" spans="1:2" x14ac:dyDescent="0.2">
      <c r="A17038" s="253"/>
      <c r="B17038" s="254"/>
    </row>
    <row r="17039" spans="1:2" x14ac:dyDescent="0.2">
      <c r="A17039" s="253"/>
      <c r="B17039" s="254"/>
    </row>
    <row r="17040" spans="1:2" x14ac:dyDescent="0.2">
      <c r="A17040" s="253"/>
      <c r="B17040" s="254"/>
    </row>
    <row r="17041" spans="1:2" x14ac:dyDescent="0.2">
      <c r="A17041" s="253"/>
      <c r="B17041" s="254"/>
    </row>
    <row r="17042" spans="1:2" x14ac:dyDescent="0.2">
      <c r="A17042" s="253"/>
      <c r="B17042" s="254"/>
    </row>
    <row r="17043" spans="1:2" x14ac:dyDescent="0.2">
      <c r="A17043" s="253"/>
      <c r="B17043" s="254"/>
    </row>
    <row r="17044" spans="1:2" x14ac:dyDescent="0.2">
      <c r="A17044" s="253"/>
      <c r="B17044" s="254"/>
    </row>
    <row r="17045" spans="1:2" x14ac:dyDescent="0.2">
      <c r="A17045" s="253"/>
      <c r="B17045" s="254"/>
    </row>
    <row r="17046" spans="1:2" x14ac:dyDescent="0.2">
      <c r="A17046" s="253"/>
      <c r="B17046" s="254"/>
    </row>
    <row r="17047" spans="1:2" x14ac:dyDescent="0.2">
      <c r="A17047" s="253"/>
      <c r="B17047" s="254"/>
    </row>
    <row r="17048" spans="1:2" x14ac:dyDescent="0.2">
      <c r="A17048" s="253"/>
      <c r="B17048" s="254"/>
    </row>
    <row r="17049" spans="1:2" x14ac:dyDescent="0.2">
      <c r="A17049" s="253"/>
      <c r="B17049" s="254"/>
    </row>
    <row r="17050" spans="1:2" x14ac:dyDescent="0.2">
      <c r="A17050" s="253"/>
      <c r="B17050" s="254"/>
    </row>
    <row r="17051" spans="1:2" x14ac:dyDescent="0.2">
      <c r="A17051" s="253"/>
      <c r="B17051" s="254"/>
    </row>
    <row r="17052" spans="1:2" x14ac:dyDescent="0.2">
      <c r="A17052" s="253"/>
      <c r="B17052" s="254"/>
    </row>
    <row r="17053" spans="1:2" x14ac:dyDescent="0.2">
      <c r="A17053" s="253"/>
      <c r="B17053" s="254"/>
    </row>
    <row r="17054" spans="1:2" x14ac:dyDescent="0.2">
      <c r="A17054" s="253"/>
      <c r="B17054" s="254"/>
    </row>
    <row r="17055" spans="1:2" x14ac:dyDescent="0.2">
      <c r="A17055" s="253"/>
      <c r="B17055" s="254"/>
    </row>
    <row r="17056" spans="1:2" x14ac:dyDescent="0.2">
      <c r="A17056" s="253"/>
      <c r="B17056" s="254"/>
    </row>
    <row r="17057" spans="1:2" x14ac:dyDescent="0.2">
      <c r="A17057" s="253"/>
      <c r="B17057" s="254"/>
    </row>
    <row r="17058" spans="1:2" x14ac:dyDescent="0.2">
      <c r="A17058" s="253"/>
      <c r="B17058" s="254"/>
    </row>
    <row r="17059" spans="1:2" x14ac:dyDescent="0.2">
      <c r="A17059" s="253"/>
      <c r="B17059" s="254"/>
    </row>
    <row r="17060" spans="1:2" x14ac:dyDescent="0.2">
      <c r="A17060" s="253"/>
      <c r="B17060" s="254"/>
    </row>
    <row r="17061" spans="1:2" x14ac:dyDescent="0.2">
      <c r="A17061" s="253"/>
      <c r="B17061" s="254"/>
    </row>
    <row r="17062" spans="1:2" x14ac:dyDescent="0.2">
      <c r="A17062" s="253"/>
      <c r="B17062" s="254"/>
    </row>
    <row r="17063" spans="1:2" x14ac:dyDescent="0.2">
      <c r="A17063" s="253"/>
      <c r="B17063" s="254"/>
    </row>
    <row r="17064" spans="1:2" x14ac:dyDescent="0.2">
      <c r="A17064" s="253"/>
      <c r="B17064" s="254"/>
    </row>
    <row r="17065" spans="1:2" x14ac:dyDescent="0.2">
      <c r="A17065" s="253"/>
      <c r="B17065" s="254"/>
    </row>
    <row r="17066" spans="1:2" x14ac:dyDescent="0.2">
      <c r="A17066" s="253"/>
      <c r="B17066" s="254"/>
    </row>
    <row r="17067" spans="1:2" x14ac:dyDescent="0.2">
      <c r="A17067" s="253"/>
      <c r="B17067" s="254"/>
    </row>
    <row r="17068" spans="1:2" x14ac:dyDescent="0.2">
      <c r="A17068" s="253"/>
      <c r="B17068" s="254"/>
    </row>
    <row r="17069" spans="1:2" x14ac:dyDescent="0.2">
      <c r="A17069" s="253"/>
      <c r="B17069" s="254"/>
    </row>
    <row r="17070" spans="1:2" x14ac:dyDescent="0.2">
      <c r="A17070" s="253"/>
      <c r="B17070" s="254"/>
    </row>
    <row r="17071" spans="1:2" x14ac:dyDescent="0.2">
      <c r="A17071" s="253"/>
      <c r="B17071" s="254"/>
    </row>
    <row r="17072" spans="1:2" x14ac:dyDescent="0.2">
      <c r="A17072" s="253"/>
      <c r="B17072" s="254"/>
    </row>
    <row r="17073" spans="1:2" x14ac:dyDescent="0.2">
      <c r="A17073" s="253"/>
      <c r="B17073" s="254"/>
    </row>
    <row r="17074" spans="1:2" x14ac:dyDescent="0.2">
      <c r="A17074" s="253"/>
      <c r="B17074" s="254"/>
    </row>
    <row r="17075" spans="1:2" x14ac:dyDescent="0.2">
      <c r="A17075" s="253"/>
      <c r="B17075" s="254"/>
    </row>
    <row r="17076" spans="1:2" x14ac:dyDescent="0.2">
      <c r="A17076" s="253"/>
      <c r="B17076" s="254"/>
    </row>
    <row r="17077" spans="1:2" x14ac:dyDescent="0.2">
      <c r="A17077" s="253"/>
      <c r="B17077" s="254"/>
    </row>
    <row r="17078" spans="1:2" x14ac:dyDescent="0.2">
      <c r="A17078" s="253"/>
      <c r="B17078" s="254"/>
    </row>
    <row r="17079" spans="1:2" x14ac:dyDescent="0.2">
      <c r="A17079" s="253"/>
      <c r="B17079" s="254"/>
    </row>
    <row r="17080" spans="1:2" x14ac:dyDescent="0.2">
      <c r="A17080" s="253"/>
      <c r="B17080" s="254"/>
    </row>
    <row r="17081" spans="1:2" x14ac:dyDescent="0.2">
      <c r="A17081" s="253"/>
      <c r="B17081" s="254"/>
    </row>
    <row r="17082" spans="1:2" x14ac:dyDescent="0.2">
      <c r="A17082" s="253"/>
      <c r="B17082" s="254"/>
    </row>
    <row r="17083" spans="1:2" x14ac:dyDescent="0.2">
      <c r="A17083" s="253"/>
      <c r="B17083" s="254"/>
    </row>
    <row r="17084" spans="1:2" x14ac:dyDescent="0.2">
      <c r="A17084" s="253"/>
      <c r="B17084" s="254"/>
    </row>
    <row r="17085" spans="1:2" x14ac:dyDescent="0.2">
      <c r="A17085" s="253"/>
      <c r="B17085" s="254"/>
    </row>
    <row r="17086" spans="1:2" x14ac:dyDescent="0.2">
      <c r="A17086" s="253"/>
      <c r="B17086" s="254"/>
    </row>
    <row r="17087" spans="1:2" x14ac:dyDescent="0.2">
      <c r="A17087" s="253"/>
      <c r="B17087" s="254"/>
    </row>
    <row r="17088" spans="1:2" x14ac:dyDescent="0.2">
      <c r="A17088" s="253"/>
      <c r="B17088" s="254"/>
    </row>
    <row r="17089" spans="1:2" x14ac:dyDescent="0.2">
      <c r="A17089" s="253"/>
      <c r="B17089" s="254"/>
    </row>
    <row r="17090" spans="1:2" x14ac:dyDescent="0.2">
      <c r="A17090" s="253"/>
      <c r="B17090" s="254"/>
    </row>
    <row r="17091" spans="1:2" x14ac:dyDescent="0.2">
      <c r="A17091" s="253"/>
      <c r="B17091" s="254"/>
    </row>
    <row r="17092" spans="1:2" x14ac:dyDescent="0.2">
      <c r="A17092" s="253"/>
      <c r="B17092" s="254"/>
    </row>
    <row r="17093" spans="1:2" x14ac:dyDescent="0.2">
      <c r="A17093" s="253"/>
      <c r="B17093" s="254"/>
    </row>
    <row r="17094" spans="1:2" x14ac:dyDescent="0.2">
      <c r="A17094" s="253"/>
      <c r="B17094" s="254"/>
    </row>
    <row r="17095" spans="1:2" x14ac:dyDescent="0.2">
      <c r="A17095" s="253"/>
      <c r="B17095" s="254"/>
    </row>
    <row r="17096" spans="1:2" x14ac:dyDescent="0.2">
      <c r="A17096" s="253"/>
      <c r="B17096" s="254"/>
    </row>
    <row r="17097" spans="1:2" x14ac:dyDescent="0.2">
      <c r="A17097" s="253"/>
      <c r="B17097" s="254"/>
    </row>
    <row r="17098" spans="1:2" x14ac:dyDescent="0.2">
      <c r="A17098" s="253"/>
      <c r="B17098" s="254"/>
    </row>
    <row r="17099" spans="1:2" x14ac:dyDescent="0.2">
      <c r="A17099" s="253"/>
      <c r="B17099" s="254"/>
    </row>
    <row r="17100" spans="1:2" x14ac:dyDescent="0.2">
      <c r="A17100" s="253"/>
      <c r="B17100" s="254"/>
    </row>
    <row r="17101" spans="1:2" x14ac:dyDescent="0.2">
      <c r="A17101" s="253"/>
      <c r="B17101" s="254"/>
    </row>
    <row r="17102" spans="1:2" x14ac:dyDescent="0.2">
      <c r="A17102" s="253"/>
      <c r="B17102" s="254"/>
    </row>
    <row r="17103" spans="1:2" x14ac:dyDescent="0.2">
      <c r="A17103" s="253"/>
      <c r="B17103" s="254"/>
    </row>
    <row r="17104" spans="1:2" x14ac:dyDescent="0.2">
      <c r="A17104" s="253"/>
      <c r="B17104" s="254"/>
    </row>
    <row r="17105" spans="1:2" x14ac:dyDescent="0.2">
      <c r="A17105" s="253"/>
      <c r="B17105" s="254"/>
    </row>
    <row r="17106" spans="1:2" x14ac:dyDescent="0.2">
      <c r="A17106" s="253"/>
      <c r="B17106" s="254"/>
    </row>
    <row r="17107" spans="1:2" x14ac:dyDescent="0.2">
      <c r="A17107" s="253"/>
      <c r="B17107" s="254"/>
    </row>
    <row r="17108" spans="1:2" x14ac:dyDescent="0.2">
      <c r="A17108" s="253"/>
      <c r="B17108" s="254"/>
    </row>
    <row r="17109" spans="1:2" x14ac:dyDescent="0.2">
      <c r="A17109" s="253"/>
      <c r="B17109" s="254"/>
    </row>
    <row r="17110" spans="1:2" x14ac:dyDescent="0.2">
      <c r="A17110" s="253"/>
      <c r="B17110" s="254"/>
    </row>
    <row r="17111" spans="1:2" x14ac:dyDescent="0.2">
      <c r="A17111" s="253"/>
      <c r="B17111" s="254"/>
    </row>
    <row r="17112" spans="1:2" x14ac:dyDescent="0.2">
      <c r="A17112" s="253"/>
      <c r="B17112" s="254"/>
    </row>
    <row r="17113" spans="1:2" x14ac:dyDescent="0.2">
      <c r="A17113" s="253"/>
      <c r="B17113" s="254"/>
    </row>
    <row r="17114" spans="1:2" x14ac:dyDescent="0.2">
      <c r="A17114" s="253"/>
      <c r="B17114" s="254"/>
    </row>
    <row r="17115" spans="1:2" x14ac:dyDescent="0.2">
      <c r="A17115" s="253"/>
      <c r="B17115" s="254"/>
    </row>
    <row r="17116" spans="1:2" x14ac:dyDescent="0.2">
      <c r="A17116" s="253"/>
      <c r="B17116" s="254"/>
    </row>
    <row r="17117" spans="1:2" x14ac:dyDescent="0.2">
      <c r="A17117" s="253"/>
      <c r="B17117" s="254"/>
    </row>
    <row r="17118" spans="1:2" x14ac:dyDescent="0.2">
      <c r="A17118" s="253"/>
      <c r="B17118" s="254"/>
    </row>
    <row r="17119" spans="1:2" x14ac:dyDescent="0.2">
      <c r="A17119" s="253"/>
      <c r="B17119" s="254"/>
    </row>
    <row r="17120" spans="1:2" x14ac:dyDescent="0.2">
      <c r="A17120" s="253"/>
      <c r="B17120" s="254"/>
    </row>
    <row r="17121" spans="1:2" x14ac:dyDescent="0.2">
      <c r="A17121" s="253"/>
      <c r="B17121" s="254"/>
    </row>
    <row r="17122" spans="1:2" x14ac:dyDescent="0.2">
      <c r="A17122" s="253"/>
      <c r="B17122" s="254"/>
    </row>
    <row r="17123" spans="1:2" x14ac:dyDescent="0.2">
      <c r="A17123" s="253"/>
      <c r="B17123" s="254"/>
    </row>
    <row r="17124" spans="1:2" x14ac:dyDescent="0.2">
      <c r="A17124" s="253"/>
      <c r="B17124" s="254"/>
    </row>
    <row r="17125" spans="1:2" x14ac:dyDescent="0.2">
      <c r="A17125" s="253"/>
      <c r="B17125" s="254"/>
    </row>
    <row r="17126" spans="1:2" x14ac:dyDescent="0.2">
      <c r="A17126" s="253"/>
      <c r="B17126" s="254"/>
    </row>
    <row r="17127" spans="1:2" x14ac:dyDescent="0.2">
      <c r="A17127" s="253"/>
      <c r="B17127" s="254"/>
    </row>
    <row r="17128" spans="1:2" x14ac:dyDescent="0.2">
      <c r="A17128" s="253"/>
      <c r="B17128" s="254"/>
    </row>
    <row r="17129" spans="1:2" x14ac:dyDescent="0.2">
      <c r="A17129" s="253"/>
      <c r="B17129" s="254"/>
    </row>
    <row r="17130" spans="1:2" x14ac:dyDescent="0.2">
      <c r="A17130" s="253"/>
      <c r="B17130" s="254"/>
    </row>
    <row r="17131" spans="1:2" x14ac:dyDescent="0.2">
      <c r="A17131" s="253"/>
      <c r="B17131" s="254"/>
    </row>
    <row r="17132" spans="1:2" x14ac:dyDescent="0.2">
      <c r="A17132" s="253"/>
      <c r="B17132" s="254"/>
    </row>
    <row r="17133" spans="1:2" x14ac:dyDescent="0.2">
      <c r="A17133" s="253"/>
      <c r="B17133" s="254"/>
    </row>
    <row r="17134" spans="1:2" x14ac:dyDescent="0.2">
      <c r="A17134" s="253"/>
      <c r="B17134" s="254"/>
    </row>
    <row r="17135" spans="1:2" x14ac:dyDescent="0.2">
      <c r="A17135" s="253"/>
      <c r="B17135" s="254"/>
    </row>
    <row r="17136" spans="1:2" x14ac:dyDescent="0.2">
      <c r="A17136" s="253"/>
      <c r="B17136" s="254"/>
    </row>
    <row r="17137" spans="1:2" x14ac:dyDescent="0.2">
      <c r="A17137" s="253"/>
      <c r="B17137" s="254"/>
    </row>
    <row r="17138" spans="1:2" x14ac:dyDescent="0.2">
      <c r="A17138" s="253"/>
      <c r="B17138" s="254"/>
    </row>
    <row r="17139" spans="1:2" x14ac:dyDescent="0.2">
      <c r="A17139" s="253"/>
      <c r="B17139" s="254"/>
    </row>
    <row r="17140" spans="1:2" x14ac:dyDescent="0.2">
      <c r="A17140" s="253"/>
      <c r="B17140" s="254"/>
    </row>
    <row r="17141" spans="1:2" x14ac:dyDescent="0.2">
      <c r="A17141" s="253"/>
      <c r="B17141" s="254"/>
    </row>
    <row r="17142" spans="1:2" x14ac:dyDescent="0.2">
      <c r="A17142" s="253"/>
      <c r="B17142" s="254"/>
    </row>
    <row r="17143" spans="1:2" x14ac:dyDescent="0.2">
      <c r="A17143" s="253"/>
      <c r="B17143" s="254"/>
    </row>
    <row r="17144" spans="1:2" x14ac:dyDescent="0.2">
      <c r="A17144" s="253"/>
      <c r="B17144" s="254"/>
    </row>
    <row r="17145" spans="1:2" x14ac:dyDescent="0.2">
      <c r="A17145" s="253"/>
      <c r="B17145" s="254"/>
    </row>
    <row r="17146" spans="1:2" x14ac:dyDescent="0.2">
      <c r="A17146" s="253"/>
      <c r="B17146" s="254"/>
    </row>
    <row r="17147" spans="1:2" x14ac:dyDescent="0.2">
      <c r="A17147" s="253"/>
      <c r="B17147" s="254"/>
    </row>
    <row r="17148" spans="1:2" x14ac:dyDescent="0.2">
      <c r="A17148" s="253"/>
      <c r="B17148" s="254"/>
    </row>
    <row r="17149" spans="1:2" x14ac:dyDescent="0.2">
      <c r="A17149" s="253"/>
      <c r="B17149" s="254"/>
    </row>
    <row r="17150" spans="1:2" x14ac:dyDescent="0.2">
      <c r="A17150" s="253"/>
      <c r="B17150" s="254"/>
    </row>
    <row r="17151" spans="1:2" x14ac:dyDescent="0.2">
      <c r="A17151" s="253"/>
      <c r="B17151" s="254"/>
    </row>
    <row r="17152" spans="1:2" x14ac:dyDescent="0.2">
      <c r="A17152" s="253"/>
      <c r="B17152" s="254"/>
    </row>
    <row r="17153" spans="1:2" x14ac:dyDescent="0.2">
      <c r="A17153" s="253"/>
      <c r="B17153" s="254"/>
    </row>
    <row r="17154" spans="1:2" x14ac:dyDescent="0.2">
      <c r="A17154" s="253"/>
      <c r="B17154" s="254"/>
    </row>
    <row r="17155" spans="1:2" x14ac:dyDescent="0.2">
      <c r="A17155" s="253"/>
      <c r="B17155" s="254"/>
    </row>
    <row r="17156" spans="1:2" x14ac:dyDescent="0.2">
      <c r="A17156" s="253"/>
      <c r="B17156" s="254"/>
    </row>
    <row r="17157" spans="1:2" x14ac:dyDescent="0.2">
      <c r="A17157" s="253"/>
      <c r="B17157" s="254"/>
    </row>
    <row r="17158" spans="1:2" x14ac:dyDescent="0.2">
      <c r="A17158" s="253"/>
      <c r="B17158" s="254"/>
    </row>
    <row r="17159" spans="1:2" x14ac:dyDescent="0.2">
      <c r="A17159" s="253"/>
      <c r="B17159" s="254"/>
    </row>
    <row r="17160" spans="1:2" x14ac:dyDescent="0.2">
      <c r="A17160" s="253"/>
      <c r="B17160" s="254"/>
    </row>
    <row r="17161" spans="1:2" x14ac:dyDescent="0.2">
      <c r="A17161" s="253"/>
      <c r="B17161" s="254"/>
    </row>
    <row r="17162" spans="1:2" x14ac:dyDescent="0.2">
      <c r="A17162" s="253"/>
      <c r="B17162" s="254"/>
    </row>
    <row r="17163" spans="1:2" x14ac:dyDescent="0.2">
      <c r="A17163" s="253"/>
      <c r="B17163" s="254"/>
    </row>
    <row r="17164" spans="1:2" x14ac:dyDescent="0.2">
      <c r="A17164" s="253"/>
      <c r="B17164" s="254"/>
    </row>
    <row r="17165" spans="1:2" x14ac:dyDescent="0.2">
      <c r="A17165" s="253"/>
      <c r="B17165" s="254"/>
    </row>
    <row r="17166" spans="1:2" x14ac:dyDescent="0.2">
      <c r="A17166" s="253"/>
      <c r="B17166" s="254"/>
    </row>
    <row r="17167" spans="1:2" x14ac:dyDescent="0.2">
      <c r="A17167" s="253"/>
      <c r="B17167" s="254"/>
    </row>
    <row r="17168" spans="1:2" x14ac:dyDescent="0.2">
      <c r="A17168" s="253"/>
      <c r="B17168" s="254"/>
    </row>
    <row r="17169" spans="1:2" x14ac:dyDescent="0.2">
      <c r="A17169" s="253"/>
      <c r="B17169" s="254"/>
    </row>
    <row r="17170" spans="1:2" x14ac:dyDescent="0.2">
      <c r="A17170" s="253"/>
      <c r="B17170" s="254"/>
    </row>
    <row r="17171" spans="1:2" x14ac:dyDescent="0.2">
      <c r="A17171" s="253"/>
      <c r="B17171" s="254"/>
    </row>
    <row r="17172" spans="1:2" x14ac:dyDescent="0.2">
      <c r="A17172" s="253"/>
      <c r="B17172" s="254"/>
    </row>
    <row r="17173" spans="1:2" x14ac:dyDescent="0.2">
      <c r="A17173" s="253"/>
      <c r="B17173" s="254"/>
    </row>
    <row r="17174" spans="1:2" x14ac:dyDescent="0.2">
      <c r="A17174" s="253"/>
      <c r="B17174" s="254"/>
    </row>
    <row r="17175" spans="1:2" x14ac:dyDescent="0.2">
      <c r="A17175" s="253"/>
      <c r="B17175" s="254"/>
    </row>
    <row r="17176" spans="1:2" x14ac:dyDescent="0.2">
      <c r="A17176" s="253"/>
      <c r="B17176" s="254"/>
    </row>
    <row r="17177" spans="1:2" x14ac:dyDescent="0.2">
      <c r="A17177" s="253"/>
      <c r="B17177" s="254"/>
    </row>
    <row r="17178" spans="1:2" x14ac:dyDescent="0.2">
      <c r="A17178" s="253"/>
      <c r="B17178" s="254"/>
    </row>
    <row r="17179" spans="1:2" x14ac:dyDescent="0.2">
      <c r="A17179" s="253"/>
      <c r="B17179" s="254"/>
    </row>
    <row r="17180" spans="1:2" x14ac:dyDescent="0.2">
      <c r="A17180" s="253"/>
      <c r="B17180" s="254"/>
    </row>
    <row r="17181" spans="1:2" x14ac:dyDescent="0.2">
      <c r="A17181" s="253"/>
      <c r="B17181" s="254"/>
    </row>
    <row r="17182" spans="1:2" x14ac:dyDescent="0.2">
      <c r="A17182" s="253"/>
      <c r="B17182" s="254"/>
    </row>
    <row r="17183" spans="1:2" x14ac:dyDescent="0.2">
      <c r="A17183" s="253"/>
      <c r="B17183" s="254"/>
    </row>
    <row r="17184" spans="1:2" x14ac:dyDescent="0.2">
      <c r="A17184" s="253"/>
      <c r="B17184" s="254"/>
    </row>
    <row r="17185" spans="1:2" x14ac:dyDescent="0.2">
      <c r="A17185" s="253"/>
      <c r="B17185" s="254"/>
    </row>
    <row r="17186" spans="1:2" x14ac:dyDescent="0.2">
      <c r="A17186" s="253"/>
      <c r="B17186" s="254"/>
    </row>
    <row r="17187" spans="1:2" x14ac:dyDescent="0.2">
      <c r="A17187" s="253"/>
      <c r="B17187" s="254"/>
    </row>
    <row r="17188" spans="1:2" x14ac:dyDescent="0.2">
      <c r="A17188" s="253"/>
      <c r="B17188" s="254"/>
    </row>
    <row r="17189" spans="1:2" x14ac:dyDescent="0.2">
      <c r="A17189" s="253"/>
      <c r="B17189" s="254"/>
    </row>
    <row r="17190" spans="1:2" x14ac:dyDescent="0.2">
      <c r="A17190" s="253"/>
      <c r="B17190" s="254"/>
    </row>
    <row r="17191" spans="1:2" x14ac:dyDescent="0.2">
      <c r="A17191" s="253"/>
      <c r="B17191" s="254"/>
    </row>
    <row r="17192" spans="1:2" x14ac:dyDescent="0.2">
      <c r="A17192" s="253"/>
      <c r="B17192" s="254"/>
    </row>
    <row r="17193" spans="1:2" x14ac:dyDescent="0.2">
      <c r="A17193" s="253"/>
      <c r="B17193" s="254"/>
    </row>
    <row r="17194" spans="1:2" x14ac:dyDescent="0.2">
      <c r="A17194" s="253"/>
      <c r="B17194" s="254"/>
    </row>
    <row r="17195" spans="1:2" x14ac:dyDescent="0.2">
      <c r="A17195" s="253"/>
      <c r="B17195" s="254"/>
    </row>
    <row r="17196" spans="1:2" x14ac:dyDescent="0.2">
      <c r="A17196" s="253"/>
      <c r="B17196" s="254"/>
    </row>
    <row r="17197" spans="1:2" x14ac:dyDescent="0.2">
      <c r="A17197" s="253"/>
      <c r="B17197" s="254"/>
    </row>
    <row r="17198" spans="1:2" x14ac:dyDescent="0.2">
      <c r="A17198" s="253"/>
      <c r="B17198" s="254"/>
    </row>
    <row r="17199" spans="1:2" x14ac:dyDescent="0.2">
      <c r="A17199" s="253"/>
      <c r="B17199" s="254"/>
    </row>
    <row r="17200" spans="1:2" x14ac:dyDescent="0.2">
      <c r="A17200" s="253"/>
      <c r="B17200" s="254"/>
    </row>
    <row r="17201" spans="1:2" x14ac:dyDescent="0.2">
      <c r="A17201" s="253"/>
      <c r="B17201" s="254"/>
    </row>
    <row r="17202" spans="1:2" x14ac:dyDescent="0.2">
      <c r="A17202" s="253"/>
      <c r="B17202" s="254"/>
    </row>
    <row r="17203" spans="1:2" x14ac:dyDescent="0.2">
      <c r="A17203" s="253"/>
      <c r="B17203" s="254"/>
    </row>
    <row r="17204" spans="1:2" x14ac:dyDescent="0.2">
      <c r="A17204" s="253"/>
      <c r="B17204" s="254"/>
    </row>
    <row r="17205" spans="1:2" x14ac:dyDescent="0.2">
      <c r="A17205" s="253"/>
      <c r="B17205" s="254"/>
    </row>
    <row r="17206" spans="1:2" x14ac:dyDescent="0.2">
      <c r="A17206" s="253"/>
      <c r="B17206" s="254"/>
    </row>
    <row r="17207" spans="1:2" x14ac:dyDescent="0.2">
      <c r="A17207" s="253"/>
      <c r="B17207" s="254"/>
    </row>
    <row r="17208" spans="1:2" x14ac:dyDescent="0.2">
      <c r="A17208" s="253"/>
      <c r="B17208" s="254"/>
    </row>
    <row r="17209" spans="1:2" x14ac:dyDescent="0.2">
      <c r="A17209" s="253"/>
      <c r="B17209" s="254"/>
    </row>
    <row r="17210" spans="1:2" x14ac:dyDescent="0.2">
      <c r="A17210" s="253"/>
      <c r="B17210" s="254"/>
    </row>
    <row r="17211" spans="1:2" x14ac:dyDescent="0.2">
      <c r="A17211" s="253"/>
      <c r="B17211" s="254"/>
    </row>
    <row r="17212" spans="1:2" x14ac:dyDescent="0.2">
      <c r="A17212" s="253"/>
      <c r="B17212" s="254"/>
    </row>
    <row r="17213" spans="1:2" x14ac:dyDescent="0.2">
      <c r="A17213" s="253"/>
      <c r="B17213" s="254"/>
    </row>
    <row r="17214" spans="1:2" x14ac:dyDescent="0.2">
      <c r="A17214" s="253"/>
      <c r="B17214" s="254"/>
    </row>
    <row r="17215" spans="1:2" x14ac:dyDescent="0.2">
      <c r="A17215" s="253"/>
      <c r="B17215" s="254"/>
    </row>
    <row r="17216" spans="1:2" x14ac:dyDescent="0.2">
      <c r="A17216" s="253"/>
      <c r="B17216" s="254"/>
    </row>
    <row r="17217" spans="1:2" x14ac:dyDescent="0.2">
      <c r="A17217" s="253"/>
      <c r="B17217" s="254"/>
    </row>
    <row r="17218" spans="1:2" x14ac:dyDescent="0.2">
      <c r="A17218" s="253"/>
      <c r="B17218" s="254"/>
    </row>
    <row r="17219" spans="1:2" x14ac:dyDescent="0.2">
      <c r="A17219" s="253"/>
      <c r="B17219" s="254"/>
    </row>
    <row r="17220" spans="1:2" x14ac:dyDescent="0.2">
      <c r="A17220" s="253"/>
      <c r="B17220" s="254"/>
    </row>
    <row r="17221" spans="1:2" x14ac:dyDescent="0.2">
      <c r="A17221" s="253"/>
      <c r="B17221" s="254"/>
    </row>
    <row r="17222" spans="1:2" x14ac:dyDescent="0.2">
      <c r="A17222" s="253"/>
      <c r="B17222" s="254"/>
    </row>
    <row r="17223" spans="1:2" x14ac:dyDescent="0.2">
      <c r="A17223" s="253"/>
      <c r="B17223" s="254"/>
    </row>
    <row r="17224" spans="1:2" x14ac:dyDescent="0.2">
      <c r="A17224" s="253"/>
      <c r="B17224" s="254"/>
    </row>
    <row r="17225" spans="1:2" x14ac:dyDescent="0.2">
      <c r="A17225" s="253"/>
      <c r="B17225" s="254"/>
    </row>
    <row r="17226" spans="1:2" x14ac:dyDescent="0.2">
      <c r="A17226" s="253"/>
      <c r="B17226" s="254"/>
    </row>
    <row r="17227" spans="1:2" x14ac:dyDescent="0.2">
      <c r="A17227" s="253"/>
      <c r="B17227" s="254"/>
    </row>
    <row r="17228" spans="1:2" x14ac:dyDescent="0.2">
      <c r="A17228" s="253"/>
      <c r="B17228" s="254"/>
    </row>
    <row r="17229" spans="1:2" x14ac:dyDescent="0.2">
      <c r="A17229" s="253"/>
      <c r="B17229" s="254"/>
    </row>
    <row r="17230" spans="1:2" x14ac:dyDescent="0.2">
      <c r="A17230" s="253"/>
      <c r="B17230" s="254"/>
    </row>
    <row r="17231" spans="1:2" x14ac:dyDescent="0.2">
      <c r="A17231" s="253"/>
      <c r="B17231" s="254"/>
    </row>
    <row r="17232" spans="1:2" x14ac:dyDescent="0.2">
      <c r="A17232" s="253"/>
      <c r="B17232" s="254"/>
    </row>
    <row r="17233" spans="1:2" x14ac:dyDescent="0.2">
      <c r="A17233" s="253"/>
      <c r="B17233" s="254"/>
    </row>
    <row r="17234" spans="1:2" x14ac:dyDescent="0.2">
      <c r="A17234" s="253"/>
      <c r="B17234" s="254"/>
    </row>
    <row r="17235" spans="1:2" x14ac:dyDescent="0.2">
      <c r="A17235" s="253"/>
      <c r="B17235" s="254"/>
    </row>
    <row r="17236" spans="1:2" x14ac:dyDescent="0.2">
      <c r="A17236" s="253"/>
      <c r="B17236" s="254"/>
    </row>
    <row r="17237" spans="1:2" x14ac:dyDescent="0.2">
      <c r="A17237" s="253"/>
      <c r="B17237" s="254"/>
    </row>
    <row r="17238" spans="1:2" x14ac:dyDescent="0.2">
      <c r="A17238" s="253"/>
      <c r="B17238" s="254"/>
    </row>
    <row r="17239" spans="1:2" x14ac:dyDescent="0.2">
      <c r="A17239" s="253"/>
      <c r="B17239" s="254"/>
    </row>
    <row r="17240" spans="1:2" x14ac:dyDescent="0.2">
      <c r="A17240" s="253"/>
      <c r="B17240" s="254"/>
    </row>
    <row r="17241" spans="1:2" x14ac:dyDescent="0.2">
      <c r="A17241" s="253"/>
      <c r="B17241" s="254"/>
    </row>
    <row r="17242" spans="1:2" x14ac:dyDescent="0.2">
      <c r="A17242" s="253"/>
      <c r="B17242" s="254"/>
    </row>
    <row r="17243" spans="1:2" x14ac:dyDescent="0.2">
      <c r="A17243" s="253"/>
      <c r="B17243" s="254"/>
    </row>
    <row r="17244" spans="1:2" x14ac:dyDescent="0.2">
      <c r="A17244" s="253"/>
      <c r="B17244" s="254"/>
    </row>
    <row r="17245" spans="1:2" x14ac:dyDescent="0.2">
      <c r="A17245" s="253"/>
      <c r="B17245" s="254"/>
    </row>
    <row r="17246" spans="1:2" x14ac:dyDescent="0.2">
      <c r="A17246" s="253"/>
      <c r="B17246" s="254"/>
    </row>
    <row r="17247" spans="1:2" x14ac:dyDescent="0.2">
      <c r="A17247" s="253"/>
      <c r="B17247" s="254"/>
    </row>
    <row r="17248" spans="1:2" x14ac:dyDescent="0.2">
      <c r="A17248" s="253"/>
      <c r="B17248" s="254"/>
    </row>
    <row r="17249" spans="1:2" x14ac:dyDescent="0.2">
      <c r="A17249" s="253"/>
      <c r="B17249" s="254"/>
    </row>
    <row r="17250" spans="1:2" x14ac:dyDescent="0.2">
      <c r="A17250" s="253"/>
      <c r="B17250" s="254"/>
    </row>
    <row r="17251" spans="1:2" x14ac:dyDescent="0.2">
      <c r="A17251" s="253"/>
      <c r="B17251" s="254"/>
    </row>
    <row r="17252" spans="1:2" x14ac:dyDescent="0.2">
      <c r="A17252" s="253"/>
      <c r="B17252" s="254"/>
    </row>
    <row r="17253" spans="1:2" x14ac:dyDescent="0.2">
      <c r="A17253" s="253"/>
      <c r="B17253" s="254"/>
    </row>
    <row r="17254" spans="1:2" x14ac:dyDescent="0.2">
      <c r="A17254" s="253"/>
      <c r="B17254" s="254"/>
    </row>
    <row r="17255" spans="1:2" x14ac:dyDescent="0.2">
      <c r="A17255" s="253"/>
      <c r="B17255" s="254"/>
    </row>
    <row r="17256" spans="1:2" x14ac:dyDescent="0.2">
      <c r="A17256" s="253"/>
      <c r="B17256" s="254"/>
    </row>
    <row r="17257" spans="1:2" x14ac:dyDescent="0.2">
      <c r="A17257" s="253"/>
      <c r="B17257" s="254"/>
    </row>
    <row r="17258" spans="1:2" x14ac:dyDescent="0.2">
      <c r="A17258" s="253"/>
      <c r="B17258" s="254"/>
    </row>
    <row r="17259" spans="1:2" x14ac:dyDescent="0.2">
      <c r="A17259" s="253"/>
      <c r="B17259" s="254"/>
    </row>
    <row r="17260" spans="1:2" x14ac:dyDescent="0.2">
      <c r="A17260" s="253"/>
      <c r="B17260" s="254"/>
    </row>
    <row r="17261" spans="1:2" x14ac:dyDescent="0.2">
      <c r="A17261" s="253"/>
      <c r="B17261" s="254"/>
    </row>
    <row r="17262" spans="1:2" x14ac:dyDescent="0.2">
      <c r="A17262" s="253"/>
      <c r="B17262" s="254"/>
    </row>
    <row r="17263" spans="1:2" x14ac:dyDescent="0.2">
      <c r="A17263" s="253"/>
      <c r="B17263" s="254"/>
    </row>
    <row r="17264" spans="1:2" x14ac:dyDescent="0.2">
      <c r="A17264" s="253"/>
      <c r="B17264" s="254"/>
    </row>
    <row r="17265" spans="1:2" x14ac:dyDescent="0.2">
      <c r="A17265" s="253"/>
      <c r="B17265" s="254"/>
    </row>
    <row r="17266" spans="1:2" x14ac:dyDescent="0.2">
      <c r="A17266" s="253"/>
      <c r="B17266" s="254"/>
    </row>
    <row r="17267" spans="1:2" x14ac:dyDescent="0.2">
      <c r="A17267" s="253"/>
      <c r="B17267" s="254"/>
    </row>
    <row r="17268" spans="1:2" x14ac:dyDescent="0.2">
      <c r="A17268" s="253"/>
      <c r="B17268" s="254"/>
    </row>
    <row r="17269" spans="1:2" x14ac:dyDescent="0.2">
      <c r="A17269" s="253"/>
      <c r="B17269" s="254"/>
    </row>
    <row r="17270" spans="1:2" x14ac:dyDescent="0.2">
      <c r="A17270" s="253"/>
      <c r="B17270" s="254"/>
    </row>
    <row r="17271" spans="1:2" x14ac:dyDescent="0.2">
      <c r="A17271" s="253"/>
      <c r="B17271" s="254"/>
    </row>
    <row r="17272" spans="1:2" x14ac:dyDescent="0.2">
      <c r="A17272" s="253"/>
      <c r="B17272" s="254"/>
    </row>
    <row r="17273" spans="1:2" x14ac:dyDescent="0.2">
      <c r="A17273" s="253"/>
      <c r="B17273" s="254"/>
    </row>
    <row r="17274" spans="1:2" x14ac:dyDescent="0.2">
      <c r="A17274" s="253"/>
      <c r="B17274" s="254"/>
    </row>
    <row r="17275" spans="1:2" x14ac:dyDescent="0.2">
      <c r="A17275" s="253"/>
      <c r="B17275" s="254"/>
    </row>
    <row r="17276" spans="1:2" x14ac:dyDescent="0.2">
      <c r="A17276" s="253"/>
      <c r="B17276" s="254"/>
    </row>
    <row r="17277" spans="1:2" x14ac:dyDescent="0.2">
      <c r="A17277" s="253"/>
      <c r="B17277" s="254"/>
    </row>
    <row r="17278" spans="1:2" x14ac:dyDescent="0.2">
      <c r="A17278" s="253"/>
      <c r="B17278" s="254"/>
    </row>
    <row r="17279" spans="1:2" x14ac:dyDescent="0.2">
      <c r="A17279" s="253"/>
      <c r="B17279" s="254"/>
    </row>
    <row r="17280" spans="1:2" x14ac:dyDescent="0.2">
      <c r="A17280" s="253"/>
      <c r="B17280" s="254"/>
    </row>
    <row r="17281" spans="1:2" x14ac:dyDescent="0.2">
      <c r="A17281" s="253"/>
      <c r="B17281" s="254"/>
    </row>
    <row r="17282" spans="1:2" x14ac:dyDescent="0.2">
      <c r="A17282" s="253"/>
      <c r="B17282" s="254"/>
    </row>
    <row r="17283" spans="1:2" x14ac:dyDescent="0.2">
      <c r="A17283" s="253"/>
      <c r="B17283" s="254"/>
    </row>
    <row r="17284" spans="1:2" x14ac:dyDescent="0.2">
      <c r="A17284" s="253"/>
      <c r="B17284" s="254"/>
    </row>
    <row r="17285" spans="1:2" x14ac:dyDescent="0.2">
      <c r="A17285" s="253"/>
      <c r="B17285" s="254"/>
    </row>
    <row r="17286" spans="1:2" x14ac:dyDescent="0.2">
      <c r="A17286" s="253"/>
      <c r="B17286" s="254"/>
    </row>
    <row r="17287" spans="1:2" x14ac:dyDescent="0.2">
      <c r="A17287" s="253"/>
      <c r="B17287" s="254"/>
    </row>
    <row r="17288" spans="1:2" x14ac:dyDescent="0.2">
      <c r="A17288" s="253"/>
      <c r="B17288" s="254"/>
    </row>
    <row r="17289" spans="1:2" x14ac:dyDescent="0.2">
      <c r="A17289" s="253"/>
      <c r="B17289" s="254"/>
    </row>
    <row r="17290" spans="1:2" x14ac:dyDescent="0.2">
      <c r="A17290" s="253"/>
      <c r="B17290" s="254"/>
    </row>
    <row r="17291" spans="1:2" x14ac:dyDescent="0.2">
      <c r="A17291" s="253"/>
      <c r="B17291" s="254"/>
    </row>
    <row r="17292" spans="1:2" x14ac:dyDescent="0.2">
      <c r="A17292" s="253"/>
      <c r="B17292" s="254"/>
    </row>
    <row r="17293" spans="1:2" x14ac:dyDescent="0.2">
      <c r="A17293" s="253"/>
      <c r="B17293" s="254"/>
    </row>
    <row r="17294" spans="1:2" x14ac:dyDescent="0.2">
      <c r="A17294" s="253"/>
      <c r="B17294" s="254"/>
    </row>
    <row r="17295" spans="1:2" x14ac:dyDescent="0.2">
      <c r="A17295" s="253"/>
      <c r="B17295" s="254"/>
    </row>
    <row r="17296" spans="1:2" x14ac:dyDescent="0.2">
      <c r="A17296" s="253"/>
      <c r="B17296" s="254"/>
    </row>
    <row r="17297" spans="1:2" x14ac:dyDescent="0.2">
      <c r="A17297" s="253"/>
      <c r="B17297" s="254"/>
    </row>
    <row r="17298" spans="1:2" x14ac:dyDescent="0.2">
      <c r="A17298" s="253"/>
      <c r="B17298" s="254"/>
    </row>
    <row r="17299" spans="1:2" x14ac:dyDescent="0.2">
      <c r="A17299" s="253"/>
      <c r="B17299" s="254"/>
    </row>
    <row r="17300" spans="1:2" x14ac:dyDescent="0.2">
      <c r="A17300" s="253"/>
      <c r="B17300" s="254"/>
    </row>
    <row r="17301" spans="1:2" x14ac:dyDescent="0.2">
      <c r="A17301" s="253"/>
      <c r="B17301" s="254"/>
    </row>
    <row r="17302" spans="1:2" x14ac:dyDescent="0.2">
      <c r="A17302" s="253"/>
      <c r="B17302" s="254"/>
    </row>
    <row r="17303" spans="1:2" x14ac:dyDescent="0.2">
      <c r="A17303" s="253"/>
      <c r="B17303" s="254"/>
    </row>
    <row r="17304" spans="1:2" x14ac:dyDescent="0.2">
      <c r="A17304" s="253"/>
      <c r="B17304" s="254"/>
    </row>
    <row r="17305" spans="1:2" x14ac:dyDescent="0.2">
      <c r="A17305" s="253"/>
      <c r="B17305" s="254"/>
    </row>
    <row r="17306" spans="1:2" x14ac:dyDescent="0.2">
      <c r="A17306" s="253"/>
      <c r="B17306" s="254"/>
    </row>
    <row r="17307" spans="1:2" x14ac:dyDescent="0.2">
      <c r="A17307" s="253"/>
      <c r="B17307" s="254"/>
    </row>
    <row r="17308" spans="1:2" x14ac:dyDescent="0.2">
      <c r="A17308" s="253"/>
      <c r="B17308" s="254"/>
    </row>
    <row r="17309" spans="1:2" x14ac:dyDescent="0.2">
      <c r="A17309" s="253"/>
      <c r="B17309" s="254"/>
    </row>
    <row r="17310" spans="1:2" x14ac:dyDescent="0.2">
      <c r="A17310" s="253"/>
      <c r="B17310" s="254"/>
    </row>
    <row r="17311" spans="1:2" x14ac:dyDescent="0.2">
      <c r="A17311" s="253"/>
      <c r="B17311" s="254"/>
    </row>
    <row r="17312" spans="1:2" x14ac:dyDescent="0.2">
      <c r="A17312" s="253"/>
      <c r="B17312" s="254"/>
    </row>
    <row r="17313" spans="1:2" x14ac:dyDescent="0.2">
      <c r="A17313" s="253"/>
      <c r="B17313" s="254"/>
    </row>
    <row r="17314" spans="1:2" x14ac:dyDescent="0.2">
      <c r="A17314" s="253"/>
      <c r="B17314" s="254"/>
    </row>
    <row r="17315" spans="1:2" x14ac:dyDescent="0.2">
      <c r="A17315" s="253"/>
      <c r="B17315" s="254"/>
    </row>
    <row r="17316" spans="1:2" x14ac:dyDescent="0.2">
      <c r="A17316" s="253"/>
      <c r="B17316" s="254"/>
    </row>
    <row r="17317" spans="1:2" x14ac:dyDescent="0.2">
      <c r="A17317" s="253"/>
      <c r="B17317" s="254"/>
    </row>
    <row r="17318" spans="1:2" x14ac:dyDescent="0.2">
      <c r="A17318" s="253"/>
      <c r="B17318" s="254"/>
    </row>
    <row r="17319" spans="1:2" x14ac:dyDescent="0.2">
      <c r="A17319" s="253"/>
      <c r="B17319" s="254"/>
    </row>
    <row r="17320" spans="1:2" x14ac:dyDescent="0.2">
      <c r="A17320" s="253"/>
      <c r="B17320" s="254"/>
    </row>
    <row r="17321" spans="1:2" x14ac:dyDescent="0.2">
      <c r="A17321" s="253"/>
      <c r="B17321" s="254"/>
    </row>
    <row r="17322" spans="1:2" x14ac:dyDescent="0.2">
      <c r="A17322" s="253"/>
      <c r="B17322" s="254"/>
    </row>
    <row r="17323" spans="1:2" x14ac:dyDescent="0.2">
      <c r="A17323" s="253"/>
      <c r="B17323" s="254"/>
    </row>
    <row r="17324" spans="1:2" x14ac:dyDescent="0.2">
      <c r="A17324" s="253"/>
      <c r="B17324" s="254"/>
    </row>
    <row r="17325" spans="1:2" x14ac:dyDescent="0.2">
      <c r="A17325" s="253"/>
      <c r="B17325" s="254"/>
    </row>
    <row r="17326" spans="1:2" x14ac:dyDescent="0.2">
      <c r="A17326" s="253"/>
      <c r="B17326" s="254"/>
    </row>
    <row r="17327" spans="1:2" x14ac:dyDescent="0.2">
      <c r="A17327" s="253"/>
      <c r="B17327" s="254"/>
    </row>
    <row r="17328" spans="1:2" x14ac:dyDescent="0.2">
      <c r="A17328" s="253"/>
      <c r="B17328" s="254"/>
    </row>
    <row r="17329" spans="1:2" x14ac:dyDescent="0.2">
      <c r="A17329" s="253"/>
      <c r="B17329" s="254"/>
    </row>
    <row r="17330" spans="1:2" x14ac:dyDescent="0.2">
      <c r="A17330" s="253"/>
      <c r="B17330" s="254"/>
    </row>
    <row r="17331" spans="1:2" x14ac:dyDescent="0.2">
      <c r="A17331" s="253"/>
      <c r="B17331" s="254"/>
    </row>
    <row r="17332" spans="1:2" x14ac:dyDescent="0.2">
      <c r="A17332" s="253"/>
      <c r="B17332" s="254"/>
    </row>
    <row r="17333" spans="1:2" x14ac:dyDescent="0.2">
      <c r="A17333" s="253"/>
      <c r="B17333" s="254"/>
    </row>
    <row r="17334" spans="1:2" x14ac:dyDescent="0.2">
      <c r="A17334" s="253"/>
      <c r="B17334" s="254"/>
    </row>
    <row r="17335" spans="1:2" x14ac:dyDescent="0.2">
      <c r="A17335" s="253"/>
      <c r="B17335" s="254"/>
    </row>
    <row r="17336" spans="1:2" x14ac:dyDescent="0.2">
      <c r="A17336" s="253"/>
      <c r="B17336" s="254"/>
    </row>
    <row r="17337" spans="1:2" x14ac:dyDescent="0.2">
      <c r="A17337" s="253"/>
      <c r="B17337" s="254"/>
    </row>
    <row r="17338" spans="1:2" x14ac:dyDescent="0.2">
      <c r="A17338" s="253"/>
      <c r="B17338" s="254"/>
    </row>
    <row r="17339" spans="1:2" x14ac:dyDescent="0.2">
      <c r="A17339" s="253"/>
      <c r="B17339" s="254"/>
    </row>
    <row r="17340" spans="1:2" x14ac:dyDescent="0.2">
      <c r="A17340" s="253"/>
      <c r="B17340" s="254"/>
    </row>
    <row r="17341" spans="1:2" x14ac:dyDescent="0.2">
      <c r="A17341" s="253"/>
      <c r="B17341" s="254"/>
    </row>
    <row r="17342" spans="1:2" x14ac:dyDescent="0.2">
      <c r="A17342" s="253"/>
      <c r="B17342" s="254"/>
    </row>
    <row r="17343" spans="1:2" x14ac:dyDescent="0.2">
      <c r="A17343" s="253"/>
      <c r="B17343" s="254"/>
    </row>
    <row r="17344" spans="1:2" x14ac:dyDescent="0.2">
      <c r="A17344" s="253"/>
      <c r="B17344" s="254"/>
    </row>
    <row r="17345" spans="1:2" x14ac:dyDescent="0.2">
      <c r="A17345" s="253"/>
      <c r="B17345" s="254"/>
    </row>
    <row r="17346" spans="1:2" x14ac:dyDescent="0.2">
      <c r="A17346" s="253"/>
      <c r="B17346" s="254"/>
    </row>
    <row r="17347" spans="1:2" x14ac:dyDescent="0.2">
      <c r="A17347" s="253"/>
      <c r="B17347" s="254"/>
    </row>
    <row r="17348" spans="1:2" x14ac:dyDescent="0.2">
      <c r="A17348" s="253"/>
      <c r="B17348" s="254"/>
    </row>
    <row r="17349" spans="1:2" x14ac:dyDescent="0.2">
      <c r="A17349" s="253"/>
      <c r="B17349" s="254"/>
    </row>
    <row r="17350" spans="1:2" x14ac:dyDescent="0.2">
      <c r="A17350" s="253"/>
      <c r="B17350" s="254"/>
    </row>
    <row r="17351" spans="1:2" x14ac:dyDescent="0.2">
      <c r="A17351" s="253"/>
      <c r="B17351" s="254"/>
    </row>
    <row r="17352" spans="1:2" x14ac:dyDescent="0.2">
      <c r="A17352" s="253"/>
      <c r="B17352" s="254"/>
    </row>
    <row r="17353" spans="1:2" x14ac:dyDescent="0.2">
      <c r="A17353" s="253"/>
      <c r="B17353" s="254"/>
    </row>
    <row r="17354" spans="1:2" x14ac:dyDescent="0.2">
      <c r="A17354" s="253"/>
      <c r="B17354" s="254"/>
    </row>
    <row r="17355" spans="1:2" x14ac:dyDescent="0.2">
      <c r="A17355" s="253"/>
      <c r="B17355" s="254"/>
    </row>
    <row r="17356" spans="1:2" x14ac:dyDescent="0.2">
      <c r="A17356" s="253"/>
      <c r="B17356" s="254"/>
    </row>
    <row r="17357" spans="1:2" x14ac:dyDescent="0.2">
      <c r="A17357" s="253"/>
      <c r="B17357" s="254"/>
    </row>
    <row r="17358" spans="1:2" x14ac:dyDescent="0.2">
      <c r="A17358" s="253"/>
      <c r="B17358" s="254"/>
    </row>
    <row r="17359" spans="1:2" x14ac:dyDescent="0.2">
      <c r="A17359" s="253"/>
      <c r="B17359" s="254"/>
    </row>
    <row r="17360" spans="1:2" x14ac:dyDescent="0.2">
      <c r="A17360" s="253"/>
      <c r="B17360" s="254"/>
    </row>
    <row r="17361" spans="1:2" x14ac:dyDescent="0.2">
      <c r="A17361" s="253"/>
      <c r="B17361" s="254"/>
    </row>
    <row r="17362" spans="1:2" x14ac:dyDescent="0.2">
      <c r="A17362" s="253"/>
      <c r="B17362" s="254"/>
    </row>
    <row r="17363" spans="1:2" x14ac:dyDescent="0.2">
      <c r="A17363" s="253"/>
      <c r="B17363" s="254"/>
    </row>
    <row r="17364" spans="1:2" x14ac:dyDescent="0.2">
      <c r="A17364" s="253"/>
      <c r="B17364" s="254"/>
    </row>
    <row r="17365" spans="1:2" x14ac:dyDescent="0.2">
      <c r="A17365" s="253"/>
      <c r="B17365" s="254"/>
    </row>
    <row r="17366" spans="1:2" x14ac:dyDescent="0.2">
      <c r="A17366" s="253"/>
      <c r="B17366" s="254"/>
    </row>
    <row r="17367" spans="1:2" x14ac:dyDescent="0.2">
      <c r="A17367" s="253"/>
      <c r="B17367" s="254"/>
    </row>
    <row r="17368" spans="1:2" x14ac:dyDescent="0.2">
      <c r="A17368" s="253"/>
      <c r="B17368" s="254"/>
    </row>
    <row r="17369" spans="1:2" x14ac:dyDescent="0.2">
      <c r="A17369" s="253"/>
      <c r="B17369" s="254"/>
    </row>
    <row r="17370" spans="1:2" x14ac:dyDescent="0.2">
      <c r="A17370" s="253"/>
      <c r="B17370" s="254"/>
    </row>
    <row r="17371" spans="1:2" x14ac:dyDescent="0.2">
      <c r="A17371" s="253"/>
      <c r="B17371" s="254"/>
    </row>
    <row r="17372" spans="1:2" x14ac:dyDescent="0.2">
      <c r="A17372" s="253"/>
      <c r="B17372" s="254"/>
    </row>
    <row r="17373" spans="1:2" x14ac:dyDescent="0.2">
      <c r="A17373" s="253"/>
      <c r="B17373" s="254"/>
    </row>
    <row r="17374" spans="1:2" x14ac:dyDescent="0.2">
      <c r="A17374" s="253"/>
      <c r="B17374" s="254"/>
    </row>
    <row r="17375" spans="1:2" x14ac:dyDescent="0.2">
      <c r="A17375" s="253"/>
      <c r="B17375" s="254"/>
    </row>
    <row r="17376" spans="1:2" x14ac:dyDescent="0.2">
      <c r="A17376" s="253"/>
      <c r="B17376" s="254"/>
    </row>
    <row r="17377" spans="1:2" x14ac:dyDescent="0.2">
      <c r="A17377" s="253"/>
      <c r="B17377" s="254"/>
    </row>
    <row r="17378" spans="1:2" x14ac:dyDescent="0.2">
      <c r="A17378" s="253"/>
      <c r="B17378" s="254"/>
    </row>
    <row r="17379" spans="1:2" x14ac:dyDescent="0.2">
      <c r="A17379" s="253"/>
      <c r="B17379" s="254"/>
    </row>
    <row r="17380" spans="1:2" x14ac:dyDescent="0.2">
      <c r="A17380" s="253"/>
      <c r="B17380" s="254"/>
    </row>
    <row r="17381" spans="1:2" x14ac:dyDescent="0.2">
      <c r="A17381" s="253"/>
      <c r="B17381" s="254"/>
    </row>
    <row r="17382" spans="1:2" x14ac:dyDescent="0.2">
      <c r="A17382" s="253"/>
      <c r="B17382" s="254"/>
    </row>
    <row r="17383" spans="1:2" x14ac:dyDescent="0.2">
      <c r="A17383" s="253"/>
      <c r="B17383" s="254"/>
    </row>
    <row r="17384" spans="1:2" x14ac:dyDescent="0.2">
      <c r="A17384" s="253"/>
      <c r="B17384" s="254"/>
    </row>
    <row r="17385" spans="1:2" x14ac:dyDescent="0.2">
      <c r="A17385" s="253"/>
      <c r="B17385" s="254"/>
    </row>
    <row r="17386" spans="1:2" x14ac:dyDescent="0.2">
      <c r="A17386" s="253"/>
      <c r="B17386" s="254"/>
    </row>
    <row r="17387" spans="1:2" x14ac:dyDescent="0.2">
      <c r="A17387" s="253"/>
      <c r="B17387" s="254"/>
    </row>
    <row r="17388" spans="1:2" x14ac:dyDescent="0.2">
      <c r="A17388" s="253"/>
      <c r="B17388" s="254"/>
    </row>
    <row r="17389" spans="1:2" x14ac:dyDescent="0.2">
      <c r="A17389" s="253"/>
      <c r="B17389" s="254"/>
    </row>
    <row r="17390" spans="1:2" x14ac:dyDescent="0.2">
      <c r="A17390" s="253"/>
      <c r="B17390" s="254"/>
    </row>
    <row r="17391" spans="1:2" x14ac:dyDescent="0.2">
      <c r="A17391" s="253"/>
      <c r="B17391" s="254"/>
    </row>
    <row r="17392" spans="1:2" x14ac:dyDescent="0.2">
      <c r="A17392" s="253"/>
      <c r="B17392" s="254"/>
    </row>
    <row r="17393" spans="1:2" x14ac:dyDescent="0.2">
      <c r="A17393" s="253"/>
      <c r="B17393" s="254"/>
    </row>
    <row r="17394" spans="1:2" x14ac:dyDescent="0.2">
      <c r="A17394" s="253"/>
      <c r="B17394" s="254"/>
    </row>
    <row r="17395" spans="1:2" x14ac:dyDescent="0.2">
      <c r="A17395" s="253"/>
      <c r="B17395" s="254"/>
    </row>
    <row r="17396" spans="1:2" x14ac:dyDescent="0.2">
      <c r="A17396" s="253"/>
      <c r="B17396" s="254"/>
    </row>
    <row r="17397" spans="1:2" x14ac:dyDescent="0.2">
      <c r="A17397" s="253"/>
      <c r="B17397" s="254"/>
    </row>
    <row r="17398" spans="1:2" x14ac:dyDescent="0.2">
      <c r="A17398" s="253"/>
      <c r="B17398" s="254"/>
    </row>
    <row r="17399" spans="1:2" x14ac:dyDescent="0.2">
      <c r="A17399" s="253"/>
      <c r="B17399" s="254"/>
    </row>
    <row r="17400" spans="1:2" x14ac:dyDescent="0.2">
      <c r="A17400" s="253"/>
      <c r="B17400" s="254"/>
    </row>
    <row r="17401" spans="1:2" x14ac:dyDescent="0.2">
      <c r="A17401" s="253"/>
      <c r="B17401" s="254"/>
    </row>
    <row r="17402" spans="1:2" x14ac:dyDescent="0.2">
      <c r="A17402" s="253"/>
      <c r="B17402" s="254"/>
    </row>
    <row r="17403" spans="1:2" x14ac:dyDescent="0.2">
      <c r="A17403" s="253"/>
      <c r="B17403" s="254"/>
    </row>
    <row r="17404" spans="1:2" x14ac:dyDescent="0.2">
      <c r="A17404" s="253"/>
      <c r="B17404" s="254"/>
    </row>
    <row r="17405" spans="1:2" x14ac:dyDescent="0.2">
      <c r="A17405" s="253"/>
      <c r="B17405" s="254"/>
    </row>
    <row r="17406" spans="1:2" x14ac:dyDescent="0.2">
      <c r="A17406" s="253"/>
      <c r="B17406" s="254"/>
    </row>
    <row r="17407" spans="1:2" x14ac:dyDescent="0.2">
      <c r="A17407" s="253"/>
      <c r="B17407" s="254"/>
    </row>
    <row r="17408" spans="1:2" x14ac:dyDescent="0.2">
      <c r="A17408" s="253"/>
      <c r="B17408" s="254"/>
    </row>
    <row r="17409" spans="1:2" x14ac:dyDescent="0.2">
      <c r="A17409" s="253"/>
      <c r="B17409" s="254"/>
    </row>
    <row r="17410" spans="1:2" x14ac:dyDescent="0.2">
      <c r="A17410" s="253"/>
      <c r="B17410" s="254"/>
    </row>
    <row r="17411" spans="1:2" x14ac:dyDescent="0.2">
      <c r="A17411" s="253"/>
      <c r="B17411" s="254"/>
    </row>
    <row r="17412" spans="1:2" x14ac:dyDescent="0.2">
      <c r="A17412" s="253"/>
      <c r="B17412" s="254"/>
    </row>
    <row r="17413" spans="1:2" x14ac:dyDescent="0.2">
      <c r="A17413" s="253"/>
      <c r="B17413" s="254"/>
    </row>
    <row r="17414" spans="1:2" x14ac:dyDescent="0.2">
      <c r="A17414" s="253"/>
      <c r="B17414" s="254"/>
    </row>
    <row r="17415" spans="1:2" x14ac:dyDescent="0.2">
      <c r="A17415" s="253"/>
      <c r="B17415" s="254"/>
    </row>
    <row r="17416" spans="1:2" x14ac:dyDescent="0.2">
      <c r="A17416" s="253"/>
      <c r="B17416" s="254"/>
    </row>
    <row r="17417" spans="1:2" x14ac:dyDescent="0.2">
      <c r="A17417" s="253"/>
      <c r="B17417" s="254"/>
    </row>
    <row r="17418" spans="1:2" x14ac:dyDescent="0.2">
      <c r="A17418" s="253"/>
      <c r="B17418" s="254"/>
    </row>
    <row r="17419" spans="1:2" x14ac:dyDescent="0.2">
      <c r="A17419" s="253"/>
      <c r="B17419" s="254"/>
    </row>
    <row r="17420" spans="1:2" x14ac:dyDescent="0.2">
      <c r="A17420" s="253"/>
      <c r="B17420" s="254"/>
    </row>
    <row r="17421" spans="1:2" x14ac:dyDescent="0.2">
      <c r="A17421" s="253"/>
      <c r="B17421" s="254"/>
    </row>
    <row r="17422" spans="1:2" x14ac:dyDescent="0.2">
      <c r="A17422" s="253"/>
      <c r="B17422" s="254"/>
    </row>
    <row r="17423" spans="1:2" x14ac:dyDescent="0.2">
      <c r="A17423" s="253"/>
      <c r="B17423" s="254"/>
    </row>
    <row r="17424" spans="1:2" x14ac:dyDescent="0.2">
      <c r="A17424" s="253"/>
      <c r="B17424" s="254"/>
    </row>
    <row r="17425" spans="1:2" x14ac:dyDescent="0.2">
      <c r="A17425" s="253"/>
      <c r="B17425" s="254"/>
    </row>
    <row r="17426" spans="1:2" x14ac:dyDescent="0.2">
      <c r="A17426" s="253"/>
      <c r="B17426" s="254"/>
    </row>
    <row r="17427" spans="1:2" x14ac:dyDescent="0.2">
      <c r="A17427" s="253"/>
      <c r="B17427" s="254"/>
    </row>
    <row r="17428" spans="1:2" x14ac:dyDescent="0.2">
      <c r="A17428" s="253"/>
      <c r="B17428" s="254"/>
    </row>
    <row r="17429" spans="1:2" x14ac:dyDescent="0.2">
      <c r="A17429" s="253"/>
      <c r="B17429" s="254"/>
    </row>
    <row r="17430" spans="1:2" x14ac:dyDescent="0.2">
      <c r="A17430" s="253"/>
      <c r="B17430" s="254"/>
    </row>
    <row r="17431" spans="1:2" x14ac:dyDescent="0.2">
      <c r="A17431" s="253"/>
      <c r="B17431" s="254"/>
    </row>
    <row r="17432" spans="1:2" x14ac:dyDescent="0.2">
      <c r="A17432" s="253"/>
      <c r="B17432" s="254"/>
    </row>
    <row r="17433" spans="1:2" x14ac:dyDescent="0.2">
      <c r="A17433" s="253"/>
      <c r="B17433" s="254"/>
    </row>
    <row r="17434" spans="1:2" x14ac:dyDescent="0.2">
      <c r="A17434" s="253"/>
      <c r="B17434" s="254"/>
    </row>
    <row r="17435" spans="1:2" x14ac:dyDescent="0.2">
      <c r="A17435" s="253"/>
      <c r="B17435" s="254"/>
    </row>
    <row r="17436" spans="1:2" x14ac:dyDescent="0.2">
      <c r="A17436" s="253"/>
      <c r="B17436" s="254"/>
    </row>
    <row r="17437" spans="1:2" x14ac:dyDescent="0.2">
      <c r="A17437" s="253"/>
      <c r="B17437" s="254"/>
    </row>
    <row r="17438" spans="1:2" x14ac:dyDescent="0.2">
      <c r="A17438" s="253"/>
      <c r="B17438" s="254"/>
    </row>
    <row r="17439" spans="1:2" x14ac:dyDescent="0.2">
      <c r="A17439" s="253"/>
      <c r="B17439" s="254"/>
    </row>
    <row r="17440" spans="1:2" x14ac:dyDescent="0.2">
      <c r="A17440" s="253"/>
      <c r="B17440" s="254"/>
    </row>
    <row r="17441" spans="1:2" x14ac:dyDescent="0.2">
      <c r="A17441" s="253"/>
      <c r="B17441" s="254"/>
    </row>
    <row r="17442" spans="1:2" x14ac:dyDescent="0.2">
      <c r="A17442" s="253"/>
      <c r="B17442" s="254"/>
    </row>
    <row r="17443" spans="1:2" x14ac:dyDescent="0.2">
      <c r="A17443" s="253"/>
      <c r="B17443" s="254"/>
    </row>
    <row r="17444" spans="1:2" x14ac:dyDescent="0.2">
      <c r="A17444" s="253"/>
      <c r="B17444" s="254"/>
    </row>
    <row r="17445" spans="1:2" x14ac:dyDescent="0.2">
      <c r="A17445" s="253"/>
      <c r="B17445" s="254"/>
    </row>
    <row r="17446" spans="1:2" x14ac:dyDescent="0.2">
      <c r="A17446" s="253"/>
      <c r="B17446" s="254"/>
    </row>
    <row r="17447" spans="1:2" x14ac:dyDescent="0.2">
      <c r="A17447" s="253"/>
      <c r="B17447" s="254"/>
    </row>
    <row r="17448" spans="1:2" x14ac:dyDescent="0.2">
      <c r="A17448" s="253"/>
      <c r="B17448" s="254"/>
    </row>
    <row r="17449" spans="1:2" x14ac:dyDescent="0.2">
      <c r="A17449" s="253"/>
      <c r="B17449" s="254"/>
    </row>
    <row r="17450" spans="1:2" x14ac:dyDescent="0.2">
      <c r="A17450" s="253"/>
      <c r="B17450" s="254"/>
    </row>
    <row r="17451" spans="1:2" x14ac:dyDescent="0.2">
      <c r="A17451" s="253"/>
      <c r="B17451" s="254"/>
    </row>
    <row r="17452" spans="1:2" x14ac:dyDescent="0.2">
      <c r="A17452" s="253"/>
      <c r="B17452" s="254"/>
    </row>
    <row r="17453" spans="1:2" x14ac:dyDescent="0.2">
      <c r="A17453" s="253"/>
      <c r="B17453" s="254"/>
    </row>
    <row r="17454" spans="1:2" x14ac:dyDescent="0.2">
      <c r="A17454" s="253"/>
      <c r="B17454" s="254"/>
    </row>
    <row r="17455" spans="1:2" x14ac:dyDescent="0.2">
      <c r="A17455" s="253"/>
      <c r="B17455" s="254"/>
    </row>
    <row r="17456" spans="1:2" x14ac:dyDescent="0.2">
      <c r="A17456" s="253"/>
      <c r="B17456" s="254"/>
    </row>
    <row r="17457" spans="1:2" x14ac:dyDescent="0.2">
      <c r="A17457" s="253"/>
      <c r="B17457" s="254"/>
    </row>
    <row r="17458" spans="1:2" x14ac:dyDescent="0.2">
      <c r="A17458" s="253"/>
      <c r="B17458" s="254"/>
    </row>
    <row r="17459" spans="1:2" x14ac:dyDescent="0.2">
      <c r="A17459" s="253"/>
      <c r="B17459" s="254"/>
    </row>
    <row r="17460" spans="1:2" x14ac:dyDescent="0.2">
      <c r="A17460" s="253"/>
      <c r="B17460" s="254"/>
    </row>
    <row r="17461" spans="1:2" x14ac:dyDescent="0.2">
      <c r="A17461" s="253"/>
      <c r="B17461" s="254"/>
    </row>
    <row r="17462" spans="1:2" x14ac:dyDescent="0.2">
      <c r="A17462" s="253"/>
      <c r="B17462" s="254"/>
    </row>
    <row r="17463" spans="1:2" x14ac:dyDescent="0.2">
      <c r="A17463" s="253"/>
      <c r="B17463" s="254"/>
    </row>
    <row r="17464" spans="1:2" x14ac:dyDescent="0.2">
      <c r="A17464" s="253"/>
      <c r="B17464" s="254"/>
    </row>
    <row r="17465" spans="1:2" x14ac:dyDescent="0.2">
      <c r="A17465" s="253"/>
      <c r="B17465" s="254"/>
    </row>
    <row r="17466" spans="1:2" x14ac:dyDescent="0.2">
      <c r="A17466" s="253"/>
      <c r="B17466" s="254"/>
    </row>
    <row r="17467" spans="1:2" x14ac:dyDescent="0.2">
      <c r="A17467" s="253"/>
      <c r="B17467" s="254"/>
    </row>
    <row r="17468" spans="1:2" x14ac:dyDescent="0.2">
      <c r="A17468" s="253"/>
      <c r="B17468" s="254"/>
    </row>
    <row r="17469" spans="1:2" x14ac:dyDescent="0.2">
      <c r="A17469" s="253"/>
      <c r="B17469" s="254"/>
    </row>
    <row r="17470" spans="1:2" x14ac:dyDescent="0.2">
      <c r="A17470" s="253"/>
      <c r="B17470" s="254"/>
    </row>
    <row r="17471" spans="1:2" x14ac:dyDescent="0.2">
      <c r="A17471" s="253"/>
      <c r="B17471" s="254"/>
    </row>
    <row r="17472" spans="1:2" x14ac:dyDescent="0.2">
      <c r="A17472" s="253"/>
      <c r="B17472" s="254"/>
    </row>
    <row r="17473" spans="1:2" x14ac:dyDescent="0.2">
      <c r="A17473" s="253"/>
      <c r="B17473" s="254"/>
    </row>
    <row r="17474" spans="1:2" x14ac:dyDescent="0.2">
      <c r="A17474" s="253"/>
      <c r="B17474" s="254"/>
    </row>
    <row r="17475" spans="1:2" x14ac:dyDescent="0.2">
      <c r="A17475" s="253"/>
      <c r="B17475" s="254"/>
    </row>
    <row r="17476" spans="1:2" x14ac:dyDescent="0.2">
      <c r="A17476" s="253"/>
      <c r="B17476" s="254"/>
    </row>
    <row r="17477" spans="1:2" x14ac:dyDescent="0.2">
      <c r="A17477" s="253"/>
      <c r="B17477" s="254"/>
    </row>
    <row r="17478" spans="1:2" x14ac:dyDescent="0.2">
      <c r="A17478" s="253"/>
      <c r="B17478" s="254"/>
    </row>
    <row r="17479" spans="1:2" x14ac:dyDescent="0.2">
      <c r="A17479" s="253"/>
      <c r="B17479" s="254"/>
    </row>
    <row r="17480" spans="1:2" x14ac:dyDescent="0.2">
      <c r="A17480" s="253"/>
      <c r="B17480" s="254"/>
    </row>
    <row r="17481" spans="1:2" x14ac:dyDescent="0.2">
      <c r="A17481" s="253"/>
      <c r="B17481" s="254"/>
    </row>
    <row r="17482" spans="1:2" x14ac:dyDescent="0.2">
      <c r="A17482" s="253"/>
      <c r="B17482" s="254"/>
    </row>
    <row r="17483" spans="1:2" x14ac:dyDescent="0.2">
      <c r="A17483" s="253"/>
      <c r="B17483" s="254"/>
    </row>
    <row r="17484" spans="1:2" x14ac:dyDescent="0.2">
      <c r="A17484" s="253"/>
      <c r="B17484" s="254"/>
    </row>
    <row r="17485" spans="1:2" x14ac:dyDescent="0.2">
      <c r="A17485" s="253"/>
      <c r="B17485" s="254"/>
    </row>
    <row r="17486" spans="1:2" x14ac:dyDescent="0.2">
      <c r="A17486" s="253"/>
      <c r="B17486" s="254"/>
    </row>
    <row r="17487" spans="1:2" x14ac:dyDescent="0.2">
      <c r="A17487" s="253"/>
      <c r="B17487" s="254"/>
    </row>
    <row r="17488" spans="1:2" x14ac:dyDescent="0.2">
      <c r="A17488" s="253"/>
      <c r="B17488" s="254"/>
    </row>
    <row r="17489" spans="1:2" x14ac:dyDescent="0.2">
      <c r="A17489" s="253"/>
      <c r="B17489" s="254"/>
    </row>
    <row r="17490" spans="1:2" x14ac:dyDescent="0.2">
      <c r="A17490" s="253"/>
      <c r="B17490" s="254"/>
    </row>
    <row r="17491" spans="1:2" x14ac:dyDescent="0.2">
      <c r="A17491" s="253"/>
      <c r="B17491" s="254"/>
    </row>
    <row r="17492" spans="1:2" x14ac:dyDescent="0.2">
      <c r="A17492" s="253"/>
      <c r="B17492" s="254"/>
    </row>
    <row r="17493" spans="1:2" x14ac:dyDescent="0.2">
      <c r="A17493" s="253"/>
      <c r="B17493" s="254"/>
    </row>
    <row r="17494" spans="1:2" x14ac:dyDescent="0.2">
      <c r="A17494" s="253"/>
      <c r="B17494" s="254"/>
    </row>
    <row r="17495" spans="1:2" x14ac:dyDescent="0.2">
      <c r="A17495" s="253"/>
      <c r="B17495" s="254"/>
    </row>
    <row r="17496" spans="1:2" x14ac:dyDescent="0.2">
      <c r="A17496" s="253"/>
      <c r="B17496" s="254"/>
    </row>
    <row r="17497" spans="1:2" x14ac:dyDescent="0.2">
      <c r="A17497" s="253"/>
      <c r="B17497" s="254"/>
    </row>
    <row r="17498" spans="1:2" x14ac:dyDescent="0.2">
      <c r="A17498" s="253"/>
      <c r="B17498" s="254"/>
    </row>
    <row r="17499" spans="1:2" x14ac:dyDescent="0.2">
      <c r="A17499" s="253"/>
      <c r="B17499" s="254"/>
    </row>
    <row r="17500" spans="1:2" x14ac:dyDescent="0.2">
      <c r="A17500" s="253"/>
      <c r="B17500" s="254"/>
    </row>
    <row r="17501" spans="1:2" x14ac:dyDescent="0.2">
      <c r="A17501" s="253"/>
      <c r="B17501" s="254"/>
    </row>
    <row r="17502" spans="1:2" x14ac:dyDescent="0.2">
      <c r="A17502" s="253"/>
      <c r="B17502" s="254"/>
    </row>
    <row r="17503" spans="1:2" x14ac:dyDescent="0.2">
      <c r="A17503" s="253"/>
      <c r="B17503" s="254"/>
    </row>
    <row r="17504" spans="1:2" x14ac:dyDescent="0.2">
      <c r="A17504" s="253"/>
      <c r="B17504" s="254"/>
    </row>
    <row r="17505" spans="1:2" x14ac:dyDescent="0.2">
      <c r="A17505" s="253"/>
      <c r="B17505" s="254"/>
    </row>
    <row r="17506" spans="1:2" x14ac:dyDescent="0.2">
      <c r="A17506" s="253"/>
      <c r="B17506" s="254"/>
    </row>
    <row r="17507" spans="1:2" x14ac:dyDescent="0.2">
      <c r="A17507" s="253"/>
      <c r="B17507" s="254"/>
    </row>
    <row r="17508" spans="1:2" x14ac:dyDescent="0.2">
      <c r="A17508" s="253"/>
      <c r="B17508" s="254"/>
    </row>
    <row r="17509" spans="1:2" x14ac:dyDescent="0.2">
      <c r="A17509" s="253"/>
      <c r="B17509" s="254"/>
    </row>
    <row r="17510" spans="1:2" x14ac:dyDescent="0.2">
      <c r="A17510" s="253"/>
      <c r="B17510" s="254"/>
    </row>
    <row r="17511" spans="1:2" x14ac:dyDescent="0.2">
      <c r="A17511" s="253"/>
      <c r="B17511" s="254"/>
    </row>
    <row r="17512" spans="1:2" x14ac:dyDescent="0.2">
      <c r="A17512" s="253"/>
      <c r="B17512" s="254"/>
    </row>
    <row r="17513" spans="1:2" x14ac:dyDescent="0.2">
      <c r="A17513" s="253"/>
      <c r="B17513" s="254"/>
    </row>
    <row r="17514" spans="1:2" x14ac:dyDescent="0.2">
      <c r="A17514" s="253"/>
      <c r="B17514" s="254"/>
    </row>
    <row r="17515" spans="1:2" x14ac:dyDescent="0.2">
      <c r="A17515" s="253"/>
      <c r="B17515" s="254"/>
    </row>
    <row r="17516" spans="1:2" x14ac:dyDescent="0.2">
      <c r="A17516" s="253"/>
      <c r="B17516" s="254"/>
    </row>
    <row r="17517" spans="1:2" x14ac:dyDescent="0.2">
      <c r="A17517" s="253"/>
      <c r="B17517" s="254"/>
    </row>
    <row r="17518" spans="1:2" x14ac:dyDescent="0.2">
      <c r="A17518" s="253"/>
      <c r="B17518" s="254"/>
    </row>
    <row r="17519" spans="1:2" x14ac:dyDescent="0.2">
      <c r="A17519" s="253"/>
      <c r="B17519" s="254"/>
    </row>
    <row r="17520" spans="1:2" x14ac:dyDescent="0.2">
      <c r="A17520" s="253"/>
      <c r="B17520" s="254"/>
    </row>
    <row r="17521" spans="1:2" x14ac:dyDescent="0.2">
      <c r="A17521" s="253"/>
      <c r="B17521" s="254"/>
    </row>
    <row r="17522" spans="1:2" x14ac:dyDescent="0.2">
      <c r="A17522" s="253"/>
      <c r="B17522" s="254"/>
    </row>
    <row r="17523" spans="1:2" x14ac:dyDescent="0.2">
      <c r="A17523" s="253"/>
      <c r="B17523" s="254"/>
    </row>
    <row r="17524" spans="1:2" x14ac:dyDescent="0.2">
      <c r="A17524" s="253"/>
      <c r="B17524" s="254"/>
    </row>
    <row r="17525" spans="1:2" x14ac:dyDescent="0.2">
      <c r="A17525" s="253"/>
      <c r="B17525" s="254"/>
    </row>
    <row r="17526" spans="1:2" x14ac:dyDescent="0.2">
      <c r="A17526" s="253"/>
      <c r="B17526" s="254"/>
    </row>
    <row r="17527" spans="1:2" x14ac:dyDescent="0.2">
      <c r="A17527" s="253"/>
      <c r="B17527" s="254"/>
    </row>
    <row r="17528" spans="1:2" x14ac:dyDescent="0.2">
      <c r="A17528" s="253"/>
      <c r="B17528" s="254"/>
    </row>
    <row r="17529" spans="1:2" x14ac:dyDescent="0.2">
      <c r="A17529" s="253"/>
      <c r="B17529" s="254"/>
    </row>
    <row r="17530" spans="1:2" x14ac:dyDescent="0.2">
      <c r="A17530" s="253"/>
      <c r="B17530" s="254"/>
    </row>
    <row r="17531" spans="1:2" x14ac:dyDescent="0.2">
      <c r="A17531" s="253"/>
      <c r="B17531" s="254"/>
    </row>
    <row r="17532" spans="1:2" x14ac:dyDescent="0.2">
      <c r="A17532" s="253"/>
      <c r="B17532" s="254"/>
    </row>
    <row r="17533" spans="1:2" x14ac:dyDescent="0.2">
      <c r="A17533" s="253"/>
      <c r="B17533" s="254"/>
    </row>
    <row r="17534" spans="1:2" x14ac:dyDescent="0.2">
      <c r="A17534" s="253"/>
      <c r="B17534" s="254"/>
    </row>
    <row r="17535" spans="1:2" x14ac:dyDescent="0.2">
      <c r="A17535" s="253"/>
      <c r="B17535" s="254"/>
    </row>
    <row r="17536" spans="1:2" x14ac:dyDescent="0.2">
      <c r="A17536" s="253"/>
      <c r="B17536" s="254"/>
    </row>
    <row r="17537" spans="1:2" x14ac:dyDescent="0.2">
      <c r="A17537" s="253"/>
      <c r="B17537" s="254"/>
    </row>
    <row r="17538" spans="1:2" x14ac:dyDescent="0.2">
      <c r="A17538" s="253"/>
      <c r="B17538" s="254"/>
    </row>
    <row r="17539" spans="1:2" x14ac:dyDescent="0.2">
      <c r="A17539" s="253"/>
      <c r="B17539" s="254"/>
    </row>
    <row r="17540" spans="1:2" x14ac:dyDescent="0.2">
      <c r="A17540" s="253"/>
      <c r="B17540" s="254"/>
    </row>
    <row r="17541" spans="1:2" x14ac:dyDescent="0.2">
      <c r="A17541" s="253"/>
      <c r="B17541" s="254"/>
    </row>
    <row r="17542" spans="1:2" x14ac:dyDescent="0.2">
      <c r="A17542" s="253"/>
      <c r="B17542" s="254"/>
    </row>
    <row r="17543" spans="1:2" x14ac:dyDescent="0.2">
      <c r="A17543" s="253"/>
      <c r="B17543" s="254"/>
    </row>
    <row r="17544" spans="1:2" x14ac:dyDescent="0.2">
      <c r="A17544" s="253"/>
      <c r="B17544" s="254"/>
    </row>
    <row r="17545" spans="1:2" x14ac:dyDescent="0.2">
      <c r="A17545" s="253"/>
      <c r="B17545" s="254"/>
    </row>
    <row r="17546" spans="1:2" x14ac:dyDescent="0.2">
      <c r="A17546" s="253"/>
      <c r="B17546" s="254"/>
    </row>
    <row r="17547" spans="1:2" x14ac:dyDescent="0.2">
      <c r="A17547" s="253"/>
      <c r="B17547" s="254"/>
    </row>
    <row r="17548" spans="1:2" x14ac:dyDescent="0.2">
      <c r="A17548" s="253"/>
      <c r="B17548" s="254"/>
    </row>
    <row r="17549" spans="1:2" x14ac:dyDescent="0.2">
      <c r="A17549" s="253"/>
      <c r="B17549" s="254"/>
    </row>
    <row r="17550" spans="1:2" x14ac:dyDescent="0.2">
      <c r="A17550" s="253"/>
      <c r="B17550" s="254"/>
    </row>
    <row r="17551" spans="1:2" x14ac:dyDescent="0.2">
      <c r="A17551" s="253"/>
      <c r="B17551" s="254"/>
    </row>
    <row r="17552" spans="1:2" x14ac:dyDescent="0.2">
      <c r="A17552" s="253"/>
      <c r="B17552" s="254"/>
    </row>
    <row r="17553" spans="1:2" x14ac:dyDescent="0.2">
      <c r="A17553" s="253"/>
      <c r="B17553" s="254"/>
    </row>
    <row r="17554" spans="1:2" x14ac:dyDescent="0.2">
      <c r="A17554" s="253"/>
      <c r="B17554" s="254"/>
    </row>
    <row r="17555" spans="1:2" x14ac:dyDescent="0.2">
      <c r="A17555" s="253"/>
      <c r="B17555" s="254"/>
    </row>
    <row r="17556" spans="1:2" x14ac:dyDescent="0.2">
      <c r="A17556" s="253"/>
      <c r="B17556" s="254"/>
    </row>
    <row r="17557" spans="1:2" x14ac:dyDescent="0.2">
      <c r="A17557" s="253"/>
      <c r="B17557" s="254"/>
    </row>
    <row r="17558" spans="1:2" x14ac:dyDescent="0.2">
      <c r="A17558" s="253"/>
      <c r="B17558" s="254"/>
    </row>
    <row r="17559" spans="1:2" x14ac:dyDescent="0.2">
      <c r="A17559" s="253"/>
      <c r="B17559" s="254"/>
    </row>
    <row r="17560" spans="1:2" x14ac:dyDescent="0.2">
      <c r="A17560" s="253"/>
      <c r="B17560" s="254"/>
    </row>
    <row r="17561" spans="1:2" x14ac:dyDescent="0.2">
      <c r="A17561" s="253"/>
      <c r="B17561" s="254"/>
    </row>
    <row r="17562" spans="1:2" x14ac:dyDescent="0.2">
      <c r="A17562" s="253"/>
      <c r="B17562" s="254"/>
    </row>
    <row r="17563" spans="1:2" x14ac:dyDescent="0.2">
      <c r="A17563" s="253"/>
      <c r="B17563" s="254"/>
    </row>
    <row r="17564" spans="1:2" x14ac:dyDescent="0.2">
      <c r="A17564" s="253"/>
      <c r="B17564" s="254"/>
    </row>
    <row r="17565" spans="1:2" x14ac:dyDescent="0.2">
      <c r="A17565" s="253"/>
      <c r="B17565" s="254"/>
    </row>
    <row r="17566" spans="1:2" x14ac:dyDescent="0.2">
      <c r="A17566" s="253"/>
      <c r="B17566" s="254"/>
    </row>
    <row r="17567" spans="1:2" x14ac:dyDescent="0.2">
      <c r="A17567" s="253"/>
      <c r="B17567" s="254"/>
    </row>
    <row r="17568" spans="1:2" x14ac:dyDescent="0.2">
      <c r="A17568" s="253"/>
      <c r="B17568" s="254"/>
    </row>
    <row r="17569" spans="1:2" x14ac:dyDescent="0.2">
      <c r="A17569" s="253"/>
      <c r="B17569" s="254"/>
    </row>
    <row r="17570" spans="1:2" x14ac:dyDescent="0.2">
      <c r="A17570" s="253"/>
      <c r="B17570" s="254"/>
    </row>
    <row r="17571" spans="1:2" x14ac:dyDescent="0.2">
      <c r="A17571" s="253"/>
      <c r="B17571" s="254"/>
    </row>
    <row r="17572" spans="1:2" x14ac:dyDescent="0.2">
      <c r="A17572" s="253"/>
      <c r="B17572" s="254"/>
    </row>
    <row r="17573" spans="1:2" x14ac:dyDescent="0.2">
      <c r="A17573" s="253"/>
      <c r="B17573" s="254"/>
    </row>
    <row r="17574" spans="1:2" x14ac:dyDescent="0.2">
      <c r="A17574" s="253"/>
      <c r="B17574" s="254"/>
    </row>
    <row r="17575" spans="1:2" x14ac:dyDescent="0.2">
      <c r="A17575" s="253"/>
      <c r="B17575" s="254"/>
    </row>
    <row r="17576" spans="1:2" x14ac:dyDescent="0.2">
      <c r="A17576" s="253"/>
      <c r="B17576" s="254"/>
    </row>
    <row r="17577" spans="1:2" x14ac:dyDescent="0.2">
      <c r="A17577" s="253"/>
      <c r="B17577" s="254"/>
    </row>
    <row r="17578" spans="1:2" x14ac:dyDescent="0.2">
      <c r="A17578" s="253"/>
      <c r="B17578" s="254"/>
    </row>
    <row r="17579" spans="1:2" x14ac:dyDescent="0.2">
      <c r="A17579" s="253"/>
      <c r="B17579" s="254"/>
    </row>
    <row r="17580" spans="1:2" x14ac:dyDescent="0.2">
      <c r="A17580" s="253"/>
      <c r="B17580" s="254"/>
    </row>
    <row r="17581" spans="1:2" x14ac:dyDescent="0.2">
      <c r="A17581" s="253"/>
      <c r="B17581" s="254"/>
    </row>
    <row r="17582" spans="1:2" x14ac:dyDescent="0.2">
      <c r="A17582" s="253"/>
      <c r="B17582" s="254"/>
    </row>
    <row r="17583" spans="1:2" x14ac:dyDescent="0.2">
      <c r="A17583" s="253"/>
      <c r="B17583" s="254"/>
    </row>
    <row r="17584" spans="1:2" x14ac:dyDescent="0.2">
      <c r="A17584" s="253"/>
      <c r="B17584" s="254"/>
    </row>
    <row r="17585" spans="1:2" x14ac:dyDescent="0.2">
      <c r="A17585" s="253"/>
      <c r="B17585" s="254"/>
    </row>
    <row r="17586" spans="1:2" x14ac:dyDescent="0.2">
      <c r="A17586" s="253"/>
      <c r="B17586" s="254"/>
    </row>
    <row r="17587" spans="1:2" x14ac:dyDescent="0.2">
      <c r="A17587" s="253"/>
      <c r="B17587" s="254"/>
    </row>
    <row r="17588" spans="1:2" x14ac:dyDescent="0.2">
      <c r="A17588" s="253"/>
      <c r="B17588" s="254"/>
    </row>
    <row r="17589" spans="1:2" x14ac:dyDescent="0.2">
      <c r="A17589" s="253"/>
      <c r="B17589" s="254"/>
    </row>
    <row r="17590" spans="1:2" x14ac:dyDescent="0.2">
      <c r="A17590" s="253"/>
      <c r="B17590" s="254"/>
    </row>
    <row r="17591" spans="1:2" x14ac:dyDescent="0.2">
      <c r="A17591" s="253"/>
      <c r="B17591" s="254"/>
    </row>
    <row r="17592" spans="1:2" x14ac:dyDescent="0.2">
      <c r="A17592" s="253"/>
      <c r="B17592" s="254"/>
    </row>
    <row r="17593" spans="1:2" x14ac:dyDescent="0.2">
      <c r="A17593" s="253"/>
      <c r="B17593" s="254"/>
    </row>
    <row r="17594" spans="1:2" x14ac:dyDescent="0.2">
      <c r="A17594" s="253"/>
      <c r="B17594" s="254"/>
    </row>
    <row r="17595" spans="1:2" x14ac:dyDescent="0.2">
      <c r="A17595" s="253"/>
      <c r="B17595" s="254"/>
    </row>
    <row r="17596" spans="1:2" x14ac:dyDescent="0.2">
      <c r="A17596" s="253"/>
      <c r="B17596" s="254"/>
    </row>
    <row r="17597" spans="1:2" x14ac:dyDescent="0.2">
      <c r="A17597" s="253"/>
      <c r="B17597" s="254"/>
    </row>
    <row r="17598" spans="1:2" x14ac:dyDescent="0.2">
      <c r="A17598" s="253"/>
      <c r="B17598" s="254"/>
    </row>
    <row r="17599" spans="1:2" x14ac:dyDescent="0.2">
      <c r="A17599" s="253"/>
      <c r="B17599" s="254"/>
    </row>
    <row r="17600" spans="1:2" x14ac:dyDescent="0.2">
      <c r="A17600" s="253"/>
      <c r="B17600" s="254"/>
    </row>
    <row r="17601" spans="1:2" x14ac:dyDescent="0.2">
      <c r="A17601" s="253"/>
      <c r="B17601" s="254"/>
    </row>
    <row r="17602" spans="1:2" x14ac:dyDescent="0.2">
      <c r="A17602" s="253"/>
      <c r="B17602" s="254"/>
    </row>
    <row r="17603" spans="1:2" x14ac:dyDescent="0.2">
      <c r="A17603" s="253"/>
      <c r="B17603" s="254"/>
    </row>
    <row r="17604" spans="1:2" x14ac:dyDescent="0.2">
      <c r="A17604" s="253"/>
      <c r="B17604" s="254"/>
    </row>
    <row r="17605" spans="1:2" x14ac:dyDescent="0.2">
      <c r="A17605" s="253"/>
      <c r="B17605" s="254"/>
    </row>
    <row r="17606" spans="1:2" x14ac:dyDescent="0.2">
      <c r="A17606" s="253"/>
      <c r="B17606" s="254"/>
    </row>
    <row r="17607" spans="1:2" x14ac:dyDescent="0.2">
      <c r="A17607" s="253"/>
      <c r="B17607" s="254"/>
    </row>
    <row r="17608" spans="1:2" x14ac:dyDescent="0.2">
      <c r="A17608" s="253"/>
      <c r="B17608" s="254"/>
    </row>
    <row r="17609" spans="1:2" x14ac:dyDescent="0.2">
      <c r="A17609" s="253"/>
      <c r="B17609" s="254"/>
    </row>
    <row r="17610" spans="1:2" x14ac:dyDescent="0.2">
      <c r="A17610" s="253"/>
      <c r="B17610" s="254"/>
    </row>
    <row r="17611" spans="1:2" x14ac:dyDescent="0.2">
      <c r="A17611" s="253"/>
      <c r="B17611" s="254"/>
    </row>
    <row r="17612" spans="1:2" x14ac:dyDescent="0.2">
      <c r="A17612" s="253"/>
      <c r="B17612" s="254"/>
    </row>
    <row r="17613" spans="1:2" x14ac:dyDescent="0.2">
      <c r="A17613" s="253"/>
      <c r="B17613" s="254"/>
    </row>
    <row r="17614" spans="1:2" x14ac:dyDescent="0.2">
      <c r="A17614" s="253"/>
      <c r="B17614" s="254"/>
    </row>
    <row r="17615" spans="1:2" x14ac:dyDescent="0.2">
      <c r="A17615" s="253"/>
      <c r="B17615" s="254"/>
    </row>
    <row r="17616" spans="1:2" x14ac:dyDescent="0.2">
      <c r="A17616" s="253"/>
      <c r="B17616" s="254"/>
    </row>
    <row r="17617" spans="1:2" x14ac:dyDescent="0.2">
      <c r="A17617" s="253"/>
      <c r="B17617" s="254"/>
    </row>
    <row r="17618" spans="1:2" x14ac:dyDescent="0.2">
      <c r="A17618" s="253"/>
      <c r="B17618" s="254"/>
    </row>
    <row r="17619" spans="1:2" x14ac:dyDescent="0.2">
      <c r="A17619" s="253"/>
      <c r="B17619" s="254"/>
    </row>
    <row r="17620" spans="1:2" x14ac:dyDescent="0.2">
      <c r="A17620" s="253"/>
      <c r="B17620" s="254"/>
    </row>
    <row r="17621" spans="1:2" x14ac:dyDescent="0.2">
      <c r="A17621" s="253"/>
      <c r="B17621" s="254"/>
    </row>
    <row r="17622" spans="1:2" x14ac:dyDescent="0.2">
      <c r="A17622" s="253"/>
      <c r="B17622" s="254"/>
    </row>
    <row r="17623" spans="1:2" x14ac:dyDescent="0.2">
      <c r="A17623" s="253"/>
      <c r="B17623" s="254"/>
    </row>
    <row r="17624" spans="1:2" x14ac:dyDescent="0.2">
      <c r="A17624" s="253"/>
      <c r="B17624" s="254"/>
    </row>
    <row r="17625" spans="1:2" x14ac:dyDescent="0.2">
      <c r="A17625" s="253"/>
      <c r="B17625" s="254"/>
    </row>
    <row r="17626" spans="1:2" x14ac:dyDescent="0.2">
      <c r="A17626" s="253"/>
      <c r="B17626" s="254"/>
    </row>
    <row r="17627" spans="1:2" x14ac:dyDescent="0.2">
      <c r="A17627" s="253"/>
      <c r="B17627" s="254"/>
    </row>
    <row r="17628" spans="1:2" x14ac:dyDescent="0.2">
      <c r="A17628" s="253"/>
      <c r="B17628" s="254"/>
    </row>
    <row r="17629" spans="1:2" x14ac:dyDescent="0.2">
      <c r="A17629" s="253"/>
      <c r="B17629" s="254"/>
    </row>
    <row r="17630" spans="1:2" x14ac:dyDescent="0.2">
      <c r="A17630" s="253"/>
      <c r="B17630" s="254"/>
    </row>
    <row r="17631" spans="1:2" x14ac:dyDescent="0.2">
      <c r="A17631" s="253"/>
      <c r="B17631" s="254"/>
    </row>
    <row r="17632" spans="1:2" x14ac:dyDescent="0.2">
      <c r="A17632" s="253"/>
      <c r="B17632" s="254"/>
    </row>
    <row r="17633" spans="1:2" x14ac:dyDescent="0.2">
      <c r="A17633" s="253"/>
      <c r="B17633" s="254"/>
    </row>
    <row r="17634" spans="1:2" x14ac:dyDescent="0.2">
      <c r="A17634" s="253"/>
      <c r="B17634" s="254"/>
    </row>
    <row r="17635" spans="1:2" x14ac:dyDescent="0.2">
      <c r="A17635" s="253"/>
      <c r="B17635" s="254"/>
    </row>
    <row r="17636" spans="1:2" x14ac:dyDescent="0.2">
      <c r="A17636" s="253"/>
      <c r="B17636" s="254"/>
    </row>
    <row r="17637" spans="1:2" x14ac:dyDescent="0.2">
      <c r="A17637" s="253"/>
      <c r="B17637" s="254"/>
    </row>
    <row r="17638" spans="1:2" x14ac:dyDescent="0.2">
      <c r="A17638" s="253"/>
      <c r="B17638" s="254"/>
    </row>
    <row r="17639" spans="1:2" x14ac:dyDescent="0.2">
      <c r="A17639" s="253"/>
      <c r="B17639" s="254"/>
    </row>
    <row r="17640" spans="1:2" x14ac:dyDescent="0.2">
      <c r="A17640" s="253"/>
      <c r="B17640" s="254"/>
    </row>
    <row r="17641" spans="1:2" x14ac:dyDescent="0.2">
      <c r="A17641" s="253"/>
      <c r="B17641" s="254"/>
    </row>
    <row r="17642" spans="1:2" x14ac:dyDescent="0.2">
      <c r="A17642" s="253"/>
      <c r="B17642" s="254"/>
    </row>
    <row r="17643" spans="1:2" x14ac:dyDescent="0.2">
      <c r="A17643" s="253"/>
      <c r="B17643" s="254"/>
    </row>
    <row r="17644" spans="1:2" x14ac:dyDescent="0.2">
      <c r="A17644" s="253"/>
      <c r="B17644" s="254"/>
    </row>
    <row r="17645" spans="1:2" x14ac:dyDescent="0.2">
      <c r="A17645" s="253"/>
      <c r="B17645" s="254"/>
    </row>
    <row r="17646" spans="1:2" x14ac:dyDescent="0.2">
      <c r="A17646" s="253"/>
      <c r="B17646" s="254"/>
    </row>
    <row r="17647" spans="1:2" x14ac:dyDescent="0.2">
      <c r="A17647" s="253"/>
      <c r="B17647" s="254"/>
    </row>
    <row r="17648" spans="1:2" x14ac:dyDescent="0.2">
      <c r="A17648" s="253"/>
      <c r="B17648" s="254"/>
    </row>
    <row r="17649" spans="1:2" x14ac:dyDescent="0.2">
      <c r="A17649" s="253"/>
      <c r="B17649" s="254"/>
    </row>
    <row r="17650" spans="1:2" x14ac:dyDescent="0.2">
      <c r="A17650" s="253"/>
      <c r="B17650" s="254"/>
    </row>
    <row r="17651" spans="1:2" x14ac:dyDescent="0.2">
      <c r="A17651" s="253"/>
      <c r="B17651" s="254"/>
    </row>
    <row r="17652" spans="1:2" x14ac:dyDescent="0.2">
      <c r="A17652" s="253"/>
      <c r="B17652" s="254"/>
    </row>
    <row r="17653" spans="1:2" x14ac:dyDescent="0.2">
      <c r="A17653" s="253"/>
      <c r="B17653" s="254"/>
    </row>
    <row r="17654" spans="1:2" x14ac:dyDescent="0.2">
      <c r="A17654" s="253"/>
      <c r="B17654" s="254"/>
    </row>
    <row r="17655" spans="1:2" x14ac:dyDescent="0.2">
      <c r="A17655" s="253"/>
      <c r="B17655" s="254"/>
    </row>
    <row r="17656" spans="1:2" x14ac:dyDescent="0.2">
      <c r="A17656" s="253"/>
      <c r="B17656" s="254"/>
    </row>
    <row r="17657" spans="1:2" x14ac:dyDescent="0.2">
      <c r="A17657" s="253"/>
      <c r="B17657" s="254"/>
    </row>
    <row r="17658" spans="1:2" x14ac:dyDescent="0.2">
      <c r="A17658" s="253"/>
      <c r="B17658" s="254"/>
    </row>
    <row r="17659" spans="1:2" x14ac:dyDescent="0.2">
      <c r="A17659" s="253"/>
      <c r="B17659" s="254"/>
    </row>
    <row r="17660" spans="1:2" x14ac:dyDescent="0.2">
      <c r="A17660" s="253"/>
      <c r="B17660" s="254"/>
    </row>
    <row r="17661" spans="1:2" x14ac:dyDescent="0.2">
      <c r="A17661" s="253"/>
      <c r="B17661" s="254"/>
    </row>
    <row r="17662" spans="1:2" x14ac:dyDescent="0.2">
      <c r="A17662" s="253"/>
      <c r="B17662" s="254"/>
    </row>
    <row r="17663" spans="1:2" x14ac:dyDescent="0.2">
      <c r="A17663" s="253"/>
      <c r="B17663" s="254"/>
    </row>
    <row r="17664" spans="1:2" x14ac:dyDescent="0.2">
      <c r="A17664" s="253"/>
      <c r="B17664" s="254"/>
    </row>
    <row r="17665" spans="1:2" x14ac:dyDescent="0.2">
      <c r="A17665" s="253"/>
      <c r="B17665" s="254"/>
    </row>
    <row r="17666" spans="1:2" x14ac:dyDescent="0.2">
      <c r="A17666" s="253"/>
      <c r="B17666" s="254"/>
    </row>
    <row r="17667" spans="1:2" x14ac:dyDescent="0.2">
      <c r="A17667" s="253"/>
      <c r="B17667" s="254"/>
    </row>
    <row r="17668" spans="1:2" x14ac:dyDescent="0.2">
      <c r="A17668" s="253"/>
      <c r="B17668" s="254"/>
    </row>
    <row r="17669" spans="1:2" x14ac:dyDescent="0.2">
      <c r="A17669" s="253"/>
      <c r="B17669" s="254"/>
    </row>
    <row r="17670" spans="1:2" x14ac:dyDescent="0.2">
      <c r="A17670" s="253"/>
      <c r="B17670" s="254"/>
    </row>
    <row r="17671" spans="1:2" x14ac:dyDescent="0.2">
      <c r="A17671" s="253"/>
      <c r="B17671" s="254"/>
    </row>
    <row r="17672" spans="1:2" x14ac:dyDescent="0.2">
      <c r="A17672" s="253"/>
      <c r="B17672" s="254"/>
    </row>
    <row r="17673" spans="1:2" x14ac:dyDescent="0.2">
      <c r="A17673" s="253"/>
      <c r="B17673" s="254"/>
    </row>
    <row r="17674" spans="1:2" x14ac:dyDescent="0.2">
      <c r="A17674" s="253"/>
      <c r="B17674" s="254"/>
    </row>
    <row r="17675" spans="1:2" x14ac:dyDescent="0.2">
      <c r="A17675" s="253"/>
      <c r="B17675" s="254"/>
    </row>
    <row r="17676" spans="1:2" x14ac:dyDescent="0.2">
      <c r="A17676" s="253"/>
      <c r="B17676" s="254"/>
    </row>
    <row r="17677" spans="1:2" x14ac:dyDescent="0.2">
      <c r="A17677" s="253"/>
      <c r="B17677" s="254"/>
    </row>
    <row r="17678" spans="1:2" x14ac:dyDescent="0.2">
      <c r="A17678" s="253"/>
      <c r="B17678" s="254"/>
    </row>
    <row r="17679" spans="1:2" x14ac:dyDescent="0.2">
      <c r="A17679" s="253"/>
      <c r="B17679" s="254"/>
    </row>
    <row r="17680" spans="1:2" x14ac:dyDescent="0.2">
      <c r="A17680" s="253"/>
      <c r="B17680" s="254"/>
    </row>
    <row r="17681" spans="1:2" x14ac:dyDescent="0.2">
      <c r="A17681" s="253"/>
      <c r="B17681" s="254"/>
    </row>
    <row r="17682" spans="1:2" x14ac:dyDescent="0.2">
      <c r="A17682" s="253"/>
      <c r="B17682" s="254"/>
    </row>
    <row r="17683" spans="1:2" x14ac:dyDescent="0.2">
      <c r="A17683" s="253"/>
      <c r="B17683" s="254"/>
    </row>
    <row r="17684" spans="1:2" x14ac:dyDescent="0.2">
      <c r="A17684" s="253"/>
      <c r="B17684" s="254"/>
    </row>
    <row r="17685" spans="1:2" x14ac:dyDescent="0.2">
      <c r="A17685" s="253"/>
      <c r="B17685" s="254"/>
    </row>
    <row r="17686" spans="1:2" x14ac:dyDescent="0.2">
      <c r="A17686" s="253"/>
      <c r="B17686" s="254"/>
    </row>
    <row r="17687" spans="1:2" x14ac:dyDescent="0.2">
      <c r="A17687" s="253"/>
      <c r="B17687" s="254"/>
    </row>
    <row r="17688" spans="1:2" x14ac:dyDescent="0.2">
      <c r="A17688" s="253"/>
      <c r="B17688" s="254"/>
    </row>
    <row r="17689" spans="1:2" x14ac:dyDescent="0.2">
      <c r="A17689" s="253"/>
      <c r="B17689" s="254"/>
    </row>
    <row r="17690" spans="1:2" x14ac:dyDescent="0.2">
      <c r="A17690" s="253"/>
      <c r="B17690" s="254"/>
    </row>
    <row r="17691" spans="1:2" x14ac:dyDescent="0.2">
      <c r="A17691" s="253"/>
      <c r="B17691" s="254"/>
    </row>
    <row r="17692" spans="1:2" x14ac:dyDescent="0.2">
      <c r="A17692" s="253"/>
      <c r="B17692" s="254"/>
    </row>
    <row r="17693" spans="1:2" x14ac:dyDescent="0.2">
      <c r="A17693" s="253"/>
      <c r="B17693" s="254"/>
    </row>
    <row r="17694" spans="1:2" x14ac:dyDescent="0.2">
      <c r="A17694" s="253"/>
      <c r="B17694" s="254"/>
    </row>
    <row r="17695" spans="1:2" x14ac:dyDescent="0.2">
      <c r="A17695" s="253"/>
      <c r="B17695" s="254"/>
    </row>
    <row r="17696" spans="1:2" x14ac:dyDescent="0.2">
      <c r="A17696" s="253"/>
      <c r="B17696" s="254"/>
    </row>
    <row r="17697" spans="1:2" x14ac:dyDescent="0.2">
      <c r="A17697" s="253"/>
      <c r="B17697" s="254"/>
    </row>
    <row r="17698" spans="1:2" x14ac:dyDescent="0.2">
      <c r="A17698" s="253"/>
      <c r="B17698" s="254"/>
    </row>
    <row r="17699" spans="1:2" x14ac:dyDescent="0.2">
      <c r="A17699" s="253"/>
      <c r="B17699" s="254"/>
    </row>
    <row r="17700" spans="1:2" x14ac:dyDescent="0.2">
      <c r="A17700" s="253"/>
      <c r="B17700" s="254"/>
    </row>
    <row r="17701" spans="1:2" x14ac:dyDescent="0.2">
      <c r="A17701" s="253"/>
      <c r="B17701" s="254"/>
    </row>
    <row r="17702" spans="1:2" x14ac:dyDescent="0.2">
      <c r="A17702" s="253"/>
      <c r="B17702" s="254"/>
    </row>
    <row r="17703" spans="1:2" x14ac:dyDescent="0.2">
      <c r="A17703" s="253"/>
      <c r="B17703" s="254"/>
    </row>
    <row r="17704" spans="1:2" x14ac:dyDescent="0.2">
      <c r="A17704" s="253"/>
      <c r="B17704" s="254"/>
    </row>
    <row r="17705" spans="1:2" x14ac:dyDescent="0.2">
      <c r="A17705" s="253"/>
      <c r="B17705" s="254"/>
    </row>
    <row r="17706" spans="1:2" x14ac:dyDescent="0.2">
      <c r="A17706" s="253"/>
      <c r="B17706" s="254"/>
    </row>
    <row r="17707" spans="1:2" x14ac:dyDescent="0.2">
      <c r="A17707" s="253"/>
      <c r="B17707" s="254"/>
    </row>
    <row r="17708" spans="1:2" x14ac:dyDescent="0.2">
      <c r="A17708" s="253"/>
      <c r="B17708" s="254"/>
    </row>
    <row r="17709" spans="1:2" x14ac:dyDescent="0.2">
      <c r="A17709" s="253"/>
      <c r="B17709" s="254"/>
    </row>
    <row r="17710" spans="1:2" x14ac:dyDescent="0.2">
      <c r="A17710" s="253"/>
      <c r="B17710" s="254"/>
    </row>
    <row r="17711" spans="1:2" x14ac:dyDescent="0.2">
      <c r="A17711" s="253"/>
      <c r="B17711" s="254"/>
    </row>
    <row r="17712" spans="1:2" x14ac:dyDescent="0.2">
      <c r="A17712" s="253"/>
      <c r="B17712" s="254"/>
    </row>
    <row r="17713" spans="1:2" x14ac:dyDescent="0.2">
      <c r="A17713" s="253"/>
      <c r="B17713" s="254"/>
    </row>
    <row r="17714" spans="1:2" x14ac:dyDescent="0.2">
      <c r="A17714" s="253"/>
      <c r="B17714" s="254"/>
    </row>
    <row r="17715" spans="1:2" x14ac:dyDescent="0.2">
      <c r="A17715" s="253"/>
      <c r="B17715" s="254"/>
    </row>
    <row r="17716" spans="1:2" x14ac:dyDescent="0.2">
      <c r="A17716" s="253"/>
      <c r="B17716" s="254"/>
    </row>
    <row r="17717" spans="1:2" x14ac:dyDescent="0.2">
      <c r="A17717" s="253"/>
      <c r="B17717" s="254"/>
    </row>
    <row r="17718" spans="1:2" x14ac:dyDescent="0.2">
      <c r="A17718" s="253"/>
      <c r="B17718" s="254"/>
    </row>
    <row r="17719" spans="1:2" x14ac:dyDescent="0.2">
      <c r="A17719" s="253"/>
      <c r="B17719" s="254"/>
    </row>
    <row r="17720" spans="1:2" x14ac:dyDescent="0.2">
      <c r="A17720" s="253"/>
      <c r="B17720" s="254"/>
    </row>
    <row r="17721" spans="1:2" x14ac:dyDescent="0.2">
      <c r="A17721" s="253"/>
      <c r="B17721" s="254"/>
    </row>
    <row r="17722" spans="1:2" x14ac:dyDescent="0.2">
      <c r="A17722" s="253"/>
      <c r="B17722" s="254"/>
    </row>
    <row r="17723" spans="1:2" x14ac:dyDescent="0.2">
      <c r="A17723" s="253"/>
      <c r="B17723" s="254"/>
    </row>
    <row r="17724" spans="1:2" x14ac:dyDescent="0.2">
      <c r="A17724" s="253"/>
      <c r="B17724" s="254"/>
    </row>
    <row r="17725" spans="1:2" x14ac:dyDescent="0.2">
      <c r="A17725" s="253"/>
      <c r="B17725" s="254"/>
    </row>
    <row r="17726" spans="1:2" x14ac:dyDescent="0.2">
      <c r="A17726" s="253"/>
      <c r="B17726" s="254"/>
    </row>
    <row r="17727" spans="1:2" x14ac:dyDescent="0.2">
      <c r="A17727" s="253"/>
      <c r="B17727" s="254"/>
    </row>
    <row r="17728" spans="1:2" x14ac:dyDescent="0.2">
      <c r="A17728" s="253"/>
      <c r="B17728" s="254"/>
    </row>
    <row r="17729" spans="1:2" x14ac:dyDescent="0.2">
      <c r="A17729" s="253"/>
      <c r="B17729" s="254"/>
    </row>
    <row r="17730" spans="1:2" x14ac:dyDescent="0.2">
      <c r="A17730" s="253"/>
      <c r="B17730" s="254"/>
    </row>
    <row r="17731" spans="1:2" x14ac:dyDescent="0.2">
      <c r="A17731" s="253"/>
      <c r="B17731" s="254"/>
    </row>
    <row r="17732" spans="1:2" x14ac:dyDescent="0.2">
      <c r="A17732" s="253"/>
      <c r="B17732" s="254"/>
    </row>
    <row r="17733" spans="1:2" x14ac:dyDescent="0.2">
      <c r="A17733" s="253"/>
      <c r="B17733" s="254"/>
    </row>
    <row r="17734" spans="1:2" x14ac:dyDescent="0.2">
      <c r="A17734" s="253"/>
      <c r="B17734" s="254"/>
    </row>
    <row r="17735" spans="1:2" x14ac:dyDescent="0.2">
      <c r="A17735" s="253"/>
      <c r="B17735" s="254"/>
    </row>
    <row r="17736" spans="1:2" x14ac:dyDescent="0.2">
      <c r="A17736" s="253"/>
      <c r="B17736" s="254"/>
    </row>
    <row r="17737" spans="1:2" x14ac:dyDescent="0.2">
      <c r="A17737" s="253"/>
      <c r="B17737" s="254"/>
    </row>
    <row r="17738" spans="1:2" x14ac:dyDescent="0.2">
      <c r="A17738" s="253"/>
      <c r="B17738" s="254"/>
    </row>
    <row r="17739" spans="1:2" x14ac:dyDescent="0.2">
      <c r="A17739" s="253"/>
      <c r="B17739" s="254"/>
    </row>
    <row r="17740" spans="1:2" x14ac:dyDescent="0.2">
      <c r="A17740" s="253"/>
      <c r="B17740" s="254"/>
    </row>
    <row r="17741" spans="1:2" x14ac:dyDescent="0.2">
      <c r="A17741" s="253"/>
      <c r="B17741" s="254"/>
    </row>
    <row r="17742" spans="1:2" x14ac:dyDescent="0.2">
      <c r="A17742" s="253"/>
      <c r="B17742" s="254"/>
    </row>
    <row r="17743" spans="1:2" x14ac:dyDescent="0.2">
      <c r="A17743" s="253"/>
      <c r="B17743" s="254"/>
    </row>
    <row r="17744" spans="1:2" x14ac:dyDescent="0.2">
      <c r="A17744" s="253"/>
      <c r="B17744" s="254"/>
    </row>
    <row r="17745" spans="1:2" x14ac:dyDescent="0.2">
      <c r="A17745" s="253"/>
      <c r="B17745" s="254"/>
    </row>
    <row r="17746" spans="1:2" x14ac:dyDescent="0.2">
      <c r="A17746" s="253"/>
      <c r="B17746" s="254"/>
    </row>
    <row r="17747" spans="1:2" x14ac:dyDescent="0.2">
      <c r="A17747" s="253"/>
      <c r="B17747" s="254"/>
    </row>
    <row r="17748" spans="1:2" x14ac:dyDescent="0.2">
      <c r="A17748" s="253"/>
      <c r="B17748" s="254"/>
    </row>
    <row r="17749" spans="1:2" x14ac:dyDescent="0.2">
      <c r="A17749" s="253"/>
      <c r="B17749" s="254"/>
    </row>
    <row r="17750" spans="1:2" x14ac:dyDescent="0.2">
      <c r="A17750" s="253"/>
      <c r="B17750" s="254"/>
    </row>
    <row r="17751" spans="1:2" x14ac:dyDescent="0.2">
      <c r="A17751" s="253"/>
      <c r="B17751" s="254"/>
    </row>
    <row r="17752" spans="1:2" x14ac:dyDescent="0.2">
      <c r="A17752" s="253"/>
      <c r="B17752" s="254"/>
    </row>
    <row r="17753" spans="1:2" x14ac:dyDescent="0.2">
      <c r="A17753" s="253"/>
      <c r="B17753" s="254"/>
    </row>
    <row r="17754" spans="1:2" x14ac:dyDescent="0.2">
      <c r="A17754" s="253"/>
      <c r="B17754" s="254"/>
    </row>
    <row r="17755" spans="1:2" x14ac:dyDescent="0.2">
      <c r="A17755" s="253"/>
      <c r="B17755" s="254"/>
    </row>
    <row r="17756" spans="1:2" x14ac:dyDescent="0.2">
      <c r="A17756" s="253"/>
      <c r="B17756" s="254"/>
    </row>
    <row r="17757" spans="1:2" x14ac:dyDescent="0.2">
      <c r="A17757" s="253"/>
      <c r="B17757" s="254"/>
    </row>
    <row r="17758" spans="1:2" x14ac:dyDescent="0.2">
      <c r="A17758" s="253"/>
      <c r="B17758" s="254"/>
    </row>
    <row r="17759" spans="1:2" x14ac:dyDescent="0.2">
      <c r="A17759" s="253"/>
      <c r="B17759" s="254"/>
    </row>
    <row r="17760" spans="1:2" x14ac:dyDescent="0.2">
      <c r="A17760" s="253"/>
      <c r="B17760" s="254"/>
    </row>
    <row r="17761" spans="1:2" x14ac:dyDescent="0.2">
      <c r="A17761" s="253"/>
      <c r="B17761" s="254"/>
    </row>
    <row r="17762" spans="1:2" x14ac:dyDescent="0.2">
      <c r="A17762" s="253"/>
      <c r="B17762" s="254"/>
    </row>
    <row r="17763" spans="1:2" x14ac:dyDescent="0.2">
      <c r="A17763" s="253"/>
      <c r="B17763" s="254"/>
    </row>
    <row r="17764" spans="1:2" x14ac:dyDescent="0.2">
      <c r="A17764" s="253"/>
      <c r="B17764" s="254"/>
    </row>
    <row r="17765" spans="1:2" x14ac:dyDescent="0.2">
      <c r="A17765" s="253"/>
      <c r="B17765" s="254"/>
    </row>
    <row r="17766" spans="1:2" x14ac:dyDescent="0.2">
      <c r="A17766" s="253"/>
      <c r="B17766" s="254"/>
    </row>
    <row r="17767" spans="1:2" x14ac:dyDescent="0.2">
      <c r="A17767" s="253"/>
      <c r="B17767" s="254"/>
    </row>
    <row r="17768" spans="1:2" x14ac:dyDescent="0.2">
      <c r="A17768" s="253"/>
      <c r="B17768" s="254"/>
    </row>
    <row r="17769" spans="1:2" x14ac:dyDescent="0.2">
      <c r="A17769" s="253"/>
      <c r="B17769" s="254"/>
    </row>
    <row r="17770" spans="1:2" x14ac:dyDescent="0.2">
      <c r="A17770" s="253"/>
      <c r="B17770" s="254"/>
    </row>
    <row r="17771" spans="1:2" x14ac:dyDescent="0.2">
      <c r="A17771" s="253"/>
      <c r="B17771" s="254"/>
    </row>
    <row r="17772" spans="1:2" x14ac:dyDescent="0.2">
      <c r="A17772" s="253"/>
      <c r="B17772" s="254"/>
    </row>
    <row r="17773" spans="1:2" x14ac:dyDescent="0.2">
      <c r="A17773" s="253"/>
      <c r="B17773" s="254"/>
    </row>
    <row r="17774" spans="1:2" x14ac:dyDescent="0.2">
      <c r="A17774" s="253"/>
      <c r="B17774" s="254"/>
    </row>
    <row r="17775" spans="1:2" x14ac:dyDescent="0.2">
      <c r="A17775" s="253"/>
      <c r="B17775" s="254"/>
    </row>
    <row r="17776" spans="1:2" x14ac:dyDescent="0.2">
      <c r="A17776" s="253"/>
      <c r="B17776" s="254"/>
    </row>
    <row r="17777" spans="1:2" x14ac:dyDescent="0.2">
      <c r="A17777" s="253"/>
      <c r="B17777" s="254"/>
    </row>
    <row r="17778" spans="1:2" x14ac:dyDescent="0.2">
      <c r="A17778" s="253"/>
      <c r="B17778" s="254"/>
    </row>
    <row r="17779" spans="1:2" x14ac:dyDescent="0.2">
      <c r="A17779" s="253"/>
      <c r="B17779" s="254"/>
    </row>
    <row r="17780" spans="1:2" x14ac:dyDescent="0.2">
      <c r="A17780" s="253"/>
      <c r="B17780" s="254"/>
    </row>
    <row r="17781" spans="1:2" x14ac:dyDescent="0.2">
      <c r="A17781" s="253"/>
      <c r="B17781" s="254"/>
    </row>
    <row r="17782" spans="1:2" x14ac:dyDescent="0.2">
      <c r="A17782" s="253"/>
      <c r="B17782" s="254"/>
    </row>
    <row r="17783" spans="1:2" x14ac:dyDescent="0.2">
      <c r="A17783" s="253"/>
      <c r="B17783" s="254"/>
    </row>
    <row r="17784" spans="1:2" x14ac:dyDescent="0.2">
      <c r="A17784" s="253"/>
      <c r="B17784" s="254"/>
    </row>
    <row r="17785" spans="1:2" x14ac:dyDescent="0.2">
      <c r="A17785" s="253"/>
      <c r="B17785" s="254"/>
    </row>
    <row r="17786" spans="1:2" x14ac:dyDescent="0.2">
      <c r="A17786" s="253"/>
      <c r="B17786" s="254"/>
    </row>
    <row r="17787" spans="1:2" x14ac:dyDescent="0.2">
      <c r="A17787" s="253"/>
      <c r="B17787" s="254"/>
    </row>
    <row r="17788" spans="1:2" x14ac:dyDescent="0.2">
      <c r="A17788" s="253"/>
      <c r="B17788" s="254"/>
    </row>
    <row r="17789" spans="1:2" x14ac:dyDescent="0.2">
      <c r="A17789" s="253"/>
      <c r="B17789" s="254"/>
    </row>
    <row r="17790" spans="1:2" x14ac:dyDescent="0.2">
      <c r="A17790" s="253"/>
      <c r="B17790" s="254"/>
    </row>
    <row r="17791" spans="1:2" x14ac:dyDescent="0.2">
      <c r="A17791" s="253"/>
      <c r="B17791" s="254"/>
    </row>
    <row r="17792" spans="1:2" x14ac:dyDescent="0.2">
      <c r="A17792" s="253"/>
      <c r="B17792" s="254"/>
    </row>
    <row r="17793" spans="1:2" x14ac:dyDescent="0.2">
      <c r="A17793" s="253"/>
      <c r="B17793" s="254"/>
    </row>
    <row r="17794" spans="1:2" x14ac:dyDescent="0.2">
      <c r="A17794" s="253"/>
      <c r="B17794" s="254"/>
    </row>
    <row r="17795" spans="1:2" x14ac:dyDescent="0.2">
      <c r="A17795" s="253"/>
      <c r="B17795" s="254"/>
    </row>
    <row r="17796" spans="1:2" x14ac:dyDescent="0.2">
      <c r="A17796" s="253"/>
      <c r="B17796" s="254"/>
    </row>
    <row r="17797" spans="1:2" x14ac:dyDescent="0.2">
      <c r="A17797" s="253"/>
      <c r="B17797" s="254"/>
    </row>
    <row r="17798" spans="1:2" x14ac:dyDescent="0.2">
      <c r="A17798" s="253"/>
      <c r="B17798" s="254"/>
    </row>
    <row r="17799" spans="1:2" x14ac:dyDescent="0.2">
      <c r="A17799" s="253"/>
      <c r="B17799" s="254"/>
    </row>
    <row r="17800" spans="1:2" x14ac:dyDescent="0.2">
      <c r="A17800" s="253"/>
      <c r="B17800" s="254"/>
    </row>
    <row r="17801" spans="1:2" x14ac:dyDescent="0.2">
      <c r="A17801" s="253"/>
      <c r="B17801" s="254"/>
    </row>
    <row r="17802" spans="1:2" x14ac:dyDescent="0.2">
      <c r="A17802" s="253"/>
      <c r="B17802" s="254"/>
    </row>
    <row r="17803" spans="1:2" x14ac:dyDescent="0.2">
      <c r="A17803" s="253"/>
      <c r="B17803" s="254"/>
    </row>
    <row r="17804" spans="1:2" x14ac:dyDescent="0.2">
      <c r="A17804" s="253"/>
      <c r="B17804" s="254"/>
    </row>
    <row r="17805" spans="1:2" x14ac:dyDescent="0.2">
      <c r="A17805" s="253"/>
      <c r="B17805" s="254"/>
    </row>
    <row r="17806" spans="1:2" x14ac:dyDescent="0.2">
      <c r="A17806" s="253"/>
      <c r="B17806" s="254"/>
    </row>
    <row r="17807" spans="1:2" x14ac:dyDescent="0.2">
      <c r="A17807" s="253"/>
      <c r="B17807" s="254"/>
    </row>
    <row r="17808" spans="1:2" x14ac:dyDescent="0.2">
      <c r="A17808" s="253"/>
      <c r="B17808" s="254"/>
    </row>
    <row r="17809" spans="1:2" x14ac:dyDescent="0.2">
      <c r="A17809" s="253"/>
      <c r="B17809" s="254"/>
    </row>
    <row r="17810" spans="1:2" x14ac:dyDescent="0.2">
      <c r="A17810" s="253"/>
      <c r="B17810" s="254"/>
    </row>
    <row r="17811" spans="1:2" x14ac:dyDescent="0.2">
      <c r="A17811" s="253"/>
      <c r="B17811" s="254"/>
    </row>
    <row r="17812" spans="1:2" x14ac:dyDescent="0.2">
      <c r="A17812" s="253"/>
      <c r="B17812" s="254"/>
    </row>
    <row r="17813" spans="1:2" x14ac:dyDescent="0.2">
      <c r="A17813" s="253"/>
      <c r="B17813" s="254"/>
    </row>
    <row r="17814" spans="1:2" x14ac:dyDescent="0.2">
      <c r="A17814" s="253"/>
      <c r="B17814" s="254"/>
    </row>
    <row r="17815" spans="1:2" x14ac:dyDescent="0.2">
      <c r="A17815" s="253"/>
      <c r="B17815" s="254"/>
    </row>
    <row r="17816" spans="1:2" x14ac:dyDescent="0.2">
      <c r="A17816" s="253"/>
      <c r="B17816" s="254"/>
    </row>
    <row r="17817" spans="1:2" x14ac:dyDescent="0.2">
      <c r="A17817" s="253"/>
      <c r="B17817" s="254"/>
    </row>
    <row r="17818" spans="1:2" x14ac:dyDescent="0.2">
      <c r="A17818" s="253"/>
      <c r="B17818" s="254"/>
    </row>
    <row r="17819" spans="1:2" x14ac:dyDescent="0.2">
      <c r="A17819" s="253"/>
      <c r="B17819" s="254"/>
    </row>
    <row r="17820" spans="1:2" x14ac:dyDescent="0.2">
      <c r="A17820" s="253"/>
      <c r="B17820" s="254"/>
    </row>
    <row r="17821" spans="1:2" x14ac:dyDescent="0.2">
      <c r="A17821" s="253"/>
      <c r="B17821" s="254"/>
    </row>
    <row r="17822" spans="1:2" x14ac:dyDescent="0.2">
      <c r="A17822" s="253"/>
      <c r="B17822" s="254"/>
    </row>
    <row r="17823" spans="1:2" x14ac:dyDescent="0.2">
      <c r="A17823" s="253"/>
      <c r="B17823" s="254"/>
    </row>
    <row r="17824" spans="1:2" x14ac:dyDescent="0.2">
      <c r="A17824" s="253"/>
      <c r="B17824" s="254"/>
    </row>
    <row r="17825" spans="1:2" x14ac:dyDescent="0.2">
      <c r="A17825" s="253"/>
      <c r="B17825" s="254"/>
    </row>
    <row r="17826" spans="1:2" x14ac:dyDescent="0.2">
      <c r="A17826" s="253"/>
      <c r="B17826" s="254"/>
    </row>
    <row r="17827" spans="1:2" x14ac:dyDescent="0.2">
      <c r="A17827" s="253"/>
      <c r="B17827" s="254"/>
    </row>
    <row r="17828" spans="1:2" x14ac:dyDescent="0.2">
      <c r="A17828" s="253"/>
      <c r="B17828" s="254"/>
    </row>
    <row r="17829" spans="1:2" x14ac:dyDescent="0.2">
      <c r="A17829" s="253"/>
      <c r="B17829" s="254"/>
    </row>
    <row r="17830" spans="1:2" x14ac:dyDescent="0.2">
      <c r="A17830" s="253"/>
      <c r="B17830" s="254"/>
    </row>
    <row r="17831" spans="1:2" x14ac:dyDescent="0.2">
      <c r="A17831" s="253"/>
      <c r="B17831" s="254"/>
    </row>
    <row r="17832" spans="1:2" x14ac:dyDescent="0.2">
      <c r="A17832" s="253"/>
      <c r="B17832" s="254"/>
    </row>
    <row r="17833" spans="1:2" x14ac:dyDescent="0.2">
      <c r="A17833" s="253"/>
      <c r="B17833" s="254"/>
    </row>
    <row r="17834" spans="1:2" x14ac:dyDescent="0.2">
      <c r="A17834" s="253"/>
      <c r="B17834" s="254"/>
    </row>
    <row r="17835" spans="1:2" x14ac:dyDescent="0.2">
      <c r="A17835" s="253"/>
      <c r="B17835" s="254"/>
    </row>
    <row r="17836" spans="1:2" x14ac:dyDescent="0.2">
      <c r="A17836" s="253"/>
      <c r="B17836" s="254"/>
    </row>
    <row r="17837" spans="1:2" x14ac:dyDescent="0.2">
      <c r="A17837" s="253"/>
      <c r="B17837" s="254"/>
    </row>
    <row r="17838" spans="1:2" x14ac:dyDescent="0.2">
      <c r="A17838" s="253"/>
      <c r="B17838" s="254"/>
    </row>
    <row r="17839" spans="1:2" x14ac:dyDescent="0.2">
      <c r="A17839" s="253"/>
      <c r="B17839" s="254"/>
    </row>
    <row r="17840" spans="1:2" x14ac:dyDescent="0.2">
      <c r="A17840" s="253"/>
      <c r="B17840" s="254"/>
    </row>
    <row r="17841" spans="1:2" x14ac:dyDescent="0.2">
      <c r="A17841" s="253"/>
      <c r="B17841" s="254"/>
    </row>
    <row r="17842" spans="1:2" x14ac:dyDescent="0.2">
      <c r="A17842" s="253"/>
      <c r="B17842" s="254"/>
    </row>
    <row r="17843" spans="1:2" x14ac:dyDescent="0.2">
      <c r="A17843" s="253"/>
      <c r="B17843" s="254"/>
    </row>
    <row r="17844" spans="1:2" x14ac:dyDescent="0.2">
      <c r="A17844" s="253"/>
      <c r="B17844" s="254"/>
    </row>
    <row r="17845" spans="1:2" x14ac:dyDescent="0.2">
      <c r="A17845" s="253"/>
      <c r="B17845" s="254"/>
    </row>
    <row r="17846" spans="1:2" x14ac:dyDescent="0.2">
      <c r="A17846" s="253"/>
      <c r="B17846" s="254"/>
    </row>
    <row r="17847" spans="1:2" x14ac:dyDescent="0.2">
      <c r="A17847" s="253"/>
      <c r="B17847" s="254"/>
    </row>
    <row r="17848" spans="1:2" x14ac:dyDescent="0.2">
      <c r="A17848" s="253"/>
      <c r="B17848" s="254"/>
    </row>
    <row r="17849" spans="1:2" x14ac:dyDescent="0.2">
      <c r="A17849" s="253"/>
      <c r="B17849" s="254"/>
    </row>
    <row r="17850" spans="1:2" x14ac:dyDescent="0.2">
      <c r="A17850" s="253"/>
      <c r="B17850" s="254"/>
    </row>
    <row r="17851" spans="1:2" x14ac:dyDescent="0.2">
      <c r="A17851" s="253"/>
      <c r="B17851" s="254"/>
    </row>
    <row r="17852" spans="1:2" x14ac:dyDescent="0.2">
      <c r="A17852" s="253"/>
      <c r="B17852" s="254"/>
    </row>
    <row r="17853" spans="1:2" x14ac:dyDescent="0.2">
      <c r="A17853" s="253"/>
      <c r="B17853" s="254"/>
    </row>
    <row r="17854" spans="1:2" x14ac:dyDescent="0.2">
      <c r="A17854" s="253"/>
      <c r="B17854" s="254"/>
    </row>
    <row r="17855" spans="1:2" x14ac:dyDescent="0.2">
      <c r="A17855" s="253"/>
      <c r="B17855" s="254"/>
    </row>
    <row r="17856" spans="1:2" x14ac:dyDescent="0.2">
      <c r="A17856" s="253"/>
      <c r="B17856" s="254"/>
    </row>
    <row r="17857" spans="1:2" x14ac:dyDescent="0.2">
      <c r="A17857" s="253"/>
      <c r="B17857" s="254"/>
    </row>
    <row r="17858" spans="1:2" x14ac:dyDescent="0.2">
      <c r="A17858" s="253"/>
      <c r="B17858" s="254"/>
    </row>
    <row r="17859" spans="1:2" x14ac:dyDescent="0.2">
      <c r="A17859" s="253"/>
      <c r="B17859" s="254"/>
    </row>
    <row r="17860" spans="1:2" x14ac:dyDescent="0.2">
      <c r="A17860" s="253"/>
      <c r="B17860" s="254"/>
    </row>
    <row r="17861" spans="1:2" x14ac:dyDescent="0.2">
      <c r="A17861" s="253"/>
      <c r="B17861" s="254"/>
    </row>
    <row r="17862" spans="1:2" x14ac:dyDescent="0.2">
      <c r="A17862" s="253"/>
      <c r="B17862" s="254"/>
    </row>
    <row r="17863" spans="1:2" x14ac:dyDescent="0.2">
      <c r="A17863" s="253"/>
      <c r="B17863" s="254"/>
    </row>
    <row r="17864" spans="1:2" x14ac:dyDescent="0.2">
      <c r="A17864" s="253"/>
      <c r="B17864" s="254"/>
    </row>
    <row r="17865" spans="1:2" x14ac:dyDescent="0.2">
      <c r="A17865" s="253"/>
      <c r="B17865" s="254"/>
    </row>
    <row r="17866" spans="1:2" x14ac:dyDescent="0.2">
      <c r="A17866" s="253"/>
      <c r="B17866" s="254"/>
    </row>
    <row r="17867" spans="1:2" x14ac:dyDescent="0.2">
      <c r="A17867" s="253"/>
      <c r="B17867" s="254"/>
    </row>
    <row r="17868" spans="1:2" x14ac:dyDescent="0.2">
      <c r="A17868" s="253"/>
      <c r="B17868" s="254"/>
    </row>
    <row r="17869" spans="1:2" x14ac:dyDescent="0.2">
      <c r="A17869" s="253"/>
      <c r="B17869" s="254"/>
    </row>
    <row r="17870" spans="1:2" x14ac:dyDescent="0.2">
      <c r="A17870" s="253"/>
      <c r="B17870" s="254"/>
    </row>
    <row r="17871" spans="1:2" x14ac:dyDescent="0.2">
      <c r="A17871" s="253"/>
      <c r="B17871" s="254"/>
    </row>
    <row r="17872" spans="1:2" x14ac:dyDescent="0.2">
      <c r="A17872" s="253"/>
      <c r="B17872" s="254"/>
    </row>
    <row r="17873" spans="1:2" x14ac:dyDescent="0.2">
      <c r="A17873" s="253"/>
      <c r="B17873" s="254"/>
    </row>
    <row r="17874" spans="1:2" x14ac:dyDescent="0.2">
      <c r="A17874" s="253"/>
      <c r="B17874" s="254"/>
    </row>
    <row r="17875" spans="1:2" x14ac:dyDescent="0.2">
      <c r="A17875" s="253"/>
      <c r="B17875" s="254"/>
    </row>
    <row r="17876" spans="1:2" x14ac:dyDescent="0.2">
      <c r="A17876" s="253"/>
      <c r="B17876" s="254"/>
    </row>
    <row r="17877" spans="1:2" x14ac:dyDescent="0.2">
      <c r="A17877" s="253"/>
      <c r="B17877" s="254"/>
    </row>
    <row r="17878" spans="1:2" x14ac:dyDescent="0.2">
      <c r="A17878" s="253"/>
      <c r="B17878" s="254"/>
    </row>
    <row r="17879" spans="1:2" x14ac:dyDescent="0.2">
      <c r="A17879" s="253"/>
      <c r="B17879" s="254"/>
    </row>
    <row r="17880" spans="1:2" x14ac:dyDescent="0.2">
      <c r="A17880" s="253"/>
      <c r="B17880" s="254"/>
    </row>
    <row r="17881" spans="1:2" x14ac:dyDescent="0.2">
      <c r="A17881" s="253"/>
      <c r="B17881" s="254"/>
    </row>
    <row r="17882" spans="1:2" x14ac:dyDescent="0.2">
      <c r="A17882" s="253"/>
      <c r="B17882" s="254"/>
    </row>
    <row r="17883" spans="1:2" x14ac:dyDescent="0.2">
      <c r="A17883" s="253"/>
      <c r="B17883" s="254"/>
    </row>
    <row r="17884" spans="1:2" x14ac:dyDescent="0.2">
      <c r="A17884" s="253"/>
      <c r="B17884" s="254"/>
    </row>
    <row r="17885" spans="1:2" x14ac:dyDescent="0.2">
      <c r="A17885" s="253"/>
      <c r="B17885" s="254"/>
    </row>
    <row r="17886" spans="1:2" x14ac:dyDescent="0.2">
      <c r="A17886" s="253"/>
      <c r="B17886" s="254"/>
    </row>
    <row r="17887" spans="1:2" x14ac:dyDescent="0.2">
      <c r="A17887" s="253"/>
      <c r="B17887" s="254"/>
    </row>
    <row r="17888" spans="1:2" x14ac:dyDescent="0.2">
      <c r="A17888" s="253"/>
      <c r="B17888" s="254"/>
    </row>
    <row r="17889" spans="1:2" x14ac:dyDescent="0.2">
      <c r="A17889" s="253"/>
      <c r="B17889" s="254"/>
    </row>
    <row r="17890" spans="1:2" x14ac:dyDescent="0.2">
      <c r="A17890" s="253"/>
      <c r="B17890" s="254"/>
    </row>
    <row r="17891" spans="1:2" x14ac:dyDescent="0.2">
      <c r="A17891" s="253"/>
      <c r="B17891" s="254"/>
    </row>
    <row r="17892" spans="1:2" x14ac:dyDescent="0.2">
      <c r="A17892" s="253"/>
      <c r="B17892" s="254"/>
    </row>
    <row r="17893" spans="1:2" x14ac:dyDescent="0.2">
      <c r="A17893" s="253"/>
      <c r="B17893" s="254"/>
    </row>
    <row r="17894" spans="1:2" x14ac:dyDescent="0.2">
      <c r="A17894" s="253"/>
      <c r="B17894" s="254"/>
    </row>
    <row r="17895" spans="1:2" x14ac:dyDescent="0.2">
      <c r="A17895" s="253"/>
      <c r="B17895" s="254"/>
    </row>
    <row r="17896" spans="1:2" x14ac:dyDescent="0.2">
      <c r="A17896" s="253"/>
      <c r="B17896" s="254"/>
    </row>
    <row r="17897" spans="1:2" x14ac:dyDescent="0.2">
      <c r="A17897" s="253"/>
      <c r="B17897" s="254"/>
    </row>
    <row r="17898" spans="1:2" x14ac:dyDescent="0.2">
      <c r="A17898" s="253"/>
      <c r="B17898" s="254"/>
    </row>
    <row r="17899" spans="1:2" x14ac:dyDescent="0.2">
      <c r="A17899" s="253"/>
      <c r="B17899" s="254"/>
    </row>
    <row r="17900" spans="1:2" x14ac:dyDescent="0.2">
      <c r="A17900" s="253"/>
      <c r="B17900" s="254"/>
    </row>
    <row r="17901" spans="1:2" x14ac:dyDescent="0.2">
      <c r="A17901" s="253"/>
      <c r="B17901" s="254"/>
    </row>
    <row r="17902" spans="1:2" x14ac:dyDescent="0.2">
      <c r="A17902" s="253"/>
      <c r="B17902" s="254"/>
    </row>
    <row r="17903" spans="1:2" x14ac:dyDescent="0.2">
      <c r="A17903" s="253"/>
      <c r="B17903" s="254"/>
    </row>
    <row r="17904" spans="1:2" x14ac:dyDescent="0.2">
      <c r="A17904" s="253"/>
      <c r="B17904" s="254"/>
    </row>
    <row r="17905" spans="1:2" x14ac:dyDescent="0.2">
      <c r="A17905" s="253"/>
      <c r="B17905" s="254"/>
    </row>
    <row r="17906" spans="1:2" x14ac:dyDescent="0.2">
      <c r="A17906" s="253"/>
      <c r="B17906" s="254"/>
    </row>
    <row r="17907" spans="1:2" x14ac:dyDescent="0.2">
      <c r="A17907" s="253"/>
      <c r="B17907" s="254"/>
    </row>
    <row r="17908" spans="1:2" x14ac:dyDescent="0.2">
      <c r="A17908" s="253"/>
      <c r="B17908" s="254"/>
    </row>
    <row r="17909" spans="1:2" x14ac:dyDescent="0.2">
      <c r="A17909" s="253"/>
      <c r="B17909" s="254"/>
    </row>
    <row r="17910" spans="1:2" x14ac:dyDescent="0.2">
      <c r="A17910" s="253"/>
      <c r="B17910" s="254"/>
    </row>
    <row r="17911" spans="1:2" x14ac:dyDescent="0.2">
      <c r="A17911" s="253"/>
      <c r="B17911" s="254"/>
    </row>
    <row r="17912" spans="1:2" x14ac:dyDescent="0.2">
      <c r="A17912" s="253"/>
      <c r="B17912" s="254"/>
    </row>
    <row r="17913" spans="1:2" x14ac:dyDescent="0.2">
      <c r="A17913" s="253"/>
      <c r="B17913" s="254"/>
    </row>
    <row r="17914" spans="1:2" x14ac:dyDescent="0.2">
      <c r="A17914" s="253"/>
      <c r="B17914" s="254"/>
    </row>
    <row r="17915" spans="1:2" x14ac:dyDescent="0.2">
      <c r="A17915" s="253"/>
      <c r="B17915" s="254"/>
    </row>
    <row r="17916" spans="1:2" x14ac:dyDescent="0.2">
      <c r="A17916" s="253"/>
      <c r="B17916" s="254"/>
    </row>
    <row r="17917" spans="1:2" x14ac:dyDescent="0.2">
      <c r="A17917" s="253"/>
      <c r="B17917" s="254"/>
    </row>
    <row r="17918" spans="1:2" x14ac:dyDescent="0.2">
      <c r="A17918" s="253"/>
      <c r="B17918" s="254"/>
    </row>
    <row r="17919" spans="1:2" x14ac:dyDescent="0.2">
      <c r="A17919" s="253"/>
      <c r="B17919" s="254"/>
    </row>
    <row r="17920" spans="1:2" x14ac:dyDescent="0.2">
      <c r="A17920" s="253"/>
      <c r="B17920" s="254"/>
    </row>
    <row r="17921" spans="1:2" x14ac:dyDescent="0.2">
      <c r="A17921" s="253"/>
      <c r="B17921" s="254"/>
    </row>
    <row r="17922" spans="1:2" x14ac:dyDescent="0.2">
      <c r="A17922" s="253"/>
      <c r="B17922" s="254"/>
    </row>
    <row r="17923" spans="1:2" x14ac:dyDescent="0.2">
      <c r="A17923" s="253"/>
      <c r="B17923" s="254"/>
    </row>
    <row r="17924" spans="1:2" x14ac:dyDescent="0.2">
      <c r="A17924" s="253"/>
      <c r="B17924" s="254"/>
    </row>
    <row r="17925" spans="1:2" x14ac:dyDescent="0.2">
      <c r="A17925" s="253"/>
      <c r="B17925" s="254"/>
    </row>
    <row r="17926" spans="1:2" x14ac:dyDescent="0.2">
      <c r="A17926" s="253"/>
      <c r="B17926" s="254"/>
    </row>
    <row r="17927" spans="1:2" x14ac:dyDescent="0.2">
      <c r="A17927" s="253"/>
      <c r="B17927" s="254"/>
    </row>
    <row r="17928" spans="1:2" x14ac:dyDescent="0.2">
      <c r="A17928" s="253"/>
      <c r="B17928" s="254"/>
    </row>
    <row r="17929" spans="1:2" x14ac:dyDescent="0.2">
      <c r="A17929" s="253"/>
      <c r="B17929" s="254"/>
    </row>
    <row r="17930" spans="1:2" x14ac:dyDescent="0.2">
      <c r="A17930" s="253"/>
      <c r="B17930" s="254"/>
    </row>
    <row r="17931" spans="1:2" x14ac:dyDescent="0.2">
      <c r="A17931" s="253"/>
      <c r="B17931" s="254"/>
    </row>
    <row r="17932" spans="1:2" x14ac:dyDescent="0.2">
      <c r="A17932" s="253"/>
      <c r="B17932" s="254"/>
    </row>
    <row r="17933" spans="1:2" x14ac:dyDescent="0.2">
      <c r="A17933" s="253"/>
      <c r="B17933" s="254"/>
    </row>
    <row r="17934" spans="1:2" x14ac:dyDescent="0.2">
      <c r="A17934" s="253"/>
      <c r="B17934" s="254"/>
    </row>
    <row r="17935" spans="1:2" x14ac:dyDescent="0.2">
      <c r="A17935" s="253"/>
      <c r="B17935" s="254"/>
    </row>
    <row r="17936" spans="1:2" x14ac:dyDescent="0.2">
      <c r="A17936" s="253"/>
      <c r="B17936" s="254"/>
    </row>
    <row r="17937" spans="1:2" x14ac:dyDescent="0.2">
      <c r="A17937" s="253"/>
      <c r="B17937" s="254"/>
    </row>
    <row r="17938" spans="1:2" x14ac:dyDescent="0.2">
      <c r="A17938" s="253"/>
      <c r="B17938" s="254"/>
    </row>
    <row r="17939" spans="1:2" x14ac:dyDescent="0.2">
      <c r="A17939" s="253"/>
      <c r="B17939" s="254"/>
    </row>
    <row r="17940" spans="1:2" x14ac:dyDescent="0.2">
      <c r="A17940" s="253"/>
      <c r="B17940" s="254"/>
    </row>
    <row r="17941" spans="1:2" x14ac:dyDescent="0.2">
      <c r="A17941" s="253"/>
      <c r="B17941" s="254"/>
    </row>
    <row r="17942" spans="1:2" x14ac:dyDescent="0.2">
      <c r="A17942" s="253"/>
      <c r="B17942" s="254"/>
    </row>
    <row r="17943" spans="1:2" x14ac:dyDescent="0.2">
      <c r="A17943" s="253"/>
      <c r="B17943" s="254"/>
    </row>
    <row r="17944" spans="1:2" x14ac:dyDescent="0.2">
      <c r="A17944" s="253"/>
      <c r="B17944" s="254"/>
    </row>
    <row r="17945" spans="1:2" x14ac:dyDescent="0.2">
      <c r="A17945" s="253"/>
      <c r="B17945" s="254"/>
    </row>
    <row r="17946" spans="1:2" x14ac:dyDescent="0.2">
      <c r="A17946" s="253"/>
      <c r="B17946" s="254"/>
    </row>
    <row r="17947" spans="1:2" x14ac:dyDescent="0.2">
      <c r="A17947" s="253"/>
      <c r="B17947" s="254"/>
    </row>
    <row r="17948" spans="1:2" x14ac:dyDescent="0.2">
      <c r="A17948" s="253"/>
      <c r="B17948" s="254"/>
    </row>
    <row r="17949" spans="1:2" x14ac:dyDescent="0.2">
      <c r="A17949" s="253"/>
      <c r="B17949" s="254"/>
    </row>
    <row r="17950" spans="1:2" x14ac:dyDescent="0.2">
      <c r="A17950" s="253"/>
      <c r="B17950" s="254"/>
    </row>
    <row r="17951" spans="1:2" x14ac:dyDescent="0.2">
      <c r="A17951" s="253"/>
      <c r="B17951" s="254"/>
    </row>
    <row r="17952" spans="1:2" x14ac:dyDescent="0.2">
      <c r="A17952" s="253"/>
      <c r="B17952" s="254"/>
    </row>
    <row r="17953" spans="1:2" x14ac:dyDescent="0.2">
      <c r="A17953" s="253"/>
      <c r="B17953" s="254"/>
    </row>
    <row r="17954" spans="1:2" x14ac:dyDescent="0.2">
      <c r="A17954" s="253"/>
      <c r="B17954" s="254"/>
    </row>
    <row r="17955" spans="1:2" x14ac:dyDescent="0.2">
      <c r="A17955" s="253"/>
      <c r="B17955" s="254"/>
    </row>
    <row r="17956" spans="1:2" x14ac:dyDescent="0.2">
      <c r="A17956" s="253"/>
      <c r="B17956" s="254"/>
    </row>
    <row r="17957" spans="1:2" x14ac:dyDescent="0.2">
      <c r="A17957" s="253"/>
      <c r="B17957" s="254"/>
    </row>
    <row r="17958" spans="1:2" x14ac:dyDescent="0.2">
      <c r="A17958" s="253"/>
      <c r="B17958" s="254"/>
    </row>
    <row r="17959" spans="1:2" x14ac:dyDescent="0.2">
      <c r="A17959" s="253"/>
      <c r="B17959" s="254"/>
    </row>
    <row r="17960" spans="1:2" x14ac:dyDescent="0.2">
      <c r="A17960" s="253"/>
      <c r="B17960" s="254"/>
    </row>
    <row r="17961" spans="1:2" x14ac:dyDescent="0.2">
      <c r="A17961" s="253"/>
      <c r="B17961" s="254"/>
    </row>
    <row r="17962" spans="1:2" x14ac:dyDescent="0.2">
      <c r="A17962" s="253"/>
      <c r="B17962" s="254"/>
    </row>
    <row r="17963" spans="1:2" x14ac:dyDescent="0.2">
      <c r="A17963" s="253"/>
      <c r="B17963" s="254"/>
    </row>
    <row r="17964" spans="1:2" x14ac:dyDescent="0.2">
      <c r="A17964" s="253"/>
      <c r="B17964" s="254"/>
    </row>
    <row r="17965" spans="1:2" x14ac:dyDescent="0.2">
      <c r="A17965" s="253"/>
      <c r="B17965" s="254"/>
    </row>
    <row r="17966" spans="1:2" x14ac:dyDescent="0.2">
      <c r="A17966" s="253"/>
      <c r="B17966" s="254"/>
    </row>
    <row r="17967" spans="1:2" x14ac:dyDescent="0.2">
      <c r="A17967" s="253"/>
      <c r="B17967" s="254"/>
    </row>
    <row r="17968" spans="1:2" x14ac:dyDescent="0.2">
      <c r="A17968" s="253"/>
      <c r="B17968" s="254"/>
    </row>
    <row r="17969" spans="1:2" x14ac:dyDescent="0.2">
      <c r="A17969" s="253"/>
      <c r="B17969" s="254"/>
    </row>
    <row r="17970" spans="1:2" x14ac:dyDescent="0.2">
      <c r="A17970" s="253"/>
      <c r="B17970" s="254"/>
    </row>
    <row r="17971" spans="1:2" x14ac:dyDescent="0.2">
      <c r="A17971" s="253"/>
      <c r="B17971" s="254"/>
    </row>
    <row r="17972" spans="1:2" x14ac:dyDescent="0.2">
      <c r="A17972" s="253"/>
      <c r="B17972" s="254"/>
    </row>
    <row r="17973" spans="1:2" x14ac:dyDescent="0.2">
      <c r="A17973" s="253"/>
      <c r="B17973" s="254"/>
    </row>
    <row r="17974" spans="1:2" x14ac:dyDescent="0.2">
      <c r="A17974" s="253"/>
      <c r="B17974" s="254"/>
    </row>
    <row r="17975" spans="1:2" x14ac:dyDescent="0.2">
      <c r="A17975" s="253"/>
      <c r="B17975" s="254"/>
    </row>
    <row r="17976" spans="1:2" x14ac:dyDescent="0.2">
      <c r="A17976" s="253"/>
      <c r="B17976" s="254"/>
    </row>
    <row r="17977" spans="1:2" x14ac:dyDescent="0.2">
      <c r="A17977" s="253"/>
      <c r="B17977" s="254"/>
    </row>
    <row r="17978" spans="1:2" x14ac:dyDescent="0.2">
      <c r="A17978" s="253"/>
      <c r="B17978" s="254"/>
    </row>
    <row r="17979" spans="1:2" x14ac:dyDescent="0.2">
      <c r="A17979" s="253"/>
      <c r="B17979" s="254"/>
    </row>
    <row r="17980" spans="1:2" x14ac:dyDescent="0.2">
      <c r="A17980" s="253"/>
      <c r="B17980" s="254"/>
    </row>
    <row r="17981" spans="1:2" x14ac:dyDescent="0.2">
      <c r="A17981" s="253"/>
      <c r="B17981" s="254"/>
    </row>
    <row r="17982" spans="1:2" x14ac:dyDescent="0.2">
      <c r="A17982" s="253"/>
      <c r="B17982" s="254"/>
    </row>
    <row r="17983" spans="1:2" x14ac:dyDescent="0.2">
      <c r="A17983" s="253"/>
      <c r="B17983" s="254"/>
    </row>
    <row r="17984" spans="1:2" x14ac:dyDescent="0.2">
      <c r="A17984" s="253"/>
      <c r="B17984" s="254"/>
    </row>
    <row r="17985" spans="1:2" x14ac:dyDescent="0.2">
      <c r="A17985" s="253"/>
      <c r="B17985" s="254"/>
    </row>
    <row r="17986" spans="1:2" x14ac:dyDescent="0.2">
      <c r="A17986" s="253"/>
      <c r="B17986" s="254"/>
    </row>
    <row r="17987" spans="1:2" x14ac:dyDescent="0.2">
      <c r="A17987" s="253"/>
      <c r="B17987" s="254"/>
    </row>
    <row r="17988" spans="1:2" x14ac:dyDescent="0.2">
      <c r="A17988" s="253"/>
      <c r="B17988" s="254"/>
    </row>
    <row r="17989" spans="1:2" x14ac:dyDescent="0.2">
      <c r="A17989" s="253"/>
      <c r="B17989" s="254"/>
    </row>
    <row r="17990" spans="1:2" x14ac:dyDescent="0.2">
      <c r="A17990" s="253"/>
      <c r="B17990" s="254"/>
    </row>
    <row r="17991" spans="1:2" x14ac:dyDescent="0.2">
      <c r="A17991" s="253"/>
      <c r="B17991" s="254"/>
    </row>
    <row r="17992" spans="1:2" x14ac:dyDescent="0.2">
      <c r="A17992" s="253"/>
      <c r="B17992" s="254"/>
    </row>
    <row r="17993" spans="1:2" x14ac:dyDescent="0.2">
      <c r="A17993" s="253"/>
      <c r="B17993" s="254"/>
    </row>
    <row r="17994" spans="1:2" x14ac:dyDescent="0.2">
      <c r="A17994" s="253"/>
      <c r="B17994" s="254"/>
    </row>
    <row r="17995" spans="1:2" x14ac:dyDescent="0.2">
      <c r="A17995" s="253"/>
      <c r="B17995" s="254"/>
    </row>
    <row r="17996" spans="1:2" x14ac:dyDescent="0.2">
      <c r="A17996" s="253"/>
      <c r="B17996" s="254"/>
    </row>
    <row r="17997" spans="1:2" x14ac:dyDescent="0.2">
      <c r="A17997" s="253"/>
      <c r="B17997" s="254"/>
    </row>
    <row r="17998" spans="1:2" x14ac:dyDescent="0.2">
      <c r="A17998" s="253"/>
      <c r="B17998" s="254"/>
    </row>
    <row r="17999" spans="1:2" x14ac:dyDescent="0.2">
      <c r="A17999" s="253"/>
      <c r="B17999" s="254"/>
    </row>
    <row r="18000" spans="1:2" x14ac:dyDescent="0.2">
      <c r="A18000" s="253"/>
      <c r="B18000" s="254"/>
    </row>
    <row r="18001" spans="1:2" x14ac:dyDescent="0.2">
      <c r="A18001" s="253"/>
      <c r="B18001" s="254"/>
    </row>
    <row r="18002" spans="1:2" x14ac:dyDescent="0.2">
      <c r="A18002" s="253"/>
      <c r="B18002" s="254"/>
    </row>
    <row r="18003" spans="1:2" x14ac:dyDescent="0.2">
      <c r="A18003" s="253"/>
      <c r="B18003" s="254"/>
    </row>
    <row r="18004" spans="1:2" x14ac:dyDescent="0.2">
      <c r="A18004" s="253"/>
      <c r="B18004" s="254"/>
    </row>
    <row r="18005" spans="1:2" x14ac:dyDescent="0.2">
      <c r="A18005" s="253"/>
      <c r="B18005" s="254"/>
    </row>
    <row r="18006" spans="1:2" x14ac:dyDescent="0.2">
      <c r="A18006" s="253"/>
      <c r="B18006" s="254"/>
    </row>
    <row r="18007" spans="1:2" x14ac:dyDescent="0.2">
      <c r="A18007" s="253"/>
      <c r="B18007" s="254"/>
    </row>
    <row r="18008" spans="1:2" x14ac:dyDescent="0.2">
      <c r="A18008" s="253"/>
      <c r="B18008" s="254"/>
    </row>
    <row r="18009" spans="1:2" x14ac:dyDescent="0.2">
      <c r="A18009" s="253"/>
      <c r="B18009" s="254"/>
    </row>
    <row r="18010" spans="1:2" x14ac:dyDescent="0.2">
      <c r="A18010" s="253"/>
      <c r="B18010" s="254"/>
    </row>
    <row r="18011" spans="1:2" x14ac:dyDescent="0.2">
      <c r="A18011" s="253"/>
      <c r="B18011" s="254"/>
    </row>
    <row r="18012" spans="1:2" x14ac:dyDescent="0.2">
      <c r="A18012" s="253"/>
      <c r="B18012" s="254"/>
    </row>
    <row r="18013" spans="1:2" x14ac:dyDescent="0.2">
      <c r="A18013" s="253"/>
      <c r="B18013" s="254"/>
    </row>
    <row r="18014" spans="1:2" x14ac:dyDescent="0.2">
      <c r="A18014" s="253"/>
      <c r="B18014" s="254"/>
    </row>
    <row r="18015" spans="1:2" x14ac:dyDescent="0.2">
      <c r="A18015" s="253"/>
      <c r="B18015" s="254"/>
    </row>
    <row r="18016" spans="1:2" x14ac:dyDescent="0.2">
      <c r="A18016" s="253"/>
      <c r="B18016" s="254"/>
    </row>
    <row r="18017" spans="1:2" x14ac:dyDescent="0.2">
      <c r="A18017" s="253"/>
      <c r="B18017" s="254"/>
    </row>
    <row r="18018" spans="1:2" x14ac:dyDescent="0.2">
      <c r="A18018" s="253"/>
      <c r="B18018" s="254"/>
    </row>
    <row r="18019" spans="1:2" x14ac:dyDescent="0.2">
      <c r="A18019" s="253"/>
      <c r="B18019" s="254"/>
    </row>
    <row r="18020" spans="1:2" x14ac:dyDescent="0.2">
      <c r="A18020" s="253"/>
      <c r="B18020" s="254"/>
    </row>
    <row r="18021" spans="1:2" x14ac:dyDescent="0.2">
      <c r="A18021" s="253"/>
      <c r="B18021" s="254"/>
    </row>
    <row r="18022" spans="1:2" x14ac:dyDescent="0.2">
      <c r="A18022" s="253"/>
      <c r="B18022" s="254"/>
    </row>
    <row r="18023" spans="1:2" x14ac:dyDescent="0.2">
      <c r="A18023" s="253"/>
      <c r="B18023" s="254"/>
    </row>
    <row r="18024" spans="1:2" x14ac:dyDescent="0.2">
      <c r="A18024" s="253"/>
      <c r="B18024" s="254"/>
    </row>
    <row r="18025" spans="1:2" x14ac:dyDescent="0.2">
      <c r="A18025" s="253"/>
      <c r="B18025" s="254"/>
    </row>
    <row r="18026" spans="1:2" x14ac:dyDescent="0.2">
      <c r="A18026" s="253"/>
      <c r="B18026" s="254"/>
    </row>
    <row r="18027" spans="1:2" x14ac:dyDescent="0.2">
      <c r="A18027" s="253"/>
      <c r="B18027" s="254"/>
    </row>
    <row r="18028" spans="1:2" x14ac:dyDescent="0.2">
      <c r="A18028" s="253"/>
      <c r="B18028" s="254"/>
    </row>
    <row r="18029" spans="1:2" x14ac:dyDescent="0.2">
      <c r="A18029" s="253"/>
      <c r="B18029" s="254"/>
    </row>
    <row r="18030" spans="1:2" x14ac:dyDescent="0.2">
      <c r="A18030" s="253"/>
      <c r="B18030" s="254"/>
    </row>
    <row r="18031" spans="1:2" x14ac:dyDescent="0.2">
      <c r="A18031" s="253"/>
      <c r="B18031" s="254"/>
    </row>
    <row r="18032" spans="1:2" x14ac:dyDescent="0.2">
      <c r="A18032" s="253"/>
      <c r="B18032" s="254"/>
    </row>
    <row r="18033" spans="1:2" x14ac:dyDescent="0.2">
      <c r="A18033" s="253"/>
      <c r="B18033" s="254"/>
    </row>
    <row r="18034" spans="1:2" x14ac:dyDescent="0.2">
      <c r="A18034" s="253"/>
      <c r="B18034" s="254"/>
    </row>
    <row r="18035" spans="1:2" x14ac:dyDescent="0.2">
      <c r="A18035" s="253"/>
      <c r="B18035" s="254"/>
    </row>
    <row r="18036" spans="1:2" x14ac:dyDescent="0.2">
      <c r="A18036" s="253"/>
      <c r="B18036" s="254"/>
    </row>
    <row r="18037" spans="1:2" x14ac:dyDescent="0.2">
      <c r="A18037" s="253"/>
      <c r="B18037" s="254"/>
    </row>
    <row r="18038" spans="1:2" x14ac:dyDescent="0.2">
      <c r="A18038" s="253"/>
      <c r="B18038" s="254"/>
    </row>
    <row r="18039" spans="1:2" x14ac:dyDescent="0.2">
      <c r="A18039" s="253"/>
      <c r="B18039" s="254"/>
    </row>
    <row r="18040" spans="1:2" x14ac:dyDescent="0.2">
      <c r="A18040" s="253"/>
      <c r="B18040" s="254"/>
    </row>
    <row r="18041" spans="1:2" x14ac:dyDescent="0.2">
      <c r="A18041" s="253"/>
      <c r="B18041" s="254"/>
    </row>
    <row r="18042" spans="1:2" x14ac:dyDescent="0.2">
      <c r="A18042" s="253"/>
      <c r="B18042" s="254"/>
    </row>
    <row r="18043" spans="1:2" x14ac:dyDescent="0.2">
      <c r="A18043" s="253"/>
      <c r="B18043" s="254"/>
    </row>
    <row r="18044" spans="1:2" x14ac:dyDescent="0.2">
      <c r="A18044" s="253"/>
      <c r="B18044" s="254"/>
    </row>
    <row r="18045" spans="1:2" x14ac:dyDescent="0.2">
      <c r="A18045" s="253"/>
      <c r="B18045" s="254"/>
    </row>
    <row r="18046" spans="1:2" x14ac:dyDescent="0.2">
      <c r="A18046" s="253"/>
      <c r="B18046" s="254"/>
    </row>
    <row r="18047" spans="1:2" x14ac:dyDescent="0.2">
      <c r="A18047" s="253"/>
      <c r="B18047" s="254"/>
    </row>
    <row r="18048" spans="1:2" x14ac:dyDescent="0.2">
      <c r="A18048" s="253"/>
      <c r="B18048" s="254"/>
    </row>
    <row r="18049" spans="1:2" x14ac:dyDescent="0.2">
      <c r="A18049" s="253"/>
      <c r="B18049" s="254"/>
    </row>
    <row r="18050" spans="1:2" x14ac:dyDescent="0.2">
      <c r="A18050" s="253"/>
      <c r="B18050" s="254"/>
    </row>
    <row r="18051" spans="1:2" x14ac:dyDescent="0.2">
      <c r="A18051" s="253"/>
      <c r="B18051" s="254"/>
    </row>
    <row r="18052" spans="1:2" x14ac:dyDescent="0.2">
      <c r="A18052" s="253"/>
      <c r="B18052" s="254"/>
    </row>
    <row r="18053" spans="1:2" x14ac:dyDescent="0.2">
      <c r="A18053" s="253"/>
      <c r="B18053" s="254"/>
    </row>
    <row r="18054" spans="1:2" x14ac:dyDescent="0.2">
      <c r="A18054" s="253"/>
      <c r="B18054" s="254"/>
    </row>
    <row r="18055" spans="1:2" x14ac:dyDescent="0.2">
      <c r="A18055" s="253"/>
      <c r="B18055" s="254"/>
    </row>
    <row r="18056" spans="1:2" x14ac:dyDescent="0.2">
      <c r="A18056" s="253"/>
      <c r="B18056" s="254"/>
    </row>
    <row r="18057" spans="1:2" x14ac:dyDescent="0.2">
      <c r="A18057" s="253"/>
      <c r="B18057" s="254"/>
    </row>
    <row r="18058" spans="1:2" x14ac:dyDescent="0.2">
      <c r="A18058" s="253"/>
      <c r="B18058" s="254"/>
    </row>
    <row r="18059" spans="1:2" x14ac:dyDescent="0.2">
      <c r="A18059" s="253"/>
      <c r="B18059" s="254"/>
    </row>
    <row r="18060" spans="1:2" x14ac:dyDescent="0.2">
      <c r="A18060" s="253"/>
      <c r="B18060" s="254"/>
    </row>
    <row r="18061" spans="1:2" x14ac:dyDescent="0.2">
      <c r="A18061" s="253"/>
      <c r="B18061" s="254"/>
    </row>
    <row r="18062" spans="1:2" x14ac:dyDescent="0.2">
      <c r="A18062" s="253"/>
      <c r="B18062" s="254"/>
    </row>
    <row r="18063" spans="1:2" x14ac:dyDescent="0.2">
      <c r="A18063" s="253"/>
      <c r="B18063" s="254"/>
    </row>
    <row r="18064" spans="1:2" x14ac:dyDescent="0.2">
      <c r="A18064" s="253"/>
      <c r="B18064" s="254"/>
    </row>
    <row r="18065" spans="1:2" x14ac:dyDescent="0.2">
      <c r="A18065" s="253"/>
      <c r="B18065" s="254"/>
    </row>
    <row r="18066" spans="1:2" x14ac:dyDescent="0.2">
      <c r="A18066" s="253"/>
      <c r="B18066" s="254"/>
    </row>
    <row r="18067" spans="1:2" x14ac:dyDescent="0.2">
      <c r="A18067" s="253"/>
      <c r="B18067" s="254"/>
    </row>
    <row r="18068" spans="1:2" x14ac:dyDescent="0.2">
      <c r="A18068" s="253"/>
      <c r="B18068" s="254"/>
    </row>
    <row r="18069" spans="1:2" x14ac:dyDescent="0.2">
      <c r="A18069" s="253"/>
      <c r="B18069" s="254"/>
    </row>
    <row r="18070" spans="1:2" x14ac:dyDescent="0.2">
      <c r="A18070" s="253"/>
      <c r="B18070" s="254"/>
    </row>
    <row r="18071" spans="1:2" x14ac:dyDescent="0.2">
      <c r="A18071" s="253"/>
      <c r="B18071" s="254"/>
    </row>
    <row r="18072" spans="1:2" x14ac:dyDescent="0.2">
      <c r="A18072" s="253"/>
      <c r="B18072" s="254"/>
    </row>
    <row r="18073" spans="1:2" x14ac:dyDescent="0.2">
      <c r="A18073" s="253"/>
      <c r="B18073" s="254"/>
    </row>
    <row r="18074" spans="1:2" x14ac:dyDescent="0.2">
      <c r="A18074" s="253"/>
      <c r="B18074" s="254"/>
    </row>
    <row r="18075" spans="1:2" x14ac:dyDescent="0.2">
      <c r="A18075" s="253"/>
      <c r="B18075" s="254"/>
    </row>
    <row r="18076" spans="1:2" x14ac:dyDescent="0.2">
      <c r="A18076" s="253"/>
      <c r="B18076" s="254"/>
    </row>
    <row r="18077" spans="1:2" x14ac:dyDescent="0.2">
      <c r="A18077" s="253"/>
      <c r="B18077" s="254"/>
    </row>
    <row r="18078" spans="1:2" x14ac:dyDescent="0.2">
      <c r="A18078" s="253"/>
      <c r="B18078" s="254"/>
    </row>
    <row r="18079" spans="1:2" x14ac:dyDescent="0.2">
      <c r="A18079" s="253"/>
      <c r="B18079" s="254"/>
    </row>
    <row r="18080" spans="1:2" x14ac:dyDescent="0.2">
      <c r="A18080" s="253"/>
      <c r="B18080" s="254"/>
    </row>
    <row r="18081" spans="1:2" x14ac:dyDescent="0.2">
      <c r="A18081" s="253"/>
      <c r="B18081" s="254"/>
    </row>
    <row r="18082" spans="1:2" x14ac:dyDescent="0.2">
      <c r="A18082" s="253"/>
      <c r="B18082" s="254"/>
    </row>
    <row r="18083" spans="1:2" x14ac:dyDescent="0.2">
      <c r="A18083" s="253"/>
      <c r="B18083" s="254"/>
    </row>
    <row r="18084" spans="1:2" x14ac:dyDescent="0.2">
      <c r="A18084" s="253"/>
      <c r="B18084" s="254"/>
    </row>
    <row r="18085" spans="1:2" x14ac:dyDescent="0.2">
      <c r="A18085" s="253"/>
      <c r="B18085" s="254"/>
    </row>
    <row r="18086" spans="1:2" x14ac:dyDescent="0.2">
      <c r="A18086" s="253"/>
      <c r="B18086" s="254"/>
    </row>
    <row r="18087" spans="1:2" x14ac:dyDescent="0.2">
      <c r="A18087" s="253"/>
      <c r="B18087" s="254"/>
    </row>
    <row r="18088" spans="1:2" x14ac:dyDescent="0.2">
      <c r="A18088" s="253"/>
      <c r="B18088" s="254"/>
    </row>
    <row r="18089" spans="1:2" x14ac:dyDescent="0.2">
      <c r="A18089" s="253"/>
      <c r="B18089" s="254"/>
    </row>
    <row r="18090" spans="1:2" x14ac:dyDescent="0.2">
      <c r="A18090" s="253"/>
      <c r="B18090" s="254"/>
    </row>
    <row r="18091" spans="1:2" x14ac:dyDescent="0.2">
      <c r="A18091" s="253"/>
      <c r="B18091" s="254"/>
    </row>
    <row r="18092" spans="1:2" x14ac:dyDescent="0.2">
      <c r="A18092" s="253"/>
      <c r="B18092" s="254"/>
    </row>
    <row r="18093" spans="1:2" x14ac:dyDescent="0.2">
      <c r="A18093" s="253"/>
      <c r="B18093" s="254"/>
    </row>
    <row r="18094" spans="1:2" x14ac:dyDescent="0.2">
      <c r="A18094" s="253"/>
      <c r="B18094" s="254"/>
    </row>
    <row r="18095" spans="1:2" x14ac:dyDescent="0.2">
      <c r="A18095" s="253"/>
      <c r="B18095" s="254"/>
    </row>
    <row r="18096" spans="1:2" x14ac:dyDescent="0.2">
      <c r="A18096" s="253"/>
      <c r="B18096" s="254"/>
    </row>
    <row r="18097" spans="1:2" x14ac:dyDescent="0.2">
      <c r="A18097" s="253"/>
      <c r="B18097" s="254"/>
    </row>
    <row r="18098" spans="1:2" x14ac:dyDescent="0.2">
      <c r="A18098" s="253"/>
      <c r="B18098" s="254"/>
    </row>
    <row r="18099" spans="1:2" x14ac:dyDescent="0.2">
      <c r="A18099" s="253"/>
      <c r="B18099" s="254"/>
    </row>
    <row r="18100" spans="1:2" x14ac:dyDescent="0.2">
      <c r="A18100" s="253"/>
      <c r="B18100" s="254"/>
    </row>
    <row r="18101" spans="1:2" x14ac:dyDescent="0.2">
      <c r="A18101" s="253"/>
      <c r="B18101" s="254"/>
    </row>
    <row r="18102" spans="1:2" x14ac:dyDescent="0.2">
      <c r="A18102" s="253"/>
      <c r="B18102" s="254"/>
    </row>
    <row r="18103" spans="1:2" x14ac:dyDescent="0.2">
      <c r="A18103" s="253"/>
      <c r="B18103" s="254"/>
    </row>
    <row r="18104" spans="1:2" x14ac:dyDescent="0.2">
      <c r="A18104" s="253"/>
      <c r="B18104" s="254"/>
    </row>
    <row r="18105" spans="1:2" x14ac:dyDescent="0.2">
      <c r="A18105" s="253"/>
      <c r="B18105" s="254"/>
    </row>
    <row r="18106" spans="1:2" x14ac:dyDescent="0.2">
      <c r="A18106" s="253"/>
      <c r="B18106" s="254"/>
    </row>
    <row r="18107" spans="1:2" x14ac:dyDescent="0.2">
      <c r="A18107" s="253"/>
      <c r="B18107" s="254"/>
    </row>
    <row r="18108" spans="1:2" x14ac:dyDescent="0.2">
      <c r="A18108" s="253"/>
      <c r="B18108" s="254"/>
    </row>
    <row r="18109" spans="1:2" x14ac:dyDescent="0.2">
      <c r="A18109" s="253"/>
      <c r="B18109" s="254"/>
    </row>
    <row r="18110" spans="1:2" x14ac:dyDescent="0.2">
      <c r="A18110" s="253"/>
      <c r="B18110" s="254"/>
    </row>
    <row r="18111" spans="1:2" x14ac:dyDescent="0.2">
      <c r="A18111" s="253"/>
      <c r="B18111" s="254"/>
    </row>
    <row r="18112" spans="1:2" x14ac:dyDescent="0.2">
      <c r="A18112" s="253"/>
      <c r="B18112" s="254"/>
    </row>
    <row r="18113" spans="1:2" x14ac:dyDescent="0.2">
      <c r="A18113" s="253"/>
      <c r="B18113" s="254"/>
    </row>
    <row r="18114" spans="1:2" x14ac:dyDescent="0.2">
      <c r="A18114" s="253"/>
      <c r="B18114" s="254"/>
    </row>
    <row r="18115" spans="1:2" x14ac:dyDescent="0.2">
      <c r="A18115" s="253"/>
      <c r="B18115" s="254"/>
    </row>
    <row r="18116" spans="1:2" x14ac:dyDescent="0.2">
      <c r="A18116" s="253"/>
      <c r="B18116" s="254"/>
    </row>
    <row r="18117" spans="1:2" x14ac:dyDescent="0.2">
      <c r="A18117" s="253"/>
      <c r="B18117" s="254"/>
    </row>
    <row r="18118" spans="1:2" x14ac:dyDescent="0.2">
      <c r="A18118" s="253"/>
      <c r="B18118" s="254"/>
    </row>
    <row r="18119" spans="1:2" x14ac:dyDescent="0.2">
      <c r="A18119" s="253"/>
      <c r="B18119" s="254"/>
    </row>
    <row r="18120" spans="1:2" x14ac:dyDescent="0.2">
      <c r="A18120" s="253"/>
      <c r="B18120" s="254"/>
    </row>
    <row r="18121" spans="1:2" x14ac:dyDescent="0.2">
      <c r="A18121" s="253"/>
      <c r="B18121" s="254"/>
    </row>
    <row r="18122" spans="1:2" x14ac:dyDescent="0.2">
      <c r="A18122" s="253"/>
      <c r="B18122" s="254"/>
    </row>
    <row r="18123" spans="1:2" x14ac:dyDescent="0.2">
      <c r="A18123" s="253"/>
      <c r="B18123" s="254"/>
    </row>
    <row r="18124" spans="1:2" x14ac:dyDescent="0.2">
      <c r="A18124" s="253"/>
      <c r="B18124" s="254"/>
    </row>
    <row r="18125" spans="1:2" x14ac:dyDescent="0.2">
      <c r="A18125" s="253"/>
      <c r="B18125" s="254"/>
    </row>
    <row r="18126" spans="1:2" x14ac:dyDescent="0.2">
      <c r="A18126" s="253"/>
      <c r="B18126" s="254"/>
    </row>
    <row r="18127" spans="1:2" x14ac:dyDescent="0.2">
      <c r="A18127" s="253"/>
      <c r="B18127" s="254"/>
    </row>
    <row r="18128" spans="1:2" x14ac:dyDescent="0.2">
      <c r="A18128" s="253"/>
      <c r="B18128" s="254"/>
    </row>
    <row r="18129" spans="1:2" x14ac:dyDescent="0.2">
      <c r="A18129" s="253"/>
      <c r="B18129" s="254"/>
    </row>
    <row r="18130" spans="1:2" x14ac:dyDescent="0.2">
      <c r="A18130" s="253"/>
      <c r="B18130" s="254"/>
    </row>
    <row r="18131" spans="1:2" x14ac:dyDescent="0.2">
      <c r="A18131" s="253"/>
      <c r="B18131" s="254"/>
    </row>
    <row r="18132" spans="1:2" x14ac:dyDescent="0.2">
      <c r="A18132" s="253"/>
      <c r="B18132" s="254"/>
    </row>
    <row r="18133" spans="1:2" x14ac:dyDescent="0.2">
      <c r="A18133" s="253"/>
      <c r="B18133" s="254"/>
    </row>
    <row r="18134" spans="1:2" x14ac:dyDescent="0.2">
      <c r="A18134" s="253"/>
      <c r="B18134" s="254"/>
    </row>
    <row r="18135" spans="1:2" x14ac:dyDescent="0.2">
      <c r="A18135" s="253"/>
      <c r="B18135" s="254"/>
    </row>
    <row r="18136" spans="1:2" x14ac:dyDescent="0.2">
      <c r="A18136" s="253"/>
      <c r="B18136" s="254"/>
    </row>
    <row r="18137" spans="1:2" x14ac:dyDescent="0.2">
      <c r="A18137" s="253"/>
      <c r="B18137" s="254"/>
    </row>
    <row r="18138" spans="1:2" x14ac:dyDescent="0.2">
      <c r="A18138" s="253"/>
      <c r="B18138" s="254"/>
    </row>
    <row r="18139" spans="1:2" x14ac:dyDescent="0.2">
      <c r="A18139" s="253"/>
      <c r="B18139" s="254"/>
    </row>
    <row r="18140" spans="1:2" x14ac:dyDescent="0.2">
      <c r="A18140" s="253"/>
      <c r="B18140" s="254"/>
    </row>
    <row r="18141" spans="1:2" x14ac:dyDescent="0.2">
      <c r="A18141" s="253"/>
      <c r="B18141" s="254"/>
    </row>
    <row r="18142" spans="1:2" x14ac:dyDescent="0.2">
      <c r="A18142" s="253"/>
      <c r="B18142" s="254"/>
    </row>
    <row r="18143" spans="1:2" x14ac:dyDescent="0.2">
      <c r="A18143" s="253"/>
      <c r="B18143" s="254"/>
    </row>
    <row r="18144" spans="1:2" x14ac:dyDescent="0.2">
      <c r="A18144" s="253"/>
      <c r="B18144" s="254"/>
    </row>
    <row r="18145" spans="1:2" x14ac:dyDescent="0.2">
      <c r="A18145" s="253"/>
      <c r="B18145" s="254"/>
    </row>
    <row r="18146" spans="1:2" x14ac:dyDescent="0.2">
      <c r="A18146" s="253"/>
      <c r="B18146" s="254"/>
    </row>
    <row r="18147" spans="1:2" x14ac:dyDescent="0.2">
      <c r="A18147" s="253"/>
      <c r="B18147" s="254"/>
    </row>
    <row r="18148" spans="1:2" x14ac:dyDescent="0.2">
      <c r="A18148" s="253"/>
      <c r="B18148" s="254"/>
    </row>
    <row r="18149" spans="1:2" x14ac:dyDescent="0.2">
      <c r="A18149" s="253"/>
      <c r="B18149" s="254"/>
    </row>
    <row r="18150" spans="1:2" x14ac:dyDescent="0.2">
      <c r="A18150" s="253"/>
      <c r="B18150" s="254"/>
    </row>
    <row r="18151" spans="1:2" x14ac:dyDescent="0.2">
      <c r="A18151" s="253"/>
      <c r="B18151" s="254"/>
    </row>
    <row r="18152" spans="1:2" x14ac:dyDescent="0.2">
      <c r="A18152" s="253"/>
      <c r="B18152" s="254"/>
    </row>
    <row r="18153" spans="1:2" x14ac:dyDescent="0.2">
      <c r="A18153" s="253"/>
      <c r="B18153" s="254"/>
    </row>
    <row r="18154" spans="1:2" x14ac:dyDescent="0.2">
      <c r="A18154" s="253"/>
      <c r="B18154" s="254"/>
    </row>
    <row r="18155" spans="1:2" x14ac:dyDescent="0.2">
      <c r="A18155" s="253"/>
      <c r="B18155" s="254"/>
    </row>
    <row r="18156" spans="1:2" x14ac:dyDescent="0.2">
      <c r="A18156" s="253"/>
      <c r="B18156" s="254"/>
    </row>
    <row r="18157" spans="1:2" x14ac:dyDescent="0.2">
      <c r="A18157" s="253"/>
      <c r="B18157" s="254"/>
    </row>
    <row r="18158" spans="1:2" x14ac:dyDescent="0.2">
      <c r="A18158" s="253"/>
      <c r="B18158" s="254"/>
    </row>
    <row r="18159" spans="1:2" x14ac:dyDescent="0.2">
      <c r="A18159" s="253"/>
      <c r="B18159" s="254"/>
    </row>
    <row r="18160" spans="1:2" x14ac:dyDescent="0.2">
      <c r="A18160" s="253"/>
      <c r="B18160" s="254"/>
    </row>
    <row r="18161" spans="1:2" x14ac:dyDescent="0.2">
      <c r="A18161" s="253"/>
      <c r="B18161" s="254"/>
    </row>
    <row r="18162" spans="1:2" x14ac:dyDescent="0.2">
      <c r="A18162" s="253"/>
      <c r="B18162" s="254"/>
    </row>
    <row r="18163" spans="1:2" x14ac:dyDescent="0.2">
      <c r="A18163" s="253"/>
      <c r="B18163" s="254"/>
    </row>
    <row r="18164" spans="1:2" x14ac:dyDescent="0.2">
      <c r="A18164" s="253"/>
      <c r="B18164" s="254"/>
    </row>
    <row r="18165" spans="1:2" x14ac:dyDescent="0.2">
      <c r="A18165" s="253"/>
      <c r="B18165" s="254"/>
    </row>
    <row r="18166" spans="1:2" x14ac:dyDescent="0.2">
      <c r="A18166" s="253"/>
      <c r="B18166" s="254"/>
    </row>
    <row r="18167" spans="1:2" x14ac:dyDescent="0.2">
      <c r="A18167" s="253"/>
      <c r="B18167" s="254"/>
    </row>
    <row r="18168" spans="1:2" x14ac:dyDescent="0.2">
      <c r="A18168" s="253"/>
      <c r="B18168" s="254"/>
    </row>
    <row r="18169" spans="1:2" x14ac:dyDescent="0.2">
      <c r="A18169" s="253"/>
      <c r="B18169" s="254"/>
    </row>
    <row r="18170" spans="1:2" x14ac:dyDescent="0.2">
      <c r="A18170" s="253"/>
      <c r="B18170" s="254"/>
    </row>
    <row r="18171" spans="1:2" x14ac:dyDescent="0.2">
      <c r="A18171" s="253"/>
      <c r="B18171" s="254"/>
    </row>
    <row r="18172" spans="1:2" x14ac:dyDescent="0.2">
      <c r="A18172" s="253"/>
      <c r="B18172" s="254"/>
    </row>
    <row r="18173" spans="1:2" x14ac:dyDescent="0.2">
      <c r="A18173" s="253"/>
      <c r="B18173" s="254"/>
    </row>
    <row r="18174" spans="1:2" x14ac:dyDescent="0.2">
      <c r="A18174" s="253"/>
      <c r="B18174" s="254"/>
    </row>
    <row r="18175" spans="1:2" x14ac:dyDescent="0.2">
      <c r="A18175" s="253"/>
      <c r="B18175" s="254"/>
    </row>
    <row r="18176" spans="1:2" x14ac:dyDescent="0.2">
      <c r="A18176" s="253"/>
      <c r="B18176" s="254"/>
    </row>
    <row r="18177" spans="1:2" x14ac:dyDescent="0.2">
      <c r="A18177" s="253"/>
      <c r="B18177" s="254"/>
    </row>
    <row r="18178" spans="1:2" x14ac:dyDescent="0.2">
      <c r="A18178" s="253"/>
      <c r="B18178" s="254"/>
    </row>
    <row r="18179" spans="1:2" x14ac:dyDescent="0.2">
      <c r="A18179" s="253"/>
      <c r="B18179" s="254"/>
    </row>
    <row r="18180" spans="1:2" x14ac:dyDescent="0.2">
      <c r="A18180" s="253"/>
      <c r="B18180" s="254"/>
    </row>
    <row r="18181" spans="1:2" x14ac:dyDescent="0.2">
      <c r="A18181" s="253"/>
      <c r="B18181" s="254"/>
    </row>
    <row r="18182" spans="1:2" x14ac:dyDescent="0.2">
      <c r="A18182" s="253"/>
      <c r="B18182" s="254"/>
    </row>
    <row r="18183" spans="1:2" x14ac:dyDescent="0.2">
      <c r="A18183" s="253"/>
      <c r="B18183" s="254"/>
    </row>
    <row r="18184" spans="1:2" x14ac:dyDescent="0.2">
      <c r="A18184" s="253"/>
      <c r="B18184" s="254"/>
    </row>
    <row r="18185" spans="1:2" x14ac:dyDescent="0.2">
      <c r="A18185" s="253"/>
      <c r="B18185" s="254"/>
    </row>
    <row r="18186" spans="1:2" x14ac:dyDescent="0.2">
      <c r="A18186" s="253"/>
      <c r="B18186" s="254"/>
    </row>
    <row r="18187" spans="1:2" x14ac:dyDescent="0.2">
      <c r="A18187" s="253"/>
      <c r="B18187" s="254"/>
    </row>
    <row r="18188" spans="1:2" x14ac:dyDescent="0.2">
      <c r="A18188" s="253"/>
      <c r="B18188" s="254"/>
    </row>
    <row r="18189" spans="1:2" x14ac:dyDescent="0.2">
      <c r="A18189" s="253"/>
      <c r="B18189" s="254"/>
    </row>
    <row r="18190" spans="1:2" x14ac:dyDescent="0.2">
      <c r="A18190" s="253"/>
      <c r="B18190" s="254"/>
    </row>
    <row r="18191" spans="1:2" x14ac:dyDescent="0.2">
      <c r="A18191" s="253"/>
      <c r="B18191" s="254"/>
    </row>
    <row r="18192" spans="1:2" x14ac:dyDescent="0.2">
      <c r="A18192" s="253"/>
      <c r="B18192" s="254"/>
    </row>
    <row r="18193" spans="1:2" x14ac:dyDescent="0.2">
      <c r="A18193" s="253"/>
      <c r="B18193" s="254"/>
    </row>
    <row r="18194" spans="1:2" x14ac:dyDescent="0.2">
      <c r="A18194" s="253"/>
      <c r="B18194" s="254"/>
    </row>
    <row r="18195" spans="1:2" x14ac:dyDescent="0.2">
      <c r="A18195" s="253"/>
      <c r="B18195" s="254"/>
    </row>
    <row r="18196" spans="1:2" x14ac:dyDescent="0.2">
      <c r="A18196" s="253"/>
      <c r="B18196" s="254"/>
    </row>
    <row r="18197" spans="1:2" x14ac:dyDescent="0.2">
      <c r="A18197" s="253"/>
      <c r="B18197" s="254"/>
    </row>
    <row r="18198" spans="1:2" x14ac:dyDescent="0.2">
      <c r="A18198" s="253"/>
      <c r="B18198" s="254"/>
    </row>
    <row r="18199" spans="1:2" x14ac:dyDescent="0.2">
      <c r="A18199" s="253"/>
      <c r="B18199" s="254"/>
    </row>
    <row r="18200" spans="1:2" x14ac:dyDescent="0.2">
      <c r="A18200" s="253"/>
      <c r="B18200" s="254"/>
    </row>
    <row r="18201" spans="1:2" x14ac:dyDescent="0.2">
      <c r="A18201" s="253"/>
      <c r="B18201" s="254"/>
    </row>
    <row r="18202" spans="1:2" x14ac:dyDescent="0.2">
      <c r="A18202" s="253"/>
      <c r="B18202" s="254"/>
    </row>
    <row r="18203" spans="1:2" x14ac:dyDescent="0.2">
      <c r="A18203" s="253"/>
      <c r="B18203" s="254"/>
    </row>
    <row r="18204" spans="1:2" x14ac:dyDescent="0.2">
      <c r="A18204" s="253"/>
      <c r="B18204" s="254"/>
    </row>
    <row r="18205" spans="1:2" x14ac:dyDescent="0.2">
      <c r="A18205" s="253"/>
      <c r="B18205" s="254"/>
    </row>
    <row r="18206" spans="1:2" x14ac:dyDescent="0.2">
      <c r="A18206" s="253"/>
      <c r="B18206" s="254"/>
    </row>
    <row r="18207" spans="1:2" x14ac:dyDescent="0.2">
      <c r="A18207" s="253"/>
      <c r="B18207" s="254"/>
    </row>
    <row r="18208" spans="1:2" x14ac:dyDescent="0.2">
      <c r="A18208" s="253"/>
      <c r="B18208" s="254"/>
    </row>
    <row r="18209" spans="1:2" x14ac:dyDescent="0.2">
      <c r="A18209" s="253"/>
      <c r="B18209" s="254"/>
    </row>
    <row r="18210" spans="1:2" x14ac:dyDescent="0.2">
      <c r="A18210" s="253"/>
      <c r="B18210" s="254"/>
    </row>
    <row r="18211" spans="1:2" x14ac:dyDescent="0.2">
      <c r="A18211" s="253"/>
      <c r="B18211" s="254"/>
    </row>
    <row r="18212" spans="1:2" x14ac:dyDescent="0.2">
      <c r="A18212" s="253"/>
      <c r="B18212" s="254"/>
    </row>
    <row r="18213" spans="1:2" x14ac:dyDescent="0.2">
      <c r="A18213" s="253"/>
      <c r="B18213" s="254"/>
    </row>
    <row r="18214" spans="1:2" x14ac:dyDescent="0.2">
      <c r="A18214" s="253"/>
      <c r="B18214" s="254"/>
    </row>
    <row r="18215" spans="1:2" x14ac:dyDescent="0.2">
      <c r="A18215" s="253"/>
      <c r="B18215" s="254"/>
    </row>
    <row r="18216" spans="1:2" x14ac:dyDescent="0.2">
      <c r="A18216" s="253"/>
      <c r="B18216" s="254"/>
    </row>
    <row r="18217" spans="1:2" x14ac:dyDescent="0.2">
      <c r="A18217" s="253"/>
      <c r="B18217" s="254"/>
    </row>
    <row r="18218" spans="1:2" x14ac:dyDescent="0.2">
      <c r="A18218" s="253"/>
      <c r="B18218" s="254"/>
    </row>
    <row r="18219" spans="1:2" x14ac:dyDescent="0.2">
      <c r="A18219" s="253"/>
      <c r="B18219" s="254"/>
    </row>
    <row r="18220" spans="1:2" x14ac:dyDescent="0.2">
      <c r="A18220" s="253"/>
      <c r="B18220" s="254"/>
    </row>
    <row r="18221" spans="1:2" x14ac:dyDescent="0.2">
      <c r="A18221" s="253"/>
      <c r="B18221" s="254"/>
    </row>
    <row r="18222" spans="1:2" x14ac:dyDescent="0.2">
      <c r="A18222" s="253"/>
      <c r="B18222" s="254"/>
    </row>
    <row r="18223" spans="1:2" x14ac:dyDescent="0.2">
      <c r="A18223" s="253"/>
      <c r="B18223" s="254"/>
    </row>
    <row r="18224" spans="1:2" x14ac:dyDescent="0.2">
      <c r="A18224" s="253"/>
      <c r="B18224" s="254"/>
    </row>
    <row r="18225" spans="1:2" x14ac:dyDescent="0.2">
      <c r="A18225" s="253"/>
      <c r="B18225" s="254"/>
    </row>
    <row r="18226" spans="1:2" x14ac:dyDescent="0.2">
      <c r="A18226" s="253"/>
      <c r="B18226" s="254"/>
    </row>
    <row r="18227" spans="1:2" x14ac:dyDescent="0.2">
      <c r="A18227" s="253"/>
      <c r="B18227" s="254"/>
    </row>
    <row r="18228" spans="1:2" x14ac:dyDescent="0.2">
      <c r="A18228" s="253"/>
      <c r="B18228" s="254"/>
    </row>
    <row r="18229" spans="1:2" x14ac:dyDescent="0.2">
      <c r="A18229" s="253"/>
      <c r="B18229" s="254"/>
    </row>
    <row r="18230" spans="1:2" x14ac:dyDescent="0.2">
      <c r="A18230" s="253"/>
      <c r="B18230" s="254"/>
    </row>
    <row r="18231" spans="1:2" x14ac:dyDescent="0.2">
      <c r="A18231" s="253"/>
      <c r="B18231" s="254"/>
    </row>
    <row r="18232" spans="1:2" x14ac:dyDescent="0.2">
      <c r="A18232" s="253"/>
      <c r="B18232" s="254"/>
    </row>
    <row r="18233" spans="1:2" x14ac:dyDescent="0.2">
      <c r="A18233" s="253"/>
      <c r="B18233" s="254"/>
    </row>
    <row r="18234" spans="1:2" x14ac:dyDescent="0.2">
      <c r="A18234" s="253"/>
      <c r="B18234" s="254"/>
    </row>
    <row r="18235" spans="1:2" x14ac:dyDescent="0.2">
      <c r="A18235" s="253"/>
      <c r="B18235" s="254"/>
    </row>
    <row r="18236" spans="1:2" x14ac:dyDescent="0.2">
      <c r="A18236" s="253"/>
      <c r="B18236" s="254"/>
    </row>
    <row r="18237" spans="1:2" x14ac:dyDescent="0.2">
      <c r="A18237" s="253"/>
      <c r="B18237" s="254"/>
    </row>
    <row r="18238" spans="1:2" x14ac:dyDescent="0.2">
      <c r="A18238" s="253"/>
      <c r="B18238" s="254"/>
    </row>
    <row r="18239" spans="1:2" x14ac:dyDescent="0.2">
      <c r="A18239" s="253"/>
      <c r="B18239" s="254"/>
    </row>
    <row r="18240" spans="1:2" x14ac:dyDescent="0.2">
      <c r="A18240" s="253"/>
      <c r="B18240" s="254"/>
    </row>
    <row r="18241" spans="1:2" x14ac:dyDescent="0.2">
      <c r="A18241" s="253"/>
      <c r="B18241" s="254"/>
    </row>
    <row r="18242" spans="1:2" x14ac:dyDescent="0.2">
      <c r="A18242" s="253"/>
      <c r="B18242" s="254"/>
    </row>
    <row r="18243" spans="1:2" x14ac:dyDescent="0.2">
      <c r="A18243" s="253"/>
      <c r="B18243" s="254"/>
    </row>
    <row r="18244" spans="1:2" x14ac:dyDescent="0.2">
      <c r="A18244" s="253"/>
      <c r="B18244" s="254"/>
    </row>
    <row r="18245" spans="1:2" x14ac:dyDescent="0.2">
      <c r="A18245" s="253"/>
      <c r="B18245" s="254"/>
    </row>
    <row r="18246" spans="1:2" x14ac:dyDescent="0.2">
      <c r="A18246" s="253"/>
      <c r="B18246" s="254"/>
    </row>
    <row r="18247" spans="1:2" x14ac:dyDescent="0.2">
      <c r="A18247" s="253"/>
      <c r="B18247" s="254"/>
    </row>
    <row r="18248" spans="1:2" x14ac:dyDescent="0.2">
      <c r="A18248" s="253"/>
      <c r="B18248" s="254"/>
    </row>
    <row r="18249" spans="1:2" x14ac:dyDescent="0.2">
      <c r="A18249" s="253"/>
      <c r="B18249" s="254"/>
    </row>
    <row r="18250" spans="1:2" x14ac:dyDescent="0.2">
      <c r="A18250" s="253"/>
      <c r="B18250" s="254"/>
    </row>
    <row r="18251" spans="1:2" x14ac:dyDescent="0.2">
      <c r="A18251" s="253"/>
      <c r="B18251" s="254"/>
    </row>
    <row r="18252" spans="1:2" x14ac:dyDescent="0.2">
      <c r="A18252" s="253"/>
      <c r="B18252" s="254"/>
    </row>
    <row r="18253" spans="1:2" x14ac:dyDescent="0.2">
      <c r="A18253" s="253"/>
      <c r="B18253" s="254"/>
    </row>
    <row r="18254" spans="1:2" x14ac:dyDescent="0.2">
      <c r="A18254" s="253"/>
      <c r="B18254" s="254"/>
    </row>
    <row r="18255" spans="1:2" x14ac:dyDescent="0.2">
      <c r="A18255" s="253"/>
      <c r="B18255" s="254"/>
    </row>
    <row r="18256" spans="1:2" x14ac:dyDescent="0.2">
      <c r="A18256" s="253"/>
      <c r="B18256" s="254"/>
    </row>
    <row r="18257" spans="1:2" x14ac:dyDescent="0.2">
      <c r="A18257" s="253"/>
      <c r="B18257" s="254"/>
    </row>
    <row r="18258" spans="1:2" x14ac:dyDescent="0.2">
      <c r="A18258" s="253"/>
      <c r="B18258" s="254"/>
    </row>
    <row r="18259" spans="1:2" x14ac:dyDescent="0.2">
      <c r="A18259" s="253"/>
      <c r="B18259" s="254"/>
    </row>
    <row r="18260" spans="1:2" x14ac:dyDescent="0.2">
      <c r="A18260" s="253"/>
      <c r="B18260" s="254"/>
    </row>
    <row r="18261" spans="1:2" x14ac:dyDescent="0.2">
      <c r="A18261" s="253"/>
      <c r="B18261" s="254"/>
    </row>
    <row r="18262" spans="1:2" x14ac:dyDescent="0.2">
      <c r="A18262" s="253"/>
      <c r="B18262" s="254"/>
    </row>
    <row r="18263" spans="1:2" x14ac:dyDescent="0.2">
      <c r="A18263" s="253"/>
      <c r="B18263" s="254"/>
    </row>
    <row r="18264" spans="1:2" x14ac:dyDescent="0.2">
      <c r="A18264" s="253"/>
      <c r="B18264" s="254"/>
    </row>
    <row r="18265" spans="1:2" x14ac:dyDescent="0.2">
      <c r="A18265" s="253"/>
      <c r="B18265" s="254"/>
    </row>
    <row r="18266" spans="1:2" x14ac:dyDescent="0.2">
      <c r="A18266" s="253"/>
      <c r="B18266" s="254"/>
    </row>
    <row r="18267" spans="1:2" x14ac:dyDescent="0.2">
      <c r="A18267" s="253"/>
      <c r="B18267" s="254"/>
    </row>
    <row r="18268" spans="1:2" x14ac:dyDescent="0.2">
      <c r="A18268" s="253"/>
      <c r="B18268" s="254"/>
    </row>
    <row r="18269" spans="1:2" x14ac:dyDescent="0.2">
      <c r="A18269" s="253"/>
      <c r="B18269" s="254"/>
    </row>
    <row r="18270" spans="1:2" x14ac:dyDescent="0.2">
      <c r="A18270" s="253"/>
      <c r="B18270" s="254"/>
    </row>
    <row r="18271" spans="1:2" x14ac:dyDescent="0.2">
      <c r="A18271" s="253"/>
      <c r="B18271" s="254"/>
    </row>
    <row r="18272" spans="1:2" x14ac:dyDescent="0.2">
      <c r="A18272" s="253"/>
      <c r="B18272" s="254"/>
    </row>
    <row r="18273" spans="1:2" x14ac:dyDescent="0.2">
      <c r="A18273" s="253"/>
      <c r="B18273" s="254"/>
    </row>
    <row r="18274" spans="1:2" x14ac:dyDescent="0.2">
      <c r="A18274" s="253"/>
      <c r="B18274" s="254"/>
    </row>
    <row r="18275" spans="1:2" x14ac:dyDescent="0.2">
      <c r="A18275" s="253"/>
      <c r="B18275" s="254"/>
    </row>
    <row r="18276" spans="1:2" x14ac:dyDescent="0.2">
      <c r="A18276" s="253"/>
      <c r="B18276" s="254"/>
    </row>
    <row r="18277" spans="1:2" x14ac:dyDescent="0.2">
      <c r="A18277" s="253"/>
      <c r="B18277" s="254"/>
    </row>
    <row r="18278" spans="1:2" x14ac:dyDescent="0.2">
      <c r="A18278" s="253"/>
      <c r="B18278" s="254"/>
    </row>
    <row r="18279" spans="1:2" x14ac:dyDescent="0.2">
      <c r="A18279" s="253"/>
      <c r="B18279" s="254"/>
    </row>
    <row r="18280" spans="1:2" x14ac:dyDescent="0.2">
      <c r="A18280" s="253"/>
      <c r="B18280" s="254"/>
    </row>
    <row r="18281" spans="1:2" x14ac:dyDescent="0.2">
      <c r="A18281" s="253"/>
      <c r="B18281" s="254"/>
    </row>
    <row r="18282" spans="1:2" x14ac:dyDescent="0.2">
      <c r="A18282" s="253"/>
      <c r="B18282" s="254"/>
    </row>
    <row r="18283" spans="1:2" x14ac:dyDescent="0.2">
      <c r="A18283" s="253"/>
      <c r="B18283" s="254"/>
    </row>
    <row r="18284" spans="1:2" x14ac:dyDescent="0.2">
      <c r="A18284" s="253"/>
      <c r="B18284" s="254"/>
    </row>
    <row r="18285" spans="1:2" x14ac:dyDescent="0.2">
      <c r="A18285" s="253"/>
      <c r="B18285" s="254"/>
    </row>
    <row r="18286" spans="1:2" x14ac:dyDescent="0.2">
      <c r="A18286" s="253"/>
      <c r="B18286" s="254"/>
    </row>
    <row r="18287" spans="1:2" x14ac:dyDescent="0.2">
      <c r="A18287" s="253"/>
      <c r="B18287" s="254"/>
    </row>
    <row r="18288" spans="1:2" x14ac:dyDescent="0.2">
      <c r="A18288" s="253"/>
      <c r="B18288" s="254"/>
    </row>
    <row r="18289" spans="1:2" x14ac:dyDescent="0.2">
      <c r="A18289" s="253"/>
      <c r="B18289" s="254"/>
    </row>
    <row r="18290" spans="1:2" x14ac:dyDescent="0.2">
      <c r="A18290" s="253"/>
      <c r="B18290" s="254"/>
    </row>
    <row r="18291" spans="1:2" x14ac:dyDescent="0.2">
      <c r="A18291" s="253"/>
      <c r="B18291" s="254"/>
    </row>
    <row r="18292" spans="1:2" x14ac:dyDescent="0.2">
      <c r="A18292" s="253"/>
      <c r="B18292" s="254"/>
    </row>
    <row r="18293" spans="1:2" x14ac:dyDescent="0.2">
      <c r="A18293" s="253"/>
      <c r="B18293" s="254"/>
    </row>
    <row r="18294" spans="1:2" x14ac:dyDescent="0.2">
      <c r="A18294" s="253"/>
      <c r="B18294" s="254"/>
    </row>
    <row r="18295" spans="1:2" x14ac:dyDescent="0.2">
      <c r="A18295" s="253"/>
      <c r="B18295" s="254"/>
    </row>
    <row r="18296" spans="1:2" x14ac:dyDescent="0.2">
      <c r="A18296" s="253"/>
      <c r="B18296" s="254"/>
    </row>
    <row r="18297" spans="1:2" x14ac:dyDescent="0.2">
      <c r="A18297" s="253"/>
      <c r="B18297" s="254"/>
    </row>
    <row r="18298" spans="1:2" x14ac:dyDescent="0.2">
      <c r="A18298" s="253"/>
      <c r="B18298" s="254"/>
    </row>
    <row r="18299" spans="1:2" x14ac:dyDescent="0.2">
      <c r="A18299" s="253"/>
      <c r="B18299" s="254"/>
    </row>
    <row r="18300" spans="1:2" x14ac:dyDescent="0.2">
      <c r="A18300" s="253"/>
      <c r="B18300" s="254"/>
    </row>
    <row r="18301" spans="1:2" x14ac:dyDescent="0.2">
      <c r="A18301" s="253"/>
      <c r="B18301" s="254"/>
    </row>
    <row r="18302" spans="1:2" x14ac:dyDescent="0.2">
      <c r="A18302" s="253"/>
      <c r="B18302" s="254"/>
    </row>
    <row r="18303" spans="1:2" x14ac:dyDescent="0.2">
      <c r="A18303" s="253"/>
      <c r="B18303" s="254"/>
    </row>
    <row r="18304" spans="1:2" x14ac:dyDescent="0.2">
      <c r="A18304" s="253"/>
      <c r="B18304" s="254"/>
    </row>
    <row r="18305" spans="1:2" x14ac:dyDescent="0.2">
      <c r="A18305" s="253"/>
      <c r="B18305" s="254"/>
    </row>
    <row r="18306" spans="1:2" x14ac:dyDescent="0.2">
      <c r="A18306" s="253"/>
      <c r="B18306" s="254"/>
    </row>
    <row r="18307" spans="1:2" x14ac:dyDescent="0.2">
      <c r="A18307" s="253"/>
      <c r="B18307" s="254"/>
    </row>
    <row r="18308" spans="1:2" x14ac:dyDescent="0.2">
      <c r="A18308" s="253"/>
      <c r="B18308" s="254"/>
    </row>
    <row r="18309" spans="1:2" x14ac:dyDescent="0.2">
      <c r="A18309" s="253"/>
      <c r="B18309" s="254"/>
    </row>
    <row r="18310" spans="1:2" x14ac:dyDescent="0.2">
      <c r="A18310" s="253"/>
      <c r="B18310" s="254"/>
    </row>
    <row r="18311" spans="1:2" x14ac:dyDescent="0.2">
      <c r="A18311" s="253"/>
      <c r="B18311" s="254"/>
    </row>
    <row r="18312" spans="1:2" x14ac:dyDescent="0.2">
      <c r="A18312" s="253"/>
      <c r="B18312" s="254"/>
    </row>
    <row r="18313" spans="1:2" x14ac:dyDescent="0.2">
      <c r="A18313" s="253"/>
      <c r="B18313" s="254"/>
    </row>
    <row r="18314" spans="1:2" x14ac:dyDescent="0.2">
      <c r="A18314" s="253"/>
      <c r="B18314" s="254"/>
    </row>
    <row r="18315" spans="1:2" x14ac:dyDescent="0.2">
      <c r="A18315" s="253"/>
      <c r="B18315" s="254"/>
    </row>
    <row r="18316" spans="1:2" x14ac:dyDescent="0.2">
      <c r="A18316" s="253"/>
      <c r="B18316" s="254"/>
    </row>
    <row r="18317" spans="1:2" x14ac:dyDescent="0.2">
      <c r="A18317" s="253"/>
      <c r="B18317" s="254"/>
    </row>
    <row r="18318" spans="1:2" x14ac:dyDescent="0.2">
      <c r="A18318" s="253"/>
      <c r="B18318" s="254"/>
    </row>
    <row r="18319" spans="1:2" x14ac:dyDescent="0.2">
      <c r="A18319" s="253"/>
      <c r="B18319" s="254"/>
    </row>
    <row r="18320" spans="1:2" x14ac:dyDescent="0.2">
      <c r="A18320" s="253"/>
      <c r="B18320" s="254"/>
    </row>
    <row r="18321" spans="1:2" x14ac:dyDescent="0.2">
      <c r="A18321" s="253"/>
      <c r="B18321" s="254"/>
    </row>
    <row r="18322" spans="1:2" x14ac:dyDescent="0.2">
      <c r="A18322" s="253"/>
      <c r="B18322" s="254"/>
    </row>
    <row r="18323" spans="1:2" x14ac:dyDescent="0.2">
      <c r="A18323" s="253"/>
      <c r="B18323" s="254"/>
    </row>
    <row r="18324" spans="1:2" x14ac:dyDescent="0.2">
      <c r="A18324" s="253"/>
      <c r="B18324" s="254"/>
    </row>
    <row r="18325" spans="1:2" x14ac:dyDescent="0.2">
      <c r="A18325" s="253"/>
      <c r="B18325" s="254"/>
    </row>
    <row r="18326" spans="1:2" x14ac:dyDescent="0.2">
      <c r="A18326" s="253"/>
      <c r="B18326" s="254"/>
    </row>
    <row r="18327" spans="1:2" x14ac:dyDescent="0.2">
      <c r="A18327" s="253"/>
      <c r="B18327" s="254"/>
    </row>
    <row r="18328" spans="1:2" x14ac:dyDescent="0.2">
      <c r="A18328" s="253"/>
      <c r="B18328" s="254"/>
    </row>
    <row r="18329" spans="1:2" x14ac:dyDescent="0.2">
      <c r="A18329" s="253"/>
      <c r="B18329" s="254"/>
    </row>
    <row r="18330" spans="1:2" x14ac:dyDescent="0.2">
      <c r="A18330" s="253"/>
      <c r="B18330" s="254"/>
    </row>
    <row r="18331" spans="1:2" x14ac:dyDescent="0.2">
      <c r="A18331" s="253"/>
      <c r="B18331" s="254"/>
    </row>
    <row r="18332" spans="1:2" x14ac:dyDescent="0.2">
      <c r="A18332" s="253"/>
      <c r="B18332" s="254"/>
    </row>
    <row r="18333" spans="1:2" x14ac:dyDescent="0.2">
      <c r="A18333" s="253"/>
      <c r="B18333" s="254"/>
    </row>
    <row r="18334" spans="1:2" x14ac:dyDescent="0.2">
      <c r="A18334" s="253"/>
      <c r="B18334" s="254"/>
    </row>
    <row r="18335" spans="1:2" x14ac:dyDescent="0.2">
      <c r="A18335" s="253"/>
      <c r="B18335" s="254"/>
    </row>
    <row r="18336" spans="1:2" x14ac:dyDescent="0.2">
      <c r="A18336" s="253"/>
      <c r="B18336" s="254"/>
    </row>
    <row r="18337" spans="1:2" x14ac:dyDescent="0.2">
      <c r="A18337" s="253"/>
      <c r="B18337" s="254"/>
    </row>
    <row r="18338" spans="1:2" x14ac:dyDescent="0.2">
      <c r="A18338" s="253"/>
      <c r="B18338" s="254"/>
    </row>
    <row r="18339" spans="1:2" x14ac:dyDescent="0.2">
      <c r="A18339" s="253"/>
      <c r="B18339" s="254"/>
    </row>
    <row r="18340" spans="1:2" x14ac:dyDescent="0.2">
      <c r="A18340" s="253"/>
      <c r="B18340" s="254"/>
    </row>
    <row r="18341" spans="1:2" x14ac:dyDescent="0.2">
      <c r="A18341" s="253"/>
      <c r="B18341" s="254"/>
    </row>
    <row r="18342" spans="1:2" x14ac:dyDescent="0.2">
      <c r="A18342" s="253"/>
      <c r="B18342" s="254"/>
    </row>
    <row r="18343" spans="1:2" x14ac:dyDescent="0.2">
      <c r="A18343" s="253"/>
      <c r="B18343" s="254"/>
    </row>
    <row r="18344" spans="1:2" x14ac:dyDescent="0.2">
      <c r="A18344" s="253"/>
      <c r="B18344" s="254"/>
    </row>
    <row r="18345" spans="1:2" x14ac:dyDescent="0.2">
      <c r="A18345" s="253"/>
      <c r="B18345" s="254"/>
    </row>
    <row r="18346" spans="1:2" x14ac:dyDescent="0.2">
      <c r="A18346" s="253"/>
      <c r="B18346" s="254"/>
    </row>
    <row r="18347" spans="1:2" x14ac:dyDescent="0.2">
      <c r="A18347" s="253"/>
      <c r="B18347" s="254"/>
    </row>
    <row r="18348" spans="1:2" x14ac:dyDescent="0.2">
      <c r="A18348" s="253"/>
      <c r="B18348" s="254"/>
    </row>
    <row r="18349" spans="1:2" x14ac:dyDescent="0.2">
      <c r="A18349" s="253"/>
      <c r="B18349" s="254"/>
    </row>
    <row r="18350" spans="1:2" x14ac:dyDescent="0.2">
      <c r="A18350" s="253"/>
      <c r="B18350" s="254"/>
    </row>
    <row r="18351" spans="1:2" x14ac:dyDescent="0.2">
      <c r="A18351" s="253"/>
      <c r="B18351" s="254"/>
    </row>
    <row r="18352" spans="1:2" x14ac:dyDescent="0.2">
      <c r="A18352" s="253"/>
      <c r="B18352" s="254"/>
    </row>
    <row r="18353" spans="1:2" x14ac:dyDescent="0.2">
      <c r="A18353" s="253"/>
      <c r="B18353" s="254"/>
    </row>
    <row r="18354" spans="1:2" x14ac:dyDescent="0.2">
      <c r="A18354" s="253"/>
      <c r="B18354" s="254"/>
    </row>
    <row r="18355" spans="1:2" x14ac:dyDescent="0.2">
      <c r="A18355" s="253"/>
      <c r="B18355" s="254"/>
    </row>
    <row r="18356" spans="1:2" x14ac:dyDescent="0.2">
      <c r="A18356" s="253"/>
      <c r="B18356" s="254"/>
    </row>
    <row r="18357" spans="1:2" x14ac:dyDescent="0.2">
      <c r="A18357" s="253"/>
      <c r="B18357" s="254"/>
    </row>
    <row r="18358" spans="1:2" x14ac:dyDescent="0.2">
      <c r="A18358" s="253"/>
      <c r="B18358" s="254"/>
    </row>
    <row r="18359" spans="1:2" x14ac:dyDescent="0.2">
      <c r="A18359" s="253"/>
      <c r="B18359" s="254"/>
    </row>
    <row r="18360" spans="1:2" x14ac:dyDescent="0.2">
      <c r="A18360" s="253"/>
      <c r="B18360" s="254"/>
    </row>
    <row r="18361" spans="1:2" x14ac:dyDescent="0.2">
      <c r="A18361" s="253"/>
      <c r="B18361" s="254"/>
    </row>
    <row r="18362" spans="1:2" x14ac:dyDescent="0.2">
      <c r="A18362" s="253"/>
      <c r="B18362" s="254"/>
    </row>
    <row r="18363" spans="1:2" x14ac:dyDescent="0.2">
      <c r="A18363" s="253"/>
      <c r="B18363" s="254"/>
    </row>
    <row r="18364" spans="1:2" x14ac:dyDescent="0.2">
      <c r="A18364" s="253"/>
      <c r="B18364" s="254"/>
    </row>
    <row r="18365" spans="1:2" x14ac:dyDescent="0.2">
      <c r="A18365" s="253"/>
      <c r="B18365" s="254"/>
    </row>
    <row r="18366" spans="1:2" x14ac:dyDescent="0.2">
      <c r="A18366" s="253"/>
      <c r="B18366" s="254"/>
    </row>
    <row r="18367" spans="1:2" x14ac:dyDescent="0.2">
      <c r="A18367" s="253"/>
      <c r="B18367" s="254"/>
    </row>
    <row r="18368" spans="1:2" x14ac:dyDescent="0.2">
      <c r="A18368" s="253"/>
      <c r="B18368" s="254"/>
    </row>
    <row r="18369" spans="1:2" x14ac:dyDescent="0.2">
      <c r="A18369" s="253"/>
      <c r="B18369" s="254"/>
    </row>
    <row r="18370" spans="1:2" x14ac:dyDescent="0.2">
      <c r="A18370" s="253"/>
      <c r="B18370" s="254"/>
    </row>
    <row r="18371" spans="1:2" x14ac:dyDescent="0.2">
      <c r="A18371" s="253"/>
      <c r="B18371" s="254"/>
    </row>
    <row r="18372" spans="1:2" x14ac:dyDescent="0.2">
      <c r="A18372" s="253"/>
      <c r="B18372" s="254"/>
    </row>
    <row r="18373" spans="1:2" x14ac:dyDescent="0.2">
      <c r="A18373" s="253"/>
      <c r="B18373" s="254"/>
    </row>
    <row r="18374" spans="1:2" x14ac:dyDescent="0.2">
      <c r="A18374" s="253"/>
      <c r="B18374" s="254"/>
    </row>
    <row r="18375" spans="1:2" x14ac:dyDescent="0.2">
      <c r="A18375" s="253"/>
      <c r="B18375" s="254"/>
    </row>
    <row r="18376" spans="1:2" x14ac:dyDescent="0.2">
      <c r="A18376" s="253"/>
      <c r="B18376" s="254"/>
    </row>
    <row r="18377" spans="1:2" x14ac:dyDescent="0.2">
      <c r="A18377" s="253"/>
      <c r="B18377" s="254"/>
    </row>
    <row r="18378" spans="1:2" x14ac:dyDescent="0.2">
      <c r="A18378" s="253"/>
      <c r="B18378" s="254"/>
    </row>
    <row r="18379" spans="1:2" x14ac:dyDescent="0.2">
      <c r="A18379" s="253"/>
      <c r="B18379" s="254"/>
    </row>
    <row r="18380" spans="1:2" x14ac:dyDescent="0.2">
      <c r="A18380" s="253"/>
      <c r="B18380" s="254"/>
    </row>
    <row r="18381" spans="1:2" x14ac:dyDescent="0.2">
      <c r="A18381" s="253"/>
      <c r="B18381" s="254"/>
    </row>
    <row r="18382" spans="1:2" x14ac:dyDescent="0.2">
      <c r="A18382" s="253"/>
      <c r="B18382" s="254"/>
    </row>
    <row r="18383" spans="1:2" x14ac:dyDescent="0.2">
      <c r="A18383" s="253"/>
      <c r="B18383" s="254"/>
    </row>
    <row r="18384" spans="1:2" x14ac:dyDescent="0.2">
      <c r="A18384" s="253"/>
      <c r="B18384" s="254"/>
    </row>
    <row r="18385" spans="1:2" x14ac:dyDescent="0.2">
      <c r="A18385" s="253"/>
      <c r="B18385" s="254"/>
    </row>
    <row r="18386" spans="1:2" x14ac:dyDescent="0.2">
      <c r="A18386" s="253"/>
      <c r="B18386" s="254"/>
    </row>
    <row r="18387" spans="1:2" x14ac:dyDescent="0.2">
      <c r="A18387" s="253"/>
      <c r="B18387" s="254"/>
    </row>
    <row r="18388" spans="1:2" x14ac:dyDescent="0.2">
      <c r="A18388" s="253"/>
      <c r="B18388" s="254"/>
    </row>
    <row r="18389" spans="1:2" x14ac:dyDescent="0.2">
      <c r="A18389" s="253"/>
      <c r="B18389" s="254"/>
    </row>
    <row r="18390" spans="1:2" x14ac:dyDescent="0.2">
      <c r="A18390" s="253"/>
      <c r="B18390" s="254"/>
    </row>
    <row r="18391" spans="1:2" x14ac:dyDescent="0.2">
      <c r="A18391" s="253"/>
      <c r="B18391" s="254"/>
    </row>
    <row r="18392" spans="1:2" x14ac:dyDescent="0.2">
      <c r="A18392" s="253"/>
      <c r="B18392" s="254"/>
    </row>
    <row r="18393" spans="1:2" x14ac:dyDescent="0.2">
      <c r="A18393" s="253"/>
      <c r="B18393" s="254"/>
    </row>
    <row r="18394" spans="1:2" x14ac:dyDescent="0.2">
      <c r="A18394" s="253"/>
      <c r="B18394" s="254"/>
    </row>
    <row r="18395" spans="1:2" x14ac:dyDescent="0.2">
      <c r="A18395" s="253"/>
      <c r="B18395" s="254"/>
    </row>
    <row r="18396" spans="1:2" x14ac:dyDescent="0.2">
      <c r="A18396" s="253"/>
      <c r="B18396" s="254"/>
    </row>
    <row r="18397" spans="1:2" x14ac:dyDescent="0.2">
      <c r="A18397" s="253"/>
      <c r="B18397" s="254"/>
    </row>
    <row r="18398" spans="1:2" x14ac:dyDescent="0.2">
      <c r="A18398" s="253"/>
      <c r="B18398" s="254"/>
    </row>
    <row r="18399" spans="1:2" x14ac:dyDescent="0.2">
      <c r="A18399" s="253"/>
      <c r="B18399" s="254"/>
    </row>
    <row r="18400" spans="1:2" x14ac:dyDescent="0.2">
      <c r="A18400" s="253"/>
      <c r="B18400" s="254"/>
    </row>
    <row r="18401" spans="1:2" x14ac:dyDescent="0.2">
      <c r="A18401" s="253"/>
      <c r="B18401" s="254"/>
    </row>
    <row r="18402" spans="1:2" x14ac:dyDescent="0.2">
      <c r="A18402" s="253"/>
      <c r="B18402" s="254"/>
    </row>
    <row r="18403" spans="1:2" x14ac:dyDescent="0.2">
      <c r="A18403" s="253"/>
      <c r="B18403" s="254"/>
    </row>
    <row r="18404" spans="1:2" x14ac:dyDescent="0.2">
      <c r="A18404" s="253"/>
      <c r="B18404" s="254"/>
    </row>
    <row r="18405" spans="1:2" x14ac:dyDescent="0.2">
      <c r="A18405" s="253"/>
      <c r="B18405" s="254"/>
    </row>
    <row r="18406" spans="1:2" x14ac:dyDescent="0.2">
      <c r="A18406" s="253"/>
      <c r="B18406" s="254"/>
    </row>
    <row r="18407" spans="1:2" x14ac:dyDescent="0.2">
      <c r="A18407" s="253"/>
      <c r="B18407" s="254"/>
    </row>
    <row r="18408" spans="1:2" x14ac:dyDescent="0.2">
      <c r="A18408" s="253"/>
      <c r="B18408" s="254"/>
    </row>
    <row r="18409" spans="1:2" x14ac:dyDescent="0.2">
      <c r="A18409" s="253"/>
      <c r="B18409" s="254"/>
    </row>
    <row r="18410" spans="1:2" x14ac:dyDescent="0.2">
      <c r="A18410" s="253"/>
      <c r="B18410" s="254"/>
    </row>
    <row r="18411" spans="1:2" x14ac:dyDescent="0.2">
      <c r="A18411" s="253"/>
      <c r="B18411" s="254"/>
    </row>
    <row r="18412" spans="1:2" x14ac:dyDescent="0.2">
      <c r="A18412" s="253"/>
      <c r="B18412" s="254"/>
    </row>
    <row r="18413" spans="1:2" x14ac:dyDescent="0.2">
      <c r="A18413" s="253"/>
      <c r="B18413" s="254"/>
    </row>
    <row r="18414" spans="1:2" x14ac:dyDescent="0.2">
      <c r="A18414" s="253"/>
      <c r="B18414" s="254"/>
    </row>
    <row r="18415" spans="1:2" x14ac:dyDescent="0.2">
      <c r="A18415" s="253"/>
      <c r="B18415" s="254"/>
    </row>
    <row r="18416" spans="1:2" x14ac:dyDescent="0.2">
      <c r="A18416" s="253"/>
      <c r="B18416" s="254"/>
    </row>
    <row r="18417" spans="1:2" x14ac:dyDescent="0.2">
      <c r="A18417" s="253"/>
      <c r="B18417" s="254"/>
    </row>
    <row r="18418" spans="1:2" x14ac:dyDescent="0.2">
      <c r="A18418" s="253"/>
      <c r="B18418" s="254"/>
    </row>
    <row r="18419" spans="1:2" x14ac:dyDescent="0.2">
      <c r="A18419" s="253"/>
      <c r="B18419" s="254"/>
    </row>
    <row r="18420" spans="1:2" x14ac:dyDescent="0.2">
      <c r="A18420" s="253"/>
      <c r="B18420" s="254"/>
    </row>
    <row r="18421" spans="1:2" x14ac:dyDescent="0.2">
      <c r="A18421" s="253"/>
      <c r="B18421" s="254"/>
    </row>
    <row r="18422" spans="1:2" x14ac:dyDescent="0.2">
      <c r="A18422" s="253"/>
      <c r="B18422" s="254"/>
    </row>
    <row r="18423" spans="1:2" x14ac:dyDescent="0.2">
      <c r="A18423" s="253"/>
      <c r="B18423" s="254"/>
    </row>
    <row r="18424" spans="1:2" x14ac:dyDescent="0.2">
      <c r="A18424" s="253"/>
      <c r="B18424" s="254"/>
    </row>
    <row r="18425" spans="1:2" x14ac:dyDescent="0.2">
      <c r="A18425" s="253"/>
      <c r="B18425" s="254"/>
    </row>
    <row r="18426" spans="1:2" x14ac:dyDescent="0.2">
      <c r="A18426" s="253"/>
      <c r="B18426" s="254"/>
    </row>
    <row r="18427" spans="1:2" x14ac:dyDescent="0.2">
      <c r="A18427" s="253"/>
      <c r="B18427" s="254"/>
    </row>
    <row r="18428" spans="1:2" x14ac:dyDescent="0.2">
      <c r="A18428" s="253"/>
      <c r="B18428" s="254"/>
    </row>
    <row r="18429" spans="1:2" x14ac:dyDescent="0.2">
      <c r="A18429" s="253"/>
      <c r="B18429" s="254"/>
    </row>
    <row r="18430" spans="1:2" x14ac:dyDescent="0.2">
      <c r="A18430" s="253"/>
      <c r="B18430" s="254"/>
    </row>
    <row r="18431" spans="1:2" x14ac:dyDescent="0.2">
      <c r="A18431" s="253"/>
      <c r="B18431" s="254"/>
    </row>
    <row r="18432" spans="1:2" x14ac:dyDescent="0.2">
      <c r="A18432" s="253"/>
      <c r="B18432" s="254"/>
    </row>
    <row r="18433" spans="1:2" x14ac:dyDescent="0.2">
      <c r="A18433" s="253"/>
      <c r="B18433" s="254"/>
    </row>
    <row r="18434" spans="1:2" x14ac:dyDescent="0.2">
      <c r="A18434" s="253"/>
      <c r="B18434" s="254"/>
    </row>
    <row r="18435" spans="1:2" x14ac:dyDescent="0.2">
      <c r="A18435" s="253"/>
      <c r="B18435" s="254"/>
    </row>
    <row r="18436" spans="1:2" x14ac:dyDescent="0.2">
      <c r="A18436" s="253"/>
      <c r="B18436" s="254"/>
    </row>
    <row r="18437" spans="1:2" x14ac:dyDescent="0.2">
      <c r="A18437" s="253"/>
      <c r="B18437" s="254"/>
    </row>
    <row r="18438" spans="1:2" x14ac:dyDescent="0.2">
      <c r="A18438" s="253"/>
      <c r="B18438" s="254"/>
    </row>
    <row r="18439" spans="1:2" x14ac:dyDescent="0.2">
      <c r="A18439" s="253"/>
      <c r="B18439" s="254"/>
    </row>
    <row r="18440" spans="1:2" x14ac:dyDescent="0.2">
      <c r="A18440" s="253"/>
      <c r="B18440" s="254"/>
    </row>
    <row r="18441" spans="1:2" x14ac:dyDescent="0.2">
      <c r="A18441" s="253"/>
      <c r="B18441" s="254"/>
    </row>
    <row r="18442" spans="1:2" x14ac:dyDescent="0.2">
      <c r="A18442" s="253"/>
      <c r="B18442" s="254"/>
    </row>
    <row r="18443" spans="1:2" x14ac:dyDescent="0.2">
      <c r="A18443" s="253"/>
      <c r="B18443" s="254"/>
    </row>
    <row r="18444" spans="1:2" x14ac:dyDescent="0.2">
      <c r="A18444" s="253"/>
      <c r="B18444" s="254"/>
    </row>
    <row r="18445" spans="1:2" x14ac:dyDescent="0.2">
      <c r="A18445" s="253"/>
      <c r="B18445" s="254"/>
    </row>
    <row r="18446" spans="1:2" x14ac:dyDescent="0.2">
      <c r="A18446" s="253"/>
      <c r="B18446" s="254"/>
    </row>
    <row r="18447" spans="1:2" x14ac:dyDescent="0.2">
      <c r="A18447" s="253"/>
      <c r="B18447" s="254"/>
    </row>
    <row r="18448" spans="1:2" x14ac:dyDescent="0.2">
      <c r="A18448" s="253"/>
      <c r="B18448" s="254"/>
    </row>
    <row r="18449" spans="1:2" x14ac:dyDescent="0.2">
      <c r="A18449" s="253"/>
      <c r="B18449" s="254"/>
    </row>
    <row r="18450" spans="1:2" x14ac:dyDescent="0.2">
      <c r="A18450" s="253"/>
      <c r="B18450" s="254"/>
    </row>
    <row r="18451" spans="1:2" x14ac:dyDescent="0.2">
      <c r="A18451" s="253"/>
      <c r="B18451" s="254"/>
    </row>
    <row r="18452" spans="1:2" x14ac:dyDescent="0.2">
      <c r="A18452" s="253"/>
      <c r="B18452" s="254"/>
    </row>
    <row r="18453" spans="1:2" x14ac:dyDescent="0.2">
      <c r="A18453" s="253"/>
      <c r="B18453" s="254"/>
    </row>
    <row r="18454" spans="1:2" x14ac:dyDescent="0.2">
      <c r="A18454" s="253"/>
      <c r="B18454" s="254"/>
    </row>
    <row r="18455" spans="1:2" x14ac:dyDescent="0.2">
      <c r="A18455" s="253"/>
      <c r="B18455" s="254"/>
    </row>
    <row r="18456" spans="1:2" x14ac:dyDescent="0.2">
      <c r="A18456" s="253"/>
      <c r="B18456" s="254"/>
    </row>
    <row r="18457" spans="1:2" x14ac:dyDescent="0.2">
      <c r="A18457" s="253"/>
      <c r="B18457" s="254"/>
    </row>
    <row r="18458" spans="1:2" x14ac:dyDescent="0.2">
      <c r="A18458" s="253"/>
      <c r="B18458" s="254"/>
    </row>
    <row r="18459" spans="1:2" x14ac:dyDescent="0.2">
      <c r="A18459" s="253"/>
      <c r="B18459" s="254"/>
    </row>
    <row r="18460" spans="1:2" x14ac:dyDescent="0.2">
      <c r="A18460" s="253"/>
      <c r="B18460" s="254"/>
    </row>
    <row r="18461" spans="1:2" x14ac:dyDescent="0.2">
      <c r="A18461" s="253"/>
      <c r="B18461" s="254"/>
    </row>
    <row r="18462" spans="1:2" x14ac:dyDescent="0.2">
      <c r="A18462" s="253"/>
      <c r="B18462" s="254"/>
    </row>
    <row r="18463" spans="1:2" x14ac:dyDescent="0.2">
      <c r="A18463" s="253"/>
      <c r="B18463" s="254"/>
    </row>
    <row r="18464" spans="1:2" x14ac:dyDescent="0.2">
      <c r="A18464" s="253"/>
      <c r="B18464" s="254"/>
    </row>
    <row r="18465" spans="1:2" x14ac:dyDescent="0.2">
      <c r="A18465" s="253"/>
      <c r="B18465" s="254"/>
    </row>
    <row r="18466" spans="1:2" x14ac:dyDescent="0.2">
      <c r="A18466" s="253"/>
      <c r="B18466" s="254"/>
    </row>
    <row r="18467" spans="1:2" x14ac:dyDescent="0.2">
      <c r="A18467" s="253"/>
      <c r="B18467" s="254"/>
    </row>
    <row r="18468" spans="1:2" x14ac:dyDescent="0.2">
      <c r="A18468" s="253"/>
      <c r="B18468" s="254"/>
    </row>
    <row r="18469" spans="1:2" x14ac:dyDescent="0.2">
      <c r="A18469" s="253"/>
      <c r="B18469" s="254"/>
    </row>
    <row r="18470" spans="1:2" x14ac:dyDescent="0.2">
      <c r="A18470" s="253"/>
      <c r="B18470" s="254"/>
    </row>
    <row r="18471" spans="1:2" x14ac:dyDescent="0.2">
      <c r="A18471" s="253"/>
      <c r="B18471" s="254"/>
    </row>
    <row r="18472" spans="1:2" x14ac:dyDescent="0.2">
      <c r="A18472" s="253"/>
      <c r="B18472" s="254"/>
    </row>
    <row r="18473" spans="1:2" x14ac:dyDescent="0.2">
      <c r="A18473" s="253"/>
      <c r="B18473" s="254"/>
    </row>
    <row r="18474" spans="1:2" x14ac:dyDescent="0.2">
      <c r="A18474" s="253"/>
      <c r="B18474" s="254"/>
    </row>
    <row r="18475" spans="1:2" x14ac:dyDescent="0.2">
      <c r="A18475" s="253"/>
      <c r="B18475" s="254"/>
    </row>
    <row r="18476" spans="1:2" x14ac:dyDescent="0.2">
      <c r="A18476" s="253"/>
      <c r="B18476" s="254"/>
    </row>
    <row r="18477" spans="1:2" x14ac:dyDescent="0.2">
      <c r="A18477" s="253"/>
      <c r="B18477" s="254"/>
    </row>
    <row r="18478" spans="1:2" x14ac:dyDescent="0.2">
      <c r="A18478" s="253"/>
      <c r="B18478" s="254"/>
    </row>
    <row r="18479" spans="1:2" x14ac:dyDescent="0.2">
      <c r="A18479" s="253"/>
      <c r="B18479" s="254"/>
    </row>
    <row r="18480" spans="1:2" x14ac:dyDescent="0.2">
      <c r="A18480" s="253"/>
      <c r="B18480" s="254"/>
    </row>
    <row r="18481" spans="1:2" x14ac:dyDescent="0.2">
      <c r="A18481" s="253"/>
      <c r="B18481" s="254"/>
    </row>
    <row r="18482" spans="1:2" x14ac:dyDescent="0.2">
      <c r="A18482" s="253"/>
      <c r="B18482" s="254"/>
    </row>
    <row r="18483" spans="1:2" x14ac:dyDescent="0.2">
      <c r="A18483" s="253"/>
      <c r="B18483" s="254"/>
    </row>
    <row r="18484" spans="1:2" x14ac:dyDescent="0.2">
      <c r="A18484" s="253"/>
      <c r="B18484" s="254"/>
    </row>
    <row r="18485" spans="1:2" x14ac:dyDescent="0.2">
      <c r="A18485" s="253"/>
      <c r="B18485" s="254"/>
    </row>
    <row r="18486" spans="1:2" x14ac:dyDescent="0.2">
      <c r="A18486" s="253"/>
      <c r="B18486" s="254"/>
    </row>
    <row r="18487" spans="1:2" x14ac:dyDescent="0.2">
      <c r="A18487" s="253"/>
      <c r="B18487" s="254"/>
    </row>
    <row r="18488" spans="1:2" x14ac:dyDescent="0.2">
      <c r="A18488" s="253"/>
      <c r="B18488" s="254"/>
    </row>
    <row r="18489" spans="1:2" x14ac:dyDescent="0.2">
      <c r="A18489" s="253"/>
      <c r="B18489" s="254"/>
    </row>
    <row r="18490" spans="1:2" x14ac:dyDescent="0.2">
      <c r="A18490" s="253"/>
      <c r="B18490" s="254"/>
    </row>
    <row r="18491" spans="1:2" x14ac:dyDescent="0.2">
      <c r="A18491" s="253"/>
      <c r="B18491" s="254"/>
    </row>
    <row r="18492" spans="1:2" x14ac:dyDescent="0.2">
      <c r="A18492" s="253"/>
      <c r="B18492" s="254"/>
    </row>
    <row r="18493" spans="1:2" x14ac:dyDescent="0.2">
      <c r="A18493" s="253"/>
      <c r="B18493" s="254"/>
    </row>
    <row r="18494" spans="1:2" x14ac:dyDescent="0.2">
      <c r="A18494" s="253"/>
      <c r="B18494" s="254"/>
    </row>
    <row r="18495" spans="1:2" x14ac:dyDescent="0.2">
      <c r="A18495" s="253"/>
      <c r="B18495" s="254"/>
    </row>
    <row r="18496" spans="1:2" x14ac:dyDescent="0.2">
      <c r="A18496" s="253"/>
      <c r="B18496" s="254"/>
    </row>
    <row r="18497" spans="1:2" x14ac:dyDescent="0.2">
      <c r="A18497" s="253"/>
      <c r="B18497" s="254"/>
    </row>
    <row r="18498" spans="1:2" x14ac:dyDescent="0.2">
      <c r="A18498" s="253"/>
      <c r="B18498" s="254"/>
    </row>
    <row r="18499" spans="1:2" x14ac:dyDescent="0.2">
      <c r="A18499" s="253"/>
      <c r="B18499" s="254"/>
    </row>
    <row r="18500" spans="1:2" x14ac:dyDescent="0.2">
      <c r="A18500" s="253"/>
      <c r="B18500" s="254"/>
    </row>
    <row r="18501" spans="1:2" x14ac:dyDescent="0.2">
      <c r="A18501" s="253"/>
      <c r="B18501" s="254"/>
    </row>
    <row r="18502" spans="1:2" x14ac:dyDescent="0.2">
      <c r="A18502" s="253"/>
      <c r="B18502" s="254"/>
    </row>
    <row r="18503" spans="1:2" x14ac:dyDescent="0.2">
      <c r="A18503" s="253"/>
      <c r="B18503" s="254"/>
    </row>
    <row r="18504" spans="1:2" x14ac:dyDescent="0.2">
      <c r="A18504" s="253"/>
      <c r="B18504" s="254"/>
    </row>
    <row r="18505" spans="1:2" x14ac:dyDescent="0.2">
      <c r="A18505" s="253"/>
      <c r="B18505" s="254"/>
    </row>
    <row r="18506" spans="1:2" x14ac:dyDescent="0.2">
      <c r="A18506" s="253"/>
      <c r="B18506" s="254"/>
    </row>
    <row r="18507" spans="1:2" x14ac:dyDescent="0.2">
      <c r="A18507" s="253"/>
      <c r="B18507" s="254"/>
    </row>
    <row r="18508" spans="1:2" x14ac:dyDescent="0.2">
      <c r="A18508" s="253"/>
      <c r="B18508" s="254"/>
    </row>
    <row r="18509" spans="1:2" x14ac:dyDescent="0.2">
      <c r="A18509" s="253"/>
      <c r="B18509" s="254"/>
    </row>
    <row r="18510" spans="1:2" x14ac:dyDescent="0.2">
      <c r="A18510" s="253"/>
      <c r="B18510" s="254"/>
    </row>
    <row r="18511" spans="1:2" x14ac:dyDescent="0.2">
      <c r="A18511" s="253"/>
      <c r="B18511" s="254"/>
    </row>
    <row r="18512" spans="1:2" x14ac:dyDescent="0.2">
      <c r="A18512" s="253"/>
      <c r="B18512" s="254"/>
    </row>
    <row r="18513" spans="1:2" x14ac:dyDescent="0.2">
      <c r="A18513" s="253"/>
      <c r="B18513" s="254"/>
    </row>
    <row r="18514" spans="1:2" x14ac:dyDescent="0.2">
      <c r="A18514" s="253"/>
      <c r="B18514" s="254"/>
    </row>
    <row r="18515" spans="1:2" x14ac:dyDescent="0.2">
      <c r="A18515" s="253"/>
      <c r="B18515" s="254"/>
    </row>
    <row r="18516" spans="1:2" x14ac:dyDescent="0.2">
      <c r="A18516" s="253"/>
      <c r="B18516" s="254"/>
    </row>
    <row r="18517" spans="1:2" x14ac:dyDescent="0.2">
      <c r="A18517" s="253"/>
      <c r="B18517" s="254"/>
    </row>
    <row r="18518" spans="1:2" x14ac:dyDescent="0.2">
      <c r="A18518" s="253"/>
      <c r="B18518" s="254"/>
    </row>
    <row r="18519" spans="1:2" x14ac:dyDescent="0.2">
      <c r="A18519" s="253"/>
      <c r="B18519" s="254"/>
    </row>
    <row r="18520" spans="1:2" x14ac:dyDescent="0.2">
      <c r="A18520" s="253"/>
      <c r="B18520" s="254"/>
    </row>
    <row r="18521" spans="1:2" x14ac:dyDescent="0.2">
      <c r="A18521" s="253"/>
      <c r="B18521" s="254"/>
    </row>
    <row r="18522" spans="1:2" x14ac:dyDescent="0.2">
      <c r="A18522" s="253"/>
      <c r="B18522" s="254"/>
    </row>
    <row r="18523" spans="1:2" x14ac:dyDescent="0.2">
      <c r="A18523" s="253"/>
      <c r="B18523" s="254"/>
    </row>
    <row r="18524" spans="1:2" x14ac:dyDescent="0.2">
      <c r="A18524" s="253"/>
      <c r="B18524" s="254"/>
    </row>
    <row r="18525" spans="1:2" x14ac:dyDescent="0.2">
      <c r="A18525" s="253"/>
      <c r="B18525" s="254"/>
    </row>
    <row r="18526" spans="1:2" x14ac:dyDescent="0.2">
      <c r="A18526" s="253"/>
      <c r="B18526" s="254"/>
    </row>
    <row r="18527" spans="1:2" x14ac:dyDescent="0.2">
      <c r="A18527" s="253"/>
      <c r="B18527" s="254"/>
    </row>
    <row r="18528" spans="1:2" x14ac:dyDescent="0.2">
      <c r="A18528" s="253"/>
      <c r="B18528" s="254"/>
    </row>
    <row r="18529" spans="1:2" x14ac:dyDescent="0.2">
      <c r="A18529" s="253"/>
      <c r="B18529" s="254"/>
    </row>
    <row r="18530" spans="1:2" x14ac:dyDescent="0.2">
      <c r="A18530" s="253"/>
      <c r="B18530" s="254"/>
    </row>
    <row r="18531" spans="1:2" x14ac:dyDescent="0.2">
      <c r="A18531" s="253"/>
      <c r="B18531" s="254"/>
    </row>
    <row r="18532" spans="1:2" x14ac:dyDescent="0.2">
      <c r="A18532" s="253"/>
      <c r="B18532" s="254"/>
    </row>
    <row r="18533" spans="1:2" x14ac:dyDescent="0.2">
      <c r="A18533" s="253"/>
      <c r="B18533" s="254"/>
    </row>
    <row r="18534" spans="1:2" x14ac:dyDescent="0.2">
      <c r="A18534" s="253"/>
      <c r="B18534" s="254"/>
    </row>
    <row r="18535" spans="1:2" x14ac:dyDescent="0.2">
      <c r="A18535" s="253"/>
      <c r="B18535" s="254"/>
    </row>
    <row r="18536" spans="1:2" x14ac:dyDescent="0.2">
      <c r="A18536" s="253"/>
      <c r="B18536" s="254"/>
    </row>
    <row r="18537" spans="1:2" x14ac:dyDescent="0.2">
      <c r="A18537" s="253"/>
      <c r="B18537" s="254"/>
    </row>
    <row r="18538" spans="1:2" x14ac:dyDescent="0.2">
      <c r="A18538" s="253"/>
      <c r="B18538" s="254"/>
    </row>
    <row r="18539" spans="1:2" x14ac:dyDescent="0.2">
      <c r="A18539" s="253"/>
      <c r="B18539" s="254"/>
    </row>
    <row r="18540" spans="1:2" x14ac:dyDescent="0.2">
      <c r="A18540" s="253"/>
      <c r="B18540" s="254"/>
    </row>
    <row r="18541" spans="1:2" x14ac:dyDescent="0.2">
      <c r="A18541" s="253"/>
      <c r="B18541" s="254"/>
    </row>
    <row r="18542" spans="1:2" x14ac:dyDescent="0.2">
      <c r="A18542" s="253"/>
      <c r="B18542" s="254"/>
    </row>
    <row r="18543" spans="1:2" x14ac:dyDescent="0.2">
      <c r="A18543" s="253"/>
      <c r="B18543" s="254"/>
    </row>
    <row r="18544" spans="1:2" x14ac:dyDescent="0.2">
      <c r="A18544" s="253"/>
      <c r="B18544" s="254"/>
    </row>
    <row r="18545" spans="1:2" x14ac:dyDescent="0.2">
      <c r="A18545" s="253"/>
      <c r="B18545" s="254"/>
    </row>
    <row r="18546" spans="1:2" x14ac:dyDescent="0.2">
      <c r="A18546" s="253"/>
      <c r="B18546" s="254"/>
    </row>
    <row r="18547" spans="1:2" x14ac:dyDescent="0.2">
      <c r="A18547" s="253"/>
      <c r="B18547" s="254"/>
    </row>
    <row r="18548" spans="1:2" x14ac:dyDescent="0.2">
      <c r="A18548" s="253"/>
      <c r="B18548" s="254"/>
    </row>
    <row r="18549" spans="1:2" x14ac:dyDescent="0.2">
      <c r="A18549" s="253"/>
      <c r="B18549" s="254"/>
    </row>
    <row r="18550" spans="1:2" x14ac:dyDescent="0.2">
      <c r="A18550" s="253"/>
      <c r="B18550" s="254"/>
    </row>
    <row r="18551" spans="1:2" x14ac:dyDescent="0.2">
      <c r="A18551" s="253"/>
      <c r="B18551" s="254"/>
    </row>
    <row r="18552" spans="1:2" x14ac:dyDescent="0.2">
      <c r="A18552" s="253"/>
      <c r="B18552" s="254"/>
    </row>
    <row r="18553" spans="1:2" x14ac:dyDescent="0.2">
      <c r="A18553" s="253"/>
      <c r="B18553" s="254"/>
    </row>
    <row r="18554" spans="1:2" x14ac:dyDescent="0.2">
      <c r="A18554" s="253"/>
      <c r="B18554" s="254"/>
    </row>
    <row r="18555" spans="1:2" x14ac:dyDescent="0.2">
      <c r="A18555" s="253"/>
      <c r="B18555" s="254"/>
    </row>
    <row r="18556" spans="1:2" x14ac:dyDescent="0.2">
      <c r="A18556" s="253"/>
      <c r="B18556" s="254"/>
    </row>
    <row r="18557" spans="1:2" x14ac:dyDescent="0.2">
      <c r="A18557" s="253"/>
      <c r="B18557" s="254"/>
    </row>
    <row r="18558" spans="1:2" x14ac:dyDescent="0.2">
      <c r="A18558" s="253"/>
      <c r="B18558" s="254"/>
    </row>
    <row r="18559" spans="1:2" x14ac:dyDescent="0.2">
      <c r="A18559" s="253"/>
      <c r="B18559" s="254"/>
    </row>
    <row r="18560" spans="1:2" x14ac:dyDescent="0.2">
      <c r="A18560" s="253"/>
      <c r="B18560" s="254"/>
    </row>
    <row r="18561" spans="1:2" x14ac:dyDescent="0.2">
      <c r="A18561" s="253"/>
      <c r="B18561" s="254"/>
    </row>
    <row r="18562" spans="1:2" x14ac:dyDescent="0.2">
      <c r="A18562" s="253"/>
      <c r="B18562" s="254"/>
    </row>
    <row r="18563" spans="1:2" x14ac:dyDescent="0.2">
      <c r="A18563" s="253"/>
      <c r="B18563" s="254"/>
    </row>
    <row r="18564" spans="1:2" x14ac:dyDescent="0.2">
      <c r="A18564" s="253"/>
      <c r="B18564" s="254"/>
    </row>
    <row r="18565" spans="1:2" x14ac:dyDescent="0.2">
      <c r="A18565" s="253"/>
      <c r="B18565" s="254"/>
    </row>
    <row r="18566" spans="1:2" x14ac:dyDescent="0.2">
      <c r="A18566" s="253"/>
      <c r="B18566" s="254"/>
    </row>
    <row r="18567" spans="1:2" x14ac:dyDescent="0.2">
      <c r="A18567" s="253"/>
      <c r="B18567" s="254"/>
    </row>
    <row r="18568" spans="1:2" x14ac:dyDescent="0.2">
      <c r="A18568" s="253"/>
      <c r="B18568" s="254"/>
    </row>
    <row r="18569" spans="1:2" x14ac:dyDescent="0.2">
      <c r="A18569" s="253"/>
      <c r="B18569" s="254"/>
    </row>
    <row r="18570" spans="1:2" x14ac:dyDescent="0.2">
      <c r="A18570" s="253"/>
      <c r="B18570" s="254"/>
    </row>
    <row r="18571" spans="1:2" x14ac:dyDescent="0.2">
      <c r="A18571" s="253"/>
      <c r="B18571" s="254"/>
    </row>
    <row r="18572" spans="1:2" x14ac:dyDescent="0.2">
      <c r="A18572" s="253"/>
      <c r="B18572" s="254"/>
    </row>
    <row r="18573" spans="1:2" x14ac:dyDescent="0.2">
      <c r="A18573" s="253"/>
      <c r="B18573" s="254"/>
    </row>
    <row r="18574" spans="1:2" x14ac:dyDescent="0.2">
      <c r="A18574" s="253"/>
      <c r="B18574" s="254"/>
    </row>
    <row r="18575" spans="1:2" x14ac:dyDescent="0.2">
      <c r="A18575" s="253"/>
      <c r="B18575" s="254"/>
    </row>
    <row r="18576" spans="1:2" x14ac:dyDescent="0.2">
      <c r="A18576" s="253"/>
      <c r="B18576" s="254"/>
    </row>
    <row r="18577" spans="1:2" x14ac:dyDescent="0.2">
      <c r="A18577" s="253"/>
      <c r="B18577" s="254"/>
    </row>
    <row r="18578" spans="1:2" x14ac:dyDescent="0.2">
      <c r="A18578" s="253"/>
      <c r="B18578" s="254"/>
    </row>
    <row r="18579" spans="1:2" x14ac:dyDescent="0.2">
      <c r="A18579" s="253"/>
      <c r="B18579" s="254"/>
    </row>
    <row r="18580" spans="1:2" x14ac:dyDescent="0.2">
      <c r="A18580" s="253"/>
      <c r="B18580" s="254"/>
    </row>
    <row r="18581" spans="1:2" x14ac:dyDescent="0.2">
      <c r="A18581" s="253"/>
      <c r="B18581" s="254"/>
    </row>
    <row r="18582" spans="1:2" x14ac:dyDescent="0.2">
      <c r="A18582" s="253"/>
      <c r="B18582" s="254"/>
    </row>
    <row r="18583" spans="1:2" x14ac:dyDescent="0.2">
      <c r="A18583" s="253"/>
      <c r="B18583" s="254"/>
    </row>
    <row r="18584" spans="1:2" x14ac:dyDescent="0.2">
      <c r="A18584" s="253"/>
      <c r="B18584" s="254"/>
    </row>
    <row r="18585" spans="1:2" x14ac:dyDescent="0.2">
      <c r="A18585" s="253"/>
      <c r="B18585" s="254"/>
    </row>
    <row r="18586" spans="1:2" x14ac:dyDescent="0.2">
      <c r="A18586" s="253"/>
      <c r="B18586" s="254"/>
    </row>
    <row r="18587" spans="1:2" x14ac:dyDescent="0.2">
      <c r="A18587" s="253"/>
      <c r="B18587" s="254"/>
    </row>
    <row r="18588" spans="1:2" x14ac:dyDescent="0.2">
      <c r="A18588" s="253"/>
      <c r="B18588" s="254"/>
    </row>
    <row r="18589" spans="1:2" x14ac:dyDescent="0.2">
      <c r="A18589" s="253"/>
      <c r="B18589" s="254"/>
    </row>
    <row r="18590" spans="1:2" x14ac:dyDescent="0.2">
      <c r="A18590" s="253"/>
      <c r="B18590" s="254"/>
    </row>
    <row r="18591" spans="1:2" x14ac:dyDescent="0.2">
      <c r="A18591" s="253"/>
      <c r="B18591" s="254"/>
    </row>
    <row r="18592" spans="1:2" x14ac:dyDescent="0.2">
      <c r="A18592" s="253"/>
      <c r="B18592" s="254"/>
    </row>
    <row r="18593" spans="1:2" x14ac:dyDescent="0.2">
      <c r="A18593" s="253"/>
      <c r="B18593" s="254"/>
    </row>
    <row r="18594" spans="1:2" x14ac:dyDescent="0.2">
      <c r="A18594" s="253"/>
      <c r="B18594" s="254"/>
    </row>
    <row r="18595" spans="1:2" x14ac:dyDescent="0.2">
      <c r="A18595" s="253"/>
      <c r="B18595" s="254"/>
    </row>
    <row r="18596" spans="1:2" x14ac:dyDescent="0.2">
      <c r="A18596" s="253"/>
      <c r="B18596" s="254"/>
    </row>
    <row r="18597" spans="1:2" x14ac:dyDescent="0.2">
      <c r="A18597" s="253"/>
      <c r="B18597" s="254"/>
    </row>
    <row r="18598" spans="1:2" x14ac:dyDescent="0.2">
      <c r="A18598" s="253"/>
      <c r="B18598" s="254"/>
    </row>
    <row r="18599" spans="1:2" x14ac:dyDescent="0.2">
      <c r="A18599" s="253"/>
      <c r="B18599" s="254"/>
    </row>
    <row r="18600" spans="1:2" x14ac:dyDescent="0.2">
      <c r="A18600" s="253"/>
      <c r="B18600" s="254"/>
    </row>
    <row r="18601" spans="1:2" x14ac:dyDescent="0.2">
      <c r="A18601" s="253"/>
      <c r="B18601" s="254"/>
    </row>
    <row r="18602" spans="1:2" x14ac:dyDescent="0.2">
      <c r="A18602" s="253"/>
      <c r="B18602" s="254"/>
    </row>
    <row r="18603" spans="1:2" x14ac:dyDescent="0.2">
      <c r="A18603" s="253"/>
      <c r="B18603" s="254"/>
    </row>
    <row r="18604" spans="1:2" x14ac:dyDescent="0.2">
      <c r="A18604" s="253"/>
      <c r="B18604" s="254"/>
    </row>
    <row r="18605" spans="1:2" x14ac:dyDescent="0.2">
      <c r="A18605" s="253"/>
      <c r="B18605" s="254"/>
    </row>
    <row r="18606" spans="1:2" x14ac:dyDescent="0.2">
      <c r="A18606" s="253"/>
      <c r="B18606" s="254"/>
    </row>
    <row r="18607" spans="1:2" x14ac:dyDescent="0.2">
      <c r="A18607" s="253"/>
      <c r="B18607" s="254"/>
    </row>
    <row r="18608" spans="1:2" x14ac:dyDescent="0.2">
      <c r="A18608" s="253"/>
      <c r="B18608" s="254"/>
    </row>
    <row r="18609" spans="1:2" x14ac:dyDescent="0.2">
      <c r="A18609" s="253"/>
      <c r="B18609" s="254"/>
    </row>
    <row r="18610" spans="1:2" x14ac:dyDescent="0.2">
      <c r="A18610" s="253"/>
      <c r="B18610" s="254"/>
    </row>
    <row r="18611" spans="1:2" x14ac:dyDescent="0.2">
      <c r="A18611" s="253"/>
      <c r="B18611" s="254"/>
    </row>
    <row r="18612" spans="1:2" x14ac:dyDescent="0.2">
      <c r="A18612" s="253"/>
      <c r="B18612" s="254"/>
    </row>
    <row r="18613" spans="1:2" x14ac:dyDescent="0.2">
      <c r="A18613" s="253"/>
      <c r="B18613" s="254"/>
    </row>
    <row r="18614" spans="1:2" x14ac:dyDescent="0.2">
      <c r="A18614" s="253"/>
      <c r="B18614" s="254"/>
    </row>
    <row r="18615" spans="1:2" x14ac:dyDescent="0.2">
      <c r="A18615" s="253"/>
      <c r="B18615" s="254"/>
    </row>
    <row r="18616" spans="1:2" x14ac:dyDescent="0.2">
      <c r="A18616" s="253"/>
      <c r="B18616" s="254"/>
    </row>
    <row r="18617" spans="1:2" x14ac:dyDescent="0.2">
      <c r="A18617" s="253"/>
      <c r="B18617" s="254"/>
    </row>
    <row r="18618" spans="1:2" x14ac:dyDescent="0.2">
      <c r="A18618" s="253"/>
      <c r="B18618" s="254"/>
    </row>
    <row r="18619" spans="1:2" x14ac:dyDescent="0.2">
      <c r="A18619" s="253"/>
      <c r="B18619" s="254"/>
    </row>
    <row r="18620" spans="1:2" x14ac:dyDescent="0.2">
      <c r="A18620" s="253"/>
      <c r="B18620" s="254"/>
    </row>
    <row r="18621" spans="1:2" x14ac:dyDescent="0.2">
      <c r="A18621" s="253"/>
      <c r="B18621" s="254"/>
    </row>
    <row r="18622" spans="1:2" x14ac:dyDescent="0.2">
      <c r="A18622" s="253"/>
      <c r="B18622" s="254"/>
    </row>
    <row r="18623" spans="1:2" x14ac:dyDescent="0.2">
      <c r="A18623" s="253"/>
      <c r="B18623" s="254"/>
    </row>
    <row r="18624" spans="1:2" x14ac:dyDescent="0.2">
      <c r="A18624" s="253"/>
      <c r="B18624" s="254"/>
    </row>
    <row r="18625" spans="1:2" x14ac:dyDescent="0.2">
      <c r="A18625" s="253"/>
      <c r="B18625" s="254"/>
    </row>
    <row r="18626" spans="1:2" x14ac:dyDescent="0.2">
      <c r="A18626" s="253"/>
      <c r="B18626" s="254"/>
    </row>
    <row r="18627" spans="1:2" x14ac:dyDescent="0.2">
      <c r="A18627" s="253"/>
      <c r="B18627" s="254"/>
    </row>
    <row r="18628" spans="1:2" x14ac:dyDescent="0.2">
      <c r="A18628" s="253"/>
      <c r="B18628" s="254"/>
    </row>
    <row r="18629" spans="1:2" x14ac:dyDescent="0.2">
      <c r="A18629" s="253"/>
      <c r="B18629" s="254"/>
    </row>
    <row r="18630" spans="1:2" x14ac:dyDescent="0.2">
      <c r="A18630" s="253"/>
      <c r="B18630" s="254"/>
    </row>
    <row r="18631" spans="1:2" x14ac:dyDescent="0.2">
      <c r="A18631" s="253"/>
      <c r="B18631" s="254"/>
    </row>
    <row r="18632" spans="1:2" x14ac:dyDescent="0.2">
      <c r="A18632" s="253"/>
      <c r="B18632" s="254"/>
    </row>
    <row r="18633" spans="1:2" x14ac:dyDescent="0.2">
      <c r="A18633" s="253"/>
      <c r="B18633" s="254"/>
    </row>
    <row r="18634" spans="1:2" x14ac:dyDescent="0.2">
      <c r="A18634" s="253"/>
      <c r="B18634" s="254"/>
    </row>
    <row r="18635" spans="1:2" x14ac:dyDescent="0.2">
      <c r="A18635" s="253"/>
      <c r="B18635" s="254"/>
    </row>
    <row r="18636" spans="1:2" x14ac:dyDescent="0.2">
      <c r="A18636" s="253"/>
      <c r="B18636" s="254"/>
    </row>
    <row r="18637" spans="1:2" x14ac:dyDescent="0.2">
      <c r="A18637" s="253"/>
      <c r="B18637" s="254"/>
    </row>
    <row r="18638" spans="1:2" x14ac:dyDescent="0.2">
      <c r="A18638" s="253"/>
      <c r="B18638" s="254"/>
    </row>
    <row r="18639" spans="1:2" x14ac:dyDescent="0.2">
      <c r="A18639" s="253"/>
      <c r="B18639" s="254"/>
    </row>
    <row r="18640" spans="1:2" x14ac:dyDescent="0.2">
      <c r="A18640" s="253"/>
      <c r="B18640" s="254"/>
    </row>
    <row r="18641" spans="1:2" x14ac:dyDescent="0.2">
      <c r="A18641" s="253"/>
      <c r="B18641" s="254"/>
    </row>
    <row r="18642" spans="1:2" x14ac:dyDescent="0.2">
      <c r="A18642" s="253"/>
      <c r="B18642" s="254"/>
    </row>
    <row r="18643" spans="1:2" x14ac:dyDescent="0.2">
      <c r="A18643" s="253"/>
      <c r="B18643" s="254"/>
    </row>
    <row r="18644" spans="1:2" x14ac:dyDescent="0.2">
      <c r="A18644" s="253"/>
      <c r="B18644" s="254"/>
    </row>
    <row r="18645" spans="1:2" x14ac:dyDescent="0.2">
      <c r="A18645" s="253"/>
      <c r="B18645" s="254"/>
    </row>
    <row r="18646" spans="1:2" x14ac:dyDescent="0.2">
      <c r="A18646" s="253"/>
      <c r="B18646" s="254"/>
    </row>
    <row r="18647" spans="1:2" x14ac:dyDescent="0.2">
      <c r="A18647" s="253"/>
      <c r="B18647" s="254"/>
    </row>
    <row r="18648" spans="1:2" x14ac:dyDescent="0.2">
      <c r="A18648" s="253"/>
      <c r="B18648" s="254"/>
    </row>
    <row r="18649" spans="1:2" x14ac:dyDescent="0.2">
      <c r="A18649" s="253"/>
      <c r="B18649" s="254"/>
    </row>
    <row r="18650" spans="1:2" x14ac:dyDescent="0.2">
      <c r="A18650" s="253"/>
      <c r="B18650" s="254"/>
    </row>
    <row r="18651" spans="1:2" x14ac:dyDescent="0.2">
      <c r="A18651" s="253"/>
      <c r="B18651" s="254"/>
    </row>
    <row r="18652" spans="1:2" x14ac:dyDescent="0.2">
      <c r="A18652" s="253"/>
      <c r="B18652" s="254"/>
    </row>
    <row r="18653" spans="1:2" x14ac:dyDescent="0.2">
      <c r="A18653" s="253"/>
      <c r="B18653" s="254"/>
    </row>
    <row r="18654" spans="1:2" x14ac:dyDescent="0.2">
      <c r="A18654" s="253"/>
      <c r="B18654" s="254"/>
    </row>
    <row r="18655" spans="1:2" x14ac:dyDescent="0.2">
      <c r="A18655" s="253"/>
      <c r="B18655" s="254"/>
    </row>
    <row r="18656" spans="1:2" x14ac:dyDescent="0.2">
      <c r="A18656" s="253"/>
      <c r="B18656" s="254"/>
    </row>
    <row r="18657" spans="1:2" x14ac:dyDescent="0.2">
      <c r="A18657" s="253"/>
      <c r="B18657" s="254"/>
    </row>
    <row r="18658" spans="1:2" x14ac:dyDescent="0.2">
      <c r="A18658" s="253"/>
      <c r="B18658" s="254"/>
    </row>
    <row r="18659" spans="1:2" x14ac:dyDescent="0.2">
      <c r="A18659" s="253"/>
      <c r="B18659" s="254"/>
    </row>
    <row r="18660" spans="1:2" x14ac:dyDescent="0.2">
      <c r="A18660" s="253"/>
      <c r="B18660" s="254"/>
    </row>
    <row r="18661" spans="1:2" x14ac:dyDescent="0.2">
      <c r="A18661" s="253"/>
      <c r="B18661" s="254"/>
    </row>
    <row r="18662" spans="1:2" x14ac:dyDescent="0.2">
      <c r="A18662" s="253"/>
      <c r="B18662" s="254"/>
    </row>
    <row r="18663" spans="1:2" x14ac:dyDescent="0.2">
      <c r="A18663" s="253"/>
      <c r="B18663" s="254"/>
    </row>
    <row r="18664" spans="1:2" x14ac:dyDescent="0.2">
      <c r="A18664" s="253"/>
      <c r="B18664" s="254"/>
    </row>
    <row r="18665" spans="1:2" x14ac:dyDescent="0.2">
      <c r="A18665" s="253"/>
      <c r="B18665" s="254"/>
    </row>
    <row r="18666" spans="1:2" x14ac:dyDescent="0.2">
      <c r="A18666" s="253"/>
      <c r="B18666" s="254"/>
    </row>
    <row r="18667" spans="1:2" x14ac:dyDescent="0.2">
      <c r="A18667" s="253"/>
      <c r="B18667" s="254"/>
    </row>
    <row r="18668" spans="1:2" x14ac:dyDescent="0.2">
      <c r="A18668" s="253"/>
      <c r="B18668" s="254"/>
    </row>
    <row r="18669" spans="1:2" x14ac:dyDescent="0.2">
      <c r="A18669" s="253"/>
      <c r="B18669" s="254"/>
    </row>
    <row r="18670" spans="1:2" x14ac:dyDescent="0.2">
      <c r="A18670" s="253"/>
      <c r="B18670" s="254"/>
    </row>
    <row r="18671" spans="1:2" x14ac:dyDescent="0.2">
      <c r="A18671" s="253"/>
      <c r="B18671" s="254"/>
    </row>
    <row r="18672" spans="1:2" x14ac:dyDescent="0.2">
      <c r="A18672" s="253"/>
      <c r="B18672" s="254"/>
    </row>
    <row r="18673" spans="1:2" x14ac:dyDescent="0.2">
      <c r="A18673" s="253"/>
      <c r="B18673" s="254"/>
    </row>
    <row r="18674" spans="1:2" x14ac:dyDescent="0.2">
      <c r="A18674" s="253"/>
      <c r="B18674" s="254"/>
    </row>
    <row r="18675" spans="1:2" x14ac:dyDescent="0.2">
      <c r="A18675" s="253"/>
      <c r="B18675" s="254"/>
    </row>
    <row r="18676" spans="1:2" x14ac:dyDescent="0.2">
      <c r="A18676" s="253"/>
      <c r="B18676" s="254"/>
    </row>
    <row r="18677" spans="1:2" x14ac:dyDescent="0.2">
      <c r="A18677" s="253"/>
      <c r="B18677" s="254"/>
    </row>
    <row r="18678" spans="1:2" x14ac:dyDescent="0.2">
      <c r="A18678" s="253"/>
      <c r="B18678" s="254"/>
    </row>
    <row r="18679" spans="1:2" x14ac:dyDescent="0.2">
      <c r="A18679" s="253"/>
      <c r="B18679" s="254"/>
    </row>
    <row r="18680" spans="1:2" x14ac:dyDescent="0.2">
      <c r="A18680" s="253"/>
      <c r="B18680" s="254"/>
    </row>
    <row r="18681" spans="1:2" x14ac:dyDescent="0.2">
      <c r="A18681" s="253"/>
      <c r="B18681" s="254"/>
    </row>
    <row r="18682" spans="1:2" x14ac:dyDescent="0.2">
      <c r="A18682" s="253"/>
      <c r="B18682" s="254"/>
    </row>
    <row r="18683" spans="1:2" x14ac:dyDescent="0.2">
      <c r="A18683" s="253"/>
      <c r="B18683" s="254"/>
    </row>
    <row r="18684" spans="1:2" x14ac:dyDescent="0.2">
      <c r="A18684" s="253"/>
      <c r="B18684" s="254"/>
    </row>
    <row r="18685" spans="1:2" x14ac:dyDescent="0.2">
      <c r="A18685" s="253"/>
      <c r="B18685" s="254"/>
    </row>
    <row r="18686" spans="1:2" x14ac:dyDescent="0.2">
      <c r="A18686" s="253"/>
      <c r="B18686" s="254"/>
    </row>
    <row r="18687" spans="1:2" x14ac:dyDescent="0.2">
      <c r="A18687" s="253"/>
      <c r="B18687" s="254"/>
    </row>
    <row r="18688" spans="1:2" x14ac:dyDescent="0.2">
      <c r="A18688" s="253"/>
      <c r="B18688" s="254"/>
    </row>
    <row r="18689" spans="1:2" x14ac:dyDescent="0.2">
      <c r="A18689" s="253"/>
      <c r="B18689" s="254"/>
    </row>
    <row r="18690" spans="1:2" x14ac:dyDescent="0.2">
      <c r="A18690" s="253"/>
      <c r="B18690" s="254"/>
    </row>
    <row r="18691" spans="1:2" x14ac:dyDescent="0.2">
      <c r="A18691" s="253"/>
      <c r="B18691" s="254"/>
    </row>
    <row r="18692" spans="1:2" x14ac:dyDescent="0.2">
      <c r="A18692" s="253"/>
      <c r="B18692" s="254"/>
    </row>
    <row r="18693" spans="1:2" x14ac:dyDescent="0.2">
      <c r="A18693" s="253"/>
      <c r="B18693" s="254"/>
    </row>
    <row r="18694" spans="1:2" x14ac:dyDescent="0.2">
      <c r="A18694" s="253"/>
      <c r="B18694" s="254"/>
    </row>
    <row r="18695" spans="1:2" x14ac:dyDescent="0.2">
      <c r="A18695" s="253"/>
      <c r="B18695" s="254"/>
    </row>
    <row r="18696" spans="1:2" x14ac:dyDescent="0.2">
      <c r="A18696" s="253"/>
      <c r="B18696" s="254"/>
    </row>
    <row r="18697" spans="1:2" x14ac:dyDescent="0.2">
      <c r="A18697" s="253"/>
      <c r="B18697" s="254"/>
    </row>
    <row r="18698" spans="1:2" x14ac:dyDescent="0.2">
      <c r="A18698" s="253"/>
      <c r="B18698" s="254"/>
    </row>
    <row r="18699" spans="1:2" x14ac:dyDescent="0.2">
      <c r="A18699" s="253"/>
      <c r="B18699" s="254"/>
    </row>
    <row r="18700" spans="1:2" x14ac:dyDescent="0.2">
      <c r="A18700" s="253"/>
      <c r="B18700" s="254"/>
    </row>
    <row r="18701" spans="1:2" x14ac:dyDescent="0.2">
      <c r="A18701" s="253"/>
      <c r="B18701" s="254"/>
    </row>
    <row r="18702" spans="1:2" x14ac:dyDescent="0.2">
      <c r="A18702" s="253"/>
      <c r="B18702" s="254"/>
    </row>
    <row r="18703" spans="1:2" x14ac:dyDescent="0.2">
      <c r="A18703" s="253"/>
      <c r="B18703" s="254"/>
    </row>
    <row r="18704" spans="1:2" x14ac:dyDescent="0.2">
      <c r="A18704" s="253"/>
      <c r="B18704" s="254"/>
    </row>
    <row r="18705" spans="1:2" x14ac:dyDescent="0.2">
      <c r="A18705" s="253"/>
      <c r="B18705" s="254"/>
    </row>
    <row r="18706" spans="1:2" x14ac:dyDescent="0.2">
      <c r="A18706" s="253"/>
      <c r="B18706" s="254"/>
    </row>
    <row r="18707" spans="1:2" x14ac:dyDescent="0.2">
      <c r="A18707" s="253"/>
      <c r="B18707" s="254"/>
    </row>
    <row r="18708" spans="1:2" x14ac:dyDescent="0.2">
      <c r="A18708" s="253"/>
      <c r="B18708" s="254"/>
    </row>
    <row r="18709" spans="1:2" x14ac:dyDescent="0.2">
      <c r="A18709" s="253"/>
      <c r="B18709" s="254"/>
    </row>
    <row r="18710" spans="1:2" x14ac:dyDescent="0.2">
      <c r="A18710" s="253"/>
      <c r="B18710" s="254"/>
    </row>
    <row r="18711" spans="1:2" x14ac:dyDescent="0.2">
      <c r="A18711" s="253"/>
      <c r="B18711" s="254"/>
    </row>
    <row r="18712" spans="1:2" x14ac:dyDescent="0.2">
      <c r="A18712" s="253"/>
      <c r="B18712" s="254"/>
    </row>
    <row r="18713" spans="1:2" x14ac:dyDescent="0.2">
      <c r="A18713" s="253"/>
      <c r="B18713" s="254"/>
    </row>
    <row r="18714" spans="1:2" x14ac:dyDescent="0.2">
      <c r="A18714" s="253"/>
      <c r="B18714" s="254"/>
    </row>
    <row r="18715" spans="1:2" x14ac:dyDescent="0.2">
      <c r="A18715" s="253"/>
      <c r="B18715" s="254"/>
    </row>
    <row r="18716" spans="1:2" x14ac:dyDescent="0.2">
      <c r="A18716" s="253"/>
      <c r="B18716" s="254"/>
    </row>
    <row r="18717" spans="1:2" x14ac:dyDescent="0.2">
      <c r="A18717" s="253"/>
      <c r="B18717" s="254"/>
    </row>
    <row r="18718" spans="1:2" x14ac:dyDescent="0.2">
      <c r="A18718" s="253"/>
      <c r="B18718" s="254"/>
    </row>
    <row r="18719" spans="1:2" x14ac:dyDescent="0.2">
      <c r="A18719" s="253"/>
      <c r="B18719" s="254"/>
    </row>
    <row r="18720" spans="1:2" x14ac:dyDescent="0.2">
      <c r="A18720" s="253"/>
      <c r="B18720" s="254"/>
    </row>
    <row r="18721" spans="1:2" x14ac:dyDescent="0.2">
      <c r="A18721" s="253"/>
      <c r="B18721" s="254"/>
    </row>
    <row r="18722" spans="1:2" x14ac:dyDescent="0.2">
      <c r="A18722" s="253"/>
      <c r="B18722" s="254"/>
    </row>
    <row r="18723" spans="1:2" x14ac:dyDescent="0.2">
      <c r="A18723" s="253"/>
      <c r="B18723" s="254"/>
    </row>
    <row r="18724" spans="1:2" x14ac:dyDescent="0.2">
      <c r="A18724" s="253"/>
      <c r="B18724" s="254"/>
    </row>
    <row r="18725" spans="1:2" x14ac:dyDescent="0.2">
      <c r="A18725" s="253"/>
      <c r="B18725" s="254"/>
    </row>
    <row r="18726" spans="1:2" x14ac:dyDescent="0.2">
      <c r="A18726" s="253"/>
      <c r="B18726" s="254"/>
    </row>
    <row r="18727" spans="1:2" x14ac:dyDescent="0.2">
      <c r="A18727" s="253"/>
      <c r="B18727" s="254"/>
    </row>
    <row r="18728" spans="1:2" x14ac:dyDescent="0.2">
      <c r="A18728" s="253"/>
      <c r="B18728" s="254"/>
    </row>
    <row r="18729" spans="1:2" x14ac:dyDescent="0.2">
      <c r="A18729" s="253"/>
      <c r="B18729" s="254"/>
    </row>
    <row r="18730" spans="1:2" x14ac:dyDescent="0.2">
      <c r="A18730" s="253"/>
      <c r="B18730" s="254"/>
    </row>
    <row r="18731" spans="1:2" x14ac:dyDescent="0.2">
      <c r="A18731" s="253"/>
      <c r="B18731" s="254"/>
    </row>
    <row r="18732" spans="1:2" x14ac:dyDescent="0.2">
      <c r="A18732" s="253"/>
      <c r="B18732" s="254"/>
    </row>
    <row r="18733" spans="1:2" x14ac:dyDescent="0.2">
      <c r="A18733" s="253"/>
      <c r="B18733" s="254"/>
    </row>
    <row r="18734" spans="1:2" x14ac:dyDescent="0.2">
      <c r="A18734" s="253"/>
      <c r="B18734" s="254"/>
    </row>
    <row r="18735" spans="1:2" x14ac:dyDescent="0.2">
      <c r="A18735" s="253"/>
      <c r="B18735" s="254"/>
    </row>
    <row r="18736" spans="1:2" x14ac:dyDescent="0.2">
      <c r="A18736" s="253"/>
      <c r="B18736" s="254"/>
    </row>
    <row r="18737" spans="1:2" x14ac:dyDescent="0.2">
      <c r="A18737" s="253"/>
      <c r="B18737" s="254"/>
    </row>
    <row r="18738" spans="1:2" x14ac:dyDescent="0.2">
      <c r="A18738" s="253"/>
      <c r="B18738" s="254"/>
    </row>
    <row r="18739" spans="1:2" x14ac:dyDescent="0.2">
      <c r="A18739" s="253"/>
      <c r="B18739" s="254"/>
    </row>
    <row r="18740" spans="1:2" x14ac:dyDescent="0.2">
      <c r="A18740" s="253"/>
      <c r="B18740" s="254"/>
    </row>
    <row r="18741" spans="1:2" x14ac:dyDescent="0.2">
      <c r="A18741" s="253"/>
      <c r="B18741" s="254"/>
    </row>
    <row r="18742" spans="1:2" x14ac:dyDescent="0.2">
      <c r="A18742" s="253"/>
      <c r="B18742" s="254"/>
    </row>
    <row r="18743" spans="1:2" x14ac:dyDescent="0.2">
      <c r="A18743" s="253"/>
      <c r="B18743" s="254"/>
    </row>
    <row r="18744" spans="1:2" x14ac:dyDescent="0.2">
      <c r="A18744" s="253"/>
      <c r="B18744" s="254"/>
    </row>
    <row r="18745" spans="1:2" x14ac:dyDescent="0.2">
      <c r="A18745" s="253"/>
      <c r="B18745" s="254"/>
    </row>
    <row r="18746" spans="1:2" x14ac:dyDescent="0.2">
      <c r="A18746" s="253"/>
      <c r="B18746" s="254"/>
    </row>
    <row r="18747" spans="1:2" x14ac:dyDescent="0.2">
      <c r="A18747" s="253"/>
      <c r="B18747" s="254"/>
    </row>
    <row r="18748" spans="1:2" x14ac:dyDescent="0.2">
      <c r="A18748" s="253"/>
      <c r="B18748" s="254"/>
    </row>
    <row r="18749" spans="1:2" x14ac:dyDescent="0.2">
      <c r="A18749" s="253"/>
      <c r="B18749" s="254"/>
    </row>
    <row r="18750" spans="1:2" x14ac:dyDescent="0.2">
      <c r="A18750" s="253"/>
      <c r="B18750" s="254"/>
    </row>
    <row r="18751" spans="1:2" x14ac:dyDescent="0.2">
      <c r="A18751" s="253"/>
      <c r="B18751" s="254"/>
    </row>
    <row r="18752" spans="1:2" x14ac:dyDescent="0.2">
      <c r="A18752" s="253"/>
      <c r="B18752" s="254"/>
    </row>
    <row r="18753" spans="1:2" x14ac:dyDescent="0.2">
      <c r="A18753" s="253"/>
      <c r="B18753" s="254"/>
    </row>
    <row r="18754" spans="1:2" x14ac:dyDescent="0.2">
      <c r="A18754" s="253"/>
      <c r="B18754" s="254"/>
    </row>
    <row r="18755" spans="1:2" x14ac:dyDescent="0.2">
      <c r="A18755" s="253"/>
      <c r="B18755" s="254"/>
    </row>
    <row r="18756" spans="1:2" x14ac:dyDescent="0.2">
      <c r="A18756" s="253"/>
      <c r="B18756" s="254"/>
    </row>
    <row r="18757" spans="1:2" x14ac:dyDescent="0.2">
      <c r="A18757" s="253"/>
      <c r="B18757" s="254"/>
    </row>
    <row r="18758" spans="1:2" x14ac:dyDescent="0.2">
      <c r="A18758" s="253"/>
      <c r="B18758" s="254"/>
    </row>
    <row r="18759" spans="1:2" x14ac:dyDescent="0.2">
      <c r="A18759" s="253"/>
      <c r="B18759" s="254"/>
    </row>
    <row r="18760" spans="1:2" x14ac:dyDescent="0.2">
      <c r="A18760" s="253"/>
      <c r="B18760" s="254"/>
    </row>
    <row r="18761" spans="1:2" x14ac:dyDescent="0.2">
      <c r="A18761" s="253"/>
      <c r="B18761" s="254"/>
    </row>
    <row r="18762" spans="1:2" x14ac:dyDescent="0.2">
      <c r="A18762" s="253"/>
      <c r="B18762" s="254"/>
    </row>
    <row r="18763" spans="1:2" x14ac:dyDescent="0.2">
      <c r="A18763" s="253"/>
      <c r="B18763" s="254"/>
    </row>
    <row r="18764" spans="1:2" x14ac:dyDescent="0.2">
      <c r="A18764" s="253"/>
      <c r="B18764" s="254"/>
    </row>
    <row r="18765" spans="1:2" x14ac:dyDescent="0.2">
      <c r="A18765" s="253"/>
      <c r="B18765" s="254"/>
    </row>
    <row r="18766" spans="1:2" x14ac:dyDescent="0.2">
      <c r="A18766" s="253"/>
      <c r="B18766" s="254"/>
    </row>
    <row r="18767" spans="1:2" x14ac:dyDescent="0.2">
      <c r="A18767" s="253"/>
      <c r="B18767" s="254"/>
    </row>
    <row r="18768" spans="1:2" x14ac:dyDescent="0.2">
      <c r="A18768" s="253"/>
      <c r="B18768" s="254"/>
    </row>
    <row r="18769" spans="1:2" x14ac:dyDescent="0.2">
      <c r="A18769" s="253"/>
      <c r="B18769" s="254"/>
    </row>
    <row r="18770" spans="1:2" x14ac:dyDescent="0.2">
      <c r="A18770" s="253"/>
      <c r="B18770" s="254"/>
    </row>
    <row r="18771" spans="1:2" x14ac:dyDescent="0.2">
      <c r="A18771" s="253"/>
      <c r="B18771" s="254"/>
    </row>
    <row r="18772" spans="1:2" x14ac:dyDescent="0.2">
      <c r="A18772" s="253"/>
      <c r="B18772" s="254"/>
    </row>
    <row r="18773" spans="1:2" x14ac:dyDescent="0.2">
      <c r="A18773" s="253"/>
      <c r="B18773" s="254"/>
    </row>
    <row r="18774" spans="1:2" x14ac:dyDescent="0.2">
      <c r="A18774" s="253"/>
      <c r="B18774" s="254"/>
    </row>
    <row r="18775" spans="1:2" x14ac:dyDescent="0.2">
      <c r="A18775" s="253"/>
      <c r="B18775" s="254"/>
    </row>
    <row r="18776" spans="1:2" x14ac:dyDescent="0.2">
      <c r="A18776" s="253"/>
      <c r="B18776" s="254"/>
    </row>
    <row r="18777" spans="1:2" x14ac:dyDescent="0.2">
      <c r="A18777" s="253"/>
      <c r="B18777" s="254"/>
    </row>
    <row r="18778" spans="1:2" x14ac:dyDescent="0.2">
      <c r="A18778" s="253"/>
      <c r="B18778" s="254"/>
    </row>
    <row r="18779" spans="1:2" x14ac:dyDescent="0.2">
      <c r="A18779" s="253"/>
      <c r="B18779" s="254"/>
    </row>
    <row r="18780" spans="1:2" x14ac:dyDescent="0.2">
      <c r="A18780" s="253"/>
      <c r="B18780" s="254"/>
    </row>
    <row r="18781" spans="1:2" x14ac:dyDescent="0.2">
      <c r="A18781" s="253"/>
      <c r="B18781" s="254"/>
    </row>
    <row r="18782" spans="1:2" x14ac:dyDescent="0.2">
      <c r="A18782" s="253"/>
      <c r="B18782" s="254"/>
    </row>
    <row r="18783" spans="1:2" x14ac:dyDescent="0.2">
      <c r="A18783" s="253"/>
      <c r="B18783" s="254"/>
    </row>
    <row r="18784" spans="1:2" x14ac:dyDescent="0.2">
      <c r="A18784" s="253"/>
      <c r="B18784" s="254"/>
    </row>
    <row r="18785" spans="1:2" x14ac:dyDescent="0.2">
      <c r="A18785" s="253"/>
      <c r="B18785" s="254"/>
    </row>
    <row r="18786" spans="1:2" x14ac:dyDescent="0.2">
      <c r="A18786" s="253"/>
      <c r="B18786" s="254"/>
    </row>
    <row r="18787" spans="1:2" x14ac:dyDescent="0.2">
      <c r="A18787" s="253"/>
      <c r="B18787" s="254"/>
    </row>
    <row r="18788" spans="1:2" x14ac:dyDescent="0.2">
      <c r="A18788" s="253"/>
      <c r="B18788" s="254"/>
    </row>
    <row r="18789" spans="1:2" x14ac:dyDescent="0.2">
      <c r="A18789" s="253"/>
      <c r="B18789" s="254"/>
    </row>
    <row r="18790" spans="1:2" x14ac:dyDescent="0.2">
      <c r="A18790" s="253"/>
      <c r="B18790" s="254"/>
    </row>
    <row r="18791" spans="1:2" x14ac:dyDescent="0.2">
      <c r="A18791" s="253"/>
      <c r="B18791" s="254"/>
    </row>
    <row r="18792" spans="1:2" x14ac:dyDescent="0.2">
      <c r="A18792" s="253"/>
      <c r="B18792" s="254"/>
    </row>
    <row r="18793" spans="1:2" x14ac:dyDescent="0.2">
      <c r="A18793" s="253"/>
      <c r="B18793" s="254"/>
    </row>
    <row r="18794" spans="1:2" x14ac:dyDescent="0.2">
      <c r="A18794" s="253"/>
      <c r="B18794" s="254"/>
    </row>
    <row r="18795" spans="1:2" x14ac:dyDescent="0.2">
      <c r="A18795" s="253"/>
      <c r="B18795" s="254"/>
    </row>
    <row r="18796" spans="1:2" x14ac:dyDescent="0.2">
      <c r="A18796" s="253"/>
      <c r="B18796" s="254"/>
    </row>
    <row r="18797" spans="1:2" x14ac:dyDescent="0.2">
      <c r="A18797" s="253"/>
      <c r="B18797" s="254"/>
    </row>
    <row r="18798" spans="1:2" x14ac:dyDescent="0.2">
      <c r="A18798" s="253"/>
      <c r="B18798" s="254"/>
    </row>
    <row r="18799" spans="1:2" x14ac:dyDescent="0.2">
      <c r="A18799" s="253"/>
      <c r="B18799" s="254"/>
    </row>
    <row r="18800" spans="1:2" x14ac:dyDescent="0.2">
      <c r="A18800" s="253"/>
      <c r="B18800" s="254"/>
    </row>
    <row r="18801" spans="1:2" x14ac:dyDescent="0.2">
      <c r="A18801" s="253"/>
      <c r="B18801" s="254"/>
    </row>
    <row r="18802" spans="1:2" x14ac:dyDescent="0.2">
      <c r="A18802" s="253"/>
      <c r="B18802" s="254"/>
    </row>
    <row r="18803" spans="1:2" x14ac:dyDescent="0.2">
      <c r="A18803" s="253"/>
      <c r="B18803" s="254"/>
    </row>
    <row r="18804" spans="1:2" x14ac:dyDescent="0.2">
      <c r="A18804" s="253"/>
      <c r="B18804" s="254"/>
    </row>
    <row r="18805" spans="1:2" x14ac:dyDescent="0.2">
      <c r="A18805" s="253"/>
      <c r="B18805" s="254"/>
    </row>
    <row r="18806" spans="1:2" x14ac:dyDescent="0.2">
      <c r="A18806" s="253"/>
      <c r="B18806" s="254"/>
    </row>
    <row r="18807" spans="1:2" x14ac:dyDescent="0.2">
      <c r="A18807" s="253"/>
      <c r="B18807" s="254"/>
    </row>
    <row r="18808" spans="1:2" x14ac:dyDescent="0.2">
      <c r="A18808" s="253"/>
      <c r="B18808" s="254"/>
    </row>
    <row r="18809" spans="1:2" x14ac:dyDescent="0.2">
      <c r="A18809" s="253"/>
      <c r="B18809" s="254"/>
    </row>
    <row r="18810" spans="1:2" x14ac:dyDescent="0.2">
      <c r="A18810" s="253"/>
      <c r="B18810" s="254"/>
    </row>
    <row r="18811" spans="1:2" x14ac:dyDescent="0.2">
      <c r="A18811" s="253"/>
      <c r="B18811" s="254"/>
    </row>
    <row r="18812" spans="1:2" x14ac:dyDescent="0.2">
      <c r="A18812" s="253"/>
      <c r="B18812" s="254"/>
    </row>
    <row r="18813" spans="1:2" x14ac:dyDescent="0.2">
      <c r="A18813" s="253"/>
      <c r="B18813" s="254"/>
    </row>
    <row r="18814" spans="1:2" x14ac:dyDescent="0.2">
      <c r="A18814" s="253"/>
      <c r="B18814" s="254"/>
    </row>
    <row r="18815" spans="1:2" x14ac:dyDescent="0.2">
      <c r="A18815" s="253"/>
      <c r="B18815" s="254"/>
    </row>
    <row r="18816" spans="1:2" x14ac:dyDescent="0.2">
      <c r="A18816" s="253"/>
      <c r="B18816" s="254"/>
    </row>
    <row r="18817" spans="1:2" x14ac:dyDescent="0.2">
      <c r="A18817" s="253"/>
      <c r="B18817" s="254"/>
    </row>
    <row r="18818" spans="1:2" x14ac:dyDescent="0.2">
      <c r="A18818" s="253"/>
      <c r="B18818" s="254"/>
    </row>
    <row r="18819" spans="1:2" x14ac:dyDescent="0.2">
      <c r="A18819" s="253"/>
      <c r="B18819" s="254"/>
    </row>
    <row r="18820" spans="1:2" x14ac:dyDescent="0.2">
      <c r="A18820" s="253"/>
      <c r="B18820" s="254"/>
    </row>
    <row r="18821" spans="1:2" x14ac:dyDescent="0.2">
      <c r="A18821" s="253"/>
      <c r="B18821" s="254"/>
    </row>
    <row r="18822" spans="1:2" x14ac:dyDescent="0.2">
      <c r="A18822" s="253"/>
      <c r="B18822" s="254"/>
    </row>
    <row r="18823" spans="1:2" x14ac:dyDescent="0.2">
      <c r="A18823" s="253"/>
      <c r="B18823" s="254"/>
    </row>
    <row r="18824" spans="1:2" x14ac:dyDescent="0.2">
      <c r="A18824" s="253"/>
      <c r="B18824" s="254"/>
    </row>
    <row r="18825" spans="1:2" x14ac:dyDescent="0.2">
      <c r="A18825" s="253"/>
      <c r="B18825" s="254"/>
    </row>
    <row r="18826" spans="1:2" x14ac:dyDescent="0.2">
      <c r="A18826" s="253"/>
      <c r="B18826" s="254"/>
    </row>
    <row r="18827" spans="1:2" x14ac:dyDescent="0.2">
      <c r="A18827" s="253"/>
      <c r="B18827" s="254"/>
    </row>
    <row r="18828" spans="1:2" x14ac:dyDescent="0.2">
      <c r="A18828" s="253"/>
      <c r="B18828" s="254"/>
    </row>
    <row r="18829" spans="1:2" x14ac:dyDescent="0.2">
      <c r="A18829" s="253"/>
      <c r="B18829" s="254"/>
    </row>
    <row r="18830" spans="1:2" x14ac:dyDescent="0.2">
      <c r="A18830" s="253"/>
      <c r="B18830" s="254"/>
    </row>
    <row r="18831" spans="1:2" x14ac:dyDescent="0.2">
      <c r="A18831" s="253"/>
      <c r="B18831" s="254"/>
    </row>
    <row r="18832" spans="1:2" x14ac:dyDescent="0.2">
      <c r="A18832" s="253"/>
      <c r="B18832" s="254"/>
    </row>
    <row r="18833" spans="1:2" x14ac:dyDescent="0.2">
      <c r="A18833" s="253"/>
      <c r="B18833" s="254"/>
    </row>
    <row r="18834" spans="1:2" x14ac:dyDescent="0.2">
      <c r="A18834" s="253"/>
      <c r="B18834" s="254"/>
    </row>
    <row r="18835" spans="1:2" x14ac:dyDescent="0.2">
      <c r="A18835" s="253"/>
      <c r="B18835" s="254"/>
    </row>
    <row r="18836" spans="1:2" x14ac:dyDescent="0.2">
      <c r="A18836" s="253"/>
      <c r="B18836" s="254"/>
    </row>
    <row r="18837" spans="1:2" x14ac:dyDescent="0.2">
      <c r="A18837" s="253"/>
      <c r="B18837" s="254"/>
    </row>
    <row r="18838" spans="1:2" x14ac:dyDescent="0.2">
      <c r="A18838" s="253"/>
      <c r="B18838" s="254"/>
    </row>
    <row r="18839" spans="1:2" x14ac:dyDescent="0.2">
      <c r="A18839" s="253"/>
      <c r="B18839" s="254"/>
    </row>
    <row r="18840" spans="1:2" x14ac:dyDescent="0.2">
      <c r="A18840" s="253"/>
      <c r="B18840" s="254"/>
    </row>
    <row r="18841" spans="1:2" x14ac:dyDescent="0.2">
      <c r="A18841" s="253"/>
      <c r="B18841" s="254"/>
    </row>
    <row r="18842" spans="1:2" x14ac:dyDescent="0.2">
      <c r="A18842" s="253"/>
      <c r="B18842" s="254"/>
    </row>
    <row r="18843" spans="1:2" x14ac:dyDescent="0.2">
      <c r="A18843" s="253"/>
      <c r="B18843" s="254"/>
    </row>
    <row r="18844" spans="1:2" x14ac:dyDescent="0.2">
      <c r="A18844" s="253"/>
      <c r="B18844" s="254"/>
    </row>
    <row r="18845" spans="1:2" x14ac:dyDescent="0.2">
      <c r="A18845" s="253"/>
      <c r="B18845" s="254"/>
    </row>
    <row r="18846" spans="1:2" x14ac:dyDescent="0.2">
      <c r="A18846" s="253"/>
      <c r="B18846" s="254"/>
    </row>
    <row r="18847" spans="1:2" x14ac:dyDescent="0.2">
      <c r="A18847" s="253"/>
      <c r="B18847" s="254"/>
    </row>
    <row r="18848" spans="1:2" x14ac:dyDescent="0.2">
      <c r="A18848" s="253"/>
      <c r="B18848" s="254"/>
    </row>
    <row r="18849" spans="1:2" x14ac:dyDescent="0.2">
      <c r="A18849" s="253"/>
      <c r="B18849" s="254"/>
    </row>
    <row r="18850" spans="1:2" x14ac:dyDescent="0.2">
      <c r="A18850" s="253"/>
      <c r="B18850" s="254"/>
    </row>
    <row r="18851" spans="1:2" x14ac:dyDescent="0.2">
      <c r="A18851" s="253"/>
      <c r="B18851" s="254"/>
    </row>
    <row r="18852" spans="1:2" x14ac:dyDescent="0.2">
      <c r="A18852" s="253"/>
      <c r="B18852" s="254"/>
    </row>
    <row r="18853" spans="1:2" x14ac:dyDescent="0.2">
      <c r="A18853" s="253"/>
      <c r="B18853" s="254"/>
    </row>
    <row r="18854" spans="1:2" x14ac:dyDescent="0.2">
      <c r="A18854" s="253"/>
      <c r="B18854" s="254"/>
    </row>
    <row r="18855" spans="1:2" x14ac:dyDescent="0.2">
      <c r="A18855" s="253"/>
      <c r="B18855" s="254"/>
    </row>
    <row r="18856" spans="1:2" x14ac:dyDescent="0.2">
      <c r="A18856" s="253"/>
      <c r="B18856" s="254"/>
    </row>
    <row r="18857" spans="1:2" x14ac:dyDescent="0.2">
      <c r="A18857" s="253"/>
      <c r="B18857" s="254"/>
    </row>
    <row r="18858" spans="1:2" x14ac:dyDescent="0.2">
      <c r="A18858" s="253"/>
      <c r="B18858" s="254"/>
    </row>
    <row r="18859" spans="1:2" x14ac:dyDescent="0.2">
      <c r="A18859" s="253"/>
      <c r="B18859" s="254"/>
    </row>
    <row r="18860" spans="1:2" x14ac:dyDescent="0.2">
      <c r="A18860" s="253"/>
      <c r="B18860" s="254"/>
    </row>
    <row r="18861" spans="1:2" x14ac:dyDescent="0.2">
      <c r="A18861" s="253"/>
      <c r="B18861" s="254"/>
    </row>
    <row r="18862" spans="1:2" x14ac:dyDescent="0.2">
      <c r="A18862" s="253"/>
      <c r="B18862" s="254"/>
    </row>
    <row r="18863" spans="1:2" x14ac:dyDescent="0.2">
      <c r="A18863" s="253"/>
      <c r="B18863" s="254"/>
    </row>
    <row r="18864" spans="1:2" x14ac:dyDescent="0.2">
      <c r="A18864" s="253"/>
      <c r="B18864" s="254"/>
    </row>
    <row r="18865" spans="1:2" x14ac:dyDescent="0.2">
      <c r="A18865" s="253"/>
      <c r="B18865" s="254"/>
    </row>
    <row r="18866" spans="1:2" x14ac:dyDescent="0.2">
      <c r="A18866" s="253"/>
      <c r="B18866" s="254"/>
    </row>
    <row r="18867" spans="1:2" x14ac:dyDescent="0.2">
      <c r="A18867" s="253"/>
      <c r="B18867" s="254"/>
    </row>
    <row r="18868" spans="1:2" x14ac:dyDescent="0.2">
      <c r="A18868" s="253"/>
      <c r="B18868" s="254"/>
    </row>
    <row r="18869" spans="1:2" x14ac:dyDescent="0.2">
      <c r="A18869" s="253"/>
      <c r="B18869" s="254"/>
    </row>
    <row r="18870" spans="1:2" x14ac:dyDescent="0.2">
      <c r="A18870" s="253"/>
      <c r="B18870" s="254"/>
    </row>
    <row r="18871" spans="1:2" x14ac:dyDescent="0.2">
      <c r="A18871" s="253"/>
      <c r="B18871" s="254"/>
    </row>
    <row r="18872" spans="1:2" x14ac:dyDescent="0.2">
      <c r="A18872" s="253"/>
      <c r="B18872" s="254"/>
    </row>
    <row r="18873" spans="1:2" x14ac:dyDescent="0.2">
      <c r="A18873" s="253"/>
      <c r="B18873" s="254"/>
    </row>
    <row r="18874" spans="1:2" x14ac:dyDescent="0.2">
      <c r="A18874" s="253"/>
      <c r="B18874" s="254"/>
    </row>
    <row r="18875" spans="1:2" x14ac:dyDescent="0.2">
      <c r="A18875" s="253"/>
      <c r="B18875" s="254"/>
    </row>
    <row r="18876" spans="1:2" x14ac:dyDescent="0.2">
      <c r="A18876" s="253"/>
      <c r="B18876" s="254"/>
    </row>
    <row r="18877" spans="1:2" x14ac:dyDescent="0.2">
      <c r="A18877" s="253"/>
      <c r="B18877" s="254"/>
    </row>
    <row r="18878" spans="1:2" x14ac:dyDescent="0.2">
      <c r="A18878" s="253"/>
      <c r="B18878" s="254"/>
    </row>
    <row r="18879" spans="1:2" x14ac:dyDescent="0.2">
      <c r="A18879" s="253"/>
      <c r="B18879" s="254"/>
    </row>
    <row r="18880" spans="1:2" x14ac:dyDescent="0.2">
      <c r="A18880" s="253"/>
      <c r="B18880" s="254"/>
    </row>
    <row r="18881" spans="1:2" x14ac:dyDescent="0.2">
      <c r="A18881" s="253"/>
      <c r="B18881" s="254"/>
    </row>
    <row r="18882" spans="1:2" x14ac:dyDescent="0.2">
      <c r="A18882" s="253"/>
      <c r="B18882" s="254"/>
    </row>
    <row r="18883" spans="1:2" x14ac:dyDescent="0.2">
      <c r="A18883" s="253"/>
      <c r="B18883" s="254"/>
    </row>
    <row r="18884" spans="1:2" x14ac:dyDescent="0.2">
      <c r="A18884" s="253"/>
      <c r="B18884" s="254"/>
    </row>
    <row r="18885" spans="1:2" x14ac:dyDescent="0.2">
      <c r="A18885" s="253"/>
      <c r="B18885" s="254"/>
    </row>
    <row r="18886" spans="1:2" x14ac:dyDescent="0.2">
      <c r="A18886" s="253"/>
      <c r="B18886" s="254"/>
    </row>
    <row r="18887" spans="1:2" x14ac:dyDescent="0.2">
      <c r="A18887" s="253"/>
      <c r="B18887" s="254"/>
    </row>
    <row r="18888" spans="1:2" x14ac:dyDescent="0.2">
      <c r="A18888" s="253"/>
      <c r="B18888" s="254"/>
    </row>
    <row r="18889" spans="1:2" x14ac:dyDescent="0.2">
      <c r="A18889" s="253"/>
      <c r="B18889" s="254"/>
    </row>
    <row r="18890" spans="1:2" x14ac:dyDescent="0.2">
      <c r="A18890" s="253"/>
      <c r="B18890" s="254"/>
    </row>
    <row r="18891" spans="1:2" x14ac:dyDescent="0.2">
      <c r="A18891" s="253"/>
      <c r="B18891" s="254"/>
    </row>
    <row r="18892" spans="1:2" x14ac:dyDescent="0.2">
      <c r="A18892" s="253"/>
      <c r="B18892" s="254"/>
    </row>
    <row r="18893" spans="1:2" x14ac:dyDescent="0.2">
      <c r="A18893" s="253"/>
      <c r="B18893" s="254"/>
    </row>
    <row r="18894" spans="1:2" x14ac:dyDescent="0.2">
      <c r="A18894" s="253"/>
      <c r="B18894" s="254"/>
    </row>
    <row r="18895" spans="1:2" x14ac:dyDescent="0.2">
      <c r="A18895" s="253"/>
      <c r="B18895" s="254"/>
    </row>
    <row r="18896" spans="1:2" x14ac:dyDescent="0.2">
      <c r="A18896" s="253"/>
      <c r="B18896" s="254"/>
    </row>
    <row r="18897" spans="1:2" x14ac:dyDescent="0.2">
      <c r="A18897" s="253"/>
      <c r="B18897" s="254"/>
    </row>
    <row r="18898" spans="1:2" x14ac:dyDescent="0.2">
      <c r="A18898" s="253"/>
      <c r="B18898" s="254"/>
    </row>
    <row r="18899" spans="1:2" x14ac:dyDescent="0.2">
      <c r="A18899" s="253"/>
      <c r="B18899" s="254"/>
    </row>
    <row r="18900" spans="1:2" x14ac:dyDescent="0.2">
      <c r="A18900" s="253"/>
      <c r="B18900" s="254"/>
    </row>
    <row r="18901" spans="1:2" x14ac:dyDescent="0.2">
      <c r="A18901" s="253"/>
      <c r="B18901" s="254"/>
    </row>
    <row r="18902" spans="1:2" x14ac:dyDescent="0.2">
      <c r="A18902" s="253"/>
      <c r="B18902" s="254"/>
    </row>
    <row r="18903" spans="1:2" x14ac:dyDescent="0.2">
      <c r="A18903" s="253"/>
      <c r="B18903" s="254"/>
    </row>
    <row r="18904" spans="1:2" x14ac:dyDescent="0.2">
      <c r="A18904" s="253"/>
      <c r="B18904" s="254"/>
    </row>
    <row r="18905" spans="1:2" x14ac:dyDescent="0.2">
      <c r="A18905" s="253"/>
      <c r="B18905" s="254"/>
    </row>
    <row r="18906" spans="1:2" x14ac:dyDescent="0.2">
      <c r="A18906" s="253"/>
      <c r="B18906" s="254"/>
    </row>
    <row r="18907" spans="1:2" x14ac:dyDescent="0.2">
      <c r="A18907" s="253"/>
      <c r="B18907" s="254"/>
    </row>
    <row r="18908" spans="1:2" x14ac:dyDescent="0.2">
      <c r="A18908" s="253"/>
      <c r="B18908" s="254"/>
    </row>
    <row r="18909" spans="1:2" x14ac:dyDescent="0.2">
      <c r="A18909" s="253"/>
      <c r="B18909" s="254"/>
    </row>
    <row r="18910" spans="1:2" x14ac:dyDescent="0.2">
      <c r="A18910" s="253"/>
      <c r="B18910" s="254"/>
    </row>
    <row r="18911" spans="1:2" x14ac:dyDescent="0.2">
      <c r="A18911" s="253"/>
      <c r="B18911" s="254"/>
    </row>
    <row r="18912" spans="1:2" x14ac:dyDescent="0.2">
      <c r="A18912" s="253"/>
      <c r="B18912" s="254"/>
    </row>
    <row r="18913" spans="1:2" x14ac:dyDescent="0.2">
      <c r="A18913" s="253"/>
      <c r="B18913" s="254"/>
    </row>
    <row r="18914" spans="1:2" x14ac:dyDescent="0.2">
      <c r="A18914" s="253"/>
      <c r="B18914" s="254"/>
    </row>
    <row r="18915" spans="1:2" x14ac:dyDescent="0.2">
      <c r="A18915" s="253"/>
      <c r="B18915" s="254"/>
    </row>
    <row r="18916" spans="1:2" x14ac:dyDescent="0.2">
      <c r="A18916" s="253"/>
      <c r="B18916" s="254"/>
    </row>
    <row r="18917" spans="1:2" x14ac:dyDescent="0.2">
      <c r="A18917" s="253"/>
      <c r="B18917" s="254"/>
    </row>
    <row r="18918" spans="1:2" x14ac:dyDescent="0.2">
      <c r="A18918" s="253"/>
      <c r="B18918" s="254"/>
    </row>
    <row r="18919" spans="1:2" x14ac:dyDescent="0.2">
      <c r="A18919" s="253"/>
      <c r="B18919" s="254"/>
    </row>
    <row r="18920" spans="1:2" x14ac:dyDescent="0.2">
      <c r="A18920" s="253"/>
      <c r="B18920" s="254"/>
    </row>
    <row r="18921" spans="1:2" x14ac:dyDescent="0.2">
      <c r="A18921" s="253"/>
      <c r="B18921" s="254"/>
    </row>
    <row r="18922" spans="1:2" x14ac:dyDescent="0.2">
      <c r="A18922" s="253"/>
      <c r="B18922" s="254"/>
    </row>
    <row r="18923" spans="1:2" x14ac:dyDescent="0.2">
      <c r="A18923" s="253"/>
      <c r="B18923" s="254"/>
    </row>
    <row r="18924" spans="1:2" x14ac:dyDescent="0.2">
      <c r="A18924" s="253"/>
      <c r="B18924" s="254"/>
    </row>
    <row r="18925" spans="1:2" x14ac:dyDescent="0.2">
      <c r="A18925" s="253"/>
      <c r="B18925" s="254"/>
    </row>
    <row r="18926" spans="1:2" x14ac:dyDescent="0.2">
      <c r="A18926" s="253"/>
      <c r="B18926" s="254"/>
    </row>
    <row r="18927" spans="1:2" x14ac:dyDescent="0.2">
      <c r="A18927" s="253"/>
      <c r="B18927" s="254"/>
    </row>
    <row r="18928" spans="1:2" x14ac:dyDescent="0.2">
      <c r="A18928" s="253"/>
      <c r="B18928" s="254"/>
    </row>
    <row r="18929" spans="1:2" x14ac:dyDescent="0.2">
      <c r="A18929" s="253"/>
      <c r="B18929" s="254"/>
    </row>
    <row r="18930" spans="1:2" x14ac:dyDescent="0.2">
      <c r="A18930" s="253"/>
      <c r="B18930" s="254"/>
    </row>
    <row r="18931" spans="1:2" x14ac:dyDescent="0.2">
      <c r="A18931" s="253"/>
      <c r="B18931" s="254"/>
    </row>
    <row r="18932" spans="1:2" x14ac:dyDescent="0.2">
      <c r="A18932" s="253"/>
      <c r="B18932" s="254"/>
    </row>
    <row r="18933" spans="1:2" x14ac:dyDescent="0.2">
      <c r="A18933" s="253"/>
      <c r="B18933" s="254"/>
    </row>
    <row r="18934" spans="1:2" x14ac:dyDescent="0.2">
      <c r="A18934" s="253"/>
      <c r="B18934" s="254"/>
    </row>
    <row r="18935" spans="1:2" x14ac:dyDescent="0.2">
      <c r="A18935" s="253"/>
      <c r="B18935" s="254"/>
    </row>
    <row r="18936" spans="1:2" x14ac:dyDescent="0.2">
      <c r="A18936" s="253"/>
      <c r="B18936" s="254"/>
    </row>
    <row r="18937" spans="1:2" x14ac:dyDescent="0.2">
      <c r="A18937" s="253"/>
      <c r="B18937" s="254"/>
    </row>
    <row r="18938" spans="1:2" x14ac:dyDescent="0.2">
      <c r="A18938" s="253"/>
      <c r="B18938" s="254"/>
    </row>
    <row r="18939" spans="1:2" x14ac:dyDescent="0.2">
      <c r="A18939" s="253"/>
      <c r="B18939" s="254"/>
    </row>
    <row r="18940" spans="1:2" x14ac:dyDescent="0.2">
      <c r="A18940" s="253"/>
      <c r="B18940" s="254"/>
    </row>
    <row r="18941" spans="1:2" x14ac:dyDescent="0.2">
      <c r="A18941" s="253"/>
      <c r="B18941" s="254"/>
    </row>
    <row r="18942" spans="1:2" x14ac:dyDescent="0.2">
      <c r="A18942" s="253"/>
      <c r="B18942" s="254"/>
    </row>
    <row r="18943" spans="1:2" x14ac:dyDescent="0.2">
      <c r="A18943" s="253"/>
      <c r="B18943" s="254"/>
    </row>
    <row r="18944" spans="1:2" x14ac:dyDescent="0.2">
      <c r="A18944" s="253"/>
      <c r="B18944" s="254"/>
    </row>
    <row r="18945" spans="1:2" x14ac:dyDescent="0.2">
      <c r="A18945" s="253"/>
      <c r="B18945" s="254"/>
    </row>
    <row r="18946" spans="1:2" x14ac:dyDescent="0.2">
      <c r="A18946" s="253"/>
      <c r="B18946" s="254"/>
    </row>
    <row r="18947" spans="1:2" x14ac:dyDescent="0.2">
      <c r="A18947" s="253"/>
      <c r="B18947" s="254"/>
    </row>
    <row r="18948" spans="1:2" x14ac:dyDescent="0.2">
      <c r="A18948" s="253"/>
      <c r="B18948" s="254"/>
    </row>
    <row r="18949" spans="1:2" x14ac:dyDescent="0.2">
      <c r="A18949" s="253"/>
      <c r="B18949" s="254"/>
    </row>
    <row r="18950" spans="1:2" x14ac:dyDescent="0.2">
      <c r="A18950" s="253"/>
      <c r="B18950" s="254"/>
    </row>
    <row r="18951" spans="1:2" x14ac:dyDescent="0.2">
      <c r="A18951" s="253"/>
      <c r="B18951" s="254"/>
    </row>
    <row r="18952" spans="1:2" x14ac:dyDescent="0.2">
      <c r="A18952" s="253"/>
      <c r="B18952" s="254"/>
    </row>
    <row r="18953" spans="1:2" x14ac:dyDescent="0.2">
      <c r="A18953" s="253"/>
      <c r="B18953" s="254"/>
    </row>
    <row r="18954" spans="1:2" x14ac:dyDescent="0.2">
      <c r="A18954" s="253"/>
      <c r="B18954" s="254"/>
    </row>
    <row r="18955" spans="1:2" x14ac:dyDescent="0.2">
      <c r="A18955" s="253"/>
      <c r="B18955" s="254"/>
    </row>
    <row r="18956" spans="1:2" x14ac:dyDescent="0.2">
      <c r="A18956" s="253"/>
      <c r="B18956" s="254"/>
    </row>
    <row r="18957" spans="1:2" x14ac:dyDescent="0.2">
      <c r="A18957" s="253"/>
      <c r="B18957" s="254"/>
    </row>
    <row r="18958" spans="1:2" x14ac:dyDescent="0.2">
      <c r="A18958" s="253"/>
      <c r="B18958" s="254"/>
    </row>
    <row r="18959" spans="1:2" x14ac:dyDescent="0.2">
      <c r="A18959" s="253"/>
      <c r="B18959" s="254"/>
    </row>
    <row r="18960" spans="1:2" x14ac:dyDescent="0.2">
      <c r="A18960" s="253"/>
      <c r="B18960" s="254"/>
    </row>
    <row r="18961" spans="1:2" x14ac:dyDescent="0.2">
      <c r="A18961" s="253"/>
      <c r="B18961" s="254"/>
    </row>
    <row r="18962" spans="1:2" x14ac:dyDescent="0.2">
      <c r="A18962" s="253"/>
      <c r="B18962" s="254"/>
    </row>
    <row r="18963" spans="1:2" x14ac:dyDescent="0.2">
      <c r="A18963" s="253"/>
      <c r="B18963" s="254"/>
    </row>
    <row r="18964" spans="1:2" x14ac:dyDescent="0.2">
      <c r="A18964" s="253"/>
      <c r="B18964" s="254"/>
    </row>
    <row r="18965" spans="1:2" x14ac:dyDescent="0.2">
      <c r="A18965" s="253"/>
      <c r="B18965" s="254"/>
    </row>
    <row r="18966" spans="1:2" x14ac:dyDescent="0.2">
      <c r="A18966" s="253"/>
      <c r="B18966" s="254"/>
    </row>
    <row r="18967" spans="1:2" x14ac:dyDescent="0.2">
      <c r="A18967" s="253"/>
      <c r="B18967" s="254"/>
    </row>
    <row r="18968" spans="1:2" x14ac:dyDescent="0.2">
      <c r="A18968" s="253"/>
      <c r="B18968" s="254"/>
    </row>
    <row r="18969" spans="1:2" x14ac:dyDescent="0.2">
      <c r="A18969" s="253"/>
      <c r="B18969" s="254"/>
    </row>
    <row r="18970" spans="1:2" x14ac:dyDescent="0.2">
      <c r="A18970" s="253"/>
      <c r="B18970" s="254"/>
    </row>
    <row r="18971" spans="1:2" x14ac:dyDescent="0.2">
      <c r="A18971" s="253"/>
      <c r="B18971" s="254"/>
    </row>
    <row r="18972" spans="1:2" x14ac:dyDescent="0.2">
      <c r="A18972" s="253"/>
      <c r="B18972" s="254"/>
    </row>
    <row r="18973" spans="1:2" x14ac:dyDescent="0.2">
      <c r="A18973" s="253"/>
      <c r="B18973" s="254"/>
    </row>
    <row r="18974" spans="1:2" x14ac:dyDescent="0.2">
      <c r="A18974" s="253"/>
      <c r="B18974" s="254"/>
    </row>
    <row r="18975" spans="1:2" x14ac:dyDescent="0.2">
      <c r="A18975" s="253"/>
      <c r="B18975" s="254"/>
    </row>
    <row r="18976" spans="1:2" x14ac:dyDescent="0.2">
      <c r="A18976" s="253"/>
      <c r="B18976" s="254"/>
    </row>
    <row r="18977" spans="1:2" x14ac:dyDescent="0.2">
      <c r="A18977" s="253"/>
      <c r="B18977" s="254"/>
    </row>
    <row r="18978" spans="1:2" x14ac:dyDescent="0.2">
      <c r="A18978" s="253"/>
      <c r="B18978" s="254"/>
    </row>
    <row r="18979" spans="1:2" x14ac:dyDescent="0.2">
      <c r="A18979" s="253"/>
      <c r="B18979" s="254"/>
    </row>
    <row r="18980" spans="1:2" x14ac:dyDescent="0.2">
      <c r="A18980" s="253"/>
      <c r="B18980" s="254"/>
    </row>
    <row r="18981" spans="1:2" x14ac:dyDescent="0.2">
      <c r="A18981" s="253"/>
      <c r="B18981" s="254"/>
    </row>
    <row r="18982" spans="1:2" x14ac:dyDescent="0.2">
      <c r="A18982" s="253"/>
      <c r="B18982" s="254"/>
    </row>
    <row r="18983" spans="1:2" x14ac:dyDescent="0.2">
      <c r="A18983" s="253"/>
      <c r="B18983" s="254"/>
    </row>
    <row r="18984" spans="1:2" x14ac:dyDescent="0.2">
      <c r="A18984" s="253"/>
      <c r="B18984" s="254"/>
    </row>
    <row r="18985" spans="1:2" x14ac:dyDescent="0.2">
      <c r="A18985" s="253"/>
      <c r="B18985" s="254"/>
    </row>
    <row r="18986" spans="1:2" x14ac:dyDescent="0.2">
      <c r="A18986" s="253"/>
      <c r="B18986" s="254"/>
    </row>
    <row r="18987" spans="1:2" x14ac:dyDescent="0.2">
      <c r="A18987" s="253"/>
      <c r="B18987" s="254"/>
    </row>
    <row r="18988" spans="1:2" x14ac:dyDescent="0.2">
      <c r="A18988" s="253"/>
      <c r="B18988" s="254"/>
    </row>
    <row r="18989" spans="1:2" x14ac:dyDescent="0.2">
      <c r="A18989" s="253"/>
      <c r="B18989" s="254"/>
    </row>
    <row r="18990" spans="1:2" x14ac:dyDescent="0.2">
      <c r="A18990" s="253"/>
      <c r="B18990" s="254"/>
    </row>
    <row r="18991" spans="1:2" x14ac:dyDescent="0.2">
      <c r="A18991" s="253"/>
      <c r="B18991" s="254"/>
    </row>
    <row r="18992" spans="1:2" x14ac:dyDescent="0.2">
      <c r="A18992" s="253"/>
      <c r="B18992" s="254"/>
    </row>
    <row r="18993" spans="1:2" x14ac:dyDescent="0.2">
      <c r="A18993" s="253"/>
      <c r="B18993" s="254"/>
    </row>
    <row r="18994" spans="1:2" x14ac:dyDescent="0.2">
      <c r="A18994" s="253"/>
      <c r="B18994" s="254"/>
    </row>
    <row r="18995" spans="1:2" x14ac:dyDescent="0.2">
      <c r="A18995" s="253"/>
      <c r="B18995" s="254"/>
    </row>
    <row r="18996" spans="1:2" x14ac:dyDescent="0.2">
      <c r="A18996" s="253"/>
      <c r="B18996" s="254"/>
    </row>
    <row r="18997" spans="1:2" x14ac:dyDescent="0.2">
      <c r="A18997" s="253"/>
      <c r="B18997" s="254"/>
    </row>
    <row r="18998" spans="1:2" x14ac:dyDescent="0.2">
      <c r="A18998" s="253"/>
      <c r="B18998" s="254"/>
    </row>
    <row r="18999" spans="1:2" x14ac:dyDescent="0.2">
      <c r="A18999" s="253"/>
      <c r="B18999" s="254"/>
    </row>
    <row r="19000" spans="1:2" x14ac:dyDescent="0.2">
      <c r="A19000" s="253"/>
      <c r="B19000" s="254"/>
    </row>
    <row r="19001" spans="1:2" x14ac:dyDescent="0.2">
      <c r="A19001" s="253"/>
      <c r="B19001" s="254"/>
    </row>
    <row r="19002" spans="1:2" x14ac:dyDescent="0.2">
      <c r="A19002" s="253"/>
      <c r="B19002" s="254"/>
    </row>
    <row r="19003" spans="1:2" x14ac:dyDescent="0.2">
      <c r="A19003" s="253"/>
      <c r="B19003" s="254"/>
    </row>
    <row r="19004" spans="1:2" x14ac:dyDescent="0.2">
      <c r="A19004" s="253"/>
      <c r="B19004" s="254"/>
    </row>
    <row r="19005" spans="1:2" x14ac:dyDescent="0.2">
      <c r="A19005" s="253"/>
      <c r="B19005" s="254"/>
    </row>
    <row r="19006" spans="1:2" x14ac:dyDescent="0.2">
      <c r="A19006" s="253"/>
      <c r="B19006" s="254"/>
    </row>
    <row r="19007" spans="1:2" x14ac:dyDescent="0.2">
      <c r="A19007" s="253"/>
      <c r="B19007" s="254"/>
    </row>
    <row r="19008" spans="1:2" x14ac:dyDescent="0.2">
      <c r="A19008" s="253"/>
      <c r="B19008" s="254"/>
    </row>
    <row r="19009" spans="1:2" x14ac:dyDescent="0.2">
      <c r="A19009" s="253"/>
      <c r="B19009" s="254"/>
    </row>
    <row r="19010" spans="1:2" x14ac:dyDescent="0.2">
      <c r="A19010" s="253"/>
      <c r="B19010" s="254"/>
    </row>
    <row r="19011" spans="1:2" x14ac:dyDescent="0.2">
      <c r="A19011" s="253"/>
      <c r="B19011" s="254"/>
    </row>
    <row r="19012" spans="1:2" x14ac:dyDescent="0.2">
      <c r="A19012" s="253"/>
      <c r="B19012" s="254"/>
    </row>
    <row r="19013" spans="1:2" x14ac:dyDescent="0.2">
      <c r="A19013" s="253"/>
      <c r="B19013" s="254"/>
    </row>
    <row r="19014" spans="1:2" x14ac:dyDescent="0.2">
      <c r="A19014" s="253"/>
      <c r="B19014" s="254"/>
    </row>
    <row r="19015" spans="1:2" x14ac:dyDescent="0.2">
      <c r="A19015" s="253"/>
      <c r="B19015" s="254"/>
    </row>
    <row r="19016" spans="1:2" x14ac:dyDescent="0.2">
      <c r="A19016" s="253"/>
      <c r="B19016" s="254"/>
    </row>
    <row r="19017" spans="1:2" x14ac:dyDescent="0.2">
      <c r="A19017" s="253"/>
      <c r="B19017" s="254"/>
    </row>
    <row r="19018" spans="1:2" x14ac:dyDescent="0.2">
      <c r="A19018" s="253"/>
      <c r="B19018" s="254"/>
    </row>
    <row r="19019" spans="1:2" x14ac:dyDescent="0.2">
      <c r="A19019" s="253"/>
      <c r="B19019" s="254"/>
    </row>
    <row r="19020" spans="1:2" x14ac:dyDescent="0.2">
      <c r="A19020" s="253"/>
      <c r="B19020" s="254"/>
    </row>
    <row r="19021" spans="1:2" x14ac:dyDescent="0.2">
      <c r="A19021" s="253"/>
      <c r="B19021" s="254"/>
    </row>
    <row r="19022" spans="1:2" x14ac:dyDescent="0.2">
      <c r="A19022" s="253"/>
      <c r="B19022" s="254"/>
    </row>
    <row r="19023" spans="1:2" x14ac:dyDescent="0.2">
      <c r="A19023" s="253"/>
      <c r="B19023" s="254"/>
    </row>
    <row r="19024" spans="1:2" x14ac:dyDescent="0.2">
      <c r="A19024" s="253"/>
      <c r="B19024" s="254"/>
    </row>
    <row r="19025" spans="1:2" x14ac:dyDescent="0.2">
      <c r="A19025" s="253"/>
      <c r="B19025" s="254"/>
    </row>
    <row r="19026" spans="1:2" x14ac:dyDescent="0.2">
      <c r="A19026" s="253"/>
      <c r="B19026" s="254"/>
    </row>
    <row r="19027" spans="1:2" x14ac:dyDescent="0.2">
      <c r="A19027" s="253"/>
      <c r="B19027" s="254"/>
    </row>
    <row r="19028" spans="1:2" x14ac:dyDescent="0.2">
      <c r="A19028" s="253"/>
      <c r="B19028" s="254"/>
    </row>
    <row r="19029" spans="1:2" x14ac:dyDescent="0.2">
      <c r="A19029" s="253"/>
      <c r="B19029" s="254"/>
    </row>
    <row r="19030" spans="1:2" x14ac:dyDescent="0.2">
      <c r="A19030" s="253"/>
      <c r="B19030" s="254"/>
    </row>
    <row r="19031" spans="1:2" x14ac:dyDescent="0.2">
      <c r="A19031" s="253"/>
      <c r="B19031" s="254"/>
    </row>
    <row r="19032" spans="1:2" x14ac:dyDescent="0.2">
      <c r="A19032" s="253"/>
      <c r="B19032" s="254"/>
    </row>
    <row r="19033" spans="1:2" x14ac:dyDescent="0.2">
      <c r="A19033" s="253"/>
      <c r="B19033" s="254"/>
    </row>
    <row r="19034" spans="1:2" x14ac:dyDescent="0.2">
      <c r="A19034" s="253"/>
      <c r="B19034" s="254"/>
    </row>
    <row r="19035" spans="1:2" x14ac:dyDescent="0.2">
      <c r="A19035" s="253"/>
      <c r="B19035" s="254"/>
    </row>
    <row r="19036" spans="1:2" x14ac:dyDescent="0.2">
      <c r="A19036" s="253"/>
      <c r="B19036" s="254"/>
    </row>
    <row r="19037" spans="1:2" x14ac:dyDescent="0.2">
      <c r="A19037" s="253"/>
      <c r="B19037" s="254"/>
    </row>
    <row r="19038" spans="1:2" x14ac:dyDescent="0.2">
      <c r="A19038" s="253"/>
      <c r="B19038" s="254"/>
    </row>
    <row r="19039" spans="1:2" x14ac:dyDescent="0.2">
      <c r="A19039" s="253"/>
      <c r="B19039" s="254"/>
    </row>
    <row r="19040" spans="1:2" x14ac:dyDescent="0.2">
      <c r="A19040" s="253"/>
      <c r="B19040" s="254"/>
    </row>
    <row r="19041" spans="1:2" x14ac:dyDescent="0.2">
      <c r="A19041" s="253"/>
      <c r="B19041" s="254"/>
    </row>
    <row r="19042" spans="1:2" x14ac:dyDescent="0.2">
      <c r="A19042" s="253"/>
      <c r="B19042" s="254"/>
    </row>
    <row r="19043" spans="1:2" x14ac:dyDescent="0.2">
      <c r="A19043" s="253"/>
      <c r="B19043" s="254"/>
    </row>
    <row r="19044" spans="1:2" x14ac:dyDescent="0.2">
      <c r="A19044" s="253"/>
      <c r="B19044" s="254"/>
    </row>
    <row r="19045" spans="1:2" x14ac:dyDescent="0.2">
      <c r="A19045" s="253"/>
      <c r="B19045" s="254"/>
    </row>
    <row r="19046" spans="1:2" x14ac:dyDescent="0.2">
      <c r="A19046" s="253"/>
      <c r="B19046" s="254"/>
    </row>
    <row r="19047" spans="1:2" x14ac:dyDescent="0.2">
      <c r="A19047" s="253"/>
      <c r="B19047" s="254"/>
    </row>
    <row r="19048" spans="1:2" x14ac:dyDescent="0.2">
      <c r="A19048" s="253"/>
      <c r="B19048" s="254"/>
    </row>
    <row r="19049" spans="1:2" x14ac:dyDescent="0.2">
      <c r="A19049" s="253"/>
      <c r="B19049" s="254"/>
    </row>
    <row r="19050" spans="1:2" x14ac:dyDescent="0.2">
      <c r="A19050" s="253"/>
      <c r="B19050" s="254"/>
    </row>
    <row r="19051" spans="1:2" x14ac:dyDescent="0.2">
      <c r="A19051" s="253"/>
      <c r="B19051" s="254"/>
    </row>
    <row r="19052" spans="1:2" x14ac:dyDescent="0.2">
      <c r="A19052" s="253"/>
      <c r="B19052" s="254"/>
    </row>
    <row r="19053" spans="1:2" x14ac:dyDescent="0.2">
      <c r="A19053" s="253"/>
      <c r="B19053" s="254"/>
    </row>
    <row r="19054" spans="1:2" x14ac:dyDescent="0.2">
      <c r="A19054" s="253"/>
      <c r="B19054" s="254"/>
    </row>
    <row r="19055" spans="1:2" x14ac:dyDescent="0.2">
      <c r="A19055" s="253"/>
      <c r="B19055" s="254"/>
    </row>
    <row r="19056" spans="1:2" x14ac:dyDescent="0.2">
      <c r="A19056" s="253"/>
      <c r="B19056" s="254"/>
    </row>
    <row r="19057" spans="1:2" x14ac:dyDescent="0.2">
      <c r="A19057" s="253"/>
      <c r="B19057" s="254"/>
    </row>
    <row r="19058" spans="1:2" x14ac:dyDescent="0.2">
      <c r="A19058" s="253"/>
      <c r="B19058" s="254"/>
    </row>
    <row r="19059" spans="1:2" x14ac:dyDescent="0.2">
      <c r="A19059" s="253"/>
      <c r="B19059" s="254"/>
    </row>
    <row r="19060" spans="1:2" x14ac:dyDescent="0.2">
      <c r="A19060" s="253"/>
      <c r="B19060" s="254"/>
    </row>
    <row r="19061" spans="1:2" x14ac:dyDescent="0.2">
      <c r="A19061" s="253"/>
      <c r="B19061" s="254"/>
    </row>
    <row r="19062" spans="1:2" x14ac:dyDescent="0.2">
      <c r="A19062" s="253"/>
      <c r="B19062" s="254"/>
    </row>
    <row r="19063" spans="1:2" x14ac:dyDescent="0.2">
      <c r="A19063" s="253"/>
      <c r="B19063" s="254"/>
    </row>
    <row r="19064" spans="1:2" x14ac:dyDescent="0.2">
      <c r="A19064" s="253"/>
      <c r="B19064" s="254"/>
    </row>
    <row r="19065" spans="1:2" x14ac:dyDescent="0.2">
      <c r="A19065" s="253"/>
      <c r="B19065" s="254"/>
    </row>
    <row r="19066" spans="1:2" x14ac:dyDescent="0.2">
      <c r="A19066" s="253"/>
      <c r="B19066" s="254"/>
    </row>
    <row r="19067" spans="1:2" x14ac:dyDescent="0.2">
      <c r="A19067" s="253"/>
      <c r="B19067" s="254"/>
    </row>
    <row r="19068" spans="1:2" x14ac:dyDescent="0.2">
      <c r="A19068" s="253"/>
      <c r="B19068" s="254"/>
    </row>
    <row r="19069" spans="1:2" x14ac:dyDescent="0.2">
      <c r="A19069" s="253"/>
      <c r="B19069" s="254"/>
    </row>
    <row r="19070" spans="1:2" x14ac:dyDescent="0.2">
      <c r="A19070" s="253"/>
      <c r="B19070" s="254"/>
    </row>
    <row r="19071" spans="1:2" x14ac:dyDescent="0.2">
      <c r="A19071" s="253"/>
      <c r="B19071" s="254"/>
    </row>
    <row r="19072" spans="1:2" x14ac:dyDescent="0.2">
      <c r="A19072" s="253"/>
      <c r="B19072" s="254"/>
    </row>
    <row r="19073" spans="1:2" x14ac:dyDescent="0.2">
      <c r="A19073" s="253"/>
      <c r="B19073" s="254"/>
    </row>
    <row r="19074" spans="1:2" x14ac:dyDescent="0.2">
      <c r="A19074" s="253"/>
      <c r="B19074" s="254"/>
    </row>
    <row r="19075" spans="1:2" x14ac:dyDescent="0.2">
      <c r="A19075" s="253"/>
      <c r="B19075" s="254"/>
    </row>
    <row r="19076" spans="1:2" x14ac:dyDescent="0.2">
      <c r="A19076" s="253"/>
      <c r="B19076" s="254"/>
    </row>
    <row r="19077" spans="1:2" x14ac:dyDescent="0.2">
      <c r="A19077" s="253"/>
      <c r="B19077" s="254"/>
    </row>
    <row r="19078" spans="1:2" x14ac:dyDescent="0.2">
      <c r="A19078" s="253"/>
      <c r="B19078" s="254"/>
    </row>
    <row r="19079" spans="1:2" x14ac:dyDescent="0.2">
      <c r="A19079" s="253"/>
      <c r="B19079" s="254"/>
    </row>
    <row r="19080" spans="1:2" x14ac:dyDescent="0.2">
      <c r="A19080" s="253"/>
      <c r="B19080" s="254"/>
    </row>
    <row r="19081" spans="1:2" x14ac:dyDescent="0.2">
      <c r="A19081" s="253"/>
      <c r="B19081" s="254"/>
    </row>
    <row r="19082" spans="1:2" x14ac:dyDescent="0.2">
      <c r="A19082" s="253"/>
      <c r="B19082" s="254"/>
    </row>
    <row r="19083" spans="1:2" x14ac:dyDescent="0.2">
      <c r="A19083" s="253"/>
      <c r="B19083" s="254"/>
    </row>
    <row r="19084" spans="1:2" x14ac:dyDescent="0.2">
      <c r="A19084" s="253"/>
      <c r="B19084" s="254"/>
    </row>
    <row r="19085" spans="1:2" x14ac:dyDescent="0.2">
      <c r="A19085" s="253"/>
      <c r="B19085" s="254"/>
    </row>
    <row r="19086" spans="1:2" x14ac:dyDescent="0.2">
      <c r="A19086" s="253"/>
      <c r="B19086" s="254"/>
    </row>
    <row r="19087" spans="1:2" x14ac:dyDescent="0.2">
      <c r="A19087" s="253"/>
      <c r="B19087" s="254"/>
    </row>
    <row r="19088" spans="1:2" x14ac:dyDescent="0.2">
      <c r="A19088" s="253"/>
      <c r="B19088" s="254"/>
    </row>
    <row r="19089" spans="1:2" x14ac:dyDescent="0.2">
      <c r="A19089" s="253"/>
      <c r="B19089" s="254"/>
    </row>
    <row r="19090" spans="1:2" x14ac:dyDescent="0.2">
      <c r="A19090" s="253"/>
      <c r="B19090" s="254"/>
    </row>
    <row r="19091" spans="1:2" x14ac:dyDescent="0.2">
      <c r="A19091" s="253"/>
      <c r="B19091" s="254"/>
    </row>
    <row r="19092" spans="1:2" x14ac:dyDescent="0.2">
      <c r="A19092" s="253"/>
      <c r="B19092" s="254"/>
    </row>
    <row r="19093" spans="1:2" x14ac:dyDescent="0.2">
      <c r="A19093" s="253"/>
      <c r="B19093" s="254"/>
    </row>
    <row r="19094" spans="1:2" x14ac:dyDescent="0.2">
      <c r="A19094" s="253"/>
      <c r="B19094" s="254"/>
    </row>
    <row r="19095" spans="1:2" x14ac:dyDescent="0.2">
      <c r="A19095" s="253"/>
      <c r="B19095" s="254"/>
    </row>
    <row r="19096" spans="1:2" x14ac:dyDescent="0.2">
      <c r="A19096" s="253"/>
      <c r="B19096" s="254"/>
    </row>
    <row r="19097" spans="1:2" x14ac:dyDescent="0.2">
      <c r="A19097" s="253"/>
      <c r="B19097" s="254"/>
    </row>
    <row r="19098" spans="1:2" x14ac:dyDescent="0.2">
      <c r="A19098" s="253"/>
      <c r="B19098" s="254"/>
    </row>
    <row r="19099" spans="1:2" x14ac:dyDescent="0.2">
      <c r="A19099" s="253"/>
      <c r="B19099" s="254"/>
    </row>
    <row r="19100" spans="1:2" x14ac:dyDescent="0.2">
      <c r="A19100" s="253"/>
      <c r="B19100" s="254"/>
    </row>
    <row r="19101" spans="1:2" x14ac:dyDescent="0.2">
      <c r="A19101" s="253"/>
      <c r="B19101" s="254"/>
    </row>
    <row r="19102" spans="1:2" x14ac:dyDescent="0.2">
      <c r="A19102" s="253"/>
      <c r="B19102" s="254"/>
    </row>
    <row r="19103" spans="1:2" x14ac:dyDescent="0.2">
      <c r="A19103" s="253"/>
      <c r="B19103" s="254"/>
    </row>
    <row r="19104" spans="1:2" x14ac:dyDescent="0.2">
      <c r="A19104" s="253"/>
      <c r="B19104" s="254"/>
    </row>
    <row r="19105" spans="1:2" x14ac:dyDescent="0.2">
      <c r="A19105" s="253"/>
      <c r="B19105" s="254"/>
    </row>
    <row r="19106" spans="1:2" x14ac:dyDescent="0.2">
      <c r="A19106" s="253"/>
      <c r="B19106" s="254"/>
    </row>
    <row r="19107" spans="1:2" x14ac:dyDescent="0.2">
      <c r="A19107" s="253"/>
      <c r="B19107" s="254"/>
    </row>
    <row r="19108" spans="1:2" x14ac:dyDescent="0.2">
      <c r="A19108" s="253"/>
      <c r="B19108" s="254"/>
    </row>
    <row r="19109" spans="1:2" x14ac:dyDescent="0.2">
      <c r="A19109" s="253"/>
      <c r="B19109" s="254"/>
    </row>
    <row r="19110" spans="1:2" x14ac:dyDescent="0.2">
      <c r="A19110" s="253"/>
      <c r="B19110" s="254"/>
    </row>
    <row r="19111" spans="1:2" x14ac:dyDescent="0.2">
      <c r="A19111" s="253"/>
      <c r="B19111" s="254"/>
    </row>
    <row r="19112" spans="1:2" x14ac:dyDescent="0.2">
      <c r="A19112" s="253"/>
      <c r="B19112" s="254"/>
    </row>
    <row r="19113" spans="1:2" x14ac:dyDescent="0.2">
      <c r="A19113" s="253"/>
      <c r="B19113" s="254"/>
    </row>
    <row r="19114" spans="1:2" x14ac:dyDescent="0.2">
      <c r="A19114" s="253"/>
      <c r="B19114" s="254"/>
    </row>
    <row r="19115" spans="1:2" x14ac:dyDescent="0.2">
      <c r="A19115" s="253"/>
      <c r="B19115" s="254"/>
    </row>
    <row r="19116" spans="1:2" x14ac:dyDescent="0.2">
      <c r="A19116" s="253"/>
      <c r="B19116" s="254"/>
    </row>
    <row r="19117" spans="1:2" x14ac:dyDescent="0.2">
      <c r="A19117" s="253"/>
      <c r="B19117" s="254"/>
    </row>
    <row r="19118" spans="1:2" x14ac:dyDescent="0.2">
      <c r="A19118" s="253"/>
      <c r="B19118" s="254"/>
    </row>
    <row r="19119" spans="1:2" x14ac:dyDescent="0.2">
      <c r="A19119" s="253"/>
      <c r="B19119" s="254"/>
    </row>
    <row r="19120" spans="1:2" x14ac:dyDescent="0.2">
      <c r="A19120" s="253"/>
      <c r="B19120" s="254"/>
    </row>
    <row r="19121" spans="1:2" x14ac:dyDescent="0.2">
      <c r="A19121" s="253"/>
      <c r="B19121" s="254"/>
    </row>
    <row r="19122" spans="1:2" x14ac:dyDescent="0.2">
      <c r="A19122" s="253"/>
      <c r="B19122" s="254"/>
    </row>
    <row r="19123" spans="1:2" x14ac:dyDescent="0.2">
      <c r="A19123" s="253"/>
      <c r="B19123" s="254"/>
    </row>
    <row r="19124" spans="1:2" x14ac:dyDescent="0.2">
      <c r="A19124" s="253"/>
      <c r="B19124" s="254"/>
    </row>
    <row r="19125" spans="1:2" x14ac:dyDescent="0.2">
      <c r="A19125" s="253"/>
      <c r="B19125" s="254"/>
    </row>
    <row r="19126" spans="1:2" x14ac:dyDescent="0.2">
      <c r="A19126" s="253"/>
      <c r="B19126" s="254"/>
    </row>
    <row r="19127" spans="1:2" x14ac:dyDescent="0.2">
      <c r="A19127" s="253"/>
      <c r="B19127" s="254"/>
    </row>
    <row r="19128" spans="1:2" x14ac:dyDescent="0.2">
      <c r="A19128" s="253"/>
      <c r="B19128" s="254"/>
    </row>
    <row r="19129" spans="1:2" x14ac:dyDescent="0.2">
      <c r="A19129" s="253"/>
      <c r="B19129" s="254"/>
    </row>
    <row r="19130" spans="1:2" x14ac:dyDescent="0.2">
      <c r="A19130" s="253"/>
      <c r="B19130" s="254"/>
    </row>
    <row r="19131" spans="1:2" x14ac:dyDescent="0.2">
      <c r="A19131" s="253"/>
      <c r="B19131" s="254"/>
    </row>
    <row r="19132" spans="1:2" x14ac:dyDescent="0.2">
      <c r="A19132" s="253"/>
      <c r="B19132" s="254"/>
    </row>
    <row r="19133" spans="1:2" x14ac:dyDescent="0.2">
      <c r="A19133" s="253"/>
      <c r="B19133" s="254"/>
    </row>
    <row r="19134" spans="1:2" x14ac:dyDescent="0.2">
      <c r="A19134" s="253"/>
      <c r="B19134" s="254"/>
    </row>
    <row r="19135" spans="1:2" x14ac:dyDescent="0.2">
      <c r="A19135" s="253"/>
      <c r="B19135" s="254"/>
    </row>
    <row r="19136" spans="1:2" x14ac:dyDescent="0.2">
      <c r="A19136" s="253"/>
      <c r="B19136" s="254"/>
    </row>
    <row r="19137" spans="1:2" x14ac:dyDescent="0.2">
      <c r="A19137" s="253"/>
      <c r="B19137" s="254"/>
    </row>
    <row r="19138" spans="1:2" x14ac:dyDescent="0.2">
      <c r="A19138" s="253"/>
      <c r="B19138" s="254"/>
    </row>
    <row r="19139" spans="1:2" x14ac:dyDescent="0.2">
      <c r="A19139" s="253"/>
      <c r="B19139" s="254"/>
    </row>
    <row r="19140" spans="1:2" x14ac:dyDescent="0.2">
      <c r="A19140" s="253"/>
      <c r="B19140" s="254"/>
    </row>
    <row r="19141" spans="1:2" x14ac:dyDescent="0.2">
      <c r="A19141" s="253"/>
      <c r="B19141" s="254"/>
    </row>
    <row r="19142" spans="1:2" x14ac:dyDescent="0.2">
      <c r="A19142" s="253"/>
      <c r="B19142" s="254"/>
    </row>
    <row r="19143" spans="1:2" x14ac:dyDescent="0.2">
      <c r="A19143" s="253"/>
      <c r="B19143" s="254"/>
    </row>
    <row r="19144" spans="1:2" x14ac:dyDescent="0.2">
      <c r="A19144" s="253"/>
      <c r="B19144" s="254"/>
    </row>
    <row r="19145" spans="1:2" x14ac:dyDescent="0.2">
      <c r="A19145" s="253"/>
      <c r="B19145" s="254"/>
    </row>
    <row r="19146" spans="1:2" x14ac:dyDescent="0.2">
      <c r="A19146" s="253"/>
      <c r="B19146" s="254"/>
    </row>
    <row r="19147" spans="1:2" x14ac:dyDescent="0.2">
      <c r="A19147" s="253"/>
      <c r="B19147" s="254"/>
    </row>
    <row r="19148" spans="1:2" x14ac:dyDescent="0.2">
      <c r="A19148" s="253"/>
      <c r="B19148" s="254"/>
    </row>
    <row r="19149" spans="1:2" x14ac:dyDescent="0.2">
      <c r="A19149" s="253"/>
      <c r="B19149" s="254"/>
    </row>
    <row r="19150" spans="1:2" x14ac:dyDescent="0.2">
      <c r="A19150" s="253"/>
      <c r="B19150" s="254"/>
    </row>
    <row r="19151" spans="1:2" x14ac:dyDescent="0.2">
      <c r="A19151" s="253"/>
      <c r="B19151" s="254"/>
    </row>
    <row r="19152" spans="1:2" x14ac:dyDescent="0.2">
      <c r="A19152" s="253"/>
      <c r="B19152" s="254"/>
    </row>
    <row r="19153" spans="1:2" x14ac:dyDescent="0.2">
      <c r="A19153" s="253"/>
      <c r="B19153" s="254"/>
    </row>
    <row r="19154" spans="1:2" x14ac:dyDescent="0.2">
      <c r="A19154" s="253"/>
      <c r="B19154" s="254"/>
    </row>
    <row r="19155" spans="1:2" x14ac:dyDescent="0.2">
      <c r="A19155" s="253"/>
      <c r="B19155" s="254"/>
    </row>
    <row r="19156" spans="1:2" x14ac:dyDescent="0.2">
      <c r="A19156" s="253"/>
      <c r="B19156" s="254"/>
    </row>
    <row r="19157" spans="1:2" x14ac:dyDescent="0.2">
      <c r="A19157" s="253"/>
      <c r="B19157" s="254"/>
    </row>
    <row r="19158" spans="1:2" x14ac:dyDescent="0.2">
      <c r="A19158" s="253"/>
      <c r="B19158" s="254"/>
    </row>
    <row r="19159" spans="1:2" x14ac:dyDescent="0.2">
      <c r="A19159" s="253"/>
      <c r="B19159" s="254"/>
    </row>
    <row r="19160" spans="1:2" x14ac:dyDescent="0.2">
      <c r="A19160" s="253"/>
      <c r="B19160" s="254"/>
    </row>
    <row r="19161" spans="1:2" x14ac:dyDescent="0.2">
      <c r="A19161" s="253"/>
      <c r="B19161" s="254"/>
    </row>
    <row r="19162" spans="1:2" x14ac:dyDescent="0.2">
      <c r="A19162" s="253"/>
      <c r="B19162" s="254"/>
    </row>
    <row r="19163" spans="1:2" x14ac:dyDescent="0.2">
      <c r="A19163" s="253"/>
      <c r="B19163" s="254"/>
    </row>
    <row r="19164" spans="1:2" x14ac:dyDescent="0.2">
      <c r="A19164" s="253"/>
      <c r="B19164" s="254"/>
    </row>
    <row r="19165" spans="1:2" x14ac:dyDescent="0.2">
      <c r="A19165" s="253"/>
      <c r="B19165" s="254"/>
    </row>
    <row r="19166" spans="1:2" x14ac:dyDescent="0.2">
      <c r="A19166" s="253"/>
      <c r="B19166" s="254"/>
    </row>
    <row r="19167" spans="1:2" x14ac:dyDescent="0.2">
      <c r="A19167" s="253"/>
      <c r="B19167" s="254"/>
    </row>
    <row r="19168" spans="1:2" x14ac:dyDescent="0.2">
      <c r="A19168" s="253"/>
      <c r="B19168" s="254"/>
    </row>
    <row r="19169" spans="1:2" x14ac:dyDescent="0.2">
      <c r="A19169" s="253"/>
      <c r="B19169" s="254"/>
    </row>
    <row r="19170" spans="1:2" x14ac:dyDescent="0.2">
      <c r="A19170" s="253"/>
      <c r="B19170" s="254"/>
    </row>
    <row r="19171" spans="1:2" x14ac:dyDescent="0.2">
      <c r="A19171" s="253"/>
      <c r="B19171" s="254"/>
    </row>
    <row r="19172" spans="1:2" x14ac:dyDescent="0.2">
      <c r="A19172" s="253"/>
      <c r="B19172" s="254"/>
    </row>
    <row r="19173" spans="1:2" x14ac:dyDescent="0.2">
      <c r="A19173" s="253"/>
      <c r="B19173" s="254"/>
    </row>
    <row r="19174" spans="1:2" x14ac:dyDescent="0.2">
      <c r="A19174" s="253"/>
      <c r="B19174" s="254"/>
    </row>
    <row r="19175" spans="1:2" x14ac:dyDescent="0.2">
      <c r="A19175" s="253"/>
      <c r="B19175" s="254"/>
    </row>
    <row r="19176" spans="1:2" x14ac:dyDescent="0.2">
      <c r="A19176" s="253"/>
      <c r="B19176" s="254"/>
    </row>
    <row r="19177" spans="1:2" x14ac:dyDescent="0.2">
      <c r="A19177" s="253"/>
      <c r="B19177" s="254"/>
    </row>
    <row r="19178" spans="1:2" x14ac:dyDescent="0.2">
      <c r="A19178" s="253"/>
      <c r="B19178" s="254"/>
    </row>
    <row r="19179" spans="1:2" x14ac:dyDescent="0.2">
      <c r="A19179" s="253"/>
      <c r="B19179" s="254"/>
    </row>
    <row r="19180" spans="1:2" x14ac:dyDescent="0.2">
      <c r="A19180" s="253"/>
      <c r="B19180" s="254"/>
    </row>
    <row r="19181" spans="1:2" x14ac:dyDescent="0.2">
      <c r="A19181" s="253"/>
      <c r="B19181" s="254"/>
    </row>
    <row r="19182" spans="1:2" x14ac:dyDescent="0.2">
      <c r="A19182" s="253"/>
      <c r="B19182" s="254"/>
    </row>
    <row r="19183" spans="1:2" x14ac:dyDescent="0.2">
      <c r="A19183" s="253"/>
      <c r="B19183" s="254"/>
    </row>
    <row r="19184" spans="1:2" x14ac:dyDescent="0.2">
      <c r="A19184" s="253"/>
      <c r="B19184" s="254"/>
    </row>
    <row r="19185" spans="1:2" x14ac:dyDescent="0.2">
      <c r="A19185" s="253"/>
      <c r="B19185" s="254"/>
    </row>
    <row r="19186" spans="1:2" x14ac:dyDescent="0.2">
      <c r="A19186" s="253"/>
      <c r="B19186" s="254"/>
    </row>
    <row r="19187" spans="1:2" x14ac:dyDescent="0.2">
      <c r="A19187" s="253"/>
      <c r="B19187" s="254"/>
    </row>
    <row r="19188" spans="1:2" x14ac:dyDescent="0.2">
      <c r="A19188" s="253"/>
      <c r="B19188" s="254"/>
    </row>
    <row r="19189" spans="1:2" x14ac:dyDescent="0.2">
      <c r="A19189" s="253"/>
      <c r="B19189" s="254"/>
    </row>
    <row r="19190" spans="1:2" x14ac:dyDescent="0.2">
      <c r="A19190" s="253"/>
      <c r="B19190" s="254"/>
    </row>
    <row r="19191" spans="1:2" x14ac:dyDescent="0.2">
      <c r="A19191" s="253"/>
      <c r="B19191" s="254"/>
    </row>
    <row r="19192" spans="1:2" x14ac:dyDescent="0.2">
      <c r="A19192" s="253"/>
      <c r="B19192" s="254"/>
    </row>
    <row r="19193" spans="1:2" x14ac:dyDescent="0.2">
      <c r="A19193" s="253"/>
      <c r="B19193" s="254"/>
    </row>
    <row r="19194" spans="1:2" x14ac:dyDescent="0.2">
      <c r="A19194" s="253"/>
      <c r="B19194" s="254"/>
    </row>
    <row r="19195" spans="1:2" x14ac:dyDescent="0.2">
      <c r="A19195" s="253"/>
      <c r="B19195" s="254"/>
    </row>
    <row r="19196" spans="1:2" x14ac:dyDescent="0.2">
      <c r="A19196" s="253"/>
      <c r="B19196" s="254"/>
    </row>
    <row r="19197" spans="1:2" x14ac:dyDescent="0.2">
      <c r="A19197" s="253"/>
      <c r="B19197" s="254"/>
    </row>
    <row r="19198" spans="1:2" x14ac:dyDescent="0.2">
      <c r="A19198" s="253"/>
      <c r="B19198" s="254"/>
    </row>
    <row r="19199" spans="1:2" x14ac:dyDescent="0.2">
      <c r="A19199" s="253"/>
      <c r="B19199" s="254"/>
    </row>
    <row r="19200" spans="1:2" x14ac:dyDescent="0.2">
      <c r="A19200" s="253"/>
      <c r="B19200" s="254"/>
    </row>
    <row r="19201" spans="1:2" x14ac:dyDescent="0.2">
      <c r="A19201" s="253"/>
      <c r="B19201" s="254"/>
    </row>
    <row r="19202" spans="1:2" x14ac:dyDescent="0.2">
      <c r="A19202" s="253"/>
      <c r="B19202" s="254"/>
    </row>
    <row r="19203" spans="1:2" x14ac:dyDescent="0.2">
      <c r="A19203" s="253"/>
      <c r="B19203" s="254"/>
    </row>
    <row r="19204" spans="1:2" x14ac:dyDescent="0.2">
      <c r="A19204" s="253"/>
      <c r="B19204" s="254"/>
    </row>
    <row r="19205" spans="1:2" x14ac:dyDescent="0.2">
      <c r="A19205" s="253"/>
      <c r="B19205" s="254"/>
    </row>
    <row r="19206" spans="1:2" x14ac:dyDescent="0.2">
      <c r="A19206" s="253"/>
      <c r="B19206" s="254"/>
    </row>
    <row r="19207" spans="1:2" x14ac:dyDescent="0.2">
      <c r="A19207" s="253"/>
      <c r="B19207" s="254"/>
    </row>
    <row r="19208" spans="1:2" x14ac:dyDescent="0.2">
      <c r="A19208" s="253"/>
      <c r="B19208" s="254"/>
    </row>
    <row r="19209" spans="1:2" x14ac:dyDescent="0.2">
      <c r="A19209" s="253"/>
      <c r="B19209" s="254"/>
    </row>
    <row r="19210" spans="1:2" x14ac:dyDescent="0.2">
      <c r="A19210" s="253"/>
      <c r="B19210" s="254"/>
    </row>
    <row r="19211" spans="1:2" x14ac:dyDescent="0.2">
      <c r="A19211" s="253"/>
      <c r="B19211" s="254"/>
    </row>
    <row r="19212" spans="1:2" x14ac:dyDescent="0.2">
      <c r="A19212" s="253"/>
      <c r="B19212" s="254"/>
    </row>
    <row r="19213" spans="1:2" x14ac:dyDescent="0.2">
      <c r="A19213" s="253"/>
      <c r="B19213" s="254"/>
    </row>
    <row r="19214" spans="1:2" x14ac:dyDescent="0.2">
      <c r="A19214" s="253"/>
      <c r="B19214" s="254"/>
    </row>
    <row r="19215" spans="1:2" x14ac:dyDescent="0.2">
      <c r="A19215" s="253"/>
      <c r="B19215" s="254"/>
    </row>
    <row r="19216" spans="1:2" x14ac:dyDescent="0.2">
      <c r="A19216" s="253"/>
      <c r="B19216" s="254"/>
    </row>
    <row r="19217" spans="1:2" x14ac:dyDescent="0.2">
      <c r="A19217" s="253"/>
      <c r="B19217" s="254"/>
    </row>
    <row r="19218" spans="1:2" x14ac:dyDescent="0.2">
      <c r="A19218" s="253"/>
      <c r="B19218" s="254"/>
    </row>
    <row r="19219" spans="1:2" x14ac:dyDescent="0.2">
      <c r="A19219" s="253"/>
      <c r="B19219" s="254"/>
    </row>
    <row r="19220" spans="1:2" x14ac:dyDescent="0.2">
      <c r="A19220" s="253"/>
      <c r="B19220" s="254"/>
    </row>
    <row r="19221" spans="1:2" x14ac:dyDescent="0.2">
      <c r="A19221" s="253"/>
      <c r="B19221" s="254"/>
    </row>
    <row r="19222" spans="1:2" x14ac:dyDescent="0.2">
      <c r="A19222" s="253"/>
      <c r="B19222" s="254"/>
    </row>
    <row r="19223" spans="1:2" x14ac:dyDescent="0.2">
      <c r="A19223" s="253"/>
      <c r="B19223" s="254"/>
    </row>
    <row r="19224" spans="1:2" x14ac:dyDescent="0.2">
      <c r="A19224" s="253"/>
      <c r="B19224" s="254"/>
    </row>
    <row r="19225" spans="1:2" x14ac:dyDescent="0.2">
      <c r="A19225" s="253"/>
      <c r="B19225" s="254"/>
    </row>
    <row r="19226" spans="1:2" x14ac:dyDescent="0.2">
      <c r="A19226" s="253"/>
      <c r="B19226" s="254"/>
    </row>
    <row r="19227" spans="1:2" x14ac:dyDescent="0.2">
      <c r="A19227" s="253"/>
      <c r="B19227" s="254"/>
    </row>
    <row r="19228" spans="1:2" x14ac:dyDescent="0.2">
      <c r="A19228" s="253"/>
      <c r="B19228" s="254"/>
    </row>
    <row r="19229" spans="1:2" x14ac:dyDescent="0.2">
      <c r="A19229" s="253"/>
      <c r="B19229" s="254"/>
    </row>
    <row r="19230" spans="1:2" x14ac:dyDescent="0.2">
      <c r="A19230" s="253"/>
      <c r="B19230" s="254"/>
    </row>
    <row r="19231" spans="1:2" x14ac:dyDescent="0.2">
      <c r="A19231" s="253"/>
      <c r="B19231" s="254"/>
    </row>
    <row r="19232" spans="1:2" x14ac:dyDescent="0.2">
      <c r="A19232" s="253"/>
      <c r="B19232" s="254"/>
    </row>
    <row r="19233" spans="1:2" x14ac:dyDescent="0.2">
      <c r="A19233" s="253"/>
      <c r="B19233" s="254"/>
    </row>
    <row r="19234" spans="1:2" x14ac:dyDescent="0.2">
      <c r="A19234" s="253"/>
      <c r="B19234" s="254"/>
    </row>
    <row r="19235" spans="1:2" x14ac:dyDescent="0.2">
      <c r="A19235" s="253"/>
      <c r="B19235" s="254"/>
    </row>
    <row r="19236" spans="1:2" x14ac:dyDescent="0.2">
      <c r="A19236" s="253"/>
      <c r="B19236" s="254"/>
    </row>
    <row r="19237" spans="1:2" x14ac:dyDescent="0.2">
      <c r="A19237" s="253"/>
      <c r="B19237" s="254"/>
    </row>
    <row r="19238" spans="1:2" x14ac:dyDescent="0.2">
      <c r="A19238" s="253"/>
      <c r="B19238" s="254"/>
    </row>
    <row r="19239" spans="1:2" x14ac:dyDescent="0.2">
      <c r="A19239" s="253"/>
      <c r="B19239" s="254"/>
    </row>
    <row r="19240" spans="1:2" x14ac:dyDescent="0.2">
      <c r="A19240" s="253"/>
      <c r="B19240" s="254"/>
    </row>
    <row r="19241" spans="1:2" x14ac:dyDescent="0.2">
      <c r="A19241" s="253"/>
      <c r="B19241" s="254"/>
    </row>
    <row r="19242" spans="1:2" x14ac:dyDescent="0.2">
      <c r="A19242" s="253"/>
      <c r="B19242" s="254"/>
    </row>
    <row r="19243" spans="1:2" x14ac:dyDescent="0.2">
      <c r="A19243" s="253"/>
      <c r="B19243" s="254"/>
    </row>
    <row r="19244" spans="1:2" x14ac:dyDescent="0.2">
      <c r="A19244" s="253"/>
      <c r="B19244" s="254"/>
    </row>
    <row r="19245" spans="1:2" x14ac:dyDescent="0.2">
      <c r="A19245" s="253"/>
      <c r="B19245" s="254"/>
    </row>
    <row r="19246" spans="1:2" x14ac:dyDescent="0.2">
      <c r="A19246" s="253"/>
      <c r="B19246" s="254"/>
    </row>
    <row r="19247" spans="1:2" x14ac:dyDescent="0.2">
      <c r="A19247" s="253"/>
      <c r="B19247" s="254"/>
    </row>
    <row r="19248" spans="1:2" x14ac:dyDescent="0.2">
      <c r="A19248" s="253"/>
      <c r="B19248" s="254"/>
    </row>
    <row r="19249" spans="1:2" x14ac:dyDescent="0.2">
      <c r="A19249" s="253"/>
      <c r="B19249" s="254"/>
    </row>
    <row r="19250" spans="1:2" x14ac:dyDescent="0.2">
      <c r="A19250" s="253"/>
      <c r="B19250" s="254"/>
    </row>
    <row r="19251" spans="1:2" x14ac:dyDescent="0.2">
      <c r="A19251" s="253"/>
      <c r="B19251" s="254"/>
    </row>
    <row r="19252" spans="1:2" x14ac:dyDescent="0.2">
      <c r="A19252" s="253"/>
      <c r="B19252" s="254"/>
    </row>
    <row r="19253" spans="1:2" x14ac:dyDescent="0.2">
      <c r="A19253" s="253"/>
      <c r="B19253" s="254"/>
    </row>
    <row r="19254" spans="1:2" x14ac:dyDescent="0.2">
      <c r="A19254" s="253"/>
      <c r="B19254" s="254"/>
    </row>
    <row r="19255" spans="1:2" x14ac:dyDescent="0.2">
      <c r="A19255" s="253"/>
      <c r="B19255" s="254"/>
    </row>
    <row r="19256" spans="1:2" x14ac:dyDescent="0.2">
      <c r="A19256" s="253"/>
      <c r="B19256" s="254"/>
    </row>
    <row r="19257" spans="1:2" x14ac:dyDescent="0.2">
      <c r="A19257" s="253"/>
      <c r="B19257" s="254"/>
    </row>
    <row r="19258" spans="1:2" x14ac:dyDescent="0.2">
      <c r="A19258" s="253"/>
      <c r="B19258" s="254"/>
    </row>
    <row r="19259" spans="1:2" x14ac:dyDescent="0.2">
      <c r="A19259" s="253"/>
      <c r="B19259" s="254"/>
    </row>
    <row r="19260" spans="1:2" x14ac:dyDescent="0.2">
      <c r="A19260" s="253"/>
      <c r="B19260" s="254"/>
    </row>
    <row r="19261" spans="1:2" x14ac:dyDescent="0.2">
      <c r="A19261" s="253"/>
      <c r="B19261" s="254"/>
    </row>
    <row r="19262" spans="1:2" x14ac:dyDescent="0.2">
      <c r="A19262" s="253"/>
      <c r="B19262" s="254"/>
    </row>
    <row r="19263" spans="1:2" x14ac:dyDescent="0.2">
      <c r="A19263" s="253"/>
      <c r="B19263" s="254"/>
    </row>
    <row r="19264" spans="1:2" x14ac:dyDescent="0.2">
      <c r="A19264" s="253"/>
      <c r="B19264" s="254"/>
    </row>
    <row r="19265" spans="1:2" x14ac:dyDescent="0.2">
      <c r="A19265" s="253"/>
      <c r="B19265" s="254"/>
    </row>
    <row r="19266" spans="1:2" x14ac:dyDescent="0.2">
      <c r="A19266" s="253"/>
      <c r="B19266" s="254"/>
    </row>
    <row r="19267" spans="1:2" x14ac:dyDescent="0.2">
      <c r="A19267" s="253"/>
      <c r="B19267" s="254"/>
    </row>
    <row r="19268" spans="1:2" x14ac:dyDescent="0.2">
      <c r="A19268" s="253"/>
      <c r="B19268" s="254"/>
    </row>
    <row r="19269" spans="1:2" x14ac:dyDescent="0.2">
      <c r="A19269" s="253"/>
      <c r="B19269" s="254"/>
    </row>
    <row r="19270" spans="1:2" x14ac:dyDescent="0.2">
      <c r="A19270" s="253"/>
      <c r="B19270" s="254"/>
    </row>
    <row r="19271" spans="1:2" x14ac:dyDescent="0.2">
      <c r="A19271" s="253"/>
      <c r="B19271" s="254"/>
    </row>
    <row r="19272" spans="1:2" x14ac:dyDescent="0.2">
      <c r="A19272" s="253"/>
      <c r="B19272" s="254"/>
    </row>
    <row r="19273" spans="1:2" x14ac:dyDescent="0.2">
      <c r="A19273" s="253"/>
      <c r="B19273" s="254"/>
    </row>
    <row r="19274" spans="1:2" x14ac:dyDescent="0.2">
      <c r="A19274" s="253"/>
      <c r="B19274" s="254"/>
    </row>
    <row r="19275" spans="1:2" x14ac:dyDescent="0.2">
      <c r="A19275" s="253"/>
      <c r="B19275" s="254"/>
    </row>
    <row r="19276" spans="1:2" x14ac:dyDescent="0.2">
      <c r="A19276" s="253"/>
      <c r="B19276" s="254"/>
    </row>
    <row r="19277" spans="1:2" x14ac:dyDescent="0.2">
      <c r="A19277" s="253"/>
      <c r="B19277" s="254"/>
    </row>
    <row r="19278" spans="1:2" x14ac:dyDescent="0.2">
      <c r="A19278" s="253"/>
      <c r="B19278" s="254"/>
    </row>
    <row r="19279" spans="1:2" x14ac:dyDescent="0.2">
      <c r="A19279" s="253"/>
      <c r="B19279" s="254"/>
    </row>
    <row r="19280" spans="1:2" x14ac:dyDescent="0.2">
      <c r="A19280" s="253"/>
      <c r="B19280" s="254"/>
    </row>
    <row r="19281" spans="1:2" x14ac:dyDescent="0.2">
      <c r="A19281" s="253"/>
      <c r="B19281" s="254"/>
    </row>
    <row r="19282" spans="1:2" x14ac:dyDescent="0.2">
      <c r="A19282" s="253"/>
      <c r="B19282" s="254"/>
    </row>
    <row r="19283" spans="1:2" x14ac:dyDescent="0.2">
      <c r="A19283" s="253"/>
      <c r="B19283" s="254"/>
    </row>
    <row r="19284" spans="1:2" x14ac:dyDescent="0.2">
      <c r="A19284" s="253"/>
      <c r="B19284" s="254"/>
    </row>
    <row r="19285" spans="1:2" x14ac:dyDescent="0.2">
      <c r="A19285" s="253"/>
      <c r="B19285" s="254"/>
    </row>
    <row r="19286" spans="1:2" x14ac:dyDescent="0.2">
      <c r="A19286" s="253"/>
      <c r="B19286" s="254"/>
    </row>
    <row r="19287" spans="1:2" x14ac:dyDescent="0.2">
      <c r="A19287" s="253"/>
      <c r="B19287" s="254"/>
    </row>
    <row r="19288" spans="1:2" x14ac:dyDescent="0.2">
      <c r="A19288" s="253"/>
      <c r="B19288" s="254"/>
    </row>
    <row r="19289" spans="1:2" x14ac:dyDescent="0.2">
      <c r="A19289" s="253"/>
      <c r="B19289" s="254"/>
    </row>
    <row r="19290" spans="1:2" x14ac:dyDescent="0.2">
      <c r="A19290" s="253"/>
      <c r="B19290" s="254"/>
    </row>
    <row r="19291" spans="1:2" x14ac:dyDescent="0.2">
      <c r="A19291" s="253"/>
      <c r="B19291" s="254"/>
    </row>
    <row r="19292" spans="1:2" x14ac:dyDescent="0.2">
      <c r="A19292" s="253"/>
      <c r="B19292" s="254"/>
    </row>
    <row r="19293" spans="1:2" x14ac:dyDescent="0.2">
      <c r="A19293" s="253"/>
      <c r="B19293" s="254"/>
    </row>
    <row r="19294" spans="1:2" x14ac:dyDescent="0.2">
      <c r="A19294" s="253"/>
      <c r="B19294" s="254"/>
    </row>
    <row r="19295" spans="1:2" x14ac:dyDescent="0.2">
      <c r="A19295" s="253"/>
      <c r="B19295" s="254"/>
    </row>
    <row r="19296" spans="1:2" x14ac:dyDescent="0.2">
      <c r="A19296" s="253"/>
      <c r="B19296" s="254"/>
    </row>
    <row r="19297" spans="1:2" x14ac:dyDescent="0.2">
      <c r="A19297" s="253"/>
      <c r="B19297" s="254"/>
    </row>
    <row r="19298" spans="1:2" x14ac:dyDescent="0.2">
      <c r="A19298" s="253"/>
      <c r="B19298" s="254"/>
    </row>
    <row r="19299" spans="1:2" x14ac:dyDescent="0.2">
      <c r="A19299" s="253"/>
      <c r="B19299" s="254"/>
    </row>
    <row r="19300" spans="1:2" x14ac:dyDescent="0.2">
      <c r="A19300" s="253"/>
      <c r="B19300" s="254"/>
    </row>
    <row r="19301" spans="1:2" x14ac:dyDescent="0.2">
      <c r="A19301" s="253"/>
      <c r="B19301" s="254"/>
    </row>
    <row r="19302" spans="1:2" x14ac:dyDescent="0.2">
      <c r="A19302" s="253"/>
      <c r="B19302" s="254"/>
    </row>
    <row r="19303" spans="1:2" x14ac:dyDescent="0.2">
      <c r="A19303" s="253"/>
      <c r="B19303" s="254"/>
    </row>
    <row r="19304" spans="1:2" x14ac:dyDescent="0.2">
      <c r="A19304" s="253"/>
      <c r="B19304" s="254"/>
    </row>
    <row r="19305" spans="1:2" x14ac:dyDescent="0.2">
      <c r="A19305" s="253"/>
      <c r="B19305" s="254"/>
    </row>
    <row r="19306" spans="1:2" x14ac:dyDescent="0.2">
      <c r="A19306" s="253"/>
      <c r="B19306" s="254"/>
    </row>
    <row r="19307" spans="1:2" x14ac:dyDescent="0.2">
      <c r="A19307" s="253"/>
      <c r="B19307" s="254"/>
    </row>
    <row r="19308" spans="1:2" x14ac:dyDescent="0.2">
      <c r="A19308" s="253"/>
      <c r="B19308" s="254"/>
    </row>
    <row r="19309" spans="1:2" x14ac:dyDescent="0.2">
      <c r="A19309" s="253"/>
      <c r="B19309" s="254"/>
    </row>
    <row r="19310" spans="1:2" x14ac:dyDescent="0.2">
      <c r="A19310" s="253"/>
      <c r="B19310" s="254"/>
    </row>
    <row r="19311" spans="1:2" x14ac:dyDescent="0.2">
      <c r="A19311" s="253"/>
      <c r="B19311" s="254"/>
    </row>
    <row r="19312" spans="1:2" x14ac:dyDescent="0.2">
      <c r="A19312" s="253"/>
      <c r="B19312" s="254"/>
    </row>
    <row r="19313" spans="1:2" x14ac:dyDescent="0.2">
      <c r="A19313" s="253"/>
      <c r="B19313" s="254"/>
    </row>
    <row r="19314" spans="1:2" x14ac:dyDescent="0.2">
      <c r="A19314" s="253"/>
      <c r="B19314" s="254"/>
    </row>
    <row r="19315" spans="1:2" x14ac:dyDescent="0.2">
      <c r="A19315" s="253"/>
      <c r="B19315" s="254"/>
    </row>
    <row r="19316" spans="1:2" x14ac:dyDescent="0.2">
      <c r="A19316" s="253"/>
      <c r="B19316" s="254"/>
    </row>
    <row r="19317" spans="1:2" x14ac:dyDescent="0.2">
      <c r="A19317" s="253"/>
      <c r="B19317" s="254"/>
    </row>
    <row r="19318" spans="1:2" x14ac:dyDescent="0.2">
      <c r="A19318" s="253"/>
      <c r="B19318" s="254"/>
    </row>
    <row r="19319" spans="1:2" x14ac:dyDescent="0.2">
      <c r="A19319" s="253"/>
      <c r="B19319" s="254"/>
    </row>
    <row r="19320" spans="1:2" x14ac:dyDescent="0.2">
      <c r="A19320" s="253"/>
      <c r="B19320" s="254"/>
    </row>
    <row r="19321" spans="1:2" x14ac:dyDescent="0.2">
      <c r="A19321" s="253"/>
      <c r="B19321" s="254"/>
    </row>
    <row r="19322" spans="1:2" x14ac:dyDescent="0.2">
      <c r="A19322" s="253"/>
      <c r="B19322" s="254"/>
    </row>
    <row r="19323" spans="1:2" x14ac:dyDescent="0.2">
      <c r="A19323" s="253"/>
      <c r="B19323" s="254"/>
    </row>
    <row r="19324" spans="1:2" x14ac:dyDescent="0.2">
      <c r="A19324" s="253"/>
      <c r="B19324" s="254"/>
    </row>
    <row r="19325" spans="1:2" x14ac:dyDescent="0.2">
      <c r="A19325" s="253"/>
      <c r="B19325" s="254"/>
    </row>
    <row r="19326" spans="1:2" x14ac:dyDescent="0.2">
      <c r="A19326" s="253"/>
      <c r="B19326" s="254"/>
    </row>
    <row r="19327" spans="1:2" x14ac:dyDescent="0.2">
      <c r="A19327" s="253"/>
      <c r="B19327" s="254"/>
    </row>
    <row r="19328" spans="1:2" x14ac:dyDescent="0.2">
      <c r="A19328" s="253"/>
      <c r="B19328" s="254"/>
    </row>
    <row r="19329" spans="1:2" x14ac:dyDescent="0.2">
      <c r="A19329" s="253"/>
      <c r="B19329" s="254"/>
    </row>
    <row r="19330" spans="1:2" x14ac:dyDescent="0.2">
      <c r="A19330" s="253"/>
      <c r="B19330" s="254"/>
    </row>
    <row r="19331" spans="1:2" x14ac:dyDescent="0.2">
      <c r="A19331" s="253"/>
      <c r="B19331" s="254"/>
    </row>
    <row r="19332" spans="1:2" x14ac:dyDescent="0.2">
      <c r="A19332" s="253"/>
      <c r="B19332" s="254"/>
    </row>
    <row r="19333" spans="1:2" x14ac:dyDescent="0.2">
      <c r="A19333" s="253"/>
      <c r="B19333" s="254"/>
    </row>
    <row r="19334" spans="1:2" x14ac:dyDescent="0.2">
      <c r="A19334" s="253"/>
      <c r="B19334" s="254"/>
    </row>
    <row r="19335" spans="1:2" x14ac:dyDescent="0.2">
      <c r="A19335" s="253"/>
      <c r="B19335" s="254"/>
    </row>
    <row r="19336" spans="1:2" x14ac:dyDescent="0.2">
      <c r="A19336" s="253"/>
      <c r="B19336" s="254"/>
    </row>
    <row r="19337" spans="1:2" x14ac:dyDescent="0.2">
      <c r="A19337" s="253"/>
      <c r="B19337" s="254"/>
    </row>
    <row r="19338" spans="1:2" x14ac:dyDescent="0.2">
      <c r="A19338" s="253"/>
      <c r="B19338" s="254"/>
    </row>
    <row r="19339" spans="1:2" x14ac:dyDescent="0.2">
      <c r="A19339" s="253"/>
      <c r="B19339" s="254"/>
    </row>
    <row r="19340" spans="1:2" x14ac:dyDescent="0.2">
      <c r="A19340" s="253"/>
      <c r="B19340" s="254"/>
    </row>
    <row r="19341" spans="1:2" x14ac:dyDescent="0.2">
      <c r="A19341" s="253"/>
      <c r="B19341" s="254"/>
    </row>
    <row r="19342" spans="1:2" x14ac:dyDescent="0.2">
      <c r="A19342" s="253"/>
      <c r="B19342" s="254"/>
    </row>
    <row r="19343" spans="1:2" x14ac:dyDescent="0.2">
      <c r="A19343" s="253"/>
      <c r="B19343" s="254"/>
    </row>
    <row r="19344" spans="1:2" x14ac:dyDescent="0.2">
      <c r="A19344" s="253"/>
      <c r="B19344" s="254"/>
    </row>
    <row r="19345" spans="1:2" x14ac:dyDescent="0.2">
      <c r="A19345" s="253"/>
      <c r="B19345" s="254"/>
    </row>
    <row r="19346" spans="1:2" x14ac:dyDescent="0.2">
      <c r="A19346" s="253"/>
      <c r="B19346" s="254"/>
    </row>
    <row r="19347" spans="1:2" x14ac:dyDescent="0.2">
      <c r="A19347" s="253"/>
      <c r="B19347" s="254"/>
    </row>
    <row r="19348" spans="1:2" x14ac:dyDescent="0.2">
      <c r="A19348" s="253"/>
      <c r="B19348" s="254"/>
    </row>
    <row r="19349" spans="1:2" x14ac:dyDescent="0.2">
      <c r="A19349" s="253"/>
      <c r="B19349" s="254"/>
    </row>
    <row r="19350" spans="1:2" x14ac:dyDescent="0.2">
      <c r="A19350" s="253"/>
      <c r="B19350" s="254"/>
    </row>
    <row r="19351" spans="1:2" x14ac:dyDescent="0.2">
      <c r="A19351" s="253"/>
      <c r="B19351" s="254"/>
    </row>
    <row r="19352" spans="1:2" x14ac:dyDescent="0.2">
      <c r="A19352" s="253"/>
      <c r="B19352" s="254"/>
    </row>
    <row r="19353" spans="1:2" x14ac:dyDescent="0.2">
      <c r="A19353" s="253"/>
      <c r="B19353" s="254"/>
    </row>
    <row r="19354" spans="1:2" x14ac:dyDescent="0.2">
      <c r="A19354" s="253"/>
      <c r="B19354" s="254"/>
    </row>
    <row r="19355" spans="1:2" x14ac:dyDescent="0.2">
      <c r="A19355" s="253"/>
      <c r="B19355" s="254"/>
    </row>
    <row r="19356" spans="1:2" x14ac:dyDescent="0.2">
      <c r="A19356" s="253"/>
      <c r="B19356" s="254"/>
    </row>
    <row r="19357" spans="1:2" x14ac:dyDescent="0.2">
      <c r="A19357" s="253"/>
      <c r="B19357" s="254"/>
    </row>
    <row r="19358" spans="1:2" x14ac:dyDescent="0.2">
      <c r="A19358" s="253"/>
      <c r="B19358" s="254"/>
    </row>
    <row r="19359" spans="1:2" x14ac:dyDescent="0.2">
      <c r="A19359" s="253"/>
      <c r="B19359" s="254"/>
    </row>
    <row r="19360" spans="1:2" x14ac:dyDescent="0.2">
      <c r="A19360" s="253"/>
      <c r="B19360" s="254"/>
    </row>
    <row r="19361" spans="1:2" x14ac:dyDescent="0.2">
      <c r="A19361" s="253"/>
      <c r="B19361" s="254"/>
    </row>
    <row r="19362" spans="1:2" x14ac:dyDescent="0.2">
      <c r="A19362" s="253"/>
      <c r="B19362" s="254"/>
    </row>
    <row r="19363" spans="1:2" x14ac:dyDescent="0.2">
      <c r="A19363" s="253"/>
      <c r="B19363" s="254"/>
    </row>
    <row r="19364" spans="1:2" x14ac:dyDescent="0.2">
      <c r="A19364" s="253"/>
      <c r="B19364" s="254"/>
    </row>
    <row r="19365" spans="1:2" x14ac:dyDescent="0.2">
      <c r="A19365" s="253"/>
      <c r="B19365" s="254"/>
    </row>
    <row r="19366" spans="1:2" x14ac:dyDescent="0.2">
      <c r="A19366" s="253"/>
      <c r="B19366" s="254"/>
    </row>
    <row r="19367" spans="1:2" x14ac:dyDescent="0.2">
      <c r="A19367" s="253"/>
      <c r="B19367" s="254"/>
    </row>
    <row r="19368" spans="1:2" x14ac:dyDescent="0.2">
      <c r="A19368" s="253"/>
      <c r="B19368" s="254"/>
    </row>
    <row r="19369" spans="1:2" x14ac:dyDescent="0.2">
      <c r="A19369" s="253"/>
      <c r="B19369" s="254"/>
    </row>
    <row r="19370" spans="1:2" x14ac:dyDescent="0.2">
      <c r="A19370" s="253"/>
      <c r="B19370" s="254"/>
    </row>
    <row r="19371" spans="1:2" x14ac:dyDescent="0.2">
      <c r="A19371" s="253"/>
      <c r="B19371" s="254"/>
    </row>
    <row r="19372" spans="1:2" x14ac:dyDescent="0.2">
      <c r="A19372" s="253"/>
      <c r="B19372" s="254"/>
    </row>
    <row r="19373" spans="1:2" x14ac:dyDescent="0.2">
      <c r="A19373" s="253"/>
      <c r="B19373" s="254"/>
    </row>
    <row r="19374" spans="1:2" x14ac:dyDescent="0.2">
      <c r="A19374" s="253"/>
      <c r="B19374" s="254"/>
    </row>
    <row r="19375" spans="1:2" x14ac:dyDescent="0.2">
      <c r="A19375" s="253"/>
      <c r="B19375" s="254"/>
    </row>
    <row r="19376" spans="1:2" x14ac:dyDescent="0.2">
      <c r="A19376" s="253"/>
      <c r="B19376" s="254"/>
    </row>
    <row r="19377" spans="1:2" x14ac:dyDescent="0.2">
      <c r="A19377" s="253"/>
      <c r="B19377" s="254"/>
    </row>
    <row r="19378" spans="1:2" x14ac:dyDescent="0.2">
      <c r="A19378" s="253"/>
      <c r="B19378" s="254"/>
    </row>
    <row r="19379" spans="1:2" x14ac:dyDescent="0.2">
      <c r="A19379" s="253"/>
      <c r="B19379" s="254"/>
    </row>
    <row r="19380" spans="1:2" x14ac:dyDescent="0.2">
      <c r="A19380" s="253"/>
      <c r="B19380" s="254"/>
    </row>
    <row r="19381" spans="1:2" x14ac:dyDescent="0.2">
      <c r="A19381" s="253"/>
      <c r="B19381" s="254"/>
    </row>
    <row r="19382" spans="1:2" x14ac:dyDescent="0.2">
      <c r="A19382" s="253"/>
      <c r="B19382" s="254"/>
    </row>
    <row r="19383" spans="1:2" x14ac:dyDescent="0.2">
      <c r="A19383" s="253"/>
      <c r="B19383" s="254"/>
    </row>
    <row r="19384" spans="1:2" x14ac:dyDescent="0.2">
      <c r="A19384" s="253"/>
      <c r="B19384" s="254"/>
    </row>
    <row r="19385" spans="1:2" x14ac:dyDescent="0.2">
      <c r="A19385" s="253"/>
      <c r="B19385" s="254"/>
    </row>
    <row r="19386" spans="1:2" x14ac:dyDescent="0.2">
      <c r="A19386" s="253"/>
      <c r="B19386" s="254"/>
    </row>
    <row r="19387" spans="1:2" x14ac:dyDescent="0.2">
      <c r="A19387" s="253"/>
      <c r="B19387" s="254"/>
    </row>
    <row r="19388" spans="1:2" x14ac:dyDescent="0.2">
      <c r="A19388" s="253"/>
      <c r="B19388" s="254"/>
    </row>
    <row r="19389" spans="1:2" x14ac:dyDescent="0.2">
      <c r="A19389" s="253"/>
      <c r="B19389" s="254"/>
    </row>
    <row r="19390" spans="1:2" x14ac:dyDescent="0.2">
      <c r="A19390" s="253"/>
      <c r="B19390" s="254"/>
    </row>
    <row r="19391" spans="1:2" x14ac:dyDescent="0.2">
      <c r="A19391" s="253"/>
      <c r="B19391" s="254"/>
    </row>
    <row r="19392" spans="1:2" x14ac:dyDescent="0.2">
      <c r="A19392" s="253"/>
      <c r="B19392" s="254"/>
    </row>
    <row r="19393" spans="1:2" x14ac:dyDescent="0.2">
      <c r="A19393" s="253"/>
      <c r="B19393" s="254"/>
    </row>
    <row r="19394" spans="1:2" x14ac:dyDescent="0.2">
      <c r="A19394" s="253"/>
      <c r="B19394" s="254"/>
    </row>
    <row r="19395" spans="1:2" x14ac:dyDescent="0.2">
      <c r="A19395" s="253"/>
      <c r="B19395" s="254"/>
    </row>
    <row r="19396" spans="1:2" x14ac:dyDescent="0.2">
      <c r="A19396" s="253"/>
      <c r="B19396" s="254"/>
    </row>
    <row r="19397" spans="1:2" x14ac:dyDescent="0.2">
      <c r="A19397" s="253"/>
      <c r="B19397" s="254"/>
    </row>
    <row r="19398" spans="1:2" x14ac:dyDescent="0.2">
      <c r="A19398" s="253"/>
      <c r="B19398" s="254"/>
    </row>
    <row r="19399" spans="1:2" x14ac:dyDescent="0.2">
      <c r="A19399" s="253"/>
      <c r="B19399" s="254"/>
    </row>
    <row r="19400" spans="1:2" x14ac:dyDescent="0.2">
      <c r="A19400" s="253"/>
      <c r="B19400" s="254"/>
    </row>
    <row r="19401" spans="1:2" x14ac:dyDescent="0.2">
      <c r="A19401" s="253"/>
      <c r="B19401" s="254"/>
    </row>
    <row r="19402" spans="1:2" x14ac:dyDescent="0.2">
      <c r="A19402" s="253"/>
      <c r="B19402" s="254"/>
    </row>
    <row r="19403" spans="1:2" x14ac:dyDescent="0.2">
      <c r="A19403" s="253"/>
      <c r="B19403" s="254"/>
    </row>
    <row r="19404" spans="1:2" x14ac:dyDescent="0.2">
      <c r="A19404" s="253"/>
      <c r="B19404" s="254"/>
    </row>
    <row r="19405" spans="1:2" x14ac:dyDescent="0.2">
      <c r="A19405" s="253"/>
      <c r="B19405" s="254"/>
    </row>
    <row r="19406" spans="1:2" x14ac:dyDescent="0.2">
      <c r="A19406" s="253"/>
      <c r="B19406" s="254"/>
    </row>
    <row r="19407" spans="1:2" x14ac:dyDescent="0.2">
      <c r="A19407" s="253"/>
      <c r="B19407" s="254"/>
    </row>
    <row r="19408" spans="1:2" x14ac:dyDescent="0.2">
      <c r="A19408" s="253"/>
      <c r="B19408" s="254"/>
    </row>
    <row r="19409" spans="1:2" x14ac:dyDescent="0.2">
      <c r="A19409" s="253"/>
      <c r="B19409" s="254"/>
    </row>
    <row r="19410" spans="1:2" x14ac:dyDescent="0.2">
      <c r="A19410" s="253"/>
      <c r="B19410" s="254"/>
    </row>
    <row r="19411" spans="1:2" x14ac:dyDescent="0.2">
      <c r="A19411" s="253"/>
      <c r="B19411" s="254"/>
    </row>
    <row r="19412" spans="1:2" x14ac:dyDescent="0.2">
      <c r="A19412" s="253"/>
      <c r="B19412" s="254"/>
    </row>
    <row r="19413" spans="1:2" x14ac:dyDescent="0.2">
      <c r="A19413" s="253"/>
      <c r="B19413" s="254"/>
    </row>
    <row r="19414" spans="1:2" x14ac:dyDescent="0.2">
      <c r="A19414" s="253"/>
      <c r="B19414" s="254"/>
    </row>
    <row r="19415" spans="1:2" x14ac:dyDescent="0.2">
      <c r="A19415" s="253"/>
      <c r="B19415" s="254"/>
    </row>
    <row r="19416" spans="1:2" x14ac:dyDescent="0.2">
      <c r="A19416" s="253"/>
      <c r="B19416" s="254"/>
    </row>
    <row r="19417" spans="1:2" x14ac:dyDescent="0.2">
      <c r="A19417" s="253"/>
      <c r="B19417" s="254"/>
    </row>
    <row r="19418" spans="1:2" x14ac:dyDescent="0.2">
      <c r="A19418" s="253"/>
      <c r="B19418" s="254"/>
    </row>
    <row r="19419" spans="1:2" x14ac:dyDescent="0.2">
      <c r="A19419" s="253"/>
      <c r="B19419" s="254"/>
    </row>
    <row r="19420" spans="1:2" x14ac:dyDescent="0.2">
      <c r="A19420" s="253"/>
      <c r="B19420" s="254"/>
    </row>
    <row r="19421" spans="1:2" x14ac:dyDescent="0.2">
      <c r="A19421" s="253"/>
      <c r="B19421" s="254"/>
    </row>
    <row r="19422" spans="1:2" x14ac:dyDescent="0.2">
      <c r="A19422" s="253"/>
      <c r="B19422" s="254"/>
    </row>
    <row r="19423" spans="1:2" x14ac:dyDescent="0.2">
      <c r="A19423" s="253"/>
      <c r="B19423" s="254"/>
    </row>
    <row r="19424" spans="1:2" x14ac:dyDescent="0.2">
      <c r="A19424" s="253"/>
      <c r="B19424" s="254"/>
    </row>
    <row r="19425" spans="1:2" x14ac:dyDescent="0.2">
      <c r="A19425" s="253"/>
      <c r="B19425" s="254"/>
    </row>
    <row r="19426" spans="1:2" x14ac:dyDescent="0.2">
      <c r="A19426" s="253"/>
      <c r="B19426" s="254"/>
    </row>
    <row r="19427" spans="1:2" x14ac:dyDescent="0.2">
      <c r="A19427" s="253"/>
      <c r="B19427" s="254"/>
    </row>
    <row r="19428" spans="1:2" x14ac:dyDescent="0.2">
      <c r="A19428" s="253"/>
      <c r="B19428" s="254"/>
    </row>
    <row r="19429" spans="1:2" x14ac:dyDescent="0.2">
      <c r="A19429" s="253"/>
      <c r="B19429" s="254"/>
    </row>
    <row r="19430" spans="1:2" x14ac:dyDescent="0.2">
      <c r="A19430" s="253"/>
      <c r="B19430" s="254"/>
    </row>
    <row r="19431" spans="1:2" x14ac:dyDescent="0.2">
      <c r="A19431" s="253"/>
      <c r="B19431" s="254"/>
    </row>
    <row r="19432" spans="1:2" x14ac:dyDescent="0.2">
      <c r="A19432" s="253"/>
      <c r="B19432" s="254"/>
    </row>
    <row r="19433" spans="1:2" x14ac:dyDescent="0.2">
      <c r="A19433" s="253"/>
      <c r="B19433" s="254"/>
    </row>
    <row r="19434" spans="1:2" x14ac:dyDescent="0.2">
      <c r="A19434" s="253"/>
      <c r="B19434" s="254"/>
    </row>
    <row r="19435" spans="1:2" x14ac:dyDescent="0.2">
      <c r="A19435" s="253"/>
      <c r="B19435" s="254"/>
    </row>
    <row r="19436" spans="1:2" x14ac:dyDescent="0.2">
      <c r="A19436" s="253"/>
      <c r="B19436" s="254"/>
    </row>
    <row r="19437" spans="1:2" x14ac:dyDescent="0.2">
      <c r="A19437" s="253"/>
      <c r="B19437" s="254"/>
    </row>
    <row r="19438" spans="1:2" x14ac:dyDescent="0.2">
      <c r="A19438" s="253"/>
      <c r="B19438" s="254"/>
    </row>
    <row r="19439" spans="1:2" x14ac:dyDescent="0.2">
      <c r="A19439" s="253"/>
      <c r="B19439" s="254"/>
    </row>
    <row r="19440" spans="1:2" x14ac:dyDescent="0.2">
      <c r="A19440" s="253"/>
      <c r="B19440" s="254"/>
    </row>
    <row r="19441" spans="1:2" x14ac:dyDescent="0.2">
      <c r="A19441" s="253"/>
      <c r="B19441" s="254"/>
    </row>
    <row r="19442" spans="1:2" x14ac:dyDescent="0.2">
      <c r="A19442" s="253"/>
      <c r="B19442" s="254"/>
    </row>
    <row r="19443" spans="1:2" x14ac:dyDescent="0.2">
      <c r="A19443" s="253"/>
      <c r="B19443" s="254"/>
    </row>
    <row r="19444" spans="1:2" x14ac:dyDescent="0.2">
      <c r="A19444" s="253"/>
      <c r="B19444" s="254"/>
    </row>
    <row r="19445" spans="1:2" x14ac:dyDescent="0.2">
      <c r="A19445" s="253"/>
      <c r="B19445" s="254"/>
    </row>
    <row r="19446" spans="1:2" x14ac:dyDescent="0.2">
      <c r="A19446" s="253"/>
      <c r="B19446" s="254"/>
    </row>
    <row r="19447" spans="1:2" x14ac:dyDescent="0.2">
      <c r="A19447" s="253"/>
      <c r="B19447" s="254"/>
    </row>
    <row r="19448" spans="1:2" x14ac:dyDescent="0.2">
      <c r="A19448" s="253"/>
      <c r="B19448" s="254"/>
    </row>
    <row r="19449" spans="1:2" x14ac:dyDescent="0.2">
      <c r="A19449" s="253"/>
      <c r="B19449" s="254"/>
    </row>
    <row r="19450" spans="1:2" x14ac:dyDescent="0.2">
      <c r="A19450" s="253"/>
      <c r="B19450" s="254"/>
    </row>
    <row r="19451" spans="1:2" x14ac:dyDescent="0.2">
      <c r="A19451" s="253"/>
      <c r="B19451" s="254"/>
    </row>
    <row r="19452" spans="1:2" x14ac:dyDescent="0.2">
      <c r="A19452" s="253"/>
      <c r="B19452" s="254"/>
    </row>
    <row r="19453" spans="1:2" x14ac:dyDescent="0.2">
      <c r="A19453" s="253"/>
      <c r="B19453" s="254"/>
    </row>
    <row r="19454" spans="1:2" x14ac:dyDescent="0.2">
      <c r="A19454" s="253"/>
      <c r="B19454" s="254"/>
    </row>
    <row r="19455" spans="1:2" x14ac:dyDescent="0.2">
      <c r="A19455" s="253"/>
      <c r="B19455" s="254"/>
    </row>
    <row r="19456" spans="1:2" x14ac:dyDescent="0.2">
      <c r="A19456" s="253"/>
      <c r="B19456" s="254"/>
    </row>
    <row r="19457" spans="1:2" x14ac:dyDescent="0.2">
      <c r="A19457" s="253"/>
      <c r="B19457" s="254"/>
    </row>
    <row r="19458" spans="1:2" x14ac:dyDescent="0.2">
      <c r="A19458" s="253"/>
      <c r="B19458" s="254"/>
    </row>
    <row r="19459" spans="1:2" x14ac:dyDescent="0.2">
      <c r="A19459" s="253"/>
      <c r="B19459" s="254"/>
    </row>
    <row r="19460" spans="1:2" x14ac:dyDescent="0.2">
      <c r="A19460" s="253"/>
      <c r="B19460" s="254"/>
    </row>
    <row r="19461" spans="1:2" x14ac:dyDescent="0.2">
      <c r="A19461" s="253"/>
      <c r="B19461" s="254"/>
    </row>
    <row r="19462" spans="1:2" x14ac:dyDescent="0.2">
      <c r="A19462" s="253"/>
      <c r="B19462" s="254"/>
    </row>
    <row r="19463" spans="1:2" x14ac:dyDescent="0.2">
      <c r="A19463" s="253"/>
      <c r="B19463" s="254"/>
    </row>
    <row r="19464" spans="1:2" x14ac:dyDescent="0.2">
      <c r="A19464" s="253"/>
      <c r="B19464" s="254"/>
    </row>
    <row r="19465" spans="1:2" x14ac:dyDescent="0.2">
      <c r="A19465" s="253"/>
      <c r="B19465" s="254"/>
    </row>
    <row r="19466" spans="1:2" x14ac:dyDescent="0.2">
      <c r="A19466" s="253"/>
      <c r="B19466" s="254"/>
    </row>
    <row r="19467" spans="1:2" x14ac:dyDescent="0.2">
      <c r="A19467" s="253"/>
      <c r="B19467" s="254"/>
    </row>
    <row r="19468" spans="1:2" x14ac:dyDescent="0.2">
      <c r="A19468" s="253"/>
      <c r="B19468" s="254"/>
    </row>
    <row r="19469" spans="1:2" x14ac:dyDescent="0.2">
      <c r="A19469" s="253"/>
      <c r="B19469" s="254"/>
    </row>
    <row r="19470" spans="1:2" x14ac:dyDescent="0.2">
      <c r="A19470" s="253"/>
      <c r="B19470" s="254"/>
    </row>
    <row r="19471" spans="1:2" x14ac:dyDescent="0.2">
      <c r="A19471" s="253"/>
      <c r="B19471" s="254"/>
    </row>
    <row r="19472" spans="1:2" x14ac:dyDescent="0.2">
      <c r="A19472" s="253"/>
      <c r="B19472" s="254"/>
    </row>
    <row r="19473" spans="1:2" x14ac:dyDescent="0.2">
      <c r="A19473" s="253"/>
      <c r="B19473" s="254"/>
    </row>
    <row r="19474" spans="1:2" x14ac:dyDescent="0.2">
      <c r="A19474" s="253"/>
      <c r="B19474" s="254"/>
    </row>
    <row r="19475" spans="1:2" x14ac:dyDescent="0.2">
      <c r="A19475" s="253"/>
      <c r="B19475" s="254"/>
    </row>
    <row r="19476" spans="1:2" x14ac:dyDescent="0.2">
      <c r="A19476" s="253"/>
      <c r="B19476" s="254"/>
    </row>
    <row r="19477" spans="1:2" x14ac:dyDescent="0.2">
      <c r="A19477" s="253"/>
      <c r="B19477" s="254"/>
    </row>
    <row r="19478" spans="1:2" x14ac:dyDescent="0.2">
      <c r="A19478" s="253"/>
      <c r="B19478" s="254"/>
    </row>
    <row r="19479" spans="1:2" x14ac:dyDescent="0.2">
      <c r="A19479" s="253"/>
      <c r="B19479" s="254"/>
    </row>
    <row r="19480" spans="1:2" x14ac:dyDescent="0.2">
      <c r="A19480" s="253"/>
      <c r="B19480" s="254"/>
    </row>
    <row r="19481" spans="1:2" x14ac:dyDescent="0.2">
      <c r="A19481" s="253"/>
      <c r="B19481" s="254"/>
    </row>
    <row r="19482" spans="1:2" x14ac:dyDescent="0.2">
      <c r="A19482" s="253"/>
      <c r="B19482" s="254"/>
    </row>
    <row r="19483" spans="1:2" x14ac:dyDescent="0.2">
      <c r="A19483" s="253"/>
      <c r="B19483" s="254"/>
    </row>
    <row r="19484" spans="1:2" x14ac:dyDescent="0.2">
      <c r="A19484" s="253"/>
      <c r="B19484" s="254"/>
    </row>
    <row r="19485" spans="1:2" x14ac:dyDescent="0.2">
      <c r="A19485" s="253"/>
      <c r="B19485" s="254"/>
    </row>
    <row r="19486" spans="1:2" x14ac:dyDescent="0.2">
      <c r="A19486" s="253"/>
      <c r="B19486" s="254"/>
    </row>
    <row r="19487" spans="1:2" x14ac:dyDescent="0.2">
      <c r="A19487" s="253"/>
      <c r="B19487" s="254"/>
    </row>
    <row r="19488" spans="1:2" x14ac:dyDescent="0.2">
      <c r="A19488" s="253"/>
      <c r="B19488" s="254"/>
    </row>
    <row r="19489" spans="1:2" x14ac:dyDescent="0.2">
      <c r="A19489" s="253"/>
      <c r="B19489" s="254"/>
    </row>
    <row r="19490" spans="1:2" x14ac:dyDescent="0.2">
      <c r="A19490" s="253"/>
      <c r="B19490" s="254"/>
    </row>
    <row r="19491" spans="1:2" x14ac:dyDescent="0.2">
      <c r="A19491" s="253"/>
      <c r="B19491" s="254"/>
    </row>
    <row r="19492" spans="1:2" x14ac:dyDescent="0.2">
      <c r="A19492" s="253"/>
      <c r="B19492" s="254"/>
    </row>
    <row r="19493" spans="1:2" x14ac:dyDescent="0.2">
      <c r="A19493" s="253"/>
      <c r="B19493" s="254"/>
    </row>
    <row r="19494" spans="1:2" x14ac:dyDescent="0.2">
      <c r="A19494" s="253"/>
      <c r="B19494" s="254"/>
    </row>
    <row r="19495" spans="1:2" x14ac:dyDescent="0.2">
      <c r="A19495" s="253"/>
      <c r="B19495" s="254"/>
    </row>
    <row r="19496" spans="1:2" x14ac:dyDescent="0.2">
      <c r="A19496" s="253"/>
      <c r="B19496" s="254"/>
    </row>
    <row r="19497" spans="1:2" x14ac:dyDescent="0.2">
      <c r="A19497" s="253"/>
      <c r="B19497" s="254"/>
    </row>
    <row r="19498" spans="1:2" x14ac:dyDescent="0.2">
      <c r="A19498" s="253"/>
      <c r="B19498" s="254"/>
    </row>
    <row r="19499" spans="1:2" x14ac:dyDescent="0.2">
      <c r="A19499" s="253"/>
      <c r="B19499" s="254"/>
    </row>
    <row r="19500" spans="1:2" x14ac:dyDescent="0.2">
      <c r="A19500" s="253"/>
      <c r="B19500" s="254"/>
    </row>
    <row r="19501" spans="1:2" x14ac:dyDescent="0.2">
      <c r="A19501" s="253"/>
      <c r="B19501" s="254"/>
    </row>
    <row r="19502" spans="1:2" x14ac:dyDescent="0.2">
      <c r="A19502" s="253"/>
      <c r="B19502" s="254"/>
    </row>
    <row r="19503" spans="1:2" x14ac:dyDescent="0.2">
      <c r="A19503" s="253"/>
      <c r="B19503" s="254"/>
    </row>
    <row r="19504" spans="1:2" x14ac:dyDescent="0.2">
      <c r="A19504" s="253"/>
      <c r="B19504" s="254"/>
    </row>
    <row r="19505" spans="1:2" x14ac:dyDescent="0.2">
      <c r="A19505" s="253"/>
      <c r="B19505" s="254"/>
    </row>
    <row r="19506" spans="1:2" x14ac:dyDescent="0.2">
      <c r="A19506" s="253"/>
      <c r="B19506" s="254"/>
    </row>
    <row r="19507" spans="1:2" x14ac:dyDescent="0.2">
      <c r="A19507" s="253"/>
      <c r="B19507" s="254"/>
    </row>
    <row r="19508" spans="1:2" x14ac:dyDescent="0.2">
      <c r="A19508" s="253"/>
      <c r="B19508" s="254"/>
    </row>
    <row r="19509" spans="1:2" x14ac:dyDescent="0.2">
      <c r="A19509" s="253"/>
      <c r="B19509" s="254"/>
    </row>
    <row r="19510" spans="1:2" x14ac:dyDescent="0.2">
      <c r="A19510" s="253"/>
      <c r="B19510" s="254"/>
    </row>
    <row r="19511" spans="1:2" x14ac:dyDescent="0.2">
      <c r="A19511" s="253"/>
      <c r="B19511" s="254"/>
    </row>
    <row r="19512" spans="1:2" x14ac:dyDescent="0.2">
      <c r="A19512" s="253"/>
      <c r="B19512" s="254"/>
    </row>
    <row r="19513" spans="1:2" x14ac:dyDescent="0.2">
      <c r="A19513" s="253"/>
      <c r="B19513" s="254"/>
    </row>
    <row r="19514" spans="1:2" x14ac:dyDescent="0.2">
      <c r="A19514" s="253"/>
      <c r="B19514" s="254"/>
    </row>
    <row r="19515" spans="1:2" x14ac:dyDescent="0.2">
      <c r="A19515" s="253"/>
      <c r="B19515" s="254"/>
    </row>
    <row r="19516" spans="1:2" x14ac:dyDescent="0.2">
      <c r="A19516" s="253"/>
      <c r="B19516" s="254"/>
    </row>
    <row r="19517" spans="1:2" x14ac:dyDescent="0.2">
      <c r="A19517" s="253"/>
      <c r="B19517" s="254"/>
    </row>
    <row r="19518" spans="1:2" x14ac:dyDescent="0.2">
      <c r="A19518" s="253"/>
      <c r="B19518" s="254"/>
    </row>
    <row r="19519" spans="1:2" x14ac:dyDescent="0.2">
      <c r="A19519" s="253"/>
      <c r="B19519" s="254"/>
    </row>
    <row r="19520" spans="1:2" x14ac:dyDescent="0.2">
      <c r="A19520" s="253"/>
      <c r="B19520" s="254"/>
    </row>
    <row r="19521" spans="1:2" x14ac:dyDescent="0.2">
      <c r="A19521" s="253"/>
      <c r="B19521" s="254"/>
    </row>
    <row r="19522" spans="1:2" x14ac:dyDescent="0.2">
      <c r="A19522" s="253"/>
      <c r="B19522" s="254"/>
    </row>
    <row r="19523" spans="1:2" x14ac:dyDescent="0.2">
      <c r="A19523" s="253"/>
      <c r="B19523" s="254"/>
    </row>
    <row r="19524" spans="1:2" x14ac:dyDescent="0.2">
      <c r="A19524" s="253"/>
      <c r="B19524" s="254"/>
    </row>
    <row r="19525" spans="1:2" x14ac:dyDescent="0.2">
      <c r="A19525" s="253"/>
      <c r="B19525" s="254"/>
    </row>
    <row r="19526" spans="1:2" x14ac:dyDescent="0.2">
      <c r="A19526" s="253"/>
      <c r="B19526" s="254"/>
    </row>
    <row r="19527" spans="1:2" x14ac:dyDescent="0.2">
      <c r="A19527" s="253"/>
      <c r="B19527" s="254"/>
    </row>
    <row r="19528" spans="1:2" x14ac:dyDescent="0.2">
      <c r="A19528" s="253"/>
      <c r="B19528" s="254"/>
    </row>
    <row r="19529" spans="1:2" x14ac:dyDescent="0.2">
      <c r="A19529" s="253"/>
      <c r="B19529" s="254"/>
    </row>
    <row r="19530" spans="1:2" x14ac:dyDescent="0.2">
      <c r="A19530" s="253"/>
      <c r="B19530" s="254"/>
    </row>
    <row r="19531" spans="1:2" x14ac:dyDescent="0.2">
      <c r="A19531" s="253"/>
      <c r="B19531" s="254"/>
    </row>
    <row r="19532" spans="1:2" x14ac:dyDescent="0.2">
      <c r="A19532" s="253"/>
      <c r="B19532" s="254"/>
    </row>
    <row r="19533" spans="1:2" x14ac:dyDescent="0.2">
      <c r="A19533" s="253"/>
      <c r="B19533" s="254"/>
    </row>
    <row r="19534" spans="1:2" x14ac:dyDescent="0.2">
      <c r="A19534" s="253"/>
      <c r="B19534" s="254"/>
    </row>
    <row r="19535" spans="1:2" x14ac:dyDescent="0.2">
      <c r="A19535" s="253"/>
      <c r="B19535" s="254"/>
    </row>
    <row r="19536" spans="1:2" x14ac:dyDescent="0.2">
      <c r="A19536" s="253"/>
      <c r="B19536" s="254"/>
    </row>
    <row r="19537" spans="1:2" x14ac:dyDescent="0.2">
      <c r="A19537" s="253"/>
      <c r="B19537" s="254"/>
    </row>
    <row r="19538" spans="1:2" x14ac:dyDescent="0.2">
      <c r="A19538" s="253"/>
      <c r="B19538" s="254"/>
    </row>
    <row r="19539" spans="1:2" x14ac:dyDescent="0.2">
      <c r="A19539" s="253"/>
      <c r="B19539" s="254"/>
    </row>
    <row r="19540" spans="1:2" x14ac:dyDescent="0.2">
      <c r="A19540" s="253"/>
      <c r="B19540" s="254"/>
    </row>
    <row r="19541" spans="1:2" x14ac:dyDescent="0.2">
      <c r="A19541" s="253"/>
      <c r="B19541" s="254"/>
    </row>
    <row r="19542" spans="1:2" x14ac:dyDescent="0.2">
      <c r="A19542" s="253"/>
      <c r="B19542" s="254"/>
    </row>
    <row r="19543" spans="1:2" x14ac:dyDescent="0.2">
      <c r="A19543" s="253"/>
      <c r="B19543" s="254"/>
    </row>
    <row r="19544" spans="1:2" x14ac:dyDescent="0.2">
      <c r="A19544" s="253"/>
      <c r="B19544" s="254"/>
    </row>
    <row r="19545" spans="1:2" x14ac:dyDescent="0.2">
      <c r="A19545" s="253"/>
      <c r="B19545" s="254"/>
    </row>
    <row r="19546" spans="1:2" x14ac:dyDescent="0.2">
      <c r="A19546" s="253"/>
      <c r="B19546" s="254"/>
    </row>
    <row r="19547" spans="1:2" x14ac:dyDescent="0.2">
      <c r="A19547" s="253"/>
      <c r="B19547" s="254"/>
    </row>
    <row r="19548" spans="1:2" x14ac:dyDescent="0.2">
      <c r="A19548" s="253"/>
      <c r="B19548" s="254"/>
    </row>
    <row r="19549" spans="1:2" x14ac:dyDescent="0.2">
      <c r="A19549" s="253"/>
      <c r="B19549" s="254"/>
    </row>
    <row r="19550" spans="1:2" x14ac:dyDescent="0.2">
      <c r="A19550" s="253"/>
      <c r="B19550" s="254"/>
    </row>
    <row r="19551" spans="1:2" x14ac:dyDescent="0.2">
      <c r="A19551" s="253"/>
      <c r="B19551" s="254"/>
    </row>
    <row r="19552" spans="1:2" x14ac:dyDescent="0.2">
      <c r="A19552" s="253"/>
      <c r="B19552" s="254"/>
    </row>
    <row r="19553" spans="1:2" x14ac:dyDescent="0.2">
      <c r="A19553" s="253"/>
      <c r="B19553" s="254"/>
    </row>
    <row r="19554" spans="1:2" x14ac:dyDescent="0.2">
      <c r="A19554" s="253"/>
      <c r="B19554" s="254"/>
    </row>
    <row r="19555" spans="1:2" x14ac:dyDescent="0.2">
      <c r="A19555" s="253"/>
      <c r="B19555" s="254"/>
    </row>
    <row r="19556" spans="1:2" x14ac:dyDescent="0.2">
      <c r="A19556" s="253"/>
      <c r="B19556" s="254"/>
    </row>
    <row r="19557" spans="1:2" x14ac:dyDescent="0.2">
      <c r="A19557" s="253"/>
      <c r="B19557" s="254"/>
    </row>
    <row r="19558" spans="1:2" x14ac:dyDescent="0.2">
      <c r="A19558" s="253"/>
      <c r="B19558" s="254"/>
    </row>
    <row r="19559" spans="1:2" x14ac:dyDescent="0.2">
      <c r="A19559" s="253"/>
      <c r="B19559" s="254"/>
    </row>
    <row r="19560" spans="1:2" x14ac:dyDescent="0.2">
      <c r="A19560" s="253"/>
      <c r="B19560" s="254"/>
    </row>
    <row r="19561" spans="1:2" x14ac:dyDescent="0.2">
      <c r="A19561" s="253"/>
      <c r="B19561" s="254"/>
    </row>
    <row r="19562" spans="1:2" x14ac:dyDescent="0.2">
      <c r="A19562" s="253"/>
      <c r="B19562" s="254"/>
    </row>
    <row r="19563" spans="1:2" x14ac:dyDescent="0.2">
      <c r="A19563" s="253"/>
      <c r="B19563" s="254"/>
    </row>
    <row r="19564" spans="1:2" x14ac:dyDescent="0.2">
      <c r="A19564" s="253"/>
      <c r="B19564" s="254"/>
    </row>
    <row r="19565" spans="1:2" x14ac:dyDescent="0.2">
      <c r="A19565" s="253"/>
      <c r="B19565" s="254"/>
    </row>
    <row r="19566" spans="1:2" x14ac:dyDescent="0.2">
      <c r="A19566" s="253"/>
      <c r="B19566" s="254"/>
    </row>
    <row r="19567" spans="1:2" x14ac:dyDescent="0.2">
      <c r="A19567" s="253"/>
      <c r="B19567" s="254"/>
    </row>
    <row r="19568" spans="1:2" x14ac:dyDescent="0.2">
      <c r="A19568" s="253"/>
      <c r="B19568" s="254"/>
    </row>
    <row r="19569" spans="1:2" x14ac:dyDescent="0.2">
      <c r="A19569" s="253"/>
      <c r="B19569" s="254"/>
    </row>
    <row r="19570" spans="1:2" x14ac:dyDescent="0.2">
      <c r="A19570" s="253"/>
      <c r="B19570" s="254"/>
    </row>
    <row r="19571" spans="1:2" x14ac:dyDescent="0.2">
      <c r="A19571" s="253"/>
      <c r="B19571" s="254"/>
    </row>
    <row r="19572" spans="1:2" x14ac:dyDescent="0.2">
      <c r="A19572" s="253"/>
      <c r="B19572" s="254"/>
    </row>
    <row r="19573" spans="1:2" x14ac:dyDescent="0.2">
      <c r="A19573" s="253"/>
      <c r="B19573" s="254"/>
    </row>
    <row r="19574" spans="1:2" x14ac:dyDescent="0.2">
      <c r="A19574" s="253"/>
      <c r="B19574" s="254"/>
    </row>
    <row r="19575" spans="1:2" x14ac:dyDescent="0.2">
      <c r="A19575" s="253"/>
      <c r="B19575" s="254"/>
    </row>
    <row r="19576" spans="1:2" x14ac:dyDescent="0.2">
      <c r="A19576" s="253"/>
      <c r="B19576" s="254"/>
    </row>
    <row r="19577" spans="1:2" x14ac:dyDescent="0.2">
      <c r="A19577" s="253"/>
      <c r="B19577" s="254"/>
    </row>
    <row r="19578" spans="1:2" x14ac:dyDescent="0.2">
      <c r="A19578" s="253"/>
      <c r="B19578" s="254"/>
    </row>
    <row r="19579" spans="1:2" x14ac:dyDescent="0.2">
      <c r="A19579" s="253"/>
      <c r="B19579" s="254"/>
    </row>
    <row r="19580" spans="1:2" x14ac:dyDescent="0.2">
      <c r="A19580" s="253"/>
      <c r="B19580" s="254"/>
    </row>
    <row r="19581" spans="1:2" x14ac:dyDescent="0.2">
      <c r="A19581" s="253"/>
      <c r="B19581" s="254"/>
    </row>
    <row r="19582" spans="1:2" x14ac:dyDescent="0.2">
      <c r="A19582" s="253"/>
      <c r="B19582" s="254"/>
    </row>
    <row r="19583" spans="1:2" x14ac:dyDescent="0.2">
      <c r="A19583" s="253"/>
      <c r="B19583" s="254"/>
    </row>
    <row r="19584" spans="1:2" x14ac:dyDescent="0.2">
      <c r="A19584" s="253"/>
      <c r="B19584" s="254"/>
    </row>
    <row r="19585" spans="1:2" x14ac:dyDescent="0.2">
      <c r="A19585" s="253"/>
      <c r="B19585" s="254"/>
    </row>
    <row r="19586" spans="1:2" x14ac:dyDescent="0.2">
      <c r="A19586" s="253"/>
      <c r="B19586" s="254"/>
    </row>
    <row r="19587" spans="1:2" x14ac:dyDescent="0.2">
      <c r="A19587" s="253"/>
      <c r="B19587" s="254"/>
    </row>
    <row r="19588" spans="1:2" x14ac:dyDescent="0.2">
      <c r="A19588" s="253"/>
      <c r="B19588" s="254"/>
    </row>
    <row r="19589" spans="1:2" x14ac:dyDescent="0.2">
      <c r="A19589" s="253"/>
      <c r="B19589" s="254"/>
    </row>
    <row r="19590" spans="1:2" x14ac:dyDescent="0.2">
      <c r="A19590" s="253"/>
      <c r="B19590" s="254"/>
    </row>
    <row r="19591" spans="1:2" x14ac:dyDescent="0.2">
      <c r="A19591" s="253"/>
      <c r="B19591" s="254"/>
    </row>
    <row r="19592" spans="1:2" x14ac:dyDescent="0.2">
      <c r="A19592" s="253"/>
      <c r="B19592" s="254"/>
    </row>
    <row r="19593" spans="1:2" x14ac:dyDescent="0.2">
      <c r="A19593" s="253"/>
      <c r="B19593" s="254"/>
    </row>
    <row r="19594" spans="1:2" x14ac:dyDescent="0.2">
      <c r="A19594" s="253"/>
      <c r="B19594" s="254"/>
    </row>
    <row r="19595" spans="1:2" x14ac:dyDescent="0.2">
      <c r="A19595" s="253"/>
      <c r="B19595" s="254"/>
    </row>
    <row r="19596" spans="1:2" x14ac:dyDescent="0.2">
      <c r="A19596" s="253"/>
      <c r="B19596" s="254"/>
    </row>
    <row r="19597" spans="1:2" x14ac:dyDescent="0.2">
      <c r="A19597" s="253"/>
      <c r="B19597" s="254"/>
    </row>
    <row r="19598" spans="1:2" x14ac:dyDescent="0.2">
      <c r="A19598" s="253"/>
      <c r="B19598" s="254"/>
    </row>
    <row r="19599" spans="1:2" x14ac:dyDescent="0.2">
      <c r="A19599" s="253"/>
      <c r="B19599" s="254"/>
    </row>
    <row r="19600" spans="1:2" x14ac:dyDescent="0.2">
      <c r="A19600" s="253"/>
      <c r="B19600" s="254"/>
    </row>
    <row r="19601" spans="1:2" x14ac:dyDescent="0.2">
      <c r="A19601" s="253"/>
      <c r="B19601" s="254"/>
    </row>
    <row r="19602" spans="1:2" x14ac:dyDescent="0.2">
      <c r="A19602" s="253"/>
      <c r="B19602" s="254"/>
    </row>
    <row r="19603" spans="1:2" x14ac:dyDescent="0.2">
      <c r="A19603" s="253"/>
      <c r="B19603" s="254"/>
    </row>
    <row r="19604" spans="1:2" x14ac:dyDescent="0.2">
      <c r="A19604" s="253"/>
      <c r="B19604" s="254"/>
    </row>
    <row r="19605" spans="1:2" x14ac:dyDescent="0.2">
      <c r="A19605" s="253"/>
      <c r="B19605" s="254"/>
    </row>
    <row r="19606" spans="1:2" x14ac:dyDescent="0.2">
      <c r="A19606" s="253"/>
      <c r="B19606" s="254"/>
    </row>
    <row r="19607" spans="1:2" x14ac:dyDescent="0.2">
      <c r="A19607" s="253"/>
      <c r="B19607" s="254"/>
    </row>
    <row r="19608" spans="1:2" x14ac:dyDescent="0.2">
      <c r="A19608" s="253"/>
      <c r="B19608" s="254"/>
    </row>
    <row r="19609" spans="1:2" x14ac:dyDescent="0.2">
      <c r="A19609" s="253"/>
      <c r="B19609" s="254"/>
    </row>
    <row r="19610" spans="1:2" x14ac:dyDescent="0.2">
      <c r="A19610" s="253"/>
      <c r="B19610" s="254"/>
    </row>
    <row r="19611" spans="1:2" x14ac:dyDescent="0.2">
      <c r="A19611" s="253"/>
      <c r="B19611" s="254"/>
    </row>
    <row r="19612" spans="1:2" x14ac:dyDescent="0.2">
      <c r="A19612" s="253"/>
      <c r="B19612" s="254"/>
    </row>
    <row r="19613" spans="1:2" x14ac:dyDescent="0.2">
      <c r="A19613" s="253"/>
      <c r="B19613" s="254"/>
    </row>
    <row r="19614" spans="1:2" x14ac:dyDescent="0.2">
      <c r="A19614" s="253"/>
      <c r="B19614" s="254"/>
    </row>
    <row r="19615" spans="1:2" x14ac:dyDescent="0.2">
      <c r="A19615" s="253"/>
      <c r="B19615" s="254"/>
    </row>
    <row r="19616" spans="1:2" x14ac:dyDescent="0.2">
      <c r="A19616" s="253"/>
      <c r="B19616" s="254"/>
    </row>
    <row r="19617" spans="1:2" x14ac:dyDescent="0.2">
      <c r="A19617" s="253"/>
      <c r="B19617" s="254"/>
    </row>
    <row r="19618" spans="1:2" x14ac:dyDescent="0.2">
      <c r="A19618" s="253"/>
      <c r="B19618" s="254"/>
    </row>
    <row r="19619" spans="1:2" x14ac:dyDescent="0.2">
      <c r="A19619" s="253"/>
      <c r="B19619" s="254"/>
    </row>
    <row r="19620" spans="1:2" x14ac:dyDescent="0.2">
      <c r="A19620" s="253"/>
      <c r="B19620" s="254"/>
    </row>
    <row r="19621" spans="1:2" x14ac:dyDescent="0.2">
      <c r="A19621" s="253"/>
      <c r="B19621" s="254"/>
    </row>
    <row r="19622" spans="1:2" x14ac:dyDescent="0.2">
      <c r="A19622" s="253"/>
      <c r="B19622" s="254"/>
    </row>
    <row r="19623" spans="1:2" x14ac:dyDescent="0.2">
      <c r="A19623" s="253"/>
      <c r="B19623" s="254"/>
    </row>
    <row r="19624" spans="1:2" x14ac:dyDescent="0.2">
      <c r="A19624" s="253"/>
      <c r="B19624" s="254"/>
    </row>
    <row r="19625" spans="1:2" x14ac:dyDescent="0.2">
      <c r="A19625" s="253"/>
      <c r="B19625" s="254"/>
    </row>
    <row r="19626" spans="1:2" x14ac:dyDescent="0.2">
      <c r="A19626" s="253"/>
      <c r="B19626" s="254"/>
    </row>
    <row r="19627" spans="1:2" x14ac:dyDescent="0.2">
      <c r="A19627" s="253"/>
      <c r="B19627" s="254"/>
    </row>
    <row r="19628" spans="1:2" x14ac:dyDescent="0.2">
      <c r="A19628" s="253"/>
      <c r="B19628" s="254"/>
    </row>
    <row r="19629" spans="1:2" x14ac:dyDescent="0.2">
      <c r="A19629" s="253"/>
      <c r="B19629" s="254"/>
    </row>
    <row r="19630" spans="1:2" x14ac:dyDescent="0.2">
      <c r="A19630" s="253"/>
      <c r="B19630" s="254"/>
    </row>
    <row r="19631" spans="1:2" x14ac:dyDescent="0.2">
      <c r="A19631" s="253"/>
      <c r="B19631" s="254"/>
    </row>
    <row r="19632" spans="1:2" x14ac:dyDescent="0.2">
      <c r="A19632" s="253"/>
      <c r="B19632" s="254"/>
    </row>
    <row r="19633" spans="1:2" x14ac:dyDescent="0.2">
      <c r="A19633" s="253"/>
      <c r="B19633" s="254"/>
    </row>
    <row r="19634" spans="1:2" x14ac:dyDescent="0.2">
      <c r="A19634" s="253"/>
      <c r="B19634" s="254"/>
    </row>
    <row r="19635" spans="1:2" x14ac:dyDescent="0.2">
      <c r="A19635" s="253"/>
      <c r="B19635" s="254"/>
    </row>
    <row r="19636" spans="1:2" x14ac:dyDescent="0.2">
      <c r="A19636" s="253"/>
      <c r="B19636" s="254"/>
    </row>
    <row r="19637" spans="1:2" x14ac:dyDescent="0.2">
      <c r="A19637" s="253"/>
      <c r="B19637" s="254"/>
    </row>
    <row r="19638" spans="1:2" x14ac:dyDescent="0.2">
      <c r="A19638" s="253"/>
      <c r="B19638" s="254"/>
    </row>
    <row r="19639" spans="1:2" x14ac:dyDescent="0.2">
      <c r="A19639" s="253"/>
      <c r="B19639" s="254"/>
    </row>
    <row r="19640" spans="1:2" x14ac:dyDescent="0.2">
      <c r="A19640" s="253"/>
      <c r="B19640" s="254"/>
    </row>
    <row r="19641" spans="1:2" x14ac:dyDescent="0.2">
      <c r="A19641" s="253"/>
      <c r="B19641" s="254"/>
    </row>
    <row r="19642" spans="1:2" x14ac:dyDescent="0.2">
      <c r="A19642" s="253"/>
      <c r="B19642" s="254"/>
    </row>
    <row r="19643" spans="1:2" x14ac:dyDescent="0.2">
      <c r="A19643" s="253"/>
      <c r="B19643" s="254"/>
    </row>
    <row r="19644" spans="1:2" x14ac:dyDescent="0.2">
      <c r="A19644" s="253"/>
      <c r="B19644" s="254"/>
    </row>
    <row r="19645" spans="1:2" x14ac:dyDescent="0.2">
      <c r="A19645" s="253"/>
      <c r="B19645" s="254"/>
    </row>
    <row r="19646" spans="1:2" x14ac:dyDescent="0.2">
      <c r="A19646" s="253"/>
      <c r="B19646" s="254"/>
    </row>
    <row r="19647" spans="1:2" x14ac:dyDescent="0.2">
      <c r="A19647" s="253"/>
      <c r="B19647" s="254"/>
    </row>
    <row r="19648" spans="1:2" x14ac:dyDescent="0.2">
      <c r="A19648" s="253"/>
      <c r="B19648" s="254"/>
    </row>
    <row r="19649" spans="1:2" x14ac:dyDescent="0.2">
      <c r="A19649" s="253"/>
      <c r="B19649" s="254"/>
    </row>
    <row r="19650" spans="1:2" x14ac:dyDescent="0.2">
      <c r="A19650" s="253"/>
      <c r="B19650" s="254"/>
    </row>
    <row r="19651" spans="1:2" x14ac:dyDescent="0.2">
      <c r="A19651" s="253"/>
      <c r="B19651" s="254"/>
    </row>
    <row r="19652" spans="1:2" x14ac:dyDescent="0.2">
      <c r="A19652" s="253"/>
      <c r="B19652" s="254"/>
    </row>
    <row r="19653" spans="1:2" x14ac:dyDescent="0.2">
      <c r="A19653" s="253"/>
      <c r="B19653" s="254"/>
    </row>
    <row r="19654" spans="1:2" x14ac:dyDescent="0.2">
      <c r="A19654" s="253"/>
      <c r="B19654" s="254"/>
    </row>
    <row r="19655" spans="1:2" x14ac:dyDescent="0.2">
      <c r="A19655" s="253"/>
      <c r="B19655" s="254"/>
    </row>
    <row r="19656" spans="1:2" x14ac:dyDescent="0.2">
      <c r="A19656" s="253"/>
      <c r="B19656" s="254"/>
    </row>
    <row r="19657" spans="1:2" x14ac:dyDescent="0.2">
      <c r="A19657" s="253"/>
      <c r="B19657" s="254"/>
    </row>
    <row r="19658" spans="1:2" x14ac:dyDescent="0.2">
      <c r="A19658" s="253"/>
      <c r="B19658" s="254"/>
    </row>
    <row r="19659" spans="1:2" x14ac:dyDescent="0.2">
      <c r="A19659" s="253"/>
      <c r="B19659" s="254"/>
    </row>
    <row r="19660" spans="1:2" x14ac:dyDescent="0.2">
      <c r="A19660" s="253"/>
      <c r="B19660" s="254"/>
    </row>
    <row r="19661" spans="1:2" x14ac:dyDescent="0.2">
      <c r="A19661" s="253"/>
      <c r="B19661" s="254"/>
    </row>
    <row r="19662" spans="1:2" x14ac:dyDescent="0.2">
      <c r="A19662" s="253"/>
      <c r="B19662" s="254"/>
    </row>
    <row r="19663" spans="1:2" x14ac:dyDescent="0.2">
      <c r="A19663" s="253"/>
      <c r="B19663" s="254"/>
    </row>
    <row r="19664" spans="1:2" x14ac:dyDescent="0.2">
      <c r="A19664" s="253"/>
      <c r="B19664" s="254"/>
    </row>
    <row r="19665" spans="1:2" x14ac:dyDescent="0.2">
      <c r="A19665" s="253"/>
      <c r="B19665" s="254"/>
    </row>
    <row r="19666" spans="1:2" x14ac:dyDescent="0.2">
      <c r="A19666" s="253"/>
      <c r="B19666" s="254"/>
    </row>
    <row r="19667" spans="1:2" x14ac:dyDescent="0.2">
      <c r="A19667" s="253"/>
      <c r="B19667" s="254"/>
    </row>
    <row r="19668" spans="1:2" x14ac:dyDescent="0.2">
      <c r="A19668" s="253"/>
      <c r="B19668" s="254"/>
    </row>
    <row r="19669" spans="1:2" x14ac:dyDescent="0.2">
      <c r="A19669" s="253"/>
      <c r="B19669" s="254"/>
    </row>
    <row r="19670" spans="1:2" x14ac:dyDescent="0.2">
      <c r="A19670" s="253"/>
      <c r="B19670" s="254"/>
    </row>
    <row r="19671" spans="1:2" x14ac:dyDescent="0.2">
      <c r="A19671" s="253"/>
      <c r="B19671" s="254"/>
    </row>
    <row r="19672" spans="1:2" x14ac:dyDescent="0.2">
      <c r="A19672" s="253"/>
      <c r="B19672" s="254"/>
    </row>
    <row r="19673" spans="1:2" x14ac:dyDescent="0.2">
      <c r="A19673" s="253"/>
      <c r="B19673" s="254"/>
    </row>
    <row r="19674" spans="1:2" x14ac:dyDescent="0.2">
      <c r="A19674" s="253"/>
      <c r="B19674" s="254"/>
    </row>
    <row r="19675" spans="1:2" x14ac:dyDescent="0.2">
      <c r="A19675" s="253"/>
      <c r="B19675" s="254"/>
    </row>
    <row r="19676" spans="1:2" x14ac:dyDescent="0.2">
      <c r="A19676" s="253"/>
      <c r="B19676" s="254"/>
    </row>
    <row r="19677" spans="1:2" x14ac:dyDescent="0.2">
      <c r="A19677" s="253"/>
      <c r="B19677" s="254"/>
    </row>
    <row r="19678" spans="1:2" x14ac:dyDescent="0.2">
      <c r="A19678" s="253"/>
      <c r="B19678" s="254"/>
    </row>
    <row r="19679" spans="1:2" x14ac:dyDescent="0.2">
      <c r="A19679" s="253"/>
      <c r="B19679" s="254"/>
    </row>
    <row r="19680" spans="1:2" x14ac:dyDescent="0.2">
      <c r="A19680" s="253"/>
      <c r="B19680" s="254"/>
    </row>
    <row r="19681" spans="1:2" x14ac:dyDescent="0.2">
      <c r="A19681" s="253"/>
      <c r="B19681" s="254"/>
    </row>
    <row r="19682" spans="1:2" x14ac:dyDescent="0.2">
      <c r="A19682" s="253"/>
      <c r="B19682" s="254"/>
    </row>
    <row r="19683" spans="1:2" x14ac:dyDescent="0.2">
      <c r="A19683" s="253"/>
      <c r="B19683" s="254"/>
    </row>
    <row r="19684" spans="1:2" x14ac:dyDescent="0.2">
      <c r="A19684" s="253"/>
      <c r="B19684" s="254"/>
    </row>
    <row r="19685" spans="1:2" x14ac:dyDescent="0.2">
      <c r="A19685" s="253"/>
      <c r="B19685" s="254"/>
    </row>
    <row r="19686" spans="1:2" x14ac:dyDescent="0.2">
      <c r="A19686" s="253"/>
      <c r="B19686" s="254"/>
    </row>
    <row r="19687" spans="1:2" x14ac:dyDescent="0.2">
      <c r="A19687" s="253"/>
      <c r="B19687" s="254"/>
    </row>
    <row r="19688" spans="1:2" x14ac:dyDescent="0.2">
      <c r="A19688" s="253"/>
      <c r="B19688" s="254"/>
    </row>
    <row r="19689" spans="1:2" x14ac:dyDescent="0.2">
      <c r="A19689" s="253"/>
      <c r="B19689" s="254"/>
    </row>
    <row r="19690" spans="1:2" x14ac:dyDescent="0.2">
      <c r="A19690" s="253"/>
      <c r="B19690" s="254"/>
    </row>
    <row r="19691" spans="1:2" x14ac:dyDescent="0.2">
      <c r="A19691" s="253"/>
      <c r="B19691" s="254"/>
    </row>
    <row r="19692" spans="1:2" x14ac:dyDescent="0.2">
      <c r="A19692" s="253"/>
      <c r="B19692" s="254"/>
    </row>
    <row r="19693" spans="1:2" x14ac:dyDescent="0.2">
      <c r="A19693" s="253"/>
      <c r="B19693" s="254"/>
    </row>
    <row r="19694" spans="1:2" x14ac:dyDescent="0.2">
      <c r="A19694" s="253"/>
      <c r="B19694" s="254"/>
    </row>
    <row r="19695" spans="1:2" x14ac:dyDescent="0.2">
      <c r="A19695" s="253"/>
      <c r="B19695" s="254"/>
    </row>
    <row r="19696" spans="1:2" x14ac:dyDescent="0.2">
      <c r="A19696" s="253"/>
      <c r="B19696" s="254"/>
    </row>
    <row r="19697" spans="1:2" x14ac:dyDescent="0.2">
      <c r="A19697" s="253"/>
      <c r="B19697" s="254"/>
    </row>
    <row r="19698" spans="1:2" x14ac:dyDescent="0.2">
      <c r="A19698" s="253"/>
      <c r="B19698" s="254"/>
    </row>
    <row r="19699" spans="1:2" x14ac:dyDescent="0.2">
      <c r="A19699" s="253"/>
      <c r="B19699" s="254"/>
    </row>
    <row r="19700" spans="1:2" x14ac:dyDescent="0.2">
      <c r="A19700" s="253"/>
      <c r="B19700" s="254"/>
    </row>
    <row r="19701" spans="1:2" x14ac:dyDescent="0.2">
      <c r="A19701" s="253"/>
      <c r="B19701" s="254"/>
    </row>
    <row r="19702" spans="1:2" x14ac:dyDescent="0.2">
      <c r="A19702" s="253"/>
      <c r="B19702" s="254"/>
    </row>
    <row r="19703" spans="1:2" x14ac:dyDescent="0.2">
      <c r="A19703" s="253"/>
      <c r="B19703" s="254"/>
    </row>
    <row r="19704" spans="1:2" x14ac:dyDescent="0.2">
      <c r="A19704" s="253"/>
      <c r="B19704" s="254"/>
    </row>
    <row r="19705" spans="1:2" x14ac:dyDescent="0.2">
      <c r="A19705" s="253"/>
      <c r="B19705" s="254"/>
    </row>
    <row r="19706" spans="1:2" x14ac:dyDescent="0.2">
      <c r="A19706" s="253"/>
      <c r="B19706" s="254"/>
    </row>
    <row r="19707" spans="1:2" x14ac:dyDescent="0.2">
      <c r="A19707" s="253"/>
      <c r="B19707" s="254"/>
    </row>
    <row r="19708" spans="1:2" x14ac:dyDescent="0.2">
      <c r="A19708" s="253"/>
      <c r="B19708" s="254"/>
    </row>
    <row r="19709" spans="1:2" x14ac:dyDescent="0.2">
      <c r="A19709" s="253"/>
      <c r="B19709" s="254"/>
    </row>
    <row r="19710" spans="1:2" x14ac:dyDescent="0.2">
      <c r="A19710" s="253"/>
      <c r="B19710" s="254"/>
    </row>
    <row r="19711" spans="1:2" x14ac:dyDescent="0.2">
      <c r="A19711" s="253"/>
      <c r="B19711" s="254"/>
    </row>
    <row r="19712" spans="1:2" x14ac:dyDescent="0.2">
      <c r="A19712" s="253"/>
      <c r="B19712" s="254"/>
    </row>
    <row r="19713" spans="1:2" x14ac:dyDescent="0.2">
      <c r="A19713" s="253"/>
      <c r="B19713" s="254"/>
    </row>
    <row r="19714" spans="1:2" x14ac:dyDescent="0.2">
      <c r="A19714" s="253"/>
      <c r="B19714" s="254"/>
    </row>
    <row r="19715" spans="1:2" x14ac:dyDescent="0.2">
      <c r="A19715" s="253"/>
      <c r="B19715" s="254"/>
    </row>
    <row r="19716" spans="1:2" x14ac:dyDescent="0.2">
      <c r="A19716" s="253"/>
      <c r="B19716" s="254"/>
    </row>
    <row r="19717" spans="1:2" x14ac:dyDescent="0.2">
      <c r="A19717" s="253"/>
      <c r="B19717" s="254"/>
    </row>
    <row r="19718" spans="1:2" x14ac:dyDescent="0.2">
      <c r="A19718" s="253"/>
      <c r="B19718" s="254"/>
    </row>
    <row r="19719" spans="1:2" x14ac:dyDescent="0.2">
      <c r="A19719" s="253"/>
      <c r="B19719" s="254"/>
    </row>
    <row r="19720" spans="1:2" x14ac:dyDescent="0.2">
      <c r="A19720" s="253"/>
      <c r="B19720" s="254"/>
    </row>
    <row r="19721" spans="1:2" x14ac:dyDescent="0.2">
      <c r="A19721" s="253"/>
      <c r="B19721" s="254"/>
    </row>
    <row r="19722" spans="1:2" x14ac:dyDescent="0.2">
      <c r="A19722" s="253"/>
      <c r="B19722" s="254"/>
    </row>
    <row r="19723" spans="1:2" x14ac:dyDescent="0.2">
      <c r="A19723" s="253"/>
      <c r="B19723" s="254"/>
    </row>
    <row r="19724" spans="1:2" x14ac:dyDescent="0.2">
      <c r="A19724" s="253"/>
      <c r="B19724" s="254"/>
    </row>
    <row r="19725" spans="1:2" x14ac:dyDescent="0.2">
      <c r="A19725" s="253"/>
      <c r="B19725" s="254"/>
    </row>
    <row r="19726" spans="1:2" x14ac:dyDescent="0.2">
      <c r="A19726" s="253"/>
      <c r="B19726" s="254"/>
    </row>
    <row r="19727" spans="1:2" x14ac:dyDescent="0.2">
      <c r="A19727" s="253"/>
      <c r="B19727" s="254"/>
    </row>
    <row r="19728" spans="1:2" x14ac:dyDescent="0.2">
      <c r="A19728" s="253"/>
      <c r="B19728" s="254"/>
    </row>
    <row r="19729" spans="1:2" x14ac:dyDescent="0.2">
      <c r="A19729" s="253"/>
      <c r="B19729" s="254"/>
    </row>
    <row r="19730" spans="1:2" x14ac:dyDescent="0.2">
      <c r="A19730" s="253"/>
      <c r="B19730" s="254"/>
    </row>
    <row r="19731" spans="1:2" x14ac:dyDescent="0.2">
      <c r="A19731" s="253"/>
      <c r="B19731" s="254"/>
    </row>
    <row r="19732" spans="1:2" x14ac:dyDescent="0.2">
      <c r="A19732" s="253"/>
      <c r="B19732" s="254"/>
    </row>
    <row r="19733" spans="1:2" x14ac:dyDescent="0.2">
      <c r="A19733" s="253"/>
      <c r="B19733" s="254"/>
    </row>
    <row r="19734" spans="1:2" x14ac:dyDescent="0.2">
      <c r="A19734" s="253"/>
      <c r="B19734" s="254"/>
    </row>
    <row r="19735" spans="1:2" x14ac:dyDescent="0.2">
      <c r="A19735" s="253"/>
      <c r="B19735" s="254"/>
    </row>
    <row r="19736" spans="1:2" x14ac:dyDescent="0.2">
      <c r="A19736" s="253"/>
      <c r="B19736" s="254"/>
    </row>
    <row r="19737" spans="1:2" x14ac:dyDescent="0.2">
      <c r="A19737" s="253"/>
      <c r="B19737" s="254"/>
    </row>
    <row r="19738" spans="1:2" x14ac:dyDescent="0.2">
      <c r="A19738" s="253"/>
      <c r="B19738" s="254"/>
    </row>
    <row r="19739" spans="1:2" x14ac:dyDescent="0.2">
      <c r="A19739" s="253"/>
      <c r="B19739" s="254"/>
    </row>
    <row r="19740" spans="1:2" x14ac:dyDescent="0.2">
      <c r="A19740" s="253"/>
      <c r="B19740" s="254"/>
    </row>
    <row r="19741" spans="1:2" x14ac:dyDescent="0.2">
      <c r="A19741" s="253"/>
      <c r="B19741" s="254"/>
    </row>
    <row r="19742" spans="1:2" x14ac:dyDescent="0.2">
      <c r="A19742" s="253"/>
      <c r="B19742" s="254"/>
    </row>
    <row r="19743" spans="1:2" x14ac:dyDescent="0.2">
      <c r="A19743" s="253"/>
      <c r="B19743" s="254"/>
    </row>
    <row r="19744" spans="1:2" x14ac:dyDescent="0.2">
      <c r="A19744" s="253"/>
      <c r="B19744" s="254"/>
    </row>
    <row r="19745" spans="1:2" x14ac:dyDescent="0.2">
      <c r="A19745" s="253"/>
      <c r="B19745" s="254"/>
    </row>
    <row r="19746" spans="1:2" x14ac:dyDescent="0.2">
      <c r="A19746" s="253"/>
      <c r="B19746" s="254"/>
    </row>
    <row r="19747" spans="1:2" x14ac:dyDescent="0.2">
      <c r="A19747" s="253"/>
      <c r="B19747" s="254"/>
    </row>
    <row r="19748" spans="1:2" x14ac:dyDescent="0.2">
      <c r="A19748" s="253"/>
      <c r="B19748" s="254"/>
    </row>
    <row r="19749" spans="1:2" x14ac:dyDescent="0.2">
      <c r="A19749" s="253"/>
      <c r="B19749" s="254"/>
    </row>
    <row r="19750" spans="1:2" x14ac:dyDescent="0.2">
      <c r="A19750" s="253"/>
      <c r="B19750" s="254"/>
    </row>
    <row r="19751" spans="1:2" x14ac:dyDescent="0.2">
      <c r="A19751" s="253"/>
      <c r="B19751" s="254"/>
    </row>
    <row r="19752" spans="1:2" x14ac:dyDescent="0.2">
      <c r="A19752" s="253"/>
      <c r="B19752" s="254"/>
    </row>
    <row r="19753" spans="1:2" x14ac:dyDescent="0.2">
      <c r="A19753" s="253"/>
      <c r="B19753" s="254"/>
    </row>
    <row r="19754" spans="1:2" x14ac:dyDescent="0.2">
      <c r="A19754" s="253"/>
      <c r="B19754" s="254"/>
    </row>
    <row r="19755" spans="1:2" x14ac:dyDescent="0.2">
      <c r="A19755" s="253"/>
      <c r="B19755" s="254"/>
    </row>
    <row r="19756" spans="1:2" x14ac:dyDescent="0.2">
      <c r="A19756" s="253"/>
      <c r="B19756" s="254"/>
    </row>
    <row r="19757" spans="1:2" x14ac:dyDescent="0.2">
      <c r="A19757" s="253"/>
      <c r="B19757" s="254"/>
    </row>
    <row r="19758" spans="1:2" x14ac:dyDescent="0.2">
      <c r="A19758" s="253"/>
      <c r="B19758" s="254"/>
    </row>
    <row r="19759" spans="1:2" x14ac:dyDescent="0.2">
      <c r="A19759" s="253"/>
      <c r="B19759" s="254"/>
    </row>
    <row r="19760" spans="1:2" x14ac:dyDescent="0.2">
      <c r="A19760" s="253"/>
      <c r="B19760" s="254"/>
    </row>
    <row r="19761" spans="1:2" x14ac:dyDescent="0.2">
      <c r="A19761" s="253"/>
      <c r="B19761" s="254"/>
    </row>
    <row r="19762" spans="1:2" x14ac:dyDescent="0.2">
      <c r="A19762" s="253"/>
      <c r="B19762" s="254"/>
    </row>
    <row r="19763" spans="1:2" x14ac:dyDescent="0.2">
      <c r="A19763" s="253"/>
      <c r="B19763" s="254"/>
    </row>
    <row r="19764" spans="1:2" x14ac:dyDescent="0.2">
      <c r="A19764" s="253"/>
      <c r="B19764" s="254"/>
    </row>
    <row r="19765" spans="1:2" x14ac:dyDescent="0.2">
      <c r="A19765" s="253"/>
      <c r="B19765" s="254"/>
    </row>
    <row r="19766" spans="1:2" x14ac:dyDescent="0.2">
      <c r="A19766" s="253"/>
      <c r="B19766" s="254"/>
    </row>
    <row r="19767" spans="1:2" x14ac:dyDescent="0.2">
      <c r="A19767" s="253"/>
      <c r="B19767" s="254"/>
    </row>
    <row r="19768" spans="1:2" x14ac:dyDescent="0.2">
      <c r="A19768" s="253"/>
      <c r="B19768" s="254"/>
    </row>
    <row r="19769" spans="1:2" x14ac:dyDescent="0.2">
      <c r="A19769" s="253"/>
      <c r="B19769" s="254"/>
    </row>
    <row r="19770" spans="1:2" x14ac:dyDescent="0.2">
      <c r="A19770" s="253"/>
      <c r="B19770" s="254"/>
    </row>
    <row r="19771" spans="1:2" x14ac:dyDescent="0.2">
      <c r="A19771" s="253"/>
      <c r="B19771" s="254"/>
    </row>
    <row r="19772" spans="1:2" x14ac:dyDescent="0.2">
      <c r="A19772" s="253"/>
      <c r="B19772" s="254"/>
    </row>
    <row r="19773" spans="1:2" x14ac:dyDescent="0.2">
      <c r="A19773" s="253"/>
      <c r="B19773" s="254"/>
    </row>
    <row r="19774" spans="1:2" x14ac:dyDescent="0.2">
      <c r="A19774" s="253"/>
      <c r="B19774" s="254"/>
    </row>
    <row r="19775" spans="1:2" x14ac:dyDescent="0.2">
      <c r="A19775" s="253"/>
      <c r="B19775" s="254"/>
    </row>
    <row r="19776" spans="1:2" x14ac:dyDescent="0.2">
      <c r="A19776" s="253"/>
      <c r="B19776" s="254"/>
    </row>
    <row r="19777" spans="1:2" x14ac:dyDescent="0.2">
      <c r="A19777" s="253"/>
      <c r="B19777" s="254"/>
    </row>
    <row r="19778" spans="1:2" x14ac:dyDescent="0.2">
      <c r="A19778" s="253"/>
      <c r="B19778" s="254"/>
    </row>
    <row r="19779" spans="1:2" x14ac:dyDescent="0.2">
      <c r="A19779" s="253"/>
      <c r="B19779" s="254"/>
    </row>
    <row r="19780" spans="1:2" x14ac:dyDescent="0.2">
      <c r="A19780" s="253"/>
      <c r="B19780" s="254"/>
    </row>
    <row r="19781" spans="1:2" x14ac:dyDescent="0.2">
      <c r="A19781" s="253"/>
      <c r="B19781" s="254"/>
    </row>
    <row r="19782" spans="1:2" x14ac:dyDescent="0.2">
      <c r="A19782" s="253"/>
      <c r="B19782" s="254"/>
    </row>
    <row r="19783" spans="1:2" x14ac:dyDescent="0.2">
      <c r="A19783" s="253"/>
      <c r="B19783" s="254"/>
    </row>
    <row r="19784" spans="1:2" x14ac:dyDescent="0.2">
      <c r="A19784" s="253"/>
      <c r="B19784" s="254"/>
    </row>
    <row r="19785" spans="1:2" x14ac:dyDescent="0.2">
      <c r="A19785" s="253"/>
      <c r="B19785" s="254"/>
    </row>
    <row r="19786" spans="1:2" x14ac:dyDescent="0.2">
      <c r="A19786" s="253"/>
      <c r="B19786" s="254"/>
    </row>
    <row r="19787" spans="1:2" x14ac:dyDescent="0.2">
      <c r="A19787" s="253"/>
      <c r="B19787" s="254"/>
    </row>
    <row r="19788" spans="1:2" x14ac:dyDescent="0.2">
      <c r="A19788" s="253"/>
      <c r="B19788" s="254"/>
    </row>
    <row r="19789" spans="1:2" x14ac:dyDescent="0.2">
      <c r="A19789" s="253"/>
      <c r="B19789" s="254"/>
    </row>
    <row r="19790" spans="1:2" x14ac:dyDescent="0.2">
      <c r="A19790" s="253"/>
      <c r="B19790" s="254"/>
    </row>
    <row r="19791" spans="1:2" x14ac:dyDescent="0.2">
      <c r="A19791" s="253"/>
      <c r="B19791" s="254"/>
    </row>
    <row r="19792" spans="1:2" x14ac:dyDescent="0.2">
      <c r="A19792" s="253"/>
      <c r="B19792" s="254"/>
    </row>
    <row r="19793" spans="1:2" x14ac:dyDescent="0.2">
      <c r="A19793" s="253"/>
      <c r="B19793" s="254"/>
    </row>
    <row r="19794" spans="1:2" x14ac:dyDescent="0.2">
      <c r="A19794" s="253"/>
      <c r="B19794" s="254"/>
    </row>
    <row r="19795" spans="1:2" x14ac:dyDescent="0.2">
      <c r="A19795" s="253"/>
      <c r="B19795" s="254"/>
    </row>
    <row r="19796" spans="1:2" x14ac:dyDescent="0.2">
      <c r="A19796" s="253"/>
      <c r="B19796" s="254"/>
    </row>
    <row r="19797" spans="1:2" x14ac:dyDescent="0.2">
      <c r="A19797" s="253"/>
      <c r="B19797" s="254"/>
    </row>
    <row r="19798" spans="1:2" x14ac:dyDescent="0.2">
      <c r="A19798" s="253"/>
      <c r="B19798" s="254"/>
    </row>
    <row r="19799" spans="1:2" x14ac:dyDescent="0.2">
      <c r="A19799" s="253"/>
      <c r="B19799" s="254"/>
    </row>
    <row r="19800" spans="1:2" x14ac:dyDescent="0.2">
      <c r="A19800" s="253"/>
      <c r="B19800" s="254"/>
    </row>
    <row r="19801" spans="1:2" x14ac:dyDescent="0.2">
      <c r="A19801" s="253"/>
      <c r="B19801" s="254"/>
    </row>
    <row r="19802" spans="1:2" x14ac:dyDescent="0.2">
      <c r="A19802" s="253"/>
      <c r="B19802" s="254"/>
    </row>
    <row r="19803" spans="1:2" x14ac:dyDescent="0.2">
      <c r="A19803" s="253"/>
      <c r="B19803" s="254"/>
    </row>
    <row r="19804" spans="1:2" x14ac:dyDescent="0.2">
      <c r="A19804" s="253"/>
      <c r="B19804" s="254"/>
    </row>
    <row r="19805" spans="1:2" x14ac:dyDescent="0.2">
      <c r="A19805" s="253"/>
      <c r="B19805" s="254"/>
    </row>
    <row r="19806" spans="1:2" x14ac:dyDescent="0.2">
      <c r="A19806" s="253"/>
      <c r="B19806" s="254"/>
    </row>
    <row r="19807" spans="1:2" x14ac:dyDescent="0.2">
      <c r="A19807" s="253"/>
      <c r="B19807" s="254"/>
    </row>
    <row r="19808" spans="1:2" x14ac:dyDescent="0.2">
      <c r="A19808" s="253"/>
      <c r="B19808" s="254"/>
    </row>
    <row r="19809" spans="1:2" x14ac:dyDescent="0.2">
      <c r="A19809" s="253"/>
      <c r="B19809" s="254"/>
    </row>
    <row r="19810" spans="1:2" x14ac:dyDescent="0.2">
      <c r="A19810" s="253"/>
      <c r="B19810" s="254"/>
    </row>
    <row r="19811" spans="1:2" x14ac:dyDescent="0.2">
      <c r="A19811" s="253"/>
      <c r="B19811" s="254"/>
    </row>
    <row r="19812" spans="1:2" x14ac:dyDescent="0.2">
      <c r="A19812" s="253"/>
      <c r="B19812" s="254"/>
    </row>
    <row r="19813" spans="1:2" x14ac:dyDescent="0.2">
      <c r="A19813" s="253"/>
      <c r="B19813" s="254"/>
    </row>
    <row r="19814" spans="1:2" x14ac:dyDescent="0.2">
      <c r="A19814" s="253"/>
      <c r="B19814" s="254"/>
    </row>
    <row r="19815" spans="1:2" x14ac:dyDescent="0.2">
      <c r="A19815" s="253"/>
      <c r="B19815" s="254"/>
    </row>
    <row r="19816" spans="1:2" x14ac:dyDescent="0.2">
      <c r="A19816" s="253"/>
      <c r="B19816" s="254"/>
    </row>
    <row r="19817" spans="1:2" x14ac:dyDescent="0.2">
      <c r="A19817" s="253"/>
      <c r="B19817" s="254"/>
    </row>
    <row r="19818" spans="1:2" x14ac:dyDescent="0.2">
      <c r="A19818" s="253"/>
      <c r="B19818" s="254"/>
    </row>
    <row r="19819" spans="1:2" x14ac:dyDescent="0.2">
      <c r="A19819" s="253"/>
      <c r="B19819" s="254"/>
    </row>
    <row r="19820" spans="1:2" x14ac:dyDescent="0.2">
      <c r="A19820" s="253"/>
      <c r="B19820" s="254"/>
    </row>
    <row r="19821" spans="1:2" x14ac:dyDescent="0.2">
      <c r="A19821" s="253"/>
      <c r="B19821" s="254"/>
    </row>
    <row r="19822" spans="1:2" x14ac:dyDescent="0.2">
      <c r="A19822" s="253"/>
      <c r="B19822" s="254"/>
    </row>
    <row r="19823" spans="1:2" x14ac:dyDescent="0.2">
      <c r="A19823" s="253"/>
      <c r="B19823" s="254"/>
    </row>
    <row r="19824" spans="1:2" x14ac:dyDescent="0.2">
      <c r="A19824" s="253"/>
      <c r="B19824" s="254"/>
    </row>
    <row r="19825" spans="1:2" x14ac:dyDescent="0.2">
      <c r="A19825" s="253"/>
      <c r="B19825" s="254"/>
    </row>
    <row r="19826" spans="1:2" x14ac:dyDescent="0.2">
      <c r="A19826" s="253"/>
      <c r="B19826" s="254"/>
    </row>
    <row r="19827" spans="1:2" x14ac:dyDescent="0.2">
      <c r="A19827" s="253"/>
      <c r="B19827" s="254"/>
    </row>
    <row r="19828" spans="1:2" x14ac:dyDescent="0.2">
      <c r="A19828" s="253"/>
      <c r="B19828" s="254"/>
    </row>
    <row r="19829" spans="1:2" x14ac:dyDescent="0.2">
      <c r="A19829" s="253"/>
      <c r="B19829" s="254"/>
    </row>
    <row r="19830" spans="1:2" x14ac:dyDescent="0.2">
      <c r="A19830" s="253"/>
      <c r="B19830" s="254"/>
    </row>
    <row r="19831" spans="1:2" x14ac:dyDescent="0.2">
      <c r="A19831" s="253"/>
      <c r="B19831" s="254"/>
    </row>
    <row r="19832" spans="1:2" x14ac:dyDescent="0.2">
      <c r="A19832" s="253"/>
      <c r="B19832" s="254"/>
    </row>
    <row r="19833" spans="1:2" x14ac:dyDescent="0.2">
      <c r="A19833" s="253"/>
      <c r="B19833" s="254"/>
    </row>
    <row r="19834" spans="1:2" x14ac:dyDescent="0.2">
      <c r="A19834" s="253"/>
      <c r="B19834" s="254"/>
    </row>
    <row r="19835" spans="1:2" x14ac:dyDescent="0.2">
      <c r="A19835" s="253"/>
      <c r="B19835" s="254"/>
    </row>
    <row r="19836" spans="1:2" x14ac:dyDescent="0.2">
      <c r="A19836" s="253"/>
      <c r="B19836" s="254"/>
    </row>
    <row r="19837" spans="1:2" x14ac:dyDescent="0.2">
      <c r="A19837" s="253"/>
      <c r="B19837" s="254"/>
    </row>
    <row r="19838" spans="1:2" x14ac:dyDescent="0.2">
      <c r="A19838" s="253"/>
      <c r="B19838" s="254"/>
    </row>
    <row r="19839" spans="1:2" x14ac:dyDescent="0.2">
      <c r="A19839" s="253"/>
      <c r="B19839" s="254"/>
    </row>
    <row r="19840" spans="1:2" x14ac:dyDescent="0.2">
      <c r="A19840" s="253"/>
      <c r="B19840" s="254"/>
    </row>
    <row r="19841" spans="1:2" x14ac:dyDescent="0.2">
      <c r="A19841" s="253"/>
      <c r="B19841" s="254"/>
    </row>
    <row r="19842" spans="1:2" x14ac:dyDescent="0.2">
      <c r="A19842" s="253"/>
      <c r="B19842" s="254"/>
    </row>
    <row r="19843" spans="1:2" x14ac:dyDescent="0.2">
      <c r="A19843" s="253"/>
      <c r="B19843" s="254"/>
    </row>
    <row r="19844" spans="1:2" x14ac:dyDescent="0.2">
      <c r="A19844" s="253"/>
      <c r="B19844" s="254"/>
    </row>
    <row r="19845" spans="1:2" x14ac:dyDescent="0.2">
      <c r="A19845" s="253"/>
      <c r="B19845" s="254"/>
    </row>
    <row r="19846" spans="1:2" x14ac:dyDescent="0.2">
      <c r="A19846" s="253"/>
      <c r="B19846" s="254"/>
    </row>
    <row r="19847" spans="1:2" x14ac:dyDescent="0.2">
      <c r="A19847" s="253"/>
      <c r="B19847" s="254"/>
    </row>
    <row r="19848" spans="1:2" x14ac:dyDescent="0.2">
      <c r="A19848" s="253"/>
      <c r="B19848" s="254"/>
    </row>
    <row r="19849" spans="1:2" x14ac:dyDescent="0.2">
      <c r="A19849" s="253"/>
      <c r="B19849" s="254"/>
    </row>
    <row r="19850" spans="1:2" x14ac:dyDescent="0.2">
      <c r="A19850" s="253"/>
      <c r="B19850" s="254"/>
    </row>
    <row r="19851" spans="1:2" x14ac:dyDescent="0.2">
      <c r="A19851" s="253"/>
      <c r="B19851" s="254"/>
    </row>
    <row r="19852" spans="1:2" x14ac:dyDescent="0.2">
      <c r="A19852" s="253"/>
      <c r="B19852" s="254"/>
    </row>
    <row r="19853" spans="1:2" x14ac:dyDescent="0.2">
      <c r="A19853" s="253"/>
      <c r="B19853" s="254"/>
    </row>
    <row r="19854" spans="1:2" x14ac:dyDescent="0.2">
      <c r="A19854" s="253"/>
      <c r="B19854" s="254"/>
    </row>
    <row r="19855" spans="1:2" x14ac:dyDescent="0.2">
      <c r="A19855" s="253"/>
      <c r="B19855" s="254"/>
    </row>
    <row r="19856" spans="1:2" x14ac:dyDescent="0.2">
      <c r="A19856" s="253"/>
      <c r="B19856" s="254"/>
    </row>
    <row r="19857" spans="1:2" x14ac:dyDescent="0.2">
      <c r="A19857" s="253"/>
      <c r="B19857" s="254"/>
    </row>
    <row r="19858" spans="1:2" x14ac:dyDescent="0.2">
      <c r="A19858" s="253"/>
      <c r="B19858" s="254"/>
    </row>
    <row r="19859" spans="1:2" x14ac:dyDescent="0.2">
      <c r="A19859" s="253"/>
      <c r="B19859" s="254"/>
    </row>
    <row r="19860" spans="1:2" x14ac:dyDescent="0.2">
      <c r="A19860" s="253"/>
      <c r="B19860" s="254"/>
    </row>
    <row r="19861" spans="1:2" x14ac:dyDescent="0.2">
      <c r="A19861" s="253"/>
      <c r="B19861" s="254"/>
    </row>
    <row r="19862" spans="1:2" x14ac:dyDescent="0.2">
      <c r="A19862" s="253"/>
      <c r="B19862" s="254"/>
    </row>
    <row r="19863" spans="1:2" x14ac:dyDescent="0.2">
      <c r="A19863" s="253"/>
      <c r="B19863" s="254"/>
    </row>
    <row r="19864" spans="1:2" x14ac:dyDescent="0.2">
      <c r="A19864" s="253"/>
      <c r="B19864" s="254"/>
    </row>
    <row r="19865" spans="1:2" x14ac:dyDescent="0.2">
      <c r="A19865" s="253"/>
      <c r="B19865" s="254"/>
    </row>
    <row r="19866" spans="1:2" x14ac:dyDescent="0.2">
      <c r="A19866" s="253"/>
      <c r="B19866" s="254"/>
    </row>
    <row r="19867" spans="1:2" x14ac:dyDescent="0.2">
      <c r="A19867" s="253"/>
      <c r="B19867" s="254"/>
    </row>
    <row r="19868" spans="1:2" x14ac:dyDescent="0.2">
      <c r="A19868" s="253"/>
      <c r="B19868" s="254"/>
    </row>
    <row r="19869" spans="1:2" x14ac:dyDescent="0.2">
      <c r="A19869" s="253"/>
      <c r="B19869" s="254"/>
    </row>
    <row r="19870" spans="1:2" x14ac:dyDescent="0.2">
      <c r="A19870" s="253"/>
      <c r="B19870" s="254"/>
    </row>
    <row r="19871" spans="1:2" x14ac:dyDescent="0.2">
      <c r="A19871" s="253"/>
      <c r="B19871" s="254"/>
    </row>
    <row r="19872" spans="1:2" x14ac:dyDescent="0.2">
      <c r="A19872" s="253"/>
      <c r="B19872" s="254"/>
    </row>
    <row r="19873" spans="1:2" x14ac:dyDescent="0.2">
      <c r="A19873" s="253"/>
      <c r="B19873" s="254"/>
    </row>
    <row r="19874" spans="1:2" x14ac:dyDescent="0.2">
      <c r="A19874" s="253"/>
      <c r="B19874" s="254"/>
    </row>
    <row r="19875" spans="1:2" x14ac:dyDescent="0.2">
      <c r="A19875" s="253"/>
      <c r="B19875" s="254"/>
    </row>
    <row r="19876" spans="1:2" x14ac:dyDescent="0.2">
      <c r="A19876" s="253"/>
      <c r="B19876" s="254"/>
    </row>
    <row r="19877" spans="1:2" x14ac:dyDescent="0.2">
      <c r="A19877" s="253"/>
      <c r="B19877" s="254"/>
    </row>
    <row r="19878" spans="1:2" x14ac:dyDescent="0.2">
      <c r="A19878" s="253"/>
      <c r="B19878" s="254"/>
    </row>
    <row r="19879" spans="1:2" x14ac:dyDescent="0.2">
      <c r="A19879" s="253"/>
      <c r="B19879" s="254"/>
    </row>
    <row r="19880" spans="1:2" x14ac:dyDescent="0.2">
      <c r="A19880" s="253"/>
      <c r="B19880" s="254"/>
    </row>
    <row r="19881" spans="1:2" x14ac:dyDescent="0.2">
      <c r="A19881" s="253"/>
      <c r="B19881" s="254"/>
    </row>
    <row r="19882" spans="1:2" x14ac:dyDescent="0.2">
      <c r="A19882" s="253"/>
      <c r="B19882" s="254"/>
    </row>
    <row r="19883" spans="1:2" x14ac:dyDescent="0.2">
      <c r="A19883" s="253"/>
      <c r="B19883" s="254"/>
    </row>
    <row r="19884" spans="1:2" x14ac:dyDescent="0.2">
      <c r="A19884" s="253"/>
      <c r="B19884" s="254"/>
    </row>
    <row r="19885" spans="1:2" x14ac:dyDescent="0.2">
      <c r="A19885" s="253"/>
      <c r="B19885" s="254"/>
    </row>
    <row r="19886" spans="1:2" x14ac:dyDescent="0.2">
      <c r="A19886" s="253"/>
      <c r="B19886" s="254"/>
    </row>
    <row r="19887" spans="1:2" x14ac:dyDescent="0.2">
      <c r="A19887" s="253"/>
      <c r="B19887" s="254"/>
    </row>
    <row r="19888" spans="1:2" x14ac:dyDescent="0.2">
      <c r="A19888" s="253"/>
      <c r="B19888" s="254"/>
    </row>
    <row r="19889" spans="1:2" x14ac:dyDescent="0.2">
      <c r="A19889" s="253"/>
      <c r="B19889" s="254"/>
    </row>
    <row r="19890" spans="1:2" x14ac:dyDescent="0.2">
      <c r="A19890" s="253"/>
      <c r="B19890" s="254"/>
    </row>
    <row r="19891" spans="1:2" x14ac:dyDescent="0.2">
      <c r="A19891" s="253"/>
      <c r="B19891" s="254"/>
    </row>
    <row r="19892" spans="1:2" x14ac:dyDescent="0.2">
      <c r="A19892" s="253"/>
      <c r="B19892" s="254"/>
    </row>
    <row r="19893" spans="1:2" x14ac:dyDescent="0.2">
      <c r="A19893" s="253"/>
      <c r="B19893" s="254"/>
    </row>
    <row r="19894" spans="1:2" x14ac:dyDescent="0.2">
      <c r="A19894" s="253"/>
      <c r="B19894" s="254"/>
    </row>
    <row r="19895" spans="1:2" x14ac:dyDescent="0.2">
      <c r="A19895" s="253"/>
      <c r="B19895" s="254"/>
    </row>
    <row r="19896" spans="1:2" x14ac:dyDescent="0.2">
      <c r="A19896" s="253"/>
      <c r="B19896" s="254"/>
    </row>
    <row r="19897" spans="1:2" x14ac:dyDescent="0.2">
      <c r="A19897" s="253"/>
      <c r="B19897" s="254"/>
    </row>
    <row r="19898" spans="1:2" x14ac:dyDescent="0.2">
      <c r="A19898" s="253"/>
      <c r="B19898" s="254"/>
    </row>
    <row r="19899" spans="1:2" x14ac:dyDescent="0.2">
      <c r="A19899" s="253"/>
      <c r="B19899" s="254"/>
    </row>
    <row r="19900" spans="1:2" x14ac:dyDescent="0.2">
      <c r="A19900" s="253"/>
      <c r="B19900" s="254"/>
    </row>
    <row r="19901" spans="1:2" x14ac:dyDescent="0.2">
      <c r="A19901" s="253"/>
      <c r="B19901" s="254"/>
    </row>
    <row r="19902" spans="1:2" x14ac:dyDescent="0.2">
      <c r="A19902" s="253"/>
      <c r="B19902" s="254"/>
    </row>
    <row r="19903" spans="1:2" x14ac:dyDescent="0.2">
      <c r="A19903" s="253"/>
      <c r="B19903" s="254"/>
    </row>
    <row r="19904" spans="1:2" x14ac:dyDescent="0.2">
      <c r="A19904" s="253"/>
      <c r="B19904" s="254"/>
    </row>
    <row r="19905" spans="1:2" x14ac:dyDescent="0.2">
      <c r="A19905" s="253"/>
      <c r="B19905" s="254"/>
    </row>
    <row r="19906" spans="1:2" x14ac:dyDescent="0.2">
      <c r="A19906" s="253"/>
      <c r="B19906" s="254"/>
    </row>
    <row r="19907" spans="1:2" x14ac:dyDescent="0.2">
      <c r="A19907" s="253"/>
      <c r="B19907" s="254"/>
    </row>
    <row r="19908" spans="1:2" x14ac:dyDescent="0.2">
      <c r="A19908" s="253"/>
      <c r="B19908" s="254"/>
    </row>
    <row r="19909" spans="1:2" x14ac:dyDescent="0.2">
      <c r="A19909" s="253"/>
      <c r="B19909" s="254"/>
    </row>
    <row r="19910" spans="1:2" x14ac:dyDescent="0.2">
      <c r="A19910" s="253"/>
      <c r="B19910" s="254"/>
    </row>
    <row r="19911" spans="1:2" x14ac:dyDescent="0.2">
      <c r="A19911" s="253"/>
      <c r="B19911" s="254"/>
    </row>
    <row r="19912" spans="1:2" x14ac:dyDescent="0.2">
      <c r="A19912" s="253"/>
      <c r="B19912" s="254"/>
    </row>
    <row r="19913" spans="1:2" x14ac:dyDescent="0.2">
      <c r="A19913" s="253"/>
      <c r="B19913" s="254"/>
    </row>
    <row r="19914" spans="1:2" x14ac:dyDescent="0.2">
      <c r="A19914" s="253"/>
      <c r="B19914" s="254"/>
    </row>
    <row r="19915" spans="1:2" x14ac:dyDescent="0.2">
      <c r="A19915" s="253"/>
      <c r="B19915" s="254"/>
    </row>
    <row r="19916" spans="1:2" x14ac:dyDescent="0.2">
      <c r="A19916" s="253"/>
      <c r="B19916" s="254"/>
    </row>
    <row r="19917" spans="1:2" x14ac:dyDescent="0.2">
      <c r="A19917" s="253"/>
      <c r="B19917" s="254"/>
    </row>
    <row r="19918" spans="1:2" x14ac:dyDescent="0.2">
      <c r="A19918" s="253"/>
      <c r="B19918" s="254"/>
    </row>
    <row r="19919" spans="1:2" x14ac:dyDescent="0.2">
      <c r="A19919" s="253"/>
      <c r="B19919" s="254"/>
    </row>
    <row r="19920" spans="1:2" x14ac:dyDescent="0.2">
      <c r="A19920" s="253"/>
      <c r="B19920" s="254"/>
    </row>
    <row r="19921" spans="1:2" x14ac:dyDescent="0.2">
      <c r="A19921" s="253"/>
      <c r="B19921" s="254"/>
    </row>
    <row r="19922" spans="1:2" x14ac:dyDescent="0.2">
      <c r="A19922" s="253"/>
      <c r="B19922" s="254"/>
    </row>
    <row r="19923" spans="1:2" x14ac:dyDescent="0.2">
      <c r="A19923" s="253"/>
      <c r="B19923" s="254"/>
    </row>
    <row r="19924" spans="1:2" x14ac:dyDescent="0.2">
      <c r="A19924" s="253"/>
      <c r="B19924" s="254"/>
    </row>
    <row r="19925" spans="1:2" x14ac:dyDescent="0.2">
      <c r="A19925" s="253"/>
      <c r="B19925" s="254"/>
    </row>
    <row r="19926" spans="1:2" x14ac:dyDescent="0.2">
      <c r="A19926" s="253"/>
      <c r="B19926" s="254"/>
    </row>
    <row r="19927" spans="1:2" x14ac:dyDescent="0.2">
      <c r="A19927" s="253"/>
      <c r="B19927" s="254"/>
    </row>
    <row r="19928" spans="1:2" x14ac:dyDescent="0.2">
      <c r="A19928" s="253"/>
      <c r="B19928" s="254"/>
    </row>
    <row r="19929" spans="1:2" x14ac:dyDescent="0.2">
      <c r="A19929" s="253"/>
      <c r="B19929" s="254"/>
    </row>
    <row r="19930" spans="1:2" x14ac:dyDescent="0.2">
      <c r="A19930" s="253"/>
      <c r="B19930" s="254"/>
    </row>
    <row r="19931" spans="1:2" x14ac:dyDescent="0.2">
      <c r="A19931" s="253"/>
      <c r="B19931" s="254"/>
    </row>
    <row r="19932" spans="1:2" x14ac:dyDescent="0.2">
      <c r="A19932" s="253"/>
      <c r="B19932" s="254"/>
    </row>
    <row r="19933" spans="1:2" x14ac:dyDescent="0.2">
      <c r="A19933" s="253"/>
      <c r="B19933" s="254"/>
    </row>
    <row r="19934" spans="1:2" x14ac:dyDescent="0.2">
      <c r="A19934" s="253"/>
      <c r="B19934" s="254"/>
    </row>
    <row r="19935" spans="1:2" x14ac:dyDescent="0.2">
      <c r="A19935" s="253"/>
      <c r="B19935" s="254"/>
    </row>
    <row r="19936" spans="1:2" x14ac:dyDescent="0.2">
      <c r="A19936" s="253"/>
      <c r="B19936" s="254"/>
    </row>
    <row r="19937" spans="1:2" x14ac:dyDescent="0.2">
      <c r="A19937" s="253"/>
      <c r="B19937" s="254"/>
    </row>
    <row r="19938" spans="1:2" x14ac:dyDescent="0.2">
      <c r="A19938" s="253"/>
      <c r="B19938" s="254"/>
    </row>
    <row r="19939" spans="1:2" x14ac:dyDescent="0.2">
      <c r="A19939" s="253"/>
      <c r="B19939" s="254"/>
    </row>
    <row r="19940" spans="1:2" x14ac:dyDescent="0.2">
      <c r="A19940" s="253"/>
      <c r="B19940" s="254"/>
    </row>
    <row r="19941" spans="1:2" x14ac:dyDescent="0.2">
      <c r="A19941" s="253"/>
      <c r="B19941" s="254"/>
    </row>
    <row r="19942" spans="1:2" x14ac:dyDescent="0.2">
      <c r="A19942" s="253"/>
      <c r="B19942" s="254"/>
    </row>
    <row r="19943" spans="1:2" x14ac:dyDescent="0.2">
      <c r="A19943" s="253"/>
      <c r="B19943" s="254"/>
    </row>
    <row r="19944" spans="1:2" x14ac:dyDescent="0.2">
      <c r="A19944" s="253"/>
      <c r="B19944" s="254"/>
    </row>
    <row r="19945" spans="1:2" x14ac:dyDescent="0.2">
      <c r="A19945" s="253"/>
      <c r="B19945" s="254"/>
    </row>
    <row r="19946" spans="1:2" x14ac:dyDescent="0.2">
      <c r="A19946" s="253"/>
      <c r="B19946" s="254"/>
    </row>
    <row r="19947" spans="1:2" x14ac:dyDescent="0.2">
      <c r="A19947" s="253"/>
      <c r="B19947" s="254"/>
    </row>
    <row r="19948" spans="1:2" x14ac:dyDescent="0.2">
      <c r="A19948" s="253"/>
      <c r="B19948" s="254"/>
    </row>
    <row r="19949" spans="1:2" x14ac:dyDescent="0.2">
      <c r="A19949" s="253"/>
      <c r="B19949" s="254"/>
    </row>
    <row r="19950" spans="1:2" x14ac:dyDescent="0.2">
      <c r="A19950" s="253"/>
      <c r="B19950" s="254"/>
    </row>
    <row r="19951" spans="1:2" x14ac:dyDescent="0.2">
      <c r="A19951" s="253"/>
      <c r="B19951" s="254"/>
    </row>
    <row r="19952" spans="1:2" x14ac:dyDescent="0.2">
      <c r="A19952" s="253"/>
      <c r="B19952" s="254"/>
    </row>
    <row r="19953" spans="1:2" x14ac:dyDescent="0.2">
      <c r="A19953" s="253"/>
      <c r="B19953" s="254"/>
    </row>
    <row r="19954" spans="1:2" x14ac:dyDescent="0.2">
      <c r="A19954" s="253"/>
      <c r="B19954" s="254"/>
    </row>
    <row r="19955" spans="1:2" x14ac:dyDescent="0.2">
      <c r="A19955" s="253"/>
      <c r="B19955" s="254"/>
    </row>
    <row r="19956" spans="1:2" x14ac:dyDescent="0.2">
      <c r="A19956" s="253"/>
      <c r="B19956" s="254"/>
    </row>
    <row r="19957" spans="1:2" x14ac:dyDescent="0.2">
      <c r="A19957" s="253"/>
      <c r="B19957" s="254"/>
    </row>
    <row r="19958" spans="1:2" x14ac:dyDescent="0.2">
      <c r="A19958" s="253"/>
      <c r="B19958" s="254"/>
    </row>
    <row r="19959" spans="1:2" x14ac:dyDescent="0.2">
      <c r="A19959" s="253"/>
      <c r="B19959" s="254"/>
    </row>
    <row r="19960" spans="1:2" x14ac:dyDescent="0.2">
      <c r="A19960" s="253"/>
      <c r="B19960" s="254"/>
    </row>
    <row r="19961" spans="1:2" x14ac:dyDescent="0.2">
      <c r="A19961" s="253"/>
      <c r="B19961" s="254"/>
    </row>
    <row r="19962" spans="1:2" x14ac:dyDescent="0.2">
      <c r="A19962" s="253"/>
      <c r="B19962" s="254"/>
    </row>
    <row r="19963" spans="1:2" x14ac:dyDescent="0.2">
      <c r="A19963" s="253"/>
      <c r="B19963" s="254"/>
    </row>
    <row r="19964" spans="1:2" x14ac:dyDescent="0.2">
      <c r="A19964" s="253"/>
      <c r="B19964" s="254"/>
    </row>
    <row r="19965" spans="1:2" x14ac:dyDescent="0.2">
      <c r="A19965" s="253"/>
      <c r="B19965" s="254"/>
    </row>
    <row r="19966" spans="1:2" x14ac:dyDescent="0.2">
      <c r="A19966" s="253"/>
      <c r="B19966" s="254"/>
    </row>
    <row r="19967" spans="1:2" x14ac:dyDescent="0.2">
      <c r="A19967" s="253"/>
      <c r="B19967" s="254"/>
    </row>
    <row r="19968" spans="1:2" x14ac:dyDescent="0.2">
      <c r="A19968" s="253"/>
      <c r="B19968" s="254"/>
    </row>
    <row r="19969" spans="1:2" x14ac:dyDescent="0.2">
      <c r="A19969" s="253"/>
      <c r="B19969" s="254"/>
    </row>
    <row r="19970" spans="1:2" x14ac:dyDescent="0.2">
      <c r="A19970" s="253"/>
      <c r="B19970" s="254"/>
    </row>
    <row r="19971" spans="1:2" x14ac:dyDescent="0.2">
      <c r="A19971" s="253"/>
      <c r="B19971" s="254"/>
    </row>
    <row r="19972" spans="1:2" x14ac:dyDescent="0.2">
      <c r="A19972" s="253"/>
      <c r="B19972" s="254"/>
    </row>
    <row r="19973" spans="1:2" x14ac:dyDescent="0.2">
      <c r="A19973" s="253"/>
      <c r="B19973" s="254"/>
    </row>
    <row r="19974" spans="1:2" x14ac:dyDescent="0.2">
      <c r="A19974" s="253"/>
      <c r="B19974" s="254"/>
    </row>
    <row r="19975" spans="1:2" x14ac:dyDescent="0.2">
      <c r="A19975" s="253"/>
      <c r="B19975" s="254"/>
    </row>
    <row r="19976" spans="1:2" x14ac:dyDescent="0.2">
      <c r="A19976" s="253"/>
      <c r="B19976" s="254"/>
    </row>
    <row r="19977" spans="1:2" x14ac:dyDescent="0.2">
      <c r="A19977" s="253"/>
      <c r="B19977" s="254"/>
    </row>
    <row r="19978" spans="1:2" x14ac:dyDescent="0.2">
      <c r="A19978" s="253"/>
      <c r="B19978" s="254"/>
    </row>
    <row r="19979" spans="1:2" x14ac:dyDescent="0.2">
      <c r="A19979" s="253"/>
      <c r="B19979" s="254"/>
    </row>
    <row r="19980" spans="1:2" x14ac:dyDescent="0.2">
      <c r="A19980" s="253"/>
      <c r="B19980" s="254"/>
    </row>
    <row r="19981" spans="1:2" x14ac:dyDescent="0.2">
      <c r="A19981" s="253"/>
      <c r="B19981" s="254"/>
    </row>
    <row r="19982" spans="1:2" x14ac:dyDescent="0.2">
      <c r="A19982" s="253"/>
      <c r="B19982" s="254"/>
    </row>
    <row r="19983" spans="1:2" x14ac:dyDescent="0.2">
      <c r="A19983" s="253"/>
      <c r="B19983" s="254"/>
    </row>
    <row r="19984" spans="1:2" x14ac:dyDescent="0.2">
      <c r="A19984" s="253"/>
      <c r="B19984" s="254"/>
    </row>
    <row r="19985" spans="1:2" x14ac:dyDescent="0.2">
      <c r="A19985" s="253"/>
      <c r="B19985" s="254"/>
    </row>
    <row r="19986" spans="1:2" x14ac:dyDescent="0.2">
      <c r="A19986" s="253"/>
      <c r="B19986" s="254"/>
    </row>
    <row r="19987" spans="1:2" x14ac:dyDescent="0.2">
      <c r="A19987" s="253"/>
      <c r="B19987" s="254"/>
    </row>
    <row r="19988" spans="1:2" x14ac:dyDescent="0.2">
      <c r="A19988" s="253"/>
      <c r="B19988" s="254"/>
    </row>
    <row r="19989" spans="1:2" x14ac:dyDescent="0.2">
      <c r="A19989" s="253"/>
      <c r="B19989" s="254"/>
    </row>
    <row r="19990" spans="1:2" x14ac:dyDescent="0.2">
      <c r="A19990" s="253"/>
      <c r="B19990" s="254"/>
    </row>
    <row r="19991" spans="1:2" x14ac:dyDescent="0.2">
      <c r="A19991" s="253"/>
      <c r="B19991" s="254"/>
    </row>
    <row r="19992" spans="1:2" x14ac:dyDescent="0.2">
      <c r="A19992" s="253"/>
      <c r="B19992" s="254"/>
    </row>
    <row r="19993" spans="1:2" x14ac:dyDescent="0.2">
      <c r="A19993" s="253"/>
      <c r="B19993" s="254"/>
    </row>
    <row r="19994" spans="1:2" x14ac:dyDescent="0.2">
      <c r="A19994" s="253"/>
      <c r="B19994" s="254"/>
    </row>
    <row r="19995" spans="1:2" x14ac:dyDescent="0.2">
      <c r="A19995" s="253"/>
      <c r="B19995" s="254"/>
    </row>
    <row r="19996" spans="1:2" x14ac:dyDescent="0.2">
      <c r="A19996" s="253"/>
      <c r="B19996" s="254"/>
    </row>
    <row r="19997" spans="1:2" x14ac:dyDescent="0.2">
      <c r="A19997" s="253"/>
      <c r="B19997" s="254"/>
    </row>
    <row r="19998" spans="1:2" x14ac:dyDescent="0.2">
      <c r="A19998" s="253"/>
      <c r="B19998" s="254"/>
    </row>
    <row r="19999" spans="1:2" x14ac:dyDescent="0.2">
      <c r="A19999" s="253"/>
      <c r="B19999" s="254"/>
    </row>
    <row r="20000" spans="1:2" x14ac:dyDescent="0.2">
      <c r="A20000" s="253"/>
      <c r="B20000" s="254"/>
    </row>
    <row r="20001" spans="1:2" x14ac:dyDescent="0.2">
      <c r="A20001" s="253"/>
      <c r="B20001" s="254"/>
    </row>
    <row r="20002" spans="1:2" x14ac:dyDescent="0.2">
      <c r="A20002" s="253"/>
      <c r="B20002" s="254"/>
    </row>
    <row r="20003" spans="1:2" x14ac:dyDescent="0.2">
      <c r="A20003" s="253"/>
      <c r="B20003" s="254"/>
    </row>
    <row r="20004" spans="1:2" x14ac:dyDescent="0.2">
      <c r="A20004" s="253"/>
      <c r="B20004" s="254"/>
    </row>
    <row r="20005" spans="1:2" x14ac:dyDescent="0.2">
      <c r="A20005" s="253"/>
      <c r="B20005" s="254"/>
    </row>
    <row r="20006" spans="1:2" x14ac:dyDescent="0.2">
      <c r="A20006" s="253"/>
      <c r="B20006" s="254"/>
    </row>
    <row r="20007" spans="1:2" x14ac:dyDescent="0.2">
      <c r="A20007" s="253"/>
      <c r="B20007" s="254"/>
    </row>
    <row r="20008" spans="1:2" x14ac:dyDescent="0.2">
      <c r="A20008" s="253"/>
      <c r="B20008" s="254"/>
    </row>
    <row r="20009" spans="1:2" x14ac:dyDescent="0.2">
      <c r="A20009" s="253"/>
      <c r="B20009" s="254"/>
    </row>
    <row r="20010" spans="1:2" x14ac:dyDescent="0.2">
      <c r="A20010" s="253"/>
      <c r="B20010" s="254"/>
    </row>
    <row r="20011" spans="1:2" x14ac:dyDescent="0.2">
      <c r="A20011" s="253"/>
      <c r="B20011" s="254"/>
    </row>
    <row r="20012" spans="1:2" x14ac:dyDescent="0.2">
      <c r="A20012" s="253"/>
      <c r="B20012" s="254"/>
    </row>
    <row r="20013" spans="1:2" x14ac:dyDescent="0.2">
      <c r="A20013" s="253"/>
      <c r="B20013" s="254"/>
    </row>
    <row r="20014" spans="1:2" x14ac:dyDescent="0.2">
      <c r="A20014" s="253"/>
      <c r="B20014" s="254"/>
    </row>
    <row r="20015" spans="1:2" x14ac:dyDescent="0.2">
      <c r="A20015" s="253"/>
      <c r="B20015" s="254"/>
    </row>
    <row r="20016" spans="1:2" x14ac:dyDescent="0.2">
      <c r="A20016" s="253"/>
      <c r="B20016" s="254"/>
    </row>
    <row r="20017" spans="1:2" x14ac:dyDescent="0.2">
      <c r="A20017" s="253"/>
      <c r="B20017" s="254"/>
    </row>
    <row r="20018" spans="1:2" x14ac:dyDescent="0.2">
      <c r="A20018" s="253"/>
      <c r="B20018" s="254"/>
    </row>
    <row r="20019" spans="1:2" x14ac:dyDescent="0.2">
      <c r="A20019" s="253"/>
      <c r="B20019" s="254"/>
    </row>
    <row r="20020" spans="1:2" x14ac:dyDescent="0.2">
      <c r="A20020" s="253"/>
      <c r="B20020" s="254"/>
    </row>
    <row r="20021" spans="1:2" x14ac:dyDescent="0.2">
      <c r="A20021" s="253"/>
      <c r="B20021" s="254"/>
    </row>
    <row r="20022" spans="1:2" x14ac:dyDescent="0.2">
      <c r="A20022" s="253"/>
      <c r="B20022" s="254"/>
    </row>
    <row r="20023" spans="1:2" x14ac:dyDescent="0.2">
      <c r="A20023" s="253"/>
      <c r="B20023" s="254"/>
    </row>
    <row r="20024" spans="1:2" x14ac:dyDescent="0.2">
      <c r="A20024" s="253"/>
      <c r="B20024" s="254"/>
    </row>
    <row r="20025" spans="1:2" x14ac:dyDescent="0.2">
      <c r="A20025" s="253"/>
      <c r="B20025" s="254"/>
    </row>
    <row r="20026" spans="1:2" x14ac:dyDescent="0.2">
      <c r="A20026" s="253"/>
      <c r="B20026" s="254"/>
    </row>
    <row r="20027" spans="1:2" x14ac:dyDescent="0.2">
      <c r="A20027" s="253"/>
      <c r="B20027" s="254"/>
    </row>
    <row r="20028" spans="1:2" x14ac:dyDescent="0.2">
      <c r="A20028" s="253"/>
      <c r="B20028" s="254"/>
    </row>
    <row r="20029" spans="1:2" x14ac:dyDescent="0.2">
      <c r="A20029" s="253"/>
      <c r="B20029" s="254"/>
    </row>
    <row r="20030" spans="1:2" x14ac:dyDescent="0.2">
      <c r="A20030" s="253"/>
      <c r="B20030" s="254"/>
    </row>
    <row r="20031" spans="1:2" x14ac:dyDescent="0.2">
      <c r="A20031" s="253"/>
      <c r="B20031" s="254"/>
    </row>
    <row r="20032" spans="1:2" x14ac:dyDescent="0.2">
      <c r="A20032" s="253"/>
      <c r="B20032" s="254"/>
    </row>
    <row r="20033" spans="1:2" x14ac:dyDescent="0.2">
      <c r="A20033" s="253"/>
      <c r="B20033" s="254"/>
    </row>
    <row r="20034" spans="1:2" x14ac:dyDescent="0.2">
      <c r="A20034" s="253"/>
      <c r="B20034" s="254"/>
    </row>
    <row r="20035" spans="1:2" x14ac:dyDescent="0.2">
      <c r="A20035" s="253"/>
      <c r="B20035" s="254"/>
    </row>
    <row r="20036" spans="1:2" x14ac:dyDescent="0.2">
      <c r="A20036" s="253"/>
      <c r="B20036" s="254"/>
    </row>
    <row r="20037" spans="1:2" x14ac:dyDescent="0.2">
      <c r="A20037" s="253"/>
      <c r="B20037" s="254"/>
    </row>
    <row r="20038" spans="1:2" x14ac:dyDescent="0.2">
      <c r="A20038" s="253"/>
      <c r="B20038" s="254"/>
    </row>
    <row r="20039" spans="1:2" x14ac:dyDescent="0.2">
      <c r="A20039" s="253"/>
      <c r="B20039" s="254"/>
    </row>
    <row r="20040" spans="1:2" x14ac:dyDescent="0.2">
      <c r="A20040" s="253"/>
      <c r="B20040" s="254"/>
    </row>
    <row r="20041" spans="1:2" x14ac:dyDescent="0.2">
      <c r="A20041" s="253"/>
      <c r="B20041" s="254"/>
    </row>
    <row r="20042" spans="1:2" x14ac:dyDescent="0.2">
      <c r="A20042" s="253"/>
      <c r="B20042" s="254"/>
    </row>
    <row r="20043" spans="1:2" x14ac:dyDescent="0.2">
      <c r="A20043" s="253"/>
      <c r="B20043" s="254"/>
    </row>
    <row r="20044" spans="1:2" x14ac:dyDescent="0.2">
      <c r="A20044" s="253"/>
      <c r="B20044" s="254"/>
    </row>
    <row r="20045" spans="1:2" x14ac:dyDescent="0.2">
      <c r="A20045" s="253"/>
      <c r="B20045" s="254"/>
    </row>
    <row r="20046" spans="1:2" x14ac:dyDescent="0.2">
      <c r="A20046" s="253"/>
      <c r="B20046" s="254"/>
    </row>
    <row r="20047" spans="1:2" x14ac:dyDescent="0.2">
      <c r="A20047" s="253"/>
      <c r="B20047" s="254"/>
    </row>
    <row r="20048" spans="1:2" x14ac:dyDescent="0.2">
      <c r="A20048" s="253"/>
      <c r="B20048" s="254"/>
    </row>
    <row r="20049" spans="1:2" x14ac:dyDescent="0.2">
      <c r="A20049" s="253"/>
      <c r="B20049" s="254"/>
    </row>
    <row r="20050" spans="1:2" x14ac:dyDescent="0.2">
      <c r="A20050" s="253"/>
      <c r="B20050" s="254"/>
    </row>
    <row r="20051" spans="1:2" x14ac:dyDescent="0.2">
      <c r="A20051" s="253"/>
      <c r="B20051" s="254"/>
    </row>
    <row r="20052" spans="1:2" x14ac:dyDescent="0.2">
      <c r="A20052" s="253"/>
      <c r="B20052" s="254"/>
    </row>
    <row r="20053" spans="1:2" x14ac:dyDescent="0.2">
      <c r="A20053" s="253"/>
      <c r="B20053" s="254"/>
    </row>
    <row r="20054" spans="1:2" x14ac:dyDescent="0.2">
      <c r="A20054" s="253"/>
      <c r="B20054" s="254"/>
    </row>
    <row r="20055" spans="1:2" x14ac:dyDescent="0.2">
      <c r="A20055" s="253"/>
      <c r="B20055" s="254"/>
    </row>
    <row r="20056" spans="1:2" x14ac:dyDescent="0.2">
      <c r="A20056" s="253"/>
      <c r="B20056" s="254"/>
    </row>
    <row r="20057" spans="1:2" x14ac:dyDescent="0.2">
      <c r="A20057" s="253"/>
      <c r="B20057" s="254"/>
    </row>
    <row r="20058" spans="1:2" x14ac:dyDescent="0.2">
      <c r="A20058" s="253"/>
      <c r="B20058" s="254"/>
    </row>
    <row r="20059" spans="1:2" x14ac:dyDescent="0.2">
      <c r="A20059" s="253"/>
      <c r="B20059" s="254"/>
    </row>
    <row r="20060" spans="1:2" x14ac:dyDescent="0.2">
      <c r="A20060" s="253"/>
      <c r="B20060" s="254"/>
    </row>
    <row r="20061" spans="1:2" x14ac:dyDescent="0.2">
      <c r="A20061" s="253"/>
      <c r="B20061" s="254"/>
    </row>
    <row r="20062" spans="1:2" x14ac:dyDescent="0.2">
      <c r="A20062" s="253"/>
      <c r="B20062" s="254"/>
    </row>
    <row r="20063" spans="1:2" x14ac:dyDescent="0.2">
      <c r="A20063" s="253"/>
      <c r="B20063" s="254"/>
    </row>
    <row r="20064" spans="1:2" x14ac:dyDescent="0.2">
      <c r="A20064" s="253"/>
      <c r="B20064" s="254"/>
    </row>
    <row r="20065" spans="1:2" x14ac:dyDescent="0.2">
      <c r="A20065" s="253"/>
      <c r="B20065" s="254"/>
    </row>
    <row r="20066" spans="1:2" x14ac:dyDescent="0.2">
      <c r="A20066" s="253"/>
      <c r="B20066" s="254"/>
    </row>
    <row r="20067" spans="1:2" x14ac:dyDescent="0.2">
      <c r="A20067" s="253"/>
      <c r="B20067" s="254"/>
    </row>
    <row r="20068" spans="1:2" x14ac:dyDescent="0.2">
      <c r="A20068" s="253"/>
      <c r="B20068" s="254"/>
    </row>
    <row r="20069" spans="1:2" x14ac:dyDescent="0.2">
      <c r="A20069" s="253"/>
      <c r="B20069" s="254"/>
    </row>
    <row r="20070" spans="1:2" x14ac:dyDescent="0.2">
      <c r="A20070" s="253"/>
      <c r="B20070" s="254"/>
    </row>
    <row r="20071" spans="1:2" x14ac:dyDescent="0.2">
      <c r="A20071" s="253"/>
      <c r="B20071" s="254"/>
    </row>
    <row r="20072" spans="1:2" x14ac:dyDescent="0.2">
      <c r="A20072" s="253"/>
      <c r="B20072" s="254"/>
    </row>
    <row r="20073" spans="1:2" x14ac:dyDescent="0.2">
      <c r="A20073" s="253"/>
      <c r="B20073" s="254"/>
    </row>
    <row r="20074" spans="1:2" x14ac:dyDescent="0.2">
      <c r="A20074" s="253"/>
      <c r="B20074" s="254"/>
    </row>
    <row r="20075" spans="1:2" x14ac:dyDescent="0.2">
      <c r="A20075" s="253"/>
      <c r="B20075" s="254"/>
    </row>
    <row r="20076" spans="1:2" x14ac:dyDescent="0.2">
      <c r="A20076" s="253"/>
      <c r="B20076" s="254"/>
    </row>
    <row r="20077" spans="1:2" x14ac:dyDescent="0.2">
      <c r="A20077" s="253"/>
      <c r="B20077" s="254"/>
    </row>
    <row r="20078" spans="1:2" x14ac:dyDescent="0.2">
      <c r="A20078" s="253"/>
      <c r="B20078" s="254"/>
    </row>
    <row r="20079" spans="1:2" x14ac:dyDescent="0.2">
      <c r="A20079" s="253"/>
      <c r="B20079" s="254"/>
    </row>
    <row r="20080" spans="1:2" x14ac:dyDescent="0.2">
      <c r="A20080" s="253"/>
      <c r="B20080" s="254"/>
    </row>
    <row r="20081" spans="1:2" x14ac:dyDescent="0.2">
      <c r="A20081" s="253"/>
      <c r="B20081" s="254"/>
    </row>
    <row r="20082" spans="1:2" x14ac:dyDescent="0.2">
      <c r="A20082" s="253"/>
      <c r="B20082" s="254"/>
    </row>
    <row r="20083" spans="1:2" x14ac:dyDescent="0.2">
      <c r="A20083" s="253"/>
      <c r="B20083" s="254"/>
    </row>
    <row r="20084" spans="1:2" x14ac:dyDescent="0.2">
      <c r="A20084" s="253"/>
      <c r="B20084" s="254"/>
    </row>
    <row r="20085" spans="1:2" x14ac:dyDescent="0.2">
      <c r="A20085" s="253"/>
      <c r="B20085" s="254"/>
    </row>
    <row r="20086" spans="1:2" x14ac:dyDescent="0.2">
      <c r="A20086" s="253"/>
      <c r="B20086" s="254"/>
    </row>
    <row r="20087" spans="1:2" x14ac:dyDescent="0.2">
      <c r="A20087" s="253"/>
      <c r="B20087" s="254"/>
    </row>
    <row r="20088" spans="1:2" x14ac:dyDescent="0.2">
      <c r="A20088" s="253"/>
      <c r="B20088" s="254"/>
    </row>
    <row r="20089" spans="1:2" x14ac:dyDescent="0.2">
      <c r="A20089" s="253"/>
      <c r="B20089" s="254"/>
    </row>
    <row r="20090" spans="1:2" x14ac:dyDescent="0.2">
      <c r="A20090" s="253"/>
      <c r="B20090" s="254"/>
    </row>
    <row r="20091" spans="1:2" x14ac:dyDescent="0.2">
      <c r="A20091" s="253"/>
      <c r="B20091" s="254"/>
    </row>
    <row r="20092" spans="1:2" x14ac:dyDescent="0.2">
      <c r="A20092" s="253"/>
      <c r="B20092" s="254"/>
    </row>
    <row r="20093" spans="1:2" x14ac:dyDescent="0.2">
      <c r="A20093" s="253"/>
      <c r="B20093" s="254"/>
    </row>
    <row r="20094" spans="1:2" x14ac:dyDescent="0.2">
      <c r="A20094" s="253"/>
      <c r="B20094" s="254"/>
    </row>
    <row r="20095" spans="1:2" x14ac:dyDescent="0.2">
      <c r="A20095" s="253"/>
      <c r="B20095" s="254"/>
    </row>
    <row r="20096" spans="1:2" x14ac:dyDescent="0.2">
      <c r="A20096" s="253"/>
      <c r="B20096" s="254"/>
    </row>
    <row r="20097" spans="1:2" x14ac:dyDescent="0.2">
      <c r="A20097" s="253"/>
      <c r="B20097" s="254"/>
    </row>
    <row r="20098" spans="1:2" x14ac:dyDescent="0.2">
      <c r="A20098" s="253"/>
      <c r="B20098" s="254"/>
    </row>
    <row r="20099" spans="1:2" x14ac:dyDescent="0.2">
      <c r="A20099" s="253"/>
      <c r="B20099" s="254"/>
    </row>
    <row r="20100" spans="1:2" x14ac:dyDescent="0.2">
      <c r="A20100" s="253"/>
      <c r="B20100" s="254"/>
    </row>
    <row r="20101" spans="1:2" x14ac:dyDescent="0.2">
      <c r="A20101" s="253"/>
      <c r="B20101" s="254"/>
    </row>
    <row r="20102" spans="1:2" x14ac:dyDescent="0.2">
      <c r="A20102" s="253"/>
      <c r="B20102" s="254"/>
    </row>
    <row r="20103" spans="1:2" x14ac:dyDescent="0.2">
      <c r="A20103" s="253"/>
      <c r="B20103" s="254"/>
    </row>
    <row r="20104" spans="1:2" x14ac:dyDescent="0.2">
      <c r="A20104" s="253"/>
      <c r="B20104" s="254"/>
    </row>
    <row r="20105" spans="1:2" x14ac:dyDescent="0.2">
      <c r="A20105" s="253"/>
      <c r="B20105" s="254"/>
    </row>
    <row r="20106" spans="1:2" x14ac:dyDescent="0.2">
      <c r="A20106" s="253"/>
      <c r="B20106" s="254"/>
    </row>
    <row r="20107" spans="1:2" x14ac:dyDescent="0.2">
      <c r="A20107" s="253"/>
      <c r="B20107" s="254"/>
    </row>
    <row r="20108" spans="1:2" x14ac:dyDescent="0.2">
      <c r="A20108" s="253"/>
      <c r="B20108" s="254"/>
    </row>
    <row r="20109" spans="1:2" x14ac:dyDescent="0.2">
      <c r="A20109" s="253"/>
      <c r="B20109" s="254"/>
    </row>
    <row r="20110" spans="1:2" x14ac:dyDescent="0.2">
      <c r="A20110" s="253"/>
      <c r="B20110" s="254"/>
    </row>
    <row r="20111" spans="1:2" x14ac:dyDescent="0.2">
      <c r="A20111" s="253"/>
      <c r="B20111" s="254"/>
    </row>
    <row r="20112" spans="1:2" x14ac:dyDescent="0.2">
      <c r="A20112" s="253"/>
      <c r="B20112" s="254"/>
    </row>
    <row r="20113" spans="1:2" x14ac:dyDescent="0.2">
      <c r="A20113" s="253"/>
      <c r="B20113" s="254"/>
    </row>
    <row r="20114" spans="1:2" x14ac:dyDescent="0.2">
      <c r="A20114" s="253"/>
      <c r="B20114" s="254"/>
    </row>
    <row r="20115" spans="1:2" x14ac:dyDescent="0.2">
      <c r="A20115" s="253"/>
      <c r="B20115" s="254"/>
    </row>
    <row r="20116" spans="1:2" x14ac:dyDescent="0.2">
      <c r="A20116" s="253"/>
      <c r="B20116" s="254"/>
    </row>
    <row r="20117" spans="1:2" x14ac:dyDescent="0.2">
      <c r="A20117" s="253"/>
      <c r="B20117" s="254"/>
    </row>
    <row r="20118" spans="1:2" x14ac:dyDescent="0.2">
      <c r="A20118" s="253"/>
      <c r="B20118" s="254"/>
    </row>
    <row r="20119" spans="1:2" x14ac:dyDescent="0.2">
      <c r="A20119" s="253"/>
      <c r="B20119" s="254"/>
    </row>
    <row r="20120" spans="1:2" x14ac:dyDescent="0.2">
      <c r="A20120" s="253"/>
      <c r="B20120" s="254"/>
    </row>
    <row r="20121" spans="1:2" x14ac:dyDescent="0.2">
      <c r="A20121" s="253"/>
      <c r="B20121" s="254"/>
    </row>
    <row r="20122" spans="1:2" x14ac:dyDescent="0.2">
      <c r="A20122" s="253"/>
      <c r="B20122" s="254"/>
    </row>
    <row r="20123" spans="1:2" x14ac:dyDescent="0.2">
      <c r="A20123" s="253"/>
      <c r="B20123" s="254"/>
    </row>
    <row r="20124" spans="1:2" x14ac:dyDescent="0.2">
      <c r="A20124" s="253"/>
      <c r="B20124" s="254"/>
    </row>
    <row r="20125" spans="1:2" x14ac:dyDescent="0.2">
      <c r="A20125" s="253"/>
      <c r="B20125" s="254"/>
    </row>
    <row r="20126" spans="1:2" x14ac:dyDescent="0.2">
      <c r="A20126" s="253"/>
      <c r="B20126" s="254"/>
    </row>
    <row r="20127" spans="1:2" x14ac:dyDescent="0.2">
      <c r="A20127" s="253"/>
      <c r="B20127" s="254"/>
    </row>
    <row r="20128" spans="1:2" x14ac:dyDescent="0.2">
      <c r="A20128" s="253"/>
      <c r="B20128" s="254"/>
    </row>
    <row r="20129" spans="1:2" x14ac:dyDescent="0.2">
      <c r="A20129" s="253"/>
      <c r="B20129" s="254"/>
    </row>
    <row r="20130" spans="1:2" x14ac:dyDescent="0.2">
      <c r="A20130" s="253"/>
      <c r="B20130" s="254"/>
    </row>
    <row r="20131" spans="1:2" x14ac:dyDescent="0.2">
      <c r="A20131" s="253"/>
      <c r="B20131" s="254"/>
    </row>
    <row r="20132" spans="1:2" x14ac:dyDescent="0.2">
      <c r="A20132" s="253"/>
      <c r="B20132" s="254"/>
    </row>
    <row r="20133" spans="1:2" x14ac:dyDescent="0.2">
      <c r="A20133" s="253"/>
      <c r="B20133" s="254"/>
    </row>
    <row r="20134" spans="1:2" x14ac:dyDescent="0.2">
      <c r="A20134" s="253"/>
      <c r="B20134" s="254"/>
    </row>
    <row r="20135" spans="1:2" x14ac:dyDescent="0.2">
      <c r="A20135" s="253"/>
      <c r="B20135" s="254"/>
    </row>
    <row r="20136" spans="1:2" x14ac:dyDescent="0.2">
      <c r="A20136" s="253"/>
      <c r="B20136" s="254"/>
    </row>
    <row r="20137" spans="1:2" x14ac:dyDescent="0.2">
      <c r="A20137" s="253"/>
      <c r="B20137" s="254"/>
    </row>
    <row r="20138" spans="1:2" x14ac:dyDescent="0.2">
      <c r="A20138" s="253"/>
      <c r="B20138" s="254"/>
    </row>
    <row r="20139" spans="1:2" x14ac:dyDescent="0.2">
      <c r="A20139" s="253"/>
      <c r="B20139" s="254"/>
    </row>
    <row r="20140" spans="1:2" x14ac:dyDescent="0.2">
      <c r="A20140" s="253"/>
      <c r="B20140" s="254"/>
    </row>
    <row r="20141" spans="1:2" x14ac:dyDescent="0.2">
      <c r="A20141" s="253"/>
      <c r="B20141" s="254"/>
    </row>
    <row r="20142" spans="1:2" x14ac:dyDescent="0.2">
      <c r="A20142" s="253"/>
      <c r="B20142" s="254"/>
    </row>
    <row r="20143" spans="1:2" x14ac:dyDescent="0.2">
      <c r="A20143" s="253"/>
      <c r="B20143" s="254"/>
    </row>
    <row r="20144" spans="1:2" x14ac:dyDescent="0.2">
      <c r="A20144" s="253"/>
      <c r="B20144" s="254"/>
    </row>
    <row r="20145" spans="1:2" x14ac:dyDescent="0.2">
      <c r="A20145" s="253"/>
      <c r="B20145" s="254"/>
    </row>
    <row r="20146" spans="1:2" x14ac:dyDescent="0.2">
      <c r="A20146" s="253"/>
      <c r="B20146" s="254"/>
    </row>
    <row r="20147" spans="1:2" x14ac:dyDescent="0.2">
      <c r="A20147" s="253"/>
      <c r="B20147" s="254"/>
    </row>
    <row r="20148" spans="1:2" x14ac:dyDescent="0.2">
      <c r="A20148" s="253"/>
      <c r="B20148" s="254"/>
    </row>
    <row r="20149" spans="1:2" x14ac:dyDescent="0.2">
      <c r="A20149" s="253"/>
      <c r="B20149" s="254"/>
    </row>
    <row r="20150" spans="1:2" x14ac:dyDescent="0.2">
      <c r="A20150" s="253"/>
      <c r="B20150" s="254"/>
    </row>
    <row r="20151" spans="1:2" x14ac:dyDescent="0.2">
      <c r="A20151" s="253"/>
      <c r="B20151" s="254"/>
    </row>
    <row r="20152" spans="1:2" x14ac:dyDescent="0.2">
      <c r="A20152" s="253"/>
      <c r="B20152" s="254"/>
    </row>
    <row r="20153" spans="1:2" x14ac:dyDescent="0.2">
      <c r="A20153" s="253"/>
      <c r="B20153" s="254"/>
    </row>
    <row r="20154" spans="1:2" x14ac:dyDescent="0.2">
      <c r="A20154" s="253"/>
      <c r="B20154" s="254"/>
    </row>
    <row r="20155" spans="1:2" x14ac:dyDescent="0.2">
      <c r="A20155" s="253"/>
      <c r="B20155" s="254"/>
    </row>
    <row r="20156" spans="1:2" x14ac:dyDescent="0.2">
      <c r="A20156" s="253"/>
      <c r="B20156" s="254"/>
    </row>
    <row r="20157" spans="1:2" x14ac:dyDescent="0.2">
      <c r="A20157" s="253"/>
      <c r="B20157" s="254"/>
    </row>
    <row r="20158" spans="1:2" x14ac:dyDescent="0.2">
      <c r="A20158" s="253"/>
      <c r="B20158" s="254"/>
    </row>
    <row r="20159" spans="1:2" x14ac:dyDescent="0.2">
      <c r="A20159" s="253"/>
      <c r="B20159" s="254"/>
    </row>
    <row r="20160" spans="1:2" x14ac:dyDescent="0.2">
      <c r="A20160" s="253"/>
      <c r="B20160" s="254"/>
    </row>
    <row r="20161" spans="1:2" x14ac:dyDescent="0.2">
      <c r="A20161" s="253"/>
      <c r="B20161" s="254"/>
    </row>
    <row r="20162" spans="1:2" x14ac:dyDescent="0.2">
      <c r="A20162" s="253"/>
      <c r="B20162" s="254"/>
    </row>
    <row r="20163" spans="1:2" x14ac:dyDescent="0.2">
      <c r="A20163" s="253"/>
      <c r="B20163" s="254"/>
    </row>
    <row r="20164" spans="1:2" x14ac:dyDescent="0.2">
      <c r="A20164" s="253"/>
      <c r="B20164" s="254"/>
    </row>
    <row r="20165" spans="1:2" x14ac:dyDescent="0.2">
      <c r="A20165" s="253"/>
      <c r="B20165" s="254"/>
    </row>
    <row r="20166" spans="1:2" x14ac:dyDescent="0.2">
      <c r="A20166" s="253"/>
      <c r="B20166" s="254"/>
    </row>
    <row r="20167" spans="1:2" x14ac:dyDescent="0.2">
      <c r="A20167" s="253"/>
      <c r="B20167" s="254"/>
    </row>
    <row r="20168" spans="1:2" x14ac:dyDescent="0.2">
      <c r="A20168" s="253"/>
      <c r="B20168" s="254"/>
    </row>
    <row r="20169" spans="1:2" x14ac:dyDescent="0.2">
      <c r="A20169" s="253"/>
      <c r="B20169" s="254"/>
    </row>
    <row r="20170" spans="1:2" x14ac:dyDescent="0.2">
      <c r="A20170" s="253"/>
      <c r="B20170" s="254"/>
    </row>
    <row r="20171" spans="1:2" x14ac:dyDescent="0.2">
      <c r="A20171" s="253"/>
      <c r="B20171" s="254"/>
    </row>
    <row r="20172" spans="1:2" x14ac:dyDescent="0.2">
      <c r="A20172" s="253"/>
      <c r="B20172" s="254"/>
    </row>
    <row r="20173" spans="1:2" x14ac:dyDescent="0.2">
      <c r="A20173" s="253"/>
      <c r="B20173" s="254"/>
    </row>
    <row r="20174" spans="1:2" x14ac:dyDescent="0.2">
      <c r="A20174" s="253"/>
      <c r="B20174" s="254"/>
    </row>
    <row r="20175" spans="1:2" x14ac:dyDescent="0.2">
      <c r="A20175" s="253"/>
      <c r="B20175" s="254"/>
    </row>
    <row r="20176" spans="1:2" x14ac:dyDescent="0.2">
      <c r="A20176" s="253"/>
      <c r="B20176" s="254"/>
    </row>
    <row r="20177" spans="1:2" x14ac:dyDescent="0.2">
      <c r="A20177" s="253"/>
      <c r="B20177" s="254"/>
    </row>
    <row r="20178" spans="1:2" x14ac:dyDescent="0.2">
      <c r="A20178" s="253"/>
      <c r="B20178" s="254"/>
    </row>
    <row r="20179" spans="1:2" x14ac:dyDescent="0.2">
      <c r="A20179" s="253"/>
      <c r="B20179" s="254"/>
    </row>
    <row r="20180" spans="1:2" x14ac:dyDescent="0.2">
      <c r="A20180" s="253"/>
      <c r="B20180" s="254"/>
    </row>
    <row r="20181" spans="1:2" x14ac:dyDescent="0.2">
      <c r="A20181" s="253"/>
      <c r="B20181" s="254"/>
    </row>
    <row r="20182" spans="1:2" x14ac:dyDescent="0.2">
      <c r="A20182" s="253"/>
      <c r="B20182" s="254"/>
    </row>
    <row r="20183" spans="1:2" x14ac:dyDescent="0.2">
      <c r="A20183" s="253"/>
      <c r="B20183" s="254"/>
    </row>
    <row r="20184" spans="1:2" x14ac:dyDescent="0.2">
      <c r="A20184" s="253"/>
      <c r="B20184" s="254"/>
    </row>
    <row r="20185" spans="1:2" x14ac:dyDescent="0.2">
      <c r="A20185" s="253"/>
      <c r="B20185" s="254"/>
    </row>
    <row r="20186" spans="1:2" x14ac:dyDescent="0.2">
      <c r="A20186" s="253"/>
      <c r="B20186" s="254"/>
    </row>
    <row r="20187" spans="1:2" x14ac:dyDescent="0.2">
      <c r="A20187" s="253"/>
      <c r="B20187" s="254"/>
    </row>
    <row r="20188" spans="1:2" x14ac:dyDescent="0.2">
      <c r="A20188" s="253"/>
      <c r="B20188" s="254"/>
    </row>
    <row r="20189" spans="1:2" x14ac:dyDescent="0.2">
      <c r="A20189" s="253"/>
      <c r="B20189" s="254"/>
    </row>
    <row r="20190" spans="1:2" x14ac:dyDescent="0.2">
      <c r="A20190" s="253"/>
      <c r="B20190" s="254"/>
    </row>
    <row r="20191" spans="1:2" x14ac:dyDescent="0.2">
      <c r="A20191" s="253"/>
      <c r="B20191" s="254"/>
    </row>
    <row r="20192" spans="1:2" x14ac:dyDescent="0.2">
      <c r="A20192" s="253"/>
      <c r="B20192" s="254"/>
    </row>
    <row r="20193" spans="1:2" x14ac:dyDescent="0.2">
      <c r="A20193" s="253"/>
      <c r="B20193" s="254"/>
    </row>
    <row r="20194" spans="1:2" x14ac:dyDescent="0.2">
      <c r="A20194" s="253"/>
      <c r="B20194" s="254"/>
    </row>
    <row r="20195" spans="1:2" x14ac:dyDescent="0.2">
      <c r="A20195" s="253"/>
      <c r="B20195" s="254"/>
    </row>
    <row r="20196" spans="1:2" x14ac:dyDescent="0.2">
      <c r="A20196" s="253"/>
      <c r="B20196" s="254"/>
    </row>
    <row r="20197" spans="1:2" x14ac:dyDescent="0.2">
      <c r="A20197" s="253"/>
      <c r="B20197" s="254"/>
    </row>
    <row r="20198" spans="1:2" x14ac:dyDescent="0.2">
      <c r="A20198" s="253"/>
      <c r="B20198" s="254"/>
    </row>
    <row r="20199" spans="1:2" x14ac:dyDescent="0.2">
      <c r="A20199" s="253"/>
      <c r="B20199" s="254"/>
    </row>
    <row r="20200" spans="1:2" x14ac:dyDescent="0.2">
      <c r="A20200" s="253"/>
      <c r="B20200" s="254"/>
    </row>
    <row r="20201" spans="1:2" x14ac:dyDescent="0.2">
      <c r="A20201" s="253"/>
      <c r="B20201" s="254"/>
    </row>
    <row r="20202" spans="1:2" x14ac:dyDescent="0.2">
      <c r="A20202" s="253"/>
      <c r="B20202" s="254"/>
    </row>
    <row r="20203" spans="1:2" x14ac:dyDescent="0.2">
      <c r="A20203" s="253"/>
      <c r="B20203" s="254"/>
    </row>
    <row r="20204" spans="1:2" x14ac:dyDescent="0.2">
      <c r="A20204" s="253"/>
      <c r="B20204" s="254"/>
    </row>
    <row r="20205" spans="1:2" x14ac:dyDescent="0.2">
      <c r="A20205" s="253"/>
      <c r="B20205" s="254"/>
    </row>
    <row r="20206" spans="1:2" x14ac:dyDescent="0.2">
      <c r="A20206" s="253"/>
      <c r="B20206" s="254"/>
    </row>
    <row r="20207" spans="1:2" x14ac:dyDescent="0.2">
      <c r="A20207" s="253"/>
      <c r="B20207" s="254"/>
    </row>
    <row r="20208" spans="1:2" x14ac:dyDescent="0.2">
      <c r="A20208" s="253"/>
      <c r="B20208" s="254"/>
    </row>
    <row r="20209" spans="1:2" x14ac:dyDescent="0.2">
      <c r="A20209" s="253"/>
      <c r="B20209" s="254"/>
    </row>
    <row r="20210" spans="1:2" x14ac:dyDescent="0.2">
      <c r="A20210" s="253"/>
      <c r="B20210" s="254"/>
    </row>
    <row r="20211" spans="1:2" x14ac:dyDescent="0.2">
      <c r="A20211" s="253"/>
      <c r="B20211" s="254"/>
    </row>
    <row r="20212" spans="1:2" x14ac:dyDescent="0.2">
      <c r="A20212" s="253"/>
      <c r="B20212" s="254"/>
    </row>
    <row r="20213" spans="1:2" x14ac:dyDescent="0.2">
      <c r="A20213" s="253"/>
      <c r="B20213" s="254"/>
    </row>
    <row r="20214" spans="1:2" x14ac:dyDescent="0.2">
      <c r="A20214" s="253"/>
      <c r="B20214" s="254"/>
    </row>
    <row r="20215" spans="1:2" x14ac:dyDescent="0.2">
      <c r="A20215" s="253"/>
      <c r="B20215" s="254"/>
    </row>
    <row r="20216" spans="1:2" x14ac:dyDescent="0.2">
      <c r="A20216" s="253"/>
      <c r="B20216" s="254"/>
    </row>
    <row r="20217" spans="1:2" x14ac:dyDescent="0.2">
      <c r="A20217" s="253"/>
      <c r="B20217" s="254"/>
    </row>
    <row r="20218" spans="1:2" x14ac:dyDescent="0.2">
      <c r="A20218" s="253"/>
      <c r="B20218" s="254"/>
    </row>
    <row r="20219" spans="1:2" x14ac:dyDescent="0.2">
      <c r="A20219" s="253"/>
      <c r="B20219" s="254"/>
    </row>
    <row r="20220" spans="1:2" x14ac:dyDescent="0.2">
      <c r="A20220" s="253"/>
      <c r="B20220" s="254"/>
    </row>
    <row r="20221" spans="1:2" x14ac:dyDescent="0.2">
      <c r="A20221" s="253"/>
      <c r="B20221" s="254"/>
    </row>
    <row r="20222" spans="1:2" x14ac:dyDescent="0.2">
      <c r="A20222" s="253"/>
      <c r="B20222" s="254"/>
    </row>
    <row r="20223" spans="1:2" x14ac:dyDescent="0.2">
      <c r="A20223" s="253"/>
      <c r="B20223" s="254"/>
    </row>
    <row r="20224" spans="1:2" x14ac:dyDescent="0.2">
      <c r="A20224" s="253"/>
      <c r="B20224" s="254"/>
    </row>
    <row r="20225" spans="1:2" x14ac:dyDescent="0.2">
      <c r="A20225" s="253"/>
      <c r="B20225" s="254"/>
    </row>
    <row r="20226" spans="1:2" x14ac:dyDescent="0.2">
      <c r="A20226" s="253"/>
      <c r="B20226" s="254"/>
    </row>
    <row r="20227" spans="1:2" x14ac:dyDescent="0.2">
      <c r="A20227" s="253"/>
      <c r="B20227" s="254"/>
    </row>
    <row r="20228" spans="1:2" x14ac:dyDescent="0.2">
      <c r="A20228" s="253"/>
      <c r="B20228" s="254"/>
    </row>
    <row r="20229" spans="1:2" x14ac:dyDescent="0.2">
      <c r="A20229" s="253"/>
      <c r="B20229" s="254"/>
    </row>
    <row r="20230" spans="1:2" x14ac:dyDescent="0.2">
      <c r="A20230" s="253"/>
      <c r="B20230" s="254"/>
    </row>
    <row r="20231" spans="1:2" x14ac:dyDescent="0.2">
      <c r="A20231" s="253"/>
      <c r="B20231" s="254"/>
    </row>
    <row r="20232" spans="1:2" x14ac:dyDescent="0.2">
      <c r="A20232" s="253"/>
      <c r="B20232" s="254"/>
    </row>
    <row r="20233" spans="1:2" x14ac:dyDescent="0.2">
      <c r="A20233" s="253"/>
      <c r="B20233" s="254"/>
    </row>
    <row r="20234" spans="1:2" x14ac:dyDescent="0.2">
      <c r="A20234" s="253"/>
      <c r="B20234" s="254"/>
    </row>
    <row r="20235" spans="1:2" x14ac:dyDescent="0.2">
      <c r="A20235" s="253"/>
      <c r="B20235" s="254"/>
    </row>
    <row r="20236" spans="1:2" x14ac:dyDescent="0.2">
      <c r="A20236" s="253"/>
      <c r="B20236" s="254"/>
    </row>
    <row r="20237" spans="1:2" x14ac:dyDescent="0.2">
      <c r="A20237" s="253"/>
      <c r="B20237" s="254"/>
    </row>
    <row r="20238" spans="1:2" x14ac:dyDescent="0.2">
      <c r="A20238" s="253"/>
      <c r="B20238" s="254"/>
    </row>
    <row r="20239" spans="1:2" x14ac:dyDescent="0.2">
      <c r="A20239" s="253"/>
      <c r="B20239" s="254"/>
    </row>
    <row r="20240" spans="1:2" x14ac:dyDescent="0.2">
      <c r="A20240" s="253"/>
      <c r="B20240" s="254"/>
    </row>
    <row r="20241" spans="1:2" x14ac:dyDescent="0.2">
      <c r="A20241" s="253"/>
      <c r="B20241" s="254"/>
    </row>
    <row r="20242" spans="1:2" x14ac:dyDescent="0.2">
      <c r="A20242" s="253"/>
      <c r="B20242" s="254"/>
    </row>
    <row r="20243" spans="1:2" x14ac:dyDescent="0.2">
      <c r="A20243" s="253"/>
      <c r="B20243" s="254"/>
    </row>
    <row r="20244" spans="1:2" x14ac:dyDescent="0.2">
      <c r="A20244" s="253"/>
      <c r="B20244" s="254"/>
    </row>
    <row r="20245" spans="1:2" x14ac:dyDescent="0.2">
      <c r="A20245" s="253"/>
      <c r="B20245" s="254"/>
    </row>
    <row r="20246" spans="1:2" x14ac:dyDescent="0.2">
      <c r="A20246" s="253"/>
      <c r="B20246" s="254"/>
    </row>
    <row r="20247" spans="1:2" x14ac:dyDescent="0.2">
      <c r="A20247" s="253"/>
      <c r="B20247" s="254"/>
    </row>
    <row r="20248" spans="1:2" x14ac:dyDescent="0.2">
      <c r="A20248" s="253"/>
      <c r="B20248" s="254"/>
    </row>
    <row r="20249" spans="1:2" x14ac:dyDescent="0.2">
      <c r="A20249" s="253"/>
      <c r="B20249" s="254"/>
    </row>
    <row r="20250" spans="1:2" x14ac:dyDescent="0.2">
      <c r="A20250" s="253"/>
      <c r="B20250" s="254"/>
    </row>
    <row r="20251" spans="1:2" x14ac:dyDescent="0.2">
      <c r="A20251" s="253"/>
      <c r="B20251" s="254"/>
    </row>
    <row r="20252" spans="1:2" x14ac:dyDescent="0.2">
      <c r="A20252" s="253"/>
      <c r="B20252" s="254"/>
    </row>
    <row r="20253" spans="1:2" x14ac:dyDescent="0.2">
      <c r="A20253" s="253"/>
      <c r="B20253" s="254"/>
    </row>
    <row r="20254" spans="1:2" x14ac:dyDescent="0.2">
      <c r="A20254" s="253"/>
      <c r="B20254" s="254"/>
    </row>
    <row r="20255" spans="1:2" x14ac:dyDescent="0.2">
      <c r="A20255" s="253"/>
      <c r="B20255" s="254"/>
    </row>
    <row r="20256" spans="1:2" x14ac:dyDescent="0.2">
      <c r="A20256" s="253"/>
      <c r="B20256" s="254"/>
    </row>
    <row r="20257" spans="1:2" x14ac:dyDescent="0.2">
      <c r="A20257" s="253"/>
      <c r="B20257" s="254"/>
    </row>
    <row r="20258" spans="1:2" x14ac:dyDescent="0.2">
      <c r="A20258" s="253"/>
      <c r="B20258" s="254"/>
    </row>
    <row r="20259" spans="1:2" x14ac:dyDescent="0.2">
      <c r="A20259" s="253"/>
      <c r="B20259" s="254"/>
    </row>
    <row r="20260" spans="1:2" x14ac:dyDescent="0.2">
      <c r="A20260" s="253"/>
      <c r="B20260" s="254"/>
    </row>
    <row r="20261" spans="1:2" x14ac:dyDescent="0.2">
      <c r="A20261" s="253"/>
      <c r="B20261" s="254"/>
    </row>
    <row r="20262" spans="1:2" x14ac:dyDescent="0.2">
      <c r="A20262" s="253"/>
      <c r="B20262" s="254"/>
    </row>
    <row r="20263" spans="1:2" x14ac:dyDescent="0.2">
      <c r="A20263" s="253"/>
      <c r="B20263" s="254"/>
    </row>
    <row r="20264" spans="1:2" x14ac:dyDescent="0.2">
      <c r="A20264" s="253"/>
      <c r="B20264" s="254"/>
    </row>
    <row r="20265" spans="1:2" x14ac:dyDescent="0.2">
      <c r="A20265" s="253"/>
      <c r="B20265" s="254"/>
    </row>
    <row r="20266" spans="1:2" x14ac:dyDescent="0.2">
      <c r="A20266" s="253"/>
      <c r="B20266" s="254"/>
    </row>
    <row r="20267" spans="1:2" x14ac:dyDescent="0.2">
      <c r="A20267" s="253"/>
      <c r="B20267" s="254"/>
    </row>
    <row r="20268" spans="1:2" x14ac:dyDescent="0.2">
      <c r="A20268" s="253"/>
      <c r="B20268" s="254"/>
    </row>
    <row r="20269" spans="1:2" x14ac:dyDescent="0.2">
      <c r="A20269" s="253"/>
      <c r="B20269" s="254"/>
    </row>
    <row r="20270" spans="1:2" x14ac:dyDescent="0.2">
      <c r="A20270" s="253"/>
      <c r="B20270" s="254"/>
    </row>
    <row r="20271" spans="1:2" x14ac:dyDescent="0.2">
      <c r="A20271" s="253"/>
      <c r="B20271" s="254"/>
    </row>
    <row r="20272" spans="1:2" x14ac:dyDescent="0.2">
      <c r="A20272" s="253"/>
      <c r="B20272" s="254"/>
    </row>
    <row r="20273" spans="1:2" x14ac:dyDescent="0.2">
      <c r="A20273" s="253"/>
      <c r="B20273" s="254"/>
    </row>
    <row r="20274" spans="1:2" x14ac:dyDescent="0.2">
      <c r="A20274" s="253"/>
      <c r="B20274" s="254"/>
    </row>
    <row r="20275" spans="1:2" x14ac:dyDescent="0.2">
      <c r="A20275" s="253"/>
      <c r="B20275" s="254"/>
    </row>
    <row r="20276" spans="1:2" x14ac:dyDescent="0.2">
      <c r="A20276" s="253"/>
      <c r="B20276" s="254"/>
    </row>
    <row r="20277" spans="1:2" x14ac:dyDescent="0.2">
      <c r="A20277" s="253"/>
      <c r="B20277" s="254"/>
    </row>
    <row r="20278" spans="1:2" x14ac:dyDescent="0.2">
      <c r="A20278" s="253"/>
      <c r="B20278" s="254"/>
    </row>
    <row r="20279" spans="1:2" x14ac:dyDescent="0.2">
      <c r="A20279" s="253"/>
      <c r="B20279" s="254"/>
    </row>
    <row r="20280" spans="1:2" x14ac:dyDescent="0.2">
      <c r="A20280" s="253"/>
      <c r="B20280" s="254"/>
    </row>
    <row r="20281" spans="1:2" x14ac:dyDescent="0.2">
      <c r="A20281" s="253"/>
      <c r="B20281" s="254"/>
    </row>
    <row r="20282" spans="1:2" x14ac:dyDescent="0.2">
      <c r="A20282" s="253"/>
      <c r="B20282" s="254"/>
    </row>
    <row r="20283" spans="1:2" x14ac:dyDescent="0.2">
      <c r="A20283" s="253"/>
      <c r="B20283" s="254"/>
    </row>
    <row r="20284" spans="1:2" x14ac:dyDescent="0.2">
      <c r="A20284" s="253"/>
      <c r="B20284" s="254"/>
    </row>
    <row r="20285" spans="1:2" x14ac:dyDescent="0.2">
      <c r="A20285" s="253"/>
      <c r="B20285" s="254"/>
    </row>
    <row r="20286" spans="1:2" x14ac:dyDescent="0.2">
      <c r="A20286" s="253"/>
      <c r="B20286" s="254"/>
    </row>
    <row r="20287" spans="1:2" x14ac:dyDescent="0.2">
      <c r="A20287" s="253"/>
      <c r="B20287" s="254"/>
    </row>
    <row r="20288" spans="1:2" x14ac:dyDescent="0.2">
      <c r="A20288" s="253"/>
      <c r="B20288" s="254"/>
    </row>
    <row r="20289" spans="1:2" x14ac:dyDescent="0.2">
      <c r="A20289" s="253"/>
      <c r="B20289" s="254"/>
    </row>
    <row r="20290" spans="1:2" x14ac:dyDescent="0.2">
      <c r="A20290" s="253"/>
      <c r="B20290" s="254"/>
    </row>
    <row r="20291" spans="1:2" x14ac:dyDescent="0.2">
      <c r="A20291" s="253"/>
      <c r="B20291" s="254"/>
    </row>
    <row r="20292" spans="1:2" x14ac:dyDescent="0.2">
      <c r="A20292" s="253"/>
      <c r="B20292" s="254"/>
    </row>
    <row r="20293" spans="1:2" x14ac:dyDescent="0.2">
      <c r="A20293" s="253"/>
      <c r="B20293" s="254"/>
    </row>
    <row r="20294" spans="1:2" x14ac:dyDescent="0.2">
      <c r="A20294" s="253"/>
      <c r="B20294" s="254"/>
    </row>
    <row r="20295" spans="1:2" x14ac:dyDescent="0.2">
      <c r="A20295" s="253"/>
      <c r="B20295" s="254"/>
    </row>
    <row r="20296" spans="1:2" x14ac:dyDescent="0.2">
      <c r="A20296" s="253"/>
      <c r="B20296" s="254"/>
    </row>
    <row r="20297" spans="1:2" x14ac:dyDescent="0.2">
      <c r="A20297" s="253"/>
      <c r="B20297" s="254"/>
    </row>
    <row r="20298" spans="1:2" x14ac:dyDescent="0.2">
      <c r="A20298" s="253"/>
      <c r="B20298" s="254"/>
    </row>
    <row r="20299" spans="1:2" x14ac:dyDescent="0.2">
      <c r="A20299" s="253"/>
      <c r="B20299" s="254"/>
    </row>
    <row r="20300" spans="1:2" x14ac:dyDescent="0.2">
      <c r="A20300" s="253"/>
      <c r="B20300" s="254"/>
    </row>
    <row r="20301" spans="1:2" x14ac:dyDescent="0.2">
      <c r="A20301" s="253"/>
      <c r="B20301" s="254"/>
    </row>
    <row r="20302" spans="1:2" x14ac:dyDescent="0.2">
      <c r="A20302" s="253"/>
      <c r="B20302" s="254"/>
    </row>
    <row r="20303" spans="1:2" x14ac:dyDescent="0.2">
      <c r="A20303" s="253"/>
      <c r="B20303" s="254"/>
    </row>
    <row r="20304" spans="1:2" x14ac:dyDescent="0.2">
      <c r="A20304" s="253"/>
      <c r="B20304" s="254"/>
    </row>
    <row r="20305" spans="1:2" x14ac:dyDescent="0.2">
      <c r="A20305" s="253"/>
      <c r="B20305" s="254"/>
    </row>
    <row r="20306" spans="1:2" x14ac:dyDescent="0.2">
      <c r="A20306" s="253"/>
      <c r="B20306" s="254"/>
    </row>
    <row r="20307" spans="1:2" x14ac:dyDescent="0.2">
      <c r="A20307" s="253"/>
      <c r="B20307" s="254"/>
    </row>
    <row r="20308" spans="1:2" x14ac:dyDescent="0.2">
      <c r="A20308" s="253"/>
      <c r="B20308" s="254"/>
    </row>
    <row r="20309" spans="1:2" x14ac:dyDescent="0.2">
      <c r="A20309" s="253"/>
      <c r="B20309" s="254"/>
    </row>
    <row r="20310" spans="1:2" x14ac:dyDescent="0.2">
      <c r="A20310" s="253"/>
      <c r="B20310" s="254"/>
    </row>
    <row r="20311" spans="1:2" x14ac:dyDescent="0.2">
      <c r="A20311" s="253"/>
      <c r="B20311" s="254"/>
    </row>
    <row r="20312" spans="1:2" x14ac:dyDescent="0.2">
      <c r="A20312" s="253"/>
      <c r="B20312" s="254"/>
    </row>
    <row r="20313" spans="1:2" x14ac:dyDescent="0.2">
      <c r="A20313" s="253"/>
      <c r="B20313" s="254"/>
    </row>
    <row r="20314" spans="1:2" x14ac:dyDescent="0.2">
      <c r="A20314" s="253"/>
      <c r="B20314" s="254"/>
    </row>
    <row r="20315" spans="1:2" x14ac:dyDescent="0.2">
      <c r="A20315" s="253"/>
      <c r="B20315" s="254"/>
    </row>
    <row r="20316" spans="1:2" x14ac:dyDescent="0.2">
      <c r="A20316" s="253"/>
      <c r="B20316" s="254"/>
    </row>
    <row r="20317" spans="1:2" x14ac:dyDescent="0.2">
      <c r="A20317" s="253"/>
      <c r="B20317" s="254"/>
    </row>
    <row r="20318" spans="1:2" x14ac:dyDescent="0.2">
      <c r="A20318" s="253"/>
      <c r="B20318" s="254"/>
    </row>
    <row r="20319" spans="1:2" x14ac:dyDescent="0.2">
      <c r="A20319" s="253"/>
      <c r="B20319" s="254"/>
    </row>
    <row r="20320" spans="1:2" x14ac:dyDescent="0.2">
      <c r="A20320" s="253"/>
      <c r="B20320" s="254"/>
    </row>
    <row r="20321" spans="1:2" x14ac:dyDescent="0.2">
      <c r="A20321" s="253"/>
      <c r="B20321" s="254"/>
    </row>
    <row r="20322" spans="1:2" x14ac:dyDescent="0.2">
      <c r="A20322" s="253"/>
      <c r="B20322" s="254"/>
    </row>
    <row r="20323" spans="1:2" x14ac:dyDescent="0.2">
      <c r="A20323" s="253"/>
      <c r="B20323" s="254"/>
    </row>
    <row r="20324" spans="1:2" x14ac:dyDescent="0.2">
      <c r="A20324" s="253"/>
      <c r="B20324" s="254"/>
    </row>
    <row r="20325" spans="1:2" x14ac:dyDescent="0.2">
      <c r="A20325" s="253"/>
      <c r="B20325" s="254"/>
    </row>
    <row r="20326" spans="1:2" x14ac:dyDescent="0.2">
      <c r="A20326" s="253"/>
      <c r="B20326" s="254"/>
    </row>
    <row r="20327" spans="1:2" x14ac:dyDescent="0.2">
      <c r="A20327" s="253"/>
      <c r="B20327" s="254"/>
    </row>
    <row r="20328" spans="1:2" x14ac:dyDescent="0.2">
      <c r="A20328" s="253"/>
      <c r="B20328" s="254"/>
    </row>
    <row r="20329" spans="1:2" x14ac:dyDescent="0.2">
      <c r="A20329" s="253"/>
      <c r="B20329" s="254"/>
    </row>
    <row r="20330" spans="1:2" x14ac:dyDescent="0.2">
      <c r="A20330" s="253"/>
      <c r="B20330" s="254"/>
    </row>
    <row r="20331" spans="1:2" x14ac:dyDescent="0.2">
      <c r="A20331" s="253"/>
      <c r="B20331" s="254"/>
    </row>
    <row r="20332" spans="1:2" x14ac:dyDescent="0.2">
      <c r="A20332" s="253"/>
      <c r="B20332" s="254"/>
    </row>
    <row r="20333" spans="1:2" x14ac:dyDescent="0.2">
      <c r="A20333" s="253"/>
      <c r="B20333" s="254"/>
    </row>
    <row r="20334" spans="1:2" x14ac:dyDescent="0.2">
      <c r="A20334" s="253"/>
      <c r="B20334" s="254"/>
    </row>
    <row r="20335" spans="1:2" x14ac:dyDescent="0.2">
      <c r="A20335" s="253"/>
      <c r="B20335" s="254"/>
    </row>
    <row r="20336" spans="1:2" x14ac:dyDescent="0.2">
      <c r="A20336" s="253"/>
      <c r="B20336" s="254"/>
    </row>
    <row r="20337" spans="1:2" x14ac:dyDescent="0.2">
      <c r="A20337" s="253"/>
      <c r="B20337" s="254"/>
    </row>
    <row r="20338" spans="1:2" x14ac:dyDescent="0.2">
      <c r="A20338" s="253"/>
      <c r="B20338" s="254"/>
    </row>
    <row r="20339" spans="1:2" x14ac:dyDescent="0.2">
      <c r="A20339" s="253"/>
      <c r="B20339" s="254"/>
    </row>
    <row r="20340" spans="1:2" x14ac:dyDescent="0.2">
      <c r="A20340" s="253"/>
      <c r="B20340" s="254"/>
    </row>
    <row r="20341" spans="1:2" x14ac:dyDescent="0.2">
      <c r="A20341" s="253"/>
      <c r="B20341" s="254"/>
    </row>
    <row r="20342" spans="1:2" x14ac:dyDescent="0.2">
      <c r="A20342" s="253"/>
      <c r="B20342" s="254"/>
    </row>
    <row r="20343" spans="1:2" x14ac:dyDescent="0.2">
      <c r="A20343" s="253"/>
      <c r="B20343" s="254"/>
    </row>
    <row r="20344" spans="1:2" x14ac:dyDescent="0.2">
      <c r="A20344" s="253"/>
      <c r="B20344" s="254"/>
    </row>
    <row r="20345" spans="1:2" x14ac:dyDescent="0.2">
      <c r="A20345" s="253"/>
      <c r="B20345" s="254"/>
    </row>
    <row r="20346" spans="1:2" x14ac:dyDescent="0.2">
      <c r="A20346" s="253"/>
      <c r="B20346" s="254"/>
    </row>
    <row r="20347" spans="1:2" x14ac:dyDescent="0.2">
      <c r="A20347" s="253"/>
      <c r="B20347" s="254"/>
    </row>
    <row r="20348" spans="1:2" x14ac:dyDescent="0.2">
      <c r="A20348" s="253"/>
      <c r="B20348" s="254"/>
    </row>
    <row r="20349" spans="1:2" x14ac:dyDescent="0.2">
      <c r="A20349" s="253"/>
      <c r="B20349" s="254"/>
    </row>
    <row r="20350" spans="1:2" x14ac:dyDescent="0.2">
      <c r="A20350" s="253"/>
      <c r="B20350" s="254"/>
    </row>
    <row r="20351" spans="1:2" x14ac:dyDescent="0.2">
      <c r="A20351" s="253"/>
      <c r="B20351" s="254"/>
    </row>
    <row r="20352" spans="1:2" x14ac:dyDescent="0.2">
      <c r="A20352" s="253"/>
      <c r="B20352" s="254"/>
    </row>
    <row r="20353" spans="1:2" x14ac:dyDescent="0.2">
      <c r="A20353" s="253"/>
      <c r="B20353" s="254"/>
    </row>
    <row r="20354" spans="1:2" x14ac:dyDescent="0.2">
      <c r="A20354" s="253"/>
      <c r="B20354" s="254"/>
    </row>
    <row r="20355" spans="1:2" x14ac:dyDescent="0.2">
      <c r="A20355" s="253"/>
      <c r="B20355" s="254"/>
    </row>
    <row r="20356" spans="1:2" x14ac:dyDescent="0.2">
      <c r="A20356" s="253"/>
      <c r="B20356" s="254"/>
    </row>
    <row r="20357" spans="1:2" x14ac:dyDescent="0.2">
      <c r="A20357" s="253"/>
      <c r="B20357" s="254"/>
    </row>
    <row r="20358" spans="1:2" x14ac:dyDescent="0.2">
      <c r="A20358" s="253"/>
      <c r="B20358" s="254"/>
    </row>
    <row r="20359" spans="1:2" x14ac:dyDescent="0.2">
      <c r="A20359" s="253"/>
      <c r="B20359" s="254"/>
    </row>
    <row r="20360" spans="1:2" x14ac:dyDescent="0.2">
      <c r="A20360" s="253"/>
      <c r="B20360" s="254"/>
    </row>
    <row r="20361" spans="1:2" x14ac:dyDescent="0.2">
      <c r="A20361" s="253"/>
      <c r="B20361" s="254"/>
    </row>
    <row r="20362" spans="1:2" x14ac:dyDescent="0.2">
      <c r="A20362" s="253"/>
      <c r="B20362" s="254"/>
    </row>
    <row r="20363" spans="1:2" x14ac:dyDescent="0.2">
      <c r="A20363" s="253"/>
      <c r="B20363" s="254"/>
    </row>
    <row r="20364" spans="1:2" x14ac:dyDescent="0.2">
      <c r="A20364" s="253"/>
      <c r="B20364" s="254"/>
    </row>
    <row r="20365" spans="1:2" x14ac:dyDescent="0.2">
      <c r="A20365" s="253"/>
      <c r="B20365" s="254"/>
    </row>
    <row r="20366" spans="1:2" x14ac:dyDescent="0.2">
      <c r="A20366" s="253"/>
      <c r="B20366" s="254"/>
    </row>
    <row r="20367" spans="1:2" x14ac:dyDescent="0.2">
      <c r="A20367" s="253"/>
      <c r="B20367" s="254"/>
    </row>
    <row r="20368" spans="1:2" x14ac:dyDescent="0.2">
      <c r="A20368" s="253"/>
      <c r="B20368" s="254"/>
    </row>
    <row r="20369" spans="1:2" x14ac:dyDescent="0.2">
      <c r="A20369" s="253"/>
      <c r="B20369" s="254"/>
    </row>
    <row r="20370" spans="1:2" x14ac:dyDescent="0.2">
      <c r="A20370" s="253"/>
      <c r="B20370" s="254"/>
    </row>
    <row r="20371" spans="1:2" x14ac:dyDescent="0.2">
      <c r="A20371" s="253"/>
      <c r="B20371" s="254"/>
    </row>
    <row r="20372" spans="1:2" x14ac:dyDescent="0.2">
      <c r="A20372" s="253"/>
      <c r="B20372" s="254"/>
    </row>
    <row r="20373" spans="1:2" x14ac:dyDescent="0.2">
      <c r="A20373" s="253"/>
      <c r="B20373" s="254"/>
    </row>
    <row r="20374" spans="1:2" x14ac:dyDescent="0.2">
      <c r="A20374" s="253"/>
      <c r="B20374" s="254"/>
    </row>
    <row r="20375" spans="1:2" x14ac:dyDescent="0.2">
      <c r="A20375" s="253"/>
      <c r="B20375" s="254"/>
    </row>
    <row r="20376" spans="1:2" x14ac:dyDescent="0.2">
      <c r="A20376" s="253"/>
      <c r="B20376" s="254"/>
    </row>
    <row r="20377" spans="1:2" x14ac:dyDescent="0.2">
      <c r="A20377" s="253"/>
      <c r="B20377" s="254"/>
    </row>
    <row r="20378" spans="1:2" x14ac:dyDescent="0.2">
      <c r="A20378" s="253"/>
      <c r="B20378" s="254"/>
    </row>
    <row r="20379" spans="1:2" x14ac:dyDescent="0.2">
      <c r="A20379" s="253"/>
      <c r="B20379" s="254"/>
    </row>
    <row r="20380" spans="1:2" x14ac:dyDescent="0.2">
      <c r="A20380" s="253"/>
      <c r="B20380" s="254"/>
    </row>
    <row r="20381" spans="1:2" x14ac:dyDescent="0.2">
      <c r="A20381" s="253"/>
      <c r="B20381" s="254"/>
    </row>
    <row r="20382" spans="1:2" x14ac:dyDescent="0.2">
      <c r="A20382" s="253"/>
      <c r="B20382" s="254"/>
    </row>
    <row r="20383" spans="1:2" x14ac:dyDescent="0.2">
      <c r="A20383" s="253"/>
      <c r="B20383" s="254"/>
    </row>
    <row r="20384" spans="1:2" x14ac:dyDescent="0.2">
      <c r="A20384" s="253"/>
      <c r="B20384" s="254"/>
    </row>
    <row r="20385" spans="1:2" x14ac:dyDescent="0.2">
      <c r="A20385" s="253"/>
      <c r="B20385" s="254"/>
    </row>
    <row r="20386" spans="1:2" x14ac:dyDescent="0.2">
      <c r="A20386" s="253"/>
      <c r="B20386" s="254"/>
    </row>
    <row r="20387" spans="1:2" x14ac:dyDescent="0.2">
      <c r="A20387" s="253"/>
      <c r="B20387" s="254"/>
    </row>
    <row r="20388" spans="1:2" x14ac:dyDescent="0.2">
      <c r="A20388" s="253"/>
      <c r="B20388" s="254"/>
    </row>
    <row r="20389" spans="1:2" x14ac:dyDescent="0.2">
      <c r="A20389" s="253"/>
      <c r="B20389" s="254"/>
    </row>
    <row r="20390" spans="1:2" x14ac:dyDescent="0.2">
      <c r="A20390" s="253"/>
      <c r="B20390" s="254"/>
    </row>
    <row r="20391" spans="1:2" x14ac:dyDescent="0.2">
      <c r="A20391" s="253"/>
      <c r="B20391" s="254"/>
    </row>
    <row r="20392" spans="1:2" x14ac:dyDescent="0.2">
      <c r="A20392" s="253"/>
      <c r="B20392" s="254"/>
    </row>
    <row r="20393" spans="1:2" x14ac:dyDescent="0.2">
      <c r="A20393" s="253"/>
      <c r="B20393" s="254"/>
    </row>
    <row r="20394" spans="1:2" x14ac:dyDescent="0.2">
      <c r="A20394" s="253"/>
      <c r="B20394" s="254"/>
    </row>
    <row r="20395" spans="1:2" x14ac:dyDescent="0.2">
      <c r="A20395" s="253"/>
      <c r="B20395" s="254"/>
    </row>
    <row r="20396" spans="1:2" x14ac:dyDescent="0.2">
      <c r="A20396" s="253"/>
      <c r="B20396" s="254"/>
    </row>
    <row r="20397" spans="1:2" x14ac:dyDescent="0.2">
      <c r="A20397" s="253"/>
      <c r="B20397" s="254"/>
    </row>
    <row r="20398" spans="1:2" x14ac:dyDescent="0.2">
      <c r="A20398" s="253"/>
      <c r="B20398" s="254"/>
    </row>
    <row r="20399" spans="1:2" x14ac:dyDescent="0.2">
      <c r="A20399" s="253"/>
      <c r="B20399" s="254"/>
    </row>
    <row r="20400" spans="1:2" x14ac:dyDescent="0.2">
      <c r="A20400" s="253"/>
      <c r="B20400" s="254"/>
    </row>
    <row r="20401" spans="1:2" x14ac:dyDescent="0.2">
      <c r="A20401" s="253"/>
      <c r="B20401" s="254"/>
    </row>
    <row r="20402" spans="1:2" x14ac:dyDescent="0.2">
      <c r="A20402" s="253"/>
      <c r="B20402" s="254"/>
    </row>
    <row r="20403" spans="1:2" x14ac:dyDescent="0.2">
      <c r="A20403" s="253"/>
      <c r="B20403" s="254"/>
    </row>
    <row r="20404" spans="1:2" x14ac:dyDescent="0.2">
      <c r="A20404" s="253"/>
      <c r="B20404" s="254"/>
    </row>
    <row r="20405" spans="1:2" x14ac:dyDescent="0.2">
      <c r="A20405" s="253"/>
      <c r="B20405" s="254"/>
    </row>
    <row r="20406" spans="1:2" x14ac:dyDescent="0.2">
      <c r="A20406" s="253"/>
      <c r="B20406" s="254"/>
    </row>
    <row r="20407" spans="1:2" x14ac:dyDescent="0.2">
      <c r="A20407" s="253"/>
      <c r="B20407" s="254"/>
    </row>
    <row r="20408" spans="1:2" x14ac:dyDescent="0.2">
      <c r="A20408" s="253"/>
      <c r="B20408" s="254"/>
    </row>
    <row r="20409" spans="1:2" x14ac:dyDescent="0.2">
      <c r="A20409" s="253"/>
      <c r="B20409" s="254"/>
    </row>
    <row r="20410" spans="1:2" x14ac:dyDescent="0.2">
      <c r="A20410" s="253"/>
      <c r="B20410" s="254"/>
    </row>
    <row r="20411" spans="1:2" x14ac:dyDescent="0.2">
      <c r="A20411" s="253"/>
      <c r="B20411" s="254"/>
    </row>
    <row r="20412" spans="1:2" x14ac:dyDescent="0.2">
      <c r="A20412" s="253"/>
      <c r="B20412" s="254"/>
    </row>
    <row r="20413" spans="1:2" x14ac:dyDescent="0.2">
      <c r="A20413" s="253"/>
      <c r="B20413" s="254"/>
    </row>
    <row r="20414" spans="1:2" x14ac:dyDescent="0.2">
      <c r="A20414" s="253"/>
      <c r="B20414" s="254"/>
    </row>
    <row r="20415" spans="1:2" x14ac:dyDescent="0.2">
      <c r="A20415" s="253"/>
      <c r="B20415" s="254"/>
    </row>
    <row r="20416" spans="1:2" x14ac:dyDescent="0.2">
      <c r="A20416" s="253"/>
      <c r="B20416" s="254"/>
    </row>
    <row r="20417" spans="1:2" x14ac:dyDescent="0.2">
      <c r="A20417" s="253"/>
      <c r="B20417" s="254"/>
    </row>
    <row r="20418" spans="1:2" x14ac:dyDescent="0.2">
      <c r="A20418" s="253"/>
      <c r="B20418" s="254"/>
    </row>
    <row r="20419" spans="1:2" x14ac:dyDescent="0.2">
      <c r="A20419" s="253"/>
      <c r="B20419" s="254"/>
    </row>
    <row r="20420" spans="1:2" x14ac:dyDescent="0.2">
      <c r="A20420" s="253"/>
      <c r="B20420" s="254"/>
    </row>
    <row r="20421" spans="1:2" x14ac:dyDescent="0.2">
      <c r="A20421" s="253"/>
      <c r="B20421" s="254"/>
    </row>
    <row r="20422" spans="1:2" x14ac:dyDescent="0.2">
      <c r="A20422" s="253"/>
      <c r="B20422" s="254"/>
    </row>
    <row r="20423" spans="1:2" x14ac:dyDescent="0.2">
      <c r="A20423" s="253"/>
      <c r="B20423" s="254"/>
    </row>
    <row r="20424" spans="1:2" x14ac:dyDescent="0.2">
      <c r="A20424" s="253"/>
      <c r="B20424" s="254"/>
    </row>
    <row r="20425" spans="1:2" x14ac:dyDescent="0.2">
      <c r="A20425" s="253"/>
      <c r="B20425" s="254"/>
    </row>
    <row r="20426" spans="1:2" x14ac:dyDescent="0.2">
      <c r="A20426" s="253"/>
      <c r="B20426" s="254"/>
    </row>
    <row r="20427" spans="1:2" x14ac:dyDescent="0.2">
      <c r="A20427" s="253"/>
      <c r="B20427" s="254"/>
    </row>
    <row r="20428" spans="1:2" x14ac:dyDescent="0.2">
      <c r="A20428" s="253"/>
      <c r="B20428" s="254"/>
    </row>
    <row r="20429" spans="1:2" x14ac:dyDescent="0.2">
      <c r="A20429" s="253"/>
      <c r="B20429" s="254"/>
    </row>
    <row r="20430" spans="1:2" x14ac:dyDescent="0.2">
      <c r="A20430" s="253"/>
      <c r="B20430" s="254"/>
    </row>
    <row r="20431" spans="1:2" x14ac:dyDescent="0.2">
      <c r="A20431" s="253"/>
      <c r="B20431" s="254"/>
    </row>
    <row r="20432" spans="1:2" x14ac:dyDescent="0.2">
      <c r="A20432" s="253"/>
      <c r="B20432" s="254"/>
    </row>
    <row r="20433" spans="1:2" x14ac:dyDescent="0.2">
      <c r="A20433" s="253"/>
      <c r="B20433" s="254"/>
    </row>
    <row r="20434" spans="1:2" x14ac:dyDescent="0.2">
      <c r="A20434" s="253"/>
      <c r="B20434" s="254"/>
    </row>
    <row r="20435" spans="1:2" x14ac:dyDescent="0.2">
      <c r="A20435" s="253"/>
      <c r="B20435" s="254"/>
    </row>
    <row r="20436" spans="1:2" x14ac:dyDescent="0.2">
      <c r="A20436" s="253"/>
      <c r="B20436" s="254"/>
    </row>
    <row r="20437" spans="1:2" x14ac:dyDescent="0.2">
      <c r="A20437" s="253"/>
      <c r="B20437" s="254"/>
    </row>
    <row r="20438" spans="1:2" x14ac:dyDescent="0.2">
      <c r="A20438" s="253"/>
      <c r="B20438" s="254"/>
    </row>
    <row r="20439" spans="1:2" x14ac:dyDescent="0.2">
      <c r="A20439" s="253"/>
      <c r="B20439" s="254"/>
    </row>
    <row r="20440" spans="1:2" x14ac:dyDescent="0.2">
      <c r="A20440" s="253"/>
      <c r="B20440" s="254"/>
    </row>
    <row r="20441" spans="1:2" x14ac:dyDescent="0.2">
      <c r="A20441" s="253"/>
      <c r="B20441" s="254"/>
    </row>
    <row r="20442" spans="1:2" x14ac:dyDescent="0.2">
      <c r="A20442" s="253"/>
      <c r="B20442" s="254"/>
    </row>
    <row r="20443" spans="1:2" x14ac:dyDescent="0.2">
      <c r="A20443" s="253"/>
      <c r="B20443" s="254"/>
    </row>
    <row r="20444" spans="1:2" x14ac:dyDescent="0.2">
      <c r="A20444" s="253"/>
      <c r="B20444" s="254"/>
    </row>
    <row r="20445" spans="1:2" x14ac:dyDescent="0.2">
      <c r="A20445" s="253"/>
      <c r="B20445" s="254"/>
    </row>
    <row r="20446" spans="1:2" x14ac:dyDescent="0.2">
      <c r="A20446" s="253"/>
      <c r="B20446" s="254"/>
    </row>
    <row r="20447" spans="1:2" x14ac:dyDescent="0.2">
      <c r="A20447" s="253"/>
      <c r="B20447" s="254"/>
    </row>
    <row r="20448" spans="1:2" x14ac:dyDescent="0.2">
      <c r="A20448" s="253"/>
      <c r="B20448" s="254"/>
    </row>
    <row r="20449" spans="1:2" x14ac:dyDescent="0.2">
      <c r="A20449" s="253"/>
      <c r="B20449" s="254"/>
    </row>
    <row r="20450" spans="1:2" x14ac:dyDescent="0.2">
      <c r="A20450" s="253"/>
      <c r="B20450" s="254"/>
    </row>
    <row r="20451" spans="1:2" x14ac:dyDescent="0.2">
      <c r="A20451" s="253"/>
      <c r="B20451" s="254"/>
    </row>
    <row r="20452" spans="1:2" x14ac:dyDescent="0.2">
      <c r="A20452" s="253"/>
      <c r="B20452" s="254"/>
    </row>
    <row r="20453" spans="1:2" x14ac:dyDescent="0.2">
      <c r="A20453" s="253"/>
      <c r="B20453" s="254"/>
    </row>
    <row r="20454" spans="1:2" x14ac:dyDescent="0.2">
      <c r="A20454" s="253"/>
      <c r="B20454" s="254"/>
    </row>
    <row r="20455" spans="1:2" x14ac:dyDescent="0.2">
      <c r="A20455" s="253"/>
      <c r="B20455" s="254"/>
    </row>
    <row r="20456" spans="1:2" x14ac:dyDescent="0.2">
      <c r="A20456" s="253"/>
      <c r="B20456" s="254"/>
    </row>
    <row r="20457" spans="1:2" x14ac:dyDescent="0.2">
      <c r="A20457" s="253"/>
      <c r="B20457" s="254"/>
    </row>
    <row r="20458" spans="1:2" x14ac:dyDescent="0.2">
      <c r="A20458" s="253"/>
      <c r="B20458" s="254"/>
    </row>
    <row r="20459" spans="1:2" x14ac:dyDescent="0.2">
      <c r="A20459" s="253"/>
      <c r="B20459" s="254"/>
    </row>
    <row r="20460" spans="1:2" x14ac:dyDescent="0.2">
      <c r="A20460" s="253"/>
      <c r="B20460" s="254"/>
    </row>
    <row r="20461" spans="1:2" x14ac:dyDescent="0.2">
      <c r="A20461" s="253"/>
      <c r="B20461" s="254"/>
    </row>
    <row r="20462" spans="1:2" x14ac:dyDescent="0.2">
      <c r="A20462" s="253"/>
      <c r="B20462" s="254"/>
    </row>
    <row r="20463" spans="1:2" x14ac:dyDescent="0.2">
      <c r="A20463" s="253"/>
      <c r="B20463" s="254"/>
    </row>
    <row r="20464" spans="1:2" x14ac:dyDescent="0.2">
      <c r="A20464" s="253"/>
      <c r="B20464" s="254"/>
    </row>
    <row r="20465" spans="1:2" x14ac:dyDescent="0.2">
      <c r="A20465" s="253"/>
      <c r="B20465" s="254"/>
    </row>
    <row r="20466" spans="1:2" x14ac:dyDescent="0.2">
      <c r="A20466" s="253"/>
      <c r="B20466" s="254"/>
    </row>
    <row r="20467" spans="1:2" x14ac:dyDescent="0.2">
      <c r="A20467" s="253"/>
      <c r="B20467" s="254"/>
    </row>
    <row r="20468" spans="1:2" x14ac:dyDescent="0.2">
      <c r="A20468" s="253"/>
      <c r="B20468" s="254"/>
    </row>
    <row r="20469" spans="1:2" x14ac:dyDescent="0.2">
      <c r="A20469" s="253"/>
      <c r="B20469" s="254"/>
    </row>
    <row r="20470" spans="1:2" x14ac:dyDescent="0.2">
      <c r="A20470" s="253"/>
      <c r="B20470" s="254"/>
    </row>
    <row r="20471" spans="1:2" x14ac:dyDescent="0.2">
      <c r="A20471" s="253"/>
      <c r="B20471" s="254"/>
    </row>
    <row r="20472" spans="1:2" x14ac:dyDescent="0.2">
      <c r="A20472" s="253"/>
      <c r="B20472" s="254"/>
    </row>
    <row r="20473" spans="1:2" x14ac:dyDescent="0.2">
      <c r="A20473" s="253"/>
      <c r="B20473" s="254"/>
    </row>
    <row r="20474" spans="1:2" x14ac:dyDescent="0.2">
      <c r="A20474" s="253"/>
      <c r="B20474" s="254"/>
    </row>
    <row r="20475" spans="1:2" x14ac:dyDescent="0.2">
      <c r="A20475" s="253"/>
      <c r="B20475" s="254"/>
    </row>
    <row r="20476" spans="1:2" x14ac:dyDescent="0.2">
      <c r="A20476" s="253"/>
      <c r="B20476" s="254"/>
    </row>
    <row r="20477" spans="1:2" x14ac:dyDescent="0.2">
      <c r="A20477" s="253"/>
      <c r="B20477" s="254"/>
    </row>
    <row r="20478" spans="1:2" x14ac:dyDescent="0.2">
      <c r="A20478" s="253"/>
      <c r="B20478" s="254"/>
    </row>
    <row r="20479" spans="1:2" x14ac:dyDescent="0.2">
      <c r="A20479" s="253"/>
      <c r="B20479" s="254"/>
    </row>
    <row r="20480" spans="1:2" x14ac:dyDescent="0.2">
      <c r="A20480" s="253"/>
      <c r="B20480" s="254"/>
    </row>
    <row r="20481" spans="1:2" x14ac:dyDescent="0.2">
      <c r="A20481" s="253"/>
      <c r="B20481" s="254"/>
    </row>
    <row r="20482" spans="1:2" x14ac:dyDescent="0.2">
      <c r="A20482" s="253"/>
      <c r="B20482" s="254"/>
    </row>
    <row r="20483" spans="1:2" x14ac:dyDescent="0.2">
      <c r="A20483" s="253"/>
      <c r="B20483" s="254"/>
    </row>
    <row r="20484" spans="1:2" x14ac:dyDescent="0.2">
      <c r="A20484" s="253"/>
      <c r="B20484" s="254"/>
    </row>
    <row r="20485" spans="1:2" x14ac:dyDescent="0.2">
      <c r="A20485" s="253"/>
      <c r="B20485" s="254"/>
    </row>
    <row r="20486" spans="1:2" x14ac:dyDescent="0.2">
      <c r="A20486" s="253"/>
      <c r="B20486" s="254"/>
    </row>
    <row r="20487" spans="1:2" x14ac:dyDescent="0.2">
      <c r="A20487" s="253"/>
      <c r="B20487" s="254"/>
    </row>
    <row r="20488" spans="1:2" x14ac:dyDescent="0.2">
      <c r="A20488" s="253"/>
      <c r="B20488" s="254"/>
    </row>
    <row r="20489" spans="1:2" x14ac:dyDescent="0.2">
      <c r="A20489" s="253"/>
      <c r="B20489" s="254"/>
    </row>
    <row r="20490" spans="1:2" x14ac:dyDescent="0.2">
      <c r="A20490" s="253"/>
      <c r="B20490" s="254"/>
    </row>
    <row r="20491" spans="1:2" x14ac:dyDescent="0.2">
      <c r="A20491" s="253"/>
      <c r="B20491" s="254"/>
    </row>
    <row r="20492" spans="1:2" x14ac:dyDescent="0.2">
      <c r="A20492" s="253"/>
      <c r="B20492" s="254"/>
    </row>
    <row r="20493" spans="1:2" x14ac:dyDescent="0.2">
      <c r="A20493" s="253"/>
      <c r="B20493" s="254"/>
    </row>
    <row r="20494" spans="1:2" x14ac:dyDescent="0.2">
      <c r="A20494" s="253"/>
      <c r="B20494" s="254"/>
    </row>
    <row r="20495" spans="1:2" x14ac:dyDescent="0.2">
      <c r="A20495" s="253"/>
      <c r="B20495" s="254"/>
    </row>
    <row r="20496" spans="1:2" x14ac:dyDescent="0.2">
      <c r="A20496" s="253"/>
      <c r="B20496" s="254"/>
    </row>
    <row r="20497" spans="1:2" x14ac:dyDescent="0.2">
      <c r="A20497" s="253"/>
      <c r="B20497" s="254"/>
    </row>
    <row r="20498" spans="1:2" x14ac:dyDescent="0.2">
      <c r="A20498" s="253"/>
      <c r="B20498" s="254"/>
    </row>
    <row r="20499" spans="1:2" x14ac:dyDescent="0.2">
      <c r="A20499" s="253"/>
      <c r="B20499" s="254"/>
    </row>
    <row r="20500" spans="1:2" x14ac:dyDescent="0.2">
      <c r="A20500" s="253"/>
      <c r="B20500" s="254"/>
    </row>
    <row r="20501" spans="1:2" x14ac:dyDescent="0.2">
      <c r="A20501" s="253"/>
      <c r="B20501" s="254"/>
    </row>
    <row r="20502" spans="1:2" x14ac:dyDescent="0.2">
      <c r="A20502" s="253"/>
      <c r="B20502" s="254"/>
    </row>
    <row r="20503" spans="1:2" x14ac:dyDescent="0.2">
      <c r="A20503" s="253"/>
      <c r="B20503" s="254"/>
    </row>
    <row r="20504" spans="1:2" x14ac:dyDescent="0.2">
      <c r="A20504" s="253"/>
      <c r="B20504" s="254"/>
    </row>
    <row r="20505" spans="1:2" x14ac:dyDescent="0.2">
      <c r="A20505" s="253"/>
      <c r="B20505" s="254"/>
    </row>
    <row r="20506" spans="1:2" x14ac:dyDescent="0.2">
      <c r="A20506" s="253"/>
      <c r="B20506" s="254"/>
    </row>
    <row r="20507" spans="1:2" x14ac:dyDescent="0.2">
      <c r="A20507" s="253"/>
      <c r="B20507" s="254"/>
    </row>
    <row r="20508" spans="1:2" x14ac:dyDescent="0.2">
      <c r="A20508" s="253"/>
      <c r="B20508" s="254"/>
    </row>
    <row r="20509" spans="1:2" x14ac:dyDescent="0.2">
      <c r="A20509" s="253"/>
      <c r="B20509" s="254"/>
    </row>
    <row r="20510" spans="1:2" x14ac:dyDescent="0.2">
      <c r="A20510" s="253"/>
      <c r="B20510" s="254"/>
    </row>
    <row r="20511" spans="1:2" x14ac:dyDescent="0.2">
      <c r="A20511" s="253"/>
      <c r="B20511" s="254"/>
    </row>
    <row r="20512" spans="1:2" x14ac:dyDescent="0.2">
      <c r="A20512" s="253"/>
      <c r="B20512" s="254"/>
    </row>
    <row r="20513" spans="1:2" x14ac:dyDescent="0.2">
      <c r="A20513" s="253"/>
      <c r="B20513" s="254"/>
    </row>
    <row r="20514" spans="1:2" x14ac:dyDescent="0.2">
      <c r="A20514" s="253"/>
      <c r="B20514" s="254"/>
    </row>
    <row r="20515" spans="1:2" x14ac:dyDescent="0.2">
      <c r="A20515" s="253"/>
      <c r="B20515" s="254"/>
    </row>
    <row r="20516" spans="1:2" x14ac:dyDescent="0.2">
      <c r="A20516" s="253"/>
      <c r="B20516" s="254"/>
    </row>
    <row r="20517" spans="1:2" x14ac:dyDescent="0.2">
      <c r="A20517" s="253"/>
      <c r="B20517" s="254"/>
    </row>
    <row r="20518" spans="1:2" x14ac:dyDescent="0.2">
      <c r="A20518" s="253"/>
      <c r="B20518" s="254"/>
    </row>
    <row r="20519" spans="1:2" x14ac:dyDescent="0.2">
      <c r="A20519" s="253"/>
      <c r="B20519" s="254"/>
    </row>
    <row r="20520" spans="1:2" x14ac:dyDescent="0.2">
      <c r="A20520" s="253"/>
      <c r="B20520" s="254"/>
    </row>
    <row r="20521" spans="1:2" x14ac:dyDescent="0.2">
      <c r="A20521" s="253"/>
      <c r="B20521" s="254"/>
    </row>
    <row r="20522" spans="1:2" x14ac:dyDescent="0.2">
      <c r="A20522" s="253"/>
      <c r="B20522" s="254"/>
    </row>
    <row r="20523" spans="1:2" x14ac:dyDescent="0.2">
      <c r="A20523" s="253"/>
      <c r="B20523" s="254"/>
    </row>
    <row r="20524" spans="1:2" x14ac:dyDescent="0.2">
      <c r="A20524" s="253"/>
      <c r="B20524" s="254"/>
    </row>
    <row r="20525" spans="1:2" x14ac:dyDescent="0.2">
      <c r="A20525" s="253"/>
      <c r="B20525" s="254"/>
    </row>
    <row r="20526" spans="1:2" x14ac:dyDescent="0.2">
      <c r="A20526" s="253"/>
      <c r="B20526" s="254"/>
    </row>
    <row r="20527" spans="1:2" x14ac:dyDescent="0.2">
      <c r="A20527" s="253"/>
      <c r="B20527" s="254"/>
    </row>
    <row r="20528" spans="1:2" x14ac:dyDescent="0.2">
      <c r="A20528" s="253"/>
      <c r="B20528" s="254"/>
    </row>
    <row r="20529" spans="1:2" x14ac:dyDescent="0.2">
      <c r="A20529" s="253"/>
      <c r="B20529" s="254"/>
    </row>
    <row r="20530" spans="1:2" x14ac:dyDescent="0.2">
      <c r="A20530" s="253"/>
      <c r="B20530" s="254"/>
    </row>
    <row r="20531" spans="1:2" x14ac:dyDescent="0.2">
      <c r="A20531" s="253"/>
      <c r="B20531" s="254"/>
    </row>
    <row r="20532" spans="1:2" x14ac:dyDescent="0.2">
      <c r="A20532" s="253"/>
      <c r="B20532" s="254"/>
    </row>
    <row r="20533" spans="1:2" x14ac:dyDescent="0.2">
      <c r="A20533" s="253"/>
      <c r="B20533" s="254"/>
    </row>
    <row r="20534" spans="1:2" x14ac:dyDescent="0.2">
      <c r="A20534" s="253"/>
      <c r="B20534" s="254"/>
    </row>
    <row r="20535" spans="1:2" x14ac:dyDescent="0.2">
      <c r="A20535" s="253"/>
      <c r="B20535" s="254"/>
    </row>
    <row r="20536" spans="1:2" x14ac:dyDescent="0.2">
      <c r="A20536" s="253"/>
      <c r="B20536" s="254"/>
    </row>
    <row r="20537" spans="1:2" x14ac:dyDescent="0.2">
      <c r="A20537" s="253"/>
      <c r="B20537" s="254"/>
    </row>
    <row r="20538" spans="1:2" x14ac:dyDescent="0.2">
      <c r="A20538" s="253"/>
      <c r="B20538" s="254"/>
    </row>
    <row r="20539" spans="1:2" x14ac:dyDescent="0.2">
      <c r="A20539" s="253"/>
      <c r="B20539" s="254"/>
    </row>
    <row r="20540" spans="1:2" x14ac:dyDescent="0.2">
      <c r="A20540" s="253"/>
      <c r="B20540" s="254"/>
    </row>
    <row r="20541" spans="1:2" x14ac:dyDescent="0.2">
      <c r="A20541" s="253"/>
      <c r="B20541" s="254"/>
    </row>
    <row r="20542" spans="1:2" x14ac:dyDescent="0.2">
      <c r="A20542" s="253"/>
      <c r="B20542" s="254"/>
    </row>
    <row r="20543" spans="1:2" x14ac:dyDescent="0.2">
      <c r="A20543" s="253"/>
      <c r="B20543" s="254"/>
    </row>
    <row r="20544" spans="1:2" x14ac:dyDescent="0.2">
      <c r="A20544" s="253"/>
      <c r="B20544" s="254"/>
    </row>
    <row r="20545" spans="1:2" x14ac:dyDescent="0.2">
      <c r="A20545" s="253"/>
      <c r="B20545" s="254"/>
    </row>
    <row r="20546" spans="1:2" x14ac:dyDescent="0.2">
      <c r="A20546" s="253"/>
      <c r="B20546" s="254"/>
    </row>
    <row r="20547" spans="1:2" x14ac:dyDescent="0.2">
      <c r="A20547" s="253"/>
      <c r="B20547" s="254"/>
    </row>
    <row r="20548" spans="1:2" x14ac:dyDescent="0.2">
      <c r="A20548" s="253"/>
      <c r="B20548" s="254"/>
    </row>
    <row r="20549" spans="1:2" x14ac:dyDescent="0.2">
      <c r="A20549" s="253"/>
      <c r="B20549" s="254"/>
    </row>
    <row r="20550" spans="1:2" x14ac:dyDescent="0.2">
      <c r="A20550" s="253"/>
      <c r="B20550" s="254"/>
    </row>
    <row r="20551" spans="1:2" x14ac:dyDescent="0.2">
      <c r="A20551" s="253"/>
      <c r="B20551" s="254"/>
    </row>
    <row r="20552" spans="1:2" x14ac:dyDescent="0.2">
      <c r="A20552" s="253"/>
      <c r="B20552" s="254"/>
    </row>
    <row r="20553" spans="1:2" x14ac:dyDescent="0.2">
      <c r="A20553" s="253"/>
      <c r="B20553" s="254"/>
    </row>
    <row r="20554" spans="1:2" x14ac:dyDescent="0.2">
      <c r="A20554" s="253"/>
      <c r="B20554" s="254"/>
    </row>
    <row r="20555" spans="1:2" x14ac:dyDescent="0.2">
      <c r="A20555" s="253"/>
      <c r="B20555" s="254"/>
    </row>
    <row r="20556" spans="1:2" x14ac:dyDescent="0.2">
      <c r="A20556" s="253"/>
      <c r="B20556" s="254"/>
    </row>
    <row r="20557" spans="1:2" x14ac:dyDescent="0.2">
      <c r="A20557" s="253"/>
      <c r="B20557" s="254"/>
    </row>
    <row r="20558" spans="1:2" x14ac:dyDescent="0.2">
      <c r="A20558" s="253"/>
      <c r="B20558" s="254"/>
    </row>
    <row r="20559" spans="1:2" x14ac:dyDescent="0.2">
      <c r="A20559" s="253"/>
      <c r="B20559" s="254"/>
    </row>
    <row r="20560" spans="1:2" x14ac:dyDescent="0.2">
      <c r="A20560" s="253"/>
      <c r="B20560" s="254"/>
    </row>
    <row r="20561" spans="1:2" x14ac:dyDescent="0.2">
      <c r="A20561" s="253"/>
      <c r="B20561" s="254"/>
    </row>
    <row r="20562" spans="1:2" x14ac:dyDescent="0.2">
      <c r="A20562" s="253"/>
      <c r="B20562" s="254"/>
    </row>
    <row r="20563" spans="1:2" x14ac:dyDescent="0.2">
      <c r="A20563" s="253"/>
      <c r="B20563" s="254"/>
    </row>
    <row r="20564" spans="1:2" x14ac:dyDescent="0.2">
      <c r="A20564" s="253"/>
      <c r="B20564" s="254"/>
    </row>
    <row r="20565" spans="1:2" x14ac:dyDescent="0.2">
      <c r="A20565" s="253"/>
      <c r="B20565" s="254"/>
    </row>
    <row r="20566" spans="1:2" x14ac:dyDescent="0.2">
      <c r="A20566" s="253"/>
      <c r="B20566" s="254"/>
    </row>
    <row r="20567" spans="1:2" x14ac:dyDescent="0.2">
      <c r="A20567" s="253"/>
      <c r="B20567" s="254"/>
    </row>
    <row r="20568" spans="1:2" x14ac:dyDescent="0.2">
      <c r="A20568" s="253"/>
      <c r="B20568" s="254"/>
    </row>
    <row r="20569" spans="1:2" x14ac:dyDescent="0.2">
      <c r="A20569" s="253"/>
      <c r="B20569" s="254"/>
    </row>
    <row r="20570" spans="1:2" x14ac:dyDescent="0.2">
      <c r="A20570" s="253"/>
      <c r="B20570" s="254"/>
    </row>
    <row r="20571" spans="1:2" x14ac:dyDescent="0.2">
      <c r="A20571" s="253"/>
      <c r="B20571" s="254"/>
    </row>
    <row r="20572" spans="1:2" x14ac:dyDescent="0.2">
      <c r="A20572" s="253"/>
      <c r="B20572" s="254"/>
    </row>
    <row r="20573" spans="1:2" x14ac:dyDescent="0.2">
      <c r="A20573" s="253"/>
      <c r="B20573" s="254"/>
    </row>
    <row r="20574" spans="1:2" x14ac:dyDescent="0.2">
      <c r="A20574" s="253"/>
      <c r="B20574" s="254"/>
    </row>
    <row r="20575" spans="1:2" x14ac:dyDescent="0.2">
      <c r="A20575" s="253"/>
      <c r="B20575" s="254"/>
    </row>
    <row r="20576" spans="1:2" x14ac:dyDescent="0.2">
      <c r="A20576" s="253"/>
      <c r="B20576" s="254"/>
    </row>
    <row r="20577" spans="1:2" x14ac:dyDescent="0.2">
      <c r="A20577" s="253"/>
      <c r="B20577" s="254"/>
    </row>
    <row r="20578" spans="1:2" x14ac:dyDescent="0.2">
      <c r="A20578" s="253"/>
      <c r="B20578" s="254"/>
    </row>
    <row r="20579" spans="1:2" x14ac:dyDescent="0.2">
      <c r="A20579" s="253"/>
      <c r="B20579" s="254"/>
    </row>
    <row r="20580" spans="1:2" x14ac:dyDescent="0.2">
      <c r="A20580" s="253"/>
      <c r="B20580" s="254"/>
    </row>
    <row r="20581" spans="1:2" x14ac:dyDescent="0.2">
      <c r="A20581" s="253"/>
      <c r="B20581" s="254"/>
    </row>
    <row r="20582" spans="1:2" x14ac:dyDescent="0.2">
      <c r="A20582" s="253"/>
      <c r="B20582" s="254"/>
    </row>
    <row r="20583" spans="1:2" x14ac:dyDescent="0.2">
      <c r="A20583" s="253"/>
      <c r="B20583" s="254"/>
    </row>
    <row r="20584" spans="1:2" x14ac:dyDescent="0.2">
      <c r="A20584" s="253"/>
      <c r="B20584" s="254"/>
    </row>
    <row r="20585" spans="1:2" x14ac:dyDescent="0.2">
      <c r="A20585" s="253"/>
      <c r="B20585" s="254"/>
    </row>
    <row r="20586" spans="1:2" x14ac:dyDescent="0.2">
      <c r="A20586" s="253"/>
      <c r="B20586" s="254"/>
    </row>
    <row r="20587" spans="1:2" x14ac:dyDescent="0.2">
      <c r="A20587" s="253"/>
      <c r="B20587" s="254"/>
    </row>
    <row r="20588" spans="1:2" x14ac:dyDescent="0.2">
      <c r="A20588" s="253"/>
      <c r="B20588" s="254"/>
    </row>
    <row r="20589" spans="1:2" x14ac:dyDescent="0.2">
      <c r="A20589" s="253"/>
      <c r="B20589" s="254"/>
    </row>
    <row r="20590" spans="1:2" x14ac:dyDescent="0.2">
      <c r="A20590" s="253"/>
      <c r="B20590" s="254"/>
    </row>
    <row r="20591" spans="1:2" x14ac:dyDescent="0.2">
      <c r="A20591" s="253"/>
      <c r="B20591" s="254"/>
    </row>
    <row r="20592" spans="1:2" x14ac:dyDescent="0.2">
      <c r="A20592" s="253"/>
      <c r="B20592" s="254"/>
    </row>
    <row r="20593" spans="1:2" x14ac:dyDescent="0.2">
      <c r="A20593" s="253"/>
      <c r="B20593" s="254"/>
    </row>
    <row r="20594" spans="1:2" x14ac:dyDescent="0.2">
      <c r="A20594" s="253"/>
      <c r="B20594" s="254"/>
    </row>
    <row r="20595" spans="1:2" x14ac:dyDescent="0.2">
      <c r="A20595" s="253"/>
      <c r="B20595" s="254"/>
    </row>
    <row r="20596" spans="1:2" x14ac:dyDescent="0.2">
      <c r="A20596" s="253"/>
      <c r="B20596" s="254"/>
    </row>
    <row r="20597" spans="1:2" x14ac:dyDescent="0.2">
      <c r="A20597" s="253"/>
      <c r="B20597" s="254"/>
    </row>
    <row r="20598" spans="1:2" x14ac:dyDescent="0.2">
      <c r="A20598" s="253"/>
      <c r="B20598" s="254"/>
    </row>
    <row r="20599" spans="1:2" x14ac:dyDescent="0.2">
      <c r="A20599" s="253"/>
      <c r="B20599" s="254"/>
    </row>
    <row r="20600" spans="1:2" x14ac:dyDescent="0.2">
      <c r="A20600" s="253"/>
      <c r="B20600" s="254"/>
    </row>
    <row r="20601" spans="1:2" x14ac:dyDescent="0.2">
      <c r="A20601" s="253"/>
      <c r="B20601" s="254"/>
    </row>
    <row r="20602" spans="1:2" x14ac:dyDescent="0.2">
      <c r="A20602" s="253"/>
      <c r="B20602" s="254"/>
    </row>
    <row r="20603" spans="1:2" x14ac:dyDescent="0.2">
      <c r="A20603" s="253"/>
      <c r="B20603" s="254"/>
    </row>
    <row r="20604" spans="1:2" x14ac:dyDescent="0.2">
      <c r="A20604" s="253"/>
      <c r="B20604" s="254"/>
    </row>
    <row r="20605" spans="1:2" x14ac:dyDescent="0.2">
      <c r="A20605" s="253"/>
      <c r="B20605" s="254"/>
    </row>
    <row r="20606" spans="1:2" x14ac:dyDescent="0.2">
      <c r="A20606" s="253"/>
      <c r="B20606" s="254"/>
    </row>
    <row r="20607" spans="1:2" x14ac:dyDescent="0.2">
      <c r="A20607" s="253"/>
      <c r="B20607" s="254"/>
    </row>
    <row r="20608" spans="1:2" x14ac:dyDescent="0.2">
      <c r="A20608" s="253"/>
      <c r="B20608" s="254"/>
    </row>
    <row r="20609" spans="1:2" x14ac:dyDescent="0.2">
      <c r="A20609" s="253"/>
      <c r="B20609" s="254"/>
    </row>
    <row r="20610" spans="1:2" x14ac:dyDescent="0.2">
      <c r="A20610" s="253"/>
      <c r="B20610" s="254"/>
    </row>
    <row r="20611" spans="1:2" x14ac:dyDescent="0.2">
      <c r="A20611" s="253"/>
      <c r="B20611" s="254"/>
    </row>
    <row r="20612" spans="1:2" x14ac:dyDescent="0.2">
      <c r="A20612" s="253"/>
      <c r="B20612" s="254"/>
    </row>
    <row r="20613" spans="1:2" x14ac:dyDescent="0.2">
      <c r="A20613" s="253"/>
      <c r="B20613" s="254"/>
    </row>
    <row r="20614" spans="1:2" x14ac:dyDescent="0.2">
      <c r="A20614" s="253"/>
      <c r="B20614" s="254"/>
    </row>
    <row r="20615" spans="1:2" x14ac:dyDescent="0.2">
      <c r="A20615" s="253"/>
      <c r="B20615" s="254"/>
    </row>
    <row r="20616" spans="1:2" x14ac:dyDescent="0.2">
      <c r="A20616" s="253"/>
      <c r="B20616" s="254"/>
    </row>
    <row r="20617" spans="1:2" x14ac:dyDescent="0.2">
      <c r="A20617" s="253"/>
      <c r="B20617" s="254"/>
    </row>
    <row r="20618" spans="1:2" x14ac:dyDescent="0.2">
      <c r="A20618" s="253"/>
      <c r="B20618" s="254"/>
    </row>
    <row r="20619" spans="1:2" x14ac:dyDescent="0.2">
      <c r="A20619" s="253"/>
      <c r="B20619" s="254"/>
    </row>
    <row r="20620" spans="1:2" x14ac:dyDescent="0.2">
      <c r="A20620" s="253"/>
      <c r="B20620" s="254"/>
    </row>
    <row r="20621" spans="1:2" x14ac:dyDescent="0.2">
      <c r="A20621" s="253"/>
      <c r="B20621" s="254"/>
    </row>
    <row r="20622" spans="1:2" x14ac:dyDescent="0.2">
      <c r="A20622" s="253"/>
      <c r="B20622" s="254"/>
    </row>
    <row r="20623" spans="1:2" x14ac:dyDescent="0.2">
      <c r="A20623" s="253"/>
      <c r="B20623" s="254"/>
    </row>
    <row r="20624" spans="1:2" x14ac:dyDescent="0.2">
      <c r="A20624" s="253"/>
      <c r="B20624" s="254"/>
    </row>
    <row r="20625" spans="1:2" x14ac:dyDescent="0.2">
      <c r="A20625" s="253"/>
      <c r="B20625" s="254"/>
    </row>
    <row r="20626" spans="1:2" x14ac:dyDescent="0.2">
      <c r="A20626" s="253"/>
      <c r="B20626" s="254"/>
    </row>
    <row r="20627" spans="1:2" x14ac:dyDescent="0.2">
      <c r="A20627" s="253"/>
      <c r="B20627" s="254"/>
    </row>
    <row r="20628" spans="1:2" x14ac:dyDescent="0.2">
      <c r="A20628" s="253"/>
      <c r="B20628" s="254"/>
    </row>
    <row r="20629" spans="1:2" x14ac:dyDescent="0.2">
      <c r="A20629" s="253"/>
      <c r="B20629" s="254"/>
    </row>
    <row r="20630" spans="1:2" x14ac:dyDescent="0.2">
      <c r="A20630" s="253"/>
      <c r="B20630" s="254"/>
    </row>
    <row r="20631" spans="1:2" x14ac:dyDescent="0.2">
      <c r="A20631" s="253"/>
      <c r="B20631" s="254"/>
    </row>
    <row r="20632" spans="1:2" x14ac:dyDescent="0.2">
      <c r="A20632" s="253"/>
      <c r="B20632" s="254"/>
    </row>
    <row r="20633" spans="1:2" x14ac:dyDescent="0.2">
      <c r="A20633" s="253"/>
      <c r="B20633" s="254"/>
    </row>
    <row r="20634" spans="1:2" x14ac:dyDescent="0.2">
      <c r="A20634" s="253"/>
      <c r="B20634" s="254"/>
    </row>
    <row r="20635" spans="1:2" x14ac:dyDescent="0.2">
      <c r="A20635" s="253"/>
      <c r="B20635" s="254"/>
    </row>
    <row r="20636" spans="1:2" x14ac:dyDescent="0.2">
      <c r="A20636" s="253"/>
      <c r="B20636" s="254"/>
    </row>
    <row r="20637" spans="1:2" x14ac:dyDescent="0.2">
      <c r="A20637" s="253"/>
      <c r="B20637" s="254"/>
    </row>
    <row r="20638" spans="1:2" x14ac:dyDescent="0.2">
      <c r="A20638" s="253"/>
      <c r="B20638" s="254"/>
    </row>
    <row r="20639" spans="1:2" x14ac:dyDescent="0.2">
      <c r="A20639" s="253"/>
      <c r="B20639" s="254"/>
    </row>
    <row r="20640" spans="1:2" x14ac:dyDescent="0.2">
      <c r="A20640" s="253"/>
      <c r="B20640" s="254"/>
    </row>
    <row r="20641" spans="1:2" x14ac:dyDescent="0.2">
      <c r="A20641" s="253"/>
      <c r="B20641" s="254"/>
    </row>
    <row r="20642" spans="1:2" x14ac:dyDescent="0.2">
      <c r="A20642" s="253"/>
      <c r="B20642" s="254"/>
    </row>
    <row r="20643" spans="1:2" x14ac:dyDescent="0.2">
      <c r="A20643" s="253"/>
      <c r="B20643" s="254"/>
    </row>
    <row r="20644" spans="1:2" x14ac:dyDescent="0.2">
      <c r="A20644" s="253"/>
      <c r="B20644" s="254"/>
    </row>
    <row r="20645" spans="1:2" x14ac:dyDescent="0.2">
      <c r="A20645" s="253"/>
      <c r="B20645" s="254"/>
    </row>
    <row r="20646" spans="1:2" x14ac:dyDescent="0.2">
      <c r="A20646" s="253"/>
      <c r="B20646" s="254"/>
    </row>
    <row r="20647" spans="1:2" x14ac:dyDescent="0.2">
      <c r="A20647" s="253"/>
      <c r="B20647" s="254"/>
    </row>
    <row r="20648" spans="1:2" x14ac:dyDescent="0.2">
      <c r="A20648" s="253"/>
      <c r="B20648" s="254"/>
    </row>
    <row r="20649" spans="1:2" x14ac:dyDescent="0.2">
      <c r="A20649" s="253"/>
      <c r="B20649" s="254"/>
    </row>
    <row r="20650" spans="1:2" x14ac:dyDescent="0.2">
      <c r="A20650" s="253"/>
      <c r="B20650" s="254"/>
    </row>
    <row r="20651" spans="1:2" x14ac:dyDescent="0.2">
      <c r="A20651" s="253"/>
      <c r="B20651" s="254"/>
    </row>
    <row r="20652" spans="1:2" x14ac:dyDescent="0.2">
      <c r="A20652" s="253"/>
      <c r="B20652" s="254"/>
    </row>
    <row r="20653" spans="1:2" x14ac:dyDescent="0.2">
      <c r="A20653" s="253"/>
      <c r="B20653" s="254"/>
    </row>
    <row r="20654" spans="1:2" x14ac:dyDescent="0.2">
      <c r="A20654" s="253"/>
      <c r="B20654" s="254"/>
    </row>
    <row r="20655" spans="1:2" x14ac:dyDescent="0.2">
      <c r="A20655" s="253"/>
      <c r="B20655" s="254"/>
    </row>
    <row r="20656" spans="1:2" x14ac:dyDescent="0.2">
      <c r="A20656" s="253"/>
      <c r="B20656" s="254"/>
    </row>
    <row r="20657" spans="1:2" x14ac:dyDescent="0.2">
      <c r="A20657" s="253"/>
      <c r="B20657" s="254"/>
    </row>
    <row r="20658" spans="1:2" x14ac:dyDescent="0.2">
      <c r="A20658" s="253"/>
      <c r="B20658" s="254"/>
    </row>
    <row r="20659" spans="1:2" x14ac:dyDescent="0.2">
      <c r="A20659" s="253"/>
      <c r="B20659" s="254"/>
    </row>
    <row r="20660" spans="1:2" x14ac:dyDescent="0.2">
      <c r="A20660" s="253"/>
      <c r="B20660" s="254"/>
    </row>
    <row r="20661" spans="1:2" x14ac:dyDescent="0.2">
      <c r="A20661" s="253"/>
      <c r="B20661" s="254"/>
    </row>
    <row r="20662" spans="1:2" x14ac:dyDescent="0.2">
      <c r="A20662" s="253"/>
      <c r="B20662" s="254"/>
    </row>
    <row r="20663" spans="1:2" x14ac:dyDescent="0.2">
      <c r="A20663" s="253"/>
      <c r="B20663" s="254"/>
    </row>
    <row r="20664" spans="1:2" x14ac:dyDescent="0.2">
      <c r="A20664" s="253"/>
      <c r="B20664" s="254"/>
    </row>
    <row r="20665" spans="1:2" x14ac:dyDescent="0.2">
      <c r="A20665" s="253"/>
      <c r="B20665" s="254"/>
    </row>
    <row r="20666" spans="1:2" x14ac:dyDescent="0.2">
      <c r="A20666" s="253"/>
      <c r="B20666" s="254"/>
    </row>
    <row r="20667" spans="1:2" x14ac:dyDescent="0.2">
      <c r="A20667" s="253"/>
      <c r="B20667" s="254"/>
    </row>
    <row r="20668" spans="1:2" x14ac:dyDescent="0.2">
      <c r="A20668" s="253"/>
      <c r="B20668" s="254"/>
    </row>
    <row r="20669" spans="1:2" x14ac:dyDescent="0.2">
      <c r="A20669" s="253"/>
      <c r="B20669" s="254"/>
    </row>
    <row r="20670" spans="1:2" x14ac:dyDescent="0.2">
      <c r="A20670" s="253"/>
      <c r="B20670" s="254"/>
    </row>
    <row r="20671" spans="1:2" x14ac:dyDescent="0.2">
      <c r="A20671" s="253"/>
      <c r="B20671" s="254"/>
    </row>
    <row r="20672" spans="1:2" x14ac:dyDescent="0.2">
      <c r="A20672" s="253"/>
      <c r="B20672" s="254"/>
    </row>
    <row r="20673" spans="1:2" x14ac:dyDescent="0.2">
      <c r="A20673" s="253"/>
      <c r="B20673" s="254"/>
    </row>
    <row r="20674" spans="1:2" x14ac:dyDescent="0.2">
      <c r="A20674" s="253"/>
      <c r="B20674" s="254"/>
    </row>
    <row r="20675" spans="1:2" x14ac:dyDescent="0.2">
      <c r="A20675" s="253"/>
      <c r="B20675" s="254"/>
    </row>
    <row r="20676" spans="1:2" x14ac:dyDescent="0.2">
      <c r="A20676" s="253"/>
      <c r="B20676" s="254"/>
    </row>
    <row r="20677" spans="1:2" x14ac:dyDescent="0.2">
      <c r="A20677" s="253"/>
      <c r="B20677" s="254"/>
    </row>
    <row r="20678" spans="1:2" x14ac:dyDescent="0.2">
      <c r="A20678" s="253"/>
      <c r="B20678" s="254"/>
    </row>
    <row r="20679" spans="1:2" x14ac:dyDescent="0.2">
      <c r="A20679" s="253"/>
      <c r="B20679" s="254"/>
    </row>
    <row r="20680" spans="1:2" x14ac:dyDescent="0.2">
      <c r="A20680" s="253"/>
      <c r="B20680" s="254"/>
    </row>
    <row r="20681" spans="1:2" x14ac:dyDescent="0.2">
      <c r="A20681" s="253"/>
      <c r="B20681" s="254"/>
    </row>
    <row r="20682" spans="1:2" x14ac:dyDescent="0.2">
      <c r="A20682" s="253"/>
      <c r="B20682" s="254"/>
    </row>
    <row r="20683" spans="1:2" x14ac:dyDescent="0.2">
      <c r="A20683" s="253"/>
      <c r="B20683" s="254"/>
    </row>
    <row r="20684" spans="1:2" x14ac:dyDescent="0.2">
      <c r="A20684" s="253"/>
      <c r="B20684" s="254"/>
    </row>
    <row r="20685" spans="1:2" x14ac:dyDescent="0.2">
      <c r="A20685" s="253"/>
      <c r="B20685" s="254"/>
    </row>
    <row r="20686" spans="1:2" x14ac:dyDescent="0.2">
      <c r="A20686" s="253"/>
      <c r="B20686" s="254"/>
    </row>
    <row r="20687" spans="1:2" x14ac:dyDescent="0.2">
      <c r="A20687" s="253"/>
      <c r="B20687" s="254"/>
    </row>
    <row r="20688" spans="1:2" x14ac:dyDescent="0.2">
      <c r="A20688" s="253"/>
      <c r="B20688" s="254"/>
    </row>
    <row r="20689" spans="1:2" x14ac:dyDescent="0.2">
      <c r="A20689" s="253"/>
      <c r="B20689" s="254"/>
    </row>
    <row r="20690" spans="1:2" x14ac:dyDescent="0.2">
      <c r="A20690" s="253"/>
      <c r="B20690" s="254"/>
    </row>
    <row r="20691" spans="1:2" x14ac:dyDescent="0.2">
      <c r="A20691" s="253"/>
      <c r="B20691" s="254"/>
    </row>
    <row r="20692" spans="1:2" x14ac:dyDescent="0.2">
      <c r="A20692" s="253"/>
      <c r="B20692" s="254"/>
    </row>
    <row r="20693" spans="1:2" x14ac:dyDescent="0.2">
      <c r="A20693" s="253"/>
      <c r="B20693" s="254"/>
    </row>
    <row r="20694" spans="1:2" x14ac:dyDescent="0.2">
      <c r="A20694" s="253"/>
      <c r="B20694" s="254"/>
    </row>
    <row r="20695" spans="1:2" x14ac:dyDescent="0.2">
      <c r="A20695" s="253"/>
      <c r="B20695" s="254"/>
    </row>
    <row r="20696" spans="1:2" x14ac:dyDescent="0.2">
      <c r="A20696" s="253"/>
      <c r="B20696" s="254"/>
    </row>
    <row r="20697" spans="1:2" x14ac:dyDescent="0.2">
      <c r="A20697" s="253"/>
      <c r="B20697" s="254"/>
    </row>
    <row r="20698" spans="1:2" x14ac:dyDescent="0.2">
      <c r="A20698" s="253"/>
      <c r="B20698" s="254"/>
    </row>
    <row r="20699" spans="1:2" x14ac:dyDescent="0.2">
      <c r="A20699" s="253"/>
      <c r="B20699" s="254"/>
    </row>
    <row r="20700" spans="1:2" x14ac:dyDescent="0.2">
      <c r="A20700" s="253"/>
      <c r="B20700" s="254"/>
    </row>
    <row r="20701" spans="1:2" x14ac:dyDescent="0.2">
      <c r="A20701" s="253"/>
      <c r="B20701" s="254"/>
    </row>
    <row r="20702" spans="1:2" x14ac:dyDescent="0.2">
      <c r="A20702" s="253"/>
      <c r="B20702" s="254"/>
    </row>
    <row r="20703" spans="1:2" x14ac:dyDescent="0.2">
      <c r="A20703" s="253"/>
      <c r="B20703" s="254"/>
    </row>
    <row r="20704" spans="1:2" x14ac:dyDescent="0.2">
      <c r="A20704" s="253"/>
      <c r="B20704" s="254"/>
    </row>
    <row r="20705" spans="1:2" x14ac:dyDescent="0.2">
      <c r="A20705" s="253"/>
      <c r="B20705" s="254"/>
    </row>
    <row r="20706" spans="1:2" x14ac:dyDescent="0.2">
      <c r="A20706" s="253"/>
      <c r="B20706" s="254"/>
    </row>
    <row r="20707" spans="1:2" x14ac:dyDescent="0.2">
      <c r="A20707" s="253"/>
      <c r="B20707" s="254"/>
    </row>
    <row r="20708" spans="1:2" x14ac:dyDescent="0.2">
      <c r="A20708" s="253"/>
      <c r="B20708" s="254"/>
    </row>
    <row r="20709" spans="1:2" x14ac:dyDescent="0.2">
      <c r="A20709" s="253"/>
      <c r="B20709" s="254"/>
    </row>
    <row r="20710" spans="1:2" x14ac:dyDescent="0.2">
      <c r="A20710" s="253"/>
      <c r="B20710" s="254"/>
    </row>
    <row r="20711" spans="1:2" x14ac:dyDescent="0.2">
      <c r="A20711" s="253"/>
      <c r="B20711" s="254"/>
    </row>
    <row r="20712" spans="1:2" x14ac:dyDescent="0.2">
      <c r="A20712" s="253"/>
      <c r="B20712" s="254"/>
    </row>
    <row r="20713" spans="1:2" x14ac:dyDescent="0.2">
      <c r="A20713" s="253"/>
      <c r="B20713" s="254"/>
    </row>
    <row r="20714" spans="1:2" x14ac:dyDescent="0.2">
      <c r="A20714" s="253"/>
      <c r="B20714" s="254"/>
    </row>
    <row r="20715" spans="1:2" x14ac:dyDescent="0.2">
      <c r="A20715" s="253"/>
      <c r="B20715" s="254"/>
    </row>
    <row r="20716" spans="1:2" x14ac:dyDescent="0.2">
      <c r="A20716" s="253"/>
      <c r="B20716" s="254"/>
    </row>
    <row r="20717" spans="1:2" x14ac:dyDescent="0.2">
      <c r="A20717" s="253"/>
      <c r="B20717" s="254"/>
    </row>
    <row r="20718" spans="1:2" x14ac:dyDescent="0.2">
      <c r="A20718" s="253"/>
      <c r="B20718" s="254"/>
    </row>
    <row r="20719" spans="1:2" x14ac:dyDescent="0.2">
      <c r="A20719" s="253"/>
      <c r="B20719" s="254"/>
    </row>
    <row r="20720" spans="1:2" x14ac:dyDescent="0.2">
      <c r="A20720" s="253"/>
      <c r="B20720" s="254"/>
    </row>
    <row r="20721" spans="1:2" x14ac:dyDescent="0.2">
      <c r="A20721" s="253"/>
      <c r="B20721" s="254"/>
    </row>
    <row r="20722" spans="1:2" x14ac:dyDescent="0.2">
      <c r="A20722" s="253"/>
      <c r="B20722" s="254"/>
    </row>
    <row r="20723" spans="1:2" x14ac:dyDescent="0.2">
      <c r="A20723" s="253"/>
      <c r="B20723" s="254"/>
    </row>
    <row r="20724" spans="1:2" x14ac:dyDescent="0.2">
      <c r="A20724" s="253"/>
      <c r="B20724" s="254"/>
    </row>
    <row r="20725" spans="1:2" x14ac:dyDescent="0.2">
      <c r="A20725" s="253"/>
      <c r="B20725" s="254"/>
    </row>
    <row r="20726" spans="1:2" x14ac:dyDescent="0.2">
      <c r="A20726" s="253"/>
      <c r="B20726" s="254"/>
    </row>
    <row r="20727" spans="1:2" x14ac:dyDescent="0.2">
      <c r="A20727" s="253"/>
      <c r="B20727" s="254"/>
    </row>
    <row r="20728" spans="1:2" x14ac:dyDescent="0.2">
      <c r="A20728" s="253"/>
      <c r="B20728" s="254"/>
    </row>
    <row r="20729" spans="1:2" x14ac:dyDescent="0.2">
      <c r="A20729" s="253"/>
      <c r="B20729" s="254"/>
    </row>
    <row r="20730" spans="1:2" x14ac:dyDescent="0.2">
      <c r="A20730" s="253"/>
      <c r="B20730" s="254"/>
    </row>
    <row r="20731" spans="1:2" x14ac:dyDescent="0.2">
      <c r="A20731" s="253"/>
      <c r="B20731" s="254"/>
    </row>
    <row r="20732" spans="1:2" x14ac:dyDescent="0.2">
      <c r="A20732" s="253"/>
      <c r="B20732" s="254"/>
    </row>
    <row r="20733" spans="1:2" x14ac:dyDescent="0.2">
      <c r="A20733" s="253"/>
      <c r="B20733" s="254"/>
    </row>
    <row r="20734" spans="1:2" x14ac:dyDescent="0.2">
      <c r="A20734" s="253"/>
      <c r="B20734" s="254"/>
    </row>
    <row r="20735" spans="1:2" x14ac:dyDescent="0.2">
      <c r="A20735" s="253"/>
      <c r="B20735" s="254"/>
    </row>
    <row r="20736" spans="1:2" x14ac:dyDescent="0.2">
      <c r="A20736" s="253"/>
      <c r="B20736" s="254"/>
    </row>
    <row r="20737" spans="1:2" x14ac:dyDescent="0.2">
      <c r="A20737" s="253"/>
      <c r="B20737" s="254"/>
    </row>
    <row r="20738" spans="1:2" x14ac:dyDescent="0.2">
      <c r="A20738" s="253"/>
      <c r="B20738" s="254"/>
    </row>
    <row r="20739" spans="1:2" x14ac:dyDescent="0.2">
      <c r="A20739" s="253"/>
      <c r="B20739" s="254"/>
    </row>
    <row r="20740" spans="1:2" x14ac:dyDescent="0.2">
      <c r="A20740" s="253"/>
      <c r="B20740" s="254"/>
    </row>
    <row r="20741" spans="1:2" x14ac:dyDescent="0.2">
      <c r="A20741" s="253"/>
      <c r="B20741" s="254"/>
    </row>
    <row r="20742" spans="1:2" x14ac:dyDescent="0.2">
      <c r="A20742" s="253"/>
      <c r="B20742" s="254"/>
    </row>
    <row r="20743" spans="1:2" x14ac:dyDescent="0.2">
      <c r="A20743" s="253"/>
      <c r="B20743" s="254"/>
    </row>
    <row r="20744" spans="1:2" x14ac:dyDescent="0.2">
      <c r="A20744" s="253"/>
      <c r="B20744" s="254"/>
    </row>
    <row r="20745" spans="1:2" x14ac:dyDescent="0.2">
      <c r="A20745" s="253"/>
      <c r="B20745" s="254"/>
    </row>
    <row r="20746" spans="1:2" x14ac:dyDescent="0.2">
      <c r="A20746" s="253"/>
      <c r="B20746" s="254"/>
    </row>
    <row r="20747" spans="1:2" x14ac:dyDescent="0.2">
      <c r="A20747" s="253"/>
      <c r="B20747" s="254"/>
    </row>
    <row r="20748" spans="1:2" x14ac:dyDescent="0.2">
      <c r="A20748" s="253"/>
      <c r="B20748" s="254"/>
    </row>
    <row r="20749" spans="1:2" x14ac:dyDescent="0.2">
      <c r="A20749" s="253"/>
      <c r="B20749" s="254"/>
    </row>
    <row r="20750" spans="1:2" x14ac:dyDescent="0.2">
      <c r="A20750" s="253"/>
      <c r="B20750" s="254"/>
    </row>
    <row r="20751" spans="1:2" x14ac:dyDescent="0.2">
      <c r="A20751" s="253"/>
      <c r="B20751" s="254"/>
    </row>
    <row r="20752" spans="1:2" x14ac:dyDescent="0.2">
      <c r="A20752" s="253"/>
      <c r="B20752" s="254"/>
    </row>
    <row r="20753" spans="1:2" x14ac:dyDescent="0.2">
      <c r="A20753" s="253"/>
      <c r="B20753" s="254"/>
    </row>
    <row r="20754" spans="1:2" x14ac:dyDescent="0.2">
      <c r="A20754" s="253"/>
      <c r="B20754" s="254"/>
    </row>
    <row r="20755" spans="1:2" x14ac:dyDescent="0.2">
      <c r="A20755" s="253"/>
      <c r="B20755" s="254"/>
    </row>
    <row r="20756" spans="1:2" x14ac:dyDescent="0.2">
      <c r="A20756" s="253"/>
      <c r="B20756" s="254"/>
    </row>
    <row r="20757" spans="1:2" x14ac:dyDescent="0.2">
      <c r="A20757" s="253"/>
      <c r="B20757" s="254"/>
    </row>
    <row r="20758" spans="1:2" x14ac:dyDescent="0.2">
      <c r="A20758" s="253"/>
      <c r="B20758" s="254"/>
    </row>
    <row r="20759" spans="1:2" x14ac:dyDescent="0.2">
      <c r="A20759" s="253"/>
      <c r="B20759" s="254"/>
    </row>
    <row r="20760" spans="1:2" x14ac:dyDescent="0.2">
      <c r="A20760" s="253"/>
      <c r="B20760" s="254"/>
    </row>
    <row r="20761" spans="1:2" x14ac:dyDescent="0.2">
      <c r="A20761" s="253"/>
      <c r="B20761" s="254"/>
    </row>
    <row r="20762" spans="1:2" x14ac:dyDescent="0.2">
      <c r="A20762" s="253"/>
      <c r="B20762" s="254"/>
    </row>
    <row r="20763" spans="1:2" x14ac:dyDescent="0.2">
      <c r="A20763" s="253"/>
      <c r="B20763" s="254"/>
    </row>
    <row r="20764" spans="1:2" x14ac:dyDescent="0.2">
      <c r="A20764" s="253"/>
      <c r="B20764" s="254"/>
    </row>
    <row r="20765" spans="1:2" x14ac:dyDescent="0.2">
      <c r="A20765" s="253"/>
      <c r="B20765" s="254"/>
    </row>
    <row r="20766" spans="1:2" x14ac:dyDescent="0.2">
      <c r="A20766" s="253"/>
      <c r="B20766" s="254"/>
    </row>
    <row r="20767" spans="1:2" x14ac:dyDescent="0.2">
      <c r="A20767" s="253"/>
      <c r="B20767" s="254"/>
    </row>
    <row r="20768" spans="1:2" x14ac:dyDescent="0.2">
      <c r="A20768" s="253"/>
      <c r="B20768" s="254"/>
    </row>
    <row r="20769" spans="1:2" x14ac:dyDescent="0.2">
      <c r="A20769" s="253"/>
      <c r="B20769" s="254"/>
    </row>
    <row r="20770" spans="1:2" x14ac:dyDescent="0.2">
      <c r="A20770" s="253"/>
      <c r="B20770" s="254"/>
    </row>
    <row r="20771" spans="1:2" x14ac:dyDescent="0.2">
      <c r="A20771" s="253"/>
      <c r="B20771" s="254"/>
    </row>
    <row r="20772" spans="1:2" x14ac:dyDescent="0.2">
      <c r="A20772" s="253"/>
      <c r="B20772" s="254"/>
    </row>
    <row r="20773" spans="1:2" x14ac:dyDescent="0.2">
      <c r="A20773" s="253"/>
      <c r="B20773" s="254"/>
    </row>
    <row r="20774" spans="1:2" x14ac:dyDescent="0.2">
      <c r="A20774" s="253"/>
      <c r="B20774" s="254"/>
    </row>
    <row r="20775" spans="1:2" x14ac:dyDescent="0.2">
      <c r="A20775" s="253"/>
      <c r="B20775" s="254"/>
    </row>
    <row r="20776" spans="1:2" x14ac:dyDescent="0.2">
      <c r="A20776" s="253"/>
      <c r="B20776" s="254"/>
    </row>
    <row r="20777" spans="1:2" x14ac:dyDescent="0.2">
      <c r="A20777" s="253"/>
      <c r="B20777" s="254"/>
    </row>
    <row r="20778" spans="1:2" x14ac:dyDescent="0.2">
      <c r="A20778" s="253"/>
      <c r="B20778" s="254"/>
    </row>
    <row r="20779" spans="1:2" x14ac:dyDescent="0.2">
      <c r="A20779" s="253"/>
      <c r="B20779" s="254"/>
    </row>
    <row r="20780" spans="1:2" x14ac:dyDescent="0.2">
      <c r="A20780" s="253"/>
      <c r="B20780" s="254"/>
    </row>
    <row r="20781" spans="1:2" x14ac:dyDescent="0.2">
      <c r="A20781" s="253"/>
      <c r="B20781" s="254"/>
    </row>
    <row r="20782" spans="1:2" x14ac:dyDescent="0.2">
      <c r="A20782" s="253"/>
      <c r="B20782" s="254"/>
    </row>
    <row r="20783" spans="1:2" x14ac:dyDescent="0.2">
      <c r="A20783" s="253"/>
      <c r="B20783" s="254"/>
    </row>
    <row r="20784" spans="1:2" x14ac:dyDescent="0.2">
      <c r="A20784" s="253"/>
      <c r="B20784" s="254"/>
    </row>
    <row r="20785" spans="1:2" x14ac:dyDescent="0.2">
      <c r="A20785" s="253"/>
      <c r="B20785" s="254"/>
    </row>
    <row r="20786" spans="1:2" x14ac:dyDescent="0.2">
      <c r="A20786" s="253"/>
      <c r="B20786" s="254"/>
    </row>
    <row r="20787" spans="1:2" x14ac:dyDescent="0.2">
      <c r="A20787" s="253"/>
      <c r="B20787" s="254"/>
    </row>
    <row r="20788" spans="1:2" x14ac:dyDescent="0.2">
      <c r="A20788" s="253"/>
      <c r="B20788" s="254"/>
    </row>
    <row r="20789" spans="1:2" x14ac:dyDescent="0.2">
      <c r="A20789" s="253"/>
      <c r="B20789" s="254"/>
    </row>
    <row r="20790" spans="1:2" x14ac:dyDescent="0.2">
      <c r="A20790" s="253"/>
      <c r="B20790" s="254"/>
    </row>
    <row r="20791" spans="1:2" x14ac:dyDescent="0.2">
      <c r="A20791" s="253"/>
      <c r="B20791" s="254"/>
    </row>
    <row r="20792" spans="1:2" x14ac:dyDescent="0.2">
      <c r="A20792" s="253"/>
      <c r="B20792" s="254"/>
    </row>
    <row r="20793" spans="1:2" x14ac:dyDescent="0.2">
      <c r="A20793" s="253"/>
      <c r="B20793" s="254"/>
    </row>
    <row r="20794" spans="1:2" x14ac:dyDescent="0.2">
      <c r="A20794" s="253"/>
      <c r="B20794" s="254"/>
    </row>
    <row r="20795" spans="1:2" x14ac:dyDescent="0.2">
      <c r="A20795" s="253"/>
      <c r="B20795" s="254"/>
    </row>
    <row r="20796" spans="1:2" x14ac:dyDescent="0.2">
      <c r="A20796" s="253"/>
      <c r="B20796" s="254"/>
    </row>
    <row r="20797" spans="1:2" x14ac:dyDescent="0.2">
      <c r="A20797" s="253"/>
      <c r="B20797" s="254"/>
    </row>
    <row r="20798" spans="1:2" x14ac:dyDescent="0.2">
      <c r="A20798" s="253"/>
      <c r="B20798" s="254"/>
    </row>
    <row r="20799" spans="1:2" x14ac:dyDescent="0.2">
      <c r="A20799" s="253"/>
      <c r="B20799" s="254"/>
    </row>
    <row r="20800" spans="1:2" x14ac:dyDescent="0.2">
      <c r="A20800" s="253"/>
      <c r="B20800" s="254"/>
    </row>
    <row r="20801" spans="1:2" x14ac:dyDescent="0.2">
      <c r="A20801" s="253"/>
      <c r="B20801" s="254"/>
    </row>
    <row r="20802" spans="1:2" x14ac:dyDescent="0.2">
      <c r="A20802" s="253"/>
      <c r="B20802" s="254"/>
    </row>
    <row r="20803" spans="1:2" x14ac:dyDescent="0.2">
      <c r="A20803" s="253"/>
      <c r="B20803" s="254"/>
    </row>
    <row r="20804" spans="1:2" x14ac:dyDescent="0.2">
      <c r="A20804" s="253"/>
      <c r="B20804" s="254"/>
    </row>
    <row r="20805" spans="1:2" x14ac:dyDescent="0.2">
      <c r="A20805" s="253"/>
      <c r="B20805" s="254"/>
    </row>
    <row r="20806" spans="1:2" x14ac:dyDescent="0.2">
      <c r="A20806" s="253"/>
      <c r="B20806" s="254"/>
    </row>
    <row r="20807" spans="1:2" x14ac:dyDescent="0.2">
      <c r="A20807" s="253"/>
      <c r="B20807" s="254"/>
    </row>
    <row r="20808" spans="1:2" x14ac:dyDescent="0.2">
      <c r="A20808" s="253"/>
      <c r="B20808" s="254"/>
    </row>
    <row r="20809" spans="1:2" x14ac:dyDescent="0.2">
      <c r="A20809" s="253"/>
      <c r="B20809" s="254"/>
    </row>
    <row r="20810" spans="1:2" x14ac:dyDescent="0.2">
      <c r="A20810" s="253"/>
      <c r="B20810" s="254"/>
    </row>
    <row r="20811" spans="1:2" x14ac:dyDescent="0.2">
      <c r="A20811" s="253"/>
      <c r="B20811" s="254"/>
    </row>
    <row r="20812" spans="1:2" x14ac:dyDescent="0.2">
      <c r="A20812" s="253"/>
      <c r="B20812" s="254"/>
    </row>
    <row r="20813" spans="1:2" x14ac:dyDescent="0.2">
      <c r="A20813" s="253"/>
      <c r="B20813" s="254"/>
    </row>
    <row r="20814" spans="1:2" x14ac:dyDescent="0.2">
      <c r="A20814" s="253"/>
      <c r="B20814" s="254"/>
    </row>
    <row r="20815" spans="1:2" x14ac:dyDescent="0.2">
      <c r="A20815" s="253"/>
      <c r="B20815" s="254"/>
    </row>
    <row r="20816" spans="1:2" x14ac:dyDescent="0.2">
      <c r="A20816" s="253"/>
      <c r="B20816" s="254"/>
    </row>
    <row r="20817" spans="1:2" x14ac:dyDescent="0.2">
      <c r="A20817" s="253"/>
      <c r="B20817" s="254"/>
    </row>
    <row r="20818" spans="1:2" x14ac:dyDescent="0.2">
      <c r="A20818" s="253"/>
      <c r="B20818" s="254"/>
    </row>
    <row r="20819" spans="1:2" x14ac:dyDescent="0.2">
      <c r="A20819" s="253"/>
      <c r="B20819" s="254"/>
    </row>
    <row r="20820" spans="1:2" x14ac:dyDescent="0.2">
      <c r="A20820" s="253"/>
      <c r="B20820" s="254"/>
    </row>
    <row r="20821" spans="1:2" x14ac:dyDescent="0.2">
      <c r="A20821" s="253"/>
      <c r="B20821" s="254"/>
    </row>
    <row r="20822" spans="1:2" x14ac:dyDescent="0.2">
      <c r="A20822" s="253"/>
      <c r="B20822" s="254"/>
    </row>
    <row r="20823" spans="1:2" x14ac:dyDescent="0.2">
      <c r="A20823" s="253"/>
      <c r="B20823" s="254"/>
    </row>
    <row r="20824" spans="1:2" x14ac:dyDescent="0.2">
      <c r="A20824" s="253"/>
      <c r="B20824" s="254"/>
    </row>
    <row r="20825" spans="1:2" x14ac:dyDescent="0.2">
      <c r="A20825" s="253"/>
      <c r="B20825" s="254"/>
    </row>
    <row r="20826" spans="1:2" x14ac:dyDescent="0.2">
      <c r="A20826" s="253"/>
      <c r="B20826" s="254"/>
    </row>
    <row r="20827" spans="1:2" x14ac:dyDescent="0.2">
      <c r="A20827" s="253"/>
      <c r="B20827" s="254"/>
    </row>
    <row r="20828" spans="1:2" x14ac:dyDescent="0.2">
      <c r="A20828" s="253"/>
      <c r="B20828" s="254"/>
    </row>
    <row r="20829" spans="1:2" x14ac:dyDescent="0.2">
      <c r="A20829" s="253"/>
      <c r="B20829" s="254"/>
    </row>
    <row r="20830" spans="1:2" x14ac:dyDescent="0.2">
      <c r="A20830" s="253"/>
      <c r="B20830" s="254"/>
    </row>
    <row r="20831" spans="1:2" x14ac:dyDescent="0.2">
      <c r="A20831" s="253"/>
      <c r="B20831" s="254"/>
    </row>
    <row r="20832" spans="1:2" x14ac:dyDescent="0.2">
      <c r="A20832" s="253"/>
      <c r="B20832" s="254"/>
    </row>
    <row r="20833" spans="1:2" x14ac:dyDescent="0.2">
      <c r="A20833" s="253"/>
      <c r="B20833" s="254"/>
    </row>
    <row r="20834" spans="1:2" x14ac:dyDescent="0.2">
      <c r="A20834" s="253"/>
      <c r="B20834" s="254"/>
    </row>
    <row r="20835" spans="1:2" x14ac:dyDescent="0.2">
      <c r="A20835" s="253"/>
      <c r="B20835" s="254"/>
    </row>
    <row r="20836" spans="1:2" x14ac:dyDescent="0.2">
      <c r="A20836" s="253"/>
      <c r="B20836" s="254"/>
    </row>
    <row r="20837" spans="1:2" x14ac:dyDescent="0.2">
      <c r="A20837" s="253"/>
      <c r="B20837" s="254"/>
    </row>
    <row r="20838" spans="1:2" x14ac:dyDescent="0.2">
      <c r="A20838" s="253"/>
      <c r="B20838" s="254"/>
    </row>
    <row r="20839" spans="1:2" x14ac:dyDescent="0.2">
      <c r="A20839" s="253"/>
      <c r="B20839" s="254"/>
    </row>
    <row r="20840" spans="1:2" x14ac:dyDescent="0.2">
      <c r="A20840" s="253"/>
      <c r="B20840" s="254"/>
    </row>
    <row r="20841" spans="1:2" x14ac:dyDescent="0.2">
      <c r="A20841" s="253"/>
      <c r="B20841" s="254"/>
    </row>
    <row r="20842" spans="1:2" x14ac:dyDescent="0.2">
      <c r="A20842" s="253"/>
      <c r="B20842" s="254"/>
    </row>
    <row r="20843" spans="1:2" x14ac:dyDescent="0.2">
      <c r="A20843" s="253"/>
      <c r="B20843" s="254"/>
    </row>
    <row r="20844" spans="1:2" x14ac:dyDescent="0.2">
      <c r="A20844" s="253"/>
      <c r="B20844" s="254"/>
    </row>
    <row r="20845" spans="1:2" x14ac:dyDescent="0.2">
      <c r="A20845" s="253"/>
      <c r="B20845" s="254"/>
    </row>
    <row r="20846" spans="1:2" x14ac:dyDescent="0.2">
      <c r="A20846" s="253"/>
      <c r="B20846" s="254"/>
    </row>
    <row r="20847" spans="1:2" x14ac:dyDescent="0.2">
      <c r="A20847" s="253"/>
      <c r="B20847" s="254"/>
    </row>
    <row r="20848" spans="1:2" x14ac:dyDescent="0.2">
      <c r="A20848" s="253"/>
      <c r="B20848" s="254"/>
    </row>
    <row r="20849" spans="1:2" x14ac:dyDescent="0.2">
      <c r="A20849" s="253"/>
      <c r="B20849" s="254"/>
    </row>
    <row r="20850" spans="1:2" x14ac:dyDescent="0.2">
      <c r="A20850" s="253"/>
      <c r="B20850" s="254"/>
    </row>
    <row r="20851" spans="1:2" x14ac:dyDescent="0.2">
      <c r="A20851" s="253"/>
      <c r="B20851" s="254"/>
    </row>
    <row r="20852" spans="1:2" x14ac:dyDescent="0.2">
      <c r="A20852" s="253"/>
      <c r="B20852" s="254"/>
    </row>
    <row r="20853" spans="1:2" x14ac:dyDescent="0.2">
      <c r="A20853" s="253"/>
      <c r="B20853" s="254"/>
    </row>
    <row r="20854" spans="1:2" x14ac:dyDescent="0.2">
      <c r="A20854" s="253"/>
      <c r="B20854" s="254"/>
    </row>
    <row r="20855" spans="1:2" x14ac:dyDescent="0.2">
      <c r="A20855" s="253"/>
      <c r="B20855" s="254"/>
    </row>
    <row r="20856" spans="1:2" x14ac:dyDescent="0.2">
      <c r="A20856" s="253"/>
      <c r="B20856" s="254"/>
    </row>
    <row r="20857" spans="1:2" x14ac:dyDescent="0.2">
      <c r="A20857" s="253"/>
      <c r="B20857" s="254"/>
    </row>
    <row r="20858" spans="1:2" x14ac:dyDescent="0.2">
      <c r="A20858" s="253"/>
      <c r="B20858" s="254"/>
    </row>
    <row r="20859" spans="1:2" x14ac:dyDescent="0.2">
      <c r="A20859" s="253"/>
      <c r="B20859" s="254"/>
    </row>
    <row r="20860" spans="1:2" x14ac:dyDescent="0.2">
      <c r="A20860" s="253"/>
      <c r="B20860" s="254"/>
    </row>
    <row r="20861" spans="1:2" x14ac:dyDescent="0.2">
      <c r="A20861" s="253"/>
      <c r="B20861" s="254"/>
    </row>
    <row r="20862" spans="1:2" x14ac:dyDescent="0.2">
      <c r="A20862" s="253"/>
      <c r="B20862" s="254"/>
    </row>
    <row r="20863" spans="1:2" x14ac:dyDescent="0.2">
      <c r="A20863" s="253"/>
      <c r="B20863" s="254"/>
    </row>
    <row r="20864" spans="1:2" x14ac:dyDescent="0.2">
      <c r="A20864" s="253"/>
      <c r="B20864" s="254"/>
    </row>
    <row r="20865" spans="1:2" x14ac:dyDescent="0.2">
      <c r="A20865" s="253"/>
      <c r="B20865" s="254"/>
    </row>
    <row r="20866" spans="1:2" x14ac:dyDescent="0.2">
      <c r="A20866" s="253"/>
      <c r="B20866" s="254"/>
    </row>
    <row r="20867" spans="1:2" x14ac:dyDescent="0.2">
      <c r="A20867" s="253"/>
      <c r="B20867" s="254"/>
    </row>
    <row r="20868" spans="1:2" x14ac:dyDescent="0.2">
      <c r="A20868" s="253"/>
      <c r="B20868" s="254"/>
    </row>
    <row r="20869" spans="1:2" x14ac:dyDescent="0.2">
      <c r="A20869" s="253"/>
      <c r="B20869" s="254"/>
    </row>
    <row r="20870" spans="1:2" x14ac:dyDescent="0.2">
      <c r="A20870" s="253"/>
      <c r="B20870" s="254"/>
    </row>
    <row r="20871" spans="1:2" x14ac:dyDescent="0.2">
      <c r="A20871" s="253"/>
      <c r="B20871" s="254"/>
    </row>
    <row r="20872" spans="1:2" x14ac:dyDescent="0.2">
      <c r="A20872" s="253"/>
      <c r="B20872" s="254"/>
    </row>
    <row r="20873" spans="1:2" x14ac:dyDescent="0.2">
      <c r="A20873" s="253"/>
      <c r="B20873" s="254"/>
    </row>
    <row r="20874" spans="1:2" x14ac:dyDescent="0.2">
      <c r="A20874" s="253"/>
      <c r="B20874" s="254"/>
    </row>
    <row r="20875" spans="1:2" x14ac:dyDescent="0.2">
      <c r="A20875" s="253"/>
      <c r="B20875" s="254"/>
    </row>
    <row r="20876" spans="1:2" x14ac:dyDescent="0.2">
      <c r="A20876" s="253"/>
      <c r="B20876" s="254"/>
    </row>
    <row r="20877" spans="1:2" x14ac:dyDescent="0.2">
      <c r="A20877" s="253"/>
      <c r="B20877" s="254"/>
    </row>
    <row r="20878" spans="1:2" x14ac:dyDescent="0.2">
      <c r="A20878" s="253"/>
      <c r="B20878" s="254"/>
    </row>
    <row r="20879" spans="1:2" x14ac:dyDescent="0.2">
      <c r="A20879" s="253"/>
      <c r="B20879" s="254"/>
    </row>
    <row r="20880" spans="1:2" x14ac:dyDescent="0.2">
      <c r="A20880" s="253"/>
      <c r="B20880" s="254"/>
    </row>
    <row r="20881" spans="1:2" x14ac:dyDescent="0.2">
      <c r="A20881" s="253"/>
      <c r="B20881" s="254"/>
    </row>
    <row r="20882" spans="1:2" x14ac:dyDescent="0.2">
      <c r="A20882" s="253"/>
      <c r="B20882" s="254"/>
    </row>
    <row r="20883" spans="1:2" x14ac:dyDescent="0.2">
      <c r="A20883" s="253"/>
      <c r="B20883" s="254"/>
    </row>
    <row r="20884" spans="1:2" x14ac:dyDescent="0.2">
      <c r="A20884" s="253"/>
      <c r="B20884" s="254"/>
    </row>
    <row r="20885" spans="1:2" x14ac:dyDescent="0.2">
      <c r="A20885" s="253"/>
      <c r="B20885" s="254"/>
    </row>
    <row r="20886" spans="1:2" x14ac:dyDescent="0.2">
      <c r="A20886" s="253"/>
      <c r="B20886" s="254"/>
    </row>
    <row r="20887" spans="1:2" x14ac:dyDescent="0.2">
      <c r="A20887" s="253"/>
      <c r="B20887" s="254"/>
    </row>
    <row r="20888" spans="1:2" x14ac:dyDescent="0.2">
      <c r="A20888" s="253"/>
      <c r="B20888" s="254"/>
    </row>
    <row r="20889" spans="1:2" x14ac:dyDescent="0.2">
      <c r="A20889" s="253"/>
      <c r="B20889" s="254"/>
    </row>
    <row r="20890" spans="1:2" x14ac:dyDescent="0.2">
      <c r="A20890" s="253"/>
      <c r="B20890" s="254"/>
    </row>
    <row r="20891" spans="1:2" x14ac:dyDescent="0.2">
      <c r="A20891" s="253"/>
      <c r="B20891" s="254"/>
    </row>
    <row r="20892" spans="1:2" x14ac:dyDescent="0.2">
      <c r="A20892" s="253"/>
      <c r="B20892" s="254"/>
    </row>
    <row r="20893" spans="1:2" x14ac:dyDescent="0.2">
      <c r="A20893" s="253"/>
      <c r="B20893" s="254"/>
    </row>
    <row r="20894" spans="1:2" x14ac:dyDescent="0.2">
      <c r="A20894" s="253"/>
      <c r="B20894" s="254"/>
    </row>
    <row r="20895" spans="1:2" x14ac:dyDescent="0.2">
      <c r="A20895" s="253"/>
      <c r="B20895" s="254"/>
    </row>
    <row r="20896" spans="1:2" x14ac:dyDescent="0.2">
      <c r="A20896" s="253"/>
      <c r="B20896" s="254"/>
    </row>
    <row r="20897" spans="1:2" x14ac:dyDescent="0.2">
      <c r="A20897" s="253"/>
      <c r="B20897" s="254"/>
    </row>
    <row r="20898" spans="1:2" x14ac:dyDescent="0.2">
      <c r="A20898" s="253"/>
      <c r="B20898" s="254"/>
    </row>
    <row r="20899" spans="1:2" x14ac:dyDescent="0.2">
      <c r="A20899" s="253"/>
      <c r="B20899" s="254"/>
    </row>
    <row r="20900" spans="1:2" x14ac:dyDescent="0.2">
      <c r="A20900" s="253"/>
      <c r="B20900" s="254"/>
    </row>
    <row r="20901" spans="1:2" x14ac:dyDescent="0.2">
      <c r="A20901" s="253"/>
      <c r="B20901" s="254"/>
    </row>
    <row r="20902" spans="1:2" x14ac:dyDescent="0.2">
      <c r="A20902" s="253"/>
      <c r="B20902" s="254"/>
    </row>
    <row r="20903" spans="1:2" x14ac:dyDescent="0.2">
      <c r="A20903" s="253"/>
      <c r="B20903" s="254"/>
    </row>
    <row r="20904" spans="1:2" x14ac:dyDescent="0.2">
      <c r="A20904" s="253"/>
      <c r="B20904" s="254"/>
    </row>
    <row r="20905" spans="1:2" x14ac:dyDescent="0.2">
      <c r="A20905" s="253"/>
      <c r="B20905" s="254"/>
    </row>
    <row r="20906" spans="1:2" x14ac:dyDescent="0.2">
      <c r="A20906" s="253"/>
      <c r="B20906" s="254"/>
    </row>
    <row r="20907" spans="1:2" x14ac:dyDescent="0.2">
      <c r="A20907" s="253"/>
      <c r="B20907" s="254"/>
    </row>
    <row r="20908" spans="1:2" x14ac:dyDescent="0.2">
      <c r="A20908" s="253"/>
      <c r="B20908" s="254"/>
    </row>
    <row r="20909" spans="1:2" x14ac:dyDescent="0.2">
      <c r="A20909" s="253"/>
      <c r="B20909" s="254"/>
    </row>
    <row r="20910" spans="1:2" x14ac:dyDescent="0.2">
      <c r="A20910" s="253"/>
      <c r="B20910" s="254"/>
    </row>
    <row r="20911" spans="1:2" x14ac:dyDescent="0.2">
      <c r="A20911" s="253"/>
      <c r="B20911" s="254"/>
    </row>
    <row r="20912" spans="1:2" x14ac:dyDescent="0.2">
      <c r="A20912" s="253"/>
      <c r="B20912" s="254"/>
    </row>
    <row r="20913" spans="1:2" x14ac:dyDescent="0.2">
      <c r="A20913" s="253"/>
      <c r="B20913" s="254"/>
    </row>
    <row r="20914" spans="1:2" x14ac:dyDescent="0.2">
      <c r="A20914" s="253"/>
      <c r="B20914" s="254"/>
    </row>
    <row r="20915" spans="1:2" x14ac:dyDescent="0.2">
      <c r="A20915" s="253"/>
      <c r="B20915" s="254"/>
    </row>
    <row r="20916" spans="1:2" x14ac:dyDescent="0.2">
      <c r="A20916" s="253"/>
      <c r="B20916" s="254"/>
    </row>
    <row r="20917" spans="1:2" x14ac:dyDescent="0.2">
      <c r="A20917" s="253"/>
      <c r="B20917" s="254"/>
    </row>
    <row r="20918" spans="1:2" x14ac:dyDescent="0.2">
      <c r="A20918" s="253"/>
      <c r="B20918" s="254"/>
    </row>
    <row r="20919" spans="1:2" x14ac:dyDescent="0.2">
      <c r="A20919" s="253"/>
      <c r="B20919" s="254"/>
    </row>
    <row r="20920" spans="1:2" x14ac:dyDescent="0.2">
      <c r="A20920" s="253"/>
      <c r="B20920" s="254"/>
    </row>
    <row r="20921" spans="1:2" x14ac:dyDescent="0.2">
      <c r="A20921" s="253"/>
      <c r="B20921" s="254"/>
    </row>
    <row r="20922" spans="1:2" x14ac:dyDescent="0.2">
      <c r="A20922" s="253"/>
      <c r="B20922" s="254"/>
    </row>
    <row r="20923" spans="1:2" x14ac:dyDescent="0.2">
      <c r="A20923" s="253"/>
      <c r="B20923" s="254"/>
    </row>
    <row r="20924" spans="1:2" x14ac:dyDescent="0.2">
      <c r="A20924" s="253"/>
      <c r="B20924" s="254"/>
    </row>
    <row r="20925" spans="1:2" x14ac:dyDescent="0.2">
      <c r="A20925" s="253"/>
      <c r="B20925" s="254"/>
    </row>
    <row r="20926" spans="1:2" x14ac:dyDescent="0.2">
      <c r="A20926" s="253"/>
      <c r="B20926" s="254"/>
    </row>
    <row r="20927" spans="1:2" x14ac:dyDescent="0.2">
      <c r="A20927" s="253"/>
      <c r="B20927" s="254"/>
    </row>
    <row r="20928" spans="1:2" x14ac:dyDescent="0.2">
      <c r="A20928" s="253"/>
      <c r="B20928" s="254"/>
    </row>
    <row r="20929" spans="1:2" x14ac:dyDescent="0.2">
      <c r="A20929" s="253"/>
      <c r="B20929" s="254"/>
    </row>
    <row r="20930" spans="1:2" x14ac:dyDescent="0.2">
      <c r="A20930" s="253"/>
      <c r="B20930" s="254"/>
    </row>
    <row r="20931" spans="1:2" x14ac:dyDescent="0.2">
      <c r="A20931" s="253"/>
      <c r="B20931" s="254"/>
    </row>
    <row r="20932" spans="1:2" x14ac:dyDescent="0.2">
      <c r="A20932" s="253"/>
      <c r="B20932" s="254"/>
    </row>
    <row r="20933" spans="1:2" x14ac:dyDescent="0.2">
      <c r="A20933" s="253"/>
      <c r="B20933" s="254"/>
    </row>
    <row r="20934" spans="1:2" x14ac:dyDescent="0.2">
      <c r="A20934" s="253"/>
      <c r="B20934" s="254"/>
    </row>
    <row r="20935" spans="1:2" x14ac:dyDescent="0.2">
      <c r="A20935" s="253"/>
      <c r="B20935" s="254"/>
    </row>
    <row r="20936" spans="1:2" x14ac:dyDescent="0.2">
      <c r="A20936" s="253"/>
      <c r="B20936" s="254"/>
    </row>
    <row r="20937" spans="1:2" x14ac:dyDescent="0.2">
      <c r="A20937" s="253"/>
      <c r="B20937" s="254"/>
    </row>
    <row r="20938" spans="1:2" x14ac:dyDescent="0.2">
      <c r="A20938" s="253"/>
      <c r="B20938" s="254"/>
    </row>
    <row r="20939" spans="1:2" x14ac:dyDescent="0.2">
      <c r="A20939" s="253"/>
      <c r="B20939" s="254"/>
    </row>
    <row r="20940" spans="1:2" x14ac:dyDescent="0.2">
      <c r="A20940" s="253"/>
      <c r="B20940" s="254"/>
    </row>
    <row r="20941" spans="1:2" x14ac:dyDescent="0.2">
      <c r="A20941" s="253"/>
      <c r="B20941" s="254"/>
    </row>
    <row r="20942" spans="1:2" x14ac:dyDescent="0.2">
      <c r="A20942" s="253"/>
      <c r="B20942" s="254"/>
    </row>
    <row r="20943" spans="1:2" x14ac:dyDescent="0.2">
      <c r="A20943" s="253"/>
      <c r="B20943" s="254"/>
    </row>
    <row r="20944" spans="1:2" x14ac:dyDescent="0.2">
      <c r="A20944" s="253"/>
      <c r="B20944" s="254"/>
    </row>
    <row r="20945" spans="1:2" x14ac:dyDescent="0.2">
      <c r="A20945" s="253"/>
      <c r="B20945" s="254"/>
    </row>
    <row r="20946" spans="1:2" x14ac:dyDescent="0.2">
      <c r="A20946" s="253"/>
      <c r="B20946" s="254"/>
    </row>
    <row r="20947" spans="1:2" x14ac:dyDescent="0.2">
      <c r="A20947" s="253"/>
      <c r="B20947" s="254"/>
    </row>
    <row r="20948" spans="1:2" x14ac:dyDescent="0.2">
      <c r="A20948" s="253"/>
      <c r="B20948" s="254"/>
    </row>
    <row r="20949" spans="1:2" x14ac:dyDescent="0.2">
      <c r="A20949" s="253"/>
      <c r="B20949" s="254"/>
    </row>
    <row r="20950" spans="1:2" x14ac:dyDescent="0.2">
      <c r="A20950" s="253"/>
      <c r="B20950" s="254"/>
    </row>
    <row r="20951" spans="1:2" x14ac:dyDescent="0.2">
      <c r="A20951" s="253"/>
      <c r="B20951" s="254"/>
    </row>
    <row r="20952" spans="1:2" x14ac:dyDescent="0.2">
      <c r="A20952" s="253"/>
      <c r="B20952" s="254"/>
    </row>
    <row r="20953" spans="1:2" x14ac:dyDescent="0.2">
      <c r="A20953" s="253"/>
      <c r="B20953" s="254"/>
    </row>
    <row r="20954" spans="1:2" x14ac:dyDescent="0.2">
      <c r="A20954" s="253"/>
      <c r="B20954" s="254"/>
    </row>
    <row r="20955" spans="1:2" x14ac:dyDescent="0.2">
      <c r="A20955" s="253"/>
      <c r="B20955" s="254"/>
    </row>
    <row r="20956" spans="1:2" x14ac:dyDescent="0.2">
      <c r="A20956" s="253"/>
      <c r="B20956" s="254"/>
    </row>
    <row r="20957" spans="1:2" x14ac:dyDescent="0.2">
      <c r="A20957" s="253"/>
      <c r="B20957" s="254"/>
    </row>
    <row r="20958" spans="1:2" x14ac:dyDescent="0.2">
      <c r="A20958" s="253"/>
      <c r="B20958" s="254"/>
    </row>
    <row r="20959" spans="1:2" x14ac:dyDescent="0.2">
      <c r="A20959" s="253"/>
      <c r="B20959" s="254"/>
    </row>
    <row r="20960" spans="1:2" x14ac:dyDescent="0.2">
      <c r="A20960" s="253"/>
      <c r="B20960" s="254"/>
    </row>
    <row r="20961" spans="1:2" x14ac:dyDescent="0.2">
      <c r="A20961" s="253"/>
      <c r="B20961" s="254"/>
    </row>
    <row r="20962" spans="1:2" x14ac:dyDescent="0.2">
      <c r="A20962" s="253"/>
      <c r="B20962" s="254"/>
    </row>
    <row r="20963" spans="1:2" x14ac:dyDescent="0.2">
      <c r="A20963" s="253"/>
      <c r="B20963" s="254"/>
    </row>
    <row r="20964" spans="1:2" x14ac:dyDescent="0.2">
      <c r="A20964" s="253"/>
      <c r="B20964" s="254"/>
    </row>
    <row r="20965" spans="1:2" x14ac:dyDescent="0.2">
      <c r="A20965" s="253"/>
      <c r="B20965" s="254"/>
    </row>
    <row r="20966" spans="1:2" x14ac:dyDescent="0.2">
      <c r="A20966" s="253"/>
      <c r="B20966" s="254"/>
    </row>
    <row r="20967" spans="1:2" x14ac:dyDescent="0.2">
      <c r="A20967" s="253"/>
      <c r="B20967" s="254"/>
    </row>
    <row r="20968" spans="1:2" x14ac:dyDescent="0.2">
      <c r="A20968" s="253"/>
      <c r="B20968" s="254"/>
    </row>
    <row r="20969" spans="1:2" x14ac:dyDescent="0.2">
      <c r="A20969" s="253"/>
      <c r="B20969" s="254"/>
    </row>
    <row r="20970" spans="1:2" x14ac:dyDescent="0.2">
      <c r="A20970" s="253"/>
      <c r="B20970" s="254"/>
    </row>
    <row r="20971" spans="1:2" x14ac:dyDescent="0.2">
      <c r="A20971" s="253"/>
      <c r="B20971" s="254"/>
    </row>
    <row r="20972" spans="1:2" x14ac:dyDescent="0.2">
      <c r="A20972" s="253"/>
      <c r="B20972" s="254"/>
    </row>
    <row r="20973" spans="1:2" x14ac:dyDescent="0.2">
      <c r="A20973" s="253"/>
      <c r="B20973" s="254"/>
    </row>
    <row r="20974" spans="1:2" x14ac:dyDescent="0.2">
      <c r="A20974" s="253"/>
      <c r="B20974" s="254"/>
    </row>
    <row r="20975" spans="1:2" x14ac:dyDescent="0.2">
      <c r="A20975" s="253"/>
      <c r="B20975" s="254"/>
    </row>
    <row r="20976" spans="1:2" x14ac:dyDescent="0.2">
      <c r="A20976" s="253"/>
      <c r="B20976" s="254"/>
    </row>
    <row r="20977" spans="1:2" x14ac:dyDescent="0.2">
      <c r="A20977" s="253"/>
      <c r="B20977" s="254"/>
    </row>
    <row r="20978" spans="1:2" x14ac:dyDescent="0.2">
      <c r="A20978" s="253"/>
      <c r="B20978" s="254"/>
    </row>
    <row r="20979" spans="1:2" x14ac:dyDescent="0.2">
      <c r="A20979" s="253"/>
      <c r="B20979" s="254"/>
    </row>
    <row r="20980" spans="1:2" x14ac:dyDescent="0.2">
      <c r="A20980" s="253"/>
      <c r="B20980" s="254"/>
    </row>
    <row r="20981" spans="1:2" x14ac:dyDescent="0.2">
      <c r="A20981" s="253"/>
      <c r="B20981" s="254"/>
    </row>
    <row r="20982" spans="1:2" x14ac:dyDescent="0.2">
      <c r="A20982" s="253"/>
      <c r="B20982" s="254"/>
    </row>
    <row r="20983" spans="1:2" x14ac:dyDescent="0.2">
      <c r="A20983" s="253"/>
      <c r="B20983" s="254"/>
    </row>
    <row r="20984" spans="1:2" x14ac:dyDescent="0.2">
      <c r="A20984" s="253"/>
      <c r="B20984" s="254"/>
    </row>
    <row r="20985" spans="1:2" x14ac:dyDescent="0.2">
      <c r="A20985" s="253"/>
      <c r="B20985" s="254"/>
    </row>
    <row r="20986" spans="1:2" x14ac:dyDescent="0.2">
      <c r="A20986" s="253"/>
      <c r="B20986" s="254"/>
    </row>
    <row r="20987" spans="1:2" x14ac:dyDescent="0.2">
      <c r="A20987" s="253"/>
      <c r="B20987" s="254"/>
    </row>
    <row r="20988" spans="1:2" x14ac:dyDescent="0.2">
      <c r="A20988" s="253"/>
      <c r="B20988" s="254"/>
    </row>
    <row r="20989" spans="1:2" x14ac:dyDescent="0.2">
      <c r="A20989" s="253"/>
      <c r="B20989" s="254"/>
    </row>
    <row r="20990" spans="1:2" x14ac:dyDescent="0.2">
      <c r="A20990" s="253"/>
      <c r="B20990" s="254"/>
    </row>
    <row r="20991" spans="1:2" x14ac:dyDescent="0.2">
      <c r="A20991" s="253"/>
      <c r="B20991" s="254"/>
    </row>
    <row r="20992" spans="1:2" x14ac:dyDescent="0.2">
      <c r="A20992" s="253"/>
      <c r="B20992" s="254"/>
    </row>
    <row r="20993" spans="1:2" x14ac:dyDescent="0.2">
      <c r="A20993" s="253"/>
      <c r="B20993" s="254"/>
    </row>
    <row r="20994" spans="1:2" x14ac:dyDescent="0.2">
      <c r="A20994" s="253"/>
      <c r="B20994" s="254"/>
    </row>
    <row r="20995" spans="1:2" x14ac:dyDescent="0.2">
      <c r="A20995" s="253"/>
      <c r="B20995" s="254"/>
    </row>
    <row r="20996" spans="1:2" x14ac:dyDescent="0.2">
      <c r="A20996" s="253"/>
      <c r="B20996" s="254"/>
    </row>
    <row r="20997" spans="1:2" x14ac:dyDescent="0.2">
      <c r="A20997" s="253"/>
      <c r="B20997" s="254"/>
    </row>
    <row r="20998" spans="1:2" x14ac:dyDescent="0.2">
      <c r="A20998" s="253"/>
      <c r="B20998" s="254"/>
    </row>
    <row r="20999" spans="1:2" x14ac:dyDescent="0.2">
      <c r="A20999" s="253"/>
      <c r="B20999" s="254"/>
    </row>
    <row r="21000" spans="1:2" x14ac:dyDescent="0.2">
      <c r="A21000" s="253"/>
      <c r="B21000" s="254"/>
    </row>
    <row r="21001" spans="1:2" x14ac:dyDescent="0.2">
      <c r="A21001" s="253"/>
      <c r="B21001" s="254"/>
    </row>
    <row r="21002" spans="1:2" x14ac:dyDescent="0.2">
      <c r="A21002" s="253"/>
      <c r="B21002" s="254"/>
    </row>
    <row r="21003" spans="1:2" x14ac:dyDescent="0.2">
      <c r="A21003" s="253"/>
      <c r="B21003" s="254"/>
    </row>
    <row r="21004" spans="1:2" x14ac:dyDescent="0.2">
      <c r="A21004" s="253"/>
      <c r="B21004" s="254"/>
    </row>
    <row r="21005" spans="1:2" x14ac:dyDescent="0.2">
      <c r="A21005" s="253"/>
      <c r="B21005" s="254"/>
    </row>
    <row r="21006" spans="1:2" x14ac:dyDescent="0.2">
      <c r="A21006" s="253"/>
      <c r="B21006" s="254"/>
    </row>
    <row r="21007" spans="1:2" x14ac:dyDescent="0.2">
      <c r="A21007" s="253"/>
      <c r="B21007" s="254"/>
    </row>
    <row r="21008" spans="1:2" x14ac:dyDescent="0.2">
      <c r="A21008" s="253"/>
      <c r="B21008" s="254"/>
    </row>
    <row r="21009" spans="1:2" x14ac:dyDescent="0.2">
      <c r="A21009" s="253"/>
      <c r="B21009" s="254"/>
    </row>
    <row r="21010" spans="1:2" x14ac:dyDescent="0.2">
      <c r="A21010" s="253"/>
      <c r="B21010" s="254"/>
    </row>
    <row r="21011" spans="1:2" x14ac:dyDescent="0.2">
      <c r="A21011" s="253"/>
      <c r="B21011" s="254"/>
    </row>
    <row r="21012" spans="1:2" x14ac:dyDescent="0.2">
      <c r="A21012" s="253"/>
      <c r="B21012" s="254"/>
    </row>
    <row r="21013" spans="1:2" x14ac:dyDescent="0.2">
      <c r="A21013" s="253"/>
      <c r="B21013" s="254"/>
    </row>
    <row r="21014" spans="1:2" x14ac:dyDescent="0.2">
      <c r="A21014" s="253"/>
      <c r="B21014" s="254"/>
    </row>
    <row r="21015" spans="1:2" x14ac:dyDescent="0.2">
      <c r="A21015" s="253"/>
      <c r="B21015" s="254"/>
    </row>
    <row r="21016" spans="1:2" x14ac:dyDescent="0.2">
      <c r="A21016" s="253"/>
      <c r="B21016" s="254"/>
    </row>
    <row r="21017" spans="1:2" x14ac:dyDescent="0.2">
      <c r="A21017" s="253"/>
      <c r="B21017" s="254"/>
    </row>
    <row r="21018" spans="1:2" x14ac:dyDescent="0.2">
      <c r="A21018" s="253"/>
      <c r="B21018" s="254"/>
    </row>
    <row r="21019" spans="1:2" x14ac:dyDescent="0.2">
      <c r="A21019" s="253"/>
      <c r="B21019" s="254"/>
    </row>
    <row r="21020" spans="1:2" x14ac:dyDescent="0.2">
      <c r="A21020" s="253"/>
      <c r="B21020" s="254"/>
    </row>
    <row r="21021" spans="1:2" x14ac:dyDescent="0.2">
      <c r="A21021" s="253"/>
      <c r="B21021" s="254"/>
    </row>
    <row r="21022" spans="1:2" x14ac:dyDescent="0.2">
      <c r="A21022" s="253"/>
      <c r="B21022" s="254"/>
    </row>
    <row r="21023" spans="1:2" x14ac:dyDescent="0.2">
      <c r="A21023" s="253"/>
      <c r="B21023" s="254"/>
    </row>
    <row r="21024" spans="1:2" x14ac:dyDescent="0.2">
      <c r="A21024" s="253"/>
      <c r="B21024" s="254"/>
    </row>
    <row r="21025" spans="1:2" x14ac:dyDescent="0.2">
      <c r="A21025" s="253"/>
      <c r="B21025" s="254"/>
    </row>
    <row r="21026" spans="1:2" x14ac:dyDescent="0.2">
      <c r="A21026" s="253"/>
      <c r="B21026" s="254"/>
    </row>
    <row r="21027" spans="1:2" x14ac:dyDescent="0.2">
      <c r="A21027" s="253"/>
      <c r="B21027" s="254"/>
    </row>
    <row r="21028" spans="1:2" x14ac:dyDescent="0.2">
      <c r="A21028" s="253"/>
      <c r="B21028" s="254"/>
    </row>
    <row r="21029" spans="1:2" x14ac:dyDescent="0.2">
      <c r="A21029" s="253"/>
      <c r="B21029" s="254"/>
    </row>
    <row r="21030" spans="1:2" x14ac:dyDescent="0.2">
      <c r="A21030" s="253"/>
      <c r="B21030" s="254"/>
    </row>
    <row r="21031" spans="1:2" x14ac:dyDescent="0.2">
      <c r="A21031" s="253"/>
      <c r="B21031" s="254"/>
    </row>
    <row r="21032" spans="1:2" x14ac:dyDescent="0.2">
      <c r="A21032" s="253"/>
      <c r="B21032" s="254"/>
    </row>
    <row r="21033" spans="1:2" x14ac:dyDescent="0.2">
      <c r="A21033" s="253"/>
      <c r="B21033" s="254"/>
    </row>
    <row r="21034" spans="1:2" x14ac:dyDescent="0.2">
      <c r="A21034" s="253"/>
      <c r="B21034" s="254"/>
    </row>
    <row r="21035" spans="1:2" x14ac:dyDescent="0.2">
      <c r="A21035" s="253"/>
      <c r="B21035" s="254"/>
    </row>
    <row r="21036" spans="1:2" x14ac:dyDescent="0.2">
      <c r="A21036" s="253"/>
      <c r="B21036" s="254"/>
    </row>
    <row r="21037" spans="1:2" x14ac:dyDescent="0.2">
      <c r="A21037" s="253"/>
      <c r="B21037" s="254"/>
    </row>
    <row r="21038" spans="1:2" x14ac:dyDescent="0.2">
      <c r="A21038" s="253"/>
      <c r="B21038" s="254"/>
    </row>
    <row r="21039" spans="1:2" x14ac:dyDescent="0.2">
      <c r="A21039" s="253"/>
      <c r="B21039" s="254"/>
    </row>
    <row r="21040" spans="1:2" x14ac:dyDescent="0.2">
      <c r="A21040" s="253"/>
      <c r="B21040" s="254"/>
    </row>
    <row r="21041" spans="1:2" x14ac:dyDescent="0.2">
      <c r="A21041" s="253"/>
      <c r="B21041" s="254"/>
    </row>
    <row r="21042" spans="1:2" x14ac:dyDescent="0.2">
      <c r="A21042" s="253"/>
      <c r="B21042" s="254"/>
    </row>
    <row r="21043" spans="1:2" x14ac:dyDescent="0.2">
      <c r="A21043" s="253"/>
      <c r="B21043" s="254"/>
    </row>
    <row r="21044" spans="1:2" x14ac:dyDescent="0.2">
      <c r="A21044" s="253"/>
      <c r="B21044" s="254"/>
    </row>
    <row r="21045" spans="1:2" x14ac:dyDescent="0.2">
      <c r="A21045" s="253"/>
      <c r="B21045" s="254"/>
    </row>
    <row r="21046" spans="1:2" x14ac:dyDescent="0.2">
      <c r="A21046" s="253"/>
      <c r="B21046" s="254"/>
    </row>
    <row r="21047" spans="1:2" x14ac:dyDescent="0.2">
      <c r="A21047" s="253"/>
      <c r="B21047" s="254"/>
    </row>
    <row r="21048" spans="1:2" x14ac:dyDescent="0.2">
      <c r="A21048" s="253"/>
      <c r="B21048" s="254"/>
    </row>
    <row r="21049" spans="1:2" x14ac:dyDescent="0.2">
      <c r="A21049" s="253"/>
      <c r="B21049" s="254"/>
    </row>
    <row r="21050" spans="1:2" x14ac:dyDescent="0.2">
      <c r="A21050" s="253"/>
      <c r="B21050" s="254"/>
    </row>
    <row r="21051" spans="1:2" x14ac:dyDescent="0.2">
      <c r="A21051" s="253"/>
      <c r="B21051" s="254"/>
    </row>
    <row r="21052" spans="1:2" x14ac:dyDescent="0.2">
      <c r="A21052" s="253"/>
      <c r="B21052" s="254"/>
    </row>
    <row r="21053" spans="1:2" x14ac:dyDescent="0.2">
      <c r="A21053" s="253"/>
      <c r="B21053" s="254"/>
    </row>
    <row r="21054" spans="1:2" x14ac:dyDescent="0.2">
      <c r="A21054" s="253"/>
      <c r="B21054" s="254"/>
    </row>
    <row r="21055" spans="1:2" x14ac:dyDescent="0.2">
      <c r="A21055" s="253"/>
      <c r="B21055" s="254"/>
    </row>
    <row r="21056" spans="1:2" x14ac:dyDescent="0.2">
      <c r="A21056" s="253"/>
      <c r="B21056" s="254"/>
    </row>
    <row r="21057" spans="1:2" x14ac:dyDescent="0.2">
      <c r="A21057" s="253"/>
      <c r="B21057" s="254"/>
    </row>
    <row r="21058" spans="1:2" x14ac:dyDescent="0.2">
      <c r="A21058" s="253"/>
      <c r="B21058" s="254"/>
    </row>
    <row r="21059" spans="1:2" x14ac:dyDescent="0.2">
      <c r="A21059" s="253"/>
      <c r="B21059" s="254"/>
    </row>
    <row r="21060" spans="1:2" x14ac:dyDescent="0.2">
      <c r="A21060" s="253"/>
      <c r="B21060" s="254"/>
    </row>
    <row r="21061" spans="1:2" x14ac:dyDescent="0.2">
      <c r="A21061" s="253"/>
      <c r="B21061" s="254"/>
    </row>
    <row r="21062" spans="1:2" x14ac:dyDescent="0.2">
      <c r="A21062" s="253"/>
      <c r="B21062" s="254"/>
    </row>
    <row r="21063" spans="1:2" x14ac:dyDescent="0.2">
      <c r="A21063" s="253"/>
      <c r="B21063" s="254"/>
    </row>
    <row r="21064" spans="1:2" x14ac:dyDescent="0.2">
      <c r="A21064" s="253"/>
      <c r="B21064" s="254"/>
    </row>
    <row r="21065" spans="1:2" x14ac:dyDescent="0.2">
      <c r="A21065" s="253"/>
      <c r="B21065" s="254"/>
    </row>
    <row r="21066" spans="1:2" x14ac:dyDescent="0.2">
      <c r="A21066" s="253"/>
      <c r="B21066" s="254"/>
    </row>
    <row r="21067" spans="1:2" x14ac:dyDescent="0.2">
      <c r="A21067" s="253"/>
      <c r="B21067" s="254"/>
    </row>
    <row r="21068" spans="1:2" x14ac:dyDescent="0.2">
      <c r="A21068" s="253"/>
      <c r="B21068" s="254"/>
    </row>
    <row r="21069" spans="1:2" x14ac:dyDescent="0.2">
      <c r="A21069" s="253"/>
      <c r="B21069" s="254"/>
    </row>
    <row r="21070" spans="1:2" x14ac:dyDescent="0.2">
      <c r="A21070" s="253"/>
      <c r="B21070" s="254"/>
    </row>
    <row r="21071" spans="1:2" x14ac:dyDescent="0.2">
      <c r="A21071" s="253"/>
      <c r="B21071" s="254"/>
    </row>
    <row r="21072" spans="1:2" x14ac:dyDescent="0.2">
      <c r="A21072" s="253"/>
      <c r="B21072" s="254"/>
    </row>
    <row r="21073" spans="1:2" x14ac:dyDescent="0.2">
      <c r="A21073" s="253"/>
      <c r="B21073" s="254"/>
    </row>
    <row r="21074" spans="1:2" x14ac:dyDescent="0.2">
      <c r="A21074" s="253"/>
      <c r="B21074" s="254"/>
    </row>
    <row r="21075" spans="1:2" x14ac:dyDescent="0.2">
      <c r="A21075" s="253"/>
      <c r="B21075" s="254"/>
    </row>
    <row r="21076" spans="1:2" x14ac:dyDescent="0.2">
      <c r="A21076" s="253"/>
      <c r="B21076" s="254"/>
    </row>
    <row r="21077" spans="1:2" x14ac:dyDescent="0.2">
      <c r="A21077" s="253"/>
      <c r="B21077" s="254"/>
    </row>
    <row r="21078" spans="1:2" x14ac:dyDescent="0.2">
      <c r="A21078" s="253"/>
      <c r="B21078" s="254"/>
    </row>
    <row r="21079" spans="1:2" x14ac:dyDescent="0.2">
      <c r="A21079" s="253"/>
      <c r="B21079" s="254"/>
    </row>
    <row r="21080" spans="1:2" x14ac:dyDescent="0.2">
      <c r="A21080" s="253"/>
      <c r="B21080" s="254"/>
    </row>
    <row r="21081" spans="1:2" x14ac:dyDescent="0.2">
      <c r="A21081" s="253"/>
      <c r="B21081" s="254"/>
    </row>
    <row r="21082" spans="1:2" x14ac:dyDescent="0.2">
      <c r="A21082" s="253"/>
      <c r="B21082" s="254"/>
    </row>
    <row r="21083" spans="1:2" x14ac:dyDescent="0.2">
      <c r="A21083" s="253"/>
      <c r="B21083" s="254"/>
    </row>
    <row r="21084" spans="1:2" x14ac:dyDescent="0.2">
      <c r="A21084" s="253"/>
      <c r="B21084" s="254"/>
    </row>
    <row r="21085" spans="1:2" x14ac:dyDescent="0.2">
      <c r="A21085" s="253"/>
      <c r="B21085" s="254"/>
    </row>
    <row r="21086" spans="1:2" x14ac:dyDescent="0.2">
      <c r="A21086" s="253"/>
      <c r="B21086" s="254"/>
    </row>
    <row r="21087" spans="1:2" x14ac:dyDescent="0.2">
      <c r="A21087" s="253"/>
      <c r="B21087" s="254"/>
    </row>
    <row r="21088" spans="1:2" x14ac:dyDescent="0.2">
      <c r="A21088" s="253"/>
      <c r="B21088" s="254"/>
    </row>
    <row r="21089" spans="1:2" x14ac:dyDescent="0.2">
      <c r="A21089" s="253"/>
      <c r="B21089" s="254"/>
    </row>
    <row r="21090" spans="1:2" x14ac:dyDescent="0.2">
      <c r="A21090" s="253"/>
      <c r="B21090" s="254"/>
    </row>
    <row r="21091" spans="1:2" x14ac:dyDescent="0.2">
      <c r="A21091" s="253"/>
      <c r="B21091" s="254"/>
    </row>
    <row r="21092" spans="1:2" x14ac:dyDescent="0.2">
      <c r="A21092" s="253"/>
      <c r="B21092" s="254"/>
    </row>
    <row r="21093" spans="1:2" x14ac:dyDescent="0.2">
      <c r="A21093" s="253"/>
      <c r="B21093" s="254"/>
    </row>
    <row r="21094" spans="1:2" x14ac:dyDescent="0.2">
      <c r="A21094" s="253"/>
      <c r="B21094" s="254"/>
    </row>
    <row r="21095" spans="1:2" x14ac:dyDescent="0.2">
      <c r="A21095" s="253"/>
      <c r="B21095" s="254"/>
    </row>
    <row r="21096" spans="1:2" x14ac:dyDescent="0.2">
      <c r="A21096" s="253"/>
      <c r="B21096" s="254"/>
    </row>
    <row r="21097" spans="1:2" x14ac:dyDescent="0.2">
      <c r="A21097" s="253"/>
      <c r="B21097" s="254"/>
    </row>
    <row r="21098" spans="1:2" x14ac:dyDescent="0.2">
      <c r="A21098" s="253"/>
      <c r="B21098" s="254"/>
    </row>
    <row r="21099" spans="1:2" x14ac:dyDescent="0.2">
      <c r="A21099" s="253"/>
      <c r="B21099" s="254"/>
    </row>
    <row r="21100" spans="1:2" x14ac:dyDescent="0.2">
      <c r="A21100" s="253"/>
      <c r="B21100" s="254"/>
    </row>
    <row r="21101" spans="1:2" x14ac:dyDescent="0.2">
      <c r="A21101" s="253"/>
      <c r="B21101" s="254"/>
    </row>
    <row r="21102" spans="1:2" x14ac:dyDescent="0.2">
      <c r="A21102" s="253"/>
      <c r="B21102" s="254"/>
    </row>
    <row r="21103" spans="1:2" x14ac:dyDescent="0.2">
      <c r="A21103" s="253"/>
      <c r="B21103" s="254"/>
    </row>
    <row r="21104" spans="1:2" x14ac:dyDescent="0.2">
      <c r="A21104" s="253"/>
      <c r="B21104" s="254"/>
    </row>
    <row r="21105" spans="1:2" x14ac:dyDescent="0.2">
      <c r="A21105" s="253"/>
      <c r="B21105" s="254"/>
    </row>
    <row r="21106" spans="1:2" x14ac:dyDescent="0.2">
      <c r="A21106" s="253"/>
      <c r="B21106" s="254"/>
    </row>
    <row r="21107" spans="1:2" x14ac:dyDescent="0.2">
      <c r="A21107" s="253"/>
      <c r="B21107" s="254"/>
    </row>
    <row r="21108" spans="1:2" x14ac:dyDescent="0.2">
      <c r="A21108" s="253"/>
      <c r="B21108" s="254"/>
    </row>
    <row r="21109" spans="1:2" x14ac:dyDescent="0.2">
      <c r="A21109" s="253"/>
      <c r="B21109" s="254"/>
    </row>
    <row r="21110" spans="1:2" x14ac:dyDescent="0.2">
      <c r="A21110" s="253"/>
      <c r="B21110" s="254"/>
    </row>
    <row r="21111" spans="1:2" x14ac:dyDescent="0.2">
      <c r="A21111" s="253"/>
      <c r="B21111" s="254"/>
    </row>
    <row r="21112" spans="1:2" x14ac:dyDescent="0.2">
      <c r="A21112" s="253"/>
      <c r="B21112" s="254"/>
    </row>
    <row r="21113" spans="1:2" x14ac:dyDescent="0.2">
      <c r="A21113" s="253"/>
      <c r="B21113" s="254"/>
    </row>
    <row r="21114" spans="1:2" x14ac:dyDescent="0.2">
      <c r="A21114" s="253"/>
      <c r="B21114" s="254"/>
    </row>
    <row r="21115" spans="1:2" x14ac:dyDescent="0.2">
      <c r="A21115" s="253"/>
      <c r="B21115" s="254"/>
    </row>
    <row r="21116" spans="1:2" x14ac:dyDescent="0.2">
      <c r="A21116" s="253"/>
      <c r="B21116" s="254"/>
    </row>
    <row r="21117" spans="1:2" x14ac:dyDescent="0.2">
      <c r="A21117" s="253"/>
      <c r="B21117" s="254"/>
    </row>
    <row r="21118" spans="1:2" x14ac:dyDescent="0.2">
      <c r="A21118" s="253"/>
      <c r="B21118" s="254"/>
    </row>
    <row r="21119" spans="1:2" x14ac:dyDescent="0.2">
      <c r="A21119" s="253"/>
      <c r="B21119" s="254"/>
    </row>
    <row r="21120" spans="1:2" x14ac:dyDescent="0.2">
      <c r="A21120" s="253"/>
      <c r="B21120" s="254"/>
    </row>
    <row r="21121" spans="1:2" x14ac:dyDescent="0.2">
      <c r="A21121" s="253"/>
      <c r="B21121" s="254"/>
    </row>
    <row r="21122" spans="1:2" x14ac:dyDescent="0.2">
      <c r="A21122" s="253"/>
      <c r="B21122" s="254"/>
    </row>
    <row r="21123" spans="1:2" x14ac:dyDescent="0.2">
      <c r="A21123" s="253"/>
      <c r="B21123" s="254"/>
    </row>
    <row r="21124" spans="1:2" x14ac:dyDescent="0.2">
      <c r="A21124" s="253"/>
      <c r="B21124" s="254"/>
    </row>
    <row r="21125" spans="1:2" x14ac:dyDescent="0.2">
      <c r="A21125" s="253"/>
      <c r="B21125" s="254"/>
    </row>
    <row r="21126" spans="1:2" x14ac:dyDescent="0.2">
      <c r="A21126" s="253"/>
      <c r="B21126" s="254"/>
    </row>
    <row r="21127" spans="1:2" x14ac:dyDescent="0.2">
      <c r="A21127" s="253"/>
      <c r="B21127" s="254"/>
    </row>
    <row r="21128" spans="1:2" x14ac:dyDescent="0.2">
      <c r="A21128" s="253"/>
      <c r="B21128" s="254"/>
    </row>
    <row r="21129" spans="1:2" x14ac:dyDescent="0.2">
      <c r="A21129" s="253"/>
      <c r="B21129" s="254"/>
    </row>
    <row r="21130" spans="1:2" x14ac:dyDescent="0.2">
      <c r="A21130" s="253"/>
      <c r="B21130" s="254"/>
    </row>
    <row r="21131" spans="1:2" x14ac:dyDescent="0.2">
      <c r="A21131" s="253"/>
      <c r="B21131" s="254"/>
    </row>
    <row r="21132" spans="1:2" x14ac:dyDescent="0.2">
      <c r="A21132" s="253"/>
      <c r="B21132" s="254"/>
    </row>
    <row r="21133" spans="1:2" x14ac:dyDescent="0.2">
      <c r="A21133" s="253"/>
      <c r="B21133" s="254"/>
    </row>
    <row r="21134" spans="1:2" x14ac:dyDescent="0.2">
      <c r="A21134" s="253"/>
      <c r="B21134" s="254"/>
    </row>
    <row r="21135" spans="1:2" x14ac:dyDescent="0.2">
      <c r="A21135" s="253"/>
      <c r="B21135" s="254"/>
    </row>
    <row r="21136" spans="1:2" x14ac:dyDescent="0.2">
      <c r="A21136" s="253"/>
      <c r="B21136" s="254"/>
    </row>
    <row r="21137" spans="1:2" x14ac:dyDescent="0.2">
      <c r="A21137" s="253"/>
      <c r="B21137" s="254"/>
    </row>
    <row r="21138" spans="1:2" x14ac:dyDescent="0.2">
      <c r="A21138" s="253"/>
      <c r="B21138" s="254"/>
    </row>
    <row r="21139" spans="1:2" x14ac:dyDescent="0.2">
      <c r="A21139" s="253"/>
      <c r="B21139" s="254"/>
    </row>
    <row r="21140" spans="1:2" x14ac:dyDescent="0.2">
      <c r="A21140" s="253"/>
      <c r="B21140" s="254"/>
    </row>
    <row r="21141" spans="1:2" x14ac:dyDescent="0.2">
      <c r="A21141" s="253"/>
      <c r="B21141" s="254"/>
    </row>
    <row r="21142" spans="1:2" x14ac:dyDescent="0.2">
      <c r="A21142" s="253"/>
      <c r="B21142" s="254"/>
    </row>
    <row r="21143" spans="1:2" x14ac:dyDescent="0.2">
      <c r="A21143" s="253"/>
      <c r="B21143" s="254"/>
    </row>
    <row r="21144" spans="1:2" x14ac:dyDescent="0.2">
      <c r="A21144" s="253"/>
      <c r="B21144" s="254"/>
    </row>
    <row r="21145" spans="1:2" x14ac:dyDescent="0.2">
      <c r="A21145" s="253"/>
      <c r="B21145" s="254"/>
    </row>
    <row r="21146" spans="1:2" x14ac:dyDescent="0.2">
      <c r="A21146" s="253"/>
      <c r="B21146" s="254"/>
    </row>
    <row r="21147" spans="1:2" x14ac:dyDescent="0.2">
      <c r="A21147" s="253"/>
      <c r="B21147" s="254"/>
    </row>
    <row r="21148" spans="1:2" x14ac:dyDescent="0.2">
      <c r="A21148" s="253"/>
      <c r="B21148" s="254"/>
    </row>
    <row r="21149" spans="1:2" x14ac:dyDescent="0.2">
      <c r="A21149" s="253"/>
      <c r="B21149" s="254"/>
    </row>
    <row r="21150" spans="1:2" x14ac:dyDescent="0.2">
      <c r="A21150" s="253"/>
      <c r="B21150" s="254"/>
    </row>
    <row r="21151" spans="1:2" x14ac:dyDescent="0.2">
      <c r="A21151" s="253"/>
      <c r="B21151" s="254"/>
    </row>
    <row r="21152" spans="1:2" x14ac:dyDescent="0.2">
      <c r="A21152" s="253"/>
      <c r="B21152" s="254"/>
    </row>
    <row r="21153" spans="1:2" x14ac:dyDescent="0.2">
      <c r="A21153" s="253"/>
      <c r="B21153" s="254"/>
    </row>
    <row r="21154" spans="1:2" x14ac:dyDescent="0.2">
      <c r="A21154" s="253"/>
      <c r="B21154" s="254"/>
    </row>
    <row r="21155" spans="1:2" x14ac:dyDescent="0.2">
      <c r="A21155" s="253"/>
      <c r="B21155" s="254"/>
    </row>
    <row r="21156" spans="1:2" x14ac:dyDescent="0.2">
      <c r="A21156" s="253"/>
      <c r="B21156" s="254"/>
    </row>
    <row r="21157" spans="1:2" x14ac:dyDescent="0.2">
      <c r="A21157" s="253"/>
      <c r="B21157" s="254"/>
    </row>
    <row r="21158" spans="1:2" x14ac:dyDescent="0.2">
      <c r="A21158" s="253"/>
      <c r="B21158" s="254"/>
    </row>
    <row r="21159" spans="1:2" x14ac:dyDescent="0.2">
      <c r="A21159" s="253"/>
      <c r="B21159" s="254"/>
    </row>
    <row r="21160" spans="1:2" x14ac:dyDescent="0.2">
      <c r="A21160" s="253"/>
      <c r="B21160" s="254"/>
    </row>
    <row r="21161" spans="1:2" x14ac:dyDescent="0.2">
      <c r="A21161" s="253"/>
      <c r="B21161" s="254"/>
    </row>
    <row r="21162" spans="1:2" x14ac:dyDescent="0.2">
      <c r="A21162" s="253"/>
      <c r="B21162" s="254"/>
    </row>
    <row r="21163" spans="1:2" x14ac:dyDescent="0.2">
      <c r="A21163" s="253"/>
      <c r="B21163" s="254"/>
    </row>
    <row r="21164" spans="1:2" x14ac:dyDescent="0.2">
      <c r="A21164" s="253"/>
      <c r="B21164" s="254"/>
    </row>
    <row r="21165" spans="1:2" x14ac:dyDescent="0.2">
      <c r="A21165" s="253"/>
      <c r="B21165" s="254"/>
    </row>
    <row r="21166" spans="1:2" x14ac:dyDescent="0.2">
      <c r="A21166" s="253"/>
      <c r="B21166" s="254"/>
    </row>
    <row r="21167" spans="1:2" x14ac:dyDescent="0.2">
      <c r="A21167" s="253"/>
      <c r="B21167" s="254"/>
    </row>
    <row r="21168" spans="1:2" x14ac:dyDescent="0.2">
      <c r="A21168" s="253"/>
      <c r="B21168" s="254"/>
    </row>
    <row r="21169" spans="1:2" x14ac:dyDescent="0.2">
      <c r="A21169" s="253"/>
      <c r="B21169" s="254"/>
    </row>
    <row r="21170" spans="1:2" x14ac:dyDescent="0.2">
      <c r="A21170" s="253"/>
      <c r="B21170" s="254"/>
    </row>
    <row r="21171" spans="1:2" x14ac:dyDescent="0.2">
      <c r="A21171" s="253"/>
      <c r="B21171" s="254"/>
    </row>
    <row r="21172" spans="1:2" x14ac:dyDescent="0.2">
      <c r="A21172" s="253"/>
      <c r="B21172" s="254"/>
    </row>
    <row r="21173" spans="1:2" x14ac:dyDescent="0.2">
      <c r="A21173" s="253"/>
      <c r="B21173" s="254"/>
    </row>
    <row r="21174" spans="1:2" x14ac:dyDescent="0.2">
      <c r="A21174" s="253"/>
      <c r="B21174" s="254"/>
    </row>
    <row r="21175" spans="1:2" x14ac:dyDescent="0.2">
      <c r="A21175" s="253"/>
      <c r="B21175" s="254"/>
    </row>
    <row r="21176" spans="1:2" x14ac:dyDescent="0.2">
      <c r="A21176" s="253"/>
      <c r="B21176" s="254"/>
    </row>
    <row r="21177" spans="1:2" x14ac:dyDescent="0.2">
      <c r="A21177" s="253"/>
      <c r="B21177" s="254"/>
    </row>
    <row r="21178" spans="1:2" x14ac:dyDescent="0.2">
      <c r="A21178" s="253"/>
      <c r="B21178" s="254"/>
    </row>
    <row r="21179" spans="1:2" x14ac:dyDescent="0.2">
      <c r="A21179" s="253"/>
      <c r="B21179" s="254"/>
    </row>
    <row r="21180" spans="1:2" x14ac:dyDescent="0.2">
      <c r="A21180" s="253"/>
      <c r="B21180" s="254"/>
    </row>
    <row r="21181" spans="1:2" x14ac:dyDescent="0.2">
      <c r="A21181" s="253"/>
      <c r="B21181" s="254"/>
    </row>
    <row r="21182" spans="1:2" x14ac:dyDescent="0.2">
      <c r="A21182" s="253"/>
      <c r="B21182" s="254"/>
    </row>
    <row r="21183" spans="1:2" x14ac:dyDescent="0.2">
      <c r="A21183" s="253"/>
      <c r="B21183" s="254"/>
    </row>
    <row r="21184" spans="1:2" x14ac:dyDescent="0.2">
      <c r="A21184" s="253"/>
      <c r="B21184" s="254"/>
    </row>
    <row r="21185" spans="1:2" x14ac:dyDescent="0.2">
      <c r="A21185" s="253"/>
      <c r="B21185" s="254"/>
    </row>
    <row r="21186" spans="1:2" x14ac:dyDescent="0.2">
      <c r="A21186" s="253"/>
      <c r="B21186" s="254"/>
    </row>
    <row r="21187" spans="1:2" x14ac:dyDescent="0.2">
      <c r="A21187" s="253"/>
      <c r="B21187" s="254"/>
    </row>
    <row r="21188" spans="1:2" x14ac:dyDescent="0.2">
      <c r="A21188" s="253"/>
      <c r="B21188" s="254"/>
    </row>
    <row r="21189" spans="1:2" x14ac:dyDescent="0.2">
      <c r="A21189" s="253"/>
      <c r="B21189" s="254"/>
    </row>
    <row r="21190" spans="1:2" x14ac:dyDescent="0.2">
      <c r="A21190" s="253"/>
      <c r="B21190" s="254"/>
    </row>
    <row r="21191" spans="1:2" x14ac:dyDescent="0.2">
      <c r="A21191" s="253"/>
      <c r="B21191" s="254"/>
    </row>
    <row r="21192" spans="1:2" x14ac:dyDescent="0.2">
      <c r="A21192" s="253"/>
      <c r="B21192" s="254"/>
    </row>
    <row r="21193" spans="1:2" x14ac:dyDescent="0.2">
      <c r="A21193" s="253"/>
      <c r="B21193" s="254"/>
    </row>
    <row r="21194" spans="1:2" x14ac:dyDescent="0.2">
      <c r="A21194" s="253"/>
      <c r="B21194" s="254"/>
    </row>
    <row r="21195" spans="1:2" x14ac:dyDescent="0.2">
      <c r="A21195" s="253"/>
      <c r="B21195" s="254"/>
    </row>
    <row r="21196" spans="1:2" x14ac:dyDescent="0.2">
      <c r="A21196" s="253"/>
      <c r="B21196" s="254"/>
    </row>
    <row r="21197" spans="1:2" x14ac:dyDescent="0.2">
      <c r="A21197" s="253"/>
      <c r="B21197" s="254"/>
    </row>
    <row r="21198" spans="1:2" x14ac:dyDescent="0.2">
      <c r="A21198" s="253"/>
      <c r="B21198" s="254"/>
    </row>
    <row r="21199" spans="1:2" x14ac:dyDescent="0.2">
      <c r="A21199" s="253"/>
      <c r="B21199" s="254"/>
    </row>
    <row r="21200" spans="1:2" x14ac:dyDescent="0.2">
      <c r="A21200" s="253"/>
      <c r="B21200" s="254"/>
    </row>
    <row r="21201" spans="1:2" x14ac:dyDescent="0.2">
      <c r="A21201" s="253"/>
      <c r="B21201" s="254"/>
    </row>
    <row r="21202" spans="1:2" x14ac:dyDescent="0.2">
      <c r="A21202" s="253"/>
      <c r="B21202" s="254"/>
    </row>
    <row r="21203" spans="1:2" x14ac:dyDescent="0.2">
      <c r="A21203" s="253"/>
      <c r="B21203" s="254"/>
    </row>
    <row r="21204" spans="1:2" x14ac:dyDescent="0.2">
      <c r="A21204" s="253"/>
      <c r="B21204" s="254"/>
    </row>
    <row r="21205" spans="1:2" x14ac:dyDescent="0.2">
      <c r="A21205" s="253"/>
      <c r="B21205" s="254"/>
    </row>
    <row r="21206" spans="1:2" x14ac:dyDescent="0.2">
      <c r="A21206" s="253"/>
      <c r="B21206" s="254"/>
    </row>
    <row r="21207" spans="1:2" x14ac:dyDescent="0.2">
      <c r="A21207" s="253"/>
      <c r="B21207" s="254"/>
    </row>
    <row r="21208" spans="1:2" x14ac:dyDescent="0.2">
      <c r="A21208" s="253"/>
      <c r="B21208" s="254"/>
    </row>
    <row r="21209" spans="1:2" x14ac:dyDescent="0.2">
      <c r="A21209" s="253"/>
      <c r="B21209" s="254"/>
    </row>
    <row r="21210" spans="1:2" x14ac:dyDescent="0.2">
      <c r="A21210" s="253"/>
      <c r="B21210" s="254"/>
    </row>
    <row r="21211" spans="1:2" x14ac:dyDescent="0.2">
      <c r="A21211" s="253"/>
      <c r="B21211" s="254"/>
    </row>
    <row r="21212" spans="1:2" x14ac:dyDescent="0.2">
      <c r="A21212" s="253"/>
      <c r="B21212" s="254"/>
    </row>
    <row r="21213" spans="1:2" x14ac:dyDescent="0.2">
      <c r="A21213" s="253"/>
      <c r="B21213" s="254"/>
    </row>
    <row r="21214" spans="1:2" x14ac:dyDescent="0.2">
      <c r="A21214" s="253"/>
      <c r="B21214" s="254"/>
    </row>
    <row r="21215" spans="1:2" x14ac:dyDescent="0.2">
      <c r="A21215" s="253"/>
      <c r="B21215" s="254"/>
    </row>
    <row r="21216" spans="1:2" x14ac:dyDescent="0.2">
      <c r="A21216" s="253"/>
      <c r="B21216" s="254"/>
    </row>
    <row r="21217" spans="1:2" x14ac:dyDescent="0.2">
      <c r="A21217" s="253"/>
      <c r="B21217" s="254"/>
    </row>
    <row r="21218" spans="1:2" x14ac:dyDescent="0.2">
      <c r="A21218" s="253"/>
      <c r="B21218" s="254"/>
    </row>
    <row r="21219" spans="1:2" x14ac:dyDescent="0.2">
      <c r="A21219" s="253"/>
      <c r="B21219" s="254"/>
    </row>
    <row r="21220" spans="1:2" x14ac:dyDescent="0.2">
      <c r="A21220" s="253"/>
      <c r="B21220" s="254"/>
    </row>
    <row r="21221" spans="1:2" x14ac:dyDescent="0.2">
      <c r="A21221" s="253"/>
      <c r="B21221" s="254"/>
    </row>
    <row r="21222" spans="1:2" x14ac:dyDescent="0.2">
      <c r="A21222" s="253"/>
      <c r="B21222" s="254"/>
    </row>
    <row r="21223" spans="1:2" x14ac:dyDescent="0.2">
      <c r="A21223" s="253"/>
      <c r="B21223" s="254"/>
    </row>
    <row r="21224" spans="1:2" x14ac:dyDescent="0.2">
      <c r="A21224" s="253"/>
      <c r="B21224" s="254"/>
    </row>
    <row r="21225" spans="1:2" x14ac:dyDescent="0.2">
      <c r="A21225" s="253"/>
      <c r="B21225" s="254"/>
    </row>
    <row r="21226" spans="1:2" x14ac:dyDescent="0.2">
      <c r="A21226" s="253"/>
      <c r="B21226" s="254"/>
    </row>
    <row r="21227" spans="1:2" x14ac:dyDescent="0.2">
      <c r="A21227" s="253"/>
      <c r="B21227" s="254"/>
    </row>
    <row r="21228" spans="1:2" x14ac:dyDescent="0.2">
      <c r="A21228" s="253"/>
      <c r="B21228" s="254"/>
    </row>
    <row r="21229" spans="1:2" x14ac:dyDescent="0.2">
      <c r="A21229" s="253"/>
      <c r="B21229" s="254"/>
    </row>
    <row r="21230" spans="1:2" x14ac:dyDescent="0.2">
      <c r="A21230" s="253"/>
      <c r="B21230" s="254"/>
    </row>
    <row r="21231" spans="1:2" x14ac:dyDescent="0.2">
      <c r="A21231" s="253"/>
      <c r="B21231" s="254"/>
    </row>
    <row r="21232" spans="1:2" x14ac:dyDescent="0.2">
      <c r="A21232" s="253"/>
      <c r="B21232" s="254"/>
    </row>
    <row r="21233" spans="1:2" x14ac:dyDescent="0.2">
      <c r="A21233" s="253"/>
      <c r="B21233" s="254"/>
    </row>
    <row r="21234" spans="1:2" x14ac:dyDescent="0.2">
      <c r="A21234" s="253"/>
      <c r="B21234" s="254"/>
    </row>
    <row r="21235" spans="1:2" x14ac:dyDescent="0.2">
      <c r="A21235" s="253"/>
      <c r="B21235" s="254"/>
    </row>
    <row r="21236" spans="1:2" x14ac:dyDescent="0.2">
      <c r="A21236" s="253"/>
      <c r="B21236" s="254"/>
    </row>
    <row r="21237" spans="1:2" x14ac:dyDescent="0.2">
      <c r="A21237" s="253"/>
      <c r="B21237" s="254"/>
    </row>
    <row r="21238" spans="1:2" x14ac:dyDescent="0.2">
      <c r="A21238" s="253"/>
      <c r="B21238" s="254"/>
    </row>
    <row r="21239" spans="1:2" x14ac:dyDescent="0.2">
      <c r="A21239" s="253"/>
      <c r="B21239" s="254"/>
    </row>
    <row r="21240" spans="1:2" x14ac:dyDescent="0.2">
      <c r="A21240" s="253"/>
      <c r="B21240" s="254"/>
    </row>
    <row r="21241" spans="1:2" x14ac:dyDescent="0.2">
      <c r="A21241" s="253"/>
      <c r="B21241" s="254"/>
    </row>
    <row r="21242" spans="1:2" x14ac:dyDescent="0.2">
      <c r="A21242" s="253"/>
      <c r="B21242" s="254"/>
    </row>
    <row r="21243" spans="1:2" x14ac:dyDescent="0.2">
      <c r="A21243" s="253"/>
      <c r="B21243" s="254"/>
    </row>
    <row r="21244" spans="1:2" x14ac:dyDescent="0.2">
      <c r="A21244" s="253"/>
      <c r="B21244" s="254"/>
    </row>
    <row r="21245" spans="1:2" x14ac:dyDescent="0.2">
      <c r="A21245" s="253"/>
      <c r="B21245" s="254"/>
    </row>
    <row r="21246" spans="1:2" x14ac:dyDescent="0.2">
      <c r="A21246" s="253"/>
      <c r="B21246" s="254"/>
    </row>
    <row r="21247" spans="1:2" x14ac:dyDescent="0.2">
      <c r="A21247" s="253"/>
      <c r="B21247" s="254"/>
    </row>
    <row r="21248" spans="1:2" x14ac:dyDescent="0.2">
      <c r="A21248" s="253"/>
      <c r="B21248" s="254"/>
    </row>
    <row r="21249" spans="1:2" x14ac:dyDescent="0.2">
      <c r="A21249" s="253"/>
      <c r="B21249" s="254"/>
    </row>
    <row r="21250" spans="1:2" x14ac:dyDescent="0.2">
      <c r="A21250" s="253"/>
      <c r="B21250" s="254"/>
    </row>
    <row r="21251" spans="1:2" x14ac:dyDescent="0.2">
      <c r="A21251" s="253"/>
      <c r="B21251" s="254"/>
    </row>
    <row r="21252" spans="1:2" x14ac:dyDescent="0.2">
      <c r="A21252" s="253"/>
      <c r="B21252" s="254"/>
    </row>
    <row r="21253" spans="1:2" x14ac:dyDescent="0.2">
      <c r="A21253" s="253"/>
      <c r="B21253" s="254"/>
    </row>
    <row r="21254" spans="1:2" x14ac:dyDescent="0.2">
      <c r="A21254" s="253"/>
      <c r="B21254" s="254"/>
    </row>
    <row r="21255" spans="1:2" x14ac:dyDescent="0.2">
      <c r="A21255" s="253"/>
      <c r="B21255" s="254"/>
    </row>
    <row r="21256" spans="1:2" x14ac:dyDescent="0.2">
      <c r="A21256" s="253"/>
      <c r="B21256" s="254"/>
    </row>
    <row r="21257" spans="1:2" x14ac:dyDescent="0.2">
      <c r="A21257" s="253"/>
      <c r="B21257" s="254"/>
    </row>
    <row r="21258" spans="1:2" x14ac:dyDescent="0.2">
      <c r="A21258" s="253"/>
      <c r="B21258" s="254"/>
    </row>
    <row r="21259" spans="1:2" x14ac:dyDescent="0.2">
      <c r="A21259" s="253"/>
      <c r="B21259" s="254"/>
    </row>
    <row r="21260" spans="1:2" x14ac:dyDescent="0.2">
      <c r="A21260" s="253"/>
      <c r="B21260" s="254"/>
    </row>
    <row r="21261" spans="1:2" x14ac:dyDescent="0.2">
      <c r="A21261" s="253"/>
      <c r="B21261" s="254"/>
    </row>
    <row r="21262" spans="1:2" x14ac:dyDescent="0.2">
      <c r="A21262" s="253"/>
      <c r="B21262" s="254"/>
    </row>
    <row r="21263" spans="1:2" x14ac:dyDescent="0.2">
      <c r="A21263" s="253"/>
      <c r="B21263" s="254"/>
    </row>
    <row r="21264" spans="1:2" x14ac:dyDescent="0.2">
      <c r="A21264" s="253"/>
      <c r="B21264" s="254"/>
    </row>
    <row r="21265" spans="1:2" x14ac:dyDescent="0.2">
      <c r="A21265" s="253"/>
      <c r="B21265" s="254"/>
    </row>
    <row r="21266" spans="1:2" x14ac:dyDescent="0.2">
      <c r="A21266" s="253"/>
      <c r="B21266" s="254"/>
    </row>
    <row r="21267" spans="1:2" x14ac:dyDescent="0.2">
      <c r="A21267" s="253"/>
      <c r="B21267" s="254"/>
    </row>
    <row r="21268" spans="1:2" x14ac:dyDescent="0.2">
      <c r="A21268" s="253"/>
      <c r="B21268" s="254"/>
    </row>
    <row r="21269" spans="1:2" x14ac:dyDescent="0.2">
      <c r="A21269" s="253"/>
      <c r="B21269" s="254"/>
    </row>
    <row r="21270" spans="1:2" x14ac:dyDescent="0.2">
      <c r="A21270" s="253"/>
      <c r="B21270" s="254"/>
    </row>
    <row r="21271" spans="1:2" x14ac:dyDescent="0.2">
      <c r="A21271" s="253"/>
      <c r="B21271" s="254"/>
    </row>
    <row r="21272" spans="1:2" x14ac:dyDescent="0.2">
      <c r="A21272" s="253"/>
      <c r="B21272" s="254"/>
    </row>
    <row r="21273" spans="1:2" x14ac:dyDescent="0.2">
      <c r="A21273" s="253"/>
      <c r="B21273" s="254"/>
    </row>
    <row r="21274" spans="1:2" x14ac:dyDescent="0.2">
      <c r="A21274" s="253"/>
      <c r="B21274" s="254"/>
    </row>
    <row r="21275" spans="1:2" x14ac:dyDescent="0.2">
      <c r="A21275" s="253"/>
      <c r="B21275" s="254"/>
    </row>
    <row r="21276" spans="1:2" x14ac:dyDescent="0.2">
      <c r="A21276" s="253"/>
      <c r="B21276" s="254"/>
    </row>
    <row r="21277" spans="1:2" x14ac:dyDescent="0.2">
      <c r="A21277" s="253"/>
      <c r="B21277" s="254"/>
    </row>
    <row r="21278" spans="1:2" x14ac:dyDescent="0.2">
      <c r="A21278" s="253"/>
      <c r="B21278" s="254"/>
    </row>
    <row r="21279" spans="1:2" x14ac:dyDescent="0.2">
      <c r="A21279" s="253"/>
      <c r="B21279" s="254"/>
    </row>
    <row r="21280" spans="1:2" x14ac:dyDescent="0.2">
      <c r="A21280" s="253"/>
      <c r="B21280" s="254"/>
    </row>
    <row r="21281" spans="1:2" x14ac:dyDescent="0.2">
      <c r="A21281" s="253"/>
      <c r="B21281" s="254"/>
    </row>
    <row r="21282" spans="1:2" x14ac:dyDescent="0.2">
      <c r="A21282" s="253"/>
      <c r="B21282" s="254"/>
    </row>
    <row r="21283" spans="1:2" x14ac:dyDescent="0.2">
      <c r="A21283" s="253"/>
      <c r="B21283" s="254"/>
    </row>
    <row r="21284" spans="1:2" x14ac:dyDescent="0.2">
      <c r="A21284" s="253"/>
      <c r="B21284" s="254"/>
    </row>
    <row r="21285" spans="1:2" x14ac:dyDescent="0.2">
      <c r="A21285" s="253"/>
      <c r="B21285" s="254"/>
    </row>
    <row r="21286" spans="1:2" x14ac:dyDescent="0.2">
      <c r="A21286" s="253"/>
      <c r="B21286" s="254"/>
    </row>
    <row r="21287" spans="1:2" x14ac:dyDescent="0.2">
      <c r="A21287" s="253"/>
      <c r="B21287" s="254"/>
    </row>
    <row r="21288" spans="1:2" x14ac:dyDescent="0.2">
      <c r="A21288" s="253"/>
      <c r="B21288" s="254"/>
    </row>
    <row r="21289" spans="1:2" x14ac:dyDescent="0.2">
      <c r="A21289" s="253"/>
      <c r="B21289" s="254"/>
    </row>
    <row r="21290" spans="1:2" x14ac:dyDescent="0.2">
      <c r="A21290" s="253"/>
      <c r="B21290" s="254"/>
    </row>
    <row r="21291" spans="1:2" x14ac:dyDescent="0.2">
      <c r="A21291" s="253"/>
      <c r="B21291" s="254"/>
    </row>
    <row r="21292" spans="1:2" x14ac:dyDescent="0.2">
      <c r="A21292" s="253"/>
      <c r="B21292" s="254"/>
    </row>
    <row r="21293" spans="1:2" x14ac:dyDescent="0.2">
      <c r="A21293" s="253"/>
      <c r="B21293" s="254"/>
    </row>
    <row r="21294" spans="1:2" x14ac:dyDescent="0.2">
      <c r="A21294" s="253"/>
      <c r="B21294" s="254"/>
    </row>
    <row r="21295" spans="1:2" x14ac:dyDescent="0.2">
      <c r="A21295" s="253"/>
      <c r="B21295" s="254"/>
    </row>
    <row r="21296" spans="1:2" x14ac:dyDescent="0.2">
      <c r="A21296" s="253"/>
      <c r="B21296" s="254"/>
    </row>
    <row r="21297" spans="1:2" x14ac:dyDescent="0.2">
      <c r="A21297" s="253"/>
      <c r="B21297" s="254"/>
    </row>
    <row r="21298" spans="1:2" x14ac:dyDescent="0.2">
      <c r="A21298" s="253"/>
      <c r="B21298" s="254"/>
    </row>
    <row r="21299" spans="1:2" x14ac:dyDescent="0.2">
      <c r="A21299" s="253"/>
      <c r="B21299" s="254"/>
    </row>
    <row r="21300" spans="1:2" x14ac:dyDescent="0.2">
      <c r="A21300" s="253"/>
      <c r="B21300" s="254"/>
    </row>
    <row r="21301" spans="1:2" x14ac:dyDescent="0.2">
      <c r="A21301" s="253"/>
      <c r="B21301" s="254"/>
    </row>
    <row r="21302" spans="1:2" x14ac:dyDescent="0.2">
      <c r="A21302" s="253"/>
      <c r="B21302" s="254"/>
    </row>
    <row r="21303" spans="1:2" x14ac:dyDescent="0.2">
      <c r="A21303" s="253"/>
      <c r="B21303" s="254"/>
    </row>
    <row r="21304" spans="1:2" x14ac:dyDescent="0.2">
      <c r="A21304" s="253"/>
      <c r="B21304" s="254"/>
    </row>
    <row r="21305" spans="1:2" x14ac:dyDescent="0.2">
      <c r="A21305" s="253"/>
      <c r="B21305" s="254"/>
    </row>
    <row r="21306" spans="1:2" x14ac:dyDescent="0.2">
      <c r="A21306" s="253"/>
      <c r="B21306" s="254"/>
    </row>
    <row r="21307" spans="1:2" x14ac:dyDescent="0.2">
      <c r="A21307" s="253"/>
      <c r="B21307" s="254"/>
    </row>
    <row r="21308" spans="1:2" x14ac:dyDescent="0.2">
      <c r="A21308" s="253"/>
      <c r="B21308" s="254"/>
    </row>
    <row r="21309" spans="1:2" x14ac:dyDescent="0.2">
      <c r="A21309" s="253"/>
      <c r="B21309" s="254"/>
    </row>
    <row r="21310" spans="1:2" x14ac:dyDescent="0.2">
      <c r="A21310" s="253"/>
      <c r="B21310" s="254"/>
    </row>
    <row r="21311" spans="1:2" x14ac:dyDescent="0.2">
      <c r="A21311" s="253"/>
      <c r="B21311" s="254"/>
    </row>
    <row r="21312" spans="1:2" x14ac:dyDescent="0.2">
      <c r="A21312" s="253"/>
      <c r="B21312" s="254"/>
    </row>
    <row r="21313" spans="1:2" x14ac:dyDescent="0.2">
      <c r="A21313" s="253"/>
      <c r="B21313" s="254"/>
    </row>
    <row r="21314" spans="1:2" x14ac:dyDescent="0.2">
      <c r="A21314" s="253"/>
      <c r="B21314" s="254"/>
    </row>
    <row r="21315" spans="1:2" x14ac:dyDescent="0.2">
      <c r="A21315" s="253"/>
      <c r="B21315" s="254"/>
    </row>
    <row r="21316" spans="1:2" x14ac:dyDescent="0.2">
      <c r="A21316" s="253"/>
      <c r="B21316" s="254"/>
    </row>
    <row r="21317" spans="1:2" x14ac:dyDescent="0.2">
      <c r="A21317" s="253"/>
      <c r="B21317" s="254"/>
    </row>
    <row r="21318" spans="1:2" x14ac:dyDescent="0.2">
      <c r="A21318" s="253"/>
      <c r="B21318" s="254"/>
    </row>
    <row r="21319" spans="1:2" x14ac:dyDescent="0.2">
      <c r="A21319" s="253"/>
      <c r="B21319" s="254"/>
    </row>
    <row r="21320" spans="1:2" x14ac:dyDescent="0.2">
      <c r="A21320" s="253"/>
      <c r="B21320" s="254"/>
    </row>
    <row r="21321" spans="1:2" x14ac:dyDescent="0.2">
      <c r="A21321" s="253"/>
      <c r="B21321" s="254"/>
    </row>
    <row r="21322" spans="1:2" x14ac:dyDescent="0.2">
      <c r="A21322" s="253"/>
      <c r="B21322" s="254"/>
    </row>
    <row r="21323" spans="1:2" x14ac:dyDescent="0.2">
      <c r="A21323" s="253"/>
      <c r="B21323" s="254"/>
    </row>
    <row r="21324" spans="1:2" x14ac:dyDescent="0.2">
      <c r="A21324" s="253"/>
      <c r="B21324" s="254"/>
    </row>
    <row r="21325" spans="1:2" x14ac:dyDescent="0.2">
      <c r="A21325" s="253"/>
      <c r="B21325" s="254"/>
    </row>
    <row r="21326" spans="1:2" x14ac:dyDescent="0.2">
      <c r="A21326" s="253"/>
      <c r="B21326" s="254"/>
    </row>
    <row r="21327" spans="1:2" x14ac:dyDescent="0.2">
      <c r="A21327" s="253"/>
      <c r="B21327" s="254"/>
    </row>
    <row r="21328" spans="1:2" x14ac:dyDescent="0.2">
      <c r="A21328" s="253"/>
      <c r="B21328" s="254"/>
    </row>
    <row r="21329" spans="1:2" x14ac:dyDescent="0.2">
      <c r="A21329" s="253"/>
      <c r="B21329" s="254"/>
    </row>
    <row r="21330" spans="1:2" x14ac:dyDescent="0.2">
      <c r="A21330" s="253"/>
      <c r="B21330" s="254"/>
    </row>
    <row r="21331" spans="1:2" x14ac:dyDescent="0.2">
      <c r="A21331" s="253"/>
      <c r="B21331" s="254"/>
    </row>
    <row r="21332" spans="1:2" x14ac:dyDescent="0.2">
      <c r="A21332" s="253"/>
      <c r="B21332" s="254"/>
    </row>
    <row r="21333" spans="1:2" x14ac:dyDescent="0.2">
      <c r="A21333" s="253"/>
      <c r="B21333" s="254"/>
    </row>
    <row r="21334" spans="1:2" x14ac:dyDescent="0.2">
      <c r="A21334" s="253"/>
      <c r="B21334" s="254"/>
    </row>
    <row r="21335" spans="1:2" x14ac:dyDescent="0.2">
      <c r="A21335" s="253"/>
      <c r="B21335" s="254"/>
    </row>
    <row r="21336" spans="1:2" x14ac:dyDescent="0.2">
      <c r="A21336" s="253"/>
      <c r="B21336" s="254"/>
    </row>
    <row r="21337" spans="1:2" x14ac:dyDescent="0.2">
      <c r="A21337" s="253"/>
      <c r="B21337" s="254"/>
    </row>
    <row r="21338" spans="1:2" x14ac:dyDescent="0.2">
      <c r="A21338" s="253"/>
      <c r="B21338" s="254"/>
    </row>
    <row r="21339" spans="1:2" x14ac:dyDescent="0.2">
      <c r="A21339" s="253"/>
      <c r="B21339" s="254"/>
    </row>
    <row r="21340" spans="1:2" x14ac:dyDescent="0.2">
      <c r="A21340" s="253"/>
      <c r="B21340" s="254"/>
    </row>
    <row r="21341" spans="1:2" x14ac:dyDescent="0.2">
      <c r="A21341" s="253"/>
      <c r="B21341" s="254"/>
    </row>
    <row r="21342" spans="1:2" x14ac:dyDescent="0.2">
      <c r="A21342" s="253"/>
      <c r="B21342" s="254"/>
    </row>
    <row r="21343" spans="1:2" x14ac:dyDescent="0.2">
      <c r="A21343" s="253"/>
      <c r="B21343" s="254"/>
    </row>
    <row r="21344" spans="1:2" x14ac:dyDescent="0.2">
      <c r="A21344" s="253"/>
      <c r="B21344" s="254"/>
    </row>
    <row r="21345" spans="1:2" x14ac:dyDescent="0.2">
      <c r="A21345" s="253"/>
      <c r="B21345" s="254"/>
    </row>
    <row r="21346" spans="1:2" x14ac:dyDescent="0.2">
      <c r="A21346" s="253"/>
      <c r="B21346" s="254"/>
    </row>
    <row r="21347" spans="1:2" x14ac:dyDescent="0.2">
      <c r="A21347" s="253"/>
      <c r="B21347" s="254"/>
    </row>
    <row r="21348" spans="1:2" x14ac:dyDescent="0.2">
      <c r="A21348" s="253"/>
      <c r="B21348" s="254"/>
    </row>
    <row r="21349" spans="1:2" x14ac:dyDescent="0.2">
      <c r="A21349" s="253"/>
      <c r="B21349" s="254"/>
    </row>
    <row r="21350" spans="1:2" x14ac:dyDescent="0.2">
      <c r="A21350" s="253"/>
      <c r="B21350" s="254"/>
    </row>
    <row r="21351" spans="1:2" x14ac:dyDescent="0.2">
      <c r="A21351" s="253"/>
      <c r="B21351" s="254"/>
    </row>
    <row r="21352" spans="1:2" x14ac:dyDescent="0.2">
      <c r="A21352" s="253"/>
      <c r="B21352" s="254"/>
    </row>
    <row r="21353" spans="1:2" x14ac:dyDescent="0.2">
      <c r="A21353" s="253"/>
      <c r="B21353" s="254"/>
    </row>
    <row r="21354" spans="1:2" x14ac:dyDescent="0.2">
      <c r="A21354" s="253"/>
      <c r="B21354" s="254"/>
    </row>
    <row r="21355" spans="1:2" x14ac:dyDescent="0.2">
      <c r="A21355" s="253"/>
      <c r="B21355" s="254"/>
    </row>
    <row r="21356" spans="1:2" x14ac:dyDescent="0.2">
      <c r="A21356" s="253"/>
      <c r="B21356" s="254"/>
    </row>
    <row r="21357" spans="1:2" x14ac:dyDescent="0.2">
      <c r="A21357" s="253"/>
      <c r="B21357" s="254"/>
    </row>
    <row r="21358" spans="1:2" x14ac:dyDescent="0.2">
      <c r="A21358" s="253"/>
      <c r="B21358" s="254"/>
    </row>
    <row r="21359" spans="1:2" x14ac:dyDescent="0.2">
      <c r="A21359" s="253"/>
      <c r="B21359" s="254"/>
    </row>
    <row r="21360" spans="1:2" x14ac:dyDescent="0.2">
      <c r="A21360" s="253"/>
      <c r="B21360" s="254"/>
    </row>
    <row r="21361" spans="1:2" x14ac:dyDescent="0.2">
      <c r="A21361" s="253"/>
      <c r="B21361" s="254"/>
    </row>
    <row r="21362" spans="1:2" x14ac:dyDescent="0.2">
      <c r="A21362" s="253"/>
      <c r="B21362" s="254"/>
    </row>
    <row r="21363" spans="1:2" x14ac:dyDescent="0.2">
      <c r="A21363" s="253"/>
      <c r="B21363" s="254"/>
    </row>
    <row r="21364" spans="1:2" x14ac:dyDescent="0.2">
      <c r="A21364" s="253"/>
      <c r="B21364" s="254"/>
    </row>
    <row r="21365" spans="1:2" x14ac:dyDescent="0.2">
      <c r="A21365" s="253"/>
      <c r="B21365" s="254"/>
    </row>
    <row r="21366" spans="1:2" x14ac:dyDescent="0.2">
      <c r="A21366" s="253"/>
      <c r="B21366" s="254"/>
    </row>
    <row r="21367" spans="1:2" x14ac:dyDescent="0.2">
      <c r="A21367" s="253"/>
      <c r="B21367" s="254"/>
    </row>
    <row r="21368" spans="1:2" x14ac:dyDescent="0.2">
      <c r="A21368" s="253"/>
      <c r="B21368" s="254"/>
    </row>
    <row r="21369" spans="1:2" x14ac:dyDescent="0.2">
      <c r="A21369" s="253"/>
      <c r="B21369" s="254"/>
    </row>
    <row r="21370" spans="1:2" x14ac:dyDescent="0.2">
      <c r="A21370" s="253"/>
      <c r="B21370" s="254"/>
    </row>
    <row r="21371" spans="1:2" x14ac:dyDescent="0.2">
      <c r="A21371" s="253"/>
      <c r="B21371" s="254"/>
    </row>
    <row r="21372" spans="1:2" x14ac:dyDescent="0.2">
      <c r="A21372" s="253"/>
      <c r="B21372" s="254"/>
    </row>
    <row r="21373" spans="1:2" x14ac:dyDescent="0.2">
      <c r="A21373" s="253"/>
      <c r="B21373" s="254"/>
    </row>
    <row r="21374" spans="1:2" x14ac:dyDescent="0.2">
      <c r="A21374" s="253"/>
      <c r="B21374" s="254"/>
    </row>
    <row r="21375" spans="1:2" x14ac:dyDescent="0.2">
      <c r="A21375" s="253"/>
      <c r="B21375" s="254"/>
    </row>
    <row r="21376" spans="1:2" x14ac:dyDescent="0.2">
      <c r="A21376" s="253"/>
      <c r="B21376" s="254"/>
    </row>
    <row r="21377" spans="1:2" x14ac:dyDescent="0.2">
      <c r="A21377" s="253"/>
      <c r="B21377" s="254"/>
    </row>
    <row r="21378" spans="1:2" x14ac:dyDescent="0.2">
      <c r="A21378" s="253"/>
      <c r="B21378" s="254"/>
    </row>
    <row r="21379" spans="1:2" x14ac:dyDescent="0.2">
      <c r="A21379" s="253"/>
      <c r="B21379" s="254"/>
    </row>
    <row r="21380" spans="1:2" x14ac:dyDescent="0.2">
      <c r="A21380" s="253"/>
      <c r="B21380" s="254"/>
    </row>
    <row r="21381" spans="1:2" x14ac:dyDescent="0.2">
      <c r="A21381" s="253"/>
      <c r="B21381" s="254"/>
    </row>
    <row r="21382" spans="1:2" x14ac:dyDescent="0.2">
      <c r="A21382" s="253"/>
      <c r="B21382" s="254"/>
    </row>
    <row r="21383" spans="1:2" x14ac:dyDescent="0.2">
      <c r="A21383" s="253"/>
      <c r="B21383" s="254"/>
    </row>
    <row r="21384" spans="1:2" x14ac:dyDescent="0.2">
      <c r="A21384" s="253"/>
      <c r="B21384" s="254"/>
    </row>
    <row r="21385" spans="1:2" x14ac:dyDescent="0.2">
      <c r="A21385" s="253"/>
      <c r="B21385" s="254"/>
    </row>
    <row r="21386" spans="1:2" x14ac:dyDescent="0.2">
      <c r="A21386" s="253"/>
      <c r="B21386" s="254"/>
    </row>
    <row r="21387" spans="1:2" x14ac:dyDescent="0.2">
      <c r="A21387" s="253"/>
      <c r="B21387" s="254"/>
    </row>
    <row r="21388" spans="1:2" x14ac:dyDescent="0.2">
      <c r="A21388" s="253"/>
      <c r="B21388" s="254"/>
    </row>
    <row r="21389" spans="1:2" x14ac:dyDescent="0.2">
      <c r="A21389" s="253"/>
      <c r="B21389" s="254"/>
    </row>
    <row r="21390" spans="1:2" x14ac:dyDescent="0.2">
      <c r="A21390" s="253"/>
      <c r="B21390" s="254"/>
    </row>
    <row r="21391" spans="1:2" x14ac:dyDescent="0.2">
      <c r="A21391" s="253"/>
      <c r="B21391" s="254"/>
    </row>
    <row r="21392" spans="1:2" x14ac:dyDescent="0.2">
      <c r="A21392" s="253"/>
      <c r="B21392" s="254"/>
    </row>
    <row r="21393" spans="1:2" x14ac:dyDescent="0.2">
      <c r="A21393" s="253"/>
      <c r="B21393" s="254"/>
    </row>
    <row r="21394" spans="1:2" x14ac:dyDescent="0.2">
      <c r="A21394" s="253"/>
      <c r="B21394" s="254"/>
    </row>
    <row r="21395" spans="1:2" x14ac:dyDescent="0.2">
      <c r="A21395" s="253"/>
      <c r="B21395" s="254"/>
    </row>
    <row r="21396" spans="1:2" x14ac:dyDescent="0.2">
      <c r="A21396" s="253"/>
      <c r="B21396" s="254"/>
    </row>
    <row r="21397" spans="1:2" x14ac:dyDescent="0.2">
      <c r="A21397" s="253"/>
      <c r="B21397" s="254"/>
    </row>
    <row r="21398" spans="1:2" x14ac:dyDescent="0.2">
      <c r="A21398" s="253"/>
      <c r="B21398" s="254"/>
    </row>
    <row r="21399" spans="1:2" x14ac:dyDescent="0.2">
      <c r="A21399" s="253"/>
      <c r="B21399" s="254"/>
    </row>
    <row r="21400" spans="1:2" x14ac:dyDescent="0.2">
      <c r="A21400" s="253"/>
      <c r="B21400" s="254"/>
    </row>
    <row r="21401" spans="1:2" x14ac:dyDescent="0.2">
      <c r="A21401" s="253"/>
      <c r="B21401" s="254"/>
    </row>
    <row r="21402" spans="1:2" x14ac:dyDescent="0.2">
      <c r="A21402" s="253"/>
      <c r="B21402" s="254"/>
    </row>
    <row r="21403" spans="1:2" x14ac:dyDescent="0.2">
      <c r="A21403" s="253"/>
      <c r="B21403" s="254"/>
    </row>
    <row r="21404" spans="1:2" x14ac:dyDescent="0.2">
      <c r="A21404" s="253"/>
      <c r="B21404" s="254"/>
    </row>
    <row r="21405" spans="1:2" x14ac:dyDescent="0.2">
      <c r="A21405" s="253"/>
      <c r="B21405" s="254"/>
    </row>
    <row r="21406" spans="1:2" x14ac:dyDescent="0.2">
      <c r="A21406" s="253"/>
      <c r="B21406" s="254"/>
    </row>
    <row r="21407" spans="1:2" x14ac:dyDescent="0.2">
      <c r="A21407" s="253"/>
      <c r="B21407" s="254"/>
    </row>
    <row r="21408" spans="1:2" x14ac:dyDescent="0.2">
      <c r="A21408" s="253"/>
      <c r="B21408" s="254"/>
    </row>
    <row r="21409" spans="1:2" x14ac:dyDescent="0.2">
      <c r="A21409" s="253"/>
      <c r="B21409" s="254"/>
    </row>
    <row r="21410" spans="1:2" x14ac:dyDescent="0.2">
      <c r="A21410" s="253"/>
      <c r="B21410" s="254"/>
    </row>
    <row r="21411" spans="1:2" x14ac:dyDescent="0.2">
      <c r="A21411" s="253"/>
      <c r="B21411" s="254"/>
    </row>
    <row r="21412" spans="1:2" x14ac:dyDescent="0.2">
      <c r="A21412" s="253"/>
      <c r="B21412" s="254"/>
    </row>
    <row r="21413" spans="1:2" x14ac:dyDescent="0.2">
      <c r="A21413" s="253"/>
      <c r="B21413" s="254"/>
    </row>
    <row r="21414" spans="1:2" x14ac:dyDescent="0.2">
      <c r="A21414" s="253"/>
      <c r="B21414" s="254"/>
    </row>
    <row r="21415" spans="1:2" x14ac:dyDescent="0.2">
      <c r="A21415" s="253"/>
      <c r="B21415" s="254"/>
    </row>
    <row r="21416" spans="1:2" x14ac:dyDescent="0.2">
      <c r="A21416" s="253"/>
      <c r="B21416" s="254"/>
    </row>
    <row r="21417" spans="1:2" x14ac:dyDescent="0.2">
      <c r="A21417" s="253"/>
      <c r="B21417" s="254"/>
    </row>
    <row r="21418" spans="1:2" x14ac:dyDescent="0.2">
      <c r="A21418" s="253"/>
      <c r="B21418" s="254"/>
    </row>
    <row r="21419" spans="1:2" x14ac:dyDescent="0.2">
      <c r="A21419" s="253"/>
      <c r="B21419" s="254"/>
    </row>
    <row r="21420" spans="1:2" x14ac:dyDescent="0.2">
      <c r="A21420" s="253"/>
      <c r="B21420" s="254"/>
    </row>
    <row r="21421" spans="1:2" x14ac:dyDescent="0.2">
      <c r="A21421" s="253"/>
      <c r="B21421" s="254"/>
    </row>
    <row r="21422" spans="1:2" x14ac:dyDescent="0.2">
      <c r="A21422" s="253"/>
      <c r="B21422" s="254"/>
    </row>
    <row r="21423" spans="1:2" x14ac:dyDescent="0.2">
      <c r="A21423" s="253"/>
      <c r="B21423" s="254"/>
    </row>
    <row r="21424" spans="1:2" x14ac:dyDescent="0.2">
      <c r="A21424" s="253"/>
      <c r="B21424" s="254"/>
    </row>
    <row r="21425" spans="1:2" x14ac:dyDescent="0.2">
      <c r="A21425" s="253"/>
      <c r="B21425" s="254"/>
    </row>
    <row r="21426" spans="1:2" x14ac:dyDescent="0.2">
      <c r="A21426" s="253"/>
      <c r="B21426" s="254"/>
    </row>
    <row r="21427" spans="1:2" x14ac:dyDescent="0.2">
      <c r="A21427" s="253"/>
      <c r="B21427" s="254"/>
    </row>
    <row r="21428" spans="1:2" x14ac:dyDescent="0.2">
      <c r="A21428" s="253"/>
      <c r="B21428" s="254"/>
    </row>
    <row r="21429" spans="1:2" x14ac:dyDescent="0.2">
      <c r="A21429" s="253"/>
      <c r="B21429" s="254"/>
    </row>
    <row r="21430" spans="1:2" x14ac:dyDescent="0.2">
      <c r="A21430" s="253"/>
      <c r="B21430" s="254"/>
    </row>
    <row r="21431" spans="1:2" x14ac:dyDescent="0.2">
      <c r="A21431" s="253"/>
      <c r="B21431" s="254"/>
    </row>
    <row r="21432" spans="1:2" x14ac:dyDescent="0.2">
      <c r="A21432" s="253"/>
      <c r="B21432" s="254"/>
    </row>
    <row r="21433" spans="1:2" x14ac:dyDescent="0.2">
      <c r="A21433" s="253"/>
      <c r="B21433" s="254"/>
    </row>
    <row r="21434" spans="1:2" x14ac:dyDescent="0.2">
      <c r="A21434" s="253"/>
      <c r="B21434" s="254"/>
    </row>
    <row r="21435" spans="1:2" x14ac:dyDescent="0.2">
      <c r="A21435" s="253"/>
      <c r="B21435" s="254"/>
    </row>
    <row r="21436" spans="1:2" x14ac:dyDescent="0.2">
      <c r="A21436" s="253"/>
      <c r="B21436" s="254"/>
    </row>
    <row r="21437" spans="1:2" x14ac:dyDescent="0.2">
      <c r="A21437" s="253"/>
      <c r="B21437" s="254"/>
    </row>
    <row r="21438" spans="1:2" x14ac:dyDescent="0.2">
      <c r="A21438" s="253"/>
      <c r="B21438" s="254"/>
    </row>
    <row r="21439" spans="1:2" x14ac:dyDescent="0.2">
      <c r="A21439" s="253"/>
      <c r="B21439" s="254"/>
    </row>
    <row r="21440" spans="1:2" x14ac:dyDescent="0.2">
      <c r="A21440" s="253"/>
      <c r="B21440" s="254"/>
    </row>
    <row r="21441" spans="1:2" x14ac:dyDescent="0.2">
      <c r="A21441" s="253"/>
      <c r="B21441" s="254"/>
    </row>
    <row r="21442" spans="1:2" x14ac:dyDescent="0.2">
      <c r="A21442" s="253"/>
      <c r="B21442" s="254"/>
    </row>
    <row r="21443" spans="1:2" x14ac:dyDescent="0.2">
      <c r="A21443" s="253"/>
      <c r="B21443" s="254"/>
    </row>
    <row r="21444" spans="1:2" x14ac:dyDescent="0.2">
      <c r="A21444" s="253"/>
      <c r="B21444" s="254"/>
    </row>
    <row r="21445" spans="1:2" x14ac:dyDescent="0.2">
      <c r="A21445" s="253"/>
      <c r="B21445" s="254"/>
    </row>
    <row r="21446" spans="1:2" x14ac:dyDescent="0.2">
      <c r="A21446" s="253"/>
      <c r="B21446" s="254"/>
    </row>
    <row r="21447" spans="1:2" x14ac:dyDescent="0.2">
      <c r="A21447" s="253"/>
      <c r="B21447" s="254"/>
    </row>
    <row r="21448" spans="1:2" x14ac:dyDescent="0.2">
      <c r="A21448" s="253"/>
      <c r="B21448" s="254"/>
    </row>
    <row r="21449" spans="1:2" x14ac:dyDescent="0.2">
      <c r="A21449" s="253"/>
      <c r="B21449" s="254"/>
    </row>
    <row r="21450" spans="1:2" x14ac:dyDescent="0.2">
      <c r="A21450" s="253"/>
      <c r="B21450" s="254"/>
    </row>
    <row r="21451" spans="1:2" x14ac:dyDescent="0.2">
      <c r="A21451" s="253"/>
      <c r="B21451" s="254"/>
    </row>
    <row r="21452" spans="1:2" x14ac:dyDescent="0.2">
      <c r="A21452" s="253"/>
      <c r="B21452" s="254"/>
    </row>
    <row r="21453" spans="1:2" x14ac:dyDescent="0.2">
      <c r="A21453" s="253"/>
      <c r="B21453" s="254"/>
    </row>
    <row r="21454" spans="1:2" x14ac:dyDescent="0.2">
      <c r="A21454" s="253"/>
      <c r="B21454" s="254"/>
    </row>
    <row r="21455" spans="1:2" x14ac:dyDescent="0.2">
      <c r="A21455" s="253"/>
      <c r="B21455" s="254"/>
    </row>
    <row r="21456" spans="1:2" x14ac:dyDescent="0.2">
      <c r="A21456" s="253"/>
      <c r="B21456" s="254"/>
    </row>
    <row r="21457" spans="1:2" x14ac:dyDescent="0.2">
      <c r="A21457" s="253"/>
      <c r="B21457" s="254"/>
    </row>
    <row r="21458" spans="1:2" x14ac:dyDescent="0.2">
      <c r="A21458" s="253"/>
      <c r="B21458" s="254"/>
    </row>
    <row r="21459" spans="1:2" x14ac:dyDescent="0.2">
      <c r="A21459" s="253"/>
      <c r="B21459" s="254"/>
    </row>
    <row r="21460" spans="1:2" x14ac:dyDescent="0.2">
      <c r="A21460" s="253"/>
      <c r="B21460" s="254"/>
    </row>
    <row r="21461" spans="1:2" x14ac:dyDescent="0.2">
      <c r="A21461" s="253"/>
      <c r="B21461" s="254"/>
    </row>
    <row r="21462" spans="1:2" x14ac:dyDescent="0.2">
      <c r="A21462" s="253"/>
      <c r="B21462" s="254"/>
    </row>
    <row r="21463" spans="1:2" x14ac:dyDescent="0.2">
      <c r="A21463" s="253"/>
      <c r="B21463" s="254"/>
    </row>
    <row r="21464" spans="1:2" x14ac:dyDescent="0.2">
      <c r="A21464" s="253"/>
      <c r="B21464" s="254"/>
    </row>
    <row r="21465" spans="1:2" x14ac:dyDescent="0.2">
      <c r="A21465" s="253"/>
      <c r="B21465" s="254"/>
    </row>
    <row r="21466" spans="1:2" x14ac:dyDescent="0.2">
      <c r="A21466" s="253"/>
      <c r="B21466" s="254"/>
    </row>
    <row r="21467" spans="1:2" x14ac:dyDescent="0.2">
      <c r="A21467" s="253"/>
      <c r="B21467" s="254"/>
    </row>
    <row r="21468" spans="1:2" x14ac:dyDescent="0.2">
      <c r="A21468" s="253"/>
      <c r="B21468" s="254"/>
    </row>
    <row r="21469" spans="1:2" x14ac:dyDescent="0.2">
      <c r="A21469" s="253"/>
      <c r="B21469" s="254"/>
    </row>
    <row r="21470" spans="1:2" x14ac:dyDescent="0.2">
      <c r="A21470" s="253"/>
      <c r="B21470" s="254"/>
    </row>
    <row r="21471" spans="1:2" x14ac:dyDescent="0.2">
      <c r="A21471" s="253"/>
      <c r="B21471" s="254"/>
    </row>
    <row r="21472" spans="1:2" x14ac:dyDescent="0.2">
      <c r="A21472" s="253"/>
      <c r="B21472" s="254"/>
    </row>
    <row r="21473" spans="1:2" x14ac:dyDescent="0.2">
      <c r="A21473" s="253"/>
      <c r="B21473" s="254"/>
    </row>
    <row r="21474" spans="1:2" x14ac:dyDescent="0.2">
      <c r="A21474" s="253"/>
      <c r="B21474" s="254"/>
    </row>
    <row r="21475" spans="1:2" x14ac:dyDescent="0.2">
      <c r="A21475" s="253"/>
      <c r="B21475" s="254"/>
    </row>
    <row r="21476" spans="1:2" x14ac:dyDescent="0.2">
      <c r="A21476" s="253"/>
      <c r="B21476" s="254"/>
    </row>
    <row r="21477" spans="1:2" x14ac:dyDescent="0.2">
      <c r="A21477" s="253"/>
      <c r="B21477" s="254"/>
    </row>
    <row r="21478" spans="1:2" x14ac:dyDescent="0.2">
      <c r="A21478" s="253"/>
      <c r="B21478" s="254"/>
    </row>
    <row r="21479" spans="1:2" x14ac:dyDescent="0.2">
      <c r="A21479" s="253"/>
      <c r="B21479" s="254"/>
    </row>
    <row r="21480" spans="1:2" x14ac:dyDescent="0.2">
      <c r="A21480" s="253"/>
      <c r="B21480" s="254"/>
    </row>
    <row r="21481" spans="1:2" x14ac:dyDescent="0.2">
      <c r="A21481" s="253"/>
      <c r="B21481" s="254"/>
    </row>
    <row r="21482" spans="1:2" x14ac:dyDescent="0.2">
      <c r="A21482" s="253"/>
      <c r="B21482" s="254"/>
    </row>
    <row r="21483" spans="1:2" x14ac:dyDescent="0.2">
      <c r="A21483" s="253"/>
      <c r="B21483" s="254"/>
    </row>
    <row r="21484" spans="1:2" x14ac:dyDescent="0.2">
      <c r="A21484" s="253"/>
      <c r="B21484" s="254"/>
    </row>
    <row r="21485" spans="1:2" x14ac:dyDescent="0.2">
      <c r="A21485" s="253"/>
      <c r="B21485" s="254"/>
    </row>
    <row r="21486" spans="1:2" x14ac:dyDescent="0.2">
      <c r="A21486" s="253"/>
      <c r="B21486" s="254"/>
    </row>
    <row r="21487" spans="1:2" x14ac:dyDescent="0.2">
      <c r="A21487" s="253"/>
      <c r="B21487" s="254"/>
    </row>
    <row r="21488" spans="1:2" x14ac:dyDescent="0.2">
      <c r="A21488" s="253"/>
      <c r="B21488" s="254"/>
    </row>
    <row r="21489" spans="1:2" x14ac:dyDescent="0.2">
      <c r="A21489" s="253"/>
      <c r="B21489" s="254"/>
    </row>
    <row r="21490" spans="1:2" x14ac:dyDescent="0.2">
      <c r="A21490" s="253"/>
      <c r="B21490" s="254"/>
    </row>
    <row r="21491" spans="1:2" x14ac:dyDescent="0.2">
      <c r="A21491" s="253"/>
      <c r="B21491" s="254"/>
    </row>
    <row r="21492" spans="1:2" x14ac:dyDescent="0.2">
      <c r="A21492" s="253"/>
      <c r="B21492" s="254"/>
    </row>
    <row r="21493" spans="1:2" x14ac:dyDescent="0.2">
      <c r="A21493" s="253"/>
      <c r="B21493" s="254"/>
    </row>
    <row r="21494" spans="1:2" x14ac:dyDescent="0.2">
      <c r="A21494" s="253"/>
      <c r="B21494" s="254"/>
    </row>
    <row r="21495" spans="1:2" x14ac:dyDescent="0.2">
      <c r="A21495" s="253"/>
      <c r="B21495" s="254"/>
    </row>
    <row r="21496" spans="1:2" x14ac:dyDescent="0.2">
      <c r="A21496" s="253"/>
      <c r="B21496" s="254"/>
    </row>
    <row r="21497" spans="1:2" x14ac:dyDescent="0.2">
      <c r="A21497" s="253"/>
      <c r="B21497" s="254"/>
    </row>
    <row r="21498" spans="1:2" x14ac:dyDescent="0.2">
      <c r="A21498" s="253"/>
      <c r="B21498" s="254"/>
    </row>
    <row r="21499" spans="1:2" x14ac:dyDescent="0.2">
      <c r="A21499" s="253"/>
      <c r="B21499" s="254"/>
    </row>
    <row r="21500" spans="1:2" x14ac:dyDescent="0.2">
      <c r="A21500" s="253"/>
      <c r="B21500" s="254"/>
    </row>
    <row r="21501" spans="1:2" x14ac:dyDescent="0.2">
      <c r="A21501" s="253"/>
      <c r="B21501" s="254"/>
    </row>
    <row r="21502" spans="1:2" x14ac:dyDescent="0.2">
      <c r="A21502" s="253"/>
      <c r="B21502" s="254"/>
    </row>
    <row r="21503" spans="1:2" x14ac:dyDescent="0.2">
      <c r="A21503" s="253"/>
      <c r="B21503" s="254"/>
    </row>
    <row r="21504" spans="1:2" x14ac:dyDescent="0.2">
      <c r="A21504" s="253"/>
      <c r="B21504" s="254"/>
    </row>
    <row r="21505" spans="1:2" x14ac:dyDescent="0.2">
      <c r="A21505" s="253"/>
      <c r="B21505" s="254"/>
    </row>
    <row r="21506" spans="1:2" x14ac:dyDescent="0.2">
      <c r="A21506" s="253"/>
      <c r="B21506" s="254"/>
    </row>
    <row r="21507" spans="1:2" x14ac:dyDescent="0.2">
      <c r="A21507" s="253"/>
      <c r="B21507" s="254"/>
    </row>
    <row r="21508" spans="1:2" x14ac:dyDescent="0.2">
      <c r="A21508" s="253"/>
      <c r="B21508" s="254"/>
    </row>
    <row r="21509" spans="1:2" x14ac:dyDescent="0.2">
      <c r="A21509" s="253"/>
      <c r="B21509" s="254"/>
    </row>
    <row r="21510" spans="1:2" x14ac:dyDescent="0.2">
      <c r="A21510" s="253"/>
      <c r="B21510" s="254"/>
    </row>
    <row r="21511" spans="1:2" x14ac:dyDescent="0.2">
      <c r="A21511" s="253"/>
      <c r="B21511" s="254"/>
    </row>
    <row r="21512" spans="1:2" x14ac:dyDescent="0.2">
      <c r="A21512" s="253"/>
      <c r="B21512" s="254"/>
    </row>
    <row r="21513" spans="1:2" x14ac:dyDescent="0.2">
      <c r="A21513" s="253"/>
      <c r="B21513" s="254"/>
    </row>
    <row r="21514" spans="1:2" x14ac:dyDescent="0.2">
      <c r="A21514" s="253"/>
      <c r="B21514" s="254"/>
    </row>
    <row r="21515" spans="1:2" x14ac:dyDescent="0.2">
      <c r="A21515" s="253"/>
      <c r="B21515" s="254"/>
    </row>
    <row r="21516" spans="1:2" x14ac:dyDescent="0.2">
      <c r="A21516" s="253"/>
      <c r="B21516" s="254"/>
    </row>
    <row r="21517" spans="1:2" x14ac:dyDescent="0.2">
      <c r="A21517" s="253"/>
      <c r="B21517" s="254"/>
    </row>
    <row r="21518" spans="1:2" x14ac:dyDescent="0.2">
      <c r="A21518" s="253"/>
      <c r="B21518" s="254"/>
    </row>
    <row r="21519" spans="1:2" x14ac:dyDescent="0.2">
      <c r="A21519" s="253"/>
      <c r="B21519" s="254"/>
    </row>
    <row r="21520" spans="1:2" x14ac:dyDescent="0.2">
      <c r="A21520" s="253"/>
      <c r="B21520" s="254"/>
    </row>
    <row r="21521" spans="1:2" x14ac:dyDescent="0.2">
      <c r="A21521" s="253"/>
      <c r="B21521" s="254"/>
    </row>
    <row r="21522" spans="1:2" x14ac:dyDescent="0.2">
      <c r="A21522" s="253"/>
      <c r="B21522" s="254"/>
    </row>
    <row r="21523" spans="1:2" x14ac:dyDescent="0.2">
      <c r="A21523" s="253"/>
      <c r="B21523" s="254"/>
    </row>
    <row r="21524" spans="1:2" x14ac:dyDescent="0.2">
      <c r="A21524" s="253"/>
      <c r="B21524" s="254"/>
    </row>
    <row r="21525" spans="1:2" x14ac:dyDescent="0.2">
      <c r="A21525" s="253"/>
      <c r="B21525" s="254"/>
    </row>
    <row r="21526" spans="1:2" x14ac:dyDescent="0.2">
      <c r="A21526" s="253"/>
      <c r="B21526" s="254"/>
    </row>
    <row r="21527" spans="1:2" x14ac:dyDescent="0.2">
      <c r="A21527" s="253"/>
      <c r="B21527" s="254"/>
    </row>
    <row r="21528" spans="1:2" x14ac:dyDescent="0.2">
      <c r="A21528" s="253"/>
      <c r="B21528" s="254"/>
    </row>
    <row r="21529" spans="1:2" x14ac:dyDescent="0.2">
      <c r="A21529" s="253"/>
      <c r="B21529" s="254"/>
    </row>
    <row r="21530" spans="1:2" x14ac:dyDescent="0.2">
      <c r="A21530" s="253"/>
      <c r="B21530" s="254"/>
    </row>
    <row r="21531" spans="1:2" x14ac:dyDescent="0.2">
      <c r="A21531" s="253"/>
      <c r="B21531" s="254"/>
    </row>
    <row r="21532" spans="1:2" x14ac:dyDescent="0.2">
      <c r="A21532" s="253"/>
      <c r="B21532" s="254"/>
    </row>
    <row r="21533" spans="1:2" x14ac:dyDescent="0.2">
      <c r="A21533" s="253"/>
      <c r="B21533" s="254"/>
    </row>
    <row r="21534" spans="1:2" x14ac:dyDescent="0.2">
      <c r="A21534" s="253"/>
      <c r="B21534" s="254"/>
    </row>
    <row r="21535" spans="1:2" x14ac:dyDescent="0.2">
      <c r="A21535" s="253"/>
      <c r="B21535" s="254"/>
    </row>
    <row r="21536" spans="1:2" x14ac:dyDescent="0.2">
      <c r="A21536" s="253"/>
      <c r="B21536" s="254"/>
    </row>
    <row r="21537" spans="1:2" x14ac:dyDescent="0.2">
      <c r="A21537" s="253"/>
      <c r="B21537" s="254"/>
    </row>
    <row r="21538" spans="1:2" x14ac:dyDescent="0.2">
      <c r="A21538" s="253"/>
      <c r="B21538" s="254"/>
    </row>
    <row r="21539" spans="1:2" x14ac:dyDescent="0.2">
      <c r="A21539" s="253"/>
      <c r="B21539" s="254"/>
    </row>
    <row r="21540" spans="1:2" x14ac:dyDescent="0.2">
      <c r="A21540" s="253"/>
      <c r="B21540" s="254"/>
    </row>
    <row r="21541" spans="1:2" x14ac:dyDescent="0.2">
      <c r="A21541" s="253"/>
      <c r="B21541" s="254"/>
    </row>
    <row r="21542" spans="1:2" x14ac:dyDescent="0.2">
      <c r="A21542" s="253"/>
      <c r="B21542" s="254"/>
    </row>
    <row r="21543" spans="1:2" x14ac:dyDescent="0.2">
      <c r="A21543" s="253"/>
      <c r="B21543" s="254"/>
    </row>
    <row r="21544" spans="1:2" x14ac:dyDescent="0.2">
      <c r="A21544" s="253"/>
      <c r="B21544" s="254"/>
    </row>
    <row r="21545" spans="1:2" x14ac:dyDescent="0.2">
      <c r="A21545" s="253"/>
      <c r="B21545" s="254"/>
    </row>
    <row r="21546" spans="1:2" x14ac:dyDescent="0.2">
      <c r="A21546" s="253"/>
      <c r="B21546" s="254"/>
    </row>
    <row r="21547" spans="1:2" x14ac:dyDescent="0.2">
      <c r="A21547" s="253"/>
      <c r="B21547" s="254"/>
    </row>
    <row r="21548" spans="1:2" x14ac:dyDescent="0.2">
      <c r="A21548" s="253"/>
      <c r="B21548" s="254"/>
    </row>
    <row r="21549" spans="1:2" x14ac:dyDescent="0.2">
      <c r="A21549" s="253"/>
      <c r="B21549" s="254"/>
    </row>
    <row r="21550" spans="1:2" x14ac:dyDescent="0.2">
      <c r="A21550" s="253"/>
      <c r="B21550" s="254"/>
    </row>
    <row r="21551" spans="1:2" x14ac:dyDescent="0.2">
      <c r="A21551" s="253"/>
      <c r="B21551" s="254"/>
    </row>
    <row r="21552" spans="1:2" x14ac:dyDescent="0.2">
      <c r="A21552" s="253"/>
      <c r="B21552" s="254"/>
    </row>
    <row r="21553" spans="1:2" x14ac:dyDescent="0.2">
      <c r="A21553" s="253"/>
      <c r="B21553" s="254"/>
    </row>
    <row r="21554" spans="1:2" x14ac:dyDescent="0.2">
      <c r="A21554" s="253"/>
      <c r="B21554" s="254"/>
    </row>
    <row r="21555" spans="1:2" x14ac:dyDescent="0.2">
      <c r="A21555" s="253"/>
      <c r="B21555" s="254"/>
    </row>
    <row r="21556" spans="1:2" x14ac:dyDescent="0.2">
      <c r="A21556" s="253"/>
      <c r="B21556" s="254"/>
    </row>
    <row r="21557" spans="1:2" x14ac:dyDescent="0.2">
      <c r="A21557" s="253"/>
      <c r="B21557" s="254"/>
    </row>
    <row r="21558" spans="1:2" x14ac:dyDescent="0.2">
      <c r="A21558" s="253"/>
      <c r="B21558" s="254"/>
    </row>
    <row r="21559" spans="1:2" x14ac:dyDescent="0.2">
      <c r="A21559" s="253"/>
      <c r="B21559" s="254"/>
    </row>
    <row r="21560" spans="1:2" x14ac:dyDescent="0.2">
      <c r="A21560" s="253"/>
      <c r="B21560" s="254"/>
    </row>
    <row r="21561" spans="1:2" x14ac:dyDescent="0.2">
      <c r="A21561" s="253"/>
      <c r="B21561" s="254"/>
    </row>
    <row r="21562" spans="1:2" x14ac:dyDescent="0.2">
      <c r="A21562" s="253"/>
      <c r="B21562" s="254"/>
    </row>
    <row r="21563" spans="1:2" x14ac:dyDescent="0.2">
      <c r="A21563" s="253"/>
      <c r="B21563" s="254"/>
    </row>
    <row r="21564" spans="1:2" x14ac:dyDescent="0.2">
      <c r="A21564" s="253"/>
      <c r="B21564" s="254"/>
    </row>
    <row r="21565" spans="1:2" x14ac:dyDescent="0.2">
      <c r="A21565" s="253"/>
      <c r="B21565" s="254"/>
    </row>
    <row r="21566" spans="1:2" x14ac:dyDescent="0.2">
      <c r="A21566" s="253"/>
      <c r="B21566" s="254"/>
    </row>
    <row r="21567" spans="1:2" x14ac:dyDescent="0.2">
      <c r="A21567" s="253"/>
      <c r="B21567" s="254"/>
    </row>
    <row r="21568" spans="1:2" x14ac:dyDescent="0.2">
      <c r="A21568" s="253"/>
      <c r="B21568" s="254"/>
    </row>
    <row r="21569" spans="1:2" x14ac:dyDescent="0.2">
      <c r="A21569" s="253"/>
      <c r="B21569" s="254"/>
    </row>
    <row r="21570" spans="1:2" x14ac:dyDescent="0.2">
      <c r="A21570" s="253"/>
      <c r="B21570" s="254"/>
    </row>
    <row r="21571" spans="1:2" x14ac:dyDescent="0.2">
      <c r="A21571" s="253"/>
      <c r="B21571" s="254"/>
    </row>
    <row r="21572" spans="1:2" x14ac:dyDescent="0.2">
      <c r="A21572" s="253"/>
      <c r="B21572" s="254"/>
    </row>
    <row r="21573" spans="1:2" x14ac:dyDescent="0.2">
      <c r="A21573" s="253"/>
      <c r="B21573" s="254"/>
    </row>
    <row r="21574" spans="1:2" x14ac:dyDescent="0.2">
      <c r="A21574" s="253"/>
      <c r="B21574" s="254"/>
    </row>
    <row r="21575" spans="1:2" x14ac:dyDescent="0.2">
      <c r="A21575" s="253"/>
      <c r="B21575" s="254"/>
    </row>
    <row r="21576" spans="1:2" x14ac:dyDescent="0.2">
      <c r="A21576" s="253"/>
      <c r="B21576" s="254"/>
    </row>
    <row r="21577" spans="1:2" x14ac:dyDescent="0.2">
      <c r="A21577" s="253"/>
      <c r="B21577" s="254"/>
    </row>
    <row r="21578" spans="1:2" x14ac:dyDescent="0.2">
      <c r="A21578" s="253"/>
      <c r="B21578" s="254"/>
    </row>
    <row r="21579" spans="1:2" x14ac:dyDescent="0.2">
      <c r="A21579" s="253"/>
      <c r="B21579" s="254"/>
    </row>
    <row r="21580" spans="1:2" x14ac:dyDescent="0.2">
      <c r="A21580" s="253"/>
      <c r="B21580" s="254"/>
    </row>
    <row r="21581" spans="1:2" x14ac:dyDescent="0.2">
      <c r="A21581" s="253"/>
      <c r="B21581" s="254"/>
    </row>
    <row r="21582" spans="1:2" x14ac:dyDescent="0.2">
      <c r="A21582" s="253"/>
      <c r="B21582" s="254"/>
    </row>
    <row r="21583" spans="1:2" x14ac:dyDescent="0.2">
      <c r="A21583" s="253"/>
      <c r="B21583" s="254"/>
    </row>
    <row r="21584" spans="1:2" x14ac:dyDescent="0.2">
      <c r="A21584" s="253"/>
      <c r="B21584" s="254"/>
    </row>
    <row r="21585" spans="1:2" x14ac:dyDescent="0.2">
      <c r="A21585" s="253"/>
      <c r="B21585" s="254"/>
    </row>
    <row r="21586" spans="1:2" x14ac:dyDescent="0.2">
      <c r="A21586" s="253"/>
      <c r="B21586" s="254"/>
    </row>
    <row r="21587" spans="1:2" x14ac:dyDescent="0.2">
      <c r="A21587" s="253"/>
      <c r="B21587" s="254"/>
    </row>
    <row r="21588" spans="1:2" x14ac:dyDescent="0.2">
      <c r="A21588" s="253"/>
      <c r="B21588" s="254"/>
    </row>
    <row r="21589" spans="1:2" x14ac:dyDescent="0.2">
      <c r="A21589" s="253"/>
      <c r="B21589" s="254"/>
    </row>
    <row r="21590" spans="1:2" x14ac:dyDescent="0.2">
      <c r="A21590" s="253"/>
      <c r="B21590" s="254"/>
    </row>
    <row r="21591" spans="1:2" x14ac:dyDescent="0.2">
      <c r="A21591" s="253"/>
      <c r="B21591" s="254"/>
    </row>
    <row r="21592" spans="1:2" x14ac:dyDescent="0.2">
      <c r="A21592" s="253"/>
      <c r="B21592" s="254"/>
    </row>
    <row r="21593" spans="1:2" x14ac:dyDescent="0.2">
      <c r="A21593" s="253"/>
      <c r="B21593" s="254"/>
    </row>
    <row r="21594" spans="1:2" x14ac:dyDescent="0.2">
      <c r="A21594" s="253"/>
      <c r="B21594" s="254"/>
    </row>
    <row r="21595" spans="1:2" x14ac:dyDescent="0.2">
      <c r="A21595" s="253"/>
      <c r="B21595" s="254"/>
    </row>
    <row r="21596" spans="1:2" x14ac:dyDescent="0.2">
      <c r="A21596" s="253"/>
      <c r="B21596" s="254"/>
    </row>
    <row r="21597" spans="1:2" x14ac:dyDescent="0.2">
      <c r="A21597" s="253"/>
      <c r="B21597" s="254"/>
    </row>
    <row r="21598" spans="1:2" x14ac:dyDescent="0.2">
      <c r="A21598" s="253"/>
      <c r="B21598" s="254"/>
    </row>
    <row r="21599" spans="1:2" x14ac:dyDescent="0.2">
      <c r="A21599" s="253"/>
      <c r="B21599" s="254"/>
    </row>
    <row r="21600" spans="1:2" x14ac:dyDescent="0.2">
      <c r="A21600" s="253"/>
      <c r="B21600" s="254"/>
    </row>
    <row r="21601" spans="1:2" x14ac:dyDescent="0.2">
      <c r="A21601" s="253"/>
      <c r="B21601" s="254"/>
    </row>
    <row r="21602" spans="1:2" x14ac:dyDescent="0.2">
      <c r="A21602" s="253"/>
      <c r="B21602" s="254"/>
    </row>
    <row r="21603" spans="1:2" x14ac:dyDescent="0.2">
      <c r="A21603" s="253"/>
      <c r="B21603" s="254"/>
    </row>
    <row r="21604" spans="1:2" x14ac:dyDescent="0.2">
      <c r="A21604" s="253"/>
      <c r="B21604" s="254"/>
    </row>
    <row r="21605" spans="1:2" x14ac:dyDescent="0.2">
      <c r="A21605" s="253"/>
      <c r="B21605" s="254"/>
    </row>
    <row r="21606" spans="1:2" x14ac:dyDescent="0.2">
      <c r="A21606" s="253"/>
      <c r="B21606" s="254"/>
    </row>
    <row r="21607" spans="1:2" x14ac:dyDescent="0.2">
      <c r="A21607" s="253"/>
      <c r="B21607" s="254"/>
    </row>
    <row r="21608" spans="1:2" x14ac:dyDescent="0.2">
      <c r="A21608" s="253"/>
      <c r="B21608" s="254"/>
    </row>
    <row r="21609" spans="1:2" x14ac:dyDescent="0.2">
      <c r="A21609" s="253"/>
      <c r="B21609" s="254"/>
    </row>
    <row r="21610" spans="1:2" x14ac:dyDescent="0.2">
      <c r="A21610" s="253"/>
      <c r="B21610" s="254"/>
    </row>
    <row r="21611" spans="1:2" x14ac:dyDescent="0.2">
      <c r="A21611" s="253"/>
      <c r="B21611" s="254"/>
    </row>
    <row r="21612" spans="1:2" x14ac:dyDescent="0.2">
      <c r="A21612" s="253"/>
      <c r="B21612" s="254"/>
    </row>
    <row r="21613" spans="1:2" x14ac:dyDescent="0.2">
      <c r="A21613" s="253"/>
      <c r="B21613" s="254"/>
    </row>
    <row r="21614" spans="1:2" x14ac:dyDescent="0.2">
      <c r="A21614" s="253"/>
      <c r="B21614" s="254"/>
    </row>
    <row r="21615" spans="1:2" x14ac:dyDescent="0.2">
      <c r="A21615" s="253"/>
      <c r="B21615" s="254"/>
    </row>
    <row r="21616" spans="1:2" x14ac:dyDescent="0.2">
      <c r="A21616" s="253"/>
      <c r="B21616" s="254"/>
    </row>
    <row r="21617" spans="1:2" x14ac:dyDescent="0.2">
      <c r="A21617" s="253"/>
      <c r="B21617" s="254"/>
    </row>
    <row r="21618" spans="1:2" x14ac:dyDescent="0.2">
      <c r="A21618" s="253"/>
      <c r="B21618" s="254"/>
    </row>
    <row r="21619" spans="1:2" x14ac:dyDescent="0.2">
      <c r="A21619" s="253"/>
      <c r="B21619" s="254"/>
    </row>
    <row r="21620" spans="1:2" x14ac:dyDescent="0.2">
      <c r="A21620" s="253"/>
      <c r="B21620" s="254"/>
    </row>
    <row r="21621" spans="1:2" x14ac:dyDescent="0.2">
      <c r="A21621" s="253"/>
      <c r="B21621" s="254"/>
    </row>
    <row r="21622" spans="1:2" x14ac:dyDescent="0.2">
      <c r="A21622" s="253"/>
      <c r="B21622" s="254"/>
    </row>
    <row r="21623" spans="1:2" x14ac:dyDescent="0.2">
      <c r="A21623" s="253"/>
      <c r="B21623" s="254"/>
    </row>
    <row r="21624" spans="1:2" x14ac:dyDescent="0.2">
      <c r="A21624" s="253"/>
      <c r="B21624" s="254"/>
    </row>
    <row r="21625" spans="1:2" x14ac:dyDescent="0.2">
      <c r="A21625" s="253"/>
      <c r="B21625" s="254"/>
    </row>
    <row r="21626" spans="1:2" x14ac:dyDescent="0.2">
      <c r="A21626" s="253"/>
      <c r="B21626" s="254"/>
    </row>
    <row r="21627" spans="1:2" x14ac:dyDescent="0.2">
      <c r="A21627" s="253"/>
      <c r="B21627" s="254"/>
    </row>
    <row r="21628" spans="1:2" x14ac:dyDescent="0.2">
      <c r="A21628" s="253"/>
      <c r="B21628" s="254"/>
    </row>
    <row r="21629" spans="1:2" x14ac:dyDescent="0.2">
      <c r="A21629" s="253"/>
      <c r="B21629" s="254"/>
    </row>
    <row r="21630" spans="1:2" x14ac:dyDescent="0.2">
      <c r="A21630" s="253"/>
      <c r="B21630" s="254"/>
    </row>
    <row r="21631" spans="1:2" x14ac:dyDescent="0.2">
      <c r="A21631" s="253"/>
      <c r="B21631" s="254"/>
    </row>
    <row r="21632" spans="1:2" x14ac:dyDescent="0.2">
      <c r="A21632" s="253"/>
      <c r="B21632" s="254"/>
    </row>
    <row r="21633" spans="1:2" x14ac:dyDescent="0.2">
      <c r="A21633" s="253"/>
      <c r="B21633" s="254"/>
    </row>
    <row r="21634" spans="1:2" x14ac:dyDescent="0.2">
      <c r="A21634" s="253"/>
      <c r="B21634" s="254"/>
    </row>
    <row r="21635" spans="1:2" x14ac:dyDescent="0.2">
      <c r="A21635" s="253"/>
      <c r="B21635" s="254"/>
    </row>
    <row r="21636" spans="1:2" x14ac:dyDescent="0.2">
      <c r="A21636" s="253"/>
      <c r="B21636" s="254"/>
    </row>
    <row r="21637" spans="1:2" x14ac:dyDescent="0.2">
      <c r="A21637" s="253"/>
      <c r="B21637" s="254"/>
    </row>
    <row r="21638" spans="1:2" x14ac:dyDescent="0.2">
      <c r="A21638" s="253"/>
      <c r="B21638" s="254"/>
    </row>
    <row r="21639" spans="1:2" x14ac:dyDescent="0.2">
      <c r="A21639" s="253"/>
      <c r="B21639" s="254"/>
    </row>
    <row r="21640" spans="1:2" x14ac:dyDescent="0.2">
      <c r="A21640" s="253"/>
      <c r="B21640" s="254"/>
    </row>
    <row r="21641" spans="1:2" x14ac:dyDescent="0.2">
      <c r="A21641" s="253"/>
      <c r="B21641" s="254"/>
    </row>
    <row r="21642" spans="1:2" x14ac:dyDescent="0.2">
      <c r="A21642" s="253"/>
      <c r="B21642" s="254"/>
    </row>
    <row r="21643" spans="1:2" x14ac:dyDescent="0.2">
      <c r="A21643" s="253"/>
      <c r="B21643" s="254"/>
    </row>
    <row r="21644" spans="1:2" x14ac:dyDescent="0.2">
      <c r="A21644" s="253"/>
      <c r="B21644" s="254"/>
    </row>
    <row r="21645" spans="1:2" x14ac:dyDescent="0.2">
      <c r="A21645" s="253"/>
      <c r="B21645" s="254"/>
    </row>
    <row r="21646" spans="1:2" x14ac:dyDescent="0.2">
      <c r="A21646" s="253"/>
      <c r="B21646" s="254"/>
    </row>
    <row r="21647" spans="1:2" x14ac:dyDescent="0.2">
      <c r="A21647" s="253"/>
      <c r="B21647" s="254"/>
    </row>
    <row r="21648" spans="1:2" x14ac:dyDescent="0.2">
      <c r="A21648" s="253"/>
      <c r="B21648" s="254"/>
    </row>
    <row r="21649" spans="1:2" x14ac:dyDescent="0.2">
      <c r="A21649" s="253"/>
      <c r="B21649" s="254"/>
    </row>
    <row r="21650" spans="1:2" x14ac:dyDescent="0.2">
      <c r="A21650" s="253"/>
      <c r="B21650" s="254"/>
    </row>
    <row r="21651" spans="1:2" x14ac:dyDescent="0.2">
      <c r="A21651" s="253"/>
      <c r="B21651" s="254"/>
    </row>
    <row r="21652" spans="1:2" x14ac:dyDescent="0.2">
      <c r="A21652" s="253"/>
      <c r="B21652" s="254"/>
    </row>
    <row r="21653" spans="1:2" x14ac:dyDescent="0.2">
      <c r="A21653" s="253"/>
      <c r="B21653" s="254"/>
    </row>
    <row r="21654" spans="1:2" x14ac:dyDescent="0.2">
      <c r="A21654" s="253"/>
      <c r="B21654" s="254"/>
    </row>
    <row r="21655" spans="1:2" x14ac:dyDescent="0.2">
      <c r="A21655" s="253"/>
      <c r="B21655" s="254"/>
    </row>
    <row r="21656" spans="1:2" x14ac:dyDescent="0.2">
      <c r="A21656" s="253"/>
      <c r="B21656" s="254"/>
    </row>
    <row r="21657" spans="1:2" x14ac:dyDescent="0.2">
      <c r="A21657" s="253"/>
      <c r="B21657" s="254"/>
    </row>
    <row r="21658" spans="1:2" x14ac:dyDescent="0.2">
      <c r="A21658" s="253"/>
      <c r="B21658" s="254"/>
    </row>
    <row r="21659" spans="1:2" x14ac:dyDescent="0.2">
      <c r="A21659" s="253"/>
      <c r="B21659" s="254"/>
    </row>
    <row r="21660" spans="1:2" x14ac:dyDescent="0.2">
      <c r="A21660" s="253"/>
      <c r="B21660" s="254"/>
    </row>
    <row r="21661" spans="1:2" x14ac:dyDescent="0.2">
      <c r="A21661" s="253"/>
      <c r="B21661" s="254"/>
    </row>
    <row r="21662" spans="1:2" x14ac:dyDescent="0.2">
      <c r="A21662" s="253"/>
      <c r="B21662" s="254"/>
    </row>
    <row r="21663" spans="1:2" x14ac:dyDescent="0.2">
      <c r="A21663" s="253"/>
      <c r="B21663" s="254"/>
    </row>
    <row r="21664" spans="1:2" x14ac:dyDescent="0.2">
      <c r="A21664" s="253"/>
      <c r="B21664" s="254"/>
    </row>
    <row r="21665" spans="1:2" x14ac:dyDescent="0.2">
      <c r="A21665" s="253"/>
      <c r="B21665" s="254"/>
    </row>
    <row r="21666" spans="1:2" x14ac:dyDescent="0.2">
      <c r="A21666" s="253"/>
      <c r="B21666" s="254"/>
    </row>
    <row r="21667" spans="1:2" x14ac:dyDescent="0.2">
      <c r="A21667" s="253"/>
      <c r="B21667" s="254"/>
    </row>
    <row r="21668" spans="1:2" x14ac:dyDescent="0.2">
      <c r="A21668" s="253"/>
      <c r="B21668" s="254"/>
    </row>
    <row r="21669" spans="1:2" x14ac:dyDescent="0.2">
      <c r="A21669" s="253"/>
      <c r="B21669" s="254"/>
    </row>
    <row r="21670" spans="1:2" x14ac:dyDescent="0.2">
      <c r="A21670" s="253"/>
      <c r="B21670" s="254"/>
    </row>
    <row r="21671" spans="1:2" x14ac:dyDescent="0.2">
      <c r="A21671" s="253"/>
      <c r="B21671" s="254"/>
    </row>
    <row r="21672" spans="1:2" x14ac:dyDescent="0.2">
      <c r="A21672" s="253"/>
      <c r="B21672" s="254"/>
    </row>
    <row r="21673" spans="1:2" x14ac:dyDescent="0.2">
      <c r="A21673" s="253"/>
      <c r="B21673" s="254"/>
    </row>
    <row r="21674" spans="1:2" x14ac:dyDescent="0.2">
      <c r="A21674" s="253"/>
      <c r="B21674" s="254"/>
    </row>
    <row r="21675" spans="1:2" x14ac:dyDescent="0.2">
      <c r="A21675" s="253"/>
      <c r="B21675" s="254"/>
    </row>
    <row r="21676" spans="1:2" x14ac:dyDescent="0.2">
      <c r="A21676" s="253"/>
      <c r="B21676" s="254"/>
    </row>
    <row r="21677" spans="1:2" x14ac:dyDescent="0.2">
      <c r="A21677" s="253"/>
      <c r="B21677" s="254"/>
    </row>
    <row r="21678" spans="1:2" x14ac:dyDescent="0.2">
      <c r="A21678" s="253"/>
      <c r="B21678" s="254"/>
    </row>
    <row r="21679" spans="1:2" x14ac:dyDescent="0.2">
      <c r="A21679" s="253"/>
      <c r="B21679" s="254"/>
    </row>
    <row r="21680" spans="1:2" x14ac:dyDescent="0.2">
      <c r="A21680" s="253"/>
      <c r="B21680" s="254"/>
    </row>
    <row r="21681" spans="1:2" x14ac:dyDescent="0.2">
      <c r="A21681" s="253"/>
      <c r="B21681" s="254"/>
    </row>
    <row r="21682" spans="1:2" x14ac:dyDescent="0.2">
      <c r="A21682" s="253"/>
      <c r="B21682" s="254"/>
    </row>
    <row r="21683" spans="1:2" x14ac:dyDescent="0.2">
      <c r="A21683" s="253"/>
      <c r="B21683" s="254"/>
    </row>
    <row r="21684" spans="1:2" x14ac:dyDescent="0.2">
      <c r="A21684" s="253"/>
      <c r="B21684" s="254"/>
    </row>
    <row r="21685" spans="1:2" x14ac:dyDescent="0.2">
      <c r="A21685" s="253"/>
      <c r="B21685" s="254"/>
    </row>
    <row r="21686" spans="1:2" x14ac:dyDescent="0.2">
      <c r="A21686" s="253"/>
      <c r="B21686" s="254"/>
    </row>
    <row r="21687" spans="1:2" x14ac:dyDescent="0.2">
      <c r="A21687" s="253"/>
      <c r="B21687" s="254"/>
    </row>
    <row r="21688" spans="1:2" x14ac:dyDescent="0.2">
      <c r="A21688" s="253"/>
      <c r="B21688" s="254"/>
    </row>
    <row r="21689" spans="1:2" x14ac:dyDescent="0.2">
      <c r="A21689" s="253"/>
      <c r="B21689" s="254"/>
    </row>
    <row r="21690" spans="1:2" x14ac:dyDescent="0.2">
      <c r="A21690" s="253"/>
      <c r="B21690" s="254"/>
    </row>
    <row r="21691" spans="1:2" x14ac:dyDescent="0.2">
      <c r="A21691" s="253"/>
      <c r="B21691" s="254"/>
    </row>
    <row r="21692" spans="1:2" x14ac:dyDescent="0.2">
      <c r="A21692" s="253"/>
      <c r="B21692" s="254"/>
    </row>
    <row r="21693" spans="1:2" x14ac:dyDescent="0.2">
      <c r="A21693" s="253"/>
      <c r="B21693" s="254"/>
    </row>
    <row r="21694" spans="1:2" x14ac:dyDescent="0.2">
      <c r="A21694" s="253"/>
      <c r="B21694" s="254"/>
    </row>
    <row r="21695" spans="1:2" x14ac:dyDescent="0.2">
      <c r="A21695" s="253"/>
      <c r="B21695" s="254"/>
    </row>
    <row r="21696" spans="1:2" x14ac:dyDescent="0.2">
      <c r="A21696" s="253"/>
      <c r="B21696" s="254"/>
    </row>
    <row r="21697" spans="1:2" x14ac:dyDescent="0.2">
      <c r="A21697" s="253"/>
      <c r="B21697" s="254"/>
    </row>
    <row r="21698" spans="1:2" x14ac:dyDescent="0.2">
      <c r="A21698" s="253"/>
      <c r="B21698" s="254"/>
    </row>
    <row r="21699" spans="1:2" x14ac:dyDescent="0.2">
      <c r="A21699" s="253"/>
      <c r="B21699" s="254"/>
    </row>
    <row r="21700" spans="1:2" x14ac:dyDescent="0.2">
      <c r="A21700" s="253"/>
      <c r="B21700" s="254"/>
    </row>
    <row r="21701" spans="1:2" x14ac:dyDescent="0.2">
      <c r="A21701" s="253"/>
      <c r="B21701" s="254"/>
    </row>
    <row r="21702" spans="1:2" x14ac:dyDescent="0.2">
      <c r="A21702" s="253"/>
      <c r="B21702" s="254"/>
    </row>
    <row r="21703" spans="1:2" x14ac:dyDescent="0.2">
      <c r="A21703" s="253"/>
      <c r="B21703" s="254"/>
    </row>
    <row r="21704" spans="1:2" x14ac:dyDescent="0.2">
      <c r="A21704" s="253"/>
      <c r="B21704" s="254"/>
    </row>
    <row r="21705" spans="1:2" x14ac:dyDescent="0.2">
      <c r="A21705" s="253"/>
      <c r="B21705" s="254"/>
    </row>
    <row r="21706" spans="1:2" x14ac:dyDescent="0.2">
      <c r="A21706" s="253"/>
      <c r="B21706" s="254"/>
    </row>
    <row r="21707" spans="1:2" x14ac:dyDescent="0.2">
      <c r="A21707" s="253"/>
      <c r="B21707" s="254"/>
    </row>
    <row r="21708" spans="1:2" x14ac:dyDescent="0.2">
      <c r="A21708" s="253"/>
      <c r="B21708" s="254"/>
    </row>
    <row r="21709" spans="1:2" x14ac:dyDescent="0.2">
      <c r="A21709" s="253"/>
      <c r="B21709" s="254"/>
    </row>
    <row r="21710" spans="1:2" x14ac:dyDescent="0.2">
      <c r="A21710" s="253"/>
      <c r="B21710" s="254"/>
    </row>
    <row r="21711" spans="1:2" x14ac:dyDescent="0.2">
      <c r="A21711" s="253"/>
      <c r="B21711" s="254"/>
    </row>
    <row r="21712" spans="1:2" x14ac:dyDescent="0.2">
      <c r="A21712" s="253"/>
      <c r="B21712" s="254"/>
    </row>
    <row r="21713" spans="1:2" x14ac:dyDescent="0.2">
      <c r="A21713" s="253"/>
      <c r="B21713" s="254"/>
    </row>
    <row r="21714" spans="1:2" x14ac:dyDescent="0.2">
      <c r="A21714" s="253"/>
      <c r="B21714" s="254"/>
    </row>
    <row r="21715" spans="1:2" x14ac:dyDescent="0.2">
      <c r="A21715" s="253"/>
      <c r="B21715" s="254"/>
    </row>
    <row r="21716" spans="1:2" x14ac:dyDescent="0.2">
      <c r="A21716" s="253"/>
      <c r="B21716" s="254"/>
    </row>
    <row r="21717" spans="1:2" x14ac:dyDescent="0.2">
      <c r="A21717" s="253"/>
      <c r="B21717" s="254"/>
    </row>
    <row r="21718" spans="1:2" x14ac:dyDescent="0.2">
      <c r="A21718" s="253"/>
      <c r="B21718" s="254"/>
    </row>
    <row r="21719" spans="1:2" x14ac:dyDescent="0.2">
      <c r="A21719" s="253"/>
      <c r="B21719" s="254"/>
    </row>
    <row r="21720" spans="1:2" x14ac:dyDescent="0.2">
      <c r="A21720" s="253"/>
      <c r="B21720" s="254"/>
    </row>
    <row r="21721" spans="1:2" x14ac:dyDescent="0.2">
      <c r="A21721" s="253"/>
      <c r="B21721" s="254"/>
    </row>
    <row r="21722" spans="1:2" x14ac:dyDescent="0.2">
      <c r="A21722" s="253"/>
      <c r="B21722" s="254"/>
    </row>
    <row r="21723" spans="1:2" x14ac:dyDescent="0.2">
      <c r="A21723" s="253"/>
      <c r="B21723" s="254"/>
    </row>
    <row r="21724" spans="1:2" x14ac:dyDescent="0.2">
      <c r="A21724" s="253"/>
      <c r="B21724" s="254"/>
    </row>
    <row r="21725" spans="1:2" x14ac:dyDescent="0.2">
      <c r="A21725" s="253"/>
      <c r="B21725" s="254"/>
    </row>
    <row r="21726" spans="1:2" x14ac:dyDescent="0.2">
      <c r="A21726" s="253"/>
      <c r="B21726" s="254"/>
    </row>
    <row r="21727" spans="1:2" x14ac:dyDescent="0.2">
      <c r="A21727" s="253"/>
      <c r="B21727" s="254"/>
    </row>
    <row r="21728" spans="1:2" x14ac:dyDescent="0.2">
      <c r="A21728" s="253"/>
      <c r="B21728" s="254"/>
    </row>
    <row r="21729" spans="1:2" x14ac:dyDescent="0.2">
      <c r="A21729" s="253"/>
      <c r="B21729" s="254"/>
    </row>
    <row r="21730" spans="1:2" x14ac:dyDescent="0.2">
      <c r="A21730" s="253"/>
      <c r="B21730" s="254"/>
    </row>
    <row r="21731" spans="1:2" x14ac:dyDescent="0.2">
      <c r="A21731" s="253"/>
      <c r="B21731" s="254"/>
    </row>
    <row r="21732" spans="1:2" x14ac:dyDescent="0.2">
      <c r="A21732" s="253"/>
      <c r="B21732" s="254"/>
    </row>
    <row r="21733" spans="1:2" x14ac:dyDescent="0.2">
      <c r="A21733" s="253"/>
      <c r="B21733" s="254"/>
    </row>
    <row r="21734" spans="1:2" x14ac:dyDescent="0.2">
      <c r="A21734" s="253"/>
      <c r="B21734" s="254"/>
    </row>
    <row r="21735" spans="1:2" x14ac:dyDescent="0.2">
      <c r="A21735" s="253"/>
      <c r="B21735" s="254"/>
    </row>
    <row r="21736" spans="1:2" x14ac:dyDescent="0.2">
      <c r="A21736" s="253"/>
      <c r="B21736" s="254"/>
    </row>
    <row r="21737" spans="1:2" x14ac:dyDescent="0.2">
      <c r="A21737" s="253"/>
      <c r="B21737" s="254"/>
    </row>
    <row r="21738" spans="1:2" x14ac:dyDescent="0.2">
      <c r="A21738" s="253"/>
      <c r="B21738" s="254"/>
    </row>
    <row r="21739" spans="1:2" x14ac:dyDescent="0.2">
      <c r="A21739" s="253"/>
      <c r="B21739" s="254"/>
    </row>
    <row r="21740" spans="1:2" x14ac:dyDescent="0.2">
      <c r="A21740" s="253"/>
      <c r="B21740" s="254"/>
    </row>
    <row r="21741" spans="1:2" x14ac:dyDescent="0.2">
      <c r="A21741" s="253"/>
      <c r="B21741" s="254"/>
    </row>
    <row r="21742" spans="1:2" x14ac:dyDescent="0.2">
      <c r="A21742" s="253"/>
      <c r="B21742" s="254"/>
    </row>
    <row r="21743" spans="1:2" x14ac:dyDescent="0.2">
      <c r="A21743" s="253"/>
      <c r="B21743" s="254"/>
    </row>
    <row r="21744" spans="1:2" x14ac:dyDescent="0.2">
      <c r="A21744" s="253"/>
      <c r="B21744" s="254"/>
    </row>
    <row r="21745" spans="1:2" x14ac:dyDescent="0.2">
      <c r="A21745" s="253"/>
      <c r="B21745" s="254"/>
    </row>
    <row r="21746" spans="1:2" x14ac:dyDescent="0.2">
      <c r="A21746" s="253"/>
      <c r="B21746" s="254"/>
    </row>
    <row r="21747" spans="1:2" x14ac:dyDescent="0.2">
      <c r="A21747" s="253"/>
      <c r="B21747" s="254"/>
    </row>
    <row r="21748" spans="1:2" x14ac:dyDescent="0.2">
      <c r="A21748" s="253"/>
      <c r="B21748" s="254"/>
    </row>
    <row r="21749" spans="1:2" x14ac:dyDescent="0.2">
      <c r="A21749" s="253"/>
      <c r="B21749" s="254"/>
    </row>
    <row r="21750" spans="1:2" x14ac:dyDescent="0.2">
      <c r="A21750" s="253"/>
      <c r="B21750" s="254"/>
    </row>
    <row r="21751" spans="1:2" x14ac:dyDescent="0.2">
      <c r="A21751" s="253"/>
      <c r="B21751" s="254"/>
    </row>
    <row r="21752" spans="1:2" x14ac:dyDescent="0.2">
      <c r="A21752" s="253"/>
      <c r="B21752" s="254"/>
    </row>
    <row r="21753" spans="1:2" x14ac:dyDescent="0.2">
      <c r="A21753" s="253"/>
      <c r="B21753" s="254"/>
    </row>
    <row r="21754" spans="1:2" x14ac:dyDescent="0.2">
      <c r="A21754" s="253"/>
      <c r="B21754" s="254"/>
    </row>
    <row r="21755" spans="1:2" x14ac:dyDescent="0.2">
      <c r="A21755" s="253"/>
      <c r="B21755" s="254"/>
    </row>
    <row r="21756" spans="1:2" x14ac:dyDescent="0.2">
      <c r="A21756" s="253"/>
      <c r="B21756" s="254"/>
    </row>
    <row r="21757" spans="1:2" x14ac:dyDescent="0.2">
      <c r="A21757" s="253"/>
      <c r="B21757" s="254"/>
    </row>
    <row r="21758" spans="1:2" x14ac:dyDescent="0.2">
      <c r="A21758" s="253"/>
      <c r="B21758" s="254"/>
    </row>
    <row r="21759" spans="1:2" x14ac:dyDescent="0.2">
      <c r="A21759" s="253"/>
      <c r="B21759" s="254"/>
    </row>
    <row r="21760" spans="1:2" x14ac:dyDescent="0.2">
      <c r="A21760" s="253"/>
      <c r="B21760" s="254"/>
    </row>
    <row r="21761" spans="1:2" x14ac:dyDescent="0.2">
      <c r="A21761" s="253"/>
      <c r="B21761" s="254"/>
    </row>
    <row r="21762" spans="1:2" x14ac:dyDescent="0.2">
      <c r="A21762" s="253"/>
      <c r="B21762" s="254"/>
    </row>
    <row r="21763" spans="1:2" x14ac:dyDescent="0.2">
      <c r="A21763" s="253"/>
      <c r="B21763" s="254"/>
    </row>
    <row r="21764" spans="1:2" x14ac:dyDescent="0.2">
      <c r="A21764" s="253"/>
      <c r="B21764" s="254"/>
    </row>
    <row r="21765" spans="1:2" x14ac:dyDescent="0.2">
      <c r="A21765" s="253"/>
      <c r="B21765" s="254"/>
    </row>
    <row r="21766" spans="1:2" x14ac:dyDescent="0.2">
      <c r="A21766" s="253"/>
      <c r="B21766" s="254"/>
    </row>
    <row r="21767" spans="1:2" x14ac:dyDescent="0.2">
      <c r="A21767" s="253"/>
      <c r="B21767" s="254"/>
    </row>
    <row r="21768" spans="1:2" x14ac:dyDescent="0.2">
      <c r="A21768" s="253"/>
      <c r="B21768" s="254"/>
    </row>
    <row r="21769" spans="1:2" x14ac:dyDescent="0.2">
      <c r="A21769" s="253"/>
      <c r="B21769" s="254"/>
    </row>
    <row r="21770" spans="1:2" x14ac:dyDescent="0.2">
      <c r="A21770" s="253"/>
      <c r="B21770" s="254"/>
    </row>
    <row r="21771" spans="1:2" x14ac:dyDescent="0.2">
      <c r="A21771" s="253"/>
      <c r="B21771" s="254"/>
    </row>
    <row r="21772" spans="1:2" x14ac:dyDescent="0.2">
      <c r="A21772" s="253"/>
      <c r="B21772" s="254"/>
    </row>
    <row r="21773" spans="1:2" x14ac:dyDescent="0.2">
      <c r="A21773" s="253"/>
      <c r="B21773" s="254"/>
    </row>
    <row r="21774" spans="1:2" x14ac:dyDescent="0.2">
      <c r="A21774" s="253"/>
      <c r="B21774" s="254"/>
    </row>
    <row r="21775" spans="1:2" x14ac:dyDescent="0.2">
      <c r="A21775" s="253"/>
      <c r="B21775" s="254"/>
    </row>
    <row r="21776" spans="1:2" x14ac:dyDescent="0.2">
      <c r="A21776" s="253"/>
      <c r="B21776" s="254"/>
    </row>
    <row r="21777" spans="1:2" x14ac:dyDescent="0.2">
      <c r="A21777" s="253"/>
      <c r="B21777" s="254"/>
    </row>
    <row r="21778" spans="1:2" x14ac:dyDescent="0.2">
      <c r="A21778" s="253"/>
      <c r="B21778" s="254"/>
    </row>
    <row r="21779" spans="1:2" x14ac:dyDescent="0.2">
      <c r="A21779" s="253"/>
      <c r="B21779" s="254"/>
    </row>
    <row r="21780" spans="1:2" x14ac:dyDescent="0.2">
      <c r="A21780" s="253"/>
      <c r="B21780" s="254"/>
    </row>
    <row r="21781" spans="1:2" x14ac:dyDescent="0.2">
      <c r="A21781" s="253"/>
      <c r="B21781" s="254"/>
    </row>
    <row r="21782" spans="1:2" x14ac:dyDescent="0.2">
      <c r="A21782" s="253"/>
      <c r="B21782" s="254"/>
    </row>
    <row r="21783" spans="1:2" x14ac:dyDescent="0.2">
      <c r="A21783" s="253"/>
      <c r="B21783" s="254"/>
    </row>
    <row r="21784" spans="1:2" x14ac:dyDescent="0.2">
      <c r="A21784" s="253"/>
      <c r="B21784" s="254"/>
    </row>
    <row r="21785" spans="1:2" x14ac:dyDescent="0.2">
      <c r="A21785" s="253"/>
      <c r="B21785" s="254"/>
    </row>
    <row r="21786" spans="1:2" x14ac:dyDescent="0.2">
      <c r="A21786" s="253"/>
      <c r="B21786" s="254"/>
    </row>
    <row r="21787" spans="1:2" x14ac:dyDescent="0.2">
      <c r="A21787" s="253"/>
      <c r="B21787" s="254"/>
    </row>
    <row r="21788" spans="1:2" x14ac:dyDescent="0.2">
      <c r="A21788" s="253"/>
      <c r="B21788" s="254"/>
    </row>
    <row r="21789" spans="1:2" x14ac:dyDescent="0.2">
      <c r="A21789" s="253"/>
      <c r="B21789" s="254"/>
    </row>
    <row r="21790" spans="1:2" x14ac:dyDescent="0.2">
      <c r="A21790" s="253"/>
      <c r="B21790" s="254"/>
    </row>
    <row r="21791" spans="1:2" x14ac:dyDescent="0.2">
      <c r="A21791" s="253"/>
      <c r="B21791" s="254"/>
    </row>
    <row r="21792" spans="1:2" x14ac:dyDescent="0.2">
      <c r="A21792" s="253"/>
      <c r="B21792" s="254"/>
    </row>
    <row r="21793" spans="1:2" x14ac:dyDescent="0.2">
      <c r="A21793" s="253"/>
      <c r="B21793" s="254"/>
    </row>
    <row r="21794" spans="1:2" x14ac:dyDescent="0.2">
      <c r="A21794" s="253"/>
      <c r="B21794" s="254"/>
    </row>
    <row r="21795" spans="1:2" x14ac:dyDescent="0.2">
      <c r="A21795" s="253"/>
      <c r="B21795" s="254"/>
    </row>
    <row r="21796" spans="1:2" x14ac:dyDescent="0.2">
      <c r="A21796" s="253"/>
      <c r="B21796" s="254"/>
    </row>
    <row r="21797" spans="1:2" x14ac:dyDescent="0.2">
      <c r="A21797" s="253"/>
      <c r="B21797" s="254"/>
    </row>
    <row r="21798" spans="1:2" x14ac:dyDescent="0.2">
      <c r="A21798" s="253"/>
      <c r="B21798" s="254"/>
    </row>
    <row r="21799" spans="1:2" x14ac:dyDescent="0.2">
      <c r="A21799" s="253"/>
      <c r="B21799" s="254"/>
    </row>
    <row r="21800" spans="1:2" x14ac:dyDescent="0.2">
      <c r="A21800" s="253"/>
      <c r="B21800" s="254"/>
    </row>
    <row r="21801" spans="1:2" x14ac:dyDescent="0.2">
      <c r="A21801" s="253"/>
      <c r="B21801" s="254"/>
    </row>
    <row r="21802" spans="1:2" x14ac:dyDescent="0.2">
      <c r="A21802" s="253"/>
      <c r="B21802" s="254"/>
    </row>
    <row r="21803" spans="1:2" x14ac:dyDescent="0.2">
      <c r="A21803" s="253"/>
      <c r="B21803" s="254"/>
    </row>
    <row r="21804" spans="1:2" x14ac:dyDescent="0.2">
      <c r="A21804" s="253"/>
      <c r="B21804" s="254"/>
    </row>
    <row r="21805" spans="1:2" x14ac:dyDescent="0.2">
      <c r="A21805" s="253"/>
      <c r="B21805" s="254"/>
    </row>
    <row r="21806" spans="1:2" x14ac:dyDescent="0.2">
      <c r="A21806" s="253"/>
      <c r="B21806" s="254"/>
    </row>
    <row r="21807" spans="1:2" x14ac:dyDescent="0.2">
      <c r="A21807" s="253"/>
      <c r="B21807" s="254"/>
    </row>
    <row r="21808" spans="1:2" x14ac:dyDescent="0.2">
      <c r="A21808" s="253"/>
      <c r="B21808" s="254"/>
    </row>
    <row r="21809" spans="1:2" x14ac:dyDescent="0.2">
      <c r="A21809" s="253"/>
      <c r="B21809" s="254"/>
    </row>
    <row r="21810" spans="1:2" x14ac:dyDescent="0.2">
      <c r="A21810" s="253"/>
      <c r="B21810" s="254"/>
    </row>
    <row r="21811" spans="1:2" x14ac:dyDescent="0.2">
      <c r="A21811" s="253"/>
      <c r="B21811" s="254"/>
    </row>
    <row r="21812" spans="1:2" x14ac:dyDescent="0.2">
      <c r="A21812" s="253"/>
      <c r="B21812" s="254"/>
    </row>
    <row r="21813" spans="1:2" x14ac:dyDescent="0.2">
      <c r="A21813" s="253"/>
      <c r="B21813" s="254"/>
    </row>
    <row r="21814" spans="1:2" x14ac:dyDescent="0.2">
      <c r="A21814" s="253"/>
      <c r="B21814" s="254"/>
    </row>
    <row r="21815" spans="1:2" x14ac:dyDescent="0.2">
      <c r="A21815" s="253"/>
      <c r="B21815" s="254"/>
    </row>
    <row r="21816" spans="1:2" x14ac:dyDescent="0.2">
      <c r="A21816" s="253"/>
      <c r="B21816" s="254"/>
    </row>
    <row r="21817" spans="1:2" x14ac:dyDescent="0.2">
      <c r="A21817" s="253"/>
      <c r="B21817" s="254"/>
    </row>
    <row r="21818" spans="1:2" x14ac:dyDescent="0.2">
      <c r="A21818" s="253"/>
      <c r="B21818" s="254"/>
    </row>
    <row r="21819" spans="1:2" x14ac:dyDescent="0.2">
      <c r="A21819" s="253"/>
      <c r="B21819" s="254"/>
    </row>
    <row r="21820" spans="1:2" x14ac:dyDescent="0.2">
      <c r="A21820" s="253"/>
      <c r="B21820" s="254"/>
    </row>
    <row r="21821" spans="1:2" x14ac:dyDescent="0.2">
      <c r="A21821" s="253"/>
      <c r="B21821" s="254"/>
    </row>
    <row r="21822" spans="1:2" x14ac:dyDescent="0.2">
      <c r="A21822" s="253"/>
      <c r="B21822" s="254"/>
    </row>
    <row r="21823" spans="1:2" x14ac:dyDescent="0.2">
      <c r="A21823" s="253"/>
      <c r="B21823" s="254"/>
    </row>
    <row r="21824" spans="1:2" x14ac:dyDescent="0.2">
      <c r="A21824" s="253"/>
      <c r="B21824" s="254"/>
    </row>
    <row r="21825" spans="1:2" x14ac:dyDescent="0.2">
      <c r="A21825" s="253"/>
      <c r="B21825" s="254"/>
    </row>
    <row r="21826" spans="1:2" x14ac:dyDescent="0.2">
      <c r="A21826" s="253"/>
      <c r="B21826" s="254"/>
    </row>
    <row r="21827" spans="1:2" x14ac:dyDescent="0.2">
      <c r="A21827" s="253"/>
      <c r="B21827" s="254"/>
    </row>
    <row r="21828" spans="1:2" x14ac:dyDescent="0.2">
      <c r="A21828" s="253"/>
      <c r="B21828" s="254"/>
    </row>
    <row r="21829" spans="1:2" x14ac:dyDescent="0.2">
      <c r="A21829" s="253"/>
      <c r="B21829" s="254"/>
    </row>
    <row r="21830" spans="1:2" x14ac:dyDescent="0.2">
      <c r="A21830" s="253"/>
      <c r="B21830" s="254"/>
    </row>
    <row r="21831" spans="1:2" x14ac:dyDescent="0.2">
      <c r="A21831" s="253"/>
      <c r="B21831" s="254"/>
    </row>
    <row r="21832" spans="1:2" x14ac:dyDescent="0.2">
      <c r="A21832" s="253"/>
      <c r="B21832" s="254"/>
    </row>
    <row r="21833" spans="1:2" x14ac:dyDescent="0.2">
      <c r="A21833" s="253"/>
      <c r="B21833" s="254"/>
    </row>
    <row r="21834" spans="1:2" x14ac:dyDescent="0.2">
      <c r="A21834" s="253"/>
      <c r="B21834" s="254"/>
    </row>
    <row r="21835" spans="1:2" x14ac:dyDescent="0.2">
      <c r="A21835" s="253"/>
      <c r="B21835" s="254"/>
    </row>
    <row r="21836" spans="1:2" x14ac:dyDescent="0.2">
      <c r="A21836" s="253"/>
      <c r="B21836" s="254"/>
    </row>
    <row r="21837" spans="1:2" x14ac:dyDescent="0.2">
      <c r="A21837" s="253"/>
      <c r="B21837" s="254"/>
    </row>
    <row r="21838" spans="1:2" x14ac:dyDescent="0.2">
      <c r="A21838" s="253"/>
      <c r="B21838" s="254"/>
    </row>
    <row r="21839" spans="1:2" x14ac:dyDescent="0.2">
      <c r="A21839" s="253"/>
      <c r="B21839" s="254"/>
    </row>
    <row r="21840" spans="1:2" x14ac:dyDescent="0.2">
      <c r="A21840" s="253"/>
      <c r="B21840" s="254"/>
    </row>
    <row r="21841" spans="1:2" x14ac:dyDescent="0.2">
      <c r="A21841" s="253"/>
      <c r="B21841" s="254"/>
    </row>
    <row r="21842" spans="1:2" x14ac:dyDescent="0.2">
      <c r="A21842" s="253"/>
      <c r="B21842" s="254"/>
    </row>
    <row r="21843" spans="1:2" x14ac:dyDescent="0.2">
      <c r="A21843" s="253"/>
      <c r="B21843" s="254"/>
    </row>
    <row r="21844" spans="1:2" x14ac:dyDescent="0.2">
      <c r="A21844" s="253"/>
      <c r="B21844" s="254"/>
    </row>
    <row r="21845" spans="1:2" x14ac:dyDescent="0.2">
      <c r="A21845" s="253"/>
      <c r="B21845" s="254"/>
    </row>
    <row r="21846" spans="1:2" x14ac:dyDescent="0.2">
      <c r="A21846" s="253"/>
      <c r="B21846" s="254"/>
    </row>
    <row r="21847" spans="1:2" x14ac:dyDescent="0.2">
      <c r="A21847" s="253"/>
      <c r="B21847" s="254"/>
    </row>
    <row r="21848" spans="1:2" x14ac:dyDescent="0.2">
      <c r="A21848" s="253"/>
      <c r="B21848" s="254"/>
    </row>
    <row r="21849" spans="1:2" x14ac:dyDescent="0.2">
      <c r="A21849" s="253"/>
      <c r="B21849" s="254"/>
    </row>
    <row r="21850" spans="1:2" x14ac:dyDescent="0.2">
      <c r="A21850" s="253"/>
      <c r="B21850" s="254"/>
    </row>
    <row r="21851" spans="1:2" x14ac:dyDescent="0.2">
      <c r="A21851" s="253"/>
      <c r="B21851" s="254"/>
    </row>
    <row r="21852" spans="1:2" x14ac:dyDescent="0.2">
      <c r="A21852" s="253"/>
      <c r="B21852" s="254"/>
    </row>
    <row r="21853" spans="1:2" x14ac:dyDescent="0.2">
      <c r="A21853" s="253"/>
      <c r="B21853" s="254"/>
    </row>
    <row r="21854" spans="1:2" x14ac:dyDescent="0.2">
      <c r="A21854" s="253"/>
      <c r="B21854" s="254"/>
    </row>
    <row r="21855" spans="1:2" x14ac:dyDescent="0.2">
      <c r="A21855" s="253"/>
      <c r="B21855" s="254"/>
    </row>
    <row r="21856" spans="1:2" x14ac:dyDescent="0.2">
      <c r="A21856" s="253"/>
      <c r="B21856" s="254"/>
    </row>
    <row r="21857" spans="1:2" x14ac:dyDescent="0.2">
      <c r="A21857" s="253"/>
      <c r="B21857" s="254"/>
    </row>
    <row r="21858" spans="1:2" x14ac:dyDescent="0.2">
      <c r="A21858" s="253"/>
      <c r="B21858" s="254"/>
    </row>
    <row r="21859" spans="1:2" x14ac:dyDescent="0.2">
      <c r="A21859" s="253"/>
      <c r="B21859" s="254"/>
    </row>
    <row r="21860" spans="1:2" x14ac:dyDescent="0.2">
      <c r="A21860" s="253"/>
      <c r="B21860" s="254"/>
    </row>
    <row r="21861" spans="1:2" x14ac:dyDescent="0.2">
      <c r="A21861" s="253"/>
      <c r="B21861" s="254"/>
    </row>
    <row r="21862" spans="1:2" x14ac:dyDescent="0.2">
      <c r="A21862" s="253"/>
      <c r="B21862" s="254"/>
    </row>
    <row r="21863" spans="1:2" x14ac:dyDescent="0.2">
      <c r="A21863" s="253"/>
      <c r="B21863" s="254"/>
    </row>
    <row r="21864" spans="1:2" x14ac:dyDescent="0.2">
      <c r="A21864" s="253"/>
      <c r="B21864" s="254"/>
    </row>
    <row r="21865" spans="1:2" x14ac:dyDescent="0.2">
      <c r="A21865" s="253"/>
      <c r="B21865" s="254"/>
    </row>
    <row r="21866" spans="1:2" x14ac:dyDescent="0.2">
      <c r="A21866" s="253"/>
      <c r="B21866" s="254"/>
    </row>
    <row r="21867" spans="1:2" x14ac:dyDescent="0.2">
      <c r="A21867" s="253"/>
      <c r="B21867" s="254"/>
    </row>
    <row r="21868" spans="1:2" x14ac:dyDescent="0.2">
      <c r="A21868" s="253"/>
      <c r="B21868" s="254"/>
    </row>
    <row r="21869" spans="1:2" x14ac:dyDescent="0.2">
      <c r="A21869" s="253"/>
      <c r="B21869" s="254"/>
    </row>
    <row r="21870" spans="1:2" x14ac:dyDescent="0.2">
      <c r="A21870" s="253"/>
      <c r="B21870" s="254"/>
    </row>
    <row r="21871" spans="1:2" x14ac:dyDescent="0.2">
      <c r="A21871" s="253"/>
      <c r="B21871" s="254"/>
    </row>
    <row r="21872" spans="1:2" x14ac:dyDescent="0.2">
      <c r="A21872" s="253"/>
      <c r="B21872" s="254"/>
    </row>
    <row r="21873" spans="1:2" x14ac:dyDescent="0.2">
      <c r="A21873" s="253"/>
      <c r="B21873" s="254"/>
    </row>
    <row r="21874" spans="1:2" x14ac:dyDescent="0.2">
      <c r="A21874" s="253"/>
      <c r="B21874" s="254"/>
    </row>
    <row r="21875" spans="1:2" x14ac:dyDescent="0.2">
      <c r="A21875" s="253"/>
      <c r="B21875" s="254"/>
    </row>
    <row r="21876" spans="1:2" x14ac:dyDescent="0.2">
      <c r="A21876" s="253"/>
      <c r="B21876" s="254"/>
    </row>
    <row r="21877" spans="1:2" x14ac:dyDescent="0.2">
      <c r="A21877" s="253"/>
      <c r="B21877" s="254"/>
    </row>
    <row r="21878" spans="1:2" x14ac:dyDescent="0.2">
      <c r="A21878" s="253"/>
      <c r="B21878" s="254"/>
    </row>
    <row r="21879" spans="1:2" x14ac:dyDescent="0.2">
      <c r="A21879" s="253"/>
      <c r="B21879" s="254"/>
    </row>
    <row r="21880" spans="1:2" x14ac:dyDescent="0.2">
      <c r="A21880" s="253"/>
      <c r="B21880" s="254"/>
    </row>
    <row r="21881" spans="1:2" x14ac:dyDescent="0.2">
      <c r="A21881" s="253"/>
      <c r="B21881" s="254"/>
    </row>
    <row r="21882" spans="1:2" x14ac:dyDescent="0.2">
      <c r="A21882" s="253"/>
      <c r="B21882" s="254"/>
    </row>
    <row r="21883" spans="1:2" x14ac:dyDescent="0.2">
      <c r="A21883" s="253"/>
      <c r="B21883" s="254"/>
    </row>
    <row r="21884" spans="1:2" x14ac:dyDescent="0.2">
      <c r="A21884" s="253"/>
      <c r="B21884" s="254"/>
    </row>
    <row r="21885" spans="1:2" x14ac:dyDescent="0.2">
      <c r="A21885" s="253"/>
      <c r="B21885" s="254"/>
    </row>
    <row r="21886" spans="1:2" x14ac:dyDescent="0.2">
      <c r="A21886" s="253"/>
      <c r="B21886" s="254"/>
    </row>
    <row r="21887" spans="1:2" x14ac:dyDescent="0.2">
      <c r="A21887" s="253"/>
      <c r="B21887" s="254"/>
    </row>
    <row r="21888" spans="1:2" x14ac:dyDescent="0.2">
      <c r="A21888" s="253"/>
      <c r="B21888" s="254"/>
    </row>
    <row r="21889" spans="1:2" x14ac:dyDescent="0.2">
      <c r="A21889" s="253"/>
      <c r="B21889" s="254"/>
    </row>
    <row r="21890" spans="1:2" x14ac:dyDescent="0.2">
      <c r="A21890" s="253"/>
      <c r="B21890" s="254"/>
    </row>
    <row r="21891" spans="1:2" x14ac:dyDescent="0.2">
      <c r="A21891" s="253"/>
      <c r="B21891" s="254"/>
    </row>
    <row r="21892" spans="1:2" x14ac:dyDescent="0.2">
      <c r="A21892" s="253"/>
      <c r="B21892" s="254"/>
    </row>
    <row r="21893" spans="1:2" x14ac:dyDescent="0.2">
      <c r="A21893" s="253"/>
      <c r="B21893" s="254"/>
    </row>
    <row r="21894" spans="1:2" x14ac:dyDescent="0.2">
      <c r="A21894" s="253"/>
      <c r="B21894" s="254"/>
    </row>
    <row r="21895" spans="1:2" x14ac:dyDescent="0.2">
      <c r="A21895" s="253"/>
      <c r="B21895" s="254"/>
    </row>
    <row r="21896" spans="1:2" x14ac:dyDescent="0.2">
      <c r="A21896" s="253"/>
      <c r="B21896" s="254"/>
    </row>
    <row r="21897" spans="1:2" x14ac:dyDescent="0.2">
      <c r="A21897" s="253"/>
      <c r="B21897" s="254"/>
    </row>
    <row r="21898" spans="1:2" x14ac:dyDescent="0.2">
      <c r="A21898" s="253"/>
      <c r="B21898" s="254"/>
    </row>
    <row r="21899" spans="1:2" x14ac:dyDescent="0.2">
      <c r="A21899" s="253"/>
      <c r="B21899" s="254"/>
    </row>
    <row r="21900" spans="1:2" x14ac:dyDescent="0.2">
      <c r="A21900" s="253"/>
      <c r="B21900" s="254"/>
    </row>
    <row r="21901" spans="1:2" x14ac:dyDescent="0.2">
      <c r="A21901" s="253"/>
      <c r="B21901" s="254"/>
    </row>
    <row r="21902" spans="1:2" x14ac:dyDescent="0.2">
      <c r="A21902" s="253"/>
      <c r="B21902" s="254"/>
    </row>
    <row r="21903" spans="1:2" x14ac:dyDescent="0.2">
      <c r="A21903" s="253"/>
      <c r="B21903" s="254"/>
    </row>
    <row r="21904" spans="1:2" x14ac:dyDescent="0.2">
      <c r="A21904" s="253"/>
      <c r="B21904" s="254"/>
    </row>
    <row r="21905" spans="1:2" x14ac:dyDescent="0.2">
      <c r="A21905" s="253"/>
      <c r="B21905" s="254"/>
    </row>
    <row r="21906" spans="1:2" x14ac:dyDescent="0.2">
      <c r="A21906" s="253"/>
      <c r="B21906" s="254"/>
    </row>
    <row r="21907" spans="1:2" x14ac:dyDescent="0.2">
      <c r="A21907" s="253"/>
      <c r="B21907" s="254"/>
    </row>
    <row r="21908" spans="1:2" x14ac:dyDescent="0.2">
      <c r="A21908" s="253"/>
      <c r="B21908" s="254"/>
    </row>
    <row r="21909" spans="1:2" x14ac:dyDescent="0.2">
      <c r="A21909" s="253"/>
      <c r="B21909" s="254"/>
    </row>
    <row r="21910" spans="1:2" x14ac:dyDescent="0.2">
      <c r="A21910" s="253"/>
      <c r="B21910" s="254"/>
    </row>
    <row r="21911" spans="1:2" x14ac:dyDescent="0.2">
      <c r="A21911" s="253"/>
      <c r="B21911" s="254"/>
    </row>
    <row r="21912" spans="1:2" x14ac:dyDescent="0.2">
      <c r="A21912" s="253"/>
      <c r="B21912" s="254"/>
    </row>
    <row r="21913" spans="1:2" x14ac:dyDescent="0.2">
      <c r="A21913" s="253"/>
      <c r="B21913" s="254"/>
    </row>
    <row r="21914" spans="1:2" x14ac:dyDescent="0.2">
      <c r="A21914" s="253"/>
      <c r="B21914" s="254"/>
    </row>
    <row r="21915" spans="1:2" x14ac:dyDescent="0.2">
      <c r="A21915" s="253"/>
      <c r="B21915" s="254"/>
    </row>
    <row r="21916" spans="1:2" x14ac:dyDescent="0.2">
      <c r="A21916" s="253"/>
      <c r="B21916" s="254"/>
    </row>
    <row r="21917" spans="1:2" x14ac:dyDescent="0.2">
      <c r="A21917" s="253"/>
      <c r="B21917" s="254"/>
    </row>
    <row r="21918" spans="1:2" x14ac:dyDescent="0.2">
      <c r="A21918" s="253"/>
      <c r="B21918" s="254"/>
    </row>
    <row r="21919" spans="1:2" x14ac:dyDescent="0.2">
      <c r="A21919" s="253"/>
      <c r="B21919" s="254"/>
    </row>
    <row r="21920" spans="1:2" x14ac:dyDescent="0.2">
      <c r="A21920" s="253"/>
      <c r="B21920" s="254"/>
    </row>
    <row r="21921" spans="1:2" x14ac:dyDescent="0.2">
      <c r="A21921" s="253"/>
      <c r="B21921" s="254"/>
    </row>
    <row r="21922" spans="1:2" x14ac:dyDescent="0.2">
      <c r="A21922" s="253"/>
      <c r="B21922" s="254"/>
    </row>
    <row r="21923" spans="1:2" x14ac:dyDescent="0.2">
      <c r="A21923" s="253"/>
      <c r="B21923" s="254"/>
    </row>
    <row r="21924" spans="1:2" x14ac:dyDescent="0.2">
      <c r="A21924" s="253"/>
      <c r="B21924" s="254"/>
    </row>
    <row r="21925" spans="1:2" x14ac:dyDescent="0.2">
      <c r="A21925" s="253"/>
      <c r="B21925" s="254"/>
    </row>
    <row r="21926" spans="1:2" x14ac:dyDescent="0.2">
      <c r="A21926" s="253"/>
      <c r="B21926" s="254"/>
    </row>
    <row r="21927" spans="1:2" x14ac:dyDescent="0.2">
      <c r="A21927" s="253"/>
      <c r="B21927" s="254"/>
    </row>
    <row r="21928" spans="1:2" x14ac:dyDescent="0.2">
      <c r="A21928" s="253"/>
      <c r="B21928" s="254"/>
    </row>
    <row r="21929" spans="1:2" x14ac:dyDescent="0.2">
      <c r="A21929" s="253"/>
      <c r="B21929" s="254"/>
    </row>
    <row r="21930" spans="1:2" x14ac:dyDescent="0.2">
      <c r="A21930" s="253"/>
      <c r="B21930" s="254"/>
    </row>
    <row r="21931" spans="1:2" x14ac:dyDescent="0.2">
      <c r="A21931" s="253"/>
      <c r="B21931" s="254"/>
    </row>
    <row r="21932" spans="1:2" x14ac:dyDescent="0.2">
      <c r="A21932" s="253"/>
      <c r="B21932" s="254"/>
    </row>
    <row r="21933" spans="1:2" x14ac:dyDescent="0.2">
      <c r="A21933" s="253"/>
      <c r="B21933" s="254"/>
    </row>
    <row r="21934" spans="1:2" x14ac:dyDescent="0.2">
      <c r="A21934" s="253"/>
      <c r="B21934" s="254"/>
    </row>
    <row r="21935" spans="1:2" x14ac:dyDescent="0.2">
      <c r="A21935" s="253"/>
      <c r="B21935" s="254"/>
    </row>
    <row r="21936" spans="1:2" x14ac:dyDescent="0.2">
      <c r="A21936" s="253"/>
      <c r="B21936" s="254"/>
    </row>
    <row r="21937" spans="1:2" x14ac:dyDescent="0.2">
      <c r="A21937" s="253"/>
      <c r="B21937" s="254"/>
    </row>
    <row r="21938" spans="1:2" x14ac:dyDescent="0.2">
      <c r="A21938" s="253"/>
      <c r="B21938" s="254"/>
    </row>
    <row r="21939" spans="1:2" x14ac:dyDescent="0.2">
      <c r="A21939" s="253"/>
      <c r="B21939" s="254"/>
    </row>
    <row r="21940" spans="1:2" x14ac:dyDescent="0.2">
      <c r="A21940" s="253"/>
      <c r="B21940" s="254"/>
    </row>
    <row r="21941" spans="1:2" x14ac:dyDescent="0.2">
      <c r="A21941" s="253"/>
      <c r="B21941" s="254"/>
    </row>
    <row r="21942" spans="1:2" x14ac:dyDescent="0.2">
      <c r="A21942" s="253"/>
      <c r="B21942" s="254"/>
    </row>
    <row r="21943" spans="1:2" x14ac:dyDescent="0.2">
      <c r="A21943" s="253"/>
      <c r="B21943" s="254"/>
    </row>
    <row r="21944" spans="1:2" x14ac:dyDescent="0.2">
      <c r="A21944" s="253"/>
      <c r="B21944" s="254"/>
    </row>
    <row r="21945" spans="1:2" x14ac:dyDescent="0.2">
      <c r="A21945" s="253"/>
      <c r="B21945" s="254"/>
    </row>
    <row r="21946" spans="1:2" x14ac:dyDescent="0.2">
      <c r="A21946" s="253"/>
      <c r="B21946" s="254"/>
    </row>
    <row r="21947" spans="1:2" x14ac:dyDescent="0.2">
      <c r="A21947" s="253"/>
      <c r="B21947" s="254"/>
    </row>
    <row r="21948" spans="1:2" x14ac:dyDescent="0.2">
      <c r="A21948" s="253"/>
      <c r="B21948" s="254"/>
    </row>
    <row r="21949" spans="1:2" x14ac:dyDescent="0.2">
      <c r="A21949" s="253"/>
      <c r="B21949" s="254"/>
    </row>
    <row r="21950" spans="1:2" x14ac:dyDescent="0.2">
      <c r="A21950" s="253"/>
      <c r="B21950" s="254"/>
    </row>
    <row r="21951" spans="1:2" x14ac:dyDescent="0.2">
      <c r="A21951" s="253"/>
      <c r="B21951" s="254"/>
    </row>
    <row r="21952" spans="1:2" x14ac:dyDescent="0.2">
      <c r="A21952" s="253"/>
      <c r="B21952" s="254"/>
    </row>
    <row r="21953" spans="1:2" x14ac:dyDescent="0.2">
      <c r="A21953" s="253"/>
      <c r="B21953" s="254"/>
    </row>
    <row r="21954" spans="1:2" x14ac:dyDescent="0.2">
      <c r="A21954" s="253"/>
      <c r="B21954" s="254"/>
    </row>
    <row r="21955" spans="1:2" x14ac:dyDescent="0.2">
      <c r="A21955" s="253"/>
      <c r="B21955" s="254"/>
    </row>
    <row r="21956" spans="1:2" x14ac:dyDescent="0.2">
      <c r="A21956" s="253"/>
      <c r="B21956" s="254"/>
    </row>
    <row r="21957" spans="1:2" x14ac:dyDescent="0.2">
      <c r="A21957" s="253"/>
      <c r="B21957" s="254"/>
    </row>
    <row r="21958" spans="1:2" x14ac:dyDescent="0.2">
      <c r="A21958" s="253"/>
      <c r="B21958" s="254"/>
    </row>
    <row r="21959" spans="1:2" x14ac:dyDescent="0.2">
      <c r="A21959" s="253"/>
      <c r="B21959" s="254"/>
    </row>
    <row r="21960" spans="1:2" x14ac:dyDescent="0.2">
      <c r="A21960" s="253"/>
      <c r="B21960" s="254"/>
    </row>
    <row r="21961" spans="1:2" x14ac:dyDescent="0.2">
      <c r="A21961" s="253"/>
      <c r="B21961" s="254"/>
    </row>
    <row r="21962" spans="1:2" x14ac:dyDescent="0.2">
      <c r="A21962" s="253"/>
      <c r="B21962" s="254"/>
    </row>
    <row r="21963" spans="1:2" x14ac:dyDescent="0.2">
      <c r="A21963" s="253"/>
      <c r="B21963" s="254"/>
    </row>
    <row r="21964" spans="1:2" x14ac:dyDescent="0.2">
      <c r="A21964" s="253"/>
      <c r="B21964" s="254"/>
    </row>
    <row r="21965" spans="1:2" x14ac:dyDescent="0.2">
      <c r="A21965" s="253"/>
      <c r="B21965" s="254"/>
    </row>
    <row r="21966" spans="1:2" x14ac:dyDescent="0.2">
      <c r="A21966" s="253"/>
      <c r="B21966" s="254"/>
    </row>
    <row r="21967" spans="1:2" x14ac:dyDescent="0.2">
      <c r="A21967" s="253"/>
      <c r="B21967" s="254"/>
    </row>
    <row r="21968" spans="1:2" x14ac:dyDescent="0.2">
      <c r="A21968" s="253"/>
      <c r="B21968" s="254"/>
    </row>
    <row r="21969" spans="1:2" x14ac:dyDescent="0.2">
      <c r="A21969" s="253"/>
      <c r="B21969" s="254"/>
    </row>
    <row r="21970" spans="1:2" x14ac:dyDescent="0.2">
      <c r="A21970" s="253"/>
      <c r="B21970" s="254"/>
    </row>
    <row r="21971" spans="1:2" x14ac:dyDescent="0.2">
      <c r="A21971" s="253"/>
      <c r="B21971" s="254"/>
    </row>
    <row r="21972" spans="1:2" x14ac:dyDescent="0.2">
      <c r="A21972" s="253"/>
      <c r="B21972" s="254"/>
    </row>
    <row r="21973" spans="1:2" x14ac:dyDescent="0.2">
      <c r="A21973" s="253"/>
      <c r="B21973" s="254"/>
    </row>
    <row r="21974" spans="1:2" x14ac:dyDescent="0.2">
      <c r="A21974" s="253"/>
      <c r="B21974" s="254"/>
    </row>
    <row r="21975" spans="1:2" x14ac:dyDescent="0.2">
      <c r="A21975" s="253"/>
      <c r="B21975" s="254"/>
    </row>
    <row r="21976" spans="1:2" x14ac:dyDescent="0.2">
      <c r="A21976" s="253"/>
      <c r="B21976" s="254"/>
    </row>
    <row r="21977" spans="1:2" x14ac:dyDescent="0.2">
      <c r="A21977" s="253"/>
      <c r="B21977" s="254"/>
    </row>
    <row r="21978" spans="1:2" x14ac:dyDescent="0.2">
      <c r="A21978" s="253"/>
      <c r="B21978" s="254"/>
    </row>
    <row r="21979" spans="1:2" x14ac:dyDescent="0.2">
      <c r="A21979" s="253"/>
      <c r="B21979" s="254"/>
    </row>
    <row r="21980" spans="1:2" x14ac:dyDescent="0.2">
      <c r="A21980" s="253"/>
      <c r="B21980" s="254"/>
    </row>
    <row r="21981" spans="1:2" x14ac:dyDescent="0.2">
      <c r="A21981" s="253"/>
      <c r="B21981" s="254"/>
    </row>
    <row r="21982" spans="1:2" x14ac:dyDescent="0.2">
      <c r="A21982" s="253"/>
      <c r="B21982" s="254"/>
    </row>
    <row r="21983" spans="1:2" x14ac:dyDescent="0.2">
      <c r="A21983" s="253"/>
      <c r="B21983" s="254"/>
    </row>
    <row r="21984" spans="1:2" x14ac:dyDescent="0.2">
      <c r="A21984" s="253"/>
      <c r="B21984" s="254"/>
    </row>
    <row r="21985" spans="1:2" x14ac:dyDescent="0.2">
      <c r="A21985" s="253"/>
      <c r="B21985" s="254"/>
    </row>
    <row r="21986" spans="1:2" x14ac:dyDescent="0.2">
      <c r="A21986" s="253"/>
      <c r="B21986" s="254"/>
    </row>
    <row r="21987" spans="1:2" x14ac:dyDescent="0.2">
      <c r="A21987" s="253"/>
      <c r="B21987" s="254"/>
    </row>
    <row r="21988" spans="1:2" x14ac:dyDescent="0.2">
      <c r="A21988" s="253"/>
      <c r="B21988" s="254"/>
    </row>
    <row r="21989" spans="1:2" x14ac:dyDescent="0.2">
      <c r="A21989" s="253"/>
      <c r="B21989" s="254"/>
    </row>
    <row r="21990" spans="1:2" x14ac:dyDescent="0.2">
      <c r="A21990" s="253"/>
      <c r="B21990" s="254"/>
    </row>
    <row r="21991" spans="1:2" x14ac:dyDescent="0.2">
      <c r="A21991" s="253"/>
      <c r="B21991" s="254"/>
    </row>
    <row r="21992" spans="1:2" x14ac:dyDescent="0.2">
      <c r="A21992" s="253"/>
      <c r="B21992" s="254"/>
    </row>
    <row r="21993" spans="1:2" x14ac:dyDescent="0.2">
      <c r="A21993" s="253"/>
      <c r="B21993" s="254"/>
    </row>
    <row r="21994" spans="1:2" x14ac:dyDescent="0.2">
      <c r="A21994" s="253"/>
      <c r="B21994" s="254"/>
    </row>
    <row r="21995" spans="1:2" x14ac:dyDescent="0.2">
      <c r="A21995" s="253"/>
      <c r="B21995" s="254"/>
    </row>
    <row r="21996" spans="1:2" x14ac:dyDescent="0.2">
      <c r="A21996" s="253"/>
      <c r="B21996" s="254"/>
    </row>
    <row r="21997" spans="1:2" x14ac:dyDescent="0.2">
      <c r="A21997" s="253"/>
      <c r="B21997" s="254"/>
    </row>
    <row r="21998" spans="1:2" x14ac:dyDescent="0.2">
      <c r="A21998" s="253"/>
      <c r="B21998" s="254"/>
    </row>
    <row r="21999" spans="1:2" x14ac:dyDescent="0.2">
      <c r="A21999" s="253"/>
      <c r="B21999" s="254"/>
    </row>
    <row r="22000" spans="1:2" x14ac:dyDescent="0.2">
      <c r="A22000" s="253"/>
      <c r="B22000" s="254"/>
    </row>
    <row r="22001" spans="1:2" x14ac:dyDescent="0.2">
      <c r="A22001" s="253"/>
      <c r="B22001" s="254"/>
    </row>
    <row r="22002" spans="1:2" x14ac:dyDescent="0.2">
      <c r="A22002" s="253"/>
      <c r="B22002" s="254"/>
    </row>
    <row r="22003" spans="1:2" x14ac:dyDescent="0.2">
      <c r="A22003" s="253"/>
      <c r="B22003" s="254"/>
    </row>
    <row r="22004" spans="1:2" x14ac:dyDescent="0.2">
      <c r="A22004" s="253"/>
      <c r="B22004" s="254"/>
    </row>
    <row r="22005" spans="1:2" x14ac:dyDescent="0.2">
      <c r="A22005" s="253"/>
      <c r="B22005" s="254"/>
    </row>
    <row r="22006" spans="1:2" x14ac:dyDescent="0.2">
      <c r="A22006" s="253"/>
      <c r="B22006" s="254"/>
    </row>
    <row r="22007" spans="1:2" x14ac:dyDescent="0.2">
      <c r="A22007" s="253"/>
      <c r="B22007" s="254"/>
    </row>
    <row r="22008" spans="1:2" x14ac:dyDescent="0.2">
      <c r="A22008" s="253"/>
      <c r="B22008" s="254"/>
    </row>
    <row r="22009" spans="1:2" x14ac:dyDescent="0.2">
      <c r="A22009" s="253"/>
      <c r="B22009" s="254"/>
    </row>
    <row r="22010" spans="1:2" x14ac:dyDescent="0.2">
      <c r="A22010" s="253"/>
      <c r="B22010" s="254"/>
    </row>
    <row r="22011" spans="1:2" x14ac:dyDescent="0.2">
      <c r="A22011" s="253"/>
      <c r="B22011" s="254"/>
    </row>
    <row r="22012" spans="1:2" x14ac:dyDescent="0.2">
      <c r="A22012" s="253"/>
      <c r="B22012" s="254"/>
    </row>
    <row r="22013" spans="1:2" x14ac:dyDescent="0.2">
      <c r="A22013" s="253"/>
      <c r="B22013" s="254"/>
    </row>
    <row r="22014" spans="1:2" x14ac:dyDescent="0.2">
      <c r="A22014" s="253"/>
      <c r="B22014" s="254"/>
    </row>
    <row r="22015" spans="1:2" x14ac:dyDescent="0.2">
      <c r="A22015" s="253"/>
      <c r="B22015" s="254"/>
    </row>
    <row r="22016" spans="1:2" x14ac:dyDescent="0.2">
      <c r="A22016" s="253"/>
      <c r="B22016" s="254"/>
    </row>
    <row r="22017" spans="1:2" x14ac:dyDescent="0.2">
      <c r="A22017" s="253"/>
      <c r="B22017" s="254"/>
    </row>
    <row r="22018" spans="1:2" x14ac:dyDescent="0.2">
      <c r="A22018" s="253"/>
      <c r="B22018" s="254"/>
    </row>
    <row r="22019" spans="1:2" x14ac:dyDescent="0.2">
      <c r="A22019" s="253"/>
      <c r="B22019" s="254"/>
    </row>
    <row r="22020" spans="1:2" x14ac:dyDescent="0.2">
      <c r="A22020" s="253"/>
      <c r="B22020" s="254"/>
    </row>
    <row r="22021" spans="1:2" x14ac:dyDescent="0.2">
      <c r="A22021" s="253"/>
      <c r="B22021" s="254"/>
    </row>
    <row r="22022" spans="1:2" x14ac:dyDescent="0.2">
      <c r="A22022" s="253"/>
      <c r="B22022" s="254"/>
    </row>
    <row r="22023" spans="1:2" x14ac:dyDescent="0.2">
      <c r="A22023" s="253"/>
      <c r="B22023" s="254"/>
    </row>
    <row r="22024" spans="1:2" x14ac:dyDescent="0.2">
      <c r="A22024" s="253"/>
      <c r="B22024" s="254"/>
    </row>
    <row r="22025" spans="1:2" x14ac:dyDescent="0.2">
      <c r="A22025" s="253"/>
      <c r="B22025" s="254"/>
    </row>
    <row r="22026" spans="1:2" x14ac:dyDescent="0.2">
      <c r="A22026" s="253"/>
      <c r="B22026" s="254"/>
    </row>
    <row r="22027" spans="1:2" x14ac:dyDescent="0.2">
      <c r="A22027" s="253"/>
      <c r="B22027" s="254"/>
    </row>
    <row r="22028" spans="1:2" x14ac:dyDescent="0.2">
      <c r="A22028" s="253"/>
      <c r="B22028" s="254"/>
    </row>
    <row r="22029" spans="1:2" x14ac:dyDescent="0.2">
      <c r="A22029" s="253"/>
      <c r="B22029" s="254"/>
    </row>
    <row r="22030" spans="1:2" x14ac:dyDescent="0.2">
      <c r="A22030" s="253"/>
      <c r="B22030" s="254"/>
    </row>
    <row r="22031" spans="1:2" x14ac:dyDescent="0.2">
      <c r="A22031" s="253"/>
      <c r="B22031" s="254"/>
    </row>
    <row r="22032" spans="1:2" x14ac:dyDescent="0.2">
      <c r="A22032" s="253"/>
      <c r="B22032" s="254"/>
    </row>
    <row r="22033" spans="1:2" x14ac:dyDescent="0.2">
      <c r="A22033" s="253"/>
      <c r="B22033" s="254"/>
    </row>
    <row r="22034" spans="1:2" x14ac:dyDescent="0.2">
      <c r="A22034" s="253"/>
      <c r="B22034" s="254"/>
    </row>
    <row r="22035" spans="1:2" x14ac:dyDescent="0.2">
      <c r="A22035" s="253"/>
      <c r="B22035" s="254"/>
    </row>
    <row r="22036" spans="1:2" x14ac:dyDescent="0.2">
      <c r="A22036" s="253"/>
      <c r="B22036" s="254"/>
    </row>
    <row r="22037" spans="1:2" x14ac:dyDescent="0.2">
      <c r="A22037" s="253"/>
      <c r="B22037" s="254"/>
    </row>
    <row r="22038" spans="1:2" x14ac:dyDescent="0.2">
      <c r="A22038" s="253"/>
      <c r="B22038" s="254"/>
    </row>
    <row r="22039" spans="1:2" x14ac:dyDescent="0.2">
      <c r="A22039" s="253"/>
      <c r="B22039" s="254"/>
    </row>
    <row r="22040" spans="1:2" x14ac:dyDescent="0.2">
      <c r="A22040" s="253"/>
      <c r="B22040" s="254"/>
    </row>
    <row r="22041" spans="1:2" x14ac:dyDescent="0.2">
      <c r="A22041" s="253"/>
      <c r="B22041" s="254"/>
    </row>
    <row r="22042" spans="1:2" x14ac:dyDescent="0.2">
      <c r="A22042" s="253"/>
      <c r="B22042" s="254"/>
    </row>
    <row r="22043" spans="1:2" x14ac:dyDescent="0.2">
      <c r="A22043" s="253"/>
      <c r="B22043" s="254"/>
    </row>
    <row r="22044" spans="1:2" x14ac:dyDescent="0.2">
      <c r="A22044" s="253"/>
      <c r="B22044" s="254"/>
    </row>
    <row r="22045" spans="1:2" x14ac:dyDescent="0.2">
      <c r="A22045" s="253"/>
      <c r="B22045" s="254"/>
    </row>
    <row r="22046" spans="1:2" x14ac:dyDescent="0.2">
      <c r="A22046" s="253"/>
      <c r="B22046" s="254"/>
    </row>
    <row r="22047" spans="1:2" x14ac:dyDescent="0.2">
      <c r="A22047" s="253"/>
      <c r="B22047" s="254"/>
    </row>
    <row r="22048" spans="1:2" x14ac:dyDescent="0.2">
      <c r="A22048" s="253"/>
      <c r="B22048" s="254"/>
    </row>
    <row r="22049" spans="1:2" x14ac:dyDescent="0.2">
      <c r="A22049" s="253"/>
      <c r="B22049" s="254"/>
    </row>
    <row r="22050" spans="1:2" x14ac:dyDescent="0.2">
      <c r="A22050" s="253"/>
      <c r="B22050" s="254"/>
    </row>
    <row r="22051" spans="1:2" x14ac:dyDescent="0.2">
      <c r="A22051" s="253"/>
      <c r="B22051" s="254"/>
    </row>
    <row r="22052" spans="1:2" x14ac:dyDescent="0.2">
      <c r="A22052" s="253"/>
      <c r="B22052" s="254"/>
    </row>
    <row r="22053" spans="1:2" x14ac:dyDescent="0.2">
      <c r="A22053" s="253"/>
      <c r="B22053" s="254"/>
    </row>
    <row r="22054" spans="1:2" x14ac:dyDescent="0.2">
      <c r="A22054" s="253"/>
      <c r="B22054" s="254"/>
    </row>
    <row r="22055" spans="1:2" x14ac:dyDescent="0.2">
      <c r="A22055" s="253"/>
      <c r="B22055" s="254"/>
    </row>
    <row r="22056" spans="1:2" x14ac:dyDescent="0.2">
      <c r="A22056" s="253"/>
      <c r="B22056" s="254"/>
    </row>
    <row r="22057" spans="1:2" x14ac:dyDescent="0.2">
      <c r="A22057" s="253"/>
      <c r="B22057" s="254"/>
    </row>
    <row r="22058" spans="1:2" x14ac:dyDescent="0.2">
      <c r="A22058" s="253"/>
      <c r="B22058" s="254"/>
    </row>
    <row r="22059" spans="1:2" x14ac:dyDescent="0.2">
      <c r="A22059" s="253"/>
      <c r="B22059" s="254"/>
    </row>
    <row r="22060" spans="1:2" x14ac:dyDescent="0.2">
      <c r="A22060" s="253"/>
      <c r="B22060" s="254"/>
    </row>
    <row r="22061" spans="1:2" x14ac:dyDescent="0.2">
      <c r="A22061" s="253"/>
      <c r="B22061" s="254"/>
    </row>
    <row r="22062" spans="1:2" x14ac:dyDescent="0.2">
      <c r="A22062" s="253"/>
      <c r="B22062" s="254"/>
    </row>
    <row r="22063" spans="1:2" x14ac:dyDescent="0.2">
      <c r="A22063" s="253"/>
      <c r="B22063" s="254"/>
    </row>
    <row r="22064" spans="1:2" x14ac:dyDescent="0.2">
      <c r="A22064" s="253"/>
      <c r="B22064" s="254"/>
    </row>
    <row r="22065" spans="1:2" x14ac:dyDescent="0.2">
      <c r="A22065" s="253"/>
      <c r="B22065" s="254"/>
    </row>
    <row r="22066" spans="1:2" x14ac:dyDescent="0.2">
      <c r="A22066" s="253"/>
      <c r="B22066" s="254"/>
    </row>
    <row r="22067" spans="1:2" x14ac:dyDescent="0.2">
      <c r="A22067" s="253"/>
      <c r="B22067" s="254"/>
    </row>
    <row r="22068" spans="1:2" x14ac:dyDescent="0.2">
      <c r="A22068" s="253"/>
      <c r="B22068" s="254"/>
    </row>
    <row r="22069" spans="1:2" x14ac:dyDescent="0.2">
      <c r="A22069" s="253"/>
      <c r="B22069" s="254"/>
    </row>
    <row r="22070" spans="1:2" x14ac:dyDescent="0.2">
      <c r="A22070" s="253"/>
      <c r="B22070" s="254"/>
    </row>
    <row r="22071" spans="1:2" x14ac:dyDescent="0.2">
      <c r="A22071" s="253"/>
      <c r="B22071" s="254"/>
    </row>
    <row r="22072" spans="1:2" x14ac:dyDescent="0.2">
      <c r="A22072" s="253"/>
      <c r="B22072" s="254"/>
    </row>
    <row r="22073" spans="1:2" x14ac:dyDescent="0.2">
      <c r="A22073" s="253"/>
      <c r="B22073" s="254"/>
    </row>
    <row r="22074" spans="1:2" x14ac:dyDescent="0.2">
      <c r="A22074" s="253"/>
      <c r="B22074" s="254"/>
    </row>
    <row r="22075" spans="1:2" x14ac:dyDescent="0.2">
      <c r="A22075" s="253"/>
      <c r="B22075" s="254"/>
    </row>
    <row r="22076" spans="1:2" x14ac:dyDescent="0.2">
      <c r="A22076" s="253"/>
      <c r="B22076" s="254"/>
    </row>
    <row r="22077" spans="1:2" x14ac:dyDescent="0.2">
      <c r="A22077" s="253"/>
      <c r="B22077" s="254"/>
    </row>
    <row r="22078" spans="1:2" x14ac:dyDescent="0.2">
      <c r="A22078" s="253"/>
      <c r="B22078" s="254"/>
    </row>
    <row r="22079" spans="1:2" x14ac:dyDescent="0.2">
      <c r="A22079" s="253"/>
      <c r="B22079" s="254"/>
    </row>
    <row r="22080" spans="1:2" x14ac:dyDescent="0.2">
      <c r="A22080" s="253"/>
      <c r="B22080" s="254"/>
    </row>
    <row r="22081" spans="1:2" x14ac:dyDescent="0.2">
      <c r="A22081" s="253"/>
      <c r="B22081" s="254"/>
    </row>
    <row r="22082" spans="1:2" x14ac:dyDescent="0.2">
      <c r="A22082" s="253"/>
      <c r="B22082" s="254"/>
    </row>
    <row r="22083" spans="1:2" x14ac:dyDescent="0.2">
      <c r="A22083" s="253"/>
      <c r="B22083" s="254"/>
    </row>
    <row r="22084" spans="1:2" x14ac:dyDescent="0.2">
      <c r="A22084" s="253"/>
      <c r="B22084" s="254"/>
    </row>
    <row r="22085" spans="1:2" x14ac:dyDescent="0.2">
      <c r="A22085" s="253"/>
      <c r="B22085" s="254"/>
    </row>
    <row r="22086" spans="1:2" x14ac:dyDescent="0.2">
      <c r="A22086" s="253"/>
      <c r="B22086" s="254"/>
    </row>
    <row r="22087" spans="1:2" x14ac:dyDescent="0.2">
      <c r="A22087" s="253"/>
      <c r="B22087" s="254"/>
    </row>
    <row r="22088" spans="1:2" x14ac:dyDescent="0.2">
      <c r="A22088" s="253"/>
      <c r="B22088" s="254"/>
    </row>
    <row r="22089" spans="1:2" x14ac:dyDescent="0.2">
      <c r="A22089" s="253"/>
      <c r="B22089" s="254"/>
    </row>
    <row r="22090" spans="1:2" x14ac:dyDescent="0.2">
      <c r="A22090" s="253"/>
      <c r="B22090" s="254"/>
    </row>
    <row r="22091" spans="1:2" x14ac:dyDescent="0.2">
      <c r="A22091" s="253"/>
      <c r="B22091" s="254"/>
    </row>
    <row r="22092" spans="1:2" x14ac:dyDescent="0.2">
      <c r="A22092" s="253"/>
      <c r="B22092" s="254"/>
    </row>
    <row r="22093" spans="1:2" x14ac:dyDescent="0.2">
      <c r="A22093" s="253"/>
      <c r="B22093" s="254"/>
    </row>
    <row r="22094" spans="1:2" x14ac:dyDescent="0.2">
      <c r="A22094" s="253"/>
      <c r="B22094" s="254"/>
    </row>
    <row r="22095" spans="1:2" x14ac:dyDescent="0.2">
      <c r="A22095" s="253"/>
      <c r="B22095" s="254"/>
    </row>
    <row r="22096" spans="1:2" x14ac:dyDescent="0.2">
      <c r="A22096" s="253"/>
      <c r="B22096" s="254"/>
    </row>
    <row r="22097" spans="1:2" x14ac:dyDescent="0.2">
      <c r="A22097" s="253"/>
      <c r="B22097" s="254"/>
    </row>
    <row r="22098" spans="1:2" x14ac:dyDescent="0.2">
      <c r="A22098" s="253"/>
      <c r="B22098" s="254"/>
    </row>
    <row r="22099" spans="1:2" x14ac:dyDescent="0.2">
      <c r="A22099" s="253"/>
      <c r="B22099" s="254"/>
    </row>
    <row r="22100" spans="1:2" x14ac:dyDescent="0.2">
      <c r="A22100" s="253"/>
      <c r="B22100" s="254"/>
    </row>
    <row r="22101" spans="1:2" x14ac:dyDescent="0.2">
      <c r="A22101" s="253"/>
      <c r="B22101" s="254"/>
    </row>
    <row r="22102" spans="1:2" x14ac:dyDescent="0.2">
      <c r="A22102" s="253"/>
      <c r="B22102" s="254"/>
    </row>
    <row r="22103" spans="1:2" x14ac:dyDescent="0.2">
      <c r="A22103" s="253"/>
      <c r="B22103" s="254"/>
    </row>
    <row r="22104" spans="1:2" x14ac:dyDescent="0.2">
      <c r="A22104" s="253"/>
      <c r="B22104" s="254"/>
    </row>
    <row r="22105" spans="1:2" x14ac:dyDescent="0.2">
      <c r="A22105" s="253"/>
      <c r="B22105" s="254"/>
    </row>
    <row r="22106" spans="1:2" x14ac:dyDescent="0.2">
      <c r="A22106" s="253"/>
      <c r="B22106" s="254"/>
    </row>
    <row r="22107" spans="1:2" x14ac:dyDescent="0.2">
      <c r="A22107" s="253"/>
      <c r="B22107" s="254"/>
    </row>
    <row r="22108" spans="1:2" x14ac:dyDescent="0.2">
      <c r="A22108" s="253"/>
      <c r="B22108" s="254"/>
    </row>
    <row r="22109" spans="1:2" x14ac:dyDescent="0.2">
      <c r="A22109" s="253"/>
      <c r="B22109" s="254"/>
    </row>
    <row r="22110" spans="1:2" x14ac:dyDescent="0.2">
      <c r="A22110" s="253"/>
      <c r="B22110" s="254"/>
    </row>
    <row r="22111" spans="1:2" x14ac:dyDescent="0.2">
      <c r="A22111" s="253"/>
      <c r="B22111" s="254"/>
    </row>
    <row r="22112" spans="1:2" x14ac:dyDescent="0.2">
      <c r="A22112" s="253"/>
      <c r="B22112" s="254"/>
    </row>
    <row r="22113" spans="1:2" x14ac:dyDescent="0.2">
      <c r="A22113" s="253"/>
      <c r="B22113" s="254"/>
    </row>
    <row r="22114" spans="1:2" x14ac:dyDescent="0.2">
      <c r="A22114" s="253"/>
      <c r="B22114" s="254"/>
    </row>
    <row r="22115" spans="1:2" x14ac:dyDescent="0.2">
      <c r="A22115" s="253"/>
      <c r="B22115" s="254"/>
    </row>
    <row r="22116" spans="1:2" x14ac:dyDescent="0.2">
      <c r="A22116" s="253"/>
      <c r="B22116" s="254"/>
    </row>
    <row r="22117" spans="1:2" x14ac:dyDescent="0.2">
      <c r="A22117" s="253"/>
      <c r="B22117" s="254"/>
    </row>
    <row r="22118" spans="1:2" x14ac:dyDescent="0.2">
      <c r="A22118" s="253"/>
      <c r="B22118" s="254"/>
    </row>
    <row r="22119" spans="1:2" x14ac:dyDescent="0.2">
      <c r="A22119" s="253"/>
      <c r="B22119" s="254"/>
    </row>
    <row r="22120" spans="1:2" x14ac:dyDescent="0.2">
      <c r="A22120" s="253"/>
      <c r="B22120" s="254"/>
    </row>
    <row r="22121" spans="1:2" x14ac:dyDescent="0.2">
      <c r="A22121" s="253"/>
      <c r="B22121" s="254"/>
    </row>
    <row r="22122" spans="1:2" x14ac:dyDescent="0.2">
      <c r="A22122" s="253"/>
      <c r="B22122" s="254"/>
    </row>
    <row r="22123" spans="1:2" x14ac:dyDescent="0.2">
      <c r="A22123" s="253"/>
      <c r="B22123" s="254"/>
    </row>
    <row r="22124" spans="1:2" x14ac:dyDescent="0.2">
      <c r="A22124" s="253"/>
      <c r="B22124" s="254"/>
    </row>
    <row r="22125" spans="1:2" x14ac:dyDescent="0.2">
      <c r="A22125" s="253"/>
      <c r="B22125" s="254"/>
    </row>
    <row r="22126" spans="1:2" x14ac:dyDescent="0.2">
      <c r="A22126" s="253"/>
      <c r="B22126" s="254"/>
    </row>
    <row r="22127" spans="1:2" x14ac:dyDescent="0.2">
      <c r="A22127" s="253"/>
      <c r="B22127" s="254"/>
    </row>
    <row r="22128" spans="1:2" x14ac:dyDescent="0.2">
      <c r="A22128" s="253"/>
      <c r="B22128" s="254"/>
    </row>
    <row r="22129" spans="1:2" x14ac:dyDescent="0.2">
      <c r="A22129" s="253"/>
      <c r="B22129" s="254"/>
    </row>
    <row r="22130" spans="1:2" x14ac:dyDescent="0.2">
      <c r="A22130" s="253"/>
      <c r="B22130" s="254"/>
    </row>
    <row r="22131" spans="1:2" x14ac:dyDescent="0.2">
      <c r="A22131" s="253"/>
      <c r="B22131" s="254"/>
    </row>
    <row r="22132" spans="1:2" x14ac:dyDescent="0.2">
      <c r="A22132" s="253"/>
      <c r="B22132" s="254"/>
    </row>
    <row r="22133" spans="1:2" x14ac:dyDescent="0.2">
      <c r="A22133" s="253"/>
      <c r="B22133" s="254"/>
    </row>
    <row r="22134" spans="1:2" x14ac:dyDescent="0.2">
      <c r="A22134" s="253"/>
      <c r="B22134" s="254"/>
    </row>
    <row r="22135" spans="1:2" x14ac:dyDescent="0.2">
      <c r="A22135" s="253"/>
      <c r="B22135" s="254"/>
    </row>
    <row r="22136" spans="1:2" x14ac:dyDescent="0.2">
      <c r="A22136" s="253"/>
      <c r="B22136" s="254"/>
    </row>
    <row r="22137" spans="1:2" x14ac:dyDescent="0.2">
      <c r="A22137" s="253"/>
      <c r="B22137" s="254"/>
    </row>
    <row r="22138" spans="1:2" x14ac:dyDescent="0.2">
      <c r="A22138" s="253"/>
      <c r="B22138" s="254"/>
    </row>
    <row r="22139" spans="1:2" x14ac:dyDescent="0.2">
      <c r="A22139" s="253"/>
      <c r="B22139" s="254"/>
    </row>
    <row r="22140" spans="1:2" x14ac:dyDescent="0.2">
      <c r="A22140" s="253"/>
      <c r="B22140" s="254"/>
    </row>
    <row r="22141" spans="1:2" x14ac:dyDescent="0.2">
      <c r="A22141" s="253"/>
      <c r="B22141" s="254"/>
    </row>
    <row r="22142" spans="1:2" x14ac:dyDescent="0.2">
      <c r="A22142" s="253"/>
      <c r="B22142" s="254"/>
    </row>
    <row r="22143" spans="1:2" x14ac:dyDescent="0.2">
      <c r="A22143" s="253"/>
      <c r="B22143" s="254"/>
    </row>
    <row r="22144" spans="1:2" x14ac:dyDescent="0.2">
      <c r="A22144" s="253"/>
      <c r="B22144" s="254"/>
    </row>
    <row r="22145" spans="1:2" x14ac:dyDescent="0.2">
      <c r="A22145" s="253"/>
      <c r="B22145" s="254"/>
    </row>
    <row r="22146" spans="1:2" x14ac:dyDescent="0.2">
      <c r="A22146" s="253"/>
      <c r="B22146" s="254"/>
    </row>
    <row r="22147" spans="1:2" x14ac:dyDescent="0.2">
      <c r="A22147" s="253"/>
      <c r="B22147" s="254"/>
    </row>
    <row r="22148" spans="1:2" x14ac:dyDescent="0.2">
      <c r="A22148" s="253"/>
      <c r="B22148" s="254"/>
    </row>
    <row r="22149" spans="1:2" x14ac:dyDescent="0.2">
      <c r="A22149" s="253"/>
      <c r="B22149" s="254"/>
    </row>
    <row r="22150" spans="1:2" x14ac:dyDescent="0.2">
      <c r="A22150" s="253"/>
      <c r="B22150" s="254"/>
    </row>
    <row r="22151" spans="1:2" x14ac:dyDescent="0.2">
      <c r="A22151" s="253"/>
      <c r="B22151" s="254"/>
    </row>
    <row r="22152" spans="1:2" x14ac:dyDescent="0.2">
      <c r="A22152" s="253"/>
      <c r="B22152" s="254"/>
    </row>
    <row r="22153" spans="1:2" x14ac:dyDescent="0.2">
      <c r="A22153" s="253"/>
      <c r="B22153" s="254"/>
    </row>
    <row r="22154" spans="1:2" x14ac:dyDescent="0.2">
      <c r="A22154" s="253"/>
      <c r="B22154" s="254"/>
    </row>
    <row r="22155" spans="1:2" x14ac:dyDescent="0.2">
      <c r="A22155" s="253"/>
      <c r="B22155" s="254"/>
    </row>
    <row r="22156" spans="1:2" x14ac:dyDescent="0.2">
      <c r="A22156" s="253"/>
      <c r="B22156" s="254"/>
    </row>
    <row r="22157" spans="1:2" x14ac:dyDescent="0.2">
      <c r="A22157" s="253"/>
      <c r="B22157" s="254"/>
    </row>
    <row r="22158" spans="1:2" x14ac:dyDescent="0.2">
      <c r="A22158" s="253"/>
      <c r="B22158" s="254"/>
    </row>
    <row r="22159" spans="1:2" x14ac:dyDescent="0.2">
      <c r="A22159" s="253"/>
      <c r="B22159" s="254"/>
    </row>
    <row r="22160" spans="1:2" x14ac:dyDescent="0.2">
      <c r="A22160" s="253"/>
      <c r="B22160" s="254"/>
    </row>
    <row r="22161" spans="1:2" x14ac:dyDescent="0.2">
      <c r="A22161" s="253"/>
      <c r="B22161" s="254"/>
    </row>
    <row r="22162" spans="1:2" x14ac:dyDescent="0.2">
      <c r="A22162" s="253"/>
      <c r="B22162" s="254"/>
    </row>
    <row r="22163" spans="1:2" x14ac:dyDescent="0.2">
      <c r="A22163" s="253"/>
      <c r="B22163" s="254"/>
    </row>
    <row r="22164" spans="1:2" x14ac:dyDescent="0.2">
      <c r="A22164" s="253"/>
      <c r="B22164" s="254"/>
    </row>
    <row r="22165" spans="1:2" x14ac:dyDescent="0.2">
      <c r="A22165" s="253"/>
      <c r="B22165" s="254"/>
    </row>
    <row r="22166" spans="1:2" x14ac:dyDescent="0.2">
      <c r="A22166" s="253"/>
      <c r="B22166" s="254"/>
    </row>
    <row r="22167" spans="1:2" x14ac:dyDescent="0.2">
      <c r="A22167" s="253"/>
      <c r="B22167" s="254"/>
    </row>
    <row r="22168" spans="1:2" x14ac:dyDescent="0.2">
      <c r="A22168" s="253"/>
      <c r="B22168" s="254"/>
    </row>
    <row r="22169" spans="1:2" x14ac:dyDescent="0.2">
      <c r="A22169" s="253"/>
      <c r="B22169" s="254"/>
    </row>
    <row r="22170" spans="1:2" x14ac:dyDescent="0.2">
      <c r="A22170" s="253"/>
      <c r="B22170" s="254"/>
    </row>
    <row r="22171" spans="1:2" x14ac:dyDescent="0.2">
      <c r="A22171" s="253"/>
      <c r="B22171" s="254"/>
    </row>
    <row r="22172" spans="1:2" x14ac:dyDescent="0.2">
      <c r="A22172" s="253"/>
      <c r="B22172" s="254"/>
    </row>
    <row r="22173" spans="1:2" x14ac:dyDescent="0.2">
      <c r="A22173" s="253"/>
      <c r="B22173" s="254"/>
    </row>
    <row r="22174" spans="1:2" x14ac:dyDescent="0.2">
      <c r="A22174" s="253"/>
      <c r="B22174" s="254"/>
    </row>
    <row r="22175" spans="1:2" x14ac:dyDescent="0.2">
      <c r="A22175" s="253"/>
      <c r="B22175" s="254"/>
    </row>
    <row r="22176" spans="1:2" x14ac:dyDescent="0.2">
      <c r="A22176" s="253"/>
      <c r="B22176" s="254"/>
    </row>
    <row r="22177" spans="1:2" x14ac:dyDescent="0.2">
      <c r="A22177" s="253"/>
      <c r="B22177" s="254"/>
    </row>
    <row r="22178" spans="1:2" x14ac:dyDescent="0.2">
      <c r="A22178" s="253"/>
      <c r="B22178" s="254"/>
    </row>
    <row r="22179" spans="1:2" x14ac:dyDescent="0.2">
      <c r="A22179" s="253"/>
      <c r="B22179" s="254"/>
    </row>
    <row r="22180" spans="1:2" x14ac:dyDescent="0.2">
      <c r="A22180" s="253"/>
      <c r="B22180" s="254"/>
    </row>
    <row r="22181" spans="1:2" x14ac:dyDescent="0.2">
      <c r="A22181" s="253"/>
      <c r="B22181" s="254"/>
    </row>
    <row r="22182" spans="1:2" x14ac:dyDescent="0.2">
      <c r="A22182" s="253"/>
      <c r="B22182" s="254"/>
    </row>
    <row r="22183" spans="1:2" x14ac:dyDescent="0.2">
      <c r="A22183" s="253"/>
      <c r="B22183" s="254"/>
    </row>
    <row r="22184" spans="1:2" x14ac:dyDescent="0.2">
      <c r="A22184" s="253"/>
      <c r="B22184" s="254"/>
    </row>
    <row r="22185" spans="1:2" x14ac:dyDescent="0.2">
      <c r="A22185" s="253"/>
      <c r="B22185" s="254"/>
    </row>
    <row r="22186" spans="1:2" x14ac:dyDescent="0.2">
      <c r="A22186" s="253"/>
      <c r="B22186" s="254"/>
    </row>
    <row r="22187" spans="1:2" x14ac:dyDescent="0.2">
      <c r="A22187" s="253"/>
      <c r="B22187" s="254"/>
    </row>
    <row r="22188" spans="1:2" x14ac:dyDescent="0.2">
      <c r="A22188" s="253"/>
      <c r="B22188" s="254"/>
    </row>
    <row r="22189" spans="1:2" x14ac:dyDescent="0.2">
      <c r="A22189" s="253"/>
      <c r="B22189" s="254"/>
    </row>
    <row r="22190" spans="1:2" x14ac:dyDescent="0.2">
      <c r="A22190" s="253"/>
      <c r="B22190" s="254"/>
    </row>
    <row r="22191" spans="1:2" x14ac:dyDescent="0.2">
      <c r="A22191" s="253"/>
      <c r="B22191" s="254"/>
    </row>
    <row r="22192" spans="1:2" x14ac:dyDescent="0.2">
      <c r="A22192" s="253"/>
      <c r="B22192" s="254"/>
    </row>
    <row r="22193" spans="1:2" x14ac:dyDescent="0.2">
      <c r="A22193" s="253"/>
      <c r="B22193" s="254"/>
    </row>
    <row r="22194" spans="1:2" x14ac:dyDescent="0.2">
      <c r="A22194" s="253"/>
      <c r="B22194" s="254"/>
    </row>
    <row r="22195" spans="1:2" x14ac:dyDescent="0.2">
      <c r="A22195" s="253"/>
      <c r="B22195" s="254"/>
    </row>
    <row r="22196" spans="1:2" x14ac:dyDescent="0.2">
      <c r="A22196" s="253"/>
      <c r="B22196" s="254"/>
    </row>
    <row r="22197" spans="1:2" x14ac:dyDescent="0.2">
      <c r="A22197" s="253"/>
      <c r="B22197" s="254"/>
    </row>
    <row r="22198" spans="1:2" x14ac:dyDescent="0.2">
      <c r="A22198" s="253"/>
      <c r="B22198" s="254"/>
    </row>
    <row r="22199" spans="1:2" x14ac:dyDescent="0.2">
      <c r="A22199" s="253"/>
      <c r="B22199" s="254"/>
    </row>
    <row r="22200" spans="1:2" x14ac:dyDescent="0.2">
      <c r="A22200" s="253"/>
      <c r="B22200" s="254"/>
    </row>
    <row r="22201" spans="1:2" x14ac:dyDescent="0.2">
      <c r="A22201" s="253"/>
      <c r="B22201" s="254"/>
    </row>
    <row r="22202" spans="1:2" x14ac:dyDescent="0.2">
      <c r="A22202" s="253"/>
      <c r="B22202" s="254"/>
    </row>
    <row r="22203" spans="1:2" x14ac:dyDescent="0.2">
      <c r="A22203" s="253"/>
      <c r="B22203" s="254"/>
    </row>
    <row r="22204" spans="1:2" x14ac:dyDescent="0.2">
      <c r="A22204" s="253"/>
      <c r="B22204" s="254"/>
    </row>
    <row r="22205" spans="1:2" x14ac:dyDescent="0.2">
      <c r="A22205" s="253"/>
      <c r="B22205" s="254"/>
    </row>
    <row r="22206" spans="1:2" x14ac:dyDescent="0.2">
      <c r="A22206" s="253"/>
      <c r="B22206" s="254"/>
    </row>
    <row r="22207" spans="1:2" x14ac:dyDescent="0.2">
      <c r="A22207" s="253"/>
      <c r="B22207" s="254"/>
    </row>
    <row r="22208" spans="1:2" x14ac:dyDescent="0.2">
      <c r="A22208" s="253"/>
      <c r="B22208" s="254"/>
    </row>
    <row r="22209" spans="1:2" x14ac:dyDescent="0.2">
      <c r="A22209" s="253"/>
      <c r="B22209" s="254"/>
    </row>
    <row r="22210" spans="1:2" x14ac:dyDescent="0.2">
      <c r="A22210" s="253"/>
      <c r="B22210" s="254"/>
    </row>
    <row r="22211" spans="1:2" x14ac:dyDescent="0.2">
      <c r="A22211" s="253"/>
      <c r="B22211" s="254"/>
    </row>
    <row r="22212" spans="1:2" x14ac:dyDescent="0.2">
      <c r="A22212" s="253"/>
      <c r="B22212" s="254"/>
    </row>
    <row r="22213" spans="1:2" x14ac:dyDescent="0.2">
      <c r="A22213" s="253"/>
      <c r="B22213" s="254"/>
    </row>
    <row r="22214" spans="1:2" x14ac:dyDescent="0.2">
      <c r="A22214" s="253"/>
      <c r="B22214" s="254"/>
    </row>
    <row r="22215" spans="1:2" x14ac:dyDescent="0.2">
      <c r="A22215" s="253"/>
      <c r="B22215" s="254"/>
    </row>
    <row r="22216" spans="1:2" x14ac:dyDescent="0.2">
      <c r="A22216" s="253"/>
      <c r="B22216" s="254"/>
    </row>
    <row r="22217" spans="1:2" x14ac:dyDescent="0.2">
      <c r="A22217" s="253"/>
      <c r="B22217" s="254"/>
    </row>
    <row r="22218" spans="1:2" x14ac:dyDescent="0.2">
      <c r="A22218" s="253"/>
      <c r="B22218" s="254"/>
    </row>
    <row r="22219" spans="1:2" x14ac:dyDescent="0.2">
      <c r="A22219" s="253"/>
      <c r="B22219" s="254"/>
    </row>
    <row r="22220" spans="1:2" x14ac:dyDescent="0.2">
      <c r="A22220" s="253"/>
      <c r="B22220" s="254"/>
    </row>
    <row r="22221" spans="1:2" x14ac:dyDescent="0.2">
      <c r="A22221" s="253"/>
      <c r="B22221" s="254"/>
    </row>
    <row r="22222" spans="1:2" x14ac:dyDescent="0.2">
      <c r="A22222" s="253"/>
      <c r="B22222" s="254"/>
    </row>
    <row r="22223" spans="1:2" x14ac:dyDescent="0.2">
      <c r="A22223" s="253"/>
      <c r="B22223" s="254"/>
    </row>
    <row r="22224" spans="1:2" x14ac:dyDescent="0.2">
      <c r="A22224" s="253"/>
      <c r="B22224" s="254"/>
    </row>
    <row r="22225" spans="1:2" x14ac:dyDescent="0.2">
      <c r="A22225" s="253"/>
      <c r="B22225" s="254"/>
    </row>
    <row r="22226" spans="1:2" x14ac:dyDescent="0.2">
      <c r="A22226" s="253"/>
      <c r="B22226" s="254"/>
    </row>
    <row r="22227" spans="1:2" x14ac:dyDescent="0.2">
      <c r="A22227" s="253"/>
      <c r="B22227" s="254"/>
    </row>
    <row r="22228" spans="1:2" x14ac:dyDescent="0.2">
      <c r="A22228" s="253"/>
      <c r="B22228" s="254"/>
    </row>
    <row r="22229" spans="1:2" x14ac:dyDescent="0.2">
      <c r="A22229" s="253"/>
      <c r="B22229" s="254"/>
    </row>
    <row r="22230" spans="1:2" x14ac:dyDescent="0.2">
      <c r="A22230" s="253"/>
      <c r="B22230" s="254"/>
    </row>
    <row r="22231" spans="1:2" x14ac:dyDescent="0.2">
      <c r="A22231" s="253"/>
      <c r="B22231" s="254"/>
    </row>
    <row r="22232" spans="1:2" x14ac:dyDescent="0.2">
      <c r="A22232" s="253"/>
      <c r="B22232" s="254"/>
    </row>
    <row r="22233" spans="1:2" x14ac:dyDescent="0.2">
      <c r="A22233" s="253"/>
      <c r="B22233" s="254"/>
    </row>
    <row r="22234" spans="1:2" x14ac:dyDescent="0.2">
      <c r="A22234" s="253"/>
      <c r="B22234" s="254"/>
    </row>
    <row r="22235" spans="1:2" x14ac:dyDescent="0.2">
      <c r="A22235" s="253"/>
      <c r="B22235" s="254"/>
    </row>
    <row r="22236" spans="1:2" x14ac:dyDescent="0.2">
      <c r="A22236" s="253"/>
      <c r="B22236" s="254"/>
    </row>
    <row r="22237" spans="1:2" x14ac:dyDescent="0.2">
      <c r="A22237" s="253"/>
      <c r="B22237" s="254"/>
    </row>
    <row r="22238" spans="1:2" x14ac:dyDescent="0.2">
      <c r="A22238" s="253"/>
      <c r="B22238" s="254"/>
    </row>
    <row r="22239" spans="1:2" x14ac:dyDescent="0.2">
      <c r="A22239" s="253"/>
      <c r="B22239" s="254"/>
    </row>
    <row r="22240" spans="1:2" x14ac:dyDescent="0.2">
      <c r="A22240" s="253"/>
      <c r="B22240" s="254"/>
    </row>
    <row r="22241" spans="1:2" x14ac:dyDescent="0.2">
      <c r="A22241" s="253"/>
      <c r="B22241" s="254"/>
    </row>
    <row r="22242" spans="1:2" x14ac:dyDescent="0.2">
      <c r="A22242" s="253"/>
      <c r="B22242" s="254"/>
    </row>
    <row r="22243" spans="1:2" x14ac:dyDescent="0.2">
      <c r="A22243" s="253"/>
      <c r="B22243" s="254"/>
    </row>
    <row r="22244" spans="1:2" x14ac:dyDescent="0.2">
      <c r="A22244" s="253"/>
      <c r="B22244" s="254"/>
    </row>
    <row r="22245" spans="1:2" x14ac:dyDescent="0.2">
      <c r="A22245" s="253"/>
      <c r="B22245" s="254"/>
    </row>
    <row r="22246" spans="1:2" x14ac:dyDescent="0.2">
      <c r="A22246" s="253"/>
      <c r="B22246" s="254"/>
    </row>
    <row r="22247" spans="1:2" x14ac:dyDescent="0.2">
      <c r="A22247" s="253"/>
      <c r="B22247" s="254"/>
    </row>
    <row r="22248" spans="1:2" x14ac:dyDescent="0.2">
      <c r="A22248" s="253"/>
      <c r="B22248" s="254"/>
    </row>
    <row r="22249" spans="1:2" x14ac:dyDescent="0.2">
      <c r="A22249" s="253"/>
      <c r="B22249" s="254"/>
    </row>
    <row r="22250" spans="1:2" x14ac:dyDescent="0.2">
      <c r="A22250" s="253"/>
      <c r="B22250" s="254"/>
    </row>
    <row r="22251" spans="1:2" x14ac:dyDescent="0.2">
      <c r="A22251" s="253"/>
      <c r="B22251" s="254"/>
    </row>
    <row r="22252" spans="1:2" x14ac:dyDescent="0.2">
      <c r="A22252" s="253"/>
      <c r="B22252" s="254"/>
    </row>
    <row r="22253" spans="1:2" x14ac:dyDescent="0.2">
      <c r="A22253" s="253"/>
      <c r="B22253" s="254"/>
    </row>
    <row r="22254" spans="1:2" x14ac:dyDescent="0.2">
      <c r="A22254" s="253"/>
      <c r="B22254" s="254"/>
    </row>
    <row r="22255" spans="1:2" x14ac:dyDescent="0.2">
      <c r="A22255" s="253"/>
      <c r="B22255" s="254"/>
    </row>
    <row r="22256" spans="1:2" x14ac:dyDescent="0.2">
      <c r="A22256" s="253"/>
      <c r="B22256" s="254"/>
    </row>
    <row r="22257" spans="1:2" x14ac:dyDescent="0.2">
      <c r="A22257" s="253"/>
      <c r="B22257" s="254"/>
    </row>
    <row r="22258" spans="1:2" x14ac:dyDescent="0.2">
      <c r="A22258" s="253"/>
      <c r="B22258" s="254"/>
    </row>
    <row r="22259" spans="1:2" x14ac:dyDescent="0.2">
      <c r="A22259" s="253"/>
      <c r="B22259" s="254"/>
    </row>
    <row r="22260" spans="1:2" x14ac:dyDescent="0.2">
      <c r="A22260" s="253"/>
      <c r="B22260" s="254"/>
    </row>
    <row r="22261" spans="1:2" x14ac:dyDescent="0.2">
      <c r="A22261" s="253"/>
      <c r="B22261" s="254"/>
    </row>
    <row r="22262" spans="1:2" x14ac:dyDescent="0.2">
      <c r="A22262" s="253"/>
      <c r="B22262" s="254"/>
    </row>
    <row r="22263" spans="1:2" x14ac:dyDescent="0.2">
      <c r="A22263" s="253"/>
      <c r="B22263" s="254"/>
    </row>
    <row r="22264" spans="1:2" x14ac:dyDescent="0.2">
      <c r="A22264" s="253"/>
      <c r="B22264" s="254"/>
    </row>
    <row r="22265" spans="1:2" x14ac:dyDescent="0.2">
      <c r="A22265" s="253"/>
      <c r="B22265" s="254"/>
    </row>
    <row r="22266" spans="1:2" x14ac:dyDescent="0.2">
      <c r="A22266" s="253"/>
      <c r="B22266" s="254"/>
    </row>
    <row r="22267" spans="1:2" x14ac:dyDescent="0.2">
      <c r="A22267" s="253"/>
      <c r="B22267" s="254"/>
    </row>
    <row r="22268" spans="1:2" x14ac:dyDescent="0.2">
      <c r="A22268" s="253"/>
      <c r="B22268" s="254"/>
    </row>
    <row r="22269" spans="1:2" x14ac:dyDescent="0.2">
      <c r="A22269" s="253"/>
      <c r="B22269" s="254"/>
    </row>
    <row r="22270" spans="1:2" x14ac:dyDescent="0.2">
      <c r="A22270" s="253"/>
      <c r="B22270" s="254"/>
    </row>
    <row r="22271" spans="1:2" x14ac:dyDescent="0.2">
      <c r="A22271" s="253"/>
      <c r="B22271" s="254"/>
    </row>
    <row r="22272" spans="1:2" x14ac:dyDescent="0.2">
      <c r="A22272" s="253"/>
      <c r="B22272" s="254"/>
    </row>
    <row r="22273" spans="1:2" x14ac:dyDescent="0.2">
      <c r="A22273" s="253"/>
      <c r="B22273" s="254"/>
    </row>
    <row r="22274" spans="1:2" x14ac:dyDescent="0.2">
      <c r="A22274" s="253"/>
      <c r="B22274" s="254"/>
    </row>
    <row r="22275" spans="1:2" x14ac:dyDescent="0.2">
      <c r="A22275" s="253"/>
      <c r="B22275" s="254"/>
    </row>
    <row r="22276" spans="1:2" x14ac:dyDescent="0.2">
      <c r="A22276" s="253"/>
      <c r="B22276" s="254"/>
    </row>
    <row r="22277" spans="1:2" x14ac:dyDescent="0.2">
      <c r="A22277" s="253"/>
      <c r="B22277" s="254"/>
    </row>
    <row r="22278" spans="1:2" x14ac:dyDescent="0.2">
      <c r="A22278" s="253"/>
      <c r="B22278" s="254"/>
    </row>
    <row r="22279" spans="1:2" x14ac:dyDescent="0.2">
      <c r="A22279" s="253"/>
      <c r="B22279" s="254"/>
    </row>
    <row r="22280" spans="1:2" x14ac:dyDescent="0.2">
      <c r="A22280" s="253"/>
      <c r="B22280" s="254"/>
    </row>
    <row r="22281" spans="1:2" x14ac:dyDescent="0.2">
      <c r="A22281" s="253"/>
      <c r="B22281" s="254"/>
    </row>
    <row r="22282" spans="1:2" x14ac:dyDescent="0.2">
      <c r="A22282" s="253"/>
      <c r="B22282" s="254"/>
    </row>
    <row r="22283" spans="1:2" x14ac:dyDescent="0.2">
      <c r="A22283" s="253"/>
      <c r="B22283" s="254"/>
    </row>
    <row r="22284" spans="1:2" x14ac:dyDescent="0.2">
      <c r="A22284" s="253"/>
      <c r="B22284" s="254"/>
    </row>
    <row r="22285" spans="1:2" x14ac:dyDescent="0.2">
      <c r="A22285" s="253"/>
      <c r="B22285" s="254"/>
    </row>
    <row r="22286" spans="1:2" x14ac:dyDescent="0.2">
      <c r="A22286" s="253"/>
      <c r="B22286" s="254"/>
    </row>
    <row r="22287" spans="1:2" x14ac:dyDescent="0.2">
      <c r="A22287" s="253"/>
      <c r="B22287" s="254"/>
    </row>
    <row r="22288" spans="1:2" x14ac:dyDescent="0.2">
      <c r="A22288" s="253"/>
      <c r="B22288" s="254"/>
    </row>
    <row r="22289" spans="1:2" x14ac:dyDescent="0.2">
      <c r="A22289" s="253"/>
      <c r="B22289" s="254"/>
    </row>
    <row r="22290" spans="1:2" x14ac:dyDescent="0.2">
      <c r="A22290" s="253"/>
      <c r="B22290" s="254"/>
    </row>
    <row r="22291" spans="1:2" x14ac:dyDescent="0.2">
      <c r="A22291" s="253"/>
      <c r="B22291" s="254"/>
    </row>
    <row r="22292" spans="1:2" x14ac:dyDescent="0.2">
      <c r="A22292" s="253"/>
      <c r="B22292" s="254"/>
    </row>
    <row r="22293" spans="1:2" x14ac:dyDescent="0.2">
      <c r="A22293" s="253"/>
      <c r="B22293" s="254"/>
    </row>
    <row r="22294" spans="1:2" x14ac:dyDescent="0.2">
      <c r="A22294" s="253"/>
      <c r="B22294" s="254"/>
    </row>
    <row r="22295" spans="1:2" x14ac:dyDescent="0.2">
      <c r="A22295" s="253"/>
      <c r="B22295" s="254"/>
    </row>
    <row r="22296" spans="1:2" x14ac:dyDescent="0.2">
      <c r="A22296" s="253"/>
      <c r="B22296" s="254"/>
    </row>
    <row r="22297" spans="1:2" x14ac:dyDescent="0.2">
      <c r="A22297" s="253"/>
      <c r="B22297" s="254"/>
    </row>
    <row r="22298" spans="1:2" x14ac:dyDescent="0.2">
      <c r="A22298" s="253"/>
      <c r="B22298" s="254"/>
    </row>
    <row r="22299" spans="1:2" x14ac:dyDescent="0.2">
      <c r="A22299" s="253"/>
      <c r="B22299" s="254"/>
    </row>
    <row r="22300" spans="1:2" x14ac:dyDescent="0.2">
      <c r="A22300" s="253"/>
      <c r="B22300" s="254"/>
    </row>
    <row r="22301" spans="1:2" x14ac:dyDescent="0.2">
      <c r="A22301" s="253"/>
      <c r="B22301" s="254"/>
    </row>
    <row r="22302" spans="1:2" x14ac:dyDescent="0.2">
      <c r="A22302" s="253"/>
      <c r="B22302" s="254"/>
    </row>
    <row r="22303" spans="1:2" x14ac:dyDescent="0.2">
      <c r="A22303" s="253"/>
      <c r="B22303" s="254"/>
    </row>
    <row r="22304" spans="1:2" x14ac:dyDescent="0.2">
      <c r="A22304" s="253"/>
      <c r="B22304" s="254"/>
    </row>
    <row r="22305" spans="1:2" x14ac:dyDescent="0.2">
      <c r="A22305" s="253"/>
      <c r="B22305" s="254"/>
    </row>
    <row r="22306" spans="1:2" x14ac:dyDescent="0.2">
      <c r="A22306" s="253"/>
      <c r="B22306" s="254"/>
    </row>
    <row r="22307" spans="1:2" x14ac:dyDescent="0.2">
      <c r="A22307" s="253"/>
      <c r="B22307" s="254"/>
    </row>
    <row r="22308" spans="1:2" x14ac:dyDescent="0.2">
      <c r="A22308" s="253"/>
      <c r="B22308" s="254"/>
    </row>
    <row r="22309" spans="1:2" x14ac:dyDescent="0.2">
      <c r="A22309" s="253"/>
      <c r="B22309" s="254"/>
    </row>
    <row r="22310" spans="1:2" x14ac:dyDescent="0.2">
      <c r="A22310" s="253"/>
      <c r="B22310" s="254"/>
    </row>
    <row r="22311" spans="1:2" x14ac:dyDescent="0.2">
      <c r="A22311" s="253"/>
      <c r="B22311" s="254"/>
    </row>
    <row r="22312" spans="1:2" x14ac:dyDescent="0.2">
      <c r="A22312" s="253"/>
      <c r="B22312" s="254"/>
    </row>
    <row r="22313" spans="1:2" x14ac:dyDescent="0.2">
      <c r="A22313" s="253"/>
      <c r="B22313" s="254"/>
    </row>
    <row r="22314" spans="1:2" x14ac:dyDescent="0.2">
      <c r="A22314" s="253"/>
      <c r="B22314" s="254"/>
    </row>
    <row r="22315" spans="1:2" x14ac:dyDescent="0.2">
      <c r="A22315" s="253"/>
      <c r="B22315" s="254"/>
    </row>
    <row r="22316" spans="1:2" x14ac:dyDescent="0.2">
      <c r="A22316" s="253"/>
      <c r="B22316" s="254"/>
    </row>
    <row r="22317" spans="1:2" x14ac:dyDescent="0.2">
      <c r="A22317" s="253"/>
      <c r="B22317" s="254"/>
    </row>
    <row r="22318" spans="1:2" x14ac:dyDescent="0.2">
      <c r="A22318" s="253"/>
      <c r="B22318" s="254"/>
    </row>
    <row r="22319" spans="1:2" x14ac:dyDescent="0.2">
      <c r="A22319" s="253"/>
      <c r="B22319" s="254"/>
    </row>
    <row r="22320" spans="1:2" x14ac:dyDescent="0.2">
      <c r="A22320" s="253"/>
      <c r="B22320" s="254"/>
    </row>
    <row r="22321" spans="1:2" x14ac:dyDescent="0.2">
      <c r="A22321" s="253"/>
      <c r="B22321" s="254"/>
    </row>
    <row r="22322" spans="1:2" x14ac:dyDescent="0.2">
      <c r="A22322" s="253"/>
      <c r="B22322" s="254"/>
    </row>
    <row r="22323" spans="1:2" x14ac:dyDescent="0.2">
      <c r="A22323" s="253"/>
      <c r="B22323" s="254"/>
    </row>
    <row r="22324" spans="1:2" x14ac:dyDescent="0.2">
      <c r="A22324" s="253"/>
      <c r="B22324" s="254"/>
    </row>
    <row r="22325" spans="1:2" x14ac:dyDescent="0.2">
      <c r="A22325" s="253"/>
      <c r="B22325" s="254"/>
    </row>
    <row r="22326" spans="1:2" x14ac:dyDescent="0.2">
      <c r="A22326" s="253"/>
      <c r="B22326" s="254"/>
    </row>
    <row r="22327" spans="1:2" x14ac:dyDescent="0.2">
      <c r="A22327" s="253"/>
      <c r="B22327" s="254"/>
    </row>
    <row r="22328" spans="1:2" x14ac:dyDescent="0.2">
      <c r="A22328" s="253"/>
      <c r="B22328" s="254"/>
    </row>
    <row r="22329" spans="1:2" x14ac:dyDescent="0.2">
      <c r="A22329" s="253"/>
      <c r="B22329" s="254"/>
    </row>
    <row r="22330" spans="1:2" x14ac:dyDescent="0.2">
      <c r="A22330" s="253"/>
      <c r="B22330" s="254"/>
    </row>
    <row r="22331" spans="1:2" x14ac:dyDescent="0.2">
      <c r="A22331" s="253"/>
      <c r="B22331" s="254"/>
    </row>
    <row r="22332" spans="1:2" x14ac:dyDescent="0.2">
      <c r="A22332" s="253"/>
      <c r="B22332" s="254"/>
    </row>
    <row r="22333" spans="1:2" x14ac:dyDescent="0.2">
      <c r="A22333" s="253"/>
      <c r="B22333" s="254"/>
    </row>
    <row r="22334" spans="1:2" x14ac:dyDescent="0.2">
      <c r="A22334" s="253"/>
      <c r="B22334" s="254"/>
    </row>
    <row r="22335" spans="1:2" x14ac:dyDescent="0.2">
      <c r="A22335" s="253"/>
      <c r="B22335" s="254"/>
    </row>
    <row r="22336" spans="1:2" x14ac:dyDescent="0.2">
      <c r="A22336" s="253"/>
      <c r="B22336" s="254"/>
    </row>
    <row r="22337" spans="1:2" x14ac:dyDescent="0.2">
      <c r="A22337" s="253"/>
      <c r="B22337" s="254"/>
    </row>
    <row r="22338" spans="1:2" x14ac:dyDescent="0.2">
      <c r="A22338" s="253"/>
      <c r="B22338" s="254"/>
    </row>
    <row r="22339" spans="1:2" x14ac:dyDescent="0.2">
      <c r="A22339" s="253"/>
      <c r="B22339" s="254"/>
    </row>
    <row r="22340" spans="1:2" x14ac:dyDescent="0.2">
      <c r="A22340" s="253"/>
      <c r="B22340" s="254"/>
    </row>
    <row r="22341" spans="1:2" x14ac:dyDescent="0.2">
      <c r="A22341" s="253"/>
      <c r="B22341" s="254"/>
    </row>
    <row r="22342" spans="1:2" x14ac:dyDescent="0.2">
      <c r="A22342" s="253"/>
      <c r="B22342" s="254"/>
    </row>
    <row r="22343" spans="1:2" x14ac:dyDescent="0.2">
      <c r="A22343" s="253"/>
      <c r="B22343" s="254"/>
    </row>
    <row r="22344" spans="1:2" x14ac:dyDescent="0.2">
      <c r="A22344" s="253"/>
      <c r="B22344" s="254"/>
    </row>
    <row r="22345" spans="1:2" x14ac:dyDescent="0.2">
      <c r="A22345" s="253"/>
      <c r="B22345" s="254"/>
    </row>
    <row r="22346" spans="1:2" x14ac:dyDescent="0.2">
      <c r="A22346" s="253"/>
      <c r="B22346" s="254"/>
    </row>
    <row r="22347" spans="1:2" x14ac:dyDescent="0.2">
      <c r="A22347" s="253"/>
      <c r="B22347" s="254"/>
    </row>
    <row r="22348" spans="1:2" x14ac:dyDescent="0.2">
      <c r="A22348" s="253"/>
      <c r="B22348" s="254"/>
    </row>
    <row r="22349" spans="1:2" x14ac:dyDescent="0.2">
      <c r="A22349" s="253"/>
      <c r="B22349" s="254"/>
    </row>
    <row r="22350" spans="1:2" x14ac:dyDescent="0.2">
      <c r="A22350" s="253"/>
      <c r="B22350" s="254"/>
    </row>
    <row r="22351" spans="1:2" x14ac:dyDescent="0.2">
      <c r="A22351" s="253"/>
      <c r="B22351" s="254"/>
    </row>
    <row r="22352" spans="1:2" x14ac:dyDescent="0.2">
      <c r="A22352" s="253"/>
      <c r="B22352" s="254"/>
    </row>
    <row r="22353" spans="1:2" x14ac:dyDescent="0.2">
      <c r="A22353" s="253"/>
      <c r="B22353" s="254"/>
    </row>
    <row r="22354" spans="1:2" x14ac:dyDescent="0.2">
      <c r="A22354" s="253"/>
      <c r="B22354" s="254"/>
    </row>
    <row r="22355" spans="1:2" x14ac:dyDescent="0.2">
      <c r="A22355" s="253"/>
      <c r="B22355" s="254"/>
    </row>
    <row r="22356" spans="1:2" x14ac:dyDescent="0.2">
      <c r="A22356" s="253"/>
      <c r="B22356" s="254"/>
    </row>
    <row r="22357" spans="1:2" x14ac:dyDescent="0.2">
      <c r="A22357" s="253"/>
      <c r="B22357" s="254"/>
    </row>
    <row r="22358" spans="1:2" x14ac:dyDescent="0.2">
      <c r="A22358" s="253"/>
      <c r="B22358" s="254"/>
    </row>
    <row r="22359" spans="1:2" x14ac:dyDescent="0.2">
      <c r="A22359" s="253"/>
      <c r="B22359" s="254"/>
    </row>
    <row r="22360" spans="1:2" x14ac:dyDescent="0.2">
      <c r="A22360" s="253"/>
      <c r="B22360" s="254"/>
    </row>
    <row r="22361" spans="1:2" x14ac:dyDescent="0.2">
      <c r="A22361" s="253"/>
      <c r="B22361" s="254"/>
    </row>
    <row r="22362" spans="1:2" x14ac:dyDescent="0.2">
      <c r="A22362" s="253"/>
      <c r="B22362" s="254"/>
    </row>
    <row r="22363" spans="1:2" x14ac:dyDescent="0.2">
      <c r="A22363" s="253"/>
      <c r="B22363" s="254"/>
    </row>
    <row r="22364" spans="1:2" x14ac:dyDescent="0.2">
      <c r="A22364" s="253"/>
      <c r="B22364" s="254"/>
    </row>
    <row r="22365" spans="1:2" x14ac:dyDescent="0.2">
      <c r="A22365" s="253"/>
      <c r="B22365" s="254"/>
    </row>
    <row r="22366" spans="1:2" x14ac:dyDescent="0.2">
      <c r="A22366" s="253"/>
      <c r="B22366" s="254"/>
    </row>
    <row r="22367" spans="1:2" x14ac:dyDescent="0.2">
      <c r="A22367" s="253"/>
      <c r="B22367" s="254"/>
    </row>
    <row r="22368" spans="1:2" x14ac:dyDescent="0.2">
      <c r="A22368" s="253"/>
      <c r="B22368" s="254"/>
    </row>
    <row r="22369" spans="1:2" x14ac:dyDescent="0.2">
      <c r="A22369" s="253"/>
      <c r="B22369" s="254"/>
    </row>
    <row r="22370" spans="1:2" x14ac:dyDescent="0.2">
      <c r="A22370" s="253"/>
      <c r="B22370" s="254"/>
    </row>
    <row r="22371" spans="1:2" x14ac:dyDescent="0.2">
      <c r="A22371" s="253"/>
      <c r="B22371" s="254"/>
    </row>
    <row r="22372" spans="1:2" x14ac:dyDescent="0.2">
      <c r="A22372" s="253"/>
      <c r="B22372" s="254"/>
    </row>
    <row r="22373" spans="1:2" x14ac:dyDescent="0.2">
      <c r="A22373" s="253"/>
      <c r="B22373" s="254"/>
    </row>
    <row r="22374" spans="1:2" x14ac:dyDescent="0.2">
      <c r="A22374" s="253"/>
      <c r="B22374" s="254"/>
    </row>
    <row r="22375" spans="1:2" x14ac:dyDescent="0.2">
      <c r="A22375" s="253"/>
      <c r="B22375" s="254"/>
    </row>
    <row r="22376" spans="1:2" x14ac:dyDescent="0.2">
      <c r="A22376" s="253"/>
      <c r="B22376" s="254"/>
    </row>
    <row r="22377" spans="1:2" x14ac:dyDescent="0.2">
      <c r="A22377" s="253"/>
      <c r="B22377" s="254"/>
    </row>
    <row r="22378" spans="1:2" x14ac:dyDescent="0.2">
      <c r="A22378" s="253"/>
      <c r="B22378" s="254"/>
    </row>
    <row r="22379" spans="1:2" x14ac:dyDescent="0.2">
      <c r="A22379" s="253"/>
      <c r="B22379" s="254"/>
    </row>
    <row r="22380" spans="1:2" x14ac:dyDescent="0.2">
      <c r="A22380" s="253"/>
      <c r="B22380" s="254"/>
    </row>
    <row r="22381" spans="1:2" x14ac:dyDescent="0.2">
      <c r="A22381" s="253"/>
      <c r="B22381" s="254"/>
    </row>
    <row r="22382" spans="1:2" x14ac:dyDescent="0.2">
      <c r="A22382" s="253"/>
      <c r="B22382" s="254"/>
    </row>
    <row r="22383" spans="1:2" x14ac:dyDescent="0.2">
      <c r="A22383" s="253"/>
      <c r="B22383" s="254"/>
    </row>
    <row r="22384" spans="1:2" x14ac:dyDescent="0.2">
      <c r="A22384" s="253"/>
      <c r="B22384" s="254"/>
    </row>
    <row r="22385" spans="1:2" x14ac:dyDescent="0.2">
      <c r="A22385" s="253"/>
      <c r="B22385" s="254"/>
    </row>
    <row r="22386" spans="1:2" x14ac:dyDescent="0.2">
      <c r="A22386" s="253"/>
      <c r="B22386" s="254"/>
    </row>
    <row r="22387" spans="1:2" x14ac:dyDescent="0.2">
      <c r="A22387" s="253"/>
      <c r="B22387" s="254"/>
    </row>
    <row r="22388" spans="1:2" x14ac:dyDescent="0.2">
      <c r="A22388" s="253"/>
      <c r="B22388" s="254"/>
    </row>
    <row r="22389" spans="1:2" x14ac:dyDescent="0.2">
      <c r="A22389" s="253"/>
      <c r="B22389" s="254"/>
    </row>
    <row r="22390" spans="1:2" x14ac:dyDescent="0.2">
      <c r="A22390" s="253"/>
      <c r="B22390" s="254"/>
    </row>
    <row r="22391" spans="1:2" x14ac:dyDescent="0.2">
      <c r="A22391" s="253"/>
      <c r="B22391" s="254"/>
    </row>
    <row r="22392" spans="1:2" x14ac:dyDescent="0.2">
      <c r="A22392" s="253"/>
      <c r="B22392" s="254"/>
    </row>
    <row r="22393" spans="1:2" x14ac:dyDescent="0.2">
      <c r="A22393" s="253"/>
      <c r="B22393" s="254"/>
    </row>
    <row r="22394" spans="1:2" x14ac:dyDescent="0.2">
      <c r="A22394" s="253"/>
      <c r="B22394" s="254"/>
    </row>
    <row r="22395" spans="1:2" x14ac:dyDescent="0.2">
      <c r="A22395" s="253"/>
      <c r="B22395" s="254"/>
    </row>
    <row r="22396" spans="1:2" x14ac:dyDescent="0.2">
      <c r="A22396" s="253"/>
      <c r="B22396" s="254"/>
    </row>
    <row r="22397" spans="1:2" x14ac:dyDescent="0.2">
      <c r="A22397" s="253"/>
      <c r="B22397" s="254"/>
    </row>
    <row r="22398" spans="1:2" x14ac:dyDescent="0.2">
      <c r="A22398" s="253"/>
      <c r="B22398" s="254"/>
    </row>
    <row r="22399" spans="1:2" x14ac:dyDescent="0.2">
      <c r="A22399" s="253"/>
      <c r="B22399" s="254"/>
    </row>
    <row r="22400" spans="1:2" x14ac:dyDescent="0.2">
      <c r="A22400" s="253"/>
      <c r="B22400" s="254"/>
    </row>
    <row r="22401" spans="1:2" x14ac:dyDescent="0.2">
      <c r="A22401" s="253"/>
      <c r="B22401" s="254"/>
    </row>
    <row r="22402" spans="1:2" x14ac:dyDescent="0.2">
      <c r="A22402" s="253"/>
      <c r="B22402" s="254"/>
    </row>
    <row r="22403" spans="1:2" x14ac:dyDescent="0.2">
      <c r="A22403" s="253"/>
      <c r="B22403" s="254"/>
    </row>
    <row r="22404" spans="1:2" x14ac:dyDescent="0.2">
      <c r="A22404" s="253"/>
      <c r="B22404" s="254"/>
    </row>
    <row r="22405" spans="1:2" x14ac:dyDescent="0.2">
      <c r="A22405" s="253"/>
      <c r="B22405" s="254"/>
    </row>
    <row r="22406" spans="1:2" x14ac:dyDescent="0.2">
      <c r="A22406" s="253"/>
      <c r="B22406" s="254"/>
    </row>
    <row r="22407" spans="1:2" x14ac:dyDescent="0.2">
      <c r="A22407" s="253"/>
      <c r="B22407" s="254"/>
    </row>
    <row r="22408" spans="1:2" x14ac:dyDescent="0.2">
      <c r="A22408" s="253"/>
      <c r="B22408" s="254"/>
    </row>
    <row r="22409" spans="1:2" x14ac:dyDescent="0.2">
      <c r="A22409" s="253"/>
      <c r="B22409" s="254"/>
    </row>
    <row r="22410" spans="1:2" x14ac:dyDescent="0.2">
      <c r="A22410" s="253"/>
      <c r="B22410" s="254"/>
    </row>
    <row r="22411" spans="1:2" x14ac:dyDescent="0.2">
      <c r="A22411" s="253"/>
      <c r="B22411" s="254"/>
    </row>
    <row r="22412" spans="1:2" x14ac:dyDescent="0.2">
      <c r="A22412" s="253"/>
      <c r="B22412" s="254"/>
    </row>
    <row r="22413" spans="1:2" x14ac:dyDescent="0.2">
      <c r="A22413" s="253"/>
      <c r="B22413" s="254"/>
    </row>
    <row r="22414" spans="1:2" x14ac:dyDescent="0.2">
      <c r="A22414" s="253"/>
      <c r="B22414" s="254"/>
    </row>
    <row r="22415" spans="1:2" x14ac:dyDescent="0.2">
      <c r="A22415" s="253"/>
      <c r="B22415" s="254"/>
    </row>
    <row r="22416" spans="1:2" x14ac:dyDescent="0.2">
      <c r="A22416" s="253"/>
      <c r="B22416" s="254"/>
    </row>
    <row r="22417" spans="1:2" x14ac:dyDescent="0.2">
      <c r="A22417" s="253"/>
      <c r="B22417" s="254"/>
    </row>
    <row r="22418" spans="1:2" x14ac:dyDescent="0.2">
      <c r="A22418" s="253"/>
      <c r="B22418" s="254"/>
    </row>
    <row r="22419" spans="1:2" x14ac:dyDescent="0.2">
      <c r="A22419" s="253"/>
      <c r="B22419" s="254"/>
    </row>
    <row r="22420" spans="1:2" x14ac:dyDescent="0.2">
      <c r="A22420" s="253"/>
      <c r="B22420" s="254"/>
    </row>
    <row r="22421" spans="1:2" x14ac:dyDescent="0.2">
      <c r="A22421" s="253"/>
      <c r="B22421" s="254"/>
    </row>
    <row r="22422" spans="1:2" x14ac:dyDescent="0.2">
      <c r="A22422" s="253"/>
      <c r="B22422" s="254"/>
    </row>
    <row r="22423" spans="1:2" x14ac:dyDescent="0.2">
      <c r="A22423" s="253"/>
      <c r="B22423" s="254"/>
    </row>
    <row r="22424" spans="1:2" x14ac:dyDescent="0.2">
      <c r="A22424" s="253"/>
      <c r="B22424" s="254"/>
    </row>
    <row r="22425" spans="1:2" x14ac:dyDescent="0.2">
      <c r="A22425" s="253"/>
      <c r="B22425" s="254"/>
    </row>
    <row r="22426" spans="1:2" x14ac:dyDescent="0.2">
      <c r="A22426" s="253"/>
      <c r="B22426" s="254"/>
    </row>
    <row r="22427" spans="1:2" x14ac:dyDescent="0.2">
      <c r="A22427" s="253"/>
      <c r="B22427" s="254"/>
    </row>
    <row r="22428" spans="1:2" x14ac:dyDescent="0.2">
      <c r="A22428" s="253"/>
      <c r="B22428" s="254"/>
    </row>
    <row r="22429" spans="1:2" x14ac:dyDescent="0.2">
      <c r="A22429" s="253"/>
      <c r="B22429" s="254"/>
    </row>
    <row r="22430" spans="1:2" x14ac:dyDescent="0.2">
      <c r="A22430" s="253"/>
      <c r="B22430" s="254"/>
    </row>
    <row r="22431" spans="1:2" x14ac:dyDescent="0.2">
      <c r="A22431" s="253"/>
      <c r="B22431" s="254"/>
    </row>
    <row r="22432" spans="1:2" x14ac:dyDescent="0.2">
      <c r="A22432" s="253"/>
      <c r="B22432" s="254"/>
    </row>
    <row r="22433" spans="1:2" x14ac:dyDescent="0.2">
      <c r="A22433" s="253"/>
      <c r="B22433" s="254"/>
    </row>
    <row r="22434" spans="1:2" x14ac:dyDescent="0.2">
      <c r="A22434" s="253"/>
      <c r="B22434" s="254"/>
    </row>
    <row r="22435" spans="1:2" x14ac:dyDescent="0.2">
      <c r="A22435" s="253"/>
      <c r="B22435" s="254"/>
    </row>
    <row r="22436" spans="1:2" x14ac:dyDescent="0.2">
      <c r="A22436" s="253"/>
      <c r="B22436" s="254"/>
    </row>
    <row r="22437" spans="1:2" x14ac:dyDescent="0.2">
      <c r="A22437" s="253"/>
      <c r="B22437" s="254"/>
    </row>
    <row r="22438" spans="1:2" x14ac:dyDescent="0.2">
      <c r="A22438" s="253"/>
      <c r="B22438" s="254"/>
    </row>
    <row r="22439" spans="1:2" x14ac:dyDescent="0.2">
      <c r="A22439" s="253"/>
      <c r="B22439" s="254"/>
    </row>
    <row r="22440" spans="1:2" x14ac:dyDescent="0.2">
      <c r="A22440" s="253"/>
      <c r="B22440" s="254"/>
    </row>
    <row r="22441" spans="1:2" x14ac:dyDescent="0.2">
      <c r="A22441" s="253"/>
      <c r="B22441" s="254"/>
    </row>
    <row r="22442" spans="1:2" x14ac:dyDescent="0.2">
      <c r="A22442" s="253"/>
      <c r="B22442" s="254"/>
    </row>
    <row r="22443" spans="1:2" x14ac:dyDescent="0.2">
      <c r="A22443" s="253"/>
      <c r="B22443" s="254"/>
    </row>
    <row r="22444" spans="1:2" x14ac:dyDescent="0.2">
      <c r="A22444" s="253"/>
      <c r="B22444" s="254"/>
    </row>
    <row r="22445" spans="1:2" x14ac:dyDescent="0.2">
      <c r="A22445" s="253"/>
      <c r="B22445" s="254"/>
    </row>
    <row r="22446" spans="1:2" x14ac:dyDescent="0.2">
      <c r="A22446" s="253"/>
      <c r="B22446" s="254"/>
    </row>
    <row r="22447" spans="1:2" x14ac:dyDescent="0.2">
      <c r="A22447" s="253"/>
      <c r="B22447" s="254"/>
    </row>
    <row r="22448" spans="1:2" x14ac:dyDescent="0.2">
      <c r="A22448" s="253"/>
      <c r="B22448" s="254"/>
    </row>
    <row r="22449" spans="1:2" x14ac:dyDescent="0.2">
      <c r="A22449" s="253"/>
      <c r="B22449" s="254"/>
    </row>
    <row r="22450" spans="1:2" x14ac:dyDescent="0.2">
      <c r="A22450" s="253"/>
      <c r="B22450" s="254"/>
    </row>
    <row r="22451" spans="1:2" x14ac:dyDescent="0.2">
      <c r="A22451" s="253"/>
      <c r="B22451" s="254"/>
    </row>
    <row r="22452" spans="1:2" x14ac:dyDescent="0.2">
      <c r="A22452" s="253"/>
      <c r="B22452" s="254"/>
    </row>
    <row r="22453" spans="1:2" x14ac:dyDescent="0.2">
      <c r="A22453" s="253"/>
      <c r="B22453" s="254"/>
    </row>
    <row r="22454" spans="1:2" x14ac:dyDescent="0.2">
      <c r="A22454" s="253"/>
      <c r="B22454" s="254"/>
    </row>
    <row r="22455" spans="1:2" x14ac:dyDescent="0.2">
      <c r="A22455" s="253"/>
      <c r="B22455" s="254"/>
    </row>
    <row r="22456" spans="1:2" x14ac:dyDescent="0.2">
      <c r="A22456" s="253"/>
      <c r="B22456" s="254"/>
    </row>
    <row r="22457" spans="1:2" x14ac:dyDescent="0.2">
      <c r="A22457" s="253"/>
      <c r="B22457" s="254"/>
    </row>
    <row r="22458" spans="1:2" x14ac:dyDescent="0.2">
      <c r="A22458" s="253"/>
      <c r="B22458" s="254"/>
    </row>
    <row r="22459" spans="1:2" x14ac:dyDescent="0.2">
      <c r="A22459" s="253"/>
      <c r="B22459" s="254"/>
    </row>
    <row r="22460" spans="1:2" x14ac:dyDescent="0.2">
      <c r="A22460" s="253"/>
      <c r="B22460" s="254"/>
    </row>
    <row r="22461" spans="1:2" x14ac:dyDescent="0.2">
      <c r="A22461" s="253"/>
      <c r="B22461" s="254"/>
    </row>
    <row r="22462" spans="1:2" x14ac:dyDescent="0.2">
      <c r="A22462" s="253"/>
      <c r="B22462" s="254"/>
    </row>
    <row r="22463" spans="1:2" x14ac:dyDescent="0.2">
      <c r="A22463" s="253"/>
      <c r="B22463" s="254"/>
    </row>
    <row r="22464" spans="1:2" x14ac:dyDescent="0.2">
      <c r="A22464" s="253"/>
      <c r="B22464" s="254"/>
    </row>
    <row r="22465" spans="1:2" x14ac:dyDescent="0.2">
      <c r="A22465" s="253"/>
      <c r="B22465" s="254"/>
    </row>
    <row r="22466" spans="1:2" x14ac:dyDescent="0.2">
      <c r="A22466" s="253"/>
      <c r="B22466" s="254"/>
    </row>
    <row r="22467" spans="1:2" x14ac:dyDescent="0.2">
      <c r="A22467" s="253"/>
      <c r="B22467" s="254"/>
    </row>
    <row r="22468" spans="1:2" x14ac:dyDescent="0.2">
      <c r="A22468" s="253"/>
      <c r="B22468" s="254"/>
    </row>
    <row r="22469" spans="1:2" x14ac:dyDescent="0.2">
      <c r="A22469" s="253"/>
      <c r="B22469" s="254"/>
    </row>
    <row r="22470" spans="1:2" x14ac:dyDescent="0.2">
      <c r="A22470" s="253"/>
      <c r="B22470" s="254"/>
    </row>
    <row r="22471" spans="1:2" x14ac:dyDescent="0.2">
      <c r="A22471" s="253"/>
      <c r="B22471" s="254"/>
    </row>
    <row r="22472" spans="1:2" x14ac:dyDescent="0.2">
      <c r="A22472" s="253"/>
      <c r="B22472" s="254"/>
    </row>
    <row r="22473" spans="1:2" x14ac:dyDescent="0.2">
      <c r="A22473" s="253"/>
      <c r="B22473" s="254"/>
    </row>
    <row r="22474" spans="1:2" x14ac:dyDescent="0.2">
      <c r="A22474" s="253"/>
      <c r="B22474" s="254"/>
    </row>
    <row r="22475" spans="1:2" x14ac:dyDescent="0.2">
      <c r="A22475" s="253"/>
      <c r="B22475" s="254"/>
    </row>
    <row r="22476" spans="1:2" x14ac:dyDescent="0.2">
      <c r="A22476" s="253"/>
      <c r="B22476" s="254"/>
    </row>
    <row r="22477" spans="1:2" x14ac:dyDescent="0.2">
      <c r="A22477" s="253"/>
      <c r="B22477" s="254"/>
    </row>
    <row r="22478" spans="1:2" x14ac:dyDescent="0.2">
      <c r="A22478" s="253"/>
      <c r="B22478" s="254"/>
    </row>
    <row r="22479" spans="1:2" x14ac:dyDescent="0.2">
      <c r="A22479" s="253"/>
      <c r="B22479" s="254"/>
    </row>
    <row r="22480" spans="1:2" x14ac:dyDescent="0.2">
      <c r="A22480" s="253"/>
      <c r="B22480" s="254"/>
    </row>
    <row r="22481" spans="1:2" x14ac:dyDescent="0.2">
      <c r="A22481" s="253"/>
      <c r="B22481" s="254"/>
    </row>
    <row r="22482" spans="1:2" x14ac:dyDescent="0.2">
      <c r="A22482" s="253"/>
      <c r="B22482" s="254"/>
    </row>
    <row r="22483" spans="1:2" x14ac:dyDescent="0.2">
      <c r="A22483" s="253"/>
      <c r="B22483" s="254"/>
    </row>
    <row r="22484" spans="1:2" x14ac:dyDescent="0.2">
      <c r="A22484" s="253"/>
      <c r="B22484" s="254"/>
    </row>
    <row r="22485" spans="1:2" x14ac:dyDescent="0.2">
      <c r="A22485" s="253"/>
      <c r="B22485" s="254"/>
    </row>
    <row r="22486" spans="1:2" x14ac:dyDescent="0.2">
      <c r="A22486" s="253"/>
      <c r="B22486" s="254"/>
    </row>
    <row r="22487" spans="1:2" x14ac:dyDescent="0.2">
      <c r="A22487" s="253"/>
      <c r="B22487" s="254"/>
    </row>
    <row r="22488" spans="1:2" x14ac:dyDescent="0.2">
      <c r="A22488" s="253"/>
      <c r="B22488" s="254"/>
    </row>
    <row r="22489" spans="1:2" x14ac:dyDescent="0.2">
      <c r="A22489" s="253"/>
      <c r="B22489" s="254"/>
    </row>
    <row r="22490" spans="1:2" x14ac:dyDescent="0.2">
      <c r="A22490" s="253"/>
      <c r="B22490" s="254"/>
    </row>
    <row r="22491" spans="1:2" x14ac:dyDescent="0.2">
      <c r="A22491" s="253"/>
      <c r="B22491" s="254"/>
    </row>
    <row r="22492" spans="1:2" x14ac:dyDescent="0.2">
      <c r="A22492" s="253"/>
      <c r="B22492" s="254"/>
    </row>
    <row r="22493" spans="1:2" x14ac:dyDescent="0.2">
      <c r="A22493" s="253"/>
      <c r="B22493" s="254"/>
    </row>
    <row r="22494" spans="1:2" x14ac:dyDescent="0.2">
      <c r="A22494" s="253"/>
      <c r="B22494" s="254"/>
    </row>
    <row r="22495" spans="1:2" x14ac:dyDescent="0.2">
      <c r="A22495" s="253"/>
      <c r="B22495" s="254"/>
    </row>
    <row r="22496" spans="1:2" x14ac:dyDescent="0.2">
      <c r="A22496" s="253"/>
      <c r="B22496" s="254"/>
    </row>
    <row r="22497" spans="1:2" x14ac:dyDescent="0.2">
      <c r="A22497" s="253"/>
      <c r="B22497" s="254"/>
    </row>
    <row r="22498" spans="1:2" x14ac:dyDescent="0.2">
      <c r="A22498" s="253"/>
      <c r="B22498" s="254"/>
    </row>
    <row r="22499" spans="1:2" x14ac:dyDescent="0.2">
      <c r="A22499" s="253"/>
      <c r="B22499" s="254"/>
    </row>
    <row r="22500" spans="1:2" x14ac:dyDescent="0.2">
      <c r="A22500" s="253"/>
      <c r="B22500" s="254"/>
    </row>
    <row r="22501" spans="1:2" x14ac:dyDescent="0.2">
      <c r="A22501" s="253"/>
      <c r="B22501" s="254"/>
    </row>
    <row r="22502" spans="1:2" x14ac:dyDescent="0.2">
      <c r="A22502" s="253"/>
      <c r="B22502" s="254"/>
    </row>
    <row r="22503" spans="1:2" x14ac:dyDescent="0.2">
      <c r="A22503" s="253"/>
      <c r="B22503" s="254"/>
    </row>
    <row r="22504" spans="1:2" x14ac:dyDescent="0.2">
      <c r="A22504" s="253"/>
      <c r="B22504" s="254"/>
    </row>
    <row r="22505" spans="1:2" x14ac:dyDescent="0.2">
      <c r="A22505" s="253"/>
      <c r="B22505" s="254"/>
    </row>
    <row r="22506" spans="1:2" x14ac:dyDescent="0.2">
      <c r="A22506" s="253"/>
      <c r="B22506" s="254"/>
    </row>
    <row r="22507" spans="1:2" x14ac:dyDescent="0.2">
      <c r="A22507" s="253"/>
      <c r="B22507" s="254"/>
    </row>
    <row r="22508" spans="1:2" x14ac:dyDescent="0.2">
      <c r="A22508" s="253"/>
      <c r="B22508" s="254"/>
    </row>
    <row r="22509" spans="1:2" x14ac:dyDescent="0.2">
      <c r="A22509" s="253"/>
      <c r="B22509" s="254"/>
    </row>
    <row r="22510" spans="1:2" x14ac:dyDescent="0.2">
      <c r="A22510" s="253"/>
      <c r="B22510" s="254"/>
    </row>
    <row r="22511" spans="1:2" x14ac:dyDescent="0.2">
      <c r="A22511" s="253"/>
      <c r="B22511" s="254"/>
    </row>
    <row r="22512" spans="1:2" x14ac:dyDescent="0.2">
      <c r="A22512" s="253"/>
      <c r="B22512" s="254"/>
    </row>
    <row r="22513" spans="1:2" x14ac:dyDescent="0.2">
      <c r="A22513" s="253"/>
      <c r="B22513" s="254"/>
    </row>
    <row r="22514" spans="1:2" x14ac:dyDescent="0.2">
      <c r="A22514" s="253"/>
      <c r="B22514" s="254"/>
    </row>
    <row r="22515" spans="1:2" x14ac:dyDescent="0.2">
      <c r="A22515" s="253"/>
      <c r="B22515" s="254"/>
    </row>
    <row r="22516" spans="1:2" x14ac:dyDescent="0.2">
      <c r="A22516" s="253"/>
      <c r="B22516" s="254"/>
    </row>
    <row r="22517" spans="1:2" x14ac:dyDescent="0.2">
      <c r="A22517" s="253"/>
      <c r="B22517" s="254"/>
    </row>
    <row r="22518" spans="1:2" x14ac:dyDescent="0.2">
      <c r="A22518" s="253"/>
      <c r="B22518" s="254"/>
    </row>
    <row r="22519" spans="1:2" x14ac:dyDescent="0.2">
      <c r="A22519" s="253"/>
      <c r="B22519" s="254"/>
    </row>
    <row r="22520" spans="1:2" x14ac:dyDescent="0.2">
      <c r="A22520" s="253"/>
      <c r="B22520" s="254"/>
    </row>
    <row r="22521" spans="1:2" x14ac:dyDescent="0.2">
      <c r="A22521" s="253"/>
      <c r="B22521" s="254"/>
    </row>
    <row r="22522" spans="1:2" x14ac:dyDescent="0.2">
      <c r="A22522" s="253"/>
      <c r="B22522" s="254"/>
    </row>
    <row r="22523" spans="1:2" x14ac:dyDescent="0.2">
      <c r="A22523" s="253"/>
      <c r="B22523" s="254"/>
    </row>
    <row r="22524" spans="1:2" x14ac:dyDescent="0.2">
      <c r="A22524" s="253"/>
      <c r="B22524" s="254"/>
    </row>
    <row r="22525" spans="1:2" x14ac:dyDescent="0.2">
      <c r="A22525" s="253"/>
      <c r="B22525" s="254"/>
    </row>
    <row r="22526" spans="1:2" x14ac:dyDescent="0.2">
      <c r="A22526" s="253"/>
      <c r="B22526" s="254"/>
    </row>
    <row r="22527" spans="1:2" x14ac:dyDescent="0.2">
      <c r="A22527" s="253"/>
      <c r="B22527" s="254"/>
    </row>
    <row r="22528" spans="1:2" x14ac:dyDescent="0.2">
      <c r="A22528" s="253"/>
      <c r="B22528" s="254"/>
    </row>
    <row r="22529" spans="1:2" x14ac:dyDescent="0.2">
      <c r="A22529" s="253"/>
      <c r="B22529" s="254"/>
    </row>
    <row r="22530" spans="1:2" x14ac:dyDescent="0.2">
      <c r="A22530" s="253"/>
      <c r="B22530" s="254"/>
    </row>
    <row r="22531" spans="1:2" x14ac:dyDescent="0.2">
      <c r="A22531" s="253"/>
      <c r="B22531" s="254"/>
    </row>
    <row r="22532" spans="1:2" x14ac:dyDescent="0.2">
      <c r="A22532" s="253"/>
      <c r="B22532" s="254"/>
    </row>
    <row r="22533" spans="1:2" x14ac:dyDescent="0.2">
      <c r="A22533" s="253"/>
      <c r="B22533" s="254"/>
    </row>
    <row r="22534" spans="1:2" x14ac:dyDescent="0.2">
      <c r="A22534" s="253"/>
      <c r="B22534" s="254"/>
    </row>
    <row r="22535" spans="1:2" x14ac:dyDescent="0.2">
      <c r="A22535" s="253"/>
      <c r="B22535" s="254"/>
    </row>
    <row r="22536" spans="1:2" x14ac:dyDescent="0.2">
      <c r="A22536" s="253"/>
      <c r="B22536" s="254"/>
    </row>
    <row r="22537" spans="1:2" x14ac:dyDescent="0.2">
      <c r="A22537" s="253"/>
      <c r="B22537" s="254"/>
    </row>
    <row r="22538" spans="1:2" x14ac:dyDescent="0.2">
      <c r="A22538" s="253"/>
      <c r="B22538" s="254"/>
    </row>
    <row r="22539" spans="1:2" x14ac:dyDescent="0.2">
      <c r="A22539" s="253"/>
      <c r="B22539" s="254"/>
    </row>
    <row r="22540" spans="1:2" x14ac:dyDescent="0.2">
      <c r="A22540" s="253"/>
      <c r="B22540" s="254"/>
    </row>
    <row r="22541" spans="1:2" x14ac:dyDescent="0.2">
      <c r="A22541" s="253"/>
      <c r="B22541" s="254"/>
    </row>
    <row r="22542" spans="1:2" x14ac:dyDescent="0.2">
      <c r="A22542" s="253"/>
      <c r="B22542" s="254"/>
    </row>
    <row r="22543" spans="1:2" x14ac:dyDescent="0.2">
      <c r="A22543" s="253"/>
      <c r="B22543" s="254"/>
    </row>
    <row r="22544" spans="1:2" x14ac:dyDescent="0.2">
      <c r="A22544" s="253"/>
      <c r="B22544" s="254"/>
    </row>
    <row r="22545" spans="1:2" x14ac:dyDescent="0.2">
      <c r="A22545" s="253"/>
      <c r="B22545" s="254"/>
    </row>
    <row r="22546" spans="1:2" x14ac:dyDescent="0.2">
      <c r="A22546" s="253"/>
      <c r="B22546" s="254"/>
    </row>
    <row r="22547" spans="1:2" x14ac:dyDescent="0.2">
      <c r="A22547" s="253"/>
      <c r="B22547" s="254"/>
    </row>
    <row r="22548" spans="1:2" x14ac:dyDescent="0.2">
      <c r="A22548" s="253"/>
      <c r="B22548" s="254"/>
    </row>
    <row r="22549" spans="1:2" x14ac:dyDescent="0.2">
      <c r="A22549" s="253"/>
      <c r="B22549" s="254"/>
    </row>
    <row r="22550" spans="1:2" x14ac:dyDescent="0.2">
      <c r="A22550" s="253"/>
      <c r="B22550" s="254"/>
    </row>
    <row r="22551" spans="1:2" x14ac:dyDescent="0.2">
      <c r="A22551" s="253"/>
      <c r="B22551" s="254"/>
    </row>
    <row r="22552" spans="1:2" x14ac:dyDescent="0.2">
      <c r="A22552" s="253"/>
      <c r="B22552" s="254"/>
    </row>
    <row r="22553" spans="1:2" x14ac:dyDescent="0.2">
      <c r="A22553" s="253"/>
      <c r="B22553" s="254"/>
    </row>
    <row r="22554" spans="1:2" x14ac:dyDescent="0.2">
      <c r="A22554" s="253"/>
      <c r="B22554" s="254"/>
    </row>
    <row r="22555" spans="1:2" x14ac:dyDescent="0.2">
      <c r="A22555" s="253"/>
      <c r="B22555" s="254"/>
    </row>
    <row r="22556" spans="1:2" x14ac:dyDescent="0.2">
      <c r="A22556" s="253"/>
      <c r="B22556" s="254"/>
    </row>
    <row r="22557" spans="1:2" x14ac:dyDescent="0.2">
      <c r="A22557" s="253"/>
      <c r="B22557" s="254"/>
    </row>
    <row r="22558" spans="1:2" x14ac:dyDescent="0.2">
      <c r="A22558" s="253"/>
      <c r="B22558" s="254"/>
    </row>
    <row r="22559" spans="1:2" x14ac:dyDescent="0.2">
      <c r="A22559" s="253"/>
      <c r="B22559" s="254"/>
    </row>
    <row r="22560" spans="1:2" x14ac:dyDescent="0.2">
      <c r="A22560" s="253"/>
      <c r="B22560" s="254"/>
    </row>
    <row r="22561" spans="1:2" x14ac:dyDescent="0.2">
      <c r="A22561" s="253"/>
      <c r="B22561" s="254"/>
    </row>
    <row r="22562" spans="1:2" x14ac:dyDescent="0.2">
      <c r="A22562" s="253"/>
      <c r="B22562" s="254"/>
    </row>
    <row r="22563" spans="1:2" x14ac:dyDescent="0.2">
      <c r="A22563" s="253"/>
      <c r="B22563" s="254"/>
    </row>
    <row r="22564" spans="1:2" x14ac:dyDescent="0.2">
      <c r="A22564" s="253"/>
      <c r="B22564" s="254"/>
    </row>
    <row r="22565" spans="1:2" x14ac:dyDescent="0.2">
      <c r="A22565" s="253"/>
      <c r="B22565" s="254"/>
    </row>
    <row r="22566" spans="1:2" x14ac:dyDescent="0.2">
      <c r="A22566" s="253"/>
      <c r="B22566" s="254"/>
    </row>
    <row r="22567" spans="1:2" x14ac:dyDescent="0.2">
      <c r="A22567" s="253"/>
      <c r="B22567" s="254"/>
    </row>
    <row r="22568" spans="1:2" x14ac:dyDescent="0.2">
      <c r="A22568" s="253"/>
      <c r="B22568" s="254"/>
    </row>
    <row r="22569" spans="1:2" x14ac:dyDescent="0.2">
      <c r="A22569" s="253"/>
      <c r="B22569" s="254"/>
    </row>
    <row r="22570" spans="1:2" x14ac:dyDescent="0.2">
      <c r="A22570" s="253"/>
      <c r="B22570" s="254"/>
    </row>
    <row r="22571" spans="1:2" x14ac:dyDescent="0.2">
      <c r="A22571" s="253"/>
      <c r="B22571" s="254"/>
    </row>
    <row r="22572" spans="1:2" x14ac:dyDescent="0.2">
      <c r="A22572" s="253"/>
      <c r="B22572" s="254"/>
    </row>
    <row r="22573" spans="1:2" x14ac:dyDescent="0.2">
      <c r="A22573" s="253"/>
      <c r="B22573" s="254"/>
    </row>
    <row r="22574" spans="1:2" x14ac:dyDescent="0.2">
      <c r="A22574" s="253"/>
      <c r="B22574" s="254"/>
    </row>
    <row r="22575" spans="1:2" x14ac:dyDescent="0.2">
      <c r="A22575" s="253"/>
      <c r="B22575" s="254"/>
    </row>
    <row r="22576" spans="1:2" x14ac:dyDescent="0.2">
      <c r="A22576" s="253"/>
      <c r="B22576" s="254"/>
    </row>
    <row r="22577" spans="1:2" x14ac:dyDescent="0.2">
      <c r="A22577" s="253"/>
      <c r="B22577" s="254"/>
    </row>
    <row r="22578" spans="1:2" x14ac:dyDescent="0.2">
      <c r="A22578" s="253"/>
      <c r="B22578" s="254"/>
    </row>
    <row r="22579" spans="1:2" x14ac:dyDescent="0.2">
      <c r="A22579" s="253"/>
      <c r="B22579" s="254"/>
    </row>
    <row r="22580" spans="1:2" x14ac:dyDescent="0.2">
      <c r="A22580" s="253"/>
      <c r="B22580" s="254"/>
    </row>
    <row r="22581" spans="1:2" x14ac:dyDescent="0.2">
      <c r="A22581" s="253"/>
      <c r="B22581" s="254"/>
    </row>
    <row r="22582" spans="1:2" x14ac:dyDescent="0.2">
      <c r="A22582" s="253"/>
      <c r="B22582" s="254"/>
    </row>
    <row r="22583" spans="1:2" x14ac:dyDescent="0.2">
      <c r="A22583" s="253"/>
      <c r="B22583" s="254"/>
    </row>
    <row r="22584" spans="1:2" x14ac:dyDescent="0.2">
      <c r="A22584" s="253"/>
      <c r="B22584" s="254"/>
    </row>
    <row r="22585" spans="1:2" x14ac:dyDescent="0.2">
      <c r="A22585" s="253"/>
      <c r="B22585" s="254"/>
    </row>
    <row r="22586" spans="1:2" x14ac:dyDescent="0.2">
      <c r="A22586" s="253"/>
      <c r="B22586" s="254"/>
    </row>
    <row r="22587" spans="1:2" x14ac:dyDescent="0.2">
      <c r="A22587" s="253"/>
      <c r="B22587" s="254"/>
    </row>
    <row r="22588" spans="1:2" x14ac:dyDescent="0.2">
      <c r="A22588" s="253"/>
      <c r="B22588" s="254"/>
    </row>
    <row r="22589" spans="1:2" x14ac:dyDescent="0.2">
      <c r="A22589" s="253"/>
      <c r="B22589" s="254"/>
    </row>
    <row r="22590" spans="1:2" x14ac:dyDescent="0.2">
      <c r="A22590" s="253"/>
      <c r="B22590" s="254"/>
    </row>
    <row r="22591" spans="1:2" x14ac:dyDescent="0.2">
      <c r="A22591" s="253"/>
      <c r="B22591" s="254"/>
    </row>
    <row r="22592" spans="1:2" x14ac:dyDescent="0.2">
      <c r="A22592" s="253"/>
      <c r="B22592" s="254"/>
    </row>
    <row r="22593" spans="1:2" x14ac:dyDescent="0.2">
      <c r="A22593" s="253"/>
      <c r="B22593" s="254"/>
    </row>
    <row r="22594" spans="1:2" x14ac:dyDescent="0.2">
      <c r="A22594" s="253"/>
      <c r="B22594" s="254"/>
    </row>
    <row r="22595" spans="1:2" x14ac:dyDescent="0.2">
      <c r="A22595" s="253"/>
      <c r="B22595" s="254"/>
    </row>
    <row r="22596" spans="1:2" x14ac:dyDescent="0.2">
      <c r="A22596" s="253"/>
      <c r="B22596" s="254"/>
    </row>
    <row r="22597" spans="1:2" x14ac:dyDescent="0.2">
      <c r="A22597" s="253"/>
      <c r="B22597" s="254"/>
    </row>
    <row r="22598" spans="1:2" x14ac:dyDescent="0.2">
      <c r="A22598" s="253"/>
      <c r="B22598" s="254"/>
    </row>
    <row r="22599" spans="1:2" x14ac:dyDescent="0.2">
      <c r="A22599" s="253"/>
      <c r="B22599" s="254"/>
    </row>
    <row r="22600" spans="1:2" x14ac:dyDescent="0.2">
      <c r="A22600" s="253"/>
      <c r="B22600" s="254"/>
    </row>
    <row r="22601" spans="1:2" x14ac:dyDescent="0.2">
      <c r="A22601" s="253"/>
      <c r="B22601" s="254"/>
    </row>
    <row r="22602" spans="1:2" x14ac:dyDescent="0.2">
      <c r="A22602" s="253"/>
      <c r="B22602" s="254"/>
    </row>
    <row r="22603" spans="1:2" x14ac:dyDescent="0.2">
      <c r="A22603" s="253"/>
      <c r="B22603" s="254"/>
    </row>
    <row r="22604" spans="1:2" x14ac:dyDescent="0.2">
      <c r="A22604" s="253"/>
      <c r="B22604" s="254"/>
    </row>
    <row r="22605" spans="1:2" x14ac:dyDescent="0.2">
      <c r="A22605" s="253"/>
      <c r="B22605" s="254"/>
    </row>
    <row r="22606" spans="1:2" x14ac:dyDescent="0.2">
      <c r="A22606" s="253"/>
      <c r="B22606" s="254"/>
    </row>
    <row r="22607" spans="1:2" x14ac:dyDescent="0.2">
      <c r="A22607" s="253"/>
      <c r="B22607" s="254"/>
    </row>
    <row r="22608" spans="1:2" x14ac:dyDescent="0.2">
      <c r="A22608" s="253"/>
      <c r="B22608" s="254"/>
    </row>
    <row r="22609" spans="1:2" x14ac:dyDescent="0.2">
      <c r="A22609" s="253"/>
      <c r="B22609" s="254"/>
    </row>
    <row r="22610" spans="1:2" x14ac:dyDescent="0.2">
      <c r="A22610" s="253"/>
      <c r="B22610" s="254"/>
    </row>
    <row r="22611" spans="1:2" x14ac:dyDescent="0.2">
      <c r="A22611" s="253"/>
      <c r="B22611" s="254"/>
    </row>
    <row r="22612" spans="1:2" x14ac:dyDescent="0.2">
      <c r="A22612" s="253"/>
      <c r="B22612" s="254"/>
    </row>
    <row r="22613" spans="1:2" x14ac:dyDescent="0.2">
      <c r="A22613" s="253"/>
      <c r="B22613" s="254"/>
    </row>
    <row r="22614" spans="1:2" x14ac:dyDescent="0.2">
      <c r="A22614" s="253"/>
      <c r="B22614" s="254"/>
    </row>
    <row r="22615" spans="1:2" x14ac:dyDescent="0.2">
      <c r="A22615" s="253"/>
      <c r="B22615" s="254"/>
    </row>
    <row r="22616" spans="1:2" x14ac:dyDescent="0.2">
      <c r="A22616" s="253"/>
      <c r="B22616" s="254"/>
    </row>
    <row r="22617" spans="1:2" x14ac:dyDescent="0.2">
      <c r="A22617" s="253"/>
      <c r="B22617" s="254"/>
    </row>
    <row r="22618" spans="1:2" x14ac:dyDescent="0.2">
      <c r="A22618" s="253"/>
      <c r="B22618" s="254"/>
    </row>
    <row r="22619" spans="1:2" x14ac:dyDescent="0.2">
      <c r="A22619" s="253"/>
      <c r="B22619" s="254"/>
    </row>
    <row r="22620" spans="1:2" x14ac:dyDescent="0.2">
      <c r="A22620" s="253"/>
      <c r="B22620" s="254"/>
    </row>
    <row r="22621" spans="1:2" x14ac:dyDescent="0.2">
      <c r="A22621" s="253"/>
      <c r="B22621" s="254"/>
    </row>
    <row r="22622" spans="1:2" x14ac:dyDescent="0.2">
      <c r="A22622" s="253"/>
      <c r="B22622" s="254"/>
    </row>
    <row r="22623" spans="1:2" x14ac:dyDescent="0.2">
      <c r="A22623" s="253"/>
      <c r="B22623" s="254"/>
    </row>
    <row r="22624" spans="1:2" x14ac:dyDescent="0.2">
      <c r="A22624" s="253"/>
      <c r="B22624" s="254"/>
    </row>
    <row r="22625" spans="1:2" x14ac:dyDescent="0.2">
      <c r="A22625" s="253"/>
      <c r="B22625" s="254"/>
    </row>
    <row r="22626" spans="1:2" x14ac:dyDescent="0.2">
      <c r="A22626" s="253"/>
      <c r="B22626" s="254"/>
    </row>
    <row r="22627" spans="1:2" x14ac:dyDescent="0.2">
      <c r="A22627" s="253"/>
      <c r="B22627" s="254"/>
    </row>
    <row r="22628" spans="1:2" x14ac:dyDescent="0.2">
      <c r="A22628" s="253"/>
      <c r="B22628" s="254"/>
    </row>
    <row r="22629" spans="1:2" x14ac:dyDescent="0.2">
      <c r="A22629" s="253"/>
      <c r="B22629" s="254"/>
    </row>
    <row r="22630" spans="1:2" x14ac:dyDescent="0.2">
      <c r="A22630" s="253"/>
      <c r="B22630" s="254"/>
    </row>
    <row r="22631" spans="1:2" x14ac:dyDescent="0.2">
      <c r="A22631" s="253"/>
      <c r="B22631" s="254"/>
    </row>
    <row r="22632" spans="1:2" x14ac:dyDescent="0.2">
      <c r="A22632" s="253"/>
      <c r="B22632" s="254"/>
    </row>
    <row r="22633" spans="1:2" x14ac:dyDescent="0.2">
      <c r="A22633" s="253"/>
      <c r="B22633" s="254"/>
    </row>
    <row r="22634" spans="1:2" x14ac:dyDescent="0.2">
      <c r="A22634" s="253"/>
      <c r="B22634" s="254"/>
    </row>
    <row r="22635" spans="1:2" x14ac:dyDescent="0.2">
      <c r="A22635" s="253"/>
      <c r="B22635" s="254"/>
    </row>
    <row r="22636" spans="1:2" x14ac:dyDescent="0.2">
      <c r="A22636" s="253"/>
      <c r="B22636" s="254"/>
    </row>
    <row r="22637" spans="1:2" x14ac:dyDescent="0.2">
      <c r="A22637" s="253"/>
      <c r="B22637" s="254"/>
    </row>
    <row r="22638" spans="1:2" x14ac:dyDescent="0.2">
      <c r="A22638" s="253"/>
      <c r="B22638" s="254"/>
    </row>
    <row r="22639" spans="1:2" x14ac:dyDescent="0.2">
      <c r="A22639" s="253"/>
      <c r="B22639" s="254"/>
    </row>
    <row r="22640" spans="1:2" x14ac:dyDescent="0.2">
      <c r="A22640" s="253"/>
      <c r="B22640" s="254"/>
    </row>
    <row r="22641" spans="1:2" x14ac:dyDescent="0.2">
      <c r="A22641" s="253"/>
      <c r="B22641" s="254"/>
    </row>
    <row r="22642" spans="1:2" x14ac:dyDescent="0.2">
      <c r="A22642" s="253"/>
      <c r="B22642" s="254"/>
    </row>
    <row r="22643" spans="1:2" x14ac:dyDescent="0.2">
      <c r="A22643" s="253"/>
      <c r="B22643" s="254"/>
    </row>
    <row r="22644" spans="1:2" x14ac:dyDescent="0.2">
      <c r="A22644" s="253"/>
      <c r="B22644" s="254"/>
    </row>
    <row r="22645" spans="1:2" x14ac:dyDescent="0.2">
      <c r="A22645" s="253"/>
      <c r="B22645" s="254"/>
    </row>
    <row r="22646" spans="1:2" x14ac:dyDescent="0.2">
      <c r="A22646" s="253"/>
      <c r="B22646" s="254"/>
    </row>
    <row r="22647" spans="1:2" x14ac:dyDescent="0.2">
      <c r="A22647" s="253"/>
      <c r="B22647" s="254"/>
    </row>
    <row r="22648" spans="1:2" x14ac:dyDescent="0.2">
      <c r="A22648" s="253"/>
      <c r="B22648" s="254"/>
    </row>
    <row r="22649" spans="1:2" x14ac:dyDescent="0.2">
      <c r="A22649" s="253"/>
      <c r="B22649" s="254"/>
    </row>
    <row r="22650" spans="1:2" x14ac:dyDescent="0.2">
      <c r="A22650" s="253"/>
      <c r="B22650" s="254"/>
    </row>
    <row r="22651" spans="1:2" x14ac:dyDescent="0.2">
      <c r="A22651" s="253"/>
      <c r="B22651" s="254"/>
    </row>
    <row r="22652" spans="1:2" x14ac:dyDescent="0.2">
      <c r="A22652" s="253"/>
      <c r="B22652" s="254"/>
    </row>
    <row r="22653" spans="1:2" x14ac:dyDescent="0.2">
      <c r="A22653" s="253"/>
      <c r="B22653" s="254"/>
    </row>
    <row r="22654" spans="1:2" x14ac:dyDescent="0.2">
      <c r="A22654" s="253"/>
      <c r="B22654" s="254"/>
    </row>
    <row r="22655" spans="1:2" x14ac:dyDescent="0.2">
      <c r="A22655" s="253"/>
      <c r="B22655" s="254"/>
    </row>
    <row r="22656" spans="1:2" x14ac:dyDescent="0.2">
      <c r="A22656" s="253"/>
      <c r="B22656" s="254"/>
    </row>
    <row r="22657" spans="1:2" x14ac:dyDescent="0.2">
      <c r="A22657" s="253"/>
      <c r="B22657" s="254"/>
    </row>
    <row r="22658" spans="1:2" x14ac:dyDescent="0.2">
      <c r="A22658" s="253"/>
      <c r="B22658" s="254"/>
    </row>
    <row r="22659" spans="1:2" x14ac:dyDescent="0.2">
      <c r="A22659" s="253"/>
      <c r="B22659" s="254"/>
    </row>
    <row r="22660" spans="1:2" x14ac:dyDescent="0.2">
      <c r="A22660" s="253"/>
      <c r="B22660" s="254"/>
    </row>
    <row r="22661" spans="1:2" x14ac:dyDescent="0.2">
      <c r="A22661" s="253"/>
      <c r="B22661" s="254"/>
    </row>
    <row r="22662" spans="1:2" x14ac:dyDescent="0.2">
      <c r="A22662" s="253"/>
      <c r="B22662" s="254"/>
    </row>
    <row r="22663" spans="1:2" x14ac:dyDescent="0.2">
      <c r="A22663" s="253"/>
      <c r="B22663" s="254"/>
    </row>
    <row r="22664" spans="1:2" x14ac:dyDescent="0.2">
      <c r="A22664" s="253"/>
      <c r="B22664" s="254"/>
    </row>
    <row r="22665" spans="1:2" x14ac:dyDescent="0.2">
      <c r="A22665" s="253"/>
      <c r="B22665" s="254"/>
    </row>
    <row r="22666" spans="1:2" x14ac:dyDescent="0.2">
      <c r="A22666" s="253"/>
      <c r="B22666" s="254"/>
    </row>
    <row r="22667" spans="1:2" x14ac:dyDescent="0.2">
      <c r="A22667" s="253"/>
      <c r="B22667" s="254"/>
    </row>
    <row r="22668" spans="1:2" x14ac:dyDescent="0.2">
      <c r="A22668" s="253"/>
      <c r="B22668" s="254"/>
    </row>
    <row r="22669" spans="1:2" x14ac:dyDescent="0.2">
      <c r="A22669" s="253"/>
      <c r="B22669" s="254"/>
    </row>
    <row r="22670" spans="1:2" x14ac:dyDescent="0.2">
      <c r="A22670" s="253"/>
      <c r="B22670" s="254"/>
    </row>
    <row r="22671" spans="1:2" x14ac:dyDescent="0.2">
      <c r="A22671" s="253"/>
      <c r="B22671" s="254"/>
    </row>
    <row r="22672" spans="1:2" x14ac:dyDescent="0.2">
      <c r="A22672" s="253"/>
      <c r="B22672" s="254"/>
    </row>
    <row r="22673" spans="1:2" x14ac:dyDescent="0.2">
      <c r="A22673" s="253"/>
      <c r="B22673" s="254"/>
    </row>
    <row r="22674" spans="1:2" x14ac:dyDescent="0.2">
      <c r="A22674" s="253"/>
      <c r="B22674" s="254"/>
    </row>
    <row r="22675" spans="1:2" x14ac:dyDescent="0.2">
      <c r="A22675" s="253"/>
      <c r="B22675" s="254"/>
    </row>
    <row r="22676" spans="1:2" x14ac:dyDescent="0.2">
      <c r="A22676" s="253"/>
      <c r="B22676" s="254"/>
    </row>
    <row r="22677" spans="1:2" x14ac:dyDescent="0.2">
      <c r="A22677" s="253"/>
      <c r="B22677" s="254"/>
    </row>
    <row r="22678" spans="1:2" x14ac:dyDescent="0.2">
      <c r="A22678" s="253"/>
      <c r="B22678" s="254"/>
    </row>
    <row r="22679" spans="1:2" x14ac:dyDescent="0.2">
      <c r="A22679" s="253"/>
      <c r="B22679" s="254"/>
    </row>
    <row r="22680" spans="1:2" x14ac:dyDescent="0.2">
      <c r="A22680" s="253"/>
      <c r="B22680" s="254"/>
    </row>
    <row r="22681" spans="1:2" x14ac:dyDescent="0.2">
      <c r="A22681" s="253"/>
      <c r="B22681" s="254"/>
    </row>
    <row r="22682" spans="1:2" x14ac:dyDescent="0.2">
      <c r="A22682" s="253"/>
      <c r="B22682" s="254"/>
    </row>
    <row r="22683" spans="1:2" x14ac:dyDescent="0.2">
      <c r="A22683" s="253"/>
      <c r="B22683" s="254"/>
    </row>
    <row r="22684" spans="1:2" x14ac:dyDescent="0.2">
      <c r="A22684" s="253"/>
      <c r="B22684" s="254"/>
    </row>
    <row r="22685" spans="1:2" x14ac:dyDescent="0.2">
      <c r="A22685" s="253"/>
      <c r="B22685" s="254"/>
    </row>
    <row r="22686" spans="1:2" x14ac:dyDescent="0.2">
      <c r="A22686" s="253"/>
      <c r="B22686" s="254"/>
    </row>
    <row r="22687" spans="1:2" x14ac:dyDescent="0.2">
      <c r="A22687" s="253"/>
      <c r="B22687" s="254"/>
    </row>
    <row r="22688" spans="1:2" x14ac:dyDescent="0.2">
      <c r="A22688" s="253"/>
      <c r="B22688" s="254"/>
    </row>
    <row r="22689" spans="1:2" x14ac:dyDescent="0.2">
      <c r="A22689" s="253"/>
      <c r="B22689" s="254"/>
    </row>
    <row r="22690" spans="1:2" x14ac:dyDescent="0.2">
      <c r="A22690" s="253"/>
      <c r="B22690" s="254"/>
    </row>
    <row r="22691" spans="1:2" x14ac:dyDescent="0.2">
      <c r="A22691" s="253"/>
      <c r="B22691" s="254"/>
    </row>
    <row r="22692" spans="1:2" x14ac:dyDescent="0.2">
      <c r="A22692" s="253"/>
      <c r="B22692" s="254"/>
    </row>
    <row r="22693" spans="1:2" x14ac:dyDescent="0.2">
      <c r="A22693" s="253"/>
      <c r="B22693" s="254"/>
    </row>
    <row r="22694" spans="1:2" x14ac:dyDescent="0.2">
      <c r="A22694" s="253"/>
      <c r="B22694" s="254"/>
    </row>
    <row r="22695" spans="1:2" x14ac:dyDescent="0.2">
      <c r="A22695" s="253"/>
      <c r="B22695" s="254"/>
    </row>
    <row r="22696" spans="1:2" x14ac:dyDescent="0.2">
      <c r="A22696" s="253"/>
      <c r="B22696" s="254"/>
    </row>
    <row r="22697" spans="1:2" x14ac:dyDescent="0.2">
      <c r="A22697" s="253"/>
      <c r="B22697" s="254"/>
    </row>
    <row r="22698" spans="1:2" x14ac:dyDescent="0.2">
      <c r="A22698" s="253"/>
      <c r="B22698" s="254"/>
    </row>
    <row r="22699" spans="1:2" x14ac:dyDescent="0.2">
      <c r="A22699" s="253"/>
      <c r="B22699" s="254"/>
    </row>
    <row r="22700" spans="1:2" x14ac:dyDescent="0.2">
      <c r="A22700" s="253"/>
      <c r="B22700" s="254"/>
    </row>
    <row r="22701" spans="1:2" x14ac:dyDescent="0.2">
      <c r="A22701" s="253"/>
      <c r="B22701" s="254"/>
    </row>
    <row r="22702" spans="1:2" x14ac:dyDescent="0.2">
      <c r="A22702" s="253"/>
      <c r="B22702" s="254"/>
    </row>
    <row r="22703" spans="1:2" x14ac:dyDescent="0.2">
      <c r="A22703" s="253"/>
      <c r="B22703" s="254"/>
    </row>
    <row r="22704" spans="1:2" x14ac:dyDescent="0.2">
      <c r="A22704" s="253"/>
      <c r="B22704" s="254"/>
    </row>
    <row r="22705" spans="1:2" x14ac:dyDescent="0.2">
      <c r="A22705" s="253"/>
      <c r="B22705" s="254"/>
    </row>
    <row r="22706" spans="1:2" x14ac:dyDescent="0.2">
      <c r="A22706" s="253"/>
      <c r="B22706" s="254"/>
    </row>
    <row r="22707" spans="1:2" x14ac:dyDescent="0.2">
      <c r="A22707" s="253"/>
      <c r="B22707" s="254"/>
    </row>
    <row r="22708" spans="1:2" x14ac:dyDescent="0.2">
      <c r="A22708" s="253"/>
      <c r="B22708" s="254"/>
    </row>
    <row r="22709" spans="1:2" x14ac:dyDescent="0.2">
      <c r="A22709" s="253"/>
      <c r="B22709" s="254"/>
    </row>
    <row r="22710" spans="1:2" x14ac:dyDescent="0.2">
      <c r="A22710" s="253"/>
      <c r="B22710" s="254"/>
    </row>
    <row r="22711" spans="1:2" x14ac:dyDescent="0.2">
      <c r="A22711" s="253"/>
      <c r="B22711" s="254"/>
    </row>
    <row r="22712" spans="1:2" x14ac:dyDescent="0.2">
      <c r="A22712" s="253"/>
      <c r="B22712" s="254"/>
    </row>
    <row r="22713" spans="1:2" x14ac:dyDescent="0.2">
      <c r="A22713" s="253"/>
      <c r="B22713" s="254"/>
    </row>
    <row r="22714" spans="1:2" x14ac:dyDescent="0.2">
      <c r="A22714" s="253"/>
      <c r="B22714" s="254"/>
    </row>
    <row r="22715" spans="1:2" x14ac:dyDescent="0.2">
      <c r="A22715" s="253"/>
      <c r="B22715" s="254"/>
    </row>
    <row r="22716" spans="1:2" x14ac:dyDescent="0.2">
      <c r="A22716" s="253"/>
      <c r="B22716" s="254"/>
    </row>
    <row r="22717" spans="1:2" x14ac:dyDescent="0.2">
      <c r="A22717" s="253"/>
      <c r="B22717" s="254"/>
    </row>
    <row r="22718" spans="1:2" x14ac:dyDescent="0.2">
      <c r="A22718" s="253"/>
      <c r="B22718" s="254"/>
    </row>
    <row r="22719" spans="1:2" x14ac:dyDescent="0.2">
      <c r="A22719" s="253"/>
      <c r="B22719" s="254"/>
    </row>
    <row r="22720" spans="1:2" x14ac:dyDescent="0.2">
      <c r="A22720" s="253"/>
      <c r="B22720" s="254"/>
    </row>
    <row r="22721" spans="1:2" x14ac:dyDescent="0.2">
      <c r="A22721" s="253"/>
      <c r="B22721" s="254"/>
    </row>
    <row r="22722" spans="1:2" x14ac:dyDescent="0.2">
      <c r="A22722" s="253"/>
      <c r="B22722" s="254"/>
    </row>
    <row r="22723" spans="1:2" x14ac:dyDescent="0.2">
      <c r="A22723" s="253"/>
      <c r="B22723" s="254"/>
    </row>
    <row r="22724" spans="1:2" x14ac:dyDescent="0.2">
      <c r="A22724" s="253"/>
      <c r="B22724" s="254"/>
    </row>
    <row r="22725" spans="1:2" x14ac:dyDescent="0.2">
      <c r="A22725" s="253"/>
      <c r="B22725" s="254"/>
    </row>
    <row r="22726" spans="1:2" x14ac:dyDescent="0.2">
      <c r="A22726" s="253"/>
      <c r="B22726" s="254"/>
    </row>
    <row r="22727" spans="1:2" x14ac:dyDescent="0.2">
      <c r="A22727" s="253"/>
      <c r="B22727" s="254"/>
    </row>
    <row r="22728" spans="1:2" x14ac:dyDescent="0.2">
      <c r="A22728" s="253"/>
      <c r="B22728" s="254"/>
    </row>
    <row r="22729" spans="1:2" x14ac:dyDescent="0.2">
      <c r="A22729" s="253"/>
      <c r="B22729" s="254"/>
    </row>
    <row r="22730" spans="1:2" x14ac:dyDescent="0.2">
      <c r="A22730" s="253"/>
      <c r="B22730" s="254"/>
    </row>
    <row r="22731" spans="1:2" x14ac:dyDescent="0.2">
      <c r="A22731" s="253"/>
      <c r="B22731" s="254"/>
    </row>
    <row r="22732" spans="1:2" x14ac:dyDescent="0.2">
      <c r="A22732" s="253"/>
      <c r="B22732" s="254"/>
    </row>
    <row r="22733" spans="1:2" x14ac:dyDescent="0.2">
      <c r="A22733" s="253"/>
      <c r="B22733" s="254"/>
    </row>
    <row r="22734" spans="1:2" x14ac:dyDescent="0.2">
      <c r="A22734" s="253"/>
      <c r="B22734" s="254"/>
    </row>
    <row r="22735" spans="1:2" x14ac:dyDescent="0.2">
      <c r="A22735" s="253"/>
      <c r="B22735" s="254"/>
    </row>
    <row r="22736" spans="1:2" x14ac:dyDescent="0.2">
      <c r="A22736" s="253"/>
      <c r="B22736" s="254"/>
    </row>
    <row r="22737" spans="1:2" x14ac:dyDescent="0.2">
      <c r="A22737" s="253"/>
      <c r="B22737" s="254"/>
    </row>
    <row r="22738" spans="1:2" x14ac:dyDescent="0.2">
      <c r="A22738" s="253"/>
      <c r="B22738" s="254"/>
    </row>
    <row r="22739" spans="1:2" x14ac:dyDescent="0.2">
      <c r="A22739" s="253"/>
      <c r="B22739" s="254"/>
    </row>
    <row r="22740" spans="1:2" x14ac:dyDescent="0.2">
      <c r="A22740" s="253"/>
      <c r="B22740" s="254"/>
    </row>
    <row r="22741" spans="1:2" x14ac:dyDescent="0.2">
      <c r="A22741" s="253"/>
      <c r="B22741" s="254"/>
    </row>
    <row r="22742" spans="1:2" x14ac:dyDescent="0.2">
      <c r="A22742" s="253"/>
      <c r="B22742" s="254"/>
    </row>
    <row r="22743" spans="1:2" x14ac:dyDescent="0.2">
      <c r="A22743" s="253"/>
      <c r="B22743" s="254"/>
    </row>
    <row r="22744" spans="1:2" x14ac:dyDescent="0.2">
      <c r="A22744" s="253"/>
      <c r="B22744" s="254"/>
    </row>
    <row r="22745" spans="1:2" x14ac:dyDescent="0.2">
      <c r="A22745" s="253"/>
      <c r="B22745" s="254"/>
    </row>
    <row r="22746" spans="1:2" x14ac:dyDescent="0.2">
      <c r="A22746" s="253"/>
      <c r="B22746" s="254"/>
    </row>
    <row r="22747" spans="1:2" x14ac:dyDescent="0.2">
      <c r="A22747" s="253"/>
      <c r="B22747" s="254"/>
    </row>
    <row r="22748" spans="1:2" x14ac:dyDescent="0.2">
      <c r="A22748" s="253"/>
      <c r="B22748" s="254"/>
    </row>
    <row r="22749" spans="1:2" x14ac:dyDescent="0.2">
      <c r="A22749" s="253"/>
      <c r="B22749" s="254"/>
    </row>
    <row r="22750" spans="1:2" x14ac:dyDescent="0.2">
      <c r="A22750" s="253"/>
      <c r="B22750" s="254"/>
    </row>
    <row r="22751" spans="1:2" x14ac:dyDescent="0.2">
      <c r="A22751" s="253"/>
      <c r="B22751" s="254"/>
    </row>
    <row r="22752" spans="1:2" x14ac:dyDescent="0.2">
      <c r="A22752" s="253"/>
      <c r="B22752" s="254"/>
    </row>
    <row r="22753" spans="1:2" x14ac:dyDescent="0.2">
      <c r="A22753" s="253"/>
      <c r="B22753" s="254"/>
    </row>
    <row r="22754" spans="1:2" x14ac:dyDescent="0.2">
      <c r="A22754" s="253"/>
      <c r="B22754" s="254"/>
    </row>
    <row r="22755" spans="1:2" x14ac:dyDescent="0.2">
      <c r="A22755" s="253"/>
      <c r="B22755" s="254"/>
    </row>
    <row r="22756" spans="1:2" x14ac:dyDescent="0.2">
      <c r="A22756" s="253"/>
      <c r="B22756" s="254"/>
    </row>
    <row r="22757" spans="1:2" x14ac:dyDescent="0.2">
      <c r="A22757" s="253"/>
      <c r="B22757" s="254"/>
    </row>
    <row r="22758" spans="1:2" x14ac:dyDescent="0.2">
      <c r="A22758" s="253"/>
      <c r="B22758" s="254"/>
    </row>
    <row r="22759" spans="1:2" x14ac:dyDescent="0.2">
      <c r="A22759" s="253"/>
      <c r="B22759" s="254"/>
    </row>
    <row r="22760" spans="1:2" x14ac:dyDescent="0.2">
      <c r="A22760" s="253"/>
      <c r="B22760" s="254"/>
    </row>
    <row r="22761" spans="1:2" x14ac:dyDescent="0.2">
      <c r="A22761" s="253"/>
      <c r="B22761" s="254"/>
    </row>
    <row r="22762" spans="1:2" x14ac:dyDescent="0.2">
      <c r="A22762" s="253"/>
      <c r="B22762" s="254"/>
    </row>
    <row r="22763" spans="1:2" x14ac:dyDescent="0.2">
      <c r="A22763" s="253"/>
      <c r="B22763" s="254"/>
    </row>
    <row r="22764" spans="1:2" x14ac:dyDescent="0.2">
      <c r="A22764" s="253"/>
      <c r="B22764" s="254"/>
    </row>
    <row r="22765" spans="1:2" x14ac:dyDescent="0.2">
      <c r="A22765" s="253"/>
      <c r="B22765" s="254"/>
    </row>
    <row r="22766" spans="1:2" x14ac:dyDescent="0.2">
      <c r="A22766" s="253"/>
      <c r="B22766" s="254"/>
    </row>
    <row r="22767" spans="1:2" x14ac:dyDescent="0.2">
      <c r="A22767" s="253"/>
      <c r="B22767" s="254"/>
    </row>
    <row r="22768" spans="1:2" x14ac:dyDescent="0.2">
      <c r="A22768" s="253"/>
      <c r="B22768" s="254"/>
    </row>
    <row r="22769" spans="1:2" x14ac:dyDescent="0.2">
      <c r="A22769" s="253"/>
      <c r="B22769" s="254"/>
    </row>
    <row r="22770" spans="1:2" x14ac:dyDescent="0.2">
      <c r="A22770" s="253"/>
      <c r="B22770" s="254"/>
    </row>
    <row r="22771" spans="1:2" x14ac:dyDescent="0.2">
      <c r="A22771" s="253"/>
      <c r="B22771" s="254"/>
    </row>
    <row r="22772" spans="1:2" x14ac:dyDescent="0.2">
      <c r="A22772" s="253"/>
      <c r="B22772" s="254"/>
    </row>
    <row r="22773" spans="1:2" x14ac:dyDescent="0.2">
      <c r="A22773" s="253"/>
      <c r="B22773" s="254"/>
    </row>
    <row r="22774" spans="1:2" x14ac:dyDescent="0.2">
      <c r="A22774" s="253"/>
      <c r="B22774" s="254"/>
    </row>
    <row r="22775" spans="1:2" x14ac:dyDescent="0.2">
      <c r="A22775" s="253"/>
      <c r="B22775" s="254"/>
    </row>
    <row r="22776" spans="1:2" x14ac:dyDescent="0.2">
      <c r="A22776" s="253"/>
      <c r="B22776" s="254"/>
    </row>
    <row r="22777" spans="1:2" x14ac:dyDescent="0.2">
      <c r="A22777" s="253"/>
      <c r="B22777" s="254"/>
    </row>
    <row r="22778" spans="1:2" x14ac:dyDescent="0.2">
      <c r="A22778" s="253"/>
      <c r="B22778" s="254"/>
    </row>
    <row r="22779" spans="1:2" x14ac:dyDescent="0.2">
      <c r="A22779" s="253"/>
      <c r="B22779" s="254"/>
    </row>
    <row r="22780" spans="1:2" x14ac:dyDescent="0.2">
      <c r="A22780" s="253"/>
      <c r="B22780" s="254"/>
    </row>
    <row r="22781" spans="1:2" x14ac:dyDescent="0.2">
      <c r="A22781" s="253"/>
      <c r="B22781" s="254"/>
    </row>
    <row r="22782" spans="1:2" x14ac:dyDescent="0.2">
      <c r="A22782" s="253"/>
      <c r="B22782" s="254"/>
    </row>
    <row r="22783" spans="1:2" x14ac:dyDescent="0.2">
      <c r="A22783" s="253"/>
      <c r="B22783" s="254"/>
    </row>
    <row r="22784" spans="1:2" x14ac:dyDescent="0.2">
      <c r="A22784" s="253"/>
      <c r="B22784" s="254"/>
    </row>
    <row r="22785" spans="1:2" x14ac:dyDescent="0.2">
      <c r="A22785" s="253"/>
      <c r="B22785" s="254"/>
    </row>
    <row r="22786" spans="1:2" x14ac:dyDescent="0.2">
      <c r="A22786" s="253"/>
      <c r="B22786" s="254"/>
    </row>
    <row r="22787" spans="1:2" x14ac:dyDescent="0.2">
      <c r="A22787" s="253"/>
      <c r="B22787" s="254"/>
    </row>
    <row r="22788" spans="1:2" x14ac:dyDescent="0.2">
      <c r="A22788" s="253"/>
      <c r="B22788" s="254"/>
    </row>
    <row r="22789" spans="1:2" x14ac:dyDescent="0.2">
      <c r="A22789" s="253"/>
      <c r="B22789" s="254"/>
    </row>
    <row r="22790" spans="1:2" x14ac:dyDescent="0.2">
      <c r="A22790" s="253"/>
      <c r="B22790" s="254"/>
    </row>
    <row r="22791" spans="1:2" x14ac:dyDescent="0.2">
      <c r="A22791" s="253"/>
      <c r="B22791" s="254"/>
    </row>
    <row r="22792" spans="1:2" x14ac:dyDescent="0.2">
      <c r="A22792" s="253"/>
      <c r="B22792" s="254"/>
    </row>
    <row r="22793" spans="1:2" x14ac:dyDescent="0.2">
      <c r="A22793" s="253"/>
      <c r="B22793" s="254"/>
    </row>
    <row r="22794" spans="1:2" x14ac:dyDescent="0.2">
      <c r="A22794" s="253"/>
      <c r="B22794" s="254"/>
    </row>
    <row r="22795" spans="1:2" x14ac:dyDescent="0.2">
      <c r="A22795" s="253"/>
      <c r="B22795" s="254"/>
    </row>
    <row r="22796" spans="1:2" x14ac:dyDescent="0.2">
      <c r="A22796" s="253"/>
      <c r="B22796" s="254"/>
    </row>
    <row r="22797" spans="1:2" x14ac:dyDescent="0.2">
      <c r="A22797" s="253"/>
      <c r="B22797" s="254"/>
    </row>
    <row r="22798" spans="1:2" x14ac:dyDescent="0.2">
      <c r="A22798" s="253"/>
      <c r="B22798" s="254"/>
    </row>
    <row r="22799" spans="1:2" x14ac:dyDescent="0.2">
      <c r="A22799" s="253"/>
      <c r="B22799" s="254"/>
    </row>
    <row r="22800" spans="1:2" x14ac:dyDescent="0.2">
      <c r="A22800" s="253"/>
      <c r="B22800" s="254"/>
    </row>
    <row r="22801" spans="1:2" x14ac:dyDescent="0.2">
      <c r="A22801" s="253"/>
      <c r="B22801" s="254"/>
    </row>
    <row r="22802" spans="1:2" x14ac:dyDescent="0.2">
      <c r="A22802" s="253"/>
      <c r="B22802" s="254"/>
    </row>
    <row r="22803" spans="1:2" x14ac:dyDescent="0.2">
      <c r="A22803" s="253"/>
      <c r="B22803" s="254"/>
    </row>
    <row r="22804" spans="1:2" x14ac:dyDescent="0.2">
      <c r="A22804" s="253"/>
      <c r="B22804" s="254"/>
    </row>
    <row r="22805" spans="1:2" x14ac:dyDescent="0.2">
      <c r="A22805" s="253"/>
      <c r="B22805" s="254"/>
    </row>
    <row r="22806" spans="1:2" x14ac:dyDescent="0.2">
      <c r="A22806" s="253"/>
      <c r="B22806" s="254"/>
    </row>
    <row r="22807" spans="1:2" x14ac:dyDescent="0.2">
      <c r="A22807" s="253"/>
      <c r="B22807" s="254"/>
    </row>
    <row r="22808" spans="1:2" x14ac:dyDescent="0.2">
      <c r="A22808" s="253"/>
      <c r="B22808" s="254"/>
    </row>
    <row r="22809" spans="1:2" x14ac:dyDescent="0.2">
      <c r="A22809" s="253"/>
      <c r="B22809" s="254"/>
    </row>
    <row r="22810" spans="1:2" x14ac:dyDescent="0.2">
      <c r="A22810" s="253"/>
      <c r="B22810" s="254"/>
    </row>
    <row r="22811" spans="1:2" x14ac:dyDescent="0.2">
      <c r="A22811" s="253"/>
      <c r="B22811" s="254"/>
    </row>
    <row r="22812" spans="1:2" x14ac:dyDescent="0.2">
      <c r="A22812" s="253"/>
      <c r="B22812" s="254"/>
    </row>
    <row r="22813" spans="1:2" x14ac:dyDescent="0.2">
      <c r="A22813" s="253"/>
      <c r="B22813" s="254"/>
    </row>
    <row r="22814" spans="1:2" x14ac:dyDescent="0.2">
      <c r="A22814" s="253"/>
      <c r="B22814" s="254"/>
    </row>
    <row r="22815" spans="1:2" x14ac:dyDescent="0.2">
      <c r="A22815" s="253"/>
      <c r="B22815" s="254"/>
    </row>
    <row r="22816" spans="1:2" x14ac:dyDescent="0.2">
      <c r="A22816" s="253"/>
      <c r="B22816" s="254"/>
    </row>
    <row r="22817" spans="1:2" x14ac:dyDescent="0.2">
      <c r="A22817" s="253"/>
      <c r="B22817" s="254"/>
    </row>
    <row r="22818" spans="1:2" x14ac:dyDescent="0.2">
      <c r="A22818" s="253"/>
      <c r="B22818" s="254"/>
    </row>
    <row r="22819" spans="1:2" x14ac:dyDescent="0.2">
      <c r="A22819" s="253"/>
      <c r="B22819" s="254"/>
    </row>
    <row r="22820" spans="1:2" x14ac:dyDescent="0.2">
      <c r="A22820" s="253"/>
      <c r="B22820" s="254"/>
    </row>
    <row r="22821" spans="1:2" x14ac:dyDescent="0.2">
      <c r="A22821" s="253"/>
      <c r="B22821" s="254"/>
    </row>
    <row r="22822" spans="1:2" x14ac:dyDescent="0.2">
      <c r="A22822" s="253"/>
      <c r="B22822" s="254"/>
    </row>
    <row r="22823" spans="1:2" x14ac:dyDescent="0.2">
      <c r="A22823" s="253"/>
      <c r="B22823" s="254"/>
    </row>
    <row r="22824" spans="1:2" x14ac:dyDescent="0.2">
      <c r="A22824" s="253"/>
      <c r="B22824" s="254"/>
    </row>
    <row r="22825" spans="1:2" x14ac:dyDescent="0.2">
      <c r="A22825" s="253"/>
      <c r="B22825" s="254"/>
    </row>
    <row r="22826" spans="1:2" x14ac:dyDescent="0.2">
      <c r="A22826" s="253"/>
      <c r="B22826" s="254"/>
    </row>
    <row r="22827" spans="1:2" x14ac:dyDescent="0.2">
      <c r="A22827" s="253"/>
      <c r="B22827" s="254"/>
    </row>
    <row r="22828" spans="1:2" x14ac:dyDescent="0.2">
      <c r="A22828" s="253"/>
      <c r="B22828" s="254"/>
    </row>
    <row r="22829" spans="1:2" x14ac:dyDescent="0.2">
      <c r="A22829" s="253"/>
      <c r="B22829" s="254"/>
    </row>
    <row r="22830" spans="1:2" x14ac:dyDescent="0.2">
      <c r="A22830" s="253"/>
      <c r="B22830" s="254"/>
    </row>
    <row r="22831" spans="1:2" x14ac:dyDescent="0.2">
      <c r="A22831" s="253"/>
      <c r="B22831" s="254"/>
    </row>
    <row r="22832" spans="1:2" x14ac:dyDescent="0.2">
      <c r="A22832" s="253"/>
      <c r="B22832" s="254"/>
    </row>
    <row r="22833" spans="1:2" x14ac:dyDescent="0.2">
      <c r="A22833" s="253"/>
      <c r="B22833" s="254"/>
    </row>
    <row r="22834" spans="1:2" x14ac:dyDescent="0.2">
      <c r="A22834" s="253"/>
      <c r="B22834" s="254"/>
    </row>
    <row r="22835" spans="1:2" x14ac:dyDescent="0.2">
      <c r="A22835" s="253"/>
      <c r="B22835" s="254"/>
    </row>
    <row r="22836" spans="1:2" x14ac:dyDescent="0.2">
      <c r="A22836" s="253"/>
      <c r="B22836" s="254"/>
    </row>
    <row r="22837" spans="1:2" x14ac:dyDescent="0.2">
      <c r="A22837" s="253"/>
      <c r="B22837" s="254"/>
    </row>
    <row r="22838" spans="1:2" x14ac:dyDescent="0.2">
      <c r="A22838" s="253"/>
      <c r="B22838" s="254"/>
    </row>
    <row r="22839" spans="1:2" x14ac:dyDescent="0.2">
      <c r="A22839" s="253"/>
      <c r="B22839" s="254"/>
    </row>
    <row r="22840" spans="1:2" x14ac:dyDescent="0.2">
      <c r="A22840" s="253"/>
      <c r="B22840" s="254"/>
    </row>
    <row r="22841" spans="1:2" x14ac:dyDescent="0.2">
      <c r="A22841" s="253"/>
      <c r="B22841" s="254"/>
    </row>
    <row r="22842" spans="1:2" x14ac:dyDescent="0.2">
      <c r="A22842" s="253"/>
      <c r="B22842" s="254"/>
    </row>
    <row r="22843" spans="1:2" x14ac:dyDescent="0.2">
      <c r="A22843" s="253"/>
      <c r="B22843" s="254"/>
    </row>
    <row r="22844" spans="1:2" x14ac:dyDescent="0.2">
      <c r="A22844" s="253"/>
      <c r="B22844" s="254"/>
    </row>
    <row r="22845" spans="1:2" x14ac:dyDescent="0.2">
      <c r="A22845" s="253"/>
      <c r="B22845" s="254"/>
    </row>
    <row r="22846" spans="1:2" x14ac:dyDescent="0.2">
      <c r="A22846" s="253"/>
      <c r="B22846" s="254"/>
    </row>
    <row r="22847" spans="1:2" x14ac:dyDescent="0.2">
      <c r="A22847" s="253"/>
      <c r="B22847" s="254"/>
    </row>
    <row r="22848" spans="1:2" x14ac:dyDescent="0.2">
      <c r="A22848" s="253"/>
      <c r="B22848" s="254"/>
    </row>
    <row r="22849" spans="1:2" x14ac:dyDescent="0.2">
      <c r="A22849" s="253"/>
      <c r="B22849" s="254"/>
    </row>
    <row r="22850" spans="1:2" x14ac:dyDescent="0.2">
      <c r="A22850" s="253"/>
      <c r="B22850" s="254"/>
    </row>
    <row r="22851" spans="1:2" x14ac:dyDescent="0.2">
      <c r="A22851" s="253"/>
      <c r="B22851" s="254"/>
    </row>
    <row r="22852" spans="1:2" x14ac:dyDescent="0.2">
      <c r="A22852" s="253"/>
      <c r="B22852" s="254"/>
    </row>
    <row r="22853" spans="1:2" x14ac:dyDescent="0.2">
      <c r="A22853" s="253"/>
      <c r="B22853" s="254"/>
    </row>
    <row r="22854" spans="1:2" x14ac:dyDescent="0.2">
      <c r="A22854" s="253"/>
      <c r="B22854" s="254"/>
    </row>
    <row r="22855" spans="1:2" x14ac:dyDescent="0.2">
      <c r="A22855" s="253"/>
      <c r="B22855" s="254"/>
    </row>
    <row r="22856" spans="1:2" x14ac:dyDescent="0.2">
      <c r="A22856" s="253"/>
      <c r="B22856" s="254"/>
    </row>
    <row r="22857" spans="1:2" x14ac:dyDescent="0.2">
      <c r="A22857" s="253"/>
      <c r="B22857" s="254"/>
    </row>
    <row r="22858" spans="1:2" x14ac:dyDescent="0.2">
      <c r="A22858" s="253"/>
      <c r="B22858" s="254"/>
    </row>
    <row r="22859" spans="1:2" x14ac:dyDescent="0.2">
      <c r="A22859" s="253"/>
      <c r="B22859" s="254"/>
    </row>
    <row r="22860" spans="1:2" x14ac:dyDescent="0.2">
      <c r="A22860" s="253"/>
      <c r="B22860" s="254"/>
    </row>
    <row r="22861" spans="1:2" x14ac:dyDescent="0.2">
      <c r="A22861" s="253"/>
      <c r="B22861" s="254"/>
    </row>
    <row r="22862" spans="1:2" x14ac:dyDescent="0.2">
      <c r="A22862" s="253"/>
      <c r="B22862" s="254"/>
    </row>
    <row r="22863" spans="1:2" x14ac:dyDescent="0.2">
      <c r="A22863" s="253"/>
      <c r="B22863" s="254"/>
    </row>
    <row r="22864" spans="1:2" x14ac:dyDescent="0.2">
      <c r="A22864" s="253"/>
      <c r="B22864" s="254"/>
    </row>
    <row r="22865" spans="1:2" x14ac:dyDescent="0.2">
      <c r="A22865" s="253"/>
      <c r="B22865" s="254"/>
    </row>
    <row r="22866" spans="1:2" x14ac:dyDescent="0.2">
      <c r="A22866" s="253"/>
      <c r="B22866" s="254"/>
    </row>
    <row r="22867" spans="1:2" x14ac:dyDescent="0.2">
      <c r="A22867" s="253"/>
      <c r="B22867" s="254"/>
    </row>
    <row r="22868" spans="1:2" x14ac:dyDescent="0.2">
      <c r="A22868" s="253"/>
      <c r="B22868" s="254"/>
    </row>
    <row r="22869" spans="1:2" x14ac:dyDescent="0.2">
      <c r="A22869" s="253"/>
      <c r="B22869" s="254"/>
    </row>
    <row r="22870" spans="1:2" x14ac:dyDescent="0.2">
      <c r="A22870" s="253"/>
      <c r="B22870" s="254"/>
    </row>
    <row r="22871" spans="1:2" x14ac:dyDescent="0.2">
      <c r="A22871" s="253"/>
      <c r="B22871" s="254"/>
    </row>
    <row r="22872" spans="1:2" x14ac:dyDescent="0.2">
      <c r="A22872" s="253"/>
      <c r="B22872" s="254"/>
    </row>
    <row r="22873" spans="1:2" x14ac:dyDescent="0.2">
      <c r="A22873" s="253"/>
      <c r="B22873" s="254"/>
    </row>
    <row r="22874" spans="1:2" x14ac:dyDescent="0.2">
      <c r="A22874" s="253"/>
      <c r="B22874" s="254"/>
    </row>
    <row r="22875" spans="1:2" x14ac:dyDescent="0.2">
      <c r="A22875" s="253"/>
      <c r="B22875" s="254"/>
    </row>
    <row r="22876" spans="1:2" x14ac:dyDescent="0.2">
      <c r="A22876" s="253"/>
      <c r="B22876" s="254"/>
    </row>
    <row r="22877" spans="1:2" x14ac:dyDescent="0.2">
      <c r="A22877" s="253"/>
      <c r="B22877" s="254"/>
    </row>
    <row r="22878" spans="1:2" x14ac:dyDescent="0.2">
      <c r="A22878" s="253"/>
      <c r="B22878" s="254"/>
    </row>
    <row r="22879" spans="1:2" x14ac:dyDescent="0.2">
      <c r="A22879" s="253"/>
      <c r="B22879" s="254"/>
    </row>
    <row r="22880" spans="1:2" x14ac:dyDescent="0.2">
      <c r="A22880" s="253"/>
      <c r="B22880" s="254"/>
    </row>
    <row r="22881" spans="1:2" x14ac:dyDescent="0.2">
      <c r="A22881" s="253"/>
      <c r="B22881" s="254"/>
    </row>
    <row r="22882" spans="1:2" x14ac:dyDescent="0.2">
      <c r="A22882" s="253"/>
      <c r="B22882" s="254"/>
    </row>
    <row r="22883" spans="1:2" x14ac:dyDescent="0.2">
      <c r="A22883" s="253"/>
      <c r="B22883" s="254"/>
    </row>
    <row r="22884" spans="1:2" x14ac:dyDescent="0.2">
      <c r="A22884" s="253"/>
      <c r="B22884" s="254"/>
    </row>
    <row r="22885" spans="1:2" x14ac:dyDescent="0.2">
      <c r="A22885" s="253"/>
      <c r="B22885" s="254"/>
    </row>
    <row r="22886" spans="1:2" x14ac:dyDescent="0.2">
      <c r="A22886" s="253"/>
      <c r="B22886" s="254"/>
    </row>
    <row r="22887" spans="1:2" x14ac:dyDescent="0.2">
      <c r="A22887" s="253"/>
      <c r="B22887" s="254"/>
    </row>
    <row r="22888" spans="1:2" x14ac:dyDescent="0.2">
      <c r="A22888" s="253"/>
      <c r="B22888" s="254"/>
    </row>
    <row r="22889" spans="1:2" x14ac:dyDescent="0.2">
      <c r="A22889" s="253"/>
      <c r="B22889" s="254"/>
    </row>
    <row r="22890" spans="1:2" x14ac:dyDescent="0.2">
      <c r="A22890" s="253"/>
      <c r="B22890" s="254"/>
    </row>
    <row r="22891" spans="1:2" x14ac:dyDescent="0.2">
      <c r="A22891" s="253"/>
      <c r="B22891" s="254"/>
    </row>
    <row r="22892" spans="1:2" x14ac:dyDescent="0.2">
      <c r="A22892" s="253"/>
      <c r="B22892" s="254"/>
    </row>
    <row r="22893" spans="1:2" x14ac:dyDescent="0.2">
      <c r="A22893" s="253"/>
      <c r="B22893" s="254"/>
    </row>
    <row r="22894" spans="1:2" x14ac:dyDescent="0.2">
      <c r="A22894" s="253"/>
      <c r="B22894" s="254"/>
    </row>
    <row r="22895" spans="1:2" x14ac:dyDescent="0.2">
      <c r="A22895" s="253"/>
      <c r="B22895" s="254"/>
    </row>
    <row r="22896" spans="1:2" x14ac:dyDescent="0.2">
      <c r="A22896" s="253"/>
      <c r="B22896" s="254"/>
    </row>
    <row r="22897" spans="1:2" x14ac:dyDescent="0.2">
      <c r="A22897" s="253"/>
      <c r="B22897" s="254"/>
    </row>
    <row r="22898" spans="1:2" x14ac:dyDescent="0.2">
      <c r="A22898" s="253"/>
      <c r="B22898" s="254"/>
    </row>
    <row r="22899" spans="1:2" x14ac:dyDescent="0.2">
      <c r="A22899" s="253"/>
      <c r="B22899" s="254"/>
    </row>
    <row r="22900" spans="1:2" x14ac:dyDescent="0.2">
      <c r="A22900" s="253"/>
      <c r="B22900" s="254"/>
    </row>
    <row r="22901" spans="1:2" x14ac:dyDescent="0.2">
      <c r="A22901" s="253"/>
      <c r="B22901" s="254"/>
    </row>
    <row r="22902" spans="1:2" x14ac:dyDescent="0.2">
      <c r="A22902" s="253"/>
      <c r="B22902" s="254"/>
    </row>
    <row r="22903" spans="1:2" x14ac:dyDescent="0.2">
      <c r="A22903" s="253"/>
      <c r="B22903" s="254"/>
    </row>
    <row r="22904" spans="1:2" x14ac:dyDescent="0.2">
      <c r="A22904" s="253"/>
      <c r="B22904" s="254"/>
    </row>
    <row r="22905" spans="1:2" x14ac:dyDescent="0.2">
      <c r="A22905" s="253"/>
      <c r="B22905" s="254"/>
    </row>
    <row r="22906" spans="1:2" x14ac:dyDescent="0.2">
      <c r="A22906" s="253"/>
      <c r="B22906" s="254"/>
    </row>
    <row r="22907" spans="1:2" x14ac:dyDescent="0.2">
      <c r="A22907" s="253"/>
      <c r="B22907" s="254"/>
    </row>
    <row r="22908" spans="1:2" x14ac:dyDescent="0.2">
      <c r="A22908" s="253"/>
      <c r="B22908" s="254"/>
    </row>
    <row r="22909" spans="1:2" x14ac:dyDescent="0.2">
      <c r="A22909" s="253"/>
      <c r="B22909" s="254"/>
    </row>
    <row r="22910" spans="1:2" x14ac:dyDescent="0.2">
      <c r="A22910" s="253"/>
      <c r="B22910" s="254"/>
    </row>
    <row r="22911" spans="1:2" x14ac:dyDescent="0.2">
      <c r="A22911" s="253"/>
      <c r="B22911" s="254"/>
    </row>
    <row r="22912" spans="1:2" x14ac:dyDescent="0.2">
      <c r="A22912" s="253"/>
      <c r="B22912" s="254"/>
    </row>
    <row r="22913" spans="1:2" x14ac:dyDescent="0.2">
      <c r="A22913" s="253"/>
      <c r="B22913" s="254"/>
    </row>
    <row r="22914" spans="1:2" x14ac:dyDescent="0.2">
      <c r="A22914" s="253"/>
      <c r="B22914" s="254"/>
    </row>
    <row r="22915" spans="1:2" x14ac:dyDescent="0.2">
      <c r="A22915" s="253"/>
      <c r="B22915" s="254"/>
    </row>
    <row r="22916" spans="1:2" x14ac:dyDescent="0.2">
      <c r="A22916" s="253"/>
      <c r="B22916" s="254"/>
    </row>
    <row r="22917" spans="1:2" x14ac:dyDescent="0.2">
      <c r="A22917" s="253"/>
      <c r="B22917" s="254"/>
    </row>
    <row r="22918" spans="1:2" x14ac:dyDescent="0.2">
      <c r="A22918" s="253"/>
      <c r="B22918" s="254"/>
    </row>
    <row r="22919" spans="1:2" x14ac:dyDescent="0.2">
      <c r="A22919" s="253"/>
      <c r="B22919" s="254"/>
    </row>
    <row r="22920" spans="1:2" x14ac:dyDescent="0.2">
      <c r="A22920" s="253"/>
      <c r="B22920" s="254"/>
    </row>
    <row r="22921" spans="1:2" x14ac:dyDescent="0.2">
      <c r="A22921" s="253"/>
      <c r="B22921" s="254"/>
    </row>
    <row r="22922" spans="1:2" x14ac:dyDescent="0.2">
      <c r="A22922" s="253"/>
      <c r="B22922" s="254"/>
    </row>
    <row r="22923" spans="1:2" x14ac:dyDescent="0.2">
      <c r="A22923" s="253"/>
      <c r="B22923" s="254"/>
    </row>
    <row r="22924" spans="1:2" x14ac:dyDescent="0.2">
      <c r="A22924" s="253"/>
      <c r="B22924" s="254"/>
    </row>
    <row r="22925" spans="1:2" x14ac:dyDescent="0.2">
      <c r="A22925" s="253"/>
      <c r="B22925" s="254"/>
    </row>
    <row r="22926" spans="1:2" x14ac:dyDescent="0.2">
      <c r="A22926" s="253"/>
      <c r="B22926" s="254"/>
    </row>
    <row r="22927" spans="1:2" x14ac:dyDescent="0.2">
      <c r="A22927" s="253"/>
      <c r="B22927" s="254"/>
    </row>
    <row r="22928" spans="1:2" x14ac:dyDescent="0.2">
      <c r="A22928" s="253"/>
      <c r="B22928" s="254"/>
    </row>
    <row r="22929" spans="1:2" x14ac:dyDescent="0.2">
      <c r="A22929" s="253"/>
      <c r="B22929" s="254"/>
    </row>
    <row r="22930" spans="1:2" x14ac:dyDescent="0.2">
      <c r="A22930" s="253"/>
      <c r="B22930" s="254"/>
    </row>
    <row r="22931" spans="1:2" x14ac:dyDescent="0.2">
      <c r="A22931" s="253"/>
      <c r="B22931" s="254"/>
    </row>
    <row r="22932" spans="1:2" x14ac:dyDescent="0.2">
      <c r="A22932" s="253"/>
      <c r="B22932" s="254"/>
    </row>
    <row r="22933" spans="1:2" x14ac:dyDescent="0.2">
      <c r="A22933" s="253"/>
      <c r="B22933" s="254"/>
    </row>
    <row r="22934" spans="1:2" x14ac:dyDescent="0.2">
      <c r="A22934" s="253"/>
      <c r="B22934" s="254"/>
    </row>
    <row r="22935" spans="1:2" x14ac:dyDescent="0.2">
      <c r="A22935" s="253"/>
      <c r="B22935" s="254"/>
    </row>
    <row r="22936" spans="1:2" x14ac:dyDescent="0.2">
      <c r="A22936" s="253"/>
      <c r="B22936" s="254"/>
    </row>
    <row r="22937" spans="1:2" x14ac:dyDescent="0.2">
      <c r="A22937" s="253"/>
      <c r="B22937" s="254"/>
    </row>
    <row r="22938" spans="1:2" x14ac:dyDescent="0.2">
      <c r="A22938" s="253"/>
      <c r="B22938" s="254"/>
    </row>
    <row r="22939" spans="1:2" x14ac:dyDescent="0.2">
      <c r="A22939" s="253"/>
      <c r="B22939" s="254"/>
    </row>
    <row r="22940" spans="1:2" x14ac:dyDescent="0.2">
      <c r="A22940" s="253"/>
      <c r="B22940" s="254"/>
    </row>
    <row r="22941" spans="1:2" x14ac:dyDescent="0.2">
      <c r="A22941" s="253"/>
      <c r="B22941" s="254"/>
    </row>
    <row r="22942" spans="1:2" x14ac:dyDescent="0.2">
      <c r="A22942" s="253"/>
      <c r="B22942" s="254"/>
    </row>
    <row r="22943" spans="1:2" x14ac:dyDescent="0.2">
      <c r="A22943" s="253"/>
      <c r="B22943" s="254"/>
    </row>
    <row r="22944" spans="1:2" x14ac:dyDescent="0.2">
      <c r="A22944" s="253"/>
      <c r="B22944" s="254"/>
    </row>
    <row r="22945" spans="1:2" x14ac:dyDescent="0.2">
      <c r="A22945" s="253"/>
      <c r="B22945" s="254"/>
    </row>
    <row r="22946" spans="1:2" x14ac:dyDescent="0.2">
      <c r="A22946" s="253"/>
      <c r="B22946" s="254"/>
    </row>
    <row r="22947" spans="1:2" x14ac:dyDescent="0.2">
      <c r="A22947" s="253"/>
      <c r="B22947" s="254"/>
    </row>
    <row r="22948" spans="1:2" x14ac:dyDescent="0.2">
      <c r="A22948" s="253"/>
      <c r="B22948" s="254"/>
    </row>
    <row r="22949" spans="1:2" x14ac:dyDescent="0.2">
      <c r="A22949" s="253"/>
      <c r="B22949" s="254"/>
    </row>
    <row r="22950" spans="1:2" x14ac:dyDescent="0.2">
      <c r="A22950" s="253"/>
      <c r="B22950" s="254"/>
    </row>
    <row r="22951" spans="1:2" x14ac:dyDescent="0.2">
      <c r="A22951" s="253"/>
      <c r="B22951" s="254"/>
    </row>
    <row r="22952" spans="1:2" x14ac:dyDescent="0.2">
      <c r="A22952" s="253"/>
      <c r="B22952" s="254"/>
    </row>
    <row r="22953" spans="1:2" x14ac:dyDescent="0.2">
      <c r="A22953" s="253"/>
      <c r="B22953" s="254"/>
    </row>
    <row r="22954" spans="1:2" x14ac:dyDescent="0.2">
      <c r="A22954" s="253"/>
      <c r="B22954" s="254"/>
    </row>
    <row r="22955" spans="1:2" x14ac:dyDescent="0.2">
      <c r="A22955" s="253"/>
      <c r="B22955" s="254"/>
    </row>
    <row r="22956" spans="1:2" x14ac:dyDescent="0.2">
      <c r="A22956" s="253"/>
      <c r="B22956" s="254"/>
    </row>
    <row r="22957" spans="1:2" x14ac:dyDescent="0.2">
      <c r="A22957" s="253"/>
      <c r="B22957" s="254"/>
    </row>
    <row r="22958" spans="1:2" x14ac:dyDescent="0.2">
      <c r="A22958" s="253"/>
      <c r="B22958" s="254"/>
    </row>
    <row r="22959" spans="1:2" x14ac:dyDescent="0.2">
      <c r="A22959" s="253"/>
      <c r="B22959" s="254"/>
    </row>
    <row r="22960" spans="1:2" x14ac:dyDescent="0.2">
      <c r="A22960" s="253"/>
      <c r="B22960" s="254"/>
    </row>
    <row r="22961" spans="1:2" x14ac:dyDescent="0.2">
      <c r="A22961" s="253"/>
      <c r="B22961" s="254"/>
    </row>
    <row r="22962" spans="1:2" x14ac:dyDescent="0.2">
      <c r="A22962" s="253"/>
      <c r="B22962" s="254"/>
    </row>
    <row r="22963" spans="1:2" x14ac:dyDescent="0.2">
      <c r="A22963" s="253"/>
      <c r="B22963" s="254"/>
    </row>
    <row r="22964" spans="1:2" x14ac:dyDescent="0.2">
      <c r="A22964" s="253"/>
      <c r="B22964" s="254"/>
    </row>
    <row r="22965" spans="1:2" x14ac:dyDescent="0.2">
      <c r="A22965" s="253"/>
      <c r="B22965" s="254"/>
    </row>
    <row r="22966" spans="1:2" x14ac:dyDescent="0.2">
      <c r="A22966" s="253"/>
      <c r="B22966" s="254"/>
    </row>
    <row r="22967" spans="1:2" x14ac:dyDescent="0.2">
      <c r="A22967" s="253"/>
      <c r="B22967" s="254"/>
    </row>
    <row r="22968" spans="1:2" x14ac:dyDescent="0.2">
      <c r="A22968" s="253"/>
      <c r="B22968" s="254"/>
    </row>
    <row r="22969" spans="1:2" x14ac:dyDescent="0.2">
      <c r="A22969" s="253"/>
      <c r="B22969" s="254"/>
    </row>
    <row r="22970" spans="1:2" x14ac:dyDescent="0.2">
      <c r="A22970" s="253"/>
      <c r="B22970" s="254"/>
    </row>
    <row r="22971" spans="1:2" x14ac:dyDescent="0.2">
      <c r="A22971" s="253"/>
      <c r="B22971" s="254"/>
    </row>
    <row r="22972" spans="1:2" x14ac:dyDescent="0.2">
      <c r="A22972" s="253"/>
      <c r="B22972" s="254"/>
    </row>
    <row r="22973" spans="1:2" x14ac:dyDescent="0.2">
      <c r="A22973" s="253"/>
      <c r="B22973" s="254"/>
    </row>
    <row r="22974" spans="1:2" x14ac:dyDescent="0.2">
      <c r="A22974" s="253"/>
      <c r="B22974" s="254"/>
    </row>
    <row r="22975" spans="1:2" x14ac:dyDescent="0.2">
      <c r="A22975" s="253"/>
      <c r="B22975" s="254"/>
    </row>
    <row r="22976" spans="1:2" x14ac:dyDescent="0.2">
      <c r="A22976" s="253"/>
      <c r="B22976" s="254"/>
    </row>
    <row r="22977" spans="1:2" x14ac:dyDescent="0.2">
      <c r="A22977" s="253"/>
      <c r="B22977" s="254"/>
    </row>
    <row r="22978" spans="1:2" x14ac:dyDescent="0.2">
      <c r="A22978" s="253"/>
      <c r="B22978" s="254"/>
    </row>
    <row r="22979" spans="1:2" x14ac:dyDescent="0.2">
      <c r="A22979" s="253"/>
      <c r="B22979" s="254"/>
    </row>
    <row r="22980" spans="1:2" x14ac:dyDescent="0.2">
      <c r="A22980" s="253"/>
      <c r="B22980" s="254"/>
    </row>
    <row r="22981" spans="1:2" x14ac:dyDescent="0.2">
      <c r="A22981" s="253"/>
      <c r="B22981" s="254"/>
    </row>
    <row r="22982" spans="1:2" x14ac:dyDescent="0.2">
      <c r="A22982" s="253"/>
      <c r="B22982" s="254"/>
    </row>
    <row r="22983" spans="1:2" x14ac:dyDescent="0.2">
      <c r="A22983" s="253"/>
      <c r="B22983" s="254"/>
    </row>
    <row r="22984" spans="1:2" x14ac:dyDescent="0.2">
      <c r="A22984" s="253"/>
      <c r="B22984" s="254"/>
    </row>
    <row r="22985" spans="1:2" x14ac:dyDescent="0.2">
      <c r="A22985" s="253"/>
      <c r="B22985" s="254"/>
    </row>
    <row r="22986" spans="1:2" x14ac:dyDescent="0.2">
      <c r="A22986" s="253"/>
      <c r="B22986" s="254"/>
    </row>
    <row r="22987" spans="1:2" x14ac:dyDescent="0.2">
      <c r="A22987" s="253"/>
      <c r="B22987" s="254"/>
    </row>
    <row r="22988" spans="1:2" x14ac:dyDescent="0.2">
      <c r="A22988" s="253"/>
      <c r="B22988" s="254"/>
    </row>
    <row r="22989" spans="1:2" x14ac:dyDescent="0.2">
      <c r="A22989" s="253"/>
      <c r="B22989" s="254"/>
    </row>
    <row r="22990" spans="1:2" x14ac:dyDescent="0.2">
      <c r="A22990" s="253"/>
      <c r="B22990" s="254"/>
    </row>
    <row r="22991" spans="1:2" x14ac:dyDescent="0.2">
      <c r="A22991" s="253"/>
      <c r="B22991" s="254"/>
    </row>
    <row r="22992" spans="1:2" x14ac:dyDescent="0.2">
      <c r="A22992" s="253"/>
      <c r="B22992" s="254"/>
    </row>
    <row r="22993" spans="1:2" x14ac:dyDescent="0.2">
      <c r="A22993" s="253"/>
      <c r="B22993" s="254"/>
    </row>
    <row r="22994" spans="1:2" x14ac:dyDescent="0.2">
      <c r="A22994" s="253"/>
      <c r="B22994" s="254"/>
    </row>
    <row r="22995" spans="1:2" x14ac:dyDescent="0.2">
      <c r="A22995" s="253"/>
      <c r="B22995" s="254"/>
    </row>
    <row r="22996" spans="1:2" x14ac:dyDescent="0.2">
      <c r="A22996" s="253"/>
      <c r="B22996" s="254"/>
    </row>
    <row r="22997" spans="1:2" x14ac:dyDescent="0.2">
      <c r="A22997" s="253"/>
      <c r="B22997" s="254"/>
    </row>
    <row r="22998" spans="1:2" x14ac:dyDescent="0.2">
      <c r="A22998" s="253"/>
      <c r="B22998" s="254"/>
    </row>
    <row r="22999" spans="1:2" x14ac:dyDescent="0.2">
      <c r="A22999" s="253"/>
      <c r="B22999" s="254"/>
    </row>
    <row r="23000" spans="1:2" x14ac:dyDescent="0.2">
      <c r="A23000" s="253"/>
      <c r="B23000" s="254"/>
    </row>
    <row r="23001" spans="1:2" x14ac:dyDescent="0.2">
      <c r="A23001" s="253"/>
      <c r="B23001" s="254"/>
    </row>
    <row r="23002" spans="1:2" x14ac:dyDescent="0.2">
      <c r="A23002" s="253"/>
      <c r="B23002" s="254"/>
    </row>
    <row r="23003" spans="1:2" x14ac:dyDescent="0.2">
      <c r="A23003" s="253"/>
      <c r="B23003" s="254"/>
    </row>
    <row r="23004" spans="1:2" x14ac:dyDescent="0.2">
      <c r="A23004" s="253"/>
      <c r="B23004" s="254"/>
    </row>
    <row r="23005" spans="1:2" x14ac:dyDescent="0.2">
      <c r="A23005" s="253"/>
      <c r="B23005" s="254"/>
    </row>
    <row r="23006" spans="1:2" x14ac:dyDescent="0.2">
      <c r="A23006" s="253"/>
      <c r="B23006" s="254"/>
    </row>
    <row r="23007" spans="1:2" x14ac:dyDescent="0.2">
      <c r="A23007" s="253"/>
      <c r="B23007" s="254"/>
    </row>
    <row r="23008" spans="1:2" x14ac:dyDescent="0.2">
      <c r="A23008" s="253"/>
      <c r="B23008" s="254"/>
    </row>
    <row r="23009" spans="1:2" x14ac:dyDescent="0.2">
      <c r="A23009" s="253"/>
      <c r="B23009" s="254"/>
    </row>
    <row r="23010" spans="1:2" x14ac:dyDescent="0.2">
      <c r="A23010" s="253"/>
      <c r="B23010" s="254"/>
    </row>
    <row r="23011" spans="1:2" x14ac:dyDescent="0.2">
      <c r="A23011" s="253"/>
      <c r="B23011" s="254"/>
    </row>
    <row r="23012" spans="1:2" x14ac:dyDescent="0.2">
      <c r="A23012" s="253"/>
      <c r="B23012" s="254"/>
    </row>
    <row r="23013" spans="1:2" x14ac:dyDescent="0.2">
      <c r="A23013" s="253"/>
      <c r="B23013" s="254"/>
    </row>
    <row r="23014" spans="1:2" x14ac:dyDescent="0.2">
      <c r="A23014" s="253"/>
      <c r="B23014" s="254"/>
    </row>
    <row r="23015" spans="1:2" x14ac:dyDescent="0.2">
      <c r="A23015" s="253"/>
      <c r="B23015" s="254"/>
    </row>
    <row r="23016" spans="1:2" x14ac:dyDescent="0.2">
      <c r="A23016" s="253"/>
      <c r="B23016" s="254"/>
    </row>
    <row r="23017" spans="1:2" x14ac:dyDescent="0.2">
      <c r="A23017" s="253"/>
      <c r="B23017" s="254"/>
    </row>
    <row r="23018" spans="1:2" x14ac:dyDescent="0.2">
      <c r="A23018" s="253"/>
      <c r="B23018" s="254"/>
    </row>
    <row r="23019" spans="1:2" x14ac:dyDescent="0.2">
      <c r="A23019" s="253"/>
      <c r="B23019" s="254"/>
    </row>
    <row r="23020" spans="1:2" x14ac:dyDescent="0.2">
      <c r="A23020" s="253"/>
      <c r="B23020" s="254"/>
    </row>
    <row r="23021" spans="1:2" x14ac:dyDescent="0.2">
      <c r="A23021" s="253"/>
      <c r="B23021" s="254"/>
    </row>
    <row r="23022" spans="1:2" x14ac:dyDescent="0.2">
      <c r="A23022" s="253"/>
      <c r="B23022" s="254"/>
    </row>
    <row r="23023" spans="1:2" x14ac:dyDescent="0.2">
      <c r="A23023" s="253"/>
      <c r="B23023" s="254"/>
    </row>
    <row r="23024" spans="1:2" x14ac:dyDescent="0.2">
      <c r="A23024" s="253"/>
      <c r="B23024" s="254"/>
    </row>
    <row r="23025" spans="1:2" x14ac:dyDescent="0.2">
      <c r="A23025" s="253"/>
      <c r="B23025" s="254"/>
    </row>
    <row r="23026" spans="1:2" x14ac:dyDescent="0.2">
      <c r="A23026" s="253"/>
      <c r="B23026" s="254"/>
    </row>
    <row r="23027" spans="1:2" x14ac:dyDescent="0.2">
      <c r="A23027" s="253"/>
      <c r="B23027" s="254"/>
    </row>
    <row r="23028" spans="1:2" x14ac:dyDescent="0.2">
      <c r="A23028" s="253"/>
      <c r="B23028" s="254"/>
    </row>
    <row r="23029" spans="1:2" x14ac:dyDescent="0.2">
      <c r="A23029" s="253"/>
      <c r="B23029" s="254"/>
    </row>
    <row r="23030" spans="1:2" x14ac:dyDescent="0.2">
      <c r="A23030" s="253"/>
      <c r="B23030" s="254"/>
    </row>
    <row r="23031" spans="1:2" x14ac:dyDescent="0.2">
      <c r="A23031" s="253"/>
      <c r="B23031" s="254"/>
    </row>
    <row r="23032" spans="1:2" x14ac:dyDescent="0.2">
      <c r="A23032" s="253"/>
      <c r="B23032" s="254"/>
    </row>
    <row r="23033" spans="1:2" x14ac:dyDescent="0.2">
      <c r="A23033" s="253"/>
      <c r="B23033" s="254"/>
    </row>
    <row r="23034" spans="1:2" x14ac:dyDescent="0.2">
      <c r="A23034" s="253"/>
      <c r="B23034" s="254"/>
    </row>
    <row r="23035" spans="1:2" x14ac:dyDescent="0.2">
      <c r="A23035" s="253"/>
      <c r="B23035" s="254"/>
    </row>
    <row r="23036" spans="1:2" x14ac:dyDescent="0.2">
      <c r="A23036" s="253"/>
      <c r="B23036" s="254"/>
    </row>
    <row r="23037" spans="1:2" x14ac:dyDescent="0.2">
      <c r="A23037" s="253"/>
      <c r="B23037" s="254"/>
    </row>
    <row r="23038" spans="1:2" x14ac:dyDescent="0.2">
      <c r="A23038" s="253"/>
      <c r="B23038" s="254"/>
    </row>
    <row r="23039" spans="1:2" x14ac:dyDescent="0.2">
      <c r="A23039" s="253"/>
      <c r="B23039" s="254"/>
    </row>
    <row r="23040" spans="1:2" x14ac:dyDescent="0.2">
      <c r="A23040" s="253"/>
      <c r="B23040" s="254"/>
    </row>
    <row r="23041" spans="1:2" x14ac:dyDescent="0.2">
      <c r="A23041" s="253"/>
      <c r="B23041" s="254"/>
    </row>
    <row r="23042" spans="1:2" x14ac:dyDescent="0.2">
      <c r="A23042" s="253"/>
      <c r="B23042" s="254"/>
    </row>
    <row r="23043" spans="1:2" x14ac:dyDescent="0.2">
      <c r="A23043" s="253"/>
      <c r="B23043" s="254"/>
    </row>
    <row r="23044" spans="1:2" x14ac:dyDescent="0.2">
      <c r="A23044" s="253"/>
      <c r="B23044" s="254"/>
    </row>
    <row r="23045" spans="1:2" x14ac:dyDescent="0.2">
      <c r="A23045" s="253"/>
      <c r="B23045" s="254"/>
    </row>
    <row r="23046" spans="1:2" x14ac:dyDescent="0.2">
      <c r="A23046" s="253"/>
      <c r="B23046" s="254"/>
    </row>
    <row r="23047" spans="1:2" x14ac:dyDescent="0.2">
      <c r="A23047" s="253"/>
      <c r="B23047" s="254"/>
    </row>
    <row r="23048" spans="1:2" x14ac:dyDescent="0.2">
      <c r="A23048" s="253"/>
      <c r="B23048" s="254"/>
    </row>
    <row r="23049" spans="1:2" x14ac:dyDescent="0.2">
      <c r="A23049" s="253"/>
      <c r="B23049" s="254"/>
    </row>
    <row r="23050" spans="1:2" x14ac:dyDescent="0.2">
      <c r="A23050" s="253"/>
      <c r="B23050" s="254"/>
    </row>
    <row r="23051" spans="1:2" x14ac:dyDescent="0.2">
      <c r="A23051" s="253"/>
      <c r="B23051" s="254"/>
    </row>
    <row r="23052" spans="1:2" x14ac:dyDescent="0.2">
      <c r="A23052" s="253"/>
      <c r="B23052" s="254"/>
    </row>
    <row r="23053" spans="1:2" x14ac:dyDescent="0.2">
      <c r="A23053" s="253"/>
      <c r="B23053" s="254"/>
    </row>
    <row r="23054" spans="1:2" x14ac:dyDescent="0.2">
      <c r="A23054" s="253"/>
      <c r="B23054" s="254"/>
    </row>
    <row r="23055" spans="1:2" x14ac:dyDescent="0.2">
      <c r="A23055" s="253"/>
      <c r="B23055" s="254"/>
    </row>
    <row r="23056" spans="1:2" x14ac:dyDescent="0.2">
      <c r="A23056" s="253"/>
      <c r="B23056" s="254"/>
    </row>
    <row r="23057" spans="1:2" x14ac:dyDescent="0.2">
      <c r="A23057" s="253"/>
      <c r="B23057" s="254"/>
    </row>
    <row r="23058" spans="1:2" x14ac:dyDescent="0.2">
      <c r="A23058" s="253"/>
      <c r="B23058" s="254"/>
    </row>
    <row r="23059" spans="1:2" x14ac:dyDescent="0.2">
      <c r="A23059" s="253"/>
      <c r="B23059" s="254"/>
    </row>
    <row r="23060" spans="1:2" x14ac:dyDescent="0.2">
      <c r="A23060" s="253"/>
      <c r="B23060" s="254"/>
    </row>
    <row r="23061" spans="1:2" x14ac:dyDescent="0.2">
      <c r="A23061" s="253"/>
      <c r="B23061" s="254"/>
    </row>
    <row r="23062" spans="1:2" x14ac:dyDescent="0.2">
      <c r="A23062" s="253"/>
      <c r="B23062" s="254"/>
    </row>
    <row r="23063" spans="1:2" x14ac:dyDescent="0.2">
      <c r="A23063" s="253"/>
      <c r="B23063" s="254"/>
    </row>
    <row r="23064" spans="1:2" x14ac:dyDescent="0.2">
      <c r="A23064" s="253"/>
      <c r="B23064" s="254"/>
    </row>
    <row r="23065" spans="1:2" x14ac:dyDescent="0.2">
      <c r="A23065" s="253"/>
      <c r="B23065" s="254"/>
    </row>
    <row r="23066" spans="1:2" x14ac:dyDescent="0.2">
      <c r="A23066" s="253"/>
      <c r="B23066" s="254"/>
    </row>
    <row r="23067" spans="1:2" x14ac:dyDescent="0.2">
      <c r="A23067" s="253"/>
      <c r="B23067" s="254"/>
    </row>
    <row r="23068" spans="1:2" x14ac:dyDescent="0.2">
      <c r="A23068" s="253"/>
      <c r="B23068" s="254"/>
    </row>
    <row r="23069" spans="1:2" x14ac:dyDescent="0.2">
      <c r="A23069" s="253"/>
      <c r="B23069" s="254"/>
    </row>
    <row r="23070" spans="1:2" x14ac:dyDescent="0.2">
      <c r="A23070" s="253"/>
      <c r="B23070" s="254"/>
    </row>
    <row r="23071" spans="1:2" x14ac:dyDescent="0.2">
      <c r="A23071" s="253"/>
      <c r="B23071" s="254"/>
    </row>
    <row r="23072" spans="1:2" x14ac:dyDescent="0.2">
      <c r="A23072" s="253"/>
      <c r="B23072" s="254"/>
    </row>
    <row r="23073" spans="1:2" x14ac:dyDescent="0.2">
      <c r="A23073" s="253"/>
      <c r="B23073" s="254"/>
    </row>
    <row r="23074" spans="1:2" x14ac:dyDescent="0.2">
      <c r="A23074" s="253"/>
      <c r="B23074" s="254"/>
    </row>
    <row r="23075" spans="1:2" x14ac:dyDescent="0.2">
      <c r="A23075" s="253"/>
      <c r="B23075" s="254"/>
    </row>
    <row r="23076" spans="1:2" x14ac:dyDescent="0.2">
      <c r="A23076" s="253"/>
      <c r="B23076" s="254"/>
    </row>
    <row r="23077" spans="1:2" x14ac:dyDescent="0.2">
      <c r="A23077" s="253"/>
      <c r="B23077" s="254"/>
    </row>
    <row r="23078" spans="1:2" x14ac:dyDescent="0.2">
      <c r="A23078" s="253"/>
      <c r="B23078" s="254"/>
    </row>
    <row r="23079" spans="1:2" x14ac:dyDescent="0.2">
      <c r="A23079" s="253"/>
      <c r="B23079" s="254"/>
    </row>
    <row r="23080" spans="1:2" x14ac:dyDescent="0.2">
      <c r="A23080" s="253"/>
      <c r="B23080" s="254"/>
    </row>
    <row r="23081" spans="1:2" x14ac:dyDescent="0.2">
      <c r="A23081" s="253"/>
      <c r="B23081" s="254"/>
    </row>
    <row r="23082" spans="1:2" x14ac:dyDescent="0.2">
      <c r="A23082" s="253"/>
      <c r="B23082" s="254"/>
    </row>
    <row r="23083" spans="1:2" x14ac:dyDescent="0.2">
      <c r="A23083" s="253"/>
      <c r="B23083" s="254"/>
    </row>
    <row r="23084" spans="1:2" x14ac:dyDescent="0.2">
      <c r="A23084" s="253"/>
      <c r="B23084" s="254"/>
    </row>
    <row r="23085" spans="1:2" x14ac:dyDescent="0.2">
      <c r="A23085" s="253"/>
      <c r="B23085" s="254"/>
    </row>
    <row r="23086" spans="1:2" x14ac:dyDescent="0.2">
      <c r="A23086" s="253"/>
      <c r="B23086" s="254"/>
    </row>
    <row r="23087" spans="1:2" x14ac:dyDescent="0.2">
      <c r="A23087" s="253"/>
      <c r="B23087" s="254"/>
    </row>
    <row r="23088" spans="1:2" x14ac:dyDescent="0.2">
      <c r="A23088" s="253"/>
      <c r="B23088" s="254"/>
    </row>
    <row r="23089" spans="1:2" x14ac:dyDescent="0.2">
      <c r="A23089" s="253"/>
      <c r="B23089" s="254"/>
    </row>
    <row r="23090" spans="1:2" x14ac:dyDescent="0.2">
      <c r="A23090" s="253"/>
      <c r="B23090" s="254"/>
    </row>
    <row r="23091" spans="1:2" x14ac:dyDescent="0.2">
      <c r="A23091" s="253"/>
      <c r="B23091" s="254"/>
    </row>
    <row r="23092" spans="1:2" x14ac:dyDescent="0.2">
      <c r="A23092" s="253"/>
      <c r="B23092" s="254"/>
    </row>
    <row r="23093" spans="1:2" x14ac:dyDescent="0.2">
      <c r="A23093" s="253"/>
      <c r="B23093" s="254"/>
    </row>
    <row r="23094" spans="1:2" x14ac:dyDescent="0.2">
      <c r="A23094" s="253"/>
      <c r="B23094" s="254"/>
    </row>
    <row r="23095" spans="1:2" x14ac:dyDescent="0.2">
      <c r="A23095" s="253"/>
      <c r="B23095" s="254"/>
    </row>
    <row r="23096" spans="1:2" x14ac:dyDescent="0.2">
      <c r="A23096" s="253"/>
      <c r="B23096" s="254"/>
    </row>
    <row r="23097" spans="1:2" x14ac:dyDescent="0.2">
      <c r="A23097" s="253"/>
      <c r="B23097" s="254"/>
    </row>
    <row r="23098" spans="1:2" x14ac:dyDescent="0.2">
      <c r="A23098" s="253"/>
      <c r="B23098" s="254"/>
    </row>
    <row r="23099" spans="1:2" x14ac:dyDescent="0.2">
      <c r="A23099" s="253"/>
      <c r="B23099" s="254"/>
    </row>
    <row r="23100" spans="1:2" x14ac:dyDescent="0.2">
      <c r="A23100" s="253"/>
      <c r="B23100" s="254"/>
    </row>
    <row r="23101" spans="1:2" x14ac:dyDescent="0.2">
      <c r="A23101" s="253"/>
      <c r="B23101" s="254"/>
    </row>
    <row r="23102" spans="1:2" x14ac:dyDescent="0.2">
      <c r="A23102" s="253"/>
      <c r="B23102" s="254"/>
    </row>
    <row r="23103" spans="1:2" x14ac:dyDescent="0.2">
      <c r="A23103" s="253"/>
      <c r="B23103" s="254"/>
    </row>
    <row r="23104" spans="1:2" x14ac:dyDescent="0.2">
      <c r="A23104" s="253"/>
      <c r="B23104" s="254"/>
    </row>
    <row r="23105" spans="1:2" x14ac:dyDescent="0.2">
      <c r="A23105" s="253"/>
      <c r="B23105" s="254"/>
    </row>
    <row r="23106" spans="1:2" x14ac:dyDescent="0.2">
      <c r="A23106" s="253"/>
      <c r="B23106" s="254"/>
    </row>
    <row r="23107" spans="1:2" x14ac:dyDescent="0.2">
      <c r="A23107" s="253"/>
      <c r="B23107" s="254"/>
    </row>
    <row r="23108" spans="1:2" x14ac:dyDescent="0.2">
      <c r="A23108" s="253"/>
      <c r="B23108" s="254"/>
    </row>
    <row r="23109" spans="1:2" x14ac:dyDescent="0.2">
      <c r="A23109" s="253"/>
      <c r="B23109" s="254"/>
    </row>
    <row r="23110" spans="1:2" x14ac:dyDescent="0.2">
      <c r="A23110" s="253"/>
      <c r="B23110" s="254"/>
    </row>
    <row r="23111" spans="1:2" x14ac:dyDescent="0.2">
      <c r="A23111" s="253"/>
      <c r="B23111" s="254"/>
    </row>
    <row r="23112" spans="1:2" x14ac:dyDescent="0.2">
      <c r="A23112" s="253"/>
      <c r="B23112" s="254"/>
    </row>
    <row r="23113" spans="1:2" x14ac:dyDescent="0.2">
      <c r="A23113" s="253"/>
      <c r="B23113" s="254"/>
    </row>
    <row r="23114" spans="1:2" x14ac:dyDescent="0.2">
      <c r="A23114" s="253"/>
      <c r="B23114" s="254"/>
    </row>
    <row r="23115" spans="1:2" x14ac:dyDescent="0.2">
      <c r="A23115" s="253"/>
      <c r="B23115" s="254"/>
    </row>
    <row r="23116" spans="1:2" x14ac:dyDescent="0.2">
      <c r="A23116" s="253"/>
      <c r="B23116" s="254"/>
    </row>
    <row r="23117" spans="1:2" x14ac:dyDescent="0.2">
      <c r="A23117" s="253"/>
      <c r="B23117" s="254"/>
    </row>
    <row r="23118" spans="1:2" x14ac:dyDescent="0.2">
      <c r="A23118" s="253"/>
      <c r="B23118" s="254"/>
    </row>
    <row r="23119" spans="1:2" x14ac:dyDescent="0.2">
      <c r="A23119" s="253"/>
      <c r="B23119" s="254"/>
    </row>
    <row r="23120" spans="1:2" x14ac:dyDescent="0.2">
      <c r="A23120" s="253"/>
      <c r="B23120" s="254"/>
    </row>
    <row r="23121" spans="1:2" x14ac:dyDescent="0.2">
      <c r="A23121" s="253"/>
      <c r="B23121" s="254"/>
    </row>
    <row r="23122" spans="1:2" x14ac:dyDescent="0.2">
      <c r="A23122" s="253"/>
      <c r="B23122" s="254"/>
    </row>
    <row r="23123" spans="1:2" x14ac:dyDescent="0.2">
      <c r="A23123" s="253"/>
      <c r="B23123" s="254"/>
    </row>
    <row r="23124" spans="1:2" x14ac:dyDescent="0.2">
      <c r="A23124" s="253"/>
      <c r="B23124" s="254"/>
    </row>
    <row r="23125" spans="1:2" x14ac:dyDescent="0.2">
      <c r="A23125" s="253"/>
      <c r="B23125" s="254"/>
    </row>
    <row r="23126" spans="1:2" x14ac:dyDescent="0.2">
      <c r="A23126" s="253"/>
      <c r="B23126" s="254"/>
    </row>
    <row r="23127" spans="1:2" x14ac:dyDescent="0.2">
      <c r="A23127" s="253"/>
      <c r="B23127" s="254"/>
    </row>
    <row r="23128" spans="1:2" x14ac:dyDescent="0.2">
      <c r="A23128" s="253"/>
      <c r="B23128" s="254"/>
    </row>
    <row r="23129" spans="1:2" x14ac:dyDescent="0.2">
      <c r="A23129" s="253"/>
      <c r="B23129" s="254"/>
    </row>
    <row r="23130" spans="1:2" x14ac:dyDescent="0.2">
      <c r="A23130" s="253"/>
      <c r="B23130" s="254"/>
    </row>
    <row r="23131" spans="1:2" x14ac:dyDescent="0.2">
      <c r="A23131" s="253"/>
      <c r="B23131" s="254"/>
    </row>
    <row r="23132" spans="1:2" x14ac:dyDescent="0.2">
      <c r="A23132" s="253"/>
      <c r="B23132" s="254"/>
    </row>
    <row r="23133" spans="1:2" x14ac:dyDescent="0.2">
      <c r="A23133" s="253"/>
      <c r="B23133" s="254"/>
    </row>
    <row r="23134" spans="1:2" x14ac:dyDescent="0.2">
      <c r="A23134" s="253"/>
      <c r="B23134" s="254"/>
    </row>
    <row r="23135" spans="1:2" x14ac:dyDescent="0.2">
      <c r="A23135" s="253"/>
      <c r="B23135" s="254"/>
    </row>
    <row r="23136" spans="1:2" x14ac:dyDescent="0.2">
      <c r="A23136" s="253"/>
      <c r="B23136" s="254"/>
    </row>
    <row r="23137" spans="1:2" x14ac:dyDescent="0.2">
      <c r="A23137" s="253"/>
      <c r="B23137" s="254"/>
    </row>
    <row r="23138" spans="1:2" x14ac:dyDescent="0.2">
      <c r="A23138" s="253"/>
      <c r="B23138" s="254"/>
    </row>
    <row r="23139" spans="1:2" x14ac:dyDescent="0.2">
      <c r="A23139" s="253"/>
      <c r="B23139" s="254"/>
    </row>
    <row r="23140" spans="1:2" x14ac:dyDescent="0.2">
      <c r="A23140" s="253"/>
      <c r="B23140" s="254"/>
    </row>
    <row r="23141" spans="1:2" x14ac:dyDescent="0.2">
      <c r="A23141" s="253"/>
      <c r="B23141" s="254"/>
    </row>
    <row r="23142" spans="1:2" x14ac:dyDescent="0.2">
      <c r="A23142" s="253"/>
      <c r="B23142" s="254"/>
    </row>
    <row r="23143" spans="1:2" x14ac:dyDescent="0.2">
      <c r="A23143" s="253"/>
      <c r="B23143" s="254"/>
    </row>
    <row r="23144" spans="1:2" x14ac:dyDescent="0.2">
      <c r="A23144" s="253"/>
      <c r="B23144" s="254"/>
    </row>
    <row r="23145" spans="1:2" x14ac:dyDescent="0.2">
      <c r="A23145" s="253"/>
      <c r="B23145" s="254"/>
    </row>
    <row r="23146" spans="1:2" x14ac:dyDescent="0.2">
      <c r="A23146" s="253"/>
      <c r="B23146" s="254"/>
    </row>
    <row r="23147" spans="1:2" x14ac:dyDescent="0.2">
      <c r="A23147" s="253"/>
      <c r="B23147" s="254"/>
    </row>
    <row r="23148" spans="1:2" x14ac:dyDescent="0.2">
      <c r="A23148" s="253"/>
      <c r="B23148" s="254"/>
    </row>
    <row r="23149" spans="1:2" x14ac:dyDescent="0.2">
      <c r="A23149" s="253"/>
      <c r="B23149" s="254"/>
    </row>
    <row r="23150" spans="1:2" x14ac:dyDescent="0.2">
      <c r="A23150" s="253"/>
      <c r="B23150" s="254"/>
    </row>
    <row r="23151" spans="1:2" x14ac:dyDescent="0.2">
      <c r="A23151" s="253"/>
      <c r="B23151" s="254"/>
    </row>
    <row r="23152" spans="1:2" x14ac:dyDescent="0.2">
      <c r="A23152" s="253"/>
      <c r="B23152" s="254"/>
    </row>
    <row r="23153" spans="1:2" x14ac:dyDescent="0.2">
      <c r="A23153" s="253"/>
      <c r="B23153" s="254"/>
    </row>
    <row r="23154" spans="1:2" x14ac:dyDescent="0.2">
      <c r="A23154" s="253"/>
      <c r="B23154" s="254"/>
    </row>
    <row r="23155" spans="1:2" x14ac:dyDescent="0.2">
      <c r="A23155" s="253"/>
      <c r="B23155" s="254"/>
    </row>
    <row r="23156" spans="1:2" x14ac:dyDescent="0.2">
      <c r="A23156" s="253"/>
      <c r="B23156" s="254"/>
    </row>
    <row r="23157" spans="1:2" x14ac:dyDescent="0.2">
      <c r="A23157" s="253"/>
      <c r="B23157" s="254"/>
    </row>
    <row r="23158" spans="1:2" x14ac:dyDescent="0.2">
      <c r="A23158" s="253"/>
      <c r="B23158" s="254"/>
    </row>
    <row r="23159" spans="1:2" x14ac:dyDescent="0.2">
      <c r="A23159" s="253"/>
      <c r="B23159" s="254"/>
    </row>
    <row r="23160" spans="1:2" x14ac:dyDescent="0.2">
      <c r="A23160" s="253"/>
      <c r="B23160" s="254"/>
    </row>
    <row r="23161" spans="1:2" x14ac:dyDescent="0.2">
      <c r="A23161" s="253"/>
      <c r="B23161" s="254"/>
    </row>
    <row r="23162" spans="1:2" x14ac:dyDescent="0.2">
      <c r="A23162" s="253"/>
      <c r="B23162" s="254"/>
    </row>
    <row r="23163" spans="1:2" x14ac:dyDescent="0.2">
      <c r="A23163" s="253"/>
      <c r="B23163" s="254"/>
    </row>
    <row r="23164" spans="1:2" x14ac:dyDescent="0.2">
      <c r="A23164" s="253"/>
      <c r="B23164" s="254"/>
    </row>
    <row r="23165" spans="1:2" x14ac:dyDescent="0.2">
      <c r="A23165" s="253"/>
      <c r="B23165" s="254"/>
    </row>
    <row r="23166" spans="1:2" x14ac:dyDescent="0.2">
      <c r="A23166" s="253"/>
      <c r="B23166" s="254"/>
    </row>
    <row r="23167" spans="1:2" x14ac:dyDescent="0.2">
      <c r="A23167" s="253"/>
      <c r="B23167" s="254"/>
    </row>
    <row r="23168" spans="1:2" x14ac:dyDescent="0.2">
      <c r="A23168" s="253"/>
      <c r="B23168" s="254"/>
    </row>
    <row r="23169" spans="1:2" x14ac:dyDescent="0.2">
      <c r="A23169" s="253"/>
      <c r="B23169" s="254"/>
    </row>
    <row r="23170" spans="1:2" x14ac:dyDescent="0.2">
      <c r="A23170" s="253"/>
      <c r="B23170" s="254"/>
    </row>
    <row r="23171" spans="1:2" x14ac:dyDescent="0.2">
      <c r="A23171" s="253"/>
      <c r="B23171" s="254"/>
    </row>
    <row r="23172" spans="1:2" x14ac:dyDescent="0.2">
      <c r="A23172" s="253"/>
      <c r="B23172" s="254"/>
    </row>
    <row r="23173" spans="1:2" x14ac:dyDescent="0.2">
      <c r="A23173" s="253"/>
      <c r="B23173" s="254"/>
    </row>
    <row r="23174" spans="1:2" x14ac:dyDescent="0.2">
      <c r="A23174" s="253"/>
      <c r="B23174" s="254"/>
    </row>
    <row r="23175" spans="1:2" x14ac:dyDescent="0.2">
      <c r="A23175" s="253"/>
      <c r="B23175" s="254"/>
    </row>
    <row r="23176" spans="1:2" x14ac:dyDescent="0.2">
      <c r="A23176" s="253"/>
      <c r="B23176" s="254"/>
    </row>
    <row r="23177" spans="1:2" x14ac:dyDescent="0.2">
      <c r="A23177" s="253"/>
      <c r="B23177" s="254"/>
    </row>
    <row r="23178" spans="1:2" x14ac:dyDescent="0.2">
      <c r="A23178" s="253"/>
      <c r="B23178" s="254"/>
    </row>
    <row r="23179" spans="1:2" x14ac:dyDescent="0.2">
      <c r="A23179" s="253"/>
      <c r="B23179" s="254"/>
    </row>
    <row r="23180" spans="1:2" x14ac:dyDescent="0.2">
      <c r="A23180" s="253"/>
      <c r="B23180" s="254"/>
    </row>
    <row r="23181" spans="1:2" x14ac:dyDescent="0.2">
      <c r="A23181" s="253"/>
      <c r="B23181" s="254"/>
    </row>
    <row r="23182" spans="1:2" x14ac:dyDescent="0.2">
      <c r="A23182" s="253"/>
      <c r="B23182" s="254"/>
    </row>
    <row r="23183" spans="1:2" x14ac:dyDescent="0.2">
      <c r="A23183" s="253"/>
      <c r="B23183" s="254"/>
    </row>
    <row r="23184" spans="1:2" x14ac:dyDescent="0.2">
      <c r="A23184" s="253"/>
      <c r="B23184" s="254"/>
    </row>
    <row r="23185" spans="1:2" x14ac:dyDescent="0.2">
      <c r="A23185" s="253"/>
      <c r="B23185" s="254"/>
    </row>
    <row r="23186" spans="1:2" x14ac:dyDescent="0.2">
      <c r="A23186" s="253"/>
      <c r="B23186" s="254"/>
    </row>
    <row r="23187" spans="1:2" x14ac:dyDescent="0.2">
      <c r="A23187" s="253"/>
      <c r="B23187" s="254"/>
    </row>
    <row r="23188" spans="1:2" x14ac:dyDescent="0.2">
      <c r="A23188" s="253"/>
      <c r="B23188" s="254"/>
    </row>
    <row r="23189" spans="1:2" x14ac:dyDescent="0.2">
      <c r="A23189" s="253"/>
      <c r="B23189" s="254"/>
    </row>
    <row r="23190" spans="1:2" x14ac:dyDescent="0.2">
      <c r="A23190" s="253"/>
      <c r="B23190" s="254"/>
    </row>
    <row r="23191" spans="1:2" x14ac:dyDescent="0.2">
      <c r="A23191" s="253"/>
      <c r="B23191" s="254"/>
    </row>
    <row r="23192" spans="1:2" x14ac:dyDescent="0.2">
      <c r="A23192" s="253"/>
      <c r="B23192" s="254"/>
    </row>
    <row r="23193" spans="1:2" x14ac:dyDescent="0.2">
      <c r="A23193" s="253"/>
      <c r="B23193" s="254"/>
    </row>
    <row r="23194" spans="1:2" x14ac:dyDescent="0.2">
      <c r="A23194" s="253"/>
      <c r="B23194" s="254"/>
    </row>
    <row r="23195" spans="1:2" x14ac:dyDescent="0.2">
      <c r="A23195" s="253"/>
      <c r="B23195" s="254"/>
    </row>
    <row r="23196" spans="1:2" x14ac:dyDescent="0.2">
      <c r="A23196" s="253"/>
      <c r="B23196" s="254"/>
    </row>
    <row r="23197" spans="1:2" x14ac:dyDescent="0.2">
      <c r="A23197" s="253"/>
      <c r="B23197" s="254"/>
    </row>
    <row r="23198" spans="1:2" x14ac:dyDescent="0.2">
      <c r="A23198" s="253"/>
      <c r="B23198" s="254"/>
    </row>
    <row r="23199" spans="1:2" x14ac:dyDescent="0.2">
      <c r="A23199" s="253"/>
      <c r="B23199" s="254"/>
    </row>
    <row r="23200" spans="1:2" x14ac:dyDescent="0.2">
      <c r="A23200" s="253"/>
      <c r="B23200" s="254"/>
    </row>
    <row r="23201" spans="1:2" x14ac:dyDescent="0.2">
      <c r="A23201" s="253"/>
      <c r="B23201" s="254"/>
    </row>
    <row r="23202" spans="1:2" x14ac:dyDescent="0.2">
      <c r="A23202" s="253"/>
      <c r="B23202" s="254"/>
    </row>
    <row r="23203" spans="1:2" x14ac:dyDescent="0.2">
      <c r="A23203" s="253"/>
      <c r="B23203" s="254"/>
    </row>
    <row r="23204" spans="1:2" x14ac:dyDescent="0.2">
      <c r="A23204" s="253"/>
      <c r="B23204" s="254"/>
    </row>
    <row r="23205" spans="1:2" x14ac:dyDescent="0.2">
      <c r="A23205" s="253"/>
      <c r="B23205" s="254"/>
    </row>
    <row r="23206" spans="1:2" x14ac:dyDescent="0.2">
      <c r="A23206" s="253"/>
      <c r="B23206" s="254"/>
    </row>
    <row r="23207" spans="1:2" x14ac:dyDescent="0.2">
      <c r="A23207" s="253"/>
      <c r="B23207" s="254"/>
    </row>
    <row r="23208" spans="1:2" x14ac:dyDescent="0.2">
      <c r="A23208" s="253"/>
      <c r="B23208" s="254"/>
    </row>
    <row r="23209" spans="1:2" x14ac:dyDescent="0.2">
      <c r="A23209" s="253"/>
      <c r="B23209" s="254"/>
    </row>
    <row r="23210" spans="1:2" x14ac:dyDescent="0.2">
      <c r="A23210" s="253"/>
      <c r="B23210" s="254"/>
    </row>
    <row r="23211" spans="1:2" x14ac:dyDescent="0.2">
      <c r="A23211" s="253"/>
      <c r="B23211" s="254"/>
    </row>
    <row r="23212" spans="1:2" x14ac:dyDescent="0.2">
      <c r="A23212" s="253"/>
      <c r="B23212" s="254"/>
    </row>
    <row r="23213" spans="1:2" x14ac:dyDescent="0.2">
      <c r="A23213" s="253"/>
      <c r="B23213" s="254"/>
    </row>
    <row r="23214" spans="1:2" x14ac:dyDescent="0.2">
      <c r="A23214" s="253"/>
      <c r="B23214" s="254"/>
    </row>
    <row r="23215" spans="1:2" x14ac:dyDescent="0.2">
      <c r="A23215" s="253"/>
      <c r="B23215" s="254"/>
    </row>
    <row r="23216" spans="1:2" x14ac:dyDescent="0.2">
      <c r="A23216" s="253"/>
      <c r="B23216" s="254"/>
    </row>
    <row r="23217" spans="1:2" x14ac:dyDescent="0.2">
      <c r="A23217" s="253"/>
      <c r="B23217" s="254"/>
    </row>
    <row r="23218" spans="1:2" x14ac:dyDescent="0.2">
      <c r="A23218" s="253"/>
      <c r="B23218" s="254"/>
    </row>
    <row r="23219" spans="1:2" x14ac:dyDescent="0.2">
      <c r="A23219" s="253"/>
      <c r="B23219" s="254"/>
    </row>
    <row r="23220" spans="1:2" x14ac:dyDescent="0.2">
      <c r="A23220" s="253"/>
      <c r="B23220" s="254"/>
    </row>
    <row r="23221" spans="1:2" x14ac:dyDescent="0.2">
      <c r="A23221" s="253"/>
      <c r="B23221" s="254"/>
    </row>
    <row r="23222" spans="1:2" x14ac:dyDescent="0.2">
      <c r="A23222" s="253"/>
      <c r="B23222" s="254"/>
    </row>
    <row r="23223" spans="1:2" x14ac:dyDescent="0.2">
      <c r="A23223" s="253"/>
      <c r="B23223" s="254"/>
    </row>
    <row r="23224" spans="1:2" x14ac:dyDescent="0.2">
      <c r="A23224" s="253"/>
      <c r="B23224" s="254"/>
    </row>
    <row r="23225" spans="1:2" x14ac:dyDescent="0.2">
      <c r="A23225" s="253"/>
      <c r="B23225" s="254"/>
    </row>
    <row r="23226" spans="1:2" x14ac:dyDescent="0.2">
      <c r="A23226" s="253"/>
      <c r="B23226" s="254"/>
    </row>
    <row r="23227" spans="1:2" x14ac:dyDescent="0.2">
      <c r="A23227" s="253"/>
      <c r="B23227" s="254"/>
    </row>
    <row r="23228" spans="1:2" x14ac:dyDescent="0.2">
      <c r="A23228" s="253"/>
      <c r="B23228" s="254"/>
    </row>
    <row r="23229" spans="1:2" x14ac:dyDescent="0.2">
      <c r="A23229" s="253"/>
      <c r="B23229" s="254"/>
    </row>
    <row r="23230" spans="1:2" x14ac:dyDescent="0.2">
      <c r="A23230" s="253"/>
      <c r="B23230" s="254"/>
    </row>
    <row r="23231" spans="1:2" x14ac:dyDescent="0.2">
      <c r="A23231" s="253"/>
      <c r="B23231" s="254"/>
    </row>
    <row r="23232" spans="1:2" x14ac:dyDescent="0.2">
      <c r="A23232" s="253"/>
      <c r="B23232" s="254"/>
    </row>
    <row r="23233" spans="1:2" x14ac:dyDescent="0.2">
      <c r="A23233" s="253"/>
      <c r="B23233" s="254"/>
    </row>
    <row r="23234" spans="1:2" x14ac:dyDescent="0.2">
      <c r="A23234" s="253"/>
      <c r="B23234" s="254"/>
    </row>
    <row r="23235" spans="1:2" x14ac:dyDescent="0.2">
      <c r="A23235" s="253"/>
      <c r="B23235" s="254"/>
    </row>
    <row r="23236" spans="1:2" x14ac:dyDescent="0.2">
      <c r="A23236" s="253"/>
      <c r="B23236" s="254"/>
    </row>
    <row r="23237" spans="1:2" x14ac:dyDescent="0.2">
      <c r="A23237" s="253"/>
      <c r="B23237" s="254"/>
    </row>
    <row r="23238" spans="1:2" x14ac:dyDescent="0.2">
      <c r="A23238" s="253"/>
      <c r="B23238" s="254"/>
    </row>
    <row r="23239" spans="1:2" x14ac:dyDescent="0.2">
      <c r="A23239" s="253"/>
      <c r="B23239" s="254"/>
    </row>
    <row r="23240" spans="1:2" x14ac:dyDescent="0.2">
      <c r="A23240" s="253"/>
      <c r="B23240" s="254"/>
    </row>
    <row r="23241" spans="1:2" x14ac:dyDescent="0.2">
      <c r="A23241" s="253"/>
      <c r="B23241" s="254"/>
    </row>
    <row r="23242" spans="1:2" x14ac:dyDescent="0.2">
      <c r="A23242" s="253"/>
      <c r="B23242" s="254"/>
    </row>
    <row r="23243" spans="1:2" x14ac:dyDescent="0.2">
      <c r="A23243" s="253"/>
      <c r="B23243" s="254"/>
    </row>
    <row r="23244" spans="1:2" x14ac:dyDescent="0.2">
      <c r="A23244" s="253"/>
      <c r="B23244" s="254"/>
    </row>
    <row r="23245" spans="1:2" x14ac:dyDescent="0.2">
      <c r="A23245" s="253"/>
      <c r="B23245" s="254"/>
    </row>
    <row r="23246" spans="1:2" x14ac:dyDescent="0.2">
      <c r="A23246" s="253"/>
      <c r="B23246" s="254"/>
    </row>
    <row r="23247" spans="1:2" x14ac:dyDescent="0.2">
      <c r="A23247" s="253"/>
      <c r="B23247" s="254"/>
    </row>
    <row r="23248" spans="1:2" x14ac:dyDescent="0.2">
      <c r="A23248" s="253"/>
      <c r="B23248" s="254"/>
    </row>
    <row r="23249" spans="1:2" x14ac:dyDescent="0.2">
      <c r="A23249" s="253"/>
      <c r="B23249" s="254"/>
    </row>
    <row r="23250" spans="1:2" x14ac:dyDescent="0.2">
      <c r="A23250" s="253"/>
      <c r="B23250" s="254"/>
    </row>
    <row r="23251" spans="1:2" x14ac:dyDescent="0.2">
      <c r="A23251" s="253"/>
      <c r="B23251" s="254"/>
    </row>
    <row r="23252" spans="1:2" x14ac:dyDescent="0.2">
      <c r="A23252" s="253"/>
      <c r="B23252" s="254"/>
    </row>
    <row r="23253" spans="1:2" x14ac:dyDescent="0.2">
      <c r="A23253" s="253"/>
      <c r="B23253" s="254"/>
    </row>
    <row r="23254" spans="1:2" x14ac:dyDescent="0.2">
      <c r="A23254" s="253"/>
      <c r="B23254" s="254"/>
    </row>
    <row r="23255" spans="1:2" x14ac:dyDescent="0.2">
      <c r="A23255" s="253"/>
      <c r="B23255" s="254"/>
    </row>
    <row r="23256" spans="1:2" x14ac:dyDescent="0.2">
      <c r="A23256" s="253"/>
      <c r="B23256" s="254"/>
    </row>
    <row r="23257" spans="1:2" x14ac:dyDescent="0.2">
      <c r="A23257" s="253"/>
      <c r="B23257" s="254"/>
    </row>
    <row r="23258" spans="1:2" x14ac:dyDescent="0.2">
      <c r="A23258" s="253"/>
      <c r="B23258" s="254"/>
    </row>
    <row r="23259" spans="1:2" x14ac:dyDescent="0.2">
      <c r="A23259" s="253"/>
      <c r="B23259" s="254"/>
    </row>
    <row r="23260" spans="1:2" x14ac:dyDescent="0.2">
      <c r="A23260" s="253"/>
      <c r="B23260" s="254"/>
    </row>
    <row r="23261" spans="1:2" x14ac:dyDescent="0.2">
      <c r="A23261" s="253"/>
      <c r="B23261" s="254"/>
    </row>
    <row r="23262" spans="1:2" x14ac:dyDescent="0.2">
      <c r="A23262" s="253"/>
      <c r="B23262" s="254"/>
    </row>
    <row r="23263" spans="1:2" x14ac:dyDescent="0.2">
      <c r="A23263" s="253"/>
      <c r="B23263" s="254"/>
    </row>
    <row r="23264" spans="1:2" x14ac:dyDescent="0.2">
      <c r="A23264" s="253"/>
      <c r="B23264" s="254"/>
    </row>
    <row r="23265" spans="1:2" x14ac:dyDescent="0.2">
      <c r="A23265" s="253"/>
      <c r="B23265" s="254"/>
    </row>
    <row r="23266" spans="1:2" x14ac:dyDescent="0.2">
      <c r="A23266" s="253"/>
      <c r="B23266" s="254"/>
    </row>
    <row r="23267" spans="1:2" x14ac:dyDescent="0.2">
      <c r="A23267" s="253"/>
      <c r="B23267" s="254"/>
    </row>
    <row r="23268" spans="1:2" x14ac:dyDescent="0.2">
      <c r="A23268" s="253"/>
      <c r="B23268" s="254"/>
    </row>
    <row r="23269" spans="1:2" x14ac:dyDescent="0.2">
      <c r="A23269" s="253"/>
      <c r="B23269" s="254"/>
    </row>
    <row r="23270" spans="1:2" x14ac:dyDescent="0.2">
      <c r="A23270" s="253"/>
      <c r="B23270" s="254"/>
    </row>
    <row r="23271" spans="1:2" x14ac:dyDescent="0.2">
      <c r="A23271" s="253"/>
      <c r="B23271" s="254"/>
    </row>
    <row r="23272" spans="1:2" x14ac:dyDescent="0.2">
      <c r="A23272" s="253"/>
      <c r="B23272" s="254"/>
    </row>
    <row r="23273" spans="1:2" x14ac:dyDescent="0.2">
      <c r="A23273" s="253"/>
      <c r="B23273" s="254"/>
    </row>
    <row r="23274" spans="1:2" x14ac:dyDescent="0.2">
      <c r="A23274" s="253"/>
      <c r="B23274" s="254"/>
    </row>
    <row r="23275" spans="1:2" x14ac:dyDescent="0.2">
      <c r="A23275" s="253"/>
      <c r="B23275" s="254"/>
    </row>
    <row r="23276" spans="1:2" x14ac:dyDescent="0.2">
      <c r="A23276" s="253"/>
      <c r="B23276" s="254"/>
    </row>
    <row r="23277" spans="1:2" x14ac:dyDescent="0.2">
      <c r="A23277" s="253"/>
      <c r="B23277" s="254"/>
    </row>
    <row r="23278" spans="1:2" x14ac:dyDescent="0.2">
      <c r="A23278" s="253"/>
      <c r="B23278" s="254"/>
    </row>
    <row r="23279" spans="1:2" x14ac:dyDescent="0.2">
      <c r="A23279" s="253"/>
      <c r="B23279" s="254"/>
    </row>
    <row r="23280" spans="1:2" x14ac:dyDescent="0.2">
      <c r="A23280" s="253"/>
      <c r="B23280" s="254"/>
    </row>
    <row r="23281" spans="1:2" x14ac:dyDescent="0.2">
      <c r="A23281" s="253"/>
      <c r="B23281" s="254"/>
    </row>
    <row r="23282" spans="1:2" x14ac:dyDescent="0.2">
      <c r="A23282" s="253"/>
      <c r="B23282" s="254"/>
    </row>
    <row r="23283" spans="1:2" x14ac:dyDescent="0.2">
      <c r="A23283" s="253"/>
      <c r="B23283" s="254"/>
    </row>
    <row r="23284" spans="1:2" x14ac:dyDescent="0.2">
      <c r="A23284" s="253"/>
      <c r="B23284" s="254"/>
    </row>
    <row r="23285" spans="1:2" x14ac:dyDescent="0.2">
      <c r="A23285" s="253"/>
      <c r="B23285" s="254"/>
    </row>
    <row r="23286" spans="1:2" x14ac:dyDescent="0.2">
      <c r="A23286" s="253"/>
      <c r="B23286" s="254"/>
    </row>
    <row r="23287" spans="1:2" x14ac:dyDescent="0.2">
      <c r="A23287" s="253"/>
      <c r="B23287" s="254"/>
    </row>
    <row r="23288" spans="1:2" x14ac:dyDescent="0.2">
      <c r="A23288" s="253"/>
      <c r="B23288" s="254"/>
    </row>
    <row r="23289" spans="1:2" x14ac:dyDescent="0.2">
      <c r="A23289" s="253"/>
      <c r="B23289" s="254"/>
    </row>
    <row r="23290" spans="1:2" x14ac:dyDescent="0.2">
      <c r="A23290" s="253"/>
      <c r="B23290" s="254"/>
    </row>
    <row r="23291" spans="1:2" x14ac:dyDescent="0.2">
      <c r="A23291" s="253"/>
      <c r="B23291" s="254"/>
    </row>
    <row r="23292" spans="1:2" x14ac:dyDescent="0.2">
      <c r="A23292" s="253"/>
      <c r="B23292" s="254"/>
    </row>
    <row r="23293" spans="1:2" x14ac:dyDescent="0.2">
      <c r="A23293" s="253"/>
      <c r="B23293" s="254"/>
    </row>
    <row r="23294" spans="1:2" x14ac:dyDescent="0.2">
      <c r="A23294" s="253"/>
      <c r="B23294" s="254"/>
    </row>
    <row r="23295" spans="1:2" x14ac:dyDescent="0.2">
      <c r="A23295" s="253"/>
      <c r="B23295" s="254"/>
    </row>
    <row r="23296" spans="1:2" x14ac:dyDescent="0.2">
      <c r="A23296" s="253"/>
      <c r="B23296" s="254"/>
    </row>
    <row r="23297" spans="1:2" x14ac:dyDescent="0.2">
      <c r="A23297" s="253"/>
      <c r="B23297" s="254"/>
    </row>
    <row r="23298" spans="1:2" x14ac:dyDescent="0.2">
      <c r="A23298" s="253"/>
      <c r="B23298" s="254"/>
    </row>
    <row r="23299" spans="1:2" x14ac:dyDescent="0.2">
      <c r="A23299" s="253"/>
      <c r="B23299" s="254"/>
    </row>
    <row r="23300" spans="1:2" x14ac:dyDescent="0.2">
      <c r="A23300" s="253"/>
      <c r="B23300" s="254"/>
    </row>
    <row r="23301" spans="1:2" x14ac:dyDescent="0.2">
      <c r="A23301" s="253"/>
      <c r="B23301" s="254"/>
    </row>
    <row r="23302" spans="1:2" x14ac:dyDescent="0.2">
      <c r="A23302" s="253"/>
      <c r="B23302" s="254"/>
    </row>
    <row r="23303" spans="1:2" x14ac:dyDescent="0.2">
      <c r="A23303" s="253"/>
      <c r="B23303" s="254"/>
    </row>
    <row r="23304" spans="1:2" x14ac:dyDescent="0.2">
      <c r="A23304" s="253"/>
      <c r="B23304" s="254"/>
    </row>
    <row r="23305" spans="1:2" x14ac:dyDescent="0.2">
      <c r="A23305" s="253"/>
      <c r="B23305" s="254"/>
    </row>
    <row r="23306" spans="1:2" x14ac:dyDescent="0.2">
      <c r="A23306" s="253"/>
      <c r="B23306" s="254"/>
    </row>
    <row r="23307" spans="1:2" x14ac:dyDescent="0.2">
      <c r="A23307" s="253"/>
      <c r="B23307" s="254"/>
    </row>
    <row r="23308" spans="1:2" x14ac:dyDescent="0.2">
      <c r="A23308" s="253"/>
      <c r="B23308" s="254"/>
    </row>
    <row r="23309" spans="1:2" x14ac:dyDescent="0.2">
      <c r="A23309" s="253"/>
      <c r="B23309" s="254"/>
    </row>
    <row r="23310" spans="1:2" x14ac:dyDescent="0.2">
      <c r="A23310" s="253"/>
      <c r="B23310" s="254"/>
    </row>
    <row r="23311" spans="1:2" x14ac:dyDescent="0.2">
      <c r="A23311" s="253"/>
      <c r="B23311" s="254"/>
    </row>
    <row r="23312" spans="1:2" x14ac:dyDescent="0.2">
      <c r="A23312" s="253"/>
      <c r="B23312" s="254"/>
    </row>
    <row r="23313" spans="1:2" x14ac:dyDescent="0.2">
      <c r="A23313" s="253"/>
      <c r="B23313" s="254"/>
    </row>
    <row r="23314" spans="1:2" x14ac:dyDescent="0.2">
      <c r="A23314" s="253"/>
      <c r="B23314" s="254"/>
    </row>
    <row r="23315" spans="1:2" x14ac:dyDescent="0.2">
      <c r="A23315" s="253"/>
      <c r="B23315" s="254"/>
    </row>
    <row r="23316" spans="1:2" x14ac:dyDescent="0.2">
      <c r="A23316" s="253"/>
      <c r="B23316" s="254"/>
    </row>
    <row r="23317" spans="1:2" x14ac:dyDescent="0.2">
      <c r="A23317" s="253"/>
      <c r="B23317" s="254"/>
    </row>
    <row r="23318" spans="1:2" x14ac:dyDescent="0.2">
      <c r="A23318" s="253"/>
      <c r="B23318" s="254"/>
    </row>
    <row r="23319" spans="1:2" x14ac:dyDescent="0.2">
      <c r="A23319" s="253"/>
      <c r="B23319" s="254"/>
    </row>
    <row r="23320" spans="1:2" x14ac:dyDescent="0.2">
      <c r="A23320" s="253"/>
      <c r="B23320" s="254"/>
    </row>
    <row r="23321" spans="1:2" x14ac:dyDescent="0.2">
      <c r="A23321" s="253"/>
      <c r="B23321" s="254"/>
    </row>
    <row r="23322" spans="1:2" x14ac:dyDescent="0.2">
      <c r="A23322" s="253"/>
      <c r="B23322" s="254"/>
    </row>
    <row r="23323" spans="1:2" x14ac:dyDescent="0.2">
      <c r="A23323" s="253"/>
      <c r="B23323" s="254"/>
    </row>
    <row r="23324" spans="1:2" x14ac:dyDescent="0.2">
      <c r="A23324" s="253"/>
      <c r="B23324" s="254"/>
    </row>
    <row r="23325" spans="1:2" x14ac:dyDescent="0.2">
      <c r="A23325" s="253"/>
      <c r="B23325" s="254"/>
    </row>
    <row r="23326" spans="1:2" x14ac:dyDescent="0.2">
      <c r="A23326" s="253"/>
      <c r="B23326" s="254"/>
    </row>
    <row r="23327" spans="1:2" x14ac:dyDescent="0.2">
      <c r="A23327" s="253"/>
      <c r="B23327" s="254"/>
    </row>
    <row r="23328" spans="1:2" x14ac:dyDescent="0.2">
      <c r="A23328" s="253"/>
      <c r="B23328" s="254"/>
    </row>
    <row r="23329" spans="1:2" x14ac:dyDescent="0.2">
      <c r="A23329" s="253"/>
      <c r="B23329" s="254"/>
    </row>
    <row r="23330" spans="1:2" x14ac:dyDescent="0.2">
      <c r="A23330" s="253"/>
      <c r="B23330" s="254"/>
    </row>
    <row r="23331" spans="1:2" x14ac:dyDescent="0.2">
      <c r="A23331" s="253"/>
      <c r="B23331" s="254"/>
    </row>
    <row r="23332" spans="1:2" x14ac:dyDescent="0.2">
      <c r="A23332" s="253"/>
      <c r="B23332" s="254"/>
    </row>
    <row r="23333" spans="1:2" x14ac:dyDescent="0.2">
      <c r="A23333" s="253"/>
      <c r="B23333" s="254"/>
    </row>
    <row r="23334" spans="1:2" x14ac:dyDescent="0.2">
      <c r="A23334" s="253"/>
      <c r="B23334" s="254"/>
    </row>
    <row r="23335" spans="1:2" x14ac:dyDescent="0.2">
      <c r="A23335" s="253"/>
      <c r="B23335" s="254"/>
    </row>
    <row r="23336" spans="1:2" x14ac:dyDescent="0.2">
      <c r="A23336" s="253"/>
      <c r="B23336" s="254"/>
    </row>
    <row r="23337" spans="1:2" x14ac:dyDescent="0.2">
      <c r="A23337" s="253"/>
      <c r="B23337" s="254"/>
    </row>
    <row r="23338" spans="1:2" x14ac:dyDescent="0.2">
      <c r="A23338" s="253"/>
      <c r="B23338" s="254"/>
    </row>
    <row r="23339" spans="1:2" x14ac:dyDescent="0.2">
      <c r="A23339" s="253"/>
      <c r="B23339" s="254"/>
    </row>
    <row r="23340" spans="1:2" x14ac:dyDescent="0.2">
      <c r="A23340" s="253"/>
      <c r="B23340" s="254"/>
    </row>
    <row r="23341" spans="1:2" x14ac:dyDescent="0.2">
      <c r="A23341" s="253"/>
      <c r="B23341" s="254"/>
    </row>
    <row r="23342" spans="1:2" x14ac:dyDescent="0.2">
      <c r="A23342" s="253"/>
      <c r="B23342" s="254"/>
    </row>
    <row r="23343" spans="1:2" x14ac:dyDescent="0.2">
      <c r="A23343" s="253"/>
      <c r="B23343" s="254"/>
    </row>
    <row r="23344" spans="1:2" x14ac:dyDescent="0.2">
      <c r="A23344" s="253"/>
      <c r="B23344" s="254"/>
    </row>
    <row r="23345" spans="1:2" x14ac:dyDescent="0.2">
      <c r="A23345" s="253"/>
      <c r="B23345" s="254"/>
    </row>
    <row r="23346" spans="1:2" x14ac:dyDescent="0.2">
      <c r="A23346" s="253"/>
      <c r="B23346" s="254"/>
    </row>
    <row r="23347" spans="1:2" x14ac:dyDescent="0.2">
      <c r="A23347" s="253"/>
      <c r="B23347" s="254"/>
    </row>
    <row r="23348" spans="1:2" x14ac:dyDescent="0.2">
      <c r="A23348" s="253"/>
      <c r="B23348" s="254"/>
    </row>
    <row r="23349" spans="1:2" x14ac:dyDescent="0.2">
      <c r="A23349" s="253"/>
      <c r="B23349" s="254"/>
    </row>
    <row r="23350" spans="1:2" x14ac:dyDescent="0.2">
      <c r="A23350" s="253"/>
      <c r="B23350" s="254"/>
    </row>
    <row r="23351" spans="1:2" x14ac:dyDescent="0.2">
      <c r="A23351" s="253"/>
      <c r="B23351" s="254"/>
    </row>
    <row r="23352" spans="1:2" x14ac:dyDescent="0.2">
      <c r="A23352" s="253"/>
      <c r="B23352" s="254"/>
    </row>
    <row r="23353" spans="1:2" x14ac:dyDescent="0.2">
      <c r="A23353" s="253"/>
      <c r="B23353" s="254"/>
    </row>
    <row r="23354" spans="1:2" x14ac:dyDescent="0.2">
      <c r="A23354" s="253"/>
      <c r="B23354" s="254"/>
    </row>
    <row r="23355" spans="1:2" x14ac:dyDescent="0.2">
      <c r="A23355" s="253"/>
      <c r="B23355" s="254"/>
    </row>
    <row r="23356" spans="1:2" x14ac:dyDescent="0.2">
      <c r="A23356" s="253"/>
      <c r="B23356" s="254"/>
    </row>
    <row r="23357" spans="1:2" x14ac:dyDescent="0.2">
      <c r="A23357" s="253"/>
      <c r="B23357" s="254"/>
    </row>
    <row r="23358" spans="1:2" x14ac:dyDescent="0.2">
      <c r="A23358" s="253"/>
      <c r="B23358" s="254"/>
    </row>
    <row r="23359" spans="1:2" x14ac:dyDescent="0.2">
      <c r="A23359" s="253"/>
      <c r="B23359" s="254"/>
    </row>
    <row r="23360" spans="1:2" x14ac:dyDescent="0.2">
      <c r="A23360" s="253"/>
      <c r="B23360" s="254"/>
    </row>
    <row r="23361" spans="1:2" x14ac:dyDescent="0.2">
      <c r="A23361" s="253"/>
      <c r="B23361" s="254"/>
    </row>
    <row r="23362" spans="1:2" x14ac:dyDescent="0.2">
      <c r="A23362" s="253"/>
      <c r="B23362" s="254"/>
    </row>
    <row r="23363" spans="1:2" x14ac:dyDescent="0.2">
      <c r="A23363" s="253"/>
      <c r="B23363" s="254"/>
    </row>
    <row r="23364" spans="1:2" x14ac:dyDescent="0.2">
      <c r="A23364" s="253"/>
      <c r="B23364" s="254"/>
    </row>
    <row r="23365" spans="1:2" x14ac:dyDescent="0.2">
      <c r="A23365" s="253"/>
      <c r="B23365" s="254"/>
    </row>
    <row r="23366" spans="1:2" x14ac:dyDescent="0.2">
      <c r="A23366" s="253"/>
      <c r="B23366" s="254"/>
    </row>
    <row r="23367" spans="1:2" x14ac:dyDescent="0.2">
      <c r="A23367" s="253"/>
      <c r="B23367" s="254"/>
    </row>
    <row r="23368" spans="1:2" x14ac:dyDescent="0.2">
      <c r="A23368" s="253"/>
      <c r="B23368" s="254"/>
    </row>
    <row r="23369" spans="1:2" x14ac:dyDescent="0.2">
      <c r="A23369" s="253"/>
      <c r="B23369" s="254"/>
    </row>
    <row r="23370" spans="1:2" x14ac:dyDescent="0.2">
      <c r="A23370" s="253"/>
      <c r="B23370" s="254"/>
    </row>
    <row r="23371" spans="1:2" x14ac:dyDescent="0.2">
      <c r="A23371" s="253"/>
      <c r="B23371" s="254"/>
    </row>
    <row r="23372" spans="1:2" x14ac:dyDescent="0.2">
      <c r="A23372" s="253"/>
      <c r="B23372" s="254"/>
    </row>
    <row r="23373" spans="1:2" x14ac:dyDescent="0.2">
      <c r="A23373" s="253"/>
      <c r="B23373" s="254"/>
    </row>
    <row r="23374" spans="1:2" x14ac:dyDescent="0.2">
      <c r="A23374" s="253"/>
      <c r="B23374" s="254"/>
    </row>
    <row r="23375" spans="1:2" x14ac:dyDescent="0.2">
      <c r="A23375" s="253"/>
      <c r="B23375" s="254"/>
    </row>
    <row r="23376" spans="1:2" x14ac:dyDescent="0.2">
      <c r="A23376" s="253"/>
      <c r="B23376" s="254"/>
    </row>
    <row r="23377" spans="1:2" x14ac:dyDescent="0.2">
      <c r="A23377" s="253"/>
      <c r="B23377" s="254"/>
    </row>
    <row r="23378" spans="1:2" x14ac:dyDescent="0.2">
      <c r="A23378" s="253"/>
      <c r="B23378" s="254"/>
    </row>
    <row r="23379" spans="1:2" x14ac:dyDescent="0.2">
      <c r="A23379" s="253"/>
      <c r="B23379" s="254"/>
    </row>
    <row r="23380" spans="1:2" x14ac:dyDescent="0.2">
      <c r="A23380" s="253"/>
      <c r="B23380" s="254"/>
    </row>
    <row r="23381" spans="1:2" x14ac:dyDescent="0.2">
      <c r="A23381" s="253"/>
      <c r="B23381" s="254"/>
    </row>
    <row r="23382" spans="1:2" x14ac:dyDescent="0.2">
      <c r="A23382" s="253"/>
      <c r="B23382" s="254"/>
    </row>
    <row r="23383" spans="1:2" x14ac:dyDescent="0.2">
      <c r="A23383" s="253"/>
      <c r="B23383" s="254"/>
    </row>
    <row r="23384" spans="1:2" x14ac:dyDescent="0.2">
      <c r="A23384" s="253"/>
      <c r="B23384" s="254"/>
    </row>
    <row r="23385" spans="1:2" x14ac:dyDescent="0.2">
      <c r="A23385" s="253"/>
      <c r="B23385" s="254"/>
    </row>
    <row r="23386" spans="1:2" x14ac:dyDescent="0.2">
      <c r="A23386" s="253"/>
      <c r="B23386" s="254"/>
    </row>
    <row r="23387" spans="1:2" x14ac:dyDescent="0.2">
      <c r="A23387" s="253"/>
      <c r="B23387" s="254"/>
    </row>
    <row r="23388" spans="1:2" x14ac:dyDescent="0.2">
      <c r="A23388" s="253"/>
      <c r="B23388" s="254"/>
    </row>
    <row r="23389" spans="1:2" x14ac:dyDescent="0.2">
      <c r="A23389" s="253"/>
      <c r="B23389" s="254"/>
    </row>
    <row r="23390" spans="1:2" x14ac:dyDescent="0.2">
      <c r="A23390" s="253"/>
      <c r="B23390" s="254"/>
    </row>
    <row r="23391" spans="1:2" x14ac:dyDescent="0.2">
      <c r="A23391" s="253"/>
      <c r="B23391" s="254"/>
    </row>
    <row r="23392" spans="1:2" x14ac:dyDescent="0.2">
      <c r="A23392" s="253"/>
      <c r="B23392" s="254"/>
    </row>
    <row r="23393" spans="1:2" x14ac:dyDescent="0.2">
      <c r="A23393" s="253"/>
      <c r="B23393" s="254"/>
    </row>
    <row r="23394" spans="1:2" x14ac:dyDescent="0.2">
      <c r="A23394" s="253"/>
      <c r="B23394" s="254"/>
    </row>
    <row r="23395" spans="1:2" x14ac:dyDescent="0.2">
      <c r="A23395" s="253"/>
      <c r="B23395" s="254"/>
    </row>
    <row r="23396" spans="1:2" x14ac:dyDescent="0.2">
      <c r="A23396" s="253"/>
      <c r="B23396" s="254"/>
    </row>
    <row r="23397" spans="1:2" x14ac:dyDescent="0.2">
      <c r="A23397" s="253"/>
      <c r="B23397" s="254"/>
    </row>
    <row r="23398" spans="1:2" x14ac:dyDescent="0.2">
      <c r="A23398" s="253"/>
      <c r="B23398" s="254"/>
    </row>
    <row r="23399" spans="1:2" x14ac:dyDescent="0.2">
      <c r="A23399" s="253"/>
      <c r="B23399" s="254"/>
    </row>
    <row r="23400" spans="1:2" x14ac:dyDescent="0.2">
      <c r="A23400" s="253"/>
      <c r="B23400" s="254"/>
    </row>
    <row r="23401" spans="1:2" x14ac:dyDescent="0.2">
      <c r="A23401" s="253"/>
      <c r="B23401" s="254"/>
    </row>
    <row r="23402" spans="1:2" x14ac:dyDescent="0.2">
      <c r="A23402" s="253"/>
      <c r="B23402" s="254"/>
    </row>
    <row r="23403" spans="1:2" x14ac:dyDescent="0.2">
      <c r="A23403" s="253"/>
      <c r="B23403" s="254"/>
    </row>
    <row r="23404" spans="1:2" x14ac:dyDescent="0.2">
      <c r="A23404" s="253"/>
      <c r="B23404" s="254"/>
    </row>
    <row r="23405" spans="1:2" x14ac:dyDescent="0.2">
      <c r="A23405" s="253"/>
      <c r="B23405" s="254"/>
    </row>
    <row r="23406" spans="1:2" x14ac:dyDescent="0.2">
      <c r="A23406" s="253"/>
      <c r="B23406" s="254"/>
    </row>
    <row r="23407" spans="1:2" x14ac:dyDescent="0.2">
      <c r="A23407" s="253"/>
      <c r="B23407" s="254"/>
    </row>
    <row r="23408" spans="1:2" x14ac:dyDescent="0.2">
      <c r="A23408" s="253"/>
      <c r="B23408" s="254"/>
    </row>
    <row r="23409" spans="1:2" x14ac:dyDescent="0.2">
      <c r="A23409" s="253"/>
      <c r="B23409" s="254"/>
    </row>
    <row r="23410" spans="1:2" x14ac:dyDescent="0.2">
      <c r="A23410" s="253"/>
      <c r="B23410" s="254"/>
    </row>
    <row r="23411" spans="1:2" x14ac:dyDescent="0.2">
      <c r="A23411" s="253"/>
      <c r="B23411" s="254"/>
    </row>
    <row r="23412" spans="1:2" x14ac:dyDescent="0.2">
      <c r="A23412" s="253"/>
      <c r="B23412" s="254"/>
    </row>
    <row r="23413" spans="1:2" x14ac:dyDescent="0.2">
      <c r="A23413" s="253"/>
      <c r="B23413" s="254"/>
    </row>
    <row r="23414" spans="1:2" x14ac:dyDescent="0.2">
      <c r="A23414" s="253"/>
      <c r="B23414" s="254"/>
    </row>
    <row r="23415" spans="1:2" x14ac:dyDescent="0.2">
      <c r="A23415" s="253"/>
      <c r="B23415" s="254"/>
    </row>
    <row r="23416" spans="1:2" x14ac:dyDescent="0.2">
      <c r="A23416" s="253"/>
      <c r="B23416" s="254"/>
    </row>
    <row r="23417" spans="1:2" x14ac:dyDescent="0.2">
      <c r="A23417" s="253"/>
      <c r="B23417" s="254"/>
    </row>
    <row r="23418" spans="1:2" x14ac:dyDescent="0.2">
      <c r="A23418" s="253"/>
      <c r="B23418" s="254"/>
    </row>
    <row r="23419" spans="1:2" x14ac:dyDescent="0.2">
      <c r="A23419" s="253"/>
      <c r="B23419" s="254"/>
    </row>
    <row r="23420" spans="1:2" x14ac:dyDescent="0.2">
      <c r="A23420" s="253"/>
      <c r="B23420" s="254"/>
    </row>
    <row r="23421" spans="1:2" x14ac:dyDescent="0.2">
      <c r="A23421" s="253"/>
      <c r="B23421" s="254"/>
    </row>
    <row r="23422" spans="1:2" x14ac:dyDescent="0.2">
      <c r="A23422" s="253"/>
      <c r="B23422" s="254"/>
    </row>
    <row r="23423" spans="1:2" x14ac:dyDescent="0.2">
      <c r="A23423" s="253"/>
      <c r="B23423" s="254"/>
    </row>
    <row r="23424" spans="1:2" x14ac:dyDescent="0.2">
      <c r="A23424" s="253"/>
      <c r="B23424" s="254"/>
    </row>
    <row r="23425" spans="1:2" x14ac:dyDescent="0.2">
      <c r="A23425" s="253"/>
      <c r="B23425" s="254"/>
    </row>
    <row r="23426" spans="1:2" x14ac:dyDescent="0.2">
      <c r="A23426" s="253"/>
      <c r="B23426" s="254"/>
    </row>
    <row r="23427" spans="1:2" x14ac:dyDescent="0.2">
      <c r="A23427" s="253"/>
      <c r="B23427" s="254"/>
    </row>
    <row r="23428" spans="1:2" x14ac:dyDescent="0.2">
      <c r="A23428" s="253"/>
      <c r="B23428" s="254"/>
    </row>
    <row r="23429" spans="1:2" x14ac:dyDescent="0.2">
      <c r="A23429" s="253"/>
      <c r="B23429" s="254"/>
    </row>
    <row r="23430" spans="1:2" x14ac:dyDescent="0.2">
      <c r="A23430" s="253"/>
      <c r="B23430" s="254"/>
    </row>
    <row r="23431" spans="1:2" x14ac:dyDescent="0.2">
      <c r="A23431" s="253"/>
      <c r="B23431" s="254"/>
    </row>
    <row r="23432" spans="1:2" x14ac:dyDescent="0.2">
      <c r="A23432" s="253"/>
      <c r="B23432" s="254"/>
    </row>
    <row r="23433" spans="1:2" x14ac:dyDescent="0.2">
      <c r="A23433" s="253"/>
      <c r="B23433" s="254"/>
    </row>
    <row r="23434" spans="1:2" x14ac:dyDescent="0.2">
      <c r="A23434" s="253"/>
      <c r="B23434" s="254"/>
    </row>
    <row r="23435" spans="1:2" x14ac:dyDescent="0.2">
      <c r="A23435" s="253"/>
      <c r="B23435" s="254"/>
    </row>
    <row r="23436" spans="1:2" x14ac:dyDescent="0.2">
      <c r="A23436" s="253"/>
      <c r="B23436" s="254"/>
    </row>
    <row r="23437" spans="1:2" x14ac:dyDescent="0.2">
      <c r="A23437" s="253"/>
      <c r="B23437" s="254"/>
    </row>
    <row r="23438" spans="1:2" x14ac:dyDescent="0.2">
      <c r="A23438" s="253"/>
      <c r="B23438" s="254"/>
    </row>
    <row r="23439" spans="1:2" x14ac:dyDescent="0.2">
      <c r="A23439" s="253"/>
      <c r="B23439" s="254"/>
    </row>
    <row r="23440" spans="1:2" x14ac:dyDescent="0.2">
      <c r="A23440" s="253"/>
      <c r="B23440" s="254"/>
    </row>
    <row r="23441" spans="1:2" x14ac:dyDescent="0.2">
      <c r="A23441" s="253"/>
      <c r="B23441" s="254"/>
    </row>
    <row r="23442" spans="1:2" x14ac:dyDescent="0.2">
      <c r="A23442" s="253"/>
      <c r="B23442" s="254"/>
    </row>
    <row r="23443" spans="1:2" x14ac:dyDescent="0.2">
      <c r="A23443" s="253"/>
      <c r="B23443" s="254"/>
    </row>
    <row r="23444" spans="1:2" x14ac:dyDescent="0.2">
      <c r="A23444" s="253"/>
      <c r="B23444" s="254"/>
    </row>
    <row r="23445" spans="1:2" x14ac:dyDescent="0.2">
      <c r="A23445" s="253"/>
      <c r="B23445" s="254"/>
    </row>
    <row r="23446" spans="1:2" x14ac:dyDescent="0.2">
      <c r="A23446" s="253"/>
      <c r="B23446" s="254"/>
    </row>
    <row r="23447" spans="1:2" x14ac:dyDescent="0.2">
      <c r="A23447" s="253"/>
      <c r="B23447" s="254"/>
    </row>
    <row r="23448" spans="1:2" x14ac:dyDescent="0.2">
      <c r="A23448" s="253"/>
      <c r="B23448" s="254"/>
    </row>
    <row r="23449" spans="1:2" x14ac:dyDescent="0.2">
      <c r="A23449" s="253"/>
      <c r="B23449" s="254"/>
    </row>
    <row r="23450" spans="1:2" x14ac:dyDescent="0.2">
      <c r="A23450" s="253"/>
      <c r="B23450" s="254"/>
    </row>
    <row r="23451" spans="1:2" x14ac:dyDescent="0.2">
      <c r="A23451" s="253"/>
      <c r="B23451" s="254"/>
    </row>
    <row r="23452" spans="1:2" x14ac:dyDescent="0.2">
      <c r="A23452" s="253"/>
      <c r="B23452" s="254"/>
    </row>
    <row r="23453" spans="1:2" x14ac:dyDescent="0.2">
      <c r="A23453" s="253"/>
      <c r="B23453" s="254"/>
    </row>
    <row r="23454" spans="1:2" x14ac:dyDescent="0.2">
      <c r="A23454" s="253"/>
      <c r="B23454" s="254"/>
    </row>
    <row r="23455" spans="1:2" x14ac:dyDescent="0.2">
      <c r="A23455" s="253"/>
      <c r="B23455" s="254"/>
    </row>
    <row r="23456" spans="1:2" x14ac:dyDescent="0.2">
      <c r="A23456" s="253"/>
      <c r="B23456" s="254"/>
    </row>
    <row r="23457" spans="1:2" x14ac:dyDescent="0.2">
      <c r="A23457" s="253"/>
      <c r="B23457" s="254"/>
    </row>
    <row r="23458" spans="1:2" x14ac:dyDescent="0.2">
      <c r="A23458" s="253"/>
      <c r="B23458" s="254"/>
    </row>
    <row r="23459" spans="1:2" x14ac:dyDescent="0.2">
      <c r="A23459" s="253"/>
      <c r="B23459" s="254"/>
    </row>
    <row r="23460" spans="1:2" x14ac:dyDescent="0.2">
      <c r="A23460" s="253"/>
      <c r="B23460" s="254"/>
    </row>
    <row r="23461" spans="1:2" x14ac:dyDescent="0.2">
      <c r="A23461" s="253"/>
      <c r="B23461" s="254"/>
    </row>
    <row r="23462" spans="1:2" x14ac:dyDescent="0.2">
      <c r="A23462" s="253"/>
      <c r="B23462" s="254"/>
    </row>
    <row r="23463" spans="1:2" x14ac:dyDescent="0.2">
      <c r="A23463" s="253"/>
      <c r="B23463" s="254"/>
    </row>
    <row r="23464" spans="1:2" x14ac:dyDescent="0.2">
      <c r="A23464" s="253"/>
      <c r="B23464" s="254"/>
    </row>
    <row r="23465" spans="1:2" x14ac:dyDescent="0.2">
      <c r="A23465" s="253"/>
      <c r="B23465" s="254"/>
    </row>
    <row r="23466" spans="1:2" x14ac:dyDescent="0.2">
      <c r="A23466" s="253"/>
      <c r="B23466" s="254"/>
    </row>
    <row r="23467" spans="1:2" x14ac:dyDescent="0.2">
      <c r="A23467" s="253"/>
      <c r="B23467" s="254"/>
    </row>
    <row r="23468" spans="1:2" x14ac:dyDescent="0.2">
      <c r="A23468" s="253"/>
      <c r="B23468" s="254"/>
    </row>
    <row r="23469" spans="1:2" x14ac:dyDescent="0.2">
      <c r="A23469" s="253"/>
      <c r="B23469" s="254"/>
    </row>
    <row r="23470" spans="1:2" x14ac:dyDescent="0.2">
      <c r="A23470" s="253"/>
      <c r="B23470" s="254"/>
    </row>
    <row r="23471" spans="1:2" x14ac:dyDescent="0.2">
      <c r="A23471" s="253"/>
      <c r="B23471" s="254"/>
    </row>
    <row r="23472" spans="1:2" x14ac:dyDescent="0.2">
      <c r="A23472" s="253"/>
      <c r="B23472" s="254"/>
    </row>
    <row r="23473" spans="1:2" x14ac:dyDescent="0.2">
      <c r="A23473" s="253"/>
      <c r="B23473" s="254"/>
    </row>
    <row r="23474" spans="1:2" x14ac:dyDescent="0.2">
      <c r="A23474" s="253"/>
      <c r="B23474" s="254"/>
    </row>
    <row r="23475" spans="1:2" x14ac:dyDescent="0.2">
      <c r="A23475" s="253"/>
      <c r="B23475" s="254"/>
    </row>
    <row r="23476" spans="1:2" x14ac:dyDescent="0.2">
      <c r="A23476" s="253"/>
      <c r="B23476" s="254"/>
    </row>
    <row r="23477" spans="1:2" x14ac:dyDescent="0.2">
      <c r="A23477" s="253"/>
      <c r="B23477" s="254"/>
    </row>
    <row r="23478" spans="1:2" x14ac:dyDescent="0.2">
      <c r="A23478" s="253"/>
      <c r="B23478" s="254"/>
    </row>
    <row r="23479" spans="1:2" x14ac:dyDescent="0.2">
      <c r="A23479" s="253"/>
      <c r="B23479" s="254"/>
    </row>
    <row r="23480" spans="1:2" x14ac:dyDescent="0.2">
      <c r="A23480" s="253"/>
      <c r="B23480" s="254"/>
    </row>
    <row r="23481" spans="1:2" x14ac:dyDescent="0.2">
      <c r="A23481" s="253"/>
      <c r="B23481" s="254"/>
    </row>
    <row r="23482" spans="1:2" x14ac:dyDescent="0.2">
      <c r="A23482" s="253"/>
      <c r="B23482" s="254"/>
    </row>
    <row r="23483" spans="1:2" x14ac:dyDescent="0.2">
      <c r="A23483" s="253"/>
      <c r="B23483" s="254"/>
    </row>
    <row r="23484" spans="1:2" x14ac:dyDescent="0.2">
      <c r="A23484" s="253"/>
      <c r="B23484" s="254"/>
    </row>
    <row r="23485" spans="1:2" x14ac:dyDescent="0.2">
      <c r="A23485" s="253"/>
      <c r="B23485" s="254"/>
    </row>
    <row r="23486" spans="1:2" x14ac:dyDescent="0.2">
      <c r="A23486" s="253"/>
      <c r="B23486" s="254"/>
    </row>
    <row r="23487" spans="1:2" x14ac:dyDescent="0.2">
      <c r="A23487" s="253"/>
      <c r="B23487" s="254"/>
    </row>
    <row r="23488" spans="1:2" x14ac:dyDescent="0.2">
      <c r="A23488" s="253"/>
      <c r="B23488" s="254"/>
    </row>
    <row r="23489" spans="1:2" x14ac:dyDescent="0.2">
      <c r="A23489" s="253"/>
      <c r="B23489" s="254"/>
    </row>
    <row r="23490" spans="1:2" x14ac:dyDescent="0.2">
      <c r="A23490" s="253"/>
      <c r="B23490" s="254"/>
    </row>
    <row r="23491" spans="1:2" x14ac:dyDescent="0.2">
      <c r="A23491" s="253"/>
      <c r="B23491" s="254"/>
    </row>
    <row r="23492" spans="1:2" x14ac:dyDescent="0.2">
      <c r="A23492" s="253"/>
      <c r="B23492" s="254"/>
    </row>
    <row r="23493" spans="1:2" x14ac:dyDescent="0.2">
      <c r="A23493" s="253"/>
      <c r="B23493" s="254"/>
    </row>
    <row r="23494" spans="1:2" x14ac:dyDescent="0.2">
      <c r="A23494" s="253"/>
      <c r="B23494" s="254"/>
    </row>
    <row r="23495" spans="1:2" x14ac:dyDescent="0.2">
      <c r="A23495" s="253"/>
      <c r="B23495" s="254"/>
    </row>
    <row r="23496" spans="1:2" x14ac:dyDescent="0.2">
      <c r="A23496" s="253"/>
      <c r="B23496" s="254"/>
    </row>
    <row r="23497" spans="1:2" x14ac:dyDescent="0.2">
      <c r="A23497" s="253"/>
      <c r="B23497" s="254"/>
    </row>
    <row r="23498" spans="1:2" x14ac:dyDescent="0.2">
      <c r="A23498" s="253"/>
      <c r="B23498" s="254"/>
    </row>
    <row r="23499" spans="1:2" x14ac:dyDescent="0.2">
      <c r="A23499" s="253"/>
      <c r="B23499" s="254"/>
    </row>
    <row r="23500" spans="1:2" x14ac:dyDescent="0.2">
      <c r="A23500" s="253"/>
      <c r="B23500" s="254"/>
    </row>
    <row r="23501" spans="1:2" x14ac:dyDescent="0.2">
      <c r="A23501" s="253"/>
      <c r="B23501" s="254"/>
    </row>
    <row r="23502" spans="1:2" x14ac:dyDescent="0.2">
      <c r="A23502" s="253"/>
      <c r="B23502" s="254"/>
    </row>
    <row r="23503" spans="1:2" x14ac:dyDescent="0.2">
      <c r="A23503" s="253"/>
      <c r="B23503" s="254"/>
    </row>
    <row r="23504" spans="1:2" x14ac:dyDescent="0.2">
      <c r="A23504" s="253"/>
      <c r="B23504" s="254"/>
    </row>
    <row r="23505" spans="1:2" x14ac:dyDescent="0.2">
      <c r="A23505" s="253"/>
      <c r="B23505" s="254"/>
    </row>
    <row r="23506" spans="1:2" x14ac:dyDescent="0.2">
      <c r="A23506" s="253"/>
      <c r="B23506" s="254"/>
    </row>
    <row r="23507" spans="1:2" x14ac:dyDescent="0.2">
      <c r="A23507" s="253"/>
      <c r="B23507" s="254"/>
    </row>
    <row r="23508" spans="1:2" x14ac:dyDescent="0.2">
      <c r="A23508" s="253"/>
      <c r="B23508" s="254"/>
    </row>
    <row r="23509" spans="1:2" x14ac:dyDescent="0.2">
      <c r="A23509" s="253"/>
      <c r="B23509" s="254"/>
    </row>
    <row r="23510" spans="1:2" x14ac:dyDescent="0.2">
      <c r="A23510" s="253"/>
      <c r="B23510" s="254"/>
    </row>
    <row r="23511" spans="1:2" x14ac:dyDescent="0.2">
      <c r="A23511" s="253"/>
      <c r="B23511" s="254"/>
    </row>
    <row r="23512" spans="1:2" x14ac:dyDescent="0.2">
      <c r="A23512" s="253"/>
      <c r="B23512" s="254"/>
    </row>
    <row r="23513" spans="1:2" x14ac:dyDescent="0.2">
      <c r="A23513" s="253"/>
      <c r="B23513" s="254"/>
    </row>
    <row r="23514" spans="1:2" x14ac:dyDescent="0.2">
      <c r="A23514" s="253"/>
      <c r="B23514" s="254"/>
    </row>
    <row r="23515" spans="1:2" x14ac:dyDescent="0.2">
      <c r="A23515" s="253"/>
      <c r="B23515" s="254"/>
    </row>
    <row r="23516" spans="1:2" x14ac:dyDescent="0.2">
      <c r="A23516" s="253"/>
      <c r="B23516" s="254"/>
    </row>
    <row r="23517" spans="1:2" x14ac:dyDescent="0.2">
      <c r="A23517" s="253"/>
      <c r="B23517" s="254"/>
    </row>
    <row r="23518" spans="1:2" x14ac:dyDescent="0.2">
      <c r="A23518" s="253"/>
      <c r="B23518" s="254"/>
    </row>
    <row r="23519" spans="1:2" x14ac:dyDescent="0.2">
      <c r="A23519" s="253"/>
      <c r="B23519" s="254"/>
    </row>
    <row r="23520" spans="1:2" x14ac:dyDescent="0.2">
      <c r="A23520" s="253"/>
      <c r="B23520" s="254"/>
    </row>
    <row r="23521" spans="1:2" x14ac:dyDescent="0.2">
      <c r="A23521" s="253"/>
      <c r="B23521" s="254"/>
    </row>
    <row r="23522" spans="1:2" x14ac:dyDescent="0.2">
      <c r="A23522" s="253"/>
      <c r="B23522" s="254"/>
    </row>
    <row r="23523" spans="1:2" x14ac:dyDescent="0.2">
      <c r="A23523" s="253"/>
      <c r="B23523" s="254"/>
    </row>
    <row r="23524" spans="1:2" x14ac:dyDescent="0.2">
      <c r="A23524" s="253"/>
      <c r="B23524" s="254"/>
    </row>
    <row r="23525" spans="1:2" x14ac:dyDescent="0.2">
      <c r="A23525" s="253"/>
      <c r="B23525" s="254"/>
    </row>
    <row r="23526" spans="1:2" x14ac:dyDescent="0.2">
      <c r="A23526" s="253"/>
      <c r="B23526" s="254"/>
    </row>
    <row r="23527" spans="1:2" x14ac:dyDescent="0.2">
      <c r="A23527" s="253"/>
      <c r="B23527" s="254"/>
    </row>
    <row r="23528" spans="1:2" x14ac:dyDescent="0.2">
      <c r="A23528" s="253"/>
      <c r="B23528" s="254"/>
    </row>
    <row r="23529" spans="1:2" x14ac:dyDescent="0.2">
      <c r="A23529" s="253"/>
      <c r="B23529" s="254"/>
    </row>
    <row r="23530" spans="1:2" x14ac:dyDescent="0.2">
      <c r="A23530" s="253"/>
      <c r="B23530" s="254"/>
    </row>
    <row r="23531" spans="1:2" x14ac:dyDescent="0.2">
      <c r="A23531" s="253"/>
      <c r="B23531" s="254"/>
    </row>
    <row r="23532" spans="1:2" x14ac:dyDescent="0.2">
      <c r="A23532" s="253"/>
      <c r="B23532" s="254"/>
    </row>
    <row r="23533" spans="1:2" x14ac:dyDescent="0.2">
      <c r="A23533" s="253"/>
      <c r="B23533" s="254"/>
    </row>
    <row r="23534" spans="1:2" x14ac:dyDescent="0.2">
      <c r="A23534" s="253"/>
      <c r="B23534" s="254"/>
    </row>
    <row r="23535" spans="1:2" x14ac:dyDescent="0.2">
      <c r="A23535" s="253"/>
      <c r="B23535" s="254"/>
    </row>
    <row r="23536" spans="1:2" x14ac:dyDescent="0.2">
      <c r="A23536" s="253"/>
      <c r="B23536" s="254"/>
    </row>
    <row r="23537" spans="1:2" x14ac:dyDescent="0.2">
      <c r="A23537" s="253"/>
      <c r="B23537" s="254"/>
    </row>
    <row r="23538" spans="1:2" x14ac:dyDescent="0.2">
      <c r="A23538" s="253"/>
      <c r="B23538" s="254"/>
    </row>
    <row r="23539" spans="1:2" x14ac:dyDescent="0.2">
      <c r="A23539" s="253"/>
      <c r="B23539" s="254"/>
    </row>
    <row r="23540" spans="1:2" x14ac:dyDescent="0.2">
      <c r="A23540" s="253"/>
      <c r="B23540" s="254"/>
    </row>
    <row r="23541" spans="1:2" x14ac:dyDescent="0.2">
      <c r="A23541" s="253"/>
      <c r="B23541" s="254"/>
    </row>
    <row r="23542" spans="1:2" x14ac:dyDescent="0.2">
      <c r="A23542" s="253"/>
      <c r="B23542" s="254"/>
    </row>
    <row r="23543" spans="1:2" x14ac:dyDescent="0.2">
      <c r="A23543" s="253"/>
      <c r="B23543" s="254"/>
    </row>
    <row r="23544" spans="1:2" x14ac:dyDescent="0.2">
      <c r="A23544" s="253"/>
      <c r="B23544" s="254"/>
    </row>
    <row r="23545" spans="1:2" x14ac:dyDescent="0.2">
      <c r="A23545" s="253"/>
      <c r="B23545" s="254"/>
    </row>
    <row r="23546" spans="1:2" x14ac:dyDescent="0.2">
      <c r="A23546" s="253"/>
      <c r="B23546" s="254"/>
    </row>
    <row r="23547" spans="1:2" x14ac:dyDescent="0.2">
      <c r="A23547" s="253"/>
      <c r="B23547" s="254"/>
    </row>
    <row r="23548" spans="1:2" x14ac:dyDescent="0.2">
      <c r="A23548" s="253"/>
      <c r="B23548" s="254"/>
    </row>
    <row r="23549" spans="1:2" x14ac:dyDescent="0.2">
      <c r="A23549" s="253"/>
      <c r="B23549" s="254"/>
    </row>
    <row r="23550" spans="1:2" x14ac:dyDescent="0.2">
      <c r="A23550" s="253"/>
      <c r="B23550" s="254"/>
    </row>
    <row r="23551" spans="1:2" x14ac:dyDescent="0.2">
      <c r="A23551" s="253"/>
      <c r="B23551" s="254"/>
    </row>
    <row r="23552" spans="1:2" x14ac:dyDescent="0.2">
      <c r="A23552" s="253"/>
      <c r="B23552" s="254"/>
    </row>
    <row r="23553" spans="1:2" x14ac:dyDescent="0.2">
      <c r="A23553" s="253"/>
      <c r="B23553" s="254"/>
    </row>
    <row r="23554" spans="1:2" x14ac:dyDescent="0.2">
      <c r="A23554" s="253"/>
      <c r="B23554" s="254"/>
    </row>
    <row r="23555" spans="1:2" x14ac:dyDescent="0.2">
      <c r="A23555" s="253"/>
      <c r="B23555" s="254"/>
    </row>
    <row r="23556" spans="1:2" x14ac:dyDescent="0.2">
      <c r="A23556" s="253"/>
      <c r="B23556" s="254"/>
    </row>
    <row r="23557" spans="1:2" x14ac:dyDescent="0.2">
      <c r="A23557" s="253"/>
      <c r="B23557" s="254"/>
    </row>
    <row r="23558" spans="1:2" x14ac:dyDescent="0.2">
      <c r="A23558" s="253"/>
      <c r="B23558" s="254"/>
    </row>
    <row r="23559" spans="1:2" x14ac:dyDescent="0.2">
      <c r="A23559" s="253"/>
      <c r="B23559" s="254"/>
    </row>
    <row r="23560" spans="1:2" x14ac:dyDescent="0.2">
      <c r="A23560" s="253"/>
      <c r="B23560" s="254"/>
    </row>
    <row r="23561" spans="1:2" x14ac:dyDescent="0.2">
      <c r="A23561" s="253"/>
      <c r="B23561" s="254"/>
    </row>
    <row r="23562" spans="1:2" x14ac:dyDescent="0.2">
      <c r="A23562" s="253"/>
      <c r="B23562" s="254"/>
    </row>
    <row r="23563" spans="1:2" x14ac:dyDescent="0.2">
      <c r="A23563" s="253"/>
      <c r="B23563" s="254"/>
    </row>
    <row r="23564" spans="1:2" x14ac:dyDescent="0.2">
      <c r="A23564" s="253"/>
      <c r="B23564" s="254"/>
    </row>
    <row r="23565" spans="1:2" x14ac:dyDescent="0.2">
      <c r="A23565" s="253"/>
      <c r="B23565" s="254"/>
    </row>
    <row r="23566" spans="1:2" x14ac:dyDescent="0.2">
      <c r="A23566" s="253"/>
      <c r="B23566" s="254"/>
    </row>
    <row r="23567" spans="1:2" x14ac:dyDescent="0.2">
      <c r="A23567" s="253"/>
      <c r="B23567" s="254"/>
    </row>
    <row r="23568" spans="1:2" x14ac:dyDescent="0.2">
      <c r="A23568" s="253"/>
      <c r="B23568" s="254"/>
    </row>
    <row r="23569" spans="1:2" x14ac:dyDescent="0.2">
      <c r="A23569" s="253"/>
      <c r="B23569" s="254"/>
    </row>
    <row r="23570" spans="1:2" x14ac:dyDescent="0.2">
      <c r="A23570" s="253"/>
      <c r="B23570" s="254"/>
    </row>
    <row r="23571" spans="1:2" x14ac:dyDescent="0.2">
      <c r="A23571" s="253"/>
      <c r="B23571" s="254"/>
    </row>
    <row r="23572" spans="1:2" x14ac:dyDescent="0.2">
      <c r="A23572" s="253"/>
      <c r="B23572" s="254"/>
    </row>
    <row r="23573" spans="1:2" x14ac:dyDescent="0.2">
      <c r="A23573" s="253"/>
      <c r="B23573" s="254"/>
    </row>
    <row r="23574" spans="1:2" x14ac:dyDescent="0.2">
      <c r="A23574" s="253"/>
      <c r="B23574" s="254"/>
    </row>
    <row r="23575" spans="1:2" x14ac:dyDescent="0.2">
      <c r="A23575" s="253"/>
      <c r="B23575" s="254"/>
    </row>
    <row r="23576" spans="1:2" x14ac:dyDescent="0.2">
      <c r="A23576" s="253"/>
      <c r="B23576" s="254"/>
    </row>
    <row r="23577" spans="1:2" x14ac:dyDescent="0.2">
      <c r="A23577" s="253"/>
      <c r="B23577" s="254"/>
    </row>
    <row r="23578" spans="1:2" x14ac:dyDescent="0.2">
      <c r="A23578" s="253"/>
      <c r="B23578" s="254"/>
    </row>
    <row r="23579" spans="1:2" x14ac:dyDescent="0.2">
      <c r="A23579" s="253"/>
      <c r="B23579" s="254"/>
    </row>
    <row r="23580" spans="1:2" x14ac:dyDescent="0.2">
      <c r="A23580" s="253"/>
      <c r="B23580" s="254"/>
    </row>
    <row r="23581" spans="1:2" x14ac:dyDescent="0.2">
      <c r="A23581" s="253"/>
      <c r="B23581" s="254"/>
    </row>
    <row r="23582" spans="1:2" x14ac:dyDescent="0.2">
      <c r="A23582" s="253"/>
      <c r="B23582" s="254"/>
    </row>
    <row r="23583" spans="1:2" x14ac:dyDescent="0.2">
      <c r="A23583" s="253"/>
      <c r="B23583" s="254"/>
    </row>
    <row r="23584" spans="1:2" x14ac:dyDescent="0.2">
      <c r="A23584" s="253"/>
      <c r="B23584" s="254"/>
    </row>
    <row r="23585" spans="1:2" x14ac:dyDescent="0.2">
      <c r="A23585" s="253"/>
      <c r="B23585" s="254"/>
    </row>
    <row r="23586" spans="1:2" x14ac:dyDescent="0.2">
      <c r="A23586" s="253"/>
      <c r="B23586" s="254"/>
    </row>
    <row r="23587" spans="1:2" x14ac:dyDescent="0.2">
      <c r="A23587" s="253"/>
      <c r="B23587" s="254"/>
    </row>
    <row r="23588" spans="1:2" x14ac:dyDescent="0.2">
      <c r="A23588" s="253"/>
      <c r="B23588" s="254"/>
    </row>
    <row r="23589" spans="1:2" x14ac:dyDescent="0.2">
      <c r="A23589" s="253"/>
      <c r="B23589" s="254"/>
    </row>
    <row r="23590" spans="1:2" x14ac:dyDescent="0.2">
      <c r="A23590" s="253"/>
      <c r="B23590" s="254"/>
    </row>
    <row r="23591" spans="1:2" x14ac:dyDescent="0.2">
      <c r="A23591" s="253"/>
      <c r="B23591" s="254"/>
    </row>
    <row r="23592" spans="1:2" x14ac:dyDescent="0.2">
      <c r="A23592" s="253"/>
      <c r="B23592" s="254"/>
    </row>
    <row r="23593" spans="1:2" x14ac:dyDescent="0.2">
      <c r="A23593" s="253"/>
      <c r="B23593" s="254"/>
    </row>
    <row r="23594" spans="1:2" x14ac:dyDescent="0.2">
      <c r="A23594" s="253"/>
      <c r="B23594" s="254"/>
    </row>
    <row r="23595" spans="1:2" x14ac:dyDescent="0.2">
      <c r="A23595" s="253"/>
      <c r="B23595" s="254"/>
    </row>
    <row r="23596" spans="1:2" x14ac:dyDescent="0.2">
      <c r="A23596" s="253"/>
      <c r="B23596" s="254"/>
    </row>
    <row r="23597" spans="1:2" x14ac:dyDescent="0.2">
      <c r="A23597" s="253"/>
      <c r="B23597" s="254"/>
    </row>
    <row r="23598" spans="1:2" x14ac:dyDescent="0.2">
      <c r="A23598" s="253"/>
      <c r="B23598" s="254"/>
    </row>
    <row r="23599" spans="1:2" x14ac:dyDescent="0.2">
      <c r="A23599" s="253"/>
      <c r="B23599" s="254"/>
    </row>
    <row r="23600" spans="1:2" x14ac:dyDescent="0.2">
      <c r="A23600" s="253"/>
      <c r="B23600" s="254"/>
    </row>
    <row r="23601" spans="1:2" x14ac:dyDescent="0.2">
      <c r="A23601" s="253"/>
      <c r="B23601" s="254"/>
    </row>
    <row r="23602" spans="1:2" x14ac:dyDescent="0.2">
      <c r="A23602" s="253"/>
      <c r="B23602" s="254"/>
    </row>
    <row r="23603" spans="1:2" x14ac:dyDescent="0.2">
      <c r="A23603" s="253"/>
      <c r="B23603" s="254"/>
    </row>
    <row r="23604" spans="1:2" x14ac:dyDescent="0.2">
      <c r="A23604" s="253"/>
      <c r="B23604" s="254"/>
    </row>
    <row r="23605" spans="1:2" x14ac:dyDescent="0.2">
      <c r="A23605" s="253"/>
      <c r="B23605" s="254"/>
    </row>
    <row r="23606" spans="1:2" x14ac:dyDescent="0.2">
      <c r="A23606" s="253"/>
      <c r="B23606" s="254"/>
    </row>
    <row r="23607" spans="1:2" x14ac:dyDescent="0.2">
      <c r="A23607" s="253"/>
      <c r="B23607" s="254"/>
    </row>
    <row r="23608" spans="1:2" x14ac:dyDescent="0.2">
      <c r="A23608" s="253"/>
      <c r="B23608" s="254"/>
    </row>
    <row r="23609" spans="1:2" x14ac:dyDescent="0.2">
      <c r="A23609" s="253"/>
      <c r="B23609" s="254"/>
    </row>
    <row r="23610" spans="1:2" x14ac:dyDescent="0.2">
      <c r="A23610" s="253"/>
      <c r="B23610" s="254"/>
    </row>
    <row r="23611" spans="1:2" x14ac:dyDescent="0.2">
      <c r="A23611" s="253"/>
      <c r="B23611" s="254"/>
    </row>
    <row r="23612" spans="1:2" x14ac:dyDescent="0.2">
      <c r="A23612" s="253"/>
      <c r="B23612" s="254"/>
    </row>
    <row r="23613" spans="1:2" x14ac:dyDescent="0.2">
      <c r="A23613" s="253"/>
      <c r="B23613" s="254"/>
    </row>
    <row r="23614" spans="1:2" x14ac:dyDescent="0.2">
      <c r="A23614" s="253"/>
      <c r="B23614" s="254"/>
    </row>
    <row r="23615" spans="1:2" x14ac:dyDescent="0.2">
      <c r="A23615" s="253"/>
      <c r="B23615" s="254"/>
    </row>
    <row r="23616" spans="1:2" x14ac:dyDescent="0.2">
      <c r="A23616" s="253"/>
      <c r="B23616" s="254"/>
    </row>
    <row r="23617" spans="1:2" x14ac:dyDescent="0.2">
      <c r="A23617" s="253"/>
      <c r="B23617" s="254"/>
    </row>
    <row r="23618" spans="1:2" x14ac:dyDescent="0.2">
      <c r="A23618" s="253"/>
      <c r="B23618" s="254"/>
    </row>
    <row r="23619" spans="1:2" x14ac:dyDescent="0.2">
      <c r="A23619" s="253"/>
      <c r="B23619" s="254"/>
    </row>
    <row r="23620" spans="1:2" x14ac:dyDescent="0.2">
      <c r="A23620" s="253"/>
      <c r="B23620" s="254"/>
    </row>
    <row r="23621" spans="1:2" x14ac:dyDescent="0.2">
      <c r="A23621" s="253"/>
      <c r="B23621" s="254"/>
    </row>
    <row r="23622" spans="1:2" x14ac:dyDescent="0.2">
      <c r="A23622" s="253"/>
      <c r="B23622" s="254"/>
    </row>
    <row r="23623" spans="1:2" x14ac:dyDescent="0.2">
      <c r="A23623" s="253"/>
      <c r="B23623" s="254"/>
    </row>
    <row r="23624" spans="1:2" x14ac:dyDescent="0.2">
      <c r="A23624" s="253"/>
      <c r="B23624" s="254"/>
    </row>
    <row r="23625" spans="1:2" x14ac:dyDescent="0.2">
      <c r="A23625" s="253"/>
      <c r="B23625" s="254"/>
    </row>
    <row r="23626" spans="1:2" x14ac:dyDescent="0.2">
      <c r="A23626" s="253"/>
      <c r="B23626" s="254"/>
    </row>
    <row r="23627" spans="1:2" x14ac:dyDescent="0.2">
      <c r="A23627" s="253"/>
      <c r="B23627" s="254"/>
    </row>
    <row r="23628" spans="1:2" x14ac:dyDescent="0.2">
      <c r="A23628" s="253"/>
      <c r="B23628" s="254"/>
    </row>
    <row r="23629" spans="1:2" x14ac:dyDescent="0.2">
      <c r="A23629" s="253"/>
      <c r="B23629" s="254"/>
    </row>
    <row r="23630" spans="1:2" x14ac:dyDescent="0.2">
      <c r="A23630" s="253"/>
      <c r="B23630" s="254"/>
    </row>
    <row r="23631" spans="1:2" x14ac:dyDescent="0.2">
      <c r="A23631" s="253"/>
      <c r="B23631" s="254"/>
    </row>
    <row r="23632" spans="1:2" x14ac:dyDescent="0.2">
      <c r="A23632" s="253"/>
      <c r="B23632" s="254"/>
    </row>
    <row r="23633" spans="1:2" x14ac:dyDescent="0.2">
      <c r="A23633" s="253"/>
      <c r="B23633" s="254"/>
    </row>
    <row r="23634" spans="1:2" x14ac:dyDescent="0.2">
      <c r="A23634" s="253"/>
      <c r="B23634" s="254"/>
    </row>
    <row r="23635" spans="1:2" x14ac:dyDescent="0.2">
      <c r="A23635" s="253"/>
      <c r="B23635" s="254"/>
    </row>
    <row r="23636" spans="1:2" x14ac:dyDescent="0.2">
      <c r="A23636" s="253"/>
      <c r="B23636" s="254"/>
    </row>
    <row r="23637" spans="1:2" x14ac:dyDescent="0.2">
      <c r="A23637" s="253"/>
      <c r="B23637" s="254"/>
    </row>
    <row r="23638" spans="1:2" x14ac:dyDescent="0.2">
      <c r="A23638" s="253"/>
      <c r="B23638" s="254"/>
    </row>
    <row r="23639" spans="1:2" x14ac:dyDescent="0.2">
      <c r="A23639" s="253"/>
      <c r="B23639" s="254"/>
    </row>
    <row r="23640" spans="1:2" x14ac:dyDescent="0.2">
      <c r="A23640" s="253"/>
      <c r="B23640" s="254"/>
    </row>
    <row r="23641" spans="1:2" x14ac:dyDescent="0.2">
      <c r="A23641" s="253"/>
      <c r="B23641" s="254"/>
    </row>
    <row r="23642" spans="1:2" x14ac:dyDescent="0.2">
      <c r="A23642" s="253"/>
      <c r="B23642" s="254"/>
    </row>
    <row r="23643" spans="1:2" x14ac:dyDescent="0.2">
      <c r="A23643" s="253"/>
      <c r="B23643" s="254"/>
    </row>
    <row r="23644" spans="1:2" x14ac:dyDescent="0.2">
      <c r="A23644" s="253"/>
      <c r="B23644" s="254"/>
    </row>
    <row r="23645" spans="1:2" x14ac:dyDescent="0.2">
      <c r="A23645" s="253"/>
      <c r="B23645" s="254"/>
    </row>
    <row r="23646" spans="1:2" x14ac:dyDescent="0.2">
      <c r="A23646" s="253"/>
      <c r="B23646" s="254"/>
    </row>
    <row r="23647" spans="1:2" x14ac:dyDescent="0.2">
      <c r="A23647" s="253"/>
      <c r="B23647" s="254"/>
    </row>
    <row r="23648" spans="1:2" x14ac:dyDescent="0.2">
      <c r="A23648" s="253"/>
      <c r="B23648" s="254"/>
    </row>
    <row r="23649" spans="1:2" x14ac:dyDescent="0.2">
      <c r="A23649" s="253"/>
      <c r="B23649" s="254"/>
    </row>
    <row r="23650" spans="1:2" x14ac:dyDescent="0.2">
      <c r="A23650" s="253"/>
      <c r="B23650" s="254"/>
    </row>
    <row r="23651" spans="1:2" x14ac:dyDescent="0.2">
      <c r="A23651" s="253"/>
      <c r="B23651" s="254"/>
    </row>
    <row r="23652" spans="1:2" x14ac:dyDescent="0.2">
      <c r="A23652" s="253"/>
      <c r="B23652" s="254"/>
    </row>
    <row r="23653" spans="1:2" x14ac:dyDescent="0.2">
      <c r="A23653" s="253"/>
      <c r="B23653" s="254"/>
    </row>
    <row r="23654" spans="1:2" x14ac:dyDescent="0.2">
      <c r="A23654" s="253"/>
      <c r="B23654" s="254"/>
    </row>
    <row r="23655" spans="1:2" x14ac:dyDescent="0.2">
      <c r="A23655" s="253"/>
      <c r="B23655" s="254"/>
    </row>
    <row r="23656" spans="1:2" x14ac:dyDescent="0.2">
      <c r="A23656" s="253"/>
      <c r="B23656" s="254"/>
    </row>
    <row r="23657" spans="1:2" x14ac:dyDescent="0.2">
      <c r="A23657" s="253"/>
      <c r="B23657" s="254"/>
    </row>
    <row r="23658" spans="1:2" x14ac:dyDescent="0.2">
      <c r="A23658" s="253"/>
      <c r="B23658" s="254"/>
    </row>
    <row r="23659" spans="1:2" x14ac:dyDescent="0.2">
      <c r="A23659" s="253"/>
      <c r="B23659" s="254"/>
    </row>
    <row r="23660" spans="1:2" x14ac:dyDescent="0.2">
      <c r="A23660" s="253"/>
      <c r="B23660" s="254"/>
    </row>
    <row r="23661" spans="1:2" x14ac:dyDescent="0.2">
      <c r="A23661" s="253"/>
      <c r="B23661" s="254"/>
    </row>
    <row r="23662" spans="1:2" x14ac:dyDescent="0.2">
      <c r="A23662" s="253"/>
      <c r="B23662" s="254"/>
    </row>
    <row r="23663" spans="1:2" x14ac:dyDescent="0.2">
      <c r="A23663" s="253"/>
      <c r="B23663" s="254"/>
    </row>
    <row r="23664" spans="1:2" x14ac:dyDescent="0.2">
      <c r="A23664" s="253"/>
      <c r="B23664" s="254"/>
    </row>
    <row r="23665" spans="1:2" x14ac:dyDescent="0.2">
      <c r="A23665" s="253"/>
      <c r="B23665" s="254"/>
    </row>
    <row r="23666" spans="1:2" x14ac:dyDescent="0.2">
      <c r="A23666" s="253"/>
      <c r="B23666" s="254"/>
    </row>
    <row r="23667" spans="1:2" x14ac:dyDescent="0.2">
      <c r="A23667" s="253"/>
      <c r="B23667" s="254"/>
    </row>
    <row r="23668" spans="1:2" x14ac:dyDescent="0.2">
      <c r="A23668" s="253"/>
      <c r="B23668" s="254"/>
    </row>
    <row r="23669" spans="1:2" x14ac:dyDescent="0.2">
      <c r="A23669" s="253"/>
      <c r="B23669" s="254"/>
    </row>
    <row r="23670" spans="1:2" x14ac:dyDescent="0.2">
      <c r="A23670" s="253"/>
      <c r="B23670" s="254"/>
    </row>
    <row r="23671" spans="1:2" x14ac:dyDescent="0.2">
      <c r="A23671" s="253"/>
      <c r="B23671" s="254"/>
    </row>
    <row r="23672" spans="1:2" x14ac:dyDescent="0.2">
      <c r="A23672" s="253"/>
      <c r="B23672" s="254"/>
    </row>
    <row r="23673" spans="1:2" x14ac:dyDescent="0.2">
      <c r="A23673" s="253"/>
      <c r="B23673" s="254"/>
    </row>
    <row r="23674" spans="1:2" x14ac:dyDescent="0.2">
      <c r="A23674" s="253"/>
      <c r="B23674" s="254"/>
    </row>
    <row r="23675" spans="1:2" x14ac:dyDescent="0.2">
      <c r="A23675" s="253"/>
      <c r="B23675" s="254"/>
    </row>
    <row r="23676" spans="1:2" x14ac:dyDescent="0.2">
      <c r="A23676" s="253"/>
      <c r="B23676" s="254"/>
    </row>
    <row r="23677" spans="1:2" x14ac:dyDescent="0.2">
      <c r="A23677" s="253"/>
      <c r="B23677" s="254"/>
    </row>
    <row r="23678" spans="1:2" x14ac:dyDescent="0.2">
      <c r="A23678" s="253"/>
      <c r="B23678" s="254"/>
    </row>
    <row r="23679" spans="1:2" x14ac:dyDescent="0.2">
      <c r="A23679" s="253"/>
      <c r="B23679" s="254"/>
    </row>
    <row r="23680" spans="1:2" x14ac:dyDescent="0.2">
      <c r="A23680" s="253"/>
      <c r="B23680" s="254"/>
    </row>
    <row r="23681" spans="1:2" x14ac:dyDescent="0.2">
      <c r="A23681" s="253"/>
      <c r="B23681" s="254"/>
    </row>
    <row r="23682" spans="1:2" x14ac:dyDescent="0.2">
      <c r="A23682" s="253"/>
      <c r="B23682" s="254"/>
    </row>
    <row r="23683" spans="1:2" x14ac:dyDescent="0.2">
      <c r="A23683" s="253"/>
      <c r="B23683" s="254"/>
    </row>
    <row r="23684" spans="1:2" x14ac:dyDescent="0.2">
      <c r="A23684" s="253"/>
      <c r="B23684" s="254"/>
    </row>
    <row r="23685" spans="1:2" x14ac:dyDescent="0.2">
      <c r="A23685" s="253"/>
      <c r="B23685" s="254"/>
    </row>
    <row r="23686" spans="1:2" x14ac:dyDescent="0.2">
      <c r="A23686" s="253"/>
      <c r="B23686" s="254"/>
    </row>
    <row r="23687" spans="1:2" x14ac:dyDescent="0.2">
      <c r="A23687" s="253"/>
      <c r="B23687" s="254"/>
    </row>
    <row r="23688" spans="1:2" x14ac:dyDescent="0.2">
      <c r="A23688" s="253"/>
      <c r="B23688" s="254"/>
    </row>
    <row r="23689" spans="1:2" x14ac:dyDescent="0.2">
      <c r="A23689" s="253"/>
      <c r="B23689" s="254"/>
    </row>
    <row r="23690" spans="1:2" x14ac:dyDescent="0.2">
      <c r="A23690" s="253"/>
      <c r="B23690" s="254"/>
    </row>
    <row r="23691" spans="1:2" x14ac:dyDescent="0.2">
      <c r="A23691" s="253"/>
      <c r="B23691" s="254"/>
    </row>
    <row r="23692" spans="1:2" x14ac:dyDescent="0.2">
      <c r="A23692" s="253"/>
      <c r="B23692" s="254"/>
    </row>
    <row r="23693" spans="1:2" x14ac:dyDescent="0.2">
      <c r="A23693" s="253"/>
      <c r="B23693" s="254"/>
    </row>
    <row r="23694" spans="1:2" x14ac:dyDescent="0.2">
      <c r="A23694" s="253"/>
      <c r="B23694" s="254"/>
    </row>
    <row r="23695" spans="1:2" x14ac:dyDescent="0.2">
      <c r="A23695" s="253"/>
      <c r="B23695" s="254"/>
    </row>
    <row r="23696" spans="1:2" x14ac:dyDescent="0.2">
      <c r="A23696" s="253"/>
      <c r="B23696" s="254"/>
    </row>
    <row r="23697" spans="1:2" x14ac:dyDescent="0.2">
      <c r="A23697" s="253"/>
      <c r="B23697" s="254"/>
    </row>
    <row r="23698" spans="1:2" x14ac:dyDescent="0.2">
      <c r="A23698" s="253"/>
      <c r="B23698" s="254"/>
    </row>
    <row r="23699" spans="1:2" x14ac:dyDescent="0.2">
      <c r="A23699" s="253"/>
      <c r="B23699" s="254"/>
    </row>
    <row r="23700" spans="1:2" x14ac:dyDescent="0.2">
      <c r="A23700" s="253"/>
      <c r="B23700" s="254"/>
    </row>
    <row r="23701" spans="1:2" x14ac:dyDescent="0.2">
      <c r="A23701" s="253"/>
      <c r="B23701" s="254"/>
    </row>
    <row r="23702" spans="1:2" x14ac:dyDescent="0.2">
      <c r="A23702" s="253"/>
      <c r="B23702" s="254"/>
    </row>
    <row r="23703" spans="1:2" x14ac:dyDescent="0.2">
      <c r="A23703" s="253"/>
      <c r="B23703" s="254"/>
    </row>
    <row r="23704" spans="1:2" x14ac:dyDescent="0.2">
      <c r="A23704" s="253"/>
      <c r="B23704" s="254"/>
    </row>
    <row r="23705" spans="1:2" x14ac:dyDescent="0.2">
      <c r="A23705" s="253"/>
      <c r="B23705" s="254"/>
    </row>
    <row r="23706" spans="1:2" x14ac:dyDescent="0.2">
      <c r="A23706" s="253"/>
      <c r="B23706" s="254"/>
    </row>
    <row r="23707" spans="1:2" x14ac:dyDescent="0.2">
      <c r="A23707" s="253"/>
      <c r="B23707" s="254"/>
    </row>
    <row r="23708" spans="1:2" x14ac:dyDescent="0.2">
      <c r="A23708" s="253"/>
      <c r="B23708" s="254"/>
    </row>
    <row r="23709" spans="1:2" x14ac:dyDescent="0.2">
      <c r="A23709" s="253"/>
      <c r="B23709" s="254"/>
    </row>
    <row r="23710" spans="1:2" x14ac:dyDescent="0.2">
      <c r="A23710" s="253"/>
      <c r="B23710" s="254"/>
    </row>
    <row r="23711" spans="1:2" x14ac:dyDescent="0.2">
      <c r="A23711" s="253"/>
      <c r="B23711" s="254"/>
    </row>
    <row r="23712" spans="1:2" x14ac:dyDescent="0.2">
      <c r="A23712" s="253"/>
      <c r="B23712" s="254"/>
    </row>
    <row r="23713" spans="1:2" x14ac:dyDescent="0.2">
      <c r="A23713" s="253"/>
      <c r="B23713" s="254"/>
    </row>
    <row r="23714" spans="1:2" x14ac:dyDescent="0.2">
      <c r="A23714" s="253"/>
      <c r="B23714" s="254"/>
    </row>
    <row r="23715" spans="1:2" x14ac:dyDescent="0.2">
      <c r="A23715" s="253"/>
      <c r="B23715" s="254"/>
    </row>
    <row r="23716" spans="1:2" x14ac:dyDescent="0.2">
      <c r="A23716" s="253"/>
      <c r="B23716" s="254"/>
    </row>
    <row r="23717" spans="1:2" x14ac:dyDescent="0.2">
      <c r="A23717" s="253"/>
      <c r="B23717" s="254"/>
    </row>
    <row r="23718" spans="1:2" x14ac:dyDescent="0.2">
      <c r="A23718" s="253"/>
      <c r="B23718" s="254"/>
    </row>
    <row r="23719" spans="1:2" x14ac:dyDescent="0.2">
      <c r="A23719" s="253"/>
      <c r="B23719" s="254"/>
    </row>
    <row r="23720" spans="1:2" x14ac:dyDescent="0.2">
      <c r="A23720" s="253"/>
      <c r="B23720" s="254"/>
    </row>
    <row r="23721" spans="1:2" x14ac:dyDescent="0.2">
      <c r="A23721" s="253"/>
      <c r="B23721" s="254"/>
    </row>
    <row r="23722" spans="1:2" x14ac:dyDescent="0.2">
      <c r="A23722" s="253"/>
      <c r="B23722" s="254"/>
    </row>
    <row r="23723" spans="1:2" x14ac:dyDescent="0.2">
      <c r="A23723" s="253"/>
      <c r="B23723" s="254"/>
    </row>
    <row r="23724" spans="1:2" x14ac:dyDescent="0.2">
      <c r="A23724" s="253"/>
      <c r="B23724" s="254"/>
    </row>
    <row r="23725" spans="1:2" x14ac:dyDescent="0.2">
      <c r="A23725" s="253"/>
      <c r="B23725" s="254"/>
    </row>
    <row r="23726" spans="1:2" x14ac:dyDescent="0.2">
      <c r="A23726" s="253"/>
      <c r="B23726" s="254"/>
    </row>
    <row r="23727" spans="1:2" x14ac:dyDescent="0.2">
      <c r="A23727" s="253"/>
      <c r="B23727" s="254"/>
    </row>
    <row r="23728" spans="1:2" x14ac:dyDescent="0.2">
      <c r="A23728" s="253"/>
      <c r="B23728" s="254"/>
    </row>
    <row r="23729" spans="1:2" x14ac:dyDescent="0.2">
      <c r="A23729" s="253"/>
      <c r="B23729" s="254"/>
    </row>
    <row r="23730" spans="1:2" x14ac:dyDescent="0.2">
      <c r="A23730" s="253"/>
      <c r="B23730" s="254"/>
    </row>
    <row r="23731" spans="1:2" x14ac:dyDescent="0.2">
      <c r="A23731" s="253"/>
      <c r="B23731" s="254"/>
    </row>
    <row r="23732" spans="1:2" x14ac:dyDescent="0.2">
      <c r="A23732" s="253"/>
      <c r="B23732" s="254"/>
    </row>
    <row r="23733" spans="1:2" x14ac:dyDescent="0.2">
      <c r="A23733" s="253"/>
      <c r="B23733" s="254"/>
    </row>
    <row r="23734" spans="1:2" x14ac:dyDescent="0.2">
      <c r="A23734" s="253"/>
      <c r="B23734" s="254"/>
    </row>
    <row r="23735" spans="1:2" x14ac:dyDescent="0.2">
      <c r="A23735" s="253"/>
      <c r="B23735" s="254"/>
    </row>
    <row r="23736" spans="1:2" x14ac:dyDescent="0.2">
      <c r="A23736" s="253"/>
      <c r="B23736" s="254"/>
    </row>
    <row r="23737" spans="1:2" x14ac:dyDescent="0.2">
      <c r="A23737" s="253"/>
      <c r="B23737" s="254"/>
    </row>
    <row r="23738" spans="1:2" x14ac:dyDescent="0.2">
      <c r="A23738" s="253"/>
      <c r="B23738" s="254"/>
    </row>
    <row r="23739" spans="1:2" x14ac:dyDescent="0.2">
      <c r="A23739" s="253"/>
      <c r="B23739" s="254"/>
    </row>
    <row r="23740" spans="1:2" x14ac:dyDescent="0.2">
      <c r="A23740" s="253"/>
      <c r="B23740" s="254"/>
    </row>
    <row r="23741" spans="1:2" x14ac:dyDescent="0.2">
      <c r="A23741" s="253"/>
      <c r="B23741" s="254"/>
    </row>
    <row r="23742" spans="1:2" x14ac:dyDescent="0.2">
      <c r="A23742" s="253"/>
      <c r="B23742" s="254"/>
    </row>
    <row r="23743" spans="1:2" x14ac:dyDescent="0.2">
      <c r="A23743" s="253"/>
      <c r="B23743" s="254"/>
    </row>
    <row r="23744" spans="1:2" x14ac:dyDescent="0.2">
      <c r="A23744" s="253"/>
      <c r="B23744" s="254"/>
    </row>
    <row r="23745" spans="1:2" x14ac:dyDescent="0.2">
      <c r="A23745" s="253"/>
      <c r="B23745" s="254"/>
    </row>
    <row r="23746" spans="1:2" x14ac:dyDescent="0.2">
      <c r="A23746" s="253"/>
      <c r="B23746" s="254"/>
    </row>
    <row r="23747" spans="1:2" x14ac:dyDescent="0.2">
      <c r="A23747" s="253"/>
      <c r="B23747" s="254"/>
    </row>
    <row r="23748" spans="1:2" x14ac:dyDescent="0.2">
      <c r="A23748" s="253"/>
      <c r="B23748" s="254"/>
    </row>
    <row r="23749" spans="1:2" x14ac:dyDescent="0.2">
      <c r="A23749" s="253"/>
      <c r="B23749" s="254"/>
    </row>
    <row r="23750" spans="1:2" x14ac:dyDescent="0.2">
      <c r="A23750" s="253"/>
      <c r="B23750" s="254"/>
    </row>
    <row r="23751" spans="1:2" x14ac:dyDescent="0.2">
      <c r="A23751" s="253"/>
      <c r="B23751" s="254"/>
    </row>
    <row r="23752" spans="1:2" x14ac:dyDescent="0.2">
      <c r="A23752" s="253"/>
      <c r="B23752" s="254"/>
    </row>
    <row r="23753" spans="1:2" x14ac:dyDescent="0.2">
      <c r="A23753" s="253"/>
      <c r="B23753" s="254"/>
    </row>
    <row r="23754" spans="1:2" x14ac:dyDescent="0.2">
      <c r="A23754" s="253"/>
      <c r="B23754" s="254"/>
    </row>
    <row r="23755" spans="1:2" x14ac:dyDescent="0.2">
      <c r="A23755" s="253"/>
      <c r="B23755" s="254"/>
    </row>
    <row r="23756" spans="1:2" x14ac:dyDescent="0.2">
      <c r="A23756" s="253"/>
      <c r="B23756" s="254"/>
    </row>
    <row r="23757" spans="1:2" x14ac:dyDescent="0.2">
      <c r="A23757" s="253"/>
      <c r="B23757" s="254"/>
    </row>
    <row r="23758" spans="1:2" x14ac:dyDescent="0.2">
      <c r="A23758" s="253"/>
      <c r="B23758" s="254"/>
    </row>
    <row r="23759" spans="1:2" x14ac:dyDescent="0.2">
      <c r="A23759" s="253"/>
      <c r="B23759" s="254"/>
    </row>
    <row r="23760" spans="1:2" x14ac:dyDescent="0.2">
      <c r="A23760" s="253"/>
      <c r="B23760" s="254"/>
    </row>
    <row r="23761" spans="1:2" x14ac:dyDescent="0.2">
      <c r="A23761" s="253"/>
      <c r="B23761" s="254"/>
    </row>
    <row r="23762" spans="1:2" x14ac:dyDescent="0.2">
      <c r="A23762" s="253"/>
      <c r="B23762" s="254"/>
    </row>
    <row r="23763" spans="1:2" x14ac:dyDescent="0.2">
      <c r="A23763" s="253"/>
      <c r="B23763" s="254"/>
    </row>
    <row r="23764" spans="1:2" x14ac:dyDescent="0.2">
      <c r="A23764" s="253"/>
      <c r="B23764" s="254"/>
    </row>
    <row r="23765" spans="1:2" x14ac:dyDescent="0.2">
      <c r="A23765" s="253"/>
      <c r="B23765" s="254"/>
    </row>
    <row r="23766" spans="1:2" x14ac:dyDescent="0.2">
      <c r="A23766" s="253"/>
      <c r="B23766" s="254"/>
    </row>
    <row r="23767" spans="1:2" x14ac:dyDescent="0.2">
      <c r="A23767" s="253"/>
      <c r="B23767" s="254"/>
    </row>
    <row r="23768" spans="1:2" x14ac:dyDescent="0.2">
      <c r="A23768" s="253"/>
      <c r="B23768" s="254"/>
    </row>
    <row r="23769" spans="1:2" x14ac:dyDescent="0.2">
      <c r="A23769" s="253"/>
      <c r="B23769" s="254"/>
    </row>
    <row r="23770" spans="1:2" x14ac:dyDescent="0.2">
      <c r="A23770" s="253"/>
      <c r="B23770" s="254"/>
    </row>
    <row r="23771" spans="1:2" x14ac:dyDescent="0.2">
      <c r="A23771" s="253"/>
      <c r="B23771" s="254"/>
    </row>
    <row r="23772" spans="1:2" x14ac:dyDescent="0.2">
      <c r="A23772" s="253"/>
      <c r="B23772" s="254"/>
    </row>
    <row r="23773" spans="1:2" x14ac:dyDescent="0.2">
      <c r="A23773" s="253"/>
      <c r="B23773" s="254"/>
    </row>
    <row r="23774" spans="1:2" x14ac:dyDescent="0.2">
      <c r="A23774" s="253"/>
      <c r="B23774" s="254"/>
    </row>
    <row r="23775" spans="1:2" x14ac:dyDescent="0.2">
      <c r="A23775" s="253"/>
      <c r="B23775" s="254"/>
    </row>
    <row r="23776" spans="1:2" x14ac:dyDescent="0.2">
      <c r="A23776" s="253"/>
      <c r="B23776" s="254"/>
    </row>
    <row r="23777" spans="1:2" x14ac:dyDescent="0.2">
      <c r="A23777" s="253"/>
      <c r="B23777" s="254"/>
    </row>
    <row r="23778" spans="1:2" x14ac:dyDescent="0.2">
      <c r="A23778" s="253"/>
      <c r="B23778" s="254"/>
    </row>
    <row r="23779" spans="1:2" x14ac:dyDescent="0.2">
      <c r="A23779" s="253"/>
      <c r="B23779" s="254"/>
    </row>
    <row r="23780" spans="1:2" x14ac:dyDescent="0.2">
      <c r="A23780" s="253"/>
      <c r="B23780" s="254"/>
    </row>
    <row r="23781" spans="1:2" x14ac:dyDescent="0.2">
      <c r="A23781" s="253"/>
      <c r="B23781" s="254"/>
    </row>
    <row r="23782" spans="1:2" x14ac:dyDescent="0.2">
      <c r="A23782" s="253"/>
      <c r="B23782" s="254"/>
    </row>
    <row r="23783" spans="1:2" x14ac:dyDescent="0.2">
      <c r="A23783" s="253"/>
      <c r="B23783" s="254"/>
    </row>
    <row r="23784" spans="1:2" x14ac:dyDescent="0.2">
      <c r="A23784" s="253"/>
      <c r="B23784" s="254"/>
    </row>
    <row r="23785" spans="1:2" x14ac:dyDescent="0.2">
      <c r="A23785" s="253"/>
      <c r="B23785" s="254"/>
    </row>
    <row r="23786" spans="1:2" x14ac:dyDescent="0.2">
      <c r="A23786" s="253"/>
      <c r="B23786" s="254"/>
    </row>
    <row r="23787" spans="1:2" x14ac:dyDescent="0.2">
      <c r="A23787" s="253"/>
      <c r="B23787" s="254"/>
    </row>
    <row r="23788" spans="1:2" x14ac:dyDescent="0.2">
      <c r="A23788" s="253"/>
      <c r="B23788" s="254"/>
    </row>
    <row r="23789" spans="1:2" x14ac:dyDescent="0.2">
      <c r="A23789" s="253"/>
      <c r="B23789" s="254"/>
    </row>
    <row r="23790" spans="1:2" x14ac:dyDescent="0.2">
      <c r="A23790" s="253"/>
      <c r="B23790" s="254"/>
    </row>
    <row r="23791" spans="1:2" x14ac:dyDescent="0.2">
      <c r="A23791" s="253"/>
      <c r="B23791" s="254"/>
    </row>
    <row r="23792" spans="1:2" x14ac:dyDescent="0.2">
      <c r="A23792" s="253"/>
      <c r="B23792" s="254"/>
    </row>
    <row r="23793" spans="1:2" x14ac:dyDescent="0.2">
      <c r="A23793" s="253"/>
      <c r="B23793" s="254"/>
    </row>
    <row r="23794" spans="1:2" x14ac:dyDescent="0.2">
      <c r="A23794" s="253"/>
      <c r="B23794" s="254"/>
    </row>
    <row r="23795" spans="1:2" x14ac:dyDescent="0.2">
      <c r="A23795" s="253"/>
      <c r="B23795" s="254"/>
    </row>
    <row r="23796" spans="1:2" x14ac:dyDescent="0.2">
      <c r="A23796" s="253"/>
      <c r="B23796" s="254"/>
    </row>
    <row r="23797" spans="1:2" x14ac:dyDescent="0.2">
      <c r="A23797" s="253"/>
      <c r="B23797" s="254"/>
    </row>
    <row r="23798" spans="1:2" x14ac:dyDescent="0.2">
      <c r="A23798" s="253"/>
      <c r="B23798" s="254"/>
    </row>
    <row r="23799" spans="1:2" x14ac:dyDescent="0.2">
      <c r="A23799" s="253"/>
      <c r="B23799" s="254"/>
    </row>
    <row r="23800" spans="1:2" x14ac:dyDescent="0.2">
      <c r="A23800" s="253"/>
      <c r="B23800" s="254"/>
    </row>
    <row r="23801" spans="1:2" x14ac:dyDescent="0.2">
      <c r="A23801" s="253"/>
      <c r="B23801" s="254"/>
    </row>
    <row r="23802" spans="1:2" x14ac:dyDescent="0.2">
      <c r="A23802" s="253"/>
      <c r="B23802" s="254"/>
    </row>
    <row r="23803" spans="1:2" x14ac:dyDescent="0.2">
      <c r="A23803" s="253"/>
      <c r="B23803" s="254"/>
    </row>
    <row r="23804" spans="1:2" x14ac:dyDescent="0.2">
      <c r="A23804" s="253"/>
      <c r="B23804" s="254"/>
    </row>
    <row r="23805" spans="1:2" x14ac:dyDescent="0.2">
      <c r="A23805" s="253"/>
      <c r="B23805" s="254"/>
    </row>
    <row r="23806" spans="1:2" x14ac:dyDescent="0.2">
      <c r="A23806" s="253"/>
      <c r="B23806" s="254"/>
    </row>
    <row r="23807" spans="1:2" x14ac:dyDescent="0.2">
      <c r="A23807" s="253"/>
      <c r="B23807" s="254"/>
    </row>
    <row r="23808" spans="1:2" x14ac:dyDescent="0.2">
      <c r="A23808" s="253"/>
      <c r="B23808" s="254"/>
    </row>
    <row r="23809" spans="1:2" x14ac:dyDescent="0.2">
      <c r="A23809" s="253"/>
      <c r="B23809" s="254"/>
    </row>
    <row r="23810" spans="1:2" x14ac:dyDescent="0.2">
      <c r="A23810" s="253"/>
      <c r="B23810" s="254"/>
    </row>
    <row r="23811" spans="1:2" x14ac:dyDescent="0.2">
      <c r="A23811" s="253"/>
      <c r="B23811" s="254"/>
    </row>
    <row r="23812" spans="1:2" x14ac:dyDescent="0.2">
      <c r="A23812" s="253"/>
      <c r="B23812" s="254"/>
    </row>
    <row r="23813" spans="1:2" x14ac:dyDescent="0.2">
      <c r="A23813" s="253"/>
      <c r="B23813" s="254"/>
    </row>
    <row r="23814" spans="1:2" x14ac:dyDescent="0.2">
      <c r="A23814" s="253"/>
      <c r="B23814" s="254"/>
    </row>
    <row r="23815" spans="1:2" x14ac:dyDescent="0.2">
      <c r="A23815" s="253"/>
      <c r="B23815" s="254"/>
    </row>
    <row r="23816" spans="1:2" x14ac:dyDescent="0.2">
      <c r="A23816" s="253"/>
      <c r="B23816" s="254"/>
    </row>
    <row r="23817" spans="1:2" x14ac:dyDescent="0.2">
      <c r="A23817" s="253"/>
      <c r="B23817" s="254"/>
    </row>
    <row r="23818" spans="1:2" x14ac:dyDescent="0.2">
      <c r="A23818" s="253"/>
      <c r="B23818" s="254"/>
    </row>
    <row r="23819" spans="1:2" x14ac:dyDescent="0.2">
      <c r="A23819" s="253"/>
      <c r="B23819" s="254"/>
    </row>
    <row r="23820" spans="1:2" x14ac:dyDescent="0.2">
      <c r="A23820" s="253"/>
      <c r="B23820" s="254"/>
    </row>
    <row r="23821" spans="1:2" x14ac:dyDescent="0.2">
      <c r="A23821" s="253"/>
      <c r="B23821" s="254"/>
    </row>
    <row r="23822" spans="1:2" x14ac:dyDescent="0.2">
      <c r="A23822" s="253"/>
      <c r="B23822" s="254"/>
    </row>
    <row r="23823" spans="1:2" x14ac:dyDescent="0.2">
      <c r="A23823" s="253"/>
      <c r="B23823" s="254"/>
    </row>
    <row r="23824" spans="1:2" x14ac:dyDescent="0.2">
      <c r="A23824" s="253"/>
      <c r="B23824" s="254"/>
    </row>
    <row r="23825" spans="1:2" x14ac:dyDescent="0.2">
      <c r="A23825" s="253"/>
      <c r="B23825" s="254"/>
    </row>
    <row r="23826" spans="1:2" x14ac:dyDescent="0.2">
      <c r="A23826" s="253"/>
      <c r="B23826" s="254"/>
    </row>
    <row r="23827" spans="1:2" x14ac:dyDescent="0.2">
      <c r="A23827" s="253"/>
      <c r="B23827" s="254"/>
    </row>
    <row r="23828" spans="1:2" x14ac:dyDescent="0.2">
      <c r="A23828" s="253"/>
      <c r="B23828" s="254"/>
    </row>
    <row r="23829" spans="1:2" x14ac:dyDescent="0.2">
      <c r="A23829" s="253"/>
      <c r="B23829" s="254"/>
    </row>
    <row r="23830" spans="1:2" x14ac:dyDescent="0.2">
      <c r="A23830" s="253"/>
      <c r="B23830" s="254"/>
    </row>
    <row r="23831" spans="1:2" x14ac:dyDescent="0.2">
      <c r="A23831" s="253"/>
      <c r="B23831" s="254"/>
    </row>
    <row r="23832" spans="1:2" x14ac:dyDescent="0.2">
      <c r="A23832" s="253"/>
      <c r="B23832" s="254"/>
    </row>
    <row r="23833" spans="1:2" x14ac:dyDescent="0.2">
      <c r="A23833" s="253"/>
      <c r="B23833" s="254"/>
    </row>
    <row r="23834" spans="1:2" x14ac:dyDescent="0.2">
      <c r="A23834" s="253"/>
      <c r="B23834" s="254"/>
    </row>
    <row r="23835" spans="1:2" x14ac:dyDescent="0.2">
      <c r="A23835" s="253"/>
      <c r="B23835" s="254"/>
    </row>
    <row r="23836" spans="1:2" x14ac:dyDescent="0.2">
      <c r="A23836" s="253"/>
      <c r="B23836" s="254"/>
    </row>
    <row r="23837" spans="1:2" x14ac:dyDescent="0.2">
      <c r="A23837" s="253"/>
      <c r="B23837" s="254"/>
    </row>
    <row r="23838" spans="1:2" x14ac:dyDescent="0.2">
      <c r="A23838" s="253"/>
      <c r="B23838" s="254"/>
    </row>
    <row r="23839" spans="1:2" x14ac:dyDescent="0.2">
      <c r="A23839" s="253"/>
      <c r="B23839" s="254"/>
    </row>
    <row r="23840" spans="1:2" x14ac:dyDescent="0.2">
      <c r="A23840" s="253"/>
      <c r="B23840" s="254"/>
    </row>
    <row r="23841" spans="1:2" x14ac:dyDescent="0.2">
      <c r="A23841" s="253"/>
      <c r="B23841" s="254"/>
    </row>
    <row r="23842" spans="1:2" x14ac:dyDescent="0.2">
      <c r="A23842" s="253"/>
      <c r="B23842" s="254"/>
    </row>
    <row r="23843" spans="1:2" x14ac:dyDescent="0.2">
      <c r="A23843" s="253"/>
      <c r="B23843" s="254"/>
    </row>
    <row r="23844" spans="1:2" x14ac:dyDescent="0.2">
      <c r="A23844" s="253"/>
      <c r="B23844" s="254"/>
    </row>
    <row r="23845" spans="1:2" x14ac:dyDescent="0.2">
      <c r="A23845" s="253"/>
      <c r="B23845" s="254"/>
    </row>
    <row r="23846" spans="1:2" x14ac:dyDescent="0.2">
      <c r="A23846" s="253"/>
      <c r="B23846" s="254"/>
    </row>
    <row r="23847" spans="1:2" x14ac:dyDescent="0.2">
      <c r="A23847" s="253"/>
      <c r="B23847" s="254"/>
    </row>
    <row r="23848" spans="1:2" x14ac:dyDescent="0.2">
      <c r="A23848" s="253"/>
      <c r="B23848" s="254"/>
    </row>
    <row r="23849" spans="1:2" x14ac:dyDescent="0.2">
      <c r="A23849" s="253"/>
      <c r="B23849" s="254"/>
    </row>
    <row r="23850" spans="1:2" x14ac:dyDescent="0.2">
      <c r="A23850" s="253"/>
      <c r="B23850" s="254"/>
    </row>
    <row r="23851" spans="1:2" x14ac:dyDescent="0.2">
      <c r="A23851" s="253"/>
      <c r="B23851" s="254"/>
    </row>
    <row r="23852" spans="1:2" x14ac:dyDescent="0.2">
      <c r="A23852" s="253"/>
      <c r="B23852" s="254"/>
    </row>
    <row r="23853" spans="1:2" x14ac:dyDescent="0.2">
      <c r="A23853" s="253"/>
      <c r="B23853" s="254"/>
    </row>
    <row r="23854" spans="1:2" x14ac:dyDescent="0.2">
      <c r="A23854" s="253"/>
      <c r="B23854" s="254"/>
    </row>
    <row r="23855" spans="1:2" x14ac:dyDescent="0.2">
      <c r="A23855" s="253"/>
      <c r="B23855" s="254"/>
    </row>
    <row r="23856" spans="1:2" x14ac:dyDescent="0.2">
      <c r="A23856" s="253"/>
      <c r="B23856" s="254"/>
    </row>
    <row r="23857" spans="1:2" x14ac:dyDescent="0.2">
      <c r="A23857" s="253"/>
      <c r="B23857" s="254"/>
    </row>
    <row r="23858" spans="1:2" x14ac:dyDescent="0.2">
      <c r="A23858" s="253"/>
      <c r="B23858" s="254"/>
    </row>
    <row r="23859" spans="1:2" x14ac:dyDescent="0.2">
      <c r="A23859" s="253"/>
      <c r="B23859" s="254"/>
    </row>
    <row r="23860" spans="1:2" x14ac:dyDescent="0.2">
      <c r="A23860" s="253"/>
      <c r="B23860" s="254"/>
    </row>
    <row r="23861" spans="1:2" x14ac:dyDescent="0.2">
      <c r="A23861" s="253"/>
      <c r="B23861" s="254"/>
    </row>
    <row r="23862" spans="1:2" x14ac:dyDescent="0.2">
      <c r="A23862" s="253"/>
      <c r="B23862" s="254"/>
    </row>
    <row r="23863" spans="1:2" x14ac:dyDescent="0.2">
      <c r="A23863" s="253"/>
      <c r="B23863" s="254"/>
    </row>
    <row r="23864" spans="1:2" x14ac:dyDescent="0.2">
      <c r="A23864" s="253"/>
      <c r="B23864" s="254"/>
    </row>
    <row r="23865" spans="1:2" x14ac:dyDescent="0.2">
      <c r="A23865" s="253"/>
      <c r="B23865" s="254"/>
    </row>
    <row r="23866" spans="1:2" x14ac:dyDescent="0.2">
      <c r="A23866" s="253"/>
      <c r="B23866" s="254"/>
    </row>
    <row r="23867" spans="1:2" x14ac:dyDescent="0.2">
      <c r="A23867" s="253"/>
      <c r="B23867" s="254"/>
    </row>
    <row r="23868" spans="1:2" x14ac:dyDescent="0.2">
      <c r="A23868" s="253"/>
      <c r="B23868" s="254"/>
    </row>
    <row r="23869" spans="1:2" x14ac:dyDescent="0.2">
      <c r="A23869" s="253"/>
      <c r="B23869" s="254"/>
    </row>
    <row r="23870" spans="1:2" x14ac:dyDescent="0.2">
      <c r="A23870" s="253"/>
      <c r="B23870" s="254"/>
    </row>
    <row r="23871" spans="1:2" x14ac:dyDescent="0.2">
      <c r="A23871" s="253"/>
      <c r="B23871" s="254"/>
    </row>
    <row r="23872" spans="1:2" x14ac:dyDescent="0.2">
      <c r="A23872" s="253"/>
      <c r="B23872" s="254"/>
    </row>
    <row r="23873" spans="1:2" x14ac:dyDescent="0.2">
      <c r="A23873" s="253"/>
      <c r="B23873" s="254"/>
    </row>
    <row r="23874" spans="1:2" x14ac:dyDescent="0.2">
      <c r="A23874" s="253"/>
      <c r="B23874" s="254"/>
    </row>
    <row r="23875" spans="1:2" x14ac:dyDescent="0.2">
      <c r="A23875" s="253"/>
      <c r="B23875" s="254"/>
    </row>
    <row r="23876" spans="1:2" x14ac:dyDescent="0.2">
      <c r="A23876" s="253"/>
      <c r="B23876" s="254"/>
    </row>
    <row r="23877" spans="1:2" x14ac:dyDescent="0.2">
      <c r="A23877" s="253"/>
      <c r="B23877" s="254"/>
    </row>
    <row r="23878" spans="1:2" x14ac:dyDescent="0.2">
      <c r="A23878" s="253"/>
      <c r="B23878" s="254"/>
    </row>
    <row r="23879" spans="1:2" x14ac:dyDescent="0.2">
      <c r="A23879" s="253"/>
      <c r="B23879" s="254"/>
    </row>
    <row r="23880" spans="1:2" x14ac:dyDescent="0.2">
      <c r="A23880" s="253"/>
      <c r="B23880" s="254"/>
    </row>
    <row r="23881" spans="1:2" x14ac:dyDescent="0.2">
      <c r="A23881" s="253"/>
      <c r="B23881" s="254"/>
    </row>
    <row r="23882" spans="1:2" x14ac:dyDescent="0.2">
      <c r="A23882" s="253"/>
      <c r="B23882" s="254"/>
    </row>
    <row r="23883" spans="1:2" x14ac:dyDescent="0.2">
      <c r="A23883" s="253"/>
      <c r="B23883" s="254"/>
    </row>
    <row r="23884" spans="1:2" x14ac:dyDescent="0.2">
      <c r="A23884" s="253"/>
      <c r="B23884" s="254"/>
    </row>
    <row r="23885" spans="1:2" x14ac:dyDescent="0.2">
      <c r="A23885" s="253"/>
      <c r="B23885" s="254"/>
    </row>
    <row r="23886" spans="1:2" x14ac:dyDescent="0.2">
      <c r="A23886" s="253"/>
      <c r="B23886" s="254"/>
    </row>
    <row r="23887" spans="1:2" x14ac:dyDescent="0.2">
      <c r="A23887" s="253"/>
      <c r="B23887" s="254"/>
    </row>
    <row r="23888" spans="1:2" x14ac:dyDescent="0.2">
      <c r="A23888" s="253"/>
      <c r="B23888" s="254"/>
    </row>
    <row r="23889" spans="1:2" x14ac:dyDescent="0.2">
      <c r="A23889" s="253"/>
      <c r="B23889" s="254"/>
    </row>
    <row r="23890" spans="1:2" x14ac:dyDescent="0.2">
      <c r="A23890" s="253"/>
      <c r="B23890" s="254"/>
    </row>
    <row r="23891" spans="1:2" x14ac:dyDescent="0.2">
      <c r="A23891" s="253"/>
      <c r="B23891" s="254"/>
    </row>
    <row r="23892" spans="1:2" x14ac:dyDescent="0.2">
      <c r="A23892" s="253"/>
      <c r="B23892" s="254"/>
    </row>
    <row r="23893" spans="1:2" x14ac:dyDescent="0.2">
      <c r="A23893" s="253"/>
      <c r="B23893" s="254"/>
    </row>
    <row r="23894" spans="1:2" x14ac:dyDescent="0.2">
      <c r="A23894" s="253"/>
      <c r="B23894" s="254"/>
    </row>
    <row r="23895" spans="1:2" x14ac:dyDescent="0.2">
      <c r="A23895" s="253"/>
      <c r="B23895" s="254"/>
    </row>
    <row r="23896" spans="1:2" x14ac:dyDescent="0.2">
      <c r="A23896" s="253"/>
      <c r="B23896" s="254"/>
    </row>
    <row r="23897" spans="1:2" x14ac:dyDescent="0.2">
      <c r="A23897" s="253"/>
      <c r="B23897" s="254"/>
    </row>
    <row r="23898" spans="1:2" x14ac:dyDescent="0.2">
      <c r="A23898" s="253"/>
      <c r="B23898" s="254"/>
    </row>
    <row r="23899" spans="1:2" x14ac:dyDescent="0.2">
      <c r="A23899" s="253"/>
      <c r="B23899" s="254"/>
    </row>
    <row r="23900" spans="1:2" x14ac:dyDescent="0.2">
      <c r="A23900" s="253"/>
      <c r="B23900" s="254"/>
    </row>
    <row r="23901" spans="1:2" x14ac:dyDescent="0.2">
      <c r="A23901" s="253"/>
      <c r="B23901" s="254"/>
    </row>
    <row r="23902" spans="1:2" x14ac:dyDescent="0.2">
      <c r="A23902" s="253"/>
      <c r="B23902" s="254"/>
    </row>
    <row r="23903" spans="1:2" x14ac:dyDescent="0.2">
      <c r="A23903" s="253"/>
      <c r="B23903" s="254"/>
    </row>
    <row r="23904" spans="1:2" x14ac:dyDescent="0.2">
      <c r="A23904" s="253"/>
      <c r="B23904" s="254"/>
    </row>
    <row r="23905" spans="1:2" x14ac:dyDescent="0.2">
      <c r="A23905" s="253"/>
      <c r="B23905" s="254"/>
    </row>
    <row r="23906" spans="1:2" x14ac:dyDescent="0.2">
      <c r="A23906" s="253"/>
      <c r="B23906" s="254"/>
    </row>
    <row r="23907" spans="1:2" x14ac:dyDescent="0.2">
      <c r="A23907" s="253"/>
      <c r="B23907" s="254"/>
    </row>
    <row r="23908" spans="1:2" x14ac:dyDescent="0.2">
      <c r="A23908" s="253"/>
      <c r="B23908" s="254"/>
    </row>
    <row r="23909" spans="1:2" x14ac:dyDescent="0.2">
      <c r="A23909" s="253"/>
      <c r="B23909" s="254"/>
    </row>
    <row r="23910" spans="1:2" x14ac:dyDescent="0.2">
      <c r="A23910" s="253"/>
      <c r="B23910" s="254"/>
    </row>
    <row r="23911" spans="1:2" x14ac:dyDescent="0.2">
      <c r="A23911" s="253"/>
      <c r="B23911" s="254"/>
    </row>
    <row r="23912" spans="1:2" x14ac:dyDescent="0.2">
      <c r="A23912" s="253"/>
      <c r="B23912" s="254"/>
    </row>
    <row r="23913" spans="1:2" x14ac:dyDescent="0.2">
      <c r="A23913" s="253"/>
      <c r="B23913" s="254"/>
    </row>
    <row r="23914" spans="1:2" x14ac:dyDescent="0.2">
      <c r="A23914" s="253"/>
      <c r="B23914" s="254"/>
    </row>
    <row r="23915" spans="1:2" x14ac:dyDescent="0.2">
      <c r="A23915" s="253"/>
      <c r="B23915" s="254"/>
    </row>
    <row r="23916" spans="1:2" x14ac:dyDescent="0.2">
      <c r="A23916" s="253"/>
      <c r="B23916" s="254"/>
    </row>
    <row r="23917" spans="1:2" x14ac:dyDescent="0.2">
      <c r="A23917" s="253"/>
      <c r="B23917" s="254"/>
    </row>
    <row r="23918" spans="1:2" x14ac:dyDescent="0.2">
      <c r="A23918" s="253"/>
      <c r="B23918" s="254"/>
    </row>
    <row r="23919" spans="1:2" x14ac:dyDescent="0.2">
      <c r="A23919" s="253"/>
      <c r="B23919" s="254"/>
    </row>
    <row r="23920" spans="1:2" x14ac:dyDescent="0.2">
      <c r="A23920" s="253"/>
      <c r="B23920" s="254"/>
    </row>
    <row r="23921" spans="1:2" x14ac:dyDescent="0.2">
      <c r="A23921" s="253"/>
      <c r="B23921" s="254"/>
    </row>
    <row r="23922" spans="1:2" x14ac:dyDescent="0.2">
      <c r="A23922" s="253"/>
      <c r="B23922" s="254"/>
    </row>
    <row r="23923" spans="1:2" x14ac:dyDescent="0.2">
      <c r="A23923" s="253"/>
      <c r="B23923" s="254"/>
    </row>
    <row r="23924" spans="1:2" x14ac:dyDescent="0.2">
      <c r="A23924" s="253"/>
      <c r="B23924" s="254"/>
    </row>
    <row r="23925" spans="1:2" x14ac:dyDescent="0.2">
      <c r="A23925" s="253"/>
      <c r="B23925" s="254"/>
    </row>
    <row r="23926" spans="1:2" x14ac:dyDescent="0.2">
      <c r="A23926" s="253"/>
      <c r="B23926" s="254"/>
    </row>
    <row r="23927" spans="1:2" x14ac:dyDescent="0.2">
      <c r="A23927" s="253"/>
      <c r="B23927" s="254"/>
    </row>
    <row r="23928" spans="1:2" x14ac:dyDescent="0.2">
      <c r="A23928" s="253"/>
      <c r="B23928" s="254"/>
    </row>
    <row r="23929" spans="1:2" x14ac:dyDescent="0.2">
      <c r="A23929" s="253"/>
      <c r="B23929" s="254"/>
    </row>
    <row r="23930" spans="1:2" x14ac:dyDescent="0.2">
      <c r="A23930" s="253"/>
      <c r="B23930" s="254"/>
    </row>
    <row r="23931" spans="1:2" x14ac:dyDescent="0.2">
      <c r="A23931" s="253"/>
      <c r="B23931" s="254"/>
    </row>
    <row r="23932" spans="1:2" x14ac:dyDescent="0.2">
      <c r="A23932" s="253"/>
      <c r="B23932" s="254"/>
    </row>
    <row r="23933" spans="1:2" x14ac:dyDescent="0.2">
      <c r="A23933" s="253"/>
      <c r="B23933" s="254"/>
    </row>
    <row r="23934" spans="1:2" x14ac:dyDescent="0.2">
      <c r="A23934" s="253"/>
      <c r="B23934" s="254"/>
    </row>
    <row r="23935" spans="1:2" x14ac:dyDescent="0.2">
      <c r="A23935" s="253"/>
      <c r="B23935" s="254"/>
    </row>
    <row r="23936" spans="1:2" x14ac:dyDescent="0.2">
      <c r="A23936" s="253"/>
      <c r="B23936" s="254"/>
    </row>
    <row r="23937" spans="1:2" x14ac:dyDescent="0.2">
      <c r="A23937" s="253"/>
      <c r="B23937" s="254"/>
    </row>
    <row r="23938" spans="1:2" x14ac:dyDescent="0.2">
      <c r="A23938" s="253"/>
      <c r="B23938" s="254"/>
    </row>
    <row r="23939" spans="1:2" x14ac:dyDescent="0.2">
      <c r="A23939" s="253"/>
      <c r="B23939" s="254"/>
    </row>
    <row r="23940" spans="1:2" x14ac:dyDescent="0.2">
      <c r="A23940" s="253"/>
      <c r="B23940" s="254"/>
    </row>
    <row r="23941" spans="1:2" x14ac:dyDescent="0.2">
      <c r="A23941" s="253"/>
      <c r="B23941" s="254"/>
    </row>
    <row r="23942" spans="1:2" x14ac:dyDescent="0.2">
      <c r="A23942" s="253"/>
      <c r="B23942" s="254"/>
    </row>
    <row r="23943" spans="1:2" x14ac:dyDescent="0.2">
      <c r="A23943" s="253"/>
      <c r="B23943" s="254"/>
    </row>
    <row r="23944" spans="1:2" x14ac:dyDescent="0.2">
      <c r="A23944" s="253"/>
      <c r="B23944" s="254"/>
    </row>
    <row r="23945" spans="1:2" x14ac:dyDescent="0.2">
      <c r="A23945" s="253"/>
      <c r="B23945" s="254"/>
    </row>
    <row r="23946" spans="1:2" x14ac:dyDescent="0.2">
      <c r="A23946" s="253"/>
      <c r="B23946" s="254"/>
    </row>
    <row r="23947" spans="1:2" x14ac:dyDescent="0.2">
      <c r="A23947" s="253"/>
      <c r="B23947" s="254"/>
    </row>
    <row r="23948" spans="1:2" x14ac:dyDescent="0.2">
      <c r="A23948" s="253"/>
      <c r="B23948" s="254"/>
    </row>
    <row r="23949" spans="1:2" x14ac:dyDescent="0.2">
      <c r="A23949" s="253"/>
      <c r="B23949" s="254"/>
    </row>
    <row r="23950" spans="1:2" x14ac:dyDescent="0.2">
      <c r="A23950" s="253"/>
      <c r="B23950" s="254"/>
    </row>
    <row r="23951" spans="1:2" x14ac:dyDescent="0.2">
      <c r="A23951" s="253"/>
      <c r="B23951" s="254"/>
    </row>
    <row r="23952" spans="1:2" x14ac:dyDescent="0.2">
      <c r="A23952" s="253"/>
      <c r="B23952" s="254"/>
    </row>
    <row r="23953" spans="1:2" x14ac:dyDescent="0.2">
      <c r="A23953" s="253"/>
      <c r="B23953" s="254"/>
    </row>
    <row r="23954" spans="1:2" x14ac:dyDescent="0.2">
      <c r="A23954" s="253"/>
      <c r="B23954" s="254"/>
    </row>
    <row r="23955" spans="1:2" x14ac:dyDescent="0.2">
      <c r="A23955" s="253"/>
      <c r="B23955" s="254"/>
    </row>
    <row r="23956" spans="1:2" x14ac:dyDescent="0.2">
      <c r="A23956" s="253"/>
      <c r="B23956" s="254"/>
    </row>
    <row r="23957" spans="1:2" x14ac:dyDescent="0.2">
      <c r="A23957" s="253"/>
      <c r="B23957" s="254"/>
    </row>
    <row r="23958" spans="1:2" x14ac:dyDescent="0.2">
      <c r="A23958" s="253"/>
      <c r="B23958" s="254"/>
    </row>
    <row r="23959" spans="1:2" x14ac:dyDescent="0.2">
      <c r="A23959" s="253"/>
      <c r="B23959" s="254"/>
    </row>
    <row r="23960" spans="1:2" x14ac:dyDescent="0.2">
      <c r="A23960" s="253"/>
      <c r="B23960" s="254"/>
    </row>
    <row r="23961" spans="1:2" x14ac:dyDescent="0.2">
      <c r="A23961" s="253"/>
      <c r="B23961" s="254"/>
    </row>
    <row r="23962" spans="1:2" x14ac:dyDescent="0.2">
      <c r="A23962" s="253"/>
      <c r="B23962" s="254"/>
    </row>
    <row r="23963" spans="1:2" x14ac:dyDescent="0.2">
      <c r="A23963" s="253"/>
      <c r="B23963" s="254"/>
    </row>
    <row r="23964" spans="1:2" x14ac:dyDescent="0.2">
      <c r="A23964" s="253"/>
      <c r="B23964" s="254"/>
    </row>
    <row r="23965" spans="1:2" x14ac:dyDescent="0.2">
      <c r="A23965" s="253"/>
      <c r="B23965" s="254"/>
    </row>
    <row r="23966" spans="1:2" x14ac:dyDescent="0.2">
      <c r="A23966" s="253"/>
      <c r="B23966" s="254"/>
    </row>
    <row r="23967" spans="1:2" x14ac:dyDescent="0.2">
      <c r="A23967" s="253"/>
      <c r="B23967" s="254"/>
    </row>
    <row r="23968" spans="1:2" x14ac:dyDescent="0.2">
      <c r="A23968" s="253"/>
      <c r="B23968" s="254"/>
    </row>
    <row r="23969" spans="1:2" x14ac:dyDescent="0.2">
      <c r="A23969" s="253"/>
      <c r="B23969" s="254"/>
    </row>
    <row r="23970" spans="1:2" x14ac:dyDescent="0.2">
      <c r="A23970" s="253"/>
      <c r="B23970" s="254"/>
    </row>
    <row r="23971" spans="1:2" x14ac:dyDescent="0.2">
      <c r="A23971" s="253"/>
      <c r="B23971" s="254"/>
    </row>
    <row r="23972" spans="1:2" x14ac:dyDescent="0.2">
      <c r="A23972" s="253"/>
      <c r="B23972" s="254"/>
    </row>
    <row r="23973" spans="1:2" x14ac:dyDescent="0.2">
      <c r="A23973" s="253"/>
      <c r="B23973" s="254"/>
    </row>
    <row r="23974" spans="1:2" x14ac:dyDescent="0.2">
      <c r="A23974" s="253"/>
      <c r="B23974" s="254"/>
    </row>
    <row r="23975" spans="1:2" x14ac:dyDescent="0.2">
      <c r="A23975" s="253"/>
      <c r="B23975" s="254"/>
    </row>
    <row r="23976" spans="1:2" x14ac:dyDescent="0.2">
      <c r="A23976" s="253"/>
      <c r="B23976" s="254"/>
    </row>
    <row r="23977" spans="1:2" x14ac:dyDescent="0.2">
      <c r="A23977" s="253"/>
      <c r="B23977" s="254"/>
    </row>
    <row r="23978" spans="1:2" x14ac:dyDescent="0.2">
      <c r="A23978" s="253"/>
      <c r="B23978" s="254"/>
    </row>
    <row r="23979" spans="1:2" x14ac:dyDescent="0.2">
      <c r="A23979" s="253"/>
      <c r="B23979" s="254"/>
    </row>
    <row r="23980" spans="1:2" x14ac:dyDescent="0.2">
      <c r="A23980" s="253"/>
      <c r="B23980" s="254"/>
    </row>
    <row r="23981" spans="1:2" x14ac:dyDescent="0.2">
      <c r="A23981" s="253"/>
      <c r="B23981" s="254"/>
    </row>
    <row r="23982" spans="1:2" x14ac:dyDescent="0.2">
      <c r="A23982" s="253"/>
      <c r="B23982" s="254"/>
    </row>
    <row r="23983" spans="1:2" x14ac:dyDescent="0.2">
      <c r="A23983" s="253"/>
      <c r="B23983" s="254"/>
    </row>
    <row r="23984" spans="1:2" x14ac:dyDescent="0.2">
      <c r="A23984" s="253"/>
      <c r="B23984" s="254"/>
    </row>
    <row r="23985" spans="1:2" x14ac:dyDescent="0.2">
      <c r="A23985" s="253"/>
      <c r="B23985" s="254"/>
    </row>
    <row r="23986" spans="1:2" x14ac:dyDescent="0.2">
      <c r="A23986" s="253"/>
      <c r="B23986" s="254"/>
    </row>
    <row r="23987" spans="1:2" x14ac:dyDescent="0.2">
      <c r="A23987" s="253"/>
      <c r="B23987" s="254"/>
    </row>
    <row r="23988" spans="1:2" x14ac:dyDescent="0.2">
      <c r="A23988" s="253"/>
      <c r="B23988" s="254"/>
    </row>
    <row r="23989" spans="1:2" x14ac:dyDescent="0.2">
      <c r="A23989" s="253"/>
      <c r="B23989" s="254"/>
    </row>
    <row r="23990" spans="1:2" x14ac:dyDescent="0.2">
      <c r="A23990" s="253"/>
      <c r="B23990" s="254"/>
    </row>
    <row r="23991" spans="1:2" x14ac:dyDescent="0.2">
      <c r="A23991" s="253"/>
      <c r="B23991" s="254"/>
    </row>
    <row r="23992" spans="1:2" x14ac:dyDescent="0.2">
      <c r="A23992" s="253"/>
      <c r="B23992" s="254"/>
    </row>
    <row r="23993" spans="1:2" x14ac:dyDescent="0.2">
      <c r="A23993" s="253"/>
      <c r="B23993" s="254"/>
    </row>
    <row r="23994" spans="1:2" x14ac:dyDescent="0.2">
      <c r="A23994" s="253"/>
      <c r="B23994" s="254"/>
    </row>
    <row r="23995" spans="1:2" x14ac:dyDescent="0.2">
      <c r="A23995" s="253"/>
      <c r="B23995" s="254"/>
    </row>
    <row r="23996" spans="1:2" x14ac:dyDescent="0.2">
      <c r="A23996" s="253"/>
      <c r="B23996" s="254"/>
    </row>
    <row r="23997" spans="1:2" x14ac:dyDescent="0.2">
      <c r="A23997" s="253"/>
      <c r="B23997" s="254"/>
    </row>
    <row r="23998" spans="1:2" x14ac:dyDescent="0.2">
      <c r="A23998" s="253"/>
      <c r="B23998" s="254"/>
    </row>
    <row r="23999" spans="1:2" x14ac:dyDescent="0.2">
      <c r="A23999" s="253"/>
      <c r="B23999" s="254"/>
    </row>
    <row r="24000" spans="1:2" x14ac:dyDescent="0.2">
      <c r="A24000" s="253"/>
      <c r="B24000" s="254"/>
    </row>
    <row r="24001" spans="1:2" x14ac:dyDescent="0.2">
      <c r="A24001" s="253"/>
      <c r="B24001" s="254"/>
    </row>
    <row r="24002" spans="1:2" x14ac:dyDescent="0.2">
      <c r="A24002" s="253"/>
      <c r="B24002" s="254"/>
    </row>
    <row r="24003" spans="1:2" x14ac:dyDescent="0.2">
      <c r="A24003" s="253"/>
      <c r="B24003" s="254"/>
    </row>
    <row r="24004" spans="1:2" x14ac:dyDescent="0.2">
      <c r="A24004" s="253"/>
      <c r="B24004" s="254"/>
    </row>
    <row r="24005" spans="1:2" x14ac:dyDescent="0.2">
      <c r="A24005" s="253"/>
      <c r="B24005" s="254"/>
    </row>
    <row r="24006" spans="1:2" x14ac:dyDescent="0.2">
      <c r="A24006" s="253"/>
      <c r="B24006" s="254"/>
    </row>
    <row r="24007" spans="1:2" x14ac:dyDescent="0.2">
      <c r="A24007" s="253"/>
      <c r="B24007" s="254"/>
    </row>
    <row r="24008" spans="1:2" x14ac:dyDescent="0.2">
      <c r="A24008" s="253"/>
      <c r="B24008" s="254"/>
    </row>
    <row r="24009" spans="1:2" x14ac:dyDescent="0.2">
      <c r="A24009" s="253"/>
      <c r="B24009" s="254"/>
    </row>
    <row r="24010" spans="1:2" x14ac:dyDescent="0.2">
      <c r="A24010" s="253"/>
      <c r="B24010" s="254"/>
    </row>
    <row r="24011" spans="1:2" x14ac:dyDescent="0.2">
      <c r="A24011" s="253"/>
      <c r="B24011" s="254"/>
    </row>
    <row r="24012" spans="1:2" x14ac:dyDescent="0.2">
      <c r="A24012" s="253"/>
      <c r="B24012" s="254"/>
    </row>
    <row r="24013" spans="1:2" x14ac:dyDescent="0.2">
      <c r="A24013" s="253"/>
      <c r="B24013" s="254"/>
    </row>
    <row r="24014" spans="1:2" x14ac:dyDescent="0.2">
      <c r="A24014" s="253"/>
      <c r="B24014" s="254"/>
    </row>
    <row r="24015" spans="1:2" x14ac:dyDescent="0.2">
      <c r="A24015" s="253"/>
      <c r="B24015" s="254"/>
    </row>
    <row r="24016" spans="1:2" x14ac:dyDescent="0.2">
      <c r="A24016" s="253"/>
      <c r="B24016" s="254"/>
    </row>
    <row r="24017" spans="1:2" x14ac:dyDescent="0.2">
      <c r="A24017" s="253"/>
      <c r="B24017" s="254"/>
    </row>
    <row r="24018" spans="1:2" x14ac:dyDescent="0.2">
      <c r="A24018" s="253"/>
      <c r="B24018" s="254"/>
    </row>
    <row r="24019" spans="1:2" x14ac:dyDescent="0.2">
      <c r="A24019" s="253"/>
      <c r="B24019" s="254"/>
    </row>
    <row r="24020" spans="1:2" x14ac:dyDescent="0.2">
      <c r="A24020" s="253"/>
      <c r="B24020" s="254"/>
    </row>
    <row r="24021" spans="1:2" x14ac:dyDescent="0.2">
      <c r="A24021" s="253"/>
      <c r="B24021" s="254"/>
    </row>
    <row r="24022" spans="1:2" x14ac:dyDescent="0.2">
      <c r="A24022" s="253"/>
      <c r="B24022" s="254"/>
    </row>
    <row r="24023" spans="1:2" x14ac:dyDescent="0.2">
      <c r="A24023" s="253"/>
      <c r="B24023" s="254"/>
    </row>
    <row r="24024" spans="1:2" x14ac:dyDescent="0.2">
      <c r="A24024" s="253"/>
      <c r="B24024" s="254"/>
    </row>
    <row r="24025" spans="1:2" x14ac:dyDescent="0.2">
      <c r="A24025" s="253"/>
      <c r="B24025" s="254"/>
    </row>
    <row r="24026" spans="1:2" x14ac:dyDescent="0.2">
      <c r="A24026" s="253"/>
      <c r="B24026" s="254"/>
    </row>
    <row r="24027" spans="1:2" x14ac:dyDescent="0.2">
      <c r="A24027" s="253"/>
      <c r="B24027" s="254"/>
    </row>
    <row r="24028" spans="1:2" x14ac:dyDescent="0.2">
      <c r="A24028" s="253"/>
      <c r="B24028" s="254"/>
    </row>
    <row r="24029" spans="1:2" x14ac:dyDescent="0.2">
      <c r="A24029" s="253"/>
      <c r="B24029" s="254"/>
    </row>
    <row r="24030" spans="1:2" x14ac:dyDescent="0.2">
      <c r="A24030" s="253"/>
      <c r="B24030" s="254"/>
    </row>
    <row r="24031" spans="1:2" x14ac:dyDescent="0.2">
      <c r="A24031" s="253"/>
      <c r="B24031" s="254"/>
    </row>
    <row r="24032" spans="1:2" x14ac:dyDescent="0.2">
      <c r="A24032" s="253"/>
      <c r="B24032" s="254"/>
    </row>
    <row r="24033" spans="1:2" x14ac:dyDescent="0.2">
      <c r="A24033" s="253"/>
      <c r="B24033" s="254"/>
    </row>
    <row r="24034" spans="1:2" x14ac:dyDescent="0.2">
      <c r="A24034" s="253"/>
      <c r="B24034" s="254"/>
    </row>
    <row r="24035" spans="1:2" x14ac:dyDescent="0.2">
      <c r="A24035" s="253"/>
      <c r="B24035" s="254"/>
    </row>
    <row r="24036" spans="1:2" x14ac:dyDescent="0.2">
      <c r="A24036" s="253"/>
      <c r="B24036" s="254"/>
    </row>
    <row r="24037" spans="1:2" x14ac:dyDescent="0.2">
      <c r="A24037" s="253"/>
      <c r="B24037" s="254"/>
    </row>
    <row r="24038" spans="1:2" x14ac:dyDescent="0.2">
      <c r="A24038" s="253"/>
      <c r="B24038" s="254"/>
    </row>
    <row r="24039" spans="1:2" x14ac:dyDescent="0.2">
      <c r="A24039" s="253"/>
      <c r="B24039" s="254"/>
    </row>
    <row r="24040" spans="1:2" x14ac:dyDescent="0.2">
      <c r="A24040" s="253"/>
      <c r="B24040" s="254"/>
    </row>
    <row r="24041" spans="1:2" x14ac:dyDescent="0.2">
      <c r="A24041" s="253"/>
      <c r="B24041" s="254"/>
    </row>
    <row r="24042" spans="1:2" x14ac:dyDescent="0.2">
      <c r="A24042" s="253"/>
      <c r="B24042" s="254"/>
    </row>
    <row r="24043" spans="1:2" x14ac:dyDescent="0.2">
      <c r="A24043" s="253"/>
      <c r="B24043" s="254"/>
    </row>
    <row r="24044" spans="1:2" x14ac:dyDescent="0.2">
      <c r="A24044" s="253"/>
      <c r="B24044" s="254"/>
    </row>
    <row r="24045" spans="1:2" x14ac:dyDescent="0.2">
      <c r="A24045" s="253"/>
      <c r="B24045" s="254"/>
    </row>
    <row r="24046" spans="1:2" x14ac:dyDescent="0.2">
      <c r="A24046" s="253"/>
      <c r="B24046" s="254"/>
    </row>
    <row r="24047" spans="1:2" x14ac:dyDescent="0.2">
      <c r="A24047" s="253"/>
      <c r="B24047" s="254"/>
    </row>
    <row r="24048" spans="1:2" x14ac:dyDescent="0.2">
      <c r="A24048" s="253"/>
      <c r="B24048" s="254"/>
    </row>
    <row r="24049" spans="1:2" x14ac:dyDescent="0.2">
      <c r="A24049" s="253"/>
      <c r="B24049" s="254"/>
    </row>
    <row r="24050" spans="1:2" x14ac:dyDescent="0.2">
      <c r="A24050" s="253"/>
      <c r="B24050" s="254"/>
    </row>
    <row r="24051" spans="1:2" x14ac:dyDescent="0.2">
      <c r="A24051" s="253"/>
      <c r="B24051" s="254"/>
    </row>
    <row r="24052" spans="1:2" x14ac:dyDescent="0.2">
      <c r="A24052" s="253"/>
      <c r="B24052" s="254"/>
    </row>
    <row r="24053" spans="1:2" x14ac:dyDescent="0.2">
      <c r="A24053" s="253"/>
      <c r="B24053" s="254"/>
    </row>
    <row r="24054" spans="1:2" x14ac:dyDescent="0.2">
      <c r="A24054" s="253"/>
      <c r="B24054" s="254"/>
    </row>
    <row r="24055" spans="1:2" x14ac:dyDescent="0.2">
      <c r="A24055" s="253"/>
      <c r="B24055" s="254"/>
    </row>
    <row r="24056" spans="1:2" x14ac:dyDescent="0.2">
      <c r="A24056" s="253"/>
      <c r="B24056" s="254"/>
    </row>
    <row r="24057" spans="1:2" x14ac:dyDescent="0.2">
      <c r="A24057" s="253"/>
      <c r="B24057" s="254"/>
    </row>
    <row r="24058" spans="1:2" x14ac:dyDescent="0.2">
      <c r="A24058" s="253"/>
      <c r="B24058" s="254"/>
    </row>
    <row r="24059" spans="1:2" x14ac:dyDescent="0.2">
      <c r="A24059" s="253"/>
      <c r="B24059" s="254"/>
    </row>
    <row r="24060" spans="1:2" x14ac:dyDescent="0.2">
      <c r="A24060" s="253"/>
      <c r="B24060" s="254"/>
    </row>
    <row r="24061" spans="1:2" x14ac:dyDescent="0.2">
      <c r="A24061" s="253"/>
      <c r="B24061" s="254"/>
    </row>
    <row r="24062" spans="1:2" x14ac:dyDescent="0.2">
      <c r="A24062" s="253"/>
      <c r="B24062" s="254"/>
    </row>
    <row r="24063" spans="1:2" x14ac:dyDescent="0.2">
      <c r="A24063" s="253"/>
      <c r="B24063" s="254"/>
    </row>
    <row r="24064" spans="1:2" x14ac:dyDescent="0.2">
      <c r="A24064" s="253"/>
      <c r="B24064" s="254"/>
    </row>
    <row r="24065" spans="1:2" x14ac:dyDescent="0.2">
      <c r="A24065" s="253"/>
      <c r="B24065" s="254"/>
    </row>
    <row r="24066" spans="1:2" x14ac:dyDescent="0.2">
      <c r="A24066" s="253"/>
      <c r="B24066" s="254"/>
    </row>
    <row r="24067" spans="1:2" x14ac:dyDescent="0.2">
      <c r="A24067" s="253"/>
      <c r="B24067" s="254"/>
    </row>
    <row r="24068" spans="1:2" x14ac:dyDescent="0.2">
      <c r="A24068" s="253"/>
      <c r="B24068" s="254"/>
    </row>
    <row r="24069" spans="1:2" x14ac:dyDescent="0.2">
      <c r="A24069" s="253"/>
      <c r="B24069" s="254"/>
    </row>
    <row r="24070" spans="1:2" x14ac:dyDescent="0.2">
      <c r="A24070" s="253"/>
      <c r="B24070" s="254"/>
    </row>
    <row r="24071" spans="1:2" x14ac:dyDescent="0.2">
      <c r="A24071" s="253"/>
      <c r="B24071" s="254"/>
    </row>
    <row r="24072" spans="1:2" x14ac:dyDescent="0.2">
      <c r="A24072" s="253"/>
      <c r="B24072" s="254"/>
    </row>
    <row r="24073" spans="1:2" x14ac:dyDescent="0.2">
      <c r="A24073" s="253"/>
      <c r="B24073" s="254"/>
    </row>
    <row r="24074" spans="1:2" x14ac:dyDescent="0.2">
      <c r="A24074" s="253"/>
      <c r="B24074" s="254"/>
    </row>
    <row r="24075" spans="1:2" x14ac:dyDescent="0.2">
      <c r="A24075" s="253"/>
      <c r="B24075" s="254"/>
    </row>
    <row r="24076" spans="1:2" x14ac:dyDescent="0.2">
      <c r="A24076" s="253"/>
      <c r="B24076" s="254"/>
    </row>
    <row r="24077" spans="1:2" x14ac:dyDescent="0.2">
      <c r="A24077" s="253"/>
      <c r="B24077" s="254"/>
    </row>
    <row r="24078" spans="1:2" x14ac:dyDescent="0.2">
      <c r="A24078" s="253"/>
      <c r="B24078" s="254"/>
    </row>
    <row r="24079" spans="1:2" x14ac:dyDescent="0.2">
      <c r="A24079" s="253"/>
      <c r="B24079" s="254"/>
    </row>
    <row r="24080" spans="1:2" x14ac:dyDescent="0.2">
      <c r="A24080" s="253"/>
      <c r="B24080" s="254"/>
    </row>
    <row r="24081" spans="1:2" x14ac:dyDescent="0.2">
      <c r="A24081" s="253"/>
      <c r="B24081" s="254"/>
    </row>
    <row r="24082" spans="1:2" x14ac:dyDescent="0.2">
      <c r="A24082" s="253"/>
      <c r="B24082" s="254"/>
    </row>
    <row r="24083" spans="1:2" x14ac:dyDescent="0.2">
      <c r="A24083" s="253"/>
      <c r="B24083" s="254"/>
    </row>
    <row r="24084" spans="1:2" x14ac:dyDescent="0.2">
      <c r="A24084" s="253"/>
      <c r="B24084" s="254"/>
    </row>
    <row r="24085" spans="1:2" x14ac:dyDescent="0.2">
      <c r="A24085" s="253"/>
      <c r="B24085" s="254"/>
    </row>
    <row r="24086" spans="1:2" x14ac:dyDescent="0.2">
      <c r="A24086" s="253"/>
      <c r="B24086" s="254"/>
    </row>
    <row r="24087" spans="1:2" x14ac:dyDescent="0.2">
      <c r="A24087" s="253"/>
      <c r="B24087" s="254"/>
    </row>
    <row r="24088" spans="1:2" x14ac:dyDescent="0.2">
      <c r="A24088" s="253"/>
      <c r="B24088" s="254"/>
    </row>
    <row r="24089" spans="1:2" x14ac:dyDescent="0.2">
      <c r="A24089" s="253"/>
      <c r="B24089" s="254"/>
    </row>
    <row r="24090" spans="1:2" x14ac:dyDescent="0.2">
      <c r="A24090" s="253"/>
      <c r="B24090" s="254"/>
    </row>
    <row r="24091" spans="1:2" x14ac:dyDescent="0.2">
      <c r="A24091" s="253"/>
      <c r="B24091" s="254"/>
    </row>
    <row r="24092" spans="1:2" x14ac:dyDescent="0.2">
      <c r="A24092" s="253"/>
      <c r="B24092" s="254"/>
    </row>
    <row r="24093" spans="1:2" x14ac:dyDescent="0.2">
      <c r="A24093" s="253"/>
      <c r="B24093" s="254"/>
    </row>
    <row r="24094" spans="1:2" x14ac:dyDescent="0.2">
      <c r="A24094" s="253"/>
      <c r="B24094" s="254"/>
    </row>
    <row r="24095" spans="1:2" x14ac:dyDescent="0.2">
      <c r="A24095" s="253"/>
      <c r="B24095" s="254"/>
    </row>
    <row r="24096" spans="1:2" x14ac:dyDescent="0.2">
      <c r="A24096" s="253"/>
      <c r="B24096" s="254"/>
    </row>
    <row r="24097" spans="1:2" x14ac:dyDescent="0.2">
      <c r="A24097" s="253"/>
      <c r="B24097" s="254"/>
    </row>
    <row r="24098" spans="1:2" x14ac:dyDescent="0.2">
      <c r="A24098" s="253"/>
      <c r="B24098" s="254"/>
    </row>
    <row r="24099" spans="1:2" x14ac:dyDescent="0.2">
      <c r="A24099" s="253"/>
      <c r="B24099" s="254"/>
    </row>
    <row r="24100" spans="1:2" x14ac:dyDescent="0.2">
      <c r="A24100" s="253"/>
      <c r="B24100" s="254"/>
    </row>
    <row r="24101" spans="1:2" x14ac:dyDescent="0.2">
      <c r="A24101" s="253"/>
      <c r="B24101" s="254"/>
    </row>
    <row r="24102" spans="1:2" x14ac:dyDescent="0.2">
      <c r="A24102" s="253"/>
      <c r="B24102" s="254"/>
    </row>
    <row r="24103" spans="1:2" x14ac:dyDescent="0.2">
      <c r="A24103" s="253"/>
      <c r="B24103" s="254"/>
    </row>
    <row r="24104" spans="1:2" x14ac:dyDescent="0.2">
      <c r="A24104" s="253"/>
      <c r="B24104" s="254"/>
    </row>
    <row r="24105" spans="1:2" x14ac:dyDescent="0.2">
      <c r="A24105" s="253"/>
      <c r="B24105" s="254"/>
    </row>
    <row r="24106" spans="1:2" x14ac:dyDescent="0.2">
      <c r="A24106" s="253"/>
      <c r="B24106" s="254"/>
    </row>
    <row r="24107" spans="1:2" x14ac:dyDescent="0.2">
      <c r="A24107" s="253"/>
      <c r="B24107" s="254"/>
    </row>
    <row r="24108" spans="1:2" x14ac:dyDescent="0.2">
      <c r="A24108" s="253"/>
      <c r="B24108" s="254"/>
    </row>
    <row r="24109" spans="1:2" x14ac:dyDescent="0.2">
      <c r="A24109" s="253"/>
      <c r="B24109" s="254"/>
    </row>
    <row r="24110" spans="1:2" x14ac:dyDescent="0.2">
      <c r="A24110" s="253"/>
      <c r="B24110" s="254"/>
    </row>
    <row r="24111" spans="1:2" x14ac:dyDescent="0.2">
      <c r="A24111" s="253"/>
      <c r="B24111" s="254"/>
    </row>
    <row r="24112" spans="1:2" x14ac:dyDescent="0.2">
      <c r="A24112" s="253"/>
      <c r="B24112" s="254"/>
    </row>
    <row r="24113" spans="1:2" x14ac:dyDescent="0.2">
      <c r="A24113" s="253"/>
      <c r="B24113" s="254"/>
    </row>
    <row r="24114" spans="1:2" x14ac:dyDescent="0.2">
      <c r="A24114" s="253"/>
      <c r="B24114" s="254"/>
    </row>
    <row r="24115" spans="1:2" x14ac:dyDescent="0.2">
      <c r="A24115" s="253"/>
      <c r="B24115" s="254"/>
    </row>
    <row r="24116" spans="1:2" x14ac:dyDescent="0.2">
      <c r="A24116" s="253"/>
      <c r="B24116" s="254"/>
    </row>
    <row r="24117" spans="1:2" x14ac:dyDescent="0.2">
      <c r="A24117" s="253"/>
      <c r="B24117" s="254"/>
    </row>
    <row r="24118" spans="1:2" x14ac:dyDescent="0.2">
      <c r="A24118" s="253"/>
      <c r="B24118" s="254"/>
    </row>
    <row r="24119" spans="1:2" x14ac:dyDescent="0.2">
      <c r="A24119" s="253"/>
      <c r="B24119" s="254"/>
    </row>
    <row r="24120" spans="1:2" x14ac:dyDescent="0.2">
      <c r="A24120" s="253"/>
      <c r="B24120" s="254"/>
    </row>
    <row r="24121" spans="1:2" x14ac:dyDescent="0.2">
      <c r="A24121" s="253"/>
      <c r="B24121" s="254"/>
    </row>
    <row r="24122" spans="1:2" x14ac:dyDescent="0.2">
      <c r="A24122" s="253"/>
      <c r="B24122" s="254"/>
    </row>
    <row r="24123" spans="1:2" x14ac:dyDescent="0.2">
      <c r="A24123" s="253"/>
      <c r="B24123" s="254"/>
    </row>
    <row r="24124" spans="1:2" x14ac:dyDescent="0.2">
      <c r="A24124" s="253"/>
      <c r="B24124" s="254"/>
    </row>
    <row r="24125" spans="1:2" x14ac:dyDescent="0.2">
      <c r="A24125" s="253"/>
      <c r="B24125" s="254"/>
    </row>
    <row r="24126" spans="1:2" x14ac:dyDescent="0.2">
      <c r="A24126" s="253"/>
      <c r="B24126" s="254"/>
    </row>
    <row r="24127" spans="1:2" x14ac:dyDescent="0.2">
      <c r="A24127" s="253"/>
      <c r="B24127" s="254"/>
    </row>
    <row r="24128" spans="1:2" x14ac:dyDescent="0.2">
      <c r="A24128" s="253"/>
      <c r="B24128" s="254"/>
    </row>
    <row r="24129" spans="1:2" x14ac:dyDescent="0.2">
      <c r="A24129" s="253"/>
      <c r="B24129" s="254"/>
    </row>
    <row r="24130" spans="1:2" x14ac:dyDescent="0.2">
      <c r="A24130" s="253"/>
      <c r="B24130" s="254"/>
    </row>
    <row r="24131" spans="1:2" x14ac:dyDescent="0.2">
      <c r="A24131" s="253"/>
      <c r="B24131" s="254"/>
    </row>
    <row r="24132" spans="1:2" x14ac:dyDescent="0.2">
      <c r="A24132" s="253"/>
      <c r="B24132" s="254"/>
    </row>
    <row r="24133" spans="1:2" x14ac:dyDescent="0.2">
      <c r="A24133" s="253"/>
      <c r="B24133" s="254"/>
    </row>
    <row r="24134" spans="1:2" x14ac:dyDescent="0.2">
      <c r="A24134" s="253"/>
      <c r="B24134" s="254"/>
    </row>
    <row r="24135" spans="1:2" x14ac:dyDescent="0.2">
      <c r="A24135" s="253"/>
      <c r="B24135" s="254"/>
    </row>
    <row r="24136" spans="1:2" x14ac:dyDescent="0.2">
      <c r="A24136" s="253"/>
      <c r="B24136" s="254"/>
    </row>
    <row r="24137" spans="1:2" x14ac:dyDescent="0.2">
      <c r="A24137" s="253"/>
      <c r="B24137" s="254"/>
    </row>
    <row r="24138" spans="1:2" x14ac:dyDescent="0.2">
      <c r="A24138" s="253"/>
      <c r="B24138" s="254"/>
    </row>
    <row r="24139" spans="1:2" x14ac:dyDescent="0.2">
      <c r="A24139" s="253"/>
      <c r="B24139" s="254"/>
    </row>
    <row r="24140" spans="1:2" x14ac:dyDescent="0.2">
      <c r="A24140" s="253"/>
      <c r="B24140" s="254"/>
    </row>
    <row r="24141" spans="1:2" x14ac:dyDescent="0.2">
      <c r="A24141" s="253"/>
      <c r="B24141" s="254"/>
    </row>
    <row r="24142" spans="1:2" x14ac:dyDescent="0.2">
      <c r="A24142" s="253"/>
      <c r="B24142" s="254"/>
    </row>
    <row r="24143" spans="1:2" x14ac:dyDescent="0.2">
      <c r="A24143" s="253"/>
      <c r="B24143" s="254"/>
    </row>
    <row r="24144" spans="1:2" x14ac:dyDescent="0.2">
      <c r="A24144" s="253"/>
      <c r="B24144" s="254"/>
    </row>
    <row r="24145" spans="1:2" x14ac:dyDescent="0.2">
      <c r="A24145" s="253"/>
      <c r="B24145" s="254"/>
    </row>
    <row r="24146" spans="1:2" x14ac:dyDescent="0.2">
      <c r="A24146" s="253"/>
      <c r="B24146" s="254"/>
    </row>
    <row r="24147" spans="1:2" x14ac:dyDescent="0.2">
      <c r="A24147" s="253"/>
      <c r="B24147" s="254"/>
    </row>
    <row r="24148" spans="1:2" x14ac:dyDescent="0.2">
      <c r="A24148" s="253"/>
      <c r="B24148" s="254"/>
    </row>
    <row r="24149" spans="1:2" x14ac:dyDescent="0.2">
      <c r="A24149" s="253"/>
      <c r="B24149" s="254"/>
    </row>
    <row r="24150" spans="1:2" x14ac:dyDescent="0.2">
      <c r="A24150" s="253"/>
      <c r="B24150" s="254"/>
    </row>
    <row r="24151" spans="1:2" x14ac:dyDescent="0.2">
      <c r="A24151" s="253"/>
      <c r="B24151" s="254"/>
    </row>
    <row r="24152" spans="1:2" x14ac:dyDescent="0.2">
      <c r="A24152" s="253"/>
      <c r="B24152" s="254"/>
    </row>
    <row r="24153" spans="1:2" x14ac:dyDescent="0.2">
      <c r="A24153" s="253"/>
      <c r="B24153" s="254"/>
    </row>
    <row r="24154" spans="1:2" x14ac:dyDescent="0.2">
      <c r="A24154" s="253"/>
      <c r="B24154" s="254"/>
    </row>
    <row r="24155" spans="1:2" x14ac:dyDescent="0.2">
      <c r="A24155" s="253"/>
      <c r="B24155" s="254"/>
    </row>
    <row r="24156" spans="1:2" x14ac:dyDescent="0.2">
      <c r="A24156" s="253"/>
      <c r="B24156" s="254"/>
    </row>
    <row r="24157" spans="1:2" x14ac:dyDescent="0.2">
      <c r="A24157" s="253"/>
      <c r="B24157" s="254"/>
    </row>
    <row r="24158" spans="1:2" x14ac:dyDescent="0.2">
      <c r="A24158" s="253"/>
      <c r="B24158" s="254"/>
    </row>
    <row r="24159" spans="1:2" x14ac:dyDescent="0.2">
      <c r="A24159" s="253"/>
      <c r="B24159" s="254"/>
    </row>
    <row r="24160" spans="1:2" x14ac:dyDescent="0.2">
      <c r="A24160" s="253"/>
      <c r="B24160" s="254"/>
    </row>
    <row r="24161" spans="1:2" x14ac:dyDescent="0.2">
      <c r="A24161" s="253"/>
      <c r="B24161" s="254"/>
    </row>
    <row r="24162" spans="1:2" x14ac:dyDescent="0.2">
      <c r="A24162" s="253"/>
      <c r="B24162" s="254"/>
    </row>
    <row r="24163" spans="1:2" x14ac:dyDescent="0.2">
      <c r="A24163" s="253"/>
      <c r="B24163" s="254"/>
    </row>
    <row r="24164" spans="1:2" x14ac:dyDescent="0.2">
      <c r="A24164" s="253"/>
      <c r="B24164" s="254"/>
    </row>
    <row r="24165" spans="1:2" x14ac:dyDescent="0.2">
      <c r="A24165" s="253"/>
      <c r="B24165" s="254"/>
    </row>
    <row r="24166" spans="1:2" x14ac:dyDescent="0.2">
      <c r="A24166" s="253"/>
      <c r="B24166" s="254"/>
    </row>
    <row r="24167" spans="1:2" x14ac:dyDescent="0.2">
      <c r="A24167" s="253"/>
      <c r="B24167" s="254"/>
    </row>
    <row r="24168" spans="1:2" x14ac:dyDescent="0.2">
      <c r="A24168" s="253"/>
      <c r="B24168" s="254"/>
    </row>
    <row r="24169" spans="1:2" x14ac:dyDescent="0.2">
      <c r="A24169" s="253"/>
      <c r="B24169" s="254"/>
    </row>
    <row r="24170" spans="1:2" x14ac:dyDescent="0.2">
      <c r="A24170" s="253"/>
      <c r="B24170" s="254"/>
    </row>
    <row r="24171" spans="1:2" x14ac:dyDescent="0.2">
      <c r="A24171" s="253"/>
      <c r="B24171" s="254"/>
    </row>
    <row r="24172" spans="1:2" x14ac:dyDescent="0.2">
      <c r="A24172" s="253"/>
      <c r="B24172" s="254"/>
    </row>
    <row r="24173" spans="1:2" x14ac:dyDescent="0.2">
      <c r="A24173" s="253"/>
      <c r="B24173" s="254"/>
    </row>
    <row r="24174" spans="1:2" x14ac:dyDescent="0.2">
      <c r="A24174" s="253"/>
      <c r="B24174" s="254"/>
    </row>
    <row r="24175" spans="1:2" x14ac:dyDescent="0.2">
      <c r="A24175" s="253"/>
      <c r="B24175" s="254"/>
    </row>
    <row r="24176" spans="1:2" x14ac:dyDescent="0.2">
      <c r="A24176" s="253"/>
      <c r="B24176" s="254"/>
    </row>
    <row r="24177" spans="1:2" x14ac:dyDescent="0.2">
      <c r="A24177" s="253"/>
      <c r="B24177" s="254"/>
    </row>
    <row r="24178" spans="1:2" x14ac:dyDescent="0.2">
      <c r="A24178" s="253"/>
      <c r="B24178" s="254"/>
    </row>
    <row r="24179" spans="1:2" x14ac:dyDescent="0.2">
      <c r="A24179" s="253"/>
      <c r="B24179" s="254"/>
    </row>
    <row r="24180" spans="1:2" x14ac:dyDescent="0.2">
      <c r="A24180" s="253"/>
      <c r="B24180" s="254"/>
    </row>
    <row r="24181" spans="1:2" x14ac:dyDescent="0.2">
      <c r="A24181" s="253"/>
      <c r="B24181" s="254"/>
    </row>
    <row r="24182" spans="1:2" x14ac:dyDescent="0.2">
      <c r="A24182" s="253"/>
      <c r="B24182" s="254"/>
    </row>
    <row r="24183" spans="1:2" x14ac:dyDescent="0.2">
      <c r="A24183" s="253"/>
      <c r="B24183" s="254"/>
    </row>
    <row r="24184" spans="1:2" x14ac:dyDescent="0.2">
      <c r="A24184" s="253"/>
      <c r="B24184" s="254"/>
    </row>
    <row r="24185" spans="1:2" x14ac:dyDescent="0.2">
      <c r="A24185" s="253"/>
      <c r="B24185" s="254"/>
    </row>
    <row r="24186" spans="1:2" x14ac:dyDescent="0.2">
      <c r="A24186" s="253"/>
      <c r="B24186" s="254"/>
    </row>
    <row r="24187" spans="1:2" x14ac:dyDescent="0.2">
      <c r="A24187" s="253"/>
      <c r="B24187" s="254"/>
    </row>
    <row r="24188" spans="1:2" x14ac:dyDescent="0.2">
      <c r="A24188" s="253"/>
      <c r="B24188" s="254"/>
    </row>
    <row r="24189" spans="1:2" x14ac:dyDescent="0.2">
      <c r="A24189" s="253"/>
      <c r="B24189" s="254"/>
    </row>
    <row r="24190" spans="1:2" x14ac:dyDescent="0.2">
      <c r="A24190" s="253"/>
      <c r="B24190" s="254"/>
    </row>
    <row r="24191" spans="1:2" x14ac:dyDescent="0.2">
      <c r="A24191" s="253"/>
      <c r="B24191" s="254"/>
    </row>
    <row r="24192" spans="1:2" x14ac:dyDescent="0.2">
      <c r="A24192" s="253"/>
      <c r="B24192" s="254"/>
    </row>
    <row r="24193" spans="1:2" x14ac:dyDescent="0.2">
      <c r="A24193" s="253"/>
      <c r="B24193" s="254"/>
    </row>
    <row r="24194" spans="1:2" x14ac:dyDescent="0.2">
      <c r="A24194" s="253"/>
      <c r="B24194" s="254"/>
    </row>
    <row r="24195" spans="1:2" x14ac:dyDescent="0.2">
      <c r="A24195" s="253"/>
      <c r="B24195" s="254"/>
    </row>
    <row r="24196" spans="1:2" x14ac:dyDescent="0.2">
      <c r="A24196" s="253"/>
      <c r="B24196" s="254"/>
    </row>
    <row r="24197" spans="1:2" x14ac:dyDescent="0.2">
      <c r="A24197" s="253"/>
      <c r="B24197" s="254"/>
    </row>
    <row r="24198" spans="1:2" x14ac:dyDescent="0.2">
      <c r="A24198" s="253"/>
      <c r="B24198" s="254"/>
    </row>
    <row r="24199" spans="1:2" x14ac:dyDescent="0.2">
      <c r="A24199" s="253"/>
      <c r="B24199" s="254"/>
    </row>
    <row r="24200" spans="1:2" x14ac:dyDescent="0.2">
      <c r="A24200" s="253"/>
      <c r="B24200" s="254"/>
    </row>
    <row r="24201" spans="1:2" x14ac:dyDescent="0.2">
      <c r="A24201" s="253"/>
      <c r="B24201" s="254"/>
    </row>
    <row r="24202" spans="1:2" x14ac:dyDescent="0.2">
      <c r="A24202" s="253"/>
      <c r="B24202" s="254"/>
    </row>
    <row r="24203" spans="1:2" x14ac:dyDescent="0.2">
      <c r="A24203" s="253"/>
      <c r="B24203" s="254"/>
    </row>
    <row r="24204" spans="1:2" x14ac:dyDescent="0.2">
      <c r="A24204" s="253"/>
      <c r="B24204" s="254"/>
    </row>
    <row r="24205" spans="1:2" x14ac:dyDescent="0.2">
      <c r="A24205" s="253"/>
      <c r="B24205" s="254"/>
    </row>
    <row r="24206" spans="1:2" x14ac:dyDescent="0.2">
      <c r="A24206" s="253"/>
      <c r="B24206" s="254"/>
    </row>
    <row r="24207" spans="1:2" x14ac:dyDescent="0.2">
      <c r="A24207" s="253"/>
      <c r="B24207" s="254"/>
    </row>
    <row r="24208" spans="1:2" x14ac:dyDescent="0.2">
      <c r="A24208" s="253"/>
      <c r="B24208" s="254"/>
    </row>
    <row r="24209" spans="1:2" x14ac:dyDescent="0.2">
      <c r="A24209" s="253"/>
      <c r="B24209" s="254"/>
    </row>
    <row r="24210" spans="1:2" x14ac:dyDescent="0.2">
      <c r="A24210" s="253"/>
      <c r="B24210" s="254"/>
    </row>
    <row r="24211" spans="1:2" x14ac:dyDescent="0.2">
      <c r="A24211" s="253"/>
      <c r="B24211" s="254"/>
    </row>
    <row r="24212" spans="1:2" x14ac:dyDescent="0.2">
      <c r="A24212" s="253"/>
      <c r="B24212" s="254"/>
    </row>
    <row r="24213" spans="1:2" x14ac:dyDescent="0.2">
      <c r="A24213" s="253"/>
      <c r="B24213" s="254"/>
    </row>
    <row r="24214" spans="1:2" x14ac:dyDescent="0.2">
      <c r="A24214" s="253"/>
      <c r="B24214" s="254"/>
    </row>
    <row r="24215" spans="1:2" x14ac:dyDescent="0.2">
      <c r="A24215" s="253"/>
      <c r="B24215" s="254"/>
    </row>
    <row r="24216" spans="1:2" x14ac:dyDescent="0.2">
      <c r="A24216" s="253"/>
      <c r="B24216" s="254"/>
    </row>
    <row r="24217" spans="1:2" x14ac:dyDescent="0.2">
      <c r="A24217" s="253"/>
      <c r="B24217" s="254"/>
    </row>
    <row r="24218" spans="1:2" x14ac:dyDescent="0.2">
      <c r="A24218" s="253"/>
      <c r="B24218" s="254"/>
    </row>
    <row r="24219" spans="1:2" x14ac:dyDescent="0.2">
      <c r="A24219" s="253"/>
      <c r="B24219" s="254"/>
    </row>
    <row r="24220" spans="1:2" x14ac:dyDescent="0.2">
      <c r="A24220" s="253"/>
      <c r="B24220" s="254"/>
    </row>
    <row r="24221" spans="1:2" x14ac:dyDescent="0.2">
      <c r="A24221" s="253"/>
      <c r="B24221" s="254"/>
    </row>
    <row r="24222" spans="1:2" x14ac:dyDescent="0.2">
      <c r="A24222" s="253"/>
      <c r="B24222" s="254"/>
    </row>
    <row r="24223" spans="1:2" x14ac:dyDescent="0.2">
      <c r="A24223" s="253"/>
      <c r="B24223" s="254"/>
    </row>
    <row r="24224" spans="1:2" x14ac:dyDescent="0.2">
      <c r="A24224" s="253"/>
      <c r="B24224" s="254"/>
    </row>
    <row r="24225" spans="1:2" x14ac:dyDescent="0.2">
      <c r="A24225" s="253"/>
      <c r="B24225" s="254"/>
    </row>
    <row r="24226" spans="1:2" x14ac:dyDescent="0.2">
      <c r="A24226" s="253"/>
      <c r="B24226" s="254"/>
    </row>
    <row r="24227" spans="1:2" x14ac:dyDescent="0.2">
      <c r="A24227" s="253"/>
      <c r="B24227" s="254"/>
    </row>
    <row r="24228" spans="1:2" x14ac:dyDescent="0.2">
      <c r="A24228" s="253"/>
      <c r="B24228" s="254"/>
    </row>
    <row r="24229" spans="1:2" x14ac:dyDescent="0.2">
      <c r="A24229" s="253"/>
      <c r="B24229" s="254"/>
    </row>
    <row r="24230" spans="1:2" x14ac:dyDescent="0.2">
      <c r="A24230" s="253"/>
      <c r="B24230" s="254"/>
    </row>
    <row r="24231" spans="1:2" x14ac:dyDescent="0.2">
      <c r="A24231" s="253"/>
      <c r="B24231" s="254"/>
    </row>
    <row r="24232" spans="1:2" x14ac:dyDescent="0.2">
      <c r="A24232" s="253"/>
      <c r="B24232" s="254"/>
    </row>
    <row r="24233" spans="1:2" x14ac:dyDescent="0.2">
      <c r="A24233" s="253"/>
      <c r="B24233" s="254"/>
    </row>
    <row r="24234" spans="1:2" x14ac:dyDescent="0.2">
      <c r="A24234" s="253"/>
      <c r="B24234" s="254"/>
    </row>
    <row r="24235" spans="1:2" x14ac:dyDescent="0.2">
      <c r="A24235" s="253"/>
      <c r="B24235" s="254"/>
    </row>
    <row r="24236" spans="1:2" x14ac:dyDescent="0.2">
      <c r="A24236" s="253"/>
      <c r="B24236" s="254"/>
    </row>
    <row r="24237" spans="1:2" x14ac:dyDescent="0.2">
      <c r="A24237" s="253"/>
      <c r="B24237" s="254"/>
    </row>
    <row r="24238" spans="1:2" x14ac:dyDescent="0.2">
      <c r="A24238" s="253"/>
      <c r="B24238" s="254"/>
    </row>
    <row r="24239" spans="1:2" x14ac:dyDescent="0.2">
      <c r="A24239" s="253"/>
      <c r="B24239" s="254"/>
    </row>
    <row r="24240" spans="1:2" x14ac:dyDescent="0.2">
      <c r="A24240" s="253"/>
      <c r="B24240" s="254"/>
    </row>
    <row r="24241" spans="1:2" x14ac:dyDescent="0.2">
      <c r="A24241" s="253"/>
      <c r="B24241" s="254"/>
    </row>
    <row r="24242" spans="1:2" x14ac:dyDescent="0.2">
      <c r="A24242" s="253"/>
      <c r="B24242" s="254"/>
    </row>
    <row r="24243" spans="1:2" x14ac:dyDescent="0.2">
      <c r="A24243" s="253"/>
      <c r="B24243" s="254"/>
    </row>
    <row r="24244" spans="1:2" x14ac:dyDescent="0.2">
      <c r="A24244" s="253"/>
      <c r="B24244" s="254"/>
    </row>
    <row r="24245" spans="1:2" x14ac:dyDescent="0.2">
      <c r="A24245" s="253"/>
      <c r="B24245" s="254"/>
    </row>
    <row r="24246" spans="1:2" x14ac:dyDescent="0.2">
      <c r="A24246" s="253"/>
      <c r="B24246" s="254"/>
    </row>
    <row r="24247" spans="1:2" x14ac:dyDescent="0.2">
      <c r="A24247" s="253"/>
      <c r="B24247" s="254"/>
    </row>
    <row r="24248" spans="1:2" x14ac:dyDescent="0.2">
      <c r="A24248" s="253"/>
      <c r="B24248" s="254"/>
    </row>
    <row r="24249" spans="1:2" x14ac:dyDescent="0.2">
      <c r="A24249" s="253"/>
      <c r="B24249" s="254"/>
    </row>
    <row r="24250" spans="1:2" x14ac:dyDescent="0.2">
      <c r="A24250" s="253"/>
      <c r="B24250" s="254"/>
    </row>
    <row r="24251" spans="1:2" x14ac:dyDescent="0.2">
      <c r="A24251" s="253"/>
      <c r="B24251" s="254"/>
    </row>
    <row r="24252" spans="1:2" x14ac:dyDescent="0.2">
      <c r="A24252" s="253"/>
      <c r="B24252" s="254"/>
    </row>
    <row r="24253" spans="1:2" x14ac:dyDescent="0.2">
      <c r="A24253" s="253"/>
      <c r="B24253" s="254"/>
    </row>
    <row r="24254" spans="1:2" x14ac:dyDescent="0.2">
      <c r="A24254" s="253"/>
      <c r="B24254" s="254"/>
    </row>
    <row r="24255" spans="1:2" x14ac:dyDescent="0.2">
      <c r="A24255" s="253"/>
      <c r="B24255" s="254"/>
    </row>
    <row r="24256" spans="1:2" x14ac:dyDescent="0.2">
      <c r="A24256" s="253"/>
      <c r="B24256" s="254"/>
    </row>
    <row r="24257" spans="1:2" x14ac:dyDescent="0.2">
      <c r="A24257" s="253"/>
      <c r="B24257" s="254"/>
    </row>
    <row r="24258" spans="1:2" x14ac:dyDescent="0.2">
      <c r="A24258" s="253"/>
      <c r="B24258" s="254"/>
    </row>
    <row r="24259" spans="1:2" x14ac:dyDescent="0.2">
      <c r="A24259" s="253"/>
      <c r="B24259" s="254"/>
    </row>
    <row r="24260" spans="1:2" x14ac:dyDescent="0.2">
      <c r="A24260" s="253"/>
      <c r="B24260" s="254"/>
    </row>
    <row r="24261" spans="1:2" x14ac:dyDescent="0.2">
      <c r="A24261" s="253"/>
      <c r="B24261" s="254"/>
    </row>
    <row r="24262" spans="1:2" x14ac:dyDescent="0.2">
      <c r="A24262" s="253"/>
      <c r="B24262" s="254"/>
    </row>
    <row r="24263" spans="1:2" x14ac:dyDescent="0.2">
      <c r="A24263" s="253"/>
      <c r="B24263" s="254"/>
    </row>
    <row r="24264" spans="1:2" x14ac:dyDescent="0.2">
      <c r="A24264" s="253"/>
      <c r="B24264" s="254"/>
    </row>
    <row r="24265" spans="1:2" x14ac:dyDescent="0.2">
      <c r="A24265" s="253"/>
      <c r="B24265" s="254"/>
    </row>
    <row r="24266" spans="1:2" x14ac:dyDescent="0.2">
      <c r="A24266" s="253"/>
      <c r="B24266" s="254"/>
    </row>
    <row r="24267" spans="1:2" x14ac:dyDescent="0.2">
      <c r="A24267" s="253"/>
      <c r="B24267" s="254"/>
    </row>
    <row r="24268" spans="1:2" x14ac:dyDescent="0.2">
      <c r="A24268" s="253"/>
      <c r="B24268" s="254"/>
    </row>
    <row r="24269" spans="1:2" x14ac:dyDescent="0.2">
      <c r="A24269" s="253"/>
      <c r="B24269" s="254"/>
    </row>
    <row r="24270" spans="1:2" x14ac:dyDescent="0.2">
      <c r="A24270" s="253"/>
      <c r="B24270" s="254"/>
    </row>
    <row r="24271" spans="1:2" x14ac:dyDescent="0.2">
      <c r="A24271" s="253"/>
      <c r="B24271" s="254"/>
    </row>
    <row r="24272" spans="1:2" x14ac:dyDescent="0.2">
      <c r="A24272" s="253"/>
      <c r="B24272" s="254"/>
    </row>
    <row r="24273" spans="1:2" x14ac:dyDescent="0.2">
      <c r="A24273" s="253"/>
      <c r="B24273" s="254"/>
    </row>
    <row r="24274" spans="1:2" x14ac:dyDescent="0.2">
      <c r="A24274" s="253"/>
      <c r="B24274" s="254"/>
    </row>
    <row r="24275" spans="1:2" x14ac:dyDescent="0.2">
      <c r="A24275" s="253"/>
      <c r="B24275" s="254"/>
    </row>
    <row r="24276" spans="1:2" x14ac:dyDescent="0.2">
      <c r="A24276" s="253"/>
      <c r="B24276" s="254"/>
    </row>
    <row r="24277" spans="1:2" x14ac:dyDescent="0.2">
      <c r="A24277" s="253"/>
      <c r="B24277" s="254"/>
    </row>
    <row r="24278" spans="1:2" x14ac:dyDescent="0.2">
      <c r="A24278" s="253"/>
      <c r="B24278" s="254"/>
    </row>
    <row r="24279" spans="1:2" x14ac:dyDescent="0.2">
      <c r="A24279" s="253"/>
      <c r="B24279" s="254"/>
    </row>
    <row r="24280" spans="1:2" x14ac:dyDescent="0.2">
      <c r="A24280" s="253"/>
      <c r="B24280" s="254"/>
    </row>
    <row r="24281" spans="1:2" x14ac:dyDescent="0.2">
      <c r="A24281" s="253"/>
      <c r="B24281" s="254"/>
    </row>
    <row r="24282" spans="1:2" x14ac:dyDescent="0.2">
      <c r="A24282" s="253"/>
      <c r="B24282" s="254"/>
    </row>
    <row r="24283" spans="1:2" x14ac:dyDescent="0.2">
      <c r="A24283" s="253"/>
      <c r="B24283" s="254"/>
    </row>
    <row r="24284" spans="1:2" x14ac:dyDescent="0.2">
      <c r="A24284" s="253"/>
      <c r="B24284" s="254"/>
    </row>
    <row r="24285" spans="1:2" x14ac:dyDescent="0.2">
      <c r="A24285" s="253"/>
      <c r="B24285" s="254"/>
    </row>
    <row r="24286" spans="1:2" x14ac:dyDescent="0.2">
      <c r="A24286" s="253"/>
      <c r="B24286" s="254"/>
    </row>
    <row r="24287" spans="1:2" x14ac:dyDescent="0.2">
      <c r="A24287" s="253"/>
      <c r="B24287" s="254"/>
    </row>
    <row r="24288" spans="1:2" x14ac:dyDescent="0.2">
      <c r="A24288" s="253"/>
      <c r="B24288" s="254"/>
    </row>
    <row r="24289" spans="1:2" x14ac:dyDescent="0.2">
      <c r="A24289" s="253"/>
      <c r="B24289" s="254"/>
    </row>
    <row r="24290" spans="1:2" x14ac:dyDescent="0.2">
      <c r="A24290" s="253"/>
      <c r="B24290" s="254"/>
    </row>
    <row r="24291" spans="1:2" x14ac:dyDescent="0.2">
      <c r="A24291" s="253"/>
      <c r="B24291" s="254"/>
    </row>
    <row r="24292" spans="1:2" x14ac:dyDescent="0.2">
      <c r="A24292" s="253"/>
      <c r="B24292" s="254"/>
    </row>
    <row r="24293" spans="1:2" x14ac:dyDescent="0.2">
      <c r="A24293" s="253"/>
      <c r="B24293" s="254"/>
    </row>
    <row r="24294" spans="1:2" x14ac:dyDescent="0.2">
      <c r="A24294" s="253"/>
      <c r="B24294" s="254"/>
    </row>
    <row r="24295" spans="1:2" x14ac:dyDescent="0.2">
      <c r="A24295" s="253"/>
      <c r="B24295" s="254"/>
    </row>
    <row r="24296" spans="1:2" x14ac:dyDescent="0.2">
      <c r="A24296" s="253"/>
      <c r="B24296" s="254"/>
    </row>
    <row r="24297" spans="1:2" x14ac:dyDescent="0.2">
      <c r="A24297" s="253"/>
      <c r="B24297" s="254"/>
    </row>
    <row r="24298" spans="1:2" x14ac:dyDescent="0.2">
      <c r="A24298" s="253"/>
      <c r="B24298" s="254"/>
    </row>
    <row r="24299" spans="1:2" x14ac:dyDescent="0.2">
      <c r="A24299" s="253"/>
      <c r="B24299" s="254"/>
    </row>
    <row r="24300" spans="1:2" x14ac:dyDescent="0.2">
      <c r="A24300" s="253"/>
      <c r="B24300" s="254"/>
    </row>
    <row r="24301" spans="1:2" x14ac:dyDescent="0.2">
      <c r="A24301" s="253"/>
      <c r="B24301" s="254"/>
    </row>
    <row r="24302" spans="1:2" x14ac:dyDescent="0.2">
      <c r="A24302" s="253"/>
      <c r="B24302" s="254"/>
    </row>
    <row r="24303" spans="1:2" x14ac:dyDescent="0.2">
      <c r="A24303" s="253"/>
      <c r="B24303" s="254"/>
    </row>
    <row r="24304" spans="1:2" x14ac:dyDescent="0.2">
      <c r="A24304" s="253"/>
      <c r="B24304" s="254"/>
    </row>
    <row r="24305" spans="1:2" x14ac:dyDescent="0.2">
      <c r="A24305" s="253"/>
      <c r="B24305" s="254"/>
    </row>
    <row r="24306" spans="1:2" x14ac:dyDescent="0.2">
      <c r="A24306" s="253"/>
      <c r="B24306" s="254"/>
    </row>
    <row r="24307" spans="1:2" x14ac:dyDescent="0.2">
      <c r="A24307" s="253"/>
      <c r="B24307" s="254"/>
    </row>
    <row r="24308" spans="1:2" x14ac:dyDescent="0.2">
      <c r="A24308" s="253"/>
      <c r="B24308" s="254"/>
    </row>
    <row r="24309" spans="1:2" x14ac:dyDescent="0.2">
      <c r="A24309" s="253"/>
      <c r="B24309" s="254"/>
    </row>
    <row r="24310" spans="1:2" x14ac:dyDescent="0.2">
      <c r="A24310" s="253"/>
      <c r="B24310" s="254"/>
    </row>
    <row r="24311" spans="1:2" x14ac:dyDescent="0.2">
      <c r="A24311" s="253"/>
      <c r="B24311" s="254"/>
    </row>
    <row r="24312" spans="1:2" x14ac:dyDescent="0.2">
      <c r="A24312" s="253"/>
      <c r="B24312" s="254"/>
    </row>
    <row r="24313" spans="1:2" x14ac:dyDescent="0.2">
      <c r="A24313" s="253"/>
      <c r="B24313" s="254"/>
    </row>
    <row r="24314" spans="1:2" x14ac:dyDescent="0.2">
      <c r="A24314" s="253"/>
      <c r="B24314" s="254"/>
    </row>
    <row r="24315" spans="1:2" x14ac:dyDescent="0.2">
      <c r="A24315" s="253"/>
      <c r="B24315" s="254"/>
    </row>
    <row r="24316" spans="1:2" x14ac:dyDescent="0.2">
      <c r="A24316" s="253"/>
      <c r="B24316" s="254"/>
    </row>
    <row r="24317" spans="1:2" x14ac:dyDescent="0.2">
      <c r="A24317" s="253"/>
      <c r="B24317" s="254"/>
    </row>
    <row r="24318" spans="1:2" x14ac:dyDescent="0.2">
      <c r="A24318" s="253"/>
      <c r="B24318" s="254"/>
    </row>
    <row r="24319" spans="1:2" x14ac:dyDescent="0.2">
      <c r="A24319" s="253"/>
      <c r="B24319" s="254"/>
    </row>
    <row r="24320" spans="1:2" x14ac:dyDescent="0.2">
      <c r="A24320" s="253"/>
      <c r="B24320" s="254"/>
    </row>
    <row r="24321" spans="1:2" x14ac:dyDescent="0.2">
      <c r="A24321" s="253"/>
      <c r="B24321" s="254"/>
    </row>
    <row r="24322" spans="1:2" x14ac:dyDescent="0.2">
      <c r="A24322" s="253"/>
      <c r="B24322" s="254"/>
    </row>
    <row r="24323" spans="1:2" x14ac:dyDescent="0.2">
      <c r="A24323" s="253"/>
      <c r="B24323" s="254"/>
    </row>
    <row r="24324" spans="1:2" x14ac:dyDescent="0.2">
      <c r="A24324" s="253"/>
      <c r="B24324" s="254"/>
    </row>
    <row r="24325" spans="1:2" x14ac:dyDescent="0.2">
      <c r="A24325" s="253"/>
      <c r="B24325" s="254"/>
    </row>
    <row r="24326" spans="1:2" x14ac:dyDescent="0.2">
      <c r="A24326" s="253"/>
      <c r="B24326" s="254"/>
    </row>
    <row r="24327" spans="1:2" x14ac:dyDescent="0.2">
      <c r="A24327" s="253"/>
      <c r="B24327" s="254"/>
    </row>
    <row r="24328" spans="1:2" x14ac:dyDescent="0.2">
      <c r="A24328" s="253"/>
      <c r="B24328" s="254"/>
    </row>
    <row r="24329" spans="1:2" x14ac:dyDescent="0.2">
      <c r="A24329" s="253"/>
      <c r="B24329" s="254"/>
    </row>
    <row r="24330" spans="1:2" x14ac:dyDescent="0.2">
      <c r="A24330" s="253"/>
      <c r="B24330" s="254"/>
    </row>
    <row r="24331" spans="1:2" x14ac:dyDescent="0.2">
      <c r="A24331" s="253"/>
      <c r="B24331" s="254"/>
    </row>
    <row r="24332" spans="1:2" x14ac:dyDescent="0.2">
      <c r="A24332" s="253"/>
      <c r="B24332" s="254"/>
    </row>
    <row r="24333" spans="1:2" x14ac:dyDescent="0.2">
      <c r="A24333" s="253"/>
      <c r="B24333" s="254"/>
    </row>
    <row r="24334" spans="1:2" x14ac:dyDescent="0.2">
      <c r="A24334" s="253"/>
      <c r="B24334" s="254"/>
    </row>
    <row r="24335" spans="1:2" x14ac:dyDescent="0.2">
      <c r="A24335" s="253"/>
      <c r="B24335" s="254"/>
    </row>
    <row r="24336" spans="1:2" x14ac:dyDescent="0.2">
      <c r="A24336" s="253"/>
      <c r="B24336" s="254"/>
    </row>
    <row r="24337" spans="1:2" x14ac:dyDescent="0.2">
      <c r="A24337" s="253"/>
      <c r="B24337" s="254"/>
    </row>
    <row r="24338" spans="1:2" x14ac:dyDescent="0.2">
      <c r="A24338" s="253"/>
      <c r="B24338" s="254"/>
    </row>
    <row r="24339" spans="1:2" x14ac:dyDescent="0.2">
      <c r="A24339" s="253"/>
      <c r="B24339" s="254"/>
    </row>
    <row r="24340" spans="1:2" x14ac:dyDescent="0.2">
      <c r="A24340" s="253"/>
      <c r="B24340" s="254"/>
    </row>
    <row r="24341" spans="1:2" x14ac:dyDescent="0.2">
      <c r="A24341" s="253"/>
      <c r="B24341" s="254"/>
    </row>
    <row r="24342" spans="1:2" x14ac:dyDescent="0.2">
      <c r="A24342" s="253"/>
      <c r="B24342" s="254"/>
    </row>
    <row r="24343" spans="1:2" x14ac:dyDescent="0.2">
      <c r="A24343" s="253"/>
      <c r="B24343" s="254"/>
    </row>
    <row r="24344" spans="1:2" x14ac:dyDescent="0.2">
      <c r="A24344" s="253"/>
      <c r="B24344" s="254"/>
    </row>
    <row r="24345" spans="1:2" x14ac:dyDescent="0.2">
      <c r="A24345" s="253"/>
      <c r="B24345" s="254"/>
    </row>
    <row r="24346" spans="1:2" x14ac:dyDescent="0.2">
      <c r="A24346" s="253"/>
      <c r="B24346" s="254"/>
    </row>
    <row r="24347" spans="1:2" x14ac:dyDescent="0.2">
      <c r="A24347" s="253"/>
      <c r="B24347" s="254"/>
    </row>
    <row r="24348" spans="1:2" x14ac:dyDescent="0.2">
      <c r="A24348" s="253"/>
      <c r="B24348" s="254"/>
    </row>
    <row r="24349" spans="1:2" x14ac:dyDescent="0.2">
      <c r="A24349" s="253"/>
      <c r="B24349" s="254"/>
    </row>
    <row r="24350" spans="1:2" x14ac:dyDescent="0.2">
      <c r="A24350" s="253"/>
      <c r="B24350" s="254"/>
    </row>
    <row r="24351" spans="1:2" x14ac:dyDescent="0.2">
      <c r="A24351" s="253"/>
      <c r="B24351" s="254"/>
    </row>
    <row r="24352" spans="1:2" x14ac:dyDescent="0.2">
      <c r="A24352" s="253"/>
      <c r="B24352" s="254"/>
    </row>
    <row r="24353" spans="1:2" x14ac:dyDescent="0.2">
      <c r="A24353" s="253"/>
      <c r="B24353" s="254"/>
    </row>
    <row r="24354" spans="1:2" x14ac:dyDescent="0.2">
      <c r="A24354" s="253"/>
      <c r="B24354" s="254"/>
    </row>
    <row r="24355" spans="1:2" x14ac:dyDescent="0.2">
      <c r="A24355" s="253"/>
      <c r="B24355" s="254"/>
    </row>
    <row r="24356" spans="1:2" x14ac:dyDescent="0.2">
      <c r="A24356" s="253"/>
      <c r="B24356" s="254"/>
    </row>
    <row r="24357" spans="1:2" x14ac:dyDescent="0.2">
      <c r="A24357" s="253"/>
      <c r="B24357" s="254"/>
    </row>
    <row r="24358" spans="1:2" x14ac:dyDescent="0.2">
      <c r="A24358" s="253"/>
      <c r="B24358" s="254"/>
    </row>
    <row r="24359" spans="1:2" x14ac:dyDescent="0.2">
      <c r="A24359" s="253"/>
      <c r="B24359" s="254"/>
    </row>
    <row r="24360" spans="1:2" x14ac:dyDescent="0.2">
      <c r="A24360" s="253"/>
      <c r="B24360" s="254"/>
    </row>
    <row r="24361" spans="1:2" x14ac:dyDescent="0.2">
      <c r="A24361" s="253"/>
      <c r="B24361" s="254"/>
    </row>
    <row r="24362" spans="1:2" x14ac:dyDescent="0.2">
      <c r="A24362" s="253"/>
      <c r="B24362" s="254"/>
    </row>
    <row r="24363" spans="1:2" x14ac:dyDescent="0.2">
      <c r="A24363" s="253"/>
      <c r="B24363" s="254"/>
    </row>
    <row r="24364" spans="1:2" x14ac:dyDescent="0.2">
      <c r="A24364" s="253"/>
      <c r="B24364" s="254"/>
    </row>
    <row r="24365" spans="1:2" x14ac:dyDescent="0.2">
      <c r="A24365" s="253"/>
      <c r="B24365" s="254"/>
    </row>
    <row r="24366" spans="1:2" x14ac:dyDescent="0.2">
      <c r="A24366" s="253"/>
      <c r="B24366" s="254"/>
    </row>
    <row r="24367" spans="1:2" x14ac:dyDescent="0.2">
      <c r="A24367" s="253"/>
      <c r="B24367" s="254"/>
    </row>
    <row r="24368" spans="1:2" x14ac:dyDescent="0.2">
      <c r="A24368" s="253"/>
      <c r="B24368" s="254"/>
    </row>
    <row r="24369" spans="1:2" x14ac:dyDescent="0.2">
      <c r="A24369" s="253"/>
      <c r="B24369" s="254"/>
    </row>
    <row r="24370" spans="1:2" x14ac:dyDescent="0.2">
      <c r="A24370" s="253"/>
      <c r="B24370" s="254"/>
    </row>
    <row r="24371" spans="1:2" x14ac:dyDescent="0.2">
      <c r="A24371" s="253"/>
      <c r="B24371" s="254"/>
    </row>
    <row r="24372" spans="1:2" x14ac:dyDescent="0.2">
      <c r="A24372" s="253"/>
      <c r="B24372" s="254"/>
    </row>
    <row r="24373" spans="1:2" x14ac:dyDescent="0.2">
      <c r="A24373" s="253"/>
      <c r="B24373" s="254"/>
    </row>
    <row r="24374" spans="1:2" x14ac:dyDescent="0.2">
      <c r="A24374" s="253"/>
      <c r="B24374" s="254"/>
    </row>
    <row r="24375" spans="1:2" x14ac:dyDescent="0.2">
      <c r="A24375" s="253"/>
      <c r="B24375" s="254"/>
    </row>
    <row r="24376" spans="1:2" x14ac:dyDescent="0.2">
      <c r="A24376" s="253"/>
      <c r="B24376" s="254"/>
    </row>
    <row r="24377" spans="1:2" x14ac:dyDescent="0.2">
      <c r="A24377" s="253"/>
      <c r="B24377" s="254"/>
    </row>
    <row r="24378" spans="1:2" x14ac:dyDescent="0.2">
      <c r="A24378" s="253"/>
      <c r="B24378" s="254"/>
    </row>
    <row r="24379" spans="1:2" x14ac:dyDescent="0.2">
      <c r="A24379" s="253"/>
      <c r="B24379" s="254"/>
    </row>
    <row r="24380" spans="1:2" x14ac:dyDescent="0.2">
      <c r="A24380" s="253"/>
      <c r="B24380" s="254"/>
    </row>
    <row r="24381" spans="1:2" x14ac:dyDescent="0.2">
      <c r="A24381" s="253"/>
      <c r="B24381" s="254"/>
    </row>
    <row r="24382" spans="1:2" x14ac:dyDescent="0.2">
      <c r="A24382" s="253"/>
      <c r="B24382" s="254"/>
    </row>
    <row r="24383" spans="1:2" x14ac:dyDescent="0.2">
      <c r="A24383" s="253"/>
      <c r="B24383" s="254"/>
    </row>
    <row r="24384" spans="1:2" x14ac:dyDescent="0.2">
      <c r="A24384" s="253"/>
      <c r="B24384" s="254"/>
    </row>
    <row r="24385" spans="1:2" x14ac:dyDescent="0.2">
      <c r="A24385" s="253"/>
      <c r="B24385" s="254"/>
    </row>
    <row r="24386" spans="1:2" x14ac:dyDescent="0.2">
      <c r="A24386" s="253"/>
      <c r="B24386" s="254"/>
    </row>
    <row r="24387" spans="1:2" x14ac:dyDescent="0.2">
      <c r="A24387" s="253"/>
      <c r="B24387" s="254"/>
    </row>
    <row r="24388" spans="1:2" x14ac:dyDescent="0.2">
      <c r="A24388" s="253"/>
      <c r="B24388" s="254"/>
    </row>
    <row r="24389" spans="1:2" x14ac:dyDescent="0.2">
      <c r="A24389" s="253"/>
      <c r="B24389" s="254"/>
    </row>
    <row r="24390" spans="1:2" x14ac:dyDescent="0.2">
      <c r="A24390" s="253"/>
      <c r="B24390" s="254"/>
    </row>
    <row r="24391" spans="1:2" x14ac:dyDescent="0.2">
      <c r="A24391" s="253"/>
      <c r="B24391" s="254"/>
    </row>
    <row r="24392" spans="1:2" x14ac:dyDescent="0.2">
      <c r="A24392" s="253"/>
      <c r="B24392" s="254"/>
    </row>
    <row r="24393" spans="1:2" x14ac:dyDescent="0.2">
      <c r="A24393" s="253"/>
      <c r="B24393" s="254"/>
    </row>
    <row r="24394" spans="1:2" x14ac:dyDescent="0.2">
      <c r="A24394" s="253"/>
      <c r="B24394" s="254"/>
    </row>
    <row r="24395" spans="1:2" x14ac:dyDescent="0.2">
      <c r="A24395" s="253"/>
      <c r="B24395" s="254"/>
    </row>
    <row r="24396" spans="1:2" x14ac:dyDescent="0.2">
      <c r="A24396" s="253"/>
      <c r="B24396" s="254"/>
    </row>
    <row r="24397" spans="1:2" x14ac:dyDescent="0.2">
      <c r="A24397" s="253"/>
      <c r="B24397" s="254"/>
    </row>
    <row r="24398" spans="1:2" x14ac:dyDescent="0.2">
      <c r="A24398" s="253"/>
      <c r="B24398" s="254"/>
    </row>
    <row r="24399" spans="1:2" x14ac:dyDescent="0.2">
      <c r="A24399" s="253"/>
      <c r="B24399" s="254"/>
    </row>
    <row r="24400" spans="1:2" x14ac:dyDescent="0.2">
      <c r="A24400" s="253"/>
      <c r="B24400" s="254"/>
    </row>
    <row r="24401" spans="1:2" x14ac:dyDescent="0.2">
      <c r="A24401" s="253"/>
      <c r="B24401" s="254"/>
    </row>
    <row r="24402" spans="1:2" x14ac:dyDescent="0.2">
      <c r="A24402" s="253"/>
      <c r="B24402" s="254"/>
    </row>
    <row r="24403" spans="1:2" x14ac:dyDescent="0.2">
      <c r="A24403" s="253"/>
      <c r="B24403" s="254"/>
    </row>
    <row r="24404" spans="1:2" x14ac:dyDescent="0.2">
      <c r="A24404" s="253"/>
      <c r="B24404" s="254"/>
    </row>
    <row r="24405" spans="1:2" x14ac:dyDescent="0.2">
      <c r="A24405" s="253"/>
      <c r="B24405" s="254"/>
    </row>
    <row r="24406" spans="1:2" x14ac:dyDescent="0.2">
      <c r="A24406" s="253"/>
      <c r="B24406" s="254"/>
    </row>
    <row r="24407" spans="1:2" x14ac:dyDescent="0.2">
      <c r="A24407" s="253"/>
      <c r="B24407" s="254"/>
    </row>
    <row r="24408" spans="1:2" x14ac:dyDescent="0.2">
      <c r="A24408" s="253"/>
      <c r="B24408" s="254"/>
    </row>
    <row r="24409" spans="1:2" x14ac:dyDescent="0.2">
      <c r="A24409" s="253"/>
      <c r="B24409" s="254"/>
    </row>
    <row r="24410" spans="1:2" x14ac:dyDescent="0.2">
      <c r="A24410" s="253"/>
      <c r="B24410" s="254"/>
    </row>
    <row r="24411" spans="1:2" x14ac:dyDescent="0.2">
      <c r="A24411" s="253"/>
      <c r="B24411" s="254"/>
    </row>
    <row r="24412" spans="1:2" x14ac:dyDescent="0.2">
      <c r="A24412" s="253"/>
      <c r="B24412" s="254"/>
    </row>
    <row r="24413" spans="1:2" x14ac:dyDescent="0.2">
      <c r="A24413" s="253"/>
      <c r="B24413" s="254"/>
    </row>
    <row r="24414" spans="1:2" x14ac:dyDescent="0.2">
      <c r="A24414" s="253"/>
      <c r="B24414" s="254"/>
    </row>
    <row r="24415" spans="1:2" x14ac:dyDescent="0.2">
      <c r="A24415" s="253"/>
      <c r="B24415" s="254"/>
    </row>
    <row r="24416" spans="1:2" x14ac:dyDescent="0.2">
      <c r="A24416" s="253"/>
      <c r="B24416" s="254"/>
    </row>
    <row r="24417" spans="1:2" x14ac:dyDescent="0.2">
      <c r="A24417" s="253"/>
      <c r="B24417" s="254"/>
    </row>
    <row r="24418" spans="1:2" x14ac:dyDescent="0.2">
      <c r="A24418" s="253"/>
      <c r="B24418" s="254"/>
    </row>
    <row r="24419" spans="1:2" x14ac:dyDescent="0.2">
      <c r="A24419" s="253"/>
      <c r="B24419" s="254"/>
    </row>
    <row r="24420" spans="1:2" x14ac:dyDescent="0.2">
      <c r="A24420" s="253"/>
      <c r="B24420" s="254"/>
    </row>
    <row r="24421" spans="1:2" x14ac:dyDescent="0.2">
      <c r="A24421" s="253"/>
      <c r="B24421" s="254"/>
    </row>
    <row r="24422" spans="1:2" x14ac:dyDescent="0.2">
      <c r="A24422" s="253"/>
      <c r="B24422" s="254"/>
    </row>
    <row r="24423" spans="1:2" x14ac:dyDescent="0.2">
      <c r="A24423" s="253"/>
      <c r="B24423" s="254"/>
    </row>
    <row r="24424" spans="1:2" x14ac:dyDescent="0.2">
      <c r="A24424" s="253"/>
      <c r="B24424" s="254"/>
    </row>
    <row r="24425" spans="1:2" x14ac:dyDescent="0.2">
      <c r="A24425" s="253"/>
      <c r="B24425" s="254"/>
    </row>
    <row r="24426" spans="1:2" x14ac:dyDescent="0.2">
      <c r="A24426" s="253"/>
      <c r="B24426" s="254"/>
    </row>
    <row r="24427" spans="1:2" x14ac:dyDescent="0.2">
      <c r="A24427" s="253"/>
      <c r="B24427" s="254"/>
    </row>
    <row r="24428" spans="1:2" x14ac:dyDescent="0.2">
      <c r="A24428" s="253"/>
      <c r="B24428" s="254"/>
    </row>
    <row r="24429" spans="1:2" x14ac:dyDescent="0.2">
      <c r="A24429" s="253"/>
      <c r="B24429" s="254"/>
    </row>
    <row r="24430" spans="1:2" x14ac:dyDescent="0.2">
      <c r="A24430" s="253"/>
      <c r="B24430" s="254"/>
    </row>
    <row r="24431" spans="1:2" x14ac:dyDescent="0.2">
      <c r="A24431" s="253"/>
      <c r="B24431" s="254"/>
    </row>
    <row r="24432" spans="1:2" x14ac:dyDescent="0.2">
      <c r="A24432" s="253"/>
      <c r="B24432" s="254"/>
    </row>
    <row r="24433" spans="1:2" x14ac:dyDescent="0.2">
      <c r="A24433" s="253"/>
      <c r="B24433" s="254"/>
    </row>
    <row r="24434" spans="1:2" x14ac:dyDescent="0.2">
      <c r="A24434" s="253"/>
      <c r="B24434" s="254"/>
    </row>
    <row r="24435" spans="1:2" x14ac:dyDescent="0.2">
      <c r="A24435" s="253"/>
      <c r="B24435" s="254"/>
    </row>
    <row r="24436" spans="1:2" x14ac:dyDescent="0.2">
      <c r="A24436" s="253"/>
      <c r="B24436" s="254"/>
    </row>
    <row r="24437" spans="1:2" x14ac:dyDescent="0.2">
      <c r="A24437" s="253"/>
      <c r="B24437" s="254"/>
    </row>
    <row r="24438" spans="1:2" x14ac:dyDescent="0.2">
      <c r="A24438" s="253"/>
      <c r="B24438" s="254"/>
    </row>
    <row r="24439" spans="1:2" x14ac:dyDescent="0.2">
      <c r="A24439" s="253"/>
      <c r="B24439" s="254"/>
    </row>
    <row r="24440" spans="1:2" x14ac:dyDescent="0.2">
      <c r="A24440" s="253"/>
      <c r="B24440" s="254"/>
    </row>
    <row r="24441" spans="1:2" x14ac:dyDescent="0.2">
      <c r="A24441" s="253"/>
      <c r="B24441" s="254"/>
    </row>
    <row r="24442" spans="1:2" x14ac:dyDescent="0.2">
      <c r="A24442" s="253"/>
      <c r="B24442" s="254"/>
    </row>
    <row r="24443" spans="1:2" x14ac:dyDescent="0.2">
      <c r="A24443" s="253"/>
      <c r="B24443" s="254"/>
    </row>
    <row r="24444" spans="1:2" x14ac:dyDescent="0.2">
      <c r="A24444" s="253"/>
      <c r="B24444" s="254"/>
    </row>
    <row r="24445" spans="1:2" x14ac:dyDescent="0.2">
      <c r="A24445" s="253"/>
      <c r="B24445" s="254"/>
    </row>
    <row r="24446" spans="1:2" x14ac:dyDescent="0.2">
      <c r="A24446" s="253"/>
      <c r="B24446" s="254"/>
    </row>
    <row r="24447" spans="1:2" x14ac:dyDescent="0.2">
      <c r="A24447" s="253"/>
      <c r="B24447" s="254"/>
    </row>
    <row r="24448" spans="1:2" x14ac:dyDescent="0.2">
      <c r="A24448" s="253"/>
      <c r="B24448" s="254"/>
    </row>
    <row r="24449" spans="1:2" x14ac:dyDescent="0.2">
      <c r="A24449" s="253"/>
      <c r="B24449" s="254"/>
    </row>
    <row r="24450" spans="1:2" x14ac:dyDescent="0.2">
      <c r="A24450" s="253"/>
      <c r="B24450" s="254"/>
    </row>
    <row r="24451" spans="1:2" x14ac:dyDescent="0.2">
      <c r="A24451" s="253"/>
      <c r="B24451" s="254"/>
    </row>
    <row r="24452" spans="1:2" x14ac:dyDescent="0.2">
      <c r="A24452" s="253"/>
      <c r="B24452" s="254"/>
    </row>
    <row r="24453" spans="1:2" x14ac:dyDescent="0.2">
      <c r="A24453" s="253"/>
      <c r="B24453" s="254"/>
    </row>
    <row r="24454" spans="1:2" x14ac:dyDescent="0.2">
      <c r="A24454" s="253"/>
      <c r="B24454" s="254"/>
    </row>
    <row r="24455" spans="1:2" x14ac:dyDescent="0.2">
      <c r="A24455" s="253"/>
      <c r="B24455" s="254"/>
    </row>
    <row r="24456" spans="1:2" x14ac:dyDescent="0.2">
      <c r="A24456" s="253"/>
      <c r="B24456" s="254"/>
    </row>
    <row r="24457" spans="1:2" x14ac:dyDescent="0.2">
      <c r="A24457" s="253"/>
      <c r="B24457" s="254"/>
    </row>
    <row r="24458" spans="1:2" x14ac:dyDescent="0.2">
      <c r="A24458" s="253"/>
      <c r="B24458" s="254"/>
    </row>
    <row r="24459" spans="1:2" x14ac:dyDescent="0.2">
      <c r="A24459" s="253"/>
      <c r="B24459" s="254"/>
    </row>
    <row r="24460" spans="1:2" x14ac:dyDescent="0.2">
      <c r="A24460" s="253"/>
      <c r="B24460" s="254"/>
    </row>
    <row r="24461" spans="1:2" x14ac:dyDescent="0.2">
      <c r="A24461" s="253"/>
      <c r="B24461" s="254"/>
    </row>
    <row r="24462" spans="1:2" x14ac:dyDescent="0.2">
      <c r="A24462" s="253"/>
      <c r="B24462" s="254"/>
    </row>
    <row r="24463" spans="1:2" x14ac:dyDescent="0.2">
      <c r="A24463" s="253"/>
      <c r="B24463" s="254"/>
    </row>
    <row r="24464" spans="1:2" x14ac:dyDescent="0.2">
      <c r="A24464" s="253"/>
      <c r="B24464" s="254"/>
    </row>
    <row r="24465" spans="1:2" x14ac:dyDescent="0.2">
      <c r="A24465" s="253"/>
      <c r="B24465" s="254"/>
    </row>
    <row r="24466" spans="1:2" x14ac:dyDescent="0.2">
      <c r="A24466" s="253"/>
      <c r="B24466" s="254"/>
    </row>
    <row r="24467" spans="1:2" x14ac:dyDescent="0.2">
      <c r="A24467" s="253"/>
      <c r="B24467" s="254"/>
    </row>
    <row r="24468" spans="1:2" x14ac:dyDescent="0.2">
      <c r="A24468" s="253"/>
      <c r="B24468" s="254"/>
    </row>
    <row r="24469" spans="1:2" x14ac:dyDescent="0.2">
      <c r="A24469" s="253"/>
      <c r="B24469" s="254"/>
    </row>
    <row r="24470" spans="1:2" x14ac:dyDescent="0.2">
      <c r="A24470" s="253"/>
      <c r="B24470" s="254"/>
    </row>
    <row r="24471" spans="1:2" x14ac:dyDescent="0.2">
      <c r="A24471" s="253"/>
      <c r="B24471" s="254"/>
    </row>
    <row r="24472" spans="1:2" x14ac:dyDescent="0.2">
      <c r="A24472" s="253"/>
      <c r="B24472" s="254"/>
    </row>
    <row r="24473" spans="1:2" x14ac:dyDescent="0.2">
      <c r="A24473" s="253"/>
      <c r="B24473" s="254"/>
    </row>
    <row r="24474" spans="1:2" x14ac:dyDescent="0.2">
      <c r="A24474" s="253"/>
      <c r="B24474" s="254"/>
    </row>
    <row r="24475" spans="1:2" x14ac:dyDescent="0.2">
      <c r="A24475" s="253"/>
      <c r="B24475" s="254"/>
    </row>
    <row r="24476" spans="1:2" x14ac:dyDescent="0.2">
      <c r="A24476" s="253"/>
      <c r="B24476" s="254"/>
    </row>
    <row r="24477" spans="1:2" x14ac:dyDescent="0.2">
      <c r="A24477" s="253"/>
      <c r="B24477" s="254"/>
    </row>
    <row r="24478" spans="1:2" x14ac:dyDescent="0.2">
      <c r="A24478" s="253"/>
      <c r="B24478" s="254"/>
    </row>
    <row r="24479" spans="1:2" x14ac:dyDescent="0.2">
      <c r="A24479" s="253"/>
      <c r="B24479" s="254"/>
    </row>
    <row r="24480" spans="1:2" x14ac:dyDescent="0.2">
      <c r="A24480" s="253"/>
      <c r="B24480" s="254"/>
    </row>
    <row r="24481" spans="1:2" x14ac:dyDescent="0.2">
      <c r="A24481" s="253"/>
      <c r="B24481" s="254"/>
    </row>
    <row r="24482" spans="1:2" x14ac:dyDescent="0.2">
      <c r="A24482" s="253"/>
      <c r="B24482" s="254"/>
    </row>
    <row r="24483" spans="1:2" x14ac:dyDescent="0.2">
      <c r="A24483" s="253"/>
      <c r="B24483" s="254"/>
    </row>
    <row r="24484" spans="1:2" x14ac:dyDescent="0.2">
      <c r="A24484" s="253"/>
      <c r="B24484" s="254"/>
    </row>
    <row r="24485" spans="1:2" x14ac:dyDescent="0.2">
      <c r="A24485" s="253"/>
      <c r="B24485" s="254"/>
    </row>
    <row r="24486" spans="1:2" x14ac:dyDescent="0.2">
      <c r="A24486" s="253"/>
      <c r="B24486" s="254"/>
    </row>
    <row r="24487" spans="1:2" x14ac:dyDescent="0.2">
      <c r="A24487" s="253"/>
      <c r="B24487" s="254"/>
    </row>
    <row r="24488" spans="1:2" x14ac:dyDescent="0.2">
      <c r="A24488" s="253"/>
      <c r="B24488" s="254"/>
    </row>
    <row r="24489" spans="1:2" x14ac:dyDescent="0.2">
      <c r="A24489" s="253"/>
      <c r="B24489" s="254"/>
    </row>
    <row r="24490" spans="1:2" x14ac:dyDescent="0.2">
      <c r="A24490" s="253"/>
      <c r="B24490" s="254"/>
    </row>
    <row r="24491" spans="1:2" x14ac:dyDescent="0.2">
      <c r="A24491" s="253"/>
      <c r="B24491" s="254"/>
    </row>
    <row r="24492" spans="1:2" x14ac:dyDescent="0.2">
      <c r="A24492" s="253"/>
      <c r="B24492" s="254"/>
    </row>
    <row r="24493" spans="1:2" x14ac:dyDescent="0.2">
      <c r="A24493" s="253"/>
      <c r="B24493" s="254"/>
    </row>
    <row r="24494" spans="1:2" x14ac:dyDescent="0.2">
      <c r="A24494" s="253"/>
      <c r="B24494" s="254"/>
    </row>
    <row r="24495" spans="1:2" x14ac:dyDescent="0.2">
      <c r="A24495" s="253"/>
      <c r="B24495" s="254"/>
    </row>
    <row r="24496" spans="1:2" x14ac:dyDescent="0.2">
      <c r="A24496" s="253"/>
      <c r="B24496" s="254"/>
    </row>
    <row r="24497" spans="1:2" x14ac:dyDescent="0.2">
      <c r="A24497" s="253"/>
      <c r="B24497" s="254"/>
    </row>
    <row r="24498" spans="1:2" x14ac:dyDescent="0.2">
      <c r="A24498" s="253"/>
      <c r="B24498" s="254"/>
    </row>
    <row r="24499" spans="1:2" x14ac:dyDescent="0.2">
      <c r="A24499" s="253"/>
      <c r="B24499" s="254"/>
    </row>
    <row r="24500" spans="1:2" x14ac:dyDescent="0.2">
      <c r="A24500" s="253"/>
      <c r="B24500" s="254"/>
    </row>
    <row r="24501" spans="1:2" x14ac:dyDescent="0.2">
      <c r="A24501" s="253"/>
      <c r="B24501" s="254"/>
    </row>
    <row r="24502" spans="1:2" x14ac:dyDescent="0.2">
      <c r="A24502" s="253"/>
      <c r="B24502" s="254"/>
    </row>
    <row r="24503" spans="1:2" x14ac:dyDescent="0.2">
      <c r="A24503" s="253"/>
      <c r="B24503" s="254"/>
    </row>
    <row r="24504" spans="1:2" x14ac:dyDescent="0.2">
      <c r="A24504" s="253"/>
      <c r="B24504" s="254"/>
    </row>
    <row r="24505" spans="1:2" x14ac:dyDescent="0.2">
      <c r="A24505" s="253"/>
      <c r="B24505" s="254"/>
    </row>
    <row r="24506" spans="1:2" x14ac:dyDescent="0.2">
      <c r="A24506" s="253"/>
      <c r="B24506" s="254"/>
    </row>
    <row r="24507" spans="1:2" x14ac:dyDescent="0.2">
      <c r="A24507" s="253"/>
      <c r="B24507" s="254"/>
    </row>
    <row r="24508" spans="1:2" x14ac:dyDescent="0.2">
      <c r="A24508" s="253"/>
      <c r="B24508" s="254"/>
    </row>
    <row r="24509" spans="1:2" x14ac:dyDescent="0.2">
      <c r="A24509" s="253"/>
      <c r="B24509" s="254"/>
    </row>
    <row r="24510" spans="1:2" x14ac:dyDescent="0.2">
      <c r="A24510" s="253"/>
      <c r="B24510" s="254"/>
    </row>
    <row r="24511" spans="1:2" x14ac:dyDescent="0.2">
      <c r="A24511" s="253"/>
      <c r="B24511" s="254"/>
    </row>
    <row r="24512" spans="1:2" x14ac:dyDescent="0.2">
      <c r="A24512" s="253"/>
      <c r="B24512" s="254"/>
    </row>
    <row r="24513" spans="1:2" x14ac:dyDescent="0.2">
      <c r="A24513" s="253"/>
      <c r="B24513" s="254"/>
    </row>
    <row r="24514" spans="1:2" x14ac:dyDescent="0.2">
      <c r="A24514" s="253"/>
      <c r="B24514" s="254"/>
    </row>
    <row r="24515" spans="1:2" x14ac:dyDescent="0.2">
      <c r="A24515" s="253"/>
      <c r="B24515" s="254"/>
    </row>
    <row r="24516" spans="1:2" x14ac:dyDescent="0.2">
      <c r="A24516" s="253"/>
      <c r="B24516" s="254"/>
    </row>
    <row r="24517" spans="1:2" x14ac:dyDescent="0.2">
      <c r="A24517" s="253"/>
      <c r="B24517" s="254"/>
    </row>
    <row r="24518" spans="1:2" x14ac:dyDescent="0.2">
      <c r="A24518" s="253"/>
      <c r="B24518" s="254"/>
    </row>
    <row r="24519" spans="1:2" x14ac:dyDescent="0.2">
      <c r="A24519" s="253"/>
      <c r="B24519" s="254"/>
    </row>
    <row r="24520" spans="1:2" x14ac:dyDescent="0.2">
      <c r="A24520" s="253"/>
      <c r="B24520" s="254"/>
    </row>
    <row r="24521" spans="1:2" x14ac:dyDescent="0.2">
      <c r="A24521" s="253"/>
      <c r="B24521" s="254"/>
    </row>
    <row r="24522" spans="1:2" x14ac:dyDescent="0.2">
      <c r="A24522" s="253"/>
      <c r="B24522" s="254"/>
    </row>
    <row r="24523" spans="1:2" x14ac:dyDescent="0.2">
      <c r="A24523" s="253"/>
      <c r="B24523" s="254"/>
    </row>
    <row r="24524" spans="1:2" x14ac:dyDescent="0.2">
      <c r="A24524" s="253"/>
      <c r="B24524" s="254"/>
    </row>
    <row r="24525" spans="1:2" x14ac:dyDescent="0.2">
      <c r="A24525" s="253"/>
      <c r="B24525" s="254"/>
    </row>
    <row r="24526" spans="1:2" x14ac:dyDescent="0.2">
      <c r="A24526" s="253"/>
      <c r="B24526" s="254"/>
    </row>
    <row r="24527" spans="1:2" x14ac:dyDescent="0.2">
      <c r="A24527" s="253"/>
      <c r="B24527" s="254"/>
    </row>
    <row r="24528" spans="1:2" x14ac:dyDescent="0.2">
      <c r="A24528" s="253"/>
      <c r="B24528" s="254"/>
    </row>
    <row r="24529" spans="1:2" x14ac:dyDescent="0.2">
      <c r="A24529" s="253"/>
      <c r="B24529" s="254"/>
    </row>
    <row r="24530" spans="1:2" x14ac:dyDescent="0.2">
      <c r="A24530" s="253"/>
      <c r="B24530" s="254"/>
    </row>
    <row r="24531" spans="1:2" x14ac:dyDescent="0.2">
      <c r="A24531" s="253"/>
      <c r="B24531" s="254"/>
    </row>
    <row r="24532" spans="1:2" x14ac:dyDescent="0.2">
      <c r="A24532" s="253"/>
      <c r="B24532" s="254"/>
    </row>
    <row r="24533" spans="1:2" x14ac:dyDescent="0.2">
      <c r="A24533" s="253"/>
      <c r="B24533" s="254"/>
    </row>
    <row r="24534" spans="1:2" x14ac:dyDescent="0.2">
      <c r="A24534" s="253"/>
      <c r="B24534" s="254"/>
    </row>
    <row r="24535" spans="1:2" x14ac:dyDescent="0.2">
      <c r="A24535" s="253"/>
      <c r="B24535" s="254"/>
    </row>
    <row r="24536" spans="1:2" x14ac:dyDescent="0.2">
      <c r="A24536" s="253"/>
      <c r="B24536" s="254"/>
    </row>
    <row r="24537" spans="1:2" x14ac:dyDescent="0.2">
      <c r="A24537" s="253"/>
      <c r="B24537" s="254"/>
    </row>
    <row r="24538" spans="1:2" x14ac:dyDescent="0.2">
      <c r="A24538" s="253"/>
      <c r="B24538" s="254"/>
    </row>
    <row r="24539" spans="1:2" x14ac:dyDescent="0.2">
      <c r="A24539" s="253"/>
      <c r="B24539" s="254"/>
    </row>
    <row r="24540" spans="1:2" x14ac:dyDescent="0.2">
      <c r="A24540" s="253"/>
      <c r="B24540" s="254"/>
    </row>
    <row r="24541" spans="1:2" x14ac:dyDescent="0.2">
      <c r="A24541" s="253"/>
      <c r="B24541" s="254"/>
    </row>
    <row r="24542" spans="1:2" x14ac:dyDescent="0.2">
      <c r="A24542" s="253"/>
      <c r="B24542" s="254"/>
    </row>
    <row r="24543" spans="1:2" x14ac:dyDescent="0.2">
      <c r="A24543" s="253"/>
      <c r="B24543" s="254"/>
    </row>
    <row r="24544" spans="1:2" x14ac:dyDescent="0.2">
      <c r="A24544" s="253"/>
      <c r="B24544" s="254"/>
    </row>
    <row r="24545" spans="1:2" x14ac:dyDescent="0.2">
      <c r="A24545" s="253"/>
      <c r="B24545" s="254"/>
    </row>
    <row r="24546" spans="1:2" x14ac:dyDescent="0.2">
      <c r="A24546" s="253"/>
      <c r="B24546" s="254"/>
    </row>
    <row r="24547" spans="1:2" x14ac:dyDescent="0.2">
      <c r="A24547" s="253"/>
      <c r="B24547" s="254"/>
    </row>
    <row r="24548" spans="1:2" x14ac:dyDescent="0.2">
      <c r="A24548" s="253"/>
      <c r="B24548" s="254"/>
    </row>
    <row r="24549" spans="1:2" x14ac:dyDescent="0.2">
      <c r="A24549" s="253"/>
      <c r="B24549" s="254"/>
    </row>
    <row r="24550" spans="1:2" x14ac:dyDescent="0.2">
      <c r="A24550" s="253"/>
      <c r="B24550" s="254"/>
    </row>
    <row r="24551" spans="1:2" x14ac:dyDescent="0.2">
      <c r="A24551" s="253"/>
      <c r="B24551" s="254"/>
    </row>
    <row r="24552" spans="1:2" x14ac:dyDescent="0.2">
      <c r="A24552" s="253"/>
      <c r="B24552" s="254"/>
    </row>
    <row r="24553" spans="1:2" x14ac:dyDescent="0.2">
      <c r="A24553" s="253"/>
      <c r="B24553" s="254"/>
    </row>
    <row r="24554" spans="1:2" x14ac:dyDescent="0.2">
      <c r="A24554" s="253"/>
      <c r="B24554" s="254"/>
    </row>
    <row r="24555" spans="1:2" x14ac:dyDescent="0.2">
      <c r="A24555" s="253"/>
      <c r="B24555" s="254"/>
    </row>
    <row r="24556" spans="1:2" x14ac:dyDescent="0.2">
      <c r="A24556" s="253"/>
      <c r="B24556" s="254"/>
    </row>
    <row r="24557" spans="1:2" x14ac:dyDescent="0.2">
      <c r="A24557" s="253"/>
      <c r="B24557" s="254"/>
    </row>
    <row r="24558" spans="1:2" x14ac:dyDescent="0.2">
      <c r="A24558" s="253"/>
      <c r="B24558" s="254"/>
    </row>
    <row r="24559" spans="1:2" x14ac:dyDescent="0.2">
      <c r="A24559" s="253"/>
      <c r="B24559" s="254"/>
    </row>
    <row r="24560" spans="1:2" x14ac:dyDescent="0.2">
      <c r="A24560" s="253"/>
      <c r="B24560" s="254"/>
    </row>
    <row r="24561" spans="1:2" x14ac:dyDescent="0.2">
      <c r="A24561" s="253"/>
      <c r="B24561" s="254"/>
    </row>
    <row r="24562" spans="1:2" x14ac:dyDescent="0.2">
      <c r="A24562" s="253"/>
      <c r="B24562" s="254"/>
    </row>
    <row r="24563" spans="1:2" x14ac:dyDescent="0.2">
      <c r="A24563" s="253"/>
      <c r="B24563" s="254"/>
    </row>
    <row r="24564" spans="1:2" x14ac:dyDescent="0.2">
      <c r="A24564" s="253"/>
      <c r="B24564" s="254"/>
    </row>
    <row r="24565" spans="1:2" x14ac:dyDescent="0.2">
      <c r="A24565" s="253"/>
      <c r="B24565" s="254"/>
    </row>
    <row r="24566" spans="1:2" x14ac:dyDescent="0.2">
      <c r="A24566" s="253"/>
      <c r="B24566" s="254"/>
    </row>
    <row r="24567" spans="1:2" x14ac:dyDescent="0.2">
      <c r="A24567" s="253"/>
      <c r="B24567" s="254"/>
    </row>
    <row r="24568" spans="1:2" x14ac:dyDescent="0.2">
      <c r="A24568" s="253"/>
      <c r="B24568" s="254"/>
    </row>
    <row r="24569" spans="1:2" x14ac:dyDescent="0.2">
      <c r="A24569" s="253"/>
      <c r="B24569" s="254"/>
    </row>
    <row r="24570" spans="1:2" x14ac:dyDescent="0.2">
      <c r="A24570" s="253"/>
      <c r="B24570" s="254"/>
    </row>
    <row r="24571" spans="1:2" x14ac:dyDescent="0.2">
      <c r="A24571" s="253"/>
      <c r="B24571" s="254"/>
    </row>
    <row r="24572" spans="1:2" x14ac:dyDescent="0.2">
      <c r="A24572" s="253"/>
      <c r="B24572" s="254"/>
    </row>
    <row r="24573" spans="1:2" x14ac:dyDescent="0.2">
      <c r="A24573" s="253"/>
      <c r="B24573" s="254"/>
    </row>
    <row r="24574" spans="1:2" x14ac:dyDescent="0.2">
      <c r="A24574" s="253"/>
      <c r="B24574" s="254"/>
    </row>
    <row r="24575" spans="1:2" x14ac:dyDescent="0.2">
      <c r="A24575" s="253"/>
      <c r="B24575" s="254"/>
    </row>
    <row r="24576" spans="1:2" x14ac:dyDescent="0.2">
      <c r="A24576" s="253"/>
      <c r="B24576" s="254"/>
    </row>
    <row r="24577" spans="1:2" x14ac:dyDescent="0.2">
      <c r="A24577" s="253"/>
      <c r="B24577" s="254"/>
    </row>
    <row r="24578" spans="1:2" x14ac:dyDescent="0.2">
      <c r="A24578" s="253"/>
      <c r="B24578" s="254"/>
    </row>
    <row r="24579" spans="1:2" x14ac:dyDescent="0.2">
      <c r="A24579" s="253"/>
      <c r="B24579" s="254"/>
    </row>
    <row r="24580" spans="1:2" x14ac:dyDescent="0.2">
      <c r="A24580" s="253"/>
      <c r="B24580" s="254"/>
    </row>
    <row r="24581" spans="1:2" x14ac:dyDescent="0.2">
      <c r="A24581" s="253"/>
      <c r="B24581" s="254"/>
    </row>
    <row r="24582" spans="1:2" x14ac:dyDescent="0.2">
      <c r="A24582" s="253"/>
      <c r="B24582" s="254"/>
    </row>
    <row r="24583" spans="1:2" x14ac:dyDescent="0.2">
      <c r="A24583" s="253"/>
      <c r="B24583" s="254"/>
    </row>
    <row r="24584" spans="1:2" x14ac:dyDescent="0.2">
      <c r="A24584" s="253"/>
      <c r="B24584" s="254"/>
    </row>
    <row r="24585" spans="1:2" x14ac:dyDescent="0.2">
      <c r="A24585" s="253"/>
      <c r="B24585" s="254"/>
    </row>
    <row r="24586" spans="1:2" x14ac:dyDescent="0.2">
      <c r="A24586" s="253"/>
      <c r="B24586" s="254"/>
    </row>
    <row r="24587" spans="1:2" x14ac:dyDescent="0.2">
      <c r="A24587" s="253"/>
      <c r="B24587" s="254"/>
    </row>
    <row r="24588" spans="1:2" x14ac:dyDescent="0.2">
      <c r="A24588" s="253"/>
      <c r="B24588" s="254"/>
    </row>
    <row r="24589" spans="1:2" x14ac:dyDescent="0.2">
      <c r="A24589" s="253"/>
      <c r="B24589" s="254"/>
    </row>
    <row r="24590" spans="1:2" x14ac:dyDescent="0.2">
      <c r="A24590" s="253"/>
      <c r="B24590" s="254"/>
    </row>
    <row r="24591" spans="1:2" x14ac:dyDescent="0.2">
      <c r="A24591" s="253"/>
      <c r="B24591" s="254"/>
    </row>
    <row r="24592" spans="1:2" x14ac:dyDescent="0.2">
      <c r="A24592" s="253"/>
      <c r="B24592" s="254"/>
    </row>
    <row r="24593" spans="1:2" x14ac:dyDescent="0.2">
      <c r="A24593" s="253"/>
      <c r="B24593" s="254"/>
    </row>
    <row r="24594" spans="1:2" x14ac:dyDescent="0.2">
      <c r="A24594" s="253"/>
      <c r="B24594" s="254"/>
    </row>
    <row r="24595" spans="1:2" x14ac:dyDescent="0.2">
      <c r="A24595" s="253"/>
      <c r="B24595" s="254"/>
    </row>
    <row r="24596" spans="1:2" x14ac:dyDescent="0.2">
      <c r="A24596" s="253"/>
      <c r="B24596" s="254"/>
    </row>
    <row r="24597" spans="1:2" x14ac:dyDescent="0.2">
      <c r="A24597" s="253"/>
      <c r="B24597" s="254"/>
    </row>
    <row r="24598" spans="1:2" x14ac:dyDescent="0.2">
      <c r="A24598" s="253"/>
      <c r="B24598" s="254"/>
    </row>
    <row r="24599" spans="1:2" x14ac:dyDescent="0.2">
      <c r="A24599" s="253"/>
      <c r="B24599" s="254"/>
    </row>
    <row r="24600" spans="1:2" x14ac:dyDescent="0.2">
      <c r="A24600" s="253"/>
      <c r="B24600" s="254"/>
    </row>
    <row r="24601" spans="1:2" x14ac:dyDescent="0.2">
      <c r="A24601" s="253"/>
      <c r="B24601" s="254"/>
    </row>
    <row r="24602" spans="1:2" x14ac:dyDescent="0.2">
      <c r="A24602" s="253"/>
      <c r="B24602" s="254"/>
    </row>
    <row r="24603" spans="1:2" x14ac:dyDescent="0.2">
      <c r="A24603" s="253"/>
      <c r="B24603" s="254"/>
    </row>
    <row r="24604" spans="1:2" x14ac:dyDescent="0.2">
      <c r="A24604" s="253"/>
      <c r="B24604" s="254"/>
    </row>
    <row r="24605" spans="1:2" x14ac:dyDescent="0.2">
      <c r="A24605" s="253"/>
      <c r="B24605" s="254"/>
    </row>
    <row r="24606" spans="1:2" x14ac:dyDescent="0.2">
      <c r="A24606" s="253"/>
      <c r="B24606" s="254"/>
    </row>
    <row r="24607" spans="1:2" x14ac:dyDescent="0.2">
      <c r="A24607" s="253"/>
      <c r="B24607" s="254"/>
    </row>
    <row r="24608" spans="1:2" x14ac:dyDescent="0.2">
      <c r="A24608" s="253"/>
      <c r="B24608" s="254"/>
    </row>
    <row r="24609" spans="1:2" x14ac:dyDescent="0.2">
      <c r="A24609" s="253"/>
      <c r="B24609" s="254"/>
    </row>
    <row r="24610" spans="1:2" x14ac:dyDescent="0.2">
      <c r="A24610" s="253"/>
      <c r="B24610" s="254"/>
    </row>
    <row r="24611" spans="1:2" x14ac:dyDescent="0.2">
      <c r="A24611" s="253"/>
      <c r="B24611" s="254"/>
    </row>
    <row r="24612" spans="1:2" x14ac:dyDescent="0.2">
      <c r="A24612" s="253"/>
      <c r="B24612" s="254"/>
    </row>
    <row r="24613" spans="1:2" x14ac:dyDescent="0.2">
      <c r="A24613" s="253"/>
      <c r="B24613" s="254"/>
    </row>
    <row r="24614" spans="1:2" x14ac:dyDescent="0.2">
      <c r="A24614" s="253"/>
      <c r="B24614" s="254"/>
    </row>
    <row r="24615" spans="1:2" x14ac:dyDescent="0.2">
      <c r="A24615" s="253"/>
      <c r="B24615" s="254"/>
    </row>
    <row r="24616" spans="1:2" x14ac:dyDescent="0.2">
      <c r="A24616" s="253"/>
      <c r="B24616" s="254"/>
    </row>
    <row r="24617" spans="1:2" x14ac:dyDescent="0.2">
      <c r="A24617" s="253"/>
      <c r="B24617" s="254"/>
    </row>
    <row r="24618" spans="1:2" x14ac:dyDescent="0.2">
      <c r="A24618" s="253"/>
      <c r="B24618" s="254"/>
    </row>
    <row r="24619" spans="1:2" x14ac:dyDescent="0.2">
      <c r="A24619" s="253"/>
      <c r="B24619" s="254"/>
    </row>
    <row r="24620" spans="1:2" x14ac:dyDescent="0.2">
      <c r="A24620" s="253"/>
      <c r="B24620" s="254"/>
    </row>
    <row r="24621" spans="1:2" x14ac:dyDescent="0.2">
      <c r="A24621" s="253"/>
      <c r="B24621" s="254"/>
    </row>
    <row r="24622" spans="1:2" x14ac:dyDescent="0.2">
      <c r="A24622" s="253"/>
      <c r="B24622" s="254"/>
    </row>
    <row r="24623" spans="1:2" x14ac:dyDescent="0.2">
      <c r="A24623" s="253"/>
      <c r="B24623" s="254"/>
    </row>
    <row r="24624" spans="1:2" x14ac:dyDescent="0.2">
      <c r="A24624" s="253"/>
      <c r="B24624" s="254"/>
    </row>
    <row r="24625" spans="1:2" x14ac:dyDescent="0.2">
      <c r="A24625" s="253"/>
      <c r="B24625" s="254"/>
    </row>
    <row r="24626" spans="1:2" x14ac:dyDescent="0.2">
      <c r="A24626" s="253"/>
      <c r="B24626" s="254"/>
    </row>
    <row r="24627" spans="1:2" x14ac:dyDescent="0.2">
      <c r="A24627" s="253"/>
      <c r="B24627" s="254"/>
    </row>
    <row r="24628" spans="1:2" x14ac:dyDescent="0.2">
      <c r="A24628" s="253"/>
      <c r="B24628" s="254"/>
    </row>
    <row r="24629" spans="1:2" x14ac:dyDescent="0.2">
      <c r="A24629" s="253"/>
      <c r="B24629" s="254"/>
    </row>
    <row r="24630" spans="1:2" x14ac:dyDescent="0.2">
      <c r="A24630" s="253"/>
      <c r="B24630" s="254"/>
    </row>
    <row r="24631" spans="1:2" x14ac:dyDescent="0.2">
      <c r="A24631" s="253"/>
      <c r="B24631" s="254"/>
    </row>
    <row r="24632" spans="1:2" x14ac:dyDescent="0.2">
      <c r="A24632" s="253"/>
      <c r="B24632" s="254"/>
    </row>
    <row r="24633" spans="1:2" x14ac:dyDescent="0.2">
      <c r="A24633" s="253"/>
      <c r="B24633" s="254"/>
    </row>
    <row r="24634" spans="1:2" x14ac:dyDescent="0.2">
      <c r="A24634" s="253"/>
      <c r="B24634" s="254"/>
    </row>
    <row r="24635" spans="1:2" x14ac:dyDescent="0.2">
      <c r="A24635" s="253"/>
      <c r="B24635" s="254"/>
    </row>
    <row r="24636" spans="1:2" x14ac:dyDescent="0.2">
      <c r="A24636" s="253"/>
      <c r="B24636" s="254"/>
    </row>
    <row r="24637" spans="1:2" x14ac:dyDescent="0.2">
      <c r="A24637" s="253"/>
      <c r="B24637" s="254"/>
    </row>
    <row r="24638" spans="1:2" x14ac:dyDescent="0.2">
      <c r="A24638" s="253"/>
      <c r="B24638" s="254"/>
    </row>
    <row r="24639" spans="1:2" x14ac:dyDescent="0.2">
      <c r="A24639" s="253"/>
      <c r="B24639" s="254"/>
    </row>
    <row r="24640" spans="1:2" x14ac:dyDescent="0.2">
      <c r="A24640" s="253"/>
      <c r="B24640" s="254"/>
    </row>
    <row r="24641" spans="1:2" x14ac:dyDescent="0.2">
      <c r="A24641" s="253"/>
      <c r="B24641" s="254"/>
    </row>
    <row r="24642" spans="1:2" x14ac:dyDescent="0.2">
      <c r="A24642" s="253"/>
      <c r="B24642" s="254"/>
    </row>
    <row r="24643" spans="1:2" x14ac:dyDescent="0.2">
      <c r="A24643" s="253"/>
      <c r="B24643" s="254"/>
    </row>
    <row r="24644" spans="1:2" x14ac:dyDescent="0.2">
      <c r="A24644" s="253"/>
      <c r="B24644" s="254"/>
    </row>
    <row r="24645" spans="1:2" x14ac:dyDescent="0.2">
      <c r="A24645" s="253"/>
      <c r="B24645" s="254"/>
    </row>
    <row r="24646" spans="1:2" x14ac:dyDescent="0.2">
      <c r="A24646" s="253"/>
      <c r="B24646" s="254"/>
    </row>
    <row r="24647" spans="1:2" x14ac:dyDescent="0.2">
      <c r="A24647" s="253"/>
      <c r="B24647" s="254"/>
    </row>
    <row r="24648" spans="1:2" x14ac:dyDescent="0.2">
      <c r="A24648" s="253"/>
      <c r="B24648" s="254"/>
    </row>
    <row r="24649" spans="1:2" x14ac:dyDescent="0.2">
      <c r="A24649" s="253"/>
      <c r="B24649" s="254"/>
    </row>
    <row r="24650" spans="1:2" x14ac:dyDescent="0.2">
      <c r="A24650" s="253"/>
      <c r="B24650" s="254"/>
    </row>
    <row r="24651" spans="1:2" x14ac:dyDescent="0.2">
      <c r="A24651" s="253"/>
      <c r="B24651" s="254"/>
    </row>
    <row r="24652" spans="1:2" x14ac:dyDescent="0.2">
      <c r="A24652" s="253"/>
      <c r="B24652" s="254"/>
    </row>
    <row r="24653" spans="1:2" x14ac:dyDescent="0.2">
      <c r="A24653" s="253"/>
      <c r="B24653" s="254"/>
    </row>
    <row r="24654" spans="1:2" x14ac:dyDescent="0.2">
      <c r="A24654" s="253"/>
      <c r="B24654" s="254"/>
    </row>
    <row r="24655" spans="1:2" x14ac:dyDescent="0.2">
      <c r="A24655" s="253"/>
      <c r="B24655" s="254"/>
    </row>
    <row r="24656" spans="1:2" x14ac:dyDescent="0.2">
      <c r="A24656" s="253"/>
      <c r="B24656" s="254"/>
    </row>
    <row r="24657" spans="1:2" x14ac:dyDescent="0.2">
      <c r="A24657" s="253"/>
      <c r="B24657" s="254"/>
    </row>
    <row r="24658" spans="1:2" x14ac:dyDescent="0.2">
      <c r="A24658" s="253"/>
      <c r="B24658" s="254"/>
    </row>
    <row r="24659" spans="1:2" x14ac:dyDescent="0.2">
      <c r="A24659" s="253"/>
      <c r="B24659" s="254"/>
    </row>
    <row r="24660" spans="1:2" x14ac:dyDescent="0.2">
      <c r="A24660" s="253"/>
      <c r="B24660" s="254"/>
    </row>
    <row r="24661" spans="1:2" x14ac:dyDescent="0.2">
      <c r="A24661" s="253"/>
      <c r="B24661" s="254"/>
    </row>
    <row r="24662" spans="1:2" x14ac:dyDescent="0.2">
      <c r="A24662" s="253"/>
      <c r="B24662" s="254"/>
    </row>
    <row r="24663" spans="1:2" x14ac:dyDescent="0.2">
      <c r="A24663" s="253"/>
      <c r="B24663" s="254"/>
    </row>
    <row r="24664" spans="1:2" x14ac:dyDescent="0.2">
      <c r="A24664" s="253"/>
      <c r="B24664" s="254"/>
    </row>
    <row r="24665" spans="1:2" x14ac:dyDescent="0.2">
      <c r="A24665" s="253"/>
      <c r="B24665" s="254"/>
    </row>
    <row r="24666" spans="1:2" x14ac:dyDescent="0.2">
      <c r="A24666" s="253"/>
      <c r="B24666" s="254"/>
    </row>
    <row r="24667" spans="1:2" x14ac:dyDescent="0.2">
      <c r="A24667" s="253"/>
      <c r="B24667" s="254"/>
    </row>
    <row r="24668" spans="1:2" x14ac:dyDescent="0.2">
      <c r="A24668" s="253"/>
      <c r="B24668" s="254"/>
    </row>
    <row r="24669" spans="1:2" x14ac:dyDescent="0.2">
      <c r="A24669" s="253"/>
      <c r="B24669" s="254"/>
    </row>
    <row r="24670" spans="1:2" x14ac:dyDescent="0.2">
      <c r="A24670" s="253"/>
      <c r="B24670" s="254"/>
    </row>
    <row r="24671" spans="1:2" x14ac:dyDescent="0.2">
      <c r="A24671" s="253"/>
      <c r="B24671" s="254"/>
    </row>
    <row r="24672" spans="1:2" x14ac:dyDescent="0.2">
      <c r="A24672" s="253"/>
      <c r="B24672" s="254"/>
    </row>
    <row r="24673" spans="1:2" x14ac:dyDescent="0.2">
      <c r="A24673" s="253"/>
      <c r="B24673" s="254"/>
    </row>
    <row r="24674" spans="1:2" x14ac:dyDescent="0.2">
      <c r="A24674" s="253"/>
      <c r="B24674" s="254"/>
    </row>
    <row r="24675" spans="1:2" x14ac:dyDescent="0.2">
      <c r="A24675" s="253"/>
      <c r="B24675" s="254"/>
    </row>
    <row r="24676" spans="1:2" x14ac:dyDescent="0.2">
      <c r="A24676" s="253"/>
      <c r="B24676" s="254"/>
    </row>
    <row r="24677" spans="1:2" x14ac:dyDescent="0.2">
      <c r="A24677" s="253"/>
      <c r="B24677" s="254"/>
    </row>
    <row r="24678" spans="1:2" x14ac:dyDescent="0.2">
      <c r="A24678" s="253"/>
      <c r="B24678" s="254"/>
    </row>
    <row r="24679" spans="1:2" x14ac:dyDescent="0.2">
      <c r="A24679" s="253"/>
      <c r="B24679" s="254"/>
    </row>
    <row r="24680" spans="1:2" x14ac:dyDescent="0.2">
      <c r="A24680" s="253"/>
      <c r="B24680" s="254"/>
    </row>
    <row r="24681" spans="1:2" x14ac:dyDescent="0.2">
      <c r="A24681" s="253"/>
      <c r="B24681" s="254"/>
    </row>
    <row r="24682" spans="1:2" x14ac:dyDescent="0.2">
      <c r="A24682" s="253"/>
      <c r="B24682" s="254"/>
    </row>
    <row r="24683" spans="1:2" x14ac:dyDescent="0.2">
      <c r="A24683" s="253"/>
      <c r="B24683" s="254"/>
    </row>
    <row r="24684" spans="1:2" x14ac:dyDescent="0.2">
      <c r="A24684" s="253"/>
      <c r="B24684" s="254"/>
    </row>
    <row r="24685" spans="1:2" x14ac:dyDescent="0.2">
      <c r="A24685" s="253"/>
      <c r="B24685" s="254"/>
    </row>
    <row r="24686" spans="1:2" x14ac:dyDescent="0.2">
      <c r="A24686" s="253"/>
      <c r="B24686" s="254"/>
    </row>
    <row r="24687" spans="1:2" x14ac:dyDescent="0.2">
      <c r="A24687" s="253"/>
      <c r="B24687" s="254"/>
    </row>
    <row r="24688" spans="1:2" x14ac:dyDescent="0.2">
      <c r="A24688" s="253"/>
      <c r="B24688" s="254"/>
    </row>
    <row r="24689" spans="1:2" x14ac:dyDescent="0.2">
      <c r="A24689" s="253"/>
      <c r="B24689" s="254"/>
    </row>
    <row r="24690" spans="1:2" x14ac:dyDescent="0.2">
      <c r="A24690" s="253"/>
      <c r="B24690" s="254"/>
    </row>
    <row r="24691" spans="1:2" x14ac:dyDescent="0.2">
      <c r="A24691" s="253"/>
      <c r="B24691" s="254"/>
    </row>
    <row r="24692" spans="1:2" x14ac:dyDescent="0.2">
      <c r="A24692" s="253"/>
      <c r="B24692" s="254"/>
    </row>
    <row r="24693" spans="1:2" x14ac:dyDescent="0.2">
      <c r="A24693" s="253"/>
      <c r="B24693" s="254"/>
    </row>
    <row r="24694" spans="1:2" x14ac:dyDescent="0.2">
      <c r="A24694" s="253"/>
      <c r="B24694" s="254"/>
    </row>
    <row r="24695" spans="1:2" x14ac:dyDescent="0.2">
      <c r="A24695" s="253"/>
      <c r="B24695" s="254"/>
    </row>
    <row r="24696" spans="1:2" x14ac:dyDescent="0.2">
      <c r="A24696" s="253"/>
      <c r="B24696" s="254"/>
    </row>
    <row r="24697" spans="1:2" x14ac:dyDescent="0.2">
      <c r="A24697" s="253"/>
      <c r="B24697" s="254"/>
    </row>
    <row r="24698" spans="1:2" x14ac:dyDescent="0.2">
      <c r="A24698" s="253"/>
      <c r="B24698" s="254"/>
    </row>
    <row r="24699" spans="1:2" x14ac:dyDescent="0.2">
      <c r="A24699" s="253"/>
      <c r="B24699" s="254"/>
    </row>
    <row r="24700" spans="1:2" x14ac:dyDescent="0.2">
      <c r="A24700" s="253"/>
      <c r="B24700" s="254"/>
    </row>
    <row r="24701" spans="1:2" x14ac:dyDescent="0.2">
      <c r="A24701" s="253"/>
      <c r="B24701" s="254"/>
    </row>
    <row r="24702" spans="1:2" x14ac:dyDescent="0.2">
      <c r="A24702" s="253"/>
      <c r="B24702" s="254"/>
    </row>
    <row r="24703" spans="1:2" x14ac:dyDescent="0.2">
      <c r="A24703" s="253"/>
      <c r="B24703" s="254"/>
    </row>
    <row r="24704" spans="1:2" x14ac:dyDescent="0.2">
      <c r="A24704" s="253"/>
      <c r="B24704" s="254"/>
    </row>
    <row r="24705" spans="1:2" x14ac:dyDescent="0.2">
      <c r="A24705" s="253"/>
      <c r="B24705" s="254"/>
    </row>
    <row r="24706" spans="1:2" x14ac:dyDescent="0.2">
      <c r="A24706" s="253"/>
      <c r="B24706" s="254"/>
    </row>
    <row r="24707" spans="1:2" x14ac:dyDescent="0.2">
      <c r="A24707" s="253"/>
      <c r="B24707" s="254"/>
    </row>
    <row r="24708" spans="1:2" x14ac:dyDescent="0.2">
      <c r="A24708" s="253"/>
      <c r="B24708" s="254"/>
    </row>
    <row r="24709" spans="1:2" x14ac:dyDescent="0.2">
      <c r="A24709" s="253"/>
      <c r="B24709" s="254"/>
    </row>
    <row r="24710" spans="1:2" x14ac:dyDescent="0.2">
      <c r="A24710" s="253"/>
      <c r="B24710" s="254"/>
    </row>
    <row r="24711" spans="1:2" x14ac:dyDescent="0.2">
      <c r="A24711" s="253"/>
      <c r="B24711" s="254"/>
    </row>
    <row r="24712" spans="1:2" x14ac:dyDescent="0.2">
      <c r="A24712" s="253"/>
      <c r="B24712" s="254"/>
    </row>
    <row r="24713" spans="1:2" x14ac:dyDescent="0.2">
      <c r="A24713" s="253"/>
      <c r="B24713" s="254"/>
    </row>
    <row r="24714" spans="1:2" x14ac:dyDescent="0.2">
      <c r="A24714" s="253"/>
      <c r="B24714" s="254"/>
    </row>
    <row r="24715" spans="1:2" x14ac:dyDescent="0.2">
      <c r="A24715" s="253"/>
      <c r="B24715" s="254"/>
    </row>
    <row r="24716" spans="1:2" x14ac:dyDescent="0.2">
      <c r="A24716" s="253"/>
      <c r="B24716" s="254"/>
    </row>
    <row r="24717" spans="1:2" x14ac:dyDescent="0.2">
      <c r="A24717" s="253"/>
      <c r="B24717" s="254"/>
    </row>
    <row r="24718" spans="1:2" x14ac:dyDescent="0.2">
      <c r="A24718" s="253"/>
      <c r="B24718" s="254"/>
    </row>
    <row r="24719" spans="1:2" x14ac:dyDescent="0.2">
      <c r="A24719" s="253"/>
      <c r="B24719" s="254"/>
    </row>
    <row r="24720" spans="1:2" x14ac:dyDescent="0.2">
      <c r="A24720" s="253"/>
      <c r="B24720" s="254"/>
    </row>
    <row r="24721" spans="1:2" x14ac:dyDescent="0.2">
      <c r="A24721" s="253"/>
      <c r="B24721" s="254"/>
    </row>
    <row r="24722" spans="1:2" x14ac:dyDescent="0.2">
      <c r="A24722" s="253"/>
      <c r="B24722" s="254"/>
    </row>
    <row r="24723" spans="1:2" x14ac:dyDescent="0.2">
      <c r="A24723" s="253"/>
      <c r="B24723" s="254"/>
    </row>
    <row r="24724" spans="1:2" x14ac:dyDescent="0.2">
      <c r="A24724" s="253"/>
      <c r="B24724" s="254"/>
    </row>
    <row r="24725" spans="1:2" x14ac:dyDescent="0.2">
      <c r="A24725" s="253"/>
      <c r="B24725" s="254"/>
    </row>
    <row r="24726" spans="1:2" x14ac:dyDescent="0.2">
      <c r="A24726" s="253"/>
      <c r="B24726" s="254"/>
    </row>
    <row r="24727" spans="1:2" x14ac:dyDescent="0.2">
      <c r="A24727" s="253"/>
      <c r="B24727" s="254"/>
    </row>
    <row r="24728" spans="1:2" x14ac:dyDescent="0.2">
      <c r="A24728" s="253"/>
      <c r="B24728" s="254"/>
    </row>
    <row r="24729" spans="1:2" x14ac:dyDescent="0.2">
      <c r="A24729" s="253"/>
      <c r="B24729" s="254"/>
    </row>
    <row r="24730" spans="1:2" x14ac:dyDescent="0.2">
      <c r="A24730" s="253"/>
      <c r="B24730" s="254"/>
    </row>
    <row r="24731" spans="1:2" x14ac:dyDescent="0.2">
      <c r="A24731" s="253"/>
      <c r="B24731" s="254"/>
    </row>
    <row r="24732" spans="1:2" x14ac:dyDescent="0.2">
      <c r="A24732" s="253"/>
      <c r="B24732" s="254"/>
    </row>
    <row r="24733" spans="1:2" x14ac:dyDescent="0.2">
      <c r="A24733" s="253"/>
      <c r="B24733" s="254"/>
    </row>
    <row r="24734" spans="1:2" x14ac:dyDescent="0.2">
      <c r="A24734" s="253"/>
      <c r="B24734" s="254"/>
    </row>
    <row r="24735" spans="1:2" x14ac:dyDescent="0.2">
      <c r="A24735" s="253"/>
      <c r="B24735" s="254"/>
    </row>
    <row r="24736" spans="1:2" x14ac:dyDescent="0.2">
      <c r="A24736" s="253"/>
      <c r="B24736" s="254"/>
    </row>
    <row r="24737" spans="1:2" x14ac:dyDescent="0.2">
      <c r="A24737" s="253"/>
      <c r="B24737" s="254"/>
    </row>
    <row r="24738" spans="1:2" x14ac:dyDescent="0.2">
      <c r="A24738" s="253"/>
      <c r="B24738" s="254"/>
    </row>
    <row r="24739" spans="1:2" x14ac:dyDescent="0.2">
      <c r="A24739" s="253"/>
      <c r="B24739" s="254"/>
    </row>
    <row r="24740" spans="1:2" x14ac:dyDescent="0.2">
      <c r="A24740" s="253"/>
      <c r="B24740" s="254"/>
    </row>
    <row r="24741" spans="1:2" x14ac:dyDescent="0.2">
      <c r="A24741" s="253"/>
      <c r="B24741" s="254"/>
    </row>
    <row r="24742" spans="1:2" x14ac:dyDescent="0.2">
      <c r="A24742" s="253"/>
      <c r="B24742" s="254"/>
    </row>
    <row r="24743" spans="1:2" x14ac:dyDescent="0.2">
      <c r="A24743" s="253"/>
      <c r="B24743" s="254"/>
    </row>
    <row r="24744" spans="1:2" x14ac:dyDescent="0.2">
      <c r="A24744" s="253"/>
      <c r="B24744" s="254"/>
    </row>
    <row r="24745" spans="1:2" x14ac:dyDescent="0.2">
      <c r="A24745" s="253"/>
      <c r="B24745" s="254"/>
    </row>
    <row r="24746" spans="1:2" x14ac:dyDescent="0.2">
      <c r="A24746" s="253"/>
      <c r="B24746" s="254"/>
    </row>
    <row r="24747" spans="1:2" x14ac:dyDescent="0.2">
      <c r="A24747" s="253"/>
      <c r="B24747" s="254"/>
    </row>
    <row r="24748" spans="1:2" x14ac:dyDescent="0.2">
      <c r="A24748" s="253"/>
      <c r="B24748" s="254"/>
    </row>
    <row r="24749" spans="1:2" x14ac:dyDescent="0.2">
      <c r="A24749" s="253"/>
      <c r="B24749" s="254"/>
    </row>
    <row r="24750" spans="1:2" x14ac:dyDescent="0.2">
      <c r="A24750" s="253"/>
      <c r="B24750" s="254"/>
    </row>
    <row r="24751" spans="1:2" x14ac:dyDescent="0.2">
      <c r="A24751" s="253"/>
      <c r="B24751" s="254"/>
    </row>
    <row r="24752" spans="1:2" x14ac:dyDescent="0.2">
      <c r="A24752" s="253"/>
      <c r="B24752" s="254"/>
    </row>
    <row r="24753" spans="1:2" x14ac:dyDescent="0.2">
      <c r="A24753" s="253"/>
      <c r="B24753" s="254"/>
    </row>
    <row r="24754" spans="1:2" x14ac:dyDescent="0.2">
      <c r="A24754" s="253"/>
      <c r="B24754" s="254"/>
    </row>
    <row r="24755" spans="1:2" x14ac:dyDescent="0.2">
      <c r="A24755" s="253"/>
      <c r="B24755" s="254"/>
    </row>
    <row r="24756" spans="1:2" x14ac:dyDescent="0.2">
      <c r="A24756" s="253"/>
      <c r="B24756" s="254"/>
    </row>
    <row r="24757" spans="1:2" x14ac:dyDescent="0.2">
      <c r="A24757" s="253"/>
      <c r="B24757" s="254"/>
    </row>
    <row r="24758" spans="1:2" x14ac:dyDescent="0.2">
      <c r="A24758" s="253"/>
      <c r="B24758" s="254"/>
    </row>
    <row r="24759" spans="1:2" x14ac:dyDescent="0.2">
      <c r="A24759" s="253"/>
      <c r="B24759" s="254"/>
    </row>
    <row r="24760" spans="1:2" x14ac:dyDescent="0.2">
      <c r="A24760" s="253"/>
      <c r="B24760" s="254"/>
    </row>
    <row r="24761" spans="1:2" x14ac:dyDescent="0.2">
      <c r="A24761" s="253"/>
      <c r="B24761" s="254"/>
    </row>
    <row r="24762" spans="1:2" x14ac:dyDescent="0.2">
      <c r="A24762" s="253"/>
      <c r="B24762" s="254"/>
    </row>
    <row r="24763" spans="1:2" x14ac:dyDescent="0.2">
      <c r="A24763" s="253"/>
      <c r="B24763" s="254"/>
    </row>
    <row r="24764" spans="1:2" x14ac:dyDescent="0.2">
      <c r="A24764" s="253"/>
      <c r="B24764" s="254"/>
    </row>
    <row r="24765" spans="1:2" x14ac:dyDescent="0.2">
      <c r="A24765" s="253"/>
      <c r="B24765" s="254"/>
    </row>
    <row r="24766" spans="1:2" x14ac:dyDescent="0.2">
      <c r="A24766" s="253"/>
      <c r="B24766" s="254"/>
    </row>
    <row r="24767" spans="1:2" x14ac:dyDescent="0.2">
      <c r="A24767" s="253"/>
      <c r="B24767" s="254"/>
    </row>
    <row r="24768" spans="1:2" x14ac:dyDescent="0.2">
      <c r="A24768" s="253"/>
      <c r="B24768" s="254"/>
    </row>
    <row r="24769" spans="1:2" x14ac:dyDescent="0.2">
      <c r="A24769" s="253"/>
      <c r="B24769" s="254"/>
    </row>
    <row r="24770" spans="1:2" x14ac:dyDescent="0.2">
      <c r="A24770" s="253"/>
      <c r="B24770" s="254"/>
    </row>
    <row r="24771" spans="1:2" x14ac:dyDescent="0.2">
      <c r="A24771" s="253"/>
      <c r="B24771" s="254"/>
    </row>
    <row r="24772" spans="1:2" x14ac:dyDescent="0.2">
      <c r="A24772" s="253"/>
      <c r="B24772" s="254"/>
    </row>
    <row r="24773" spans="1:2" x14ac:dyDescent="0.2">
      <c r="A24773" s="253"/>
      <c r="B24773" s="254"/>
    </row>
    <row r="24774" spans="1:2" x14ac:dyDescent="0.2">
      <c r="A24774" s="253"/>
      <c r="B24774" s="254"/>
    </row>
    <row r="24775" spans="1:2" x14ac:dyDescent="0.2">
      <c r="A24775" s="253"/>
      <c r="B24775" s="254"/>
    </row>
    <row r="24776" spans="1:2" x14ac:dyDescent="0.2">
      <c r="A24776" s="253"/>
      <c r="B24776" s="254"/>
    </row>
    <row r="24777" spans="1:2" x14ac:dyDescent="0.2">
      <c r="A24777" s="253"/>
      <c r="B24777" s="254"/>
    </row>
    <row r="24778" spans="1:2" x14ac:dyDescent="0.2">
      <c r="A24778" s="253"/>
      <c r="B24778" s="254"/>
    </row>
    <row r="24779" spans="1:2" x14ac:dyDescent="0.2">
      <c r="A24779" s="253"/>
      <c r="B24779" s="254"/>
    </row>
    <row r="24780" spans="1:2" x14ac:dyDescent="0.2">
      <c r="A24780" s="253"/>
      <c r="B24780" s="254"/>
    </row>
    <row r="24781" spans="1:2" x14ac:dyDescent="0.2">
      <c r="A24781" s="253"/>
      <c r="B24781" s="254"/>
    </row>
    <row r="24782" spans="1:2" x14ac:dyDescent="0.2">
      <c r="A24782" s="253"/>
      <c r="B24782" s="254"/>
    </row>
    <row r="24783" spans="1:2" x14ac:dyDescent="0.2">
      <c r="A24783" s="253"/>
      <c r="B24783" s="254"/>
    </row>
    <row r="24784" spans="1:2" x14ac:dyDescent="0.2">
      <c r="A24784" s="253"/>
      <c r="B24784" s="254"/>
    </row>
    <row r="24785" spans="1:2" x14ac:dyDescent="0.2">
      <c r="A24785" s="253"/>
      <c r="B24785" s="254"/>
    </row>
    <row r="24786" spans="1:2" x14ac:dyDescent="0.2">
      <c r="A24786" s="253"/>
      <c r="B24786" s="254"/>
    </row>
    <row r="24787" spans="1:2" x14ac:dyDescent="0.2">
      <c r="A24787" s="253"/>
      <c r="B24787" s="254"/>
    </row>
    <row r="24788" spans="1:2" x14ac:dyDescent="0.2">
      <c r="A24788" s="253"/>
      <c r="B24788" s="254"/>
    </row>
    <row r="24789" spans="1:2" x14ac:dyDescent="0.2">
      <c r="A24789" s="253"/>
      <c r="B24789" s="254"/>
    </row>
    <row r="24790" spans="1:2" x14ac:dyDescent="0.2">
      <c r="A24790" s="253"/>
      <c r="B24790" s="254"/>
    </row>
    <row r="24791" spans="1:2" x14ac:dyDescent="0.2">
      <c r="A24791" s="253"/>
      <c r="B24791" s="254"/>
    </row>
    <row r="24792" spans="1:2" x14ac:dyDescent="0.2">
      <c r="A24792" s="253"/>
      <c r="B24792" s="254"/>
    </row>
    <row r="24793" spans="1:2" x14ac:dyDescent="0.2">
      <c r="A24793" s="253"/>
      <c r="B24793" s="254"/>
    </row>
    <row r="24794" spans="1:2" x14ac:dyDescent="0.2">
      <c r="A24794" s="253"/>
      <c r="B24794" s="254"/>
    </row>
    <row r="24795" spans="1:2" x14ac:dyDescent="0.2">
      <c r="A24795" s="253"/>
      <c r="B24795" s="254"/>
    </row>
    <row r="24796" spans="1:2" x14ac:dyDescent="0.2">
      <c r="A24796" s="253"/>
      <c r="B24796" s="254"/>
    </row>
    <row r="24797" spans="1:2" x14ac:dyDescent="0.2">
      <c r="A24797" s="253"/>
      <c r="B24797" s="254"/>
    </row>
    <row r="24798" spans="1:2" x14ac:dyDescent="0.2">
      <c r="A24798" s="253"/>
      <c r="B24798" s="254"/>
    </row>
    <row r="24799" spans="1:2" x14ac:dyDescent="0.2">
      <c r="A24799" s="253"/>
      <c r="B24799" s="254"/>
    </row>
    <row r="24800" spans="1:2" x14ac:dyDescent="0.2">
      <c r="A24800" s="253"/>
      <c r="B24800" s="254"/>
    </row>
    <row r="24801" spans="1:2" x14ac:dyDescent="0.2">
      <c r="A24801" s="253"/>
      <c r="B24801" s="254"/>
    </row>
    <row r="24802" spans="1:2" x14ac:dyDescent="0.2">
      <c r="A24802" s="253"/>
      <c r="B24802" s="254"/>
    </row>
    <row r="24803" spans="1:2" x14ac:dyDescent="0.2">
      <c r="A24803" s="253"/>
      <c r="B24803" s="254"/>
    </row>
    <row r="24804" spans="1:2" x14ac:dyDescent="0.2">
      <c r="A24804" s="253"/>
      <c r="B24804" s="254"/>
    </row>
    <row r="24805" spans="1:2" x14ac:dyDescent="0.2">
      <c r="A24805" s="253"/>
      <c r="B24805" s="254"/>
    </row>
    <row r="24806" spans="1:2" x14ac:dyDescent="0.2">
      <c r="A24806" s="253"/>
      <c r="B24806" s="254"/>
    </row>
    <row r="24807" spans="1:2" x14ac:dyDescent="0.2">
      <c r="A24807" s="253"/>
      <c r="B24807" s="254"/>
    </row>
    <row r="24808" spans="1:2" x14ac:dyDescent="0.2">
      <c r="A24808" s="253"/>
      <c r="B24808" s="254"/>
    </row>
    <row r="24809" spans="1:2" x14ac:dyDescent="0.2">
      <c r="A24809" s="253"/>
      <c r="B24809" s="254"/>
    </row>
    <row r="24810" spans="1:2" x14ac:dyDescent="0.2">
      <c r="A24810" s="253"/>
      <c r="B24810" s="254"/>
    </row>
    <row r="24811" spans="1:2" x14ac:dyDescent="0.2">
      <c r="A24811" s="253"/>
      <c r="B24811" s="254"/>
    </row>
    <row r="24812" spans="1:2" x14ac:dyDescent="0.2">
      <c r="A24812" s="253"/>
      <c r="B24812" s="254"/>
    </row>
    <row r="24813" spans="1:2" x14ac:dyDescent="0.2">
      <c r="A24813" s="253"/>
      <c r="B24813" s="254"/>
    </row>
    <row r="24814" spans="1:2" x14ac:dyDescent="0.2">
      <c r="A24814" s="253"/>
      <c r="B24814" s="254"/>
    </row>
    <row r="24815" spans="1:2" x14ac:dyDescent="0.2">
      <c r="A24815" s="253"/>
      <c r="B24815" s="254"/>
    </row>
    <row r="24816" spans="1:2" x14ac:dyDescent="0.2">
      <c r="A24816" s="253"/>
      <c r="B24816" s="254"/>
    </row>
    <row r="24817" spans="1:2" x14ac:dyDescent="0.2">
      <c r="A24817" s="253"/>
      <c r="B24817" s="254"/>
    </row>
    <row r="24818" spans="1:2" x14ac:dyDescent="0.2">
      <c r="A24818" s="253"/>
      <c r="B24818" s="254"/>
    </row>
    <row r="24819" spans="1:2" x14ac:dyDescent="0.2">
      <c r="A24819" s="253"/>
      <c r="B24819" s="254"/>
    </row>
    <row r="24820" spans="1:2" x14ac:dyDescent="0.2">
      <c r="A24820" s="253"/>
      <c r="B24820" s="254"/>
    </row>
    <row r="24821" spans="1:2" x14ac:dyDescent="0.2">
      <c r="A24821" s="253"/>
      <c r="B24821" s="254"/>
    </row>
    <row r="24822" spans="1:2" x14ac:dyDescent="0.2">
      <c r="A24822" s="253"/>
      <c r="B24822" s="254"/>
    </row>
    <row r="24823" spans="1:2" x14ac:dyDescent="0.2">
      <c r="A24823" s="253"/>
      <c r="B24823" s="254"/>
    </row>
    <row r="24824" spans="1:2" x14ac:dyDescent="0.2">
      <c r="A24824" s="253"/>
      <c r="B24824" s="254"/>
    </row>
    <row r="24825" spans="1:2" x14ac:dyDescent="0.2">
      <c r="A24825" s="253"/>
      <c r="B24825" s="254"/>
    </row>
    <row r="24826" spans="1:2" x14ac:dyDescent="0.2">
      <c r="A24826" s="253"/>
      <c r="B24826" s="254"/>
    </row>
    <row r="24827" spans="1:2" x14ac:dyDescent="0.2">
      <c r="A24827" s="253"/>
      <c r="B24827" s="254"/>
    </row>
    <row r="24828" spans="1:2" x14ac:dyDescent="0.2">
      <c r="A24828" s="253"/>
      <c r="B24828" s="254"/>
    </row>
    <row r="24829" spans="1:2" x14ac:dyDescent="0.2">
      <c r="A24829" s="253"/>
      <c r="B24829" s="254"/>
    </row>
    <row r="24830" spans="1:2" x14ac:dyDescent="0.2">
      <c r="A24830" s="253"/>
      <c r="B24830" s="254"/>
    </row>
    <row r="24831" spans="1:2" x14ac:dyDescent="0.2">
      <c r="A24831" s="253"/>
      <c r="B24831" s="254"/>
    </row>
    <row r="24832" spans="1:2" x14ac:dyDescent="0.2">
      <c r="A24832" s="253"/>
      <c r="B24832" s="254"/>
    </row>
    <row r="24833" spans="1:2" x14ac:dyDescent="0.2">
      <c r="A24833" s="253"/>
      <c r="B24833" s="254"/>
    </row>
    <row r="24834" spans="1:2" x14ac:dyDescent="0.2">
      <c r="A24834" s="253"/>
      <c r="B24834" s="254"/>
    </row>
    <row r="24835" spans="1:2" x14ac:dyDescent="0.2">
      <c r="A24835" s="253"/>
      <c r="B24835" s="254"/>
    </row>
    <row r="24836" spans="1:2" x14ac:dyDescent="0.2">
      <c r="A24836" s="253"/>
      <c r="B24836" s="254"/>
    </row>
    <row r="24837" spans="1:2" x14ac:dyDescent="0.2">
      <c r="A24837" s="253"/>
      <c r="B24837" s="254"/>
    </row>
    <row r="24838" spans="1:2" x14ac:dyDescent="0.2">
      <c r="A24838" s="253"/>
      <c r="B24838" s="254"/>
    </row>
    <row r="24839" spans="1:2" x14ac:dyDescent="0.2">
      <c r="A24839" s="253"/>
      <c r="B24839" s="254"/>
    </row>
    <row r="24840" spans="1:2" x14ac:dyDescent="0.2">
      <c r="A24840" s="253"/>
      <c r="B24840" s="254"/>
    </row>
    <row r="24841" spans="1:2" x14ac:dyDescent="0.2">
      <c r="A24841" s="253"/>
      <c r="B24841" s="254"/>
    </row>
    <row r="24842" spans="1:2" x14ac:dyDescent="0.2">
      <c r="A24842" s="253"/>
      <c r="B24842" s="254"/>
    </row>
    <row r="24843" spans="1:2" x14ac:dyDescent="0.2">
      <c r="A24843" s="253"/>
      <c r="B24843" s="254"/>
    </row>
    <row r="24844" spans="1:2" x14ac:dyDescent="0.2">
      <c r="A24844" s="253"/>
      <c r="B24844" s="254"/>
    </row>
    <row r="24845" spans="1:2" x14ac:dyDescent="0.2">
      <c r="A24845" s="253"/>
      <c r="B24845" s="254"/>
    </row>
    <row r="24846" spans="1:2" x14ac:dyDescent="0.2">
      <c r="A24846" s="253"/>
      <c r="B24846" s="254"/>
    </row>
    <row r="24847" spans="1:2" x14ac:dyDescent="0.2">
      <c r="A24847" s="253"/>
      <c r="B24847" s="254"/>
    </row>
    <row r="24848" spans="1:2" x14ac:dyDescent="0.2">
      <c r="A24848" s="253"/>
      <c r="B24848" s="254"/>
    </row>
    <row r="24849" spans="1:2" x14ac:dyDescent="0.2">
      <c r="A24849" s="253"/>
      <c r="B24849" s="254"/>
    </row>
    <row r="24850" spans="1:2" x14ac:dyDescent="0.2">
      <c r="A24850" s="253"/>
      <c r="B24850" s="254"/>
    </row>
    <row r="24851" spans="1:2" x14ac:dyDescent="0.2">
      <c r="A24851" s="253"/>
      <c r="B24851" s="254"/>
    </row>
    <row r="24852" spans="1:2" x14ac:dyDescent="0.2">
      <c r="A24852" s="253"/>
      <c r="B24852" s="254"/>
    </row>
    <row r="24853" spans="1:2" x14ac:dyDescent="0.2">
      <c r="A24853" s="253"/>
      <c r="B24853" s="254"/>
    </row>
    <row r="24854" spans="1:2" x14ac:dyDescent="0.2">
      <c r="A24854" s="253"/>
      <c r="B24854" s="254"/>
    </row>
    <row r="24855" spans="1:2" x14ac:dyDescent="0.2">
      <c r="A24855" s="253"/>
      <c r="B24855" s="254"/>
    </row>
    <row r="24856" spans="1:2" x14ac:dyDescent="0.2">
      <c r="A24856" s="253"/>
      <c r="B24856" s="254"/>
    </row>
    <row r="24857" spans="1:2" x14ac:dyDescent="0.2">
      <c r="A24857" s="253"/>
      <c r="B24857" s="254"/>
    </row>
    <row r="24858" spans="1:2" x14ac:dyDescent="0.2">
      <c r="A24858" s="253"/>
      <c r="B24858" s="254"/>
    </row>
    <row r="24859" spans="1:2" x14ac:dyDescent="0.2">
      <c r="A24859" s="253"/>
      <c r="B24859" s="254"/>
    </row>
    <row r="24860" spans="1:2" x14ac:dyDescent="0.2">
      <c r="A24860" s="253"/>
      <c r="B24860" s="254"/>
    </row>
    <row r="24861" spans="1:2" x14ac:dyDescent="0.2">
      <c r="A24861" s="253"/>
      <c r="B24861" s="254"/>
    </row>
    <row r="24862" spans="1:2" x14ac:dyDescent="0.2">
      <c r="A24862" s="253"/>
      <c r="B24862" s="254"/>
    </row>
    <row r="24863" spans="1:2" x14ac:dyDescent="0.2">
      <c r="A24863" s="253"/>
      <c r="B24863" s="254"/>
    </row>
    <row r="24864" spans="1:2" x14ac:dyDescent="0.2">
      <c r="A24864" s="253"/>
      <c r="B24864" s="254"/>
    </row>
    <row r="24865" spans="1:2" x14ac:dyDescent="0.2">
      <c r="A24865" s="253"/>
      <c r="B24865" s="254"/>
    </row>
    <row r="24866" spans="1:2" x14ac:dyDescent="0.2">
      <c r="A24866" s="253"/>
      <c r="B24866" s="254"/>
    </row>
    <row r="24867" spans="1:2" x14ac:dyDescent="0.2">
      <c r="A24867" s="253"/>
      <c r="B24867" s="254"/>
    </row>
    <row r="24868" spans="1:2" x14ac:dyDescent="0.2">
      <c r="A24868" s="253"/>
      <c r="B24868" s="254"/>
    </row>
    <row r="24869" spans="1:2" x14ac:dyDescent="0.2">
      <c r="A24869" s="253"/>
      <c r="B24869" s="254"/>
    </row>
    <row r="24870" spans="1:2" x14ac:dyDescent="0.2">
      <c r="A24870" s="253"/>
      <c r="B24870" s="254"/>
    </row>
    <row r="24871" spans="1:2" x14ac:dyDescent="0.2">
      <c r="A24871" s="253"/>
      <c r="B24871" s="254"/>
    </row>
    <row r="24872" spans="1:2" x14ac:dyDescent="0.2">
      <c r="A24872" s="253"/>
      <c r="B24872" s="254"/>
    </row>
    <row r="24873" spans="1:2" x14ac:dyDescent="0.2">
      <c r="A24873" s="253"/>
      <c r="B24873" s="254"/>
    </row>
    <row r="24874" spans="1:2" x14ac:dyDescent="0.2">
      <c r="A24874" s="253"/>
      <c r="B24874" s="254"/>
    </row>
    <row r="24875" spans="1:2" x14ac:dyDescent="0.2">
      <c r="A24875" s="253"/>
      <c r="B24875" s="254"/>
    </row>
    <row r="24876" spans="1:2" x14ac:dyDescent="0.2">
      <c r="A24876" s="253"/>
      <c r="B24876" s="254"/>
    </row>
    <row r="24877" spans="1:2" x14ac:dyDescent="0.2">
      <c r="A24877" s="253"/>
      <c r="B24877" s="254"/>
    </row>
    <row r="24878" spans="1:2" x14ac:dyDescent="0.2">
      <c r="A24878" s="253"/>
      <c r="B24878" s="254"/>
    </row>
    <row r="24879" spans="1:2" x14ac:dyDescent="0.2">
      <c r="A24879" s="253"/>
      <c r="B24879" s="254"/>
    </row>
    <row r="24880" spans="1:2" x14ac:dyDescent="0.2">
      <c r="A24880" s="253"/>
      <c r="B24880" s="254"/>
    </row>
    <row r="24881" spans="1:2" x14ac:dyDescent="0.2">
      <c r="A24881" s="253"/>
      <c r="B24881" s="254"/>
    </row>
    <row r="24882" spans="1:2" x14ac:dyDescent="0.2">
      <c r="A24882" s="253"/>
      <c r="B24882" s="254"/>
    </row>
    <row r="24883" spans="1:2" x14ac:dyDescent="0.2">
      <c r="A24883" s="253"/>
      <c r="B24883" s="254"/>
    </row>
    <row r="24884" spans="1:2" x14ac:dyDescent="0.2">
      <c r="A24884" s="253"/>
      <c r="B24884" s="254"/>
    </row>
    <row r="24885" spans="1:2" x14ac:dyDescent="0.2">
      <c r="A24885" s="253"/>
      <c r="B24885" s="254"/>
    </row>
    <row r="24886" spans="1:2" x14ac:dyDescent="0.2">
      <c r="A24886" s="253"/>
      <c r="B24886" s="254"/>
    </row>
    <row r="24887" spans="1:2" x14ac:dyDescent="0.2">
      <c r="A24887" s="253"/>
      <c r="B24887" s="254"/>
    </row>
    <row r="24888" spans="1:2" x14ac:dyDescent="0.2">
      <c r="A24888" s="253"/>
      <c r="B24888" s="254"/>
    </row>
    <row r="24889" spans="1:2" x14ac:dyDescent="0.2">
      <c r="A24889" s="253"/>
      <c r="B24889" s="254"/>
    </row>
    <row r="24890" spans="1:2" x14ac:dyDescent="0.2">
      <c r="A24890" s="253"/>
      <c r="B24890" s="254"/>
    </row>
    <row r="24891" spans="1:2" x14ac:dyDescent="0.2">
      <c r="A24891" s="253"/>
      <c r="B24891" s="254"/>
    </row>
    <row r="24892" spans="1:2" x14ac:dyDescent="0.2">
      <c r="A24892" s="253"/>
      <c r="B24892" s="254"/>
    </row>
    <row r="24893" spans="1:2" x14ac:dyDescent="0.2">
      <c r="A24893" s="253"/>
      <c r="B24893" s="254"/>
    </row>
    <row r="24894" spans="1:2" x14ac:dyDescent="0.2">
      <c r="A24894" s="253"/>
      <c r="B24894" s="254"/>
    </row>
    <row r="24895" spans="1:2" x14ac:dyDescent="0.2">
      <c r="A24895" s="253"/>
      <c r="B24895" s="254"/>
    </row>
    <row r="24896" spans="1:2" x14ac:dyDescent="0.2">
      <c r="A24896" s="253"/>
      <c r="B24896" s="254"/>
    </row>
    <row r="24897" spans="1:2" x14ac:dyDescent="0.2">
      <c r="A24897" s="253"/>
      <c r="B24897" s="254"/>
    </row>
    <row r="24898" spans="1:2" x14ac:dyDescent="0.2">
      <c r="A24898" s="253"/>
      <c r="B24898" s="254"/>
    </row>
    <row r="24899" spans="1:2" x14ac:dyDescent="0.2">
      <c r="A24899" s="253"/>
      <c r="B24899" s="254"/>
    </row>
    <row r="24900" spans="1:2" x14ac:dyDescent="0.2">
      <c r="A24900" s="253"/>
      <c r="B24900" s="254"/>
    </row>
    <row r="24901" spans="1:2" x14ac:dyDescent="0.2">
      <c r="A24901" s="253"/>
      <c r="B24901" s="254"/>
    </row>
    <row r="24902" spans="1:2" x14ac:dyDescent="0.2">
      <c r="A24902" s="253"/>
      <c r="B24902" s="254"/>
    </row>
    <row r="24903" spans="1:2" x14ac:dyDescent="0.2">
      <c r="A24903" s="253"/>
      <c r="B24903" s="254"/>
    </row>
    <row r="24904" spans="1:2" x14ac:dyDescent="0.2">
      <c r="A24904" s="253"/>
      <c r="B24904" s="254"/>
    </row>
    <row r="24905" spans="1:2" x14ac:dyDescent="0.2">
      <c r="A24905" s="253"/>
      <c r="B24905" s="254"/>
    </row>
    <row r="24906" spans="1:2" x14ac:dyDescent="0.2">
      <c r="A24906" s="253"/>
      <c r="B24906" s="254"/>
    </row>
    <row r="24907" spans="1:2" x14ac:dyDescent="0.2">
      <c r="A24907" s="253"/>
      <c r="B24907" s="254"/>
    </row>
    <row r="24908" spans="1:2" x14ac:dyDescent="0.2">
      <c r="A24908" s="253"/>
      <c r="B24908" s="254"/>
    </row>
    <row r="24909" spans="1:2" x14ac:dyDescent="0.2">
      <c r="A24909" s="253"/>
      <c r="B24909" s="254"/>
    </row>
    <row r="24910" spans="1:2" x14ac:dyDescent="0.2">
      <c r="A24910" s="253"/>
      <c r="B24910" s="254"/>
    </row>
    <row r="24911" spans="1:2" x14ac:dyDescent="0.2">
      <c r="A24911" s="253"/>
      <c r="B24911" s="254"/>
    </row>
    <row r="24912" spans="1:2" x14ac:dyDescent="0.2">
      <c r="A24912" s="253"/>
      <c r="B24912" s="254"/>
    </row>
    <row r="24913" spans="1:2" x14ac:dyDescent="0.2">
      <c r="A24913" s="253"/>
      <c r="B24913" s="254"/>
    </row>
    <row r="24914" spans="1:2" x14ac:dyDescent="0.2">
      <c r="A24914" s="253"/>
      <c r="B24914" s="254"/>
    </row>
    <row r="24915" spans="1:2" x14ac:dyDescent="0.2">
      <c r="A24915" s="253"/>
      <c r="B24915" s="254"/>
    </row>
    <row r="24916" spans="1:2" x14ac:dyDescent="0.2">
      <c r="A24916" s="253"/>
      <c r="B24916" s="254"/>
    </row>
    <row r="24917" spans="1:2" x14ac:dyDescent="0.2">
      <c r="A24917" s="253"/>
      <c r="B24917" s="254"/>
    </row>
    <row r="24918" spans="1:2" x14ac:dyDescent="0.2">
      <c r="A24918" s="253"/>
      <c r="B24918" s="254"/>
    </row>
    <row r="24919" spans="1:2" x14ac:dyDescent="0.2">
      <c r="A24919" s="253"/>
      <c r="B24919" s="254"/>
    </row>
    <row r="24920" spans="1:2" x14ac:dyDescent="0.2">
      <c r="A24920" s="253"/>
      <c r="B24920" s="254"/>
    </row>
    <row r="24921" spans="1:2" x14ac:dyDescent="0.2">
      <c r="A24921" s="253"/>
      <c r="B24921" s="254"/>
    </row>
    <row r="24922" spans="1:2" x14ac:dyDescent="0.2">
      <c r="A24922" s="253"/>
      <c r="B24922" s="254"/>
    </row>
    <row r="24923" spans="1:2" x14ac:dyDescent="0.2">
      <c r="A24923" s="253"/>
      <c r="B24923" s="254"/>
    </row>
    <row r="24924" spans="1:2" x14ac:dyDescent="0.2">
      <c r="A24924" s="253"/>
      <c r="B24924" s="254"/>
    </row>
    <row r="24925" spans="1:2" x14ac:dyDescent="0.2">
      <c r="A24925" s="253"/>
      <c r="B24925" s="254"/>
    </row>
    <row r="24926" spans="1:2" x14ac:dyDescent="0.2">
      <c r="A24926" s="253"/>
      <c r="B24926" s="254"/>
    </row>
    <row r="24927" spans="1:2" x14ac:dyDescent="0.2">
      <c r="A24927" s="253"/>
      <c r="B24927" s="254"/>
    </row>
    <row r="24928" spans="1:2" x14ac:dyDescent="0.2">
      <c r="A24928" s="253"/>
      <c r="B24928" s="254"/>
    </row>
    <row r="24929" spans="1:2" x14ac:dyDescent="0.2">
      <c r="A24929" s="253"/>
      <c r="B24929" s="254"/>
    </row>
    <row r="24930" spans="1:2" x14ac:dyDescent="0.2">
      <c r="A24930" s="253"/>
      <c r="B24930" s="254"/>
    </row>
    <row r="24931" spans="1:2" x14ac:dyDescent="0.2">
      <c r="A24931" s="253"/>
      <c r="B24931" s="254"/>
    </row>
    <row r="24932" spans="1:2" x14ac:dyDescent="0.2">
      <c r="A24932" s="253"/>
      <c r="B24932" s="254"/>
    </row>
    <row r="24933" spans="1:2" x14ac:dyDescent="0.2">
      <c r="A24933" s="253"/>
      <c r="B24933" s="254"/>
    </row>
    <row r="24934" spans="1:2" x14ac:dyDescent="0.2">
      <c r="A24934" s="253"/>
      <c r="B24934" s="254"/>
    </row>
    <row r="24935" spans="1:2" x14ac:dyDescent="0.2">
      <c r="A24935" s="253"/>
      <c r="B24935" s="254"/>
    </row>
    <row r="24936" spans="1:2" x14ac:dyDescent="0.2">
      <c r="A24936" s="253"/>
      <c r="B24936" s="254"/>
    </row>
    <row r="24937" spans="1:2" x14ac:dyDescent="0.2">
      <c r="A24937" s="253"/>
      <c r="B24937" s="254"/>
    </row>
    <row r="24938" spans="1:2" x14ac:dyDescent="0.2">
      <c r="A24938" s="253"/>
      <c r="B24938" s="254"/>
    </row>
    <row r="24939" spans="1:2" x14ac:dyDescent="0.2">
      <c r="A24939" s="253"/>
      <c r="B24939" s="254"/>
    </row>
    <row r="24940" spans="1:2" x14ac:dyDescent="0.2">
      <c r="A24940" s="253"/>
      <c r="B24940" s="254"/>
    </row>
    <row r="24941" spans="1:2" x14ac:dyDescent="0.2">
      <c r="A24941" s="253"/>
      <c r="B24941" s="254"/>
    </row>
    <row r="24942" spans="1:2" x14ac:dyDescent="0.2">
      <c r="A24942" s="253"/>
      <c r="B24942" s="254"/>
    </row>
    <row r="24943" spans="1:2" x14ac:dyDescent="0.2">
      <c r="A24943" s="253"/>
      <c r="B24943" s="254"/>
    </row>
    <row r="24944" spans="1:2" x14ac:dyDescent="0.2">
      <c r="A24944" s="253"/>
      <c r="B24944" s="254"/>
    </row>
    <row r="24945" spans="1:2" x14ac:dyDescent="0.2">
      <c r="A24945" s="253"/>
      <c r="B24945" s="254"/>
    </row>
    <row r="24946" spans="1:2" x14ac:dyDescent="0.2">
      <c r="A24946" s="253"/>
      <c r="B24946" s="254"/>
    </row>
    <row r="24947" spans="1:2" x14ac:dyDescent="0.2">
      <c r="A24947" s="253"/>
      <c r="B24947" s="254"/>
    </row>
    <row r="24948" spans="1:2" x14ac:dyDescent="0.2">
      <c r="A24948" s="253"/>
      <c r="B24948" s="254"/>
    </row>
    <row r="24949" spans="1:2" x14ac:dyDescent="0.2">
      <c r="A24949" s="253"/>
      <c r="B24949" s="254"/>
    </row>
    <row r="24950" spans="1:2" x14ac:dyDescent="0.2">
      <c r="A24950" s="253"/>
      <c r="B24950" s="254"/>
    </row>
    <row r="24951" spans="1:2" x14ac:dyDescent="0.2">
      <c r="A24951" s="253"/>
      <c r="B24951" s="254"/>
    </row>
    <row r="24952" spans="1:2" x14ac:dyDescent="0.2">
      <c r="A24952" s="253"/>
      <c r="B24952" s="254"/>
    </row>
    <row r="24953" spans="1:2" x14ac:dyDescent="0.2">
      <c r="A24953" s="253"/>
      <c r="B24953" s="254"/>
    </row>
    <row r="24954" spans="1:2" x14ac:dyDescent="0.2">
      <c r="A24954" s="253"/>
      <c r="B24954" s="254"/>
    </row>
    <row r="24955" spans="1:2" x14ac:dyDescent="0.2">
      <c r="A24955" s="253"/>
      <c r="B24955" s="254"/>
    </row>
    <row r="24956" spans="1:2" x14ac:dyDescent="0.2">
      <c r="A24956" s="253"/>
      <c r="B24956" s="254"/>
    </row>
    <row r="24957" spans="1:2" x14ac:dyDescent="0.2">
      <c r="A24957" s="253"/>
      <c r="B24957" s="254"/>
    </row>
    <row r="24958" spans="1:2" x14ac:dyDescent="0.2">
      <c r="A24958" s="253"/>
      <c r="B24958" s="254"/>
    </row>
    <row r="24959" spans="1:2" x14ac:dyDescent="0.2">
      <c r="A24959" s="253"/>
      <c r="B24959" s="254"/>
    </row>
    <row r="24960" spans="1:2" x14ac:dyDescent="0.2">
      <c r="A24960" s="253"/>
      <c r="B24960" s="254"/>
    </row>
    <row r="24961" spans="1:2" x14ac:dyDescent="0.2">
      <c r="A24961" s="253"/>
      <c r="B24961" s="254"/>
    </row>
    <row r="24962" spans="1:2" x14ac:dyDescent="0.2">
      <c r="A24962" s="253"/>
      <c r="B24962" s="254"/>
    </row>
    <row r="24963" spans="1:2" x14ac:dyDescent="0.2">
      <c r="A24963" s="253"/>
      <c r="B24963" s="254"/>
    </row>
    <row r="24964" spans="1:2" x14ac:dyDescent="0.2">
      <c r="A24964" s="253"/>
      <c r="B24964" s="254"/>
    </row>
    <row r="24965" spans="1:2" x14ac:dyDescent="0.2">
      <c r="A24965" s="253"/>
      <c r="B24965" s="254"/>
    </row>
    <row r="24966" spans="1:2" x14ac:dyDescent="0.2">
      <c r="A24966" s="253"/>
      <c r="B24966" s="254"/>
    </row>
    <row r="24967" spans="1:2" x14ac:dyDescent="0.2">
      <c r="A24967" s="253"/>
      <c r="B24967" s="254"/>
    </row>
    <row r="24968" spans="1:2" x14ac:dyDescent="0.2">
      <c r="A24968" s="253"/>
      <c r="B24968" s="254"/>
    </row>
    <row r="24969" spans="1:2" x14ac:dyDescent="0.2">
      <c r="A24969" s="253"/>
      <c r="B24969" s="254"/>
    </row>
    <row r="24970" spans="1:2" x14ac:dyDescent="0.2">
      <c r="A24970" s="253"/>
      <c r="B24970" s="254"/>
    </row>
    <row r="24971" spans="1:2" x14ac:dyDescent="0.2">
      <c r="A24971" s="253"/>
      <c r="B24971" s="254"/>
    </row>
    <row r="24972" spans="1:2" x14ac:dyDescent="0.2">
      <c r="A24972" s="253"/>
      <c r="B24972" s="254"/>
    </row>
    <row r="24973" spans="1:2" x14ac:dyDescent="0.2">
      <c r="A24973" s="253"/>
      <c r="B24973" s="254"/>
    </row>
    <row r="24974" spans="1:2" x14ac:dyDescent="0.2">
      <c r="A24974" s="253"/>
      <c r="B24974" s="254"/>
    </row>
    <row r="24975" spans="1:2" x14ac:dyDescent="0.2">
      <c r="A24975" s="253"/>
      <c r="B24975" s="254"/>
    </row>
    <row r="24976" spans="1:2" x14ac:dyDescent="0.2">
      <c r="A24976" s="253"/>
      <c r="B24976" s="254"/>
    </row>
    <row r="24977" spans="1:2" x14ac:dyDescent="0.2">
      <c r="A24977" s="253"/>
      <c r="B24977" s="254"/>
    </row>
    <row r="24978" spans="1:2" x14ac:dyDescent="0.2">
      <c r="A24978" s="253"/>
      <c r="B24978" s="254"/>
    </row>
    <row r="24979" spans="1:2" x14ac:dyDescent="0.2">
      <c r="A24979" s="253"/>
      <c r="B24979" s="254"/>
    </row>
    <row r="24980" spans="1:2" x14ac:dyDescent="0.2">
      <c r="A24980" s="253"/>
      <c r="B24980" s="254"/>
    </row>
    <row r="24981" spans="1:2" x14ac:dyDescent="0.2">
      <c r="A24981" s="253"/>
      <c r="B24981" s="254"/>
    </row>
    <row r="24982" spans="1:2" x14ac:dyDescent="0.2">
      <c r="A24982" s="253"/>
      <c r="B24982" s="254"/>
    </row>
    <row r="24983" spans="1:2" x14ac:dyDescent="0.2">
      <c r="A24983" s="253"/>
      <c r="B24983" s="254"/>
    </row>
    <row r="24984" spans="1:2" x14ac:dyDescent="0.2">
      <c r="A24984" s="253"/>
      <c r="B24984" s="254"/>
    </row>
    <row r="24985" spans="1:2" x14ac:dyDescent="0.2">
      <c r="A24985" s="253"/>
      <c r="B24985" s="254"/>
    </row>
    <row r="24986" spans="1:2" x14ac:dyDescent="0.2">
      <c r="A24986" s="253"/>
      <c r="B24986" s="254"/>
    </row>
    <row r="24987" spans="1:2" x14ac:dyDescent="0.2">
      <c r="A24987" s="253"/>
      <c r="B24987" s="254"/>
    </row>
    <row r="24988" spans="1:2" x14ac:dyDescent="0.2">
      <c r="A24988" s="253"/>
      <c r="B24988" s="254"/>
    </row>
    <row r="24989" spans="1:2" x14ac:dyDescent="0.2">
      <c r="A24989" s="253"/>
      <c r="B24989" s="254"/>
    </row>
    <row r="24990" spans="1:2" x14ac:dyDescent="0.2">
      <c r="A24990" s="253"/>
      <c r="B24990" s="254"/>
    </row>
    <row r="24991" spans="1:2" x14ac:dyDescent="0.2">
      <c r="A24991" s="253"/>
      <c r="B24991" s="254"/>
    </row>
    <row r="24992" spans="1:2" x14ac:dyDescent="0.2">
      <c r="A24992" s="253"/>
      <c r="B24992" s="254"/>
    </row>
    <row r="24993" spans="1:2" x14ac:dyDescent="0.2">
      <c r="A24993" s="253"/>
      <c r="B24993" s="254"/>
    </row>
    <row r="24994" spans="1:2" x14ac:dyDescent="0.2">
      <c r="A24994" s="253"/>
      <c r="B24994" s="254"/>
    </row>
    <row r="24995" spans="1:2" x14ac:dyDescent="0.2">
      <c r="A24995" s="253"/>
      <c r="B24995" s="254"/>
    </row>
    <row r="24996" spans="1:2" x14ac:dyDescent="0.2">
      <c r="A24996" s="253"/>
      <c r="B24996" s="254"/>
    </row>
    <row r="24997" spans="1:2" x14ac:dyDescent="0.2">
      <c r="A24997" s="253"/>
      <c r="B24997" s="254"/>
    </row>
    <row r="24998" spans="1:2" x14ac:dyDescent="0.2">
      <c r="A24998" s="253"/>
      <c r="B24998" s="254"/>
    </row>
    <row r="24999" spans="1:2" x14ac:dyDescent="0.2">
      <c r="A24999" s="253"/>
      <c r="B24999" s="254"/>
    </row>
    <row r="25000" spans="1:2" x14ac:dyDescent="0.2">
      <c r="A25000" s="253"/>
      <c r="B25000" s="254"/>
    </row>
    <row r="25001" spans="1:2" x14ac:dyDescent="0.2">
      <c r="A25001" s="253"/>
      <c r="B25001" s="254"/>
    </row>
    <row r="25002" spans="1:2" x14ac:dyDescent="0.2">
      <c r="A25002" s="253"/>
      <c r="B25002" s="254"/>
    </row>
    <row r="25003" spans="1:2" x14ac:dyDescent="0.2">
      <c r="A25003" s="253"/>
      <c r="B25003" s="254"/>
    </row>
    <row r="25004" spans="1:2" x14ac:dyDescent="0.2">
      <c r="A25004" s="253"/>
      <c r="B25004" s="254"/>
    </row>
    <row r="25005" spans="1:2" x14ac:dyDescent="0.2">
      <c r="A25005" s="253"/>
      <c r="B25005" s="254"/>
    </row>
    <row r="25006" spans="1:2" x14ac:dyDescent="0.2">
      <c r="A25006" s="253"/>
      <c r="B25006" s="254"/>
    </row>
    <row r="25007" spans="1:2" x14ac:dyDescent="0.2">
      <c r="A25007" s="253"/>
      <c r="B25007" s="254"/>
    </row>
    <row r="25008" spans="1:2" x14ac:dyDescent="0.2">
      <c r="A25008" s="253"/>
      <c r="B25008" s="254"/>
    </row>
    <row r="25009" spans="1:2" x14ac:dyDescent="0.2">
      <c r="A25009" s="253"/>
      <c r="B25009" s="254"/>
    </row>
    <row r="25010" spans="1:2" x14ac:dyDescent="0.2">
      <c r="A25010" s="253"/>
      <c r="B25010" s="254"/>
    </row>
    <row r="25011" spans="1:2" x14ac:dyDescent="0.2">
      <c r="A25011" s="253"/>
      <c r="B25011" s="254"/>
    </row>
    <row r="25012" spans="1:2" x14ac:dyDescent="0.2">
      <c r="A25012" s="253"/>
      <c r="B25012" s="254"/>
    </row>
    <row r="25013" spans="1:2" x14ac:dyDescent="0.2">
      <c r="A25013" s="253"/>
      <c r="B25013" s="254"/>
    </row>
    <row r="25014" spans="1:2" x14ac:dyDescent="0.2">
      <c r="A25014" s="253"/>
      <c r="B25014" s="254"/>
    </row>
    <row r="25015" spans="1:2" x14ac:dyDescent="0.2">
      <c r="A25015" s="253"/>
      <c r="B25015" s="254"/>
    </row>
    <row r="25016" spans="1:2" x14ac:dyDescent="0.2">
      <c r="A25016" s="253"/>
      <c r="B25016" s="254"/>
    </row>
    <row r="25017" spans="1:2" x14ac:dyDescent="0.2">
      <c r="A25017" s="253"/>
      <c r="B25017" s="254"/>
    </row>
    <row r="25018" spans="1:2" x14ac:dyDescent="0.2">
      <c r="A25018" s="253"/>
      <c r="B25018" s="254"/>
    </row>
    <row r="25019" spans="1:2" x14ac:dyDescent="0.2">
      <c r="A25019" s="253"/>
      <c r="B25019" s="254"/>
    </row>
    <row r="25020" spans="1:2" x14ac:dyDescent="0.2">
      <c r="A25020" s="253"/>
      <c r="B25020" s="254"/>
    </row>
    <row r="25021" spans="1:2" x14ac:dyDescent="0.2">
      <c r="A25021" s="253"/>
      <c r="B25021" s="254"/>
    </row>
    <row r="25022" spans="1:2" x14ac:dyDescent="0.2">
      <c r="A25022" s="253"/>
      <c r="B25022" s="254"/>
    </row>
    <row r="25023" spans="1:2" x14ac:dyDescent="0.2">
      <c r="A25023" s="253"/>
      <c r="B25023" s="254"/>
    </row>
    <row r="25024" spans="1:2" x14ac:dyDescent="0.2">
      <c r="A25024" s="253"/>
      <c r="B25024" s="254"/>
    </row>
    <row r="25025" spans="1:2" x14ac:dyDescent="0.2">
      <c r="A25025" s="253"/>
      <c r="B25025" s="254"/>
    </row>
    <row r="25026" spans="1:2" x14ac:dyDescent="0.2">
      <c r="A25026" s="253"/>
      <c r="B25026" s="254"/>
    </row>
    <row r="25027" spans="1:2" x14ac:dyDescent="0.2">
      <c r="A25027" s="253"/>
      <c r="B25027" s="254"/>
    </row>
    <row r="25028" spans="1:2" x14ac:dyDescent="0.2">
      <c r="A25028" s="253"/>
      <c r="B25028" s="254"/>
    </row>
    <row r="25029" spans="1:2" x14ac:dyDescent="0.2">
      <c r="A25029" s="253"/>
      <c r="B25029" s="254"/>
    </row>
    <row r="25030" spans="1:2" x14ac:dyDescent="0.2">
      <c r="A25030" s="253"/>
      <c r="B25030" s="254"/>
    </row>
    <row r="25031" spans="1:2" x14ac:dyDescent="0.2">
      <c r="A25031" s="253"/>
      <c r="B25031" s="254"/>
    </row>
    <row r="25032" spans="1:2" x14ac:dyDescent="0.2">
      <c r="A25032" s="253"/>
      <c r="B25032" s="254"/>
    </row>
    <row r="25033" spans="1:2" x14ac:dyDescent="0.2">
      <c r="A25033" s="253"/>
      <c r="B25033" s="254"/>
    </row>
    <row r="25034" spans="1:2" x14ac:dyDescent="0.2">
      <c r="A25034" s="253"/>
      <c r="B25034" s="254"/>
    </row>
    <row r="25035" spans="1:2" x14ac:dyDescent="0.2">
      <c r="A25035" s="253"/>
      <c r="B25035" s="254"/>
    </row>
    <row r="25036" spans="1:2" x14ac:dyDescent="0.2">
      <c r="A25036" s="253"/>
      <c r="B25036" s="254"/>
    </row>
    <row r="25037" spans="1:2" x14ac:dyDescent="0.2">
      <c r="A25037" s="253"/>
      <c r="B25037" s="254"/>
    </row>
    <row r="25038" spans="1:2" x14ac:dyDescent="0.2">
      <c r="A25038" s="253"/>
      <c r="B25038" s="254"/>
    </row>
    <row r="25039" spans="1:2" x14ac:dyDescent="0.2">
      <c r="A25039" s="253"/>
      <c r="B25039" s="254"/>
    </row>
    <row r="25040" spans="1:2" x14ac:dyDescent="0.2">
      <c r="A25040" s="253"/>
      <c r="B25040" s="254"/>
    </row>
    <row r="25041" spans="1:2" x14ac:dyDescent="0.2">
      <c r="A25041" s="253"/>
      <c r="B25041" s="254"/>
    </row>
    <row r="25042" spans="1:2" x14ac:dyDescent="0.2">
      <c r="A25042" s="253"/>
      <c r="B25042" s="254"/>
    </row>
    <row r="25043" spans="1:2" x14ac:dyDescent="0.2">
      <c r="A25043" s="253"/>
      <c r="B25043" s="254"/>
    </row>
    <row r="25044" spans="1:2" x14ac:dyDescent="0.2">
      <c r="A25044" s="253"/>
      <c r="B25044" s="254"/>
    </row>
    <row r="25045" spans="1:2" x14ac:dyDescent="0.2">
      <c r="A25045" s="253"/>
      <c r="B25045" s="254"/>
    </row>
    <row r="25046" spans="1:2" x14ac:dyDescent="0.2">
      <c r="A25046" s="253"/>
      <c r="B25046" s="254"/>
    </row>
    <row r="25047" spans="1:2" x14ac:dyDescent="0.2">
      <c r="A25047" s="253"/>
      <c r="B25047" s="254"/>
    </row>
    <row r="25048" spans="1:2" x14ac:dyDescent="0.2">
      <c r="A25048" s="253"/>
      <c r="B25048" s="254"/>
    </row>
    <row r="25049" spans="1:2" x14ac:dyDescent="0.2">
      <c r="A25049" s="253"/>
      <c r="B25049" s="254"/>
    </row>
    <row r="25050" spans="1:2" x14ac:dyDescent="0.2">
      <c r="A25050" s="253"/>
      <c r="B25050" s="254"/>
    </row>
    <row r="25051" spans="1:2" x14ac:dyDescent="0.2">
      <c r="A25051" s="253"/>
      <c r="B25051" s="254"/>
    </row>
    <row r="25052" spans="1:2" x14ac:dyDescent="0.2">
      <c r="A25052" s="253"/>
      <c r="B25052" s="254"/>
    </row>
    <row r="25053" spans="1:2" x14ac:dyDescent="0.2">
      <c r="A25053" s="253"/>
      <c r="B25053" s="254"/>
    </row>
    <row r="25054" spans="1:2" x14ac:dyDescent="0.2">
      <c r="A25054" s="253"/>
      <c r="B25054" s="254"/>
    </row>
    <row r="25055" spans="1:2" x14ac:dyDescent="0.2">
      <c r="A25055" s="253"/>
      <c r="B25055" s="254"/>
    </row>
    <row r="25056" spans="1:2" x14ac:dyDescent="0.2">
      <c r="A25056" s="253"/>
      <c r="B25056" s="254"/>
    </row>
    <row r="25057" spans="1:2" x14ac:dyDescent="0.2">
      <c r="A25057" s="253"/>
      <c r="B25057" s="254"/>
    </row>
    <row r="25058" spans="1:2" x14ac:dyDescent="0.2">
      <c r="A25058" s="253"/>
      <c r="B25058" s="254"/>
    </row>
    <row r="25059" spans="1:2" x14ac:dyDescent="0.2">
      <c r="A25059" s="253"/>
      <c r="B25059" s="254"/>
    </row>
    <row r="25060" spans="1:2" x14ac:dyDescent="0.2">
      <c r="A25060" s="253"/>
      <c r="B25060" s="254"/>
    </row>
    <row r="25061" spans="1:2" x14ac:dyDescent="0.2">
      <c r="A25061" s="253"/>
      <c r="B25061" s="254"/>
    </row>
    <row r="25062" spans="1:2" x14ac:dyDescent="0.2">
      <c r="A25062" s="253"/>
      <c r="B25062" s="254"/>
    </row>
    <row r="25063" spans="1:2" x14ac:dyDescent="0.2">
      <c r="A25063" s="253"/>
      <c r="B25063" s="254"/>
    </row>
    <row r="25064" spans="1:2" x14ac:dyDescent="0.2">
      <c r="A25064" s="253"/>
      <c r="B25064" s="254"/>
    </row>
    <row r="25065" spans="1:2" x14ac:dyDescent="0.2">
      <c r="A25065" s="253"/>
      <c r="B25065" s="254"/>
    </row>
    <row r="25066" spans="1:2" x14ac:dyDescent="0.2">
      <c r="A25066" s="253"/>
      <c r="B25066" s="254"/>
    </row>
    <row r="25067" spans="1:2" x14ac:dyDescent="0.2">
      <c r="A25067" s="253"/>
      <c r="B25067" s="254"/>
    </row>
    <row r="25068" spans="1:2" x14ac:dyDescent="0.2">
      <c r="A25068" s="253"/>
      <c r="B25068" s="254"/>
    </row>
    <row r="25069" spans="1:2" x14ac:dyDescent="0.2">
      <c r="A25069" s="253"/>
      <c r="B25069" s="254"/>
    </row>
    <row r="25070" spans="1:2" x14ac:dyDescent="0.2">
      <c r="A25070" s="253"/>
      <c r="B25070" s="254"/>
    </row>
    <row r="25071" spans="1:2" x14ac:dyDescent="0.2">
      <c r="A25071" s="253"/>
      <c r="B25071" s="254"/>
    </row>
    <row r="25072" spans="1:2" x14ac:dyDescent="0.2">
      <c r="A25072" s="253"/>
      <c r="B25072" s="254"/>
    </row>
    <row r="25073" spans="1:2" x14ac:dyDescent="0.2">
      <c r="A25073" s="253"/>
      <c r="B25073" s="254"/>
    </row>
    <row r="25074" spans="1:2" x14ac:dyDescent="0.2">
      <c r="A25074" s="253"/>
      <c r="B25074" s="254"/>
    </row>
    <row r="25075" spans="1:2" x14ac:dyDescent="0.2">
      <c r="A25075" s="253"/>
      <c r="B25075" s="254"/>
    </row>
    <row r="25076" spans="1:2" x14ac:dyDescent="0.2">
      <c r="A25076" s="253"/>
      <c r="B25076" s="254"/>
    </row>
    <row r="25077" spans="1:2" x14ac:dyDescent="0.2">
      <c r="A25077" s="253"/>
      <c r="B25077" s="254"/>
    </row>
    <row r="25078" spans="1:2" x14ac:dyDescent="0.2">
      <c r="A25078" s="253"/>
      <c r="B25078" s="254"/>
    </row>
    <row r="25079" spans="1:2" x14ac:dyDescent="0.2">
      <c r="A25079" s="253"/>
      <c r="B25079" s="254"/>
    </row>
    <row r="25080" spans="1:2" x14ac:dyDescent="0.2">
      <c r="A25080" s="253"/>
      <c r="B25080" s="254"/>
    </row>
    <row r="25081" spans="1:2" x14ac:dyDescent="0.2">
      <c r="A25081" s="253"/>
      <c r="B25081" s="254"/>
    </row>
    <row r="25082" spans="1:2" x14ac:dyDescent="0.2">
      <c r="A25082" s="253"/>
      <c r="B25082" s="254"/>
    </row>
    <row r="25083" spans="1:2" x14ac:dyDescent="0.2">
      <c r="A25083" s="253"/>
      <c r="B25083" s="254"/>
    </row>
    <row r="25084" spans="1:2" x14ac:dyDescent="0.2">
      <c r="A25084" s="253"/>
      <c r="B25084" s="254"/>
    </row>
    <row r="25085" spans="1:2" x14ac:dyDescent="0.2">
      <c r="A25085" s="253"/>
      <c r="B25085" s="254"/>
    </row>
    <row r="25086" spans="1:2" x14ac:dyDescent="0.2">
      <c r="A25086" s="253"/>
      <c r="B25086" s="254"/>
    </row>
    <row r="25087" spans="1:2" x14ac:dyDescent="0.2">
      <c r="A25087" s="253"/>
      <c r="B25087" s="254"/>
    </row>
    <row r="25088" spans="1:2" x14ac:dyDescent="0.2">
      <c r="A25088" s="253"/>
      <c r="B25088" s="254"/>
    </row>
    <row r="25089" spans="1:2" x14ac:dyDescent="0.2">
      <c r="A25089" s="253"/>
      <c r="B25089" s="254"/>
    </row>
    <row r="25090" spans="1:2" x14ac:dyDescent="0.2">
      <c r="A25090" s="253"/>
      <c r="B25090" s="254"/>
    </row>
    <row r="25091" spans="1:2" x14ac:dyDescent="0.2">
      <c r="A25091" s="253"/>
      <c r="B25091" s="254"/>
    </row>
    <row r="25092" spans="1:2" x14ac:dyDescent="0.2">
      <c r="A25092" s="253"/>
      <c r="B25092" s="254"/>
    </row>
    <row r="25093" spans="1:2" x14ac:dyDescent="0.2">
      <c r="A25093" s="253"/>
      <c r="B25093" s="254"/>
    </row>
    <row r="25094" spans="1:2" x14ac:dyDescent="0.2">
      <c r="A25094" s="253"/>
      <c r="B25094" s="254"/>
    </row>
    <row r="25095" spans="1:2" x14ac:dyDescent="0.2">
      <c r="A25095" s="253"/>
      <c r="B25095" s="254"/>
    </row>
    <row r="25096" spans="1:2" x14ac:dyDescent="0.2">
      <c r="A25096" s="253"/>
      <c r="B25096" s="254"/>
    </row>
    <row r="25097" spans="1:2" x14ac:dyDescent="0.2">
      <c r="A25097" s="253"/>
      <c r="B25097" s="254"/>
    </row>
    <row r="25098" spans="1:2" x14ac:dyDescent="0.2">
      <c r="A25098" s="253"/>
      <c r="B25098" s="254"/>
    </row>
    <row r="25099" spans="1:2" x14ac:dyDescent="0.2">
      <c r="A25099" s="253"/>
      <c r="B25099" s="254"/>
    </row>
    <row r="25100" spans="1:2" x14ac:dyDescent="0.2">
      <c r="A25100" s="253"/>
      <c r="B25100" s="254"/>
    </row>
    <row r="25101" spans="1:2" x14ac:dyDescent="0.2">
      <c r="A25101" s="253"/>
      <c r="B25101" s="254"/>
    </row>
    <row r="25102" spans="1:2" x14ac:dyDescent="0.2">
      <c r="A25102" s="253"/>
      <c r="B25102" s="254"/>
    </row>
    <row r="25103" spans="1:2" x14ac:dyDescent="0.2">
      <c r="A25103" s="253"/>
      <c r="B25103" s="254"/>
    </row>
    <row r="25104" spans="1:2" x14ac:dyDescent="0.2">
      <c r="A25104" s="253"/>
      <c r="B25104" s="254"/>
    </row>
    <row r="25105" spans="1:2" x14ac:dyDescent="0.2">
      <c r="A25105" s="253"/>
      <c r="B25105" s="254"/>
    </row>
    <row r="25106" spans="1:2" x14ac:dyDescent="0.2">
      <c r="A25106" s="253"/>
      <c r="B25106" s="254"/>
    </row>
    <row r="25107" spans="1:2" x14ac:dyDescent="0.2">
      <c r="A25107" s="253"/>
      <c r="B25107" s="254"/>
    </row>
    <row r="25108" spans="1:2" x14ac:dyDescent="0.2">
      <c r="A25108" s="253"/>
      <c r="B25108" s="254"/>
    </row>
    <row r="25109" spans="1:2" x14ac:dyDescent="0.2">
      <c r="A25109" s="253"/>
      <c r="B25109" s="254"/>
    </row>
    <row r="25110" spans="1:2" x14ac:dyDescent="0.2">
      <c r="A25110" s="253"/>
      <c r="B25110" s="254"/>
    </row>
    <row r="25111" spans="1:2" x14ac:dyDescent="0.2">
      <c r="A25111" s="253"/>
      <c r="B25111" s="254"/>
    </row>
    <row r="25112" spans="1:2" x14ac:dyDescent="0.2">
      <c r="A25112" s="253"/>
      <c r="B25112" s="254"/>
    </row>
    <row r="25113" spans="1:2" x14ac:dyDescent="0.2">
      <c r="A25113" s="253"/>
      <c r="B25113" s="254"/>
    </row>
    <row r="25114" spans="1:2" x14ac:dyDescent="0.2">
      <c r="A25114" s="253"/>
      <c r="B25114" s="254"/>
    </row>
    <row r="25115" spans="1:2" x14ac:dyDescent="0.2">
      <c r="A25115" s="253"/>
      <c r="B25115" s="254"/>
    </row>
    <row r="25116" spans="1:2" x14ac:dyDescent="0.2">
      <c r="A25116" s="253"/>
      <c r="B25116" s="254"/>
    </row>
    <row r="25117" spans="1:2" x14ac:dyDescent="0.2">
      <c r="A25117" s="253"/>
      <c r="B25117" s="254"/>
    </row>
    <row r="25118" spans="1:2" x14ac:dyDescent="0.2">
      <c r="A25118" s="253"/>
      <c r="B25118" s="254"/>
    </row>
    <row r="25119" spans="1:2" x14ac:dyDescent="0.2">
      <c r="A25119" s="253"/>
      <c r="B25119" s="254"/>
    </row>
    <row r="25120" spans="1:2" x14ac:dyDescent="0.2">
      <c r="A25120" s="253"/>
      <c r="B25120" s="254"/>
    </row>
    <row r="25121" spans="1:2" x14ac:dyDescent="0.2">
      <c r="A25121" s="253"/>
      <c r="B25121" s="254"/>
    </row>
    <row r="25122" spans="1:2" x14ac:dyDescent="0.2">
      <c r="A25122" s="253"/>
      <c r="B25122" s="254"/>
    </row>
    <row r="25123" spans="1:2" x14ac:dyDescent="0.2">
      <c r="A25123" s="253"/>
      <c r="B25123" s="254"/>
    </row>
    <row r="25124" spans="1:2" x14ac:dyDescent="0.2">
      <c r="A25124" s="253"/>
      <c r="B25124" s="254"/>
    </row>
    <row r="25125" spans="1:2" x14ac:dyDescent="0.2">
      <c r="A25125" s="253"/>
      <c r="B25125" s="254"/>
    </row>
    <row r="25126" spans="1:2" x14ac:dyDescent="0.2">
      <c r="A25126" s="253"/>
      <c r="B25126" s="254"/>
    </row>
    <row r="25127" spans="1:2" x14ac:dyDescent="0.2">
      <c r="A25127" s="253"/>
      <c r="B25127" s="254"/>
    </row>
    <row r="25128" spans="1:2" x14ac:dyDescent="0.2">
      <c r="A25128" s="253"/>
      <c r="B25128" s="254"/>
    </row>
    <row r="25129" spans="1:2" x14ac:dyDescent="0.2">
      <c r="A25129" s="253"/>
      <c r="B25129" s="254"/>
    </row>
    <row r="25130" spans="1:2" x14ac:dyDescent="0.2">
      <c r="A25130" s="253"/>
      <c r="B25130" s="254"/>
    </row>
    <row r="25131" spans="1:2" x14ac:dyDescent="0.2">
      <c r="A25131" s="253"/>
      <c r="B25131" s="254"/>
    </row>
    <row r="25132" spans="1:2" x14ac:dyDescent="0.2">
      <c r="A25132" s="253"/>
      <c r="B25132" s="254"/>
    </row>
    <row r="25133" spans="1:2" x14ac:dyDescent="0.2">
      <c r="A25133" s="253"/>
      <c r="B25133" s="254"/>
    </row>
    <row r="25134" spans="1:2" x14ac:dyDescent="0.2">
      <c r="A25134" s="253"/>
      <c r="B25134" s="254"/>
    </row>
    <row r="25135" spans="1:2" x14ac:dyDescent="0.2">
      <c r="A25135" s="253"/>
      <c r="B25135" s="254"/>
    </row>
    <row r="25136" spans="1:2" x14ac:dyDescent="0.2">
      <c r="A25136" s="253"/>
      <c r="B25136" s="254"/>
    </row>
    <row r="25137" spans="1:2" x14ac:dyDescent="0.2">
      <c r="A25137" s="253"/>
      <c r="B25137" s="254"/>
    </row>
    <row r="25138" spans="1:2" x14ac:dyDescent="0.2">
      <c r="A25138" s="253"/>
      <c r="B25138" s="254"/>
    </row>
    <row r="25139" spans="1:2" x14ac:dyDescent="0.2">
      <c r="A25139" s="253"/>
      <c r="B25139" s="254"/>
    </row>
    <row r="25140" spans="1:2" x14ac:dyDescent="0.2">
      <c r="A25140" s="253"/>
      <c r="B25140" s="254"/>
    </row>
    <row r="25141" spans="1:2" x14ac:dyDescent="0.2">
      <c r="A25141" s="253"/>
      <c r="B25141" s="254"/>
    </row>
    <row r="25142" spans="1:2" x14ac:dyDescent="0.2">
      <c r="A25142" s="253"/>
      <c r="B25142" s="254"/>
    </row>
    <row r="25143" spans="1:2" x14ac:dyDescent="0.2">
      <c r="A25143" s="253"/>
      <c r="B25143" s="254"/>
    </row>
    <row r="25144" spans="1:2" x14ac:dyDescent="0.2">
      <c r="A25144" s="253"/>
      <c r="B25144" s="254"/>
    </row>
    <row r="25145" spans="1:2" x14ac:dyDescent="0.2">
      <c r="A25145" s="253"/>
      <c r="B25145" s="254"/>
    </row>
    <row r="25146" spans="1:2" x14ac:dyDescent="0.2">
      <c r="A25146" s="253"/>
      <c r="B25146" s="254"/>
    </row>
    <row r="25147" spans="1:2" x14ac:dyDescent="0.2">
      <c r="A25147" s="253"/>
      <c r="B25147" s="254"/>
    </row>
    <row r="25148" spans="1:2" x14ac:dyDescent="0.2">
      <c r="A25148" s="253"/>
      <c r="B25148" s="254"/>
    </row>
    <row r="25149" spans="1:2" x14ac:dyDescent="0.2">
      <c r="A25149" s="253"/>
      <c r="B25149" s="254"/>
    </row>
    <row r="25150" spans="1:2" x14ac:dyDescent="0.2">
      <c r="A25150" s="253"/>
      <c r="B25150" s="254"/>
    </row>
    <row r="25151" spans="1:2" x14ac:dyDescent="0.2">
      <c r="A25151" s="253"/>
      <c r="B25151" s="254"/>
    </row>
    <row r="25152" spans="1:2" x14ac:dyDescent="0.2">
      <c r="A25152" s="253"/>
      <c r="B25152" s="254"/>
    </row>
    <row r="25153" spans="1:2" x14ac:dyDescent="0.2">
      <c r="A25153" s="253"/>
      <c r="B25153" s="254"/>
    </row>
    <row r="25154" spans="1:2" x14ac:dyDescent="0.2">
      <c r="A25154" s="253"/>
      <c r="B25154" s="254"/>
    </row>
    <row r="25155" spans="1:2" x14ac:dyDescent="0.2">
      <c r="A25155" s="253"/>
      <c r="B25155" s="254"/>
    </row>
    <row r="25156" spans="1:2" x14ac:dyDescent="0.2">
      <c r="A25156" s="253"/>
      <c r="B25156" s="254"/>
    </row>
    <row r="25157" spans="1:2" x14ac:dyDescent="0.2">
      <c r="A25157" s="253"/>
      <c r="B25157" s="254"/>
    </row>
    <row r="25158" spans="1:2" x14ac:dyDescent="0.2">
      <c r="A25158" s="253"/>
      <c r="B25158" s="254"/>
    </row>
    <row r="25159" spans="1:2" x14ac:dyDescent="0.2">
      <c r="A25159" s="253"/>
      <c r="B25159" s="254"/>
    </row>
    <row r="25160" spans="1:2" x14ac:dyDescent="0.2">
      <c r="A25160" s="253"/>
      <c r="B25160" s="254"/>
    </row>
    <row r="25161" spans="1:2" x14ac:dyDescent="0.2">
      <c r="A25161" s="253"/>
      <c r="B25161" s="254"/>
    </row>
    <row r="25162" spans="1:2" x14ac:dyDescent="0.2">
      <c r="A25162" s="253"/>
      <c r="B25162" s="254"/>
    </row>
    <row r="25163" spans="1:2" x14ac:dyDescent="0.2">
      <c r="A25163" s="253"/>
      <c r="B25163" s="254"/>
    </row>
    <row r="25164" spans="1:2" x14ac:dyDescent="0.2">
      <c r="A25164" s="253"/>
      <c r="B25164" s="254"/>
    </row>
    <row r="25165" spans="1:2" x14ac:dyDescent="0.2">
      <c r="A25165" s="253"/>
      <c r="B25165" s="254"/>
    </row>
    <row r="25166" spans="1:2" x14ac:dyDescent="0.2">
      <c r="A25166" s="253"/>
      <c r="B25166" s="254"/>
    </row>
    <row r="25167" spans="1:2" x14ac:dyDescent="0.2">
      <c r="A25167" s="253"/>
      <c r="B25167" s="254"/>
    </row>
    <row r="25168" spans="1:2" x14ac:dyDescent="0.2">
      <c r="A25168" s="253"/>
      <c r="B25168" s="254"/>
    </row>
    <row r="25169" spans="1:2" x14ac:dyDescent="0.2">
      <c r="A25169" s="253"/>
      <c r="B25169" s="254"/>
    </row>
    <row r="25170" spans="1:2" x14ac:dyDescent="0.2">
      <c r="A25170" s="253"/>
      <c r="B25170" s="254"/>
    </row>
    <row r="25171" spans="1:2" x14ac:dyDescent="0.2">
      <c r="A25171" s="253"/>
      <c r="B25171" s="254"/>
    </row>
    <row r="25172" spans="1:2" x14ac:dyDescent="0.2">
      <c r="A25172" s="253"/>
      <c r="B25172" s="254"/>
    </row>
    <row r="25173" spans="1:2" x14ac:dyDescent="0.2">
      <c r="A25173" s="253"/>
      <c r="B25173" s="254"/>
    </row>
    <row r="25174" spans="1:2" x14ac:dyDescent="0.2">
      <c r="A25174" s="253"/>
      <c r="B25174" s="254"/>
    </row>
    <row r="25175" spans="1:2" x14ac:dyDescent="0.2">
      <c r="A25175" s="253"/>
      <c r="B25175" s="254"/>
    </row>
    <row r="25176" spans="1:2" x14ac:dyDescent="0.2">
      <c r="A25176" s="253"/>
      <c r="B25176" s="254"/>
    </row>
    <row r="25177" spans="1:2" x14ac:dyDescent="0.2">
      <c r="A25177" s="253"/>
      <c r="B25177" s="254"/>
    </row>
    <row r="25178" spans="1:2" x14ac:dyDescent="0.2">
      <c r="A25178" s="253"/>
      <c r="B25178" s="254"/>
    </row>
    <row r="25179" spans="1:2" x14ac:dyDescent="0.2">
      <c r="A25179" s="253"/>
      <c r="B25179" s="254"/>
    </row>
    <row r="25180" spans="1:2" x14ac:dyDescent="0.2">
      <c r="A25180" s="253"/>
      <c r="B25180" s="254"/>
    </row>
    <row r="25181" spans="1:2" x14ac:dyDescent="0.2">
      <c r="A25181" s="253"/>
      <c r="B25181" s="254"/>
    </row>
    <row r="25182" spans="1:2" x14ac:dyDescent="0.2">
      <c r="A25182" s="253"/>
      <c r="B25182" s="254"/>
    </row>
    <row r="25183" spans="1:2" x14ac:dyDescent="0.2">
      <c r="A25183" s="253"/>
      <c r="B25183" s="254"/>
    </row>
    <row r="25184" spans="1:2" x14ac:dyDescent="0.2">
      <c r="A25184" s="253"/>
      <c r="B25184" s="254"/>
    </row>
    <row r="25185" spans="1:2" x14ac:dyDescent="0.2">
      <c r="A25185" s="253"/>
      <c r="B25185" s="254"/>
    </row>
    <row r="25186" spans="1:2" x14ac:dyDescent="0.2">
      <c r="A25186" s="253"/>
      <c r="B25186" s="254"/>
    </row>
    <row r="25187" spans="1:2" x14ac:dyDescent="0.2">
      <c r="A25187" s="253"/>
      <c r="B25187" s="254"/>
    </row>
    <row r="25188" spans="1:2" x14ac:dyDescent="0.2">
      <c r="A25188" s="253"/>
      <c r="B25188" s="254"/>
    </row>
    <row r="25189" spans="1:2" x14ac:dyDescent="0.2">
      <c r="A25189" s="253"/>
      <c r="B25189" s="254"/>
    </row>
    <row r="25190" spans="1:2" x14ac:dyDescent="0.2">
      <c r="A25190" s="253"/>
      <c r="B25190" s="254"/>
    </row>
    <row r="25191" spans="1:2" x14ac:dyDescent="0.2">
      <c r="A25191" s="253"/>
      <c r="B25191" s="254"/>
    </row>
    <row r="25192" spans="1:2" x14ac:dyDescent="0.2">
      <c r="A25192" s="253"/>
      <c r="B25192" s="254"/>
    </row>
    <row r="25193" spans="1:2" x14ac:dyDescent="0.2">
      <c r="A25193" s="253"/>
      <c r="B25193" s="254"/>
    </row>
    <row r="25194" spans="1:2" x14ac:dyDescent="0.2">
      <c r="A25194" s="253"/>
      <c r="B25194" s="254"/>
    </row>
    <row r="25195" spans="1:2" x14ac:dyDescent="0.2">
      <c r="A25195" s="253"/>
      <c r="B25195" s="254"/>
    </row>
    <row r="25196" spans="1:2" x14ac:dyDescent="0.2">
      <c r="A25196" s="253"/>
      <c r="B25196" s="254"/>
    </row>
    <row r="25197" spans="1:2" x14ac:dyDescent="0.2">
      <c r="A25197" s="253"/>
      <c r="B25197" s="254"/>
    </row>
    <row r="25198" spans="1:2" x14ac:dyDescent="0.2">
      <c r="A25198" s="253"/>
      <c r="B25198" s="254"/>
    </row>
    <row r="25199" spans="1:2" x14ac:dyDescent="0.2">
      <c r="A25199" s="253"/>
      <c r="B25199" s="254"/>
    </row>
    <row r="25200" spans="1:2" x14ac:dyDescent="0.2">
      <c r="A25200" s="253"/>
      <c r="B25200" s="254"/>
    </row>
    <row r="25201" spans="1:2" x14ac:dyDescent="0.2">
      <c r="A25201" s="253"/>
      <c r="B25201" s="254"/>
    </row>
    <row r="25202" spans="1:2" x14ac:dyDescent="0.2">
      <c r="A25202" s="253"/>
      <c r="B25202" s="254"/>
    </row>
    <row r="25203" spans="1:2" x14ac:dyDescent="0.2">
      <c r="A25203" s="253"/>
      <c r="B25203" s="254"/>
    </row>
    <row r="25204" spans="1:2" x14ac:dyDescent="0.2">
      <c r="A25204" s="253"/>
      <c r="B25204" s="254"/>
    </row>
    <row r="25205" spans="1:2" x14ac:dyDescent="0.2">
      <c r="A25205" s="253"/>
      <c r="B25205" s="254"/>
    </row>
    <row r="25206" spans="1:2" x14ac:dyDescent="0.2">
      <c r="A25206" s="253"/>
      <c r="B25206" s="254"/>
    </row>
    <row r="25207" spans="1:2" x14ac:dyDescent="0.2">
      <c r="A25207" s="253"/>
      <c r="B25207" s="254"/>
    </row>
    <row r="25208" spans="1:2" x14ac:dyDescent="0.2">
      <c r="A25208" s="253"/>
      <c r="B25208" s="254"/>
    </row>
    <row r="25209" spans="1:2" x14ac:dyDescent="0.2">
      <c r="A25209" s="253"/>
      <c r="B25209" s="254"/>
    </row>
    <row r="25210" spans="1:2" x14ac:dyDescent="0.2">
      <c r="A25210" s="253"/>
      <c r="B25210" s="254"/>
    </row>
    <row r="25211" spans="1:2" x14ac:dyDescent="0.2">
      <c r="A25211" s="253"/>
      <c r="B25211" s="254"/>
    </row>
    <row r="25212" spans="1:2" x14ac:dyDescent="0.2">
      <c r="A25212" s="253"/>
      <c r="B25212" s="254"/>
    </row>
    <row r="25213" spans="1:2" x14ac:dyDescent="0.2">
      <c r="A25213" s="253"/>
      <c r="B25213" s="254"/>
    </row>
    <row r="25214" spans="1:2" x14ac:dyDescent="0.2">
      <c r="A25214" s="253"/>
      <c r="B25214" s="254"/>
    </row>
    <row r="25215" spans="1:2" x14ac:dyDescent="0.2">
      <c r="A25215" s="253"/>
      <c r="B25215" s="254"/>
    </row>
    <row r="25216" spans="1:2" x14ac:dyDescent="0.2">
      <c r="A25216" s="253"/>
      <c r="B25216" s="254"/>
    </row>
    <row r="25217" spans="1:2" x14ac:dyDescent="0.2">
      <c r="A25217" s="253"/>
      <c r="B25217" s="254"/>
    </row>
    <row r="25218" spans="1:2" x14ac:dyDescent="0.2">
      <c r="A25218" s="253"/>
      <c r="B25218" s="254"/>
    </row>
    <row r="25219" spans="1:2" x14ac:dyDescent="0.2">
      <c r="A25219" s="253"/>
      <c r="B25219" s="254"/>
    </row>
    <row r="25220" spans="1:2" x14ac:dyDescent="0.2">
      <c r="A25220" s="253"/>
      <c r="B25220" s="254"/>
    </row>
    <row r="25221" spans="1:2" x14ac:dyDescent="0.2">
      <c r="A25221" s="253"/>
      <c r="B25221" s="254"/>
    </row>
    <row r="25222" spans="1:2" x14ac:dyDescent="0.2">
      <c r="A25222" s="253"/>
      <c r="B25222" s="254"/>
    </row>
    <row r="25223" spans="1:2" x14ac:dyDescent="0.2">
      <c r="A25223" s="253"/>
      <c r="B25223" s="254"/>
    </row>
    <row r="25224" spans="1:2" x14ac:dyDescent="0.2">
      <c r="A25224" s="253"/>
      <c r="B25224" s="254"/>
    </row>
    <row r="25225" spans="1:2" x14ac:dyDescent="0.2">
      <c r="A25225" s="253"/>
      <c r="B25225" s="254"/>
    </row>
    <row r="25226" spans="1:2" x14ac:dyDescent="0.2">
      <c r="A25226" s="253"/>
      <c r="B25226" s="254"/>
    </row>
    <row r="25227" spans="1:2" x14ac:dyDescent="0.2">
      <c r="A25227" s="253"/>
      <c r="B25227" s="254"/>
    </row>
    <row r="25228" spans="1:2" x14ac:dyDescent="0.2">
      <c r="A25228" s="253"/>
      <c r="B25228" s="254"/>
    </row>
    <row r="25229" spans="1:2" x14ac:dyDescent="0.2">
      <c r="A25229" s="253"/>
      <c r="B25229" s="254"/>
    </row>
    <row r="25230" spans="1:2" x14ac:dyDescent="0.2">
      <c r="A25230" s="253"/>
      <c r="B25230" s="254"/>
    </row>
    <row r="25231" spans="1:2" x14ac:dyDescent="0.2">
      <c r="A25231" s="253"/>
      <c r="B25231" s="254"/>
    </row>
    <row r="25232" spans="1:2" x14ac:dyDescent="0.2">
      <c r="A25232" s="253"/>
      <c r="B25232" s="254"/>
    </row>
    <row r="25233" spans="1:2" x14ac:dyDescent="0.2">
      <c r="A25233" s="253"/>
      <c r="B25233" s="254"/>
    </row>
    <row r="25234" spans="1:2" x14ac:dyDescent="0.2">
      <c r="A25234" s="253"/>
      <c r="B25234" s="254"/>
    </row>
    <row r="25235" spans="1:2" x14ac:dyDescent="0.2">
      <c r="A25235" s="253"/>
      <c r="B25235" s="254"/>
    </row>
    <row r="25236" spans="1:2" x14ac:dyDescent="0.2">
      <c r="A25236" s="253"/>
      <c r="B25236" s="254"/>
    </row>
    <row r="25237" spans="1:2" x14ac:dyDescent="0.2">
      <c r="A25237" s="253"/>
      <c r="B25237" s="254"/>
    </row>
    <row r="25238" spans="1:2" x14ac:dyDescent="0.2">
      <c r="A25238" s="253"/>
      <c r="B25238" s="254"/>
    </row>
    <row r="25239" spans="1:2" x14ac:dyDescent="0.2">
      <c r="A25239" s="253"/>
      <c r="B25239" s="254"/>
    </row>
    <row r="25240" spans="1:2" x14ac:dyDescent="0.2">
      <c r="A25240" s="253"/>
      <c r="B25240" s="254"/>
    </row>
    <row r="25241" spans="1:2" x14ac:dyDescent="0.2">
      <c r="A25241" s="253"/>
      <c r="B25241" s="254"/>
    </row>
    <row r="25242" spans="1:2" x14ac:dyDescent="0.2">
      <c r="A25242" s="253"/>
      <c r="B25242" s="254"/>
    </row>
    <row r="25243" spans="1:2" x14ac:dyDescent="0.2">
      <c r="A25243" s="253"/>
      <c r="B25243" s="254"/>
    </row>
    <row r="25244" spans="1:2" x14ac:dyDescent="0.2">
      <c r="A25244" s="253"/>
      <c r="B25244" s="254"/>
    </row>
    <row r="25245" spans="1:2" x14ac:dyDescent="0.2">
      <c r="A25245" s="253"/>
      <c r="B25245" s="254"/>
    </row>
    <row r="25246" spans="1:2" x14ac:dyDescent="0.2">
      <c r="A25246" s="253"/>
      <c r="B25246" s="254"/>
    </row>
    <row r="25247" spans="1:2" x14ac:dyDescent="0.2">
      <c r="A25247" s="253"/>
      <c r="B25247" s="254"/>
    </row>
    <row r="25248" spans="1:2" x14ac:dyDescent="0.2">
      <c r="A25248" s="253"/>
      <c r="B25248" s="254"/>
    </row>
    <row r="25249" spans="1:2" x14ac:dyDescent="0.2">
      <c r="A25249" s="253"/>
      <c r="B25249" s="254"/>
    </row>
    <row r="25250" spans="1:2" x14ac:dyDescent="0.2">
      <c r="A25250" s="253"/>
      <c r="B25250" s="254"/>
    </row>
    <row r="25251" spans="1:2" x14ac:dyDescent="0.2">
      <c r="A25251" s="253"/>
      <c r="B25251" s="254"/>
    </row>
    <row r="25252" spans="1:2" x14ac:dyDescent="0.2">
      <c r="A25252" s="253"/>
      <c r="B25252" s="254"/>
    </row>
    <row r="25253" spans="1:2" x14ac:dyDescent="0.2">
      <c r="A25253" s="253"/>
      <c r="B25253" s="254"/>
    </row>
    <row r="25254" spans="1:2" x14ac:dyDescent="0.2">
      <c r="A25254" s="253"/>
      <c r="B25254" s="254"/>
    </row>
    <row r="25255" spans="1:2" x14ac:dyDescent="0.2">
      <c r="A25255" s="253"/>
      <c r="B25255" s="254"/>
    </row>
    <row r="25256" spans="1:2" x14ac:dyDescent="0.2">
      <c r="A25256" s="253"/>
      <c r="B25256" s="254"/>
    </row>
    <row r="25257" spans="1:2" x14ac:dyDescent="0.2">
      <c r="A25257" s="253"/>
      <c r="B25257" s="254"/>
    </row>
    <row r="25258" spans="1:2" x14ac:dyDescent="0.2">
      <c r="A25258" s="253"/>
      <c r="B25258" s="254"/>
    </row>
    <row r="25259" spans="1:2" x14ac:dyDescent="0.2">
      <c r="A25259" s="253"/>
      <c r="B25259" s="254"/>
    </row>
    <row r="25260" spans="1:2" x14ac:dyDescent="0.2">
      <c r="A25260" s="253"/>
      <c r="B25260" s="254"/>
    </row>
    <row r="25261" spans="1:2" x14ac:dyDescent="0.2">
      <c r="A25261" s="253"/>
      <c r="B25261" s="254"/>
    </row>
    <row r="25262" spans="1:2" x14ac:dyDescent="0.2">
      <c r="A25262" s="253"/>
      <c r="B25262" s="254"/>
    </row>
    <row r="25263" spans="1:2" x14ac:dyDescent="0.2">
      <c r="A25263" s="253"/>
      <c r="B25263" s="254"/>
    </row>
    <row r="25264" spans="1:2" x14ac:dyDescent="0.2">
      <c r="A25264" s="253"/>
      <c r="B25264" s="254"/>
    </row>
    <row r="25265" spans="1:2" x14ac:dyDescent="0.2">
      <c r="A25265" s="253"/>
      <c r="B25265" s="254"/>
    </row>
    <row r="25266" spans="1:2" x14ac:dyDescent="0.2">
      <c r="A25266" s="253"/>
      <c r="B25266" s="254"/>
    </row>
    <row r="25267" spans="1:2" x14ac:dyDescent="0.2">
      <c r="A25267" s="253"/>
      <c r="B25267" s="254"/>
    </row>
    <row r="25268" spans="1:2" x14ac:dyDescent="0.2">
      <c r="A25268" s="253"/>
      <c r="B25268" s="254"/>
    </row>
    <row r="25269" spans="1:2" x14ac:dyDescent="0.2">
      <c r="A25269" s="253"/>
      <c r="B25269" s="254"/>
    </row>
    <row r="25270" spans="1:2" x14ac:dyDescent="0.2">
      <c r="A25270" s="253"/>
      <c r="B25270" s="254"/>
    </row>
    <row r="25271" spans="1:2" x14ac:dyDescent="0.2">
      <c r="A25271" s="253"/>
      <c r="B25271" s="254"/>
    </row>
    <row r="25272" spans="1:2" x14ac:dyDescent="0.2">
      <c r="A25272" s="253"/>
      <c r="B25272" s="254"/>
    </row>
    <row r="25273" spans="1:2" x14ac:dyDescent="0.2">
      <c r="A25273" s="253"/>
      <c r="B25273" s="254"/>
    </row>
    <row r="25274" spans="1:2" x14ac:dyDescent="0.2">
      <c r="A25274" s="253"/>
      <c r="B25274" s="254"/>
    </row>
    <row r="25275" spans="1:2" x14ac:dyDescent="0.2">
      <c r="A25275" s="253"/>
      <c r="B25275" s="254"/>
    </row>
    <row r="25276" spans="1:2" x14ac:dyDescent="0.2">
      <c r="A25276" s="253"/>
      <c r="B25276" s="254"/>
    </row>
    <row r="25277" spans="1:2" x14ac:dyDescent="0.2">
      <c r="A25277" s="253"/>
      <c r="B25277" s="254"/>
    </row>
    <row r="25278" spans="1:2" x14ac:dyDescent="0.2">
      <c r="A25278" s="253"/>
      <c r="B25278" s="254"/>
    </row>
    <row r="25279" spans="1:2" x14ac:dyDescent="0.2">
      <c r="A25279" s="253"/>
      <c r="B25279" s="254"/>
    </row>
    <row r="25280" spans="1:2" x14ac:dyDescent="0.2">
      <c r="A25280" s="253"/>
      <c r="B25280" s="254"/>
    </row>
    <row r="25281" spans="1:2" x14ac:dyDescent="0.2">
      <c r="A25281" s="253"/>
      <c r="B25281" s="254"/>
    </row>
    <row r="25282" spans="1:2" x14ac:dyDescent="0.2">
      <c r="A25282" s="253"/>
      <c r="B25282" s="254"/>
    </row>
    <row r="25283" spans="1:2" x14ac:dyDescent="0.2">
      <c r="A25283" s="253"/>
      <c r="B25283" s="254"/>
    </row>
    <row r="25284" spans="1:2" x14ac:dyDescent="0.2">
      <c r="A25284" s="253"/>
      <c r="B25284" s="254"/>
    </row>
    <row r="25285" spans="1:2" x14ac:dyDescent="0.2">
      <c r="A25285" s="253"/>
      <c r="B25285" s="254"/>
    </row>
    <row r="25286" spans="1:2" x14ac:dyDescent="0.2">
      <c r="A25286" s="253"/>
      <c r="B25286" s="254"/>
    </row>
    <row r="25287" spans="1:2" x14ac:dyDescent="0.2">
      <c r="A25287" s="253"/>
      <c r="B25287" s="254"/>
    </row>
    <row r="25288" spans="1:2" x14ac:dyDescent="0.2">
      <c r="A25288" s="253"/>
      <c r="B25288" s="254"/>
    </row>
    <row r="25289" spans="1:2" x14ac:dyDescent="0.2">
      <c r="A25289" s="253"/>
      <c r="B25289" s="254"/>
    </row>
    <row r="25290" spans="1:2" x14ac:dyDescent="0.2">
      <c r="A25290" s="253"/>
      <c r="B25290" s="254"/>
    </row>
    <row r="25291" spans="1:2" x14ac:dyDescent="0.2">
      <c r="A25291" s="253"/>
      <c r="B25291" s="254"/>
    </row>
    <row r="25292" spans="1:2" x14ac:dyDescent="0.2">
      <c r="A25292" s="253"/>
      <c r="B25292" s="254"/>
    </row>
    <row r="25293" spans="1:2" x14ac:dyDescent="0.2">
      <c r="A25293" s="253"/>
      <c r="B25293" s="254"/>
    </row>
    <row r="25294" spans="1:2" x14ac:dyDescent="0.2">
      <c r="A25294" s="253"/>
      <c r="B25294" s="254"/>
    </row>
    <row r="25295" spans="1:2" x14ac:dyDescent="0.2">
      <c r="A25295" s="253"/>
      <c r="B25295" s="254"/>
    </row>
    <row r="25296" spans="1:2" x14ac:dyDescent="0.2">
      <c r="A25296" s="253"/>
      <c r="B25296" s="254"/>
    </row>
    <row r="25297" spans="1:2" x14ac:dyDescent="0.2">
      <c r="A25297" s="253"/>
      <c r="B25297" s="254"/>
    </row>
    <row r="25298" spans="1:2" x14ac:dyDescent="0.2">
      <c r="A25298" s="253"/>
      <c r="B25298" s="254"/>
    </row>
    <row r="25299" spans="1:2" x14ac:dyDescent="0.2">
      <c r="A25299" s="253"/>
      <c r="B25299" s="254"/>
    </row>
    <row r="25300" spans="1:2" x14ac:dyDescent="0.2">
      <c r="A25300" s="253"/>
      <c r="B25300" s="254"/>
    </row>
    <row r="25301" spans="1:2" x14ac:dyDescent="0.2">
      <c r="A25301" s="253"/>
      <c r="B25301" s="254"/>
    </row>
    <row r="25302" spans="1:2" x14ac:dyDescent="0.2">
      <c r="A25302" s="253"/>
      <c r="B25302" s="254"/>
    </row>
    <row r="25303" spans="1:2" x14ac:dyDescent="0.2">
      <c r="A25303" s="253"/>
      <c r="B25303" s="254"/>
    </row>
    <row r="25304" spans="1:2" x14ac:dyDescent="0.2">
      <c r="A25304" s="253"/>
      <c r="B25304" s="254"/>
    </row>
    <row r="25305" spans="1:2" x14ac:dyDescent="0.2">
      <c r="A25305" s="253"/>
      <c r="B25305" s="254"/>
    </row>
    <row r="25306" spans="1:2" x14ac:dyDescent="0.2">
      <c r="A25306" s="253"/>
      <c r="B25306" s="254"/>
    </row>
    <row r="25307" spans="1:2" x14ac:dyDescent="0.2">
      <c r="A25307" s="253"/>
      <c r="B25307" s="254"/>
    </row>
    <row r="25308" spans="1:2" x14ac:dyDescent="0.2">
      <c r="A25308" s="253"/>
      <c r="B25308" s="254"/>
    </row>
    <row r="25309" spans="1:2" x14ac:dyDescent="0.2">
      <c r="A25309" s="253"/>
      <c r="B25309" s="254"/>
    </row>
    <row r="25310" spans="1:2" x14ac:dyDescent="0.2">
      <c r="A25310" s="253"/>
      <c r="B25310" s="254"/>
    </row>
    <row r="25311" spans="1:2" x14ac:dyDescent="0.2">
      <c r="A25311" s="253"/>
      <c r="B25311" s="254"/>
    </row>
    <row r="25312" spans="1:2" x14ac:dyDescent="0.2">
      <c r="A25312" s="253"/>
      <c r="B25312" s="254"/>
    </row>
    <row r="25313" spans="1:2" x14ac:dyDescent="0.2">
      <c r="A25313" s="253"/>
      <c r="B25313" s="254"/>
    </row>
    <row r="25314" spans="1:2" x14ac:dyDescent="0.2">
      <c r="A25314" s="253"/>
      <c r="B25314" s="254"/>
    </row>
    <row r="25315" spans="1:2" x14ac:dyDescent="0.2">
      <c r="A25315" s="253"/>
      <c r="B25315" s="254"/>
    </row>
    <row r="25316" spans="1:2" x14ac:dyDescent="0.2">
      <c r="A25316" s="253"/>
      <c r="B25316" s="254"/>
    </row>
    <row r="25317" spans="1:2" x14ac:dyDescent="0.2">
      <c r="A25317" s="253"/>
      <c r="B25317" s="254"/>
    </row>
    <row r="25318" spans="1:2" x14ac:dyDescent="0.2">
      <c r="A25318" s="253"/>
      <c r="B25318" s="254"/>
    </row>
    <row r="25319" spans="1:2" x14ac:dyDescent="0.2">
      <c r="A25319" s="253"/>
      <c r="B25319" s="254"/>
    </row>
    <row r="25320" spans="1:2" x14ac:dyDescent="0.2">
      <c r="A25320" s="253"/>
      <c r="B25320" s="254"/>
    </row>
    <row r="25321" spans="1:2" x14ac:dyDescent="0.2">
      <c r="A25321" s="253"/>
      <c r="B25321" s="254"/>
    </row>
    <row r="25322" spans="1:2" x14ac:dyDescent="0.2">
      <c r="A25322" s="253"/>
      <c r="B25322" s="254"/>
    </row>
    <row r="25323" spans="1:2" x14ac:dyDescent="0.2">
      <c r="A25323" s="253"/>
      <c r="B25323" s="254"/>
    </row>
    <row r="25324" spans="1:2" x14ac:dyDescent="0.2">
      <c r="A25324" s="253"/>
      <c r="B25324" s="254"/>
    </row>
    <row r="25325" spans="1:2" x14ac:dyDescent="0.2">
      <c r="A25325" s="253"/>
      <c r="B25325" s="254"/>
    </row>
    <row r="25326" spans="1:2" x14ac:dyDescent="0.2">
      <c r="A25326" s="253"/>
      <c r="B25326" s="254"/>
    </row>
    <row r="25327" spans="1:2" x14ac:dyDescent="0.2">
      <c r="A25327" s="253"/>
      <c r="B25327" s="254"/>
    </row>
    <row r="25328" spans="1:2" x14ac:dyDescent="0.2">
      <c r="A25328" s="253"/>
      <c r="B25328" s="254"/>
    </row>
    <row r="25329" spans="1:2" x14ac:dyDescent="0.2">
      <c r="A25329" s="253"/>
      <c r="B25329" s="254"/>
    </row>
    <row r="25330" spans="1:2" x14ac:dyDescent="0.2">
      <c r="A25330" s="253"/>
      <c r="B25330" s="254"/>
    </row>
    <row r="25331" spans="1:2" x14ac:dyDescent="0.2">
      <c r="A25331" s="253"/>
      <c r="B25331" s="254"/>
    </row>
    <row r="25332" spans="1:2" x14ac:dyDescent="0.2">
      <c r="A25332" s="253"/>
      <c r="B25332" s="254"/>
    </row>
    <row r="25333" spans="1:2" x14ac:dyDescent="0.2">
      <c r="A25333" s="253"/>
      <c r="B25333" s="254"/>
    </row>
    <row r="25334" spans="1:2" x14ac:dyDescent="0.2">
      <c r="A25334" s="253"/>
      <c r="B25334" s="254"/>
    </row>
    <row r="25335" spans="1:2" x14ac:dyDescent="0.2">
      <c r="A25335" s="253"/>
      <c r="B25335" s="254"/>
    </row>
    <row r="25336" spans="1:2" x14ac:dyDescent="0.2">
      <c r="A25336" s="253"/>
      <c r="B25336" s="254"/>
    </row>
    <row r="25337" spans="1:2" x14ac:dyDescent="0.2">
      <c r="A25337" s="253"/>
      <c r="B25337" s="254"/>
    </row>
    <row r="25338" spans="1:2" x14ac:dyDescent="0.2">
      <c r="A25338" s="253"/>
      <c r="B25338" s="254"/>
    </row>
    <row r="25339" spans="1:2" x14ac:dyDescent="0.2">
      <c r="A25339" s="253"/>
      <c r="B25339" s="254"/>
    </row>
    <row r="25340" spans="1:2" x14ac:dyDescent="0.2">
      <c r="A25340" s="253"/>
      <c r="B25340" s="254"/>
    </row>
    <row r="25341" spans="1:2" x14ac:dyDescent="0.2">
      <c r="A25341" s="253"/>
      <c r="B25341" s="254"/>
    </row>
    <row r="25342" spans="1:2" x14ac:dyDescent="0.2">
      <c r="A25342" s="253"/>
      <c r="B25342" s="254"/>
    </row>
    <row r="25343" spans="1:2" x14ac:dyDescent="0.2">
      <c r="A25343" s="253"/>
      <c r="B25343" s="254"/>
    </row>
    <row r="25344" spans="1:2" x14ac:dyDescent="0.2">
      <c r="A25344" s="253"/>
      <c r="B25344" s="254"/>
    </row>
    <row r="25345" spans="1:2" x14ac:dyDescent="0.2">
      <c r="A25345" s="253"/>
      <c r="B25345" s="254"/>
    </row>
    <row r="25346" spans="1:2" x14ac:dyDescent="0.2">
      <c r="A25346" s="253"/>
      <c r="B25346" s="254"/>
    </row>
    <row r="25347" spans="1:2" x14ac:dyDescent="0.2">
      <c r="A25347" s="253"/>
      <c r="B25347" s="254"/>
    </row>
    <row r="25348" spans="1:2" x14ac:dyDescent="0.2">
      <c r="A25348" s="253"/>
      <c r="B25348" s="254"/>
    </row>
    <row r="25349" spans="1:2" x14ac:dyDescent="0.2">
      <c r="A25349" s="253"/>
      <c r="B25349" s="254"/>
    </row>
    <row r="25350" spans="1:2" x14ac:dyDescent="0.2">
      <c r="A25350" s="253"/>
      <c r="B25350" s="254"/>
    </row>
    <row r="25351" spans="1:2" x14ac:dyDescent="0.2">
      <c r="A25351" s="253"/>
      <c r="B25351" s="254"/>
    </row>
    <row r="25352" spans="1:2" x14ac:dyDescent="0.2">
      <c r="A25352" s="253"/>
      <c r="B25352" s="254"/>
    </row>
    <row r="25353" spans="1:2" x14ac:dyDescent="0.2">
      <c r="A25353" s="253"/>
      <c r="B25353" s="254"/>
    </row>
    <row r="25354" spans="1:2" x14ac:dyDescent="0.2">
      <c r="A25354" s="253"/>
      <c r="B25354" s="254"/>
    </row>
    <row r="25355" spans="1:2" x14ac:dyDescent="0.2">
      <c r="A25355" s="253"/>
      <c r="B25355" s="254"/>
    </row>
    <row r="25356" spans="1:2" x14ac:dyDescent="0.2">
      <c r="A25356" s="253"/>
      <c r="B25356" s="254"/>
    </row>
    <row r="25357" spans="1:2" x14ac:dyDescent="0.2">
      <c r="A25357" s="253"/>
      <c r="B25357" s="254"/>
    </row>
    <row r="25358" spans="1:2" x14ac:dyDescent="0.2">
      <c r="A25358" s="253"/>
      <c r="B25358" s="254"/>
    </row>
    <row r="25359" spans="1:2" x14ac:dyDescent="0.2">
      <c r="A25359" s="253"/>
      <c r="B25359" s="254"/>
    </row>
    <row r="25360" spans="1:2" x14ac:dyDescent="0.2">
      <c r="A25360" s="253"/>
      <c r="B25360" s="254"/>
    </row>
    <row r="25361" spans="1:2" x14ac:dyDescent="0.2">
      <c r="A25361" s="253"/>
      <c r="B25361" s="254"/>
    </row>
    <row r="25362" spans="1:2" x14ac:dyDescent="0.2">
      <c r="A25362" s="253"/>
      <c r="B25362" s="254"/>
    </row>
    <row r="25363" spans="1:2" x14ac:dyDescent="0.2">
      <c r="A25363" s="253"/>
      <c r="B25363" s="254"/>
    </row>
    <row r="25364" spans="1:2" x14ac:dyDescent="0.2">
      <c r="A25364" s="253"/>
      <c r="B25364" s="254"/>
    </row>
    <row r="25365" spans="1:2" x14ac:dyDescent="0.2">
      <c r="A25365" s="253"/>
      <c r="B25365" s="254"/>
    </row>
    <row r="25366" spans="1:2" x14ac:dyDescent="0.2">
      <c r="A25366" s="253"/>
      <c r="B25366" s="254"/>
    </row>
    <row r="25367" spans="1:2" x14ac:dyDescent="0.2">
      <c r="A25367" s="253"/>
      <c r="B25367" s="254"/>
    </row>
    <row r="25368" spans="1:2" x14ac:dyDescent="0.2">
      <c r="A25368" s="253"/>
      <c r="B25368" s="254"/>
    </row>
    <row r="25369" spans="1:2" x14ac:dyDescent="0.2">
      <c r="A25369" s="253"/>
      <c r="B25369" s="254"/>
    </row>
    <row r="25370" spans="1:2" x14ac:dyDescent="0.2">
      <c r="A25370" s="253"/>
      <c r="B25370" s="254"/>
    </row>
    <row r="25371" spans="1:2" x14ac:dyDescent="0.2">
      <c r="A25371" s="253"/>
      <c r="B25371" s="254"/>
    </row>
    <row r="25372" spans="1:2" x14ac:dyDescent="0.2">
      <c r="A25372" s="253"/>
      <c r="B25372" s="254"/>
    </row>
    <row r="25373" spans="1:2" x14ac:dyDescent="0.2">
      <c r="A25373" s="253"/>
      <c r="B25373" s="254"/>
    </row>
    <row r="25374" spans="1:2" x14ac:dyDescent="0.2">
      <c r="A25374" s="253"/>
      <c r="B25374" s="254"/>
    </row>
    <row r="25375" spans="1:2" x14ac:dyDescent="0.2">
      <c r="A25375" s="253"/>
      <c r="B25375" s="254"/>
    </row>
    <row r="25376" spans="1:2" x14ac:dyDescent="0.2">
      <c r="A25376" s="253"/>
      <c r="B25376" s="254"/>
    </row>
    <row r="25377" spans="1:2" x14ac:dyDescent="0.2">
      <c r="A25377" s="253"/>
      <c r="B25377" s="254"/>
    </row>
    <row r="25378" spans="1:2" x14ac:dyDescent="0.2">
      <c r="A25378" s="253"/>
      <c r="B25378" s="254"/>
    </row>
    <row r="25379" spans="1:2" x14ac:dyDescent="0.2">
      <c r="A25379" s="253"/>
      <c r="B25379" s="254"/>
    </row>
    <row r="25380" spans="1:2" x14ac:dyDescent="0.2">
      <c r="A25380" s="253"/>
      <c r="B25380" s="254"/>
    </row>
    <row r="25381" spans="1:2" x14ac:dyDescent="0.2">
      <c r="A25381" s="253"/>
      <c r="B25381" s="254"/>
    </row>
    <row r="25382" spans="1:2" x14ac:dyDescent="0.2">
      <c r="A25382" s="253"/>
      <c r="B25382" s="254"/>
    </row>
    <row r="25383" spans="1:2" x14ac:dyDescent="0.2">
      <c r="A25383" s="253"/>
      <c r="B25383" s="254"/>
    </row>
    <row r="25384" spans="1:2" x14ac:dyDescent="0.2">
      <c r="A25384" s="253"/>
      <c r="B25384" s="254"/>
    </row>
    <row r="25385" spans="1:2" x14ac:dyDescent="0.2">
      <c r="A25385" s="253"/>
      <c r="B25385" s="254"/>
    </row>
    <row r="25386" spans="1:2" x14ac:dyDescent="0.2">
      <c r="A25386" s="253"/>
      <c r="B25386" s="254"/>
    </row>
    <row r="25387" spans="1:2" x14ac:dyDescent="0.2">
      <c r="A25387" s="253"/>
      <c r="B25387" s="254"/>
    </row>
    <row r="25388" spans="1:2" x14ac:dyDescent="0.2">
      <c r="A25388" s="253"/>
      <c r="B25388" s="254"/>
    </row>
    <row r="25389" spans="1:2" x14ac:dyDescent="0.2">
      <c r="A25389" s="253"/>
      <c r="B25389" s="254"/>
    </row>
    <row r="25390" spans="1:2" x14ac:dyDescent="0.2">
      <c r="A25390" s="253"/>
      <c r="B25390" s="254"/>
    </row>
    <row r="25391" spans="1:2" x14ac:dyDescent="0.2">
      <c r="A25391" s="253"/>
      <c r="B25391" s="254"/>
    </row>
    <row r="25392" spans="1:2" x14ac:dyDescent="0.2">
      <c r="A25392" s="253"/>
      <c r="B25392" s="254"/>
    </row>
    <row r="25393" spans="1:2" x14ac:dyDescent="0.2">
      <c r="A25393" s="253"/>
      <c r="B25393" s="254"/>
    </row>
    <row r="25394" spans="1:2" x14ac:dyDescent="0.2">
      <c r="A25394" s="253"/>
      <c r="B25394" s="254"/>
    </row>
    <row r="25395" spans="1:2" x14ac:dyDescent="0.2">
      <c r="A25395" s="253"/>
      <c r="B25395" s="254"/>
    </row>
    <row r="25396" spans="1:2" x14ac:dyDescent="0.2">
      <c r="A25396" s="253"/>
      <c r="B25396" s="254"/>
    </row>
    <row r="25397" spans="1:2" x14ac:dyDescent="0.2">
      <c r="A25397" s="253"/>
      <c r="B25397" s="254"/>
    </row>
    <row r="25398" spans="1:2" x14ac:dyDescent="0.2">
      <c r="A25398" s="253"/>
      <c r="B25398" s="254"/>
    </row>
    <row r="25399" spans="1:2" x14ac:dyDescent="0.2">
      <c r="A25399" s="253"/>
      <c r="B25399" s="254"/>
    </row>
    <row r="25400" spans="1:2" x14ac:dyDescent="0.2">
      <c r="A25400" s="253"/>
      <c r="B25400" s="254"/>
    </row>
    <row r="25401" spans="1:2" x14ac:dyDescent="0.2">
      <c r="A25401" s="253"/>
      <c r="B25401" s="254"/>
    </row>
    <row r="25402" spans="1:2" x14ac:dyDescent="0.2">
      <c r="A25402" s="253"/>
      <c r="B25402" s="254"/>
    </row>
    <row r="25403" spans="1:2" x14ac:dyDescent="0.2">
      <c r="A25403" s="253"/>
      <c r="B25403" s="254"/>
    </row>
    <row r="25404" spans="1:2" x14ac:dyDescent="0.2">
      <c r="A25404" s="253"/>
      <c r="B25404" s="254"/>
    </row>
    <row r="25405" spans="1:2" x14ac:dyDescent="0.2">
      <c r="A25405" s="253"/>
      <c r="B25405" s="254"/>
    </row>
    <row r="25406" spans="1:2" x14ac:dyDescent="0.2">
      <c r="A25406" s="253"/>
      <c r="B25406" s="254"/>
    </row>
    <row r="25407" spans="1:2" x14ac:dyDescent="0.2">
      <c r="A25407" s="253"/>
      <c r="B25407" s="254"/>
    </row>
    <row r="25408" spans="1:2" x14ac:dyDescent="0.2">
      <c r="A25408" s="253"/>
      <c r="B25408" s="254"/>
    </row>
    <row r="25409" spans="1:2" x14ac:dyDescent="0.2">
      <c r="A25409" s="253"/>
      <c r="B25409" s="254"/>
    </row>
    <row r="25410" spans="1:2" x14ac:dyDescent="0.2">
      <c r="A25410" s="253"/>
      <c r="B25410" s="254"/>
    </row>
    <row r="25411" spans="1:2" x14ac:dyDescent="0.2">
      <c r="A25411" s="253"/>
      <c r="B25411" s="254"/>
    </row>
    <row r="25412" spans="1:2" x14ac:dyDescent="0.2">
      <c r="A25412" s="253"/>
      <c r="B25412" s="254"/>
    </row>
    <row r="25413" spans="1:2" x14ac:dyDescent="0.2">
      <c r="A25413" s="253"/>
      <c r="B25413" s="254"/>
    </row>
    <row r="25414" spans="1:2" x14ac:dyDescent="0.2">
      <c r="A25414" s="253"/>
      <c r="B25414" s="254"/>
    </row>
    <row r="25415" spans="1:2" x14ac:dyDescent="0.2">
      <c r="A25415" s="253"/>
      <c r="B25415" s="254"/>
    </row>
    <row r="25416" spans="1:2" x14ac:dyDescent="0.2">
      <c r="A25416" s="253"/>
      <c r="B25416" s="254"/>
    </row>
    <row r="25417" spans="1:2" x14ac:dyDescent="0.2">
      <c r="A25417" s="253"/>
      <c r="B25417" s="254"/>
    </row>
    <row r="25418" spans="1:2" x14ac:dyDescent="0.2">
      <c r="A25418" s="253"/>
      <c r="B25418" s="254"/>
    </row>
    <row r="25419" spans="1:2" x14ac:dyDescent="0.2">
      <c r="A25419" s="253"/>
      <c r="B25419" s="254"/>
    </row>
    <row r="25420" spans="1:2" x14ac:dyDescent="0.2">
      <c r="A25420" s="253"/>
      <c r="B25420" s="254"/>
    </row>
    <row r="25421" spans="1:2" x14ac:dyDescent="0.2">
      <c r="A25421" s="253"/>
      <c r="B25421" s="254"/>
    </row>
    <row r="25422" spans="1:2" x14ac:dyDescent="0.2">
      <c r="A25422" s="253"/>
      <c r="B25422" s="254"/>
    </row>
    <row r="25423" spans="1:2" x14ac:dyDescent="0.2">
      <c r="A25423" s="253"/>
      <c r="B25423" s="254"/>
    </row>
    <row r="25424" spans="1:2" x14ac:dyDescent="0.2">
      <c r="A25424" s="253"/>
      <c r="B25424" s="254"/>
    </row>
    <row r="25425" spans="1:2" x14ac:dyDescent="0.2">
      <c r="A25425" s="253"/>
      <c r="B25425" s="254"/>
    </row>
    <row r="25426" spans="1:2" x14ac:dyDescent="0.2">
      <c r="A25426" s="253"/>
      <c r="B25426" s="254"/>
    </row>
    <row r="25427" spans="1:2" x14ac:dyDescent="0.2">
      <c r="A25427" s="253"/>
      <c r="B25427" s="254"/>
    </row>
    <row r="25428" spans="1:2" x14ac:dyDescent="0.2">
      <c r="A25428" s="253"/>
      <c r="B25428" s="254"/>
    </row>
    <row r="25429" spans="1:2" x14ac:dyDescent="0.2">
      <c r="A25429" s="253"/>
      <c r="B25429" s="254"/>
    </row>
    <row r="25430" spans="1:2" x14ac:dyDescent="0.2">
      <c r="A25430" s="253"/>
      <c r="B25430" s="254"/>
    </row>
    <row r="25431" spans="1:2" x14ac:dyDescent="0.2">
      <c r="A25431" s="253"/>
      <c r="B25431" s="254"/>
    </row>
    <row r="25432" spans="1:2" x14ac:dyDescent="0.2">
      <c r="A25432" s="253"/>
      <c r="B25432" s="254"/>
    </row>
    <row r="25433" spans="1:2" x14ac:dyDescent="0.2">
      <c r="A25433" s="253"/>
      <c r="B25433" s="254"/>
    </row>
    <row r="25434" spans="1:2" x14ac:dyDescent="0.2">
      <c r="A25434" s="253"/>
      <c r="B25434" s="254"/>
    </row>
    <row r="25435" spans="1:2" x14ac:dyDescent="0.2">
      <c r="A25435" s="253"/>
      <c r="B25435" s="254"/>
    </row>
    <row r="25436" spans="1:2" x14ac:dyDescent="0.2">
      <c r="A25436" s="253"/>
      <c r="B25436" s="254"/>
    </row>
    <row r="25437" spans="1:2" x14ac:dyDescent="0.2">
      <c r="A25437" s="253"/>
      <c r="B25437" s="254"/>
    </row>
    <row r="25438" spans="1:2" x14ac:dyDescent="0.2">
      <c r="A25438" s="253"/>
      <c r="B25438" s="254"/>
    </row>
    <row r="25439" spans="1:2" x14ac:dyDescent="0.2">
      <c r="A25439" s="253"/>
      <c r="B25439" s="254"/>
    </row>
    <row r="25440" spans="1:2" x14ac:dyDescent="0.2">
      <c r="A25440" s="253"/>
      <c r="B25440" s="254"/>
    </row>
    <row r="25441" spans="1:2" x14ac:dyDescent="0.2">
      <c r="A25441" s="253"/>
      <c r="B25441" s="254"/>
    </row>
    <row r="25442" spans="1:2" x14ac:dyDescent="0.2">
      <c r="A25442" s="253"/>
      <c r="B25442" s="254"/>
    </row>
    <row r="25443" spans="1:2" x14ac:dyDescent="0.2">
      <c r="A25443" s="253"/>
      <c r="B25443" s="254"/>
    </row>
    <row r="25444" spans="1:2" x14ac:dyDescent="0.2">
      <c r="A25444" s="253"/>
      <c r="B25444" s="254"/>
    </row>
    <row r="25445" spans="1:2" x14ac:dyDescent="0.2">
      <c r="A25445" s="253"/>
      <c r="B25445" s="254"/>
    </row>
    <row r="25446" spans="1:2" x14ac:dyDescent="0.2">
      <c r="A25446" s="253"/>
      <c r="B25446" s="254"/>
    </row>
    <row r="25447" spans="1:2" x14ac:dyDescent="0.2">
      <c r="A25447" s="253"/>
      <c r="B25447" s="254"/>
    </row>
    <row r="25448" spans="1:2" x14ac:dyDescent="0.2">
      <c r="A25448" s="253"/>
      <c r="B25448" s="254"/>
    </row>
    <row r="25449" spans="1:2" x14ac:dyDescent="0.2">
      <c r="A25449" s="253"/>
      <c r="B25449" s="254"/>
    </row>
    <row r="25450" spans="1:2" x14ac:dyDescent="0.2">
      <c r="A25450" s="253"/>
      <c r="B25450" s="254"/>
    </row>
    <row r="25451" spans="1:2" x14ac:dyDescent="0.2">
      <c r="A25451" s="253"/>
      <c r="B25451" s="254"/>
    </row>
    <row r="25452" spans="1:2" x14ac:dyDescent="0.2">
      <c r="A25452" s="253"/>
      <c r="B25452" s="254"/>
    </row>
    <row r="25453" spans="1:2" x14ac:dyDescent="0.2">
      <c r="A25453" s="253"/>
      <c r="B25453" s="254"/>
    </row>
    <row r="25454" spans="1:2" x14ac:dyDescent="0.2">
      <c r="A25454" s="253"/>
      <c r="B25454" s="254"/>
    </row>
    <row r="25455" spans="1:2" x14ac:dyDescent="0.2">
      <c r="A25455" s="253"/>
      <c r="B25455" s="254"/>
    </row>
    <row r="25456" spans="1:2" x14ac:dyDescent="0.2">
      <c r="A25456" s="253"/>
      <c r="B25456" s="254"/>
    </row>
    <row r="25457" spans="1:2" x14ac:dyDescent="0.2">
      <c r="A25457" s="253"/>
      <c r="B25457" s="254"/>
    </row>
    <row r="25458" spans="1:2" x14ac:dyDescent="0.2">
      <c r="A25458" s="253"/>
      <c r="B25458" s="254"/>
    </row>
    <row r="25459" spans="1:2" x14ac:dyDescent="0.2">
      <c r="A25459" s="253"/>
      <c r="B25459" s="254"/>
    </row>
    <row r="25460" spans="1:2" x14ac:dyDescent="0.2">
      <c r="A25460" s="253"/>
      <c r="B25460" s="254"/>
    </row>
    <row r="25461" spans="1:2" x14ac:dyDescent="0.2">
      <c r="A25461" s="253"/>
      <c r="B25461" s="254"/>
    </row>
    <row r="25462" spans="1:2" x14ac:dyDescent="0.2">
      <c r="A25462" s="253"/>
      <c r="B25462" s="254"/>
    </row>
    <row r="25463" spans="1:2" x14ac:dyDescent="0.2">
      <c r="A25463" s="253"/>
      <c r="B25463" s="254"/>
    </row>
    <row r="25464" spans="1:2" x14ac:dyDescent="0.2">
      <c r="A25464" s="253"/>
      <c r="B25464" s="254"/>
    </row>
    <row r="25465" spans="1:2" x14ac:dyDescent="0.2">
      <c r="A25465" s="253"/>
      <c r="B25465" s="254"/>
    </row>
    <row r="25466" spans="1:2" x14ac:dyDescent="0.2">
      <c r="A25466" s="253"/>
      <c r="B25466" s="254"/>
    </row>
    <row r="25467" spans="1:2" x14ac:dyDescent="0.2">
      <c r="A25467" s="253"/>
      <c r="B25467" s="254"/>
    </row>
    <row r="25468" spans="1:2" x14ac:dyDescent="0.2">
      <c r="A25468" s="253"/>
      <c r="B25468" s="254"/>
    </row>
    <row r="25469" spans="1:2" x14ac:dyDescent="0.2">
      <c r="A25469" s="253"/>
      <c r="B25469" s="254"/>
    </row>
    <row r="25470" spans="1:2" x14ac:dyDescent="0.2">
      <c r="A25470" s="253"/>
      <c r="B25470" s="254"/>
    </row>
    <row r="25471" spans="1:2" x14ac:dyDescent="0.2">
      <c r="A25471" s="253"/>
      <c r="B25471" s="254"/>
    </row>
    <row r="25472" spans="1:2" x14ac:dyDescent="0.2">
      <c r="A25472" s="253"/>
      <c r="B25472" s="254"/>
    </row>
    <row r="25473" spans="1:2" x14ac:dyDescent="0.2">
      <c r="A25473" s="253"/>
      <c r="B25473" s="254"/>
    </row>
    <row r="25474" spans="1:2" x14ac:dyDescent="0.2">
      <c r="A25474" s="253"/>
      <c r="B25474" s="254"/>
    </row>
    <row r="25475" spans="1:2" x14ac:dyDescent="0.2">
      <c r="A25475" s="253"/>
      <c r="B25475" s="254"/>
    </row>
    <row r="25476" spans="1:2" x14ac:dyDescent="0.2">
      <c r="A25476" s="253"/>
      <c r="B25476" s="254"/>
    </row>
    <row r="25477" spans="1:2" x14ac:dyDescent="0.2">
      <c r="A25477" s="253"/>
      <c r="B25477" s="254"/>
    </row>
    <row r="25478" spans="1:2" x14ac:dyDescent="0.2">
      <c r="A25478" s="253"/>
      <c r="B25478" s="254"/>
    </row>
    <row r="25479" spans="1:2" x14ac:dyDescent="0.2">
      <c r="A25479" s="253"/>
      <c r="B25479" s="254"/>
    </row>
    <row r="25480" spans="1:2" x14ac:dyDescent="0.2">
      <c r="A25480" s="253"/>
      <c r="B25480" s="254"/>
    </row>
    <row r="25481" spans="1:2" x14ac:dyDescent="0.2">
      <c r="A25481" s="253"/>
      <c r="B25481" s="254"/>
    </row>
    <row r="25482" spans="1:2" x14ac:dyDescent="0.2">
      <c r="A25482" s="253"/>
      <c r="B25482" s="254"/>
    </row>
    <row r="25483" spans="1:2" x14ac:dyDescent="0.2">
      <c r="A25483" s="253"/>
      <c r="B25483" s="254"/>
    </row>
    <row r="25484" spans="1:2" x14ac:dyDescent="0.2">
      <c r="A25484" s="253"/>
      <c r="B25484" s="254"/>
    </row>
    <row r="25485" spans="1:2" x14ac:dyDescent="0.2">
      <c r="A25485" s="253"/>
      <c r="B25485" s="254"/>
    </row>
    <row r="25486" spans="1:2" x14ac:dyDescent="0.2">
      <c r="A25486" s="253"/>
      <c r="B25486" s="254"/>
    </row>
    <row r="25487" spans="1:2" x14ac:dyDescent="0.2">
      <c r="A25487" s="253"/>
      <c r="B25487" s="254"/>
    </row>
    <row r="25488" spans="1:2" x14ac:dyDescent="0.2">
      <c r="A25488" s="253"/>
      <c r="B25488" s="254"/>
    </row>
    <row r="25489" spans="1:2" x14ac:dyDescent="0.2">
      <c r="A25489" s="253"/>
      <c r="B25489" s="254"/>
    </row>
    <row r="25490" spans="1:2" x14ac:dyDescent="0.2">
      <c r="A25490" s="253"/>
      <c r="B25490" s="254"/>
    </row>
    <row r="25491" spans="1:2" x14ac:dyDescent="0.2">
      <c r="A25491" s="253"/>
      <c r="B25491" s="254"/>
    </row>
    <row r="25492" spans="1:2" x14ac:dyDescent="0.2">
      <c r="A25492" s="253"/>
      <c r="B25492" s="254"/>
    </row>
    <row r="25493" spans="1:2" x14ac:dyDescent="0.2">
      <c r="A25493" s="253"/>
      <c r="B25493" s="254"/>
    </row>
    <row r="25494" spans="1:2" x14ac:dyDescent="0.2">
      <c r="A25494" s="253"/>
      <c r="B25494" s="254"/>
    </row>
    <row r="25495" spans="1:2" x14ac:dyDescent="0.2">
      <c r="A25495" s="253"/>
      <c r="B25495" s="254"/>
    </row>
    <row r="25496" spans="1:2" x14ac:dyDescent="0.2">
      <c r="A25496" s="253"/>
      <c r="B25496" s="254"/>
    </row>
    <row r="25497" spans="1:2" x14ac:dyDescent="0.2">
      <c r="A25497" s="253"/>
      <c r="B25497" s="254"/>
    </row>
    <row r="25498" spans="1:2" x14ac:dyDescent="0.2">
      <c r="A25498" s="253"/>
      <c r="B25498" s="254"/>
    </row>
    <row r="25499" spans="1:2" x14ac:dyDescent="0.2">
      <c r="A25499" s="253"/>
      <c r="B25499" s="254"/>
    </row>
    <row r="25500" spans="1:2" x14ac:dyDescent="0.2">
      <c r="A25500" s="253"/>
      <c r="B25500" s="254"/>
    </row>
    <row r="25501" spans="1:2" x14ac:dyDescent="0.2">
      <c r="A25501" s="253"/>
      <c r="B25501" s="254"/>
    </row>
    <row r="25502" spans="1:2" x14ac:dyDescent="0.2">
      <c r="A25502" s="253"/>
      <c r="B25502" s="254"/>
    </row>
    <row r="25503" spans="1:2" x14ac:dyDescent="0.2">
      <c r="A25503" s="253"/>
      <c r="B25503" s="254"/>
    </row>
    <row r="25504" spans="1:2" x14ac:dyDescent="0.2">
      <c r="A25504" s="253"/>
      <c r="B25504" s="254"/>
    </row>
    <row r="25505" spans="1:2" x14ac:dyDescent="0.2">
      <c r="A25505" s="253"/>
      <c r="B25505" s="254"/>
    </row>
    <row r="25506" spans="1:2" x14ac:dyDescent="0.2">
      <c r="A25506" s="253"/>
      <c r="B25506" s="254"/>
    </row>
    <row r="25507" spans="1:2" x14ac:dyDescent="0.2">
      <c r="A25507" s="253"/>
      <c r="B25507" s="254"/>
    </row>
    <row r="25508" spans="1:2" x14ac:dyDescent="0.2">
      <c r="A25508" s="253"/>
      <c r="B25508" s="254"/>
    </row>
    <row r="25509" spans="1:2" x14ac:dyDescent="0.2">
      <c r="A25509" s="253"/>
      <c r="B25509" s="254"/>
    </row>
    <row r="25510" spans="1:2" x14ac:dyDescent="0.2">
      <c r="A25510" s="253"/>
      <c r="B25510" s="254"/>
    </row>
    <row r="25511" spans="1:2" x14ac:dyDescent="0.2">
      <c r="A25511" s="253"/>
      <c r="B25511" s="254"/>
    </row>
    <row r="25512" spans="1:2" x14ac:dyDescent="0.2">
      <c r="A25512" s="253"/>
      <c r="B25512" s="254"/>
    </row>
    <row r="25513" spans="1:2" x14ac:dyDescent="0.2">
      <c r="A25513" s="253"/>
      <c r="B25513" s="254"/>
    </row>
    <row r="25514" spans="1:2" x14ac:dyDescent="0.2">
      <c r="A25514" s="253"/>
      <c r="B25514" s="254"/>
    </row>
    <row r="25515" spans="1:2" x14ac:dyDescent="0.2">
      <c r="A25515" s="253"/>
      <c r="B25515" s="254"/>
    </row>
    <row r="25516" spans="1:2" x14ac:dyDescent="0.2">
      <c r="A25516" s="253"/>
      <c r="B25516" s="254"/>
    </row>
    <row r="25517" spans="1:2" x14ac:dyDescent="0.2">
      <c r="A25517" s="253"/>
      <c r="B25517" s="254"/>
    </row>
    <row r="25518" spans="1:2" x14ac:dyDescent="0.2">
      <c r="A25518" s="253"/>
      <c r="B25518" s="254"/>
    </row>
    <row r="25519" spans="1:2" x14ac:dyDescent="0.2">
      <c r="A25519" s="253"/>
      <c r="B25519" s="254"/>
    </row>
    <row r="25520" spans="1:2" x14ac:dyDescent="0.2">
      <c r="A25520" s="253"/>
      <c r="B25520" s="254"/>
    </row>
    <row r="25521" spans="1:2" x14ac:dyDescent="0.2">
      <c r="A25521" s="253"/>
      <c r="B25521" s="254"/>
    </row>
    <row r="25522" spans="1:2" x14ac:dyDescent="0.2">
      <c r="A25522" s="253"/>
      <c r="B25522" s="254"/>
    </row>
    <row r="25523" spans="1:2" x14ac:dyDescent="0.2">
      <c r="A25523" s="253"/>
      <c r="B25523" s="254"/>
    </row>
    <row r="25524" spans="1:2" x14ac:dyDescent="0.2">
      <c r="A25524" s="253"/>
      <c r="B25524" s="254"/>
    </row>
    <row r="25525" spans="1:2" x14ac:dyDescent="0.2">
      <c r="A25525" s="253"/>
      <c r="B25525" s="254"/>
    </row>
    <row r="25526" spans="1:2" x14ac:dyDescent="0.2">
      <c r="A25526" s="253"/>
      <c r="B25526" s="254"/>
    </row>
    <row r="25527" spans="1:2" x14ac:dyDescent="0.2">
      <c r="A25527" s="253"/>
      <c r="B25527" s="254"/>
    </row>
    <row r="25528" spans="1:2" x14ac:dyDescent="0.2">
      <c r="A25528" s="253"/>
      <c r="B25528" s="254"/>
    </row>
    <row r="25529" spans="1:2" x14ac:dyDescent="0.2">
      <c r="A25529" s="253"/>
      <c r="B25529" s="254"/>
    </row>
    <row r="25530" spans="1:2" x14ac:dyDescent="0.2">
      <c r="A25530" s="253"/>
      <c r="B25530" s="254"/>
    </row>
    <row r="25531" spans="1:2" x14ac:dyDescent="0.2">
      <c r="A25531" s="253"/>
      <c r="B25531" s="254"/>
    </row>
    <row r="25532" spans="1:2" x14ac:dyDescent="0.2">
      <c r="A25532" s="253"/>
      <c r="B25532" s="254"/>
    </row>
    <row r="25533" spans="1:2" x14ac:dyDescent="0.2">
      <c r="A25533" s="253"/>
      <c r="B25533" s="254"/>
    </row>
    <row r="25534" spans="1:2" x14ac:dyDescent="0.2">
      <c r="A25534" s="253"/>
      <c r="B25534" s="254"/>
    </row>
    <row r="25535" spans="1:2" x14ac:dyDescent="0.2">
      <c r="A25535" s="253"/>
      <c r="B25535" s="254"/>
    </row>
    <row r="25536" spans="1:2" x14ac:dyDescent="0.2">
      <c r="A25536" s="253"/>
      <c r="B25536" s="254"/>
    </row>
    <row r="25537" spans="1:2" x14ac:dyDescent="0.2">
      <c r="A25537" s="253"/>
      <c r="B25537" s="254"/>
    </row>
    <row r="25538" spans="1:2" x14ac:dyDescent="0.2">
      <c r="A25538" s="253"/>
      <c r="B25538" s="254"/>
    </row>
    <row r="25539" spans="1:2" x14ac:dyDescent="0.2">
      <c r="A25539" s="253"/>
      <c r="B25539" s="254"/>
    </row>
    <row r="25540" spans="1:2" x14ac:dyDescent="0.2">
      <c r="A25540" s="253"/>
      <c r="B25540" s="254"/>
    </row>
    <row r="25541" spans="1:2" x14ac:dyDescent="0.2">
      <c r="A25541" s="253"/>
      <c r="B25541" s="254"/>
    </row>
    <row r="25542" spans="1:2" x14ac:dyDescent="0.2">
      <c r="A25542" s="253"/>
      <c r="B25542" s="254"/>
    </row>
    <row r="25543" spans="1:2" x14ac:dyDescent="0.2">
      <c r="A25543" s="253"/>
      <c r="B25543" s="254"/>
    </row>
    <row r="25544" spans="1:2" x14ac:dyDescent="0.2">
      <c r="A25544" s="253"/>
      <c r="B25544" s="254"/>
    </row>
    <row r="25545" spans="1:2" x14ac:dyDescent="0.2">
      <c r="A25545" s="253"/>
      <c r="B25545" s="254"/>
    </row>
    <row r="25546" spans="1:2" x14ac:dyDescent="0.2">
      <c r="A25546" s="253"/>
      <c r="B25546" s="254"/>
    </row>
    <row r="25547" spans="1:2" x14ac:dyDescent="0.2">
      <c r="A25547" s="253"/>
      <c r="B25547" s="254"/>
    </row>
    <row r="25548" spans="1:2" x14ac:dyDescent="0.2">
      <c r="A25548" s="253"/>
      <c r="B25548" s="254"/>
    </row>
    <row r="25549" spans="1:2" x14ac:dyDescent="0.2">
      <c r="A25549" s="253"/>
      <c r="B25549" s="254"/>
    </row>
    <row r="25550" spans="1:2" x14ac:dyDescent="0.2">
      <c r="A25550" s="253"/>
      <c r="B25550" s="254"/>
    </row>
    <row r="25551" spans="1:2" x14ac:dyDescent="0.2">
      <c r="A25551" s="253"/>
      <c r="B25551" s="254"/>
    </row>
    <row r="25552" spans="1:2" x14ac:dyDescent="0.2">
      <c r="A25552" s="253"/>
      <c r="B25552" s="254"/>
    </row>
    <row r="25553" spans="1:2" x14ac:dyDescent="0.2">
      <c r="A25553" s="253"/>
      <c r="B25553" s="254"/>
    </row>
    <row r="25554" spans="1:2" x14ac:dyDescent="0.2">
      <c r="A25554" s="253"/>
      <c r="B25554" s="254"/>
    </row>
    <row r="25555" spans="1:2" x14ac:dyDescent="0.2">
      <c r="A25555" s="253"/>
      <c r="B25555" s="254"/>
    </row>
    <row r="25556" spans="1:2" x14ac:dyDescent="0.2">
      <c r="A25556" s="253"/>
      <c r="B25556" s="254"/>
    </row>
    <row r="25557" spans="1:2" x14ac:dyDescent="0.2">
      <c r="A25557" s="253"/>
      <c r="B25557" s="254"/>
    </row>
    <row r="25558" spans="1:2" x14ac:dyDescent="0.2">
      <c r="A25558" s="253"/>
      <c r="B25558" s="254"/>
    </row>
    <row r="25559" spans="1:2" x14ac:dyDescent="0.2">
      <c r="A25559" s="253"/>
      <c r="B25559" s="254"/>
    </row>
    <row r="25560" spans="1:2" x14ac:dyDescent="0.2">
      <c r="A25560" s="253"/>
      <c r="B25560" s="254"/>
    </row>
    <row r="25561" spans="1:2" x14ac:dyDescent="0.2">
      <c r="A25561" s="253"/>
      <c r="B25561" s="254"/>
    </row>
    <row r="25562" spans="1:2" x14ac:dyDescent="0.2">
      <c r="A25562" s="253"/>
      <c r="B25562" s="254"/>
    </row>
    <row r="25563" spans="1:2" x14ac:dyDescent="0.2">
      <c r="A25563" s="253"/>
      <c r="B25563" s="254"/>
    </row>
    <row r="25564" spans="1:2" x14ac:dyDescent="0.2">
      <c r="A25564" s="253"/>
      <c r="B25564" s="254"/>
    </row>
    <row r="25565" spans="1:2" x14ac:dyDescent="0.2">
      <c r="A25565" s="253"/>
      <c r="B25565" s="254"/>
    </row>
    <row r="25566" spans="1:2" x14ac:dyDescent="0.2">
      <c r="A25566" s="253"/>
      <c r="B25566" s="254"/>
    </row>
    <row r="25567" spans="1:2" x14ac:dyDescent="0.2">
      <c r="A25567" s="253"/>
      <c r="B25567" s="254"/>
    </row>
    <row r="25568" spans="1:2" x14ac:dyDescent="0.2">
      <c r="A25568" s="253"/>
      <c r="B25568" s="254"/>
    </row>
    <row r="25569" spans="1:2" x14ac:dyDescent="0.2">
      <c r="A25569" s="253"/>
      <c r="B25569" s="254"/>
    </row>
    <row r="25570" spans="1:2" x14ac:dyDescent="0.2">
      <c r="A25570" s="253"/>
      <c r="B25570" s="254"/>
    </row>
    <row r="25571" spans="1:2" x14ac:dyDescent="0.2">
      <c r="A25571" s="253"/>
      <c r="B25571" s="254"/>
    </row>
    <row r="25572" spans="1:2" x14ac:dyDescent="0.2">
      <c r="A25572" s="253"/>
      <c r="B25572" s="254"/>
    </row>
    <row r="25573" spans="1:2" x14ac:dyDescent="0.2">
      <c r="A25573" s="253"/>
      <c r="B25573" s="254"/>
    </row>
    <row r="25574" spans="1:2" x14ac:dyDescent="0.2">
      <c r="A25574" s="253"/>
      <c r="B25574" s="254"/>
    </row>
    <row r="25575" spans="1:2" x14ac:dyDescent="0.2">
      <c r="A25575" s="253"/>
      <c r="B25575" s="254"/>
    </row>
    <row r="25576" spans="1:2" x14ac:dyDescent="0.2">
      <c r="A25576" s="253"/>
      <c r="B25576" s="254"/>
    </row>
    <row r="25577" spans="1:2" x14ac:dyDescent="0.2">
      <c r="A25577" s="253"/>
      <c r="B25577" s="254"/>
    </row>
    <row r="25578" spans="1:2" x14ac:dyDescent="0.2">
      <c r="A25578" s="253"/>
      <c r="B25578" s="254"/>
    </row>
    <row r="25579" spans="1:2" x14ac:dyDescent="0.2">
      <c r="A25579" s="253"/>
      <c r="B25579" s="254"/>
    </row>
    <row r="25580" spans="1:2" x14ac:dyDescent="0.2">
      <c r="A25580" s="253"/>
      <c r="B25580" s="254"/>
    </row>
    <row r="25581" spans="1:2" x14ac:dyDescent="0.2">
      <c r="A25581" s="253"/>
      <c r="B25581" s="254"/>
    </row>
    <row r="25582" spans="1:2" x14ac:dyDescent="0.2">
      <c r="A25582" s="253"/>
      <c r="B25582" s="254"/>
    </row>
    <row r="25583" spans="1:2" x14ac:dyDescent="0.2">
      <c r="A25583" s="253"/>
      <c r="B25583" s="254"/>
    </row>
    <row r="25584" spans="1:2" x14ac:dyDescent="0.2">
      <c r="A25584" s="253"/>
      <c r="B25584" s="254"/>
    </row>
    <row r="25585" spans="1:2" x14ac:dyDescent="0.2">
      <c r="A25585" s="253"/>
      <c r="B25585" s="254"/>
    </row>
    <row r="25586" spans="1:2" x14ac:dyDescent="0.2">
      <c r="A25586" s="253"/>
      <c r="B25586" s="254"/>
    </row>
    <row r="25587" spans="1:2" x14ac:dyDescent="0.2">
      <c r="A25587" s="253"/>
      <c r="B25587" s="254"/>
    </row>
    <row r="25588" spans="1:2" x14ac:dyDescent="0.2">
      <c r="A25588" s="253"/>
      <c r="B25588" s="254"/>
    </row>
    <row r="25589" spans="1:2" x14ac:dyDescent="0.2">
      <c r="A25589" s="253"/>
      <c r="B25589" s="254"/>
    </row>
    <row r="25590" spans="1:2" x14ac:dyDescent="0.2">
      <c r="A25590" s="253"/>
      <c r="B25590" s="254"/>
    </row>
    <row r="25591" spans="1:2" x14ac:dyDescent="0.2">
      <c r="A25591" s="253"/>
      <c r="B25591" s="254"/>
    </row>
    <row r="25592" spans="1:2" x14ac:dyDescent="0.2">
      <c r="A25592" s="253"/>
      <c r="B25592" s="254"/>
    </row>
    <row r="25593" spans="1:2" x14ac:dyDescent="0.2">
      <c r="A25593" s="253"/>
      <c r="B25593" s="254"/>
    </row>
    <row r="25594" spans="1:2" x14ac:dyDescent="0.2">
      <c r="A25594" s="253"/>
      <c r="B25594" s="254"/>
    </row>
    <row r="25595" spans="1:2" x14ac:dyDescent="0.2">
      <c r="A25595" s="253"/>
      <c r="B25595" s="254"/>
    </row>
    <row r="25596" spans="1:2" x14ac:dyDescent="0.2">
      <c r="A25596" s="253"/>
      <c r="B25596" s="254"/>
    </row>
    <row r="25597" spans="1:2" x14ac:dyDescent="0.2">
      <c r="A25597" s="253"/>
      <c r="B25597" s="254"/>
    </row>
    <row r="25598" spans="1:2" x14ac:dyDescent="0.2">
      <c r="A25598" s="253"/>
      <c r="B25598" s="254"/>
    </row>
    <row r="25599" spans="1:2" x14ac:dyDescent="0.2">
      <c r="A25599" s="253"/>
      <c r="B25599" s="254"/>
    </row>
    <row r="25600" spans="1:2" x14ac:dyDescent="0.2">
      <c r="A25600" s="253"/>
      <c r="B25600" s="254"/>
    </row>
    <row r="25601" spans="1:2" x14ac:dyDescent="0.2">
      <c r="A25601" s="253"/>
      <c r="B25601" s="254"/>
    </row>
    <row r="25602" spans="1:2" x14ac:dyDescent="0.2">
      <c r="A25602" s="253"/>
      <c r="B25602" s="254"/>
    </row>
    <row r="25603" spans="1:2" x14ac:dyDescent="0.2">
      <c r="A25603" s="253"/>
      <c r="B25603" s="254"/>
    </row>
    <row r="25604" spans="1:2" x14ac:dyDescent="0.2">
      <c r="A25604" s="253"/>
      <c r="B25604" s="254"/>
    </row>
    <row r="25605" spans="1:2" x14ac:dyDescent="0.2">
      <c r="A25605" s="253"/>
      <c r="B25605" s="254"/>
    </row>
    <row r="25606" spans="1:2" x14ac:dyDescent="0.2">
      <c r="A25606" s="253"/>
      <c r="B25606" s="254"/>
    </row>
    <row r="25607" spans="1:2" x14ac:dyDescent="0.2">
      <c r="A25607" s="253"/>
      <c r="B25607" s="254"/>
    </row>
    <row r="25608" spans="1:2" x14ac:dyDescent="0.2">
      <c r="A25608" s="253"/>
      <c r="B25608" s="254"/>
    </row>
    <row r="25609" spans="1:2" x14ac:dyDescent="0.2">
      <c r="A25609" s="253"/>
      <c r="B25609" s="254"/>
    </row>
    <row r="25610" spans="1:2" x14ac:dyDescent="0.2">
      <c r="A25610" s="253"/>
      <c r="B25610" s="254"/>
    </row>
    <row r="25611" spans="1:2" x14ac:dyDescent="0.2">
      <c r="A25611" s="253"/>
      <c r="B25611" s="254"/>
    </row>
    <row r="25612" spans="1:2" x14ac:dyDescent="0.2">
      <c r="A25612" s="253"/>
      <c r="B25612" s="254"/>
    </row>
    <row r="25613" spans="1:2" x14ac:dyDescent="0.2">
      <c r="A25613" s="253"/>
      <c r="B25613" s="254"/>
    </row>
    <row r="25614" spans="1:2" x14ac:dyDescent="0.2">
      <c r="A25614" s="253"/>
      <c r="B25614" s="254"/>
    </row>
    <row r="25615" spans="1:2" x14ac:dyDescent="0.2">
      <c r="A25615" s="253"/>
      <c r="B25615" s="254"/>
    </row>
    <row r="25616" spans="1:2" x14ac:dyDescent="0.2">
      <c r="A25616" s="253"/>
      <c r="B25616" s="254"/>
    </row>
    <row r="25617" spans="1:2" x14ac:dyDescent="0.2">
      <c r="A25617" s="253"/>
      <c r="B25617" s="254"/>
    </row>
    <row r="25618" spans="1:2" x14ac:dyDescent="0.2">
      <c r="A25618" s="253"/>
      <c r="B25618" s="254"/>
    </row>
    <row r="25619" spans="1:2" x14ac:dyDescent="0.2">
      <c r="A25619" s="253"/>
      <c r="B25619" s="254"/>
    </row>
    <row r="25620" spans="1:2" x14ac:dyDescent="0.2">
      <c r="A25620" s="253"/>
      <c r="B25620" s="254"/>
    </row>
    <row r="25621" spans="1:2" x14ac:dyDescent="0.2">
      <c r="A25621" s="253"/>
      <c r="B25621" s="254"/>
    </row>
    <row r="25622" spans="1:2" x14ac:dyDescent="0.2">
      <c r="A25622" s="253"/>
      <c r="B25622" s="254"/>
    </row>
    <row r="25623" spans="1:2" x14ac:dyDescent="0.2">
      <c r="A25623" s="253"/>
      <c r="B25623" s="254"/>
    </row>
    <row r="25624" spans="1:2" x14ac:dyDescent="0.2">
      <c r="A25624" s="253"/>
      <c r="B25624" s="254"/>
    </row>
    <row r="25625" spans="1:2" x14ac:dyDescent="0.2">
      <c r="A25625" s="253"/>
      <c r="B25625" s="254"/>
    </row>
    <row r="25626" spans="1:2" x14ac:dyDescent="0.2">
      <c r="A25626" s="253"/>
      <c r="B25626" s="254"/>
    </row>
    <row r="25627" spans="1:2" x14ac:dyDescent="0.2">
      <c r="A25627" s="253"/>
      <c r="B25627" s="254"/>
    </row>
    <row r="25628" spans="1:2" x14ac:dyDescent="0.2">
      <c r="A25628" s="253"/>
      <c r="B25628" s="254"/>
    </row>
    <row r="25629" spans="1:2" x14ac:dyDescent="0.2">
      <c r="A25629" s="253"/>
      <c r="B25629" s="254"/>
    </row>
    <row r="25630" spans="1:2" x14ac:dyDescent="0.2">
      <c r="A25630" s="253"/>
      <c r="B25630" s="254"/>
    </row>
    <row r="25631" spans="1:2" x14ac:dyDescent="0.2">
      <c r="A25631" s="253"/>
      <c r="B25631" s="254"/>
    </row>
    <row r="25632" spans="1:2" x14ac:dyDescent="0.2">
      <c r="A25632" s="253"/>
      <c r="B25632" s="254"/>
    </row>
    <row r="25633" spans="1:2" x14ac:dyDescent="0.2">
      <c r="A25633" s="253"/>
      <c r="B25633" s="254"/>
    </row>
    <row r="25634" spans="1:2" x14ac:dyDescent="0.2">
      <c r="A25634" s="253"/>
      <c r="B25634" s="254"/>
    </row>
    <row r="25635" spans="1:2" x14ac:dyDescent="0.2">
      <c r="A25635" s="253"/>
      <c r="B25635" s="254"/>
    </row>
    <row r="25636" spans="1:2" x14ac:dyDescent="0.2">
      <c r="A25636" s="253"/>
      <c r="B25636" s="254"/>
    </row>
    <row r="25637" spans="1:2" x14ac:dyDescent="0.2">
      <c r="A25637" s="253"/>
      <c r="B25637" s="254"/>
    </row>
    <row r="25638" spans="1:2" x14ac:dyDescent="0.2">
      <c r="A25638" s="253"/>
      <c r="B25638" s="254"/>
    </row>
    <row r="25639" spans="1:2" x14ac:dyDescent="0.2">
      <c r="A25639" s="253"/>
      <c r="B25639" s="254"/>
    </row>
    <row r="25640" spans="1:2" x14ac:dyDescent="0.2">
      <c r="A25640" s="253"/>
      <c r="B25640" s="254"/>
    </row>
    <row r="25641" spans="1:2" x14ac:dyDescent="0.2">
      <c r="A25641" s="253"/>
      <c r="B25641" s="254"/>
    </row>
    <row r="25642" spans="1:2" x14ac:dyDescent="0.2">
      <c r="A25642" s="253"/>
      <c r="B25642" s="254"/>
    </row>
    <row r="25643" spans="1:2" x14ac:dyDescent="0.2">
      <c r="A25643" s="253"/>
      <c r="B25643" s="254"/>
    </row>
    <row r="25644" spans="1:2" x14ac:dyDescent="0.2">
      <c r="A25644" s="253"/>
      <c r="B25644" s="254"/>
    </row>
    <row r="25645" spans="1:2" x14ac:dyDescent="0.2">
      <c r="A25645" s="253"/>
      <c r="B25645" s="254"/>
    </row>
    <row r="25646" spans="1:2" x14ac:dyDescent="0.2">
      <c r="A25646" s="253"/>
      <c r="B25646" s="254"/>
    </row>
    <row r="25647" spans="1:2" x14ac:dyDescent="0.2">
      <c r="A25647" s="253"/>
      <c r="B25647" s="254"/>
    </row>
    <row r="25648" spans="1:2" x14ac:dyDescent="0.2">
      <c r="A25648" s="253"/>
      <c r="B25648" s="254"/>
    </row>
    <row r="25649" spans="1:2" x14ac:dyDescent="0.2">
      <c r="A25649" s="253"/>
      <c r="B25649" s="254"/>
    </row>
    <row r="25650" spans="1:2" x14ac:dyDescent="0.2">
      <c r="A25650" s="253"/>
      <c r="B25650" s="254"/>
    </row>
    <row r="25651" spans="1:2" x14ac:dyDescent="0.2">
      <c r="A25651" s="253"/>
      <c r="B25651" s="254"/>
    </row>
    <row r="25652" spans="1:2" x14ac:dyDescent="0.2">
      <c r="A25652" s="253"/>
      <c r="B25652" s="254"/>
    </row>
    <row r="25653" spans="1:2" x14ac:dyDescent="0.2">
      <c r="A25653" s="253"/>
      <c r="B25653" s="254"/>
    </row>
    <row r="25654" spans="1:2" x14ac:dyDescent="0.2">
      <c r="A25654" s="253"/>
      <c r="B25654" s="254"/>
    </row>
    <row r="25655" spans="1:2" x14ac:dyDescent="0.2">
      <c r="A25655" s="253"/>
      <c r="B25655" s="254"/>
    </row>
    <row r="25656" spans="1:2" x14ac:dyDescent="0.2">
      <c r="A25656" s="253"/>
      <c r="B25656" s="254"/>
    </row>
    <row r="25657" spans="1:2" x14ac:dyDescent="0.2">
      <c r="A25657" s="253"/>
      <c r="B25657" s="254"/>
    </row>
    <row r="25658" spans="1:2" x14ac:dyDescent="0.2">
      <c r="A25658" s="253"/>
      <c r="B25658" s="254"/>
    </row>
    <row r="25659" spans="1:2" x14ac:dyDescent="0.2">
      <c r="A25659" s="253"/>
      <c r="B25659" s="254"/>
    </row>
    <row r="25660" spans="1:2" x14ac:dyDescent="0.2">
      <c r="A25660" s="253"/>
      <c r="B25660" s="254"/>
    </row>
    <row r="25661" spans="1:2" x14ac:dyDescent="0.2">
      <c r="A25661" s="253"/>
      <c r="B25661" s="254"/>
    </row>
    <row r="25662" spans="1:2" x14ac:dyDescent="0.2">
      <c r="A25662" s="253"/>
      <c r="B25662" s="254"/>
    </row>
    <row r="25663" spans="1:2" x14ac:dyDescent="0.2">
      <c r="A25663" s="253"/>
      <c r="B25663" s="254"/>
    </row>
    <row r="25664" spans="1:2" x14ac:dyDescent="0.2">
      <c r="A25664" s="253"/>
      <c r="B25664" s="254"/>
    </row>
    <row r="25665" spans="1:2" x14ac:dyDescent="0.2">
      <c r="A25665" s="253"/>
      <c r="B25665" s="254"/>
    </row>
    <row r="25666" spans="1:2" x14ac:dyDescent="0.2">
      <c r="A25666" s="253"/>
      <c r="B25666" s="254"/>
    </row>
    <row r="25667" spans="1:2" x14ac:dyDescent="0.2">
      <c r="A25667" s="253"/>
      <c r="B25667" s="254"/>
    </row>
    <row r="25668" spans="1:2" x14ac:dyDescent="0.2">
      <c r="A25668" s="253"/>
      <c r="B25668" s="254"/>
    </row>
    <row r="25669" spans="1:2" x14ac:dyDescent="0.2">
      <c r="A25669" s="253"/>
      <c r="B25669" s="254"/>
    </row>
    <row r="25670" spans="1:2" x14ac:dyDescent="0.2">
      <c r="A25670" s="253"/>
      <c r="B25670" s="254"/>
    </row>
    <row r="25671" spans="1:2" x14ac:dyDescent="0.2">
      <c r="A25671" s="253"/>
      <c r="B25671" s="254"/>
    </row>
    <row r="25672" spans="1:2" x14ac:dyDescent="0.2">
      <c r="A25672" s="253"/>
      <c r="B25672" s="254"/>
    </row>
    <row r="25673" spans="1:2" x14ac:dyDescent="0.2">
      <c r="A25673" s="253"/>
      <c r="B25673" s="254"/>
    </row>
    <row r="25674" spans="1:2" x14ac:dyDescent="0.2">
      <c r="A25674" s="253"/>
      <c r="B25674" s="254"/>
    </row>
    <row r="25675" spans="1:2" x14ac:dyDescent="0.2">
      <c r="A25675" s="253"/>
      <c r="B25675" s="254"/>
    </row>
    <row r="25676" spans="1:2" x14ac:dyDescent="0.2">
      <c r="A25676" s="253"/>
      <c r="B25676" s="254"/>
    </row>
    <row r="25677" spans="1:2" x14ac:dyDescent="0.2">
      <c r="A25677" s="253"/>
      <c r="B25677" s="254"/>
    </row>
    <row r="25678" spans="1:2" x14ac:dyDescent="0.2">
      <c r="A25678" s="253"/>
      <c r="B25678" s="254"/>
    </row>
    <row r="25679" spans="1:2" x14ac:dyDescent="0.2">
      <c r="A25679" s="253"/>
      <c r="B25679" s="254"/>
    </row>
    <row r="25680" spans="1:2" x14ac:dyDescent="0.2">
      <c r="A25680" s="253"/>
      <c r="B25680" s="254"/>
    </row>
    <row r="25681" spans="1:2" x14ac:dyDescent="0.2">
      <c r="A25681" s="253"/>
      <c r="B25681" s="254"/>
    </row>
    <row r="25682" spans="1:2" x14ac:dyDescent="0.2">
      <c r="A25682" s="253"/>
      <c r="B25682" s="254"/>
    </row>
    <row r="25683" spans="1:2" x14ac:dyDescent="0.2">
      <c r="A25683" s="253"/>
      <c r="B25683" s="254"/>
    </row>
    <row r="25684" spans="1:2" x14ac:dyDescent="0.2">
      <c r="A25684" s="253"/>
      <c r="B25684" s="254"/>
    </row>
    <row r="25685" spans="1:2" x14ac:dyDescent="0.2">
      <c r="A25685" s="253"/>
      <c r="B25685" s="254"/>
    </row>
    <row r="25686" spans="1:2" x14ac:dyDescent="0.2">
      <c r="A25686" s="253"/>
      <c r="B25686" s="254"/>
    </row>
    <row r="25687" spans="1:2" x14ac:dyDescent="0.2">
      <c r="A25687" s="253"/>
      <c r="B25687" s="254"/>
    </row>
    <row r="25688" spans="1:2" x14ac:dyDescent="0.2">
      <c r="A25688" s="253"/>
      <c r="B25688" s="254"/>
    </row>
    <row r="25689" spans="1:2" x14ac:dyDescent="0.2">
      <c r="A25689" s="253"/>
      <c r="B25689" s="254"/>
    </row>
    <row r="25690" spans="1:2" x14ac:dyDescent="0.2">
      <c r="A25690" s="253"/>
      <c r="B25690" s="254"/>
    </row>
    <row r="25691" spans="1:2" x14ac:dyDescent="0.2">
      <c r="A25691" s="253"/>
      <c r="B25691" s="254"/>
    </row>
    <row r="25692" spans="1:2" x14ac:dyDescent="0.2">
      <c r="A25692" s="253"/>
      <c r="B25692" s="254"/>
    </row>
    <row r="25693" spans="1:2" x14ac:dyDescent="0.2">
      <c r="A25693" s="253"/>
      <c r="B25693" s="254"/>
    </row>
    <row r="25694" spans="1:2" x14ac:dyDescent="0.2">
      <c r="A25694" s="253"/>
      <c r="B25694" s="254"/>
    </row>
    <row r="25695" spans="1:2" x14ac:dyDescent="0.2">
      <c r="A25695" s="253"/>
      <c r="B25695" s="254"/>
    </row>
    <row r="25696" spans="1:2" x14ac:dyDescent="0.2">
      <c r="A25696" s="253"/>
      <c r="B25696" s="254"/>
    </row>
    <row r="25697" spans="1:2" x14ac:dyDescent="0.2">
      <c r="A25697" s="253"/>
      <c r="B25697" s="254"/>
    </row>
    <row r="25698" spans="1:2" x14ac:dyDescent="0.2">
      <c r="A25698" s="253"/>
      <c r="B25698" s="254"/>
    </row>
    <row r="25699" spans="1:2" x14ac:dyDescent="0.2">
      <c r="A25699" s="253"/>
      <c r="B25699" s="254"/>
    </row>
    <row r="25700" spans="1:2" x14ac:dyDescent="0.2">
      <c r="A25700" s="253"/>
      <c r="B25700" s="254"/>
    </row>
    <row r="25701" spans="1:2" x14ac:dyDescent="0.2">
      <c r="A25701" s="253"/>
      <c r="B25701" s="254"/>
    </row>
    <row r="25702" spans="1:2" x14ac:dyDescent="0.2">
      <c r="A25702" s="253"/>
      <c r="B25702" s="254"/>
    </row>
    <row r="25703" spans="1:2" x14ac:dyDescent="0.2">
      <c r="A25703" s="253"/>
      <c r="B25703" s="254"/>
    </row>
    <row r="25704" spans="1:2" x14ac:dyDescent="0.2">
      <c r="A25704" s="253"/>
      <c r="B25704" s="254"/>
    </row>
    <row r="25705" spans="1:2" x14ac:dyDescent="0.2">
      <c r="A25705" s="253"/>
      <c r="B25705" s="254"/>
    </row>
    <row r="25706" spans="1:2" x14ac:dyDescent="0.2">
      <c r="A25706" s="253"/>
      <c r="B25706" s="254"/>
    </row>
    <row r="25707" spans="1:2" x14ac:dyDescent="0.2">
      <c r="A25707" s="253"/>
      <c r="B25707" s="254"/>
    </row>
    <row r="25708" spans="1:2" x14ac:dyDescent="0.2">
      <c r="A25708" s="253"/>
      <c r="B25708" s="254"/>
    </row>
    <row r="25709" spans="1:2" x14ac:dyDescent="0.2">
      <c r="A25709" s="253"/>
      <c r="B25709" s="254"/>
    </row>
    <row r="25710" spans="1:2" x14ac:dyDescent="0.2">
      <c r="A25710" s="253"/>
      <c r="B25710" s="254"/>
    </row>
    <row r="25711" spans="1:2" x14ac:dyDescent="0.2">
      <c r="A25711" s="253"/>
      <c r="B25711" s="254"/>
    </row>
    <row r="25712" spans="1:2" x14ac:dyDescent="0.2">
      <c r="A25712" s="253"/>
      <c r="B25712" s="254"/>
    </row>
    <row r="25713" spans="1:2" x14ac:dyDescent="0.2">
      <c r="A25713" s="253"/>
      <c r="B25713" s="254"/>
    </row>
    <row r="25714" spans="1:2" x14ac:dyDescent="0.2">
      <c r="A25714" s="253"/>
      <c r="B25714" s="254"/>
    </row>
    <row r="25715" spans="1:2" x14ac:dyDescent="0.2">
      <c r="A25715" s="253"/>
      <c r="B25715" s="254"/>
    </row>
    <row r="25716" spans="1:2" x14ac:dyDescent="0.2">
      <c r="A25716" s="253"/>
      <c r="B25716" s="254"/>
    </row>
    <row r="25717" spans="1:2" x14ac:dyDescent="0.2">
      <c r="A25717" s="253"/>
      <c r="B25717" s="254"/>
    </row>
    <row r="25718" spans="1:2" x14ac:dyDescent="0.2">
      <c r="A25718" s="253"/>
      <c r="B25718" s="254"/>
    </row>
    <row r="25719" spans="1:2" x14ac:dyDescent="0.2">
      <c r="A25719" s="253"/>
      <c r="B25719" s="254"/>
    </row>
    <row r="25720" spans="1:2" x14ac:dyDescent="0.2">
      <c r="A25720" s="253"/>
      <c r="B25720" s="254"/>
    </row>
    <row r="25721" spans="1:2" x14ac:dyDescent="0.2">
      <c r="A25721" s="253"/>
      <c r="B25721" s="254"/>
    </row>
    <row r="25722" spans="1:2" x14ac:dyDescent="0.2">
      <c r="A25722" s="253"/>
      <c r="B25722" s="254"/>
    </row>
    <row r="25723" spans="1:2" x14ac:dyDescent="0.2">
      <c r="A25723" s="253"/>
      <c r="B25723" s="254"/>
    </row>
    <row r="25724" spans="1:2" x14ac:dyDescent="0.2">
      <c r="A25724" s="253"/>
      <c r="B25724" s="254"/>
    </row>
    <row r="25725" spans="1:2" x14ac:dyDescent="0.2">
      <c r="A25725" s="253"/>
      <c r="B25725" s="254"/>
    </row>
    <row r="25726" spans="1:2" x14ac:dyDescent="0.2">
      <c r="A25726" s="253"/>
      <c r="B25726" s="254"/>
    </row>
    <row r="25727" spans="1:2" x14ac:dyDescent="0.2">
      <c r="A25727" s="253"/>
      <c r="B25727" s="254"/>
    </row>
    <row r="25728" spans="1:2" x14ac:dyDescent="0.2">
      <c r="A25728" s="253"/>
      <c r="B25728" s="254"/>
    </row>
    <row r="25729" spans="1:2" x14ac:dyDescent="0.2">
      <c r="A25729" s="253"/>
      <c r="B25729" s="254"/>
    </row>
    <row r="25730" spans="1:2" x14ac:dyDescent="0.2">
      <c r="A25730" s="253"/>
      <c r="B25730" s="254"/>
    </row>
    <row r="25731" spans="1:2" x14ac:dyDescent="0.2">
      <c r="A25731" s="253"/>
      <c r="B25731" s="254"/>
    </row>
    <row r="25732" spans="1:2" x14ac:dyDescent="0.2">
      <c r="A25732" s="253"/>
      <c r="B25732" s="254"/>
    </row>
    <row r="25733" spans="1:2" x14ac:dyDescent="0.2">
      <c r="A25733" s="253"/>
      <c r="B25733" s="254"/>
    </row>
    <row r="25734" spans="1:2" x14ac:dyDescent="0.2">
      <c r="A25734" s="253"/>
      <c r="B25734" s="254"/>
    </row>
    <row r="25735" spans="1:2" x14ac:dyDescent="0.2">
      <c r="A25735" s="253"/>
      <c r="B25735" s="254"/>
    </row>
    <row r="25736" spans="1:2" x14ac:dyDescent="0.2">
      <c r="A25736" s="253"/>
      <c r="B25736" s="254"/>
    </row>
    <row r="25737" spans="1:2" x14ac:dyDescent="0.2">
      <c r="A25737" s="253"/>
      <c r="B25737" s="254"/>
    </row>
    <row r="25738" spans="1:2" x14ac:dyDescent="0.2">
      <c r="A25738" s="253"/>
      <c r="B25738" s="254"/>
    </row>
    <row r="25739" spans="1:2" x14ac:dyDescent="0.2">
      <c r="A25739" s="253"/>
      <c r="B25739" s="254"/>
    </row>
    <row r="25740" spans="1:2" x14ac:dyDescent="0.2">
      <c r="A25740" s="253"/>
      <c r="B25740" s="254"/>
    </row>
    <row r="25741" spans="1:2" x14ac:dyDescent="0.2">
      <c r="A25741" s="253"/>
      <c r="B25741" s="254"/>
    </row>
    <row r="25742" spans="1:2" x14ac:dyDescent="0.2">
      <c r="A25742" s="253"/>
      <c r="B25742" s="254"/>
    </row>
    <row r="25743" spans="1:2" x14ac:dyDescent="0.2">
      <c r="A25743" s="253"/>
      <c r="B25743" s="254"/>
    </row>
    <row r="25744" spans="1:2" x14ac:dyDescent="0.2">
      <c r="A25744" s="253"/>
      <c r="B25744" s="254"/>
    </row>
    <row r="25745" spans="1:2" x14ac:dyDescent="0.2">
      <c r="A25745" s="253"/>
      <c r="B25745" s="254"/>
    </row>
    <row r="25746" spans="1:2" x14ac:dyDescent="0.2">
      <c r="A25746" s="253"/>
      <c r="B25746" s="254"/>
    </row>
    <row r="25747" spans="1:2" x14ac:dyDescent="0.2">
      <c r="A25747" s="253"/>
      <c r="B25747" s="254"/>
    </row>
    <row r="25748" spans="1:2" x14ac:dyDescent="0.2">
      <c r="A25748" s="253"/>
      <c r="B25748" s="254"/>
    </row>
    <row r="25749" spans="1:2" x14ac:dyDescent="0.2">
      <c r="A25749" s="253"/>
      <c r="B25749" s="254"/>
    </row>
    <row r="25750" spans="1:2" x14ac:dyDescent="0.2">
      <c r="A25750" s="253"/>
      <c r="B25750" s="254"/>
    </row>
    <row r="25751" spans="1:2" x14ac:dyDescent="0.2">
      <c r="A25751" s="253"/>
      <c r="B25751" s="254"/>
    </row>
    <row r="25752" spans="1:2" x14ac:dyDescent="0.2">
      <c r="A25752" s="253"/>
      <c r="B25752" s="254"/>
    </row>
    <row r="25753" spans="1:2" x14ac:dyDescent="0.2">
      <c r="A25753" s="253"/>
      <c r="B25753" s="254"/>
    </row>
    <row r="25754" spans="1:2" x14ac:dyDescent="0.2">
      <c r="A25754" s="253"/>
      <c r="B25754" s="254"/>
    </row>
    <row r="25755" spans="1:2" x14ac:dyDescent="0.2">
      <c r="A25755" s="253"/>
      <c r="B25755" s="254"/>
    </row>
    <row r="25756" spans="1:2" x14ac:dyDescent="0.2">
      <c r="A25756" s="253"/>
      <c r="B25756" s="254"/>
    </row>
    <row r="25757" spans="1:2" x14ac:dyDescent="0.2">
      <c r="A25757" s="253"/>
      <c r="B25757" s="254"/>
    </row>
    <row r="25758" spans="1:2" x14ac:dyDescent="0.2">
      <c r="A25758" s="253"/>
      <c r="B25758" s="254"/>
    </row>
    <row r="25759" spans="1:2" x14ac:dyDescent="0.2">
      <c r="A25759" s="253"/>
      <c r="B25759" s="254"/>
    </row>
    <row r="25760" spans="1:2" x14ac:dyDescent="0.2">
      <c r="A25760" s="253"/>
      <c r="B25760" s="254"/>
    </row>
    <row r="25761" spans="1:2" x14ac:dyDescent="0.2">
      <c r="A25761" s="253"/>
      <c r="B25761" s="254"/>
    </row>
    <row r="25762" spans="1:2" x14ac:dyDescent="0.2">
      <c r="A25762" s="253"/>
      <c r="B25762" s="254"/>
    </row>
    <row r="25763" spans="1:2" x14ac:dyDescent="0.2">
      <c r="A25763" s="253"/>
      <c r="B25763" s="254"/>
    </row>
    <row r="25764" spans="1:2" x14ac:dyDescent="0.2">
      <c r="A25764" s="253"/>
      <c r="B25764" s="254"/>
    </row>
    <row r="25765" spans="1:2" x14ac:dyDescent="0.2">
      <c r="A25765" s="253"/>
      <c r="B25765" s="254"/>
    </row>
    <row r="25766" spans="1:2" x14ac:dyDescent="0.2">
      <c r="A25766" s="253"/>
      <c r="B25766" s="254"/>
    </row>
    <row r="25767" spans="1:2" x14ac:dyDescent="0.2">
      <c r="A25767" s="253"/>
      <c r="B25767" s="254"/>
    </row>
    <row r="25768" spans="1:2" x14ac:dyDescent="0.2">
      <c r="A25768" s="253"/>
      <c r="B25768" s="254"/>
    </row>
    <row r="25769" spans="1:2" x14ac:dyDescent="0.2">
      <c r="A25769" s="253"/>
      <c r="B25769" s="254"/>
    </row>
    <row r="25770" spans="1:2" x14ac:dyDescent="0.2">
      <c r="A25770" s="253"/>
      <c r="B25770" s="254"/>
    </row>
    <row r="25771" spans="1:2" x14ac:dyDescent="0.2">
      <c r="A25771" s="253"/>
      <c r="B25771" s="254"/>
    </row>
    <row r="25772" spans="1:2" x14ac:dyDescent="0.2">
      <c r="A25772" s="253"/>
      <c r="B25772" s="254"/>
    </row>
    <row r="25773" spans="1:2" x14ac:dyDescent="0.2">
      <c r="A25773" s="253"/>
      <c r="B25773" s="254"/>
    </row>
    <row r="25774" spans="1:2" x14ac:dyDescent="0.2">
      <c r="A25774" s="253"/>
      <c r="B25774" s="254"/>
    </row>
    <row r="25775" spans="1:2" x14ac:dyDescent="0.2">
      <c r="A25775" s="253"/>
      <c r="B25775" s="254"/>
    </row>
    <row r="25776" spans="1:2" x14ac:dyDescent="0.2">
      <c r="A25776" s="253"/>
      <c r="B25776" s="254"/>
    </row>
    <row r="25777" spans="1:2" x14ac:dyDescent="0.2">
      <c r="A25777" s="253"/>
      <c r="B25777" s="254"/>
    </row>
    <row r="25778" spans="1:2" x14ac:dyDescent="0.2">
      <c r="A25778" s="253"/>
      <c r="B25778" s="254"/>
    </row>
    <row r="25779" spans="1:2" x14ac:dyDescent="0.2">
      <c r="A25779" s="253"/>
      <c r="B25779" s="254"/>
    </row>
    <row r="25780" spans="1:2" x14ac:dyDescent="0.2">
      <c r="A25780" s="253"/>
      <c r="B25780" s="254"/>
    </row>
    <row r="25781" spans="1:2" x14ac:dyDescent="0.2">
      <c r="A25781" s="253"/>
      <c r="B25781" s="254"/>
    </row>
    <row r="25782" spans="1:2" x14ac:dyDescent="0.2">
      <c r="A25782" s="253"/>
      <c r="B25782" s="254"/>
    </row>
    <row r="25783" spans="1:2" x14ac:dyDescent="0.2">
      <c r="A25783" s="253"/>
      <c r="B25783" s="254"/>
    </row>
    <row r="25784" spans="1:2" x14ac:dyDescent="0.2">
      <c r="A25784" s="253"/>
      <c r="B25784" s="254"/>
    </row>
    <row r="25785" spans="1:2" x14ac:dyDescent="0.2">
      <c r="A25785" s="253"/>
      <c r="B25785" s="254"/>
    </row>
    <row r="25786" spans="1:2" x14ac:dyDescent="0.2">
      <c r="A25786" s="253"/>
      <c r="B25786" s="254"/>
    </row>
    <row r="25787" spans="1:2" x14ac:dyDescent="0.2">
      <c r="A25787" s="253"/>
      <c r="B25787" s="254"/>
    </row>
    <row r="25788" spans="1:2" x14ac:dyDescent="0.2">
      <c r="A25788" s="253"/>
      <c r="B25788" s="254"/>
    </row>
    <row r="25789" spans="1:2" x14ac:dyDescent="0.2">
      <c r="A25789" s="253"/>
      <c r="B25789" s="254"/>
    </row>
    <row r="25790" spans="1:2" x14ac:dyDescent="0.2">
      <c r="A25790" s="253"/>
      <c r="B25790" s="254"/>
    </row>
    <row r="25791" spans="1:2" x14ac:dyDescent="0.2">
      <c r="A25791" s="253"/>
      <c r="B25791" s="254"/>
    </row>
    <row r="25792" spans="1:2" x14ac:dyDescent="0.2">
      <c r="A25792" s="253"/>
      <c r="B25792" s="254"/>
    </row>
    <row r="25793" spans="1:2" x14ac:dyDescent="0.2">
      <c r="A25793" s="253"/>
      <c r="B25793" s="254"/>
    </row>
    <row r="25794" spans="1:2" x14ac:dyDescent="0.2">
      <c r="A25794" s="253"/>
      <c r="B25794" s="254"/>
    </row>
    <row r="25795" spans="1:2" x14ac:dyDescent="0.2">
      <c r="A25795" s="253"/>
      <c r="B25795" s="254"/>
    </row>
    <row r="25796" spans="1:2" x14ac:dyDescent="0.2">
      <c r="A25796" s="253"/>
      <c r="B25796" s="254"/>
    </row>
    <row r="25797" spans="1:2" x14ac:dyDescent="0.2">
      <c r="A25797" s="253"/>
      <c r="B25797" s="254"/>
    </row>
    <row r="25798" spans="1:2" x14ac:dyDescent="0.2">
      <c r="A25798" s="253"/>
      <c r="B25798" s="254"/>
    </row>
    <row r="25799" spans="1:2" x14ac:dyDescent="0.2">
      <c r="A25799" s="253"/>
      <c r="B25799" s="254"/>
    </row>
    <row r="25800" spans="1:2" x14ac:dyDescent="0.2">
      <c r="A25800" s="253"/>
      <c r="B25800" s="254"/>
    </row>
    <row r="25801" spans="1:2" x14ac:dyDescent="0.2">
      <c r="A25801" s="253"/>
      <c r="B25801" s="254"/>
    </row>
    <row r="25802" spans="1:2" x14ac:dyDescent="0.2">
      <c r="A25802" s="253"/>
      <c r="B25802" s="254"/>
    </row>
    <row r="25803" spans="1:2" x14ac:dyDescent="0.2">
      <c r="A25803" s="253"/>
      <c r="B25803" s="254"/>
    </row>
    <row r="25804" spans="1:2" x14ac:dyDescent="0.2">
      <c r="A25804" s="253"/>
      <c r="B25804" s="254"/>
    </row>
    <row r="25805" spans="1:2" x14ac:dyDescent="0.2">
      <c r="A25805" s="253"/>
      <c r="B25805" s="254"/>
    </row>
    <row r="25806" spans="1:2" x14ac:dyDescent="0.2">
      <c r="A25806" s="253"/>
      <c r="B25806" s="254"/>
    </row>
    <row r="25807" spans="1:2" x14ac:dyDescent="0.2">
      <c r="A25807" s="253"/>
      <c r="B25807" s="254"/>
    </row>
    <row r="25808" spans="1:2" x14ac:dyDescent="0.2">
      <c r="A25808" s="253"/>
      <c r="B25808" s="254"/>
    </row>
    <row r="25809" spans="1:2" x14ac:dyDescent="0.2">
      <c r="A25809" s="253"/>
      <c r="B25809" s="254"/>
    </row>
    <row r="25810" spans="1:2" x14ac:dyDescent="0.2">
      <c r="A25810" s="253"/>
      <c r="B25810" s="254"/>
    </row>
    <row r="25811" spans="1:2" x14ac:dyDescent="0.2">
      <c r="A25811" s="253"/>
      <c r="B25811" s="254"/>
    </row>
    <row r="25812" spans="1:2" x14ac:dyDescent="0.2">
      <c r="A25812" s="253"/>
      <c r="B25812" s="254"/>
    </row>
    <row r="25813" spans="1:2" x14ac:dyDescent="0.2">
      <c r="A25813" s="253"/>
      <c r="B25813" s="254"/>
    </row>
    <row r="25814" spans="1:2" x14ac:dyDescent="0.2">
      <c r="A25814" s="253"/>
      <c r="B25814" s="254"/>
    </row>
    <row r="25815" spans="1:2" x14ac:dyDescent="0.2">
      <c r="A25815" s="253"/>
      <c r="B25815" s="254"/>
    </row>
    <row r="25816" spans="1:2" x14ac:dyDescent="0.2">
      <c r="A25816" s="253"/>
      <c r="B25816" s="254"/>
    </row>
    <row r="25817" spans="1:2" x14ac:dyDescent="0.2">
      <c r="A25817" s="253"/>
      <c r="B25817" s="254"/>
    </row>
    <row r="25818" spans="1:2" x14ac:dyDescent="0.2">
      <c r="A25818" s="253"/>
      <c r="B25818" s="254"/>
    </row>
    <row r="25819" spans="1:2" x14ac:dyDescent="0.2">
      <c r="A25819" s="253"/>
      <c r="B25819" s="254"/>
    </row>
    <row r="25820" spans="1:2" x14ac:dyDescent="0.2">
      <c r="A25820" s="253"/>
      <c r="B25820" s="254"/>
    </row>
    <row r="25821" spans="1:2" x14ac:dyDescent="0.2">
      <c r="A25821" s="253"/>
      <c r="B25821" s="254"/>
    </row>
    <row r="25822" spans="1:2" x14ac:dyDescent="0.2">
      <c r="A25822" s="253"/>
      <c r="B25822" s="254"/>
    </row>
    <row r="25823" spans="1:2" x14ac:dyDescent="0.2">
      <c r="A25823" s="253"/>
      <c r="B25823" s="254"/>
    </row>
    <row r="25824" spans="1:2" x14ac:dyDescent="0.2">
      <c r="A25824" s="253"/>
      <c r="B25824" s="254"/>
    </row>
    <row r="25825" spans="1:2" x14ac:dyDescent="0.2">
      <c r="A25825" s="253"/>
      <c r="B25825" s="254"/>
    </row>
    <row r="25826" spans="1:2" x14ac:dyDescent="0.2">
      <c r="A25826" s="253"/>
      <c r="B25826" s="254"/>
    </row>
    <row r="25827" spans="1:2" x14ac:dyDescent="0.2">
      <c r="A25827" s="253"/>
      <c r="B25827" s="254"/>
    </row>
    <row r="25828" spans="1:2" x14ac:dyDescent="0.2">
      <c r="A25828" s="253"/>
      <c r="B25828" s="254"/>
    </row>
    <row r="25829" spans="1:2" x14ac:dyDescent="0.2">
      <c r="A25829" s="253"/>
      <c r="B25829" s="254"/>
    </row>
    <row r="25830" spans="1:2" x14ac:dyDescent="0.2">
      <c r="A25830" s="253"/>
      <c r="B25830" s="254"/>
    </row>
    <row r="25831" spans="1:2" x14ac:dyDescent="0.2">
      <c r="A25831" s="253"/>
      <c r="B25831" s="254"/>
    </row>
    <row r="25832" spans="1:2" x14ac:dyDescent="0.2">
      <c r="A25832" s="253"/>
      <c r="B25832" s="254"/>
    </row>
    <row r="25833" spans="1:2" x14ac:dyDescent="0.2">
      <c r="A25833" s="253"/>
      <c r="B25833" s="254"/>
    </row>
    <row r="25834" spans="1:2" x14ac:dyDescent="0.2">
      <c r="A25834" s="253"/>
      <c r="B25834" s="254"/>
    </row>
    <row r="25835" spans="1:2" x14ac:dyDescent="0.2">
      <c r="A25835" s="253"/>
      <c r="B25835" s="254"/>
    </row>
    <row r="25836" spans="1:2" x14ac:dyDescent="0.2">
      <c r="A25836" s="253"/>
      <c r="B25836" s="254"/>
    </row>
    <row r="25837" spans="1:2" x14ac:dyDescent="0.2">
      <c r="A25837" s="253"/>
      <c r="B25837" s="254"/>
    </row>
    <row r="25838" spans="1:2" x14ac:dyDescent="0.2">
      <c r="A25838" s="253"/>
      <c r="B25838" s="254"/>
    </row>
    <row r="25839" spans="1:2" x14ac:dyDescent="0.2">
      <c r="A25839" s="253"/>
      <c r="B25839" s="254"/>
    </row>
    <row r="25840" spans="1:2" x14ac:dyDescent="0.2">
      <c r="A25840" s="253"/>
      <c r="B25840" s="254"/>
    </row>
    <row r="25841" spans="1:2" x14ac:dyDescent="0.2">
      <c r="A25841" s="253"/>
      <c r="B25841" s="254"/>
    </row>
    <row r="25842" spans="1:2" x14ac:dyDescent="0.2">
      <c r="A25842" s="253"/>
      <c r="B25842" s="254"/>
    </row>
    <row r="25843" spans="1:2" x14ac:dyDescent="0.2">
      <c r="A25843" s="253"/>
      <c r="B25843" s="254"/>
    </row>
    <row r="25844" spans="1:2" x14ac:dyDescent="0.2">
      <c r="A25844" s="253"/>
      <c r="B25844" s="254"/>
    </row>
    <row r="25845" spans="1:2" x14ac:dyDescent="0.2">
      <c r="A25845" s="253"/>
      <c r="B25845" s="254"/>
    </row>
    <row r="25846" spans="1:2" x14ac:dyDescent="0.2">
      <c r="A25846" s="253"/>
      <c r="B25846" s="254"/>
    </row>
    <row r="25847" spans="1:2" x14ac:dyDescent="0.2">
      <c r="A25847" s="253"/>
      <c r="B25847" s="254"/>
    </row>
    <row r="25848" spans="1:2" x14ac:dyDescent="0.2">
      <c r="A25848" s="253"/>
      <c r="B25848" s="254"/>
    </row>
    <row r="25849" spans="1:2" x14ac:dyDescent="0.2">
      <c r="A25849" s="253"/>
      <c r="B25849" s="254"/>
    </row>
    <row r="25850" spans="1:2" x14ac:dyDescent="0.2">
      <c r="A25850" s="253"/>
      <c r="B25850" s="254"/>
    </row>
    <row r="25851" spans="1:2" x14ac:dyDescent="0.2">
      <c r="A25851" s="253"/>
      <c r="B25851" s="254"/>
    </row>
    <row r="25852" spans="1:2" x14ac:dyDescent="0.2">
      <c r="A25852" s="253"/>
      <c r="B25852" s="254"/>
    </row>
    <row r="25853" spans="1:2" x14ac:dyDescent="0.2">
      <c r="A25853" s="253"/>
      <c r="B25853" s="254"/>
    </row>
    <row r="25854" spans="1:2" x14ac:dyDescent="0.2">
      <c r="A25854" s="253"/>
      <c r="B25854" s="254"/>
    </row>
    <row r="25855" spans="1:2" x14ac:dyDescent="0.2">
      <c r="A25855" s="253"/>
      <c r="B25855" s="254"/>
    </row>
    <row r="25856" spans="1:2" x14ac:dyDescent="0.2">
      <c r="A25856" s="253"/>
      <c r="B25856" s="254"/>
    </row>
    <row r="25857" spans="1:2" x14ac:dyDescent="0.2">
      <c r="A25857" s="253"/>
      <c r="B25857" s="254"/>
    </row>
    <row r="25858" spans="1:2" x14ac:dyDescent="0.2">
      <c r="A25858" s="253"/>
      <c r="B25858" s="254"/>
    </row>
    <row r="25859" spans="1:2" x14ac:dyDescent="0.2">
      <c r="A25859" s="253"/>
      <c r="B25859" s="254"/>
    </row>
    <row r="25860" spans="1:2" x14ac:dyDescent="0.2">
      <c r="A25860" s="253"/>
      <c r="B25860" s="254"/>
    </row>
    <row r="25861" spans="1:2" x14ac:dyDescent="0.2">
      <c r="A25861" s="253"/>
      <c r="B25861" s="254"/>
    </row>
    <row r="25862" spans="1:2" x14ac:dyDescent="0.2">
      <c r="A25862" s="253"/>
      <c r="B25862" s="254"/>
    </row>
    <row r="25863" spans="1:2" x14ac:dyDescent="0.2">
      <c r="A25863" s="253"/>
      <c r="B25863" s="254"/>
    </row>
    <row r="25864" spans="1:2" x14ac:dyDescent="0.2">
      <c r="A25864" s="253"/>
      <c r="B25864" s="254"/>
    </row>
    <row r="25865" spans="1:2" x14ac:dyDescent="0.2">
      <c r="A25865" s="253"/>
      <c r="B25865" s="254"/>
    </row>
    <row r="25866" spans="1:2" x14ac:dyDescent="0.2">
      <c r="A25866" s="253"/>
      <c r="B25866" s="254"/>
    </row>
    <row r="25867" spans="1:2" x14ac:dyDescent="0.2">
      <c r="A25867" s="253"/>
      <c r="B25867" s="254"/>
    </row>
    <row r="25868" spans="1:2" x14ac:dyDescent="0.2">
      <c r="A25868" s="253"/>
      <c r="B25868" s="254"/>
    </row>
    <row r="25869" spans="1:2" x14ac:dyDescent="0.2">
      <c r="A25869" s="253"/>
      <c r="B25869" s="254"/>
    </row>
    <row r="25870" spans="1:2" x14ac:dyDescent="0.2">
      <c r="A25870" s="253"/>
      <c r="B25870" s="254"/>
    </row>
    <row r="25871" spans="1:2" x14ac:dyDescent="0.2">
      <c r="A25871" s="253"/>
      <c r="B25871" s="254"/>
    </row>
    <row r="25872" spans="1:2" x14ac:dyDescent="0.2">
      <c r="A25872" s="253"/>
      <c r="B25872" s="254"/>
    </row>
    <row r="25873" spans="1:2" x14ac:dyDescent="0.2">
      <c r="A25873" s="253"/>
      <c r="B25873" s="254"/>
    </row>
    <row r="25874" spans="1:2" x14ac:dyDescent="0.2">
      <c r="A25874" s="253"/>
      <c r="B25874" s="254"/>
    </row>
    <row r="25875" spans="1:2" x14ac:dyDescent="0.2">
      <c r="A25875" s="253"/>
      <c r="B25875" s="254"/>
    </row>
    <row r="25876" spans="1:2" x14ac:dyDescent="0.2">
      <c r="A25876" s="253"/>
      <c r="B25876" s="254"/>
    </row>
    <row r="25877" spans="1:2" x14ac:dyDescent="0.2">
      <c r="A25877" s="253"/>
      <c r="B25877" s="254"/>
    </row>
    <row r="25878" spans="1:2" x14ac:dyDescent="0.2">
      <c r="A25878" s="253"/>
      <c r="B25878" s="254"/>
    </row>
    <row r="25879" spans="1:2" x14ac:dyDescent="0.2">
      <c r="A25879" s="253"/>
      <c r="B25879" s="254"/>
    </row>
    <row r="25880" spans="1:2" x14ac:dyDescent="0.2">
      <c r="A25880" s="253"/>
      <c r="B25880" s="254"/>
    </row>
    <row r="25881" spans="1:2" x14ac:dyDescent="0.2">
      <c r="A25881" s="253"/>
      <c r="B25881" s="254"/>
    </row>
    <row r="25882" spans="1:2" x14ac:dyDescent="0.2">
      <c r="A25882" s="253"/>
      <c r="B25882" s="254"/>
    </row>
    <row r="25883" spans="1:2" x14ac:dyDescent="0.2">
      <c r="A25883" s="253"/>
      <c r="B25883" s="254"/>
    </row>
    <row r="25884" spans="1:2" x14ac:dyDescent="0.2">
      <c r="A25884" s="253"/>
      <c r="B25884" s="254"/>
    </row>
    <row r="25885" spans="1:2" x14ac:dyDescent="0.2">
      <c r="A25885" s="253"/>
      <c r="B25885" s="254"/>
    </row>
    <row r="25886" spans="1:2" x14ac:dyDescent="0.2">
      <c r="A25886" s="253"/>
      <c r="B25886" s="254"/>
    </row>
    <row r="25887" spans="1:2" x14ac:dyDescent="0.2">
      <c r="A25887" s="253"/>
      <c r="B25887" s="254"/>
    </row>
    <row r="25888" spans="1:2" x14ac:dyDescent="0.2">
      <c r="A25888" s="253"/>
      <c r="B25888" s="254"/>
    </row>
    <row r="25889" spans="1:2" x14ac:dyDescent="0.2">
      <c r="A25889" s="253"/>
      <c r="B25889" s="254"/>
    </row>
    <row r="25890" spans="1:2" x14ac:dyDescent="0.2">
      <c r="A25890" s="253"/>
      <c r="B25890" s="254"/>
    </row>
    <row r="25891" spans="1:2" x14ac:dyDescent="0.2">
      <c r="A25891" s="253"/>
      <c r="B25891" s="254"/>
    </row>
    <row r="25892" spans="1:2" x14ac:dyDescent="0.2">
      <c r="A25892" s="253"/>
      <c r="B25892" s="254"/>
    </row>
    <row r="25893" spans="1:2" x14ac:dyDescent="0.2">
      <c r="A25893" s="253"/>
      <c r="B25893" s="254"/>
    </row>
    <row r="25894" spans="1:2" x14ac:dyDescent="0.2">
      <c r="A25894" s="253"/>
      <c r="B25894" s="254"/>
    </row>
    <row r="25895" spans="1:2" x14ac:dyDescent="0.2">
      <c r="A25895" s="253"/>
      <c r="B25895" s="254"/>
    </row>
    <row r="25896" spans="1:2" x14ac:dyDescent="0.2">
      <c r="A25896" s="253"/>
      <c r="B25896" s="254"/>
    </row>
    <row r="25897" spans="1:2" x14ac:dyDescent="0.2">
      <c r="A25897" s="253"/>
      <c r="B25897" s="254"/>
    </row>
    <row r="25898" spans="1:2" x14ac:dyDescent="0.2">
      <c r="A25898" s="253"/>
      <c r="B25898" s="254"/>
    </row>
    <row r="25899" spans="1:2" x14ac:dyDescent="0.2">
      <c r="A25899" s="253"/>
      <c r="B25899" s="254"/>
    </row>
    <row r="25900" spans="1:2" x14ac:dyDescent="0.2">
      <c r="A25900" s="253"/>
      <c r="B25900" s="254"/>
    </row>
    <row r="25901" spans="1:2" x14ac:dyDescent="0.2">
      <c r="A25901" s="253"/>
      <c r="B25901" s="254"/>
    </row>
    <row r="25902" spans="1:2" x14ac:dyDescent="0.2">
      <c r="A25902" s="253"/>
      <c r="B25902" s="254"/>
    </row>
    <row r="25903" spans="1:2" x14ac:dyDescent="0.2">
      <c r="A25903" s="253"/>
      <c r="B25903" s="254"/>
    </row>
    <row r="25904" spans="1:2" x14ac:dyDescent="0.2">
      <c r="A25904" s="253"/>
      <c r="B25904" s="254"/>
    </row>
    <row r="25905" spans="1:2" x14ac:dyDescent="0.2">
      <c r="A25905" s="253"/>
      <c r="B25905" s="254"/>
    </row>
    <row r="25906" spans="1:2" x14ac:dyDescent="0.2">
      <c r="A25906" s="253"/>
      <c r="B25906" s="254"/>
    </row>
    <row r="25907" spans="1:2" x14ac:dyDescent="0.2">
      <c r="A25907" s="253"/>
      <c r="B25907" s="254"/>
    </row>
    <row r="25908" spans="1:2" x14ac:dyDescent="0.2">
      <c r="A25908" s="253"/>
      <c r="B25908" s="254"/>
    </row>
    <row r="25909" spans="1:2" x14ac:dyDescent="0.2">
      <c r="A25909" s="253"/>
      <c r="B25909" s="254"/>
    </row>
    <row r="25910" spans="1:2" x14ac:dyDescent="0.2">
      <c r="A25910" s="253"/>
      <c r="B25910" s="254"/>
    </row>
    <row r="25911" spans="1:2" x14ac:dyDescent="0.2">
      <c r="A25911" s="253"/>
      <c r="B25911" s="254"/>
    </row>
    <row r="25912" spans="1:2" x14ac:dyDescent="0.2">
      <c r="A25912" s="253"/>
      <c r="B25912" s="254"/>
    </row>
    <row r="25913" spans="1:2" x14ac:dyDescent="0.2">
      <c r="A25913" s="253"/>
      <c r="B25913" s="254"/>
    </row>
    <row r="25914" spans="1:2" x14ac:dyDescent="0.2">
      <c r="A25914" s="253"/>
      <c r="B25914" s="254"/>
    </row>
    <row r="25915" spans="1:2" x14ac:dyDescent="0.2">
      <c r="A25915" s="253"/>
      <c r="B25915" s="254"/>
    </row>
    <row r="25916" spans="1:2" x14ac:dyDescent="0.2">
      <c r="A25916" s="253"/>
      <c r="B25916" s="254"/>
    </row>
    <row r="25917" spans="1:2" x14ac:dyDescent="0.2">
      <c r="A25917" s="253"/>
      <c r="B25917" s="254"/>
    </row>
    <row r="25918" spans="1:2" x14ac:dyDescent="0.2">
      <c r="A25918" s="253"/>
      <c r="B25918" s="254"/>
    </row>
    <row r="25919" spans="1:2" x14ac:dyDescent="0.2">
      <c r="A25919" s="253"/>
      <c r="B25919" s="254"/>
    </row>
    <row r="25920" spans="1:2" x14ac:dyDescent="0.2">
      <c r="A25920" s="253"/>
      <c r="B25920" s="254"/>
    </row>
    <row r="25921" spans="1:2" x14ac:dyDescent="0.2">
      <c r="A25921" s="253"/>
      <c r="B25921" s="254"/>
    </row>
    <row r="25922" spans="1:2" x14ac:dyDescent="0.2">
      <c r="A25922" s="253"/>
      <c r="B25922" s="254"/>
    </row>
    <row r="25923" spans="1:2" x14ac:dyDescent="0.2">
      <c r="A25923" s="253"/>
      <c r="B25923" s="254"/>
    </row>
    <row r="25924" spans="1:2" x14ac:dyDescent="0.2">
      <c r="A25924" s="253"/>
      <c r="B25924" s="254"/>
    </row>
    <row r="25925" spans="1:2" x14ac:dyDescent="0.2">
      <c r="A25925" s="253"/>
      <c r="B25925" s="254"/>
    </row>
    <row r="25926" spans="1:2" x14ac:dyDescent="0.2">
      <c r="A25926" s="253"/>
      <c r="B25926" s="254"/>
    </row>
    <row r="25927" spans="1:2" x14ac:dyDescent="0.2">
      <c r="A25927" s="253"/>
      <c r="B25927" s="254"/>
    </row>
    <row r="25928" spans="1:2" x14ac:dyDescent="0.2">
      <c r="A25928" s="253"/>
      <c r="B25928" s="254"/>
    </row>
    <row r="25929" spans="1:2" x14ac:dyDescent="0.2">
      <c r="A25929" s="253"/>
      <c r="B25929" s="254"/>
    </row>
    <row r="25930" spans="1:2" x14ac:dyDescent="0.2">
      <c r="A25930" s="253"/>
      <c r="B25930" s="254"/>
    </row>
    <row r="25931" spans="1:2" x14ac:dyDescent="0.2">
      <c r="A25931" s="253"/>
      <c r="B25931" s="254"/>
    </row>
    <row r="25932" spans="1:2" x14ac:dyDescent="0.2">
      <c r="A25932" s="253"/>
      <c r="B25932" s="254"/>
    </row>
    <row r="25933" spans="1:2" x14ac:dyDescent="0.2">
      <c r="A25933" s="253"/>
      <c r="B25933" s="254"/>
    </row>
    <row r="25934" spans="1:2" x14ac:dyDescent="0.2">
      <c r="A25934" s="253"/>
      <c r="B25934" s="254"/>
    </row>
    <row r="25935" spans="1:2" x14ac:dyDescent="0.2">
      <c r="A25935" s="253"/>
      <c r="B25935" s="254"/>
    </row>
    <row r="25936" spans="1:2" x14ac:dyDescent="0.2">
      <c r="A25936" s="253"/>
      <c r="B25936" s="254"/>
    </row>
    <row r="25937" spans="1:2" x14ac:dyDescent="0.2">
      <c r="A25937" s="253"/>
      <c r="B25937" s="254"/>
    </row>
    <row r="25938" spans="1:2" x14ac:dyDescent="0.2">
      <c r="A25938" s="253"/>
      <c r="B25938" s="254"/>
    </row>
    <row r="25939" spans="1:2" x14ac:dyDescent="0.2">
      <c r="A25939" s="253"/>
      <c r="B25939" s="254"/>
    </row>
    <row r="25940" spans="1:2" x14ac:dyDescent="0.2">
      <c r="A25940" s="253"/>
      <c r="B25940" s="254"/>
    </row>
    <row r="25941" spans="1:2" x14ac:dyDescent="0.2">
      <c r="A25941" s="253"/>
      <c r="B25941" s="254"/>
    </row>
    <row r="25942" spans="1:2" x14ac:dyDescent="0.2">
      <c r="A25942" s="253"/>
      <c r="B25942" s="254"/>
    </row>
    <row r="25943" spans="1:2" x14ac:dyDescent="0.2">
      <c r="A25943" s="253"/>
      <c r="B25943" s="254"/>
    </row>
    <row r="25944" spans="1:2" x14ac:dyDescent="0.2">
      <c r="A25944" s="253"/>
      <c r="B25944" s="254"/>
    </row>
    <row r="25945" spans="1:2" x14ac:dyDescent="0.2">
      <c r="A25945" s="253"/>
      <c r="B25945" s="254"/>
    </row>
    <row r="25946" spans="1:2" x14ac:dyDescent="0.2">
      <c r="A25946" s="253"/>
      <c r="B25946" s="254"/>
    </row>
    <row r="25947" spans="1:2" x14ac:dyDescent="0.2">
      <c r="A25947" s="253"/>
      <c r="B25947" s="254"/>
    </row>
    <row r="25948" spans="1:2" x14ac:dyDescent="0.2">
      <c r="A25948" s="253"/>
      <c r="B25948" s="254"/>
    </row>
    <row r="25949" spans="1:2" x14ac:dyDescent="0.2">
      <c r="A25949" s="253"/>
      <c r="B25949" s="254"/>
    </row>
    <row r="25950" spans="1:2" x14ac:dyDescent="0.2">
      <c r="A25950" s="253"/>
      <c r="B25950" s="254"/>
    </row>
    <row r="25951" spans="1:2" x14ac:dyDescent="0.2">
      <c r="A25951" s="253"/>
      <c r="B25951" s="254"/>
    </row>
    <row r="25952" spans="1:2" x14ac:dyDescent="0.2">
      <c r="A25952" s="253"/>
      <c r="B25952" s="254"/>
    </row>
    <row r="25953" spans="1:2" x14ac:dyDescent="0.2">
      <c r="A25953" s="253"/>
      <c r="B25953" s="254"/>
    </row>
    <row r="25954" spans="1:2" x14ac:dyDescent="0.2">
      <c r="A25954" s="253"/>
      <c r="B25954" s="254"/>
    </row>
    <row r="25955" spans="1:2" x14ac:dyDescent="0.2">
      <c r="A25955" s="253"/>
      <c r="B25955" s="254"/>
    </row>
    <row r="25956" spans="1:2" x14ac:dyDescent="0.2">
      <c r="A25956" s="253"/>
      <c r="B25956" s="254"/>
    </row>
    <row r="25957" spans="1:2" x14ac:dyDescent="0.2">
      <c r="A25957" s="253"/>
      <c r="B25957" s="254"/>
    </row>
    <row r="25958" spans="1:2" x14ac:dyDescent="0.2">
      <c r="A25958" s="253"/>
      <c r="B25958" s="254"/>
    </row>
    <row r="25959" spans="1:2" x14ac:dyDescent="0.2">
      <c r="A25959" s="253"/>
      <c r="B25959" s="254"/>
    </row>
    <row r="25960" spans="1:2" x14ac:dyDescent="0.2">
      <c r="A25960" s="253"/>
      <c r="B25960" s="254"/>
    </row>
    <row r="25961" spans="1:2" x14ac:dyDescent="0.2">
      <c r="A25961" s="253"/>
      <c r="B25961" s="254"/>
    </row>
    <row r="25962" spans="1:2" x14ac:dyDescent="0.2">
      <c r="A25962" s="253"/>
      <c r="B25962" s="254"/>
    </row>
    <row r="25963" spans="1:2" x14ac:dyDescent="0.2">
      <c r="A25963" s="253"/>
      <c r="B25963" s="254"/>
    </row>
    <row r="25964" spans="1:2" x14ac:dyDescent="0.2">
      <c r="A25964" s="253"/>
      <c r="B25964" s="254"/>
    </row>
    <row r="25965" spans="1:2" x14ac:dyDescent="0.2">
      <c r="A25965" s="253"/>
      <c r="B25965" s="254"/>
    </row>
    <row r="25966" spans="1:2" x14ac:dyDescent="0.2">
      <c r="A25966" s="253"/>
      <c r="B25966" s="254"/>
    </row>
    <row r="25967" spans="1:2" x14ac:dyDescent="0.2">
      <c r="A25967" s="253"/>
      <c r="B25967" s="254"/>
    </row>
    <row r="25968" spans="1:2" x14ac:dyDescent="0.2">
      <c r="A25968" s="253"/>
      <c r="B25968" s="254"/>
    </row>
    <row r="25969" spans="1:2" x14ac:dyDescent="0.2">
      <c r="A25969" s="253"/>
      <c r="B25969" s="254"/>
    </row>
    <row r="25970" spans="1:2" x14ac:dyDescent="0.2">
      <c r="A25970" s="253"/>
      <c r="B25970" s="254"/>
    </row>
    <row r="25971" spans="1:2" x14ac:dyDescent="0.2">
      <c r="A25971" s="253"/>
      <c r="B25971" s="254"/>
    </row>
    <row r="25972" spans="1:2" x14ac:dyDescent="0.2">
      <c r="A25972" s="253"/>
      <c r="B25972" s="254"/>
    </row>
    <row r="25973" spans="1:2" x14ac:dyDescent="0.2">
      <c r="A25973" s="253"/>
      <c r="B25973" s="254"/>
    </row>
    <row r="25974" spans="1:2" x14ac:dyDescent="0.2">
      <c r="A25974" s="253"/>
      <c r="B25974" s="254"/>
    </row>
    <row r="25975" spans="1:2" x14ac:dyDescent="0.2">
      <c r="A25975" s="253"/>
      <c r="B25975" s="254"/>
    </row>
    <row r="25976" spans="1:2" x14ac:dyDescent="0.2">
      <c r="A25976" s="253"/>
      <c r="B25976" s="254"/>
    </row>
    <row r="25977" spans="1:2" x14ac:dyDescent="0.2">
      <c r="A25977" s="253"/>
      <c r="B25977" s="254"/>
    </row>
    <row r="25978" spans="1:2" x14ac:dyDescent="0.2">
      <c r="A25978" s="253"/>
      <c r="B25978" s="254"/>
    </row>
    <row r="25979" spans="1:2" x14ac:dyDescent="0.2">
      <c r="A25979" s="253"/>
      <c r="B25979" s="254"/>
    </row>
    <row r="25980" spans="1:2" x14ac:dyDescent="0.2">
      <c r="A25980" s="253"/>
      <c r="B25980" s="254"/>
    </row>
    <row r="25981" spans="1:2" x14ac:dyDescent="0.2">
      <c r="A25981" s="253"/>
      <c r="B25981" s="254"/>
    </row>
    <row r="25982" spans="1:2" x14ac:dyDescent="0.2">
      <c r="A25982" s="253"/>
      <c r="B25982" s="254"/>
    </row>
    <row r="25983" spans="1:2" x14ac:dyDescent="0.2">
      <c r="A25983" s="253"/>
      <c r="B25983" s="254"/>
    </row>
    <row r="25984" spans="1:2" x14ac:dyDescent="0.2">
      <c r="A25984" s="253"/>
      <c r="B25984" s="254"/>
    </row>
    <row r="25985" spans="1:2" x14ac:dyDescent="0.2">
      <c r="A25985" s="253"/>
      <c r="B25985" s="254"/>
    </row>
    <row r="25986" spans="1:2" x14ac:dyDescent="0.2">
      <c r="A25986" s="253"/>
      <c r="B25986" s="254"/>
    </row>
    <row r="25987" spans="1:2" x14ac:dyDescent="0.2">
      <c r="A25987" s="253"/>
      <c r="B25987" s="254"/>
    </row>
    <row r="25988" spans="1:2" x14ac:dyDescent="0.2">
      <c r="A25988" s="253"/>
      <c r="B25988" s="254"/>
    </row>
    <row r="25989" spans="1:2" x14ac:dyDescent="0.2">
      <c r="A25989" s="253"/>
      <c r="B25989" s="254"/>
    </row>
    <row r="25990" spans="1:2" x14ac:dyDescent="0.2">
      <c r="A25990" s="253"/>
      <c r="B25990" s="254"/>
    </row>
    <row r="25991" spans="1:2" x14ac:dyDescent="0.2">
      <c r="A25991" s="253"/>
      <c r="B25991" s="254"/>
    </row>
    <row r="25992" spans="1:2" x14ac:dyDescent="0.2">
      <c r="A25992" s="253"/>
      <c r="B25992" s="254"/>
    </row>
    <row r="25993" spans="1:2" x14ac:dyDescent="0.2">
      <c r="A25993" s="253"/>
      <c r="B25993" s="254"/>
    </row>
    <row r="25994" spans="1:2" x14ac:dyDescent="0.2">
      <c r="A25994" s="253"/>
      <c r="B25994" s="254"/>
    </row>
    <row r="25995" spans="1:2" x14ac:dyDescent="0.2">
      <c r="A25995" s="253"/>
      <c r="B25995" s="254"/>
    </row>
    <row r="25996" spans="1:2" x14ac:dyDescent="0.2">
      <c r="A25996" s="253"/>
      <c r="B25996" s="254"/>
    </row>
    <row r="25997" spans="1:2" x14ac:dyDescent="0.2">
      <c r="A25997" s="253"/>
      <c r="B25997" s="254"/>
    </row>
    <row r="25998" spans="1:2" x14ac:dyDescent="0.2">
      <c r="A25998" s="253"/>
      <c r="B25998" s="254"/>
    </row>
    <row r="25999" spans="1:2" x14ac:dyDescent="0.2">
      <c r="A25999" s="253"/>
      <c r="B25999" s="254"/>
    </row>
    <row r="26000" spans="1:2" x14ac:dyDescent="0.2">
      <c r="A26000" s="253"/>
      <c r="B26000" s="254"/>
    </row>
    <row r="26001" spans="1:2" x14ac:dyDescent="0.2">
      <c r="A26001" s="253"/>
      <c r="B26001" s="254"/>
    </row>
    <row r="26002" spans="1:2" x14ac:dyDescent="0.2">
      <c r="A26002" s="253"/>
      <c r="B26002" s="254"/>
    </row>
    <row r="26003" spans="1:2" x14ac:dyDescent="0.2">
      <c r="A26003" s="253"/>
      <c r="B26003" s="254"/>
    </row>
    <row r="26004" spans="1:2" x14ac:dyDescent="0.2">
      <c r="A26004" s="253"/>
      <c r="B26004" s="254"/>
    </row>
    <row r="26005" spans="1:2" x14ac:dyDescent="0.2">
      <c r="A26005" s="253"/>
      <c r="B26005" s="254"/>
    </row>
    <row r="26006" spans="1:2" x14ac:dyDescent="0.2">
      <c r="A26006" s="253"/>
      <c r="B26006" s="254"/>
    </row>
    <row r="26007" spans="1:2" x14ac:dyDescent="0.2">
      <c r="A26007" s="253"/>
      <c r="B26007" s="254"/>
    </row>
    <row r="26008" spans="1:2" x14ac:dyDescent="0.2">
      <c r="A26008" s="253"/>
      <c r="B26008" s="254"/>
    </row>
    <row r="26009" spans="1:2" x14ac:dyDescent="0.2">
      <c r="A26009" s="253"/>
      <c r="B26009" s="254"/>
    </row>
    <row r="26010" spans="1:2" x14ac:dyDescent="0.2">
      <c r="A26010" s="253"/>
      <c r="B26010" s="254"/>
    </row>
    <row r="26011" spans="1:2" x14ac:dyDescent="0.2">
      <c r="A26011" s="253"/>
      <c r="B26011" s="254"/>
    </row>
    <row r="26012" spans="1:2" x14ac:dyDescent="0.2">
      <c r="A26012" s="253"/>
      <c r="B26012" s="254"/>
    </row>
    <row r="26013" spans="1:2" x14ac:dyDescent="0.2">
      <c r="A26013" s="253"/>
      <c r="B26013" s="254"/>
    </row>
    <row r="26014" spans="1:2" x14ac:dyDescent="0.2">
      <c r="A26014" s="253"/>
      <c r="B26014" s="254"/>
    </row>
    <row r="26015" spans="1:2" x14ac:dyDescent="0.2">
      <c r="A26015" s="253"/>
      <c r="B26015" s="254"/>
    </row>
    <row r="26016" spans="1:2" x14ac:dyDescent="0.2">
      <c r="A26016" s="253"/>
      <c r="B26016" s="254"/>
    </row>
    <row r="26017" spans="1:2" x14ac:dyDescent="0.2">
      <c r="A26017" s="253"/>
      <c r="B26017" s="254"/>
    </row>
    <row r="26018" spans="1:2" x14ac:dyDescent="0.2">
      <c r="A26018" s="253"/>
      <c r="B26018" s="254"/>
    </row>
    <row r="26019" spans="1:2" x14ac:dyDescent="0.2">
      <c r="A26019" s="253"/>
      <c r="B26019" s="254"/>
    </row>
    <row r="26020" spans="1:2" x14ac:dyDescent="0.2">
      <c r="A26020" s="253"/>
      <c r="B26020" s="254"/>
    </row>
    <row r="26021" spans="1:2" x14ac:dyDescent="0.2">
      <c r="A26021" s="253"/>
      <c r="B26021" s="254"/>
    </row>
    <row r="26022" spans="1:2" x14ac:dyDescent="0.2">
      <c r="A26022" s="253"/>
      <c r="B26022" s="254"/>
    </row>
    <row r="26023" spans="1:2" x14ac:dyDescent="0.2">
      <c r="A26023" s="253"/>
      <c r="B26023" s="254"/>
    </row>
    <row r="26024" spans="1:2" x14ac:dyDescent="0.2">
      <c r="A26024" s="253"/>
      <c r="B26024" s="254"/>
    </row>
    <row r="26025" spans="1:2" x14ac:dyDescent="0.2">
      <c r="A26025" s="253"/>
      <c r="B26025" s="254"/>
    </row>
    <row r="26026" spans="1:2" x14ac:dyDescent="0.2">
      <c r="A26026" s="253"/>
      <c r="B26026" s="254"/>
    </row>
    <row r="26027" spans="1:2" x14ac:dyDescent="0.2">
      <c r="A26027" s="253"/>
      <c r="B26027" s="254"/>
    </row>
    <row r="26028" spans="1:2" x14ac:dyDescent="0.2">
      <c r="A26028" s="253"/>
      <c r="B26028" s="254"/>
    </row>
    <row r="26029" spans="1:2" x14ac:dyDescent="0.2">
      <c r="A26029" s="253"/>
      <c r="B26029" s="254"/>
    </row>
    <row r="26030" spans="1:2" x14ac:dyDescent="0.2">
      <c r="A26030" s="253"/>
      <c r="B26030" s="254"/>
    </row>
    <row r="26031" spans="1:2" x14ac:dyDescent="0.2">
      <c r="A26031" s="253"/>
      <c r="B26031" s="254"/>
    </row>
    <row r="26032" spans="1:2" x14ac:dyDescent="0.2">
      <c r="A26032" s="253"/>
      <c r="B26032" s="254"/>
    </row>
    <row r="26033" spans="1:2" x14ac:dyDescent="0.2">
      <c r="A26033" s="253"/>
      <c r="B26033" s="254"/>
    </row>
    <row r="26034" spans="1:2" x14ac:dyDescent="0.2">
      <c r="A26034" s="253"/>
      <c r="B26034" s="254"/>
    </row>
    <row r="26035" spans="1:2" x14ac:dyDescent="0.2">
      <c r="A26035" s="253"/>
      <c r="B26035" s="254"/>
    </row>
    <row r="26036" spans="1:2" x14ac:dyDescent="0.2">
      <c r="A26036" s="253"/>
      <c r="B26036" s="254"/>
    </row>
    <row r="26037" spans="1:2" x14ac:dyDescent="0.2">
      <c r="A26037" s="253"/>
      <c r="B26037" s="254"/>
    </row>
    <row r="26038" spans="1:2" x14ac:dyDescent="0.2">
      <c r="A26038" s="253"/>
      <c r="B26038" s="254"/>
    </row>
    <row r="26039" spans="1:2" x14ac:dyDescent="0.2">
      <c r="A26039" s="253"/>
      <c r="B26039" s="254"/>
    </row>
    <row r="26040" spans="1:2" x14ac:dyDescent="0.2">
      <c r="A26040" s="253"/>
      <c r="B26040" s="254"/>
    </row>
    <row r="26041" spans="1:2" x14ac:dyDescent="0.2">
      <c r="A26041" s="253"/>
      <c r="B26041" s="254"/>
    </row>
    <row r="26042" spans="1:2" x14ac:dyDescent="0.2">
      <c r="A26042" s="253"/>
      <c r="B26042" s="254"/>
    </row>
    <row r="26043" spans="1:2" x14ac:dyDescent="0.2">
      <c r="A26043" s="253"/>
      <c r="B26043" s="254"/>
    </row>
    <row r="26044" spans="1:2" x14ac:dyDescent="0.2">
      <c r="A26044" s="253"/>
      <c r="B26044" s="254"/>
    </row>
    <row r="26045" spans="1:2" x14ac:dyDescent="0.2">
      <c r="A26045" s="253"/>
      <c r="B26045" s="254"/>
    </row>
    <row r="26046" spans="1:2" x14ac:dyDescent="0.2">
      <c r="A26046" s="253"/>
      <c r="B26046" s="254"/>
    </row>
    <row r="26047" spans="1:2" x14ac:dyDescent="0.2">
      <c r="A26047" s="253"/>
      <c r="B26047" s="254"/>
    </row>
    <row r="26048" spans="1:2" x14ac:dyDescent="0.2">
      <c r="A26048" s="253"/>
      <c r="B26048" s="254"/>
    </row>
    <row r="26049" spans="1:2" x14ac:dyDescent="0.2">
      <c r="A26049" s="253"/>
      <c r="B26049" s="254"/>
    </row>
    <row r="26050" spans="1:2" x14ac:dyDescent="0.2">
      <c r="A26050" s="253"/>
      <c r="B26050" s="254"/>
    </row>
    <row r="26051" spans="1:2" x14ac:dyDescent="0.2">
      <c r="A26051" s="253"/>
      <c r="B26051" s="254"/>
    </row>
    <row r="26052" spans="1:2" x14ac:dyDescent="0.2">
      <c r="A26052" s="253"/>
      <c r="B26052" s="254"/>
    </row>
    <row r="26053" spans="1:2" x14ac:dyDescent="0.2">
      <c r="A26053" s="253"/>
      <c r="B26053" s="254"/>
    </row>
    <row r="26054" spans="1:2" x14ac:dyDescent="0.2">
      <c r="A26054" s="253"/>
      <c r="B26054" s="254"/>
    </row>
    <row r="26055" spans="1:2" x14ac:dyDescent="0.2">
      <c r="A26055" s="253"/>
      <c r="B26055" s="254"/>
    </row>
    <row r="26056" spans="1:2" x14ac:dyDescent="0.2">
      <c r="A26056" s="253"/>
      <c r="B26056" s="254"/>
    </row>
    <row r="26057" spans="1:2" x14ac:dyDescent="0.2">
      <c r="A26057" s="253"/>
      <c r="B26057" s="254"/>
    </row>
    <row r="26058" spans="1:2" x14ac:dyDescent="0.2">
      <c r="A26058" s="253"/>
      <c r="B26058" s="254"/>
    </row>
    <row r="26059" spans="1:2" x14ac:dyDescent="0.2">
      <c r="A26059" s="253"/>
      <c r="B26059" s="254"/>
    </row>
    <row r="26060" spans="1:2" x14ac:dyDescent="0.2">
      <c r="A26060" s="253"/>
      <c r="B26060" s="254"/>
    </row>
    <row r="26061" spans="1:2" x14ac:dyDescent="0.2">
      <c r="A26061" s="253"/>
      <c r="B26061" s="254"/>
    </row>
    <row r="26062" spans="1:2" x14ac:dyDescent="0.2">
      <c r="A26062" s="253"/>
      <c r="B26062" s="254"/>
    </row>
    <row r="26063" spans="1:2" x14ac:dyDescent="0.2">
      <c r="A26063" s="253"/>
      <c r="B26063" s="254"/>
    </row>
    <row r="26064" spans="1:2" x14ac:dyDescent="0.2">
      <c r="A26064" s="253"/>
      <c r="B26064" s="254"/>
    </row>
    <row r="26065" spans="1:2" x14ac:dyDescent="0.2">
      <c r="A26065" s="253"/>
      <c r="B26065" s="254"/>
    </row>
    <row r="26066" spans="1:2" x14ac:dyDescent="0.2">
      <c r="A26066" s="253"/>
      <c r="B26066" s="254"/>
    </row>
    <row r="26067" spans="1:2" x14ac:dyDescent="0.2">
      <c r="A26067" s="253"/>
      <c r="B26067" s="254"/>
    </row>
    <row r="26068" spans="1:2" x14ac:dyDescent="0.2">
      <c r="A26068" s="253"/>
      <c r="B26068" s="254"/>
    </row>
    <row r="26069" spans="1:2" x14ac:dyDescent="0.2">
      <c r="A26069" s="253"/>
      <c r="B26069" s="254"/>
    </row>
    <row r="26070" spans="1:2" x14ac:dyDescent="0.2">
      <c r="A26070" s="253"/>
      <c r="B26070" s="254"/>
    </row>
    <row r="26071" spans="1:2" x14ac:dyDescent="0.2">
      <c r="A26071" s="253"/>
      <c r="B26071" s="254"/>
    </row>
    <row r="26072" spans="1:2" x14ac:dyDescent="0.2">
      <c r="A26072" s="253"/>
      <c r="B26072" s="254"/>
    </row>
    <row r="26073" spans="1:2" x14ac:dyDescent="0.2">
      <c r="A26073" s="253"/>
      <c r="B26073" s="254"/>
    </row>
    <row r="26074" spans="1:2" x14ac:dyDescent="0.2">
      <c r="A26074" s="253"/>
      <c r="B26074" s="254"/>
    </row>
    <row r="26075" spans="1:2" x14ac:dyDescent="0.2">
      <c r="A26075" s="253"/>
      <c r="B26075" s="254"/>
    </row>
    <row r="26076" spans="1:2" x14ac:dyDescent="0.2">
      <c r="A26076" s="253"/>
      <c r="B26076" s="254"/>
    </row>
    <row r="26077" spans="1:2" x14ac:dyDescent="0.2">
      <c r="A26077" s="253"/>
      <c r="B26077" s="254"/>
    </row>
    <row r="26078" spans="1:2" x14ac:dyDescent="0.2">
      <c r="A26078" s="253"/>
      <c r="B26078" s="254"/>
    </row>
    <row r="26079" spans="1:2" x14ac:dyDescent="0.2">
      <c r="A26079" s="253"/>
      <c r="B26079" s="254"/>
    </row>
    <row r="26080" spans="1:2" x14ac:dyDescent="0.2">
      <c r="A26080" s="253"/>
      <c r="B26080" s="254"/>
    </row>
    <row r="26081" spans="1:2" x14ac:dyDescent="0.2">
      <c r="A26081" s="253"/>
      <c r="B26081" s="254"/>
    </row>
    <row r="26082" spans="1:2" x14ac:dyDescent="0.2">
      <c r="A26082" s="253"/>
      <c r="B26082" s="254"/>
    </row>
    <row r="26083" spans="1:2" x14ac:dyDescent="0.2">
      <c r="A26083" s="253"/>
      <c r="B26083" s="254"/>
    </row>
    <row r="26084" spans="1:2" x14ac:dyDescent="0.2">
      <c r="A26084" s="253"/>
      <c r="B26084" s="254"/>
    </row>
    <row r="26085" spans="1:2" x14ac:dyDescent="0.2">
      <c r="A26085" s="253"/>
      <c r="B26085" s="254"/>
    </row>
    <row r="26086" spans="1:2" x14ac:dyDescent="0.2">
      <c r="A26086" s="253"/>
      <c r="B26086" s="254"/>
    </row>
    <row r="26087" spans="1:2" x14ac:dyDescent="0.2">
      <c r="A26087" s="253"/>
      <c r="B26087" s="254"/>
    </row>
    <row r="26088" spans="1:2" x14ac:dyDescent="0.2">
      <c r="A26088" s="253"/>
      <c r="B26088" s="254"/>
    </row>
    <row r="26089" spans="1:2" x14ac:dyDescent="0.2">
      <c r="A26089" s="253"/>
      <c r="B26089" s="254"/>
    </row>
    <row r="26090" spans="1:2" x14ac:dyDescent="0.2">
      <c r="A26090" s="253"/>
      <c r="B26090" s="254"/>
    </row>
    <row r="26091" spans="1:2" x14ac:dyDescent="0.2">
      <c r="A26091" s="253"/>
      <c r="B26091" s="254"/>
    </row>
    <row r="26092" spans="1:2" x14ac:dyDescent="0.2">
      <c r="A26092" s="253"/>
      <c r="B26092" s="254"/>
    </row>
    <row r="26093" spans="1:2" x14ac:dyDescent="0.2">
      <c r="A26093" s="253"/>
      <c r="B26093" s="254"/>
    </row>
    <row r="26094" spans="1:2" x14ac:dyDescent="0.2">
      <c r="A26094" s="253"/>
      <c r="B26094" s="254"/>
    </row>
    <row r="26095" spans="1:2" x14ac:dyDescent="0.2">
      <c r="A26095" s="253"/>
      <c r="B26095" s="254"/>
    </row>
    <row r="26096" spans="1:2" x14ac:dyDescent="0.2">
      <c r="A26096" s="253"/>
      <c r="B26096" s="254"/>
    </row>
    <row r="26097" spans="1:2" x14ac:dyDescent="0.2">
      <c r="A26097" s="253"/>
      <c r="B26097" s="254"/>
    </row>
    <row r="26098" spans="1:2" x14ac:dyDescent="0.2">
      <c r="A26098" s="253"/>
      <c r="B26098" s="254"/>
    </row>
    <row r="26099" spans="1:2" x14ac:dyDescent="0.2">
      <c r="A26099" s="253"/>
      <c r="B26099" s="254"/>
    </row>
    <row r="26100" spans="1:2" x14ac:dyDescent="0.2">
      <c r="A26100" s="253"/>
      <c r="B26100" s="254"/>
    </row>
    <row r="26101" spans="1:2" x14ac:dyDescent="0.2">
      <c r="A26101" s="253"/>
      <c r="B26101" s="254"/>
    </row>
    <row r="26102" spans="1:2" x14ac:dyDescent="0.2">
      <c r="A26102" s="253"/>
      <c r="B26102" s="254"/>
    </row>
    <row r="26103" spans="1:2" x14ac:dyDescent="0.2">
      <c r="A26103" s="253"/>
      <c r="B26103" s="254"/>
    </row>
    <row r="26104" spans="1:2" x14ac:dyDescent="0.2">
      <c r="A26104" s="253"/>
      <c r="B26104" s="254"/>
    </row>
    <row r="26105" spans="1:2" x14ac:dyDescent="0.2">
      <c r="A26105" s="253"/>
      <c r="B26105" s="254"/>
    </row>
    <row r="26106" spans="1:2" x14ac:dyDescent="0.2">
      <c r="A26106" s="253"/>
      <c r="B26106" s="254"/>
    </row>
    <row r="26107" spans="1:2" x14ac:dyDescent="0.2">
      <c r="A26107" s="253"/>
      <c r="B26107" s="254"/>
    </row>
    <row r="26108" spans="1:2" x14ac:dyDescent="0.2">
      <c r="A26108" s="253"/>
      <c r="B26108" s="254"/>
    </row>
    <row r="26109" spans="1:2" x14ac:dyDescent="0.2">
      <c r="A26109" s="253"/>
      <c r="B26109" s="254"/>
    </row>
    <row r="26110" spans="1:2" x14ac:dyDescent="0.2">
      <c r="A26110" s="253"/>
      <c r="B26110" s="254"/>
    </row>
    <row r="26111" spans="1:2" x14ac:dyDescent="0.2">
      <c r="A26111" s="253"/>
      <c r="B26111" s="254"/>
    </row>
    <row r="26112" spans="1:2" x14ac:dyDescent="0.2">
      <c r="A26112" s="253"/>
      <c r="B26112" s="254"/>
    </row>
    <row r="26113" spans="1:2" x14ac:dyDescent="0.2">
      <c r="A26113" s="253"/>
      <c r="B26113" s="254"/>
    </row>
    <row r="26114" spans="1:2" x14ac:dyDescent="0.2">
      <c r="A26114" s="253"/>
      <c r="B26114" s="254"/>
    </row>
    <row r="26115" spans="1:2" x14ac:dyDescent="0.2">
      <c r="A26115" s="253"/>
      <c r="B26115" s="254"/>
    </row>
    <row r="26116" spans="1:2" x14ac:dyDescent="0.2">
      <c r="A26116" s="253"/>
      <c r="B26116" s="254"/>
    </row>
    <row r="26117" spans="1:2" x14ac:dyDescent="0.2">
      <c r="A26117" s="253"/>
      <c r="B26117" s="254"/>
    </row>
    <row r="26118" spans="1:2" x14ac:dyDescent="0.2">
      <c r="A26118" s="253"/>
      <c r="B26118" s="254"/>
    </row>
    <row r="26119" spans="1:2" x14ac:dyDescent="0.2">
      <c r="A26119" s="253"/>
      <c r="B26119" s="254"/>
    </row>
    <row r="26120" spans="1:2" x14ac:dyDescent="0.2">
      <c r="A26120" s="253"/>
      <c r="B26120" s="254"/>
    </row>
    <row r="26121" spans="1:2" x14ac:dyDescent="0.2">
      <c r="A26121" s="253"/>
      <c r="B26121" s="254"/>
    </row>
    <row r="26122" spans="1:2" x14ac:dyDescent="0.2">
      <c r="A26122" s="253"/>
      <c r="B26122" s="254"/>
    </row>
    <row r="26123" spans="1:2" x14ac:dyDescent="0.2">
      <c r="A26123" s="253"/>
      <c r="B26123" s="254"/>
    </row>
    <row r="26124" spans="1:2" x14ac:dyDescent="0.2">
      <c r="A26124" s="253"/>
      <c r="B26124" s="254"/>
    </row>
    <row r="26125" spans="1:2" x14ac:dyDescent="0.2">
      <c r="A26125" s="253"/>
      <c r="B26125" s="254"/>
    </row>
    <row r="26126" spans="1:2" x14ac:dyDescent="0.2">
      <c r="A26126" s="253"/>
      <c r="B26126" s="254"/>
    </row>
    <row r="26127" spans="1:2" x14ac:dyDescent="0.2">
      <c r="A26127" s="253"/>
      <c r="B26127" s="254"/>
    </row>
    <row r="26128" spans="1:2" x14ac:dyDescent="0.2">
      <c r="A26128" s="253"/>
      <c r="B26128" s="254"/>
    </row>
    <row r="26129" spans="1:2" x14ac:dyDescent="0.2">
      <c r="A26129" s="253"/>
      <c r="B26129" s="254"/>
    </row>
    <row r="26130" spans="1:2" x14ac:dyDescent="0.2">
      <c r="A26130" s="253"/>
      <c r="B26130" s="254"/>
    </row>
    <row r="26131" spans="1:2" x14ac:dyDescent="0.2">
      <c r="A26131" s="253"/>
      <c r="B26131" s="254"/>
    </row>
    <row r="26132" spans="1:2" x14ac:dyDescent="0.2">
      <c r="A26132" s="253"/>
      <c r="B26132" s="254"/>
    </row>
    <row r="26133" spans="1:2" x14ac:dyDescent="0.2">
      <c r="A26133" s="253"/>
      <c r="B26133" s="254"/>
    </row>
    <row r="26134" spans="1:2" x14ac:dyDescent="0.2">
      <c r="A26134" s="253"/>
      <c r="B26134" s="254"/>
    </row>
    <row r="26135" spans="1:2" x14ac:dyDescent="0.2">
      <c r="A26135" s="253"/>
      <c r="B26135" s="254"/>
    </row>
    <row r="26136" spans="1:2" x14ac:dyDescent="0.2">
      <c r="A26136" s="253"/>
      <c r="B26136" s="254"/>
    </row>
    <row r="26137" spans="1:2" x14ac:dyDescent="0.2">
      <c r="A26137" s="253"/>
      <c r="B26137" s="254"/>
    </row>
    <row r="26138" spans="1:2" x14ac:dyDescent="0.2">
      <c r="A26138" s="253"/>
      <c r="B26138" s="254"/>
    </row>
    <row r="26139" spans="1:2" x14ac:dyDescent="0.2">
      <c r="A26139" s="253"/>
      <c r="B26139" s="254"/>
    </row>
    <row r="26140" spans="1:2" x14ac:dyDescent="0.2">
      <c r="A26140" s="253"/>
      <c r="B26140" s="254"/>
    </row>
    <row r="26141" spans="1:2" x14ac:dyDescent="0.2">
      <c r="A26141" s="253"/>
      <c r="B26141" s="254"/>
    </row>
    <row r="26142" spans="1:2" x14ac:dyDescent="0.2">
      <c r="A26142" s="253"/>
      <c r="B26142" s="254"/>
    </row>
    <row r="26143" spans="1:2" x14ac:dyDescent="0.2">
      <c r="A26143" s="253"/>
      <c r="B26143" s="254"/>
    </row>
    <row r="26144" spans="1:2" x14ac:dyDescent="0.2">
      <c r="A26144" s="253"/>
      <c r="B26144" s="254"/>
    </row>
    <row r="26145" spans="1:2" x14ac:dyDescent="0.2">
      <c r="A26145" s="253"/>
      <c r="B26145" s="254"/>
    </row>
    <row r="26146" spans="1:2" x14ac:dyDescent="0.2">
      <c r="A26146" s="253"/>
      <c r="B26146" s="254"/>
    </row>
    <row r="26147" spans="1:2" x14ac:dyDescent="0.2">
      <c r="A26147" s="253"/>
      <c r="B26147" s="254"/>
    </row>
    <row r="26148" spans="1:2" x14ac:dyDescent="0.2">
      <c r="A26148" s="253"/>
      <c r="B26148" s="254"/>
    </row>
    <row r="26149" spans="1:2" x14ac:dyDescent="0.2">
      <c r="A26149" s="253"/>
      <c r="B26149" s="254"/>
    </row>
    <row r="26150" spans="1:2" x14ac:dyDescent="0.2">
      <c r="A26150" s="253"/>
      <c r="B26150" s="254"/>
    </row>
    <row r="26151" spans="1:2" x14ac:dyDescent="0.2">
      <c r="A26151" s="253"/>
      <c r="B26151" s="254"/>
    </row>
    <row r="26152" spans="1:2" x14ac:dyDescent="0.2">
      <c r="A26152" s="253"/>
      <c r="B26152" s="254"/>
    </row>
    <row r="26153" spans="1:2" x14ac:dyDescent="0.2">
      <c r="A26153" s="253"/>
      <c r="B26153" s="254"/>
    </row>
    <row r="26154" spans="1:2" x14ac:dyDescent="0.2">
      <c r="A26154" s="253"/>
      <c r="B26154" s="254"/>
    </row>
    <row r="26155" spans="1:2" x14ac:dyDescent="0.2">
      <c r="A26155" s="253"/>
      <c r="B26155" s="254"/>
    </row>
    <row r="26156" spans="1:2" x14ac:dyDescent="0.2">
      <c r="A26156" s="253"/>
      <c r="B26156" s="254"/>
    </row>
    <row r="26157" spans="1:2" x14ac:dyDescent="0.2">
      <c r="A26157" s="253"/>
      <c r="B26157" s="254"/>
    </row>
    <row r="26158" spans="1:2" x14ac:dyDescent="0.2">
      <c r="A26158" s="253"/>
      <c r="B26158" s="254"/>
    </row>
    <row r="26159" spans="1:2" x14ac:dyDescent="0.2">
      <c r="A26159" s="253"/>
      <c r="B26159" s="254"/>
    </row>
    <row r="26160" spans="1:2" x14ac:dyDescent="0.2">
      <c r="A26160" s="253"/>
      <c r="B26160" s="254"/>
    </row>
    <row r="26161" spans="1:2" x14ac:dyDescent="0.2">
      <c r="A26161" s="253"/>
      <c r="B26161" s="254"/>
    </row>
    <row r="26162" spans="1:2" x14ac:dyDescent="0.2">
      <c r="A26162" s="253"/>
      <c r="B26162" s="254"/>
    </row>
    <row r="26163" spans="1:2" x14ac:dyDescent="0.2">
      <c r="A26163" s="253"/>
      <c r="B26163" s="254"/>
    </row>
    <row r="26164" spans="1:2" x14ac:dyDescent="0.2">
      <c r="A26164" s="253"/>
      <c r="B26164" s="254"/>
    </row>
    <row r="26165" spans="1:2" x14ac:dyDescent="0.2">
      <c r="A26165" s="253"/>
      <c r="B26165" s="254"/>
    </row>
    <row r="26166" spans="1:2" x14ac:dyDescent="0.2">
      <c r="A26166" s="253"/>
      <c r="B26166" s="254"/>
    </row>
    <row r="26167" spans="1:2" x14ac:dyDescent="0.2">
      <c r="A26167" s="253"/>
      <c r="B26167" s="254"/>
    </row>
    <row r="26168" spans="1:2" x14ac:dyDescent="0.2">
      <c r="A26168" s="253"/>
      <c r="B26168" s="254"/>
    </row>
    <row r="26169" spans="1:2" x14ac:dyDescent="0.2">
      <c r="A26169" s="253"/>
      <c r="B26169" s="254"/>
    </row>
    <row r="26170" spans="1:2" x14ac:dyDescent="0.2">
      <c r="A26170" s="253"/>
      <c r="B26170" s="254"/>
    </row>
    <row r="26171" spans="1:2" x14ac:dyDescent="0.2">
      <c r="A26171" s="253"/>
      <c r="B26171" s="254"/>
    </row>
    <row r="26172" spans="1:2" x14ac:dyDescent="0.2">
      <c r="A26172" s="253"/>
      <c r="B26172" s="254"/>
    </row>
    <row r="26173" spans="1:2" x14ac:dyDescent="0.2">
      <c r="A26173" s="253"/>
      <c r="B26173" s="254"/>
    </row>
    <row r="26174" spans="1:2" x14ac:dyDescent="0.2">
      <c r="A26174" s="253"/>
      <c r="B26174" s="254"/>
    </row>
    <row r="26175" spans="1:2" x14ac:dyDescent="0.2">
      <c r="A26175" s="253"/>
      <c r="B26175" s="254"/>
    </row>
    <row r="26176" spans="1:2" x14ac:dyDescent="0.2">
      <c r="A26176" s="253"/>
      <c r="B26176" s="254"/>
    </row>
    <row r="26177" spans="1:2" x14ac:dyDescent="0.2">
      <c r="A26177" s="253"/>
      <c r="B26177" s="254"/>
    </row>
    <row r="26178" spans="1:2" x14ac:dyDescent="0.2">
      <c r="A26178" s="253"/>
      <c r="B26178" s="254"/>
    </row>
    <row r="26179" spans="1:2" x14ac:dyDescent="0.2">
      <c r="A26179" s="253"/>
      <c r="B26179" s="254"/>
    </row>
    <row r="26180" spans="1:2" x14ac:dyDescent="0.2">
      <c r="A26180" s="253"/>
      <c r="B26180" s="254"/>
    </row>
    <row r="26181" spans="1:2" x14ac:dyDescent="0.2">
      <c r="A26181" s="253"/>
      <c r="B26181" s="254"/>
    </row>
    <row r="26182" spans="1:2" x14ac:dyDescent="0.2">
      <c r="A26182" s="253"/>
      <c r="B26182" s="254"/>
    </row>
    <row r="26183" spans="1:2" x14ac:dyDescent="0.2">
      <c r="A26183" s="253"/>
      <c r="B26183" s="254"/>
    </row>
    <row r="26184" spans="1:2" x14ac:dyDescent="0.2">
      <c r="A26184" s="253"/>
      <c r="B26184" s="254"/>
    </row>
    <row r="26185" spans="1:2" x14ac:dyDescent="0.2">
      <c r="A26185" s="253"/>
      <c r="B26185" s="254"/>
    </row>
    <row r="26186" spans="1:2" x14ac:dyDescent="0.2">
      <c r="A26186" s="253"/>
      <c r="B26186" s="254"/>
    </row>
    <row r="26187" spans="1:2" x14ac:dyDescent="0.2">
      <c r="A26187" s="253"/>
      <c r="B26187" s="254"/>
    </row>
    <row r="26188" spans="1:2" x14ac:dyDescent="0.2">
      <c r="A26188" s="253"/>
      <c r="B26188" s="254"/>
    </row>
    <row r="26189" spans="1:2" x14ac:dyDescent="0.2">
      <c r="A26189" s="253"/>
      <c r="B26189" s="254"/>
    </row>
    <row r="26190" spans="1:2" x14ac:dyDescent="0.2">
      <c r="A26190" s="253"/>
      <c r="B26190" s="254"/>
    </row>
    <row r="26191" spans="1:2" x14ac:dyDescent="0.2">
      <c r="A26191" s="253"/>
      <c r="B26191" s="254"/>
    </row>
    <row r="26192" spans="1:2" x14ac:dyDescent="0.2">
      <c r="A26192" s="253"/>
      <c r="B26192" s="254"/>
    </row>
    <row r="26193" spans="1:2" x14ac:dyDescent="0.2">
      <c r="A26193" s="253"/>
      <c r="B26193" s="254"/>
    </row>
    <row r="26194" spans="1:2" x14ac:dyDescent="0.2">
      <c r="A26194" s="253"/>
      <c r="B26194" s="254"/>
    </row>
    <row r="26195" spans="1:2" x14ac:dyDescent="0.2">
      <c r="A26195" s="253"/>
      <c r="B26195" s="254"/>
    </row>
    <row r="26196" spans="1:2" x14ac:dyDescent="0.2">
      <c r="A26196" s="253"/>
      <c r="B26196" s="254"/>
    </row>
    <row r="26197" spans="1:2" x14ac:dyDescent="0.2">
      <c r="A26197" s="253"/>
      <c r="B26197" s="254"/>
    </row>
    <row r="26198" spans="1:2" x14ac:dyDescent="0.2">
      <c r="A26198" s="253"/>
      <c r="B26198" s="254"/>
    </row>
    <row r="26199" spans="1:2" x14ac:dyDescent="0.2">
      <c r="A26199" s="253"/>
      <c r="B26199" s="254"/>
    </row>
    <row r="26200" spans="1:2" x14ac:dyDescent="0.2">
      <c r="A26200" s="253"/>
      <c r="B26200" s="254"/>
    </row>
    <row r="26201" spans="1:2" x14ac:dyDescent="0.2">
      <c r="A26201" s="253"/>
      <c r="B26201" s="254"/>
    </row>
    <row r="26202" spans="1:2" x14ac:dyDescent="0.2">
      <c r="A26202" s="253"/>
      <c r="B26202" s="254"/>
    </row>
    <row r="26203" spans="1:2" x14ac:dyDescent="0.2">
      <c r="A26203" s="253"/>
      <c r="B26203" s="254"/>
    </row>
    <row r="26204" spans="1:2" x14ac:dyDescent="0.2">
      <c r="A26204" s="253"/>
      <c r="B26204" s="254"/>
    </row>
    <row r="26205" spans="1:2" x14ac:dyDescent="0.2">
      <c r="A26205" s="253"/>
      <c r="B26205" s="254"/>
    </row>
    <row r="26206" spans="1:2" x14ac:dyDescent="0.2">
      <c r="A26206" s="253"/>
      <c r="B26206" s="254"/>
    </row>
    <row r="26207" spans="1:2" x14ac:dyDescent="0.2">
      <c r="A26207" s="253"/>
      <c r="B26207" s="254"/>
    </row>
    <row r="26208" spans="1:2" x14ac:dyDescent="0.2">
      <c r="A26208" s="253"/>
      <c r="B26208" s="254"/>
    </row>
    <row r="26209" spans="1:2" x14ac:dyDescent="0.2">
      <c r="A26209" s="253"/>
      <c r="B26209" s="254"/>
    </row>
    <row r="26210" spans="1:2" x14ac:dyDescent="0.2">
      <c r="A26210" s="253"/>
      <c r="B26210" s="254"/>
    </row>
    <row r="26211" spans="1:2" x14ac:dyDescent="0.2">
      <c r="A26211" s="253"/>
      <c r="B26211" s="254"/>
    </row>
    <row r="26212" spans="1:2" x14ac:dyDescent="0.2">
      <c r="A26212" s="253"/>
      <c r="B26212" s="254"/>
    </row>
    <row r="26213" spans="1:2" x14ac:dyDescent="0.2">
      <c r="A26213" s="253"/>
      <c r="B26213" s="254"/>
    </row>
    <row r="26214" spans="1:2" x14ac:dyDescent="0.2">
      <c r="A26214" s="253"/>
      <c r="B26214" s="254"/>
    </row>
    <row r="26215" spans="1:2" x14ac:dyDescent="0.2">
      <c r="A26215" s="253"/>
      <c r="B26215" s="254"/>
    </row>
    <row r="26216" spans="1:2" x14ac:dyDescent="0.2">
      <c r="A26216" s="253"/>
      <c r="B26216" s="254"/>
    </row>
    <row r="26217" spans="1:2" x14ac:dyDescent="0.2">
      <c r="A26217" s="253"/>
      <c r="B26217" s="254"/>
    </row>
    <row r="26218" spans="1:2" x14ac:dyDescent="0.2">
      <c r="A26218" s="253"/>
      <c r="B26218" s="254"/>
    </row>
    <row r="26219" spans="1:2" x14ac:dyDescent="0.2">
      <c r="A26219" s="253"/>
      <c r="B26219" s="254"/>
    </row>
    <row r="26220" spans="1:2" x14ac:dyDescent="0.2">
      <c r="A26220" s="253"/>
      <c r="B26220" s="254"/>
    </row>
    <row r="26221" spans="1:2" x14ac:dyDescent="0.2">
      <c r="A26221" s="253"/>
      <c r="B26221" s="254"/>
    </row>
    <row r="26222" spans="1:2" x14ac:dyDescent="0.2">
      <c r="A26222" s="253"/>
      <c r="B26222" s="254"/>
    </row>
    <row r="26223" spans="1:2" x14ac:dyDescent="0.2">
      <c r="A26223" s="253"/>
      <c r="B26223" s="254"/>
    </row>
    <row r="26224" spans="1:2" x14ac:dyDescent="0.2">
      <c r="A26224" s="253"/>
      <c r="B26224" s="254"/>
    </row>
    <row r="26225" spans="1:2" x14ac:dyDescent="0.2">
      <c r="A26225" s="253"/>
      <c r="B26225" s="254"/>
    </row>
    <row r="26226" spans="1:2" x14ac:dyDescent="0.2">
      <c r="A26226" s="253"/>
      <c r="B26226" s="254"/>
    </row>
    <row r="26227" spans="1:2" x14ac:dyDescent="0.2">
      <c r="A26227" s="253"/>
      <c r="B26227" s="254"/>
    </row>
    <row r="26228" spans="1:2" x14ac:dyDescent="0.2">
      <c r="A26228" s="253"/>
      <c r="B26228" s="254"/>
    </row>
    <row r="26229" spans="1:2" x14ac:dyDescent="0.2">
      <c r="A26229" s="253"/>
      <c r="B26229" s="254"/>
    </row>
    <row r="26230" spans="1:2" x14ac:dyDescent="0.2">
      <c r="A26230" s="253"/>
      <c r="B26230" s="254"/>
    </row>
    <row r="26231" spans="1:2" x14ac:dyDescent="0.2">
      <c r="A26231" s="253"/>
      <c r="B26231" s="254"/>
    </row>
    <row r="26232" spans="1:2" x14ac:dyDescent="0.2">
      <c r="A26232" s="253"/>
      <c r="B26232" s="254"/>
    </row>
    <row r="26233" spans="1:2" x14ac:dyDescent="0.2">
      <c r="A26233" s="253"/>
      <c r="B26233" s="254"/>
    </row>
    <row r="26234" spans="1:2" x14ac:dyDescent="0.2">
      <c r="A26234" s="253"/>
      <c r="B26234" s="254"/>
    </row>
    <row r="26235" spans="1:2" x14ac:dyDescent="0.2">
      <c r="A26235" s="253"/>
      <c r="B26235" s="254"/>
    </row>
    <row r="26236" spans="1:2" x14ac:dyDescent="0.2">
      <c r="A26236" s="253"/>
      <c r="B26236" s="254"/>
    </row>
    <row r="26237" spans="1:2" x14ac:dyDescent="0.2">
      <c r="A26237" s="253"/>
      <c r="B26237" s="254"/>
    </row>
    <row r="26238" spans="1:2" x14ac:dyDescent="0.2">
      <c r="A26238" s="253"/>
      <c r="B26238" s="254"/>
    </row>
    <row r="26239" spans="1:2" x14ac:dyDescent="0.2">
      <c r="A26239" s="253"/>
      <c r="B26239" s="254"/>
    </row>
    <row r="26240" spans="1:2" x14ac:dyDescent="0.2">
      <c r="A26240" s="253"/>
      <c r="B26240" s="254"/>
    </row>
    <row r="26241" spans="1:2" x14ac:dyDescent="0.2">
      <c r="A26241" s="253"/>
      <c r="B26241" s="254"/>
    </row>
    <row r="26242" spans="1:2" x14ac:dyDescent="0.2">
      <c r="A26242" s="253"/>
      <c r="B26242" s="254"/>
    </row>
    <row r="26243" spans="1:2" x14ac:dyDescent="0.2">
      <c r="A26243" s="253"/>
      <c r="B26243" s="254"/>
    </row>
    <row r="26244" spans="1:2" x14ac:dyDescent="0.2">
      <c r="A26244" s="253"/>
      <c r="B26244" s="254"/>
    </row>
    <row r="26245" spans="1:2" x14ac:dyDescent="0.2">
      <c r="A26245" s="253"/>
      <c r="B26245" s="254"/>
    </row>
    <row r="26246" spans="1:2" x14ac:dyDescent="0.2">
      <c r="A26246" s="253"/>
      <c r="B26246" s="254"/>
    </row>
    <row r="26247" spans="1:2" x14ac:dyDescent="0.2">
      <c r="A26247" s="253"/>
      <c r="B26247" s="254"/>
    </row>
    <row r="26248" spans="1:2" x14ac:dyDescent="0.2">
      <c r="A26248" s="253"/>
      <c r="B26248" s="254"/>
    </row>
    <row r="26249" spans="1:2" x14ac:dyDescent="0.2">
      <c r="A26249" s="253"/>
      <c r="B26249" s="254"/>
    </row>
    <row r="26250" spans="1:2" x14ac:dyDescent="0.2">
      <c r="A26250" s="253"/>
      <c r="B26250" s="254"/>
    </row>
    <row r="26251" spans="1:2" x14ac:dyDescent="0.2">
      <c r="A26251" s="253"/>
      <c r="B26251" s="254"/>
    </row>
    <row r="26252" spans="1:2" x14ac:dyDescent="0.2">
      <c r="A26252" s="253"/>
      <c r="B26252" s="254"/>
    </row>
    <row r="26253" spans="1:2" x14ac:dyDescent="0.2">
      <c r="A26253" s="253"/>
      <c r="B26253" s="254"/>
    </row>
    <row r="26254" spans="1:2" x14ac:dyDescent="0.2">
      <c r="A26254" s="253"/>
      <c r="B26254" s="254"/>
    </row>
    <row r="26255" spans="1:2" x14ac:dyDescent="0.2">
      <c r="A26255" s="253"/>
      <c r="B26255" s="254"/>
    </row>
    <row r="26256" spans="1:2" x14ac:dyDescent="0.2">
      <c r="A26256" s="253"/>
      <c r="B26256" s="254"/>
    </row>
    <row r="26257" spans="1:2" x14ac:dyDescent="0.2">
      <c r="A26257" s="253"/>
      <c r="B26257" s="254"/>
    </row>
    <row r="26258" spans="1:2" x14ac:dyDescent="0.2">
      <c r="A26258" s="253"/>
      <c r="B26258" s="254"/>
    </row>
    <row r="26259" spans="1:2" x14ac:dyDescent="0.2">
      <c r="A26259" s="253"/>
      <c r="B26259" s="254"/>
    </row>
    <row r="26260" spans="1:2" x14ac:dyDescent="0.2">
      <c r="A26260" s="253"/>
      <c r="B26260" s="254"/>
    </row>
    <row r="26261" spans="1:2" x14ac:dyDescent="0.2">
      <c r="A26261" s="253"/>
      <c r="B26261" s="254"/>
    </row>
    <row r="26262" spans="1:2" x14ac:dyDescent="0.2">
      <c r="A26262" s="253"/>
      <c r="B26262" s="254"/>
    </row>
    <row r="26263" spans="1:2" x14ac:dyDescent="0.2">
      <c r="A26263" s="253"/>
      <c r="B26263" s="254"/>
    </row>
    <row r="26264" spans="1:2" x14ac:dyDescent="0.2">
      <c r="A26264" s="253"/>
      <c r="B26264" s="254"/>
    </row>
    <row r="26265" spans="1:2" x14ac:dyDescent="0.2">
      <c r="A26265" s="253"/>
      <c r="B26265" s="254"/>
    </row>
    <row r="26266" spans="1:2" x14ac:dyDescent="0.2">
      <c r="A26266" s="253"/>
      <c r="B26266" s="254"/>
    </row>
    <row r="26267" spans="1:2" x14ac:dyDescent="0.2">
      <c r="A26267" s="253"/>
      <c r="B26267" s="254"/>
    </row>
    <row r="26268" spans="1:2" x14ac:dyDescent="0.2">
      <c r="A26268" s="253"/>
      <c r="B26268" s="254"/>
    </row>
    <row r="26269" spans="1:2" x14ac:dyDescent="0.2">
      <c r="A26269" s="253"/>
      <c r="B26269" s="254"/>
    </row>
    <row r="26270" spans="1:2" x14ac:dyDescent="0.2">
      <c r="A26270" s="253"/>
      <c r="B26270" s="254"/>
    </row>
    <row r="26271" spans="1:2" x14ac:dyDescent="0.2">
      <c r="A26271" s="253"/>
      <c r="B26271" s="254"/>
    </row>
    <row r="26272" spans="1:2" x14ac:dyDescent="0.2">
      <c r="A26272" s="253"/>
      <c r="B26272" s="254"/>
    </row>
    <row r="26273" spans="1:2" x14ac:dyDescent="0.2">
      <c r="A26273" s="253"/>
      <c r="B26273" s="254"/>
    </row>
    <row r="26274" spans="1:2" x14ac:dyDescent="0.2">
      <c r="A26274" s="253"/>
      <c r="B26274" s="254"/>
    </row>
    <row r="26275" spans="1:2" x14ac:dyDescent="0.2">
      <c r="A26275" s="253"/>
      <c r="B26275" s="254"/>
    </row>
    <row r="26276" spans="1:2" x14ac:dyDescent="0.2">
      <c r="A26276" s="253"/>
      <c r="B26276" s="254"/>
    </row>
    <row r="26277" spans="1:2" x14ac:dyDescent="0.2">
      <c r="A26277" s="253"/>
      <c r="B26277" s="254"/>
    </row>
    <row r="26278" spans="1:2" x14ac:dyDescent="0.2">
      <c r="A26278" s="253"/>
      <c r="B26278" s="254"/>
    </row>
    <row r="26279" spans="1:2" x14ac:dyDescent="0.2">
      <c r="A26279" s="253"/>
      <c r="B26279" s="254"/>
    </row>
    <row r="26280" spans="1:2" x14ac:dyDescent="0.2">
      <c r="A26280" s="253"/>
      <c r="B26280" s="254"/>
    </row>
    <row r="26281" spans="1:2" x14ac:dyDescent="0.2">
      <c r="A26281" s="253"/>
      <c r="B26281" s="254"/>
    </row>
    <row r="26282" spans="1:2" x14ac:dyDescent="0.2">
      <c r="A26282" s="253"/>
      <c r="B26282" s="254"/>
    </row>
    <row r="26283" spans="1:2" x14ac:dyDescent="0.2">
      <c r="A26283" s="253"/>
      <c r="B26283" s="254"/>
    </row>
    <row r="26284" spans="1:2" x14ac:dyDescent="0.2">
      <c r="A26284" s="253"/>
      <c r="B26284" s="254"/>
    </row>
    <row r="26285" spans="1:2" x14ac:dyDescent="0.2">
      <c r="A26285" s="253"/>
      <c r="B26285" s="254"/>
    </row>
    <row r="26286" spans="1:2" x14ac:dyDescent="0.2">
      <c r="A26286" s="253"/>
      <c r="B26286" s="254"/>
    </row>
    <row r="26287" spans="1:2" x14ac:dyDescent="0.2">
      <c r="A26287" s="253"/>
      <c r="B26287" s="254"/>
    </row>
    <row r="26288" spans="1:2" x14ac:dyDescent="0.2">
      <c r="A26288" s="253"/>
      <c r="B26288" s="254"/>
    </row>
    <row r="26289" spans="1:2" x14ac:dyDescent="0.2">
      <c r="A26289" s="253"/>
      <c r="B26289" s="254"/>
    </row>
    <row r="26290" spans="1:2" x14ac:dyDescent="0.2">
      <c r="A26290" s="253"/>
      <c r="B26290" s="254"/>
    </row>
    <row r="26291" spans="1:2" x14ac:dyDescent="0.2">
      <c r="A26291" s="253"/>
      <c r="B26291" s="254"/>
    </row>
    <row r="26292" spans="1:2" x14ac:dyDescent="0.2">
      <c r="A26292" s="253"/>
      <c r="B26292" s="254"/>
    </row>
    <row r="26293" spans="1:2" x14ac:dyDescent="0.2">
      <c r="A26293" s="253"/>
      <c r="B26293" s="254"/>
    </row>
    <row r="26294" spans="1:2" x14ac:dyDescent="0.2">
      <c r="A26294" s="253"/>
      <c r="B26294" s="254"/>
    </row>
    <row r="26295" spans="1:2" x14ac:dyDescent="0.2">
      <c r="A26295" s="253"/>
      <c r="B26295" s="254"/>
    </row>
    <row r="26296" spans="1:2" x14ac:dyDescent="0.2">
      <c r="A26296" s="253"/>
      <c r="B26296" s="254"/>
    </row>
    <row r="26297" spans="1:2" x14ac:dyDescent="0.2">
      <c r="A26297" s="253"/>
      <c r="B26297" s="254"/>
    </row>
    <row r="26298" spans="1:2" x14ac:dyDescent="0.2">
      <c r="A26298" s="253"/>
      <c r="B26298" s="254"/>
    </row>
    <row r="26299" spans="1:2" x14ac:dyDescent="0.2">
      <c r="A26299" s="253"/>
      <c r="B26299" s="254"/>
    </row>
    <row r="26300" spans="1:2" x14ac:dyDescent="0.2">
      <c r="A26300" s="253"/>
      <c r="B26300" s="254"/>
    </row>
    <row r="26301" spans="1:2" x14ac:dyDescent="0.2">
      <c r="A26301" s="253"/>
      <c r="B26301" s="254"/>
    </row>
    <row r="26302" spans="1:2" x14ac:dyDescent="0.2">
      <c r="A26302" s="253"/>
      <c r="B26302" s="254"/>
    </row>
    <row r="26303" spans="1:2" x14ac:dyDescent="0.2">
      <c r="A26303" s="253"/>
      <c r="B26303" s="254"/>
    </row>
    <row r="26304" spans="1:2" x14ac:dyDescent="0.2">
      <c r="A26304" s="253"/>
      <c r="B26304" s="254"/>
    </row>
    <row r="26305" spans="1:2" x14ac:dyDescent="0.2">
      <c r="A26305" s="253"/>
      <c r="B26305" s="254"/>
    </row>
    <row r="26306" spans="1:2" x14ac:dyDescent="0.2">
      <c r="A26306" s="253"/>
      <c r="B26306" s="254"/>
    </row>
    <row r="26307" spans="1:2" x14ac:dyDescent="0.2">
      <c r="A26307" s="253"/>
      <c r="B26307" s="254"/>
    </row>
    <row r="26308" spans="1:2" x14ac:dyDescent="0.2">
      <c r="A26308" s="253"/>
      <c r="B26308" s="254"/>
    </row>
    <row r="26309" spans="1:2" x14ac:dyDescent="0.2">
      <c r="A26309" s="253"/>
      <c r="B26309" s="254"/>
    </row>
    <row r="26310" spans="1:2" x14ac:dyDescent="0.2">
      <c r="A26310" s="253"/>
      <c r="B26310" s="254"/>
    </row>
    <row r="26311" spans="1:2" x14ac:dyDescent="0.2">
      <c r="A26311" s="253"/>
      <c r="B26311" s="254"/>
    </row>
    <row r="26312" spans="1:2" x14ac:dyDescent="0.2">
      <c r="A26312" s="253"/>
      <c r="B26312" s="254"/>
    </row>
    <row r="26313" spans="1:2" x14ac:dyDescent="0.2">
      <c r="A26313" s="253"/>
      <c r="B26313" s="254"/>
    </row>
    <row r="26314" spans="1:2" x14ac:dyDescent="0.2">
      <c r="A26314" s="253"/>
      <c r="B26314" s="254"/>
    </row>
    <row r="26315" spans="1:2" x14ac:dyDescent="0.2">
      <c r="A26315" s="253"/>
      <c r="B26315" s="254"/>
    </row>
    <row r="26316" spans="1:2" x14ac:dyDescent="0.2">
      <c r="A26316" s="253"/>
      <c r="B26316" s="254"/>
    </row>
    <row r="26317" spans="1:2" x14ac:dyDescent="0.2">
      <c r="A26317" s="253"/>
      <c r="B26317" s="254"/>
    </row>
    <row r="26318" spans="1:2" x14ac:dyDescent="0.2">
      <c r="A26318" s="253"/>
      <c r="B26318" s="254"/>
    </row>
    <row r="26319" spans="1:2" x14ac:dyDescent="0.2">
      <c r="A26319" s="253"/>
      <c r="B26319" s="254"/>
    </row>
    <row r="26320" spans="1:2" x14ac:dyDescent="0.2">
      <c r="A26320" s="253"/>
      <c r="B26320" s="254"/>
    </row>
    <row r="26321" spans="1:2" x14ac:dyDescent="0.2">
      <c r="A26321" s="253"/>
      <c r="B26321" s="254"/>
    </row>
    <row r="26322" spans="1:2" x14ac:dyDescent="0.2">
      <c r="A26322" s="253"/>
      <c r="B26322" s="254"/>
    </row>
    <row r="26323" spans="1:2" x14ac:dyDescent="0.2">
      <c r="A26323" s="253"/>
      <c r="B26323" s="254"/>
    </row>
    <row r="26324" spans="1:2" x14ac:dyDescent="0.2">
      <c r="A26324" s="253"/>
      <c r="B26324" s="254"/>
    </row>
    <row r="26325" spans="1:2" x14ac:dyDescent="0.2">
      <c r="A26325" s="253"/>
      <c r="B26325" s="254"/>
    </row>
    <row r="26326" spans="1:2" x14ac:dyDescent="0.2">
      <c r="A26326" s="253"/>
      <c r="B26326" s="254"/>
    </row>
    <row r="26327" spans="1:2" x14ac:dyDescent="0.2">
      <c r="A26327" s="253"/>
      <c r="B26327" s="254"/>
    </row>
    <row r="26328" spans="1:2" x14ac:dyDescent="0.2">
      <c r="A26328" s="253"/>
      <c r="B26328" s="254"/>
    </row>
    <row r="26329" spans="1:2" x14ac:dyDescent="0.2">
      <c r="A26329" s="253"/>
      <c r="B26329" s="254"/>
    </row>
    <row r="26330" spans="1:2" x14ac:dyDescent="0.2">
      <c r="A26330" s="253"/>
      <c r="B26330" s="254"/>
    </row>
    <row r="26331" spans="1:2" x14ac:dyDescent="0.2">
      <c r="A26331" s="253"/>
      <c r="B26331" s="254"/>
    </row>
    <row r="26332" spans="1:2" x14ac:dyDescent="0.2">
      <c r="A26332" s="253"/>
      <c r="B26332" s="254"/>
    </row>
    <row r="26333" spans="1:2" x14ac:dyDescent="0.2">
      <c r="A26333" s="253"/>
      <c r="B26333" s="254"/>
    </row>
    <row r="26334" spans="1:2" x14ac:dyDescent="0.2">
      <c r="A26334" s="253"/>
      <c r="B26334" s="254"/>
    </row>
    <row r="26335" spans="1:2" x14ac:dyDescent="0.2">
      <c r="A26335" s="253"/>
      <c r="B26335" s="254"/>
    </row>
    <row r="26336" spans="1:2" x14ac:dyDescent="0.2">
      <c r="A26336" s="253"/>
      <c r="B26336" s="254"/>
    </row>
    <row r="26337" spans="1:2" x14ac:dyDescent="0.2">
      <c r="A26337" s="253"/>
      <c r="B26337" s="254"/>
    </row>
    <row r="26338" spans="1:2" x14ac:dyDescent="0.2">
      <c r="A26338" s="253"/>
      <c r="B26338" s="254"/>
    </row>
    <row r="26339" spans="1:2" x14ac:dyDescent="0.2">
      <c r="A26339" s="253"/>
      <c r="B26339" s="254"/>
    </row>
    <row r="26340" spans="1:2" x14ac:dyDescent="0.2">
      <c r="A26340" s="253"/>
      <c r="B26340" s="254"/>
    </row>
    <row r="26341" spans="1:2" x14ac:dyDescent="0.2">
      <c r="A26341" s="253"/>
      <c r="B26341" s="254"/>
    </row>
    <row r="26342" spans="1:2" x14ac:dyDescent="0.2">
      <c r="A26342" s="253"/>
      <c r="B26342" s="254"/>
    </row>
    <row r="26343" spans="1:2" x14ac:dyDescent="0.2">
      <c r="A26343" s="253"/>
      <c r="B26343" s="254"/>
    </row>
    <row r="26344" spans="1:2" x14ac:dyDescent="0.2">
      <c r="A26344" s="253"/>
      <c r="B26344" s="254"/>
    </row>
    <row r="26345" spans="1:2" x14ac:dyDescent="0.2">
      <c r="A26345" s="253"/>
      <c r="B26345" s="254"/>
    </row>
    <row r="26346" spans="1:2" x14ac:dyDescent="0.2">
      <c r="A26346" s="253"/>
      <c r="B26346" s="254"/>
    </row>
    <row r="26347" spans="1:2" x14ac:dyDescent="0.2">
      <c r="A26347" s="253"/>
      <c r="B26347" s="254"/>
    </row>
    <row r="26348" spans="1:2" x14ac:dyDescent="0.2">
      <c r="A26348" s="253"/>
      <c r="B26348" s="254"/>
    </row>
    <row r="26349" spans="1:2" x14ac:dyDescent="0.2">
      <c r="A26349" s="253"/>
      <c r="B26349" s="254"/>
    </row>
    <row r="26350" spans="1:2" x14ac:dyDescent="0.2">
      <c r="A26350" s="253"/>
      <c r="B26350" s="254"/>
    </row>
    <row r="26351" spans="1:2" x14ac:dyDescent="0.2">
      <c r="A26351" s="253"/>
      <c r="B26351" s="254"/>
    </row>
    <row r="26352" spans="1:2" x14ac:dyDescent="0.2">
      <c r="A26352" s="253"/>
      <c r="B26352" s="254"/>
    </row>
    <row r="26353" spans="1:2" x14ac:dyDescent="0.2">
      <c r="A26353" s="253"/>
      <c r="B26353" s="254"/>
    </row>
    <row r="26354" spans="1:2" x14ac:dyDescent="0.2">
      <c r="A26354" s="253"/>
      <c r="B26354" s="254"/>
    </row>
    <row r="26355" spans="1:2" x14ac:dyDescent="0.2">
      <c r="A26355" s="253"/>
      <c r="B26355" s="254"/>
    </row>
    <row r="26356" spans="1:2" x14ac:dyDescent="0.2">
      <c r="A26356" s="253"/>
      <c r="B26356" s="254"/>
    </row>
    <row r="26357" spans="1:2" x14ac:dyDescent="0.2">
      <c r="A26357" s="253"/>
      <c r="B26357" s="254"/>
    </row>
    <row r="26358" spans="1:2" x14ac:dyDescent="0.2">
      <c r="A26358" s="253"/>
      <c r="B26358" s="254"/>
    </row>
    <row r="26359" spans="1:2" x14ac:dyDescent="0.2">
      <c r="A26359" s="253"/>
      <c r="B26359" s="254"/>
    </row>
    <row r="26360" spans="1:2" x14ac:dyDescent="0.2">
      <c r="A26360" s="253"/>
      <c r="B26360" s="254"/>
    </row>
    <row r="26361" spans="1:2" x14ac:dyDescent="0.2">
      <c r="A26361" s="253"/>
      <c r="B26361" s="254"/>
    </row>
    <row r="26362" spans="1:2" x14ac:dyDescent="0.2">
      <c r="A26362" s="253"/>
      <c r="B26362" s="254"/>
    </row>
    <row r="26363" spans="1:2" x14ac:dyDescent="0.2">
      <c r="A26363" s="253"/>
      <c r="B26363" s="254"/>
    </row>
    <row r="26364" spans="1:2" x14ac:dyDescent="0.2">
      <c r="A26364" s="253"/>
      <c r="B26364" s="254"/>
    </row>
    <row r="26365" spans="1:2" x14ac:dyDescent="0.2">
      <c r="A26365" s="253"/>
      <c r="B26365" s="254"/>
    </row>
    <row r="26366" spans="1:2" x14ac:dyDescent="0.2">
      <c r="A26366" s="253"/>
      <c r="B26366" s="254"/>
    </row>
    <row r="26367" spans="1:2" x14ac:dyDescent="0.2">
      <c r="A26367" s="253"/>
      <c r="B26367" s="254"/>
    </row>
    <row r="26368" spans="1:2" x14ac:dyDescent="0.2">
      <c r="A26368" s="253"/>
      <c r="B26368" s="254"/>
    </row>
    <row r="26369" spans="1:2" x14ac:dyDescent="0.2">
      <c r="A26369" s="253"/>
      <c r="B26369" s="254"/>
    </row>
    <row r="26370" spans="1:2" x14ac:dyDescent="0.2">
      <c r="A26370" s="253"/>
      <c r="B26370" s="254"/>
    </row>
    <row r="26371" spans="1:2" x14ac:dyDescent="0.2">
      <c r="A26371" s="253"/>
      <c r="B26371" s="254"/>
    </row>
    <row r="26372" spans="1:2" x14ac:dyDescent="0.2">
      <c r="A26372" s="253"/>
      <c r="B26372" s="254"/>
    </row>
    <row r="26373" spans="1:2" x14ac:dyDescent="0.2">
      <c r="A26373" s="253"/>
      <c r="B26373" s="254"/>
    </row>
    <row r="26374" spans="1:2" x14ac:dyDescent="0.2">
      <c r="A26374" s="253"/>
      <c r="B26374" s="254"/>
    </row>
    <row r="26375" spans="1:2" x14ac:dyDescent="0.2">
      <c r="A26375" s="253"/>
      <c r="B26375" s="254"/>
    </row>
    <row r="26376" spans="1:2" x14ac:dyDescent="0.2">
      <c r="A26376" s="253"/>
      <c r="B26376" s="254"/>
    </row>
    <row r="26377" spans="1:2" x14ac:dyDescent="0.2">
      <c r="A26377" s="253"/>
      <c r="B26377" s="254"/>
    </row>
    <row r="26378" spans="1:2" x14ac:dyDescent="0.2">
      <c r="A26378" s="253"/>
      <c r="B26378" s="254"/>
    </row>
    <row r="26379" spans="1:2" x14ac:dyDescent="0.2">
      <c r="A26379" s="253"/>
      <c r="B26379" s="254"/>
    </row>
    <row r="26380" spans="1:2" x14ac:dyDescent="0.2">
      <c r="A26380" s="253"/>
      <c r="B26380" s="254"/>
    </row>
    <row r="26381" spans="1:2" x14ac:dyDescent="0.2">
      <c r="A26381" s="253"/>
      <c r="B26381" s="254"/>
    </row>
    <row r="26382" spans="1:2" x14ac:dyDescent="0.2">
      <c r="A26382" s="253"/>
      <c r="B26382" s="254"/>
    </row>
    <row r="26383" spans="1:2" x14ac:dyDescent="0.2">
      <c r="A26383" s="253"/>
      <c r="B26383" s="254"/>
    </row>
    <row r="26384" spans="1:2" x14ac:dyDescent="0.2">
      <c r="A26384" s="253"/>
      <c r="B26384" s="254"/>
    </row>
    <row r="26385" spans="1:2" x14ac:dyDescent="0.2">
      <c r="A26385" s="253"/>
      <c r="B26385" s="254"/>
    </row>
    <row r="26386" spans="1:2" x14ac:dyDescent="0.2">
      <c r="A26386" s="253"/>
      <c r="B26386" s="254"/>
    </row>
    <row r="26387" spans="1:2" x14ac:dyDescent="0.2">
      <c r="A26387" s="253"/>
      <c r="B26387" s="254"/>
    </row>
    <row r="26388" spans="1:2" x14ac:dyDescent="0.2">
      <c r="A26388" s="253"/>
      <c r="B26388" s="254"/>
    </row>
    <row r="26389" spans="1:2" x14ac:dyDescent="0.2">
      <c r="A26389" s="253"/>
      <c r="B26389" s="254"/>
    </row>
    <row r="26390" spans="1:2" x14ac:dyDescent="0.2">
      <c r="A26390" s="253"/>
      <c r="B26390" s="254"/>
    </row>
    <row r="26391" spans="1:2" x14ac:dyDescent="0.2">
      <c r="A26391" s="253"/>
      <c r="B26391" s="254"/>
    </row>
    <row r="26392" spans="1:2" x14ac:dyDescent="0.2">
      <c r="A26392" s="253"/>
      <c r="B26392" s="254"/>
    </row>
    <row r="26393" spans="1:2" x14ac:dyDescent="0.2">
      <c r="A26393" s="253"/>
      <c r="B26393" s="254"/>
    </row>
    <row r="26394" spans="1:2" x14ac:dyDescent="0.2">
      <c r="A26394" s="253"/>
      <c r="B26394" s="254"/>
    </row>
    <row r="26395" spans="1:2" x14ac:dyDescent="0.2">
      <c r="A26395" s="253"/>
      <c r="B26395" s="254"/>
    </row>
    <row r="26396" spans="1:2" x14ac:dyDescent="0.2">
      <c r="A26396" s="253"/>
      <c r="B26396" s="254"/>
    </row>
    <row r="26397" spans="1:2" x14ac:dyDescent="0.2">
      <c r="A26397" s="253"/>
      <c r="B26397" s="254"/>
    </row>
    <row r="26398" spans="1:2" x14ac:dyDescent="0.2">
      <c r="A26398" s="253"/>
      <c r="B26398" s="254"/>
    </row>
    <row r="26399" spans="1:2" x14ac:dyDescent="0.2">
      <c r="A26399" s="253"/>
      <c r="B26399" s="254"/>
    </row>
    <row r="26400" spans="1:2" x14ac:dyDescent="0.2">
      <c r="A26400" s="253"/>
      <c r="B26400" s="254"/>
    </row>
    <row r="26401" spans="1:2" x14ac:dyDescent="0.2">
      <c r="A26401" s="253"/>
      <c r="B26401" s="254"/>
    </row>
    <row r="26402" spans="1:2" x14ac:dyDescent="0.2">
      <c r="A26402" s="253"/>
      <c r="B26402" s="254"/>
    </row>
    <row r="26403" spans="1:2" x14ac:dyDescent="0.2">
      <c r="A26403" s="253"/>
      <c r="B26403" s="254"/>
    </row>
    <row r="26404" spans="1:2" x14ac:dyDescent="0.2">
      <c r="A26404" s="253"/>
      <c r="B26404" s="254"/>
    </row>
    <row r="26405" spans="1:2" x14ac:dyDescent="0.2">
      <c r="A26405" s="253"/>
      <c r="B26405" s="254"/>
    </row>
    <row r="26406" spans="1:2" x14ac:dyDescent="0.2">
      <c r="A26406" s="253"/>
      <c r="B26406" s="254"/>
    </row>
    <row r="26407" spans="1:2" x14ac:dyDescent="0.2">
      <c r="A26407" s="253"/>
      <c r="B26407" s="254"/>
    </row>
    <row r="26408" spans="1:2" x14ac:dyDescent="0.2">
      <c r="A26408" s="253"/>
      <c r="B26408" s="254"/>
    </row>
    <row r="26409" spans="1:2" x14ac:dyDescent="0.2">
      <c r="A26409" s="253"/>
      <c r="B26409" s="254"/>
    </row>
    <row r="26410" spans="1:2" x14ac:dyDescent="0.2">
      <c r="A26410" s="253"/>
      <c r="B26410" s="254"/>
    </row>
    <row r="26411" spans="1:2" x14ac:dyDescent="0.2">
      <c r="A26411" s="253"/>
      <c r="B26411" s="254"/>
    </row>
    <row r="26412" spans="1:2" x14ac:dyDescent="0.2">
      <c r="A26412" s="253"/>
      <c r="B26412" s="254"/>
    </row>
    <row r="26413" spans="1:2" x14ac:dyDescent="0.2">
      <c r="A26413" s="253"/>
      <c r="B26413" s="254"/>
    </row>
    <row r="26414" spans="1:2" x14ac:dyDescent="0.2">
      <c r="A26414" s="253"/>
      <c r="B26414" s="254"/>
    </row>
    <row r="26415" spans="1:2" x14ac:dyDescent="0.2">
      <c r="A26415" s="253"/>
      <c r="B26415" s="254"/>
    </row>
    <row r="26416" spans="1:2" x14ac:dyDescent="0.2">
      <c r="A26416" s="253"/>
      <c r="B26416" s="254"/>
    </row>
    <row r="26417" spans="1:2" x14ac:dyDescent="0.2">
      <c r="A26417" s="253"/>
      <c r="B26417" s="254"/>
    </row>
    <row r="26418" spans="1:2" x14ac:dyDescent="0.2">
      <c r="A26418" s="253"/>
      <c r="B26418" s="254"/>
    </row>
    <row r="26419" spans="1:2" x14ac:dyDescent="0.2">
      <c r="A26419" s="253"/>
      <c r="B26419" s="254"/>
    </row>
    <row r="26420" spans="1:2" x14ac:dyDescent="0.2">
      <c r="A26420" s="253"/>
      <c r="B26420" s="254"/>
    </row>
    <row r="26421" spans="1:2" x14ac:dyDescent="0.2">
      <c r="A26421" s="253"/>
      <c r="B26421" s="254"/>
    </row>
    <row r="26422" spans="1:2" x14ac:dyDescent="0.2">
      <c r="A26422" s="253"/>
      <c r="B26422" s="254"/>
    </row>
    <row r="26423" spans="1:2" x14ac:dyDescent="0.2">
      <c r="A26423" s="253"/>
      <c r="B26423" s="254"/>
    </row>
    <row r="26424" spans="1:2" x14ac:dyDescent="0.2">
      <c r="A26424" s="253"/>
      <c r="B26424" s="254"/>
    </row>
    <row r="26425" spans="1:2" x14ac:dyDescent="0.2">
      <c r="A26425" s="253"/>
      <c r="B26425" s="254"/>
    </row>
    <row r="26426" spans="1:2" x14ac:dyDescent="0.2">
      <c r="A26426" s="253"/>
      <c r="B26426" s="254"/>
    </row>
    <row r="26427" spans="1:2" x14ac:dyDescent="0.2">
      <c r="A26427" s="253"/>
      <c r="B26427" s="254"/>
    </row>
    <row r="26428" spans="1:2" x14ac:dyDescent="0.2">
      <c r="A26428" s="253"/>
      <c r="B26428" s="254"/>
    </row>
    <row r="26429" spans="1:2" x14ac:dyDescent="0.2">
      <c r="A26429" s="253"/>
      <c r="B26429" s="254"/>
    </row>
    <row r="26430" spans="1:2" x14ac:dyDescent="0.2">
      <c r="A26430" s="253"/>
      <c r="B26430" s="254"/>
    </row>
    <row r="26431" spans="1:2" x14ac:dyDescent="0.2">
      <c r="A26431" s="253"/>
      <c r="B26431" s="254"/>
    </row>
    <row r="26432" spans="1:2" x14ac:dyDescent="0.2">
      <c r="A26432" s="253"/>
      <c r="B26432" s="254"/>
    </row>
    <row r="26433" spans="1:2" x14ac:dyDescent="0.2">
      <c r="A26433" s="253"/>
      <c r="B26433" s="254"/>
    </row>
    <row r="26434" spans="1:2" x14ac:dyDescent="0.2">
      <c r="A26434" s="253"/>
      <c r="B26434" s="254"/>
    </row>
    <row r="26435" spans="1:2" x14ac:dyDescent="0.2">
      <c r="A26435" s="253"/>
      <c r="B26435" s="254"/>
    </row>
    <row r="26436" spans="1:2" x14ac:dyDescent="0.2">
      <c r="A26436" s="253"/>
      <c r="B26436" s="254"/>
    </row>
    <row r="26437" spans="1:2" x14ac:dyDescent="0.2">
      <c r="A26437" s="253"/>
      <c r="B26437" s="254"/>
    </row>
    <row r="26438" spans="1:2" x14ac:dyDescent="0.2">
      <c r="A26438" s="253"/>
      <c r="B26438" s="254"/>
    </row>
    <row r="26439" spans="1:2" x14ac:dyDescent="0.2">
      <c r="A26439" s="253"/>
      <c r="B26439" s="254"/>
    </row>
    <row r="26440" spans="1:2" x14ac:dyDescent="0.2">
      <c r="A26440" s="253"/>
      <c r="B26440" s="254"/>
    </row>
    <row r="26441" spans="1:2" x14ac:dyDescent="0.2">
      <c r="A26441" s="253"/>
      <c r="B26441" s="254"/>
    </row>
    <row r="26442" spans="1:2" x14ac:dyDescent="0.2">
      <c r="A26442" s="253"/>
      <c r="B26442" s="254"/>
    </row>
    <row r="26443" spans="1:2" x14ac:dyDescent="0.2">
      <c r="A26443" s="253"/>
      <c r="B26443" s="254"/>
    </row>
    <row r="26444" spans="1:2" x14ac:dyDescent="0.2">
      <c r="A26444" s="253"/>
      <c r="B26444" s="254"/>
    </row>
    <row r="26445" spans="1:2" x14ac:dyDescent="0.2">
      <c r="A26445" s="253"/>
      <c r="B26445" s="254"/>
    </row>
    <row r="26446" spans="1:2" x14ac:dyDescent="0.2">
      <c r="A26446" s="253"/>
      <c r="B26446" s="254"/>
    </row>
    <row r="26447" spans="1:2" x14ac:dyDescent="0.2">
      <c r="A26447" s="253"/>
      <c r="B26447" s="254"/>
    </row>
    <row r="26448" spans="1:2" x14ac:dyDescent="0.2">
      <c r="A26448" s="253"/>
      <c r="B26448" s="254"/>
    </row>
    <row r="26449" spans="1:2" x14ac:dyDescent="0.2">
      <c r="A26449" s="253"/>
      <c r="B26449" s="254"/>
    </row>
    <row r="26450" spans="1:2" x14ac:dyDescent="0.2">
      <c r="A26450" s="253"/>
      <c r="B26450" s="254"/>
    </row>
    <row r="26451" spans="1:2" x14ac:dyDescent="0.2">
      <c r="A26451" s="253"/>
      <c r="B26451" s="254"/>
    </row>
    <row r="26452" spans="1:2" x14ac:dyDescent="0.2">
      <c r="A26452" s="253"/>
      <c r="B26452" s="254"/>
    </row>
    <row r="26453" spans="1:2" x14ac:dyDescent="0.2">
      <c r="A26453" s="253"/>
      <c r="B26453" s="254"/>
    </row>
    <row r="26454" spans="1:2" x14ac:dyDescent="0.2">
      <c r="A26454" s="253"/>
      <c r="B26454" s="254"/>
    </row>
    <row r="26455" spans="1:2" x14ac:dyDescent="0.2">
      <c r="A26455" s="253"/>
      <c r="B26455" s="254"/>
    </row>
    <row r="26456" spans="1:2" x14ac:dyDescent="0.2">
      <c r="A26456" s="253"/>
      <c r="B26456" s="254"/>
    </row>
    <row r="26457" spans="1:2" x14ac:dyDescent="0.2">
      <c r="A26457" s="253"/>
      <c r="B26457" s="254"/>
    </row>
    <row r="26458" spans="1:2" x14ac:dyDescent="0.2">
      <c r="A26458" s="253"/>
      <c r="B26458" s="254"/>
    </row>
    <row r="26459" spans="1:2" x14ac:dyDescent="0.2">
      <c r="A26459" s="253"/>
      <c r="B26459" s="254"/>
    </row>
    <row r="26460" spans="1:2" x14ac:dyDescent="0.2">
      <c r="A26460" s="253"/>
      <c r="B26460" s="254"/>
    </row>
    <row r="26461" spans="1:2" x14ac:dyDescent="0.2">
      <c r="A26461" s="253"/>
      <c r="B26461" s="254"/>
    </row>
    <row r="26462" spans="1:2" x14ac:dyDescent="0.2">
      <c r="A26462" s="253"/>
      <c r="B26462" s="254"/>
    </row>
    <row r="26463" spans="1:2" x14ac:dyDescent="0.2">
      <c r="A26463" s="253"/>
      <c r="B26463" s="254"/>
    </row>
    <row r="26464" spans="1:2" x14ac:dyDescent="0.2">
      <c r="A26464" s="253"/>
      <c r="B26464" s="254"/>
    </row>
    <row r="26465" spans="1:2" x14ac:dyDescent="0.2">
      <c r="A26465" s="253"/>
      <c r="B26465" s="254"/>
    </row>
    <row r="26466" spans="1:2" x14ac:dyDescent="0.2">
      <c r="A26466" s="253"/>
      <c r="B26466" s="254"/>
    </row>
    <row r="26467" spans="1:2" x14ac:dyDescent="0.2">
      <c r="A26467" s="253"/>
      <c r="B26467" s="254"/>
    </row>
    <row r="26468" spans="1:2" x14ac:dyDescent="0.2">
      <c r="A26468" s="253"/>
      <c r="B26468" s="254"/>
    </row>
    <row r="26469" spans="1:2" x14ac:dyDescent="0.2">
      <c r="A26469" s="253"/>
      <c r="B26469" s="254"/>
    </row>
    <row r="26470" spans="1:2" x14ac:dyDescent="0.2">
      <c r="A26470" s="253"/>
      <c r="B26470" s="254"/>
    </row>
    <row r="26471" spans="1:2" x14ac:dyDescent="0.2">
      <c r="A26471" s="253"/>
      <c r="B26471" s="254"/>
    </row>
    <row r="26472" spans="1:2" x14ac:dyDescent="0.2">
      <c r="A26472" s="253"/>
      <c r="B26472" s="254"/>
    </row>
    <row r="26473" spans="1:2" x14ac:dyDescent="0.2">
      <c r="A26473" s="253"/>
      <c r="B26473" s="254"/>
    </row>
    <row r="26474" spans="1:2" x14ac:dyDescent="0.2">
      <c r="A26474" s="253"/>
      <c r="B26474" s="254"/>
    </row>
    <row r="26475" spans="1:2" x14ac:dyDescent="0.2">
      <c r="A26475" s="253"/>
      <c r="B26475" s="254"/>
    </row>
    <row r="26476" spans="1:2" x14ac:dyDescent="0.2">
      <c r="A26476" s="253"/>
      <c r="B26476" s="254"/>
    </row>
    <row r="26477" spans="1:2" x14ac:dyDescent="0.2">
      <c r="A26477" s="253"/>
      <c r="B26477" s="254"/>
    </row>
    <row r="26478" spans="1:2" x14ac:dyDescent="0.2">
      <c r="A26478" s="253"/>
      <c r="B26478" s="254"/>
    </row>
    <row r="26479" spans="1:2" x14ac:dyDescent="0.2">
      <c r="A26479" s="253"/>
      <c r="B26479" s="254"/>
    </row>
    <row r="26480" spans="1:2" x14ac:dyDescent="0.2">
      <c r="A26480" s="253"/>
      <c r="B26480" s="254"/>
    </row>
    <row r="26481" spans="1:2" x14ac:dyDescent="0.2">
      <c r="A26481" s="253"/>
      <c r="B26481" s="254"/>
    </row>
    <row r="26482" spans="1:2" x14ac:dyDescent="0.2">
      <c r="A26482" s="253"/>
      <c r="B26482" s="254"/>
    </row>
    <row r="26483" spans="1:2" x14ac:dyDescent="0.2">
      <c r="A26483" s="253"/>
      <c r="B26483" s="254"/>
    </row>
    <row r="26484" spans="1:2" x14ac:dyDescent="0.2">
      <c r="A26484" s="253"/>
      <c r="B26484" s="254"/>
    </row>
    <row r="26485" spans="1:2" x14ac:dyDescent="0.2">
      <c r="A26485" s="253"/>
      <c r="B26485" s="254"/>
    </row>
    <row r="26486" spans="1:2" x14ac:dyDescent="0.2">
      <c r="A26486" s="253"/>
      <c r="B26486" s="254"/>
    </row>
    <row r="26487" spans="1:2" x14ac:dyDescent="0.2">
      <c r="A26487" s="253"/>
      <c r="B26487" s="254"/>
    </row>
    <row r="26488" spans="1:2" x14ac:dyDescent="0.2">
      <c r="A26488" s="253"/>
      <c r="B26488" s="254"/>
    </row>
    <row r="26489" spans="1:2" x14ac:dyDescent="0.2">
      <c r="A26489" s="253"/>
      <c r="B26489" s="254"/>
    </row>
    <row r="26490" spans="1:2" x14ac:dyDescent="0.2">
      <c r="A26490" s="253"/>
      <c r="B26490" s="254"/>
    </row>
    <row r="26491" spans="1:2" x14ac:dyDescent="0.2">
      <c r="A26491" s="253"/>
      <c r="B26491" s="254"/>
    </row>
    <row r="26492" spans="1:2" x14ac:dyDescent="0.2">
      <c r="A26492" s="253"/>
      <c r="B26492" s="254"/>
    </row>
    <row r="26493" spans="1:2" x14ac:dyDescent="0.2">
      <c r="A26493" s="253"/>
      <c r="B26493" s="254"/>
    </row>
    <row r="26494" spans="1:2" x14ac:dyDescent="0.2">
      <c r="A26494" s="253"/>
      <c r="B26494" s="254"/>
    </row>
    <row r="26495" spans="1:2" x14ac:dyDescent="0.2">
      <c r="A26495" s="253"/>
      <c r="B26495" s="254"/>
    </row>
    <row r="26496" spans="1:2" x14ac:dyDescent="0.2">
      <c r="A26496" s="253"/>
      <c r="B26496" s="254"/>
    </row>
    <row r="26497" spans="1:2" x14ac:dyDescent="0.2">
      <c r="A26497" s="253"/>
      <c r="B26497" s="254"/>
    </row>
    <row r="26498" spans="1:2" x14ac:dyDescent="0.2">
      <c r="A26498" s="253"/>
      <c r="B26498" s="254"/>
    </row>
    <row r="26499" spans="1:2" x14ac:dyDescent="0.2">
      <c r="A26499" s="253"/>
      <c r="B26499" s="254"/>
    </row>
    <row r="26500" spans="1:2" x14ac:dyDescent="0.2">
      <c r="A26500" s="253"/>
      <c r="B26500" s="254"/>
    </row>
    <row r="26501" spans="1:2" x14ac:dyDescent="0.2">
      <c r="A26501" s="253"/>
      <c r="B26501" s="254"/>
    </row>
    <row r="26502" spans="1:2" x14ac:dyDescent="0.2">
      <c r="A26502" s="253"/>
      <c r="B26502" s="254"/>
    </row>
    <row r="26503" spans="1:2" x14ac:dyDescent="0.2">
      <c r="A26503" s="253"/>
      <c r="B26503" s="254"/>
    </row>
    <row r="26504" spans="1:2" x14ac:dyDescent="0.2">
      <c r="A26504" s="253"/>
      <c r="B26504" s="254"/>
    </row>
    <row r="26505" spans="1:2" x14ac:dyDescent="0.2">
      <c r="A26505" s="253"/>
      <c r="B26505" s="254"/>
    </row>
    <row r="26506" spans="1:2" x14ac:dyDescent="0.2">
      <c r="A26506" s="253"/>
      <c r="B26506" s="254"/>
    </row>
    <row r="26507" spans="1:2" x14ac:dyDescent="0.2">
      <c r="A26507" s="253"/>
      <c r="B26507" s="254"/>
    </row>
    <row r="26508" spans="1:2" x14ac:dyDescent="0.2">
      <c r="A26508" s="253"/>
      <c r="B26508" s="254"/>
    </row>
    <row r="26509" spans="1:2" x14ac:dyDescent="0.2">
      <c r="A26509" s="253"/>
      <c r="B26509" s="254"/>
    </row>
    <row r="26510" spans="1:2" x14ac:dyDescent="0.2">
      <c r="A26510" s="253"/>
      <c r="B26510" s="254"/>
    </row>
    <row r="26511" spans="1:2" x14ac:dyDescent="0.2">
      <c r="A26511" s="253"/>
      <c r="B26511" s="254"/>
    </row>
    <row r="26512" spans="1:2" x14ac:dyDescent="0.2">
      <c r="A26512" s="253"/>
      <c r="B26512" s="254"/>
    </row>
    <row r="26513" spans="1:2" x14ac:dyDescent="0.2">
      <c r="A26513" s="253"/>
      <c r="B26513" s="254"/>
    </row>
    <row r="26514" spans="1:2" x14ac:dyDescent="0.2">
      <c r="A26514" s="253"/>
      <c r="B26514" s="254"/>
    </row>
    <row r="26515" spans="1:2" x14ac:dyDescent="0.2">
      <c r="A26515" s="253"/>
      <c r="B26515" s="254"/>
    </row>
    <row r="26516" spans="1:2" x14ac:dyDescent="0.2">
      <c r="A26516" s="253"/>
      <c r="B26516" s="254"/>
    </row>
    <row r="26517" spans="1:2" x14ac:dyDescent="0.2">
      <c r="A26517" s="253"/>
      <c r="B26517" s="254"/>
    </row>
    <row r="26518" spans="1:2" x14ac:dyDescent="0.2">
      <c r="A26518" s="253"/>
      <c r="B26518" s="254"/>
    </row>
    <row r="26519" spans="1:2" x14ac:dyDescent="0.2">
      <c r="A26519" s="253"/>
      <c r="B26519" s="254"/>
    </row>
    <row r="26520" spans="1:2" x14ac:dyDescent="0.2">
      <c r="A26520" s="253"/>
      <c r="B26520" s="254"/>
    </row>
    <row r="26521" spans="1:2" x14ac:dyDescent="0.2">
      <c r="A26521" s="253"/>
      <c r="B26521" s="254"/>
    </row>
    <row r="26522" spans="1:2" x14ac:dyDescent="0.2">
      <c r="A26522" s="253"/>
      <c r="B26522" s="254"/>
    </row>
    <row r="26523" spans="1:2" x14ac:dyDescent="0.2">
      <c r="A26523" s="253"/>
      <c r="B26523" s="254"/>
    </row>
    <row r="26524" spans="1:2" x14ac:dyDescent="0.2">
      <c r="A26524" s="253"/>
      <c r="B26524" s="254"/>
    </row>
    <row r="26525" spans="1:2" x14ac:dyDescent="0.2">
      <c r="A26525" s="253"/>
      <c r="B26525" s="254"/>
    </row>
    <row r="26526" spans="1:2" x14ac:dyDescent="0.2">
      <c r="A26526" s="253"/>
      <c r="B26526" s="254"/>
    </row>
    <row r="26527" spans="1:2" x14ac:dyDescent="0.2">
      <c r="A26527" s="253"/>
      <c r="B26527" s="254"/>
    </row>
    <row r="26528" spans="1:2" x14ac:dyDescent="0.2">
      <c r="A26528" s="253"/>
      <c r="B26528" s="254"/>
    </row>
    <row r="26529" spans="1:2" x14ac:dyDescent="0.2">
      <c r="A26529" s="253"/>
      <c r="B26529" s="254"/>
    </row>
    <row r="26530" spans="1:2" x14ac:dyDescent="0.2">
      <c r="A26530" s="253"/>
      <c r="B26530" s="254"/>
    </row>
    <row r="26531" spans="1:2" x14ac:dyDescent="0.2">
      <c r="A26531" s="253"/>
      <c r="B26531" s="254"/>
    </row>
    <row r="26532" spans="1:2" x14ac:dyDescent="0.2">
      <c r="A26532" s="253"/>
      <c r="B26532" s="254"/>
    </row>
    <row r="26533" spans="1:2" x14ac:dyDescent="0.2">
      <c r="A26533" s="253"/>
      <c r="B26533" s="254"/>
    </row>
    <row r="26534" spans="1:2" x14ac:dyDescent="0.2">
      <c r="A26534" s="253"/>
      <c r="B26534" s="254"/>
    </row>
    <row r="26535" spans="1:2" x14ac:dyDescent="0.2">
      <c r="A26535" s="253"/>
      <c r="B26535" s="254"/>
    </row>
    <row r="26536" spans="1:2" x14ac:dyDescent="0.2">
      <c r="A26536" s="253"/>
      <c r="B26536" s="254"/>
    </row>
    <row r="26537" spans="1:2" x14ac:dyDescent="0.2">
      <c r="A26537" s="253"/>
      <c r="B26537" s="254"/>
    </row>
    <row r="26538" spans="1:2" x14ac:dyDescent="0.2">
      <c r="A26538" s="253"/>
      <c r="B26538" s="254"/>
    </row>
    <row r="26539" spans="1:2" x14ac:dyDescent="0.2">
      <c r="A26539" s="253"/>
      <c r="B26539" s="254"/>
    </row>
    <row r="26540" spans="1:2" x14ac:dyDescent="0.2">
      <c r="A26540" s="253"/>
      <c r="B26540" s="254"/>
    </row>
    <row r="26541" spans="1:2" x14ac:dyDescent="0.2">
      <c r="A26541" s="253"/>
      <c r="B26541" s="254"/>
    </row>
    <row r="26542" spans="1:2" x14ac:dyDescent="0.2">
      <c r="A26542" s="253"/>
      <c r="B26542" s="254"/>
    </row>
    <row r="26543" spans="1:2" x14ac:dyDescent="0.2">
      <c r="A26543" s="253"/>
      <c r="B26543" s="254"/>
    </row>
    <row r="26544" spans="1:2" x14ac:dyDescent="0.2">
      <c r="A26544" s="253"/>
      <c r="B26544" s="254"/>
    </row>
    <row r="26545" spans="1:2" x14ac:dyDescent="0.2">
      <c r="A26545" s="253"/>
      <c r="B26545" s="254"/>
    </row>
    <row r="26546" spans="1:2" x14ac:dyDescent="0.2">
      <c r="A26546" s="253"/>
      <c r="B26546" s="254"/>
    </row>
    <row r="26547" spans="1:2" x14ac:dyDescent="0.2">
      <c r="A26547" s="253"/>
      <c r="B26547" s="254"/>
    </row>
    <row r="26548" spans="1:2" x14ac:dyDescent="0.2">
      <c r="A26548" s="253"/>
      <c r="B26548" s="254"/>
    </row>
    <row r="26549" spans="1:2" x14ac:dyDescent="0.2">
      <c r="A26549" s="253"/>
      <c r="B26549" s="254"/>
    </row>
    <row r="26550" spans="1:2" x14ac:dyDescent="0.2">
      <c r="A26550" s="253"/>
      <c r="B26550" s="254"/>
    </row>
    <row r="26551" spans="1:2" x14ac:dyDescent="0.2">
      <c r="A26551" s="253"/>
      <c r="B26551" s="254"/>
    </row>
    <row r="26552" spans="1:2" x14ac:dyDescent="0.2">
      <c r="A26552" s="253"/>
      <c r="B26552" s="254"/>
    </row>
    <row r="26553" spans="1:2" x14ac:dyDescent="0.2">
      <c r="A26553" s="253"/>
      <c r="B26553" s="254"/>
    </row>
    <row r="26554" spans="1:2" x14ac:dyDescent="0.2">
      <c r="A26554" s="253"/>
      <c r="B26554" s="254"/>
    </row>
    <row r="26555" spans="1:2" x14ac:dyDescent="0.2">
      <c r="A26555" s="253"/>
      <c r="B26555" s="254"/>
    </row>
    <row r="26556" spans="1:2" x14ac:dyDescent="0.2">
      <c r="A26556" s="253"/>
      <c r="B26556" s="254"/>
    </row>
    <row r="26557" spans="1:2" x14ac:dyDescent="0.2">
      <c r="A26557" s="253"/>
      <c r="B26557" s="254"/>
    </row>
    <row r="26558" spans="1:2" x14ac:dyDescent="0.2">
      <c r="A26558" s="253"/>
      <c r="B26558" s="254"/>
    </row>
    <row r="26559" spans="1:2" x14ac:dyDescent="0.2">
      <c r="A26559" s="253"/>
      <c r="B26559" s="254"/>
    </row>
    <row r="26560" spans="1:2" x14ac:dyDescent="0.2">
      <c r="A26560" s="253"/>
      <c r="B26560" s="254"/>
    </row>
    <row r="26561" spans="1:2" x14ac:dyDescent="0.2">
      <c r="A26561" s="253"/>
      <c r="B26561" s="254"/>
    </row>
    <row r="26562" spans="1:2" x14ac:dyDescent="0.2">
      <c r="A26562" s="253"/>
      <c r="B26562" s="254"/>
    </row>
    <row r="26563" spans="1:2" x14ac:dyDescent="0.2">
      <c r="A26563" s="253"/>
      <c r="B26563" s="254"/>
    </row>
    <row r="26564" spans="1:2" x14ac:dyDescent="0.2">
      <c r="A26564" s="253"/>
      <c r="B26564" s="254"/>
    </row>
    <row r="26565" spans="1:2" x14ac:dyDescent="0.2">
      <c r="A26565" s="253"/>
      <c r="B26565" s="254"/>
    </row>
    <row r="26566" spans="1:2" x14ac:dyDescent="0.2">
      <c r="A26566" s="253"/>
      <c r="B26566" s="254"/>
    </row>
    <row r="26567" spans="1:2" x14ac:dyDescent="0.2">
      <c r="A26567" s="253"/>
      <c r="B26567" s="254"/>
    </row>
    <row r="26568" spans="1:2" x14ac:dyDescent="0.2">
      <c r="A26568" s="253"/>
      <c r="B26568" s="254"/>
    </row>
    <row r="26569" spans="1:2" x14ac:dyDescent="0.2">
      <c r="A26569" s="253"/>
      <c r="B26569" s="254"/>
    </row>
    <row r="26570" spans="1:2" x14ac:dyDescent="0.2">
      <c r="A26570" s="253"/>
      <c r="B26570" s="254"/>
    </row>
    <row r="26571" spans="1:2" x14ac:dyDescent="0.2">
      <c r="A26571" s="253"/>
      <c r="B26571" s="254"/>
    </row>
    <row r="26572" spans="1:2" x14ac:dyDescent="0.2">
      <c r="A26572" s="253"/>
      <c r="B26572" s="254"/>
    </row>
    <row r="26573" spans="1:2" x14ac:dyDescent="0.2">
      <c r="A26573" s="253"/>
      <c r="B26573" s="254"/>
    </row>
    <row r="26574" spans="1:2" x14ac:dyDescent="0.2">
      <c r="A26574" s="253"/>
      <c r="B26574" s="254"/>
    </row>
    <row r="26575" spans="1:2" x14ac:dyDescent="0.2">
      <c r="A26575" s="253"/>
      <c r="B26575" s="254"/>
    </row>
    <row r="26576" spans="1:2" x14ac:dyDescent="0.2">
      <c r="A26576" s="253"/>
      <c r="B26576" s="254"/>
    </row>
    <row r="26577" spans="1:2" x14ac:dyDescent="0.2">
      <c r="A26577" s="253"/>
      <c r="B26577" s="254"/>
    </row>
    <row r="26578" spans="1:2" x14ac:dyDescent="0.2">
      <c r="A26578" s="253"/>
      <c r="B26578" s="254"/>
    </row>
    <row r="26579" spans="1:2" x14ac:dyDescent="0.2">
      <c r="A26579" s="253"/>
      <c r="B26579" s="254"/>
    </row>
    <row r="26580" spans="1:2" x14ac:dyDescent="0.2">
      <c r="A26580" s="253"/>
      <c r="B26580" s="254"/>
    </row>
    <row r="26581" spans="1:2" x14ac:dyDescent="0.2">
      <c r="A26581" s="253"/>
      <c r="B26581" s="254"/>
    </row>
    <row r="26582" spans="1:2" x14ac:dyDescent="0.2">
      <c r="A26582" s="253"/>
      <c r="B26582" s="254"/>
    </row>
    <row r="26583" spans="1:2" x14ac:dyDescent="0.2">
      <c r="A26583" s="253"/>
      <c r="B26583" s="254"/>
    </row>
    <row r="26584" spans="1:2" x14ac:dyDescent="0.2">
      <c r="A26584" s="253"/>
      <c r="B26584" s="254"/>
    </row>
    <row r="26585" spans="1:2" x14ac:dyDescent="0.2">
      <c r="A26585" s="253"/>
      <c r="B26585" s="254"/>
    </row>
    <row r="26586" spans="1:2" x14ac:dyDescent="0.2">
      <c r="A26586" s="253"/>
      <c r="B26586" s="254"/>
    </row>
    <row r="26587" spans="1:2" x14ac:dyDescent="0.2">
      <c r="A26587" s="253"/>
      <c r="B26587" s="254"/>
    </row>
    <row r="26588" spans="1:2" x14ac:dyDescent="0.2">
      <c r="A26588" s="253"/>
      <c r="B26588" s="254"/>
    </row>
    <row r="26589" spans="1:2" x14ac:dyDescent="0.2">
      <c r="A26589" s="253"/>
      <c r="B26589" s="254"/>
    </row>
    <row r="26590" spans="1:2" x14ac:dyDescent="0.2">
      <c r="A26590" s="253"/>
      <c r="B26590" s="254"/>
    </row>
    <row r="26591" spans="1:2" x14ac:dyDescent="0.2">
      <c r="A26591" s="253"/>
      <c r="B26591" s="254"/>
    </row>
    <row r="26592" spans="1:2" x14ac:dyDescent="0.2">
      <c r="A26592" s="253"/>
      <c r="B26592" s="254"/>
    </row>
    <row r="26593" spans="1:2" x14ac:dyDescent="0.2">
      <c r="A26593" s="253"/>
      <c r="B26593" s="254"/>
    </row>
    <row r="26594" spans="1:2" x14ac:dyDescent="0.2">
      <c r="A26594" s="253"/>
      <c r="B26594" s="254"/>
    </row>
    <row r="26595" spans="1:2" x14ac:dyDescent="0.2">
      <c r="A26595" s="253"/>
      <c r="B26595" s="254"/>
    </row>
    <row r="26596" spans="1:2" x14ac:dyDescent="0.2">
      <c r="A26596" s="253"/>
      <c r="B26596" s="254"/>
    </row>
    <row r="26597" spans="1:2" x14ac:dyDescent="0.2">
      <c r="A26597" s="253"/>
      <c r="B26597" s="254"/>
    </row>
    <row r="26598" spans="1:2" x14ac:dyDescent="0.2">
      <c r="A26598" s="253"/>
      <c r="B26598" s="254"/>
    </row>
    <row r="26599" spans="1:2" x14ac:dyDescent="0.2">
      <c r="A26599" s="253"/>
      <c r="B26599" s="254"/>
    </row>
    <row r="26600" spans="1:2" x14ac:dyDescent="0.2">
      <c r="A26600" s="253"/>
      <c r="B26600" s="254"/>
    </row>
    <row r="26601" spans="1:2" x14ac:dyDescent="0.2">
      <c r="A26601" s="253"/>
      <c r="B26601" s="254"/>
    </row>
    <row r="26602" spans="1:2" x14ac:dyDescent="0.2">
      <c r="A26602" s="253"/>
      <c r="B26602" s="254"/>
    </row>
    <row r="26603" spans="1:2" x14ac:dyDescent="0.2">
      <c r="A26603" s="253"/>
      <c r="B26603" s="254"/>
    </row>
    <row r="26604" spans="1:2" x14ac:dyDescent="0.2">
      <c r="A26604" s="253"/>
      <c r="B26604" s="254"/>
    </row>
    <row r="26605" spans="1:2" x14ac:dyDescent="0.2">
      <c r="A26605" s="253"/>
      <c r="B26605" s="254"/>
    </row>
    <row r="26606" spans="1:2" x14ac:dyDescent="0.2">
      <c r="A26606" s="253"/>
      <c r="B26606" s="254"/>
    </row>
    <row r="26607" spans="1:2" x14ac:dyDescent="0.2">
      <c r="A26607" s="253"/>
      <c r="B26607" s="254"/>
    </row>
    <row r="26608" spans="1:2" x14ac:dyDescent="0.2">
      <c r="A26608" s="253"/>
      <c r="B26608" s="254"/>
    </row>
    <row r="26609" spans="1:2" x14ac:dyDescent="0.2">
      <c r="A26609" s="253"/>
      <c r="B26609" s="254"/>
    </row>
    <row r="26610" spans="1:2" x14ac:dyDescent="0.2">
      <c r="A26610" s="253"/>
      <c r="B26610" s="254"/>
    </row>
    <row r="26611" spans="1:2" x14ac:dyDescent="0.2">
      <c r="A26611" s="253"/>
      <c r="B26611" s="254"/>
    </row>
    <row r="26612" spans="1:2" x14ac:dyDescent="0.2">
      <c r="A26612" s="253"/>
      <c r="B26612" s="254"/>
    </row>
    <row r="26613" spans="1:2" x14ac:dyDescent="0.2">
      <c r="A26613" s="253"/>
      <c r="B26613" s="254"/>
    </row>
    <row r="26614" spans="1:2" x14ac:dyDescent="0.2">
      <c r="A26614" s="253"/>
      <c r="B26614" s="254"/>
    </row>
    <row r="26615" spans="1:2" x14ac:dyDescent="0.2">
      <c r="A26615" s="253"/>
      <c r="B26615" s="254"/>
    </row>
    <row r="26616" spans="1:2" x14ac:dyDescent="0.2">
      <c r="A26616" s="253"/>
      <c r="B26616" s="254"/>
    </row>
    <row r="26617" spans="1:2" x14ac:dyDescent="0.2">
      <c r="A26617" s="253"/>
      <c r="B26617" s="254"/>
    </row>
    <row r="26618" spans="1:2" x14ac:dyDescent="0.2">
      <c r="A26618" s="253"/>
      <c r="B26618" s="254"/>
    </row>
    <row r="26619" spans="1:2" x14ac:dyDescent="0.2">
      <c r="A26619" s="253"/>
      <c r="B26619" s="254"/>
    </row>
    <row r="26620" spans="1:2" x14ac:dyDescent="0.2">
      <c r="A26620" s="253"/>
      <c r="B26620" s="254"/>
    </row>
    <row r="26621" spans="1:2" x14ac:dyDescent="0.2">
      <c r="A26621" s="253"/>
      <c r="B26621" s="254"/>
    </row>
    <row r="26622" spans="1:2" x14ac:dyDescent="0.2">
      <c r="A26622" s="253"/>
      <c r="B26622" s="254"/>
    </row>
    <row r="26623" spans="1:2" x14ac:dyDescent="0.2">
      <c r="A26623" s="253"/>
      <c r="B26623" s="254"/>
    </row>
    <row r="26624" spans="1:2" x14ac:dyDescent="0.2">
      <c r="A26624" s="253"/>
      <c r="B26624" s="254"/>
    </row>
    <row r="26625" spans="1:2" x14ac:dyDescent="0.2">
      <c r="A26625" s="253"/>
      <c r="B26625" s="254"/>
    </row>
    <row r="26626" spans="1:2" x14ac:dyDescent="0.2">
      <c r="A26626" s="253"/>
      <c r="B26626" s="254"/>
    </row>
    <row r="26627" spans="1:2" x14ac:dyDescent="0.2">
      <c r="A26627" s="253"/>
      <c r="B26627" s="254"/>
    </row>
    <row r="26628" spans="1:2" x14ac:dyDescent="0.2">
      <c r="A26628" s="253"/>
      <c r="B26628" s="254"/>
    </row>
    <row r="26629" spans="1:2" x14ac:dyDescent="0.2">
      <c r="A26629" s="253"/>
      <c r="B26629" s="254"/>
    </row>
    <row r="26630" spans="1:2" x14ac:dyDescent="0.2">
      <c r="A26630" s="253"/>
      <c r="B26630" s="254"/>
    </row>
    <row r="26631" spans="1:2" x14ac:dyDescent="0.2">
      <c r="A26631" s="253"/>
      <c r="B26631" s="254"/>
    </row>
    <row r="26632" spans="1:2" x14ac:dyDescent="0.2">
      <c r="A26632" s="253"/>
      <c r="B26632" s="254"/>
    </row>
    <row r="26633" spans="1:2" x14ac:dyDescent="0.2">
      <c r="A26633" s="253"/>
      <c r="B26633" s="254"/>
    </row>
    <row r="26634" spans="1:2" x14ac:dyDescent="0.2">
      <c r="A26634" s="253"/>
      <c r="B26634" s="254"/>
    </row>
    <row r="26635" spans="1:2" x14ac:dyDescent="0.2">
      <c r="A26635" s="253"/>
      <c r="B26635" s="254"/>
    </row>
    <row r="26636" spans="1:2" x14ac:dyDescent="0.2">
      <c r="A26636" s="253"/>
      <c r="B26636" s="254"/>
    </row>
    <row r="26637" spans="1:2" x14ac:dyDescent="0.2">
      <c r="A26637" s="253"/>
      <c r="B26637" s="254"/>
    </row>
    <row r="26638" spans="1:2" x14ac:dyDescent="0.2">
      <c r="A26638" s="253"/>
      <c r="B26638" s="254"/>
    </row>
    <row r="26639" spans="1:2" x14ac:dyDescent="0.2">
      <c r="A26639" s="253"/>
      <c r="B26639" s="254"/>
    </row>
    <row r="26640" spans="1:2" x14ac:dyDescent="0.2">
      <c r="A26640" s="253"/>
      <c r="B26640" s="254"/>
    </row>
    <row r="26641" spans="1:2" x14ac:dyDescent="0.2">
      <c r="A26641" s="253"/>
      <c r="B26641" s="254"/>
    </row>
    <row r="26642" spans="1:2" x14ac:dyDescent="0.2">
      <c r="A26642" s="253"/>
      <c r="B26642" s="254"/>
    </row>
    <row r="26643" spans="1:2" x14ac:dyDescent="0.2">
      <c r="A26643" s="253"/>
      <c r="B26643" s="254"/>
    </row>
    <row r="26644" spans="1:2" x14ac:dyDescent="0.2">
      <c r="A26644" s="253"/>
      <c r="B26644" s="254"/>
    </row>
    <row r="26645" spans="1:2" x14ac:dyDescent="0.2">
      <c r="A26645" s="253"/>
      <c r="B26645" s="254"/>
    </row>
    <row r="26646" spans="1:2" x14ac:dyDescent="0.2">
      <c r="A26646" s="253"/>
      <c r="B26646" s="254"/>
    </row>
    <row r="26647" spans="1:2" x14ac:dyDescent="0.2">
      <c r="A26647" s="253"/>
      <c r="B26647" s="254"/>
    </row>
    <row r="26648" spans="1:2" x14ac:dyDescent="0.2">
      <c r="A26648" s="253"/>
      <c r="B26648" s="254"/>
    </row>
    <row r="26649" spans="1:2" x14ac:dyDescent="0.2">
      <c r="A26649" s="253"/>
      <c r="B26649" s="254"/>
    </row>
    <row r="26650" spans="1:2" x14ac:dyDescent="0.2">
      <c r="A26650" s="253"/>
      <c r="B26650" s="254"/>
    </row>
    <row r="26651" spans="1:2" x14ac:dyDescent="0.2">
      <c r="A26651" s="253"/>
      <c r="B26651" s="254"/>
    </row>
    <row r="26652" spans="1:2" x14ac:dyDescent="0.2">
      <c r="A26652" s="253"/>
      <c r="B26652" s="254"/>
    </row>
    <row r="26653" spans="1:2" x14ac:dyDescent="0.2">
      <c r="A26653" s="253"/>
      <c r="B26653" s="254"/>
    </row>
    <row r="26654" spans="1:2" x14ac:dyDescent="0.2">
      <c r="A26654" s="253"/>
      <c r="B26654" s="254"/>
    </row>
    <row r="26655" spans="1:2" x14ac:dyDescent="0.2">
      <c r="A26655" s="253"/>
      <c r="B26655" s="254"/>
    </row>
    <row r="26656" spans="1:2" x14ac:dyDescent="0.2">
      <c r="A26656" s="253"/>
      <c r="B26656" s="254"/>
    </row>
    <row r="26657" spans="1:2" x14ac:dyDescent="0.2">
      <c r="A26657" s="253"/>
      <c r="B26657" s="254"/>
    </row>
    <row r="26658" spans="1:2" x14ac:dyDescent="0.2">
      <c r="A26658" s="253"/>
      <c r="B26658" s="254"/>
    </row>
    <row r="26659" spans="1:2" x14ac:dyDescent="0.2">
      <c r="A26659" s="253"/>
      <c r="B26659" s="254"/>
    </row>
    <row r="26660" spans="1:2" x14ac:dyDescent="0.2">
      <c r="A26660" s="253"/>
      <c r="B26660" s="254"/>
    </row>
    <row r="26661" spans="1:2" x14ac:dyDescent="0.2">
      <c r="A26661" s="253"/>
      <c r="B26661" s="254"/>
    </row>
    <row r="26662" spans="1:2" x14ac:dyDescent="0.2">
      <c r="A26662" s="253"/>
      <c r="B26662" s="254"/>
    </row>
    <row r="26663" spans="1:2" x14ac:dyDescent="0.2">
      <c r="A26663" s="253"/>
      <c r="B26663" s="254"/>
    </row>
    <row r="26664" spans="1:2" x14ac:dyDescent="0.2">
      <c r="A26664" s="253"/>
      <c r="B26664" s="254"/>
    </row>
    <row r="26665" spans="1:2" x14ac:dyDescent="0.2">
      <c r="A26665" s="253"/>
      <c r="B26665" s="254"/>
    </row>
    <row r="26666" spans="1:2" x14ac:dyDescent="0.2">
      <c r="A26666" s="253"/>
      <c r="B26666" s="254"/>
    </row>
    <row r="26667" spans="1:2" x14ac:dyDescent="0.2">
      <c r="A26667" s="253"/>
      <c r="B26667" s="254"/>
    </row>
    <row r="26668" spans="1:2" x14ac:dyDescent="0.2">
      <c r="A26668" s="253"/>
      <c r="B26668" s="254"/>
    </row>
    <row r="26669" spans="1:2" x14ac:dyDescent="0.2">
      <c r="A26669" s="253"/>
      <c r="B26669" s="254"/>
    </row>
    <row r="26670" spans="1:2" x14ac:dyDescent="0.2">
      <c r="A26670" s="253"/>
      <c r="B26670" s="254"/>
    </row>
    <row r="26671" spans="1:2" x14ac:dyDescent="0.2">
      <c r="A26671" s="253"/>
      <c r="B26671" s="254"/>
    </row>
    <row r="26672" spans="1:2" x14ac:dyDescent="0.2">
      <c r="A26672" s="253"/>
      <c r="B26672" s="254"/>
    </row>
    <row r="26673" spans="1:2" x14ac:dyDescent="0.2">
      <c r="A26673" s="253"/>
      <c r="B26673" s="254"/>
    </row>
    <row r="26674" spans="1:2" x14ac:dyDescent="0.2">
      <c r="A26674" s="253"/>
      <c r="B26674" s="254"/>
    </row>
    <row r="26675" spans="1:2" x14ac:dyDescent="0.2">
      <c r="A26675" s="253"/>
      <c r="B26675" s="254"/>
    </row>
    <row r="26676" spans="1:2" x14ac:dyDescent="0.2">
      <c r="A26676" s="253"/>
      <c r="B26676" s="254"/>
    </row>
    <row r="26677" spans="1:2" x14ac:dyDescent="0.2">
      <c r="A26677" s="253"/>
      <c r="B26677" s="254"/>
    </row>
    <row r="26678" spans="1:2" x14ac:dyDescent="0.2">
      <c r="A26678" s="253"/>
      <c r="B26678" s="254"/>
    </row>
    <row r="26679" spans="1:2" x14ac:dyDescent="0.2">
      <c r="A26679" s="253"/>
      <c r="B26679" s="254"/>
    </row>
    <row r="26680" spans="1:2" x14ac:dyDescent="0.2">
      <c r="A26680" s="253"/>
      <c r="B26680" s="254"/>
    </row>
    <row r="26681" spans="1:2" x14ac:dyDescent="0.2">
      <c r="A26681" s="253"/>
      <c r="B26681" s="254"/>
    </row>
    <row r="26682" spans="1:2" x14ac:dyDescent="0.2">
      <c r="A26682" s="253"/>
      <c r="B26682" s="254"/>
    </row>
    <row r="26683" spans="1:2" x14ac:dyDescent="0.2">
      <c r="A26683" s="253"/>
      <c r="B26683" s="254"/>
    </row>
    <row r="26684" spans="1:2" x14ac:dyDescent="0.2">
      <c r="A26684" s="253"/>
      <c r="B26684" s="254"/>
    </row>
    <row r="26685" spans="1:2" x14ac:dyDescent="0.2">
      <c r="A26685" s="253"/>
      <c r="B26685" s="254"/>
    </row>
    <row r="26686" spans="1:2" x14ac:dyDescent="0.2">
      <c r="A26686" s="253"/>
      <c r="B26686" s="254"/>
    </row>
    <row r="26687" spans="1:2" x14ac:dyDescent="0.2">
      <c r="A26687" s="253"/>
      <c r="B26687" s="254"/>
    </row>
    <row r="26688" spans="1:2" x14ac:dyDescent="0.2">
      <c r="A26688" s="253"/>
      <c r="B26688" s="254"/>
    </row>
    <row r="26689" spans="1:2" x14ac:dyDescent="0.2">
      <c r="A26689" s="253"/>
      <c r="B26689" s="254"/>
    </row>
    <row r="26690" spans="1:2" x14ac:dyDescent="0.2">
      <c r="A26690" s="253"/>
      <c r="B26690" s="254"/>
    </row>
    <row r="26691" spans="1:2" x14ac:dyDescent="0.2">
      <c r="A26691" s="253"/>
      <c r="B26691" s="254"/>
    </row>
    <row r="26692" spans="1:2" x14ac:dyDescent="0.2">
      <c r="A26692" s="253"/>
      <c r="B26692" s="254"/>
    </row>
    <row r="26693" spans="1:2" x14ac:dyDescent="0.2">
      <c r="A26693" s="253"/>
      <c r="B26693" s="254"/>
    </row>
    <row r="26694" spans="1:2" x14ac:dyDescent="0.2">
      <c r="A26694" s="253"/>
      <c r="B26694" s="254"/>
    </row>
    <row r="26695" spans="1:2" x14ac:dyDescent="0.2">
      <c r="A26695" s="253"/>
      <c r="B26695" s="254"/>
    </row>
    <row r="26696" spans="1:2" x14ac:dyDescent="0.2">
      <c r="A26696" s="253"/>
      <c r="B26696" s="254"/>
    </row>
    <row r="26697" spans="1:2" x14ac:dyDescent="0.2">
      <c r="A26697" s="253"/>
      <c r="B26697" s="254"/>
    </row>
    <row r="26698" spans="1:2" x14ac:dyDescent="0.2">
      <c r="A26698" s="253"/>
      <c r="B26698" s="254"/>
    </row>
    <row r="26699" spans="1:2" x14ac:dyDescent="0.2">
      <c r="A26699" s="253"/>
      <c r="B26699" s="254"/>
    </row>
    <row r="26700" spans="1:2" x14ac:dyDescent="0.2">
      <c r="A26700" s="253"/>
      <c r="B26700" s="254"/>
    </row>
    <row r="26701" spans="1:2" x14ac:dyDescent="0.2">
      <c r="A26701" s="253"/>
      <c r="B26701" s="254"/>
    </row>
    <row r="26702" spans="1:2" x14ac:dyDescent="0.2">
      <c r="A26702" s="253"/>
      <c r="B26702" s="254"/>
    </row>
    <row r="26703" spans="1:2" x14ac:dyDescent="0.2">
      <c r="A26703" s="253"/>
      <c r="B26703" s="254"/>
    </row>
    <row r="26704" spans="1:2" x14ac:dyDescent="0.2">
      <c r="A26704" s="253"/>
      <c r="B26704" s="254"/>
    </row>
    <row r="26705" spans="1:2" x14ac:dyDescent="0.2">
      <c r="A26705" s="253"/>
      <c r="B26705" s="254"/>
    </row>
    <row r="26706" spans="1:2" x14ac:dyDescent="0.2">
      <c r="A26706" s="253"/>
      <c r="B26706" s="254"/>
    </row>
    <row r="26707" spans="1:2" x14ac:dyDescent="0.2">
      <c r="A26707" s="253"/>
      <c r="B26707" s="254"/>
    </row>
    <row r="26708" spans="1:2" x14ac:dyDescent="0.2">
      <c r="A26708" s="253"/>
      <c r="B26708" s="254"/>
    </row>
    <row r="26709" spans="1:2" x14ac:dyDescent="0.2">
      <c r="A26709" s="253"/>
      <c r="B26709" s="254"/>
    </row>
    <row r="26710" spans="1:2" x14ac:dyDescent="0.2">
      <c r="A26710" s="253"/>
      <c r="B26710" s="254"/>
    </row>
    <row r="26711" spans="1:2" x14ac:dyDescent="0.2">
      <c r="A26711" s="253"/>
      <c r="B26711" s="254"/>
    </row>
    <row r="26712" spans="1:2" x14ac:dyDescent="0.2">
      <c r="A26712" s="253"/>
      <c r="B26712" s="254"/>
    </row>
    <row r="26713" spans="1:2" x14ac:dyDescent="0.2">
      <c r="A26713" s="253"/>
      <c r="B26713" s="254"/>
    </row>
    <row r="26714" spans="1:2" x14ac:dyDescent="0.2">
      <c r="A26714" s="253"/>
      <c r="B26714" s="254"/>
    </row>
    <row r="26715" spans="1:2" x14ac:dyDescent="0.2">
      <c r="A26715" s="253"/>
      <c r="B26715" s="254"/>
    </row>
    <row r="26716" spans="1:2" x14ac:dyDescent="0.2">
      <c r="A26716" s="253"/>
      <c r="B26716" s="254"/>
    </row>
    <row r="26717" spans="1:2" x14ac:dyDescent="0.2">
      <c r="A26717" s="253"/>
      <c r="B26717" s="254"/>
    </row>
    <row r="26718" spans="1:2" x14ac:dyDescent="0.2">
      <c r="A26718" s="253"/>
      <c r="B26718" s="254"/>
    </row>
    <row r="26719" spans="1:2" x14ac:dyDescent="0.2">
      <c r="A26719" s="253"/>
      <c r="B26719" s="254"/>
    </row>
    <row r="26720" spans="1:2" x14ac:dyDescent="0.2">
      <c r="A26720" s="253"/>
      <c r="B26720" s="254"/>
    </row>
    <row r="26721" spans="1:2" x14ac:dyDescent="0.2">
      <c r="A26721" s="253"/>
      <c r="B26721" s="254"/>
    </row>
    <row r="26722" spans="1:2" x14ac:dyDescent="0.2">
      <c r="A26722" s="253"/>
      <c r="B26722" s="254"/>
    </row>
    <row r="26723" spans="1:2" x14ac:dyDescent="0.2">
      <c r="A26723" s="253"/>
      <c r="B26723" s="254"/>
    </row>
    <row r="26724" spans="1:2" x14ac:dyDescent="0.2">
      <c r="A26724" s="253"/>
      <c r="B26724" s="254"/>
    </row>
    <row r="26725" spans="1:2" x14ac:dyDescent="0.2">
      <c r="A26725" s="253"/>
      <c r="B26725" s="254"/>
    </row>
    <row r="26726" spans="1:2" x14ac:dyDescent="0.2">
      <c r="A26726" s="253"/>
      <c r="B26726" s="254"/>
    </row>
    <row r="26727" spans="1:2" x14ac:dyDescent="0.2">
      <c r="A26727" s="253"/>
      <c r="B26727" s="254"/>
    </row>
    <row r="26728" spans="1:2" x14ac:dyDescent="0.2">
      <c r="A26728" s="253"/>
      <c r="B26728" s="254"/>
    </row>
    <row r="26729" spans="1:2" x14ac:dyDescent="0.2">
      <c r="A26729" s="253"/>
      <c r="B26729" s="254"/>
    </row>
    <row r="26730" spans="1:2" x14ac:dyDescent="0.2">
      <c r="A26730" s="253"/>
      <c r="B26730" s="254"/>
    </row>
    <row r="26731" spans="1:2" x14ac:dyDescent="0.2">
      <c r="A26731" s="253"/>
      <c r="B26731" s="254"/>
    </row>
    <row r="26732" spans="1:2" x14ac:dyDescent="0.2">
      <c r="A26732" s="253"/>
      <c r="B26732" s="254"/>
    </row>
    <row r="26733" spans="1:2" x14ac:dyDescent="0.2">
      <c r="A26733" s="253"/>
      <c r="B26733" s="254"/>
    </row>
    <row r="26734" spans="1:2" x14ac:dyDescent="0.2">
      <c r="A26734" s="253"/>
      <c r="B26734" s="254"/>
    </row>
    <row r="26735" spans="1:2" x14ac:dyDescent="0.2">
      <c r="A26735" s="253"/>
      <c r="B26735" s="254"/>
    </row>
    <row r="26736" spans="1:2" x14ac:dyDescent="0.2">
      <c r="A26736" s="253"/>
      <c r="B26736" s="254"/>
    </row>
    <row r="26737" spans="1:2" x14ac:dyDescent="0.2">
      <c r="A26737" s="253"/>
      <c r="B26737" s="254"/>
    </row>
    <row r="26738" spans="1:2" x14ac:dyDescent="0.2">
      <c r="A26738" s="253"/>
      <c r="B26738" s="254"/>
    </row>
    <row r="26739" spans="1:2" x14ac:dyDescent="0.2">
      <c r="A26739" s="253"/>
      <c r="B26739" s="254"/>
    </row>
    <row r="26740" spans="1:2" x14ac:dyDescent="0.2">
      <c r="A26740" s="253"/>
      <c r="B26740" s="254"/>
    </row>
    <row r="26741" spans="1:2" x14ac:dyDescent="0.2">
      <c r="A26741" s="253"/>
      <c r="B26741" s="254"/>
    </row>
    <row r="26742" spans="1:2" x14ac:dyDescent="0.2">
      <c r="A26742" s="253"/>
      <c r="B26742" s="254"/>
    </row>
    <row r="26743" spans="1:2" x14ac:dyDescent="0.2">
      <c r="A26743" s="253"/>
      <c r="B26743" s="254"/>
    </row>
    <row r="26744" spans="1:2" x14ac:dyDescent="0.2">
      <c r="A26744" s="253"/>
      <c r="B26744" s="254"/>
    </row>
    <row r="26745" spans="1:2" x14ac:dyDescent="0.2">
      <c r="A26745" s="253"/>
      <c r="B26745" s="254"/>
    </row>
    <row r="26746" spans="1:2" x14ac:dyDescent="0.2">
      <c r="A26746" s="253"/>
      <c r="B26746" s="254"/>
    </row>
    <row r="26747" spans="1:2" x14ac:dyDescent="0.2">
      <c r="A26747" s="253"/>
      <c r="B26747" s="254"/>
    </row>
    <row r="26748" spans="1:2" x14ac:dyDescent="0.2">
      <c r="A26748" s="253"/>
      <c r="B26748" s="254"/>
    </row>
    <row r="26749" spans="1:2" x14ac:dyDescent="0.2">
      <c r="A26749" s="253"/>
      <c r="B26749" s="254"/>
    </row>
    <row r="26750" spans="1:2" x14ac:dyDescent="0.2">
      <c r="A26750" s="253"/>
      <c r="B26750" s="254"/>
    </row>
    <row r="26751" spans="1:2" x14ac:dyDescent="0.2">
      <c r="A26751" s="253"/>
      <c r="B26751" s="254"/>
    </row>
    <row r="26752" spans="1:2" x14ac:dyDescent="0.2">
      <c r="A26752" s="253"/>
      <c r="B26752" s="254"/>
    </row>
    <row r="26753" spans="1:2" x14ac:dyDescent="0.2">
      <c r="A26753" s="253"/>
      <c r="B26753" s="254"/>
    </row>
    <row r="26754" spans="1:2" x14ac:dyDescent="0.2">
      <c r="A26754" s="253"/>
      <c r="B26754" s="254"/>
    </row>
    <row r="26755" spans="1:2" x14ac:dyDescent="0.2">
      <c r="A26755" s="253"/>
      <c r="B26755" s="254"/>
    </row>
    <row r="26756" spans="1:2" x14ac:dyDescent="0.2">
      <c r="A26756" s="253"/>
      <c r="B26756" s="254"/>
    </row>
    <row r="26757" spans="1:2" x14ac:dyDescent="0.2">
      <c r="A26757" s="253"/>
      <c r="B26757" s="254"/>
    </row>
    <row r="26758" spans="1:2" x14ac:dyDescent="0.2">
      <c r="A26758" s="253"/>
      <c r="B26758" s="254"/>
    </row>
    <row r="26759" spans="1:2" x14ac:dyDescent="0.2">
      <c r="A26759" s="253"/>
      <c r="B26759" s="254"/>
    </row>
    <row r="26760" spans="1:2" x14ac:dyDescent="0.2">
      <c r="A26760" s="253"/>
      <c r="B26760" s="254"/>
    </row>
    <row r="26761" spans="1:2" x14ac:dyDescent="0.2">
      <c r="A26761" s="253"/>
      <c r="B26761" s="254"/>
    </row>
    <row r="26762" spans="1:2" x14ac:dyDescent="0.2">
      <c r="A26762" s="253"/>
      <c r="B26762" s="254"/>
    </row>
    <row r="26763" spans="1:2" x14ac:dyDescent="0.2">
      <c r="A26763" s="253"/>
      <c r="B26763" s="254"/>
    </row>
    <row r="26764" spans="1:2" x14ac:dyDescent="0.2">
      <c r="A26764" s="253"/>
      <c r="B26764" s="254"/>
    </row>
    <row r="26765" spans="1:2" x14ac:dyDescent="0.2">
      <c r="A26765" s="253"/>
      <c r="B26765" s="254"/>
    </row>
    <row r="26766" spans="1:2" x14ac:dyDescent="0.2">
      <c r="A26766" s="253"/>
      <c r="B26766" s="254"/>
    </row>
    <row r="26767" spans="1:2" x14ac:dyDescent="0.2">
      <c r="A26767" s="253"/>
      <c r="B26767" s="254"/>
    </row>
    <row r="26768" spans="1:2" x14ac:dyDescent="0.2">
      <c r="A26768" s="253"/>
      <c r="B26768" s="254"/>
    </row>
    <row r="26769" spans="1:2" x14ac:dyDescent="0.2">
      <c r="A26769" s="253"/>
      <c r="B26769" s="254"/>
    </row>
    <row r="26770" spans="1:2" x14ac:dyDescent="0.2">
      <c r="A26770" s="253"/>
      <c r="B26770" s="254"/>
    </row>
    <row r="26771" spans="1:2" x14ac:dyDescent="0.2">
      <c r="A26771" s="253"/>
      <c r="B26771" s="254"/>
    </row>
    <row r="26772" spans="1:2" x14ac:dyDescent="0.2">
      <c r="A26772" s="253"/>
      <c r="B26772" s="254"/>
    </row>
    <row r="26773" spans="1:2" x14ac:dyDescent="0.2">
      <c r="A26773" s="253"/>
      <c r="B26773" s="254"/>
    </row>
    <row r="26774" spans="1:2" x14ac:dyDescent="0.2">
      <c r="A26774" s="253"/>
      <c r="B26774" s="254"/>
    </row>
    <row r="26775" spans="1:2" x14ac:dyDescent="0.2">
      <c r="A26775" s="253"/>
      <c r="B26775" s="254"/>
    </row>
    <row r="26776" spans="1:2" x14ac:dyDescent="0.2">
      <c r="A26776" s="253"/>
      <c r="B26776" s="254"/>
    </row>
    <row r="26777" spans="1:2" x14ac:dyDescent="0.2">
      <c r="A26777" s="253"/>
      <c r="B26777" s="254"/>
    </row>
    <row r="26778" spans="1:2" x14ac:dyDescent="0.2">
      <c r="A26778" s="253"/>
      <c r="B26778" s="254"/>
    </row>
    <row r="26779" spans="1:2" x14ac:dyDescent="0.2">
      <c r="A26779" s="253"/>
      <c r="B26779" s="254"/>
    </row>
    <row r="26780" spans="1:2" x14ac:dyDescent="0.2">
      <c r="A26780" s="253"/>
      <c r="B26780" s="254"/>
    </row>
    <row r="26781" spans="1:2" x14ac:dyDescent="0.2">
      <c r="A26781" s="253"/>
      <c r="B26781" s="254"/>
    </row>
    <row r="26782" spans="1:2" x14ac:dyDescent="0.2">
      <c r="A26782" s="253"/>
      <c r="B26782" s="254"/>
    </row>
    <row r="26783" spans="1:2" x14ac:dyDescent="0.2">
      <c r="A26783" s="253"/>
      <c r="B26783" s="254"/>
    </row>
    <row r="26784" spans="1:2" x14ac:dyDescent="0.2">
      <c r="A26784" s="253"/>
      <c r="B26784" s="254"/>
    </row>
    <row r="26785" spans="1:2" x14ac:dyDescent="0.2">
      <c r="A26785" s="253"/>
      <c r="B26785" s="254"/>
    </row>
    <row r="26786" spans="1:2" x14ac:dyDescent="0.2">
      <c r="A26786" s="253"/>
      <c r="B26786" s="254"/>
    </row>
    <row r="26787" spans="1:2" x14ac:dyDescent="0.2">
      <c r="A26787" s="253"/>
      <c r="B26787" s="254"/>
    </row>
    <row r="26788" spans="1:2" x14ac:dyDescent="0.2">
      <c r="A26788" s="253"/>
      <c r="B26788" s="254"/>
    </row>
    <row r="26789" spans="1:2" x14ac:dyDescent="0.2">
      <c r="A26789" s="253"/>
      <c r="B26789" s="254"/>
    </row>
    <row r="26790" spans="1:2" x14ac:dyDescent="0.2">
      <c r="A26790" s="253"/>
      <c r="B26790" s="254"/>
    </row>
    <row r="26791" spans="1:2" x14ac:dyDescent="0.2">
      <c r="A26791" s="253"/>
      <c r="B26791" s="254"/>
    </row>
    <row r="26792" spans="1:2" x14ac:dyDescent="0.2">
      <c r="A26792" s="253"/>
      <c r="B26792" s="254"/>
    </row>
    <row r="26793" spans="1:2" x14ac:dyDescent="0.2">
      <c r="A26793" s="253"/>
      <c r="B26793" s="254"/>
    </row>
    <row r="26794" spans="1:2" x14ac:dyDescent="0.2">
      <c r="A26794" s="253"/>
      <c r="B26794" s="254"/>
    </row>
    <row r="26795" spans="1:2" x14ac:dyDescent="0.2">
      <c r="A26795" s="253"/>
      <c r="B26795" s="254"/>
    </row>
    <row r="26796" spans="1:2" x14ac:dyDescent="0.2">
      <c r="A26796" s="253"/>
      <c r="B26796" s="254"/>
    </row>
    <row r="26797" spans="1:2" x14ac:dyDescent="0.2">
      <c r="A26797" s="253"/>
      <c r="B26797" s="254"/>
    </row>
    <row r="26798" spans="1:2" x14ac:dyDescent="0.2">
      <c r="A26798" s="253"/>
      <c r="B26798" s="254"/>
    </row>
    <row r="26799" spans="1:2" x14ac:dyDescent="0.2">
      <c r="A26799" s="253"/>
      <c r="B26799" s="254"/>
    </row>
    <row r="26800" spans="1:2" x14ac:dyDescent="0.2">
      <c r="A26800" s="253"/>
      <c r="B26800" s="254"/>
    </row>
    <row r="26801" spans="1:2" x14ac:dyDescent="0.2">
      <c r="A26801" s="253"/>
      <c r="B26801" s="254"/>
    </row>
    <row r="26802" spans="1:2" x14ac:dyDescent="0.2">
      <c r="A26802" s="253"/>
      <c r="B26802" s="254"/>
    </row>
    <row r="26803" spans="1:2" x14ac:dyDescent="0.2">
      <c r="A26803" s="253"/>
      <c r="B26803" s="254"/>
    </row>
    <row r="26804" spans="1:2" x14ac:dyDescent="0.2">
      <c r="A26804" s="253"/>
      <c r="B26804" s="254"/>
    </row>
    <row r="26805" spans="1:2" x14ac:dyDescent="0.2">
      <c r="A26805" s="253"/>
      <c r="B26805" s="254"/>
    </row>
    <row r="26806" spans="1:2" x14ac:dyDescent="0.2">
      <c r="A26806" s="253"/>
      <c r="B26806" s="254"/>
    </row>
    <row r="26807" spans="1:2" x14ac:dyDescent="0.2">
      <c r="A26807" s="253"/>
      <c r="B26807" s="254"/>
    </row>
    <row r="26808" spans="1:2" x14ac:dyDescent="0.2">
      <c r="A26808" s="253"/>
      <c r="B26808" s="254"/>
    </row>
    <row r="26809" spans="1:2" x14ac:dyDescent="0.2">
      <c r="A26809" s="253"/>
      <c r="B26809" s="254"/>
    </row>
    <row r="26810" spans="1:2" x14ac:dyDescent="0.2">
      <c r="A26810" s="253"/>
      <c r="B26810" s="254"/>
    </row>
    <row r="26811" spans="1:2" x14ac:dyDescent="0.2">
      <c r="A26811" s="253"/>
      <c r="B26811" s="254"/>
    </row>
    <row r="26812" spans="1:2" x14ac:dyDescent="0.2">
      <c r="A26812" s="253"/>
      <c r="B26812" s="254"/>
    </row>
    <row r="26813" spans="1:2" x14ac:dyDescent="0.2">
      <c r="A26813" s="253"/>
      <c r="B26813" s="254"/>
    </row>
    <row r="26814" spans="1:2" x14ac:dyDescent="0.2">
      <c r="A26814" s="253"/>
      <c r="B26814" s="254"/>
    </row>
    <row r="26815" spans="1:2" x14ac:dyDescent="0.2">
      <c r="A26815" s="253"/>
      <c r="B26815" s="254"/>
    </row>
    <row r="26816" spans="1:2" x14ac:dyDescent="0.2">
      <c r="A26816" s="253"/>
      <c r="B26816" s="254"/>
    </row>
    <row r="26817" spans="1:2" x14ac:dyDescent="0.2">
      <c r="A26817" s="253"/>
      <c r="B26817" s="254"/>
    </row>
    <row r="26818" spans="1:2" x14ac:dyDescent="0.2">
      <c r="A26818" s="253"/>
      <c r="B26818" s="254"/>
    </row>
    <row r="26819" spans="1:2" x14ac:dyDescent="0.2">
      <c r="A26819" s="253"/>
      <c r="B26819" s="254"/>
    </row>
    <row r="26820" spans="1:2" x14ac:dyDescent="0.2">
      <c r="A26820" s="253"/>
      <c r="B26820" s="254"/>
    </row>
    <row r="26821" spans="1:2" x14ac:dyDescent="0.2">
      <c r="A26821" s="253"/>
      <c r="B26821" s="254"/>
    </row>
    <row r="26822" spans="1:2" x14ac:dyDescent="0.2">
      <c r="A26822" s="253"/>
      <c r="B26822" s="254"/>
    </row>
    <row r="26823" spans="1:2" x14ac:dyDescent="0.2">
      <c r="A26823" s="253"/>
      <c r="B26823" s="254"/>
    </row>
    <row r="26824" spans="1:2" x14ac:dyDescent="0.2">
      <c r="A26824" s="253"/>
      <c r="B26824" s="254"/>
    </row>
    <row r="26825" spans="1:2" x14ac:dyDescent="0.2">
      <c r="A26825" s="253"/>
      <c r="B26825" s="254"/>
    </row>
    <row r="26826" spans="1:2" x14ac:dyDescent="0.2">
      <c r="A26826" s="253"/>
      <c r="B26826" s="254"/>
    </row>
    <row r="26827" spans="1:2" x14ac:dyDescent="0.2">
      <c r="A26827" s="253"/>
      <c r="B26827" s="254"/>
    </row>
    <row r="26828" spans="1:2" x14ac:dyDescent="0.2">
      <c r="A26828" s="253"/>
      <c r="B26828" s="254"/>
    </row>
    <row r="26829" spans="1:2" x14ac:dyDescent="0.2">
      <c r="A26829" s="253"/>
      <c r="B26829" s="254"/>
    </row>
    <row r="26830" spans="1:2" x14ac:dyDescent="0.2">
      <c r="A26830" s="253"/>
      <c r="B26830" s="254"/>
    </row>
    <row r="26831" spans="1:2" x14ac:dyDescent="0.2">
      <c r="A26831" s="253"/>
      <c r="B26831" s="254"/>
    </row>
    <row r="26832" spans="1:2" x14ac:dyDescent="0.2">
      <c r="A26832" s="253"/>
      <c r="B26832" s="254"/>
    </row>
    <row r="26833" spans="1:2" x14ac:dyDescent="0.2">
      <c r="A26833" s="253"/>
      <c r="B26833" s="254"/>
    </row>
    <row r="26834" spans="1:2" x14ac:dyDescent="0.2">
      <c r="A26834" s="253"/>
      <c r="B26834" s="254"/>
    </row>
    <row r="26835" spans="1:2" x14ac:dyDescent="0.2">
      <c r="A26835" s="253"/>
      <c r="B26835" s="254"/>
    </row>
    <row r="26836" spans="1:2" x14ac:dyDescent="0.2">
      <c r="A26836" s="253"/>
      <c r="B26836" s="254"/>
    </row>
    <row r="26837" spans="1:2" x14ac:dyDescent="0.2">
      <c r="A26837" s="253"/>
      <c r="B26837" s="254"/>
    </row>
    <row r="26838" spans="1:2" x14ac:dyDescent="0.2">
      <c r="A26838" s="253"/>
      <c r="B26838" s="254"/>
    </row>
    <row r="26839" spans="1:2" x14ac:dyDescent="0.2">
      <c r="A26839" s="253"/>
      <c r="B26839" s="254"/>
    </row>
    <row r="26840" spans="1:2" x14ac:dyDescent="0.2">
      <c r="A26840" s="253"/>
      <c r="B26840" s="254"/>
    </row>
    <row r="26841" spans="1:2" x14ac:dyDescent="0.2">
      <c r="A26841" s="253"/>
      <c r="B26841" s="254"/>
    </row>
    <row r="26842" spans="1:2" x14ac:dyDescent="0.2">
      <c r="A26842" s="253"/>
      <c r="B26842" s="254"/>
    </row>
    <row r="26843" spans="1:2" x14ac:dyDescent="0.2">
      <c r="A26843" s="253"/>
      <c r="B26843" s="254"/>
    </row>
    <row r="26844" spans="1:2" x14ac:dyDescent="0.2">
      <c r="A26844" s="253"/>
      <c r="B26844" s="254"/>
    </row>
    <row r="26845" spans="1:2" x14ac:dyDescent="0.2">
      <c r="A26845" s="253"/>
      <c r="B26845" s="254"/>
    </row>
    <row r="26846" spans="1:2" x14ac:dyDescent="0.2">
      <c r="A26846" s="253"/>
      <c r="B26846" s="254"/>
    </row>
    <row r="26847" spans="1:2" x14ac:dyDescent="0.2">
      <c r="A26847" s="253"/>
      <c r="B26847" s="254"/>
    </row>
    <row r="26848" spans="1:2" x14ac:dyDescent="0.2">
      <c r="A26848" s="253"/>
      <c r="B26848" s="254"/>
    </row>
    <row r="26849" spans="1:2" x14ac:dyDescent="0.2">
      <c r="A26849" s="253"/>
      <c r="B26849" s="254"/>
    </row>
    <row r="26850" spans="1:2" x14ac:dyDescent="0.2">
      <c r="A26850" s="253"/>
      <c r="B26850" s="254"/>
    </row>
    <row r="26851" spans="1:2" x14ac:dyDescent="0.2">
      <c r="A26851" s="253"/>
      <c r="B26851" s="254"/>
    </row>
    <row r="26852" spans="1:2" x14ac:dyDescent="0.2">
      <c r="A26852" s="253"/>
      <c r="B26852" s="254"/>
    </row>
    <row r="26853" spans="1:2" x14ac:dyDescent="0.2">
      <c r="A26853" s="253"/>
      <c r="B26853" s="254"/>
    </row>
    <row r="26854" spans="1:2" x14ac:dyDescent="0.2">
      <c r="A26854" s="253"/>
      <c r="B26854" s="254"/>
    </row>
    <row r="26855" spans="1:2" x14ac:dyDescent="0.2">
      <c r="A26855" s="253"/>
      <c r="B26855" s="254"/>
    </row>
    <row r="26856" spans="1:2" x14ac:dyDescent="0.2">
      <c r="A26856" s="253"/>
      <c r="B26856" s="254"/>
    </row>
    <row r="26857" spans="1:2" x14ac:dyDescent="0.2">
      <c r="A26857" s="253"/>
      <c r="B26857" s="254"/>
    </row>
    <row r="26858" spans="1:2" x14ac:dyDescent="0.2">
      <c r="A26858" s="253"/>
      <c r="B26858" s="254"/>
    </row>
    <row r="26859" spans="1:2" x14ac:dyDescent="0.2">
      <c r="A26859" s="253"/>
      <c r="B26859" s="254"/>
    </row>
    <row r="26860" spans="1:2" x14ac:dyDescent="0.2">
      <c r="A26860" s="253"/>
      <c r="B26860" s="254"/>
    </row>
    <row r="26861" spans="1:2" x14ac:dyDescent="0.2">
      <c r="A26861" s="253"/>
      <c r="B26861" s="254"/>
    </row>
    <row r="26862" spans="1:2" x14ac:dyDescent="0.2">
      <c r="A26862" s="253"/>
      <c r="B26862" s="254"/>
    </row>
    <row r="26863" spans="1:2" x14ac:dyDescent="0.2">
      <c r="A26863" s="253"/>
      <c r="B26863" s="254"/>
    </row>
    <row r="26864" spans="1:2" x14ac:dyDescent="0.2">
      <c r="A26864" s="253"/>
      <c r="B26864" s="254"/>
    </row>
    <row r="26865" spans="1:2" x14ac:dyDescent="0.2">
      <c r="A26865" s="253"/>
      <c r="B26865" s="254"/>
    </row>
    <row r="26866" spans="1:2" x14ac:dyDescent="0.2">
      <c r="A26866" s="253"/>
      <c r="B26866" s="254"/>
    </row>
    <row r="26867" spans="1:2" x14ac:dyDescent="0.2">
      <c r="A26867" s="253"/>
      <c r="B26867" s="254"/>
    </row>
    <row r="26868" spans="1:2" x14ac:dyDescent="0.2">
      <c r="A26868" s="253"/>
      <c r="B26868" s="254"/>
    </row>
    <row r="26869" spans="1:2" x14ac:dyDescent="0.2">
      <c r="A26869" s="253"/>
      <c r="B26869" s="254"/>
    </row>
    <row r="26870" spans="1:2" x14ac:dyDescent="0.2">
      <c r="A26870" s="253"/>
      <c r="B26870" s="254"/>
    </row>
    <row r="26871" spans="1:2" x14ac:dyDescent="0.2">
      <c r="A26871" s="253"/>
      <c r="B26871" s="254"/>
    </row>
    <row r="26872" spans="1:2" x14ac:dyDescent="0.2">
      <c r="A26872" s="253"/>
      <c r="B26872" s="254"/>
    </row>
    <row r="26873" spans="1:2" x14ac:dyDescent="0.2">
      <c r="A26873" s="253"/>
      <c r="B26873" s="254"/>
    </row>
    <row r="26874" spans="1:2" x14ac:dyDescent="0.2">
      <c r="A26874" s="253"/>
      <c r="B26874" s="254"/>
    </row>
    <row r="26875" spans="1:2" x14ac:dyDescent="0.2">
      <c r="A26875" s="253"/>
      <c r="B26875" s="254"/>
    </row>
    <row r="26876" spans="1:2" x14ac:dyDescent="0.2">
      <c r="A26876" s="253"/>
      <c r="B26876" s="254"/>
    </row>
    <row r="26877" spans="1:2" x14ac:dyDescent="0.2">
      <c r="A26877" s="253"/>
      <c r="B26877" s="254"/>
    </row>
    <row r="26878" spans="1:2" x14ac:dyDescent="0.2">
      <c r="A26878" s="253"/>
      <c r="B26878" s="254"/>
    </row>
    <row r="26879" spans="1:2" x14ac:dyDescent="0.2">
      <c r="A26879" s="253"/>
      <c r="B26879" s="254"/>
    </row>
    <row r="26880" spans="1:2" x14ac:dyDescent="0.2">
      <c r="A26880" s="253"/>
      <c r="B26880" s="254"/>
    </row>
    <row r="26881" spans="1:2" x14ac:dyDescent="0.2">
      <c r="A26881" s="253"/>
      <c r="B26881" s="254"/>
    </row>
    <row r="26882" spans="1:2" x14ac:dyDescent="0.2">
      <c r="A26882" s="253"/>
      <c r="B26882" s="254"/>
    </row>
    <row r="26883" spans="1:2" x14ac:dyDescent="0.2">
      <c r="A26883" s="253"/>
      <c r="B26883" s="254"/>
    </row>
    <row r="26884" spans="1:2" x14ac:dyDescent="0.2">
      <c r="A26884" s="253"/>
      <c r="B26884" s="254"/>
    </row>
    <row r="26885" spans="1:2" x14ac:dyDescent="0.2">
      <c r="A26885" s="253"/>
      <c r="B26885" s="254"/>
    </row>
    <row r="26886" spans="1:2" x14ac:dyDescent="0.2">
      <c r="A26886" s="253"/>
      <c r="B26886" s="254"/>
    </row>
    <row r="26887" spans="1:2" x14ac:dyDescent="0.2">
      <c r="A26887" s="253"/>
      <c r="B26887" s="254"/>
    </row>
    <row r="26888" spans="1:2" x14ac:dyDescent="0.2">
      <c r="A26888" s="253"/>
      <c r="B26888" s="254"/>
    </row>
    <row r="26889" spans="1:2" x14ac:dyDescent="0.2">
      <c r="A26889" s="253"/>
      <c r="B26889" s="254"/>
    </row>
    <row r="26890" spans="1:2" x14ac:dyDescent="0.2">
      <c r="A26890" s="253"/>
      <c r="B26890" s="254"/>
    </row>
    <row r="26891" spans="1:2" x14ac:dyDescent="0.2">
      <c r="A26891" s="253"/>
      <c r="B26891" s="254"/>
    </row>
    <row r="26892" spans="1:2" x14ac:dyDescent="0.2">
      <c r="A26892" s="253"/>
      <c r="B26892" s="254"/>
    </row>
    <row r="26893" spans="1:2" x14ac:dyDescent="0.2">
      <c r="A26893" s="253"/>
      <c r="B26893" s="254"/>
    </row>
    <row r="26894" spans="1:2" x14ac:dyDescent="0.2">
      <c r="A26894" s="253"/>
      <c r="B26894" s="254"/>
    </row>
    <row r="26895" spans="1:2" x14ac:dyDescent="0.2">
      <c r="A26895" s="253"/>
      <c r="B26895" s="254"/>
    </row>
    <row r="26896" spans="1:2" x14ac:dyDescent="0.2">
      <c r="A26896" s="253"/>
      <c r="B26896" s="254"/>
    </row>
    <row r="26897" spans="1:2" x14ac:dyDescent="0.2">
      <c r="A26897" s="253"/>
      <c r="B26897" s="254"/>
    </row>
    <row r="26898" spans="1:2" x14ac:dyDescent="0.2">
      <c r="A26898" s="253"/>
      <c r="B26898" s="254"/>
    </row>
    <row r="26899" spans="1:2" x14ac:dyDescent="0.2">
      <c r="A26899" s="253"/>
      <c r="B26899" s="254"/>
    </row>
    <row r="26900" spans="1:2" x14ac:dyDescent="0.2">
      <c r="A26900" s="253"/>
      <c r="B26900" s="254"/>
    </row>
    <row r="26901" spans="1:2" x14ac:dyDescent="0.2">
      <c r="A26901" s="253"/>
      <c r="B26901" s="254"/>
    </row>
    <row r="26902" spans="1:2" x14ac:dyDescent="0.2">
      <c r="A26902" s="253"/>
      <c r="B26902" s="254"/>
    </row>
    <row r="26903" spans="1:2" x14ac:dyDescent="0.2">
      <c r="A26903" s="253"/>
      <c r="B26903" s="254"/>
    </row>
    <row r="26904" spans="1:2" x14ac:dyDescent="0.2">
      <c r="A26904" s="253"/>
      <c r="B26904" s="254"/>
    </row>
    <row r="26905" spans="1:2" x14ac:dyDescent="0.2">
      <c r="A26905" s="253"/>
      <c r="B26905" s="254"/>
    </row>
    <row r="26906" spans="1:2" x14ac:dyDescent="0.2">
      <c r="A26906" s="253"/>
      <c r="B26906" s="254"/>
    </row>
    <row r="26907" spans="1:2" x14ac:dyDescent="0.2">
      <c r="A26907" s="253"/>
      <c r="B26907" s="254"/>
    </row>
    <row r="26908" spans="1:2" x14ac:dyDescent="0.2">
      <c r="A26908" s="253"/>
      <c r="B26908" s="254"/>
    </row>
    <row r="26909" spans="1:2" x14ac:dyDescent="0.2">
      <c r="A26909" s="253"/>
      <c r="B26909" s="254"/>
    </row>
    <row r="26910" spans="1:2" x14ac:dyDescent="0.2">
      <c r="A26910" s="253"/>
      <c r="B26910" s="254"/>
    </row>
    <row r="26911" spans="1:2" x14ac:dyDescent="0.2">
      <c r="A26911" s="253"/>
      <c r="B26911" s="254"/>
    </row>
    <row r="26912" spans="1:2" x14ac:dyDescent="0.2">
      <c r="A26912" s="253"/>
      <c r="B26912" s="254"/>
    </row>
    <row r="26913" spans="1:2" x14ac:dyDescent="0.2">
      <c r="A26913" s="253"/>
      <c r="B26913" s="254"/>
    </row>
    <row r="26914" spans="1:2" x14ac:dyDescent="0.2">
      <c r="A26914" s="253"/>
      <c r="B26914" s="254"/>
    </row>
    <row r="26915" spans="1:2" x14ac:dyDescent="0.2">
      <c r="A26915" s="253"/>
      <c r="B26915" s="254"/>
    </row>
    <row r="26916" spans="1:2" x14ac:dyDescent="0.2">
      <c r="A26916" s="253"/>
      <c r="B26916" s="254"/>
    </row>
    <row r="26917" spans="1:2" x14ac:dyDescent="0.2">
      <c r="A26917" s="253"/>
      <c r="B26917" s="254"/>
    </row>
    <row r="26918" spans="1:2" x14ac:dyDescent="0.2">
      <c r="A26918" s="253"/>
      <c r="B26918" s="254"/>
    </row>
    <row r="26919" spans="1:2" x14ac:dyDescent="0.2">
      <c r="A26919" s="253"/>
      <c r="B26919" s="254"/>
    </row>
    <row r="26920" spans="1:2" x14ac:dyDescent="0.2">
      <c r="A26920" s="253"/>
      <c r="B26920" s="254"/>
    </row>
    <row r="26921" spans="1:2" x14ac:dyDescent="0.2">
      <c r="A26921" s="253"/>
      <c r="B26921" s="254"/>
    </row>
    <row r="26922" spans="1:2" x14ac:dyDescent="0.2">
      <c r="A26922" s="253"/>
      <c r="B26922" s="254"/>
    </row>
    <row r="26923" spans="1:2" x14ac:dyDescent="0.2">
      <c r="A26923" s="253"/>
      <c r="B26923" s="254"/>
    </row>
    <row r="26924" spans="1:2" x14ac:dyDescent="0.2">
      <c r="A26924" s="253"/>
      <c r="B26924" s="254"/>
    </row>
    <row r="26925" spans="1:2" x14ac:dyDescent="0.2">
      <c r="A26925" s="253"/>
      <c r="B26925" s="254"/>
    </row>
    <row r="26926" spans="1:2" x14ac:dyDescent="0.2">
      <c r="A26926" s="253"/>
      <c r="B26926" s="254"/>
    </row>
    <row r="26927" spans="1:2" x14ac:dyDescent="0.2">
      <c r="A26927" s="253"/>
      <c r="B26927" s="254"/>
    </row>
    <row r="26928" spans="1:2" x14ac:dyDescent="0.2">
      <c r="A26928" s="253"/>
      <c r="B26928" s="254"/>
    </row>
    <row r="26929" spans="1:2" x14ac:dyDescent="0.2">
      <c r="A26929" s="253"/>
      <c r="B26929" s="254"/>
    </row>
    <row r="26930" spans="1:2" x14ac:dyDescent="0.2">
      <c r="A26930" s="253"/>
      <c r="B26930" s="254"/>
    </row>
    <row r="26931" spans="1:2" x14ac:dyDescent="0.2">
      <c r="A26931" s="253"/>
      <c r="B26931" s="254"/>
    </row>
    <row r="26932" spans="1:2" x14ac:dyDescent="0.2">
      <c r="A26932" s="253"/>
      <c r="B26932" s="254"/>
    </row>
    <row r="26933" spans="1:2" x14ac:dyDescent="0.2">
      <c r="A26933" s="253"/>
      <c r="B26933" s="254"/>
    </row>
    <row r="26934" spans="1:2" x14ac:dyDescent="0.2">
      <c r="A26934" s="253"/>
      <c r="B26934" s="254"/>
    </row>
    <row r="26935" spans="1:2" x14ac:dyDescent="0.2">
      <c r="A26935" s="253"/>
      <c r="B26935" s="254"/>
    </row>
    <row r="26936" spans="1:2" x14ac:dyDescent="0.2">
      <c r="A26936" s="253"/>
      <c r="B26936" s="254"/>
    </row>
    <row r="26937" spans="1:2" x14ac:dyDescent="0.2">
      <c r="A26937" s="253"/>
      <c r="B26937" s="254"/>
    </row>
    <row r="26938" spans="1:2" x14ac:dyDescent="0.2">
      <c r="A26938" s="253"/>
      <c r="B26938" s="254"/>
    </row>
    <row r="26939" spans="1:2" x14ac:dyDescent="0.2">
      <c r="A26939" s="253"/>
      <c r="B26939" s="254"/>
    </row>
    <row r="26940" spans="1:2" x14ac:dyDescent="0.2">
      <c r="A26940" s="253"/>
      <c r="B26940" s="254"/>
    </row>
    <row r="26941" spans="1:2" x14ac:dyDescent="0.2">
      <c r="A26941" s="253"/>
      <c r="B26941" s="254"/>
    </row>
    <row r="26942" spans="1:2" x14ac:dyDescent="0.2">
      <c r="A26942" s="253"/>
      <c r="B26942" s="254"/>
    </row>
    <row r="26943" spans="1:2" x14ac:dyDescent="0.2">
      <c r="A26943" s="253"/>
      <c r="B26943" s="254"/>
    </row>
    <row r="26944" spans="1:2" x14ac:dyDescent="0.2">
      <c r="A26944" s="253"/>
      <c r="B26944" s="254"/>
    </row>
    <row r="26945" spans="1:2" x14ac:dyDescent="0.2">
      <c r="A26945" s="253"/>
      <c r="B26945" s="254"/>
    </row>
    <row r="26946" spans="1:2" x14ac:dyDescent="0.2">
      <c r="A26946" s="253"/>
      <c r="B26946" s="254"/>
    </row>
    <row r="26947" spans="1:2" x14ac:dyDescent="0.2">
      <c r="A26947" s="253"/>
      <c r="B26947" s="254"/>
    </row>
    <row r="26948" spans="1:2" x14ac:dyDescent="0.2">
      <c r="A26948" s="253"/>
      <c r="B26948" s="254"/>
    </row>
    <row r="26949" spans="1:2" x14ac:dyDescent="0.2">
      <c r="A26949" s="253"/>
      <c r="B26949" s="254"/>
    </row>
    <row r="26950" spans="1:2" x14ac:dyDescent="0.2">
      <c r="A26950" s="253"/>
      <c r="B26950" s="254"/>
    </row>
    <row r="26951" spans="1:2" x14ac:dyDescent="0.2">
      <c r="A26951" s="253"/>
      <c r="B26951" s="254"/>
    </row>
    <row r="26952" spans="1:2" x14ac:dyDescent="0.2">
      <c r="A26952" s="253"/>
      <c r="B26952" s="254"/>
    </row>
    <row r="26953" spans="1:2" x14ac:dyDescent="0.2">
      <c r="A26953" s="253"/>
      <c r="B26953" s="254"/>
    </row>
    <row r="26954" spans="1:2" x14ac:dyDescent="0.2">
      <c r="A26954" s="253"/>
      <c r="B26954" s="254"/>
    </row>
    <row r="26955" spans="1:2" x14ac:dyDescent="0.2">
      <c r="A26955" s="253"/>
      <c r="B26955" s="254"/>
    </row>
    <row r="26956" spans="1:2" x14ac:dyDescent="0.2">
      <c r="A26956" s="253"/>
      <c r="B26956" s="254"/>
    </row>
    <row r="26957" spans="1:2" x14ac:dyDescent="0.2">
      <c r="A26957" s="253"/>
      <c r="B26957" s="254"/>
    </row>
    <row r="26958" spans="1:2" x14ac:dyDescent="0.2">
      <c r="A26958" s="253"/>
      <c r="B26958" s="254"/>
    </row>
    <row r="26959" spans="1:2" x14ac:dyDescent="0.2">
      <c r="A26959" s="253"/>
      <c r="B26959" s="254"/>
    </row>
    <row r="26960" spans="1:2" x14ac:dyDescent="0.2">
      <c r="A26960" s="253"/>
      <c r="B26960" s="254"/>
    </row>
    <row r="26961" spans="1:2" x14ac:dyDescent="0.2">
      <c r="A26961" s="253"/>
      <c r="B26961" s="254"/>
    </row>
    <row r="26962" spans="1:2" x14ac:dyDescent="0.2">
      <c r="A26962" s="253"/>
      <c r="B26962" s="254"/>
    </row>
    <row r="26963" spans="1:2" x14ac:dyDescent="0.2">
      <c r="A26963" s="253"/>
      <c r="B26963" s="254"/>
    </row>
    <row r="26964" spans="1:2" x14ac:dyDescent="0.2">
      <c r="A26964" s="253"/>
      <c r="B26964" s="254"/>
    </row>
    <row r="26965" spans="1:2" x14ac:dyDescent="0.2">
      <c r="A26965" s="253"/>
      <c r="B26965" s="254"/>
    </row>
    <row r="26966" spans="1:2" x14ac:dyDescent="0.2">
      <c r="A26966" s="253"/>
      <c r="B26966" s="254"/>
    </row>
    <row r="26967" spans="1:2" x14ac:dyDescent="0.2">
      <c r="A26967" s="253"/>
      <c r="B26967" s="254"/>
    </row>
    <row r="26968" spans="1:2" x14ac:dyDescent="0.2">
      <c r="A26968" s="253"/>
      <c r="B26968" s="254"/>
    </row>
    <row r="26969" spans="1:2" x14ac:dyDescent="0.2">
      <c r="A26969" s="253"/>
      <c r="B26969" s="254"/>
    </row>
    <row r="26970" spans="1:2" x14ac:dyDescent="0.2">
      <c r="A26970" s="253"/>
      <c r="B26970" s="254"/>
    </row>
    <row r="26971" spans="1:2" x14ac:dyDescent="0.2">
      <c r="A26971" s="253"/>
      <c r="B26971" s="254"/>
    </row>
    <row r="26972" spans="1:2" x14ac:dyDescent="0.2">
      <c r="A26972" s="253"/>
      <c r="B26972" s="254"/>
    </row>
    <row r="26973" spans="1:2" x14ac:dyDescent="0.2">
      <c r="A26973" s="253"/>
      <c r="B26973" s="254"/>
    </row>
    <row r="26974" spans="1:2" x14ac:dyDescent="0.2">
      <c r="A26974" s="253"/>
      <c r="B26974" s="254"/>
    </row>
    <row r="26975" spans="1:2" x14ac:dyDescent="0.2">
      <c r="A26975" s="253"/>
      <c r="B26975" s="254"/>
    </row>
    <row r="26976" spans="1:2" x14ac:dyDescent="0.2">
      <c r="A26976" s="253"/>
      <c r="B26976" s="254"/>
    </row>
    <row r="26977" spans="1:2" x14ac:dyDescent="0.2">
      <c r="A26977" s="253"/>
      <c r="B26977" s="254"/>
    </row>
    <row r="26978" spans="1:2" x14ac:dyDescent="0.2">
      <c r="A26978" s="253"/>
      <c r="B26978" s="254"/>
    </row>
    <row r="26979" spans="1:2" x14ac:dyDescent="0.2">
      <c r="A26979" s="253"/>
      <c r="B26979" s="254"/>
    </row>
    <row r="26980" spans="1:2" x14ac:dyDescent="0.2">
      <c r="A26980" s="253"/>
      <c r="B26980" s="254"/>
    </row>
    <row r="26981" spans="1:2" x14ac:dyDescent="0.2">
      <c r="A26981" s="253"/>
      <c r="B26981" s="254"/>
    </row>
    <row r="26982" spans="1:2" x14ac:dyDescent="0.2">
      <c r="A26982" s="253"/>
      <c r="B26982" s="254"/>
    </row>
    <row r="26983" spans="1:2" x14ac:dyDescent="0.2">
      <c r="A26983" s="253"/>
      <c r="B26983" s="254"/>
    </row>
    <row r="26984" spans="1:2" x14ac:dyDescent="0.2">
      <c r="A26984" s="253"/>
      <c r="B26984" s="254"/>
    </row>
    <row r="26985" spans="1:2" x14ac:dyDescent="0.2">
      <c r="A26985" s="253"/>
      <c r="B26985" s="254"/>
    </row>
    <row r="26986" spans="1:2" x14ac:dyDescent="0.2">
      <c r="A26986" s="253"/>
      <c r="B26986" s="254"/>
    </row>
    <row r="26987" spans="1:2" x14ac:dyDescent="0.2">
      <c r="A26987" s="253"/>
      <c r="B26987" s="254"/>
    </row>
    <row r="26988" spans="1:2" x14ac:dyDescent="0.2">
      <c r="A26988" s="253"/>
      <c r="B26988" s="254"/>
    </row>
    <row r="26989" spans="1:2" x14ac:dyDescent="0.2">
      <c r="A26989" s="253"/>
      <c r="B26989" s="254"/>
    </row>
    <row r="26990" spans="1:2" x14ac:dyDescent="0.2">
      <c r="A26990" s="253"/>
      <c r="B26990" s="254"/>
    </row>
    <row r="26991" spans="1:2" x14ac:dyDescent="0.2">
      <c r="A26991" s="253"/>
      <c r="B26991" s="254"/>
    </row>
    <row r="26992" spans="1:2" x14ac:dyDescent="0.2">
      <c r="A26992" s="253"/>
      <c r="B26992" s="254"/>
    </row>
    <row r="26993" spans="1:2" x14ac:dyDescent="0.2">
      <c r="A26993" s="253"/>
      <c r="B26993" s="254"/>
    </row>
    <row r="26994" spans="1:2" x14ac:dyDescent="0.2">
      <c r="A26994" s="253"/>
      <c r="B26994" s="254"/>
    </row>
    <row r="26995" spans="1:2" x14ac:dyDescent="0.2">
      <c r="A26995" s="253"/>
      <c r="B26995" s="254"/>
    </row>
    <row r="26996" spans="1:2" x14ac:dyDescent="0.2">
      <c r="A26996" s="253"/>
      <c r="B26996" s="254"/>
    </row>
    <row r="26997" spans="1:2" x14ac:dyDescent="0.2">
      <c r="A26997" s="253"/>
      <c r="B26997" s="254"/>
    </row>
    <row r="26998" spans="1:2" x14ac:dyDescent="0.2">
      <c r="A26998" s="253"/>
      <c r="B26998" s="254"/>
    </row>
    <row r="26999" spans="1:2" x14ac:dyDescent="0.2">
      <c r="A26999" s="253"/>
      <c r="B26999" s="254"/>
    </row>
    <row r="27000" spans="1:2" x14ac:dyDescent="0.2">
      <c r="A27000" s="253"/>
      <c r="B27000" s="254"/>
    </row>
    <row r="27001" spans="1:2" x14ac:dyDescent="0.2">
      <c r="A27001" s="253"/>
      <c r="B27001" s="254"/>
    </row>
    <row r="27002" spans="1:2" x14ac:dyDescent="0.2">
      <c r="A27002" s="253"/>
      <c r="B27002" s="254"/>
    </row>
    <row r="27003" spans="1:2" x14ac:dyDescent="0.2">
      <c r="A27003" s="253"/>
      <c r="B27003" s="254"/>
    </row>
    <row r="27004" spans="1:2" x14ac:dyDescent="0.2">
      <c r="A27004" s="253"/>
      <c r="B27004" s="254"/>
    </row>
    <row r="27005" spans="1:2" x14ac:dyDescent="0.2">
      <c r="A27005" s="253"/>
      <c r="B27005" s="254"/>
    </row>
    <row r="27006" spans="1:2" x14ac:dyDescent="0.2">
      <c r="A27006" s="253"/>
      <c r="B27006" s="254"/>
    </row>
    <row r="27007" spans="1:2" x14ac:dyDescent="0.2">
      <c r="A27007" s="253"/>
      <c r="B27007" s="254"/>
    </row>
    <row r="27008" spans="1:2" x14ac:dyDescent="0.2">
      <c r="A27008" s="253"/>
      <c r="B27008" s="254"/>
    </row>
    <row r="27009" spans="1:2" x14ac:dyDescent="0.2">
      <c r="A27009" s="253"/>
      <c r="B27009" s="254"/>
    </row>
    <row r="27010" spans="1:2" x14ac:dyDescent="0.2">
      <c r="A27010" s="253"/>
      <c r="B27010" s="254"/>
    </row>
    <row r="27011" spans="1:2" x14ac:dyDescent="0.2">
      <c r="A27011" s="253"/>
      <c r="B27011" s="254"/>
    </row>
    <row r="27012" spans="1:2" x14ac:dyDescent="0.2">
      <c r="A27012" s="253"/>
      <c r="B27012" s="254"/>
    </row>
    <row r="27013" spans="1:2" x14ac:dyDescent="0.2">
      <c r="A27013" s="253"/>
      <c r="B27013" s="254"/>
    </row>
    <row r="27014" spans="1:2" x14ac:dyDescent="0.2">
      <c r="A27014" s="253"/>
      <c r="B27014" s="254"/>
    </row>
    <row r="27015" spans="1:2" x14ac:dyDescent="0.2">
      <c r="A27015" s="253"/>
      <c r="B27015" s="254"/>
    </row>
    <row r="27016" spans="1:2" x14ac:dyDescent="0.2">
      <c r="A27016" s="253"/>
      <c r="B27016" s="254"/>
    </row>
    <row r="27017" spans="1:2" x14ac:dyDescent="0.2">
      <c r="A27017" s="253"/>
      <c r="B27017" s="254"/>
    </row>
    <row r="27018" spans="1:2" x14ac:dyDescent="0.2">
      <c r="A27018" s="253"/>
      <c r="B27018" s="254"/>
    </row>
    <row r="27019" spans="1:2" x14ac:dyDescent="0.2">
      <c r="A27019" s="253"/>
      <c r="B27019" s="254"/>
    </row>
    <row r="27020" spans="1:2" x14ac:dyDescent="0.2">
      <c r="A27020" s="253"/>
      <c r="B27020" s="254"/>
    </row>
    <row r="27021" spans="1:2" x14ac:dyDescent="0.2">
      <c r="A27021" s="253"/>
      <c r="B27021" s="254"/>
    </row>
    <row r="27022" spans="1:2" x14ac:dyDescent="0.2">
      <c r="A27022" s="253"/>
      <c r="B27022" s="254"/>
    </row>
    <row r="27023" spans="1:2" x14ac:dyDescent="0.2">
      <c r="A27023" s="253"/>
      <c r="B27023" s="254"/>
    </row>
    <row r="27024" spans="1:2" x14ac:dyDescent="0.2">
      <c r="A27024" s="253"/>
      <c r="B27024" s="254"/>
    </row>
    <row r="27025" spans="1:2" x14ac:dyDescent="0.2">
      <c r="A27025" s="253"/>
      <c r="B27025" s="254"/>
    </row>
    <row r="27026" spans="1:2" x14ac:dyDescent="0.2">
      <c r="A27026" s="253"/>
      <c r="B27026" s="254"/>
    </row>
    <row r="27027" spans="1:2" x14ac:dyDescent="0.2">
      <c r="A27027" s="253"/>
      <c r="B27027" s="254"/>
    </row>
    <row r="27028" spans="1:2" x14ac:dyDescent="0.2">
      <c r="A27028" s="253"/>
      <c r="B27028" s="254"/>
    </row>
    <row r="27029" spans="1:2" x14ac:dyDescent="0.2">
      <c r="A27029" s="253"/>
      <c r="B27029" s="254"/>
    </row>
    <row r="27030" spans="1:2" x14ac:dyDescent="0.2">
      <c r="A27030" s="253"/>
      <c r="B27030" s="254"/>
    </row>
    <row r="27031" spans="1:2" x14ac:dyDescent="0.2">
      <c r="A27031" s="253"/>
      <c r="B27031" s="254"/>
    </row>
    <row r="27032" spans="1:2" x14ac:dyDescent="0.2">
      <c r="A27032" s="253"/>
      <c r="B27032" s="254"/>
    </row>
    <row r="27033" spans="1:2" x14ac:dyDescent="0.2">
      <c r="A27033" s="253"/>
      <c r="B27033" s="254"/>
    </row>
    <row r="27034" spans="1:2" x14ac:dyDescent="0.2">
      <c r="A27034" s="253"/>
      <c r="B27034" s="254"/>
    </row>
    <row r="27035" spans="1:2" x14ac:dyDescent="0.2">
      <c r="A27035" s="253"/>
      <c r="B27035" s="254"/>
    </row>
    <row r="27036" spans="1:2" x14ac:dyDescent="0.2">
      <c r="A27036" s="253"/>
      <c r="B27036" s="254"/>
    </row>
    <row r="27037" spans="1:2" x14ac:dyDescent="0.2">
      <c r="A27037" s="253"/>
      <c r="B27037" s="254"/>
    </row>
    <row r="27038" spans="1:2" x14ac:dyDescent="0.2">
      <c r="A27038" s="253"/>
      <c r="B27038" s="254"/>
    </row>
    <row r="27039" spans="1:2" x14ac:dyDescent="0.2">
      <c r="A27039" s="253"/>
      <c r="B27039" s="254"/>
    </row>
    <row r="27040" spans="1:2" x14ac:dyDescent="0.2">
      <c r="A27040" s="253"/>
      <c r="B27040" s="254"/>
    </row>
    <row r="27041" spans="1:2" x14ac:dyDescent="0.2">
      <c r="A27041" s="253"/>
      <c r="B27041" s="254"/>
    </row>
    <row r="27042" spans="1:2" x14ac:dyDescent="0.2">
      <c r="A27042" s="253"/>
      <c r="B27042" s="254"/>
    </row>
    <row r="27043" spans="1:2" x14ac:dyDescent="0.2">
      <c r="A27043" s="253"/>
      <c r="B27043" s="254"/>
    </row>
    <row r="27044" spans="1:2" x14ac:dyDescent="0.2">
      <c r="A27044" s="253"/>
      <c r="B27044" s="254"/>
    </row>
    <row r="27045" spans="1:2" x14ac:dyDescent="0.2">
      <c r="A27045" s="253"/>
      <c r="B27045" s="254"/>
    </row>
    <row r="27046" spans="1:2" x14ac:dyDescent="0.2">
      <c r="A27046" s="253"/>
      <c r="B27046" s="254"/>
    </row>
    <row r="27047" spans="1:2" x14ac:dyDescent="0.2">
      <c r="A27047" s="253"/>
      <c r="B27047" s="254"/>
    </row>
    <row r="27048" spans="1:2" x14ac:dyDescent="0.2">
      <c r="A27048" s="253"/>
      <c r="B27048" s="254"/>
    </row>
    <row r="27049" spans="1:2" x14ac:dyDescent="0.2">
      <c r="A27049" s="253"/>
      <c r="B27049" s="254"/>
    </row>
    <row r="27050" spans="1:2" x14ac:dyDescent="0.2">
      <c r="A27050" s="253"/>
      <c r="B27050" s="254"/>
    </row>
    <row r="27051" spans="1:2" x14ac:dyDescent="0.2">
      <c r="A27051" s="253"/>
      <c r="B27051" s="254"/>
    </row>
    <row r="27052" spans="1:2" x14ac:dyDescent="0.2">
      <c r="A27052" s="253"/>
      <c r="B27052" s="254"/>
    </row>
    <row r="27053" spans="1:2" x14ac:dyDescent="0.2">
      <c r="A27053" s="253"/>
      <c r="B27053" s="254"/>
    </row>
    <row r="27054" spans="1:2" x14ac:dyDescent="0.2">
      <c r="A27054" s="253"/>
      <c r="B27054" s="254"/>
    </row>
    <row r="27055" spans="1:2" x14ac:dyDescent="0.2">
      <c r="A27055" s="253"/>
      <c r="B27055" s="254"/>
    </row>
    <row r="27056" spans="1:2" x14ac:dyDescent="0.2">
      <c r="A27056" s="253"/>
      <c r="B27056" s="254"/>
    </row>
    <row r="27057" spans="1:2" x14ac:dyDescent="0.2">
      <c r="A27057" s="253"/>
      <c r="B27057" s="254"/>
    </row>
    <row r="27058" spans="1:2" x14ac:dyDescent="0.2">
      <c r="A27058" s="253"/>
      <c r="B27058" s="254"/>
    </row>
    <row r="27059" spans="1:2" x14ac:dyDescent="0.2">
      <c r="A27059" s="253"/>
      <c r="B27059" s="254"/>
    </row>
    <row r="27060" spans="1:2" x14ac:dyDescent="0.2">
      <c r="A27060" s="253"/>
      <c r="B27060" s="254"/>
    </row>
    <row r="27061" spans="1:2" x14ac:dyDescent="0.2">
      <c r="A27061" s="253"/>
      <c r="B27061" s="254"/>
    </row>
    <row r="27062" spans="1:2" x14ac:dyDescent="0.2">
      <c r="A27062" s="253"/>
      <c r="B27062" s="254"/>
    </row>
    <row r="27063" spans="1:2" x14ac:dyDescent="0.2">
      <c r="A27063" s="253"/>
      <c r="B27063" s="254"/>
    </row>
    <row r="27064" spans="1:2" x14ac:dyDescent="0.2">
      <c r="A27064" s="253"/>
      <c r="B27064" s="254"/>
    </row>
    <row r="27065" spans="1:2" x14ac:dyDescent="0.2">
      <c r="A27065" s="253"/>
      <c r="B27065" s="254"/>
    </row>
    <row r="27066" spans="1:2" x14ac:dyDescent="0.2">
      <c r="A27066" s="253"/>
      <c r="B27066" s="254"/>
    </row>
    <row r="27067" spans="1:2" x14ac:dyDescent="0.2">
      <c r="A27067" s="253"/>
      <c r="B27067" s="254"/>
    </row>
    <row r="27068" spans="1:2" x14ac:dyDescent="0.2">
      <c r="A27068" s="253"/>
      <c r="B27068" s="254"/>
    </row>
    <row r="27069" spans="1:2" x14ac:dyDescent="0.2">
      <c r="A27069" s="253"/>
      <c r="B27069" s="254"/>
    </row>
    <row r="27070" spans="1:2" x14ac:dyDescent="0.2">
      <c r="A27070" s="253"/>
      <c r="B27070" s="254"/>
    </row>
    <row r="27071" spans="1:2" x14ac:dyDescent="0.2">
      <c r="A27071" s="253"/>
      <c r="B27071" s="254"/>
    </row>
    <row r="27072" spans="1:2" x14ac:dyDescent="0.2">
      <c r="A27072" s="253"/>
      <c r="B27072" s="254"/>
    </row>
    <row r="27073" spans="1:2" x14ac:dyDescent="0.2">
      <c r="A27073" s="253"/>
      <c r="B27073" s="254"/>
    </row>
    <row r="27074" spans="1:2" x14ac:dyDescent="0.2">
      <c r="A27074" s="253"/>
      <c r="B27074" s="254"/>
    </row>
    <row r="27075" spans="1:2" x14ac:dyDescent="0.2">
      <c r="A27075" s="253"/>
      <c r="B27075" s="254"/>
    </row>
    <row r="27076" spans="1:2" x14ac:dyDescent="0.2">
      <c r="A27076" s="253"/>
      <c r="B27076" s="254"/>
    </row>
    <row r="27077" spans="1:2" x14ac:dyDescent="0.2">
      <c r="A27077" s="253"/>
      <c r="B27077" s="254"/>
    </row>
    <row r="27078" spans="1:2" x14ac:dyDescent="0.2">
      <c r="A27078" s="253"/>
      <c r="B27078" s="254"/>
    </row>
    <row r="27079" spans="1:2" x14ac:dyDescent="0.2">
      <c r="A27079" s="253"/>
      <c r="B27079" s="254"/>
    </row>
    <row r="27080" spans="1:2" x14ac:dyDescent="0.2">
      <c r="A27080" s="253"/>
      <c r="B27080" s="254"/>
    </row>
    <row r="27081" spans="1:2" x14ac:dyDescent="0.2">
      <c r="A27081" s="253"/>
      <c r="B27081" s="254"/>
    </row>
    <row r="27082" spans="1:2" x14ac:dyDescent="0.2">
      <c r="A27082" s="253"/>
      <c r="B27082" s="254"/>
    </row>
    <row r="27083" spans="1:2" x14ac:dyDescent="0.2">
      <c r="A27083" s="253"/>
      <c r="B27083" s="254"/>
    </row>
    <row r="27084" spans="1:2" x14ac:dyDescent="0.2">
      <c r="A27084" s="253"/>
      <c r="B27084" s="254"/>
    </row>
    <row r="27085" spans="1:2" x14ac:dyDescent="0.2">
      <c r="A27085" s="253"/>
      <c r="B27085" s="254"/>
    </row>
    <row r="27086" spans="1:2" x14ac:dyDescent="0.2">
      <c r="A27086" s="253"/>
      <c r="B27086" s="254"/>
    </row>
    <row r="27087" spans="1:2" x14ac:dyDescent="0.2">
      <c r="A27087" s="253"/>
      <c r="B27087" s="254"/>
    </row>
    <row r="27088" spans="1:2" x14ac:dyDescent="0.2">
      <c r="A27088" s="253"/>
      <c r="B27088" s="254"/>
    </row>
    <row r="27089" spans="1:2" x14ac:dyDescent="0.2">
      <c r="A27089" s="253"/>
      <c r="B27089" s="254"/>
    </row>
    <row r="27090" spans="1:2" x14ac:dyDescent="0.2">
      <c r="A27090" s="253"/>
      <c r="B27090" s="254"/>
    </row>
    <row r="27091" spans="1:2" x14ac:dyDescent="0.2">
      <c r="A27091" s="253"/>
      <c r="B27091" s="254"/>
    </row>
    <row r="27092" spans="1:2" x14ac:dyDescent="0.2">
      <c r="A27092" s="253"/>
      <c r="B27092" s="254"/>
    </row>
    <row r="27093" spans="1:2" x14ac:dyDescent="0.2">
      <c r="A27093" s="253"/>
      <c r="B27093" s="254"/>
    </row>
    <row r="27094" spans="1:2" x14ac:dyDescent="0.2">
      <c r="A27094" s="253"/>
      <c r="B27094" s="254"/>
    </row>
    <row r="27095" spans="1:2" x14ac:dyDescent="0.2">
      <c r="A27095" s="253"/>
      <c r="B27095" s="254"/>
    </row>
    <row r="27096" spans="1:2" x14ac:dyDescent="0.2">
      <c r="A27096" s="253"/>
      <c r="B27096" s="254"/>
    </row>
    <row r="27097" spans="1:2" x14ac:dyDescent="0.2">
      <c r="A27097" s="253"/>
      <c r="B27097" s="254"/>
    </row>
    <row r="27098" spans="1:2" x14ac:dyDescent="0.2">
      <c r="A27098" s="253"/>
      <c r="B27098" s="254"/>
    </row>
    <row r="27099" spans="1:2" x14ac:dyDescent="0.2">
      <c r="A27099" s="253"/>
      <c r="B27099" s="254"/>
    </row>
    <row r="27100" spans="1:2" x14ac:dyDescent="0.2">
      <c r="A27100" s="253"/>
      <c r="B27100" s="254"/>
    </row>
    <row r="27101" spans="1:2" x14ac:dyDescent="0.2">
      <c r="A27101" s="253"/>
      <c r="B27101" s="254"/>
    </row>
    <row r="27102" spans="1:2" x14ac:dyDescent="0.2">
      <c r="A27102" s="253"/>
      <c r="B27102" s="254"/>
    </row>
    <row r="27103" spans="1:2" x14ac:dyDescent="0.2">
      <c r="A27103" s="253"/>
      <c r="B27103" s="254"/>
    </row>
    <row r="27104" spans="1:2" x14ac:dyDescent="0.2">
      <c r="A27104" s="253"/>
      <c r="B27104" s="254"/>
    </row>
    <row r="27105" spans="1:2" x14ac:dyDescent="0.2">
      <c r="A27105" s="253"/>
      <c r="B27105" s="254"/>
    </row>
    <row r="27106" spans="1:2" x14ac:dyDescent="0.2">
      <c r="A27106" s="253"/>
      <c r="B27106" s="254"/>
    </row>
    <row r="27107" spans="1:2" x14ac:dyDescent="0.2">
      <c r="A27107" s="253"/>
      <c r="B27107" s="254"/>
    </row>
    <row r="27108" spans="1:2" x14ac:dyDescent="0.2">
      <c r="A27108" s="253"/>
      <c r="B27108" s="254"/>
    </row>
    <row r="27109" spans="1:2" x14ac:dyDescent="0.2">
      <c r="A27109" s="253"/>
      <c r="B27109" s="254"/>
    </row>
    <row r="27110" spans="1:2" x14ac:dyDescent="0.2">
      <c r="A27110" s="253"/>
      <c r="B27110" s="254"/>
    </row>
    <row r="27111" spans="1:2" x14ac:dyDescent="0.2">
      <c r="A27111" s="253"/>
      <c r="B27111" s="254"/>
    </row>
    <row r="27112" spans="1:2" x14ac:dyDescent="0.2">
      <c r="A27112" s="253"/>
      <c r="B27112" s="254"/>
    </row>
    <row r="27113" spans="1:2" x14ac:dyDescent="0.2">
      <c r="A27113" s="253"/>
      <c r="B27113" s="254"/>
    </row>
    <row r="27114" spans="1:2" x14ac:dyDescent="0.2">
      <c r="A27114" s="253"/>
      <c r="B27114" s="254"/>
    </row>
    <row r="27115" spans="1:2" x14ac:dyDescent="0.2">
      <c r="A27115" s="253"/>
      <c r="B27115" s="254"/>
    </row>
    <row r="27116" spans="1:2" x14ac:dyDescent="0.2">
      <c r="A27116" s="253"/>
      <c r="B27116" s="254"/>
    </row>
    <row r="27117" spans="1:2" x14ac:dyDescent="0.2">
      <c r="A27117" s="253"/>
      <c r="B27117" s="254"/>
    </row>
    <row r="27118" spans="1:2" x14ac:dyDescent="0.2">
      <c r="A27118" s="253"/>
      <c r="B27118" s="254"/>
    </row>
    <row r="27119" spans="1:2" x14ac:dyDescent="0.2">
      <c r="A27119" s="253"/>
      <c r="B27119" s="254"/>
    </row>
    <row r="27120" spans="1:2" x14ac:dyDescent="0.2">
      <c r="A27120" s="253"/>
      <c r="B27120" s="254"/>
    </row>
    <row r="27121" spans="1:2" x14ac:dyDescent="0.2">
      <c r="A27121" s="253"/>
      <c r="B27121" s="254"/>
    </row>
    <row r="27122" spans="1:2" x14ac:dyDescent="0.2">
      <c r="A27122" s="253"/>
      <c r="B27122" s="254"/>
    </row>
    <row r="27123" spans="1:2" x14ac:dyDescent="0.2">
      <c r="A27123" s="253"/>
      <c r="B27123" s="254"/>
    </row>
    <row r="27124" spans="1:2" x14ac:dyDescent="0.2">
      <c r="A27124" s="253"/>
      <c r="B27124" s="254"/>
    </row>
    <row r="27125" spans="1:2" x14ac:dyDescent="0.2">
      <c r="A27125" s="253"/>
      <c r="B27125" s="254"/>
    </row>
    <row r="27126" spans="1:2" x14ac:dyDescent="0.2">
      <c r="A27126" s="253"/>
      <c r="B27126" s="254"/>
    </row>
    <row r="27127" spans="1:2" x14ac:dyDescent="0.2">
      <c r="A27127" s="253"/>
      <c r="B27127" s="254"/>
    </row>
    <row r="27128" spans="1:2" x14ac:dyDescent="0.2">
      <c r="A27128" s="253"/>
      <c r="B27128" s="254"/>
    </row>
    <row r="27129" spans="1:2" x14ac:dyDescent="0.2">
      <c r="A27129" s="253"/>
      <c r="B27129" s="254"/>
    </row>
    <row r="27130" spans="1:2" x14ac:dyDescent="0.2">
      <c r="A27130" s="253"/>
      <c r="B27130" s="254"/>
    </row>
    <row r="27131" spans="1:2" x14ac:dyDescent="0.2">
      <c r="A27131" s="253"/>
      <c r="B27131" s="254"/>
    </row>
    <row r="27132" spans="1:2" x14ac:dyDescent="0.2">
      <c r="A27132" s="253"/>
      <c r="B27132" s="254"/>
    </row>
    <row r="27133" spans="1:2" x14ac:dyDescent="0.2">
      <c r="A27133" s="253"/>
      <c r="B27133" s="254"/>
    </row>
    <row r="27134" spans="1:2" x14ac:dyDescent="0.2">
      <c r="A27134" s="253"/>
      <c r="B27134" s="254"/>
    </row>
    <row r="27135" spans="1:2" x14ac:dyDescent="0.2">
      <c r="A27135" s="253"/>
      <c r="B27135" s="254"/>
    </row>
    <row r="27136" spans="1:2" x14ac:dyDescent="0.2">
      <c r="A27136" s="253"/>
      <c r="B27136" s="254"/>
    </row>
    <row r="27137" spans="1:2" x14ac:dyDescent="0.2">
      <c r="A27137" s="253"/>
      <c r="B27137" s="254"/>
    </row>
    <row r="27138" spans="1:2" x14ac:dyDescent="0.2">
      <c r="A27138" s="253"/>
      <c r="B27138" s="254"/>
    </row>
    <row r="27139" spans="1:2" x14ac:dyDescent="0.2">
      <c r="A27139" s="253"/>
      <c r="B27139" s="254"/>
    </row>
    <row r="27140" spans="1:2" x14ac:dyDescent="0.2">
      <c r="A27140" s="253"/>
      <c r="B27140" s="254"/>
    </row>
    <row r="27141" spans="1:2" x14ac:dyDescent="0.2">
      <c r="A27141" s="253"/>
      <c r="B27141" s="254"/>
    </row>
    <row r="27142" spans="1:2" x14ac:dyDescent="0.2">
      <c r="A27142" s="253"/>
      <c r="B27142" s="254"/>
    </row>
    <row r="27143" spans="1:2" x14ac:dyDescent="0.2">
      <c r="A27143" s="253"/>
      <c r="B27143" s="254"/>
    </row>
    <row r="27144" spans="1:2" x14ac:dyDescent="0.2">
      <c r="A27144" s="253"/>
      <c r="B27144" s="254"/>
    </row>
    <row r="27145" spans="1:2" x14ac:dyDescent="0.2">
      <c r="A27145" s="253"/>
      <c r="B27145" s="254"/>
    </row>
    <row r="27146" spans="1:2" x14ac:dyDescent="0.2">
      <c r="A27146" s="253"/>
      <c r="B27146" s="254"/>
    </row>
    <row r="27147" spans="1:2" x14ac:dyDescent="0.2">
      <c r="A27147" s="253"/>
      <c r="B27147" s="254"/>
    </row>
    <row r="27148" spans="1:2" x14ac:dyDescent="0.2">
      <c r="A27148" s="253"/>
      <c r="B27148" s="254"/>
    </row>
    <row r="27149" spans="1:2" x14ac:dyDescent="0.2">
      <c r="A27149" s="253"/>
      <c r="B27149" s="254"/>
    </row>
    <row r="27150" spans="1:2" x14ac:dyDescent="0.2">
      <c r="A27150" s="253"/>
      <c r="B27150" s="254"/>
    </row>
    <row r="27151" spans="1:2" x14ac:dyDescent="0.2">
      <c r="A27151" s="253"/>
      <c r="B27151" s="254"/>
    </row>
    <row r="27152" spans="1:2" x14ac:dyDescent="0.2">
      <c r="A27152" s="253"/>
      <c r="B27152" s="254"/>
    </row>
    <row r="27153" spans="1:2" x14ac:dyDescent="0.2">
      <c r="A27153" s="253"/>
      <c r="B27153" s="254"/>
    </row>
    <row r="27154" spans="1:2" x14ac:dyDescent="0.2">
      <c r="A27154" s="253"/>
      <c r="B27154" s="254"/>
    </row>
    <row r="27155" spans="1:2" x14ac:dyDescent="0.2">
      <c r="A27155" s="253"/>
      <c r="B27155" s="254"/>
    </row>
    <row r="27156" spans="1:2" x14ac:dyDescent="0.2">
      <c r="A27156" s="253"/>
      <c r="B27156" s="254"/>
    </row>
    <row r="27157" spans="1:2" x14ac:dyDescent="0.2">
      <c r="A27157" s="253"/>
      <c r="B27157" s="254"/>
    </row>
    <row r="27158" spans="1:2" x14ac:dyDescent="0.2">
      <c r="A27158" s="253"/>
      <c r="B27158" s="254"/>
    </row>
    <row r="27159" spans="1:2" x14ac:dyDescent="0.2">
      <c r="A27159" s="253"/>
      <c r="B27159" s="254"/>
    </row>
    <row r="27160" spans="1:2" x14ac:dyDescent="0.2">
      <c r="A27160" s="253"/>
      <c r="B27160" s="254"/>
    </row>
    <row r="27161" spans="1:2" x14ac:dyDescent="0.2">
      <c r="A27161" s="253"/>
      <c r="B27161" s="254"/>
    </row>
    <row r="27162" spans="1:2" x14ac:dyDescent="0.2">
      <c r="A27162" s="253"/>
      <c r="B27162" s="254"/>
    </row>
    <row r="27163" spans="1:2" x14ac:dyDescent="0.2">
      <c r="A27163" s="253"/>
      <c r="B27163" s="254"/>
    </row>
    <row r="27164" spans="1:2" x14ac:dyDescent="0.2">
      <c r="A27164" s="253"/>
      <c r="B27164" s="254"/>
    </row>
    <row r="27165" spans="1:2" x14ac:dyDescent="0.2">
      <c r="A27165" s="253"/>
      <c r="B27165" s="254"/>
    </row>
    <row r="27166" spans="1:2" x14ac:dyDescent="0.2">
      <c r="A27166" s="253"/>
      <c r="B27166" s="254"/>
    </row>
    <row r="27167" spans="1:2" x14ac:dyDescent="0.2">
      <c r="A27167" s="253"/>
      <c r="B27167" s="254"/>
    </row>
    <row r="27168" spans="1:2" x14ac:dyDescent="0.2">
      <c r="A27168" s="253"/>
      <c r="B27168" s="254"/>
    </row>
    <row r="27169" spans="1:2" x14ac:dyDescent="0.2">
      <c r="A27169" s="253"/>
      <c r="B27169" s="254"/>
    </row>
    <row r="27170" spans="1:2" x14ac:dyDescent="0.2">
      <c r="A27170" s="253"/>
      <c r="B27170" s="254"/>
    </row>
    <row r="27171" spans="1:2" x14ac:dyDescent="0.2">
      <c r="A27171" s="253"/>
      <c r="B27171" s="254"/>
    </row>
    <row r="27172" spans="1:2" x14ac:dyDescent="0.2">
      <c r="A27172" s="253"/>
      <c r="B27172" s="254"/>
    </row>
    <row r="27173" spans="1:2" x14ac:dyDescent="0.2">
      <c r="A27173" s="253"/>
      <c r="B27173" s="254"/>
    </row>
    <row r="27174" spans="1:2" x14ac:dyDescent="0.2">
      <c r="A27174" s="253"/>
      <c r="B27174" s="254"/>
    </row>
    <row r="27175" spans="1:2" x14ac:dyDescent="0.2">
      <c r="A27175" s="253"/>
      <c r="B27175" s="254"/>
    </row>
    <row r="27176" spans="1:2" x14ac:dyDescent="0.2">
      <c r="A27176" s="253"/>
      <c r="B27176" s="254"/>
    </row>
    <row r="27177" spans="1:2" x14ac:dyDescent="0.2">
      <c r="A27177" s="253"/>
      <c r="B27177" s="254"/>
    </row>
    <row r="27178" spans="1:2" x14ac:dyDescent="0.2">
      <c r="A27178" s="253"/>
      <c r="B27178" s="254"/>
    </row>
    <row r="27179" spans="1:2" x14ac:dyDescent="0.2">
      <c r="A27179" s="253"/>
      <c r="B27179" s="254"/>
    </row>
    <row r="27180" spans="1:2" x14ac:dyDescent="0.2">
      <c r="A27180" s="253"/>
      <c r="B27180" s="254"/>
    </row>
    <row r="27181" spans="1:2" x14ac:dyDescent="0.2">
      <c r="A27181" s="253"/>
      <c r="B27181" s="254"/>
    </row>
    <row r="27182" spans="1:2" x14ac:dyDescent="0.2">
      <c r="A27182" s="253"/>
      <c r="B27182" s="254"/>
    </row>
    <row r="27183" spans="1:2" x14ac:dyDescent="0.2">
      <c r="A27183" s="253"/>
      <c r="B27183" s="254"/>
    </row>
    <row r="27184" spans="1:2" x14ac:dyDescent="0.2">
      <c r="A27184" s="253"/>
      <c r="B27184" s="254"/>
    </row>
    <row r="27185" spans="1:2" x14ac:dyDescent="0.2">
      <c r="A27185" s="253"/>
      <c r="B27185" s="254"/>
    </row>
    <row r="27186" spans="1:2" x14ac:dyDescent="0.2">
      <c r="A27186" s="253"/>
      <c r="B27186" s="254"/>
    </row>
    <row r="27187" spans="1:2" x14ac:dyDescent="0.2">
      <c r="A27187" s="253"/>
      <c r="B27187" s="254"/>
    </row>
    <row r="27188" spans="1:2" x14ac:dyDescent="0.2">
      <c r="A27188" s="253"/>
      <c r="B27188" s="254"/>
    </row>
    <row r="27189" spans="1:2" x14ac:dyDescent="0.2">
      <c r="A27189" s="253"/>
      <c r="B27189" s="254"/>
    </row>
    <row r="27190" spans="1:2" x14ac:dyDescent="0.2">
      <c r="A27190" s="253"/>
      <c r="B27190" s="254"/>
    </row>
    <row r="27191" spans="1:2" x14ac:dyDescent="0.2">
      <c r="A27191" s="253"/>
      <c r="B27191" s="254"/>
    </row>
    <row r="27192" spans="1:2" x14ac:dyDescent="0.2">
      <c r="A27192" s="253"/>
      <c r="B27192" s="254"/>
    </row>
    <row r="27193" spans="1:2" x14ac:dyDescent="0.2">
      <c r="A27193" s="253"/>
      <c r="B27193" s="254"/>
    </row>
    <row r="27194" spans="1:2" x14ac:dyDescent="0.2">
      <c r="A27194" s="253"/>
      <c r="B27194" s="254"/>
    </row>
    <row r="27195" spans="1:2" x14ac:dyDescent="0.2">
      <c r="A27195" s="253"/>
      <c r="B27195" s="254"/>
    </row>
    <row r="27196" spans="1:2" x14ac:dyDescent="0.2">
      <c r="A27196" s="253"/>
      <c r="B27196" s="254"/>
    </row>
    <row r="27197" spans="1:2" x14ac:dyDescent="0.2">
      <c r="A27197" s="253"/>
      <c r="B27197" s="254"/>
    </row>
    <row r="27198" spans="1:2" x14ac:dyDescent="0.2">
      <c r="A27198" s="253"/>
      <c r="B27198" s="254"/>
    </row>
    <row r="27199" spans="1:2" x14ac:dyDescent="0.2">
      <c r="A27199" s="253"/>
      <c r="B27199" s="254"/>
    </row>
    <row r="27200" spans="1:2" x14ac:dyDescent="0.2">
      <c r="A27200" s="253"/>
      <c r="B27200" s="254"/>
    </row>
    <row r="27201" spans="1:2" x14ac:dyDescent="0.2">
      <c r="A27201" s="253"/>
      <c r="B27201" s="254"/>
    </row>
    <row r="27202" spans="1:2" x14ac:dyDescent="0.2">
      <c r="A27202" s="253"/>
      <c r="B27202" s="254"/>
    </row>
    <row r="27203" spans="1:2" x14ac:dyDescent="0.2">
      <c r="A27203" s="253"/>
      <c r="B27203" s="254"/>
    </row>
    <row r="27204" spans="1:2" x14ac:dyDescent="0.2">
      <c r="A27204" s="253"/>
      <c r="B27204" s="254"/>
    </row>
    <row r="27205" spans="1:2" x14ac:dyDescent="0.2">
      <c r="A27205" s="253"/>
      <c r="B27205" s="254"/>
    </row>
    <row r="27206" spans="1:2" x14ac:dyDescent="0.2">
      <c r="A27206" s="253"/>
      <c r="B27206" s="254"/>
    </row>
    <row r="27207" spans="1:2" x14ac:dyDescent="0.2">
      <c r="A27207" s="253"/>
      <c r="B27207" s="254"/>
    </row>
    <row r="27208" spans="1:2" x14ac:dyDescent="0.2">
      <c r="A27208" s="253"/>
      <c r="B27208" s="254"/>
    </row>
    <row r="27209" spans="1:2" x14ac:dyDescent="0.2">
      <c r="A27209" s="253"/>
      <c r="B27209" s="254"/>
    </row>
    <row r="27210" spans="1:2" x14ac:dyDescent="0.2">
      <c r="A27210" s="253"/>
      <c r="B27210" s="254"/>
    </row>
    <row r="27211" spans="1:2" x14ac:dyDescent="0.2">
      <c r="A27211" s="253"/>
      <c r="B27211" s="254"/>
    </row>
    <row r="27212" spans="1:2" x14ac:dyDescent="0.2">
      <c r="A27212" s="253"/>
      <c r="B27212" s="254"/>
    </row>
    <row r="27213" spans="1:2" x14ac:dyDescent="0.2">
      <c r="A27213" s="253"/>
      <c r="B27213" s="254"/>
    </row>
    <row r="27214" spans="1:2" x14ac:dyDescent="0.2">
      <c r="A27214" s="253"/>
      <c r="B27214" s="254"/>
    </row>
    <row r="27215" spans="1:2" x14ac:dyDescent="0.2">
      <c r="A27215" s="253"/>
      <c r="B27215" s="254"/>
    </row>
    <row r="27216" spans="1:2" x14ac:dyDescent="0.2">
      <c r="A27216" s="253"/>
      <c r="B27216" s="254"/>
    </row>
    <row r="27217" spans="1:2" x14ac:dyDescent="0.2">
      <c r="A27217" s="253"/>
      <c r="B27217" s="254"/>
    </row>
    <row r="27218" spans="1:2" x14ac:dyDescent="0.2">
      <c r="A27218" s="253"/>
      <c r="B27218" s="254"/>
    </row>
    <row r="27219" spans="1:2" x14ac:dyDescent="0.2">
      <c r="A27219" s="253"/>
      <c r="B27219" s="254"/>
    </row>
    <row r="27220" spans="1:2" x14ac:dyDescent="0.2">
      <c r="A27220" s="253"/>
      <c r="B27220" s="254"/>
    </row>
    <row r="27221" spans="1:2" x14ac:dyDescent="0.2">
      <c r="A27221" s="253"/>
      <c r="B27221" s="254"/>
    </row>
    <row r="27222" spans="1:2" x14ac:dyDescent="0.2">
      <c r="A27222" s="253"/>
      <c r="B27222" s="254"/>
    </row>
    <row r="27223" spans="1:2" x14ac:dyDescent="0.2">
      <c r="A27223" s="253"/>
      <c r="B27223" s="254"/>
    </row>
    <row r="27224" spans="1:2" x14ac:dyDescent="0.2">
      <c r="A27224" s="253"/>
      <c r="B27224" s="254"/>
    </row>
    <row r="27225" spans="1:2" x14ac:dyDescent="0.2">
      <c r="A27225" s="253"/>
      <c r="B27225" s="254"/>
    </row>
    <row r="27226" spans="1:2" x14ac:dyDescent="0.2">
      <c r="A27226" s="253"/>
      <c r="B27226" s="254"/>
    </row>
    <row r="27227" spans="1:2" x14ac:dyDescent="0.2">
      <c r="A27227" s="253"/>
      <c r="B27227" s="254"/>
    </row>
    <row r="27228" spans="1:2" x14ac:dyDescent="0.2">
      <c r="A27228" s="253"/>
      <c r="B27228" s="254"/>
    </row>
    <row r="27229" spans="1:2" x14ac:dyDescent="0.2">
      <c r="A27229" s="253"/>
      <c r="B27229" s="254"/>
    </row>
    <row r="27230" spans="1:2" x14ac:dyDescent="0.2">
      <c r="A27230" s="253"/>
      <c r="B27230" s="254"/>
    </row>
    <row r="27231" spans="1:2" x14ac:dyDescent="0.2">
      <c r="A27231" s="253"/>
      <c r="B27231" s="254"/>
    </row>
    <row r="27232" spans="1:2" x14ac:dyDescent="0.2">
      <c r="A27232" s="253"/>
      <c r="B27232" s="254"/>
    </row>
    <row r="27233" spans="1:2" x14ac:dyDescent="0.2">
      <c r="A27233" s="253"/>
      <c r="B27233" s="254"/>
    </row>
    <row r="27234" spans="1:2" x14ac:dyDescent="0.2">
      <c r="A27234" s="253"/>
      <c r="B27234" s="254"/>
    </row>
    <row r="27235" spans="1:2" x14ac:dyDescent="0.2">
      <c r="A27235" s="253"/>
      <c r="B27235" s="254"/>
    </row>
    <row r="27236" spans="1:2" x14ac:dyDescent="0.2">
      <c r="A27236" s="253"/>
      <c r="B27236" s="254"/>
    </row>
    <row r="27237" spans="1:2" x14ac:dyDescent="0.2">
      <c r="A27237" s="253"/>
      <c r="B27237" s="254"/>
    </row>
    <row r="27238" spans="1:2" x14ac:dyDescent="0.2">
      <c r="A27238" s="253"/>
      <c r="B27238" s="254"/>
    </row>
    <row r="27239" spans="1:2" x14ac:dyDescent="0.2">
      <c r="A27239" s="253"/>
      <c r="B27239" s="254"/>
    </row>
    <row r="27240" spans="1:2" x14ac:dyDescent="0.2">
      <c r="A27240" s="253"/>
      <c r="B27240" s="254"/>
    </row>
    <row r="27241" spans="1:2" x14ac:dyDescent="0.2">
      <c r="A27241" s="253"/>
      <c r="B27241" s="254"/>
    </row>
    <row r="27242" spans="1:2" x14ac:dyDescent="0.2">
      <c r="A27242" s="253"/>
      <c r="B27242" s="254"/>
    </row>
    <row r="27243" spans="1:2" x14ac:dyDescent="0.2">
      <c r="A27243" s="253"/>
      <c r="B27243" s="254"/>
    </row>
    <row r="27244" spans="1:2" x14ac:dyDescent="0.2">
      <c r="A27244" s="253"/>
      <c r="B27244" s="254"/>
    </row>
    <row r="27245" spans="1:2" x14ac:dyDescent="0.2">
      <c r="A27245" s="253"/>
      <c r="B27245" s="254"/>
    </row>
    <row r="27246" spans="1:2" x14ac:dyDescent="0.2">
      <c r="A27246" s="253"/>
      <c r="B27246" s="254"/>
    </row>
    <row r="27247" spans="1:2" x14ac:dyDescent="0.2">
      <c r="A27247" s="253"/>
      <c r="B27247" s="254"/>
    </row>
    <row r="27248" spans="1:2" x14ac:dyDescent="0.2">
      <c r="A27248" s="253"/>
      <c r="B27248" s="254"/>
    </row>
    <row r="27249" spans="1:2" x14ac:dyDescent="0.2">
      <c r="A27249" s="253"/>
      <c r="B27249" s="254"/>
    </row>
    <row r="27250" spans="1:2" x14ac:dyDescent="0.2">
      <c r="A27250" s="253"/>
      <c r="B27250" s="254"/>
    </row>
    <row r="27251" spans="1:2" x14ac:dyDescent="0.2">
      <c r="A27251" s="253"/>
      <c r="B27251" s="254"/>
    </row>
    <row r="27252" spans="1:2" x14ac:dyDescent="0.2">
      <c r="A27252" s="253"/>
      <c r="B27252" s="254"/>
    </row>
    <row r="27253" spans="1:2" x14ac:dyDescent="0.2">
      <c r="A27253" s="253"/>
      <c r="B27253" s="254"/>
    </row>
    <row r="27254" spans="1:2" x14ac:dyDescent="0.2">
      <c r="A27254" s="253"/>
      <c r="B27254" s="254"/>
    </row>
    <row r="27255" spans="1:2" x14ac:dyDescent="0.2">
      <c r="A27255" s="253"/>
      <c r="B27255" s="254"/>
    </row>
    <row r="27256" spans="1:2" x14ac:dyDescent="0.2">
      <c r="A27256" s="253"/>
      <c r="B27256" s="254"/>
    </row>
    <row r="27257" spans="1:2" x14ac:dyDescent="0.2">
      <c r="A27257" s="253"/>
      <c r="B27257" s="254"/>
    </row>
    <row r="27258" spans="1:2" x14ac:dyDescent="0.2">
      <c r="A27258" s="253"/>
      <c r="B27258" s="254"/>
    </row>
    <row r="27259" spans="1:2" x14ac:dyDescent="0.2">
      <c r="A27259" s="253"/>
      <c r="B27259" s="254"/>
    </row>
    <row r="27260" spans="1:2" x14ac:dyDescent="0.2">
      <c r="A27260" s="253"/>
      <c r="B27260" s="254"/>
    </row>
    <row r="27261" spans="1:2" x14ac:dyDescent="0.2">
      <c r="A27261" s="253"/>
      <c r="B27261" s="254"/>
    </row>
    <row r="27262" spans="1:2" x14ac:dyDescent="0.2">
      <c r="A27262" s="253"/>
      <c r="B27262" s="254"/>
    </row>
    <row r="27263" spans="1:2" x14ac:dyDescent="0.2">
      <c r="A27263" s="253"/>
      <c r="B27263" s="254"/>
    </row>
    <row r="27264" spans="1:2" x14ac:dyDescent="0.2">
      <c r="A27264" s="253"/>
      <c r="B27264" s="254"/>
    </row>
    <row r="27265" spans="1:2" x14ac:dyDescent="0.2">
      <c r="A27265" s="253"/>
      <c r="B27265" s="254"/>
    </row>
    <row r="27266" spans="1:2" x14ac:dyDescent="0.2">
      <c r="A27266" s="253"/>
      <c r="B27266" s="254"/>
    </row>
    <row r="27267" spans="1:2" x14ac:dyDescent="0.2">
      <c r="A27267" s="253"/>
      <c r="B27267" s="254"/>
    </row>
    <row r="27268" spans="1:2" x14ac:dyDescent="0.2">
      <c r="A27268" s="253"/>
      <c r="B27268" s="254"/>
    </row>
    <row r="27269" spans="1:2" x14ac:dyDescent="0.2">
      <c r="A27269" s="253"/>
      <c r="B27269" s="254"/>
    </row>
    <row r="27270" spans="1:2" x14ac:dyDescent="0.2">
      <c r="A27270" s="253"/>
      <c r="B27270" s="254"/>
    </row>
    <row r="27271" spans="1:2" x14ac:dyDescent="0.2">
      <c r="A27271" s="253"/>
      <c r="B27271" s="254"/>
    </row>
    <row r="27272" spans="1:2" x14ac:dyDescent="0.2">
      <c r="A27272" s="253"/>
      <c r="B27272" s="254"/>
    </row>
    <row r="27273" spans="1:2" x14ac:dyDescent="0.2">
      <c r="A27273" s="253"/>
      <c r="B27273" s="254"/>
    </row>
    <row r="27274" spans="1:2" x14ac:dyDescent="0.2">
      <c r="A27274" s="253"/>
      <c r="B27274" s="254"/>
    </row>
    <row r="27275" spans="1:2" x14ac:dyDescent="0.2">
      <c r="A27275" s="253"/>
      <c r="B27275" s="254"/>
    </row>
    <row r="27276" spans="1:2" x14ac:dyDescent="0.2">
      <c r="A27276" s="253"/>
      <c r="B27276" s="254"/>
    </row>
    <row r="27277" spans="1:2" x14ac:dyDescent="0.2">
      <c r="A27277" s="253"/>
      <c r="B27277" s="254"/>
    </row>
    <row r="27278" spans="1:2" x14ac:dyDescent="0.2">
      <c r="A27278" s="253"/>
      <c r="B27278" s="254"/>
    </row>
    <row r="27279" spans="1:2" x14ac:dyDescent="0.2">
      <c r="A27279" s="253"/>
      <c r="B27279" s="254"/>
    </row>
    <row r="27280" spans="1:2" x14ac:dyDescent="0.2">
      <c r="A27280" s="253"/>
      <c r="B27280" s="254"/>
    </row>
    <row r="27281" spans="1:2" x14ac:dyDescent="0.2">
      <c r="A27281" s="253"/>
      <c r="B27281" s="254"/>
    </row>
    <row r="27282" spans="1:2" x14ac:dyDescent="0.2">
      <c r="A27282" s="253"/>
      <c r="B27282" s="254"/>
    </row>
    <row r="27283" spans="1:2" x14ac:dyDescent="0.2">
      <c r="A27283" s="253"/>
      <c r="B27283" s="254"/>
    </row>
    <row r="27284" spans="1:2" x14ac:dyDescent="0.2">
      <c r="A27284" s="253"/>
      <c r="B27284" s="254"/>
    </row>
    <row r="27285" spans="1:2" x14ac:dyDescent="0.2">
      <c r="A27285" s="253"/>
      <c r="B27285" s="254"/>
    </row>
    <row r="27286" spans="1:2" x14ac:dyDescent="0.2">
      <c r="A27286" s="253"/>
      <c r="B27286" s="254"/>
    </row>
    <row r="27287" spans="1:2" x14ac:dyDescent="0.2">
      <c r="A27287" s="253"/>
      <c r="B27287" s="254"/>
    </row>
    <row r="27288" spans="1:2" x14ac:dyDescent="0.2">
      <c r="A27288" s="253"/>
      <c r="B27288" s="254"/>
    </row>
    <row r="27289" spans="1:2" x14ac:dyDescent="0.2">
      <c r="A27289" s="253"/>
      <c r="B27289" s="254"/>
    </row>
    <row r="27290" spans="1:2" x14ac:dyDescent="0.2">
      <c r="A27290" s="253"/>
      <c r="B27290" s="254"/>
    </row>
    <row r="27291" spans="1:2" x14ac:dyDescent="0.2">
      <c r="A27291" s="253"/>
      <c r="B27291" s="254"/>
    </row>
    <row r="27292" spans="1:2" x14ac:dyDescent="0.2">
      <c r="A27292" s="253"/>
      <c r="B27292" s="254"/>
    </row>
    <row r="27293" spans="1:2" x14ac:dyDescent="0.2">
      <c r="A27293" s="253"/>
      <c r="B27293" s="254"/>
    </row>
    <row r="27294" spans="1:2" x14ac:dyDescent="0.2">
      <c r="A27294" s="253"/>
      <c r="B27294" s="254"/>
    </row>
    <row r="27295" spans="1:2" x14ac:dyDescent="0.2">
      <c r="A27295" s="253"/>
      <c r="B27295" s="254"/>
    </row>
    <row r="27296" spans="1:2" x14ac:dyDescent="0.2">
      <c r="A27296" s="253"/>
      <c r="B27296" s="254"/>
    </row>
    <row r="27297" spans="1:2" x14ac:dyDescent="0.2">
      <c r="A27297" s="253"/>
      <c r="B27297" s="254"/>
    </row>
    <row r="27298" spans="1:2" x14ac:dyDescent="0.2">
      <c r="A27298" s="253"/>
      <c r="B27298" s="254"/>
    </row>
    <row r="27299" spans="1:2" x14ac:dyDescent="0.2">
      <c r="A27299" s="253"/>
      <c r="B27299" s="254"/>
    </row>
    <row r="27300" spans="1:2" x14ac:dyDescent="0.2">
      <c r="A27300" s="253"/>
      <c r="B27300" s="254"/>
    </row>
    <row r="27301" spans="1:2" x14ac:dyDescent="0.2">
      <c r="A27301" s="253"/>
      <c r="B27301" s="254"/>
    </row>
    <row r="27302" spans="1:2" x14ac:dyDescent="0.2">
      <c r="A27302" s="253"/>
      <c r="B27302" s="254"/>
    </row>
    <row r="27303" spans="1:2" x14ac:dyDescent="0.2">
      <c r="A27303" s="253"/>
      <c r="B27303" s="254"/>
    </row>
    <row r="27304" spans="1:2" x14ac:dyDescent="0.2">
      <c r="A27304" s="253"/>
      <c r="B27304" s="254"/>
    </row>
    <row r="27305" spans="1:2" x14ac:dyDescent="0.2">
      <c r="A27305" s="253"/>
      <c r="B27305" s="254"/>
    </row>
    <row r="27306" spans="1:2" x14ac:dyDescent="0.2">
      <c r="A27306" s="253"/>
      <c r="B27306" s="254"/>
    </row>
    <row r="27307" spans="1:2" x14ac:dyDescent="0.2">
      <c r="A27307" s="253"/>
      <c r="B27307" s="254"/>
    </row>
    <row r="27308" spans="1:2" x14ac:dyDescent="0.2">
      <c r="A27308" s="253"/>
      <c r="B27308" s="254"/>
    </row>
    <row r="27309" spans="1:2" x14ac:dyDescent="0.2">
      <c r="A27309" s="253"/>
      <c r="B27309" s="254"/>
    </row>
    <row r="27310" spans="1:2" x14ac:dyDescent="0.2">
      <c r="A27310" s="253"/>
      <c r="B27310" s="254"/>
    </row>
    <row r="27311" spans="1:2" x14ac:dyDescent="0.2">
      <c r="A27311" s="253"/>
      <c r="B27311" s="254"/>
    </row>
    <row r="27312" spans="1:2" x14ac:dyDescent="0.2">
      <c r="A27312" s="253"/>
      <c r="B27312" s="254"/>
    </row>
    <row r="27313" spans="1:2" x14ac:dyDescent="0.2">
      <c r="A27313" s="253"/>
      <c r="B27313" s="254"/>
    </row>
    <row r="27314" spans="1:2" x14ac:dyDescent="0.2">
      <c r="A27314" s="253"/>
      <c r="B27314" s="254"/>
    </row>
    <row r="27315" spans="1:2" x14ac:dyDescent="0.2">
      <c r="A27315" s="253"/>
      <c r="B27315" s="254"/>
    </row>
    <row r="27316" spans="1:2" x14ac:dyDescent="0.2">
      <c r="A27316" s="253"/>
      <c r="B27316" s="254"/>
    </row>
    <row r="27317" spans="1:2" x14ac:dyDescent="0.2">
      <c r="A27317" s="253"/>
      <c r="B27317" s="254"/>
    </row>
    <row r="27318" spans="1:2" x14ac:dyDescent="0.2">
      <c r="A27318" s="253"/>
      <c r="B27318" s="254"/>
    </row>
    <row r="27319" spans="1:2" x14ac:dyDescent="0.2">
      <c r="A27319" s="253"/>
      <c r="B27319" s="254"/>
    </row>
    <row r="27320" spans="1:2" x14ac:dyDescent="0.2">
      <c r="A27320" s="253"/>
      <c r="B27320" s="254"/>
    </row>
    <row r="27321" spans="1:2" x14ac:dyDescent="0.2">
      <c r="A27321" s="253"/>
      <c r="B27321" s="254"/>
    </row>
    <row r="27322" spans="1:2" x14ac:dyDescent="0.2">
      <c r="A27322" s="253"/>
      <c r="B27322" s="254"/>
    </row>
    <row r="27323" spans="1:2" x14ac:dyDescent="0.2">
      <c r="A27323" s="253"/>
      <c r="B27323" s="254"/>
    </row>
    <row r="27324" spans="1:2" x14ac:dyDescent="0.2">
      <c r="A27324" s="253"/>
      <c r="B27324" s="254"/>
    </row>
    <row r="27325" spans="1:2" x14ac:dyDescent="0.2">
      <c r="A27325" s="253"/>
      <c r="B27325" s="254"/>
    </row>
    <row r="27326" spans="1:2" x14ac:dyDescent="0.2">
      <c r="A27326" s="253"/>
      <c r="B27326" s="254"/>
    </row>
    <row r="27327" spans="1:2" x14ac:dyDescent="0.2">
      <c r="A27327" s="253"/>
      <c r="B27327" s="254"/>
    </row>
    <row r="27328" spans="1:2" x14ac:dyDescent="0.2">
      <c r="A27328" s="253"/>
      <c r="B27328" s="254"/>
    </row>
    <row r="27329" spans="1:2" x14ac:dyDescent="0.2">
      <c r="A27329" s="253"/>
      <c r="B27329" s="254"/>
    </row>
    <row r="27330" spans="1:2" x14ac:dyDescent="0.2">
      <c r="A27330" s="253"/>
      <c r="B27330" s="254"/>
    </row>
    <row r="27331" spans="1:2" x14ac:dyDescent="0.2">
      <c r="A27331" s="253"/>
      <c r="B27331" s="254"/>
    </row>
    <row r="27332" spans="1:2" x14ac:dyDescent="0.2">
      <c r="A27332" s="253"/>
      <c r="B27332" s="254"/>
    </row>
    <row r="27333" spans="1:2" x14ac:dyDescent="0.2">
      <c r="A27333" s="253"/>
      <c r="B27333" s="254"/>
    </row>
    <row r="27334" spans="1:2" x14ac:dyDescent="0.2">
      <c r="A27334" s="253"/>
      <c r="B27334" s="254"/>
    </row>
    <row r="27335" spans="1:2" x14ac:dyDescent="0.2">
      <c r="A27335" s="253"/>
      <c r="B27335" s="254"/>
    </row>
    <row r="27336" spans="1:2" x14ac:dyDescent="0.2">
      <c r="A27336" s="253"/>
      <c r="B27336" s="254"/>
    </row>
    <row r="27337" spans="1:2" x14ac:dyDescent="0.2">
      <c r="A27337" s="253"/>
      <c r="B27337" s="254"/>
    </row>
    <row r="27338" spans="1:2" x14ac:dyDescent="0.2">
      <c r="A27338" s="253"/>
      <c r="B27338" s="254"/>
    </row>
    <row r="27339" spans="1:2" x14ac:dyDescent="0.2">
      <c r="A27339" s="253"/>
      <c r="B27339" s="254"/>
    </row>
    <row r="27340" spans="1:2" x14ac:dyDescent="0.2">
      <c r="A27340" s="253"/>
      <c r="B27340" s="254"/>
    </row>
    <row r="27341" spans="1:2" x14ac:dyDescent="0.2">
      <c r="A27341" s="253"/>
      <c r="B27341" s="254"/>
    </row>
    <row r="27342" spans="1:2" x14ac:dyDescent="0.2">
      <c r="A27342" s="253"/>
      <c r="B27342" s="254"/>
    </row>
    <row r="27343" spans="1:2" x14ac:dyDescent="0.2">
      <c r="A27343" s="253"/>
      <c r="B27343" s="254"/>
    </row>
    <row r="27344" spans="1:2" x14ac:dyDescent="0.2">
      <c r="A27344" s="253"/>
      <c r="B27344" s="254"/>
    </row>
    <row r="27345" spans="1:2" x14ac:dyDescent="0.2">
      <c r="A27345" s="253"/>
      <c r="B27345" s="254"/>
    </row>
    <row r="27346" spans="1:2" x14ac:dyDescent="0.2">
      <c r="A27346" s="253"/>
      <c r="B27346" s="254"/>
    </row>
    <row r="27347" spans="1:2" x14ac:dyDescent="0.2">
      <c r="A27347" s="253"/>
      <c r="B27347" s="254"/>
    </row>
    <row r="27348" spans="1:2" x14ac:dyDescent="0.2">
      <c r="A27348" s="253"/>
      <c r="B27348" s="254"/>
    </row>
    <row r="27349" spans="1:2" x14ac:dyDescent="0.2">
      <c r="A27349" s="253"/>
      <c r="B27349" s="254"/>
    </row>
    <row r="27350" spans="1:2" x14ac:dyDescent="0.2">
      <c r="A27350" s="253"/>
      <c r="B27350" s="254"/>
    </row>
    <row r="27351" spans="1:2" x14ac:dyDescent="0.2">
      <c r="A27351" s="253"/>
      <c r="B27351" s="254"/>
    </row>
    <row r="27352" spans="1:2" x14ac:dyDescent="0.2">
      <c r="A27352" s="253"/>
      <c r="B27352" s="254"/>
    </row>
    <row r="27353" spans="1:2" x14ac:dyDescent="0.2">
      <c r="A27353" s="253"/>
      <c r="B27353" s="254"/>
    </row>
    <row r="27354" spans="1:2" x14ac:dyDescent="0.2">
      <c r="A27354" s="253"/>
      <c r="B27354" s="254"/>
    </row>
    <row r="27355" spans="1:2" x14ac:dyDescent="0.2">
      <c r="A27355" s="253"/>
      <c r="B27355" s="254"/>
    </row>
    <row r="27356" spans="1:2" x14ac:dyDescent="0.2">
      <c r="A27356" s="253"/>
      <c r="B27356" s="254"/>
    </row>
    <row r="27357" spans="1:2" x14ac:dyDescent="0.2">
      <c r="A27357" s="253"/>
      <c r="B27357" s="254"/>
    </row>
    <row r="27358" spans="1:2" x14ac:dyDescent="0.2">
      <c r="A27358" s="253"/>
      <c r="B27358" s="254"/>
    </row>
    <row r="27359" spans="1:2" x14ac:dyDescent="0.2">
      <c r="A27359" s="253"/>
      <c r="B27359" s="254"/>
    </row>
    <row r="27360" spans="1:2" x14ac:dyDescent="0.2">
      <c r="A27360" s="253"/>
      <c r="B27360" s="254"/>
    </row>
    <row r="27361" spans="1:2" x14ac:dyDescent="0.2">
      <c r="A27361" s="253"/>
      <c r="B27361" s="254"/>
    </row>
    <row r="27362" spans="1:2" x14ac:dyDescent="0.2">
      <c r="A27362" s="253"/>
      <c r="B27362" s="254"/>
    </row>
    <row r="27363" spans="1:2" x14ac:dyDescent="0.2">
      <c r="A27363" s="253"/>
      <c r="B27363" s="254"/>
    </row>
    <row r="27364" spans="1:2" x14ac:dyDescent="0.2">
      <c r="A27364" s="253"/>
      <c r="B27364" s="254"/>
    </row>
    <row r="27365" spans="1:2" x14ac:dyDescent="0.2">
      <c r="A27365" s="253"/>
      <c r="B27365" s="254"/>
    </row>
    <row r="27366" spans="1:2" x14ac:dyDescent="0.2">
      <c r="A27366" s="253"/>
      <c r="B27366" s="254"/>
    </row>
    <row r="27367" spans="1:2" x14ac:dyDescent="0.2">
      <c r="A27367" s="253"/>
      <c r="B27367" s="254"/>
    </row>
    <row r="27368" spans="1:2" x14ac:dyDescent="0.2">
      <c r="A27368" s="253"/>
      <c r="B27368" s="254"/>
    </row>
    <row r="27369" spans="1:2" x14ac:dyDescent="0.2">
      <c r="A27369" s="253"/>
      <c r="B27369" s="254"/>
    </row>
    <row r="27370" spans="1:2" x14ac:dyDescent="0.2">
      <c r="A27370" s="253"/>
      <c r="B27370" s="254"/>
    </row>
    <row r="27371" spans="1:2" x14ac:dyDescent="0.2">
      <c r="A27371" s="253"/>
      <c r="B27371" s="254"/>
    </row>
    <row r="27372" spans="1:2" x14ac:dyDescent="0.2">
      <c r="A27372" s="253"/>
      <c r="B27372" s="254"/>
    </row>
    <row r="27373" spans="1:2" x14ac:dyDescent="0.2">
      <c r="A27373" s="253"/>
      <c r="B27373" s="254"/>
    </row>
    <row r="27374" spans="1:2" x14ac:dyDescent="0.2">
      <c r="A27374" s="253"/>
      <c r="B27374" s="254"/>
    </row>
    <row r="27375" spans="1:2" x14ac:dyDescent="0.2">
      <c r="A27375" s="253"/>
      <c r="B27375" s="254"/>
    </row>
    <row r="27376" spans="1:2" x14ac:dyDescent="0.2">
      <c r="A27376" s="253"/>
      <c r="B27376" s="254"/>
    </row>
    <row r="27377" spans="1:2" x14ac:dyDescent="0.2">
      <c r="A27377" s="253"/>
      <c r="B27377" s="254"/>
    </row>
    <row r="27378" spans="1:2" x14ac:dyDescent="0.2">
      <c r="A27378" s="253"/>
      <c r="B27378" s="254"/>
    </row>
    <row r="27379" spans="1:2" x14ac:dyDescent="0.2">
      <c r="A27379" s="253"/>
      <c r="B27379" s="254"/>
    </row>
    <row r="27380" spans="1:2" x14ac:dyDescent="0.2">
      <c r="A27380" s="253"/>
      <c r="B27380" s="254"/>
    </row>
    <row r="27381" spans="1:2" x14ac:dyDescent="0.2">
      <c r="A27381" s="253"/>
      <c r="B27381" s="254"/>
    </row>
    <row r="27382" spans="1:2" x14ac:dyDescent="0.2">
      <c r="A27382" s="253"/>
      <c r="B27382" s="254"/>
    </row>
    <row r="27383" spans="1:2" x14ac:dyDescent="0.2">
      <c r="A27383" s="253"/>
      <c r="B27383" s="254"/>
    </row>
    <row r="27384" spans="1:2" x14ac:dyDescent="0.2">
      <c r="A27384" s="253"/>
      <c r="B27384" s="254"/>
    </row>
    <row r="27385" spans="1:2" x14ac:dyDescent="0.2">
      <c r="A27385" s="253"/>
      <c r="B27385" s="254"/>
    </row>
    <row r="27386" spans="1:2" x14ac:dyDescent="0.2">
      <c r="A27386" s="253"/>
      <c r="B27386" s="254"/>
    </row>
    <row r="27387" spans="1:2" x14ac:dyDescent="0.2">
      <c r="A27387" s="253"/>
      <c r="B27387" s="254"/>
    </row>
    <row r="27388" spans="1:2" x14ac:dyDescent="0.2">
      <c r="A27388" s="253"/>
      <c r="B27388" s="254"/>
    </row>
    <row r="27389" spans="1:2" x14ac:dyDescent="0.2">
      <c r="A27389" s="253"/>
      <c r="B27389" s="254"/>
    </row>
    <row r="27390" spans="1:2" x14ac:dyDescent="0.2">
      <c r="A27390" s="253"/>
      <c r="B27390" s="254"/>
    </row>
    <row r="27391" spans="1:2" x14ac:dyDescent="0.2">
      <c r="A27391" s="253"/>
      <c r="B27391" s="254"/>
    </row>
    <row r="27392" spans="1:2" x14ac:dyDescent="0.2">
      <c r="A27392" s="253"/>
      <c r="B27392" s="254"/>
    </row>
    <row r="27393" spans="1:2" x14ac:dyDescent="0.2">
      <c r="A27393" s="253"/>
      <c r="B27393" s="254"/>
    </row>
    <row r="27394" spans="1:2" x14ac:dyDescent="0.2">
      <c r="A27394" s="253"/>
      <c r="B27394" s="254"/>
    </row>
    <row r="27395" spans="1:2" x14ac:dyDescent="0.2">
      <c r="A27395" s="253"/>
      <c r="B27395" s="254"/>
    </row>
    <row r="27396" spans="1:2" x14ac:dyDescent="0.2">
      <c r="A27396" s="253"/>
      <c r="B27396" s="254"/>
    </row>
    <row r="27397" spans="1:2" x14ac:dyDescent="0.2">
      <c r="A27397" s="253"/>
      <c r="B27397" s="254"/>
    </row>
    <row r="27398" spans="1:2" x14ac:dyDescent="0.2">
      <c r="A27398" s="253"/>
      <c r="B27398" s="254"/>
    </row>
    <row r="27399" spans="1:2" x14ac:dyDescent="0.2">
      <c r="A27399" s="253"/>
      <c r="B27399" s="254"/>
    </row>
    <row r="27400" spans="1:2" x14ac:dyDescent="0.2">
      <c r="A27400" s="253"/>
      <c r="B27400" s="254"/>
    </row>
    <row r="27401" spans="1:2" x14ac:dyDescent="0.2">
      <c r="A27401" s="253"/>
      <c r="B27401" s="254"/>
    </row>
    <row r="27402" spans="1:2" x14ac:dyDescent="0.2">
      <c r="A27402" s="253"/>
      <c r="B27402" s="254"/>
    </row>
    <row r="27403" spans="1:2" x14ac:dyDescent="0.2">
      <c r="A27403" s="253"/>
      <c r="B27403" s="254"/>
    </row>
    <row r="27404" spans="1:2" x14ac:dyDescent="0.2">
      <c r="A27404" s="253"/>
      <c r="B27404" s="254"/>
    </row>
    <row r="27405" spans="1:2" x14ac:dyDescent="0.2">
      <c r="A27405" s="253"/>
      <c r="B27405" s="254"/>
    </row>
    <row r="27406" spans="1:2" x14ac:dyDescent="0.2">
      <c r="A27406" s="253"/>
      <c r="B27406" s="254"/>
    </row>
    <row r="27407" spans="1:2" x14ac:dyDescent="0.2">
      <c r="A27407" s="253"/>
      <c r="B27407" s="254"/>
    </row>
    <row r="27408" spans="1:2" x14ac:dyDescent="0.2">
      <c r="A27408" s="253"/>
      <c r="B27408" s="254"/>
    </row>
    <row r="27409" spans="1:2" x14ac:dyDescent="0.2">
      <c r="A27409" s="253"/>
      <c r="B27409" s="254"/>
    </row>
    <row r="27410" spans="1:2" x14ac:dyDescent="0.2">
      <c r="A27410" s="253"/>
      <c r="B27410" s="254"/>
    </row>
    <row r="27411" spans="1:2" x14ac:dyDescent="0.2">
      <c r="A27411" s="253"/>
      <c r="B27411" s="254"/>
    </row>
    <row r="27412" spans="1:2" x14ac:dyDescent="0.2">
      <c r="A27412" s="253"/>
      <c r="B27412" s="254"/>
    </row>
    <row r="27413" spans="1:2" x14ac:dyDescent="0.2">
      <c r="A27413" s="253"/>
      <c r="B27413" s="254"/>
    </row>
    <row r="27414" spans="1:2" x14ac:dyDescent="0.2">
      <c r="A27414" s="253"/>
      <c r="B27414" s="254"/>
    </row>
    <row r="27415" spans="1:2" x14ac:dyDescent="0.2">
      <c r="A27415" s="253"/>
      <c r="B27415" s="254"/>
    </row>
    <row r="27416" spans="1:2" x14ac:dyDescent="0.2">
      <c r="A27416" s="253"/>
      <c r="B27416" s="254"/>
    </row>
    <row r="27417" spans="1:2" x14ac:dyDescent="0.2">
      <c r="A27417" s="253"/>
      <c r="B27417" s="254"/>
    </row>
    <row r="27418" spans="1:2" x14ac:dyDescent="0.2">
      <c r="A27418" s="253"/>
      <c r="B27418" s="254"/>
    </row>
    <row r="27419" spans="1:2" x14ac:dyDescent="0.2">
      <c r="A27419" s="253"/>
      <c r="B27419" s="254"/>
    </row>
    <row r="27420" spans="1:2" x14ac:dyDescent="0.2">
      <c r="A27420" s="253"/>
      <c r="B27420" s="254"/>
    </row>
    <row r="27421" spans="1:2" x14ac:dyDescent="0.2">
      <c r="A27421" s="253"/>
      <c r="B27421" s="254"/>
    </row>
    <row r="27422" spans="1:2" x14ac:dyDescent="0.2">
      <c r="A27422" s="253"/>
      <c r="B27422" s="254"/>
    </row>
    <row r="27423" spans="1:2" x14ac:dyDescent="0.2">
      <c r="A27423" s="253"/>
      <c r="B27423" s="254"/>
    </row>
    <row r="27424" spans="1:2" x14ac:dyDescent="0.2">
      <c r="A27424" s="253"/>
      <c r="B27424" s="254"/>
    </row>
    <row r="27425" spans="1:2" x14ac:dyDescent="0.2">
      <c r="A27425" s="253"/>
      <c r="B27425" s="254"/>
    </row>
    <row r="27426" spans="1:2" x14ac:dyDescent="0.2">
      <c r="A27426" s="253"/>
      <c r="B27426" s="254"/>
    </row>
    <row r="27427" spans="1:2" x14ac:dyDescent="0.2">
      <c r="A27427" s="253"/>
      <c r="B27427" s="254"/>
    </row>
    <row r="27428" spans="1:2" x14ac:dyDescent="0.2">
      <c r="A27428" s="253"/>
      <c r="B27428" s="254"/>
    </row>
    <row r="27429" spans="1:2" x14ac:dyDescent="0.2">
      <c r="A27429" s="253"/>
      <c r="B27429" s="254"/>
    </row>
    <row r="27430" spans="1:2" x14ac:dyDescent="0.2">
      <c r="A27430" s="253"/>
      <c r="B27430" s="254"/>
    </row>
    <row r="27431" spans="1:2" x14ac:dyDescent="0.2">
      <c r="A27431" s="253"/>
      <c r="B27431" s="254"/>
    </row>
    <row r="27432" spans="1:2" x14ac:dyDescent="0.2">
      <c r="A27432" s="253"/>
      <c r="B27432" s="254"/>
    </row>
    <row r="27433" spans="1:2" x14ac:dyDescent="0.2">
      <c r="A27433" s="253"/>
      <c r="B27433" s="254"/>
    </row>
    <row r="27434" spans="1:2" x14ac:dyDescent="0.2">
      <c r="A27434" s="253"/>
      <c r="B27434" s="254"/>
    </row>
    <row r="27435" spans="1:2" x14ac:dyDescent="0.2">
      <c r="A27435" s="253"/>
      <c r="B27435" s="254"/>
    </row>
    <row r="27436" spans="1:2" x14ac:dyDescent="0.2">
      <c r="A27436" s="253"/>
      <c r="B27436" s="254"/>
    </row>
    <row r="27437" spans="1:2" x14ac:dyDescent="0.2">
      <c r="A27437" s="253"/>
      <c r="B27437" s="254"/>
    </row>
    <row r="27438" spans="1:2" x14ac:dyDescent="0.2">
      <c r="A27438" s="253"/>
      <c r="B27438" s="254"/>
    </row>
    <row r="27439" spans="1:2" x14ac:dyDescent="0.2">
      <c r="A27439" s="253"/>
      <c r="B27439" s="254"/>
    </row>
    <row r="27440" spans="1:2" x14ac:dyDescent="0.2">
      <c r="A27440" s="253"/>
      <c r="B27440" s="254"/>
    </row>
    <row r="27441" spans="1:2" x14ac:dyDescent="0.2">
      <c r="A27441" s="253"/>
      <c r="B27441" s="254"/>
    </row>
    <row r="27442" spans="1:2" x14ac:dyDescent="0.2">
      <c r="A27442" s="253"/>
      <c r="B27442" s="254"/>
    </row>
    <row r="27443" spans="1:2" x14ac:dyDescent="0.2">
      <c r="A27443" s="253"/>
      <c r="B27443" s="254"/>
    </row>
    <row r="27444" spans="1:2" x14ac:dyDescent="0.2">
      <c r="A27444" s="253"/>
      <c r="B27444" s="254"/>
    </row>
    <row r="27445" spans="1:2" x14ac:dyDescent="0.2">
      <c r="A27445" s="253"/>
      <c r="B27445" s="254"/>
    </row>
    <row r="27446" spans="1:2" x14ac:dyDescent="0.2">
      <c r="A27446" s="253"/>
      <c r="B27446" s="254"/>
    </row>
    <row r="27447" spans="1:2" x14ac:dyDescent="0.2">
      <c r="A27447" s="253"/>
      <c r="B27447" s="254"/>
    </row>
    <row r="27448" spans="1:2" x14ac:dyDescent="0.2">
      <c r="A27448" s="253"/>
      <c r="B27448" s="254"/>
    </row>
    <row r="27449" spans="1:2" x14ac:dyDescent="0.2">
      <c r="A27449" s="253"/>
      <c r="B27449" s="254"/>
    </row>
    <row r="27450" spans="1:2" x14ac:dyDescent="0.2">
      <c r="A27450" s="253"/>
      <c r="B27450" s="254"/>
    </row>
    <row r="27451" spans="1:2" x14ac:dyDescent="0.2">
      <c r="A27451" s="253"/>
      <c r="B27451" s="254"/>
    </row>
    <row r="27452" spans="1:2" x14ac:dyDescent="0.2">
      <c r="A27452" s="253"/>
      <c r="B27452" s="254"/>
    </row>
    <row r="27453" spans="1:2" x14ac:dyDescent="0.2">
      <c r="A27453" s="253"/>
      <c r="B27453" s="254"/>
    </row>
    <row r="27454" spans="1:2" x14ac:dyDescent="0.2">
      <c r="A27454" s="253"/>
      <c r="B27454" s="254"/>
    </row>
    <row r="27455" spans="1:2" x14ac:dyDescent="0.2">
      <c r="A27455" s="253"/>
      <c r="B27455" s="254"/>
    </row>
    <row r="27456" spans="1:2" x14ac:dyDescent="0.2">
      <c r="A27456" s="253"/>
      <c r="B27456" s="254"/>
    </row>
    <row r="27457" spans="1:2" x14ac:dyDescent="0.2">
      <c r="A27457" s="253"/>
      <c r="B27457" s="254"/>
    </row>
    <row r="27458" spans="1:2" x14ac:dyDescent="0.2">
      <c r="A27458" s="253"/>
      <c r="B27458" s="254"/>
    </row>
    <row r="27459" spans="1:2" x14ac:dyDescent="0.2">
      <c r="A27459" s="253"/>
      <c r="B27459" s="254"/>
    </row>
    <row r="27460" spans="1:2" x14ac:dyDescent="0.2">
      <c r="A27460" s="253"/>
      <c r="B27460" s="254"/>
    </row>
    <row r="27461" spans="1:2" x14ac:dyDescent="0.2">
      <c r="A27461" s="253"/>
      <c r="B27461" s="254"/>
    </row>
    <row r="27462" spans="1:2" x14ac:dyDescent="0.2">
      <c r="A27462" s="253"/>
      <c r="B27462" s="254"/>
    </row>
    <row r="27463" spans="1:2" x14ac:dyDescent="0.2">
      <c r="A27463" s="253"/>
      <c r="B27463" s="254"/>
    </row>
    <row r="27464" spans="1:2" x14ac:dyDescent="0.2">
      <c r="A27464" s="253"/>
      <c r="B27464" s="254"/>
    </row>
    <row r="27465" spans="1:2" x14ac:dyDescent="0.2">
      <c r="A27465" s="253"/>
      <c r="B27465" s="254"/>
    </row>
    <row r="27466" spans="1:2" x14ac:dyDescent="0.2">
      <c r="A27466" s="253"/>
      <c r="B27466" s="254"/>
    </row>
    <row r="27467" spans="1:2" x14ac:dyDescent="0.2">
      <c r="A27467" s="253"/>
      <c r="B27467" s="254"/>
    </row>
    <row r="27468" spans="1:2" x14ac:dyDescent="0.2">
      <c r="A27468" s="253"/>
      <c r="B27468" s="254"/>
    </row>
    <row r="27469" spans="1:2" x14ac:dyDescent="0.2">
      <c r="A27469" s="253"/>
      <c r="B27469" s="254"/>
    </row>
    <row r="27470" spans="1:2" x14ac:dyDescent="0.2">
      <c r="A27470" s="253"/>
      <c r="B27470" s="254"/>
    </row>
    <row r="27471" spans="1:2" x14ac:dyDescent="0.2">
      <c r="A27471" s="253"/>
      <c r="B27471" s="254"/>
    </row>
    <row r="27472" spans="1:2" x14ac:dyDescent="0.2">
      <c r="A27472" s="253"/>
      <c r="B27472" s="254"/>
    </row>
    <row r="27473" spans="1:2" x14ac:dyDescent="0.2">
      <c r="A27473" s="253"/>
      <c r="B27473" s="254"/>
    </row>
    <row r="27474" spans="1:2" x14ac:dyDescent="0.2">
      <c r="A27474" s="253"/>
      <c r="B27474" s="254"/>
    </row>
    <row r="27475" spans="1:2" x14ac:dyDescent="0.2">
      <c r="A27475" s="253"/>
      <c r="B27475" s="254"/>
    </row>
    <row r="27476" spans="1:2" x14ac:dyDescent="0.2">
      <c r="A27476" s="253"/>
      <c r="B27476" s="254"/>
    </row>
    <row r="27477" spans="1:2" x14ac:dyDescent="0.2">
      <c r="A27477" s="253"/>
      <c r="B27477" s="254"/>
    </row>
    <row r="27478" spans="1:2" x14ac:dyDescent="0.2">
      <c r="A27478" s="253"/>
      <c r="B27478" s="254"/>
    </row>
    <row r="27479" spans="1:2" x14ac:dyDescent="0.2">
      <c r="A27479" s="253"/>
      <c r="B27479" s="254"/>
    </row>
    <row r="27480" spans="1:2" x14ac:dyDescent="0.2">
      <c r="A27480" s="253"/>
      <c r="B27480" s="254"/>
    </row>
    <row r="27481" spans="1:2" x14ac:dyDescent="0.2">
      <c r="A27481" s="253"/>
      <c r="B27481" s="254"/>
    </row>
    <row r="27482" spans="1:2" x14ac:dyDescent="0.2">
      <c r="A27482" s="253"/>
      <c r="B27482" s="254"/>
    </row>
    <row r="27483" spans="1:2" x14ac:dyDescent="0.2">
      <c r="A27483" s="253"/>
      <c r="B27483" s="254"/>
    </row>
    <row r="27484" spans="1:2" x14ac:dyDescent="0.2">
      <c r="A27484" s="253"/>
      <c r="B27484" s="254"/>
    </row>
    <row r="27485" spans="1:2" x14ac:dyDescent="0.2">
      <c r="A27485" s="253"/>
      <c r="B27485" s="254"/>
    </row>
    <row r="27486" spans="1:2" x14ac:dyDescent="0.2">
      <c r="A27486" s="253"/>
      <c r="B27486" s="254"/>
    </row>
    <row r="27487" spans="1:2" x14ac:dyDescent="0.2">
      <c r="A27487" s="253"/>
      <c r="B27487" s="254"/>
    </row>
    <row r="27488" spans="1:2" x14ac:dyDescent="0.2">
      <c r="A27488" s="253"/>
      <c r="B27488" s="254"/>
    </row>
    <row r="27489" spans="1:2" x14ac:dyDescent="0.2">
      <c r="A27489" s="253"/>
      <c r="B27489" s="254"/>
    </row>
    <row r="27490" spans="1:2" x14ac:dyDescent="0.2">
      <c r="A27490" s="253"/>
      <c r="B27490" s="254"/>
    </row>
    <row r="27491" spans="1:2" x14ac:dyDescent="0.2">
      <c r="A27491" s="253"/>
      <c r="B27491" s="254"/>
    </row>
    <row r="27492" spans="1:2" x14ac:dyDescent="0.2">
      <c r="A27492" s="253"/>
      <c r="B27492" s="254"/>
    </row>
    <row r="27493" spans="1:2" x14ac:dyDescent="0.2">
      <c r="A27493" s="253"/>
      <c r="B27493" s="254"/>
    </row>
    <row r="27494" spans="1:2" x14ac:dyDescent="0.2">
      <c r="A27494" s="253"/>
      <c r="B27494" s="254"/>
    </row>
    <row r="27495" spans="1:2" x14ac:dyDescent="0.2">
      <c r="A27495" s="253"/>
      <c r="B27495" s="254"/>
    </row>
    <row r="27496" spans="1:2" x14ac:dyDescent="0.2">
      <c r="A27496" s="253"/>
      <c r="B27496" s="254"/>
    </row>
    <row r="27497" spans="1:2" x14ac:dyDescent="0.2">
      <c r="A27497" s="253"/>
      <c r="B27497" s="254"/>
    </row>
    <row r="27498" spans="1:2" x14ac:dyDescent="0.2">
      <c r="A27498" s="253"/>
      <c r="B27498" s="254"/>
    </row>
    <row r="27499" spans="1:2" x14ac:dyDescent="0.2">
      <c r="A27499" s="253"/>
      <c r="B27499" s="254"/>
    </row>
    <row r="27500" spans="1:2" x14ac:dyDescent="0.2">
      <c r="A27500" s="253"/>
      <c r="B27500" s="254"/>
    </row>
    <row r="27501" spans="1:2" x14ac:dyDescent="0.2">
      <c r="A27501" s="253"/>
      <c r="B27501" s="254"/>
    </row>
    <row r="27502" spans="1:2" x14ac:dyDescent="0.2">
      <c r="A27502" s="253"/>
      <c r="B27502" s="254"/>
    </row>
    <row r="27503" spans="1:2" x14ac:dyDescent="0.2">
      <c r="A27503" s="253"/>
      <c r="B27503" s="254"/>
    </row>
    <row r="27504" spans="1:2" x14ac:dyDescent="0.2">
      <c r="A27504" s="253"/>
      <c r="B27504" s="254"/>
    </row>
    <row r="27505" spans="1:2" x14ac:dyDescent="0.2">
      <c r="A27505" s="253"/>
      <c r="B27505" s="254"/>
    </row>
    <row r="27506" spans="1:2" x14ac:dyDescent="0.2">
      <c r="A27506" s="253"/>
      <c r="B27506" s="254"/>
    </row>
    <row r="27507" spans="1:2" x14ac:dyDescent="0.2">
      <c r="A27507" s="253"/>
      <c r="B27507" s="254"/>
    </row>
    <row r="27508" spans="1:2" x14ac:dyDescent="0.2">
      <c r="A27508" s="253"/>
      <c r="B27508" s="254"/>
    </row>
    <row r="27509" spans="1:2" x14ac:dyDescent="0.2">
      <c r="A27509" s="253"/>
      <c r="B27509" s="254"/>
    </row>
    <row r="27510" spans="1:2" x14ac:dyDescent="0.2">
      <c r="A27510" s="253"/>
      <c r="B27510" s="254"/>
    </row>
    <row r="27511" spans="1:2" x14ac:dyDescent="0.2">
      <c r="A27511" s="253"/>
      <c r="B27511" s="254"/>
    </row>
    <row r="27512" spans="1:2" x14ac:dyDescent="0.2">
      <c r="A27512" s="253"/>
      <c r="B27512" s="254"/>
    </row>
    <row r="27513" spans="1:2" x14ac:dyDescent="0.2">
      <c r="A27513" s="253"/>
      <c r="B27513" s="254"/>
    </row>
    <row r="27514" spans="1:2" x14ac:dyDescent="0.2">
      <c r="A27514" s="253"/>
      <c r="B27514" s="254"/>
    </row>
    <row r="27515" spans="1:2" x14ac:dyDescent="0.2">
      <c r="A27515" s="253"/>
      <c r="B27515" s="254"/>
    </row>
    <row r="27516" spans="1:2" x14ac:dyDescent="0.2">
      <c r="A27516" s="253"/>
      <c r="B27516" s="254"/>
    </row>
    <row r="27517" spans="1:2" x14ac:dyDescent="0.2">
      <c r="A27517" s="253"/>
      <c r="B27517" s="254"/>
    </row>
    <row r="27518" spans="1:2" x14ac:dyDescent="0.2">
      <c r="A27518" s="253"/>
      <c r="B27518" s="254"/>
    </row>
    <row r="27519" spans="1:2" x14ac:dyDescent="0.2">
      <c r="A27519" s="253"/>
      <c r="B27519" s="254"/>
    </row>
    <row r="27520" spans="1:2" x14ac:dyDescent="0.2">
      <c r="A27520" s="253"/>
      <c r="B27520" s="254"/>
    </row>
    <row r="27521" spans="1:2" x14ac:dyDescent="0.2">
      <c r="A27521" s="253"/>
      <c r="B27521" s="254"/>
    </row>
    <row r="27522" spans="1:2" x14ac:dyDescent="0.2">
      <c r="A27522" s="253"/>
      <c r="B27522" s="254"/>
    </row>
    <row r="27523" spans="1:2" x14ac:dyDescent="0.2">
      <c r="A27523" s="253"/>
      <c r="B27523" s="254"/>
    </row>
    <row r="27524" spans="1:2" x14ac:dyDescent="0.2">
      <c r="A27524" s="253"/>
      <c r="B27524" s="254"/>
    </row>
    <row r="27525" spans="1:2" x14ac:dyDescent="0.2">
      <c r="A27525" s="253"/>
      <c r="B27525" s="254"/>
    </row>
    <row r="27526" spans="1:2" x14ac:dyDescent="0.2">
      <c r="A27526" s="253"/>
      <c r="B27526" s="254"/>
    </row>
    <row r="27527" spans="1:2" x14ac:dyDescent="0.2">
      <c r="A27527" s="253"/>
      <c r="B27527" s="254"/>
    </row>
    <row r="27528" spans="1:2" x14ac:dyDescent="0.2">
      <c r="A27528" s="253"/>
      <c r="B27528" s="254"/>
    </row>
    <row r="27529" spans="1:2" x14ac:dyDescent="0.2">
      <c r="A27529" s="253"/>
      <c r="B27529" s="254"/>
    </row>
    <row r="27530" spans="1:2" x14ac:dyDescent="0.2">
      <c r="A27530" s="253"/>
      <c r="B27530" s="254"/>
    </row>
    <row r="27531" spans="1:2" x14ac:dyDescent="0.2">
      <c r="A27531" s="253"/>
      <c r="B27531" s="254"/>
    </row>
    <row r="27532" spans="1:2" x14ac:dyDescent="0.2">
      <c r="A27532" s="253"/>
      <c r="B27532" s="254"/>
    </row>
    <row r="27533" spans="1:2" x14ac:dyDescent="0.2">
      <c r="A27533" s="253"/>
      <c r="B27533" s="254"/>
    </row>
    <row r="27534" spans="1:2" x14ac:dyDescent="0.2">
      <c r="A27534" s="253"/>
      <c r="B27534" s="254"/>
    </row>
    <row r="27535" spans="1:2" x14ac:dyDescent="0.2">
      <c r="A27535" s="253"/>
      <c r="B27535" s="254"/>
    </row>
    <row r="27536" spans="1:2" x14ac:dyDescent="0.2">
      <c r="A27536" s="253"/>
      <c r="B27536" s="254"/>
    </row>
    <row r="27537" spans="1:2" x14ac:dyDescent="0.2">
      <c r="A27537" s="253"/>
      <c r="B27537" s="254"/>
    </row>
    <row r="27538" spans="1:2" x14ac:dyDescent="0.2">
      <c r="A27538" s="253"/>
      <c r="B27538" s="254"/>
    </row>
    <row r="27539" spans="1:2" x14ac:dyDescent="0.2">
      <c r="A27539" s="253"/>
      <c r="B27539" s="254"/>
    </row>
    <row r="27540" spans="1:2" x14ac:dyDescent="0.2">
      <c r="A27540" s="253"/>
      <c r="B27540" s="254"/>
    </row>
    <row r="27541" spans="1:2" x14ac:dyDescent="0.2">
      <c r="A27541" s="253"/>
      <c r="B27541" s="254"/>
    </row>
    <row r="27542" spans="1:2" x14ac:dyDescent="0.2">
      <c r="A27542" s="253"/>
      <c r="B27542" s="254"/>
    </row>
    <row r="27543" spans="1:2" x14ac:dyDescent="0.2">
      <c r="A27543" s="253"/>
      <c r="B27543" s="254"/>
    </row>
    <row r="27544" spans="1:2" x14ac:dyDescent="0.2">
      <c r="A27544" s="253"/>
      <c r="B27544" s="254"/>
    </row>
    <row r="27545" spans="1:2" x14ac:dyDescent="0.2">
      <c r="A27545" s="253"/>
      <c r="B27545" s="254"/>
    </row>
    <row r="27546" spans="1:2" x14ac:dyDescent="0.2">
      <c r="A27546" s="253"/>
      <c r="B27546" s="254"/>
    </row>
    <row r="27547" spans="1:2" x14ac:dyDescent="0.2">
      <c r="A27547" s="253"/>
      <c r="B27547" s="254"/>
    </row>
    <row r="27548" spans="1:2" x14ac:dyDescent="0.2">
      <c r="A27548" s="253"/>
      <c r="B27548" s="254"/>
    </row>
    <row r="27549" spans="1:2" x14ac:dyDescent="0.2">
      <c r="A27549" s="253"/>
      <c r="B27549" s="254"/>
    </row>
    <row r="27550" spans="1:2" x14ac:dyDescent="0.2">
      <c r="A27550" s="253"/>
      <c r="B27550" s="254"/>
    </row>
    <row r="27551" spans="1:2" x14ac:dyDescent="0.2">
      <c r="A27551" s="253"/>
      <c r="B27551" s="254"/>
    </row>
    <row r="27552" spans="1:2" x14ac:dyDescent="0.2">
      <c r="A27552" s="253"/>
      <c r="B27552" s="254"/>
    </row>
    <row r="27553" spans="1:2" x14ac:dyDescent="0.2">
      <c r="A27553" s="253"/>
      <c r="B27553" s="254"/>
    </row>
    <row r="27554" spans="1:2" x14ac:dyDescent="0.2">
      <c r="A27554" s="253"/>
      <c r="B27554" s="254"/>
    </row>
    <row r="27555" spans="1:2" x14ac:dyDescent="0.2">
      <c r="A27555" s="253"/>
      <c r="B27555" s="254"/>
    </row>
    <row r="27556" spans="1:2" x14ac:dyDescent="0.2">
      <c r="A27556" s="253"/>
      <c r="B27556" s="254"/>
    </row>
    <row r="27557" spans="1:2" x14ac:dyDescent="0.2">
      <c r="A27557" s="253"/>
      <c r="B27557" s="254"/>
    </row>
    <row r="27558" spans="1:2" x14ac:dyDescent="0.2">
      <c r="A27558" s="253"/>
      <c r="B27558" s="254"/>
    </row>
    <row r="27559" spans="1:2" x14ac:dyDescent="0.2">
      <c r="A27559" s="253"/>
      <c r="B27559" s="254"/>
    </row>
    <row r="27560" spans="1:2" x14ac:dyDescent="0.2">
      <c r="A27560" s="253"/>
      <c r="B27560" s="254"/>
    </row>
    <row r="27561" spans="1:2" x14ac:dyDescent="0.2">
      <c r="A27561" s="253"/>
      <c r="B27561" s="254"/>
    </row>
    <row r="27562" spans="1:2" x14ac:dyDescent="0.2">
      <c r="A27562" s="253"/>
      <c r="B27562" s="254"/>
    </row>
    <row r="27563" spans="1:2" x14ac:dyDescent="0.2">
      <c r="A27563" s="253"/>
      <c r="B27563" s="254"/>
    </row>
    <row r="27564" spans="1:2" x14ac:dyDescent="0.2">
      <c r="A27564" s="253"/>
      <c r="B27564" s="254"/>
    </row>
    <row r="27565" spans="1:2" x14ac:dyDescent="0.2">
      <c r="A27565" s="253"/>
      <c r="B27565" s="254"/>
    </row>
    <row r="27566" spans="1:2" x14ac:dyDescent="0.2">
      <c r="A27566" s="253"/>
      <c r="B27566" s="254"/>
    </row>
    <row r="27567" spans="1:2" x14ac:dyDescent="0.2">
      <c r="A27567" s="253"/>
      <c r="B27567" s="254"/>
    </row>
    <row r="27568" spans="1:2" x14ac:dyDescent="0.2">
      <c r="A27568" s="253"/>
      <c r="B27568" s="254"/>
    </row>
    <row r="27569" spans="1:2" x14ac:dyDescent="0.2">
      <c r="A27569" s="253"/>
      <c r="B27569" s="254"/>
    </row>
    <row r="27570" spans="1:2" x14ac:dyDescent="0.2">
      <c r="A27570" s="253"/>
      <c r="B27570" s="254"/>
    </row>
    <row r="27571" spans="1:2" x14ac:dyDescent="0.2">
      <c r="A27571" s="253"/>
      <c r="B27571" s="254"/>
    </row>
    <row r="27572" spans="1:2" x14ac:dyDescent="0.2">
      <c r="A27572" s="253"/>
      <c r="B27572" s="254"/>
    </row>
    <row r="27573" spans="1:2" x14ac:dyDescent="0.2">
      <c r="A27573" s="253"/>
      <c r="B27573" s="254"/>
    </row>
    <row r="27574" spans="1:2" x14ac:dyDescent="0.2">
      <c r="A27574" s="253"/>
      <c r="B27574" s="254"/>
    </row>
    <row r="27575" spans="1:2" x14ac:dyDescent="0.2">
      <c r="A27575" s="253"/>
      <c r="B27575" s="254"/>
    </row>
    <row r="27576" spans="1:2" x14ac:dyDescent="0.2">
      <c r="A27576" s="253"/>
      <c r="B27576" s="254"/>
    </row>
    <row r="27577" spans="1:2" x14ac:dyDescent="0.2">
      <c r="A27577" s="253"/>
      <c r="B27577" s="254"/>
    </row>
    <row r="27578" spans="1:2" x14ac:dyDescent="0.2">
      <c r="A27578" s="253"/>
      <c r="B27578" s="254"/>
    </row>
    <row r="27579" spans="1:2" x14ac:dyDescent="0.2">
      <c r="A27579" s="253"/>
      <c r="B27579" s="254"/>
    </row>
    <row r="27580" spans="1:2" x14ac:dyDescent="0.2">
      <c r="A27580" s="253"/>
      <c r="B27580" s="254"/>
    </row>
    <row r="27581" spans="1:2" x14ac:dyDescent="0.2">
      <c r="A27581" s="253"/>
      <c r="B27581" s="254"/>
    </row>
    <row r="27582" spans="1:2" x14ac:dyDescent="0.2">
      <c r="A27582" s="253"/>
      <c r="B27582" s="254"/>
    </row>
    <row r="27583" spans="1:2" x14ac:dyDescent="0.2">
      <c r="A27583" s="253"/>
      <c r="B27583" s="254"/>
    </row>
    <row r="27584" spans="1:2" x14ac:dyDescent="0.2">
      <c r="A27584" s="253"/>
      <c r="B27584" s="254"/>
    </row>
    <row r="27585" spans="1:2" x14ac:dyDescent="0.2">
      <c r="A27585" s="253"/>
      <c r="B27585" s="254"/>
    </row>
    <row r="27586" spans="1:2" x14ac:dyDescent="0.2">
      <c r="A27586" s="253"/>
      <c r="B27586" s="254"/>
    </row>
    <row r="27587" spans="1:2" x14ac:dyDescent="0.2">
      <c r="A27587" s="253"/>
      <c r="B27587" s="254"/>
    </row>
    <row r="27588" spans="1:2" x14ac:dyDescent="0.2">
      <c r="A27588" s="253"/>
      <c r="B27588" s="254"/>
    </row>
    <row r="27589" spans="1:2" x14ac:dyDescent="0.2">
      <c r="A27589" s="253"/>
      <c r="B27589" s="254"/>
    </row>
    <row r="27590" spans="1:2" x14ac:dyDescent="0.2">
      <c r="A27590" s="253"/>
      <c r="B27590" s="254"/>
    </row>
    <row r="27591" spans="1:2" x14ac:dyDescent="0.2">
      <c r="A27591" s="253"/>
      <c r="B27591" s="254"/>
    </row>
    <row r="27592" spans="1:2" x14ac:dyDescent="0.2">
      <c r="A27592" s="253"/>
      <c r="B27592" s="254"/>
    </row>
    <row r="27593" spans="1:2" x14ac:dyDescent="0.2">
      <c r="A27593" s="253"/>
      <c r="B27593" s="254"/>
    </row>
    <row r="27594" spans="1:2" x14ac:dyDescent="0.2">
      <c r="A27594" s="253"/>
      <c r="B27594" s="254"/>
    </row>
    <row r="27595" spans="1:2" x14ac:dyDescent="0.2">
      <c r="A27595" s="253"/>
      <c r="B27595" s="254"/>
    </row>
    <row r="27596" spans="1:2" x14ac:dyDescent="0.2">
      <c r="A27596" s="253"/>
      <c r="B27596" s="254"/>
    </row>
    <row r="27597" spans="1:2" x14ac:dyDescent="0.2">
      <c r="A27597" s="253"/>
      <c r="B27597" s="254"/>
    </row>
    <row r="27598" spans="1:2" x14ac:dyDescent="0.2">
      <c r="A27598" s="253"/>
      <c r="B27598" s="254"/>
    </row>
    <row r="27599" spans="1:2" x14ac:dyDescent="0.2">
      <c r="A27599" s="253"/>
      <c r="B27599" s="254"/>
    </row>
    <row r="27600" spans="1:2" x14ac:dyDescent="0.2">
      <c r="A27600" s="253"/>
      <c r="B27600" s="254"/>
    </row>
    <row r="27601" spans="1:2" x14ac:dyDescent="0.2">
      <c r="A27601" s="253"/>
      <c r="B27601" s="254"/>
    </row>
    <row r="27602" spans="1:2" x14ac:dyDescent="0.2">
      <c r="A27602" s="253"/>
      <c r="B27602" s="254"/>
    </row>
    <row r="27603" spans="1:2" x14ac:dyDescent="0.2">
      <c r="A27603" s="253"/>
      <c r="B27603" s="254"/>
    </row>
    <row r="27604" spans="1:2" x14ac:dyDescent="0.2">
      <c r="A27604" s="253"/>
      <c r="B27604" s="254"/>
    </row>
    <row r="27605" spans="1:2" x14ac:dyDescent="0.2">
      <c r="A27605" s="253"/>
      <c r="B27605" s="254"/>
    </row>
    <row r="27606" spans="1:2" x14ac:dyDescent="0.2">
      <c r="A27606" s="253"/>
      <c r="B27606" s="254"/>
    </row>
    <row r="27607" spans="1:2" x14ac:dyDescent="0.2">
      <c r="A27607" s="253"/>
      <c r="B27607" s="254"/>
    </row>
    <row r="27608" spans="1:2" x14ac:dyDescent="0.2">
      <c r="A27608" s="253"/>
      <c r="B27608" s="254"/>
    </row>
    <row r="27609" spans="1:2" x14ac:dyDescent="0.2">
      <c r="A27609" s="253"/>
      <c r="B27609" s="254"/>
    </row>
    <row r="27610" spans="1:2" x14ac:dyDescent="0.2">
      <c r="A27610" s="253"/>
      <c r="B27610" s="254"/>
    </row>
    <row r="27611" spans="1:2" x14ac:dyDescent="0.2">
      <c r="A27611" s="253"/>
      <c r="B27611" s="254"/>
    </row>
    <row r="27612" spans="1:2" x14ac:dyDescent="0.2">
      <c r="A27612" s="253"/>
      <c r="B27612" s="254"/>
    </row>
    <row r="27613" spans="1:2" x14ac:dyDescent="0.2">
      <c r="A27613" s="253"/>
      <c r="B27613" s="254"/>
    </row>
    <row r="27614" spans="1:2" x14ac:dyDescent="0.2">
      <c r="A27614" s="253"/>
      <c r="B27614" s="254"/>
    </row>
    <row r="27615" spans="1:2" x14ac:dyDescent="0.2">
      <c r="A27615" s="253"/>
      <c r="B27615" s="254"/>
    </row>
    <row r="27616" spans="1:2" x14ac:dyDescent="0.2">
      <c r="A27616" s="253"/>
      <c r="B27616" s="254"/>
    </row>
    <row r="27617" spans="1:2" x14ac:dyDescent="0.2">
      <c r="A27617" s="253"/>
      <c r="B27617" s="254"/>
    </row>
    <row r="27618" spans="1:2" x14ac:dyDescent="0.2">
      <c r="A27618" s="253"/>
      <c r="B27618" s="254"/>
    </row>
    <row r="27619" spans="1:2" x14ac:dyDescent="0.2">
      <c r="A27619" s="253"/>
      <c r="B27619" s="254"/>
    </row>
    <row r="27620" spans="1:2" x14ac:dyDescent="0.2">
      <c r="A27620" s="253"/>
      <c r="B27620" s="254"/>
    </row>
    <row r="27621" spans="1:2" x14ac:dyDescent="0.2">
      <c r="A27621" s="253"/>
      <c r="B27621" s="254"/>
    </row>
    <row r="27622" spans="1:2" x14ac:dyDescent="0.2">
      <c r="A27622" s="253"/>
      <c r="B27622" s="254"/>
    </row>
    <row r="27623" spans="1:2" x14ac:dyDescent="0.2">
      <c r="A27623" s="253"/>
      <c r="B27623" s="254"/>
    </row>
    <row r="27624" spans="1:2" x14ac:dyDescent="0.2">
      <c r="A27624" s="253"/>
      <c r="B27624" s="254"/>
    </row>
    <row r="27625" spans="1:2" x14ac:dyDescent="0.2">
      <c r="A27625" s="253"/>
      <c r="B27625" s="254"/>
    </row>
    <row r="27626" spans="1:2" x14ac:dyDescent="0.2">
      <c r="A27626" s="253"/>
      <c r="B27626" s="254"/>
    </row>
    <row r="27627" spans="1:2" x14ac:dyDescent="0.2">
      <c r="A27627" s="253"/>
      <c r="B27627" s="254"/>
    </row>
    <row r="27628" spans="1:2" x14ac:dyDescent="0.2">
      <c r="A27628" s="253"/>
      <c r="B27628" s="254"/>
    </row>
    <row r="27629" spans="1:2" x14ac:dyDescent="0.2">
      <c r="A27629" s="253"/>
      <c r="B27629" s="254"/>
    </row>
    <row r="27630" spans="1:2" x14ac:dyDescent="0.2">
      <c r="A27630" s="253"/>
      <c r="B27630" s="254"/>
    </row>
    <row r="27631" spans="1:2" x14ac:dyDescent="0.2">
      <c r="A27631" s="253"/>
      <c r="B27631" s="254"/>
    </row>
    <row r="27632" spans="1:2" x14ac:dyDescent="0.2">
      <c r="A27632" s="253"/>
      <c r="B27632" s="254"/>
    </row>
    <row r="27633" spans="1:2" x14ac:dyDescent="0.2">
      <c r="A27633" s="253"/>
      <c r="B27633" s="254"/>
    </row>
    <row r="27634" spans="1:2" x14ac:dyDescent="0.2">
      <c r="A27634" s="253"/>
      <c r="B27634" s="254"/>
    </row>
    <row r="27635" spans="1:2" x14ac:dyDescent="0.2">
      <c r="A27635" s="253"/>
      <c r="B27635" s="254"/>
    </row>
    <row r="27636" spans="1:2" x14ac:dyDescent="0.2">
      <c r="A27636" s="253"/>
      <c r="B27636" s="254"/>
    </row>
    <row r="27637" spans="1:2" x14ac:dyDescent="0.2">
      <c r="A27637" s="253"/>
      <c r="B27637" s="254"/>
    </row>
    <row r="27638" spans="1:2" x14ac:dyDescent="0.2">
      <c r="A27638" s="253"/>
      <c r="B27638" s="254"/>
    </row>
    <row r="27639" spans="1:2" x14ac:dyDescent="0.2">
      <c r="A27639" s="253"/>
      <c r="B27639" s="254"/>
    </row>
    <row r="27640" spans="1:2" x14ac:dyDescent="0.2">
      <c r="A27640" s="253"/>
      <c r="B27640" s="254"/>
    </row>
    <row r="27641" spans="1:2" x14ac:dyDescent="0.2">
      <c r="A27641" s="253"/>
      <c r="B27641" s="254"/>
    </row>
    <row r="27642" spans="1:2" x14ac:dyDescent="0.2">
      <c r="A27642" s="253"/>
      <c r="B27642" s="254"/>
    </row>
    <row r="27643" spans="1:2" x14ac:dyDescent="0.2">
      <c r="A27643" s="253"/>
      <c r="B27643" s="254"/>
    </row>
    <row r="27644" spans="1:2" x14ac:dyDescent="0.2">
      <c r="A27644" s="253"/>
      <c r="B27644" s="254"/>
    </row>
    <row r="27645" spans="1:2" x14ac:dyDescent="0.2">
      <c r="A27645" s="253"/>
      <c r="B27645" s="254"/>
    </row>
    <row r="27646" spans="1:2" x14ac:dyDescent="0.2">
      <c r="A27646" s="253"/>
      <c r="B27646" s="254"/>
    </row>
    <row r="27647" spans="1:2" x14ac:dyDescent="0.2">
      <c r="A27647" s="253"/>
      <c r="B27647" s="254"/>
    </row>
    <row r="27648" spans="1:2" x14ac:dyDescent="0.2">
      <c r="A27648" s="253"/>
      <c r="B27648" s="254"/>
    </row>
    <row r="27649" spans="1:2" x14ac:dyDescent="0.2">
      <c r="A27649" s="253"/>
      <c r="B27649" s="254"/>
    </row>
    <row r="27650" spans="1:2" x14ac:dyDescent="0.2">
      <c r="A27650" s="253"/>
      <c r="B27650" s="254"/>
    </row>
    <row r="27651" spans="1:2" x14ac:dyDescent="0.2">
      <c r="A27651" s="253"/>
      <c r="B27651" s="254"/>
    </row>
    <row r="27652" spans="1:2" x14ac:dyDescent="0.2">
      <c r="A27652" s="253"/>
      <c r="B27652" s="254"/>
    </row>
    <row r="27653" spans="1:2" x14ac:dyDescent="0.2">
      <c r="A27653" s="253"/>
      <c r="B27653" s="254"/>
    </row>
    <row r="27654" spans="1:2" x14ac:dyDescent="0.2">
      <c r="A27654" s="253"/>
      <c r="B27654" s="254"/>
    </row>
    <row r="27655" spans="1:2" x14ac:dyDescent="0.2">
      <c r="A27655" s="253"/>
      <c r="B27655" s="254"/>
    </row>
    <row r="27656" spans="1:2" x14ac:dyDescent="0.2">
      <c r="A27656" s="253"/>
      <c r="B27656" s="254"/>
    </row>
    <row r="27657" spans="1:2" x14ac:dyDescent="0.2">
      <c r="A27657" s="253"/>
      <c r="B27657" s="254"/>
    </row>
    <row r="27658" spans="1:2" x14ac:dyDescent="0.2">
      <c r="A27658" s="253"/>
      <c r="B27658" s="254"/>
    </row>
    <row r="27659" spans="1:2" x14ac:dyDescent="0.2">
      <c r="A27659" s="253"/>
      <c r="B27659" s="254"/>
    </row>
    <row r="27660" spans="1:2" x14ac:dyDescent="0.2">
      <c r="A27660" s="253"/>
      <c r="B27660" s="254"/>
    </row>
    <row r="27661" spans="1:2" x14ac:dyDescent="0.2">
      <c r="A27661" s="253"/>
      <c r="B27661" s="254"/>
    </row>
    <row r="27662" spans="1:2" x14ac:dyDescent="0.2">
      <c r="A27662" s="253"/>
      <c r="B27662" s="254"/>
    </row>
    <row r="27663" spans="1:2" x14ac:dyDescent="0.2">
      <c r="A27663" s="253"/>
      <c r="B27663" s="254"/>
    </row>
    <row r="27664" spans="1:2" x14ac:dyDescent="0.2">
      <c r="A27664" s="253"/>
      <c r="B27664" s="254"/>
    </row>
    <row r="27665" spans="1:2" x14ac:dyDescent="0.2">
      <c r="A27665" s="253"/>
      <c r="B27665" s="254"/>
    </row>
    <row r="27666" spans="1:2" x14ac:dyDescent="0.2">
      <c r="A27666" s="253"/>
      <c r="B27666" s="254"/>
    </row>
    <row r="27667" spans="1:2" x14ac:dyDescent="0.2">
      <c r="A27667" s="253"/>
      <c r="B27667" s="254"/>
    </row>
    <row r="27668" spans="1:2" x14ac:dyDescent="0.2">
      <c r="A27668" s="253"/>
      <c r="B27668" s="254"/>
    </row>
    <row r="27669" spans="1:2" x14ac:dyDescent="0.2">
      <c r="A27669" s="253"/>
      <c r="B27669" s="254"/>
    </row>
    <row r="27670" spans="1:2" x14ac:dyDescent="0.2">
      <c r="A27670" s="253"/>
      <c r="B27670" s="254"/>
    </row>
    <row r="27671" spans="1:2" x14ac:dyDescent="0.2">
      <c r="A27671" s="253"/>
      <c r="B27671" s="254"/>
    </row>
    <row r="27672" spans="1:2" x14ac:dyDescent="0.2">
      <c r="A27672" s="253"/>
      <c r="B27672" s="254"/>
    </row>
    <row r="27673" spans="1:2" x14ac:dyDescent="0.2">
      <c r="A27673" s="253"/>
      <c r="B27673" s="254"/>
    </row>
    <row r="27674" spans="1:2" x14ac:dyDescent="0.2">
      <c r="A27674" s="253"/>
      <c r="B27674" s="254"/>
    </row>
    <row r="27675" spans="1:2" x14ac:dyDescent="0.2">
      <c r="A27675" s="253"/>
      <c r="B27675" s="254"/>
    </row>
    <row r="27676" spans="1:2" x14ac:dyDescent="0.2">
      <c r="A27676" s="253"/>
      <c r="B27676" s="254"/>
    </row>
    <row r="27677" spans="1:2" x14ac:dyDescent="0.2">
      <c r="A27677" s="253"/>
      <c r="B27677" s="254"/>
    </row>
    <row r="27678" spans="1:2" x14ac:dyDescent="0.2">
      <c r="A27678" s="253"/>
      <c r="B27678" s="254"/>
    </row>
    <row r="27679" spans="1:2" x14ac:dyDescent="0.2">
      <c r="A27679" s="253"/>
      <c r="B27679" s="254"/>
    </row>
    <row r="27680" spans="1:2" x14ac:dyDescent="0.2">
      <c r="A27680" s="253"/>
      <c r="B27680" s="254"/>
    </row>
    <row r="27681" spans="1:2" x14ac:dyDescent="0.2">
      <c r="A27681" s="253"/>
      <c r="B27681" s="254"/>
    </row>
    <row r="27682" spans="1:2" x14ac:dyDescent="0.2">
      <c r="A27682" s="253"/>
      <c r="B27682" s="254"/>
    </row>
    <row r="27683" spans="1:2" x14ac:dyDescent="0.2">
      <c r="A27683" s="253"/>
      <c r="B27683" s="254"/>
    </row>
    <row r="27684" spans="1:2" x14ac:dyDescent="0.2">
      <c r="A27684" s="253"/>
      <c r="B27684" s="254"/>
    </row>
    <row r="27685" spans="1:2" x14ac:dyDescent="0.2">
      <c r="A27685" s="253"/>
      <c r="B27685" s="254"/>
    </row>
    <row r="27686" spans="1:2" x14ac:dyDescent="0.2">
      <c r="A27686" s="253"/>
      <c r="B27686" s="254"/>
    </row>
    <row r="27687" spans="1:2" x14ac:dyDescent="0.2">
      <c r="A27687" s="253"/>
      <c r="B27687" s="254"/>
    </row>
    <row r="27688" spans="1:2" x14ac:dyDescent="0.2">
      <c r="A27688" s="253"/>
      <c r="B27688" s="254"/>
    </row>
    <row r="27689" spans="1:2" x14ac:dyDescent="0.2">
      <c r="A27689" s="253"/>
      <c r="B27689" s="254"/>
    </row>
    <row r="27690" spans="1:2" x14ac:dyDescent="0.2">
      <c r="A27690" s="253"/>
      <c r="B27690" s="254"/>
    </row>
    <row r="27691" spans="1:2" x14ac:dyDescent="0.2">
      <c r="A27691" s="253"/>
      <c r="B27691" s="254"/>
    </row>
    <row r="27692" spans="1:2" x14ac:dyDescent="0.2">
      <c r="A27692" s="253"/>
      <c r="B27692" s="254"/>
    </row>
    <row r="27693" spans="1:2" x14ac:dyDescent="0.2">
      <c r="A27693" s="253"/>
      <c r="B27693" s="254"/>
    </row>
    <row r="27694" spans="1:2" x14ac:dyDescent="0.2">
      <c r="A27694" s="253"/>
      <c r="B27694" s="254"/>
    </row>
    <row r="27695" spans="1:2" x14ac:dyDescent="0.2">
      <c r="A27695" s="253"/>
      <c r="B27695" s="254"/>
    </row>
    <row r="27696" spans="1:2" x14ac:dyDescent="0.2">
      <c r="A27696" s="253"/>
      <c r="B27696" s="254"/>
    </row>
    <row r="27697" spans="1:2" x14ac:dyDescent="0.2">
      <c r="A27697" s="253"/>
      <c r="B27697" s="254"/>
    </row>
    <row r="27698" spans="1:2" x14ac:dyDescent="0.2">
      <c r="A27698" s="253"/>
      <c r="B27698" s="254"/>
    </row>
    <row r="27699" spans="1:2" x14ac:dyDescent="0.2">
      <c r="A27699" s="253"/>
      <c r="B27699" s="254"/>
    </row>
    <row r="27700" spans="1:2" x14ac:dyDescent="0.2">
      <c r="A27700" s="253"/>
      <c r="B27700" s="254"/>
    </row>
    <row r="27701" spans="1:2" x14ac:dyDescent="0.2">
      <c r="A27701" s="253"/>
      <c r="B27701" s="254"/>
    </row>
    <row r="27702" spans="1:2" x14ac:dyDescent="0.2">
      <c r="A27702" s="253"/>
      <c r="B27702" s="254"/>
    </row>
    <row r="27703" spans="1:2" x14ac:dyDescent="0.2">
      <c r="A27703" s="253"/>
      <c r="B27703" s="254"/>
    </row>
    <row r="27704" spans="1:2" x14ac:dyDescent="0.2">
      <c r="A27704" s="253"/>
      <c r="B27704" s="254"/>
    </row>
    <row r="27705" spans="1:2" x14ac:dyDescent="0.2">
      <c r="A27705" s="253"/>
      <c r="B27705" s="254"/>
    </row>
    <row r="27706" spans="1:2" x14ac:dyDescent="0.2">
      <c r="A27706" s="253"/>
      <c r="B27706" s="254"/>
    </row>
    <row r="27707" spans="1:2" x14ac:dyDescent="0.2">
      <c r="A27707" s="253"/>
      <c r="B27707" s="254"/>
    </row>
    <row r="27708" spans="1:2" x14ac:dyDescent="0.2">
      <c r="A27708" s="253"/>
      <c r="B27708" s="254"/>
    </row>
    <row r="27709" spans="1:2" x14ac:dyDescent="0.2">
      <c r="A27709" s="253"/>
      <c r="B27709" s="254"/>
    </row>
    <row r="27710" spans="1:2" x14ac:dyDescent="0.2">
      <c r="A27710" s="253"/>
      <c r="B27710" s="254"/>
    </row>
    <row r="27711" spans="1:2" x14ac:dyDescent="0.2">
      <c r="A27711" s="253"/>
      <c r="B27711" s="254"/>
    </row>
    <row r="27712" spans="1:2" x14ac:dyDescent="0.2">
      <c r="A27712" s="253"/>
      <c r="B27712" s="254"/>
    </row>
    <row r="27713" spans="1:2" x14ac:dyDescent="0.2">
      <c r="A27713" s="253"/>
      <c r="B27713" s="254"/>
    </row>
    <row r="27714" spans="1:2" x14ac:dyDescent="0.2">
      <c r="A27714" s="253"/>
      <c r="B27714" s="254"/>
    </row>
    <row r="27715" spans="1:2" x14ac:dyDescent="0.2">
      <c r="A27715" s="253"/>
      <c r="B27715" s="254"/>
    </row>
    <row r="27716" spans="1:2" x14ac:dyDescent="0.2">
      <c r="A27716" s="253"/>
      <c r="B27716" s="254"/>
    </row>
    <row r="27717" spans="1:2" x14ac:dyDescent="0.2">
      <c r="A27717" s="253"/>
      <c r="B27717" s="254"/>
    </row>
    <row r="27718" spans="1:2" x14ac:dyDescent="0.2">
      <c r="A27718" s="253"/>
      <c r="B27718" s="254"/>
    </row>
    <row r="27719" spans="1:2" x14ac:dyDescent="0.2">
      <c r="A27719" s="253"/>
      <c r="B27719" s="254"/>
    </row>
    <row r="27720" spans="1:2" x14ac:dyDescent="0.2">
      <c r="A27720" s="253"/>
      <c r="B27720" s="254"/>
    </row>
    <row r="27721" spans="1:2" x14ac:dyDescent="0.2">
      <c r="A27721" s="253"/>
      <c r="B27721" s="254"/>
    </row>
    <row r="27722" spans="1:2" x14ac:dyDescent="0.2">
      <c r="A27722" s="253"/>
      <c r="B27722" s="254"/>
    </row>
    <row r="27723" spans="1:2" x14ac:dyDescent="0.2">
      <c r="A27723" s="253"/>
      <c r="B27723" s="254"/>
    </row>
    <row r="27724" spans="1:2" x14ac:dyDescent="0.2">
      <c r="A27724" s="253"/>
      <c r="B27724" s="254"/>
    </row>
    <row r="27725" spans="1:2" x14ac:dyDescent="0.2">
      <c r="A27725" s="253"/>
      <c r="B27725" s="254"/>
    </row>
    <row r="27726" spans="1:2" x14ac:dyDescent="0.2">
      <c r="A27726" s="253"/>
      <c r="B27726" s="254"/>
    </row>
    <row r="27727" spans="1:2" x14ac:dyDescent="0.2">
      <c r="A27727" s="253"/>
      <c r="B27727" s="254"/>
    </row>
    <row r="27728" spans="1:2" x14ac:dyDescent="0.2">
      <c r="A27728" s="253"/>
      <c r="B27728" s="254"/>
    </row>
    <row r="27729" spans="1:2" x14ac:dyDescent="0.2">
      <c r="A27729" s="253"/>
      <c r="B27729" s="254"/>
    </row>
    <row r="27730" spans="1:2" x14ac:dyDescent="0.2">
      <c r="A27730" s="253"/>
      <c r="B27730" s="254"/>
    </row>
    <row r="27731" spans="1:2" x14ac:dyDescent="0.2">
      <c r="A27731" s="253"/>
      <c r="B27731" s="254"/>
    </row>
    <row r="27732" spans="1:2" x14ac:dyDescent="0.2">
      <c r="A27732" s="253"/>
      <c r="B27732" s="254"/>
    </row>
    <row r="27733" spans="1:2" x14ac:dyDescent="0.2">
      <c r="A27733" s="253"/>
      <c r="B27733" s="254"/>
    </row>
    <row r="27734" spans="1:2" x14ac:dyDescent="0.2">
      <c r="A27734" s="253"/>
      <c r="B27734" s="254"/>
    </row>
    <row r="27735" spans="1:2" x14ac:dyDescent="0.2">
      <c r="A27735" s="253"/>
      <c r="B27735" s="254"/>
    </row>
    <row r="27736" spans="1:2" x14ac:dyDescent="0.2">
      <c r="A27736" s="253"/>
      <c r="B27736" s="254"/>
    </row>
    <row r="27737" spans="1:2" x14ac:dyDescent="0.2">
      <c r="A27737" s="253"/>
      <c r="B27737" s="254"/>
    </row>
    <row r="27738" spans="1:2" x14ac:dyDescent="0.2">
      <c r="A27738" s="253"/>
      <c r="B27738" s="254"/>
    </row>
    <row r="27739" spans="1:2" x14ac:dyDescent="0.2">
      <c r="A27739" s="253"/>
      <c r="B27739" s="254"/>
    </row>
    <row r="27740" spans="1:2" x14ac:dyDescent="0.2">
      <c r="A27740" s="253"/>
      <c r="B27740" s="254"/>
    </row>
    <row r="27741" spans="1:2" x14ac:dyDescent="0.2">
      <c r="A27741" s="253"/>
      <c r="B27741" s="254"/>
    </row>
    <row r="27742" spans="1:2" x14ac:dyDescent="0.2">
      <c r="A27742" s="253"/>
      <c r="B27742" s="254"/>
    </row>
    <row r="27743" spans="1:2" x14ac:dyDescent="0.2">
      <c r="A27743" s="253"/>
      <c r="B27743" s="254"/>
    </row>
    <row r="27744" spans="1:2" x14ac:dyDescent="0.2">
      <c r="A27744" s="253"/>
      <c r="B27744" s="254"/>
    </row>
    <row r="27745" spans="1:2" x14ac:dyDescent="0.2">
      <c r="A27745" s="253"/>
      <c r="B27745" s="254"/>
    </row>
    <row r="27746" spans="1:2" x14ac:dyDescent="0.2">
      <c r="A27746" s="253"/>
      <c r="B27746" s="254"/>
    </row>
    <row r="27747" spans="1:2" x14ac:dyDescent="0.2">
      <c r="A27747" s="253"/>
      <c r="B27747" s="254"/>
    </row>
    <row r="27748" spans="1:2" x14ac:dyDescent="0.2">
      <c r="A27748" s="253"/>
      <c r="B27748" s="254"/>
    </row>
    <row r="27749" spans="1:2" x14ac:dyDescent="0.2">
      <c r="A27749" s="253"/>
      <c r="B27749" s="254"/>
    </row>
    <row r="27750" spans="1:2" x14ac:dyDescent="0.2">
      <c r="A27750" s="253"/>
      <c r="B27750" s="254"/>
    </row>
    <row r="27751" spans="1:2" x14ac:dyDescent="0.2">
      <c r="A27751" s="253"/>
      <c r="B27751" s="254"/>
    </row>
    <row r="27752" spans="1:2" x14ac:dyDescent="0.2">
      <c r="A27752" s="253"/>
      <c r="B27752" s="254"/>
    </row>
    <row r="27753" spans="1:2" x14ac:dyDescent="0.2">
      <c r="A27753" s="253"/>
      <c r="B27753" s="254"/>
    </row>
    <row r="27754" spans="1:2" x14ac:dyDescent="0.2">
      <c r="A27754" s="253"/>
      <c r="B27754" s="254"/>
    </row>
    <row r="27755" spans="1:2" x14ac:dyDescent="0.2">
      <c r="A27755" s="253"/>
      <c r="B27755" s="254"/>
    </row>
    <row r="27756" spans="1:2" x14ac:dyDescent="0.2">
      <c r="A27756" s="253"/>
      <c r="B27756" s="254"/>
    </row>
    <row r="27757" spans="1:2" x14ac:dyDescent="0.2">
      <c r="A27757" s="253"/>
      <c r="B27757" s="254"/>
    </row>
    <row r="27758" spans="1:2" x14ac:dyDescent="0.2">
      <c r="A27758" s="253"/>
      <c r="B27758" s="254"/>
    </row>
    <row r="27759" spans="1:2" x14ac:dyDescent="0.2">
      <c r="A27759" s="253"/>
      <c r="B27759" s="254"/>
    </row>
    <row r="27760" spans="1:2" x14ac:dyDescent="0.2">
      <c r="A27760" s="253"/>
      <c r="B27760" s="254"/>
    </row>
    <row r="27761" spans="1:2" x14ac:dyDescent="0.2">
      <c r="A27761" s="253"/>
      <c r="B27761" s="254"/>
    </row>
    <row r="27762" spans="1:2" x14ac:dyDescent="0.2">
      <c r="A27762" s="253"/>
      <c r="B27762" s="254"/>
    </row>
    <row r="27763" spans="1:2" x14ac:dyDescent="0.2">
      <c r="A27763" s="253"/>
      <c r="B27763" s="254"/>
    </row>
    <row r="27764" spans="1:2" x14ac:dyDescent="0.2">
      <c r="A27764" s="253"/>
      <c r="B27764" s="254"/>
    </row>
    <row r="27765" spans="1:2" x14ac:dyDescent="0.2">
      <c r="A27765" s="253"/>
      <c r="B27765" s="254"/>
    </row>
    <row r="27766" spans="1:2" x14ac:dyDescent="0.2">
      <c r="A27766" s="253"/>
      <c r="B27766" s="254"/>
    </row>
    <row r="27767" spans="1:2" x14ac:dyDescent="0.2">
      <c r="A27767" s="253"/>
      <c r="B27767" s="254"/>
    </row>
    <row r="27768" spans="1:2" x14ac:dyDescent="0.2">
      <c r="A27768" s="253"/>
      <c r="B27768" s="254"/>
    </row>
    <row r="27769" spans="1:2" x14ac:dyDescent="0.2">
      <c r="A27769" s="253"/>
      <c r="B27769" s="254"/>
    </row>
    <row r="27770" spans="1:2" x14ac:dyDescent="0.2">
      <c r="A27770" s="253"/>
      <c r="B27770" s="254"/>
    </row>
    <row r="27771" spans="1:2" x14ac:dyDescent="0.2">
      <c r="A27771" s="253"/>
      <c r="B27771" s="254"/>
    </row>
    <row r="27772" spans="1:2" x14ac:dyDescent="0.2">
      <c r="A27772" s="253"/>
      <c r="B27772" s="254"/>
    </row>
    <row r="27773" spans="1:2" x14ac:dyDescent="0.2">
      <c r="A27773" s="253"/>
      <c r="B27773" s="254"/>
    </row>
    <row r="27774" spans="1:2" x14ac:dyDescent="0.2">
      <c r="A27774" s="253"/>
      <c r="B27774" s="254"/>
    </row>
    <row r="27775" spans="1:2" x14ac:dyDescent="0.2">
      <c r="A27775" s="253"/>
      <c r="B27775" s="254"/>
    </row>
    <row r="27776" spans="1:2" x14ac:dyDescent="0.2">
      <c r="A27776" s="253"/>
      <c r="B27776" s="254"/>
    </row>
    <row r="27777" spans="1:2" x14ac:dyDescent="0.2">
      <c r="A27777" s="253"/>
      <c r="B27777" s="254"/>
    </row>
    <row r="27778" spans="1:2" x14ac:dyDescent="0.2">
      <c r="A27778" s="253"/>
      <c r="B27778" s="254"/>
    </row>
    <row r="27779" spans="1:2" x14ac:dyDescent="0.2">
      <c r="A27779" s="253"/>
      <c r="B27779" s="254"/>
    </row>
    <row r="27780" spans="1:2" x14ac:dyDescent="0.2">
      <c r="A27780" s="253"/>
      <c r="B27780" s="254"/>
    </row>
    <row r="27781" spans="1:2" x14ac:dyDescent="0.2">
      <c r="A27781" s="253"/>
      <c r="B27781" s="254"/>
    </row>
    <row r="27782" spans="1:2" x14ac:dyDescent="0.2">
      <c r="A27782" s="253"/>
      <c r="B27782" s="254"/>
    </row>
    <row r="27783" spans="1:2" x14ac:dyDescent="0.2">
      <c r="A27783" s="253"/>
      <c r="B27783" s="254"/>
    </row>
    <row r="27784" spans="1:2" x14ac:dyDescent="0.2">
      <c r="A27784" s="253"/>
      <c r="B27784" s="254"/>
    </row>
    <row r="27785" spans="1:2" x14ac:dyDescent="0.2">
      <c r="A27785" s="253"/>
      <c r="B27785" s="254"/>
    </row>
    <row r="27786" spans="1:2" x14ac:dyDescent="0.2">
      <c r="A27786" s="253"/>
      <c r="B27786" s="254"/>
    </row>
    <row r="27787" spans="1:2" x14ac:dyDescent="0.2">
      <c r="A27787" s="253"/>
      <c r="B27787" s="254"/>
    </row>
    <row r="27788" spans="1:2" x14ac:dyDescent="0.2">
      <c r="A27788" s="253"/>
      <c r="B27788" s="254"/>
    </row>
    <row r="27789" spans="1:2" x14ac:dyDescent="0.2">
      <c r="A27789" s="253"/>
      <c r="B27789" s="254"/>
    </row>
    <row r="27790" spans="1:2" x14ac:dyDescent="0.2">
      <c r="A27790" s="253"/>
      <c r="B27790" s="254"/>
    </row>
    <row r="27791" spans="1:2" x14ac:dyDescent="0.2">
      <c r="A27791" s="253"/>
      <c r="B27791" s="254"/>
    </row>
    <row r="27792" spans="1:2" x14ac:dyDescent="0.2">
      <c r="A27792" s="253"/>
      <c r="B27792" s="254"/>
    </row>
    <row r="27793" spans="1:2" x14ac:dyDescent="0.2">
      <c r="A27793" s="253"/>
      <c r="B27793" s="254"/>
    </row>
    <row r="27794" spans="1:2" x14ac:dyDescent="0.2">
      <c r="A27794" s="253"/>
      <c r="B27794" s="254"/>
    </row>
    <row r="27795" spans="1:2" x14ac:dyDescent="0.2">
      <c r="A27795" s="253"/>
      <c r="B27795" s="254"/>
    </row>
    <row r="27796" spans="1:2" x14ac:dyDescent="0.2">
      <c r="A27796" s="253"/>
      <c r="B27796" s="254"/>
    </row>
    <row r="27797" spans="1:2" x14ac:dyDescent="0.2">
      <c r="A27797" s="253"/>
      <c r="B27797" s="254"/>
    </row>
    <row r="27798" spans="1:2" x14ac:dyDescent="0.2">
      <c r="A27798" s="253"/>
      <c r="B27798" s="254"/>
    </row>
    <row r="27799" spans="1:2" x14ac:dyDescent="0.2">
      <c r="A27799" s="253"/>
      <c r="B27799" s="254"/>
    </row>
    <row r="27800" spans="1:2" x14ac:dyDescent="0.2">
      <c r="A27800" s="253"/>
      <c r="B27800" s="254"/>
    </row>
    <row r="27801" spans="1:2" x14ac:dyDescent="0.2">
      <c r="A27801" s="253"/>
      <c r="B27801" s="254"/>
    </row>
    <row r="27802" spans="1:2" x14ac:dyDescent="0.2">
      <c r="A27802" s="253"/>
      <c r="B27802" s="254"/>
    </row>
    <row r="27803" spans="1:2" x14ac:dyDescent="0.2">
      <c r="A27803" s="253"/>
      <c r="B27803" s="254"/>
    </row>
    <row r="27804" spans="1:2" x14ac:dyDescent="0.2">
      <c r="A27804" s="253"/>
      <c r="B27804" s="254"/>
    </row>
    <row r="27805" spans="1:2" x14ac:dyDescent="0.2">
      <c r="A27805" s="253"/>
      <c r="B27805" s="254"/>
    </row>
    <row r="27806" spans="1:2" x14ac:dyDescent="0.2">
      <c r="A27806" s="253"/>
      <c r="B27806" s="254"/>
    </row>
    <row r="27807" spans="1:2" x14ac:dyDescent="0.2">
      <c r="A27807" s="253"/>
      <c r="B27807" s="254"/>
    </row>
    <row r="27808" spans="1:2" x14ac:dyDescent="0.2">
      <c r="A27808" s="253"/>
      <c r="B27808" s="254"/>
    </row>
    <row r="27809" spans="1:2" x14ac:dyDescent="0.2">
      <c r="A27809" s="253"/>
      <c r="B27809" s="254"/>
    </row>
    <row r="27810" spans="1:2" x14ac:dyDescent="0.2">
      <c r="A27810" s="253"/>
      <c r="B27810" s="254"/>
    </row>
    <row r="27811" spans="1:2" x14ac:dyDescent="0.2">
      <c r="A27811" s="253"/>
      <c r="B27811" s="254"/>
    </row>
    <row r="27812" spans="1:2" x14ac:dyDescent="0.2">
      <c r="A27812" s="253"/>
      <c r="B27812" s="254"/>
    </row>
    <row r="27813" spans="1:2" x14ac:dyDescent="0.2">
      <c r="A27813" s="253"/>
      <c r="B27813" s="254"/>
    </row>
    <row r="27814" spans="1:2" x14ac:dyDescent="0.2">
      <c r="A27814" s="253"/>
      <c r="B27814" s="254"/>
    </row>
    <row r="27815" spans="1:2" x14ac:dyDescent="0.2">
      <c r="A27815" s="253"/>
      <c r="B27815" s="254"/>
    </row>
    <row r="27816" spans="1:2" x14ac:dyDescent="0.2">
      <c r="A27816" s="253"/>
      <c r="B27816" s="254"/>
    </row>
    <row r="27817" spans="1:2" x14ac:dyDescent="0.2">
      <c r="A27817" s="253"/>
      <c r="B27817" s="254"/>
    </row>
    <row r="27818" spans="1:2" x14ac:dyDescent="0.2">
      <c r="A27818" s="253"/>
      <c r="B27818" s="254"/>
    </row>
    <row r="27819" spans="1:2" x14ac:dyDescent="0.2">
      <c r="A27819" s="253"/>
      <c r="B27819" s="254"/>
    </row>
    <row r="27820" spans="1:2" x14ac:dyDescent="0.2">
      <c r="A27820" s="253"/>
      <c r="B27820" s="254"/>
    </row>
    <row r="27821" spans="1:2" x14ac:dyDescent="0.2">
      <c r="A27821" s="253"/>
      <c r="B27821" s="254"/>
    </row>
    <row r="27822" spans="1:2" x14ac:dyDescent="0.2">
      <c r="A27822" s="253"/>
      <c r="B27822" s="254"/>
    </row>
    <row r="27823" spans="1:2" x14ac:dyDescent="0.2">
      <c r="A27823" s="253"/>
      <c r="B27823" s="254"/>
    </row>
    <row r="27824" spans="1:2" x14ac:dyDescent="0.2">
      <c r="A27824" s="253"/>
      <c r="B27824" s="254"/>
    </row>
    <row r="27825" spans="1:2" x14ac:dyDescent="0.2">
      <c r="A27825" s="253"/>
      <c r="B27825" s="254"/>
    </row>
    <row r="27826" spans="1:2" x14ac:dyDescent="0.2">
      <c r="A27826" s="253"/>
      <c r="B27826" s="254"/>
    </row>
    <row r="27827" spans="1:2" x14ac:dyDescent="0.2">
      <c r="A27827" s="253"/>
      <c r="B27827" s="254"/>
    </row>
    <row r="27828" spans="1:2" x14ac:dyDescent="0.2">
      <c r="A27828" s="253"/>
      <c r="B27828" s="254"/>
    </row>
    <row r="27829" spans="1:2" x14ac:dyDescent="0.2">
      <c r="A27829" s="253"/>
      <c r="B27829" s="254"/>
    </row>
    <row r="27830" spans="1:2" x14ac:dyDescent="0.2">
      <c r="A27830" s="253"/>
      <c r="B27830" s="254"/>
    </row>
    <row r="27831" spans="1:2" x14ac:dyDescent="0.2">
      <c r="A27831" s="253"/>
      <c r="B27831" s="254"/>
    </row>
    <row r="27832" spans="1:2" x14ac:dyDescent="0.2">
      <c r="A27832" s="253"/>
      <c r="B27832" s="254"/>
    </row>
    <row r="27833" spans="1:2" x14ac:dyDescent="0.2">
      <c r="A27833" s="253"/>
      <c r="B27833" s="254"/>
    </row>
    <row r="27834" spans="1:2" x14ac:dyDescent="0.2">
      <c r="A27834" s="253"/>
      <c r="B27834" s="254"/>
    </row>
    <row r="27835" spans="1:2" x14ac:dyDescent="0.2">
      <c r="A27835" s="253"/>
      <c r="B27835" s="254"/>
    </row>
    <row r="27836" spans="1:2" x14ac:dyDescent="0.2">
      <c r="A27836" s="253"/>
      <c r="B27836" s="254"/>
    </row>
    <row r="27837" spans="1:2" x14ac:dyDescent="0.2">
      <c r="A27837" s="253"/>
      <c r="B27837" s="254"/>
    </row>
    <row r="27838" spans="1:2" x14ac:dyDescent="0.2">
      <c r="A27838" s="253"/>
      <c r="B27838" s="254"/>
    </row>
    <row r="27839" spans="1:2" x14ac:dyDescent="0.2">
      <c r="A27839" s="253"/>
      <c r="B27839" s="254"/>
    </row>
    <row r="27840" spans="1:2" x14ac:dyDescent="0.2">
      <c r="A27840" s="253"/>
      <c r="B27840" s="254"/>
    </row>
    <row r="27841" spans="1:2" x14ac:dyDescent="0.2">
      <c r="A27841" s="253"/>
      <c r="B27841" s="254"/>
    </row>
    <row r="27842" spans="1:2" x14ac:dyDescent="0.2">
      <c r="A27842" s="253"/>
      <c r="B27842" s="254"/>
    </row>
    <row r="27843" spans="1:2" x14ac:dyDescent="0.2">
      <c r="A27843" s="253"/>
      <c r="B27843" s="254"/>
    </row>
    <row r="27844" spans="1:2" x14ac:dyDescent="0.2">
      <c r="A27844" s="253"/>
      <c r="B27844" s="254"/>
    </row>
    <row r="27845" spans="1:2" x14ac:dyDescent="0.2">
      <c r="A27845" s="253"/>
      <c r="B27845" s="254"/>
    </row>
    <row r="27846" spans="1:2" x14ac:dyDescent="0.2">
      <c r="A27846" s="253"/>
      <c r="B27846" s="254"/>
    </row>
    <row r="27847" spans="1:2" x14ac:dyDescent="0.2">
      <c r="A27847" s="253"/>
      <c r="B27847" s="254"/>
    </row>
    <row r="27848" spans="1:2" x14ac:dyDescent="0.2">
      <c r="A27848" s="253"/>
      <c r="B27848" s="254"/>
    </row>
    <row r="27849" spans="1:2" x14ac:dyDescent="0.2">
      <c r="A27849" s="253"/>
      <c r="B27849" s="254"/>
    </row>
    <row r="27850" spans="1:2" x14ac:dyDescent="0.2">
      <c r="A27850" s="253"/>
      <c r="B27850" s="254"/>
    </row>
    <row r="27851" spans="1:2" x14ac:dyDescent="0.2">
      <c r="A27851" s="253"/>
      <c r="B27851" s="254"/>
    </row>
    <row r="27852" spans="1:2" x14ac:dyDescent="0.2">
      <c r="A27852" s="253"/>
      <c r="B27852" s="254"/>
    </row>
    <row r="27853" spans="1:2" x14ac:dyDescent="0.2">
      <c r="A27853" s="253"/>
      <c r="B27853" s="254"/>
    </row>
    <row r="27854" spans="1:2" x14ac:dyDescent="0.2">
      <c r="A27854" s="253"/>
      <c r="B27854" s="254"/>
    </row>
    <row r="27855" spans="1:2" x14ac:dyDescent="0.2">
      <c r="A27855" s="253"/>
      <c r="B27855" s="254"/>
    </row>
    <row r="27856" spans="1:2" x14ac:dyDescent="0.2">
      <c r="A27856" s="253"/>
      <c r="B27856" s="254"/>
    </row>
    <row r="27857" spans="1:2" x14ac:dyDescent="0.2">
      <c r="A27857" s="253"/>
      <c r="B27857" s="254"/>
    </row>
    <row r="27858" spans="1:2" x14ac:dyDescent="0.2">
      <c r="A27858" s="253"/>
      <c r="B27858" s="254"/>
    </row>
    <row r="27859" spans="1:2" x14ac:dyDescent="0.2">
      <c r="A27859" s="253"/>
      <c r="B27859" s="254"/>
    </row>
    <row r="27860" spans="1:2" x14ac:dyDescent="0.2">
      <c r="A27860" s="253"/>
      <c r="B27860" s="254"/>
    </row>
    <row r="27861" spans="1:2" x14ac:dyDescent="0.2">
      <c r="A27861" s="253"/>
      <c r="B27861" s="254"/>
    </row>
    <row r="27862" spans="1:2" x14ac:dyDescent="0.2">
      <c r="A27862" s="253"/>
      <c r="B27862" s="254"/>
    </row>
    <row r="27863" spans="1:2" x14ac:dyDescent="0.2">
      <c r="A27863" s="253"/>
      <c r="B27863" s="254"/>
    </row>
    <row r="27864" spans="1:2" x14ac:dyDescent="0.2">
      <c r="A27864" s="253"/>
      <c r="B27864" s="254"/>
    </row>
    <row r="27865" spans="1:2" x14ac:dyDescent="0.2">
      <c r="A27865" s="253"/>
      <c r="B27865" s="254"/>
    </row>
    <row r="27866" spans="1:2" x14ac:dyDescent="0.2">
      <c r="A27866" s="253"/>
      <c r="B27866" s="254"/>
    </row>
    <row r="27867" spans="1:2" x14ac:dyDescent="0.2">
      <c r="A27867" s="253"/>
      <c r="B27867" s="254"/>
    </row>
    <row r="27868" spans="1:2" x14ac:dyDescent="0.2">
      <c r="A27868" s="253"/>
      <c r="B27868" s="254"/>
    </row>
    <row r="27869" spans="1:2" x14ac:dyDescent="0.2">
      <c r="A27869" s="253"/>
      <c r="B27869" s="254"/>
    </row>
    <row r="27870" spans="1:2" x14ac:dyDescent="0.2">
      <c r="A27870" s="253"/>
      <c r="B27870" s="254"/>
    </row>
    <row r="27871" spans="1:2" x14ac:dyDescent="0.2">
      <c r="A27871" s="253"/>
      <c r="B27871" s="254"/>
    </row>
    <row r="27872" spans="1:2" x14ac:dyDescent="0.2">
      <c r="A27872" s="253"/>
      <c r="B27872" s="254"/>
    </row>
    <row r="27873" spans="1:2" x14ac:dyDescent="0.2">
      <c r="A27873" s="253"/>
      <c r="B27873" s="254"/>
    </row>
    <row r="27874" spans="1:2" x14ac:dyDescent="0.2">
      <c r="A27874" s="253"/>
      <c r="B27874" s="254"/>
    </row>
    <row r="27875" spans="1:2" x14ac:dyDescent="0.2">
      <c r="A27875" s="253"/>
      <c r="B27875" s="254"/>
    </row>
    <row r="27876" spans="1:2" x14ac:dyDescent="0.2">
      <c r="A27876" s="253"/>
      <c r="B27876" s="254"/>
    </row>
    <row r="27877" spans="1:2" x14ac:dyDescent="0.2">
      <c r="A27877" s="253"/>
      <c r="B27877" s="254"/>
    </row>
    <row r="27878" spans="1:2" x14ac:dyDescent="0.2">
      <c r="A27878" s="253"/>
      <c r="B27878" s="254"/>
    </row>
    <row r="27879" spans="1:2" x14ac:dyDescent="0.2">
      <c r="A27879" s="253"/>
      <c r="B27879" s="254"/>
    </row>
    <row r="27880" spans="1:2" x14ac:dyDescent="0.2">
      <c r="A27880" s="253"/>
      <c r="B27880" s="254"/>
    </row>
    <row r="27881" spans="1:2" x14ac:dyDescent="0.2">
      <c r="A27881" s="253"/>
      <c r="B27881" s="254"/>
    </row>
    <row r="27882" spans="1:2" x14ac:dyDescent="0.2">
      <c r="A27882" s="253"/>
      <c r="B27882" s="254"/>
    </row>
    <row r="27883" spans="1:2" x14ac:dyDescent="0.2">
      <c r="A27883" s="253"/>
      <c r="B27883" s="254"/>
    </row>
    <row r="27884" spans="1:2" x14ac:dyDescent="0.2">
      <c r="A27884" s="253"/>
      <c r="B27884" s="254"/>
    </row>
    <row r="27885" spans="1:2" x14ac:dyDescent="0.2">
      <c r="A27885" s="253"/>
      <c r="B27885" s="254"/>
    </row>
    <row r="27886" spans="1:2" x14ac:dyDescent="0.2">
      <c r="A27886" s="253"/>
      <c r="B27886" s="254"/>
    </row>
    <row r="27887" spans="1:2" x14ac:dyDescent="0.2">
      <c r="A27887" s="253"/>
      <c r="B27887" s="254"/>
    </row>
    <row r="27888" spans="1:2" x14ac:dyDescent="0.2">
      <c r="A27888" s="253"/>
      <c r="B27888" s="254"/>
    </row>
    <row r="27889" spans="1:2" x14ac:dyDescent="0.2">
      <c r="A27889" s="253"/>
      <c r="B27889" s="254"/>
    </row>
    <row r="27890" spans="1:2" x14ac:dyDescent="0.2">
      <c r="A27890" s="253"/>
      <c r="B27890" s="254"/>
    </row>
    <row r="27891" spans="1:2" x14ac:dyDescent="0.2">
      <c r="A27891" s="253"/>
      <c r="B27891" s="254"/>
    </row>
    <row r="27892" spans="1:2" x14ac:dyDescent="0.2">
      <c r="A27892" s="253"/>
      <c r="B27892" s="254"/>
    </row>
    <row r="27893" spans="1:2" x14ac:dyDescent="0.2">
      <c r="A27893" s="253"/>
      <c r="B27893" s="254"/>
    </row>
    <row r="27894" spans="1:2" x14ac:dyDescent="0.2">
      <c r="A27894" s="253"/>
      <c r="B27894" s="254"/>
    </row>
    <row r="27895" spans="1:2" x14ac:dyDescent="0.2">
      <c r="A27895" s="253"/>
      <c r="B27895" s="254"/>
    </row>
    <row r="27896" spans="1:2" x14ac:dyDescent="0.2">
      <c r="A27896" s="253"/>
      <c r="B27896" s="254"/>
    </row>
    <row r="27897" spans="1:2" x14ac:dyDescent="0.2">
      <c r="A27897" s="253"/>
      <c r="B27897" s="254"/>
    </row>
    <row r="27898" spans="1:2" x14ac:dyDescent="0.2">
      <c r="A27898" s="253"/>
      <c r="B27898" s="254"/>
    </row>
    <row r="27899" spans="1:2" x14ac:dyDescent="0.2">
      <c r="A27899" s="253"/>
      <c r="B27899" s="254"/>
    </row>
    <row r="27900" spans="1:2" x14ac:dyDescent="0.2">
      <c r="A27900" s="253"/>
      <c r="B27900" s="254"/>
    </row>
    <row r="27901" spans="1:2" x14ac:dyDescent="0.2">
      <c r="A27901" s="253"/>
      <c r="B27901" s="254"/>
    </row>
    <row r="27902" spans="1:2" x14ac:dyDescent="0.2">
      <c r="A27902" s="253"/>
      <c r="B27902" s="254"/>
    </row>
    <row r="27903" spans="1:2" x14ac:dyDescent="0.2">
      <c r="A27903" s="253"/>
      <c r="B27903" s="254"/>
    </row>
    <row r="27904" spans="1:2" x14ac:dyDescent="0.2">
      <c r="A27904" s="253"/>
      <c r="B27904" s="254"/>
    </row>
    <row r="27905" spans="1:2" x14ac:dyDescent="0.2">
      <c r="A27905" s="253"/>
      <c r="B27905" s="254"/>
    </row>
    <row r="27906" spans="1:2" x14ac:dyDescent="0.2">
      <c r="A27906" s="253"/>
      <c r="B27906" s="254"/>
    </row>
    <row r="27907" spans="1:2" x14ac:dyDescent="0.2">
      <c r="A27907" s="253"/>
      <c r="B27907" s="254"/>
    </row>
    <row r="27908" spans="1:2" x14ac:dyDescent="0.2">
      <c r="A27908" s="253"/>
      <c r="B27908" s="254"/>
    </row>
    <row r="27909" spans="1:2" x14ac:dyDescent="0.2">
      <c r="A27909" s="253"/>
      <c r="B27909" s="254"/>
    </row>
    <row r="27910" spans="1:2" x14ac:dyDescent="0.2">
      <c r="A27910" s="253"/>
      <c r="B27910" s="254"/>
    </row>
    <row r="27911" spans="1:2" x14ac:dyDescent="0.2">
      <c r="A27911" s="253"/>
      <c r="B27911" s="254"/>
    </row>
    <row r="27912" spans="1:2" x14ac:dyDescent="0.2">
      <c r="A27912" s="253"/>
      <c r="B27912" s="254"/>
    </row>
    <row r="27913" spans="1:2" x14ac:dyDescent="0.2">
      <c r="A27913" s="253"/>
      <c r="B27913" s="254"/>
    </row>
    <row r="27914" spans="1:2" x14ac:dyDescent="0.2">
      <c r="A27914" s="253"/>
      <c r="B27914" s="254"/>
    </row>
    <row r="27915" spans="1:2" x14ac:dyDescent="0.2">
      <c r="A27915" s="253"/>
      <c r="B27915" s="254"/>
    </row>
    <row r="27916" spans="1:2" x14ac:dyDescent="0.2">
      <c r="A27916" s="253"/>
      <c r="B27916" s="254"/>
    </row>
    <row r="27917" spans="1:2" x14ac:dyDescent="0.2">
      <c r="A27917" s="253"/>
      <c r="B27917" s="254"/>
    </row>
    <row r="27918" spans="1:2" x14ac:dyDescent="0.2">
      <c r="A27918" s="253"/>
      <c r="B27918" s="254"/>
    </row>
    <row r="27919" spans="1:2" x14ac:dyDescent="0.2">
      <c r="A27919" s="253"/>
      <c r="B27919" s="254"/>
    </row>
    <row r="27920" spans="1:2" x14ac:dyDescent="0.2">
      <c r="A27920" s="253"/>
      <c r="B27920" s="254"/>
    </row>
    <row r="27921" spans="1:2" x14ac:dyDescent="0.2">
      <c r="A27921" s="253"/>
      <c r="B27921" s="254"/>
    </row>
    <row r="27922" spans="1:2" x14ac:dyDescent="0.2">
      <c r="A27922" s="253"/>
      <c r="B27922" s="254"/>
    </row>
    <row r="27923" spans="1:2" x14ac:dyDescent="0.2">
      <c r="A27923" s="253"/>
      <c r="B27923" s="254"/>
    </row>
    <row r="27924" spans="1:2" x14ac:dyDescent="0.2">
      <c r="A27924" s="253"/>
      <c r="B27924" s="254"/>
    </row>
    <row r="27925" spans="1:2" x14ac:dyDescent="0.2">
      <c r="A27925" s="253"/>
      <c r="B27925" s="254"/>
    </row>
    <row r="27926" spans="1:2" x14ac:dyDescent="0.2">
      <c r="A27926" s="253"/>
      <c r="B27926" s="254"/>
    </row>
    <row r="27927" spans="1:2" x14ac:dyDescent="0.2">
      <c r="A27927" s="253"/>
      <c r="B27927" s="254"/>
    </row>
    <row r="27928" spans="1:2" x14ac:dyDescent="0.2">
      <c r="A27928" s="253"/>
      <c r="B27928" s="254"/>
    </row>
    <row r="27929" spans="1:2" x14ac:dyDescent="0.2">
      <c r="A27929" s="253"/>
      <c r="B27929" s="254"/>
    </row>
    <row r="27930" spans="1:2" x14ac:dyDescent="0.2">
      <c r="A27930" s="253"/>
      <c r="B27930" s="254"/>
    </row>
    <row r="27931" spans="1:2" x14ac:dyDescent="0.2">
      <c r="A27931" s="253"/>
      <c r="B27931" s="254"/>
    </row>
    <row r="27932" spans="1:2" x14ac:dyDescent="0.2">
      <c r="A27932" s="253"/>
      <c r="B27932" s="254"/>
    </row>
    <row r="27933" spans="1:2" x14ac:dyDescent="0.2">
      <c r="A27933" s="253"/>
      <c r="B27933" s="254"/>
    </row>
    <row r="27934" spans="1:2" x14ac:dyDescent="0.2">
      <c r="A27934" s="253"/>
      <c r="B27934" s="254"/>
    </row>
    <row r="27935" spans="1:2" x14ac:dyDescent="0.2">
      <c r="A27935" s="253"/>
      <c r="B27935" s="254"/>
    </row>
    <row r="27936" spans="1:2" x14ac:dyDescent="0.2">
      <c r="A27936" s="253"/>
      <c r="B27936" s="254"/>
    </row>
    <row r="27937" spans="1:2" x14ac:dyDescent="0.2">
      <c r="A27937" s="253"/>
      <c r="B27937" s="254"/>
    </row>
    <row r="27938" spans="1:2" x14ac:dyDescent="0.2">
      <c r="A27938" s="253"/>
      <c r="B27938" s="254"/>
    </row>
    <row r="27939" spans="1:2" x14ac:dyDescent="0.2">
      <c r="A27939" s="253"/>
      <c r="B27939" s="254"/>
    </row>
    <row r="27940" spans="1:2" x14ac:dyDescent="0.2">
      <c r="A27940" s="253"/>
      <c r="B27940" s="254"/>
    </row>
    <row r="27941" spans="1:2" x14ac:dyDescent="0.2">
      <c r="A27941" s="253"/>
      <c r="B27941" s="254"/>
    </row>
    <row r="27942" spans="1:2" x14ac:dyDescent="0.2">
      <c r="A27942" s="253"/>
      <c r="B27942" s="254"/>
    </row>
    <row r="27943" spans="1:2" x14ac:dyDescent="0.2">
      <c r="A27943" s="253"/>
      <c r="B27943" s="254"/>
    </row>
    <row r="27944" spans="1:2" x14ac:dyDescent="0.2">
      <c r="A27944" s="253"/>
      <c r="B27944" s="254"/>
    </row>
    <row r="27945" spans="1:2" x14ac:dyDescent="0.2">
      <c r="A27945" s="253"/>
      <c r="B27945" s="254"/>
    </row>
    <row r="27946" spans="1:2" x14ac:dyDescent="0.2">
      <c r="A27946" s="253"/>
      <c r="B27946" s="254"/>
    </row>
    <row r="27947" spans="1:2" x14ac:dyDescent="0.2">
      <c r="A27947" s="253"/>
      <c r="B27947" s="254"/>
    </row>
    <row r="27948" spans="1:2" x14ac:dyDescent="0.2">
      <c r="A27948" s="253"/>
      <c r="B27948" s="254"/>
    </row>
    <row r="27949" spans="1:2" x14ac:dyDescent="0.2">
      <c r="A27949" s="253"/>
      <c r="B27949" s="254"/>
    </row>
    <row r="27950" spans="1:2" x14ac:dyDescent="0.2">
      <c r="A27950" s="253"/>
      <c r="B27950" s="254"/>
    </row>
    <row r="27951" spans="1:2" x14ac:dyDescent="0.2">
      <c r="A27951" s="253"/>
      <c r="B27951" s="254"/>
    </row>
    <row r="27952" spans="1:2" x14ac:dyDescent="0.2">
      <c r="A27952" s="253"/>
      <c r="B27952" s="254"/>
    </row>
    <row r="27953" spans="1:2" x14ac:dyDescent="0.2">
      <c r="A27953" s="253"/>
      <c r="B27953" s="254"/>
    </row>
    <row r="27954" spans="1:2" x14ac:dyDescent="0.2">
      <c r="A27954" s="253"/>
      <c r="B27954" s="254"/>
    </row>
    <row r="27955" spans="1:2" x14ac:dyDescent="0.2">
      <c r="A27955" s="253"/>
      <c r="B27955" s="254"/>
    </row>
    <row r="27956" spans="1:2" x14ac:dyDescent="0.2">
      <c r="A27956" s="253"/>
      <c r="B27956" s="254"/>
    </row>
    <row r="27957" spans="1:2" x14ac:dyDescent="0.2">
      <c r="A27957" s="253"/>
      <c r="B27957" s="254"/>
    </row>
    <row r="27958" spans="1:2" x14ac:dyDescent="0.2">
      <c r="A27958" s="253"/>
      <c r="B27958" s="254"/>
    </row>
    <row r="27959" spans="1:2" x14ac:dyDescent="0.2">
      <c r="A27959" s="253"/>
      <c r="B27959" s="254"/>
    </row>
    <row r="27960" spans="1:2" x14ac:dyDescent="0.2">
      <c r="A27960" s="253"/>
      <c r="B27960" s="254"/>
    </row>
    <row r="27961" spans="1:2" x14ac:dyDescent="0.2">
      <c r="A27961" s="253"/>
      <c r="B27961" s="254"/>
    </row>
    <row r="27962" spans="1:2" x14ac:dyDescent="0.2">
      <c r="A27962" s="253"/>
      <c r="B27962" s="254"/>
    </row>
    <row r="27963" spans="1:2" x14ac:dyDescent="0.2">
      <c r="A27963" s="253"/>
      <c r="B27963" s="254"/>
    </row>
    <row r="27964" spans="1:2" x14ac:dyDescent="0.2">
      <c r="A27964" s="253"/>
      <c r="B27964" s="254"/>
    </row>
    <row r="27965" spans="1:2" x14ac:dyDescent="0.2">
      <c r="A27965" s="253"/>
      <c r="B27965" s="254"/>
    </row>
    <row r="27966" spans="1:2" x14ac:dyDescent="0.2">
      <c r="A27966" s="253"/>
      <c r="B27966" s="254"/>
    </row>
    <row r="27967" spans="1:2" x14ac:dyDescent="0.2">
      <c r="A27967" s="253"/>
      <c r="B27967" s="254"/>
    </row>
    <row r="27968" spans="1:2" x14ac:dyDescent="0.2">
      <c r="A27968" s="253"/>
      <c r="B27968" s="254"/>
    </row>
    <row r="27969" spans="1:2" x14ac:dyDescent="0.2">
      <c r="A27969" s="253"/>
      <c r="B27969" s="254"/>
    </row>
    <row r="27970" spans="1:2" x14ac:dyDescent="0.2">
      <c r="A27970" s="253"/>
      <c r="B27970" s="254"/>
    </row>
    <row r="27971" spans="1:2" x14ac:dyDescent="0.2">
      <c r="A27971" s="253"/>
      <c r="B27971" s="254"/>
    </row>
    <row r="27972" spans="1:2" x14ac:dyDescent="0.2">
      <c r="A27972" s="253"/>
      <c r="B27972" s="254"/>
    </row>
    <row r="27973" spans="1:2" x14ac:dyDescent="0.2">
      <c r="A27973" s="253"/>
      <c r="B27973" s="254"/>
    </row>
    <row r="27974" spans="1:2" x14ac:dyDescent="0.2">
      <c r="A27974" s="253"/>
      <c r="B27974" s="254"/>
    </row>
    <row r="27975" spans="1:2" x14ac:dyDescent="0.2">
      <c r="A27975" s="253"/>
      <c r="B27975" s="254"/>
    </row>
    <row r="27976" spans="1:2" x14ac:dyDescent="0.2">
      <c r="A27976" s="253"/>
      <c r="B27976" s="254"/>
    </row>
    <row r="27977" spans="1:2" x14ac:dyDescent="0.2">
      <c r="A27977" s="253"/>
      <c r="B27977" s="254"/>
    </row>
    <row r="27978" spans="1:2" x14ac:dyDescent="0.2">
      <c r="A27978" s="253"/>
      <c r="B27978" s="254"/>
    </row>
    <row r="27979" spans="1:2" x14ac:dyDescent="0.2">
      <c r="A27979" s="253"/>
      <c r="B27979" s="254"/>
    </row>
    <row r="27980" spans="1:2" x14ac:dyDescent="0.2">
      <c r="A27980" s="253"/>
      <c r="B27980" s="254"/>
    </row>
    <row r="27981" spans="1:2" x14ac:dyDescent="0.2">
      <c r="A27981" s="253"/>
      <c r="B27981" s="254"/>
    </row>
    <row r="27982" spans="1:2" x14ac:dyDescent="0.2">
      <c r="A27982" s="253"/>
      <c r="B27982" s="254"/>
    </row>
    <row r="27983" spans="1:2" x14ac:dyDescent="0.2">
      <c r="A27983" s="253"/>
      <c r="B27983" s="254"/>
    </row>
    <row r="27984" spans="1:2" x14ac:dyDescent="0.2">
      <c r="A27984" s="253"/>
      <c r="B27984" s="254"/>
    </row>
    <row r="27985" spans="1:2" x14ac:dyDescent="0.2">
      <c r="A27985" s="253"/>
      <c r="B27985" s="254"/>
    </row>
    <row r="27986" spans="1:2" x14ac:dyDescent="0.2">
      <c r="A27986" s="253"/>
      <c r="B27986" s="254"/>
    </row>
    <row r="27987" spans="1:2" x14ac:dyDescent="0.2">
      <c r="A27987" s="253"/>
      <c r="B27987" s="254"/>
    </row>
    <row r="27988" spans="1:2" x14ac:dyDescent="0.2">
      <c r="A27988" s="253"/>
      <c r="B27988" s="254"/>
    </row>
    <row r="27989" spans="1:2" x14ac:dyDescent="0.2">
      <c r="A27989" s="253"/>
      <c r="B27989" s="254"/>
    </row>
    <row r="27990" spans="1:2" x14ac:dyDescent="0.2">
      <c r="A27990" s="253"/>
      <c r="B27990" s="254"/>
    </row>
    <row r="27991" spans="1:2" x14ac:dyDescent="0.2">
      <c r="A27991" s="253"/>
      <c r="B27991" s="254"/>
    </row>
    <row r="27992" spans="1:2" x14ac:dyDescent="0.2">
      <c r="A27992" s="253"/>
      <c r="B27992" s="254"/>
    </row>
    <row r="27993" spans="1:2" x14ac:dyDescent="0.2">
      <c r="A27993" s="253"/>
      <c r="B27993" s="254"/>
    </row>
    <row r="27994" spans="1:2" x14ac:dyDescent="0.2">
      <c r="A27994" s="253"/>
      <c r="B27994" s="254"/>
    </row>
    <row r="27995" spans="1:2" x14ac:dyDescent="0.2">
      <c r="A27995" s="253"/>
      <c r="B27995" s="254"/>
    </row>
    <row r="27996" spans="1:2" x14ac:dyDescent="0.2">
      <c r="A27996" s="253"/>
      <c r="B27996" s="254"/>
    </row>
    <row r="27997" spans="1:2" x14ac:dyDescent="0.2">
      <c r="A27997" s="253"/>
      <c r="B27997" s="254"/>
    </row>
    <row r="27998" spans="1:2" x14ac:dyDescent="0.2">
      <c r="A27998" s="253"/>
      <c r="B27998" s="254"/>
    </row>
    <row r="27999" spans="1:2" x14ac:dyDescent="0.2">
      <c r="A27999" s="253"/>
      <c r="B27999" s="254"/>
    </row>
    <row r="28000" spans="1:2" x14ac:dyDescent="0.2">
      <c r="A28000" s="253"/>
      <c r="B28000" s="254"/>
    </row>
    <row r="28001" spans="1:2" x14ac:dyDescent="0.2">
      <c r="A28001" s="253"/>
      <c r="B28001" s="254"/>
    </row>
    <row r="28002" spans="1:2" x14ac:dyDescent="0.2">
      <c r="A28002" s="253"/>
      <c r="B28002" s="254"/>
    </row>
    <row r="28003" spans="1:2" x14ac:dyDescent="0.2">
      <c r="A28003" s="253"/>
      <c r="B28003" s="254"/>
    </row>
    <row r="28004" spans="1:2" x14ac:dyDescent="0.2">
      <c r="A28004" s="253"/>
      <c r="B28004" s="254"/>
    </row>
    <row r="28005" spans="1:2" x14ac:dyDescent="0.2">
      <c r="A28005" s="253"/>
      <c r="B28005" s="254"/>
    </row>
    <row r="28006" spans="1:2" x14ac:dyDescent="0.2">
      <c r="A28006" s="253"/>
      <c r="B28006" s="254"/>
    </row>
    <row r="28007" spans="1:2" x14ac:dyDescent="0.2">
      <c r="A28007" s="253"/>
      <c r="B28007" s="254"/>
    </row>
    <row r="28008" spans="1:2" x14ac:dyDescent="0.2">
      <c r="A28008" s="253"/>
      <c r="B28008" s="254"/>
    </row>
    <row r="28009" spans="1:2" x14ac:dyDescent="0.2">
      <c r="A28009" s="253"/>
      <c r="B28009" s="254"/>
    </row>
    <row r="28010" spans="1:2" x14ac:dyDescent="0.2">
      <c r="A28010" s="253"/>
      <c r="B28010" s="254"/>
    </row>
    <row r="28011" spans="1:2" x14ac:dyDescent="0.2">
      <c r="A28011" s="253"/>
      <c r="B28011" s="254"/>
    </row>
    <row r="28012" spans="1:2" x14ac:dyDescent="0.2">
      <c r="A28012" s="253"/>
      <c r="B28012" s="254"/>
    </row>
    <row r="28013" spans="1:2" x14ac:dyDescent="0.2">
      <c r="A28013" s="253"/>
      <c r="B28013" s="254"/>
    </row>
    <row r="28014" spans="1:2" x14ac:dyDescent="0.2">
      <c r="A28014" s="253"/>
      <c r="B28014" s="254"/>
    </row>
    <row r="28015" spans="1:2" x14ac:dyDescent="0.2">
      <c r="A28015" s="253"/>
      <c r="B28015" s="254"/>
    </row>
    <row r="28016" spans="1:2" x14ac:dyDescent="0.2">
      <c r="A28016" s="253"/>
      <c r="B28016" s="254"/>
    </row>
    <row r="28017" spans="1:2" x14ac:dyDescent="0.2">
      <c r="A28017" s="253"/>
      <c r="B28017" s="254"/>
    </row>
    <row r="28018" spans="1:2" x14ac:dyDescent="0.2">
      <c r="A28018" s="253"/>
      <c r="B28018" s="254"/>
    </row>
    <row r="28019" spans="1:2" x14ac:dyDescent="0.2">
      <c r="A28019" s="253"/>
      <c r="B28019" s="254"/>
    </row>
    <row r="28020" spans="1:2" x14ac:dyDescent="0.2">
      <c r="A28020" s="253"/>
      <c r="B28020" s="254"/>
    </row>
    <row r="28021" spans="1:2" x14ac:dyDescent="0.2">
      <c r="A28021" s="253"/>
      <c r="B28021" s="254"/>
    </row>
    <row r="28022" spans="1:2" x14ac:dyDescent="0.2">
      <c r="A28022" s="253"/>
      <c r="B28022" s="254"/>
    </row>
    <row r="28023" spans="1:2" x14ac:dyDescent="0.2">
      <c r="A28023" s="253"/>
      <c r="B28023" s="254"/>
    </row>
    <row r="28024" spans="1:2" x14ac:dyDescent="0.2">
      <c r="A28024" s="253"/>
      <c r="B28024" s="254"/>
    </row>
    <row r="28025" spans="1:2" x14ac:dyDescent="0.2">
      <c r="A28025" s="253"/>
      <c r="B28025" s="254"/>
    </row>
    <row r="28026" spans="1:2" x14ac:dyDescent="0.2">
      <c r="A28026" s="253"/>
      <c r="B28026" s="254"/>
    </row>
    <row r="28027" spans="1:2" x14ac:dyDescent="0.2">
      <c r="A28027" s="253"/>
      <c r="B28027" s="254"/>
    </row>
    <row r="28028" spans="1:2" x14ac:dyDescent="0.2">
      <c r="A28028" s="253"/>
      <c r="B28028" s="254"/>
    </row>
    <row r="28029" spans="1:2" x14ac:dyDescent="0.2">
      <c r="A28029" s="253"/>
      <c r="B28029" s="254"/>
    </row>
    <row r="28030" spans="1:2" x14ac:dyDescent="0.2">
      <c r="A28030" s="253"/>
      <c r="B28030" s="254"/>
    </row>
    <row r="28031" spans="1:2" x14ac:dyDescent="0.2">
      <c r="A28031" s="253"/>
      <c r="B28031" s="254"/>
    </row>
    <row r="28032" spans="1:2" x14ac:dyDescent="0.2">
      <c r="A28032" s="253"/>
      <c r="B28032" s="254"/>
    </row>
    <row r="28033" spans="1:2" x14ac:dyDescent="0.2">
      <c r="A28033" s="253"/>
      <c r="B28033" s="254"/>
    </row>
    <row r="28034" spans="1:2" x14ac:dyDescent="0.2">
      <c r="A28034" s="253"/>
      <c r="B28034" s="254"/>
    </row>
    <row r="28035" spans="1:2" x14ac:dyDescent="0.2">
      <c r="A28035" s="253"/>
      <c r="B28035" s="254"/>
    </row>
    <row r="28036" spans="1:2" x14ac:dyDescent="0.2">
      <c r="A28036" s="253"/>
      <c r="B28036" s="254"/>
    </row>
    <row r="28037" spans="1:2" x14ac:dyDescent="0.2">
      <c r="A28037" s="253"/>
      <c r="B28037" s="254"/>
    </row>
    <row r="28038" spans="1:2" x14ac:dyDescent="0.2">
      <c r="A28038" s="253"/>
      <c r="B28038" s="254"/>
    </row>
    <row r="28039" spans="1:2" x14ac:dyDescent="0.2">
      <c r="A28039" s="253"/>
      <c r="B28039" s="254"/>
    </row>
    <row r="28040" spans="1:2" x14ac:dyDescent="0.2">
      <c r="A28040" s="253"/>
      <c r="B28040" s="254"/>
    </row>
    <row r="28041" spans="1:2" x14ac:dyDescent="0.2">
      <c r="A28041" s="253"/>
      <c r="B28041" s="254"/>
    </row>
    <row r="28042" spans="1:2" x14ac:dyDescent="0.2">
      <c r="A28042" s="253"/>
      <c r="B28042" s="254"/>
    </row>
    <row r="28043" spans="1:2" x14ac:dyDescent="0.2">
      <c r="A28043" s="253"/>
      <c r="B28043" s="254"/>
    </row>
    <row r="28044" spans="1:2" x14ac:dyDescent="0.2">
      <c r="A28044" s="253"/>
      <c r="B28044" s="254"/>
    </row>
    <row r="28045" spans="1:2" x14ac:dyDescent="0.2">
      <c r="A28045" s="253"/>
      <c r="B28045" s="254"/>
    </row>
    <row r="28046" spans="1:2" x14ac:dyDescent="0.2">
      <c r="A28046" s="253"/>
      <c r="B28046" s="254"/>
    </row>
    <row r="28047" spans="1:2" x14ac:dyDescent="0.2">
      <c r="A28047" s="253"/>
      <c r="B28047" s="254"/>
    </row>
    <row r="28048" spans="1:2" x14ac:dyDescent="0.2">
      <c r="A28048" s="253"/>
      <c r="B28048" s="254"/>
    </row>
    <row r="28049" spans="1:2" x14ac:dyDescent="0.2">
      <c r="A28049" s="253"/>
      <c r="B28049" s="254"/>
    </row>
    <row r="28050" spans="1:2" x14ac:dyDescent="0.2">
      <c r="A28050" s="253"/>
      <c r="B28050" s="254"/>
    </row>
    <row r="28051" spans="1:2" x14ac:dyDescent="0.2">
      <c r="A28051" s="253"/>
      <c r="B28051" s="254"/>
    </row>
    <row r="28052" spans="1:2" x14ac:dyDescent="0.2">
      <c r="A28052" s="253"/>
      <c r="B28052" s="254"/>
    </row>
    <row r="28053" spans="1:2" x14ac:dyDescent="0.2">
      <c r="A28053" s="253"/>
      <c r="B28053" s="254"/>
    </row>
    <row r="28054" spans="1:2" x14ac:dyDescent="0.2">
      <c r="A28054" s="253"/>
      <c r="B28054" s="254"/>
    </row>
    <row r="28055" spans="1:2" x14ac:dyDescent="0.2">
      <c r="A28055" s="253"/>
      <c r="B28055" s="254"/>
    </row>
    <row r="28056" spans="1:2" x14ac:dyDescent="0.2">
      <c r="A28056" s="253"/>
      <c r="B28056" s="254"/>
    </row>
    <row r="28057" spans="1:2" x14ac:dyDescent="0.2">
      <c r="A28057" s="253"/>
      <c r="B28057" s="254"/>
    </row>
    <row r="28058" spans="1:2" x14ac:dyDescent="0.2">
      <c r="A28058" s="253"/>
      <c r="B28058" s="254"/>
    </row>
    <row r="28059" spans="1:2" x14ac:dyDescent="0.2">
      <c r="A28059" s="253"/>
      <c r="B28059" s="254"/>
    </row>
    <row r="28060" spans="1:2" x14ac:dyDescent="0.2">
      <c r="A28060" s="253"/>
      <c r="B28060" s="254"/>
    </row>
    <row r="28061" spans="1:2" x14ac:dyDescent="0.2">
      <c r="A28061" s="253"/>
      <c r="B28061" s="254"/>
    </row>
    <row r="28062" spans="1:2" x14ac:dyDescent="0.2">
      <c r="A28062" s="253"/>
      <c r="B28062" s="254"/>
    </row>
    <row r="28063" spans="1:2" x14ac:dyDescent="0.2">
      <c r="A28063" s="253"/>
      <c r="B28063" s="254"/>
    </row>
    <row r="28064" spans="1:2" x14ac:dyDescent="0.2">
      <c r="A28064" s="253"/>
      <c r="B28064" s="254"/>
    </row>
    <row r="28065" spans="1:2" x14ac:dyDescent="0.2">
      <c r="A28065" s="253"/>
      <c r="B28065" s="254"/>
    </row>
    <row r="28066" spans="1:2" x14ac:dyDescent="0.2">
      <c r="A28066" s="253"/>
      <c r="B28066" s="254"/>
    </row>
    <row r="28067" spans="1:2" x14ac:dyDescent="0.2">
      <c r="A28067" s="253"/>
      <c r="B28067" s="254"/>
    </row>
    <row r="28068" spans="1:2" x14ac:dyDescent="0.2">
      <c r="A28068" s="253"/>
      <c r="B28068" s="254"/>
    </row>
    <row r="28069" spans="1:2" x14ac:dyDescent="0.2">
      <c r="A28069" s="253"/>
      <c r="B28069" s="254"/>
    </row>
    <row r="28070" spans="1:2" x14ac:dyDescent="0.2">
      <c r="A28070" s="253"/>
      <c r="B28070" s="254"/>
    </row>
    <row r="28071" spans="1:2" x14ac:dyDescent="0.2">
      <c r="A28071" s="253"/>
      <c r="B28071" s="254"/>
    </row>
    <row r="28072" spans="1:2" x14ac:dyDescent="0.2">
      <c r="A28072" s="253"/>
      <c r="B28072" s="254"/>
    </row>
    <row r="28073" spans="1:2" x14ac:dyDescent="0.2">
      <c r="A28073" s="253"/>
      <c r="B28073" s="254"/>
    </row>
    <row r="28074" spans="1:2" x14ac:dyDescent="0.2">
      <c r="A28074" s="253"/>
      <c r="B28074" s="254"/>
    </row>
    <row r="28075" spans="1:2" x14ac:dyDescent="0.2">
      <c r="A28075" s="253"/>
      <c r="B28075" s="254"/>
    </row>
    <row r="28076" spans="1:2" x14ac:dyDescent="0.2">
      <c r="A28076" s="253"/>
      <c r="B28076" s="254"/>
    </row>
    <row r="28077" spans="1:2" x14ac:dyDescent="0.2">
      <c r="A28077" s="253"/>
      <c r="B28077" s="254"/>
    </row>
    <row r="28078" spans="1:2" x14ac:dyDescent="0.2">
      <c r="A28078" s="253"/>
      <c r="B28078" s="254"/>
    </row>
    <row r="28079" spans="1:2" x14ac:dyDescent="0.2">
      <c r="A28079" s="253"/>
      <c r="B28079" s="254"/>
    </row>
    <row r="28080" spans="1:2" x14ac:dyDescent="0.2">
      <c r="A28080" s="253"/>
      <c r="B28080" s="254"/>
    </row>
    <row r="28081" spans="1:2" x14ac:dyDescent="0.2">
      <c r="A28081" s="253"/>
      <c r="B28081" s="254"/>
    </row>
    <row r="28082" spans="1:2" x14ac:dyDescent="0.2">
      <c r="A28082" s="253"/>
      <c r="B28082" s="254"/>
    </row>
    <row r="28083" spans="1:2" x14ac:dyDescent="0.2">
      <c r="A28083" s="253"/>
      <c r="B28083" s="254"/>
    </row>
    <row r="28084" spans="1:2" x14ac:dyDescent="0.2">
      <c r="A28084" s="253"/>
      <c r="B28084" s="254"/>
    </row>
    <row r="28085" spans="1:2" x14ac:dyDescent="0.2">
      <c r="A28085" s="253"/>
      <c r="B28085" s="254"/>
    </row>
    <row r="28086" spans="1:2" x14ac:dyDescent="0.2">
      <c r="A28086" s="253"/>
      <c r="B28086" s="254"/>
    </row>
    <row r="28087" spans="1:2" x14ac:dyDescent="0.2">
      <c r="A28087" s="253"/>
      <c r="B28087" s="254"/>
    </row>
    <row r="28088" spans="1:2" x14ac:dyDescent="0.2">
      <c r="A28088" s="253"/>
      <c r="B28088" s="254"/>
    </row>
    <row r="28089" spans="1:2" x14ac:dyDescent="0.2">
      <c r="A28089" s="253"/>
      <c r="B28089" s="254"/>
    </row>
    <row r="28090" spans="1:2" x14ac:dyDescent="0.2">
      <c r="A28090" s="253"/>
      <c r="B28090" s="254"/>
    </row>
    <row r="28091" spans="1:2" x14ac:dyDescent="0.2">
      <c r="A28091" s="253"/>
      <c r="B28091" s="254"/>
    </row>
    <row r="28092" spans="1:2" x14ac:dyDescent="0.2">
      <c r="A28092" s="253"/>
      <c r="B28092" s="254"/>
    </row>
    <row r="28093" spans="1:2" x14ac:dyDescent="0.2">
      <c r="A28093" s="253"/>
      <c r="B28093" s="254"/>
    </row>
    <row r="28094" spans="1:2" x14ac:dyDescent="0.2">
      <c r="A28094" s="253"/>
      <c r="B28094" s="254"/>
    </row>
    <row r="28095" spans="1:2" x14ac:dyDescent="0.2">
      <c r="A28095" s="253"/>
      <c r="B28095" s="254"/>
    </row>
    <row r="28096" spans="1:2" x14ac:dyDescent="0.2">
      <c r="A28096" s="253"/>
      <c r="B28096" s="254"/>
    </row>
    <row r="28097" spans="1:2" x14ac:dyDescent="0.2">
      <c r="A28097" s="253"/>
      <c r="B28097" s="254"/>
    </row>
    <row r="28098" spans="1:2" x14ac:dyDescent="0.2">
      <c r="A28098" s="253"/>
      <c r="B28098" s="254"/>
    </row>
    <row r="28099" spans="1:2" x14ac:dyDescent="0.2">
      <c r="A28099" s="253"/>
      <c r="B28099" s="254"/>
    </row>
    <row r="28100" spans="1:2" x14ac:dyDescent="0.2">
      <c r="A28100" s="253"/>
      <c r="B28100" s="254"/>
    </row>
    <row r="28101" spans="1:2" x14ac:dyDescent="0.2">
      <c r="A28101" s="253"/>
      <c r="B28101" s="254"/>
    </row>
    <row r="28102" spans="1:2" x14ac:dyDescent="0.2">
      <c r="A28102" s="253"/>
      <c r="B28102" s="254"/>
    </row>
    <row r="28103" spans="1:2" x14ac:dyDescent="0.2">
      <c r="A28103" s="253"/>
      <c r="B28103" s="254"/>
    </row>
    <row r="28104" spans="1:2" x14ac:dyDescent="0.2">
      <c r="A28104" s="253"/>
      <c r="B28104" s="254"/>
    </row>
    <row r="28105" spans="1:2" x14ac:dyDescent="0.2">
      <c r="A28105" s="253"/>
      <c r="B28105" s="254"/>
    </row>
    <row r="28106" spans="1:2" x14ac:dyDescent="0.2">
      <c r="A28106" s="253"/>
      <c r="B28106" s="254"/>
    </row>
    <row r="28107" spans="1:2" x14ac:dyDescent="0.2">
      <c r="A28107" s="253"/>
      <c r="B28107" s="254"/>
    </row>
    <row r="28108" spans="1:2" x14ac:dyDescent="0.2">
      <c r="A28108" s="253"/>
      <c r="B28108" s="254"/>
    </row>
    <row r="28109" spans="1:2" x14ac:dyDescent="0.2">
      <c r="A28109" s="253"/>
      <c r="B28109" s="254"/>
    </row>
    <row r="28110" spans="1:2" x14ac:dyDescent="0.2">
      <c r="A28110" s="253"/>
      <c r="B28110" s="254"/>
    </row>
    <row r="28111" spans="1:2" x14ac:dyDescent="0.2">
      <c r="A28111" s="253"/>
      <c r="B28111" s="254"/>
    </row>
    <row r="28112" spans="1:2" x14ac:dyDescent="0.2">
      <c r="A28112" s="253"/>
      <c r="B28112" s="254"/>
    </row>
    <row r="28113" spans="1:2" x14ac:dyDescent="0.2">
      <c r="A28113" s="253"/>
      <c r="B28113" s="254"/>
    </row>
    <row r="28114" spans="1:2" x14ac:dyDescent="0.2">
      <c r="A28114" s="253"/>
      <c r="B28114" s="254"/>
    </row>
    <row r="28115" spans="1:2" x14ac:dyDescent="0.2">
      <c r="A28115" s="253"/>
      <c r="B28115" s="254"/>
    </row>
    <row r="28116" spans="1:2" x14ac:dyDescent="0.2">
      <c r="A28116" s="253"/>
      <c r="B28116" s="254"/>
    </row>
    <row r="28117" spans="1:2" x14ac:dyDescent="0.2">
      <c r="A28117" s="253"/>
      <c r="B28117" s="254"/>
    </row>
    <row r="28118" spans="1:2" x14ac:dyDescent="0.2">
      <c r="A28118" s="253"/>
      <c r="B28118" s="254"/>
    </row>
    <row r="28119" spans="1:2" x14ac:dyDescent="0.2">
      <c r="A28119" s="253"/>
      <c r="B28119" s="254"/>
    </row>
    <row r="28120" spans="1:2" x14ac:dyDescent="0.2">
      <c r="A28120" s="253"/>
      <c r="B28120" s="254"/>
    </row>
    <row r="28121" spans="1:2" x14ac:dyDescent="0.2">
      <c r="A28121" s="253"/>
      <c r="B28121" s="254"/>
    </row>
    <row r="28122" spans="1:2" x14ac:dyDescent="0.2">
      <c r="A28122" s="253"/>
      <c r="B28122" s="254"/>
    </row>
    <row r="28123" spans="1:2" x14ac:dyDescent="0.2">
      <c r="A28123" s="253"/>
      <c r="B28123" s="254"/>
    </row>
    <row r="28124" spans="1:2" x14ac:dyDescent="0.2">
      <c r="A28124" s="253"/>
      <c r="B28124" s="254"/>
    </row>
    <row r="28125" spans="1:2" x14ac:dyDescent="0.2">
      <c r="A28125" s="253"/>
      <c r="B28125" s="254"/>
    </row>
    <row r="28126" spans="1:2" x14ac:dyDescent="0.2">
      <c r="A28126" s="253"/>
      <c r="B28126" s="254"/>
    </row>
    <row r="28127" spans="1:2" x14ac:dyDescent="0.2">
      <c r="A28127" s="253"/>
      <c r="B28127" s="254"/>
    </row>
    <row r="28128" spans="1:2" x14ac:dyDescent="0.2">
      <c r="A28128" s="253"/>
      <c r="B28128" s="254"/>
    </row>
    <row r="28129" spans="1:2" x14ac:dyDescent="0.2">
      <c r="A28129" s="253"/>
      <c r="B28129" s="254"/>
    </row>
    <row r="28130" spans="1:2" x14ac:dyDescent="0.2">
      <c r="A28130" s="253"/>
      <c r="B28130" s="254"/>
    </row>
    <row r="28131" spans="1:2" x14ac:dyDescent="0.2">
      <c r="A28131" s="253"/>
      <c r="B28131" s="254"/>
    </row>
    <row r="28132" spans="1:2" x14ac:dyDescent="0.2">
      <c r="A28132" s="253"/>
      <c r="B28132" s="254"/>
    </row>
    <row r="28133" spans="1:2" x14ac:dyDescent="0.2">
      <c r="A28133" s="253"/>
      <c r="B28133" s="254"/>
    </row>
    <row r="28134" spans="1:2" x14ac:dyDescent="0.2">
      <c r="A28134" s="253"/>
      <c r="B28134" s="254"/>
    </row>
    <row r="28135" spans="1:2" x14ac:dyDescent="0.2">
      <c r="A28135" s="253"/>
      <c r="B28135" s="254"/>
    </row>
    <row r="28136" spans="1:2" x14ac:dyDescent="0.2">
      <c r="A28136" s="253"/>
      <c r="B28136" s="254"/>
    </row>
    <row r="28137" spans="1:2" x14ac:dyDescent="0.2">
      <c r="A28137" s="253"/>
      <c r="B28137" s="254"/>
    </row>
    <row r="28138" spans="1:2" x14ac:dyDescent="0.2">
      <c r="A28138" s="253"/>
      <c r="B28138" s="254"/>
    </row>
    <row r="28139" spans="1:2" x14ac:dyDescent="0.2">
      <c r="A28139" s="253"/>
      <c r="B28139" s="254"/>
    </row>
    <row r="28140" spans="1:2" x14ac:dyDescent="0.2">
      <c r="A28140" s="253"/>
      <c r="B28140" s="254"/>
    </row>
    <row r="28141" spans="1:2" x14ac:dyDescent="0.2">
      <c r="A28141" s="253"/>
      <c r="B28141" s="254"/>
    </row>
    <row r="28142" spans="1:2" x14ac:dyDescent="0.2">
      <c r="A28142" s="253"/>
      <c r="B28142" s="254"/>
    </row>
    <row r="28143" spans="1:2" x14ac:dyDescent="0.2">
      <c r="A28143" s="253"/>
      <c r="B28143" s="254"/>
    </row>
    <row r="28144" spans="1:2" x14ac:dyDescent="0.2">
      <c r="A28144" s="253"/>
      <c r="B28144" s="254"/>
    </row>
    <row r="28145" spans="1:2" x14ac:dyDescent="0.2">
      <c r="A28145" s="253"/>
      <c r="B28145" s="254"/>
    </row>
    <row r="28146" spans="1:2" x14ac:dyDescent="0.2">
      <c r="A28146" s="253"/>
      <c r="B28146" s="254"/>
    </row>
    <row r="28147" spans="1:2" x14ac:dyDescent="0.2">
      <c r="A28147" s="253"/>
      <c r="B28147" s="254"/>
    </row>
    <row r="28148" spans="1:2" x14ac:dyDescent="0.2">
      <c r="A28148" s="253"/>
      <c r="B28148" s="254"/>
    </row>
    <row r="28149" spans="1:2" x14ac:dyDescent="0.2">
      <c r="A28149" s="253"/>
      <c r="B28149" s="254"/>
    </row>
    <row r="28150" spans="1:2" x14ac:dyDescent="0.2">
      <c r="A28150" s="253"/>
      <c r="B28150" s="254"/>
    </row>
    <row r="28151" spans="1:2" x14ac:dyDescent="0.2">
      <c r="A28151" s="253"/>
      <c r="B28151" s="254"/>
    </row>
    <row r="28152" spans="1:2" x14ac:dyDescent="0.2">
      <c r="A28152" s="253"/>
      <c r="B28152" s="254"/>
    </row>
    <row r="28153" spans="1:2" x14ac:dyDescent="0.2">
      <c r="A28153" s="253"/>
      <c r="B28153" s="254"/>
    </row>
    <row r="28154" spans="1:2" x14ac:dyDescent="0.2">
      <c r="A28154" s="253"/>
      <c r="B28154" s="254"/>
    </row>
    <row r="28155" spans="1:2" x14ac:dyDescent="0.2">
      <c r="A28155" s="253"/>
      <c r="B28155" s="254"/>
    </row>
    <row r="28156" spans="1:2" x14ac:dyDescent="0.2">
      <c r="A28156" s="253"/>
      <c r="B28156" s="254"/>
    </row>
    <row r="28157" spans="1:2" x14ac:dyDescent="0.2">
      <c r="A28157" s="253"/>
      <c r="B28157" s="254"/>
    </row>
    <row r="28158" spans="1:2" x14ac:dyDescent="0.2">
      <c r="A28158" s="253"/>
      <c r="B28158" s="254"/>
    </row>
    <row r="28159" spans="1:2" x14ac:dyDescent="0.2">
      <c r="A28159" s="253"/>
      <c r="B28159" s="254"/>
    </row>
    <row r="28160" spans="1:2" x14ac:dyDescent="0.2">
      <c r="A28160" s="253"/>
      <c r="B28160" s="254"/>
    </row>
    <row r="28161" spans="1:2" x14ac:dyDescent="0.2">
      <c r="A28161" s="253"/>
      <c r="B28161" s="254"/>
    </row>
    <row r="28162" spans="1:2" x14ac:dyDescent="0.2">
      <c r="A28162" s="253"/>
      <c r="B28162" s="254"/>
    </row>
    <row r="28163" spans="1:2" x14ac:dyDescent="0.2">
      <c r="A28163" s="253"/>
      <c r="B28163" s="254"/>
    </row>
    <row r="28164" spans="1:2" x14ac:dyDescent="0.2">
      <c r="A28164" s="253"/>
      <c r="B28164" s="254"/>
    </row>
    <row r="28165" spans="1:2" x14ac:dyDescent="0.2">
      <c r="A28165" s="253"/>
      <c r="B28165" s="254"/>
    </row>
    <row r="28166" spans="1:2" x14ac:dyDescent="0.2">
      <c r="A28166" s="253"/>
      <c r="B28166" s="254"/>
    </row>
    <row r="28167" spans="1:2" x14ac:dyDescent="0.2">
      <c r="A28167" s="253"/>
      <c r="B28167" s="254"/>
    </row>
    <row r="28168" spans="1:2" x14ac:dyDescent="0.2">
      <c r="A28168" s="253"/>
      <c r="B28168" s="254"/>
    </row>
    <row r="28169" spans="1:2" x14ac:dyDescent="0.2">
      <c r="A28169" s="253"/>
      <c r="B28169" s="254"/>
    </row>
    <row r="28170" spans="1:2" x14ac:dyDescent="0.2">
      <c r="A28170" s="253"/>
      <c r="B28170" s="254"/>
    </row>
    <row r="28171" spans="1:2" x14ac:dyDescent="0.2">
      <c r="A28171" s="253"/>
      <c r="B28171" s="254"/>
    </row>
    <row r="28172" spans="1:2" x14ac:dyDescent="0.2">
      <c r="A28172" s="253"/>
      <c r="B28172" s="254"/>
    </row>
    <row r="28173" spans="1:2" x14ac:dyDescent="0.2">
      <c r="A28173" s="253"/>
      <c r="B28173" s="254"/>
    </row>
    <row r="28174" spans="1:2" x14ac:dyDescent="0.2">
      <c r="A28174" s="253"/>
      <c r="B28174" s="254"/>
    </row>
    <row r="28175" spans="1:2" x14ac:dyDescent="0.2">
      <c r="A28175" s="253"/>
      <c r="B28175" s="254"/>
    </row>
    <row r="28176" spans="1:2" x14ac:dyDescent="0.2">
      <c r="A28176" s="253"/>
      <c r="B28176" s="254"/>
    </row>
    <row r="28177" spans="1:2" x14ac:dyDescent="0.2">
      <c r="A28177" s="253"/>
      <c r="B28177" s="254"/>
    </row>
    <row r="28178" spans="1:2" x14ac:dyDescent="0.2">
      <c r="A28178" s="253"/>
      <c r="B28178" s="254"/>
    </row>
    <row r="28179" spans="1:2" x14ac:dyDescent="0.2">
      <c r="A28179" s="253"/>
      <c r="B28179" s="254"/>
    </row>
    <row r="28180" spans="1:2" x14ac:dyDescent="0.2">
      <c r="A28180" s="253"/>
      <c r="B28180" s="254"/>
    </row>
    <row r="28181" spans="1:2" x14ac:dyDescent="0.2">
      <c r="A28181" s="253"/>
      <c r="B28181" s="254"/>
    </row>
    <row r="28182" spans="1:2" x14ac:dyDescent="0.2">
      <c r="A28182" s="253"/>
      <c r="B28182" s="254"/>
    </row>
    <row r="28183" spans="1:2" x14ac:dyDescent="0.2">
      <c r="A28183" s="253"/>
      <c r="B28183" s="254"/>
    </row>
    <row r="28184" spans="1:2" x14ac:dyDescent="0.2">
      <c r="A28184" s="253"/>
      <c r="B28184" s="254"/>
    </row>
    <row r="28185" spans="1:2" x14ac:dyDescent="0.2">
      <c r="A28185" s="253"/>
      <c r="B28185" s="254"/>
    </row>
    <row r="28186" spans="1:2" x14ac:dyDescent="0.2">
      <c r="A28186" s="253"/>
      <c r="B28186" s="254"/>
    </row>
    <row r="28187" spans="1:2" x14ac:dyDescent="0.2">
      <c r="A28187" s="253"/>
      <c r="B28187" s="254"/>
    </row>
    <row r="28188" spans="1:2" x14ac:dyDescent="0.2">
      <c r="A28188" s="253"/>
      <c r="B28188" s="254"/>
    </row>
    <row r="28189" spans="1:2" x14ac:dyDescent="0.2">
      <c r="A28189" s="253"/>
      <c r="B28189" s="254"/>
    </row>
    <row r="28190" spans="1:2" x14ac:dyDescent="0.2">
      <c r="A28190" s="253"/>
      <c r="B28190" s="254"/>
    </row>
    <row r="28191" spans="1:2" x14ac:dyDescent="0.2">
      <c r="A28191" s="253"/>
      <c r="B28191" s="254"/>
    </row>
    <row r="28192" spans="1:2" x14ac:dyDescent="0.2">
      <c r="A28192" s="253"/>
      <c r="B28192" s="254"/>
    </row>
    <row r="28193" spans="1:2" x14ac:dyDescent="0.2">
      <c r="A28193" s="253"/>
      <c r="B28193" s="254"/>
    </row>
    <row r="28194" spans="1:2" x14ac:dyDescent="0.2">
      <c r="A28194" s="253"/>
      <c r="B28194" s="254"/>
    </row>
    <row r="28195" spans="1:2" x14ac:dyDescent="0.2">
      <c r="A28195" s="253"/>
      <c r="B28195" s="254"/>
    </row>
    <row r="28196" spans="1:2" x14ac:dyDescent="0.2">
      <c r="A28196" s="253"/>
      <c r="B28196" s="254"/>
    </row>
    <row r="28197" spans="1:2" x14ac:dyDescent="0.2">
      <c r="A28197" s="253"/>
      <c r="B28197" s="254"/>
    </row>
    <row r="28198" spans="1:2" x14ac:dyDescent="0.2">
      <c r="A28198" s="253"/>
      <c r="B28198" s="254"/>
    </row>
    <row r="28199" spans="1:2" x14ac:dyDescent="0.2">
      <c r="A28199" s="253"/>
      <c r="B28199" s="254"/>
    </row>
    <row r="28200" spans="1:2" x14ac:dyDescent="0.2">
      <c r="A28200" s="253"/>
      <c r="B28200" s="254"/>
    </row>
    <row r="28201" spans="1:2" x14ac:dyDescent="0.2">
      <c r="A28201" s="253"/>
      <c r="B28201" s="254"/>
    </row>
    <row r="28202" spans="1:2" x14ac:dyDescent="0.2">
      <c r="A28202" s="253"/>
      <c r="B28202" s="254"/>
    </row>
    <row r="28203" spans="1:2" x14ac:dyDescent="0.2">
      <c r="A28203" s="253"/>
      <c r="B28203" s="254"/>
    </row>
    <row r="28204" spans="1:2" x14ac:dyDescent="0.2">
      <c r="A28204" s="253"/>
      <c r="B28204" s="254"/>
    </row>
    <row r="28205" spans="1:2" x14ac:dyDescent="0.2">
      <c r="A28205" s="253"/>
      <c r="B28205" s="254"/>
    </row>
    <row r="28206" spans="1:2" x14ac:dyDescent="0.2">
      <c r="A28206" s="253"/>
      <c r="B28206" s="254"/>
    </row>
    <row r="28207" spans="1:2" x14ac:dyDescent="0.2">
      <c r="A28207" s="253"/>
      <c r="B28207" s="254"/>
    </row>
    <row r="28208" spans="1:2" x14ac:dyDescent="0.2">
      <c r="A28208" s="253"/>
      <c r="B28208" s="254"/>
    </row>
    <row r="28209" spans="1:2" x14ac:dyDescent="0.2">
      <c r="A28209" s="253"/>
      <c r="B28209" s="254"/>
    </row>
    <row r="28210" spans="1:2" x14ac:dyDescent="0.2">
      <c r="A28210" s="253"/>
      <c r="B28210" s="254"/>
    </row>
    <row r="28211" spans="1:2" x14ac:dyDescent="0.2">
      <c r="A28211" s="253"/>
      <c r="B28211" s="254"/>
    </row>
    <row r="28212" spans="1:2" x14ac:dyDescent="0.2">
      <c r="A28212" s="253"/>
      <c r="B28212" s="254"/>
    </row>
    <row r="28213" spans="1:2" x14ac:dyDescent="0.2">
      <c r="A28213" s="253"/>
      <c r="B28213" s="254"/>
    </row>
    <row r="28214" spans="1:2" x14ac:dyDescent="0.2">
      <c r="A28214" s="253"/>
      <c r="B28214" s="254"/>
    </row>
    <row r="28215" spans="1:2" x14ac:dyDescent="0.2">
      <c r="A28215" s="253"/>
      <c r="B28215" s="254"/>
    </row>
    <row r="28216" spans="1:2" x14ac:dyDescent="0.2">
      <c r="A28216" s="253"/>
      <c r="B28216" s="254"/>
    </row>
    <row r="28217" spans="1:2" x14ac:dyDescent="0.2">
      <c r="A28217" s="253"/>
      <c r="B28217" s="254"/>
    </row>
    <row r="28218" spans="1:2" x14ac:dyDescent="0.2">
      <c r="A28218" s="253"/>
      <c r="B28218" s="254"/>
    </row>
    <row r="28219" spans="1:2" x14ac:dyDescent="0.2">
      <c r="A28219" s="253"/>
      <c r="B28219" s="254"/>
    </row>
    <row r="28220" spans="1:2" x14ac:dyDescent="0.2">
      <c r="A28220" s="253"/>
      <c r="B28220" s="254"/>
    </row>
    <row r="28221" spans="1:2" x14ac:dyDescent="0.2">
      <c r="A28221" s="253"/>
      <c r="B28221" s="254"/>
    </row>
    <row r="28222" spans="1:2" x14ac:dyDescent="0.2">
      <c r="A28222" s="253"/>
      <c r="B28222" s="254"/>
    </row>
    <row r="28223" spans="1:2" x14ac:dyDescent="0.2">
      <c r="A28223" s="253"/>
      <c r="B28223" s="254"/>
    </row>
    <row r="28224" spans="1:2" x14ac:dyDescent="0.2">
      <c r="A28224" s="253"/>
      <c r="B28224" s="254"/>
    </row>
    <row r="28225" spans="1:2" x14ac:dyDescent="0.2">
      <c r="A28225" s="253"/>
      <c r="B28225" s="254"/>
    </row>
    <row r="28226" spans="1:2" x14ac:dyDescent="0.2">
      <c r="A28226" s="253"/>
      <c r="B28226" s="254"/>
    </row>
    <row r="28227" spans="1:2" x14ac:dyDescent="0.2">
      <c r="A28227" s="253"/>
      <c r="B28227" s="254"/>
    </row>
    <row r="28228" spans="1:2" x14ac:dyDescent="0.2">
      <c r="A28228" s="253"/>
      <c r="B28228" s="254"/>
    </row>
    <row r="28229" spans="1:2" x14ac:dyDescent="0.2">
      <c r="A28229" s="253"/>
      <c r="B28229" s="254"/>
    </row>
    <row r="28230" spans="1:2" x14ac:dyDescent="0.2">
      <c r="A28230" s="253"/>
      <c r="B28230" s="254"/>
    </row>
    <row r="28231" spans="1:2" x14ac:dyDescent="0.2">
      <c r="A28231" s="253"/>
      <c r="B28231" s="254"/>
    </row>
    <row r="28232" spans="1:2" x14ac:dyDescent="0.2">
      <c r="A28232" s="253"/>
      <c r="B28232" s="254"/>
    </row>
    <row r="28233" spans="1:2" x14ac:dyDescent="0.2">
      <c r="A28233" s="253"/>
      <c r="B28233" s="254"/>
    </row>
    <row r="28234" spans="1:2" x14ac:dyDescent="0.2">
      <c r="A28234" s="253"/>
      <c r="B28234" s="254"/>
    </row>
    <row r="28235" spans="1:2" x14ac:dyDescent="0.2">
      <c r="A28235" s="253"/>
      <c r="B28235" s="254"/>
    </row>
    <row r="28236" spans="1:2" x14ac:dyDescent="0.2">
      <c r="A28236" s="253"/>
      <c r="B28236" s="254"/>
    </row>
    <row r="28237" spans="1:2" x14ac:dyDescent="0.2">
      <c r="A28237" s="253"/>
      <c r="B28237" s="254"/>
    </row>
    <row r="28238" spans="1:2" x14ac:dyDescent="0.2">
      <c r="A28238" s="253"/>
      <c r="B28238" s="254"/>
    </row>
    <row r="28239" spans="1:2" x14ac:dyDescent="0.2">
      <c r="A28239" s="253"/>
      <c r="B28239" s="254"/>
    </row>
    <row r="28240" spans="1:2" x14ac:dyDescent="0.2">
      <c r="A28240" s="253"/>
      <c r="B28240" s="254"/>
    </row>
    <row r="28241" spans="1:2" x14ac:dyDescent="0.2">
      <c r="A28241" s="253"/>
      <c r="B28241" s="254"/>
    </row>
    <row r="28242" spans="1:2" x14ac:dyDescent="0.2">
      <c r="A28242" s="253"/>
      <c r="B28242" s="254"/>
    </row>
    <row r="28243" spans="1:2" x14ac:dyDescent="0.2">
      <c r="A28243" s="253"/>
      <c r="B28243" s="254"/>
    </row>
    <row r="28244" spans="1:2" x14ac:dyDescent="0.2">
      <c r="A28244" s="253"/>
      <c r="B28244" s="254"/>
    </row>
    <row r="28245" spans="1:2" x14ac:dyDescent="0.2">
      <c r="A28245" s="253"/>
      <c r="B28245" s="254"/>
    </row>
    <row r="28246" spans="1:2" x14ac:dyDescent="0.2">
      <c r="A28246" s="253"/>
      <c r="B28246" s="254"/>
    </row>
    <row r="28247" spans="1:2" x14ac:dyDescent="0.2">
      <c r="A28247" s="253"/>
      <c r="B28247" s="254"/>
    </row>
    <row r="28248" spans="1:2" x14ac:dyDescent="0.2">
      <c r="A28248" s="253"/>
      <c r="B28248" s="254"/>
    </row>
    <row r="28249" spans="1:2" x14ac:dyDescent="0.2">
      <c r="A28249" s="253"/>
      <c r="B28249" s="254"/>
    </row>
    <row r="28250" spans="1:2" x14ac:dyDescent="0.2">
      <c r="A28250" s="253"/>
      <c r="B28250" s="254"/>
    </row>
    <row r="28251" spans="1:2" x14ac:dyDescent="0.2">
      <c r="A28251" s="253"/>
      <c r="B28251" s="254"/>
    </row>
    <row r="28252" spans="1:2" x14ac:dyDescent="0.2">
      <c r="A28252" s="253"/>
      <c r="B28252" s="254"/>
    </row>
    <row r="28253" spans="1:2" x14ac:dyDescent="0.2">
      <c r="A28253" s="253"/>
      <c r="B28253" s="254"/>
    </row>
    <row r="28254" spans="1:2" x14ac:dyDescent="0.2">
      <c r="A28254" s="253"/>
      <c r="B28254" s="254"/>
    </row>
    <row r="28255" spans="1:2" x14ac:dyDescent="0.2">
      <c r="A28255" s="253"/>
      <c r="B28255" s="254"/>
    </row>
    <row r="28256" spans="1:2" x14ac:dyDescent="0.2">
      <c r="A28256" s="253"/>
      <c r="B28256" s="254"/>
    </row>
    <row r="28257" spans="1:2" x14ac:dyDescent="0.2">
      <c r="A28257" s="253"/>
      <c r="B28257" s="254"/>
    </row>
    <row r="28258" spans="1:2" x14ac:dyDescent="0.2">
      <c r="A28258" s="253"/>
      <c r="B28258" s="254"/>
    </row>
    <row r="28259" spans="1:2" x14ac:dyDescent="0.2">
      <c r="A28259" s="253"/>
      <c r="B28259" s="254"/>
    </row>
    <row r="28260" spans="1:2" x14ac:dyDescent="0.2">
      <c r="A28260" s="253"/>
      <c r="B28260" s="254"/>
    </row>
    <row r="28261" spans="1:2" x14ac:dyDescent="0.2">
      <c r="A28261" s="253"/>
      <c r="B28261" s="254"/>
    </row>
    <row r="28262" spans="1:2" x14ac:dyDescent="0.2">
      <c r="A28262" s="253"/>
      <c r="B28262" s="254"/>
    </row>
    <row r="28263" spans="1:2" x14ac:dyDescent="0.2">
      <c r="A28263" s="253"/>
      <c r="B28263" s="254"/>
    </row>
    <row r="28264" spans="1:2" x14ac:dyDescent="0.2">
      <c r="A28264" s="253"/>
      <c r="B28264" s="254"/>
    </row>
    <row r="28265" spans="1:2" x14ac:dyDescent="0.2">
      <c r="A28265" s="253"/>
      <c r="B28265" s="254"/>
    </row>
    <row r="28266" spans="1:2" x14ac:dyDescent="0.2">
      <c r="A28266" s="253"/>
      <c r="B28266" s="254"/>
    </row>
    <row r="28267" spans="1:2" x14ac:dyDescent="0.2">
      <c r="A28267" s="253"/>
      <c r="B28267" s="254"/>
    </row>
    <row r="28268" spans="1:2" x14ac:dyDescent="0.2">
      <c r="A28268" s="253"/>
      <c r="B28268" s="254"/>
    </row>
    <row r="28269" spans="1:2" x14ac:dyDescent="0.2">
      <c r="A28269" s="253"/>
      <c r="B28269" s="254"/>
    </row>
    <row r="28270" spans="1:2" x14ac:dyDescent="0.2">
      <c r="A28270" s="253"/>
      <c r="B28270" s="254"/>
    </row>
    <row r="28271" spans="1:2" x14ac:dyDescent="0.2">
      <c r="A28271" s="253"/>
      <c r="B28271" s="254"/>
    </row>
    <row r="28272" spans="1:2" x14ac:dyDescent="0.2">
      <c r="A28272" s="253"/>
      <c r="B28272" s="254"/>
    </row>
    <row r="28273" spans="1:2" x14ac:dyDescent="0.2">
      <c r="A28273" s="253"/>
      <c r="B28273" s="254"/>
    </row>
    <row r="28274" spans="1:2" x14ac:dyDescent="0.2">
      <c r="A28274" s="253"/>
      <c r="B28274" s="254"/>
    </row>
    <row r="28275" spans="1:2" x14ac:dyDescent="0.2">
      <c r="A28275" s="253"/>
      <c r="B28275" s="254"/>
    </row>
    <row r="28276" spans="1:2" x14ac:dyDescent="0.2">
      <c r="A28276" s="253"/>
      <c r="B28276" s="254"/>
    </row>
    <row r="28277" spans="1:2" x14ac:dyDescent="0.2">
      <c r="A28277" s="253"/>
      <c r="B28277" s="254"/>
    </row>
    <row r="28278" spans="1:2" x14ac:dyDescent="0.2">
      <c r="A28278" s="253"/>
      <c r="B28278" s="254"/>
    </row>
    <row r="28279" spans="1:2" x14ac:dyDescent="0.2">
      <c r="A28279" s="253"/>
      <c r="B28279" s="254"/>
    </row>
    <row r="28280" spans="1:2" x14ac:dyDescent="0.2">
      <c r="A28280" s="253"/>
      <c r="B28280" s="254"/>
    </row>
    <row r="28281" spans="1:2" x14ac:dyDescent="0.2">
      <c r="A28281" s="253"/>
      <c r="B28281" s="254"/>
    </row>
    <row r="28282" spans="1:2" x14ac:dyDescent="0.2">
      <c r="A28282" s="253"/>
      <c r="B28282" s="254"/>
    </row>
    <row r="28283" spans="1:2" x14ac:dyDescent="0.2">
      <c r="A28283" s="253"/>
      <c r="B28283" s="254"/>
    </row>
    <row r="28284" spans="1:2" x14ac:dyDescent="0.2">
      <c r="A28284" s="253"/>
      <c r="B28284" s="254"/>
    </row>
    <row r="28285" spans="1:2" x14ac:dyDescent="0.2">
      <c r="A28285" s="253"/>
      <c r="B28285" s="254"/>
    </row>
    <row r="28286" spans="1:2" x14ac:dyDescent="0.2">
      <c r="A28286" s="253"/>
      <c r="B28286" s="254"/>
    </row>
    <row r="28287" spans="1:2" x14ac:dyDescent="0.2">
      <c r="A28287" s="253"/>
      <c r="B28287" s="254"/>
    </row>
    <row r="28288" spans="1:2" x14ac:dyDescent="0.2">
      <c r="A28288" s="253"/>
      <c r="B28288" s="254"/>
    </row>
    <row r="28289" spans="1:2" x14ac:dyDescent="0.2">
      <c r="A28289" s="253"/>
      <c r="B28289" s="254"/>
    </row>
    <row r="28290" spans="1:2" x14ac:dyDescent="0.2">
      <c r="A28290" s="253"/>
      <c r="B28290" s="254"/>
    </row>
    <row r="28291" spans="1:2" x14ac:dyDescent="0.2">
      <c r="A28291" s="253"/>
      <c r="B28291" s="254"/>
    </row>
    <row r="28292" spans="1:2" x14ac:dyDescent="0.2">
      <c r="A28292" s="253"/>
      <c r="B28292" s="254"/>
    </row>
    <row r="28293" spans="1:2" x14ac:dyDescent="0.2">
      <c r="A28293" s="253"/>
      <c r="B28293" s="254"/>
    </row>
    <row r="28294" spans="1:2" x14ac:dyDescent="0.2">
      <c r="A28294" s="253"/>
      <c r="B28294" s="254"/>
    </row>
    <row r="28295" spans="1:2" x14ac:dyDescent="0.2">
      <c r="A28295" s="253"/>
      <c r="B28295" s="254"/>
    </row>
    <row r="28296" spans="1:2" x14ac:dyDescent="0.2">
      <c r="A28296" s="253"/>
      <c r="B28296" s="254"/>
    </row>
    <row r="28297" spans="1:2" x14ac:dyDescent="0.2">
      <c r="A28297" s="253"/>
      <c r="B28297" s="254"/>
    </row>
    <row r="28298" spans="1:2" x14ac:dyDescent="0.2">
      <c r="A28298" s="253"/>
      <c r="B28298" s="254"/>
    </row>
    <row r="28299" spans="1:2" x14ac:dyDescent="0.2">
      <c r="A28299" s="253"/>
      <c r="B28299" s="254"/>
    </row>
    <row r="28300" spans="1:2" x14ac:dyDescent="0.2">
      <c r="A28300" s="253"/>
      <c r="B28300" s="254"/>
    </row>
    <row r="28301" spans="1:2" x14ac:dyDescent="0.2">
      <c r="A28301" s="253"/>
      <c r="B28301" s="254"/>
    </row>
    <row r="28302" spans="1:2" x14ac:dyDescent="0.2">
      <c r="A28302" s="253"/>
      <c r="B28302" s="254"/>
    </row>
    <row r="28303" spans="1:2" x14ac:dyDescent="0.2">
      <c r="A28303" s="253"/>
      <c r="B28303" s="254"/>
    </row>
    <row r="28304" spans="1:2" x14ac:dyDescent="0.2">
      <c r="A28304" s="253"/>
      <c r="B28304" s="254"/>
    </row>
    <row r="28305" spans="1:2" x14ac:dyDescent="0.2">
      <c r="A28305" s="253"/>
      <c r="B28305" s="254"/>
    </row>
    <row r="28306" spans="1:2" x14ac:dyDescent="0.2">
      <c r="A28306" s="253"/>
      <c r="B28306" s="254"/>
    </row>
    <row r="28307" spans="1:2" x14ac:dyDescent="0.2">
      <c r="A28307" s="253"/>
      <c r="B28307" s="254"/>
    </row>
    <row r="28308" spans="1:2" x14ac:dyDescent="0.2">
      <c r="A28308" s="253"/>
      <c r="B28308" s="254"/>
    </row>
    <row r="28309" spans="1:2" x14ac:dyDescent="0.2">
      <c r="A28309" s="253"/>
      <c r="B28309" s="254"/>
    </row>
    <row r="28310" spans="1:2" x14ac:dyDescent="0.2">
      <c r="A28310" s="253"/>
      <c r="B28310" s="254"/>
    </row>
    <row r="28311" spans="1:2" x14ac:dyDescent="0.2">
      <c r="A28311" s="253"/>
      <c r="B28311" s="254"/>
    </row>
    <row r="28312" spans="1:2" x14ac:dyDescent="0.2">
      <c r="A28312" s="253"/>
      <c r="B28312" s="254"/>
    </row>
    <row r="28313" spans="1:2" x14ac:dyDescent="0.2">
      <c r="A28313" s="253"/>
      <c r="B28313" s="254"/>
    </row>
    <row r="28314" spans="1:2" x14ac:dyDescent="0.2">
      <c r="A28314" s="253"/>
      <c r="B28314" s="254"/>
    </row>
    <row r="28315" spans="1:2" x14ac:dyDescent="0.2">
      <c r="A28315" s="253"/>
      <c r="B28315" s="254"/>
    </row>
    <row r="28316" spans="1:2" x14ac:dyDescent="0.2">
      <c r="A28316" s="253"/>
      <c r="B28316" s="254"/>
    </row>
    <row r="28317" spans="1:2" x14ac:dyDescent="0.2">
      <c r="A28317" s="253"/>
      <c r="B28317" s="254"/>
    </row>
    <row r="28318" spans="1:2" x14ac:dyDescent="0.2">
      <c r="A28318" s="253"/>
      <c r="B28318" s="254"/>
    </row>
    <row r="28319" spans="1:2" x14ac:dyDescent="0.2">
      <c r="A28319" s="253"/>
      <c r="B28319" s="254"/>
    </row>
    <row r="28320" spans="1:2" x14ac:dyDescent="0.2">
      <c r="A28320" s="253"/>
      <c r="B28320" s="254"/>
    </row>
    <row r="28321" spans="1:2" x14ac:dyDescent="0.2">
      <c r="A28321" s="253"/>
      <c r="B28321" s="254"/>
    </row>
    <row r="28322" spans="1:2" x14ac:dyDescent="0.2">
      <c r="A28322" s="253"/>
      <c r="B28322" s="254"/>
    </row>
    <row r="28323" spans="1:2" x14ac:dyDescent="0.2">
      <c r="A28323" s="253"/>
      <c r="B28323" s="254"/>
    </row>
    <row r="28324" spans="1:2" x14ac:dyDescent="0.2">
      <c r="A28324" s="253"/>
      <c r="B28324" s="254"/>
    </row>
    <row r="28325" spans="1:2" x14ac:dyDescent="0.2">
      <c r="A28325" s="253"/>
      <c r="B28325" s="254"/>
    </row>
    <row r="28326" spans="1:2" x14ac:dyDescent="0.2">
      <c r="A28326" s="253"/>
      <c r="B28326" s="254"/>
    </row>
    <row r="28327" spans="1:2" x14ac:dyDescent="0.2">
      <c r="A28327" s="253"/>
      <c r="B28327" s="254"/>
    </row>
    <row r="28328" spans="1:2" x14ac:dyDescent="0.2">
      <c r="A28328" s="253"/>
      <c r="B28328" s="254"/>
    </row>
    <row r="28329" spans="1:2" x14ac:dyDescent="0.2">
      <c r="A28329" s="253"/>
      <c r="B28329" s="254"/>
    </row>
    <row r="28330" spans="1:2" x14ac:dyDescent="0.2">
      <c r="A28330" s="253"/>
      <c r="B28330" s="254"/>
    </row>
    <row r="28331" spans="1:2" x14ac:dyDescent="0.2">
      <c r="A28331" s="253"/>
      <c r="B28331" s="254"/>
    </row>
    <row r="28332" spans="1:2" x14ac:dyDescent="0.2">
      <c r="A28332" s="253"/>
      <c r="B28332" s="254"/>
    </row>
    <row r="28333" spans="1:2" x14ac:dyDescent="0.2">
      <c r="A28333" s="253"/>
      <c r="B28333" s="254"/>
    </row>
    <row r="28334" spans="1:2" x14ac:dyDescent="0.2">
      <c r="A28334" s="253"/>
      <c r="B28334" s="254"/>
    </row>
    <row r="28335" spans="1:2" x14ac:dyDescent="0.2">
      <c r="A28335" s="253"/>
      <c r="B28335" s="254"/>
    </row>
    <row r="28336" spans="1:2" x14ac:dyDescent="0.2">
      <c r="A28336" s="253"/>
      <c r="B28336" s="254"/>
    </row>
    <row r="28337" spans="1:2" x14ac:dyDescent="0.2">
      <c r="A28337" s="253"/>
      <c r="B28337" s="254"/>
    </row>
    <row r="28338" spans="1:2" x14ac:dyDescent="0.2">
      <c r="A28338" s="253"/>
      <c r="B28338" s="254"/>
    </row>
    <row r="28339" spans="1:2" x14ac:dyDescent="0.2">
      <c r="A28339" s="253"/>
      <c r="B28339" s="254"/>
    </row>
    <row r="28340" spans="1:2" x14ac:dyDescent="0.2">
      <c r="A28340" s="253"/>
      <c r="B28340" s="254"/>
    </row>
    <row r="28341" spans="1:2" x14ac:dyDescent="0.2">
      <c r="A28341" s="253"/>
      <c r="B28341" s="254"/>
    </row>
    <row r="28342" spans="1:2" x14ac:dyDescent="0.2">
      <c r="A28342" s="253"/>
      <c r="B28342" s="254"/>
    </row>
    <row r="28343" spans="1:2" x14ac:dyDescent="0.2">
      <c r="A28343" s="253"/>
      <c r="B28343" s="254"/>
    </row>
    <row r="28344" spans="1:2" x14ac:dyDescent="0.2">
      <c r="A28344" s="253"/>
      <c r="B28344" s="254"/>
    </row>
    <row r="28345" spans="1:2" x14ac:dyDescent="0.2">
      <c r="A28345" s="253"/>
      <c r="B28345" s="254"/>
    </row>
    <row r="28346" spans="1:2" x14ac:dyDescent="0.2">
      <c r="A28346" s="253"/>
      <c r="B28346" s="254"/>
    </row>
    <row r="28347" spans="1:2" x14ac:dyDescent="0.2">
      <c r="A28347" s="253"/>
      <c r="B28347" s="254"/>
    </row>
    <row r="28348" spans="1:2" x14ac:dyDescent="0.2">
      <c r="A28348" s="253"/>
      <c r="B28348" s="254"/>
    </row>
    <row r="28349" spans="1:2" x14ac:dyDescent="0.2">
      <c r="A28349" s="253"/>
      <c r="B28349" s="254"/>
    </row>
    <row r="28350" spans="1:2" x14ac:dyDescent="0.2">
      <c r="A28350" s="253"/>
      <c r="B28350" s="254"/>
    </row>
    <row r="28351" spans="1:2" x14ac:dyDescent="0.2">
      <c r="A28351" s="253"/>
      <c r="B28351" s="254"/>
    </row>
    <row r="28352" spans="1:2" x14ac:dyDescent="0.2">
      <c r="A28352" s="253"/>
      <c r="B28352" s="254"/>
    </row>
    <row r="28353" spans="1:2" x14ac:dyDescent="0.2">
      <c r="A28353" s="253"/>
      <c r="B28353" s="254"/>
    </row>
    <row r="28354" spans="1:2" x14ac:dyDescent="0.2">
      <c r="A28354" s="253"/>
      <c r="B28354" s="254"/>
    </row>
    <row r="28355" spans="1:2" x14ac:dyDescent="0.2">
      <c r="A28355" s="253"/>
      <c r="B28355" s="254"/>
    </row>
    <row r="28356" spans="1:2" x14ac:dyDescent="0.2">
      <c r="A28356" s="253"/>
      <c r="B28356" s="254"/>
    </row>
    <row r="28357" spans="1:2" x14ac:dyDescent="0.2">
      <c r="A28357" s="253"/>
      <c r="B28357" s="254"/>
    </row>
    <row r="28358" spans="1:2" x14ac:dyDescent="0.2">
      <c r="A28358" s="253"/>
      <c r="B28358" s="254"/>
    </row>
    <row r="28359" spans="1:2" x14ac:dyDescent="0.2">
      <c r="A28359" s="253"/>
      <c r="B28359" s="254"/>
    </row>
    <row r="28360" spans="1:2" x14ac:dyDescent="0.2">
      <c r="A28360" s="253"/>
      <c r="B28360" s="254"/>
    </row>
    <row r="28361" spans="1:2" x14ac:dyDescent="0.2">
      <c r="A28361" s="253"/>
      <c r="B28361" s="254"/>
    </row>
    <row r="28362" spans="1:2" x14ac:dyDescent="0.2">
      <c r="A28362" s="253"/>
      <c r="B28362" s="254"/>
    </row>
    <row r="28363" spans="1:2" x14ac:dyDescent="0.2">
      <c r="A28363" s="253"/>
      <c r="B28363" s="254"/>
    </row>
    <row r="28364" spans="1:2" x14ac:dyDescent="0.2">
      <c r="A28364" s="253"/>
      <c r="B28364" s="254"/>
    </row>
    <row r="28365" spans="1:2" x14ac:dyDescent="0.2">
      <c r="A28365" s="253"/>
      <c r="B28365" s="254"/>
    </row>
    <row r="28366" spans="1:2" x14ac:dyDescent="0.2">
      <c r="A28366" s="253"/>
      <c r="B28366" s="254"/>
    </row>
    <row r="28367" spans="1:2" x14ac:dyDescent="0.2">
      <c r="A28367" s="253"/>
      <c r="B28367" s="254"/>
    </row>
    <row r="28368" spans="1:2" x14ac:dyDescent="0.2">
      <c r="A28368" s="253"/>
      <c r="B28368" s="254"/>
    </row>
    <row r="28369" spans="1:2" x14ac:dyDescent="0.2">
      <c r="A28369" s="253"/>
      <c r="B28369" s="254"/>
    </row>
    <row r="28370" spans="1:2" x14ac:dyDescent="0.2">
      <c r="A28370" s="253"/>
      <c r="B28370" s="254"/>
    </row>
    <row r="28371" spans="1:2" x14ac:dyDescent="0.2">
      <c r="A28371" s="253"/>
      <c r="B28371" s="254"/>
    </row>
    <row r="28372" spans="1:2" x14ac:dyDescent="0.2">
      <c r="A28372" s="253"/>
      <c r="B28372" s="254"/>
    </row>
    <row r="28373" spans="1:2" x14ac:dyDescent="0.2">
      <c r="A28373" s="253"/>
      <c r="B28373" s="254"/>
    </row>
    <row r="28374" spans="1:2" x14ac:dyDescent="0.2">
      <c r="A28374" s="253"/>
      <c r="B28374" s="254"/>
    </row>
    <row r="28375" spans="1:2" x14ac:dyDescent="0.2">
      <c r="A28375" s="253"/>
      <c r="B28375" s="254"/>
    </row>
    <row r="28376" spans="1:2" x14ac:dyDescent="0.2">
      <c r="A28376" s="253"/>
      <c r="B28376" s="254"/>
    </row>
    <row r="28377" spans="1:2" x14ac:dyDescent="0.2">
      <c r="A28377" s="253"/>
      <c r="B28377" s="254"/>
    </row>
    <row r="28378" spans="1:2" x14ac:dyDescent="0.2">
      <c r="A28378" s="253"/>
      <c r="B28378" s="254"/>
    </row>
    <row r="28379" spans="1:2" x14ac:dyDescent="0.2">
      <c r="A28379" s="253"/>
      <c r="B28379" s="254"/>
    </row>
    <row r="28380" spans="1:2" x14ac:dyDescent="0.2">
      <c r="A28380" s="253"/>
      <c r="B28380" s="254"/>
    </row>
    <row r="28381" spans="1:2" x14ac:dyDescent="0.2">
      <c r="A28381" s="253"/>
      <c r="B28381" s="254"/>
    </row>
    <row r="28382" spans="1:2" x14ac:dyDescent="0.2">
      <c r="A28382" s="253"/>
      <c r="B28382" s="254"/>
    </row>
    <row r="28383" spans="1:2" x14ac:dyDescent="0.2">
      <c r="A28383" s="253"/>
      <c r="B28383" s="254"/>
    </row>
    <row r="28384" spans="1:2" x14ac:dyDescent="0.2">
      <c r="A28384" s="253"/>
      <c r="B28384" s="254"/>
    </row>
    <row r="28385" spans="1:2" x14ac:dyDescent="0.2">
      <c r="A28385" s="253"/>
      <c r="B28385" s="254"/>
    </row>
    <row r="28386" spans="1:2" x14ac:dyDescent="0.2">
      <c r="A28386" s="253"/>
      <c r="B28386" s="254"/>
    </row>
    <row r="28387" spans="1:2" x14ac:dyDescent="0.2">
      <c r="A28387" s="253"/>
      <c r="B28387" s="254"/>
    </row>
    <row r="28388" spans="1:2" x14ac:dyDescent="0.2">
      <c r="A28388" s="253"/>
      <c r="B28388" s="254"/>
    </row>
    <row r="28389" spans="1:2" x14ac:dyDescent="0.2">
      <c r="A28389" s="253"/>
      <c r="B28389" s="254"/>
    </row>
    <row r="28390" spans="1:2" x14ac:dyDescent="0.2">
      <c r="A28390" s="253"/>
      <c r="B28390" s="254"/>
    </row>
    <row r="28391" spans="1:2" x14ac:dyDescent="0.2">
      <c r="A28391" s="253"/>
      <c r="B28391" s="254"/>
    </row>
    <row r="28392" spans="1:2" x14ac:dyDescent="0.2">
      <c r="A28392" s="253"/>
      <c r="B28392" s="254"/>
    </row>
    <row r="28393" spans="1:2" x14ac:dyDescent="0.2">
      <c r="A28393" s="253"/>
      <c r="B28393" s="254"/>
    </row>
    <row r="28394" spans="1:2" x14ac:dyDescent="0.2">
      <c r="A28394" s="253"/>
      <c r="B28394" s="254"/>
    </row>
    <row r="28395" spans="1:2" x14ac:dyDescent="0.2">
      <c r="A28395" s="253"/>
      <c r="B28395" s="254"/>
    </row>
    <row r="28396" spans="1:2" x14ac:dyDescent="0.2">
      <c r="A28396" s="253"/>
      <c r="B28396" s="254"/>
    </row>
    <row r="28397" spans="1:2" x14ac:dyDescent="0.2">
      <c r="A28397" s="253"/>
      <c r="B28397" s="254"/>
    </row>
    <row r="28398" spans="1:2" x14ac:dyDescent="0.2">
      <c r="A28398" s="253"/>
      <c r="B28398" s="254"/>
    </row>
    <row r="28399" spans="1:2" x14ac:dyDescent="0.2">
      <c r="A28399" s="253"/>
      <c r="B28399" s="254"/>
    </row>
    <row r="28400" spans="1:2" x14ac:dyDescent="0.2">
      <c r="A28400" s="253"/>
      <c r="B28400" s="254"/>
    </row>
    <row r="28401" spans="1:2" x14ac:dyDescent="0.2">
      <c r="A28401" s="253"/>
      <c r="B28401" s="254"/>
    </row>
    <row r="28402" spans="1:2" x14ac:dyDescent="0.2">
      <c r="A28402" s="253"/>
      <c r="B28402" s="254"/>
    </row>
    <row r="28403" spans="1:2" x14ac:dyDescent="0.2">
      <c r="A28403" s="253"/>
      <c r="B28403" s="254"/>
    </row>
    <row r="28404" spans="1:2" x14ac:dyDescent="0.2">
      <c r="A28404" s="253"/>
      <c r="B28404" s="254"/>
    </row>
    <row r="28405" spans="1:2" x14ac:dyDescent="0.2">
      <c r="A28405" s="253"/>
      <c r="B28405" s="254"/>
    </row>
    <row r="28406" spans="1:2" x14ac:dyDescent="0.2">
      <c r="A28406" s="253"/>
      <c r="B28406" s="254"/>
    </row>
    <row r="28407" spans="1:2" x14ac:dyDescent="0.2">
      <c r="A28407" s="253"/>
      <c r="B28407" s="254"/>
    </row>
    <row r="28408" spans="1:2" x14ac:dyDescent="0.2">
      <c r="A28408" s="253"/>
      <c r="B28408" s="254"/>
    </row>
    <row r="28409" spans="1:2" x14ac:dyDescent="0.2">
      <c r="A28409" s="253"/>
      <c r="B28409" s="254"/>
    </row>
    <row r="28410" spans="1:2" x14ac:dyDescent="0.2">
      <c r="A28410" s="253"/>
      <c r="B28410" s="254"/>
    </row>
    <row r="28411" spans="1:2" x14ac:dyDescent="0.2">
      <c r="A28411" s="253"/>
      <c r="B28411" s="254"/>
    </row>
    <row r="28412" spans="1:2" x14ac:dyDescent="0.2">
      <c r="A28412" s="253"/>
      <c r="B28412" s="254"/>
    </row>
    <row r="28413" spans="1:2" x14ac:dyDescent="0.2">
      <c r="A28413" s="253"/>
      <c r="B28413" s="254"/>
    </row>
    <row r="28414" spans="1:2" x14ac:dyDescent="0.2">
      <c r="A28414" s="253"/>
      <c r="B28414" s="254"/>
    </row>
    <row r="28415" spans="1:2" x14ac:dyDescent="0.2">
      <c r="A28415" s="253"/>
      <c r="B28415" s="254"/>
    </row>
    <row r="28416" spans="1:2" x14ac:dyDescent="0.2">
      <c r="A28416" s="253"/>
      <c r="B28416" s="254"/>
    </row>
    <row r="28417" spans="1:2" x14ac:dyDescent="0.2">
      <c r="A28417" s="253"/>
      <c r="B28417" s="254"/>
    </row>
    <row r="28418" spans="1:2" x14ac:dyDescent="0.2">
      <c r="A28418" s="253"/>
      <c r="B28418" s="254"/>
    </row>
    <row r="28419" spans="1:2" x14ac:dyDescent="0.2">
      <c r="A28419" s="253"/>
      <c r="B28419" s="254"/>
    </row>
    <row r="28420" spans="1:2" x14ac:dyDescent="0.2">
      <c r="A28420" s="253"/>
      <c r="B28420" s="254"/>
    </row>
    <row r="28421" spans="1:2" x14ac:dyDescent="0.2">
      <c r="A28421" s="253"/>
      <c r="B28421" s="254"/>
    </row>
    <row r="28422" spans="1:2" x14ac:dyDescent="0.2">
      <c r="A28422" s="253"/>
      <c r="B28422" s="254"/>
    </row>
    <row r="28423" spans="1:2" x14ac:dyDescent="0.2">
      <c r="A28423" s="253"/>
      <c r="B28423" s="254"/>
    </row>
    <row r="28424" spans="1:2" x14ac:dyDescent="0.2">
      <c r="A28424" s="253"/>
      <c r="B28424" s="254"/>
    </row>
    <row r="28425" spans="1:2" x14ac:dyDescent="0.2">
      <c r="A28425" s="253"/>
      <c r="B28425" s="254"/>
    </row>
    <row r="28426" spans="1:2" x14ac:dyDescent="0.2">
      <c r="A28426" s="253"/>
      <c r="B28426" s="254"/>
    </row>
    <row r="28427" spans="1:2" x14ac:dyDescent="0.2">
      <c r="A28427" s="253"/>
      <c r="B28427" s="254"/>
    </row>
    <row r="28428" spans="1:2" x14ac:dyDescent="0.2">
      <c r="A28428" s="253"/>
      <c r="B28428" s="254"/>
    </row>
    <row r="28429" spans="1:2" x14ac:dyDescent="0.2">
      <c r="A28429" s="253"/>
      <c r="B28429" s="254"/>
    </row>
    <row r="28430" spans="1:2" x14ac:dyDescent="0.2">
      <c r="A28430" s="253"/>
      <c r="B28430" s="254"/>
    </row>
    <row r="28431" spans="1:2" x14ac:dyDescent="0.2">
      <c r="A28431" s="253"/>
      <c r="B28431" s="254"/>
    </row>
    <row r="28432" spans="1:2" x14ac:dyDescent="0.2">
      <c r="A28432" s="253"/>
      <c r="B28432" s="254"/>
    </row>
    <row r="28433" spans="1:2" x14ac:dyDescent="0.2">
      <c r="A28433" s="253"/>
      <c r="B28433" s="254"/>
    </row>
    <row r="28434" spans="1:2" x14ac:dyDescent="0.2">
      <c r="A28434" s="253"/>
      <c r="B28434" s="254"/>
    </row>
    <row r="28435" spans="1:2" x14ac:dyDescent="0.2">
      <c r="A28435" s="253"/>
      <c r="B28435" s="254"/>
    </row>
    <row r="28436" spans="1:2" x14ac:dyDescent="0.2">
      <c r="A28436" s="253"/>
      <c r="B28436" s="254"/>
    </row>
    <row r="28437" spans="1:2" x14ac:dyDescent="0.2">
      <c r="A28437" s="253"/>
      <c r="B28437" s="254"/>
    </row>
    <row r="28438" spans="1:2" x14ac:dyDescent="0.2">
      <c r="A28438" s="253"/>
      <c r="B28438" s="254"/>
    </row>
    <row r="28439" spans="1:2" x14ac:dyDescent="0.2">
      <c r="A28439" s="253"/>
      <c r="B28439" s="254"/>
    </row>
    <row r="28440" spans="1:2" x14ac:dyDescent="0.2">
      <c r="A28440" s="253"/>
      <c r="B28440" s="254"/>
    </row>
    <row r="28441" spans="1:2" x14ac:dyDescent="0.2">
      <c r="A28441" s="253"/>
      <c r="B28441" s="254"/>
    </row>
    <row r="28442" spans="1:2" x14ac:dyDescent="0.2">
      <c r="A28442" s="253"/>
      <c r="B28442" s="254"/>
    </row>
    <row r="28443" spans="1:2" x14ac:dyDescent="0.2">
      <c r="A28443" s="253"/>
      <c r="B28443" s="254"/>
    </row>
    <row r="28444" spans="1:2" x14ac:dyDescent="0.2">
      <c r="A28444" s="253"/>
      <c r="B28444" s="254"/>
    </row>
    <row r="28445" spans="1:2" x14ac:dyDescent="0.2">
      <c r="A28445" s="253"/>
      <c r="B28445" s="254"/>
    </row>
    <row r="28446" spans="1:2" x14ac:dyDescent="0.2">
      <c r="A28446" s="253"/>
      <c r="B28446" s="254"/>
    </row>
    <row r="28447" spans="1:2" x14ac:dyDescent="0.2">
      <c r="A28447" s="253"/>
      <c r="B28447" s="254"/>
    </row>
    <row r="28448" spans="1:2" x14ac:dyDescent="0.2">
      <c r="A28448" s="253"/>
      <c r="B28448" s="254"/>
    </row>
    <row r="28449" spans="1:2" x14ac:dyDescent="0.2">
      <c r="A28449" s="253"/>
      <c r="B28449" s="254"/>
    </row>
    <row r="28450" spans="1:2" x14ac:dyDescent="0.2">
      <c r="A28450" s="253"/>
      <c r="B28450" s="254"/>
    </row>
    <row r="28451" spans="1:2" x14ac:dyDescent="0.2">
      <c r="A28451" s="253"/>
      <c r="B28451" s="254"/>
    </row>
    <row r="28452" spans="1:2" x14ac:dyDescent="0.2">
      <c r="A28452" s="253"/>
      <c r="B28452" s="254"/>
    </row>
    <row r="28453" spans="1:2" x14ac:dyDescent="0.2">
      <c r="A28453" s="253"/>
      <c r="B28453" s="254"/>
    </row>
    <row r="28454" spans="1:2" x14ac:dyDescent="0.2">
      <c r="A28454" s="253"/>
      <c r="B28454" s="254"/>
    </row>
    <row r="28455" spans="1:2" x14ac:dyDescent="0.2">
      <c r="A28455" s="253"/>
      <c r="B28455" s="254"/>
    </row>
    <row r="28456" spans="1:2" x14ac:dyDescent="0.2">
      <c r="A28456" s="253"/>
      <c r="B28456" s="254"/>
    </row>
    <row r="28457" spans="1:2" x14ac:dyDescent="0.2">
      <c r="A28457" s="253"/>
      <c r="B28457" s="254"/>
    </row>
    <row r="28458" spans="1:2" x14ac:dyDescent="0.2">
      <c r="A28458" s="253"/>
      <c r="B28458" s="254"/>
    </row>
    <row r="28459" spans="1:2" x14ac:dyDescent="0.2">
      <c r="A28459" s="253"/>
      <c r="B28459" s="254"/>
    </row>
    <row r="28460" spans="1:2" x14ac:dyDescent="0.2">
      <c r="A28460" s="253"/>
      <c r="B28460" s="254"/>
    </row>
    <row r="28461" spans="1:2" x14ac:dyDescent="0.2">
      <c r="A28461" s="253"/>
      <c r="B28461" s="254"/>
    </row>
    <row r="28462" spans="1:2" x14ac:dyDescent="0.2">
      <c r="A28462" s="253"/>
      <c r="B28462" s="254"/>
    </row>
    <row r="28463" spans="1:2" x14ac:dyDescent="0.2">
      <c r="A28463" s="253"/>
      <c r="B28463" s="254"/>
    </row>
    <row r="28464" spans="1:2" x14ac:dyDescent="0.2">
      <c r="A28464" s="253"/>
      <c r="B28464" s="254"/>
    </row>
    <row r="28465" spans="1:2" x14ac:dyDescent="0.2">
      <c r="A28465" s="253"/>
      <c r="B28465" s="254"/>
    </row>
    <row r="28466" spans="1:2" x14ac:dyDescent="0.2">
      <c r="A28466" s="253"/>
      <c r="B28466" s="254"/>
    </row>
    <row r="28467" spans="1:2" x14ac:dyDescent="0.2">
      <c r="A28467" s="253"/>
      <c r="B28467" s="254"/>
    </row>
    <row r="28468" spans="1:2" x14ac:dyDescent="0.2">
      <c r="A28468" s="253"/>
      <c r="B28468" s="254"/>
    </row>
    <row r="28469" spans="1:2" x14ac:dyDescent="0.2">
      <c r="A28469" s="253"/>
      <c r="B28469" s="254"/>
    </row>
    <row r="28470" spans="1:2" x14ac:dyDescent="0.2">
      <c r="A28470" s="253"/>
      <c r="B28470" s="254"/>
    </row>
    <row r="28471" spans="1:2" x14ac:dyDescent="0.2">
      <c r="A28471" s="253"/>
      <c r="B28471" s="254"/>
    </row>
    <row r="28472" spans="1:2" x14ac:dyDescent="0.2">
      <c r="A28472" s="253"/>
      <c r="B28472" s="254"/>
    </row>
    <row r="28473" spans="1:2" x14ac:dyDescent="0.2">
      <c r="A28473" s="253"/>
      <c r="B28473" s="254"/>
    </row>
    <row r="28474" spans="1:2" x14ac:dyDescent="0.2">
      <c r="A28474" s="253"/>
      <c r="B28474" s="254"/>
    </row>
    <row r="28475" spans="1:2" x14ac:dyDescent="0.2">
      <c r="A28475" s="253"/>
      <c r="B28475" s="254"/>
    </row>
    <row r="28476" spans="1:2" x14ac:dyDescent="0.2">
      <c r="A28476" s="253"/>
      <c r="B28476" s="254"/>
    </row>
    <row r="28477" spans="1:2" x14ac:dyDescent="0.2">
      <c r="A28477" s="253"/>
      <c r="B28477" s="254"/>
    </row>
    <row r="28478" spans="1:2" x14ac:dyDescent="0.2">
      <c r="A28478" s="253"/>
      <c r="B28478" s="254"/>
    </row>
    <row r="28479" spans="1:2" x14ac:dyDescent="0.2">
      <c r="A28479" s="253"/>
      <c r="B28479" s="254"/>
    </row>
    <row r="28480" spans="1:2" x14ac:dyDescent="0.2">
      <c r="A28480" s="253"/>
      <c r="B28480" s="254"/>
    </row>
    <row r="28481" spans="1:2" x14ac:dyDescent="0.2">
      <c r="A28481" s="253"/>
      <c r="B28481" s="254"/>
    </row>
    <row r="28482" spans="1:2" x14ac:dyDescent="0.2">
      <c r="A28482" s="253"/>
      <c r="B28482" s="254"/>
    </row>
    <row r="28483" spans="1:2" x14ac:dyDescent="0.2">
      <c r="A28483" s="253"/>
      <c r="B28483" s="254"/>
    </row>
    <row r="28484" spans="1:2" x14ac:dyDescent="0.2">
      <c r="A28484" s="253"/>
      <c r="B28484" s="254"/>
    </row>
    <row r="28485" spans="1:2" x14ac:dyDescent="0.2">
      <c r="A28485" s="253"/>
      <c r="B28485" s="254"/>
    </row>
    <row r="28486" spans="1:2" x14ac:dyDescent="0.2">
      <c r="A28486" s="253"/>
      <c r="B28486" s="254"/>
    </row>
    <row r="28487" spans="1:2" x14ac:dyDescent="0.2">
      <c r="A28487" s="253"/>
      <c r="B28487" s="254"/>
    </row>
    <row r="28488" spans="1:2" x14ac:dyDescent="0.2">
      <c r="A28488" s="253"/>
      <c r="B28488" s="254"/>
    </row>
    <row r="28489" spans="1:2" x14ac:dyDescent="0.2">
      <c r="A28489" s="253"/>
      <c r="B28489" s="254"/>
    </row>
    <row r="28490" spans="1:2" x14ac:dyDescent="0.2">
      <c r="A28490" s="253"/>
      <c r="B28490" s="254"/>
    </row>
    <row r="28491" spans="1:2" x14ac:dyDescent="0.2">
      <c r="A28491" s="253"/>
      <c r="B28491" s="254"/>
    </row>
    <row r="28492" spans="1:2" x14ac:dyDescent="0.2">
      <c r="A28492" s="253"/>
      <c r="B28492" s="254"/>
    </row>
    <row r="28493" spans="1:2" x14ac:dyDescent="0.2">
      <c r="A28493" s="253"/>
      <c r="B28493" s="254"/>
    </row>
    <row r="28494" spans="1:2" x14ac:dyDescent="0.2">
      <c r="A28494" s="253"/>
      <c r="B28494" s="254"/>
    </row>
    <row r="28495" spans="1:2" x14ac:dyDescent="0.2">
      <c r="A28495" s="253"/>
      <c r="B28495" s="254"/>
    </row>
    <row r="28496" spans="1:2" x14ac:dyDescent="0.2">
      <c r="A28496" s="253"/>
      <c r="B28496" s="254"/>
    </row>
    <row r="28497" spans="1:2" x14ac:dyDescent="0.2">
      <c r="A28497" s="253"/>
      <c r="B28497" s="254"/>
    </row>
    <row r="28498" spans="1:2" x14ac:dyDescent="0.2">
      <c r="A28498" s="253"/>
      <c r="B28498" s="254"/>
    </row>
    <row r="28499" spans="1:2" x14ac:dyDescent="0.2">
      <c r="A28499" s="253"/>
      <c r="B28499" s="254"/>
    </row>
    <row r="28500" spans="1:2" x14ac:dyDescent="0.2">
      <c r="A28500" s="253"/>
      <c r="B28500" s="254"/>
    </row>
    <row r="28501" spans="1:2" x14ac:dyDescent="0.2">
      <c r="A28501" s="253"/>
      <c r="B28501" s="254"/>
    </row>
    <row r="28502" spans="1:2" x14ac:dyDescent="0.2">
      <c r="A28502" s="253"/>
      <c r="B28502" s="254"/>
    </row>
    <row r="28503" spans="1:2" x14ac:dyDescent="0.2">
      <c r="A28503" s="253"/>
      <c r="B28503" s="254"/>
    </row>
    <row r="28504" spans="1:2" x14ac:dyDescent="0.2">
      <c r="A28504" s="253"/>
      <c r="B28504" s="254"/>
    </row>
    <row r="28505" spans="1:2" x14ac:dyDescent="0.2">
      <c r="A28505" s="253"/>
      <c r="B28505" s="254"/>
    </row>
    <row r="28506" spans="1:2" x14ac:dyDescent="0.2">
      <c r="A28506" s="253"/>
      <c r="B28506" s="254"/>
    </row>
    <row r="28507" spans="1:2" x14ac:dyDescent="0.2">
      <c r="A28507" s="253"/>
      <c r="B28507" s="254"/>
    </row>
    <row r="28508" spans="1:2" x14ac:dyDescent="0.2">
      <c r="A28508" s="253"/>
      <c r="B28508" s="254"/>
    </row>
    <row r="28509" spans="1:2" x14ac:dyDescent="0.2">
      <c r="A28509" s="253"/>
      <c r="B28509" s="254"/>
    </row>
    <row r="28510" spans="1:2" x14ac:dyDescent="0.2">
      <c r="A28510" s="253"/>
      <c r="B28510" s="254"/>
    </row>
    <row r="28511" spans="1:2" x14ac:dyDescent="0.2">
      <c r="A28511" s="253"/>
      <c r="B28511" s="254"/>
    </row>
    <row r="28512" spans="1:2" x14ac:dyDescent="0.2">
      <c r="A28512" s="253"/>
      <c r="B28512" s="254"/>
    </row>
    <row r="28513" spans="1:2" x14ac:dyDescent="0.2">
      <c r="A28513" s="253"/>
      <c r="B28513" s="254"/>
    </row>
    <row r="28514" spans="1:2" x14ac:dyDescent="0.2">
      <c r="A28514" s="253"/>
      <c r="B28514" s="254"/>
    </row>
    <row r="28515" spans="1:2" x14ac:dyDescent="0.2">
      <c r="A28515" s="253"/>
      <c r="B28515" s="254"/>
    </row>
    <row r="28516" spans="1:2" x14ac:dyDescent="0.2">
      <c r="A28516" s="253"/>
      <c r="B28516" s="254"/>
    </row>
    <row r="28517" spans="1:2" x14ac:dyDescent="0.2">
      <c r="A28517" s="253"/>
      <c r="B28517" s="254"/>
    </row>
    <row r="28518" spans="1:2" x14ac:dyDescent="0.2">
      <c r="A28518" s="253"/>
      <c r="B28518" s="254"/>
    </row>
    <row r="28519" spans="1:2" x14ac:dyDescent="0.2">
      <c r="A28519" s="253"/>
      <c r="B28519" s="254"/>
    </row>
    <row r="28520" spans="1:2" x14ac:dyDescent="0.2">
      <c r="A28520" s="253"/>
      <c r="B28520" s="254"/>
    </row>
    <row r="28521" spans="1:2" x14ac:dyDescent="0.2">
      <c r="A28521" s="253"/>
      <c r="B28521" s="254"/>
    </row>
    <row r="28522" spans="1:2" x14ac:dyDescent="0.2">
      <c r="A28522" s="253"/>
      <c r="B28522" s="254"/>
    </row>
    <row r="28523" spans="1:2" x14ac:dyDescent="0.2">
      <c r="A28523" s="253"/>
      <c r="B28523" s="254"/>
    </row>
    <row r="28524" spans="1:2" x14ac:dyDescent="0.2">
      <c r="A28524" s="253"/>
      <c r="B28524" s="254"/>
    </row>
    <row r="28525" spans="1:2" x14ac:dyDescent="0.2">
      <c r="A28525" s="253"/>
      <c r="B28525" s="254"/>
    </row>
    <row r="28526" spans="1:2" x14ac:dyDescent="0.2">
      <c r="A28526" s="253"/>
      <c r="B28526" s="254"/>
    </row>
    <row r="28527" spans="1:2" x14ac:dyDescent="0.2">
      <c r="A28527" s="253"/>
      <c r="B28527" s="254"/>
    </row>
    <row r="28528" spans="1:2" x14ac:dyDescent="0.2">
      <c r="A28528" s="253"/>
      <c r="B28528" s="254"/>
    </row>
    <row r="28529" spans="1:2" x14ac:dyDescent="0.2">
      <c r="A28529" s="253"/>
      <c r="B28529" s="254"/>
    </row>
    <row r="28530" spans="1:2" x14ac:dyDescent="0.2">
      <c r="A28530" s="253"/>
      <c r="B28530" s="254"/>
    </row>
    <row r="28531" spans="1:2" x14ac:dyDescent="0.2">
      <c r="A28531" s="253"/>
      <c r="B28531" s="254"/>
    </row>
    <row r="28532" spans="1:2" x14ac:dyDescent="0.2">
      <c r="A28532" s="253"/>
      <c r="B28532" s="254"/>
    </row>
    <row r="28533" spans="1:2" x14ac:dyDescent="0.2">
      <c r="A28533" s="253"/>
      <c r="B28533" s="254"/>
    </row>
    <row r="28534" spans="1:2" x14ac:dyDescent="0.2">
      <c r="A28534" s="253"/>
      <c r="B28534" s="254"/>
    </row>
    <row r="28535" spans="1:2" x14ac:dyDescent="0.2">
      <c r="A28535" s="253"/>
      <c r="B28535" s="254"/>
    </row>
    <row r="28536" spans="1:2" x14ac:dyDescent="0.2">
      <c r="A28536" s="253"/>
      <c r="B28536" s="254"/>
    </row>
    <row r="28537" spans="1:2" x14ac:dyDescent="0.2">
      <c r="A28537" s="253"/>
      <c r="B28537" s="254"/>
    </row>
    <row r="28538" spans="1:2" x14ac:dyDescent="0.2">
      <c r="A28538" s="253"/>
      <c r="B28538" s="254"/>
    </row>
    <row r="28539" spans="1:2" x14ac:dyDescent="0.2">
      <c r="A28539" s="253"/>
      <c r="B28539" s="254"/>
    </row>
    <row r="28540" spans="1:2" x14ac:dyDescent="0.2">
      <c r="A28540" s="253"/>
      <c r="B28540" s="254"/>
    </row>
    <row r="28541" spans="1:2" x14ac:dyDescent="0.2">
      <c r="A28541" s="253"/>
      <c r="B28541" s="254"/>
    </row>
    <row r="28542" spans="1:2" x14ac:dyDescent="0.2">
      <c r="A28542" s="253"/>
      <c r="B28542" s="254"/>
    </row>
    <row r="28543" spans="1:2" x14ac:dyDescent="0.2">
      <c r="A28543" s="253"/>
      <c r="B28543" s="254"/>
    </row>
    <row r="28544" spans="1:2" x14ac:dyDescent="0.2">
      <c r="A28544" s="253"/>
      <c r="B28544" s="254"/>
    </row>
    <row r="28545" spans="1:2" x14ac:dyDescent="0.2">
      <c r="A28545" s="253"/>
      <c r="B28545" s="254"/>
    </row>
    <row r="28546" spans="1:2" x14ac:dyDescent="0.2">
      <c r="A28546" s="253"/>
      <c r="B28546" s="254"/>
    </row>
    <row r="28547" spans="1:2" x14ac:dyDescent="0.2">
      <c r="A28547" s="253"/>
      <c r="B28547" s="254"/>
    </row>
    <row r="28548" spans="1:2" x14ac:dyDescent="0.2">
      <c r="A28548" s="253"/>
      <c r="B28548" s="254"/>
    </row>
    <row r="28549" spans="1:2" x14ac:dyDescent="0.2">
      <c r="A28549" s="253"/>
      <c r="B28549" s="254"/>
    </row>
    <row r="28550" spans="1:2" x14ac:dyDescent="0.2">
      <c r="A28550" s="253"/>
      <c r="B28550" s="254"/>
    </row>
    <row r="28551" spans="1:2" x14ac:dyDescent="0.2">
      <c r="A28551" s="253"/>
      <c r="B28551" s="254"/>
    </row>
    <row r="28552" spans="1:2" x14ac:dyDescent="0.2">
      <c r="A28552" s="253"/>
      <c r="B28552" s="254"/>
    </row>
    <row r="28553" spans="1:2" x14ac:dyDescent="0.2">
      <c r="A28553" s="253"/>
      <c r="B28553" s="254"/>
    </row>
    <row r="28554" spans="1:2" x14ac:dyDescent="0.2">
      <c r="A28554" s="253"/>
      <c r="B28554" s="254"/>
    </row>
    <row r="28555" spans="1:2" x14ac:dyDescent="0.2">
      <c r="A28555" s="253"/>
      <c r="B28555" s="254"/>
    </row>
    <row r="28556" spans="1:2" x14ac:dyDescent="0.2">
      <c r="A28556" s="253"/>
      <c r="B28556" s="254"/>
    </row>
    <row r="28557" spans="1:2" x14ac:dyDescent="0.2">
      <c r="A28557" s="253"/>
      <c r="B28557" s="254"/>
    </row>
    <row r="28558" spans="1:2" x14ac:dyDescent="0.2">
      <c r="A28558" s="253"/>
      <c r="B28558" s="254"/>
    </row>
    <row r="28559" spans="1:2" x14ac:dyDescent="0.2">
      <c r="A28559" s="253"/>
      <c r="B28559" s="254"/>
    </row>
    <row r="28560" spans="1:2" x14ac:dyDescent="0.2">
      <c r="A28560" s="253"/>
      <c r="B28560" s="254"/>
    </row>
    <row r="28561" spans="1:2" x14ac:dyDescent="0.2">
      <c r="A28561" s="253"/>
      <c r="B28561" s="254"/>
    </row>
    <row r="28562" spans="1:2" x14ac:dyDescent="0.2">
      <c r="A28562" s="253"/>
      <c r="B28562" s="254"/>
    </row>
    <row r="28563" spans="1:2" x14ac:dyDescent="0.2">
      <c r="A28563" s="253"/>
      <c r="B28563" s="254"/>
    </row>
    <row r="28564" spans="1:2" x14ac:dyDescent="0.2">
      <c r="A28564" s="253"/>
      <c r="B28564" s="254"/>
    </row>
    <row r="28565" spans="1:2" x14ac:dyDescent="0.2">
      <c r="A28565" s="253"/>
      <c r="B28565" s="254"/>
    </row>
    <row r="28566" spans="1:2" x14ac:dyDescent="0.2">
      <c r="A28566" s="253"/>
      <c r="B28566" s="254"/>
    </row>
    <row r="28567" spans="1:2" x14ac:dyDescent="0.2">
      <c r="A28567" s="253"/>
      <c r="B28567" s="254"/>
    </row>
    <row r="28568" spans="1:2" x14ac:dyDescent="0.2">
      <c r="A28568" s="253"/>
      <c r="B28568" s="254"/>
    </row>
    <row r="28569" spans="1:2" x14ac:dyDescent="0.2">
      <c r="A28569" s="253"/>
      <c r="B28569" s="254"/>
    </row>
    <row r="28570" spans="1:2" x14ac:dyDescent="0.2">
      <c r="A28570" s="253"/>
      <c r="B28570" s="254"/>
    </row>
    <row r="28571" spans="1:2" x14ac:dyDescent="0.2">
      <c r="A28571" s="253"/>
      <c r="B28571" s="254"/>
    </row>
    <row r="28572" spans="1:2" x14ac:dyDescent="0.2">
      <c r="A28572" s="253"/>
      <c r="B28572" s="254"/>
    </row>
    <row r="28573" spans="1:2" x14ac:dyDescent="0.2">
      <c r="A28573" s="253"/>
      <c r="B28573" s="254"/>
    </row>
    <row r="28574" spans="1:2" x14ac:dyDescent="0.2">
      <c r="A28574" s="253"/>
      <c r="B28574" s="254"/>
    </row>
    <row r="28575" spans="1:2" x14ac:dyDescent="0.2">
      <c r="A28575" s="253"/>
      <c r="B28575" s="254"/>
    </row>
    <row r="28576" spans="1:2" x14ac:dyDescent="0.2">
      <c r="A28576" s="253"/>
      <c r="B28576" s="254"/>
    </row>
    <row r="28577" spans="1:2" x14ac:dyDescent="0.2">
      <c r="A28577" s="253"/>
      <c r="B28577" s="254"/>
    </row>
    <row r="28578" spans="1:2" x14ac:dyDescent="0.2">
      <c r="A28578" s="253"/>
      <c r="B28578" s="254"/>
    </row>
    <row r="28579" spans="1:2" x14ac:dyDescent="0.2">
      <c r="A28579" s="253"/>
      <c r="B28579" s="254"/>
    </row>
    <row r="28580" spans="1:2" x14ac:dyDescent="0.2">
      <c r="A28580" s="253"/>
      <c r="B28580" s="254"/>
    </row>
    <row r="28581" spans="1:2" x14ac:dyDescent="0.2">
      <c r="A28581" s="253"/>
      <c r="B28581" s="254"/>
    </row>
    <row r="28582" spans="1:2" x14ac:dyDescent="0.2">
      <c r="A28582" s="253"/>
      <c r="B28582" s="254"/>
    </row>
    <row r="28583" spans="1:2" x14ac:dyDescent="0.2">
      <c r="A28583" s="253"/>
      <c r="B28583" s="254"/>
    </row>
    <row r="28584" spans="1:2" x14ac:dyDescent="0.2">
      <c r="A28584" s="253"/>
      <c r="B28584" s="254"/>
    </row>
    <row r="28585" spans="1:2" x14ac:dyDescent="0.2">
      <c r="A28585" s="253"/>
      <c r="B28585" s="254"/>
    </row>
    <row r="28586" spans="1:2" x14ac:dyDescent="0.2">
      <c r="A28586" s="253"/>
      <c r="B28586" s="254"/>
    </row>
    <row r="28587" spans="1:2" x14ac:dyDescent="0.2">
      <c r="A28587" s="253"/>
      <c r="B28587" s="254"/>
    </row>
    <row r="28588" spans="1:2" x14ac:dyDescent="0.2">
      <c r="A28588" s="253"/>
      <c r="B28588" s="254"/>
    </row>
    <row r="28589" spans="1:2" x14ac:dyDescent="0.2">
      <c r="A28589" s="253"/>
      <c r="B28589" s="254"/>
    </row>
    <row r="28590" spans="1:2" x14ac:dyDescent="0.2">
      <c r="A28590" s="253"/>
      <c r="B28590" s="254"/>
    </row>
    <row r="28591" spans="1:2" x14ac:dyDescent="0.2">
      <c r="A28591" s="253"/>
      <c r="B28591" s="254"/>
    </row>
    <row r="28592" spans="1:2" x14ac:dyDescent="0.2">
      <c r="A28592" s="253"/>
      <c r="B28592" s="254"/>
    </row>
    <row r="28593" spans="1:2" x14ac:dyDescent="0.2">
      <c r="A28593" s="253"/>
      <c r="B28593" s="254"/>
    </row>
    <row r="28594" spans="1:2" x14ac:dyDescent="0.2">
      <c r="A28594" s="253"/>
      <c r="B28594" s="254"/>
    </row>
    <row r="28595" spans="1:2" x14ac:dyDescent="0.2">
      <c r="A28595" s="253"/>
      <c r="B28595" s="254"/>
    </row>
    <row r="28596" spans="1:2" x14ac:dyDescent="0.2">
      <c r="A28596" s="253"/>
      <c r="B28596" s="254"/>
    </row>
    <row r="28597" spans="1:2" x14ac:dyDescent="0.2">
      <c r="A28597" s="253"/>
      <c r="B28597" s="254"/>
    </row>
    <row r="28598" spans="1:2" x14ac:dyDescent="0.2">
      <c r="A28598" s="253"/>
      <c r="B28598" s="254"/>
    </row>
    <row r="28599" spans="1:2" x14ac:dyDescent="0.2">
      <c r="A28599" s="253"/>
      <c r="B28599" s="254"/>
    </row>
    <row r="28600" spans="1:2" x14ac:dyDescent="0.2">
      <c r="A28600" s="253"/>
      <c r="B28600" s="254"/>
    </row>
    <row r="28601" spans="1:2" x14ac:dyDescent="0.2">
      <c r="A28601" s="253"/>
      <c r="B28601" s="254"/>
    </row>
    <row r="28602" spans="1:2" x14ac:dyDescent="0.2">
      <c r="A28602" s="253"/>
      <c r="B28602" s="254"/>
    </row>
    <row r="28603" spans="1:2" x14ac:dyDescent="0.2">
      <c r="A28603" s="253"/>
      <c r="B28603" s="254"/>
    </row>
    <row r="28604" spans="1:2" x14ac:dyDescent="0.2">
      <c r="A28604" s="253"/>
      <c r="B28604" s="254"/>
    </row>
    <row r="28605" spans="1:2" x14ac:dyDescent="0.2">
      <c r="A28605" s="253"/>
      <c r="B28605" s="254"/>
    </row>
    <row r="28606" spans="1:2" x14ac:dyDescent="0.2">
      <c r="A28606" s="253"/>
      <c r="B28606" s="254"/>
    </row>
    <row r="28607" spans="1:2" x14ac:dyDescent="0.2">
      <c r="A28607" s="253"/>
      <c r="B28607" s="254"/>
    </row>
    <row r="28608" spans="1:2" x14ac:dyDescent="0.2">
      <c r="A28608" s="253"/>
      <c r="B28608" s="254"/>
    </row>
    <row r="28609" spans="1:2" x14ac:dyDescent="0.2">
      <c r="A28609" s="253"/>
      <c r="B28609" s="254"/>
    </row>
    <row r="28610" spans="1:2" x14ac:dyDescent="0.2">
      <c r="A28610" s="253"/>
      <c r="B28610" s="254"/>
    </row>
    <row r="28611" spans="1:2" x14ac:dyDescent="0.2">
      <c r="A28611" s="253"/>
      <c r="B28611" s="254"/>
    </row>
    <row r="28612" spans="1:2" x14ac:dyDescent="0.2">
      <c r="A28612" s="253"/>
      <c r="B28612" s="254"/>
    </row>
    <row r="28613" spans="1:2" x14ac:dyDescent="0.2">
      <c r="A28613" s="253"/>
      <c r="B28613" s="254"/>
    </row>
    <row r="28614" spans="1:2" x14ac:dyDescent="0.2">
      <c r="A28614" s="253"/>
      <c r="B28614" s="254"/>
    </row>
    <row r="28615" spans="1:2" x14ac:dyDescent="0.2">
      <c r="A28615" s="253"/>
      <c r="B28615" s="254"/>
    </row>
    <row r="28616" spans="1:2" x14ac:dyDescent="0.2">
      <c r="A28616" s="253"/>
      <c r="B28616" s="254"/>
    </row>
    <row r="28617" spans="1:2" x14ac:dyDescent="0.2">
      <c r="A28617" s="253"/>
      <c r="B28617" s="254"/>
    </row>
    <row r="28618" spans="1:2" x14ac:dyDescent="0.2">
      <c r="A28618" s="253"/>
      <c r="B28618" s="254"/>
    </row>
    <row r="28619" spans="1:2" x14ac:dyDescent="0.2">
      <c r="A28619" s="253"/>
      <c r="B28619" s="254"/>
    </row>
    <row r="28620" spans="1:2" x14ac:dyDescent="0.2">
      <c r="A28620" s="253"/>
      <c r="B28620" s="254"/>
    </row>
    <row r="28621" spans="1:2" x14ac:dyDescent="0.2">
      <c r="A28621" s="253"/>
      <c r="B28621" s="254"/>
    </row>
    <row r="28622" spans="1:2" x14ac:dyDescent="0.2">
      <c r="A28622" s="253"/>
      <c r="B28622" s="254"/>
    </row>
    <row r="28623" spans="1:2" x14ac:dyDescent="0.2">
      <c r="A28623" s="253"/>
      <c r="B28623" s="254"/>
    </row>
    <row r="28624" spans="1:2" x14ac:dyDescent="0.2">
      <c r="A28624" s="253"/>
      <c r="B28624" s="254"/>
    </row>
    <row r="28625" spans="1:2" x14ac:dyDescent="0.2">
      <c r="A28625" s="253"/>
      <c r="B28625" s="254"/>
    </row>
    <row r="28626" spans="1:2" x14ac:dyDescent="0.2">
      <c r="A28626" s="253"/>
      <c r="B28626" s="254"/>
    </row>
    <row r="28627" spans="1:2" x14ac:dyDescent="0.2">
      <c r="A28627" s="253"/>
      <c r="B28627" s="254"/>
    </row>
    <row r="28628" spans="1:2" x14ac:dyDescent="0.2">
      <c r="A28628" s="253"/>
      <c r="B28628" s="254"/>
    </row>
    <row r="28629" spans="1:2" x14ac:dyDescent="0.2">
      <c r="A28629" s="253"/>
      <c r="B28629" s="254"/>
    </row>
    <row r="28630" spans="1:2" x14ac:dyDescent="0.2">
      <c r="A28630" s="253"/>
      <c r="B28630" s="254"/>
    </row>
    <row r="28631" spans="1:2" x14ac:dyDescent="0.2">
      <c r="A28631" s="253"/>
      <c r="B28631" s="254"/>
    </row>
    <row r="28632" spans="1:2" x14ac:dyDescent="0.2">
      <c r="A28632" s="253"/>
      <c r="B28632" s="254"/>
    </row>
    <row r="28633" spans="1:2" x14ac:dyDescent="0.2">
      <c r="A28633" s="253"/>
      <c r="B28633" s="254"/>
    </row>
    <row r="28634" spans="1:2" x14ac:dyDescent="0.2">
      <c r="A28634" s="253"/>
      <c r="B28634" s="254"/>
    </row>
    <row r="28635" spans="1:2" x14ac:dyDescent="0.2">
      <c r="A28635" s="253"/>
      <c r="B28635" s="254"/>
    </row>
    <row r="28636" spans="1:2" x14ac:dyDescent="0.2">
      <c r="A28636" s="253"/>
      <c r="B28636" s="254"/>
    </row>
    <row r="28637" spans="1:2" x14ac:dyDescent="0.2">
      <c r="A28637" s="253"/>
      <c r="B28637" s="254"/>
    </row>
    <row r="28638" spans="1:2" x14ac:dyDescent="0.2">
      <c r="A28638" s="253"/>
      <c r="B28638" s="254"/>
    </row>
    <row r="28639" spans="1:2" x14ac:dyDescent="0.2">
      <c r="A28639" s="253"/>
      <c r="B28639" s="254"/>
    </row>
    <row r="28640" spans="1:2" x14ac:dyDescent="0.2">
      <c r="A28640" s="253"/>
      <c r="B28640" s="254"/>
    </row>
    <row r="28641" spans="1:2" x14ac:dyDescent="0.2">
      <c r="A28641" s="253"/>
      <c r="B28641" s="254"/>
    </row>
    <row r="28642" spans="1:2" x14ac:dyDescent="0.2">
      <c r="A28642" s="253"/>
      <c r="B28642" s="254"/>
    </row>
    <row r="28643" spans="1:2" x14ac:dyDescent="0.2">
      <c r="A28643" s="253"/>
      <c r="B28643" s="254"/>
    </row>
    <row r="28644" spans="1:2" x14ac:dyDescent="0.2">
      <c r="A28644" s="253"/>
      <c r="B28644" s="254"/>
    </row>
    <row r="28645" spans="1:2" x14ac:dyDescent="0.2">
      <c r="A28645" s="253"/>
      <c r="B28645" s="254"/>
    </row>
    <row r="28646" spans="1:2" x14ac:dyDescent="0.2">
      <c r="A28646" s="253"/>
      <c r="B28646" s="254"/>
    </row>
    <row r="28647" spans="1:2" x14ac:dyDescent="0.2">
      <c r="A28647" s="253"/>
      <c r="B28647" s="254"/>
    </row>
    <row r="28648" spans="1:2" x14ac:dyDescent="0.2">
      <c r="A28648" s="253"/>
      <c r="B28648" s="254"/>
    </row>
    <row r="28649" spans="1:2" x14ac:dyDescent="0.2">
      <c r="A28649" s="253"/>
      <c r="B28649" s="254"/>
    </row>
    <row r="28650" spans="1:2" x14ac:dyDescent="0.2">
      <c r="A28650" s="253"/>
      <c r="B28650" s="254"/>
    </row>
    <row r="28651" spans="1:2" x14ac:dyDescent="0.2">
      <c r="A28651" s="253"/>
      <c r="B28651" s="254"/>
    </row>
    <row r="28652" spans="1:2" x14ac:dyDescent="0.2">
      <c r="A28652" s="253"/>
      <c r="B28652" s="254"/>
    </row>
    <row r="28653" spans="1:2" x14ac:dyDescent="0.2">
      <c r="A28653" s="253"/>
      <c r="B28653" s="254"/>
    </row>
    <row r="28654" spans="1:2" x14ac:dyDescent="0.2">
      <c r="A28654" s="253"/>
      <c r="B28654" s="254"/>
    </row>
    <row r="28655" spans="1:2" x14ac:dyDescent="0.2">
      <c r="A28655" s="253"/>
      <c r="B28655" s="254"/>
    </row>
    <row r="28656" spans="1:2" x14ac:dyDescent="0.2">
      <c r="A28656" s="253"/>
      <c r="B28656" s="254"/>
    </row>
    <row r="28657" spans="1:2" x14ac:dyDescent="0.2">
      <c r="A28657" s="253"/>
      <c r="B28657" s="254"/>
    </row>
    <row r="28658" spans="1:2" x14ac:dyDescent="0.2">
      <c r="A28658" s="253"/>
      <c r="B28658" s="254"/>
    </row>
    <row r="28659" spans="1:2" x14ac:dyDescent="0.2">
      <c r="A28659" s="253"/>
      <c r="B28659" s="254"/>
    </row>
    <row r="28660" spans="1:2" x14ac:dyDescent="0.2">
      <c r="A28660" s="253"/>
      <c r="B28660" s="254"/>
    </row>
    <row r="28661" spans="1:2" x14ac:dyDescent="0.2">
      <c r="A28661" s="253"/>
      <c r="B28661" s="254"/>
    </row>
    <row r="28662" spans="1:2" x14ac:dyDescent="0.2">
      <c r="A28662" s="253"/>
      <c r="B28662" s="254"/>
    </row>
    <row r="28663" spans="1:2" x14ac:dyDescent="0.2">
      <c r="A28663" s="253"/>
      <c r="B28663" s="254"/>
    </row>
    <row r="28664" spans="1:2" x14ac:dyDescent="0.2">
      <c r="A28664" s="253"/>
      <c r="B28664" s="254"/>
    </row>
    <row r="28665" spans="1:2" x14ac:dyDescent="0.2">
      <c r="A28665" s="253"/>
      <c r="B28665" s="254"/>
    </row>
    <row r="28666" spans="1:2" x14ac:dyDescent="0.2">
      <c r="A28666" s="253"/>
      <c r="B28666" s="254"/>
    </row>
    <row r="28667" spans="1:2" x14ac:dyDescent="0.2">
      <c r="A28667" s="253"/>
      <c r="B28667" s="254"/>
    </row>
    <row r="28668" spans="1:2" x14ac:dyDescent="0.2">
      <c r="A28668" s="253"/>
      <c r="B28668" s="254"/>
    </row>
    <row r="28669" spans="1:2" x14ac:dyDescent="0.2">
      <c r="A28669" s="253"/>
      <c r="B28669" s="254"/>
    </row>
    <row r="28670" spans="1:2" x14ac:dyDescent="0.2">
      <c r="A28670" s="253"/>
      <c r="B28670" s="254"/>
    </row>
    <row r="28671" spans="1:2" x14ac:dyDescent="0.2">
      <c r="A28671" s="253"/>
      <c r="B28671" s="254"/>
    </row>
    <row r="28672" spans="1:2" x14ac:dyDescent="0.2">
      <c r="A28672" s="253"/>
      <c r="B28672" s="254"/>
    </row>
    <row r="28673" spans="1:2" x14ac:dyDescent="0.2">
      <c r="A28673" s="253"/>
      <c r="B28673" s="254"/>
    </row>
    <row r="28674" spans="1:2" x14ac:dyDescent="0.2">
      <c r="A28674" s="253"/>
      <c r="B28674" s="254"/>
    </row>
    <row r="28675" spans="1:2" x14ac:dyDescent="0.2">
      <c r="A28675" s="253"/>
      <c r="B28675" s="254"/>
    </row>
    <row r="28676" spans="1:2" x14ac:dyDescent="0.2">
      <c r="A28676" s="253"/>
      <c r="B28676" s="254"/>
    </row>
    <row r="28677" spans="1:2" x14ac:dyDescent="0.2">
      <c r="A28677" s="253"/>
      <c r="B28677" s="254"/>
    </row>
    <row r="28678" spans="1:2" x14ac:dyDescent="0.2">
      <c r="A28678" s="253"/>
      <c r="B28678" s="254"/>
    </row>
    <row r="28679" spans="1:2" x14ac:dyDescent="0.2">
      <c r="A28679" s="253"/>
      <c r="B28679" s="254"/>
    </row>
    <row r="28680" spans="1:2" x14ac:dyDescent="0.2">
      <c r="A28680" s="253"/>
      <c r="B28680" s="254"/>
    </row>
    <row r="28681" spans="1:2" x14ac:dyDescent="0.2">
      <c r="A28681" s="253"/>
      <c r="B28681" s="254"/>
    </row>
    <row r="28682" spans="1:2" x14ac:dyDescent="0.2">
      <c r="A28682" s="253"/>
      <c r="B28682" s="254"/>
    </row>
    <row r="28683" spans="1:2" x14ac:dyDescent="0.2">
      <c r="A28683" s="253"/>
      <c r="B28683" s="254"/>
    </row>
    <row r="28684" spans="1:2" x14ac:dyDescent="0.2">
      <c r="A28684" s="253"/>
      <c r="B28684" s="254"/>
    </row>
    <row r="28685" spans="1:2" x14ac:dyDescent="0.2">
      <c r="A28685" s="253"/>
      <c r="B28685" s="254"/>
    </row>
    <row r="28686" spans="1:2" x14ac:dyDescent="0.2">
      <c r="A28686" s="253"/>
      <c r="B28686" s="254"/>
    </row>
    <row r="28687" spans="1:2" x14ac:dyDescent="0.2">
      <c r="A28687" s="253"/>
      <c r="B28687" s="254"/>
    </row>
    <row r="28688" spans="1:2" x14ac:dyDescent="0.2">
      <c r="A28688" s="253"/>
      <c r="B28688" s="254"/>
    </row>
    <row r="28689" spans="1:2" x14ac:dyDescent="0.2">
      <c r="A28689" s="253"/>
      <c r="B28689" s="254"/>
    </row>
    <row r="28690" spans="1:2" x14ac:dyDescent="0.2">
      <c r="A28690" s="253"/>
      <c r="B28690" s="254"/>
    </row>
    <row r="28691" spans="1:2" x14ac:dyDescent="0.2">
      <c r="A28691" s="253"/>
      <c r="B28691" s="254"/>
    </row>
    <row r="28692" spans="1:2" x14ac:dyDescent="0.2">
      <c r="A28692" s="253"/>
      <c r="B28692" s="254"/>
    </row>
    <row r="28693" spans="1:2" x14ac:dyDescent="0.2">
      <c r="A28693" s="253"/>
      <c r="B28693" s="254"/>
    </row>
    <row r="28694" spans="1:2" x14ac:dyDescent="0.2">
      <c r="A28694" s="253"/>
      <c r="B28694" s="254"/>
    </row>
    <row r="28695" spans="1:2" x14ac:dyDescent="0.2">
      <c r="A28695" s="253"/>
      <c r="B28695" s="254"/>
    </row>
    <row r="28696" spans="1:2" x14ac:dyDescent="0.2">
      <c r="A28696" s="253"/>
      <c r="B28696" s="254"/>
    </row>
    <row r="28697" spans="1:2" x14ac:dyDescent="0.2">
      <c r="A28697" s="253"/>
      <c r="B28697" s="254"/>
    </row>
    <row r="28698" spans="1:2" x14ac:dyDescent="0.2">
      <c r="A28698" s="253"/>
      <c r="B28698" s="254"/>
    </row>
    <row r="28699" spans="1:2" x14ac:dyDescent="0.2">
      <c r="A28699" s="253"/>
      <c r="B28699" s="254"/>
    </row>
    <row r="28700" spans="1:2" x14ac:dyDescent="0.2">
      <c r="A28700" s="253"/>
      <c r="B28700" s="254"/>
    </row>
    <row r="28701" spans="1:2" x14ac:dyDescent="0.2">
      <c r="A28701" s="253"/>
      <c r="B28701" s="254"/>
    </row>
    <row r="28702" spans="1:2" x14ac:dyDescent="0.2">
      <c r="A28702" s="253"/>
      <c r="B28702" s="254"/>
    </row>
    <row r="28703" spans="1:2" x14ac:dyDescent="0.2">
      <c r="A28703" s="253"/>
      <c r="B28703" s="254"/>
    </row>
    <row r="28704" spans="1:2" x14ac:dyDescent="0.2">
      <c r="A28704" s="253"/>
      <c r="B28704" s="254"/>
    </row>
    <row r="28705" spans="1:2" x14ac:dyDescent="0.2">
      <c r="A28705" s="253"/>
      <c r="B28705" s="254"/>
    </row>
    <row r="28706" spans="1:2" x14ac:dyDescent="0.2">
      <c r="A28706" s="253"/>
      <c r="B28706" s="254"/>
    </row>
    <row r="28707" spans="1:2" x14ac:dyDescent="0.2">
      <c r="A28707" s="253"/>
      <c r="B28707" s="254"/>
    </row>
    <row r="28708" spans="1:2" x14ac:dyDescent="0.2">
      <c r="A28708" s="253"/>
      <c r="B28708" s="254"/>
    </row>
    <row r="28709" spans="1:2" x14ac:dyDescent="0.2">
      <c r="A28709" s="253"/>
      <c r="B28709" s="254"/>
    </row>
    <row r="28710" spans="1:2" x14ac:dyDescent="0.2">
      <c r="A28710" s="253"/>
      <c r="B28710" s="254"/>
    </row>
    <row r="28711" spans="1:2" x14ac:dyDescent="0.2">
      <c r="A28711" s="253"/>
      <c r="B28711" s="254"/>
    </row>
    <row r="28712" spans="1:2" x14ac:dyDescent="0.2">
      <c r="A28712" s="253"/>
      <c r="B28712" s="254"/>
    </row>
    <row r="28713" spans="1:2" x14ac:dyDescent="0.2">
      <c r="A28713" s="253"/>
      <c r="B28713" s="254"/>
    </row>
    <row r="28714" spans="1:2" x14ac:dyDescent="0.2">
      <c r="A28714" s="253"/>
      <c r="B28714" s="254"/>
    </row>
    <row r="28715" spans="1:2" x14ac:dyDescent="0.2">
      <c r="A28715" s="253"/>
      <c r="B28715" s="254"/>
    </row>
    <row r="28716" spans="1:2" x14ac:dyDescent="0.2">
      <c r="A28716" s="253"/>
      <c r="B28716" s="254"/>
    </row>
    <row r="28717" spans="1:2" x14ac:dyDescent="0.2">
      <c r="A28717" s="253"/>
      <c r="B28717" s="254"/>
    </row>
    <row r="28718" spans="1:2" x14ac:dyDescent="0.2">
      <c r="A28718" s="253"/>
      <c r="B28718" s="254"/>
    </row>
    <row r="28719" spans="1:2" x14ac:dyDescent="0.2">
      <c r="A28719" s="253"/>
      <c r="B28719" s="254"/>
    </row>
    <row r="28720" spans="1:2" x14ac:dyDescent="0.2">
      <c r="A28720" s="253"/>
      <c r="B28720" s="254"/>
    </row>
    <row r="28721" spans="1:2" x14ac:dyDescent="0.2">
      <c r="A28721" s="253"/>
      <c r="B28721" s="254"/>
    </row>
    <row r="28722" spans="1:2" x14ac:dyDescent="0.2">
      <c r="A28722" s="253"/>
      <c r="B28722" s="254"/>
    </row>
    <row r="28723" spans="1:2" x14ac:dyDescent="0.2">
      <c r="A28723" s="253"/>
      <c r="B28723" s="254"/>
    </row>
    <row r="28724" spans="1:2" x14ac:dyDescent="0.2">
      <c r="A28724" s="253"/>
      <c r="B28724" s="254"/>
    </row>
    <row r="28725" spans="1:2" x14ac:dyDescent="0.2">
      <c r="A28725" s="253"/>
      <c r="B28725" s="254"/>
    </row>
    <row r="28726" spans="1:2" x14ac:dyDescent="0.2">
      <c r="A28726" s="253"/>
      <c r="B28726" s="254"/>
    </row>
    <row r="28727" spans="1:2" x14ac:dyDescent="0.2">
      <c r="A28727" s="253"/>
      <c r="B28727" s="254"/>
    </row>
    <row r="28728" spans="1:2" x14ac:dyDescent="0.2">
      <c r="A28728" s="253"/>
      <c r="B28728" s="254"/>
    </row>
    <row r="28729" spans="1:2" x14ac:dyDescent="0.2">
      <c r="A28729" s="253"/>
      <c r="B28729" s="254"/>
    </row>
    <row r="28730" spans="1:2" x14ac:dyDescent="0.2">
      <c r="A28730" s="253"/>
      <c r="B28730" s="254"/>
    </row>
    <row r="28731" spans="1:2" x14ac:dyDescent="0.2">
      <c r="A28731" s="253"/>
      <c r="B28731" s="254"/>
    </row>
    <row r="28732" spans="1:2" x14ac:dyDescent="0.2">
      <c r="A28732" s="253"/>
      <c r="B28732" s="254"/>
    </row>
    <row r="28733" spans="1:2" x14ac:dyDescent="0.2">
      <c r="A28733" s="253"/>
      <c r="B28733" s="254"/>
    </row>
    <row r="28734" spans="1:2" x14ac:dyDescent="0.2">
      <c r="A28734" s="253"/>
      <c r="B28734" s="254"/>
    </row>
    <row r="28735" spans="1:2" x14ac:dyDescent="0.2">
      <c r="A28735" s="253"/>
      <c r="B28735" s="254"/>
    </row>
    <row r="28736" spans="1:2" x14ac:dyDescent="0.2">
      <c r="A28736" s="253"/>
      <c r="B28736" s="254"/>
    </row>
    <row r="28737" spans="1:2" x14ac:dyDescent="0.2">
      <c r="A28737" s="253"/>
      <c r="B28737" s="254"/>
    </row>
    <row r="28738" spans="1:2" x14ac:dyDescent="0.2">
      <c r="A28738" s="253"/>
      <c r="B28738" s="254"/>
    </row>
    <row r="28739" spans="1:2" x14ac:dyDescent="0.2">
      <c r="A28739" s="253"/>
      <c r="B28739" s="254"/>
    </row>
    <row r="28740" spans="1:2" x14ac:dyDescent="0.2">
      <c r="A28740" s="253"/>
      <c r="B28740" s="254"/>
    </row>
    <row r="28741" spans="1:2" x14ac:dyDescent="0.2">
      <c r="A28741" s="253"/>
      <c r="B28741" s="254"/>
    </row>
    <row r="28742" spans="1:2" x14ac:dyDescent="0.2">
      <c r="A28742" s="253"/>
      <c r="B28742" s="254"/>
    </row>
    <row r="28743" spans="1:2" x14ac:dyDescent="0.2">
      <c r="A28743" s="253"/>
      <c r="B28743" s="254"/>
    </row>
    <row r="28744" spans="1:2" x14ac:dyDescent="0.2">
      <c r="A28744" s="253"/>
      <c r="B28744" s="254"/>
    </row>
    <row r="28745" spans="1:2" x14ac:dyDescent="0.2">
      <c r="A28745" s="253"/>
      <c r="B28745" s="254"/>
    </row>
    <row r="28746" spans="1:2" x14ac:dyDescent="0.2">
      <c r="A28746" s="253"/>
      <c r="B28746" s="254"/>
    </row>
    <row r="28747" spans="1:2" x14ac:dyDescent="0.2">
      <c r="A28747" s="253"/>
      <c r="B28747" s="254"/>
    </row>
    <row r="28748" spans="1:2" x14ac:dyDescent="0.2">
      <c r="A28748" s="253"/>
      <c r="B28748" s="254"/>
    </row>
    <row r="28749" spans="1:2" x14ac:dyDescent="0.2">
      <c r="A28749" s="253"/>
      <c r="B28749" s="254"/>
    </row>
    <row r="28750" spans="1:2" x14ac:dyDescent="0.2">
      <c r="A28750" s="253"/>
      <c r="B28750" s="254"/>
    </row>
    <row r="28751" spans="1:2" x14ac:dyDescent="0.2">
      <c r="A28751" s="253"/>
      <c r="B28751" s="254"/>
    </row>
    <row r="28752" spans="1:2" x14ac:dyDescent="0.2">
      <c r="A28752" s="253"/>
      <c r="B28752" s="254"/>
    </row>
    <row r="28753" spans="1:2" x14ac:dyDescent="0.2">
      <c r="A28753" s="253"/>
      <c r="B28753" s="254"/>
    </row>
    <row r="28754" spans="1:2" x14ac:dyDescent="0.2">
      <c r="A28754" s="253"/>
      <c r="B28754" s="254"/>
    </row>
    <row r="28755" spans="1:2" x14ac:dyDescent="0.2">
      <c r="A28755" s="253"/>
      <c r="B28755" s="254"/>
    </row>
    <row r="28756" spans="1:2" x14ac:dyDescent="0.2">
      <c r="A28756" s="253"/>
      <c r="B28756" s="254"/>
    </row>
    <row r="28757" spans="1:2" x14ac:dyDescent="0.2">
      <c r="A28757" s="253"/>
      <c r="B28757" s="254"/>
    </row>
    <row r="28758" spans="1:2" x14ac:dyDescent="0.2">
      <c r="A28758" s="253"/>
      <c r="B28758" s="254"/>
    </row>
    <row r="28759" spans="1:2" x14ac:dyDescent="0.2">
      <c r="A28759" s="253"/>
      <c r="B28759" s="254"/>
    </row>
    <row r="28760" spans="1:2" x14ac:dyDescent="0.2">
      <c r="A28760" s="253"/>
      <c r="B28760" s="254"/>
    </row>
    <row r="28761" spans="1:2" x14ac:dyDescent="0.2">
      <c r="A28761" s="253"/>
      <c r="B28761" s="254"/>
    </row>
    <row r="28762" spans="1:2" x14ac:dyDescent="0.2">
      <c r="A28762" s="253"/>
      <c r="B28762" s="254"/>
    </row>
    <row r="28763" spans="1:2" x14ac:dyDescent="0.2">
      <c r="A28763" s="253"/>
      <c r="B28763" s="254"/>
    </row>
    <row r="28764" spans="1:2" x14ac:dyDescent="0.2">
      <c r="A28764" s="253"/>
      <c r="B28764" s="254"/>
    </row>
    <row r="28765" spans="1:2" x14ac:dyDescent="0.2">
      <c r="A28765" s="253"/>
      <c r="B28765" s="254"/>
    </row>
    <row r="28766" spans="1:2" x14ac:dyDescent="0.2">
      <c r="A28766" s="253"/>
      <c r="B28766" s="254"/>
    </row>
    <row r="28767" spans="1:2" x14ac:dyDescent="0.2">
      <c r="A28767" s="253"/>
      <c r="B28767" s="254"/>
    </row>
    <row r="28768" spans="1:2" x14ac:dyDescent="0.2">
      <c r="A28768" s="253"/>
      <c r="B28768" s="254"/>
    </row>
    <row r="28769" spans="1:2" x14ac:dyDescent="0.2">
      <c r="A28769" s="253"/>
      <c r="B28769" s="254"/>
    </row>
    <row r="28770" spans="1:2" x14ac:dyDescent="0.2">
      <c r="A28770" s="253"/>
      <c r="B28770" s="254"/>
    </row>
    <row r="28771" spans="1:2" x14ac:dyDescent="0.2">
      <c r="A28771" s="253"/>
      <c r="B28771" s="254"/>
    </row>
    <row r="28772" spans="1:2" x14ac:dyDescent="0.2">
      <c r="A28772" s="253"/>
      <c r="B28772" s="254"/>
    </row>
    <row r="28773" spans="1:2" x14ac:dyDescent="0.2">
      <c r="A28773" s="253"/>
      <c r="B28773" s="254"/>
    </row>
    <row r="28774" spans="1:2" x14ac:dyDescent="0.2">
      <c r="A28774" s="253"/>
      <c r="B28774" s="254"/>
    </row>
    <row r="28775" spans="1:2" x14ac:dyDescent="0.2">
      <c r="A28775" s="253"/>
      <c r="B28775" s="254"/>
    </row>
    <row r="28776" spans="1:2" x14ac:dyDescent="0.2">
      <c r="A28776" s="253"/>
      <c r="B28776" s="254"/>
    </row>
    <row r="28777" spans="1:2" x14ac:dyDescent="0.2">
      <c r="A28777" s="253"/>
      <c r="B28777" s="254"/>
    </row>
    <row r="28778" spans="1:2" x14ac:dyDescent="0.2">
      <c r="A28778" s="253"/>
      <c r="B28778" s="254"/>
    </row>
    <row r="28779" spans="1:2" x14ac:dyDescent="0.2">
      <c r="A28779" s="253"/>
      <c r="B28779" s="254"/>
    </row>
    <row r="28780" spans="1:2" x14ac:dyDescent="0.2">
      <c r="A28780" s="253"/>
      <c r="B28780" s="254"/>
    </row>
    <row r="28781" spans="1:2" x14ac:dyDescent="0.2">
      <c r="A28781" s="253"/>
      <c r="B28781" s="254"/>
    </row>
    <row r="28782" spans="1:2" x14ac:dyDescent="0.2">
      <c r="A28782" s="253"/>
      <c r="B28782" s="254"/>
    </row>
    <row r="28783" spans="1:2" x14ac:dyDescent="0.2">
      <c r="A28783" s="253"/>
      <c r="B28783" s="254"/>
    </row>
    <row r="28784" spans="1:2" x14ac:dyDescent="0.2">
      <c r="A28784" s="253"/>
      <c r="B28784" s="254"/>
    </row>
    <row r="28785" spans="1:2" x14ac:dyDescent="0.2">
      <c r="A28785" s="253"/>
      <c r="B28785" s="254"/>
    </row>
    <row r="28786" spans="1:2" x14ac:dyDescent="0.2">
      <c r="A28786" s="253"/>
      <c r="B28786" s="254"/>
    </row>
    <row r="28787" spans="1:2" x14ac:dyDescent="0.2">
      <c r="A28787" s="253"/>
      <c r="B28787" s="254"/>
    </row>
    <row r="28788" spans="1:2" x14ac:dyDescent="0.2">
      <c r="A28788" s="253"/>
      <c r="B28788" s="254"/>
    </row>
    <row r="28789" spans="1:2" x14ac:dyDescent="0.2">
      <c r="A28789" s="253"/>
      <c r="B28789" s="254"/>
    </row>
    <row r="28790" spans="1:2" x14ac:dyDescent="0.2">
      <c r="A28790" s="253"/>
      <c r="B28790" s="254"/>
    </row>
    <row r="28791" spans="1:2" x14ac:dyDescent="0.2">
      <c r="A28791" s="253"/>
      <c r="B28791" s="254"/>
    </row>
    <row r="28792" spans="1:2" x14ac:dyDescent="0.2">
      <c r="A28792" s="253"/>
      <c r="B28792" s="254"/>
    </row>
    <row r="28793" spans="1:2" x14ac:dyDescent="0.2">
      <c r="A28793" s="253"/>
      <c r="B28793" s="254"/>
    </row>
    <row r="28794" spans="1:2" x14ac:dyDescent="0.2">
      <c r="A28794" s="253"/>
      <c r="B28794" s="254"/>
    </row>
    <row r="28795" spans="1:2" x14ac:dyDescent="0.2">
      <c r="A28795" s="253"/>
      <c r="B28795" s="254"/>
    </row>
    <row r="28796" spans="1:2" x14ac:dyDescent="0.2">
      <c r="A28796" s="253"/>
      <c r="B28796" s="254"/>
    </row>
    <row r="28797" spans="1:2" x14ac:dyDescent="0.2">
      <c r="A28797" s="253"/>
      <c r="B28797" s="254"/>
    </row>
    <row r="28798" spans="1:2" x14ac:dyDescent="0.2">
      <c r="A28798" s="253"/>
      <c r="B28798" s="254"/>
    </row>
    <row r="28799" spans="1:2" x14ac:dyDescent="0.2">
      <c r="A28799" s="253"/>
      <c r="B28799" s="254"/>
    </row>
    <row r="28800" spans="1:2" x14ac:dyDescent="0.2">
      <c r="A28800" s="253"/>
      <c r="B28800" s="254"/>
    </row>
    <row r="28801" spans="1:2" x14ac:dyDescent="0.2">
      <c r="A28801" s="253"/>
      <c r="B28801" s="254"/>
    </row>
    <row r="28802" spans="1:2" x14ac:dyDescent="0.2">
      <c r="A28802" s="253"/>
      <c r="B28802" s="254"/>
    </row>
    <row r="28803" spans="1:2" x14ac:dyDescent="0.2">
      <c r="A28803" s="253"/>
      <c r="B28803" s="254"/>
    </row>
    <row r="28804" spans="1:2" x14ac:dyDescent="0.2">
      <c r="A28804" s="253"/>
      <c r="B28804" s="254"/>
    </row>
    <row r="28805" spans="1:2" x14ac:dyDescent="0.2">
      <c r="A28805" s="253"/>
      <c r="B28805" s="254"/>
    </row>
    <row r="28806" spans="1:2" x14ac:dyDescent="0.2">
      <c r="A28806" s="253"/>
      <c r="B28806" s="254"/>
    </row>
    <row r="28807" spans="1:2" x14ac:dyDescent="0.2">
      <c r="A28807" s="253"/>
      <c r="B28807" s="254"/>
    </row>
    <row r="28808" spans="1:2" x14ac:dyDescent="0.2">
      <c r="A28808" s="253"/>
      <c r="B28808" s="254"/>
    </row>
    <row r="28809" spans="1:2" x14ac:dyDescent="0.2">
      <c r="A28809" s="253"/>
      <c r="B28809" s="254"/>
    </row>
    <row r="28810" spans="1:2" x14ac:dyDescent="0.2">
      <c r="A28810" s="253"/>
      <c r="B28810" s="254"/>
    </row>
    <row r="28811" spans="1:2" x14ac:dyDescent="0.2">
      <c r="A28811" s="253"/>
      <c r="B28811" s="254"/>
    </row>
    <row r="28812" spans="1:2" x14ac:dyDescent="0.2">
      <c r="A28812" s="253"/>
      <c r="B28812" s="254"/>
    </row>
    <row r="28813" spans="1:2" x14ac:dyDescent="0.2">
      <c r="A28813" s="253"/>
      <c r="B28813" s="254"/>
    </row>
    <row r="28814" spans="1:2" x14ac:dyDescent="0.2">
      <c r="A28814" s="253"/>
      <c r="B28814" s="254"/>
    </row>
    <row r="28815" spans="1:2" x14ac:dyDescent="0.2">
      <c r="A28815" s="253"/>
      <c r="B28815" s="254"/>
    </row>
    <row r="28816" spans="1:2" x14ac:dyDescent="0.2">
      <c r="A28816" s="253"/>
      <c r="B28816" s="254"/>
    </row>
    <row r="28817" spans="1:2" x14ac:dyDescent="0.2">
      <c r="A28817" s="253"/>
      <c r="B28817" s="254"/>
    </row>
    <row r="28818" spans="1:2" x14ac:dyDescent="0.2">
      <c r="A28818" s="253"/>
      <c r="B28818" s="254"/>
    </row>
    <row r="28819" spans="1:2" x14ac:dyDescent="0.2">
      <c r="A28819" s="253"/>
      <c r="B28819" s="254"/>
    </row>
    <row r="28820" spans="1:2" x14ac:dyDescent="0.2">
      <c r="A28820" s="253"/>
      <c r="B28820" s="254"/>
    </row>
    <row r="28821" spans="1:2" x14ac:dyDescent="0.2">
      <c r="A28821" s="253"/>
      <c r="B28821" s="254"/>
    </row>
    <row r="28822" spans="1:2" x14ac:dyDescent="0.2">
      <c r="A28822" s="253"/>
      <c r="B28822" s="254"/>
    </row>
    <row r="28823" spans="1:2" x14ac:dyDescent="0.2">
      <c r="A28823" s="253"/>
      <c r="B28823" s="254"/>
    </row>
    <row r="28824" spans="1:2" x14ac:dyDescent="0.2">
      <c r="A28824" s="253"/>
      <c r="B28824" s="254"/>
    </row>
    <row r="28825" spans="1:2" x14ac:dyDescent="0.2">
      <c r="A28825" s="253"/>
      <c r="B28825" s="254"/>
    </row>
    <row r="28826" spans="1:2" x14ac:dyDescent="0.2">
      <c r="A28826" s="253"/>
      <c r="B28826" s="254"/>
    </row>
    <row r="28827" spans="1:2" x14ac:dyDescent="0.2">
      <c r="A28827" s="253"/>
      <c r="B28827" s="254"/>
    </row>
    <row r="28828" spans="1:2" x14ac:dyDescent="0.2">
      <c r="A28828" s="253"/>
      <c r="B28828" s="254"/>
    </row>
    <row r="28829" spans="1:2" x14ac:dyDescent="0.2">
      <c r="A28829" s="253"/>
      <c r="B28829" s="254"/>
    </row>
    <row r="28830" spans="1:2" x14ac:dyDescent="0.2">
      <c r="A28830" s="253"/>
      <c r="B28830" s="254"/>
    </row>
    <row r="28831" spans="1:2" x14ac:dyDescent="0.2">
      <c r="A28831" s="253"/>
      <c r="B28831" s="254"/>
    </row>
    <row r="28832" spans="1:2" x14ac:dyDescent="0.2">
      <c r="A28832" s="253"/>
      <c r="B28832" s="254"/>
    </row>
    <row r="28833" spans="1:2" x14ac:dyDescent="0.2">
      <c r="A28833" s="253"/>
      <c r="B28833" s="254"/>
    </row>
    <row r="28834" spans="1:2" x14ac:dyDescent="0.2">
      <c r="A28834" s="253"/>
      <c r="B28834" s="254"/>
    </row>
    <row r="28835" spans="1:2" x14ac:dyDescent="0.2">
      <c r="A28835" s="253"/>
      <c r="B28835" s="254"/>
    </row>
    <row r="28836" spans="1:2" x14ac:dyDescent="0.2">
      <c r="A28836" s="253"/>
      <c r="B28836" s="254"/>
    </row>
    <row r="28837" spans="1:2" x14ac:dyDescent="0.2">
      <c r="A28837" s="253"/>
      <c r="B28837" s="254"/>
    </row>
    <row r="28838" spans="1:2" x14ac:dyDescent="0.2">
      <c r="A28838" s="253"/>
      <c r="B28838" s="254"/>
    </row>
    <row r="28839" spans="1:2" x14ac:dyDescent="0.2">
      <c r="A28839" s="253"/>
      <c r="B28839" s="254"/>
    </row>
    <row r="28840" spans="1:2" x14ac:dyDescent="0.2">
      <c r="A28840" s="253"/>
      <c r="B28840" s="254"/>
    </row>
    <row r="28841" spans="1:2" x14ac:dyDescent="0.2">
      <c r="A28841" s="253"/>
      <c r="B28841" s="254"/>
    </row>
    <row r="28842" spans="1:2" x14ac:dyDescent="0.2">
      <c r="A28842" s="253"/>
      <c r="B28842" s="254"/>
    </row>
    <row r="28843" spans="1:2" x14ac:dyDescent="0.2">
      <c r="A28843" s="253"/>
      <c r="B28843" s="254"/>
    </row>
    <row r="28844" spans="1:2" x14ac:dyDescent="0.2">
      <c r="A28844" s="253"/>
      <c r="B28844" s="254"/>
    </row>
    <row r="28845" spans="1:2" x14ac:dyDescent="0.2">
      <c r="A28845" s="253"/>
      <c r="B28845" s="254"/>
    </row>
    <row r="28846" spans="1:2" x14ac:dyDescent="0.2">
      <c r="A28846" s="253"/>
      <c r="B28846" s="254"/>
    </row>
    <row r="28847" spans="1:2" x14ac:dyDescent="0.2">
      <c r="A28847" s="253"/>
      <c r="B28847" s="254"/>
    </row>
    <row r="28848" spans="1:2" x14ac:dyDescent="0.2">
      <c r="A28848" s="253"/>
      <c r="B28848" s="254"/>
    </row>
    <row r="28849" spans="1:2" x14ac:dyDescent="0.2">
      <c r="A28849" s="253"/>
      <c r="B28849" s="254"/>
    </row>
    <row r="28850" spans="1:2" x14ac:dyDescent="0.2">
      <c r="A28850" s="253"/>
      <c r="B28850" s="254"/>
    </row>
    <row r="28851" spans="1:2" x14ac:dyDescent="0.2">
      <c r="A28851" s="253"/>
      <c r="B28851" s="254"/>
    </row>
    <row r="28852" spans="1:2" x14ac:dyDescent="0.2">
      <c r="A28852" s="253"/>
      <c r="B28852" s="254"/>
    </row>
    <row r="28853" spans="1:2" x14ac:dyDescent="0.2">
      <c r="A28853" s="253"/>
      <c r="B28853" s="254"/>
    </row>
    <row r="28854" spans="1:2" x14ac:dyDescent="0.2">
      <c r="A28854" s="253"/>
      <c r="B28854" s="254"/>
    </row>
    <row r="28855" spans="1:2" x14ac:dyDescent="0.2">
      <c r="A28855" s="253"/>
      <c r="B28855" s="254"/>
    </row>
    <row r="28856" spans="1:2" x14ac:dyDescent="0.2">
      <c r="A28856" s="253"/>
      <c r="B28856" s="254"/>
    </row>
    <row r="28857" spans="1:2" x14ac:dyDescent="0.2">
      <c r="A28857" s="253"/>
      <c r="B28857" s="254"/>
    </row>
    <row r="28858" spans="1:2" x14ac:dyDescent="0.2">
      <c r="A28858" s="253"/>
      <c r="B28858" s="254"/>
    </row>
    <row r="28859" spans="1:2" x14ac:dyDescent="0.2">
      <c r="A28859" s="253"/>
      <c r="B28859" s="254"/>
    </row>
    <row r="28860" spans="1:2" x14ac:dyDescent="0.2">
      <c r="A28860" s="253"/>
      <c r="B28860" s="254"/>
    </row>
    <row r="28861" spans="1:2" x14ac:dyDescent="0.2">
      <c r="A28861" s="253"/>
      <c r="B28861" s="254"/>
    </row>
    <row r="28862" spans="1:2" x14ac:dyDescent="0.2">
      <c r="A28862" s="253"/>
      <c r="B28862" s="254"/>
    </row>
    <row r="28863" spans="1:2" x14ac:dyDescent="0.2">
      <c r="A28863" s="253"/>
      <c r="B28863" s="254"/>
    </row>
    <row r="28864" spans="1:2" x14ac:dyDescent="0.2">
      <c r="A28864" s="253"/>
      <c r="B28864" s="254"/>
    </row>
    <row r="28865" spans="1:2" x14ac:dyDescent="0.2">
      <c r="A28865" s="253"/>
      <c r="B28865" s="254"/>
    </row>
    <row r="28866" spans="1:2" x14ac:dyDescent="0.2">
      <c r="A28866" s="253"/>
      <c r="B28866" s="254"/>
    </row>
    <row r="28867" spans="1:2" x14ac:dyDescent="0.2">
      <c r="A28867" s="253"/>
      <c r="B28867" s="254"/>
    </row>
    <row r="28868" spans="1:2" x14ac:dyDescent="0.2">
      <c r="A28868" s="253"/>
      <c r="B28868" s="254"/>
    </row>
    <row r="28869" spans="1:2" x14ac:dyDescent="0.2">
      <c r="A28869" s="253"/>
      <c r="B28869" s="254"/>
    </row>
    <row r="28870" spans="1:2" x14ac:dyDescent="0.2">
      <c r="A28870" s="253"/>
      <c r="B28870" s="254"/>
    </row>
    <row r="28871" spans="1:2" x14ac:dyDescent="0.2">
      <c r="A28871" s="253"/>
      <c r="B28871" s="254"/>
    </row>
    <row r="28872" spans="1:2" x14ac:dyDescent="0.2">
      <c r="A28872" s="253"/>
      <c r="B28872" s="254"/>
    </row>
    <row r="28873" spans="1:2" x14ac:dyDescent="0.2">
      <c r="A28873" s="253"/>
      <c r="B28873" s="254"/>
    </row>
    <row r="28874" spans="1:2" x14ac:dyDescent="0.2">
      <c r="A28874" s="253"/>
      <c r="B28874" s="254"/>
    </row>
    <row r="28875" spans="1:2" x14ac:dyDescent="0.2">
      <c r="A28875" s="253"/>
      <c r="B28875" s="254"/>
    </row>
    <row r="28876" spans="1:2" x14ac:dyDescent="0.2">
      <c r="A28876" s="253"/>
      <c r="B28876" s="254"/>
    </row>
    <row r="28877" spans="1:2" x14ac:dyDescent="0.2">
      <c r="A28877" s="253"/>
      <c r="B28877" s="254"/>
    </row>
    <row r="28878" spans="1:2" x14ac:dyDescent="0.2">
      <c r="A28878" s="253"/>
      <c r="B28878" s="254"/>
    </row>
    <row r="28879" spans="1:2" x14ac:dyDescent="0.2">
      <c r="A28879" s="253"/>
      <c r="B28879" s="254"/>
    </row>
    <row r="28880" spans="1:2" x14ac:dyDescent="0.2">
      <c r="A28880" s="253"/>
      <c r="B28880" s="254"/>
    </row>
    <row r="28881" spans="1:2" x14ac:dyDescent="0.2">
      <c r="A28881" s="253"/>
      <c r="B28881" s="254"/>
    </row>
    <row r="28882" spans="1:2" x14ac:dyDescent="0.2">
      <c r="A28882" s="253"/>
      <c r="B28882" s="254"/>
    </row>
    <row r="28883" spans="1:2" x14ac:dyDescent="0.2">
      <c r="A28883" s="253"/>
      <c r="B28883" s="254"/>
    </row>
    <row r="28884" spans="1:2" x14ac:dyDescent="0.2">
      <c r="A28884" s="253"/>
      <c r="B28884" s="254"/>
    </row>
    <row r="28885" spans="1:2" x14ac:dyDescent="0.2">
      <c r="A28885" s="253"/>
      <c r="B28885" s="254"/>
    </row>
    <row r="28886" spans="1:2" x14ac:dyDescent="0.2">
      <c r="A28886" s="253"/>
      <c r="B28886" s="254"/>
    </row>
    <row r="28887" spans="1:2" x14ac:dyDescent="0.2">
      <c r="A28887" s="253"/>
      <c r="B28887" s="254"/>
    </row>
    <row r="28888" spans="1:2" x14ac:dyDescent="0.2">
      <c r="A28888" s="253"/>
      <c r="B28888" s="254"/>
    </row>
    <row r="28889" spans="1:2" x14ac:dyDescent="0.2">
      <c r="A28889" s="253"/>
      <c r="B28889" s="254"/>
    </row>
    <row r="28890" spans="1:2" x14ac:dyDescent="0.2">
      <c r="A28890" s="253"/>
      <c r="B28890" s="254"/>
    </row>
    <row r="28891" spans="1:2" x14ac:dyDescent="0.2">
      <c r="A28891" s="253"/>
      <c r="B28891" s="254"/>
    </row>
    <row r="28892" spans="1:2" x14ac:dyDescent="0.2">
      <c r="A28892" s="253"/>
      <c r="B28892" s="254"/>
    </row>
    <row r="28893" spans="1:2" x14ac:dyDescent="0.2">
      <c r="A28893" s="253"/>
      <c r="B28893" s="254"/>
    </row>
    <row r="28894" spans="1:2" x14ac:dyDescent="0.2">
      <c r="A28894" s="253"/>
      <c r="B28894" s="254"/>
    </row>
    <row r="28895" spans="1:2" x14ac:dyDescent="0.2">
      <c r="A28895" s="253"/>
      <c r="B28895" s="254"/>
    </row>
    <row r="28896" spans="1:2" x14ac:dyDescent="0.2">
      <c r="A28896" s="253"/>
      <c r="B28896" s="254"/>
    </row>
    <row r="28897" spans="1:2" x14ac:dyDescent="0.2">
      <c r="A28897" s="253"/>
      <c r="B28897" s="254"/>
    </row>
    <row r="28898" spans="1:2" x14ac:dyDescent="0.2">
      <c r="A28898" s="253"/>
      <c r="B28898" s="254"/>
    </row>
    <row r="28899" spans="1:2" x14ac:dyDescent="0.2">
      <c r="A28899" s="253"/>
      <c r="B28899" s="254"/>
    </row>
    <row r="28900" spans="1:2" x14ac:dyDescent="0.2">
      <c r="A28900" s="253"/>
      <c r="B28900" s="254"/>
    </row>
    <row r="28901" spans="1:2" x14ac:dyDescent="0.2">
      <c r="A28901" s="253"/>
      <c r="B28901" s="254"/>
    </row>
    <row r="28902" spans="1:2" x14ac:dyDescent="0.2">
      <c r="A28902" s="253"/>
      <c r="B28902" s="254"/>
    </row>
    <row r="28903" spans="1:2" x14ac:dyDescent="0.2">
      <c r="A28903" s="253"/>
      <c r="B28903" s="254"/>
    </row>
    <row r="28904" spans="1:2" x14ac:dyDescent="0.2">
      <c r="A28904" s="253"/>
      <c r="B28904" s="254"/>
    </row>
    <row r="28905" spans="1:2" x14ac:dyDescent="0.2">
      <c r="A28905" s="253"/>
      <c r="B28905" s="254"/>
    </row>
    <row r="28906" spans="1:2" x14ac:dyDescent="0.2">
      <c r="A28906" s="253"/>
      <c r="B28906" s="254"/>
    </row>
    <row r="28907" spans="1:2" x14ac:dyDescent="0.2">
      <c r="A28907" s="253"/>
      <c r="B28907" s="254"/>
    </row>
    <row r="28908" spans="1:2" x14ac:dyDescent="0.2">
      <c r="A28908" s="253"/>
      <c r="B28908" s="254"/>
    </row>
    <row r="28909" spans="1:2" x14ac:dyDescent="0.2">
      <c r="A28909" s="253"/>
      <c r="B28909" s="254"/>
    </row>
    <row r="28910" spans="1:2" x14ac:dyDescent="0.2">
      <c r="A28910" s="253"/>
      <c r="B28910" s="254"/>
    </row>
    <row r="28911" spans="1:2" x14ac:dyDescent="0.2">
      <c r="A28911" s="253"/>
      <c r="B28911" s="254"/>
    </row>
    <row r="28912" spans="1:2" x14ac:dyDescent="0.2">
      <c r="A28912" s="253"/>
      <c r="B28912" s="254"/>
    </row>
    <row r="28913" spans="1:2" x14ac:dyDescent="0.2">
      <c r="A28913" s="253"/>
      <c r="B28913" s="254"/>
    </row>
    <row r="28914" spans="1:2" x14ac:dyDescent="0.2">
      <c r="A28914" s="253"/>
      <c r="B28914" s="254"/>
    </row>
    <row r="28915" spans="1:2" x14ac:dyDescent="0.2">
      <c r="A28915" s="253"/>
      <c r="B28915" s="254"/>
    </row>
    <row r="28916" spans="1:2" x14ac:dyDescent="0.2">
      <c r="A28916" s="253"/>
      <c r="B28916" s="254"/>
    </row>
    <row r="28917" spans="1:2" x14ac:dyDescent="0.2">
      <c r="A28917" s="253"/>
      <c r="B28917" s="254"/>
    </row>
    <row r="28918" spans="1:2" x14ac:dyDescent="0.2">
      <c r="A28918" s="253"/>
      <c r="B28918" s="254"/>
    </row>
    <row r="28919" spans="1:2" x14ac:dyDescent="0.2">
      <c r="A28919" s="253"/>
      <c r="B28919" s="254"/>
    </row>
    <row r="28920" spans="1:2" x14ac:dyDescent="0.2">
      <c r="A28920" s="253"/>
      <c r="B28920" s="254"/>
    </row>
    <row r="28921" spans="1:2" x14ac:dyDescent="0.2">
      <c r="A28921" s="253"/>
      <c r="B28921" s="254"/>
    </row>
    <row r="28922" spans="1:2" x14ac:dyDescent="0.2">
      <c r="A28922" s="253"/>
      <c r="B28922" s="254"/>
    </row>
    <row r="28923" spans="1:2" x14ac:dyDescent="0.2">
      <c r="A28923" s="253"/>
      <c r="B28923" s="254"/>
    </row>
    <row r="28924" spans="1:2" x14ac:dyDescent="0.2">
      <c r="A28924" s="253"/>
      <c r="B28924" s="254"/>
    </row>
    <row r="28925" spans="1:2" x14ac:dyDescent="0.2">
      <c r="A28925" s="253"/>
      <c r="B28925" s="254"/>
    </row>
    <row r="28926" spans="1:2" x14ac:dyDescent="0.2">
      <c r="A28926" s="253"/>
      <c r="B28926" s="254"/>
    </row>
    <row r="28927" spans="1:2" x14ac:dyDescent="0.2">
      <c r="A28927" s="253"/>
      <c r="B28927" s="254"/>
    </row>
    <row r="28928" spans="1:2" x14ac:dyDescent="0.2">
      <c r="A28928" s="253"/>
      <c r="B28928" s="254"/>
    </row>
    <row r="28929" spans="1:2" x14ac:dyDescent="0.2">
      <c r="A28929" s="253"/>
      <c r="B28929" s="254"/>
    </row>
    <row r="28930" spans="1:2" x14ac:dyDescent="0.2">
      <c r="A28930" s="253"/>
      <c r="B28930" s="254"/>
    </row>
    <row r="28931" spans="1:2" x14ac:dyDescent="0.2">
      <c r="A28931" s="253"/>
      <c r="B28931" s="254"/>
    </row>
    <row r="28932" spans="1:2" x14ac:dyDescent="0.2">
      <c r="A28932" s="253"/>
      <c r="B28932" s="254"/>
    </row>
    <row r="28933" spans="1:2" x14ac:dyDescent="0.2">
      <c r="A28933" s="253"/>
      <c r="B28933" s="254"/>
    </row>
    <row r="28934" spans="1:2" x14ac:dyDescent="0.2">
      <c r="A28934" s="253"/>
      <c r="B28934" s="254"/>
    </row>
    <row r="28935" spans="1:2" x14ac:dyDescent="0.2">
      <c r="A28935" s="253"/>
      <c r="B28935" s="254"/>
    </row>
    <row r="28936" spans="1:2" x14ac:dyDescent="0.2">
      <c r="A28936" s="253"/>
      <c r="B28936" s="254"/>
    </row>
    <row r="28937" spans="1:2" x14ac:dyDescent="0.2">
      <c r="A28937" s="253"/>
      <c r="B28937" s="254"/>
    </row>
    <row r="28938" spans="1:2" x14ac:dyDescent="0.2">
      <c r="A28938" s="253"/>
      <c r="B28938" s="254"/>
    </row>
    <row r="28939" spans="1:2" x14ac:dyDescent="0.2">
      <c r="A28939" s="253"/>
      <c r="B28939" s="254"/>
    </row>
    <row r="28940" spans="1:2" x14ac:dyDescent="0.2">
      <c r="A28940" s="253"/>
      <c r="B28940" s="254"/>
    </row>
    <row r="28941" spans="1:2" x14ac:dyDescent="0.2">
      <c r="A28941" s="253"/>
      <c r="B28941" s="254"/>
    </row>
    <row r="28942" spans="1:2" x14ac:dyDescent="0.2">
      <c r="A28942" s="253"/>
      <c r="B28942" s="254"/>
    </row>
    <row r="28943" spans="1:2" x14ac:dyDescent="0.2">
      <c r="A28943" s="253"/>
      <c r="B28943" s="254"/>
    </row>
    <row r="28944" spans="1:2" x14ac:dyDescent="0.2">
      <c r="A28944" s="253"/>
      <c r="B28944" s="254"/>
    </row>
    <row r="28945" spans="1:2" x14ac:dyDescent="0.2">
      <c r="A28945" s="253"/>
      <c r="B28945" s="254"/>
    </row>
    <row r="28946" spans="1:2" x14ac:dyDescent="0.2">
      <c r="A28946" s="253"/>
      <c r="B28946" s="254"/>
    </row>
    <row r="28947" spans="1:2" x14ac:dyDescent="0.2">
      <c r="A28947" s="253"/>
      <c r="B28947" s="254"/>
    </row>
    <row r="28948" spans="1:2" x14ac:dyDescent="0.2">
      <c r="A28948" s="253"/>
      <c r="B28948" s="254"/>
    </row>
    <row r="28949" spans="1:2" x14ac:dyDescent="0.2">
      <c r="A28949" s="253"/>
      <c r="B28949" s="254"/>
    </row>
    <row r="28950" spans="1:2" x14ac:dyDescent="0.2">
      <c r="A28950" s="253"/>
      <c r="B28950" s="254"/>
    </row>
    <row r="28951" spans="1:2" x14ac:dyDescent="0.2">
      <c r="A28951" s="253"/>
      <c r="B28951" s="254"/>
    </row>
    <row r="28952" spans="1:2" x14ac:dyDescent="0.2">
      <c r="A28952" s="253"/>
      <c r="B28952" s="254"/>
    </row>
    <row r="28953" spans="1:2" x14ac:dyDescent="0.2">
      <c r="A28953" s="253"/>
      <c r="B28953" s="254"/>
    </row>
    <row r="28954" spans="1:2" x14ac:dyDescent="0.2">
      <c r="A28954" s="253"/>
      <c r="B28954" s="254"/>
    </row>
    <row r="28955" spans="1:2" x14ac:dyDescent="0.2">
      <c r="A28955" s="253"/>
      <c r="B28955" s="254"/>
    </row>
    <row r="28956" spans="1:2" x14ac:dyDescent="0.2">
      <c r="A28956" s="253"/>
      <c r="B28956" s="254"/>
    </row>
    <row r="28957" spans="1:2" x14ac:dyDescent="0.2">
      <c r="A28957" s="253"/>
      <c r="B28957" s="254"/>
    </row>
    <row r="28958" spans="1:2" x14ac:dyDescent="0.2">
      <c r="A28958" s="253"/>
      <c r="B28958" s="254"/>
    </row>
    <row r="28959" spans="1:2" x14ac:dyDescent="0.2">
      <c r="A28959" s="253"/>
      <c r="B28959" s="254"/>
    </row>
    <row r="28960" spans="1:2" x14ac:dyDescent="0.2">
      <c r="A28960" s="253"/>
      <c r="B28960" s="254"/>
    </row>
    <row r="28961" spans="1:2" x14ac:dyDescent="0.2">
      <c r="A28961" s="253"/>
      <c r="B28961" s="254"/>
    </row>
    <row r="28962" spans="1:2" x14ac:dyDescent="0.2">
      <c r="A28962" s="253"/>
      <c r="B28962" s="254"/>
    </row>
    <row r="28963" spans="1:2" x14ac:dyDescent="0.2">
      <c r="A28963" s="253"/>
      <c r="B28963" s="254"/>
    </row>
    <row r="28964" spans="1:2" x14ac:dyDescent="0.2">
      <c r="A28964" s="253"/>
      <c r="B28964" s="254"/>
    </row>
    <row r="28965" spans="1:2" x14ac:dyDescent="0.2">
      <c r="A28965" s="253"/>
      <c r="B28965" s="254"/>
    </row>
    <row r="28966" spans="1:2" x14ac:dyDescent="0.2">
      <c r="A28966" s="253"/>
      <c r="B28966" s="254"/>
    </row>
    <row r="28967" spans="1:2" x14ac:dyDescent="0.2">
      <c r="A28967" s="253"/>
      <c r="B28967" s="254"/>
    </row>
    <row r="28968" spans="1:2" x14ac:dyDescent="0.2">
      <c r="A28968" s="253"/>
      <c r="B28968" s="254"/>
    </row>
    <row r="28969" spans="1:2" x14ac:dyDescent="0.2">
      <c r="A28969" s="253"/>
      <c r="B28969" s="254"/>
    </row>
    <row r="28970" spans="1:2" x14ac:dyDescent="0.2">
      <c r="A28970" s="253"/>
      <c r="B28970" s="254"/>
    </row>
    <row r="28971" spans="1:2" x14ac:dyDescent="0.2">
      <c r="A28971" s="253"/>
      <c r="B28971" s="254"/>
    </row>
    <row r="28972" spans="1:2" x14ac:dyDescent="0.2">
      <c r="A28972" s="253"/>
      <c r="B28972" s="254"/>
    </row>
    <row r="28973" spans="1:2" x14ac:dyDescent="0.2">
      <c r="A28973" s="253"/>
      <c r="B28973" s="254"/>
    </row>
    <row r="28974" spans="1:2" x14ac:dyDescent="0.2">
      <c r="A28974" s="253"/>
      <c r="B28974" s="254"/>
    </row>
    <row r="28975" spans="1:2" x14ac:dyDescent="0.2">
      <c r="A28975" s="253"/>
      <c r="B28975" s="254"/>
    </row>
    <row r="28976" spans="1:2" x14ac:dyDescent="0.2">
      <c r="A28976" s="253"/>
      <c r="B28976" s="254"/>
    </row>
    <row r="28977" spans="1:2" x14ac:dyDescent="0.2">
      <c r="A28977" s="253"/>
      <c r="B28977" s="254"/>
    </row>
    <row r="28978" spans="1:2" x14ac:dyDescent="0.2">
      <c r="A28978" s="253"/>
      <c r="B28978" s="254"/>
    </row>
    <row r="28979" spans="1:2" x14ac:dyDescent="0.2">
      <c r="A28979" s="253"/>
      <c r="B28979" s="254"/>
    </row>
    <row r="28980" spans="1:2" x14ac:dyDescent="0.2">
      <c r="A28980" s="253"/>
      <c r="B28980" s="254"/>
    </row>
    <row r="28981" spans="1:2" x14ac:dyDescent="0.2">
      <c r="A28981" s="253"/>
      <c r="B28981" s="254"/>
    </row>
    <row r="28982" spans="1:2" x14ac:dyDescent="0.2">
      <c r="A28982" s="253"/>
      <c r="B28982" s="254"/>
    </row>
    <row r="28983" spans="1:2" x14ac:dyDescent="0.2">
      <c r="A28983" s="253"/>
      <c r="B28983" s="254"/>
    </row>
    <row r="28984" spans="1:2" x14ac:dyDescent="0.2">
      <c r="A28984" s="253"/>
      <c r="B28984" s="254"/>
    </row>
    <row r="28985" spans="1:2" x14ac:dyDescent="0.2">
      <c r="A28985" s="253"/>
      <c r="B28985" s="254"/>
    </row>
    <row r="28986" spans="1:2" x14ac:dyDescent="0.2">
      <c r="A28986" s="253"/>
      <c r="B28986" s="254"/>
    </row>
    <row r="28987" spans="1:2" x14ac:dyDescent="0.2">
      <c r="A28987" s="253"/>
      <c r="B28987" s="254"/>
    </row>
    <row r="28988" spans="1:2" x14ac:dyDescent="0.2">
      <c r="A28988" s="253"/>
      <c r="B28988" s="254"/>
    </row>
    <row r="28989" spans="1:2" x14ac:dyDescent="0.2">
      <c r="A28989" s="253"/>
      <c r="B28989" s="254"/>
    </row>
    <row r="28990" spans="1:2" x14ac:dyDescent="0.2">
      <c r="A28990" s="253"/>
      <c r="B28990" s="254"/>
    </row>
    <row r="28991" spans="1:2" x14ac:dyDescent="0.2">
      <c r="A28991" s="253"/>
      <c r="B28991" s="254"/>
    </row>
    <row r="28992" spans="1:2" x14ac:dyDescent="0.2">
      <c r="A28992" s="253"/>
      <c r="B28992" s="254"/>
    </row>
    <row r="28993" spans="1:2" x14ac:dyDescent="0.2">
      <c r="A28993" s="253"/>
      <c r="B28993" s="254"/>
    </row>
    <row r="28994" spans="1:2" x14ac:dyDescent="0.2">
      <c r="A28994" s="253"/>
      <c r="B28994" s="254"/>
    </row>
    <row r="28995" spans="1:2" x14ac:dyDescent="0.2">
      <c r="A28995" s="253"/>
      <c r="B28995" s="254"/>
    </row>
    <row r="28996" spans="1:2" x14ac:dyDescent="0.2">
      <c r="A28996" s="253"/>
      <c r="B28996" s="254"/>
    </row>
    <row r="28997" spans="1:2" x14ac:dyDescent="0.2">
      <c r="A28997" s="253"/>
      <c r="B28997" s="254"/>
    </row>
    <row r="28998" spans="1:2" x14ac:dyDescent="0.2">
      <c r="A28998" s="253"/>
      <c r="B28998" s="254"/>
    </row>
    <row r="28999" spans="1:2" x14ac:dyDescent="0.2">
      <c r="A28999" s="253"/>
      <c r="B28999" s="254"/>
    </row>
    <row r="29000" spans="1:2" x14ac:dyDescent="0.2">
      <c r="A29000" s="253"/>
      <c r="B29000" s="254"/>
    </row>
    <row r="29001" spans="1:2" x14ac:dyDescent="0.2">
      <c r="A29001" s="253"/>
      <c r="B29001" s="254"/>
    </row>
    <row r="29002" spans="1:2" x14ac:dyDescent="0.2">
      <c r="A29002" s="253"/>
      <c r="B29002" s="254"/>
    </row>
    <row r="29003" spans="1:2" x14ac:dyDescent="0.2">
      <c r="A29003" s="253"/>
      <c r="B29003" s="254"/>
    </row>
    <row r="29004" spans="1:2" x14ac:dyDescent="0.2">
      <c r="A29004" s="253"/>
      <c r="B29004" s="254"/>
    </row>
    <row r="29005" spans="1:2" x14ac:dyDescent="0.2">
      <c r="A29005" s="253"/>
      <c r="B29005" s="254"/>
    </row>
    <row r="29006" spans="1:2" x14ac:dyDescent="0.2">
      <c r="A29006" s="253"/>
      <c r="B29006" s="254"/>
    </row>
    <row r="29007" spans="1:2" x14ac:dyDescent="0.2">
      <c r="A29007" s="253"/>
      <c r="B29007" s="254"/>
    </row>
    <row r="29008" spans="1:2" x14ac:dyDescent="0.2">
      <c r="A29008" s="253"/>
      <c r="B29008" s="254"/>
    </row>
    <row r="29009" spans="1:2" x14ac:dyDescent="0.2">
      <c r="A29009" s="253"/>
      <c r="B29009" s="254"/>
    </row>
    <row r="29010" spans="1:2" x14ac:dyDescent="0.2">
      <c r="A29010" s="253"/>
      <c r="B29010" s="254"/>
    </row>
    <row r="29011" spans="1:2" x14ac:dyDescent="0.2">
      <c r="A29011" s="253"/>
      <c r="B29011" s="254"/>
    </row>
    <row r="29012" spans="1:2" x14ac:dyDescent="0.2">
      <c r="A29012" s="253"/>
      <c r="B29012" s="254"/>
    </row>
    <row r="29013" spans="1:2" x14ac:dyDescent="0.2">
      <c r="A29013" s="253"/>
      <c r="B29013" s="254"/>
    </row>
    <row r="29014" spans="1:2" x14ac:dyDescent="0.2">
      <c r="A29014" s="253"/>
      <c r="B29014" s="254"/>
    </row>
    <row r="29015" spans="1:2" x14ac:dyDescent="0.2">
      <c r="A29015" s="253"/>
      <c r="B29015" s="254"/>
    </row>
    <row r="29016" spans="1:2" x14ac:dyDescent="0.2">
      <c r="A29016" s="253"/>
      <c r="B29016" s="254"/>
    </row>
    <row r="29017" spans="1:2" x14ac:dyDescent="0.2">
      <c r="A29017" s="253"/>
      <c r="B29017" s="254"/>
    </row>
    <row r="29018" spans="1:2" x14ac:dyDescent="0.2">
      <c r="A29018" s="253"/>
      <c r="B29018" s="254"/>
    </row>
    <row r="29019" spans="1:2" x14ac:dyDescent="0.2">
      <c r="A29019" s="253"/>
      <c r="B29019" s="254"/>
    </row>
    <row r="29020" spans="1:2" x14ac:dyDescent="0.2">
      <c r="A29020" s="253"/>
      <c r="B29020" s="254"/>
    </row>
    <row r="29021" spans="1:2" x14ac:dyDescent="0.2">
      <c r="A29021" s="253"/>
      <c r="B29021" s="254"/>
    </row>
    <row r="29022" spans="1:2" x14ac:dyDescent="0.2">
      <c r="A29022" s="253"/>
      <c r="B29022" s="254"/>
    </row>
    <row r="29023" spans="1:2" x14ac:dyDescent="0.2">
      <c r="A29023" s="253"/>
      <c r="B29023" s="254"/>
    </row>
    <row r="29024" spans="1:2" x14ac:dyDescent="0.2">
      <c r="A29024" s="253"/>
      <c r="B29024" s="254"/>
    </row>
    <row r="29025" spans="1:2" x14ac:dyDescent="0.2">
      <c r="A29025" s="253"/>
      <c r="B29025" s="254"/>
    </row>
    <row r="29026" spans="1:2" x14ac:dyDescent="0.2">
      <c r="A29026" s="253"/>
      <c r="B29026" s="254"/>
    </row>
    <row r="29027" spans="1:2" x14ac:dyDescent="0.2">
      <c r="A29027" s="253"/>
      <c r="B29027" s="254"/>
    </row>
    <row r="29028" spans="1:2" x14ac:dyDescent="0.2">
      <c r="A29028" s="253"/>
      <c r="B29028" s="254"/>
    </row>
    <row r="29029" spans="1:2" x14ac:dyDescent="0.2">
      <c r="A29029" s="253"/>
      <c r="B29029" s="254"/>
    </row>
    <row r="29030" spans="1:2" x14ac:dyDescent="0.2">
      <c r="A29030" s="253"/>
      <c r="B29030" s="254"/>
    </row>
    <row r="29031" spans="1:2" x14ac:dyDescent="0.2">
      <c r="A29031" s="253"/>
      <c r="B29031" s="254"/>
    </row>
    <row r="29032" spans="1:2" x14ac:dyDescent="0.2">
      <c r="A29032" s="253"/>
      <c r="B29032" s="254"/>
    </row>
    <row r="29033" spans="1:2" x14ac:dyDescent="0.2">
      <c r="A29033" s="253"/>
      <c r="B29033" s="254"/>
    </row>
    <row r="29034" spans="1:2" x14ac:dyDescent="0.2">
      <c r="A29034" s="253"/>
      <c r="B29034" s="254"/>
    </row>
    <row r="29035" spans="1:2" x14ac:dyDescent="0.2">
      <c r="A29035" s="253"/>
      <c r="B29035" s="254"/>
    </row>
    <row r="29036" spans="1:2" x14ac:dyDescent="0.2">
      <c r="A29036" s="253"/>
      <c r="B29036" s="254"/>
    </row>
    <row r="29037" spans="1:2" x14ac:dyDescent="0.2">
      <c r="A29037" s="253"/>
      <c r="B29037" s="254"/>
    </row>
    <row r="29038" spans="1:2" x14ac:dyDescent="0.2">
      <c r="A29038" s="253"/>
      <c r="B29038" s="254"/>
    </row>
    <row r="29039" spans="1:2" x14ac:dyDescent="0.2">
      <c r="A29039" s="253"/>
      <c r="B29039" s="254"/>
    </row>
    <row r="29040" spans="1:2" x14ac:dyDescent="0.2">
      <c r="A29040" s="253"/>
      <c r="B29040" s="254"/>
    </row>
    <row r="29041" spans="1:2" x14ac:dyDescent="0.2">
      <c r="A29041" s="253"/>
      <c r="B29041" s="254"/>
    </row>
    <row r="29042" spans="1:2" x14ac:dyDescent="0.2">
      <c r="A29042" s="253"/>
      <c r="B29042" s="254"/>
    </row>
    <row r="29043" spans="1:2" x14ac:dyDescent="0.2">
      <c r="A29043" s="253"/>
      <c r="B29043" s="254"/>
    </row>
    <row r="29044" spans="1:2" x14ac:dyDescent="0.2">
      <c r="A29044" s="253"/>
      <c r="B29044" s="254"/>
    </row>
    <row r="29045" spans="1:2" x14ac:dyDescent="0.2">
      <c r="A29045" s="253"/>
      <c r="B29045" s="254"/>
    </row>
    <row r="29046" spans="1:2" x14ac:dyDescent="0.2">
      <c r="A29046" s="253"/>
      <c r="B29046" s="254"/>
    </row>
    <row r="29047" spans="1:2" x14ac:dyDescent="0.2">
      <c r="A29047" s="253"/>
      <c r="B29047" s="254"/>
    </row>
    <row r="29048" spans="1:2" x14ac:dyDescent="0.2">
      <c r="A29048" s="253"/>
      <c r="B29048" s="254"/>
    </row>
    <row r="29049" spans="1:2" x14ac:dyDescent="0.2">
      <c r="A29049" s="253"/>
      <c r="B29049" s="254"/>
    </row>
    <row r="29050" spans="1:2" x14ac:dyDescent="0.2">
      <c r="A29050" s="253"/>
      <c r="B29050" s="254"/>
    </row>
    <row r="29051" spans="1:2" x14ac:dyDescent="0.2">
      <c r="A29051" s="253"/>
      <c r="B29051" s="254"/>
    </row>
    <row r="29052" spans="1:2" x14ac:dyDescent="0.2">
      <c r="A29052" s="253"/>
      <c r="B29052" s="254"/>
    </row>
    <row r="29053" spans="1:2" x14ac:dyDescent="0.2">
      <c r="A29053" s="253"/>
      <c r="B29053" s="254"/>
    </row>
    <row r="29054" spans="1:2" x14ac:dyDescent="0.2">
      <c r="A29054" s="253"/>
      <c r="B29054" s="254"/>
    </row>
    <row r="29055" spans="1:2" x14ac:dyDescent="0.2">
      <c r="A29055" s="253"/>
      <c r="B29055" s="254"/>
    </row>
    <row r="29056" spans="1:2" x14ac:dyDescent="0.2">
      <c r="A29056" s="253"/>
      <c r="B29056" s="254"/>
    </row>
    <row r="29057" spans="1:2" x14ac:dyDescent="0.2">
      <c r="A29057" s="253"/>
      <c r="B29057" s="254"/>
    </row>
    <row r="29058" spans="1:2" x14ac:dyDescent="0.2">
      <c r="A29058" s="253"/>
      <c r="B29058" s="254"/>
    </row>
    <row r="29059" spans="1:2" x14ac:dyDescent="0.2">
      <c r="A29059" s="253"/>
      <c r="B29059" s="254"/>
    </row>
    <row r="29060" spans="1:2" x14ac:dyDescent="0.2">
      <c r="A29060" s="253"/>
      <c r="B29060" s="254"/>
    </row>
    <row r="29061" spans="1:2" x14ac:dyDescent="0.2">
      <c r="A29061" s="253"/>
      <c r="B29061" s="254"/>
    </row>
    <row r="29062" spans="1:2" x14ac:dyDescent="0.2">
      <c r="A29062" s="253"/>
      <c r="B29062" s="254"/>
    </row>
    <row r="29063" spans="1:2" x14ac:dyDescent="0.2">
      <c r="A29063" s="253"/>
      <c r="B29063" s="254"/>
    </row>
    <row r="29064" spans="1:2" x14ac:dyDescent="0.2">
      <c r="A29064" s="253"/>
      <c r="B29064" s="254"/>
    </row>
    <row r="29065" spans="1:2" x14ac:dyDescent="0.2">
      <c r="A29065" s="253"/>
      <c r="B29065" s="254"/>
    </row>
    <row r="29066" spans="1:2" x14ac:dyDescent="0.2">
      <c r="A29066" s="253"/>
      <c r="B29066" s="254"/>
    </row>
    <row r="29067" spans="1:2" x14ac:dyDescent="0.2">
      <c r="A29067" s="253"/>
      <c r="B29067" s="254"/>
    </row>
    <row r="29068" spans="1:2" x14ac:dyDescent="0.2">
      <c r="A29068" s="253"/>
      <c r="B29068" s="254"/>
    </row>
    <row r="29069" spans="1:2" x14ac:dyDescent="0.2">
      <c r="A29069" s="253"/>
      <c r="B29069" s="254"/>
    </row>
    <row r="29070" spans="1:2" x14ac:dyDescent="0.2">
      <c r="A29070" s="253"/>
      <c r="B29070" s="254"/>
    </row>
    <row r="29071" spans="1:2" x14ac:dyDescent="0.2">
      <c r="A29071" s="253"/>
      <c r="B29071" s="254"/>
    </row>
    <row r="29072" spans="1:2" x14ac:dyDescent="0.2">
      <c r="A29072" s="253"/>
      <c r="B29072" s="254"/>
    </row>
    <row r="29073" spans="1:2" x14ac:dyDescent="0.2">
      <c r="A29073" s="253"/>
      <c r="B29073" s="254"/>
    </row>
    <row r="29074" spans="1:2" x14ac:dyDescent="0.2">
      <c r="A29074" s="253"/>
      <c r="B29074" s="254"/>
    </row>
    <row r="29075" spans="1:2" x14ac:dyDescent="0.2">
      <c r="A29075" s="253"/>
      <c r="B29075" s="254"/>
    </row>
    <row r="29076" spans="1:2" x14ac:dyDescent="0.2">
      <c r="A29076" s="253"/>
      <c r="B29076" s="254"/>
    </row>
    <row r="29077" spans="1:2" x14ac:dyDescent="0.2">
      <c r="A29077" s="253"/>
      <c r="B29077" s="254"/>
    </row>
    <row r="29078" spans="1:2" x14ac:dyDescent="0.2">
      <c r="A29078" s="253"/>
      <c r="B29078" s="254"/>
    </row>
    <row r="29079" spans="1:2" x14ac:dyDescent="0.2">
      <c r="A29079" s="253"/>
      <c r="B29079" s="254"/>
    </row>
    <row r="29080" spans="1:2" x14ac:dyDescent="0.2">
      <c r="A29080" s="253"/>
      <c r="B29080" s="254"/>
    </row>
    <row r="29081" spans="1:2" x14ac:dyDescent="0.2">
      <c r="A29081" s="253"/>
      <c r="B29081" s="254"/>
    </row>
    <row r="29082" spans="1:2" x14ac:dyDescent="0.2">
      <c r="A29082" s="253"/>
      <c r="B29082" s="254"/>
    </row>
    <row r="29083" spans="1:2" x14ac:dyDescent="0.2">
      <c r="A29083" s="253"/>
      <c r="B29083" s="254"/>
    </row>
    <row r="29084" spans="1:2" x14ac:dyDescent="0.2">
      <c r="A29084" s="253"/>
      <c r="B29084" s="254"/>
    </row>
    <row r="29085" spans="1:2" x14ac:dyDescent="0.2">
      <c r="A29085" s="253"/>
      <c r="B29085" s="254"/>
    </row>
    <row r="29086" spans="1:2" x14ac:dyDescent="0.2">
      <c r="A29086" s="253"/>
      <c r="B29086" s="254"/>
    </row>
    <row r="29087" spans="1:2" x14ac:dyDescent="0.2">
      <c r="A29087" s="253"/>
      <c r="B29087" s="254"/>
    </row>
    <row r="29088" spans="1:2" x14ac:dyDescent="0.2">
      <c r="A29088" s="253"/>
      <c r="B29088" s="254"/>
    </row>
    <row r="29089" spans="1:2" x14ac:dyDescent="0.2">
      <c r="A29089" s="253"/>
      <c r="B29089" s="254"/>
    </row>
    <row r="29090" spans="1:2" x14ac:dyDescent="0.2">
      <c r="A29090" s="253"/>
      <c r="B29090" s="254"/>
    </row>
    <row r="29091" spans="1:2" x14ac:dyDescent="0.2">
      <c r="A29091" s="253"/>
      <c r="B29091" s="254"/>
    </row>
    <row r="29092" spans="1:2" x14ac:dyDescent="0.2">
      <c r="A29092" s="253"/>
      <c r="B29092" s="254"/>
    </row>
    <row r="29093" spans="1:2" x14ac:dyDescent="0.2">
      <c r="A29093" s="253"/>
      <c r="B29093" s="254"/>
    </row>
    <row r="29094" spans="1:2" x14ac:dyDescent="0.2">
      <c r="A29094" s="253"/>
      <c r="B29094" s="254"/>
    </row>
    <row r="29095" spans="1:2" x14ac:dyDescent="0.2">
      <c r="A29095" s="253"/>
      <c r="B29095" s="254"/>
    </row>
    <row r="29096" spans="1:2" x14ac:dyDescent="0.2">
      <c r="A29096" s="253"/>
      <c r="B29096" s="254"/>
    </row>
    <row r="29097" spans="1:2" x14ac:dyDescent="0.2">
      <c r="A29097" s="253"/>
      <c r="B29097" s="254"/>
    </row>
    <row r="29098" spans="1:2" x14ac:dyDescent="0.2">
      <c r="A29098" s="253"/>
      <c r="B29098" s="254"/>
    </row>
    <row r="29099" spans="1:2" x14ac:dyDescent="0.2">
      <c r="A29099" s="253"/>
      <c r="B29099" s="254"/>
    </row>
    <row r="29100" spans="1:2" x14ac:dyDescent="0.2">
      <c r="A29100" s="253"/>
      <c r="B29100" s="254"/>
    </row>
    <row r="29101" spans="1:2" x14ac:dyDescent="0.2">
      <c r="A29101" s="253"/>
      <c r="B29101" s="254"/>
    </row>
    <row r="29102" spans="1:2" x14ac:dyDescent="0.2">
      <c r="A29102" s="253"/>
      <c r="B29102" s="254"/>
    </row>
    <row r="29103" spans="1:2" x14ac:dyDescent="0.2">
      <c r="A29103" s="253"/>
      <c r="B29103" s="254"/>
    </row>
    <row r="29104" spans="1:2" x14ac:dyDescent="0.2">
      <c r="A29104" s="253"/>
      <c r="B29104" s="254"/>
    </row>
    <row r="29105" spans="1:2" x14ac:dyDescent="0.2">
      <c r="A29105" s="253"/>
      <c r="B29105" s="254"/>
    </row>
    <row r="29106" spans="1:2" x14ac:dyDescent="0.2">
      <c r="A29106" s="253"/>
      <c r="B29106" s="254"/>
    </row>
    <row r="29107" spans="1:2" x14ac:dyDescent="0.2">
      <c r="A29107" s="253"/>
      <c r="B29107" s="254"/>
    </row>
    <row r="29108" spans="1:2" x14ac:dyDescent="0.2">
      <c r="A29108" s="253"/>
      <c r="B29108" s="254"/>
    </row>
    <row r="29109" spans="1:2" x14ac:dyDescent="0.2">
      <c r="A29109" s="253"/>
      <c r="B29109" s="254"/>
    </row>
    <row r="29110" spans="1:2" x14ac:dyDescent="0.2">
      <c r="A29110" s="253"/>
      <c r="B29110" s="254"/>
    </row>
    <row r="29111" spans="1:2" x14ac:dyDescent="0.2">
      <c r="A29111" s="253"/>
      <c r="B29111" s="254"/>
    </row>
    <row r="29112" spans="1:2" x14ac:dyDescent="0.2">
      <c r="A29112" s="253"/>
      <c r="B29112" s="254"/>
    </row>
    <row r="29113" spans="1:2" x14ac:dyDescent="0.2">
      <c r="A29113" s="253"/>
      <c r="B29113" s="254"/>
    </row>
    <row r="29114" spans="1:2" x14ac:dyDescent="0.2">
      <c r="A29114" s="253"/>
      <c r="B29114" s="254"/>
    </row>
    <row r="29115" spans="1:2" x14ac:dyDescent="0.2">
      <c r="A29115" s="253"/>
      <c r="B29115" s="254"/>
    </row>
    <row r="29116" spans="1:2" x14ac:dyDescent="0.2">
      <c r="A29116" s="253"/>
      <c r="B29116" s="254"/>
    </row>
    <row r="29117" spans="1:2" x14ac:dyDescent="0.2">
      <c r="A29117" s="253"/>
      <c r="B29117" s="254"/>
    </row>
    <row r="29118" spans="1:2" x14ac:dyDescent="0.2">
      <c r="A29118" s="253"/>
      <c r="B29118" s="254"/>
    </row>
    <row r="29119" spans="1:2" x14ac:dyDescent="0.2">
      <c r="A29119" s="253"/>
      <c r="B29119" s="254"/>
    </row>
    <row r="29120" spans="1:2" x14ac:dyDescent="0.2">
      <c r="A29120" s="253"/>
      <c r="B29120" s="254"/>
    </row>
    <row r="29121" spans="1:2" x14ac:dyDescent="0.2">
      <c r="A29121" s="253"/>
      <c r="B29121" s="254"/>
    </row>
    <row r="29122" spans="1:2" x14ac:dyDescent="0.2">
      <c r="A29122" s="253"/>
      <c r="B29122" s="254"/>
    </row>
    <row r="29123" spans="1:2" x14ac:dyDescent="0.2">
      <c r="A29123" s="253"/>
      <c r="B29123" s="254"/>
    </row>
    <row r="29124" spans="1:2" x14ac:dyDescent="0.2">
      <c r="A29124" s="253"/>
      <c r="B29124" s="254"/>
    </row>
    <row r="29125" spans="1:2" x14ac:dyDescent="0.2">
      <c r="A29125" s="253"/>
      <c r="B29125" s="254"/>
    </row>
    <row r="29126" spans="1:2" x14ac:dyDescent="0.2">
      <c r="A29126" s="253"/>
      <c r="B29126" s="254"/>
    </row>
    <row r="29127" spans="1:2" x14ac:dyDescent="0.2">
      <c r="A29127" s="253"/>
      <c r="B29127" s="254"/>
    </row>
    <row r="29128" spans="1:2" x14ac:dyDescent="0.2">
      <c r="A29128" s="253"/>
      <c r="B29128" s="254"/>
    </row>
    <row r="29129" spans="1:2" x14ac:dyDescent="0.2">
      <c r="A29129" s="253"/>
      <c r="B29129" s="254"/>
    </row>
    <row r="29130" spans="1:2" x14ac:dyDescent="0.2">
      <c r="A29130" s="253"/>
      <c r="B29130" s="254"/>
    </row>
    <row r="29131" spans="1:2" x14ac:dyDescent="0.2">
      <c r="A29131" s="253"/>
      <c r="B29131" s="254"/>
    </row>
    <row r="29132" spans="1:2" x14ac:dyDescent="0.2">
      <c r="A29132" s="253"/>
      <c r="B29132" s="254"/>
    </row>
    <row r="29133" spans="1:2" x14ac:dyDescent="0.2">
      <c r="A29133" s="253"/>
      <c r="B29133" s="254"/>
    </row>
    <row r="29134" spans="1:2" x14ac:dyDescent="0.2">
      <c r="A29134" s="253"/>
      <c r="B29134" s="254"/>
    </row>
    <row r="29135" spans="1:2" x14ac:dyDescent="0.2">
      <c r="A29135" s="253"/>
      <c r="B29135" s="254"/>
    </row>
    <row r="29136" spans="1:2" x14ac:dyDescent="0.2">
      <c r="A29136" s="253"/>
      <c r="B29136" s="254"/>
    </row>
    <row r="29137" spans="1:2" x14ac:dyDescent="0.2">
      <c r="A29137" s="253"/>
      <c r="B29137" s="254"/>
    </row>
    <row r="29138" spans="1:2" x14ac:dyDescent="0.2">
      <c r="A29138" s="253"/>
      <c r="B29138" s="254"/>
    </row>
    <row r="29139" spans="1:2" x14ac:dyDescent="0.2">
      <c r="A29139" s="253"/>
      <c r="B29139" s="254"/>
    </row>
    <row r="29140" spans="1:2" x14ac:dyDescent="0.2">
      <c r="A29140" s="253"/>
      <c r="B29140" s="254"/>
    </row>
    <row r="29141" spans="1:2" x14ac:dyDescent="0.2">
      <c r="A29141" s="253"/>
      <c r="B29141" s="254"/>
    </row>
    <row r="29142" spans="1:2" x14ac:dyDescent="0.2">
      <c r="A29142" s="253"/>
      <c r="B29142" s="254"/>
    </row>
    <row r="29143" spans="1:2" x14ac:dyDescent="0.2">
      <c r="A29143" s="253"/>
      <c r="B29143" s="254"/>
    </row>
    <row r="29144" spans="1:2" x14ac:dyDescent="0.2">
      <c r="A29144" s="253"/>
      <c r="B29144" s="254"/>
    </row>
    <row r="29145" spans="1:2" x14ac:dyDescent="0.2">
      <c r="A29145" s="253"/>
      <c r="B29145" s="254"/>
    </row>
    <row r="29146" spans="1:2" x14ac:dyDescent="0.2">
      <c r="A29146" s="253"/>
      <c r="B29146" s="254"/>
    </row>
    <row r="29147" spans="1:2" x14ac:dyDescent="0.2">
      <c r="A29147" s="253"/>
      <c r="B29147" s="254"/>
    </row>
    <row r="29148" spans="1:2" x14ac:dyDescent="0.2">
      <c r="A29148" s="253"/>
      <c r="B29148" s="254"/>
    </row>
    <row r="29149" spans="1:2" x14ac:dyDescent="0.2">
      <c r="A29149" s="253"/>
      <c r="B29149" s="254"/>
    </row>
    <row r="29150" spans="1:2" x14ac:dyDescent="0.2">
      <c r="A29150" s="253"/>
      <c r="B29150" s="254"/>
    </row>
    <row r="29151" spans="1:2" x14ac:dyDescent="0.2">
      <c r="A29151" s="253"/>
      <c r="B29151" s="254"/>
    </row>
    <row r="29152" spans="1:2" x14ac:dyDescent="0.2">
      <c r="A29152" s="253"/>
      <c r="B29152" s="254"/>
    </row>
    <row r="29153" spans="1:2" x14ac:dyDescent="0.2">
      <c r="A29153" s="253"/>
      <c r="B29153" s="254"/>
    </row>
    <row r="29154" spans="1:2" x14ac:dyDescent="0.2">
      <c r="A29154" s="253"/>
      <c r="B29154" s="254"/>
    </row>
    <row r="29155" spans="1:2" x14ac:dyDescent="0.2">
      <c r="A29155" s="253"/>
      <c r="B29155" s="254"/>
    </row>
    <row r="29156" spans="1:2" x14ac:dyDescent="0.2">
      <c r="A29156" s="253"/>
      <c r="B29156" s="254"/>
    </row>
    <row r="29157" spans="1:2" x14ac:dyDescent="0.2">
      <c r="A29157" s="253"/>
      <c r="B29157" s="254"/>
    </row>
    <row r="29158" spans="1:2" x14ac:dyDescent="0.2">
      <c r="A29158" s="253"/>
      <c r="B29158" s="254"/>
    </row>
    <row r="29159" spans="1:2" x14ac:dyDescent="0.2">
      <c r="A29159" s="253"/>
      <c r="B29159" s="254"/>
    </row>
    <row r="29160" spans="1:2" x14ac:dyDescent="0.2">
      <c r="A29160" s="253"/>
      <c r="B29160" s="254"/>
    </row>
    <row r="29161" spans="1:2" x14ac:dyDescent="0.2">
      <c r="A29161" s="253"/>
      <c r="B29161" s="254"/>
    </row>
    <row r="29162" spans="1:2" x14ac:dyDescent="0.2">
      <c r="A29162" s="253"/>
      <c r="B29162" s="254"/>
    </row>
    <row r="29163" spans="1:2" x14ac:dyDescent="0.2">
      <c r="A29163" s="253"/>
      <c r="B29163" s="254"/>
    </row>
    <row r="29164" spans="1:2" x14ac:dyDescent="0.2">
      <c r="A29164" s="253"/>
      <c r="B29164" s="254"/>
    </row>
    <row r="29165" spans="1:2" x14ac:dyDescent="0.2">
      <c r="A29165" s="253"/>
      <c r="B29165" s="254"/>
    </row>
    <row r="29166" spans="1:2" x14ac:dyDescent="0.2">
      <c r="A29166" s="253"/>
      <c r="B29166" s="254"/>
    </row>
    <row r="29167" spans="1:2" x14ac:dyDescent="0.2">
      <c r="A29167" s="253"/>
      <c r="B29167" s="254"/>
    </row>
    <row r="29168" spans="1:2" x14ac:dyDescent="0.2">
      <c r="A29168" s="253"/>
      <c r="B29168" s="254"/>
    </row>
    <row r="29169" spans="1:2" x14ac:dyDescent="0.2">
      <c r="A29169" s="253"/>
      <c r="B29169" s="254"/>
    </row>
    <row r="29170" spans="1:2" x14ac:dyDescent="0.2">
      <c r="A29170" s="253"/>
      <c r="B29170" s="254"/>
    </row>
    <row r="29171" spans="1:2" x14ac:dyDescent="0.2">
      <c r="A29171" s="253"/>
      <c r="B29171" s="254"/>
    </row>
    <row r="29172" spans="1:2" x14ac:dyDescent="0.2">
      <c r="A29172" s="253"/>
      <c r="B29172" s="254"/>
    </row>
    <row r="29173" spans="1:2" x14ac:dyDescent="0.2">
      <c r="A29173" s="253"/>
      <c r="B29173" s="254"/>
    </row>
    <row r="29174" spans="1:2" x14ac:dyDescent="0.2">
      <c r="A29174" s="253"/>
      <c r="B29174" s="254"/>
    </row>
    <row r="29175" spans="1:2" x14ac:dyDescent="0.2">
      <c r="A29175" s="253"/>
      <c r="B29175" s="254"/>
    </row>
    <row r="29176" spans="1:2" x14ac:dyDescent="0.2">
      <c r="A29176" s="253"/>
      <c r="B29176" s="254"/>
    </row>
    <row r="29177" spans="1:2" x14ac:dyDescent="0.2">
      <c r="A29177" s="253"/>
      <c r="B29177" s="254"/>
    </row>
    <row r="29178" spans="1:2" x14ac:dyDescent="0.2">
      <c r="A29178" s="253"/>
      <c r="B29178" s="254"/>
    </row>
    <row r="29179" spans="1:2" x14ac:dyDescent="0.2">
      <c r="A29179" s="253"/>
      <c r="B29179" s="254"/>
    </row>
    <row r="29180" spans="1:2" x14ac:dyDescent="0.2">
      <c r="A29180" s="253"/>
      <c r="B29180" s="254"/>
    </row>
    <row r="29181" spans="1:2" x14ac:dyDescent="0.2">
      <c r="A29181" s="253"/>
      <c r="B29181" s="254"/>
    </row>
    <row r="29182" spans="1:2" x14ac:dyDescent="0.2">
      <c r="A29182" s="253"/>
      <c r="B29182" s="254"/>
    </row>
    <row r="29183" spans="1:2" x14ac:dyDescent="0.2">
      <c r="A29183" s="253"/>
      <c r="B29183" s="254"/>
    </row>
    <row r="29184" spans="1:2" x14ac:dyDescent="0.2">
      <c r="A29184" s="253"/>
      <c r="B29184" s="254"/>
    </row>
    <row r="29185" spans="1:2" x14ac:dyDescent="0.2">
      <c r="A29185" s="253"/>
      <c r="B29185" s="254"/>
    </row>
    <row r="29186" spans="1:2" x14ac:dyDescent="0.2">
      <c r="A29186" s="253"/>
      <c r="B29186" s="254"/>
    </row>
    <row r="29187" spans="1:2" x14ac:dyDescent="0.2">
      <c r="A29187" s="253"/>
      <c r="B29187" s="254"/>
    </row>
    <row r="29188" spans="1:2" x14ac:dyDescent="0.2">
      <c r="A29188" s="253"/>
      <c r="B29188" s="254"/>
    </row>
    <row r="29189" spans="1:2" x14ac:dyDescent="0.2">
      <c r="A29189" s="253"/>
      <c r="B29189" s="254"/>
    </row>
    <row r="29190" spans="1:2" x14ac:dyDescent="0.2">
      <c r="A29190" s="253"/>
      <c r="B29190" s="254"/>
    </row>
    <row r="29191" spans="1:2" x14ac:dyDescent="0.2">
      <c r="A29191" s="253"/>
      <c r="B29191" s="254"/>
    </row>
    <row r="29192" spans="1:2" x14ac:dyDescent="0.2">
      <c r="A29192" s="253"/>
      <c r="B29192" s="254"/>
    </row>
    <row r="29193" spans="1:2" x14ac:dyDescent="0.2">
      <c r="A29193" s="253"/>
      <c r="B29193" s="254"/>
    </row>
    <row r="29194" spans="1:2" x14ac:dyDescent="0.2">
      <c r="A29194" s="253"/>
      <c r="B29194" s="254"/>
    </row>
    <row r="29195" spans="1:2" x14ac:dyDescent="0.2">
      <c r="A29195" s="253"/>
      <c r="B29195" s="254"/>
    </row>
    <row r="29196" spans="1:2" x14ac:dyDescent="0.2">
      <c r="A29196" s="253"/>
      <c r="B29196" s="254"/>
    </row>
    <row r="29197" spans="1:2" x14ac:dyDescent="0.2">
      <c r="A29197" s="253"/>
      <c r="B29197" s="254"/>
    </row>
    <row r="29198" spans="1:2" x14ac:dyDescent="0.2">
      <c r="A29198" s="253"/>
      <c r="B29198" s="254"/>
    </row>
    <row r="29199" spans="1:2" x14ac:dyDescent="0.2">
      <c r="A29199" s="253"/>
      <c r="B29199" s="254"/>
    </row>
    <row r="29200" spans="1:2" x14ac:dyDescent="0.2">
      <c r="A29200" s="253"/>
      <c r="B29200" s="254"/>
    </row>
    <row r="29201" spans="1:2" x14ac:dyDescent="0.2">
      <c r="A29201" s="253"/>
      <c r="B29201" s="254"/>
    </row>
    <row r="29202" spans="1:2" x14ac:dyDescent="0.2">
      <c r="A29202" s="253"/>
      <c r="B29202" s="254"/>
    </row>
    <row r="29203" spans="1:2" x14ac:dyDescent="0.2">
      <c r="A29203" s="253"/>
      <c r="B29203" s="254"/>
    </row>
    <row r="29204" spans="1:2" x14ac:dyDescent="0.2">
      <c r="A29204" s="253"/>
      <c r="B29204" s="254"/>
    </row>
    <row r="29205" spans="1:2" x14ac:dyDescent="0.2">
      <c r="A29205" s="253"/>
      <c r="B29205" s="254"/>
    </row>
    <row r="29206" spans="1:2" x14ac:dyDescent="0.2">
      <c r="A29206" s="253"/>
      <c r="B29206" s="254"/>
    </row>
    <row r="29207" spans="1:2" x14ac:dyDescent="0.2">
      <c r="A29207" s="253"/>
      <c r="B29207" s="254"/>
    </row>
    <row r="29208" spans="1:2" x14ac:dyDescent="0.2">
      <c r="A29208" s="253"/>
      <c r="B29208" s="254"/>
    </row>
    <row r="29209" spans="1:2" x14ac:dyDescent="0.2">
      <c r="A29209" s="253"/>
      <c r="B29209" s="254"/>
    </row>
    <row r="29210" spans="1:2" x14ac:dyDescent="0.2">
      <c r="A29210" s="253"/>
      <c r="B29210" s="254"/>
    </row>
    <row r="29211" spans="1:2" x14ac:dyDescent="0.2">
      <c r="A29211" s="253"/>
      <c r="B29211" s="254"/>
    </row>
    <row r="29212" spans="1:2" x14ac:dyDescent="0.2">
      <c r="A29212" s="253"/>
      <c r="B29212" s="254"/>
    </row>
    <row r="29213" spans="1:2" x14ac:dyDescent="0.2">
      <c r="A29213" s="253"/>
      <c r="B29213" s="254"/>
    </row>
    <row r="29214" spans="1:2" x14ac:dyDescent="0.2">
      <c r="A29214" s="253"/>
      <c r="B29214" s="254"/>
    </row>
    <row r="29215" spans="1:2" x14ac:dyDescent="0.2">
      <c r="A29215" s="253"/>
      <c r="B29215" s="254"/>
    </row>
    <row r="29216" spans="1:2" x14ac:dyDescent="0.2">
      <c r="A29216" s="253"/>
      <c r="B29216" s="254"/>
    </row>
    <row r="29217" spans="1:2" x14ac:dyDescent="0.2">
      <c r="A29217" s="253"/>
      <c r="B29217" s="254"/>
    </row>
    <row r="29218" spans="1:2" x14ac:dyDescent="0.2">
      <c r="A29218" s="253"/>
      <c r="B29218" s="254"/>
    </row>
    <row r="29219" spans="1:2" x14ac:dyDescent="0.2">
      <c r="A29219" s="253"/>
      <c r="B29219" s="254"/>
    </row>
    <row r="29220" spans="1:2" x14ac:dyDescent="0.2">
      <c r="A29220" s="253"/>
      <c r="B29220" s="254"/>
    </row>
    <row r="29221" spans="1:2" x14ac:dyDescent="0.2">
      <c r="A29221" s="253"/>
      <c r="B29221" s="254"/>
    </row>
    <row r="29222" spans="1:2" x14ac:dyDescent="0.2">
      <c r="A29222" s="253"/>
      <c r="B29222" s="254"/>
    </row>
    <row r="29223" spans="1:2" x14ac:dyDescent="0.2">
      <c r="A29223" s="253"/>
      <c r="B29223" s="254"/>
    </row>
    <row r="29224" spans="1:2" x14ac:dyDescent="0.2">
      <c r="A29224" s="253"/>
      <c r="B29224" s="254"/>
    </row>
    <row r="29225" spans="1:2" x14ac:dyDescent="0.2">
      <c r="A29225" s="253"/>
      <c r="B29225" s="254"/>
    </row>
    <row r="29226" spans="1:2" x14ac:dyDescent="0.2">
      <c r="A29226" s="253"/>
      <c r="B29226" s="254"/>
    </row>
    <row r="29227" spans="1:2" x14ac:dyDescent="0.2">
      <c r="A29227" s="253"/>
      <c r="B29227" s="254"/>
    </row>
    <row r="29228" spans="1:2" x14ac:dyDescent="0.2">
      <c r="A29228" s="253"/>
      <c r="B29228" s="254"/>
    </row>
    <row r="29229" spans="1:2" x14ac:dyDescent="0.2">
      <c r="A29229" s="253"/>
      <c r="B29229" s="254"/>
    </row>
    <row r="29230" spans="1:2" x14ac:dyDescent="0.2">
      <c r="A29230" s="253"/>
      <c r="B29230" s="254"/>
    </row>
    <row r="29231" spans="1:2" x14ac:dyDescent="0.2">
      <c r="A29231" s="253"/>
      <c r="B29231" s="254"/>
    </row>
    <row r="29232" spans="1:2" x14ac:dyDescent="0.2">
      <c r="A29232" s="253"/>
      <c r="B29232" s="254"/>
    </row>
    <row r="29233" spans="1:2" x14ac:dyDescent="0.2">
      <c r="A29233" s="253"/>
      <c r="B29233" s="254"/>
    </row>
    <row r="29234" spans="1:2" x14ac:dyDescent="0.2">
      <c r="A29234" s="253"/>
      <c r="B29234" s="254"/>
    </row>
    <row r="29235" spans="1:2" x14ac:dyDescent="0.2">
      <c r="A29235" s="253"/>
      <c r="B29235" s="254"/>
    </row>
    <row r="29236" spans="1:2" x14ac:dyDescent="0.2">
      <c r="A29236" s="253"/>
      <c r="B29236" s="254"/>
    </row>
    <row r="29237" spans="1:2" x14ac:dyDescent="0.2">
      <c r="A29237" s="253"/>
      <c r="B29237" s="254"/>
    </row>
    <row r="29238" spans="1:2" x14ac:dyDescent="0.2">
      <c r="A29238" s="253"/>
      <c r="B29238" s="254"/>
    </row>
    <row r="29239" spans="1:2" x14ac:dyDescent="0.2">
      <c r="A29239" s="253"/>
      <c r="B29239" s="254"/>
    </row>
    <row r="29240" spans="1:2" x14ac:dyDescent="0.2">
      <c r="A29240" s="253"/>
      <c r="B29240" s="254"/>
    </row>
    <row r="29241" spans="1:2" x14ac:dyDescent="0.2">
      <c r="A29241" s="253"/>
      <c r="B29241" s="254"/>
    </row>
    <row r="29242" spans="1:2" x14ac:dyDescent="0.2">
      <c r="A29242" s="253"/>
      <c r="B29242" s="254"/>
    </row>
    <row r="29243" spans="1:2" x14ac:dyDescent="0.2">
      <c r="A29243" s="253"/>
      <c r="B29243" s="254"/>
    </row>
    <row r="29244" spans="1:2" x14ac:dyDescent="0.2">
      <c r="A29244" s="253"/>
      <c r="B29244" s="254"/>
    </row>
    <row r="29245" spans="1:2" x14ac:dyDescent="0.2">
      <c r="A29245" s="253"/>
      <c r="B29245" s="254"/>
    </row>
    <row r="29246" spans="1:2" x14ac:dyDescent="0.2">
      <c r="A29246" s="253"/>
      <c r="B29246" s="254"/>
    </row>
    <row r="29247" spans="1:2" x14ac:dyDescent="0.2">
      <c r="A29247" s="253"/>
      <c r="B29247" s="254"/>
    </row>
    <row r="29248" spans="1:2" x14ac:dyDescent="0.2">
      <c r="A29248" s="253"/>
      <c r="B29248" s="254"/>
    </row>
    <row r="29249" spans="1:2" x14ac:dyDescent="0.2">
      <c r="A29249" s="253"/>
      <c r="B29249" s="254"/>
    </row>
    <row r="29250" spans="1:2" x14ac:dyDescent="0.2">
      <c r="A29250" s="253"/>
      <c r="B29250" s="254"/>
    </row>
    <row r="29251" spans="1:2" x14ac:dyDescent="0.2">
      <c r="A29251" s="253"/>
      <c r="B29251" s="254"/>
    </row>
    <row r="29252" spans="1:2" x14ac:dyDescent="0.2">
      <c r="A29252" s="253"/>
      <c r="B29252" s="254"/>
    </row>
    <row r="29253" spans="1:2" x14ac:dyDescent="0.2">
      <c r="A29253" s="253"/>
      <c r="B29253" s="254"/>
    </row>
    <row r="29254" spans="1:2" x14ac:dyDescent="0.2">
      <c r="A29254" s="253"/>
      <c r="B29254" s="254"/>
    </row>
    <row r="29255" spans="1:2" x14ac:dyDescent="0.2">
      <c r="A29255" s="253"/>
      <c r="B29255" s="254"/>
    </row>
    <row r="29256" spans="1:2" x14ac:dyDescent="0.2">
      <c r="A29256" s="253"/>
      <c r="B29256" s="254"/>
    </row>
    <row r="29257" spans="1:2" x14ac:dyDescent="0.2">
      <c r="A29257" s="253"/>
      <c r="B29257" s="254"/>
    </row>
    <row r="29258" spans="1:2" x14ac:dyDescent="0.2">
      <c r="A29258" s="253"/>
      <c r="B29258" s="254"/>
    </row>
    <row r="29259" spans="1:2" x14ac:dyDescent="0.2">
      <c r="A29259" s="253"/>
      <c r="B29259" s="254"/>
    </row>
    <row r="29260" spans="1:2" x14ac:dyDescent="0.2">
      <c r="A29260" s="253"/>
      <c r="B29260" s="254"/>
    </row>
    <row r="29261" spans="1:2" x14ac:dyDescent="0.2">
      <c r="A29261" s="253"/>
      <c r="B29261" s="254"/>
    </row>
    <row r="29262" spans="1:2" x14ac:dyDescent="0.2">
      <c r="A29262" s="253"/>
      <c r="B29262" s="254"/>
    </row>
    <row r="29263" spans="1:2" x14ac:dyDescent="0.2">
      <c r="A29263" s="253"/>
      <c r="B29263" s="254"/>
    </row>
    <row r="29264" spans="1:2" x14ac:dyDescent="0.2">
      <c r="A29264" s="253"/>
      <c r="B29264" s="254"/>
    </row>
    <row r="29265" spans="1:2" x14ac:dyDescent="0.2">
      <c r="A29265" s="253"/>
      <c r="B29265" s="254"/>
    </row>
    <row r="29266" spans="1:2" x14ac:dyDescent="0.2">
      <c r="A29266" s="253"/>
      <c r="B29266" s="254"/>
    </row>
    <row r="29267" spans="1:2" x14ac:dyDescent="0.2">
      <c r="A29267" s="253"/>
      <c r="B29267" s="254"/>
    </row>
    <row r="29268" spans="1:2" x14ac:dyDescent="0.2">
      <c r="A29268" s="253"/>
      <c r="B29268" s="254"/>
    </row>
    <row r="29269" spans="1:2" x14ac:dyDescent="0.2">
      <c r="A29269" s="253"/>
      <c r="B29269" s="254"/>
    </row>
    <row r="29270" spans="1:2" x14ac:dyDescent="0.2">
      <c r="A29270" s="253"/>
      <c r="B29270" s="254"/>
    </row>
    <row r="29271" spans="1:2" x14ac:dyDescent="0.2">
      <c r="A29271" s="253"/>
      <c r="B29271" s="254"/>
    </row>
    <row r="29272" spans="1:2" x14ac:dyDescent="0.2">
      <c r="A29272" s="253"/>
      <c r="B29272" s="254"/>
    </row>
    <row r="29273" spans="1:2" x14ac:dyDescent="0.2">
      <c r="A29273" s="253"/>
      <c r="B29273" s="254"/>
    </row>
    <row r="29274" spans="1:2" x14ac:dyDescent="0.2">
      <c r="A29274" s="253"/>
      <c r="B29274" s="254"/>
    </row>
    <row r="29275" spans="1:2" x14ac:dyDescent="0.2">
      <c r="A29275" s="253"/>
      <c r="B29275" s="254"/>
    </row>
    <row r="29276" spans="1:2" x14ac:dyDescent="0.2">
      <c r="A29276" s="253"/>
      <c r="B29276" s="254"/>
    </row>
    <row r="29277" spans="1:2" x14ac:dyDescent="0.2">
      <c r="A29277" s="253"/>
      <c r="B29277" s="254"/>
    </row>
    <row r="29278" spans="1:2" x14ac:dyDescent="0.2">
      <c r="A29278" s="253"/>
      <c r="B29278" s="254"/>
    </row>
    <row r="29279" spans="1:2" x14ac:dyDescent="0.2">
      <c r="A29279" s="253"/>
      <c r="B29279" s="254"/>
    </row>
    <row r="29280" spans="1:2" x14ac:dyDescent="0.2">
      <c r="A29280" s="253"/>
      <c r="B29280" s="254"/>
    </row>
    <row r="29281" spans="1:2" x14ac:dyDescent="0.2">
      <c r="A29281" s="253"/>
      <c r="B29281" s="254"/>
    </row>
    <row r="29282" spans="1:2" x14ac:dyDescent="0.2">
      <c r="A29282" s="253"/>
      <c r="B29282" s="254"/>
    </row>
    <row r="29283" spans="1:2" x14ac:dyDescent="0.2">
      <c r="A29283" s="253"/>
      <c r="B29283" s="254"/>
    </row>
    <row r="29284" spans="1:2" x14ac:dyDescent="0.2">
      <c r="A29284" s="253"/>
      <c r="B29284" s="254"/>
    </row>
    <row r="29285" spans="1:2" x14ac:dyDescent="0.2">
      <c r="A29285" s="253"/>
      <c r="B29285" s="254"/>
    </row>
    <row r="29286" spans="1:2" x14ac:dyDescent="0.2">
      <c r="A29286" s="253"/>
      <c r="B29286" s="254"/>
    </row>
    <row r="29287" spans="1:2" x14ac:dyDescent="0.2">
      <c r="A29287" s="253"/>
      <c r="B29287" s="254"/>
    </row>
    <row r="29288" spans="1:2" x14ac:dyDescent="0.2">
      <c r="A29288" s="253"/>
      <c r="B29288" s="254"/>
    </row>
    <row r="29289" spans="1:2" x14ac:dyDescent="0.2">
      <c r="A29289" s="253"/>
      <c r="B29289" s="254"/>
    </row>
    <row r="29290" spans="1:2" x14ac:dyDescent="0.2">
      <c r="A29290" s="253"/>
      <c r="B29290" s="254"/>
    </row>
    <row r="29291" spans="1:2" x14ac:dyDescent="0.2">
      <c r="A29291" s="253"/>
      <c r="B29291" s="254"/>
    </row>
    <row r="29292" spans="1:2" x14ac:dyDescent="0.2">
      <c r="A29292" s="253"/>
      <c r="B29292" s="254"/>
    </row>
    <row r="29293" spans="1:2" x14ac:dyDescent="0.2">
      <c r="A29293" s="253"/>
      <c r="B29293" s="254"/>
    </row>
    <row r="29294" spans="1:2" x14ac:dyDescent="0.2">
      <c r="A29294" s="253"/>
      <c r="B29294" s="254"/>
    </row>
    <row r="29295" spans="1:2" x14ac:dyDescent="0.2">
      <c r="A29295" s="253"/>
      <c r="B29295" s="254"/>
    </row>
    <row r="29296" spans="1:2" x14ac:dyDescent="0.2">
      <c r="A29296" s="253"/>
      <c r="B29296" s="254"/>
    </row>
    <row r="29297" spans="1:2" x14ac:dyDescent="0.2">
      <c r="A29297" s="253"/>
      <c r="B29297" s="254"/>
    </row>
    <row r="29298" spans="1:2" x14ac:dyDescent="0.2">
      <c r="A29298" s="253"/>
      <c r="B29298" s="254"/>
    </row>
    <row r="29299" spans="1:2" x14ac:dyDescent="0.2">
      <c r="A29299" s="253"/>
      <c r="B29299" s="254"/>
    </row>
    <row r="29300" spans="1:2" x14ac:dyDescent="0.2">
      <c r="A29300" s="253"/>
      <c r="B29300" s="254"/>
    </row>
    <row r="29301" spans="1:2" x14ac:dyDescent="0.2">
      <c r="A29301" s="253"/>
      <c r="B29301" s="254"/>
    </row>
    <row r="29302" spans="1:2" x14ac:dyDescent="0.2">
      <c r="A29302" s="253"/>
      <c r="B29302" s="254"/>
    </row>
    <row r="29303" spans="1:2" x14ac:dyDescent="0.2">
      <c r="A29303" s="253"/>
      <c r="B29303" s="254"/>
    </row>
    <row r="29304" spans="1:2" x14ac:dyDescent="0.2">
      <c r="A29304" s="253"/>
      <c r="B29304" s="254"/>
    </row>
    <row r="29305" spans="1:2" x14ac:dyDescent="0.2">
      <c r="A29305" s="253"/>
      <c r="B29305" s="254"/>
    </row>
    <row r="29306" spans="1:2" x14ac:dyDescent="0.2">
      <c r="A29306" s="253"/>
      <c r="B29306" s="254"/>
    </row>
    <row r="29307" spans="1:2" x14ac:dyDescent="0.2">
      <c r="A29307" s="253"/>
      <c r="B29307" s="254"/>
    </row>
    <row r="29308" spans="1:2" x14ac:dyDescent="0.2">
      <c r="A29308" s="253"/>
      <c r="B29308" s="254"/>
    </row>
    <row r="29309" spans="1:2" x14ac:dyDescent="0.2">
      <c r="A29309" s="253"/>
      <c r="B29309" s="254"/>
    </row>
    <row r="29310" spans="1:2" x14ac:dyDescent="0.2">
      <c r="A29310" s="253"/>
      <c r="B29310" s="254"/>
    </row>
    <row r="29311" spans="1:2" x14ac:dyDescent="0.2">
      <c r="A29311" s="253"/>
      <c r="B29311" s="254"/>
    </row>
    <row r="29312" spans="1:2" x14ac:dyDescent="0.2">
      <c r="A29312" s="253"/>
      <c r="B29312" s="254"/>
    </row>
    <row r="29313" spans="1:2" x14ac:dyDescent="0.2">
      <c r="A29313" s="253"/>
      <c r="B29313" s="254"/>
    </row>
    <row r="29314" spans="1:2" x14ac:dyDescent="0.2">
      <c r="A29314" s="253"/>
      <c r="B29314" s="254"/>
    </row>
    <row r="29315" spans="1:2" x14ac:dyDescent="0.2">
      <c r="A29315" s="253"/>
      <c r="B29315" s="254"/>
    </row>
    <row r="29316" spans="1:2" x14ac:dyDescent="0.2">
      <c r="A29316" s="253"/>
      <c r="B29316" s="254"/>
    </row>
    <row r="29317" spans="1:2" x14ac:dyDescent="0.2">
      <c r="A29317" s="253"/>
      <c r="B29317" s="254"/>
    </row>
    <row r="29318" spans="1:2" x14ac:dyDescent="0.2">
      <c r="A29318" s="253"/>
      <c r="B29318" s="254"/>
    </row>
    <row r="29319" spans="1:2" x14ac:dyDescent="0.2">
      <c r="A29319" s="253"/>
      <c r="B29319" s="254"/>
    </row>
    <row r="29320" spans="1:2" x14ac:dyDescent="0.2">
      <c r="A29320" s="253"/>
      <c r="B29320" s="254"/>
    </row>
    <row r="29321" spans="1:2" x14ac:dyDescent="0.2">
      <c r="A29321" s="253"/>
      <c r="B29321" s="254"/>
    </row>
    <row r="29322" spans="1:2" x14ac:dyDescent="0.2">
      <c r="A29322" s="253"/>
      <c r="B29322" s="254"/>
    </row>
    <row r="29323" spans="1:2" x14ac:dyDescent="0.2">
      <c r="A29323" s="253"/>
      <c r="B29323" s="254"/>
    </row>
    <row r="29324" spans="1:2" x14ac:dyDescent="0.2">
      <c r="A29324" s="253"/>
      <c r="B29324" s="254"/>
    </row>
    <row r="29325" spans="1:2" x14ac:dyDescent="0.2">
      <c r="A29325" s="253"/>
      <c r="B29325" s="254"/>
    </row>
    <row r="29326" spans="1:2" x14ac:dyDescent="0.2">
      <c r="A29326" s="253"/>
      <c r="B29326" s="254"/>
    </row>
    <row r="29327" spans="1:2" x14ac:dyDescent="0.2">
      <c r="A29327" s="253"/>
      <c r="B29327" s="254"/>
    </row>
    <row r="29328" spans="1:2" x14ac:dyDescent="0.2">
      <c r="A29328" s="253"/>
      <c r="B29328" s="254"/>
    </row>
    <row r="29329" spans="1:2" x14ac:dyDescent="0.2">
      <c r="A29329" s="253"/>
      <c r="B29329" s="254"/>
    </row>
    <row r="29330" spans="1:2" x14ac:dyDescent="0.2">
      <c r="A29330" s="253"/>
      <c r="B29330" s="254"/>
    </row>
    <row r="29331" spans="1:2" x14ac:dyDescent="0.2">
      <c r="A29331" s="253"/>
      <c r="B29331" s="254"/>
    </row>
    <row r="29332" spans="1:2" x14ac:dyDescent="0.2">
      <c r="A29332" s="253"/>
      <c r="B29332" s="254"/>
    </row>
    <row r="29333" spans="1:2" x14ac:dyDescent="0.2">
      <c r="A29333" s="253"/>
      <c r="B29333" s="254"/>
    </row>
    <row r="29334" spans="1:2" x14ac:dyDescent="0.2">
      <c r="A29334" s="253"/>
      <c r="B29334" s="254"/>
    </row>
    <row r="29335" spans="1:2" x14ac:dyDescent="0.2">
      <c r="A29335" s="253"/>
      <c r="B29335" s="254"/>
    </row>
    <row r="29336" spans="1:2" x14ac:dyDescent="0.2">
      <c r="A29336" s="253"/>
      <c r="B29336" s="254"/>
    </row>
    <row r="29337" spans="1:2" x14ac:dyDescent="0.2">
      <c r="A29337" s="253"/>
      <c r="B29337" s="254"/>
    </row>
    <row r="29338" spans="1:2" x14ac:dyDescent="0.2">
      <c r="A29338" s="253"/>
      <c r="B29338" s="254"/>
    </row>
    <row r="29339" spans="1:2" x14ac:dyDescent="0.2">
      <c r="A29339" s="253"/>
      <c r="B29339" s="254"/>
    </row>
    <row r="29340" spans="1:2" x14ac:dyDescent="0.2">
      <c r="A29340" s="253"/>
      <c r="B29340" s="254"/>
    </row>
    <row r="29341" spans="1:2" x14ac:dyDescent="0.2">
      <c r="A29341" s="253"/>
      <c r="B29341" s="254"/>
    </row>
    <row r="29342" spans="1:2" x14ac:dyDescent="0.2">
      <c r="A29342" s="253"/>
      <c r="B29342" s="254"/>
    </row>
    <row r="29343" spans="1:2" x14ac:dyDescent="0.2">
      <c r="A29343" s="253"/>
      <c r="B29343" s="254"/>
    </row>
    <row r="29344" spans="1:2" x14ac:dyDescent="0.2">
      <c r="A29344" s="253"/>
      <c r="B29344" s="254"/>
    </row>
    <row r="29345" spans="1:2" x14ac:dyDescent="0.2">
      <c r="A29345" s="253"/>
      <c r="B29345" s="254"/>
    </row>
    <row r="29346" spans="1:2" x14ac:dyDescent="0.2">
      <c r="A29346" s="253"/>
      <c r="B29346" s="254"/>
    </row>
    <row r="29347" spans="1:2" x14ac:dyDescent="0.2">
      <c r="A29347" s="253"/>
      <c r="B29347" s="254"/>
    </row>
    <row r="29348" spans="1:2" x14ac:dyDescent="0.2">
      <c r="A29348" s="253"/>
      <c r="B29348" s="254"/>
    </row>
    <row r="29349" spans="1:2" x14ac:dyDescent="0.2">
      <c r="A29349" s="253"/>
      <c r="B29349" s="254"/>
    </row>
    <row r="29350" spans="1:2" x14ac:dyDescent="0.2">
      <c r="A29350" s="253"/>
      <c r="B29350" s="254"/>
    </row>
    <row r="29351" spans="1:2" x14ac:dyDescent="0.2">
      <c r="A29351" s="253"/>
      <c r="B29351" s="254"/>
    </row>
    <row r="29352" spans="1:2" x14ac:dyDescent="0.2">
      <c r="A29352" s="253"/>
      <c r="B29352" s="254"/>
    </row>
    <row r="29353" spans="1:2" x14ac:dyDescent="0.2">
      <c r="A29353" s="253"/>
      <c r="B29353" s="254"/>
    </row>
    <row r="29354" spans="1:2" x14ac:dyDescent="0.2">
      <c r="A29354" s="253"/>
      <c r="B29354" s="254"/>
    </row>
    <row r="29355" spans="1:2" x14ac:dyDescent="0.2">
      <c r="A29355" s="253"/>
      <c r="B29355" s="254"/>
    </row>
    <row r="29356" spans="1:2" x14ac:dyDescent="0.2">
      <c r="A29356" s="253"/>
      <c r="B29356" s="254"/>
    </row>
    <row r="29357" spans="1:2" x14ac:dyDescent="0.2">
      <c r="A29357" s="253"/>
      <c r="B29357" s="254"/>
    </row>
    <row r="29358" spans="1:2" x14ac:dyDescent="0.2">
      <c r="A29358" s="253"/>
      <c r="B29358" s="254"/>
    </row>
    <row r="29359" spans="1:2" x14ac:dyDescent="0.2">
      <c r="A29359" s="253"/>
      <c r="B29359" s="254"/>
    </row>
    <row r="29360" spans="1:2" x14ac:dyDescent="0.2">
      <c r="A29360" s="253"/>
      <c r="B29360" s="254"/>
    </row>
    <row r="29361" spans="1:2" x14ac:dyDescent="0.2">
      <c r="A29361" s="253"/>
      <c r="B29361" s="254"/>
    </row>
    <row r="29362" spans="1:2" x14ac:dyDescent="0.2">
      <c r="A29362" s="253"/>
      <c r="B29362" s="254"/>
    </row>
    <row r="29363" spans="1:2" x14ac:dyDescent="0.2">
      <c r="A29363" s="253"/>
      <c r="B29363" s="254"/>
    </row>
    <row r="29364" spans="1:2" x14ac:dyDescent="0.2">
      <c r="A29364" s="253"/>
      <c r="B29364" s="254"/>
    </row>
    <row r="29365" spans="1:2" x14ac:dyDescent="0.2">
      <c r="A29365" s="253"/>
      <c r="B29365" s="254"/>
    </row>
    <row r="29366" spans="1:2" x14ac:dyDescent="0.2">
      <c r="A29366" s="253"/>
      <c r="B29366" s="254"/>
    </row>
    <row r="29367" spans="1:2" x14ac:dyDescent="0.2">
      <c r="A29367" s="253"/>
      <c r="B29367" s="254"/>
    </row>
    <row r="29368" spans="1:2" x14ac:dyDescent="0.2">
      <c r="A29368" s="253"/>
      <c r="B29368" s="254"/>
    </row>
    <row r="29369" spans="1:2" x14ac:dyDescent="0.2">
      <c r="A29369" s="253"/>
      <c r="B29369" s="254"/>
    </row>
    <row r="29370" spans="1:2" x14ac:dyDescent="0.2">
      <c r="A29370" s="253"/>
      <c r="B29370" s="254"/>
    </row>
    <row r="29371" spans="1:2" x14ac:dyDescent="0.2">
      <c r="A29371" s="253"/>
      <c r="B29371" s="254"/>
    </row>
    <row r="29372" spans="1:2" x14ac:dyDescent="0.2">
      <c r="A29372" s="253"/>
      <c r="B29372" s="254"/>
    </row>
    <row r="29373" spans="1:2" x14ac:dyDescent="0.2">
      <c r="A29373" s="253"/>
      <c r="B29373" s="254"/>
    </row>
    <row r="29374" spans="1:2" x14ac:dyDescent="0.2">
      <c r="A29374" s="253"/>
      <c r="B29374" s="254"/>
    </row>
    <row r="29375" spans="1:2" x14ac:dyDescent="0.2">
      <c r="A29375" s="253"/>
      <c r="B29375" s="254"/>
    </row>
    <row r="29376" spans="1:2" x14ac:dyDescent="0.2">
      <c r="A29376" s="253"/>
      <c r="B29376" s="254"/>
    </row>
    <row r="29377" spans="1:2" x14ac:dyDescent="0.2">
      <c r="A29377" s="253"/>
      <c r="B29377" s="254"/>
    </row>
    <row r="29378" spans="1:2" x14ac:dyDescent="0.2">
      <c r="A29378" s="253"/>
      <c r="B29378" s="254"/>
    </row>
    <row r="29379" spans="1:2" x14ac:dyDescent="0.2">
      <c r="A29379" s="253"/>
      <c r="B29379" s="254"/>
    </row>
    <row r="29380" spans="1:2" x14ac:dyDescent="0.2">
      <c r="A29380" s="253"/>
      <c r="B29380" s="254"/>
    </row>
    <row r="29381" spans="1:2" x14ac:dyDescent="0.2">
      <c r="A29381" s="253"/>
      <c r="B29381" s="254"/>
    </row>
    <row r="29382" spans="1:2" x14ac:dyDescent="0.2">
      <c r="A29382" s="253"/>
      <c r="B29382" s="254"/>
    </row>
    <row r="29383" spans="1:2" x14ac:dyDescent="0.2">
      <c r="A29383" s="253"/>
      <c r="B29383" s="254"/>
    </row>
    <row r="29384" spans="1:2" x14ac:dyDescent="0.2">
      <c r="A29384" s="253"/>
      <c r="B29384" s="254"/>
    </row>
    <row r="29385" spans="1:2" x14ac:dyDescent="0.2">
      <c r="A29385" s="253"/>
      <c r="B29385" s="254"/>
    </row>
    <row r="29386" spans="1:2" x14ac:dyDescent="0.2">
      <c r="A29386" s="253"/>
      <c r="B29386" s="254"/>
    </row>
    <row r="29387" spans="1:2" x14ac:dyDescent="0.2">
      <c r="A29387" s="253"/>
      <c r="B29387" s="254"/>
    </row>
    <row r="29388" spans="1:2" x14ac:dyDescent="0.2">
      <c r="A29388" s="253"/>
      <c r="B29388" s="254"/>
    </row>
    <row r="29389" spans="1:2" x14ac:dyDescent="0.2">
      <c r="A29389" s="253"/>
      <c r="B29389" s="254"/>
    </row>
    <row r="29390" spans="1:2" x14ac:dyDescent="0.2">
      <c r="A29390" s="253"/>
      <c r="B29390" s="254"/>
    </row>
    <row r="29391" spans="1:2" x14ac:dyDescent="0.2">
      <c r="A29391" s="253"/>
      <c r="B29391" s="254"/>
    </row>
    <row r="29392" spans="1:2" x14ac:dyDescent="0.2">
      <c r="A29392" s="253"/>
      <c r="B29392" s="254"/>
    </row>
    <row r="29393" spans="1:2" x14ac:dyDescent="0.2">
      <c r="A29393" s="253"/>
      <c r="B29393" s="254"/>
    </row>
    <row r="29394" spans="1:2" x14ac:dyDescent="0.2">
      <c r="A29394" s="253"/>
      <c r="B29394" s="254"/>
    </row>
    <row r="29395" spans="1:2" x14ac:dyDescent="0.2">
      <c r="A29395" s="253"/>
      <c r="B29395" s="254"/>
    </row>
    <row r="29396" spans="1:2" x14ac:dyDescent="0.2">
      <c r="A29396" s="253"/>
      <c r="B29396" s="254"/>
    </row>
    <row r="29397" spans="1:2" x14ac:dyDescent="0.2">
      <c r="A29397" s="253"/>
      <c r="B29397" s="254"/>
    </row>
    <row r="29398" spans="1:2" x14ac:dyDescent="0.2">
      <c r="A29398" s="253"/>
      <c r="B29398" s="254"/>
    </row>
    <row r="29399" spans="1:2" x14ac:dyDescent="0.2">
      <c r="A29399" s="253"/>
      <c r="B29399" s="254"/>
    </row>
    <row r="29400" spans="1:2" x14ac:dyDescent="0.2">
      <c r="A29400" s="253"/>
      <c r="B29400" s="254"/>
    </row>
    <row r="29401" spans="1:2" x14ac:dyDescent="0.2">
      <c r="A29401" s="253"/>
      <c r="B29401" s="254"/>
    </row>
    <row r="29402" spans="1:2" x14ac:dyDescent="0.2">
      <c r="A29402" s="253"/>
      <c r="B29402" s="254"/>
    </row>
    <row r="29403" spans="1:2" x14ac:dyDescent="0.2">
      <c r="A29403" s="253"/>
      <c r="B29403" s="254"/>
    </row>
    <row r="29404" spans="1:2" x14ac:dyDescent="0.2">
      <c r="A29404" s="253"/>
      <c r="B29404" s="254"/>
    </row>
    <row r="29405" spans="1:2" x14ac:dyDescent="0.2">
      <c r="A29405" s="253"/>
      <c r="B29405" s="254"/>
    </row>
    <row r="29406" spans="1:2" x14ac:dyDescent="0.2">
      <c r="A29406" s="253"/>
      <c r="B29406" s="254"/>
    </row>
    <row r="29407" spans="1:2" x14ac:dyDescent="0.2">
      <c r="A29407" s="253"/>
      <c r="B29407" s="254"/>
    </row>
    <row r="29408" spans="1:2" x14ac:dyDescent="0.2">
      <c r="A29408" s="253"/>
      <c r="B29408" s="254"/>
    </row>
    <row r="29409" spans="1:2" x14ac:dyDescent="0.2">
      <c r="A29409" s="253"/>
      <c r="B29409" s="254"/>
    </row>
    <row r="29410" spans="1:2" x14ac:dyDescent="0.2">
      <c r="A29410" s="253"/>
      <c r="B29410" s="254"/>
    </row>
    <row r="29411" spans="1:2" x14ac:dyDescent="0.2">
      <c r="A29411" s="253"/>
      <c r="B29411" s="254"/>
    </row>
    <row r="29412" spans="1:2" x14ac:dyDescent="0.2">
      <c r="A29412" s="253"/>
      <c r="B29412" s="254"/>
    </row>
    <row r="29413" spans="1:2" x14ac:dyDescent="0.2">
      <c r="A29413" s="253"/>
      <c r="B29413" s="254"/>
    </row>
    <row r="29414" spans="1:2" x14ac:dyDescent="0.2">
      <c r="A29414" s="253"/>
      <c r="B29414" s="254"/>
    </row>
    <row r="29415" spans="1:2" x14ac:dyDescent="0.2">
      <c r="A29415" s="253"/>
      <c r="B29415" s="254"/>
    </row>
    <row r="29416" spans="1:2" x14ac:dyDescent="0.2">
      <c r="A29416" s="253"/>
      <c r="B29416" s="254"/>
    </row>
    <row r="29417" spans="1:2" x14ac:dyDescent="0.2">
      <c r="A29417" s="253"/>
      <c r="B29417" s="254"/>
    </row>
    <row r="29418" spans="1:2" x14ac:dyDescent="0.2">
      <c r="A29418" s="253"/>
      <c r="B29418" s="254"/>
    </row>
    <row r="29419" spans="1:2" x14ac:dyDescent="0.2">
      <c r="A29419" s="253"/>
      <c r="B29419" s="254"/>
    </row>
    <row r="29420" spans="1:2" x14ac:dyDescent="0.2">
      <c r="A29420" s="253"/>
      <c r="B29420" s="254"/>
    </row>
    <row r="29421" spans="1:2" x14ac:dyDescent="0.2">
      <c r="A29421" s="253"/>
      <c r="B29421" s="254"/>
    </row>
    <row r="29422" spans="1:2" x14ac:dyDescent="0.2">
      <c r="A29422" s="253"/>
      <c r="B29422" s="254"/>
    </row>
    <row r="29423" spans="1:2" x14ac:dyDescent="0.2">
      <c r="A29423" s="253"/>
      <c r="B29423" s="254"/>
    </row>
    <row r="29424" spans="1:2" x14ac:dyDescent="0.2">
      <c r="A29424" s="253"/>
      <c r="B29424" s="254"/>
    </row>
    <row r="29425" spans="1:2" x14ac:dyDescent="0.2">
      <c r="A29425" s="253"/>
      <c r="B29425" s="254"/>
    </row>
    <row r="29426" spans="1:2" x14ac:dyDescent="0.2">
      <c r="A29426" s="253"/>
      <c r="B29426" s="254"/>
    </row>
    <row r="29427" spans="1:2" x14ac:dyDescent="0.2">
      <c r="A29427" s="253"/>
      <c r="B29427" s="254"/>
    </row>
    <row r="29428" spans="1:2" x14ac:dyDescent="0.2">
      <c r="A29428" s="253"/>
      <c r="B29428" s="254"/>
    </row>
    <row r="29429" spans="1:2" x14ac:dyDescent="0.2">
      <c r="A29429" s="253"/>
      <c r="B29429" s="254"/>
    </row>
    <row r="29430" spans="1:2" x14ac:dyDescent="0.2">
      <c r="A29430" s="253"/>
      <c r="B29430" s="254"/>
    </row>
    <row r="29431" spans="1:2" x14ac:dyDescent="0.2">
      <c r="A29431" s="253"/>
      <c r="B29431" s="254"/>
    </row>
    <row r="29432" spans="1:2" x14ac:dyDescent="0.2">
      <c r="A29432" s="253"/>
      <c r="B29432" s="254"/>
    </row>
    <row r="29433" spans="1:2" x14ac:dyDescent="0.2">
      <c r="A29433" s="253"/>
      <c r="B29433" s="254"/>
    </row>
    <row r="29434" spans="1:2" x14ac:dyDescent="0.2">
      <c r="A29434" s="253"/>
      <c r="B29434" s="254"/>
    </row>
    <row r="29435" spans="1:2" x14ac:dyDescent="0.2">
      <c r="A29435" s="253"/>
      <c r="B29435" s="254"/>
    </row>
    <row r="29436" spans="1:2" x14ac:dyDescent="0.2">
      <c r="A29436" s="253"/>
      <c r="B29436" s="254"/>
    </row>
    <row r="29437" spans="1:2" x14ac:dyDescent="0.2">
      <c r="A29437" s="253"/>
      <c r="B29437" s="254"/>
    </row>
    <row r="29438" spans="1:2" x14ac:dyDescent="0.2">
      <c r="A29438" s="253"/>
      <c r="B29438" s="254"/>
    </row>
    <row r="29439" spans="1:2" x14ac:dyDescent="0.2">
      <c r="A29439" s="253"/>
      <c r="B29439" s="254"/>
    </row>
    <row r="29440" spans="1:2" x14ac:dyDescent="0.2">
      <c r="A29440" s="253"/>
      <c r="B29440" s="254"/>
    </row>
    <row r="29441" spans="1:2" x14ac:dyDescent="0.2">
      <c r="A29441" s="253"/>
      <c r="B29441" s="254"/>
    </row>
    <row r="29442" spans="1:2" x14ac:dyDescent="0.2">
      <c r="A29442" s="253"/>
      <c r="B29442" s="254"/>
    </row>
    <row r="29443" spans="1:2" x14ac:dyDescent="0.2">
      <c r="A29443" s="253"/>
      <c r="B29443" s="254"/>
    </row>
    <row r="29444" spans="1:2" x14ac:dyDescent="0.2">
      <c r="A29444" s="253"/>
      <c r="B29444" s="254"/>
    </row>
    <row r="29445" spans="1:2" x14ac:dyDescent="0.2">
      <c r="A29445" s="253"/>
      <c r="B29445" s="254"/>
    </row>
    <row r="29446" spans="1:2" x14ac:dyDescent="0.2">
      <c r="A29446" s="253"/>
      <c r="B29446" s="254"/>
    </row>
    <row r="29447" spans="1:2" x14ac:dyDescent="0.2">
      <c r="A29447" s="253"/>
      <c r="B29447" s="254"/>
    </row>
    <row r="29448" spans="1:2" x14ac:dyDescent="0.2">
      <c r="A29448" s="253"/>
      <c r="B29448" s="254"/>
    </row>
    <row r="29449" spans="1:2" x14ac:dyDescent="0.2">
      <c r="A29449" s="253"/>
      <c r="B29449" s="254"/>
    </row>
    <row r="29450" spans="1:2" x14ac:dyDescent="0.2">
      <c r="A29450" s="253"/>
      <c r="B29450" s="254"/>
    </row>
    <row r="29451" spans="1:2" x14ac:dyDescent="0.2">
      <c r="A29451" s="253"/>
      <c r="B29451" s="254"/>
    </row>
    <row r="29452" spans="1:2" x14ac:dyDescent="0.2">
      <c r="A29452" s="253"/>
      <c r="B29452" s="254"/>
    </row>
    <row r="29453" spans="1:2" x14ac:dyDescent="0.2">
      <c r="A29453" s="253"/>
      <c r="B29453" s="254"/>
    </row>
    <row r="29454" spans="1:2" x14ac:dyDescent="0.2">
      <c r="A29454" s="253"/>
      <c r="B29454" s="254"/>
    </row>
    <row r="29455" spans="1:2" x14ac:dyDescent="0.2">
      <c r="A29455" s="253"/>
      <c r="B29455" s="254"/>
    </row>
    <row r="29456" spans="1:2" x14ac:dyDescent="0.2">
      <c r="A29456" s="253"/>
      <c r="B29456" s="254"/>
    </row>
    <row r="29457" spans="1:2" x14ac:dyDescent="0.2">
      <c r="A29457" s="253"/>
      <c r="B29457" s="254"/>
    </row>
    <row r="29458" spans="1:2" x14ac:dyDescent="0.2">
      <c r="A29458" s="253"/>
      <c r="B29458" s="254"/>
    </row>
    <row r="29459" spans="1:2" x14ac:dyDescent="0.2">
      <c r="A29459" s="253"/>
      <c r="B29459" s="254"/>
    </row>
    <row r="29460" spans="1:2" x14ac:dyDescent="0.2">
      <c r="A29460" s="253"/>
      <c r="B29460" s="254"/>
    </row>
    <row r="29461" spans="1:2" x14ac:dyDescent="0.2">
      <c r="A29461" s="253"/>
      <c r="B29461" s="254"/>
    </row>
    <row r="29462" spans="1:2" x14ac:dyDescent="0.2">
      <c r="A29462" s="253"/>
      <c r="B29462" s="254"/>
    </row>
    <row r="29463" spans="1:2" x14ac:dyDescent="0.2">
      <c r="A29463" s="253"/>
      <c r="B29463" s="254"/>
    </row>
    <row r="29464" spans="1:2" x14ac:dyDescent="0.2">
      <c r="A29464" s="253"/>
      <c r="B29464" s="254"/>
    </row>
    <row r="29465" spans="1:2" x14ac:dyDescent="0.2">
      <c r="A29465" s="253"/>
      <c r="B29465" s="254"/>
    </row>
    <row r="29466" spans="1:2" x14ac:dyDescent="0.2">
      <c r="A29466" s="253"/>
      <c r="B29466" s="254"/>
    </row>
    <row r="29467" spans="1:2" x14ac:dyDescent="0.2">
      <c r="A29467" s="253"/>
      <c r="B29467" s="254"/>
    </row>
    <row r="29468" spans="1:2" x14ac:dyDescent="0.2">
      <c r="A29468" s="253"/>
      <c r="B29468" s="254"/>
    </row>
    <row r="29469" spans="1:2" x14ac:dyDescent="0.2">
      <c r="A29469" s="253"/>
      <c r="B29469" s="254"/>
    </row>
    <row r="29470" spans="1:2" x14ac:dyDescent="0.2">
      <c r="A29470" s="253"/>
      <c r="B29470" s="254"/>
    </row>
    <row r="29471" spans="1:2" x14ac:dyDescent="0.2">
      <c r="A29471" s="253"/>
      <c r="B29471" s="254"/>
    </row>
    <row r="29472" spans="1:2" x14ac:dyDescent="0.2">
      <c r="A29472" s="253"/>
      <c r="B29472" s="254"/>
    </row>
    <row r="29473" spans="1:2" x14ac:dyDescent="0.2">
      <c r="A29473" s="253"/>
      <c r="B29473" s="254"/>
    </row>
    <row r="29474" spans="1:2" x14ac:dyDescent="0.2">
      <c r="A29474" s="253"/>
      <c r="B29474" s="254"/>
    </row>
    <row r="29475" spans="1:2" x14ac:dyDescent="0.2">
      <c r="A29475" s="253"/>
      <c r="B29475" s="254"/>
    </row>
    <row r="29476" spans="1:2" x14ac:dyDescent="0.2">
      <c r="A29476" s="253"/>
      <c r="B29476" s="254"/>
    </row>
    <row r="29477" spans="1:2" x14ac:dyDescent="0.2">
      <c r="A29477" s="253"/>
      <c r="B29477" s="254"/>
    </row>
    <row r="29478" spans="1:2" x14ac:dyDescent="0.2">
      <c r="A29478" s="253"/>
      <c r="B29478" s="254"/>
    </row>
    <row r="29479" spans="1:2" x14ac:dyDescent="0.2">
      <c r="A29479" s="253"/>
      <c r="B29479" s="254"/>
    </row>
    <row r="29480" spans="1:2" x14ac:dyDescent="0.2">
      <c r="A29480" s="253"/>
      <c r="B29480" s="254"/>
    </row>
    <row r="29481" spans="1:2" x14ac:dyDescent="0.2">
      <c r="A29481" s="253"/>
      <c r="B29481" s="254"/>
    </row>
    <row r="29482" spans="1:2" x14ac:dyDescent="0.2">
      <c r="A29482" s="253"/>
      <c r="B29482" s="254"/>
    </row>
    <row r="29483" spans="1:2" x14ac:dyDescent="0.2">
      <c r="A29483" s="253"/>
      <c r="B29483" s="254"/>
    </row>
    <row r="29484" spans="1:2" x14ac:dyDescent="0.2">
      <c r="A29484" s="253"/>
      <c r="B29484" s="254"/>
    </row>
    <row r="29485" spans="1:2" x14ac:dyDescent="0.2">
      <c r="A29485" s="253"/>
      <c r="B29485" s="254"/>
    </row>
    <row r="29486" spans="1:2" x14ac:dyDescent="0.2">
      <c r="A29486" s="253"/>
      <c r="B29486" s="254"/>
    </row>
    <row r="29487" spans="1:2" x14ac:dyDescent="0.2">
      <c r="A29487" s="253"/>
      <c r="B29487" s="254"/>
    </row>
    <row r="29488" spans="1:2" x14ac:dyDescent="0.2">
      <c r="A29488" s="253"/>
      <c r="B29488" s="254"/>
    </row>
    <row r="29489" spans="1:2" x14ac:dyDescent="0.2">
      <c r="A29489" s="253"/>
      <c r="B29489" s="254"/>
    </row>
    <row r="29490" spans="1:2" x14ac:dyDescent="0.2">
      <c r="A29490" s="253"/>
      <c r="B29490" s="254"/>
    </row>
    <row r="29491" spans="1:2" x14ac:dyDescent="0.2">
      <c r="A29491" s="253"/>
      <c r="B29491" s="254"/>
    </row>
    <row r="29492" spans="1:2" x14ac:dyDescent="0.2">
      <c r="A29492" s="253"/>
      <c r="B29492" s="254"/>
    </row>
    <row r="29493" spans="1:2" x14ac:dyDescent="0.2">
      <c r="A29493" s="253"/>
      <c r="B29493" s="254"/>
    </row>
    <row r="29494" spans="1:2" x14ac:dyDescent="0.2">
      <c r="A29494" s="253"/>
      <c r="B29494" s="254"/>
    </row>
    <row r="29495" spans="1:2" x14ac:dyDescent="0.2">
      <c r="A29495" s="253"/>
      <c r="B29495" s="254"/>
    </row>
    <row r="29496" spans="1:2" x14ac:dyDescent="0.2">
      <c r="A29496" s="253"/>
      <c r="B29496" s="254"/>
    </row>
    <row r="29497" spans="1:2" x14ac:dyDescent="0.2">
      <c r="A29497" s="253"/>
      <c r="B29497" s="254"/>
    </row>
    <row r="29498" spans="1:2" x14ac:dyDescent="0.2">
      <c r="A29498" s="253"/>
      <c r="B29498" s="254"/>
    </row>
    <row r="29499" spans="1:2" x14ac:dyDescent="0.2">
      <c r="A29499" s="253"/>
      <c r="B29499" s="254"/>
    </row>
    <row r="29500" spans="1:2" x14ac:dyDescent="0.2">
      <c r="A29500" s="253"/>
      <c r="B29500" s="254"/>
    </row>
    <row r="29501" spans="1:2" x14ac:dyDescent="0.2">
      <c r="A29501" s="253"/>
      <c r="B29501" s="254"/>
    </row>
    <row r="29502" spans="1:2" x14ac:dyDescent="0.2">
      <c r="A29502" s="253"/>
      <c r="B29502" s="254"/>
    </row>
    <row r="29503" spans="1:2" x14ac:dyDescent="0.2">
      <c r="A29503" s="253"/>
      <c r="B29503" s="254"/>
    </row>
    <row r="29504" spans="1:2" x14ac:dyDescent="0.2">
      <c r="A29504" s="253"/>
      <c r="B29504" s="254"/>
    </row>
    <row r="29505" spans="1:2" x14ac:dyDescent="0.2">
      <c r="A29505" s="253"/>
      <c r="B29505" s="254"/>
    </row>
    <row r="29506" spans="1:2" x14ac:dyDescent="0.2">
      <c r="A29506" s="253"/>
      <c r="B29506" s="254"/>
    </row>
    <row r="29507" spans="1:2" x14ac:dyDescent="0.2">
      <c r="A29507" s="253"/>
      <c r="B29507" s="254"/>
    </row>
    <row r="29508" spans="1:2" x14ac:dyDescent="0.2">
      <c r="A29508" s="253"/>
      <c r="B29508" s="254"/>
    </row>
    <row r="29509" spans="1:2" x14ac:dyDescent="0.2">
      <c r="A29509" s="253"/>
      <c r="B29509" s="254"/>
    </row>
    <row r="29510" spans="1:2" x14ac:dyDescent="0.2">
      <c r="A29510" s="253"/>
      <c r="B29510" s="254"/>
    </row>
    <row r="29511" spans="1:2" x14ac:dyDescent="0.2">
      <c r="A29511" s="253"/>
      <c r="B29511" s="254"/>
    </row>
    <row r="29512" spans="1:2" x14ac:dyDescent="0.2">
      <c r="A29512" s="253"/>
      <c r="B29512" s="254"/>
    </row>
    <row r="29513" spans="1:2" x14ac:dyDescent="0.2">
      <c r="A29513" s="253"/>
      <c r="B29513" s="254"/>
    </row>
    <row r="29514" spans="1:2" x14ac:dyDescent="0.2">
      <c r="A29514" s="253"/>
      <c r="B29514" s="254"/>
    </row>
    <row r="29515" spans="1:2" x14ac:dyDescent="0.2">
      <c r="A29515" s="253"/>
      <c r="B29515" s="254"/>
    </row>
    <row r="29516" spans="1:2" x14ac:dyDescent="0.2">
      <c r="A29516" s="253"/>
      <c r="B29516" s="254"/>
    </row>
    <row r="29517" spans="1:2" x14ac:dyDescent="0.2">
      <c r="A29517" s="253"/>
      <c r="B29517" s="254"/>
    </row>
    <row r="29518" spans="1:2" x14ac:dyDescent="0.2">
      <c r="A29518" s="253"/>
      <c r="B29518" s="254"/>
    </row>
    <row r="29519" spans="1:2" x14ac:dyDescent="0.2">
      <c r="A29519" s="253"/>
      <c r="B29519" s="254"/>
    </row>
    <row r="29520" spans="1:2" x14ac:dyDescent="0.2">
      <c r="A29520" s="253"/>
      <c r="B29520" s="254"/>
    </row>
    <row r="29521" spans="1:2" x14ac:dyDescent="0.2">
      <c r="A29521" s="253"/>
      <c r="B29521" s="254"/>
    </row>
    <row r="29522" spans="1:2" x14ac:dyDescent="0.2">
      <c r="A29522" s="253"/>
      <c r="B29522" s="254"/>
    </row>
    <row r="29523" spans="1:2" x14ac:dyDescent="0.2">
      <c r="A29523" s="253"/>
      <c r="B29523" s="254"/>
    </row>
    <row r="29524" spans="1:2" x14ac:dyDescent="0.2">
      <c r="A29524" s="253"/>
      <c r="B29524" s="254"/>
    </row>
    <row r="29525" spans="1:2" x14ac:dyDescent="0.2">
      <c r="A29525" s="253"/>
      <c r="B29525" s="254"/>
    </row>
    <row r="29526" spans="1:2" x14ac:dyDescent="0.2">
      <c r="A29526" s="253"/>
      <c r="B29526" s="254"/>
    </row>
    <row r="29527" spans="1:2" x14ac:dyDescent="0.2">
      <c r="A29527" s="253"/>
      <c r="B29527" s="254"/>
    </row>
    <row r="29528" spans="1:2" x14ac:dyDescent="0.2">
      <c r="A29528" s="253"/>
      <c r="B29528" s="254"/>
    </row>
    <row r="29529" spans="1:2" x14ac:dyDescent="0.2">
      <c r="A29529" s="253"/>
      <c r="B29529" s="254"/>
    </row>
    <row r="29530" spans="1:2" x14ac:dyDescent="0.2">
      <c r="A29530" s="253"/>
      <c r="B29530" s="254"/>
    </row>
    <row r="29531" spans="1:2" x14ac:dyDescent="0.2">
      <c r="A29531" s="253"/>
      <c r="B29531" s="254"/>
    </row>
    <row r="29532" spans="1:2" x14ac:dyDescent="0.2">
      <c r="A29532" s="253"/>
      <c r="B29532" s="254"/>
    </row>
    <row r="29533" spans="1:2" x14ac:dyDescent="0.2">
      <c r="A29533" s="253"/>
      <c r="B29533" s="254"/>
    </row>
    <row r="29534" spans="1:2" x14ac:dyDescent="0.2">
      <c r="A29534" s="253"/>
      <c r="B29534" s="254"/>
    </row>
    <row r="29535" spans="1:2" x14ac:dyDescent="0.2">
      <c r="A29535" s="253"/>
      <c r="B29535" s="254"/>
    </row>
    <row r="29536" spans="1:2" x14ac:dyDescent="0.2">
      <c r="A29536" s="253"/>
      <c r="B29536" s="254"/>
    </row>
    <row r="29537" spans="1:2" x14ac:dyDescent="0.2">
      <c r="A29537" s="253"/>
      <c r="B29537" s="254"/>
    </row>
    <row r="29538" spans="1:2" x14ac:dyDescent="0.2">
      <c r="A29538" s="253"/>
      <c r="B29538" s="254"/>
    </row>
    <row r="29539" spans="1:2" x14ac:dyDescent="0.2">
      <c r="A29539" s="253"/>
      <c r="B29539" s="254"/>
    </row>
    <row r="29540" spans="1:2" x14ac:dyDescent="0.2">
      <c r="A29540" s="253"/>
      <c r="B29540" s="254"/>
    </row>
    <row r="29541" spans="1:2" x14ac:dyDescent="0.2">
      <c r="A29541" s="253"/>
      <c r="B29541" s="254"/>
    </row>
    <row r="29542" spans="1:2" x14ac:dyDescent="0.2">
      <c r="A29542" s="253"/>
      <c r="B29542" s="254"/>
    </row>
    <row r="29543" spans="1:2" x14ac:dyDescent="0.2">
      <c r="A29543" s="253"/>
      <c r="B29543" s="254"/>
    </row>
    <row r="29544" spans="1:2" x14ac:dyDescent="0.2">
      <c r="A29544" s="253"/>
      <c r="B29544" s="254"/>
    </row>
    <row r="29545" spans="1:2" x14ac:dyDescent="0.2">
      <c r="A29545" s="253"/>
      <c r="B29545" s="254"/>
    </row>
    <row r="29546" spans="1:2" x14ac:dyDescent="0.2">
      <c r="A29546" s="253"/>
      <c r="B29546" s="254"/>
    </row>
    <row r="29547" spans="1:2" x14ac:dyDescent="0.2">
      <c r="A29547" s="253"/>
      <c r="B29547" s="254"/>
    </row>
    <row r="29548" spans="1:2" x14ac:dyDescent="0.2">
      <c r="A29548" s="253"/>
      <c r="B29548" s="254"/>
    </row>
    <row r="29549" spans="1:2" x14ac:dyDescent="0.2">
      <c r="A29549" s="253"/>
      <c r="B29549" s="254"/>
    </row>
    <row r="29550" spans="1:2" x14ac:dyDescent="0.2">
      <c r="A29550" s="253"/>
      <c r="B29550" s="254"/>
    </row>
    <row r="29551" spans="1:2" x14ac:dyDescent="0.2">
      <c r="A29551" s="253"/>
      <c r="B29551" s="254"/>
    </row>
    <row r="29552" spans="1:2" x14ac:dyDescent="0.2">
      <c r="A29552" s="253"/>
      <c r="B29552" s="254"/>
    </row>
    <row r="29553" spans="1:2" x14ac:dyDescent="0.2">
      <c r="A29553" s="253"/>
      <c r="B29553" s="254"/>
    </row>
    <row r="29554" spans="1:2" x14ac:dyDescent="0.2">
      <c r="A29554" s="253"/>
      <c r="B29554" s="254"/>
    </row>
    <row r="29555" spans="1:2" x14ac:dyDescent="0.2">
      <c r="A29555" s="253"/>
      <c r="B29555" s="254"/>
    </row>
    <row r="29556" spans="1:2" x14ac:dyDescent="0.2">
      <c r="A29556" s="253"/>
      <c r="B29556" s="254"/>
    </row>
    <row r="29557" spans="1:2" x14ac:dyDescent="0.2">
      <c r="A29557" s="253"/>
      <c r="B29557" s="254"/>
    </row>
    <row r="29558" spans="1:2" x14ac:dyDescent="0.2">
      <c r="A29558" s="253"/>
      <c r="B29558" s="254"/>
    </row>
    <row r="29559" spans="1:2" x14ac:dyDescent="0.2">
      <c r="A29559" s="253"/>
      <c r="B29559" s="254"/>
    </row>
    <row r="29560" spans="1:2" x14ac:dyDescent="0.2">
      <c r="A29560" s="253"/>
      <c r="B29560" s="254"/>
    </row>
    <row r="29561" spans="1:2" x14ac:dyDescent="0.2">
      <c r="A29561" s="253"/>
      <c r="B29561" s="254"/>
    </row>
    <row r="29562" spans="1:2" x14ac:dyDescent="0.2">
      <c r="A29562" s="253"/>
      <c r="B29562" s="254"/>
    </row>
    <row r="29563" spans="1:2" x14ac:dyDescent="0.2">
      <c r="A29563" s="253"/>
      <c r="B29563" s="254"/>
    </row>
    <row r="29564" spans="1:2" x14ac:dyDescent="0.2">
      <c r="A29564" s="253"/>
      <c r="B29564" s="254"/>
    </row>
    <row r="29565" spans="1:2" x14ac:dyDescent="0.2">
      <c r="A29565" s="253"/>
      <c r="B29565" s="254"/>
    </row>
    <row r="29566" spans="1:2" x14ac:dyDescent="0.2">
      <c r="A29566" s="253"/>
      <c r="B29566" s="254"/>
    </row>
    <row r="29567" spans="1:2" x14ac:dyDescent="0.2">
      <c r="A29567" s="253"/>
      <c r="B29567" s="254"/>
    </row>
    <row r="29568" spans="1:2" x14ac:dyDescent="0.2">
      <c r="A29568" s="253"/>
      <c r="B29568" s="254"/>
    </row>
    <row r="29569" spans="1:2" x14ac:dyDescent="0.2">
      <c r="A29569" s="253"/>
      <c r="B29569" s="254"/>
    </row>
    <row r="29570" spans="1:2" x14ac:dyDescent="0.2">
      <c r="A29570" s="253"/>
      <c r="B29570" s="254"/>
    </row>
    <row r="29571" spans="1:2" x14ac:dyDescent="0.2">
      <c r="A29571" s="253"/>
      <c r="B29571" s="254"/>
    </row>
    <row r="29572" spans="1:2" x14ac:dyDescent="0.2">
      <c r="A29572" s="253"/>
      <c r="B29572" s="254"/>
    </row>
    <row r="29573" spans="1:2" x14ac:dyDescent="0.2">
      <c r="A29573" s="253"/>
      <c r="B29573" s="254"/>
    </row>
    <row r="29574" spans="1:2" x14ac:dyDescent="0.2">
      <c r="A29574" s="253"/>
      <c r="B29574" s="254"/>
    </row>
    <row r="29575" spans="1:2" x14ac:dyDescent="0.2">
      <c r="A29575" s="253"/>
      <c r="B29575" s="254"/>
    </row>
    <row r="29576" spans="1:2" x14ac:dyDescent="0.2">
      <c r="A29576" s="253"/>
      <c r="B29576" s="254"/>
    </row>
    <row r="29577" spans="1:2" x14ac:dyDescent="0.2">
      <c r="A29577" s="253"/>
      <c r="B29577" s="254"/>
    </row>
    <row r="29578" spans="1:2" x14ac:dyDescent="0.2">
      <c r="A29578" s="253"/>
      <c r="B29578" s="254"/>
    </row>
    <row r="29579" spans="1:2" x14ac:dyDescent="0.2">
      <c r="A29579" s="253"/>
      <c r="B29579" s="254"/>
    </row>
    <row r="29580" spans="1:2" x14ac:dyDescent="0.2">
      <c r="A29580" s="253"/>
      <c r="B29580" s="254"/>
    </row>
    <row r="29581" spans="1:2" x14ac:dyDescent="0.2">
      <c r="A29581" s="253"/>
      <c r="B29581" s="254"/>
    </row>
    <row r="29582" spans="1:2" x14ac:dyDescent="0.2">
      <c r="A29582" s="253"/>
      <c r="B29582" s="254"/>
    </row>
    <row r="29583" spans="1:2" x14ac:dyDescent="0.2">
      <c r="A29583" s="253"/>
      <c r="B29583" s="254"/>
    </row>
    <row r="29584" spans="1:2" x14ac:dyDescent="0.2">
      <c r="A29584" s="253"/>
      <c r="B29584" s="254"/>
    </row>
    <row r="29585" spans="1:2" x14ac:dyDescent="0.2">
      <c r="A29585" s="253"/>
      <c r="B29585" s="254"/>
    </row>
    <row r="29586" spans="1:2" x14ac:dyDescent="0.2">
      <c r="A29586" s="253"/>
      <c r="B29586" s="254"/>
    </row>
    <row r="29587" spans="1:2" x14ac:dyDescent="0.2">
      <c r="A29587" s="253"/>
      <c r="B29587" s="254"/>
    </row>
    <row r="29588" spans="1:2" x14ac:dyDescent="0.2">
      <c r="A29588" s="253"/>
      <c r="B29588" s="254"/>
    </row>
    <row r="29589" spans="1:2" x14ac:dyDescent="0.2">
      <c r="A29589" s="253"/>
      <c r="B29589" s="254"/>
    </row>
    <row r="29590" spans="1:2" x14ac:dyDescent="0.2">
      <c r="A29590" s="253"/>
      <c r="B29590" s="254"/>
    </row>
    <row r="29591" spans="1:2" x14ac:dyDescent="0.2">
      <c r="A29591" s="253"/>
      <c r="B29591" s="254"/>
    </row>
    <row r="29592" spans="1:2" x14ac:dyDescent="0.2">
      <c r="A29592" s="253"/>
      <c r="B29592" s="254"/>
    </row>
    <row r="29593" spans="1:2" x14ac:dyDescent="0.2">
      <c r="A29593" s="253"/>
      <c r="B29593" s="254"/>
    </row>
    <row r="29594" spans="1:2" x14ac:dyDescent="0.2">
      <c r="A29594" s="253"/>
      <c r="B29594" s="254"/>
    </row>
    <row r="29595" spans="1:2" x14ac:dyDescent="0.2">
      <c r="A29595" s="253"/>
      <c r="B29595" s="254"/>
    </row>
    <row r="29596" spans="1:2" x14ac:dyDescent="0.2">
      <c r="A29596" s="253"/>
      <c r="B29596" s="254"/>
    </row>
    <row r="29597" spans="1:2" x14ac:dyDescent="0.2">
      <c r="A29597" s="253"/>
      <c r="B29597" s="254"/>
    </row>
    <row r="29598" spans="1:2" x14ac:dyDescent="0.2">
      <c r="A29598" s="253"/>
      <c r="B29598" s="254"/>
    </row>
    <row r="29599" spans="1:2" x14ac:dyDescent="0.2">
      <c r="A29599" s="253"/>
      <c r="B29599" s="254"/>
    </row>
    <row r="29600" spans="1:2" x14ac:dyDescent="0.2">
      <c r="A29600" s="253"/>
      <c r="B29600" s="254"/>
    </row>
    <row r="29601" spans="1:2" x14ac:dyDescent="0.2">
      <c r="A29601" s="253"/>
      <c r="B29601" s="254"/>
    </row>
    <row r="29602" spans="1:2" x14ac:dyDescent="0.2">
      <c r="A29602" s="253"/>
      <c r="B29602" s="254"/>
    </row>
    <row r="29603" spans="1:2" x14ac:dyDescent="0.2">
      <c r="A29603" s="253"/>
      <c r="B29603" s="254"/>
    </row>
    <row r="29604" spans="1:2" x14ac:dyDescent="0.2">
      <c r="A29604" s="253"/>
      <c r="B29604" s="254"/>
    </row>
    <row r="29605" spans="1:2" x14ac:dyDescent="0.2">
      <c r="A29605" s="253"/>
      <c r="B29605" s="254"/>
    </row>
    <row r="29606" spans="1:2" x14ac:dyDescent="0.2">
      <c r="A29606" s="253"/>
      <c r="B29606" s="254"/>
    </row>
    <row r="29607" spans="1:2" x14ac:dyDescent="0.2">
      <c r="A29607" s="253"/>
      <c r="B29607" s="254"/>
    </row>
    <row r="29608" spans="1:2" x14ac:dyDescent="0.2">
      <c r="A29608" s="253"/>
      <c r="B29608" s="254"/>
    </row>
    <row r="29609" spans="1:2" x14ac:dyDescent="0.2">
      <c r="A29609" s="253"/>
      <c r="B29609" s="254"/>
    </row>
    <row r="29610" spans="1:2" x14ac:dyDescent="0.2">
      <c r="A29610" s="253"/>
      <c r="B29610" s="254"/>
    </row>
    <row r="29611" spans="1:2" x14ac:dyDescent="0.2">
      <c r="A29611" s="253"/>
      <c r="B29611" s="254"/>
    </row>
    <row r="29612" spans="1:2" x14ac:dyDescent="0.2">
      <c r="A29612" s="253"/>
      <c r="B29612" s="254"/>
    </row>
    <row r="29613" spans="1:2" x14ac:dyDescent="0.2">
      <c r="A29613" s="253"/>
      <c r="B29613" s="254"/>
    </row>
    <row r="29614" spans="1:2" x14ac:dyDescent="0.2">
      <c r="A29614" s="253"/>
      <c r="B29614" s="254"/>
    </row>
    <row r="29615" spans="1:2" x14ac:dyDescent="0.2">
      <c r="A29615" s="253"/>
      <c r="B29615" s="254"/>
    </row>
    <row r="29616" spans="1:2" x14ac:dyDescent="0.2">
      <c r="A29616" s="253"/>
      <c r="B29616" s="254"/>
    </row>
    <row r="29617" spans="1:2" x14ac:dyDescent="0.2">
      <c r="A29617" s="253"/>
      <c r="B29617" s="254"/>
    </row>
    <row r="29618" spans="1:2" x14ac:dyDescent="0.2">
      <c r="A29618" s="253"/>
      <c r="B29618" s="254"/>
    </row>
    <row r="29619" spans="1:2" x14ac:dyDescent="0.2">
      <c r="A29619" s="253"/>
      <c r="B29619" s="254"/>
    </row>
    <row r="29620" spans="1:2" x14ac:dyDescent="0.2">
      <c r="A29620" s="253"/>
      <c r="B29620" s="254"/>
    </row>
    <row r="29621" spans="1:2" x14ac:dyDescent="0.2">
      <c r="A29621" s="253"/>
      <c r="B29621" s="254"/>
    </row>
    <row r="29622" spans="1:2" x14ac:dyDescent="0.2">
      <c r="A29622" s="253"/>
      <c r="B29622" s="254"/>
    </row>
    <row r="29623" spans="1:2" x14ac:dyDescent="0.2">
      <c r="A29623" s="253"/>
      <c r="B29623" s="254"/>
    </row>
    <row r="29624" spans="1:2" x14ac:dyDescent="0.2">
      <c r="A29624" s="253"/>
      <c r="B29624" s="254"/>
    </row>
    <row r="29625" spans="1:2" x14ac:dyDescent="0.2">
      <c r="A29625" s="253"/>
      <c r="B29625" s="254"/>
    </row>
    <row r="29626" spans="1:2" x14ac:dyDescent="0.2">
      <c r="A29626" s="253"/>
      <c r="B29626" s="254"/>
    </row>
    <row r="29627" spans="1:2" x14ac:dyDescent="0.2">
      <c r="A29627" s="253"/>
      <c r="B29627" s="254"/>
    </row>
    <row r="29628" spans="1:2" x14ac:dyDescent="0.2">
      <c r="A29628" s="253"/>
      <c r="B29628" s="254"/>
    </row>
    <row r="29629" spans="1:2" x14ac:dyDescent="0.2">
      <c r="A29629" s="253"/>
      <c r="B29629" s="254"/>
    </row>
    <row r="29630" spans="1:2" x14ac:dyDescent="0.2">
      <c r="A29630" s="253"/>
      <c r="B29630" s="254"/>
    </row>
    <row r="29631" spans="1:2" x14ac:dyDescent="0.2">
      <c r="A29631" s="253"/>
      <c r="B29631" s="254"/>
    </row>
    <row r="29632" spans="1:2" x14ac:dyDescent="0.2">
      <c r="A29632" s="253"/>
      <c r="B29632" s="254"/>
    </row>
    <row r="29633" spans="1:2" x14ac:dyDescent="0.2">
      <c r="A29633" s="253"/>
      <c r="B29633" s="254"/>
    </row>
    <row r="29634" spans="1:2" x14ac:dyDescent="0.2">
      <c r="A29634" s="253"/>
      <c r="B29634" s="254"/>
    </row>
    <row r="29635" spans="1:2" x14ac:dyDescent="0.2">
      <c r="A29635" s="253"/>
      <c r="B29635" s="254"/>
    </row>
    <row r="29636" spans="1:2" x14ac:dyDescent="0.2">
      <c r="A29636" s="253"/>
      <c r="B29636" s="254"/>
    </row>
    <row r="29637" spans="1:2" x14ac:dyDescent="0.2">
      <c r="A29637" s="253"/>
      <c r="B29637" s="254"/>
    </row>
    <row r="29638" spans="1:2" x14ac:dyDescent="0.2">
      <c r="A29638" s="253"/>
      <c r="B29638" s="254"/>
    </row>
    <row r="29639" spans="1:2" x14ac:dyDescent="0.2">
      <c r="A29639" s="253"/>
      <c r="B29639" s="254"/>
    </row>
    <row r="29640" spans="1:2" x14ac:dyDescent="0.2">
      <c r="A29640" s="253"/>
      <c r="B29640" s="254"/>
    </row>
    <row r="29641" spans="1:2" x14ac:dyDescent="0.2">
      <c r="A29641" s="253"/>
      <c r="B29641" s="254"/>
    </row>
    <row r="29642" spans="1:2" x14ac:dyDescent="0.2">
      <c r="A29642" s="253"/>
      <c r="B29642" s="254"/>
    </row>
    <row r="29643" spans="1:2" x14ac:dyDescent="0.2">
      <c r="A29643" s="253"/>
      <c r="B29643" s="254"/>
    </row>
    <row r="29644" spans="1:2" x14ac:dyDescent="0.2">
      <c r="A29644" s="253"/>
      <c r="B29644" s="254"/>
    </row>
    <row r="29645" spans="1:2" x14ac:dyDescent="0.2">
      <c r="A29645" s="253"/>
      <c r="B29645" s="254"/>
    </row>
    <row r="29646" spans="1:2" x14ac:dyDescent="0.2">
      <c r="A29646" s="253"/>
      <c r="B29646" s="254"/>
    </row>
    <row r="29647" spans="1:2" x14ac:dyDescent="0.2">
      <c r="A29647" s="253"/>
      <c r="B29647" s="254"/>
    </row>
    <row r="29648" spans="1:2" x14ac:dyDescent="0.2">
      <c r="A29648" s="253"/>
      <c r="B29648" s="254"/>
    </row>
    <row r="29649" spans="1:2" x14ac:dyDescent="0.2">
      <c r="A29649" s="253"/>
      <c r="B29649" s="254"/>
    </row>
    <row r="29650" spans="1:2" x14ac:dyDescent="0.2">
      <c r="A29650" s="253"/>
      <c r="B29650" s="254"/>
    </row>
    <row r="29651" spans="1:2" x14ac:dyDescent="0.2">
      <c r="A29651" s="253"/>
      <c r="B29651" s="254"/>
    </row>
    <row r="29652" spans="1:2" x14ac:dyDescent="0.2">
      <c r="A29652" s="253"/>
      <c r="B29652" s="254"/>
    </row>
    <row r="29653" spans="1:2" x14ac:dyDescent="0.2">
      <c r="A29653" s="253"/>
      <c r="B29653" s="254"/>
    </row>
    <row r="29654" spans="1:2" x14ac:dyDescent="0.2">
      <c r="A29654" s="253"/>
      <c r="B29654" s="254"/>
    </row>
    <row r="29655" spans="1:2" x14ac:dyDescent="0.2">
      <c r="A29655" s="253"/>
      <c r="B29655" s="254"/>
    </row>
    <row r="29656" spans="1:2" x14ac:dyDescent="0.2">
      <c r="A29656" s="253"/>
      <c r="B29656" s="254"/>
    </row>
    <row r="29657" spans="1:2" x14ac:dyDescent="0.2">
      <c r="A29657" s="253"/>
      <c r="B29657" s="254"/>
    </row>
    <row r="29658" spans="1:2" x14ac:dyDescent="0.2">
      <c r="A29658" s="253"/>
      <c r="B29658" s="254"/>
    </row>
    <row r="29659" spans="1:2" x14ac:dyDescent="0.2">
      <c r="A29659" s="253"/>
      <c r="B29659" s="254"/>
    </row>
    <row r="29660" spans="1:2" x14ac:dyDescent="0.2">
      <c r="A29660" s="253"/>
      <c r="B29660" s="254"/>
    </row>
    <row r="29661" spans="1:2" x14ac:dyDescent="0.2">
      <c r="A29661" s="253"/>
      <c r="B29661" s="254"/>
    </row>
    <row r="29662" spans="1:2" x14ac:dyDescent="0.2">
      <c r="A29662" s="253"/>
      <c r="B29662" s="254"/>
    </row>
    <row r="29663" spans="1:2" x14ac:dyDescent="0.2">
      <c r="A29663" s="253"/>
      <c r="B29663" s="254"/>
    </row>
    <row r="29664" spans="1:2" x14ac:dyDescent="0.2">
      <c r="A29664" s="253"/>
      <c r="B29664" s="254"/>
    </row>
    <row r="29665" spans="1:2" x14ac:dyDescent="0.2">
      <c r="A29665" s="253"/>
      <c r="B29665" s="254"/>
    </row>
    <row r="29666" spans="1:2" x14ac:dyDescent="0.2">
      <c r="A29666" s="253"/>
      <c r="B29666" s="254"/>
    </row>
    <row r="29667" spans="1:2" x14ac:dyDescent="0.2">
      <c r="A29667" s="253"/>
      <c r="B29667" s="254"/>
    </row>
    <row r="29668" spans="1:2" x14ac:dyDescent="0.2">
      <c r="A29668" s="253"/>
      <c r="B29668" s="254"/>
    </row>
    <row r="29669" spans="1:2" x14ac:dyDescent="0.2">
      <c r="A29669" s="253"/>
      <c r="B29669" s="254"/>
    </row>
    <row r="29670" spans="1:2" x14ac:dyDescent="0.2">
      <c r="A29670" s="253"/>
      <c r="B29670" s="254"/>
    </row>
    <row r="29671" spans="1:2" x14ac:dyDescent="0.2">
      <c r="A29671" s="253"/>
      <c r="B29671" s="254"/>
    </row>
    <row r="29672" spans="1:2" x14ac:dyDescent="0.2">
      <c r="A29672" s="253"/>
      <c r="B29672" s="254"/>
    </row>
    <row r="29673" spans="1:2" x14ac:dyDescent="0.2">
      <c r="A29673" s="253"/>
      <c r="B29673" s="254"/>
    </row>
    <row r="29674" spans="1:2" x14ac:dyDescent="0.2">
      <c r="A29674" s="253"/>
      <c r="B29674" s="254"/>
    </row>
    <row r="29675" spans="1:2" x14ac:dyDescent="0.2">
      <c r="A29675" s="253"/>
      <c r="B29675" s="254"/>
    </row>
    <row r="29676" spans="1:2" x14ac:dyDescent="0.2">
      <c r="A29676" s="253"/>
      <c r="B29676" s="254"/>
    </row>
    <row r="29677" spans="1:2" x14ac:dyDescent="0.2">
      <c r="A29677" s="253"/>
      <c r="B29677" s="254"/>
    </row>
    <row r="29678" spans="1:2" x14ac:dyDescent="0.2">
      <c r="A29678" s="253"/>
      <c r="B29678" s="254"/>
    </row>
    <row r="29679" spans="1:2" x14ac:dyDescent="0.2">
      <c r="A29679" s="253"/>
      <c r="B29679" s="254"/>
    </row>
    <row r="29680" spans="1:2" x14ac:dyDescent="0.2">
      <c r="A29680" s="253"/>
      <c r="B29680" s="254"/>
    </row>
    <row r="29681" spans="1:2" x14ac:dyDescent="0.2">
      <c r="A29681" s="253"/>
      <c r="B29681" s="254"/>
    </row>
    <row r="29682" spans="1:2" x14ac:dyDescent="0.2">
      <c r="A29682" s="253"/>
      <c r="B29682" s="254"/>
    </row>
    <row r="29683" spans="1:2" x14ac:dyDescent="0.2">
      <c r="A29683" s="253"/>
      <c r="B29683" s="254"/>
    </row>
    <row r="29684" spans="1:2" x14ac:dyDescent="0.2">
      <c r="A29684" s="253"/>
      <c r="B29684" s="254"/>
    </row>
    <row r="29685" spans="1:2" x14ac:dyDescent="0.2">
      <c r="A29685" s="253"/>
      <c r="B29685" s="254"/>
    </row>
    <row r="29686" spans="1:2" x14ac:dyDescent="0.2">
      <c r="A29686" s="253"/>
      <c r="B29686" s="254"/>
    </row>
    <row r="29687" spans="1:2" x14ac:dyDescent="0.2">
      <c r="A29687" s="253"/>
      <c r="B29687" s="254"/>
    </row>
    <row r="29688" spans="1:2" x14ac:dyDescent="0.2">
      <c r="A29688" s="253"/>
      <c r="B29688" s="254"/>
    </row>
    <row r="29689" spans="1:2" x14ac:dyDescent="0.2">
      <c r="A29689" s="253"/>
      <c r="B29689" s="254"/>
    </row>
    <row r="29690" spans="1:2" x14ac:dyDescent="0.2">
      <c r="A29690" s="253"/>
      <c r="B29690" s="254"/>
    </row>
    <row r="29691" spans="1:2" x14ac:dyDescent="0.2">
      <c r="A29691" s="253"/>
      <c r="B29691" s="254"/>
    </row>
    <row r="29692" spans="1:2" x14ac:dyDescent="0.2">
      <c r="A29692" s="253"/>
      <c r="B29692" s="254"/>
    </row>
    <row r="29693" spans="1:2" x14ac:dyDescent="0.2">
      <c r="A29693" s="253"/>
      <c r="B29693" s="254"/>
    </row>
    <row r="29694" spans="1:2" x14ac:dyDescent="0.2">
      <c r="A29694" s="253"/>
      <c r="B29694" s="254"/>
    </row>
    <row r="29695" spans="1:2" x14ac:dyDescent="0.2">
      <c r="A29695" s="253"/>
      <c r="B29695" s="254"/>
    </row>
    <row r="29696" spans="1:2" x14ac:dyDescent="0.2">
      <c r="A29696" s="253"/>
      <c r="B29696" s="254"/>
    </row>
    <row r="29697" spans="1:2" x14ac:dyDescent="0.2">
      <c r="A29697" s="253"/>
      <c r="B29697" s="254"/>
    </row>
    <row r="29698" spans="1:2" x14ac:dyDescent="0.2">
      <c r="A29698" s="253"/>
      <c r="B29698" s="254"/>
    </row>
    <row r="29699" spans="1:2" x14ac:dyDescent="0.2">
      <c r="A29699" s="253"/>
      <c r="B29699" s="254"/>
    </row>
    <row r="29700" spans="1:2" x14ac:dyDescent="0.2">
      <c r="A29700" s="253"/>
      <c r="B29700" s="254"/>
    </row>
    <row r="29701" spans="1:2" x14ac:dyDescent="0.2">
      <c r="A29701" s="253"/>
      <c r="B29701" s="254"/>
    </row>
    <row r="29702" spans="1:2" x14ac:dyDescent="0.2">
      <c r="A29702" s="253"/>
      <c r="B29702" s="254"/>
    </row>
    <row r="29703" spans="1:2" x14ac:dyDescent="0.2">
      <c r="A29703" s="253"/>
      <c r="B29703" s="254"/>
    </row>
    <row r="29704" spans="1:2" x14ac:dyDescent="0.2">
      <c r="A29704" s="253"/>
      <c r="B29704" s="254"/>
    </row>
    <row r="29705" spans="1:2" x14ac:dyDescent="0.2">
      <c r="A29705" s="253"/>
      <c r="B29705" s="254"/>
    </row>
    <row r="29706" spans="1:2" x14ac:dyDescent="0.2">
      <c r="A29706" s="253"/>
      <c r="B29706" s="254"/>
    </row>
    <row r="29707" spans="1:2" x14ac:dyDescent="0.2">
      <c r="A29707" s="253"/>
      <c r="B29707" s="254"/>
    </row>
    <row r="29708" spans="1:2" x14ac:dyDescent="0.2">
      <c r="A29708" s="253"/>
      <c r="B29708" s="254"/>
    </row>
    <row r="29709" spans="1:2" x14ac:dyDescent="0.2">
      <c r="A29709" s="253"/>
      <c r="B29709" s="254"/>
    </row>
    <row r="29710" spans="1:2" x14ac:dyDescent="0.2">
      <c r="A29710" s="253"/>
      <c r="B29710" s="254"/>
    </row>
    <row r="29711" spans="1:2" x14ac:dyDescent="0.2">
      <c r="A29711" s="253"/>
      <c r="B29711" s="254"/>
    </row>
    <row r="29712" spans="1:2" x14ac:dyDescent="0.2">
      <c r="A29712" s="253"/>
      <c r="B29712" s="254"/>
    </row>
    <row r="29713" spans="1:2" x14ac:dyDescent="0.2">
      <c r="A29713" s="253"/>
      <c r="B29713" s="254"/>
    </row>
    <row r="29714" spans="1:2" x14ac:dyDescent="0.2">
      <c r="A29714" s="253"/>
      <c r="B29714" s="254"/>
    </row>
    <row r="29715" spans="1:2" x14ac:dyDescent="0.2">
      <c r="A29715" s="253"/>
      <c r="B29715" s="254"/>
    </row>
    <row r="29716" spans="1:2" x14ac:dyDescent="0.2">
      <c r="A29716" s="253"/>
      <c r="B29716" s="254"/>
    </row>
    <row r="29717" spans="1:2" x14ac:dyDescent="0.2">
      <c r="A29717" s="253"/>
      <c r="B29717" s="254"/>
    </row>
    <row r="29718" spans="1:2" x14ac:dyDescent="0.2">
      <c r="A29718" s="253"/>
      <c r="B29718" s="254"/>
    </row>
    <row r="29719" spans="1:2" x14ac:dyDescent="0.2">
      <c r="A29719" s="253"/>
      <c r="B29719" s="254"/>
    </row>
    <row r="29720" spans="1:2" x14ac:dyDescent="0.2">
      <c r="A29720" s="253"/>
      <c r="B29720" s="254"/>
    </row>
    <row r="29721" spans="1:2" x14ac:dyDescent="0.2">
      <c r="A29721" s="253"/>
      <c r="B29721" s="254"/>
    </row>
    <row r="29722" spans="1:2" x14ac:dyDescent="0.2">
      <c r="A29722" s="253"/>
      <c r="B29722" s="254"/>
    </row>
    <row r="29723" spans="1:2" x14ac:dyDescent="0.2">
      <c r="A29723" s="253"/>
      <c r="B29723" s="254"/>
    </row>
    <row r="29724" spans="1:2" x14ac:dyDescent="0.2">
      <c r="A29724" s="253"/>
      <c r="B29724" s="254"/>
    </row>
    <row r="29725" spans="1:2" x14ac:dyDescent="0.2">
      <c r="A29725" s="253"/>
      <c r="B29725" s="254"/>
    </row>
    <row r="29726" spans="1:2" x14ac:dyDescent="0.2">
      <c r="A29726" s="253"/>
      <c r="B29726" s="254"/>
    </row>
    <row r="29727" spans="1:2" x14ac:dyDescent="0.2">
      <c r="A29727" s="253"/>
      <c r="B29727" s="254"/>
    </row>
    <row r="29728" spans="1:2" x14ac:dyDescent="0.2">
      <c r="A29728" s="253"/>
      <c r="B29728" s="254"/>
    </row>
    <row r="29729" spans="1:2" x14ac:dyDescent="0.2">
      <c r="A29729" s="253"/>
      <c r="B29729" s="254"/>
    </row>
    <row r="29730" spans="1:2" x14ac:dyDescent="0.2">
      <c r="A29730" s="253"/>
      <c r="B29730" s="254"/>
    </row>
    <row r="29731" spans="1:2" x14ac:dyDescent="0.2">
      <c r="A29731" s="253"/>
      <c r="B29731" s="254"/>
    </row>
    <row r="29732" spans="1:2" x14ac:dyDescent="0.2">
      <c r="A29732" s="253"/>
      <c r="B29732" s="254"/>
    </row>
    <row r="29733" spans="1:2" x14ac:dyDescent="0.2">
      <c r="A29733" s="253"/>
      <c r="B29733" s="254"/>
    </row>
    <row r="29734" spans="1:2" x14ac:dyDescent="0.2">
      <c r="A29734" s="253"/>
      <c r="B29734" s="254"/>
    </row>
    <row r="29735" spans="1:2" x14ac:dyDescent="0.2">
      <c r="A29735" s="253"/>
      <c r="B29735" s="254"/>
    </row>
    <row r="29736" spans="1:2" x14ac:dyDescent="0.2">
      <c r="A29736" s="253"/>
      <c r="B29736" s="254"/>
    </row>
    <row r="29737" spans="1:2" x14ac:dyDescent="0.2">
      <c r="A29737" s="253"/>
      <c r="B29737" s="254"/>
    </row>
    <row r="29738" spans="1:2" x14ac:dyDescent="0.2">
      <c r="A29738" s="253"/>
      <c r="B29738" s="254"/>
    </row>
    <row r="29739" spans="1:2" x14ac:dyDescent="0.2">
      <c r="A29739" s="253"/>
      <c r="B29739" s="254"/>
    </row>
    <row r="29740" spans="1:2" x14ac:dyDescent="0.2">
      <c r="A29740" s="253"/>
      <c r="B29740" s="254"/>
    </row>
    <row r="29741" spans="1:2" x14ac:dyDescent="0.2">
      <c r="A29741" s="253"/>
      <c r="B29741" s="254"/>
    </row>
    <row r="29742" spans="1:2" x14ac:dyDescent="0.2">
      <c r="A29742" s="253"/>
      <c r="B29742" s="254"/>
    </row>
    <row r="29743" spans="1:2" x14ac:dyDescent="0.2">
      <c r="A29743" s="253"/>
      <c r="B29743" s="254"/>
    </row>
    <row r="29744" spans="1:2" x14ac:dyDescent="0.2">
      <c r="A29744" s="253"/>
      <c r="B29744" s="254"/>
    </row>
    <row r="29745" spans="1:2" x14ac:dyDescent="0.2">
      <c r="A29745" s="253"/>
      <c r="B29745" s="254"/>
    </row>
    <row r="29746" spans="1:2" x14ac:dyDescent="0.2">
      <c r="A29746" s="253"/>
      <c r="B29746" s="254"/>
    </row>
    <row r="29747" spans="1:2" x14ac:dyDescent="0.2">
      <c r="A29747" s="253"/>
      <c r="B29747" s="254"/>
    </row>
    <row r="29748" spans="1:2" x14ac:dyDescent="0.2">
      <c r="A29748" s="253"/>
      <c r="B29748" s="254"/>
    </row>
    <row r="29749" spans="1:2" x14ac:dyDescent="0.2">
      <c r="A29749" s="253"/>
      <c r="B29749" s="254"/>
    </row>
    <row r="29750" spans="1:2" x14ac:dyDescent="0.2">
      <c r="A29750" s="253"/>
      <c r="B29750" s="254"/>
    </row>
    <row r="29751" spans="1:2" x14ac:dyDescent="0.2">
      <c r="A29751" s="253"/>
      <c r="B29751" s="254"/>
    </row>
    <row r="29752" spans="1:2" x14ac:dyDescent="0.2">
      <c r="A29752" s="253"/>
      <c r="B29752" s="254"/>
    </row>
    <row r="29753" spans="1:2" x14ac:dyDescent="0.2">
      <c r="A29753" s="253"/>
      <c r="B29753" s="254"/>
    </row>
    <row r="29754" spans="1:2" x14ac:dyDescent="0.2">
      <c r="A29754" s="253"/>
      <c r="B29754" s="254"/>
    </row>
    <row r="29755" spans="1:2" x14ac:dyDescent="0.2">
      <c r="A29755" s="253"/>
      <c r="B29755" s="254"/>
    </row>
    <row r="29756" spans="1:2" x14ac:dyDescent="0.2">
      <c r="A29756" s="253"/>
      <c r="B29756" s="254"/>
    </row>
    <row r="29757" spans="1:2" x14ac:dyDescent="0.2">
      <c r="A29757" s="253"/>
      <c r="B29757" s="254"/>
    </row>
    <row r="29758" spans="1:2" x14ac:dyDescent="0.2">
      <c r="A29758" s="253"/>
      <c r="B29758" s="254"/>
    </row>
    <row r="29759" spans="1:2" x14ac:dyDescent="0.2">
      <c r="A29759" s="253"/>
      <c r="B29759" s="254"/>
    </row>
    <row r="29760" spans="1:2" x14ac:dyDescent="0.2">
      <c r="A29760" s="253"/>
      <c r="B29760" s="254"/>
    </row>
    <row r="29761" spans="1:2" x14ac:dyDescent="0.2">
      <c r="A29761" s="253"/>
      <c r="B29761" s="254"/>
    </row>
    <row r="29762" spans="1:2" x14ac:dyDescent="0.2">
      <c r="A29762" s="253"/>
      <c r="B29762" s="254"/>
    </row>
    <row r="29763" spans="1:2" x14ac:dyDescent="0.2">
      <c r="A29763" s="253"/>
      <c r="B29763" s="254"/>
    </row>
    <row r="29764" spans="1:2" x14ac:dyDescent="0.2">
      <c r="A29764" s="253"/>
      <c r="B29764" s="254"/>
    </row>
    <row r="29765" spans="1:2" x14ac:dyDescent="0.2">
      <c r="A29765" s="253"/>
      <c r="B29765" s="254"/>
    </row>
    <row r="29766" spans="1:2" x14ac:dyDescent="0.2">
      <c r="A29766" s="253"/>
      <c r="B29766" s="254"/>
    </row>
    <row r="29767" spans="1:2" x14ac:dyDescent="0.2">
      <c r="A29767" s="253"/>
      <c r="B29767" s="254"/>
    </row>
    <row r="29768" spans="1:2" x14ac:dyDescent="0.2">
      <c r="A29768" s="253"/>
      <c r="B29768" s="254"/>
    </row>
    <row r="29769" spans="1:2" x14ac:dyDescent="0.2">
      <c r="A29769" s="253"/>
      <c r="B29769" s="254"/>
    </row>
    <row r="29770" spans="1:2" x14ac:dyDescent="0.2">
      <c r="A29770" s="253"/>
      <c r="B29770" s="254"/>
    </row>
    <row r="29771" spans="1:2" x14ac:dyDescent="0.2">
      <c r="A29771" s="253"/>
      <c r="B29771" s="254"/>
    </row>
    <row r="29772" spans="1:2" x14ac:dyDescent="0.2">
      <c r="A29772" s="253"/>
      <c r="B29772" s="254"/>
    </row>
    <row r="29773" spans="1:2" x14ac:dyDescent="0.2">
      <c r="A29773" s="253"/>
      <c r="B29773" s="254"/>
    </row>
    <row r="29774" spans="1:2" x14ac:dyDescent="0.2">
      <c r="A29774" s="253"/>
      <c r="B29774" s="254"/>
    </row>
    <row r="29775" spans="1:2" x14ac:dyDescent="0.2">
      <c r="A29775" s="253"/>
      <c r="B29775" s="254"/>
    </row>
    <row r="29776" spans="1:2" x14ac:dyDescent="0.2">
      <c r="A29776" s="253"/>
      <c r="B29776" s="254"/>
    </row>
    <row r="29777" spans="1:2" x14ac:dyDescent="0.2">
      <c r="A29777" s="253"/>
      <c r="B29777" s="254"/>
    </row>
    <row r="29778" spans="1:2" x14ac:dyDescent="0.2">
      <c r="A29778" s="253"/>
      <c r="B29778" s="254"/>
    </row>
    <row r="29779" spans="1:2" x14ac:dyDescent="0.2">
      <c r="A29779" s="253"/>
      <c r="B29779" s="254"/>
    </row>
    <row r="29780" spans="1:2" x14ac:dyDescent="0.2">
      <c r="A29780" s="253"/>
      <c r="B29780" s="254"/>
    </row>
    <row r="29781" spans="1:2" x14ac:dyDescent="0.2">
      <c r="A29781" s="253"/>
      <c r="B29781" s="254"/>
    </row>
    <row r="29782" spans="1:2" x14ac:dyDescent="0.2">
      <c r="A29782" s="253"/>
      <c r="B29782" s="254"/>
    </row>
    <row r="29783" spans="1:2" x14ac:dyDescent="0.2">
      <c r="A29783" s="253"/>
      <c r="B29783" s="254"/>
    </row>
    <row r="29784" spans="1:2" x14ac:dyDescent="0.2">
      <c r="A29784" s="253"/>
      <c r="B29784" s="254"/>
    </row>
    <row r="29785" spans="1:2" x14ac:dyDescent="0.2">
      <c r="A29785" s="253"/>
      <c r="B29785" s="254"/>
    </row>
    <row r="29786" spans="1:2" x14ac:dyDescent="0.2">
      <c r="A29786" s="253"/>
      <c r="B29786" s="254"/>
    </row>
    <row r="29787" spans="1:2" x14ac:dyDescent="0.2">
      <c r="A29787" s="253"/>
      <c r="B29787" s="254"/>
    </row>
    <row r="29788" spans="1:2" x14ac:dyDescent="0.2">
      <c r="A29788" s="253"/>
      <c r="B29788" s="254"/>
    </row>
    <row r="29789" spans="1:2" x14ac:dyDescent="0.2">
      <c r="A29789" s="253"/>
      <c r="B29789" s="254"/>
    </row>
    <row r="29790" spans="1:2" x14ac:dyDescent="0.2">
      <c r="A29790" s="253"/>
      <c r="B29790" s="254"/>
    </row>
    <row r="29791" spans="1:2" x14ac:dyDescent="0.2">
      <c r="A29791" s="253"/>
      <c r="B29791" s="254"/>
    </row>
    <row r="29792" spans="1:2" x14ac:dyDescent="0.2">
      <c r="A29792" s="253"/>
      <c r="B29792" s="254"/>
    </row>
    <row r="29793" spans="1:2" x14ac:dyDescent="0.2">
      <c r="A29793" s="253"/>
      <c r="B29793" s="254"/>
    </row>
    <row r="29794" spans="1:2" x14ac:dyDescent="0.2">
      <c r="A29794" s="253"/>
      <c r="B29794" s="254"/>
    </row>
    <row r="29795" spans="1:2" x14ac:dyDescent="0.2">
      <c r="A29795" s="253"/>
      <c r="B29795" s="254"/>
    </row>
    <row r="29796" spans="1:2" x14ac:dyDescent="0.2">
      <c r="A29796" s="253"/>
      <c r="B29796" s="254"/>
    </row>
    <row r="29797" spans="1:2" x14ac:dyDescent="0.2">
      <c r="A29797" s="253"/>
      <c r="B29797" s="254"/>
    </row>
    <row r="29798" spans="1:2" x14ac:dyDescent="0.2">
      <c r="A29798" s="253"/>
      <c r="B29798" s="254"/>
    </row>
    <row r="29799" spans="1:2" x14ac:dyDescent="0.2">
      <c r="A29799" s="253"/>
      <c r="B29799" s="254"/>
    </row>
    <row r="29800" spans="1:2" x14ac:dyDescent="0.2">
      <c r="A29800" s="253"/>
      <c r="B29800" s="254"/>
    </row>
    <row r="29801" spans="1:2" x14ac:dyDescent="0.2">
      <c r="A29801" s="253"/>
      <c r="B29801" s="254"/>
    </row>
    <row r="29802" spans="1:2" x14ac:dyDescent="0.2">
      <c r="A29802" s="253"/>
      <c r="B29802" s="254"/>
    </row>
    <row r="29803" spans="1:2" x14ac:dyDescent="0.2">
      <c r="A29803" s="253"/>
      <c r="B29803" s="254"/>
    </row>
    <row r="29804" spans="1:2" x14ac:dyDescent="0.2">
      <c r="A29804" s="253"/>
      <c r="B29804" s="254"/>
    </row>
    <row r="29805" spans="1:2" x14ac:dyDescent="0.2">
      <c r="A29805" s="253"/>
      <c r="B29805" s="254"/>
    </row>
    <row r="29806" spans="1:2" x14ac:dyDescent="0.2">
      <c r="A29806" s="253"/>
      <c r="B29806" s="254"/>
    </row>
    <row r="29807" spans="1:2" x14ac:dyDescent="0.2">
      <c r="A29807" s="253"/>
      <c r="B29807" s="254"/>
    </row>
    <row r="29808" spans="1:2" x14ac:dyDescent="0.2">
      <c r="A29808" s="253"/>
      <c r="B29808" s="254"/>
    </row>
    <row r="29809" spans="1:2" x14ac:dyDescent="0.2">
      <c r="A29809" s="253"/>
      <c r="B29809" s="254"/>
    </row>
    <row r="29810" spans="1:2" x14ac:dyDescent="0.2">
      <c r="A29810" s="253"/>
      <c r="B29810" s="254"/>
    </row>
    <row r="29811" spans="1:2" x14ac:dyDescent="0.2">
      <c r="A29811" s="253"/>
      <c r="B29811" s="254"/>
    </row>
    <row r="29812" spans="1:2" x14ac:dyDescent="0.2">
      <c r="A29812" s="253"/>
      <c r="B29812" s="254"/>
    </row>
    <row r="29813" spans="1:2" x14ac:dyDescent="0.2">
      <c r="A29813" s="253"/>
      <c r="B29813" s="254"/>
    </row>
    <row r="29814" spans="1:2" x14ac:dyDescent="0.2">
      <c r="A29814" s="253"/>
      <c r="B29814" s="254"/>
    </row>
    <row r="29815" spans="1:2" x14ac:dyDescent="0.2">
      <c r="A29815" s="253"/>
      <c r="B29815" s="254"/>
    </row>
    <row r="29816" spans="1:2" x14ac:dyDescent="0.2">
      <c r="A29816" s="253"/>
      <c r="B29816" s="254"/>
    </row>
    <row r="29817" spans="1:2" x14ac:dyDescent="0.2">
      <c r="A29817" s="253"/>
      <c r="B29817" s="254"/>
    </row>
    <row r="29818" spans="1:2" x14ac:dyDescent="0.2">
      <c r="A29818" s="253"/>
      <c r="B29818" s="254"/>
    </row>
    <row r="29819" spans="1:2" x14ac:dyDescent="0.2">
      <c r="A29819" s="253"/>
      <c r="B29819" s="254"/>
    </row>
    <row r="29820" spans="1:2" x14ac:dyDescent="0.2">
      <c r="A29820" s="253"/>
      <c r="B29820" s="254"/>
    </row>
    <row r="29821" spans="1:2" x14ac:dyDescent="0.2">
      <c r="A29821" s="253"/>
      <c r="B29821" s="254"/>
    </row>
    <row r="29822" spans="1:2" x14ac:dyDescent="0.2">
      <c r="A29822" s="253"/>
      <c r="B29822" s="254"/>
    </row>
    <row r="29823" spans="1:2" x14ac:dyDescent="0.2">
      <c r="A29823" s="253"/>
      <c r="B29823" s="254"/>
    </row>
    <row r="29824" spans="1:2" x14ac:dyDescent="0.2">
      <c r="A29824" s="253"/>
      <c r="B29824" s="254"/>
    </row>
    <row r="29825" spans="1:2" x14ac:dyDescent="0.2">
      <c r="A29825" s="253"/>
      <c r="B29825" s="254"/>
    </row>
    <row r="29826" spans="1:2" x14ac:dyDescent="0.2">
      <c r="A29826" s="253"/>
      <c r="B29826" s="254"/>
    </row>
    <row r="29827" spans="1:2" x14ac:dyDescent="0.2">
      <c r="A29827" s="253"/>
      <c r="B29827" s="254"/>
    </row>
    <row r="29828" spans="1:2" x14ac:dyDescent="0.2">
      <c r="A29828" s="253"/>
      <c r="B29828" s="254"/>
    </row>
    <row r="29829" spans="1:2" x14ac:dyDescent="0.2">
      <c r="A29829" s="253"/>
      <c r="B29829" s="254"/>
    </row>
    <row r="29830" spans="1:2" x14ac:dyDescent="0.2">
      <c r="A29830" s="253"/>
      <c r="B29830" s="254"/>
    </row>
    <row r="29831" spans="1:2" x14ac:dyDescent="0.2">
      <c r="A29831" s="253"/>
      <c r="B29831" s="254"/>
    </row>
    <row r="29832" spans="1:2" x14ac:dyDescent="0.2">
      <c r="A29832" s="253"/>
      <c r="B29832" s="254"/>
    </row>
    <row r="29833" spans="1:2" x14ac:dyDescent="0.2">
      <c r="A29833" s="253"/>
      <c r="B29833" s="254"/>
    </row>
    <row r="29834" spans="1:2" x14ac:dyDescent="0.2">
      <c r="A29834" s="253"/>
      <c r="B29834" s="254"/>
    </row>
    <row r="29835" spans="1:2" x14ac:dyDescent="0.2">
      <c r="A29835" s="253"/>
      <c r="B29835" s="254"/>
    </row>
    <row r="29836" spans="1:2" x14ac:dyDescent="0.2">
      <c r="A29836" s="253"/>
      <c r="B29836" s="254"/>
    </row>
    <row r="29837" spans="1:2" x14ac:dyDescent="0.2">
      <c r="A29837" s="253"/>
      <c r="B29837" s="254"/>
    </row>
    <row r="29838" spans="1:2" x14ac:dyDescent="0.2">
      <c r="A29838" s="253"/>
      <c r="B29838" s="254"/>
    </row>
    <row r="29839" spans="1:2" x14ac:dyDescent="0.2">
      <c r="A29839" s="253"/>
      <c r="B29839" s="254"/>
    </row>
    <row r="29840" spans="1:2" x14ac:dyDescent="0.2">
      <c r="A29840" s="253"/>
      <c r="B29840" s="254"/>
    </row>
    <row r="29841" spans="1:2" x14ac:dyDescent="0.2">
      <c r="A29841" s="253"/>
      <c r="B29841" s="254"/>
    </row>
    <row r="29842" spans="1:2" x14ac:dyDescent="0.2">
      <c r="A29842" s="253"/>
      <c r="B29842" s="254"/>
    </row>
    <row r="29843" spans="1:2" x14ac:dyDescent="0.2">
      <c r="A29843" s="253"/>
      <c r="B29843" s="254"/>
    </row>
    <row r="29844" spans="1:2" x14ac:dyDescent="0.2">
      <c r="A29844" s="253"/>
      <c r="B29844" s="254"/>
    </row>
    <row r="29845" spans="1:2" x14ac:dyDescent="0.2">
      <c r="A29845" s="253"/>
      <c r="B29845" s="254"/>
    </row>
    <row r="29846" spans="1:2" x14ac:dyDescent="0.2">
      <c r="A29846" s="253"/>
      <c r="B29846" s="254"/>
    </row>
    <row r="29847" spans="1:2" x14ac:dyDescent="0.2">
      <c r="A29847" s="253"/>
      <c r="B29847" s="254"/>
    </row>
    <row r="29848" spans="1:2" x14ac:dyDescent="0.2">
      <c r="A29848" s="253"/>
      <c r="B29848" s="254"/>
    </row>
    <row r="29849" spans="1:2" x14ac:dyDescent="0.2">
      <c r="A29849" s="253"/>
      <c r="B29849" s="254"/>
    </row>
    <row r="29850" spans="1:2" x14ac:dyDescent="0.2">
      <c r="A29850" s="253"/>
      <c r="B29850" s="254"/>
    </row>
    <row r="29851" spans="1:2" x14ac:dyDescent="0.2">
      <c r="A29851" s="253"/>
      <c r="B29851" s="254"/>
    </row>
    <row r="29852" spans="1:2" x14ac:dyDescent="0.2">
      <c r="A29852" s="253"/>
      <c r="B29852" s="254"/>
    </row>
    <row r="29853" spans="1:2" x14ac:dyDescent="0.2">
      <c r="A29853" s="253"/>
      <c r="B29853" s="254"/>
    </row>
    <row r="29854" spans="1:2" x14ac:dyDescent="0.2">
      <c r="A29854" s="253"/>
      <c r="B29854" s="254"/>
    </row>
    <row r="29855" spans="1:2" x14ac:dyDescent="0.2">
      <c r="A29855" s="253"/>
      <c r="B29855" s="254"/>
    </row>
    <row r="29856" spans="1:2" x14ac:dyDescent="0.2">
      <c r="A29856" s="253"/>
      <c r="B29856" s="254"/>
    </row>
    <row r="29857" spans="1:2" x14ac:dyDescent="0.2">
      <c r="A29857" s="253"/>
      <c r="B29857" s="254"/>
    </row>
    <row r="29858" spans="1:2" x14ac:dyDescent="0.2">
      <c r="A29858" s="253"/>
      <c r="B29858" s="254"/>
    </row>
    <row r="29859" spans="1:2" x14ac:dyDescent="0.2">
      <c r="A29859" s="253"/>
      <c r="B29859" s="254"/>
    </row>
    <row r="29860" spans="1:2" x14ac:dyDescent="0.2">
      <c r="A29860" s="253"/>
      <c r="B29860" s="254"/>
    </row>
    <row r="29861" spans="1:2" x14ac:dyDescent="0.2">
      <c r="A29861" s="253"/>
      <c r="B29861" s="254"/>
    </row>
    <row r="29862" spans="1:2" x14ac:dyDescent="0.2">
      <c r="A29862" s="253"/>
      <c r="B29862" s="254"/>
    </row>
    <row r="29863" spans="1:2" x14ac:dyDescent="0.2">
      <c r="A29863" s="253"/>
      <c r="B29863" s="254"/>
    </row>
    <row r="29864" spans="1:2" x14ac:dyDescent="0.2">
      <c r="A29864" s="253"/>
      <c r="B29864" s="254"/>
    </row>
    <row r="29865" spans="1:2" x14ac:dyDescent="0.2">
      <c r="A29865" s="253"/>
      <c r="B29865" s="254"/>
    </row>
    <row r="29866" spans="1:2" x14ac:dyDescent="0.2">
      <c r="A29866" s="253"/>
      <c r="B29866" s="254"/>
    </row>
    <row r="29867" spans="1:2" x14ac:dyDescent="0.2">
      <c r="A29867" s="253"/>
      <c r="B29867" s="254"/>
    </row>
    <row r="29868" spans="1:2" x14ac:dyDescent="0.2">
      <c r="A29868" s="253"/>
      <c r="B29868" s="254"/>
    </row>
    <row r="29869" spans="1:2" x14ac:dyDescent="0.2">
      <c r="A29869" s="253"/>
      <c r="B29869" s="254"/>
    </row>
    <row r="29870" spans="1:2" x14ac:dyDescent="0.2">
      <c r="A29870" s="253"/>
      <c r="B29870" s="254"/>
    </row>
    <row r="29871" spans="1:2" x14ac:dyDescent="0.2">
      <c r="A29871" s="253"/>
      <c r="B29871" s="254"/>
    </row>
    <row r="29872" spans="1:2" x14ac:dyDescent="0.2">
      <c r="A29872" s="253"/>
      <c r="B29872" s="254"/>
    </row>
    <row r="29873" spans="1:2" x14ac:dyDescent="0.2">
      <c r="A29873" s="253"/>
      <c r="B29873" s="254"/>
    </row>
    <row r="29874" spans="1:2" x14ac:dyDescent="0.2">
      <c r="A29874" s="253"/>
      <c r="B29874" s="254"/>
    </row>
    <row r="29875" spans="1:2" x14ac:dyDescent="0.2">
      <c r="A29875" s="253"/>
      <c r="B29875" s="254"/>
    </row>
    <row r="29876" spans="1:2" x14ac:dyDescent="0.2">
      <c r="A29876" s="253"/>
      <c r="B29876" s="254"/>
    </row>
    <row r="29877" spans="1:2" x14ac:dyDescent="0.2">
      <c r="A29877" s="253"/>
      <c r="B29877" s="254"/>
    </row>
    <row r="29878" spans="1:2" x14ac:dyDescent="0.2">
      <c r="A29878" s="253"/>
      <c r="B29878" s="254"/>
    </row>
    <row r="29879" spans="1:2" x14ac:dyDescent="0.2">
      <c r="A29879" s="253"/>
      <c r="B29879" s="254"/>
    </row>
    <row r="29880" spans="1:2" x14ac:dyDescent="0.2">
      <c r="A29880" s="253"/>
      <c r="B29880" s="254"/>
    </row>
    <row r="29881" spans="1:2" x14ac:dyDescent="0.2">
      <c r="A29881" s="253"/>
      <c r="B29881" s="254"/>
    </row>
    <row r="29882" spans="1:2" x14ac:dyDescent="0.2">
      <c r="A29882" s="253"/>
      <c r="B29882" s="254"/>
    </row>
    <row r="29883" spans="1:2" x14ac:dyDescent="0.2">
      <c r="A29883" s="253"/>
      <c r="B29883" s="254"/>
    </row>
    <row r="29884" spans="1:2" x14ac:dyDescent="0.2">
      <c r="A29884" s="253"/>
      <c r="B29884" s="254"/>
    </row>
    <row r="29885" spans="1:2" x14ac:dyDescent="0.2">
      <c r="A29885" s="253"/>
      <c r="B29885" s="254"/>
    </row>
    <row r="29886" spans="1:2" x14ac:dyDescent="0.2">
      <c r="A29886" s="253"/>
      <c r="B29886" s="254"/>
    </row>
    <row r="29887" spans="1:2" x14ac:dyDescent="0.2">
      <c r="A29887" s="253"/>
      <c r="B29887" s="254"/>
    </row>
    <row r="29888" spans="1:2" x14ac:dyDescent="0.2">
      <c r="A29888" s="253"/>
      <c r="B29888" s="254"/>
    </row>
    <row r="29889" spans="1:2" x14ac:dyDescent="0.2">
      <c r="A29889" s="253"/>
      <c r="B29889" s="254"/>
    </row>
    <row r="29890" spans="1:2" x14ac:dyDescent="0.2">
      <c r="A29890" s="253"/>
      <c r="B29890" s="254"/>
    </row>
    <row r="29891" spans="1:2" x14ac:dyDescent="0.2">
      <c r="A29891" s="253"/>
      <c r="B29891" s="254"/>
    </row>
    <row r="29892" spans="1:2" x14ac:dyDescent="0.2">
      <c r="A29892" s="253"/>
      <c r="B29892" s="254"/>
    </row>
    <row r="29893" spans="1:2" x14ac:dyDescent="0.2">
      <c r="A29893" s="253"/>
      <c r="B29893" s="254"/>
    </row>
    <row r="29894" spans="1:2" x14ac:dyDescent="0.2">
      <c r="A29894" s="253"/>
      <c r="B29894" s="254"/>
    </row>
    <row r="29895" spans="1:2" x14ac:dyDescent="0.2">
      <c r="A29895" s="253"/>
      <c r="B29895" s="254"/>
    </row>
    <row r="29896" spans="1:2" x14ac:dyDescent="0.2">
      <c r="A29896" s="253"/>
      <c r="B29896" s="254"/>
    </row>
    <row r="29897" spans="1:2" x14ac:dyDescent="0.2">
      <c r="A29897" s="253"/>
      <c r="B29897" s="254"/>
    </row>
    <row r="29898" spans="1:2" x14ac:dyDescent="0.2">
      <c r="A29898" s="253"/>
      <c r="B29898" s="254"/>
    </row>
    <row r="29899" spans="1:2" x14ac:dyDescent="0.2">
      <c r="A29899" s="253"/>
      <c r="B29899" s="254"/>
    </row>
    <row r="29900" spans="1:2" x14ac:dyDescent="0.2">
      <c r="A29900" s="253"/>
      <c r="B29900" s="254"/>
    </row>
    <row r="29901" spans="1:2" x14ac:dyDescent="0.2">
      <c r="A29901" s="253"/>
      <c r="B29901" s="254"/>
    </row>
    <row r="29902" spans="1:2" x14ac:dyDescent="0.2">
      <c r="A29902" s="253"/>
      <c r="B29902" s="254"/>
    </row>
    <row r="29903" spans="1:2" x14ac:dyDescent="0.2">
      <c r="A29903" s="253"/>
      <c r="B29903" s="254"/>
    </row>
    <row r="29904" spans="1:2" x14ac:dyDescent="0.2">
      <c r="A29904" s="253"/>
      <c r="B29904" s="254"/>
    </row>
    <row r="29905" spans="1:2" x14ac:dyDescent="0.2">
      <c r="A29905" s="253"/>
      <c r="B29905" s="254"/>
    </row>
    <row r="29906" spans="1:2" x14ac:dyDescent="0.2">
      <c r="A29906" s="253"/>
      <c r="B29906" s="254"/>
    </row>
    <row r="29907" spans="1:2" x14ac:dyDescent="0.2">
      <c r="A29907" s="253"/>
      <c r="B29907" s="254"/>
    </row>
    <row r="29908" spans="1:2" x14ac:dyDescent="0.2">
      <c r="A29908" s="253"/>
      <c r="B29908" s="254"/>
    </row>
    <row r="29909" spans="1:2" x14ac:dyDescent="0.2">
      <c r="A29909" s="253"/>
      <c r="B29909" s="254"/>
    </row>
    <row r="29910" spans="1:2" x14ac:dyDescent="0.2">
      <c r="A29910" s="253"/>
      <c r="B29910" s="254"/>
    </row>
    <row r="29911" spans="1:2" x14ac:dyDescent="0.2">
      <c r="A29911" s="253"/>
      <c r="B29911" s="254"/>
    </row>
    <row r="29912" spans="1:2" x14ac:dyDescent="0.2">
      <c r="A29912" s="253"/>
      <c r="B29912" s="254"/>
    </row>
    <row r="29913" spans="1:2" x14ac:dyDescent="0.2">
      <c r="A29913" s="253"/>
      <c r="B29913" s="254"/>
    </row>
    <row r="29914" spans="1:2" x14ac:dyDescent="0.2">
      <c r="A29914" s="253"/>
      <c r="B29914" s="254"/>
    </row>
    <row r="29915" spans="1:2" x14ac:dyDescent="0.2">
      <c r="A29915" s="253"/>
      <c r="B29915" s="254"/>
    </row>
    <row r="29916" spans="1:2" x14ac:dyDescent="0.2">
      <c r="A29916" s="253"/>
      <c r="B29916" s="254"/>
    </row>
    <row r="29917" spans="1:2" x14ac:dyDescent="0.2">
      <c r="A29917" s="253"/>
      <c r="B29917" s="254"/>
    </row>
    <row r="29918" spans="1:2" x14ac:dyDescent="0.2">
      <c r="A29918" s="253"/>
      <c r="B29918" s="254"/>
    </row>
    <row r="29919" spans="1:2" x14ac:dyDescent="0.2">
      <c r="A29919" s="253"/>
      <c r="B29919" s="254"/>
    </row>
    <row r="29920" spans="1:2" x14ac:dyDescent="0.2">
      <c r="A29920" s="253"/>
      <c r="B29920" s="254"/>
    </row>
    <row r="29921" spans="1:2" x14ac:dyDescent="0.2">
      <c r="A29921" s="253"/>
      <c r="B29921" s="254"/>
    </row>
    <row r="29922" spans="1:2" x14ac:dyDescent="0.2">
      <c r="A29922" s="253"/>
      <c r="B29922" s="254"/>
    </row>
    <row r="29923" spans="1:2" x14ac:dyDescent="0.2">
      <c r="A29923" s="253"/>
      <c r="B29923" s="254"/>
    </row>
    <row r="29924" spans="1:2" x14ac:dyDescent="0.2">
      <c r="A29924" s="253"/>
      <c r="B29924" s="254"/>
    </row>
    <row r="29925" spans="1:2" x14ac:dyDescent="0.2">
      <c r="A29925" s="253"/>
      <c r="B29925" s="254"/>
    </row>
    <row r="29926" spans="1:2" x14ac:dyDescent="0.2">
      <c r="A29926" s="253"/>
      <c r="B29926" s="254"/>
    </row>
    <row r="29927" spans="1:2" x14ac:dyDescent="0.2">
      <c r="A29927" s="253"/>
      <c r="B29927" s="254"/>
    </row>
    <row r="29928" spans="1:2" x14ac:dyDescent="0.2">
      <c r="A29928" s="253"/>
      <c r="B29928" s="254"/>
    </row>
    <row r="29929" spans="1:2" x14ac:dyDescent="0.2">
      <c r="A29929" s="253"/>
      <c r="B29929" s="254"/>
    </row>
    <row r="29930" spans="1:2" x14ac:dyDescent="0.2">
      <c r="A29930" s="253"/>
      <c r="B29930" s="254"/>
    </row>
    <row r="29931" spans="1:2" x14ac:dyDescent="0.2">
      <c r="A29931" s="253"/>
      <c r="B29931" s="254"/>
    </row>
    <row r="29932" spans="1:2" x14ac:dyDescent="0.2">
      <c r="A29932" s="253"/>
      <c r="B29932" s="254"/>
    </row>
    <row r="29933" spans="1:2" x14ac:dyDescent="0.2">
      <c r="A29933" s="253"/>
      <c r="B29933" s="254"/>
    </row>
    <row r="29934" spans="1:2" x14ac:dyDescent="0.2">
      <c r="A29934" s="253"/>
      <c r="B29934" s="254"/>
    </row>
    <row r="29935" spans="1:2" x14ac:dyDescent="0.2">
      <c r="A29935" s="253"/>
      <c r="B29935" s="254"/>
    </row>
    <row r="29936" spans="1:2" x14ac:dyDescent="0.2">
      <c r="A29936" s="253"/>
      <c r="B29936" s="254"/>
    </row>
    <row r="29937" spans="1:2" x14ac:dyDescent="0.2">
      <c r="A29937" s="253"/>
      <c r="B29937" s="254"/>
    </row>
    <row r="29938" spans="1:2" x14ac:dyDescent="0.2">
      <c r="A29938" s="253"/>
      <c r="B29938" s="254"/>
    </row>
    <row r="29939" spans="1:2" x14ac:dyDescent="0.2">
      <c r="A29939" s="253"/>
      <c r="B29939" s="254"/>
    </row>
    <row r="29940" spans="1:2" x14ac:dyDescent="0.2">
      <c r="A29940" s="253"/>
      <c r="B29940" s="254"/>
    </row>
    <row r="29941" spans="1:2" x14ac:dyDescent="0.2">
      <c r="A29941" s="253"/>
      <c r="B29941" s="254"/>
    </row>
    <row r="29942" spans="1:2" x14ac:dyDescent="0.2">
      <c r="A29942" s="253"/>
      <c r="B29942" s="254"/>
    </row>
    <row r="29943" spans="1:2" x14ac:dyDescent="0.2">
      <c r="A29943" s="253"/>
      <c r="B29943" s="254"/>
    </row>
    <row r="29944" spans="1:2" x14ac:dyDescent="0.2">
      <c r="A29944" s="253"/>
      <c r="B29944" s="254"/>
    </row>
    <row r="29945" spans="1:2" x14ac:dyDescent="0.2">
      <c r="A29945" s="253"/>
      <c r="B29945" s="254"/>
    </row>
    <row r="29946" spans="1:2" x14ac:dyDescent="0.2">
      <c r="A29946" s="253"/>
      <c r="B29946" s="254"/>
    </row>
    <row r="29947" spans="1:2" x14ac:dyDescent="0.2">
      <c r="A29947" s="253"/>
      <c r="B29947" s="254"/>
    </row>
    <row r="29948" spans="1:2" x14ac:dyDescent="0.2">
      <c r="A29948" s="253"/>
      <c r="B29948" s="254"/>
    </row>
    <row r="29949" spans="1:2" x14ac:dyDescent="0.2">
      <c r="A29949" s="253"/>
      <c r="B29949" s="254"/>
    </row>
    <row r="29950" spans="1:2" x14ac:dyDescent="0.2">
      <c r="A29950" s="253"/>
      <c r="B29950" s="254"/>
    </row>
    <row r="29951" spans="1:2" x14ac:dyDescent="0.2">
      <c r="A29951" s="253"/>
      <c r="B29951" s="254"/>
    </row>
    <row r="29952" spans="1:2" x14ac:dyDescent="0.2">
      <c r="A29952" s="253"/>
      <c r="B29952" s="254"/>
    </row>
    <row r="29953" spans="1:2" x14ac:dyDescent="0.2">
      <c r="A29953" s="253"/>
      <c r="B29953" s="254"/>
    </row>
    <row r="29954" spans="1:2" x14ac:dyDescent="0.2">
      <c r="A29954" s="253"/>
      <c r="B29954" s="254"/>
    </row>
    <row r="29955" spans="1:2" x14ac:dyDescent="0.2">
      <c r="A29955" s="253"/>
      <c r="B29955" s="254"/>
    </row>
    <row r="29956" spans="1:2" x14ac:dyDescent="0.2">
      <c r="A29956" s="253"/>
      <c r="B29956" s="254"/>
    </row>
    <row r="29957" spans="1:2" x14ac:dyDescent="0.2">
      <c r="A29957" s="253"/>
      <c r="B29957" s="254"/>
    </row>
    <row r="29958" spans="1:2" x14ac:dyDescent="0.2">
      <c r="A29958" s="253"/>
      <c r="B29958" s="254"/>
    </row>
    <row r="29959" spans="1:2" x14ac:dyDescent="0.2">
      <c r="A29959" s="253"/>
      <c r="B29959" s="254"/>
    </row>
    <row r="29960" spans="1:2" x14ac:dyDescent="0.2">
      <c r="A29960" s="253"/>
      <c r="B29960" s="254"/>
    </row>
    <row r="29961" spans="1:2" x14ac:dyDescent="0.2">
      <c r="A29961" s="253"/>
      <c r="B29961" s="254"/>
    </row>
    <row r="29962" spans="1:2" x14ac:dyDescent="0.2">
      <c r="A29962" s="253"/>
      <c r="B29962" s="254"/>
    </row>
    <row r="29963" spans="1:2" x14ac:dyDescent="0.2">
      <c r="A29963" s="253"/>
      <c r="B29963" s="254"/>
    </row>
    <row r="29964" spans="1:2" x14ac:dyDescent="0.2">
      <c r="A29964" s="253"/>
      <c r="B29964" s="254"/>
    </row>
    <row r="29965" spans="1:2" x14ac:dyDescent="0.2">
      <c r="A29965" s="253"/>
      <c r="B29965" s="254"/>
    </row>
    <row r="29966" spans="1:2" x14ac:dyDescent="0.2">
      <c r="A29966" s="253"/>
      <c r="B29966" s="254"/>
    </row>
    <row r="29967" spans="1:2" x14ac:dyDescent="0.2">
      <c r="A29967" s="253"/>
      <c r="B29967" s="254"/>
    </row>
    <row r="29968" spans="1:2" x14ac:dyDescent="0.2">
      <c r="A29968" s="253"/>
      <c r="B29968" s="254"/>
    </row>
    <row r="29969" spans="1:2" x14ac:dyDescent="0.2">
      <c r="A29969" s="253"/>
      <c r="B29969" s="254"/>
    </row>
    <row r="29970" spans="1:2" x14ac:dyDescent="0.2">
      <c r="A29970" s="253"/>
      <c r="B29970" s="254"/>
    </row>
    <row r="29971" spans="1:2" x14ac:dyDescent="0.2">
      <c r="A29971" s="253"/>
      <c r="B29971" s="254"/>
    </row>
    <row r="29972" spans="1:2" x14ac:dyDescent="0.2">
      <c r="A29972" s="253"/>
      <c r="B29972" s="254"/>
    </row>
    <row r="29973" spans="1:2" x14ac:dyDescent="0.2">
      <c r="A29973" s="253"/>
      <c r="B29973" s="254"/>
    </row>
    <row r="29974" spans="1:2" x14ac:dyDescent="0.2">
      <c r="A29974" s="253"/>
      <c r="B29974" s="254"/>
    </row>
    <row r="29975" spans="1:2" x14ac:dyDescent="0.2">
      <c r="A29975" s="253"/>
      <c r="B29975" s="254"/>
    </row>
    <row r="29976" spans="1:2" x14ac:dyDescent="0.2">
      <c r="A29976" s="253"/>
      <c r="B29976" s="254"/>
    </row>
    <row r="29977" spans="1:2" x14ac:dyDescent="0.2">
      <c r="A29977" s="253"/>
      <c r="B29977" s="254"/>
    </row>
    <row r="29978" spans="1:2" x14ac:dyDescent="0.2">
      <c r="A29978" s="253"/>
      <c r="B29978" s="254"/>
    </row>
    <row r="29979" spans="1:2" x14ac:dyDescent="0.2">
      <c r="A29979" s="253"/>
      <c r="B29979" s="254"/>
    </row>
    <row r="29980" spans="1:2" x14ac:dyDescent="0.2">
      <c r="A29980" s="253"/>
      <c r="B29980" s="254"/>
    </row>
    <row r="29981" spans="1:2" x14ac:dyDescent="0.2">
      <c r="A29981" s="253"/>
      <c r="B29981" s="254"/>
    </row>
    <row r="29982" spans="1:2" x14ac:dyDescent="0.2">
      <c r="A29982" s="253"/>
      <c r="B29982" s="254"/>
    </row>
    <row r="29983" spans="1:2" x14ac:dyDescent="0.2">
      <c r="A29983" s="253"/>
      <c r="B29983" s="254"/>
    </row>
    <row r="29984" spans="1:2" x14ac:dyDescent="0.2">
      <c r="A29984" s="253"/>
      <c r="B29984" s="254"/>
    </row>
    <row r="29985" spans="1:2" x14ac:dyDescent="0.2">
      <c r="A29985" s="253"/>
      <c r="B29985" s="254"/>
    </row>
    <row r="29986" spans="1:2" x14ac:dyDescent="0.2">
      <c r="A29986" s="253"/>
      <c r="B29986" s="254"/>
    </row>
    <row r="29987" spans="1:2" x14ac:dyDescent="0.2">
      <c r="A29987" s="253"/>
      <c r="B29987" s="254"/>
    </row>
    <row r="29988" spans="1:2" x14ac:dyDescent="0.2">
      <c r="A29988" s="253"/>
      <c r="B29988" s="254"/>
    </row>
    <row r="29989" spans="1:2" x14ac:dyDescent="0.2">
      <c r="A29989" s="253"/>
      <c r="B29989" s="254"/>
    </row>
    <row r="29990" spans="1:2" x14ac:dyDescent="0.2">
      <c r="A29990" s="253"/>
      <c r="B29990" s="254"/>
    </row>
    <row r="29991" spans="1:2" x14ac:dyDescent="0.2">
      <c r="A29991" s="253"/>
      <c r="B29991" s="254"/>
    </row>
    <row r="29992" spans="1:2" x14ac:dyDescent="0.2">
      <c r="A29992" s="253"/>
      <c r="B29992" s="254"/>
    </row>
    <row r="29993" spans="1:2" x14ac:dyDescent="0.2">
      <c r="A29993" s="253"/>
      <c r="B29993" s="254"/>
    </row>
    <row r="29994" spans="1:2" x14ac:dyDescent="0.2">
      <c r="A29994" s="253"/>
      <c r="B29994" s="254"/>
    </row>
    <row r="29995" spans="1:2" x14ac:dyDescent="0.2">
      <c r="A29995" s="253"/>
      <c r="B29995" s="254"/>
    </row>
    <row r="29996" spans="1:2" x14ac:dyDescent="0.2">
      <c r="A29996" s="253"/>
      <c r="B29996" s="254"/>
    </row>
    <row r="29997" spans="1:2" x14ac:dyDescent="0.2">
      <c r="A29997" s="253"/>
      <c r="B29997" s="254"/>
    </row>
    <row r="29998" spans="1:2" x14ac:dyDescent="0.2">
      <c r="A29998" s="253"/>
      <c r="B29998" s="254"/>
    </row>
    <row r="29999" spans="1:2" x14ac:dyDescent="0.2">
      <c r="A29999" s="253"/>
      <c r="B29999" s="254"/>
    </row>
    <row r="30000" spans="1:2" x14ac:dyDescent="0.2">
      <c r="A30000" s="253"/>
      <c r="B30000" s="254"/>
    </row>
    <row r="30001" spans="1:2" x14ac:dyDescent="0.2">
      <c r="A30001" s="253"/>
      <c r="B30001" s="254"/>
    </row>
    <row r="30002" spans="1:2" x14ac:dyDescent="0.2">
      <c r="A30002" s="253"/>
      <c r="B30002" s="254"/>
    </row>
    <row r="30003" spans="1:2" x14ac:dyDescent="0.2">
      <c r="A30003" s="253"/>
      <c r="B30003" s="254"/>
    </row>
    <row r="30004" spans="1:2" x14ac:dyDescent="0.2">
      <c r="A30004" s="253"/>
      <c r="B30004" s="254"/>
    </row>
    <row r="30005" spans="1:2" x14ac:dyDescent="0.2">
      <c r="A30005" s="253"/>
      <c r="B30005" s="254"/>
    </row>
    <row r="30006" spans="1:2" x14ac:dyDescent="0.2">
      <c r="A30006" s="253"/>
      <c r="B30006" s="254"/>
    </row>
    <row r="30007" spans="1:2" x14ac:dyDescent="0.2">
      <c r="A30007" s="253"/>
      <c r="B30007" s="254"/>
    </row>
    <row r="30008" spans="1:2" x14ac:dyDescent="0.2">
      <c r="A30008" s="253"/>
      <c r="B30008" s="254"/>
    </row>
    <row r="30009" spans="1:2" x14ac:dyDescent="0.2">
      <c r="A30009" s="253"/>
      <c r="B30009" s="254"/>
    </row>
    <row r="30010" spans="1:2" x14ac:dyDescent="0.2">
      <c r="A30010" s="253"/>
      <c r="B30010" s="254"/>
    </row>
    <row r="30011" spans="1:2" x14ac:dyDescent="0.2">
      <c r="A30011" s="253"/>
      <c r="B30011" s="254"/>
    </row>
    <row r="30012" spans="1:2" x14ac:dyDescent="0.2">
      <c r="A30012" s="253"/>
      <c r="B30012" s="254"/>
    </row>
    <row r="30013" spans="1:2" x14ac:dyDescent="0.2">
      <c r="A30013" s="253"/>
      <c r="B30013" s="254"/>
    </row>
    <row r="30014" spans="1:2" x14ac:dyDescent="0.2">
      <c r="A30014" s="253"/>
      <c r="B30014" s="254"/>
    </row>
    <row r="30015" spans="1:2" x14ac:dyDescent="0.2">
      <c r="A30015" s="253"/>
      <c r="B30015" s="254"/>
    </row>
    <row r="30016" spans="1:2" x14ac:dyDescent="0.2">
      <c r="A30016" s="253"/>
      <c r="B30016" s="254"/>
    </row>
    <row r="30017" spans="1:2" x14ac:dyDescent="0.2">
      <c r="A30017" s="253"/>
      <c r="B30017" s="254"/>
    </row>
    <row r="30018" spans="1:2" x14ac:dyDescent="0.2">
      <c r="A30018" s="253"/>
      <c r="B30018" s="254"/>
    </row>
    <row r="30019" spans="1:2" x14ac:dyDescent="0.2">
      <c r="A30019" s="253"/>
      <c r="B30019" s="254"/>
    </row>
    <row r="30020" spans="1:2" x14ac:dyDescent="0.2">
      <c r="A30020" s="253"/>
      <c r="B30020" s="254"/>
    </row>
    <row r="30021" spans="1:2" x14ac:dyDescent="0.2">
      <c r="A30021" s="253"/>
      <c r="B30021" s="254"/>
    </row>
    <row r="30022" spans="1:2" x14ac:dyDescent="0.2">
      <c r="A30022" s="253"/>
      <c r="B30022" s="254"/>
    </row>
    <row r="30023" spans="1:2" x14ac:dyDescent="0.2">
      <c r="A30023" s="253"/>
      <c r="B30023" s="254"/>
    </row>
    <row r="30024" spans="1:2" x14ac:dyDescent="0.2">
      <c r="A30024" s="253"/>
      <c r="B30024" s="254"/>
    </row>
    <row r="30025" spans="1:2" x14ac:dyDescent="0.2">
      <c r="A30025" s="253"/>
      <c r="B30025" s="254"/>
    </row>
    <row r="30026" spans="1:2" x14ac:dyDescent="0.2">
      <c r="A30026" s="253"/>
      <c r="B30026" s="254"/>
    </row>
    <row r="30027" spans="1:2" x14ac:dyDescent="0.2">
      <c r="A30027" s="253"/>
      <c r="B30027" s="254"/>
    </row>
    <row r="30028" spans="1:2" x14ac:dyDescent="0.2">
      <c r="A30028" s="253"/>
      <c r="B30028" s="254"/>
    </row>
    <row r="30029" spans="1:2" x14ac:dyDescent="0.2">
      <c r="A30029" s="253"/>
      <c r="B30029" s="254"/>
    </row>
    <row r="30030" spans="1:2" x14ac:dyDescent="0.2">
      <c r="A30030" s="253"/>
      <c r="B30030" s="254"/>
    </row>
    <row r="30031" spans="1:2" x14ac:dyDescent="0.2">
      <c r="A30031" s="253"/>
      <c r="B30031" s="254"/>
    </row>
    <row r="30032" spans="1:2" x14ac:dyDescent="0.2">
      <c r="A30032" s="253"/>
      <c r="B30032" s="254"/>
    </row>
    <row r="30033" spans="1:2" x14ac:dyDescent="0.2">
      <c r="A30033" s="253"/>
      <c r="B30033" s="254"/>
    </row>
    <row r="30034" spans="1:2" x14ac:dyDescent="0.2">
      <c r="A30034" s="253"/>
      <c r="B30034" s="254"/>
    </row>
    <row r="30035" spans="1:2" x14ac:dyDescent="0.2">
      <c r="A30035" s="253"/>
      <c r="B30035" s="254"/>
    </row>
    <row r="30036" spans="1:2" x14ac:dyDescent="0.2">
      <c r="A30036" s="253"/>
      <c r="B30036" s="254"/>
    </row>
    <row r="30037" spans="1:2" x14ac:dyDescent="0.2">
      <c r="A30037" s="253"/>
      <c r="B30037" s="254"/>
    </row>
    <row r="30038" spans="1:2" x14ac:dyDescent="0.2">
      <c r="A30038" s="253"/>
      <c r="B30038" s="254"/>
    </row>
    <row r="30039" spans="1:2" x14ac:dyDescent="0.2">
      <c r="A30039" s="253"/>
      <c r="B30039" s="254"/>
    </row>
    <row r="30040" spans="1:2" x14ac:dyDescent="0.2">
      <c r="A30040" s="253"/>
      <c r="B30040" s="254"/>
    </row>
    <row r="30041" spans="1:2" x14ac:dyDescent="0.2">
      <c r="A30041" s="253"/>
      <c r="B30041" s="254"/>
    </row>
    <row r="30042" spans="1:2" x14ac:dyDescent="0.2">
      <c r="A30042" s="253"/>
      <c r="B30042" s="254"/>
    </row>
    <row r="30043" spans="1:2" x14ac:dyDescent="0.2">
      <c r="A30043" s="253"/>
      <c r="B30043" s="254"/>
    </row>
    <row r="30044" spans="1:2" x14ac:dyDescent="0.2">
      <c r="A30044" s="253"/>
      <c r="B30044" s="254"/>
    </row>
    <row r="30045" spans="1:2" x14ac:dyDescent="0.2">
      <c r="A30045" s="253"/>
      <c r="B30045" s="254"/>
    </row>
    <row r="30046" spans="1:2" x14ac:dyDescent="0.2">
      <c r="A30046" s="253"/>
      <c r="B30046" s="254"/>
    </row>
    <row r="30047" spans="1:2" x14ac:dyDescent="0.2">
      <c r="A30047" s="253"/>
      <c r="B30047" s="254"/>
    </row>
    <row r="30048" spans="1:2" x14ac:dyDescent="0.2">
      <c r="A30048" s="253"/>
      <c r="B30048" s="254"/>
    </row>
    <row r="30049" spans="1:2" x14ac:dyDescent="0.2">
      <c r="A30049" s="253"/>
      <c r="B30049" s="254"/>
    </row>
    <row r="30050" spans="1:2" x14ac:dyDescent="0.2">
      <c r="A30050" s="253"/>
      <c r="B30050" s="254"/>
    </row>
    <row r="30051" spans="1:2" x14ac:dyDescent="0.2">
      <c r="A30051" s="253"/>
      <c r="B30051" s="254"/>
    </row>
    <row r="30052" spans="1:2" x14ac:dyDescent="0.2">
      <c r="A30052" s="253"/>
      <c r="B30052" s="254"/>
    </row>
    <row r="30053" spans="1:2" x14ac:dyDescent="0.2">
      <c r="A30053" s="253"/>
      <c r="B30053" s="254"/>
    </row>
    <row r="30054" spans="1:2" x14ac:dyDescent="0.2">
      <c r="A30054" s="253"/>
      <c r="B30054" s="254"/>
    </row>
    <row r="30055" spans="1:2" x14ac:dyDescent="0.2">
      <c r="A30055" s="253"/>
      <c r="B30055" s="254"/>
    </row>
    <row r="30056" spans="1:2" x14ac:dyDescent="0.2">
      <c r="A30056" s="253"/>
      <c r="B30056" s="254"/>
    </row>
    <row r="30057" spans="1:2" x14ac:dyDescent="0.2">
      <c r="A30057" s="253"/>
      <c r="B30057" s="254"/>
    </row>
    <row r="30058" spans="1:2" x14ac:dyDescent="0.2">
      <c r="A30058" s="253"/>
      <c r="B30058" s="254"/>
    </row>
    <row r="30059" spans="1:2" x14ac:dyDescent="0.2">
      <c r="A30059" s="253"/>
      <c r="B30059" s="254"/>
    </row>
    <row r="30060" spans="1:2" x14ac:dyDescent="0.2">
      <c r="A30060" s="253"/>
      <c r="B30060" s="254"/>
    </row>
    <row r="30061" spans="1:2" x14ac:dyDescent="0.2">
      <c r="A30061" s="253"/>
      <c r="B30061" s="254"/>
    </row>
    <row r="30062" spans="1:2" x14ac:dyDescent="0.2">
      <c r="A30062" s="253"/>
      <c r="B30062" s="254"/>
    </row>
    <row r="30063" spans="1:2" x14ac:dyDescent="0.2">
      <c r="A30063" s="253"/>
      <c r="B30063" s="254"/>
    </row>
    <row r="30064" spans="1:2" x14ac:dyDescent="0.2">
      <c r="A30064" s="253"/>
      <c r="B30064" s="254"/>
    </row>
    <row r="30065" spans="1:2" x14ac:dyDescent="0.2">
      <c r="A30065" s="253"/>
      <c r="B30065" s="254"/>
    </row>
    <row r="30066" spans="1:2" x14ac:dyDescent="0.2">
      <c r="A30066" s="253"/>
      <c r="B30066" s="254"/>
    </row>
    <row r="30067" spans="1:2" x14ac:dyDescent="0.2">
      <c r="A30067" s="253"/>
      <c r="B30067" s="254"/>
    </row>
    <row r="30068" spans="1:2" x14ac:dyDescent="0.2">
      <c r="A30068" s="253"/>
      <c r="B30068" s="254"/>
    </row>
    <row r="30069" spans="1:2" x14ac:dyDescent="0.2">
      <c r="A30069" s="253"/>
      <c r="B30069" s="254"/>
    </row>
    <row r="30070" spans="1:2" x14ac:dyDescent="0.2">
      <c r="A30070" s="253"/>
      <c r="B30070" s="254"/>
    </row>
    <row r="30071" spans="1:2" x14ac:dyDescent="0.2">
      <c r="A30071" s="253"/>
      <c r="B30071" s="254"/>
    </row>
    <row r="30072" spans="1:2" x14ac:dyDescent="0.2">
      <c r="A30072" s="253"/>
      <c r="B30072" s="254"/>
    </row>
    <row r="30073" spans="1:2" x14ac:dyDescent="0.2">
      <c r="A30073" s="253"/>
      <c r="B30073" s="254"/>
    </row>
    <row r="30074" spans="1:2" x14ac:dyDescent="0.2">
      <c r="A30074" s="253"/>
      <c r="B30074" s="254"/>
    </row>
    <row r="30075" spans="1:2" x14ac:dyDescent="0.2">
      <c r="A30075" s="253"/>
      <c r="B30075" s="254"/>
    </row>
    <row r="30076" spans="1:2" x14ac:dyDescent="0.2">
      <c r="A30076" s="253"/>
      <c r="B30076" s="254"/>
    </row>
    <row r="30077" spans="1:2" x14ac:dyDescent="0.2">
      <c r="A30077" s="253"/>
      <c r="B30077" s="254"/>
    </row>
    <row r="30078" spans="1:2" x14ac:dyDescent="0.2">
      <c r="A30078" s="253"/>
      <c r="B30078" s="254"/>
    </row>
    <row r="30079" spans="1:2" x14ac:dyDescent="0.2">
      <c r="A30079" s="253"/>
      <c r="B30079" s="254"/>
    </row>
    <row r="30080" spans="1:2" x14ac:dyDescent="0.2">
      <c r="A30080" s="253"/>
      <c r="B30080" s="254"/>
    </row>
    <row r="30081" spans="1:2" x14ac:dyDescent="0.2">
      <c r="A30081" s="253"/>
      <c r="B30081" s="254"/>
    </row>
    <row r="30082" spans="1:2" x14ac:dyDescent="0.2">
      <c r="A30082" s="253"/>
      <c r="B30082" s="254"/>
    </row>
    <row r="30083" spans="1:2" x14ac:dyDescent="0.2">
      <c r="A30083" s="253"/>
      <c r="B30083" s="254"/>
    </row>
    <row r="30084" spans="1:2" x14ac:dyDescent="0.2">
      <c r="A30084" s="253"/>
      <c r="B30084" s="254"/>
    </row>
    <row r="30085" spans="1:2" x14ac:dyDescent="0.2">
      <c r="A30085" s="253"/>
      <c r="B30085" s="254"/>
    </row>
    <row r="30086" spans="1:2" x14ac:dyDescent="0.2">
      <c r="A30086" s="253"/>
      <c r="B30086" s="254"/>
    </row>
    <row r="30087" spans="1:2" x14ac:dyDescent="0.2">
      <c r="A30087" s="253"/>
      <c r="B30087" s="254"/>
    </row>
    <row r="30088" spans="1:2" x14ac:dyDescent="0.2">
      <c r="A30088" s="253"/>
      <c r="B30088" s="254"/>
    </row>
    <row r="30089" spans="1:2" x14ac:dyDescent="0.2">
      <c r="A30089" s="253"/>
      <c r="B30089" s="254"/>
    </row>
    <row r="30090" spans="1:2" x14ac:dyDescent="0.2">
      <c r="A30090" s="253"/>
      <c r="B30090" s="254"/>
    </row>
    <row r="30091" spans="1:2" x14ac:dyDescent="0.2">
      <c r="A30091" s="253"/>
      <c r="B30091" s="254"/>
    </row>
    <row r="30092" spans="1:2" x14ac:dyDescent="0.2">
      <c r="A30092" s="253"/>
      <c r="B30092" s="254"/>
    </row>
    <row r="30093" spans="1:2" x14ac:dyDescent="0.2">
      <c r="A30093" s="253"/>
      <c r="B30093" s="254"/>
    </row>
    <row r="30094" spans="1:2" x14ac:dyDescent="0.2">
      <c r="A30094" s="253"/>
      <c r="B30094" s="254"/>
    </row>
    <row r="30095" spans="1:2" x14ac:dyDescent="0.2">
      <c r="A30095" s="253"/>
      <c r="B30095" s="254"/>
    </row>
    <row r="30096" spans="1:2" x14ac:dyDescent="0.2">
      <c r="A30096" s="253"/>
      <c r="B30096" s="254"/>
    </row>
    <row r="30097" spans="1:2" x14ac:dyDescent="0.2">
      <c r="A30097" s="253"/>
      <c r="B30097" s="254"/>
    </row>
    <row r="30098" spans="1:2" x14ac:dyDescent="0.2">
      <c r="A30098" s="253"/>
      <c r="B30098" s="254"/>
    </row>
    <row r="30099" spans="1:2" x14ac:dyDescent="0.2">
      <c r="A30099" s="253"/>
      <c r="B30099" s="254"/>
    </row>
    <row r="30100" spans="1:2" x14ac:dyDescent="0.2">
      <c r="A30100" s="253"/>
      <c r="B30100" s="254"/>
    </row>
    <row r="30101" spans="1:2" x14ac:dyDescent="0.2">
      <c r="A30101" s="253"/>
      <c r="B30101" s="254"/>
    </row>
    <row r="30102" spans="1:2" x14ac:dyDescent="0.2">
      <c r="A30102" s="253"/>
      <c r="B30102" s="254"/>
    </row>
    <row r="30103" spans="1:2" x14ac:dyDescent="0.2">
      <c r="A30103" s="253"/>
      <c r="B30103" s="254"/>
    </row>
    <row r="30104" spans="1:2" x14ac:dyDescent="0.2">
      <c r="A30104" s="253"/>
      <c r="B30104" s="254"/>
    </row>
    <row r="30105" spans="1:2" x14ac:dyDescent="0.2">
      <c r="A30105" s="253"/>
      <c r="B30105" s="254"/>
    </row>
    <row r="30106" spans="1:2" x14ac:dyDescent="0.2">
      <c r="A30106" s="253"/>
      <c r="B30106" s="254"/>
    </row>
    <row r="30107" spans="1:2" x14ac:dyDescent="0.2">
      <c r="A30107" s="253"/>
      <c r="B30107" s="254"/>
    </row>
    <row r="30108" spans="1:2" x14ac:dyDescent="0.2">
      <c r="A30108" s="253"/>
      <c r="B30108" s="254"/>
    </row>
    <row r="30109" spans="1:2" x14ac:dyDescent="0.2">
      <c r="A30109" s="253"/>
      <c r="B30109" s="254"/>
    </row>
    <row r="30110" spans="1:2" x14ac:dyDescent="0.2">
      <c r="A30110" s="253"/>
      <c r="B30110" s="254"/>
    </row>
    <row r="30111" spans="1:2" x14ac:dyDescent="0.2">
      <c r="A30111" s="253"/>
      <c r="B30111" s="254"/>
    </row>
    <row r="30112" spans="1:2" x14ac:dyDescent="0.2">
      <c r="A30112" s="253"/>
      <c r="B30112" s="254"/>
    </row>
    <row r="30113" spans="1:2" x14ac:dyDescent="0.2">
      <c r="A30113" s="253"/>
      <c r="B30113" s="254"/>
    </row>
    <row r="30114" spans="1:2" x14ac:dyDescent="0.2">
      <c r="A30114" s="253"/>
      <c r="B30114" s="254"/>
    </row>
    <row r="30115" spans="1:2" x14ac:dyDescent="0.2">
      <c r="A30115" s="253"/>
      <c r="B30115" s="254"/>
    </row>
    <row r="30116" spans="1:2" x14ac:dyDescent="0.2">
      <c r="A30116" s="253"/>
      <c r="B30116" s="254"/>
    </row>
    <row r="30117" spans="1:2" x14ac:dyDescent="0.2">
      <c r="A30117" s="253"/>
      <c r="B30117" s="254"/>
    </row>
    <row r="30118" spans="1:2" x14ac:dyDescent="0.2">
      <c r="A30118" s="253"/>
      <c r="B30118" s="254"/>
    </row>
    <row r="30119" spans="1:2" x14ac:dyDescent="0.2">
      <c r="A30119" s="253"/>
      <c r="B30119" s="254"/>
    </row>
    <row r="30120" spans="1:2" x14ac:dyDescent="0.2">
      <c r="A30120" s="253"/>
      <c r="B30120" s="254"/>
    </row>
    <row r="30121" spans="1:2" x14ac:dyDescent="0.2">
      <c r="A30121" s="253"/>
      <c r="B30121" s="254"/>
    </row>
    <row r="30122" spans="1:2" x14ac:dyDescent="0.2">
      <c r="A30122" s="253"/>
      <c r="B30122" s="254"/>
    </row>
    <row r="30123" spans="1:2" x14ac:dyDescent="0.2">
      <c r="A30123" s="253"/>
      <c r="B30123" s="254"/>
    </row>
    <row r="30124" spans="1:2" x14ac:dyDescent="0.2">
      <c r="A30124" s="253"/>
      <c r="B30124" s="254"/>
    </row>
    <row r="30125" spans="1:2" x14ac:dyDescent="0.2">
      <c r="A30125" s="253"/>
      <c r="B30125" s="254"/>
    </row>
    <row r="30126" spans="1:2" x14ac:dyDescent="0.2">
      <c r="A30126" s="253"/>
      <c r="B30126" s="254"/>
    </row>
    <row r="30127" spans="1:2" x14ac:dyDescent="0.2">
      <c r="A30127" s="253"/>
      <c r="B30127" s="254"/>
    </row>
    <row r="30128" spans="1:2" x14ac:dyDescent="0.2">
      <c r="A30128" s="253"/>
      <c r="B30128" s="254"/>
    </row>
    <row r="30129" spans="1:2" x14ac:dyDescent="0.2">
      <c r="A30129" s="253"/>
      <c r="B30129" s="254"/>
    </row>
    <row r="30130" spans="1:2" x14ac:dyDescent="0.2">
      <c r="A30130" s="253"/>
      <c r="B30130" s="254"/>
    </row>
    <row r="30131" spans="1:2" x14ac:dyDescent="0.2">
      <c r="A30131" s="253"/>
      <c r="B30131" s="254"/>
    </row>
    <row r="30132" spans="1:2" x14ac:dyDescent="0.2">
      <c r="A30132" s="253"/>
      <c r="B30132" s="254"/>
    </row>
    <row r="30133" spans="1:2" x14ac:dyDescent="0.2">
      <c r="A30133" s="253"/>
      <c r="B30133" s="254"/>
    </row>
    <row r="30134" spans="1:2" x14ac:dyDescent="0.2">
      <c r="A30134" s="253"/>
      <c r="B30134" s="254"/>
    </row>
    <row r="30135" spans="1:2" x14ac:dyDescent="0.2">
      <c r="A30135" s="253"/>
      <c r="B30135" s="254"/>
    </row>
    <row r="30136" spans="1:2" x14ac:dyDescent="0.2">
      <c r="A30136" s="253"/>
      <c r="B30136" s="254"/>
    </row>
    <row r="30137" spans="1:2" x14ac:dyDescent="0.2">
      <c r="A30137" s="253"/>
      <c r="B30137" s="254"/>
    </row>
    <row r="30138" spans="1:2" x14ac:dyDescent="0.2">
      <c r="A30138" s="253"/>
      <c r="B30138" s="254"/>
    </row>
    <row r="30139" spans="1:2" x14ac:dyDescent="0.2">
      <c r="A30139" s="253"/>
      <c r="B30139" s="254"/>
    </row>
    <row r="30140" spans="1:2" x14ac:dyDescent="0.2">
      <c r="A30140" s="253"/>
      <c r="B30140" s="254"/>
    </row>
    <row r="30141" spans="1:2" x14ac:dyDescent="0.2">
      <c r="A30141" s="253"/>
      <c r="B30141" s="254"/>
    </row>
    <row r="30142" spans="1:2" x14ac:dyDescent="0.2">
      <c r="A30142" s="253"/>
      <c r="B30142" s="254"/>
    </row>
    <row r="30143" spans="1:2" x14ac:dyDescent="0.2">
      <c r="A30143" s="253"/>
      <c r="B30143" s="254"/>
    </row>
    <row r="30144" spans="1:2" x14ac:dyDescent="0.2">
      <c r="A30144" s="253"/>
      <c r="B30144" s="254"/>
    </row>
    <row r="30145" spans="1:2" x14ac:dyDescent="0.2">
      <c r="A30145" s="253"/>
      <c r="B30145" s="254"/>
    </row>
    <row r="30146" spans="1:2" x14ac:dyDescent="0.2">
      <c r="A30146" s="253"/>
      <c r="B30146" s="254"/>
    </row>
    <row r="30147" spans="1:2" x14ac:dyDescent="0.2">
      <c r="A30147" s="253"/>
      <c r="B30147" s="254"/>
    </row>
    <row r="30148" spans="1:2" x14ac:dyDescent="0.2">
      <c r="A30148" s="253"/>
      <c r="B30148" s="254"/>
    </row>
    <row r="30149" spans="1:2" x14ac:dyDescent="0.2">
      <c r="A30149" s="253"/>
      <c r="B30149" s="254"/>
    </row>
    <row r="30150" spans="1:2" x14ac:dyDescent="0.2">
      <c r="A30150" s="253"/>
      <c r="B30150" s="254"/>
    </row>
    <row r="30151" spans="1:2" x14ac:dyDescent="0.2">
      <c r="A30151" s="253"/>
      <c r="B30151" s="254"/>
    </row>
    <row r="30152" spans="1:2" x14ac:dyDescent="0.2">
      <c r="A30152" s="253"/>
      <c r="B30152" s="254"/>
    </row>
    <row r="30153" spans="1:2" x14ac:dyDescent="0.2">
      <c r="A30153" s="253"/>
      <c r="B30153" s="254"/>
    </row>
    <row r="30154" spans="1:2" x14ac:dyDescent="0.2">
      <c r="A30154" s="253"/>
      <c r="B30154" s="254"/>
    </row>
    <row r="30155" spans="1:2" x14ac:dyDescent="0.2">
      <c r="A30155" s="253"/>
      <c r="B30155" s="254"/>
    </row>
    <row r="30156" spans="1:2" x14ac:dyDescent="0.2">
      <c r="A30156" s="253"/>
      <c r="B30156" s="254"/>
    </row>
    <row r="30157" spans="1:2" x14ac:dyDescent="0.2">
      <c r="A30157" s="253"/>
      <c r="B30157" s="254"/>
    </row>
    <row r="30158" spans="1:2" x14ac:dyDescent="0.2">
      <c r="A30158" s="253"/>
      <c r="B30158" s="254"/>
    </row>
    <row r="30159" spans="1:2" x14ac:dyDescent="0.2">
      <c r="A30159" s="253"/>
      <c r="B30159" s="254"/>
    </row>
    <row r="30160" spans="1:2" x14ac:dyDescent="0.2">
      <c r="A30160" s="253"/>
      <c r="B30160" s="254"/>
    </row>
    <row r="30161" spans="1:2" x14ac:dyDescent="0.2">
      <c r="A30161" s="253"/>
      <c r="B30161" s="254"/>
    </row>
    <row r="30162" spans="1:2" x14ac:dyDescent="0.2">
      <c r="A30162" s="253"/>
      <c r="B30162" s="254"/>
    </row>
    <row r="30163" spans="1:2" x14ac:dyDescent="0.2">
      <c r="A30163" s="253"/>
      <c r="B30163" s="254"/>
    </row>
    <row r="30164" spans="1:2" x14ac:dyDescent="0.2">
      <c r="A30164" s="253"/>
      <c r="B30164" s="254"/>
    </row>
    <row r="30165" spans="1:2" x14ac:dyDescent="0.2">
      <c r="A30165" s="253"/>
      <c r="B30165" s="254"/>
    </row>
    <row r="30166" spans="1:2" x14ac:dyDescent="0.2">
      <c r="A30166" s="253"/>
      <c r="B30166" s="254"/>
    </row>
    <row r="30167" spans="1:2" x14ac:dyDescent="0.2">
      <c r="A30167" s="253"/>
      <c r="B30167" s="254"/>
    </row>
    <row r="30168" spans="1:2" x14ac:dyDescent="0.2">
      <c r="A30168" s="253"/>
      <c r="B30168" s="254"/>
    </row>
    <row r="30169" spans="1:2" x14ac:dyDescent="0.2">
      <c r="A30169" s="253"/>
      <c r="B30169" s="254"/>
    </row>
    <row r="30170" spans="1:2" x14ac:dyDescent="0.2">
      <c r="A30170" s="253"/>
      <c r="B30170" s="254"/>
    </row>
    <row r="30171" spans="1:2" x14ac:dyDescent="0.2">
      <c r="A30171" s="253"/>
      <c r="B30171" s="254"/>
    </row>
    <row r="30172" spans="1:2" x14ac:dyDescent="0.2">
      <c r="A30172" s="253"/>
      <c r="B30172" s="254"/>
    </row>
    <row r="30173" spans="1:2" x14ac:dyDescent="0.2">
      <c r="A30173" s="253"/>
      <c r="B30173" s="254"/>
    </row>
    <row r="30174" spans="1:2" x14ac:dyDescent="0.2">
      <c r="A30174" s="253"/>
      <c r="B30174" s="254"/>
    </row>
    <row r="30175" spans="1:2" x14ac:dyDescent="0.2">
      <c r="A30175" s="253"/>
      <c r="B30175" s="254"/>
    </row>
    <row r="30176" spans="1:2" x14ac:dyDescent="0.2">
      <c r="A30176" s="253"/>
      <c r="B30176" s="254"/>
    </row>
    <row r="30177" spans="1:2" x14ac:dyDescent="0.2">
      <c r="A30177" s="253"/>
      <c r="B30177" s="254"/>
    </row>
    <row r="30178" spans="1:2" x14ac:dyDescent="0.2">
      <c r="A30178" s="253"/>
      <c r="B30178" s="254"/>
    </row>
    <row r="30179" spans="1:2" x14ac:dyDescent="0.2">
      <c r="A30179" s="253"/>
      <c r="B30179" s="254"/>
    </row>
    <row r="30180" spans="1:2" x14ac:dyDescent="0.2">
      <c r="A30180" s="253"/>
      <c r="B30180" s="254"/>
    </row>
    <row r="30181" spans="1:2" x14ac:dyDescent="0.2">
      <c r="A30181" s="253"/>
      <c r="B30181" s="254"/>
    </row>
    <row r="30182" spans="1:2" x14ac:dyDescent="0.2">
      <c r="A30182" s="253"/>
      <c r="B30182" s="254"/>
    </row>
    <row r="30183" spans="1:2" x14ac:dyDescent="0.2">
      <c r="A30183" s="253"/>
      <c r="B30183" s="254"/>
    </row>
    <row r="30184" spans="1:2" x14ac:dyDescent="0.2">
      <c r="A30184" s="253"/>
      <c r="B30184" s="254"/>
    </row>
    <row r="30185" spans="1:2" x14ac:dyDescent="0.2">
      <c r="A30185" s="253"/>
      <c r="B30185" s="254"/>
    </row>
    <row r="30186" spans="1:2" x14ac:dyDescent="0.2">
      <c r="A30186" s="253"/>
      <c r="B30186" s="254"/>
    </row>
    <row r="30187" spans="1:2" x14ac:dyDescent="0.2">
      <c r="A30187" s="253"/>
      <c r="B30187" s="254"/>
    </row>
    <row r="30188" spans="1:2" x14ac:dyDescent="0.2">
      <c r="A30188" s="253"/>
      <c r="B30188" s="254"/>
    </row>
    <row r="30189" spans="1:2" x14ac:dyDescent="0.2">
      <c r="A30189" s="253"/>
      <c r="B30189" s="254"/>
    </row>
    <row r="30190" spans="1:2" x14ac:dyDescent="0.2">
      <c r="A30190" s="253"/>
      <c r="B30190" s="254"/>
    </row>
    <row r="30191" spans="1:2" x14ac:dyDescent="0.2">
      <c r="A30191" s="253"/>
      <c r="B30191" s="254"/>
    </row>
    <row r="30192" spans="1:2" x14ac:dyDescent="0.2">
      <c r="A30192" s="253"/>
      <c r="B30192" s="254"/>
    </row>
    <row r="30193" spans="1:2" x14ac:dyDescent="0.2">
      <c r="A30193" s="253"/>
      <c r="B30193" s="254"/>
    </row>
    <row r="30194" spans="1:2" x14ac:dyDescent="0.2">
      <c r="A30194" s="253"/>
      <c r="B30194" s="254"/>
    </row>
    <row r="30195" spans="1:2" x14ac:dyDescent="0.2">
      <c r="A30195" s="253"/>
      <c r="B30195" s="254"/>
    </row>
    <row r="30196" spans="1:2" x14ac:dyDescent="0.2">
      <c r="A30196" s="253"/>
      <c r="B30196" s="254"/>
    </row>
    <row r="30197" spans="1:2" x14ac:dyDescent="0.2">
      <c r="A30197" s="253"/>
      <c r="B30197" s="254"/>
    </row>
    <row r="30198" spans="1:2" x14ac:dyDescent="0.2">
      <c r="A30198" s="253"/>
      <c r="B30198" s="254"/>
    </row>
    <row r="30199" spans="1:2" x14ac:dyDescent="0.2">
      <c r="A30199" s="253"/>
      <c r="B30199" s="254"/>
    </row>
    <row r="30200" spans="1:2" x14ac:dyDescent="0.2">
      <c r="A30200" s="253"/>
      <c r="B30200" s="254"/>
    </row>
    <row r="30201" spans="1:2" x14ac:dyDescent="0.2">
      <c r="A30201" s="253"/>
      <c r="B30201" s="254"/>
    </row>
    <row r="30202" spans="1:2" x14ac:dyDescent="0.2">
      <c r="A30202" s="253"/>
      <c r="B30202" s="254"/>
    </row>
    <row r="30203" spans="1:2" x14ac:dyDescent="0.2">
      <c r="A30203" s="253"/>
      <c r="B30203" s="254"/>
    </row>
    <row r="30204" spans="1:2" x14ac:dyDescent="0.2">
      <c r="A30204" s="253"/>
      <c r="B30204" s="254"/>
    </row>
    <row r="30205" spans="1:2" x14ac:dyDescent="0.2">
      <c r="A30205" s="253"/>
      <c r="B30205" s="254"/>
    </row>
    <row r="30206" spans="1:2" x14ac:dyDescent="0.2">
      <c r="A30206" s="253"/>
      <c r="B30206" s="254"/>
    </row>
    <row r="30207" spans="1:2" x14ac:dyDescent="0.2">
      <c r="A30207" s="253"/>
      <c r="B30207" s="254"/>
    </row>
    <row r="30208" spans="1:2" x14ac:dyDescent="0.2">
      <c r="A30208" s="253"/>
      <c r="B30208" s="254"/>
    </row>
    <row r="30209" spans="1:2" x14ac:dyDescent="0.2">
      <c r="A30209" s="253"/>
      <c r="B30209" s="254"/>
    </row>
    <row r="30210" spans="1:2" x14ac:dyDescent="0.2">
      <c r="A30210" s="253"/>
      <c r="B30210" s="254"/>
    </row>
    <row r="30211" spans="1:2" x14ac:dyDescent="0.2">
      <c r="A30211" s="253"/>
      <c r="B30211" s="254"/>
    </row>
    <row r="30212" spans="1:2" x14ac:dyDescent="0.2">
      <c r="A30212" s="253"/>
      <c r="B30212" s="254"/>
    </row>
    <row r="30213" spans="1:2" x14ac:dyDescent="0.2">
      <c r="A30213" s="253"/>
      <c r="B30213" s="254"/>
    </row>
    <row r="30214" spans="1:2" x14ac:dyDescent="0.2">
      <c r="A30214" s="253"/>
      <c r="B30214" s="254"/>
    </row>
    <row r="30215" spans="1:2" x14ac:dyDescent="0.2">
      <c r="A30215" s="253"/>
      <c r="B30215" s="254"/>
    </row>
    <row r="30216" spans="1:2" x14ac:dyDescent="0.2">
      <c r="A30216" s="253"/>
      <c r="B30216" s="254"/>
    </row>
    <row r="30217" spans="1:2" x14ac:dyDescent="0.2">
      <c r="A30217" s="253"/>
      <c r="B30217" s="254"/>
    </row>
    <row r="30218" spans="1:2" x14ac:dyDescent="0.2">
      <c r="A30218" s="253"/>
      <c r="B30218" s="254"/>
    </row>
    <row r="30219" spans="1:2" x14ac:dyDescent="0.2">
      <c r="A30219" s="253"/>
      <c r="B30219" s="254"/>
    </row>
    <row r="30220" spans="1:2" x14ac:dyDescent="0.2">
      <c r="A30220" s="253"/>
      <c r="B30220" s="254"/>
    </row>
    <row r="30221" spans="1:2" x14ac:dyDescent="0.2">
      <c r="A30221" s="253"/>
      <c r="B30221" s="254"/>
    </row>
    <row r="30222" spans="1:2" x14ac:dyDescent="0.2">
      <c r="A30222" s="253"/>
      <c r="B30222" s="254"/>
    </row>
    <row r="30223" spans="1:2" x14ac:dyDescent="0.2">
      <c r="A30223" s="253"/>
      <c r="B30223" s="254"/>
    </row>
    <row r="30224" spans="1:2" x14ac:dyDescent="0.2">
      <c r="A30224" s="253"/>
      <c r="B30224" s="254"/>
    </row>
    <row r="30225" spans="1:2" x14ac:dyDescent="0.2">
      <c r="A30225" s="253"/>
      <c r="B30225" s="254"/>
    </row>
    <row r="30226" spans="1:2" x14ac:dyDescent="0.2">
      <c r="A30226" s="253"/>
      <c r="B30226" s="254"/>
    </row>
    <row r="30227" spans="1:2" x14ac:dyDescent="0.2">
      <c r="A30227" s="253"/>
      <c r="B30227" s="254"/>
    </row>
    <row r="30228" spans="1:2" x14ac:dyDescent="0.2">
      <c r="A30228" s="253"/>
      <c r="B30228" s="254"/>
    </row>
    <row r="30229" spans="1:2" x14ac:dyDescent="0.2">
      <c r="A30229" s="253"/>
      <c r="B30229" s="254"/>
    </row>
    <row r="30230" spans="1:2" x14ac:dyDescent="0.2">
      <c r="A30230" s="253"/>
      <c r="B30230" s="254"/>
    </row>
    <row r="30231" spans="1:2" x14ac:dyDescent="0.2">
      <c r="A30231" s="253"/>
      <c r="B30231" s="254"/>
    </row>
    <row r="30232" spans="1:2" x14ac:dyDescent="0.2">
      <c r="A30232" s="253"/>
      <c r="B30232" s="254"/>
    </row>
    <row r="30233" spans="1:2" x14ac:dyDescent="0.2">
      <c r="A30233" s="253"/>
      <c r="B30233" s="254"/>
    </row>
    <row r="30234" spans="1:2" x14ac:dyDescent="0.2">
      <c r="A30234" s="253"/>
      <c r="B30234" s="254"/>
    </row>
    <row r="30235" spans="1:2" x14ac:dyDescent="0.2">
      <c r="A30235" s="253"/>
      <c r="B30235" s="254"/>
    </row>
    <row r="30236" spans="1:2" x14ac:dyDescent="0.2">
      <c r="A30236" s="253"/>
      <c r="B30236" s="254"/>
    </row>
    <row r="30237" spans="1:2" x14ac:dyDescent="0.2">
      <c r="A30237" s="253"/>
      <c r="B30237" s="254"/>
    </row>
    <row r="30238" spans="1:2" x14ac:dyDescent="0.2">
      <c r="A30238" s="253"/>
      <c r="B30238" s="254"/>
    </row>
    <row r="30239" spans="1:2" x14ac:dyDescent="0.2">
      <c r="A30239" s="253"/>
      <c r="B30239" s="254"/>
    </row>
    <row r="30240" spans="1:2" x14ac:dyDescent="0.2">
      <c r="A30240" s="253"/>
      <c r="B30240" s="254"/>
    </row>
    <row r="30241" spans="1:2" x14ac:dyDescent="0.2">
      <c r="A30241" s="253"/>
      <c r="B30241" s="254"/>
    </row>
    <row r="30242" spans="1:2" x14ac:dyDescent="0.2">
      <c r="A30242" s="253"/>
      <c r="B30242" s="254"/>
    </row>
    <row r="30243" spans="1:2" x14ac:dyDescent="0.2">
      <c r="A30243" s="253"/>
      <c r="B30243" s="254"/>
    </row>
    <row r="30244" spans="1:2" x14ac:dyDescent="0.2">
      <c r="A30244" s="253"/>
      <c r="B30244" s="254"/>
    </row>
    <row r="30245" spans="1:2" x14ac:dyDescent="0.2">
      <c r="A30245" s="253"/>
      <c r="B30245" s="254"/>
    </row>
    <row r="30246" spans="1:2" x14ac:dyDescent="0.2">
      <c r="A30246" s="253"/>
      <c r="B30246" s="254"/>
    </row>
    <row r="30247" spans="1:2" x14ac:dyDescent="0.2">
      <c r="A30247" s="253"/>
      <c r="B30247" s="254"/>
    </row>
    <row r="30248" spans="1:2" x14ac:dyDescent="0.2">
      <c r="A30248" s="253"/>
      <c r="B30248" s="254"/>
    </row>
    <row r="30249" spans="1:2" x14ac:dyDescent="0.2">
      <c r="A30249" s="253"/>
      <c r="B30249" s="254"/>
    </row>
    <row r="30250" spans="1:2" x14ac:dyDescent="0.2">
      <c r="A30250" s="253"/>
      <c r="B30250" s="254"/>
    </row>
    <row r="30251" spans="1:2" x14ac:dyDescent="0.2">
      <c r="A30251" s="253"/>
      <c r="B30251" s="254"/>
    </row>
    <row r="30252" spans="1:2" x14ac:dyDescent="0.2">
      <c r="A30252" s="253"/>
      <c r="B30252" s="254"/>
    </row>
    <row r="30253" spans="1:2" x14ac:dyDescent="0.2">
      <c r="A30253" s="253"/>
      <c r="B30253" s="254"/>
    </row>
    <row r="30254" spans="1:2" x14ac:dyDescent="0.2">
      <c r="A30254" s="253"/>
      <c r="B30254" s="254"/>
    </row>
    <row r="30255" spans="1:2" x14ac:dyDescent="0.2">
      <c r="A30255" s="253"/>
      <c r="B30255" s="254"/>
    </row>
    <row r="30256" spans="1:2" x14ac:dyDescent="0.2">
      <c r="A30256" s="253"/>
      <c r="B30256" s="254"/>
    </row>
    <row r="30257" spans="1:2" x14ac:dyDescent="0.2">
      <c r="A30257" s="253"/>
      <c r="B30257" s="254"/>
    </row>
    <row r="30258" spans="1:2" x14ac:dyDescent="0.2">
      <c r="A30258" s="253"/>
      <c r="B30258" s="254"/>
    </row>
    <row r="30259" spans="1:2" x14ac:dyDescent="0.2">
      <c r="A30259" s="253"/>
      <c r="B30259" s="254"/>
    </row>
    <row r="30260" spans="1:2" x14ac:dyDescent="0.2">
      <c r="A30260" s="253"/>
      <c r="B30260" s="254"/>
    </row>
    <row r="30261" spans="1:2" x14ac:dyDescent="0.2">
      <c r="A30261" s="253"/>
      <c r="B30261" s="254"/>
    </row>
    <row r="30262" spans="1:2" x14ac:dyDescent="0.2">
      <c r="A30262" s="253"/>
      <c r="B30262" s="254"/>
    </row>
    <row r="30263" spans="1:2" x14ac:dyDescent="0.2">
      <c r="A30263" s="253"/>
      <c r="B30263" s="254"/>
    </row>
    <row r="30264" spans="1:2" x14ac:dyDescent="0.2">
      <c r="A30264" s="253"/>
      <c r="B30264" s="254"/>
    </row>
    <row r="30265" spans="1:2" x14ac:dyDescent="0.2">
      <c r="A30265" s="253"/>
      <c r="B30265" s="254"/>
    </row>
    <row r="30266" spans="1:2" x14ac:dyDescent="0.2">
      <c r="A30266" s="253"/>
      <c r="B30266" s="254"/>
    </row>
    <row r="30267" spans="1:2" x14ac:dyDescent="0.2">
      <c r="A30267" s="253"/>
      <c r="B30267" s="254"/>
    </row>
    <row r="30268" spans="1:2" x14ac:dyDescent="0.2">
      <c r="A30268" s="253"/>
      <c r="B30268" s="254"/>
    </row>
    <row r="30269" spans="1:2" x14ac:dyDescent="0.2">
      <c r="A30269" s="253"/>
      <c r="B30269" s="254"/>
    </row>
    <row r="30270" spans="1:2" x14ac:dyDescent="0.2">
      <c r="A30270" s="253"/>
      <c r="B30270" s="254"/>
    </row>
    <row r="30271" spans="1:2" x14ac:dyDescent="0.2">
      <c r="A30271" s="253"/>
      <c r="B30271" s="254"/>
    </row>
    <row r="30272" spans="1:2" x14ac:dyDescent="0.2">
      <c r="A30272" s="253"/>
      <c r="B30272" s="254"/>
    </row>
    <row r="30273" spans="1:2" x14ac:dyDescent="0.2">
      <c r="A30273" s="253"/>
      <c r="B30273" s="254"/>
    </row>
    <row r="30274" spans="1:2" x14ac:dyDescent="0.2">
      <c r="A30274" s="253"/>
      <c r="B30274" s="254"/>
    </row>
    <row r="30275" spans="1:2" x14ac:dyDescent="0.2">
      <c r="A30275" s="253"/>
      <c r="B30275" s="254"/>
    </row>
    <row r="30276" spans="1:2" x14ac:dyDescent="0.2">
      <c r="A30276" s="253"/>
      <c r="B30276" s="254"/>
    </row>
    <row r="30277" spans="1:2" x14ac:dyDescent="0.2">
      <c r="A30277" s="253"/>
      <c r="B30277" s="254"/>
    </row>
    <row r="30278" spans="1:2" x14ac:dyDescent="0.2">
      <c r="A30278" s="253"/>
      <c r="B30278" s="254"/>
    </row>
    <row r="30279" spans="1:2" x14ac:dyDescent="0.2">
      <c r="A30279" s="253"/>
      <c r="B30279" s="254"/>
    </row>
    <row r="30280" spans="1:2" x14ac:dyDescent="0.2">
      <c r="A30280" s="253"/>
      <c r="B30280" s="254"/>
    </row>
    <row r="30281" spans="1:2" x14ac:dyDescent="0.2">
      <c r="A30281" s="253"/>
      <c r="B30281" s="254"/>
    </row>
    <row r="30282" spans="1:2" x14ac:dyDescent="0.2">
      <c r="A30282" s="253"/>
      <c r="B30282" s="254"/>
    </row>
    <row r="30283" spans="1:2" x14ac:dyDescent="0.2">
      <c r="A30283" s="253"/>
      <c r="B30283" s="254"/>
    </row>
    <row r="30284" spans="1:2" x14ac:dyDescent="0.2">
      <c r="A30284" s="253"/>
      <c r="B30284" s="254"/>
    </row>
    <row r="30285" spans="1:2" x14ac:dyDescent="0.2">
      <c r="A30285" s="253"/>
      <c r="B30285" s="254"/>
    </row>
    <row r="30286" spans="1:2" x14ac:dyDescent="0.2">
      <c r="A30286" s="253"/>
      <c r="B30286" s="254"/>
    </row>
    <row r="30287" spans="1:2" x14ac:dyDescent="0.2">
      <c r="A30287" s="253"/>
      <c r="B30287" s="254"/>
    </row>
    <row r="30288" spans="1:2" x14ac:dyDescent="0.2">
      <c r="A30288" s="253"/>
      <c r="B30288" s="254"/>
    </row>
    <row r="30289" spans="1:2" x14ac:dyDescent="0.2">
      <c r="A30289" s="253"/>
      <c r="B30289" s="254"/>
    </row>
    <row r="30290" spans="1:2" x14ac:dyDescent="0.2">
      <c r="A30290" s="253"/>
      <c r="B30290" s="254"/>
    </row>
    <row r="30291" spans="1:2" x14ac:dyDescent="0.2">
      <c r="A30291" s="253"/>
      <c r="B30291" s="254"/>
    </row>
    <row r="30292" spans="1:2" x14ac:dyDescent="0.2">
      <c r="A30292" s="253"/>
      <c r="B30292" s="254"/>
    </row>
    <row r="30293" spans="1:2" x14ac:dyDescent="0.2">
      <c r="A30293" s="253"/>
      <c r="B30293" s="254"/>
    </row>
    <row r="30294" spans="1:2" x14ac:dyDescent="0.2">
      <c r="A30294" s="253"/>
      <c r="B30294" s="254"/>
    </row>
    <row r="30295" spans="1:2" x14ac:dyDescent="0.2">
      <c r="A30295" s="253"/>
      <c r="B30295" s="254"/>
    </row>
    <row r="30296" spans="1:2" x14ac:dyDescent="0.2">
      <c r="A30296" s="253"/>
      <c r="B30296" s="254"/>
    </row>
    <row r="30297" spans="1:2" x14ac:dyDescent="0.2">
      <c r="A30297" s="253"/>
      <c r="B30297" s="254"/>
    </row>
    <row r="30298" spans="1:2" x14ac:dyDescent="0.2">
      <c r="A30298" s="253"/>
      <c r="B30298" s="254"/>
    </row>
    <row r="30299" spans="1:2" x14ac:dyDescent="0.2">
      <c r="A30299" s="253"/>
      <c r="B30299" s="254"/>
    </row>
    <row r="30300" spans="1:2" x14ac:dyDescent="0.2">
      <c r="A30300" s="253"/>
      <c r="B30300" s="254"/>
    </row>
    <row r="30301" spans="1:2" x14ac:dyDescent="0.2">
      <c r="A30301" s="253"/>
      <c r="B30301" s="254"/>
    </row>
    <row r="30302" spans="1:2" x14ac:dyDescent="0.2">
      <c r="A30302" s="253"/>
      <c r="B30302" s="254"/>
    </row>
    <row r="30303" spans="1:2" x14ac:dyDescent="0.2">
      <c r="A30303" s="253"/>
      <c r="B30303" s="254"/>
    </row>
    <row r="30304" spans="1:2" x14ac:dyDescent="0.2">
      <c r="A30304" s="253"/>
      <c r="B30304" s="254"/>
    </row>
    <row r="30305" spans="1:2" x14ac:dyDescent="0.2">
      <c r="A30305" s="253"/>
      <c r="B30305" s="254"/>
    </row>
    <row r="30306" spans="1:2" x14ac:dyDescent="0.2">
      <c r="A30306" s="253"/>
      <c r="B30306" s="254"/>
    </row>
    <row r="30307" spans="1:2" x14ac:dyDescent="0.2">
      <c r="A30307" s="253"/>
      <c r="B30307" s="254"/>
    </row>
    <row r="30308" spans="1:2" x14ac:dyDescent="0.2">
      <c r="A30308" s="253"/>
      <c r="B30308" s="254"/>
    </row>
    <row r="30309" spans="1:2" x14ac:dyDescent="0.2">
      <c r="A30309" s="253"/>
      <c r="B30309" s="254"/>
    </row>
    <row r="30310" spans="1:2" x14ac:dyDescent="0.2">
      <c r="A30310" s="253"/>
      <c r="B30310" s="254"/>
    </row>
    <row r="30311" spans="1:2" x14ac:dyDescent="0.2">
      <c r="A30311" s="253"/>
      <c r="B30311" s="254"/>
    </row>
    <row r="30312" spans="1:2" x14ac:dyDescent="0.2">
      <c r="A30312" s="253"/>
      <c r="B30312" s="254"/>
    </row>
    <row r="30313" spans="1:2" x14ac:dyDescent="0.2">
      <c r="A30313" s="253"/>
      <c r="B30313" s="254"/>
    </row>
    <row r="30314" spans="1:2" x14ac:dyDescent="0.2">
      <c r="A30314" s="253"/>
      <c r="B30314" s="254"/>
    </row>
    <row r="30315" spans="1:2" x14ac:dyDescent="0.2">
      <c r="A30315" s="253"/>
      <c r="B30315" s="254"/>
    </row>
    <row r="30316" spans="1:2" x14ac:dyDescent="0.2">
      <c r="A30316" s="253"/>
      <c r="B30316" s="254"/>
    </row>
    <row r="30317" spans="1:2" x14ac:dyDescent="0.2">
      <c r="A30317" s="253"/>
      <c r="B30317" s="254"/>
    </row>
    <row r="30318" spans="1:2" x14ac:dyDescent="0.2">
      <c r="A30318" s="253"/>
      <c r="B30318" s="254"/>
    </row>
    <row r="30319" spans="1:2" x14ac:dyDescent="0.2">
      <c r="A30319" s="253"/>
      <c r="B30319" s="254"/>
    </row>
    <row r="30320" spans="1:2" x14ac:dyDescent="0.2">
      <c r="A30320" s="253"/>
      <c r="B30320" s="254"/>
    </row>
    <row r="30321" spans="1:2" x14ac:dyDescent="0.2">
      <c r="A30321" s="253"/>
      <c r="B30321" s="254"/>
    </row>
    <row r="30322" spans="1:2" x14ac:dyDescent="0.2">
      <c r="A30322" s="253"/>
      <c r="B30322" s="254"/>
    </row>
    <row r="30323" spans="1:2" x14ac:dyDescent="0.2">
      <c r="A30323" s="253"/>
      <c r="B30323" s="254"/>
    </row>
    <row r="30324" spans="1:2" x14ac:dyDescent="0.2">
      <c r="A30324" s="253"/>
      <c r="B30324" s="254"/>
    </row>
    <row r="30325" spans="1:2" x14ac:dyDescent="0.2">
      <c r="A30325" s="253"/>
      <c r="B30325" s="254"/>
    </row>
    <row r="30326" spans="1:2" x14ac:dyDescent="0.2">
      <c r="A30326" s="253"/>
      <c r="B30326" s="254"/>
    </row>
    <row r="30327" spans="1:2" x14ac:dyDescent="0.2">
      <c r="A30327" s="253"/>
      <c r="B30327" s="254"/>
    </row>
    <row r="30328" spans="1:2" x14ac:dyDescent="0.2">
      <c r="A30328" s="253"/>
      <c r="B30328" s="254"/>
    </row>
    <row r="30329" spans="1:2" x14ac:dyDescent="0.2">
      <c r="A30329" s="253"/>
      <c r="B30329" s="254"/>
    </row>
    <row r="30330" spans="1:2" x14ac:dyDescent="0.2">
      <c r="A30330" s="253"/>
      <c r="B30330" s="254"/>
    </row>
    <row r="30331" spans="1:2" x14ac:dyDescent="0.2">
      <c r="A30331" s="253"/>
      <c r="B30331" s="254"/>
    </row>
    <row r="30332" spans="1:2" x14ac:dyDescent="0.2">
      <c r="A30332" s="253"/>
      <c r="B30332" s="254"/>
    </row>
    <row r="30333" spans="1:2" x14ac:dyDescent="0.2">
      <c r="A30333" s="253"/>
      <c r="B30333" s="254"/>
    </row>
    <row r="30334" spans="1:2" x14ac:dyDescent="0.2">
      <c r="A30334" s="253"/>
      <c r="B30334" s="254"/>
    </row>
    <row r="30335" spans="1:2" x14ac:dyDescent="0.2">
      <c r="A30335" s="253"/>
      <c r="B30335" s="254"/>
    </row>
    <row r="30336" spans="1:2" x14ac:dyDescent="0.2">
      <c r="A30336" s="253"/>
      <c r="B30336" s="254"/>
    </row>
    <row r="30337" spans="1:2" x14ac:dyDescent="0.2">
      <c r="A30337" s="253"/>
      <c r="B30337" s="254"/>
    </row>
    <row r="30338" spans="1:2" x14ac:dyDescent="0.2">
      <c r="A30338" s="253"/>
      <c r="B30338" s="254"/>
    </row>
    <row r="30339" spans="1:2" x14ac:dyDescent="0.2">
      <c r="A30339" s="253"/>
      <c r="B30339" s="254"/>
    </row>
    <row r="30340" spans="1:2" x14ac:dyDescent="0.2">
      <c r="A30340" s="253"/>
      <c r="B30340" s="254"/>
    </row>
    <row r="30341" spans="1:2" x14ac:dyDescent="0.2">
      <c r="A30341" s="253"/>
      <c r="B30341" s="254"/>
    </row>
    <row r="30342" spans="1:2" x14ac:dyDescent="0.2">
      <c r="A30342" s="253"/>
      <c r="B30342" s="254"/>
    </row>
    <row r="30343" spans="1:2" x14ac:dyDescent="0.2">
      <c r="A30343" s="253"/>
      <c r="B30343" s="254"/>
    </row>
    <row r="30344" spans="1:2" x14ac:dyDescent="0.2">
      <c r="A30344" s="253"/>
      <c r="B30344" s="254"/>
    </row>
    <row r="30345" spans="1:2" x14ac:dyDescent="0.2">
      <c r="A30345" s="253"/>
      <c r="B30345" s="254"/>
    </row>
    <row r="30346" spans="1:2" x14ac:dyDescent="0.2">
      <c r="A30346" s="253"/>
      <c r="B30346" s="254"/>
    </row>
    <row r="30347" spans="1:2" x14ac:dyDescent="0.2">
      <c r="A30347" s="253"/>
      <c r="B30347" s="254"/>
    </row>
    <row r="30348" spans="1:2" x14ac:dyDescent="0.2">
      <c r="A30348" s="253"/>
      <c r="B30348" s="254"/>
    </row>
    <row r="30349" spans="1:2" x14ac:dyDescent="0.2">
      <c r="A30349" s="253"/>
      <c r="B30349" s="254"/>
    </row>
    <row r="30350" spans="1:2" x14ac:dyDescent="0.2">
      <c r="A30350" s="253"/>
      <c r="B30350" s="254"/>
    </row>
    <row r="30351" spans="1:2" x14ac:dyDescent="0.2">
      <c r="A30351" s="253"/>
      <c r="B30351" s="254"/>
    </row>
    <row r="30352" spans="1:2" x14ac:dyDescent="0.2">
      <c r="A30352" s="253"/>
      <c r="B30352" s="254"/>
    </row>
    <row r="30353" spans="1:2" x14ac:dyDescent="0.2">
      <c r="A30353" s="253"/>
      <c r="B30353" s="254"/>
    </row>
    <row r="30354" spans="1:2" x14ac:dyDescent="0.2">
      <c r="A30354" s="253"/>
      <c r="B30354" s="254"/>
    </row>
    <row r="30355" spans="1:2" x14ac:dyDescent="0.2">
      <c r="A30355" s="253"/>
      <c r="B30355" s="254"/>
    </row>
    <row r="30356" spans="1:2" x14ac:dyDescent="0.2">
      <c r="A30356" s="253"/>
      <c r="B30356" s="254"/>
    </row>
    <row r="30357" spans="1:2" x14ac:dyDescent="0.2">
      <c r="A30357" s="253"/>
      <c r="B30357" s="254"/>
    </row>
    <row r="30358" spans="1:2" x14ac:dyDescent="0.2">
      <c r="A30358" s="253"/>
      <c r="B30358" s="254"/>
    </row>
    <row r="30359" spans="1:2" x14ac:dyDescent="0.2">
      <c r="A30359" s="253"/>
      <c r="B30359" s="254"/>
    </row>
    <row r="30360" spans="1:2" x14ac:dyDescent="0.2">
      <c r="A30360" s="253"/>
      <c r="B30360" s="254"/>
    </row>
    <row r="30361" spans="1:2" x14ac:dyDescent="0.2">
      <c r="A30361" s="253"/>
      <c r="B30361" s="254"/>
    </row>
    <row r="30362" spans="1:2" x14ac:dyDescent="0.2">
      <c r="A30362" s="253"/>
      <c r="B30362" s="254"/>
    </row>
    <row r="30363" spans="1:2" x14ac:dyDescent="0.2">
      <c r="A30363" s="253"/>
      <c r="B30363" s="254"/>
    </row>
    <row r="30364" spans="1:2" x14ac:dyDescent="0.2">
      <c r="A30364" s="253"/>
      <c r="B30364" s="254"/>
    </row>
    <row r="30365" spans="1:2" x14ac:dyDescent="0.2">
      <c r="A30365" s="253"/>
      <c r="B30365" s="254"/>
    </row>
    <row r="30366" spans="1:2" x14ac:dyDescent="0.2">
      <c r="A30366" s="253"/>
      <c r="B30366" s="254"/>
    </row>
    <row r="30367" spans="1:2" x14ac:dyDescent="0.2">
      <c r="A30367" s="253"/>
      <c r="B30367" s="254"/>
    </row>
    <row r="30368" spans="1:2" x14ac:dyDescent="0.2">
      <c r="A30368" s="253"/>
      <c r="B30368" s="254"/>
    </row>
    <row r="30369" spans="1:2" x14ac:dyDescent="0.2">
      <c r="A30369" s="253"/>
      <c r="B30369" s="254"/>
    </row>
    <row r="30370" spans="1:2" x14ac:dyDescent="0.2">
      <c r="A30370" s="253"/>
      <c r="B30370" s="254"/>
    </row>
    <row r="30371" spans="1:2" x14ac:dyDescent="0.2">
      <c r="A30371" s="253"/>
      <c r="B30371" s="254"/>
    </row>
    <row r="30372" spans="1:2" x14ac:dyDescent="0.2">
      <c r="A30372" s="253"/>
      <c r="B30372" s="254"/>
    </row>
    <row r="30373" spans="1:2" x14ac:dyDescent="0.2">
      <c r="A30373" s="253"/>
      <c r="B30373" s="254"/>
    </row>
    <row r="30374" spans="1:2" x14ac:dyDescent="0.2">
      <c r="A30374" s="253"/>
      <c r="B30374" s="254"/>
    </row>
    <row r="30375" spans="1:2" x14ac:dyDescent="0.2">
      <c r="A30375" s="253"/>
      <c r="B30375" s="254"/>
    </row>
    <row r="30376" spans="1:2" x14ac:dyDescent="0.2">
      <c r="A30376" s="253"/>
      <c r="B30376" s="254"/>
    </row>
    <row r="30377" spans="1:2" x14ac:dyDescent="0.2">
      <c r="A30377" s="253"/>
      <c r="B30377" s="254"/>
    </row>
    <row r="30378" spans="1:2" x14ac:dyDescent="0.2">
      <c r="A30378" s="253"/>
      <c r="B30378" s="254"/>
    </row>
    <row r="30379" spans="1:2" x14ac:dyDescent="0.2">
      <c r="A30379" s="253"/>
      <c r="B30379" s="254"/>
    </row>
    <row r="30380" spans="1:2" x14ac:dyDescent="0.2">
      <c r="A30380" s="253"/>
      <c r="B30380" s="254"/>
    </row>
    <row r="30381" spans="1:2" x14ac:dyDescent="0.2">
      <c r="A30381" s="253"/>
      <c r="B30381" s="254"/>
    </row>
    <row r="30382" spans="1:2" x14ac:dyDescent="0.2">
      <c r="A30382" s="253"/>
      <c r="B30382" s="254"/>
    </row>
    <row r="30383" spans="1:2" x14ac:dyDescent="0.2">
      <c r="A30383" s="253"/>
      <c r="B30383" s="254"/>
    </row>
    <row r="30384" spans="1:2" x14ac:dyDescent="0.2">
      <c r="A30384" s="253"/>
      <c r="B30384" s="254"/>
    </row>
    <row r="30385" spans="1:2" x14ac:dyDescent="0.2">
      <c r="A30385" s="253"/>
      <c r="B30385" s="254"/>
    </row>
    <row r="30386" spans="1:2" x14ac:dyDescent="0.2">
      <c r="A30386" s="253"/>
      <c r="B30386" s="254"/>
    </row>
    <row r="30387" spans="1:2" x14ac:dyDescent="0.2">
      <c r="A30387" s="253"/>
      <c r="B30387" s="254"/>
    </row>
    <row r="30388" spans="1:2" x14ac:dyDescent="0.2">
      <c r="A30388" s="253"/>
      <c r="B30388" s="254"/>
    </row>
    <row r="30389" spans="1:2" x14ac:dyDescent="0.2">
      <c r="A30389" s="253"/>
      <c r="B30389" s="254"/>
    </row>
    <row r="30390" spans="1:2" x14ac:dyDescent="0.2">
      <c r="A30390" s="253"/>
      <c r="B30390" s="254"/>
    </row>
    <row r="30391" spans="1:2" x14ac:dyDescent="0.2">
      <c r="A30391" s="253"/>
      <c r="B30391" s="254"/>
    </row>
    <row r="30392" spans="1:2" x14ac:dyDescent="0.2">
      <c r="A30392" s="253"/>
      <c r="B30392" s="254"/>
    </row>
    <row r="30393" spans="1:2" x14ac:dyDescent="0.2">
      <c r="A30393" s="253"/>
      <c r="B30393" s="254"/>
    </row>
    <row r="30394" spans="1:2" x14ac:dyDescent="0.2">
      <c r="A30394" s="253"/>
      <c r="B30394" s="254"/>
    </row>
    <row r="30395" spans="1:2" x14ac:dyDescent="0.2">
      <c r="A30395" s="253"/>
      <c r="B30395" s="254"/>
    </row>
    <row r="30396" spans="1:2" x14ac:dyDescent="0.2">
      <c r="A30396" s="253"/>
      <c r="B30396" s="254"/>
    </row>
    <row r="30397" spans="1:2" x14ac:dyDescent="0.2">
      <c r="A30397" s="253"/>
      <c r="B30397" s="254"/>
    </row>
    <row r="30398" spans="1:2" x14ac:dyDescent="0.2">
      <c r="A30398" s="253"/>
      <c r="B30398" s="254"/>
    </row>
    <row r="30399" spans="1:2" x14ac:dyDescent="0.2">
      <c r="A30399" s="253"/>
      <c r="B30399" s="254"/>
    </row>
    <row r="30400" spans="1:2" x14ac:dyDescent="0.2">
      <c r="A30400" s="253"/>
      <c r="B30400" s="254"/>
    </row>
    <row r="30401" spans="1:2" x14ac:dyDescent="0.2">
      <c r="A30401" s="253"/>
      <c r="B30401" s="254"/>
    </row>
    <row r="30402" spans="1:2" x14ac:dyDescent="0.2">
      <c r="A30402" s="253"/>
      <c r="B30402" s="254"/>
    </row>
    <row r="30403" spans="1:2" x14ac:dyDescent="0.2">
      <c r="A30403" s="253"/>
      <c r="B30403" s="254"/>
    </row>
    <row r="30404" spans="1:2" x14ac:dyDescent="0.2">
      <c r="A30404" s="253"/>
      <c r="B30404" s="254"/>
    </row>
    <row r="30405" spans="1:2" x14ac:dyDescent="0.2">
      <c r="A30405" s="253"/>
      <c r="B30405" s="254"/>
    </row>
    <row r="30406" spans="1:2" x14ac:dyDescent="0.2">
      <c r="A30406" s="253"/>
      <c r="B30406" s="254"/>
    </row>
    <row r="30407" spans="1:2" x14ac:dyDescent="0.2">
      <c r="A30407" s="253"/>
      <c r="B30407" s="254"/>
    </row>
    <row r="30408" spans="1:2" x14ac:dyDescent="0.2">
      <c r="A30408" s="253"/>
      <c r="B30408" s="254"/>
    </row>
    <row r="30409" spans="1:2" x14ac:dyDescent="0.2">
      <c r="A30409" s="253"/>
      <c r="B30409" s="254"/>
    </row>
    <row r="30410" spans="1:2" x14ac:dyDescent="0.2">
      <c r="A30410" s="253"/>
      <c r="B30410" s="254"/>
    </row>
    <row r="30411" spans="1:2" x14ac:dyDescent="0.2">
      <c r="A30411" s="253"/>
      <c r="B30411" s="254"/>
    </row>
    <row r="30412" spans="1:2" x14ac:dyDescent="0.2">
      <c r="A30412" s="253"/>
      <c r="B30412" s="254"/>
    </row>
    <row r="30413" spans="1:2" x14ac:dyDescent="0.2">
      <c r="A30413" s="253"/>
      <c r="B30413" s="254"/>
    </row>
    <row r="30414" spans="1:2" x14ac:dyDescent="0.2">
      <c r="A30414" s="253"/>
      <c r="B30414" s="254"/>
    </row>
    <row r="30415" spans="1:2" x14ac:dyDescent="0.2">
      <c r="A30415" s="253"/>
      <c r="B30415" s="254"/>
    </row>
    <row r="30416" spans="1:2" x14ac:dyDescent="0.2">
      <c r="A30416" s="253"/>
      <c r="B30416" s="254"/>
    </row>
    <row r="30417" spans="1:2" x14ac:dyDescent="0.2">
      <c r="A30417" s="253"/>
      <c r="B30417" s="254"/>
    </row>
    <row r="30418" spans="1:2" x14ac:dyDescent="0.2">
      <c r="A30418" s="253"/>
      <c r="B30418" s="254"/>
    </row>
    <row r="30419" spans="1:2" x14ac:dyDescent="0.2">
      <c r="A30419" s="253"/>
      <c r="B30419" s="254"/>
    </row>
    <row r="30420" spans="1:2" x14ac:dyDescent="0.2">
      <c r="A30420" s="253"/>
      <c r="B30420" s="254"/>
    </row>
    <row r="30421" spans="1:2" x14ac:dyDescent="0.2">
      <c r="A30421" s="253"/>
      <c r="B30421" s="254"/>
    </row>
    <row r="30422" spans="1:2" x14ac:dyDescent="0.2">
      <c r="A30422" s="253"/>
      <c r="B30422" s="254"/>
    </row>
    <row r="30423" spans="1:2" x14ac:dyDescent="0.2">
      <c r="A30423" s="253"/>
      <c r="B30423" s="254"/>
    </row>
    <row r="30424" spans="1:2" x14ac:dyDescent="0.2">
      <c r="A30424" s="253"/>
      <c r="B30424" s="254"/>
    </row>
    <row r="30425" spans="1:2" x14ac:dyDescent="0.2">
      <c r="A30425" s="253"/>
      <c r="B30425" s="254"/>
    </row>
    <row r="30426" spans="1:2" x14ac:dyDescent="0.2">
      <c r="A30426" s="253"/>
      <c r="B30426" s="254"/>
    </row>
    <row r="30427" spans="1:2" x14ac:dyDescent="0.2">
      <c r="A30427" s="253"/>
      <c r="B30427" s="254"/>
    </row>
    <row r="30428" spans="1:2" x14ac:dyDescent="0.2">
      <c r="A30428" s="253"/>
      <c r="B30428" s="254"/>
    </row>
    <row r="30429" spans="1:2" x14ac:dyDescent="0.2">
      <c r="A30429" s="253"/>
      <c r="B30429" s="254"/>
    </row>
    <row r="30430" spans="1:2" x14ac:dyDescent="0.2">
      <c r="A30430" s="253"/>
      <c r="B30430" s="254"/>
    </row>
    <row r="30431" spans="1:2" x14ac:dyDescent="0.2">
      <c r="A30431" s="253"/>
      <c r="B30431" s="254"/>
    </row>
    <row r="30432" spans="1:2" x14ac:dyDescent="0.2">
      <c r="A30432" s="253"/>
      <c r="B30432" s="254"/>
    </row>
    <row r="30433" spans="1:2" x14ac:dyDescent="0.2">
      <c r="A30433" s="253"/>
      <c r="B30433" s="254"/>
    </row>
    <row r="30434" spans="1:2" x14ac:dyDescent="0.2">
      <c r="A30434" s="253"/>
      <c r="B30434" s="254"/>
    </row>
    <row r="30435" spans="1:2" x14ac:dyDescent="0.2">
      <c r="A30435" s="253"/>
      <c r="B30435" s="254"/>
    </row>
    <row r="30436" spans="1:2" x14ac:dyDescent="0.2">
      <c r="A30436" s="253"/>
      <c r="B30436" s="254"/>
    </row>
    <row r="30437" spans="1:2" x14ac:dyDescent="0.2">
      <c r="A30437" s="253"/>
      <c r="B30437" s="254"/>
    </row>
    <row r="30438" spans="1:2" x14ac:dyDescent="0.2">
      <c r="A30438" s="253"/>
      <c r="B30438" s="254"/>
    </row>
    <row r="30439" spans="1:2" x14ac:dyDescent="0.2">
      <c r="A30439" s="253"/>
      <c r="B30439" s="254"/>
    </row>
    <row r="30440" spans="1:2" x14ac:dyDescent="0.2">
      <c r="A30440" s="253"/>
      <c r="B30440" s="254"/>
    </row>
    <row r="30441" spans="1:2" x14ac:dyDescent="0.2">
      <c r="A30441" s="253"/>
      <c r="B30441" s="254"/>
    </row>
    <row r="30442" spans="1:2" x14ac:dyDescent="0.2">
      <c r="A30442" s="253"/>
      <c r="B30442" s="254"/>
    </row>
    <row r="30443" spans="1:2" x14ac:dyDescent="0.2">
      <c r="A30443" s="253"/>
      <c r="B30443" s="254"/>
    </row>
    <row r="30444" spans="1:2" x14ac:dyDescent="0.2">
      <c r="A30444" s="253"/>
      <c r="B30444" s="254"/>
    </row>
    <row r="30445" spans="1:2" x14ac:dyDescent="0.2">
      <c r="A30445" s="253"/>
      <c r="B30445" s="254"/>
    </row>
    <row r="30446" spans="1:2" x14ac:dyDescent="0.2">
      <c r="A30446" s="253"/>
      <c r="B30446" s="254"/>
    </row>
    <row r="30447" spans="1:2" x14ac:dyDescent="0.2">
      <c r="A30447" s="253"/>
      <c r="B30447" s="254"/>
    </row>
    <row r="30448" spans="1:2" x14ac:dyDescent="0.2">
      <c r="A30448" s="253"/>
      <c r="B30448" s="254"/>
    </row>
    <row r="30449" spans="1:2" x14ac:dyDescent="0.2">
      <c r="A30449" s="253"/>
      <c r="B30449" s="254"/>
    </row>
    <row r="30450" spans="1:2" x14ac:dyDescent="0.2">
      <c r="A30450" s="253"/>
      <c r="B30450" s="254"/>
    </row>
    <row r="30451" spans="1:2" x14ac:dyDescent="0.2">
      <c r="A30451" s="253"/>
      <c r="B30451" s="254"/>
    </row>
    <row r="30452" spans="1:2" x14ac:dyDescent="0.2">
      <c r="A30452" s="253"/>
      <c r="B30452" s="254"/>
    </row>
    <row r="30453" spans="1:2" x14ac:dyDescent="0.2">
      <c r="A30453" s="253"/>
      <c r="B30453" s="254"/>
    </row>
    <row r="30454" spans="1:2" x14ac:dyDescent="0.2">
      <c r="A30454" s="253"/>
      <c r="B30454" s="254"/>
    </row>
    <row r="30455" spans="1:2" x14ac:dyDescent="0.2">
      <c r="A30455" s="253"/>
      <c r="B30455" s="254"/>
    </row>
    <row r="30456" spans="1:2" x14ac:dyDescent="0.2">
      <c r="A30456" s="253"/>
      <c r="B30456" s="254"/>
    </row>
    <row r="30457" spans="1:2" x14ac:dyDescent="0.2">
      <c r="A30457" s="253"/>
      <c r="B30457" s="254"/>
    </row>
    <row r="30458" spans="1:2" x14ac:dyDescent="0.2">
      <c r="A30458" s="253"/>
      <c r="B30458" s="254"/>
    </row>
    <row r="30459" spans="1:2" x14ac:dyDescent="0.2">
      <c r="A30459" s="253"/>
      <c r="B30459" s="254"/>
    </row>
    <row r="30460" spans="1:2" x14ac:dyDescent="0.2">
      <c r="A30460" s="253"/>
      <c r="B30460" s="254"/>
    </row>
    <row r="30461" spans="1:2" x14ac:dyDescent="0.2">
      <c r="A30461" s="253"/>
      <c r="B30461" s="254"/>
    </row>
    <row r="30462" spans="1:2" x14ac:dyDescent="0.2">
      <c r="A30462" s="253"/>
      <c r="B30462" s="254"/>
    </row>
    <row r="30463" spans="1:2" x14ac:dyDescent="0.2">
      <c r="A30463" s="253"/>
      <c r="B30463" s="254"/>
    </row>
    <row r="30464" spans="1:2" x14ac:dyDescent="0.2">
      <c r="A30464" s="253"/>
      <c r="B30464" s="254"/>
    </row>
    <row r="30465" spans="1:2" x14ac:dyDescent="0.2">
      <c r="A30465" s="253"/>
      <c r="B30465" s="254"/>
    </row>
    <row r="30466" spans="1:2" x14ac:dyDescent="0.2">
      <c r="A30466" s="253"/>
      <c r="B30466" s="254"/>
    </row>
    <row r="30467" spans="1:2" x14ac:dyDescent="0.2">
      <c r="A30467" s="253"/>
      <c r="B30467" s="254"/>
    </row>
    <row r="30468" spans="1:2" x14ac:dyDescent="0.2">
      <c r="A30468" s="253"/>
      <c r="B30468" s="254"/>
    </row>
    <row r="30469" spans="1:2" x14ac:dyDescent="0.2">
      <c r="A30469" s="253"/>
      <c r="B30469" s="254"/>
    </row>
    <row r="30470" spans="1:2" x14ac:dyDescent="0.2">
      <c r="A30470" s="253"/>
      <c r="B30470" s="254"/>
    </row>
    <row r="30471" spans="1:2" x14ac:dyDescent="0.2">
      <c r="A30471" s="253"/>
      <c r="B30471" s="254"/>
    </row>
    <row r="30472" spans="1:2" x14ac:dyDescent="0.2">
      <c r="A30472" s="253"/>
      <c r="B30472" s="254"/>
    </row>
    <row r="30473" spans="1:2" x14ac:dyDescent="0.2">
      <c r="A30473" s="253"/>
      <c r="B30473" s="254"/>
    </row>
    <row r="30474" spans="1:2" x14ac:dyDescent="0.2">
      <c r="A30474" s="253"/>
      <c r="B30474" s="254"/>
    </row>
    <row r="30475" spans="1:2" x14ac:dyDescent="0.2">
      <c r="A30475" s="253"/>
      <c r="B30475" s="254"/>
    </row>
    <row r="30476" spans="1:2" x14ac:dyDescent="0.2">
      <c r="A30476" s="253"/>
      <c r="B30476" s="254"/>
    </row>
    <row r="30477" spans="1:2" x14ac:dyDescent="0.2">
      <c r="A30477" s="253"/>
      <c r="B30477" s="254"/>
    </row>
    <row r="30478" spans="1:2" x14ac:dyDescent="0.2">
      <c r="A30478" s="253"/>
      <c r="B30478" s="254"/>
    </row>
    <row r="30479" spans="1:2" x14ac:dyDescent="0.2">
      <c r="A30479" s="253"/>
      <c r="B30479" s="254"/>
    </row>
    <row r="30480" spans="1:2" x14ac:dyDescent="0.2">
      <c r="A30480" s="253"/>
      <c r="B30480" s="254"/>
    </row>
    <row r="30481" spans="1:2" x14ac:dyDescent="0.2">
      <c r="A30481" s="253"/>
      <c r="B30481" s="254"/>
    </row>
    <row r="30482" spans="1:2" x14ac:dyDescent="0.2">
      <c r="A30482" s="253"/>
      <c r="B30482" s="254"/>
    </row>
    <row r="30483" spans="1:2" x14ac:dyDescent="0.2">
      <c r="A30483" s="253"/>
      <c r="B30483" s="254"/>
    </row>
    <row r="30484" spans="1:2" x14ac:dyDescent="0.2">
      <c r="A30484" s="253"/>
      <c r="B30484" s="254"/>
    </row>
    <row r="30485" spans="1:2" x14ac:dyDescent="0.2">
      <c r="A30485" s="253"/>
      <c r="B30485" s="254"/>
    </row>
    <row r="30486" spans="1:2" x14ac:dyDescent="0.2">
      <c r="A30486" s="253"/>
      <c r="B30486" s="254"/>
    </row>
    <row r="30487" spans="1:2" x14ac:dyDescent="0.2">
      <c r="A30487" s="253"/>
      <c r="B30487" s="254"/>
    </row>
    <row r="30488" spans="1:2" x14ac:dyDescent="0.2">
      <c r="A30488" s="253"/>
      <c r="B30488" s="254"/>
    </row>
    <row r="30489" spans="1:2" x14ac:dyDescent="0.2">
      <c r="A30489" s="253"/>
      <c r="B30489" s="254"/>
    </row>
    <row r="30490" spans="1:2" x14ac:dyDescent="0.2">
      <c r="A30490" s="253"/>
      <c r="B30490" s="254"/>
    </row>
    <row r="30491" spans="1:2" x14ac:dyDescent="0.2">
      <c r="A30491" s="253"/>
      <c r="B30491" s="254"/>
    </row>
    <row r="30492" spans="1:2" x14ac:dyDescent="0.2">
      <c r="A30492" s="253"/>
      <c r="B30492" s="254"/>
    </row>
    <row r="30493" spans="1:2" x14ac:dyDescent="0.2">
      <c r="A30493" s="253"/>
      <c r="B30493" s="254"/>
    </row>
    <row r="30494" spans="1:2" x14ac:dyDescent="0.2">
      <c r="A30494" s="253"/>
      <c r="B30494" s="254"/>
    </row>
    <row r="30495" spans="1:2" x14ac:dyDescent="0.2">
      <c r="A30495" s="253"/>
      <c r="B30495" s="254"/>
    </row>
    <row r="30496" spans="1:2" x14ac:dyDescent="0.2">
      <c r="A30496" s="253"/>
      <c r="B30496" s="254"/>
    </row>
    <row r="30497" spans="1:2" x14ac:dyDescent="0.2">
      <c r="A30497" s="253"/>
      <c r="B30497" s="254"/>
    </row>
    <row r="30498" spans="1:2" x14ac:dyDescent="0.2">
      <c r="A30498" s="253"/>
      <c r="B30498" s="254"/>
    </row>
    <row r="30499" spans="1:2" x14ac:dyDescent="0.2">
      <c r="A30499" s="253"/>
      <c r="B30499" s="254"/>
    </row>
    <row r="30500" spans="1:2" x14ac:dyDescent="0.2">
      <c r="A30500" s="253"/>
      <c r="B30500" s="254"/>
    </row>
    <row r="30501" spans="1:2" x14ac:dyDescent="0.2">
      <c r="A30501" s="253"/>
      <c r="B30501" s="254"/>
    </row>
    <row r="30502" spans="1:2" x14ac:dyDescent="0.2">
      <c r="A30502" s="253"/>
      <c r="B30502" s="254"/>
    </row>
    <row r="30503" spans="1:2" x14ac:dyDescent="0.2">
      <c r="A30503" s="253"/>
      <c r="B30503" s="254"/>
    </row>
    <row r="30504" spans="1:2" x14ac:dyDescent="0.2">
      <c r="A30504" s="253"/>
      <c r="B30504" s="254"/>
    </row>
    <row r="30505" spans="1:2" x14ac:dyDescent="0.2">
      <c r="A30505" s="253"/>
      <c r="B30505" s="254"/>
    </row>
    <row r="30506" spans="1:2" x14ac:dyDescent="0.2">
      <c r="A30506" s="253"/>
      <c r="B30506" s="254"/>
    </row>
    <row r="30507" spans="1:2" x14ac:dyDescent="0.2">
      <c r="A30507" s="253"/>
      <c r="B30507" s="254"/>
    </row>
    <row r="30508" spans="1:2" x14ac:dyDescent="0.2">
      <c r="A30508" s="253"/>
      <c r="B30508" s="254"/>
    </row>
    <row r="30509" spans="1:2" x14ac:dyDescent="0.2">
      <c r="A30509" s="253"/>
      <c r="B30509" s="254"/>
    </row>
    <row r="30510" spans="1:2" x14ac:dyDescent="0.2">
      <c r="A30510" s="253"/>
      <c r="B30510" s="254"/>
    </row>
    <row r="30511" spans="1:2" x14ac:dyDescent="0.2">
      <c r="A30511" s="253"/>
      <c r="B30511" s="254"/>
    </row>
    <row r="30512" spans="1:2" x14ac:dyDescent="0.2">
      <c r="A30512" s="253"/>
      <c r="B30512" s="254"/>
    </row>
    <row r="30513" spans="1:2" x14ac:dyDescent="0.2">
      <c r="A30513" s="253"/>
      <c r="B30513" s="254"/>
    </row>
    <row r="30514" spans="1:2" x14ac:dyDescent="0.2">
      <c r="A30514" s="253"/>
      <c r="B30514" s="254"/>
    </row>
    <row r="30515" spans="1:2" x14ac:dyDescent="0.2">
      <c r="A30515" s="253"/>
      <c r="B30515" s="254"/>
    </row>
    <row r="30516" spans="1:2" x14ac:dyDescent="0.2">
      <c r="A30516" s="253"/>
      <c r="B30516" s="254"/>
    </row>
    <row r="30517" spans="1:2" x14ac:dyDescent="0.2">
      <c r="A30517" s="253"/>
      <c r="B30517" s="254"/>
    </row>
    <row r="30518" spans="1:2" x14ac:dyDescent="0.2">
      <c r="A30518" s="253"/>
      <c r="B30518" s="254"/>
    </row>
    <row r="30519" spans="1:2" x14ac:dyDescent="0.2">
      <c r="A30519" s="253"/>
      <c r="B30519" s="254"/>
    </row>
    <row r="30520" spans="1:2" x14ac:dyDescent="0.2">
      <c r="A30520" s="253"/>
      <c r="B30520" s="254"/>
    </row>
    <row r="30521" spans="1:2" x14ac:dyDescent="0.2">
      <c r="A30521" s="253"/>
      <c r="B30521" s="254"/>
    </row>
    <row r="30522" spans="1:2" x14ac:dyDescent="0.2">
      <c r="A30522" s="253"/>
      <c r="B30522" s="254"/>
    </row>
    <row r="30523" spans="1:2" x14ac:dyDescent="0.2">
      <c r="A30523" s="253"/>
      <c r="B30523" s="254"/>
    </row>
    <row r="30524" spans="1:2" x14ac:dyDescent="0.2">
      <c r="A30524" s="253"/>
      <c r="B30524" s="254"/>
    </row>
    <row r="30525" spans="1:2" x14ac:dyDescent="0.2">
      <c r="A30525" s="253"/>
      <c r="B30525" s="254"/>
    </row>
    <row r="30526" spans="1:2" x14ac:dyDescent="0.2">
      <c r="A30526" s="253"/>
      <c r="B30526" s="254"/>
    </row>
    <row r="30527" spans="1:2" x14ac:dyDescent="0.2">
      <c r="A30527" s="253"/>
      <c r="B30527" s="254"/>
    </row>
    <row r="30528" spans="1:2" x14ac:dyDescent="0.2">
      <c r="A30528" s="253"/>
      <c r="B30528" s="254"/>
    </row>
    <row r="30529" spans="1:2" x14ac:dyDescent="0.2">
      <c r="A30529" s="253"/>
      <c r="B30529" s="254"/>
    </row>
    <row r="30530" spans="1:2" x14ac:dyDescent="0.2">
      <c r="A30530" s="253"/>
      <c r="B30530" s="254"/>
    </row>
    <row r="30531" spans="1:2" x14ac:dyDescent="0.2">
      <c r="A30531" s="253"/>
      <c r="B30531" s="254"/>
    </row>
    <row r="30532" spans="1:2" x14ac:dyDescent="0.2">
      <c r="A30532" s="253"/>
      <c r="B30532" s="254"/>
    </row>
    <row r="30533" spans="1:2" x14ac:dyDescent="0.2">
      <c r="A30533" s="253"/>
      <c r="B30533" s="254"/>
    </row>
    <row r="30534" spans="1:2" x14ac:dyDescent="0.2">
      <c r="A30534" s="253"/>
      <c r="B30534" s="254"/>
    </row>
    <row r="30535" spans="1:2" x14ac:dyDescent="0.2">
      <c r="A30535" s="253"/>
      <c r="B30535" s="254"/>
    </row>
    <row r="30536" spans="1:2" x14ac:dyDescent="0.2">
      <c r="A30536" s="253"/>
      <c r="B30536" s="254"/>
    </row>
    <row r="30537" spans="1:2" x14ac:dyDescent="0.2">
      <c r="A30537" s="253"/>
      <c r="B30537" s="254"/>
    </row>
    <row r="30538" spans="1:2" x14ac:dyDescent="0.2">
      <c r="A30538" s="253"/>
      <c r="B30538" s="254"/>
    </row>
    <row r="30539" spans="1:2" x14ac:dyDescent="0.2">
      <c r="A30539" s="253"/>
      <c r="B30539" s="254"/>
    </row>
    <row r="30540" spans="1:2" x14ac:dyDescent="0.2">
      <c r="A30540" s="253"/>
      <c r="B30540" s="254"/>
    </row>
    <row r="30541" spans="1:2" x14ac:dyDescent="0.2">
      <c r="A30541" s="253"/>
      <c r="B30541" s="254"/>
    </row>
    <row r="30542" spans="1:2" x14ac:dyDescent="0.2">
      <c r="A30542" s="253"/>
      <c r="B30542" s="254"/>
    </row>
    <row r="30543" spans="1:2" x14ac:dyDescent="0.2">
      <c r="A30543" s="253"/>
      <c r="B30543" s="254"/>
    </row>
    <row r="30544" spans="1:2" x14ac:dyDescent="0.2">
      <c r="A30544" s="253"/>
      <c r="B30544" s="254"/>
    </row>
    <row r="30545" spans="1:2" x14ac:dyDescent="0.2">
      <c r="A30545" s="253"/>
      <c r="B30545" s="254"/>
    </row>
    <row r="30546" spans="1:2" x14ac:dyDescent="0.2">
      <c r="A30546" s="253"/>
      <c r="B30546" s="254"/>
    </row>
    <row r="30547" spans="1:2" x14ac:dyDescent="0.2">
      <c r="A30547" s="253"/>
      <c r="B30547" s="254"/>
    </row>
    <row r="30548" spans="1:2" x14ac:dyDescent="0.2">
      <c r="A30548" s="253"/>
      <c r="B30548" s="254"/>
    </row>
    <row r="30549" spans="1:2" x14ac:dyDescent="0.2">
      <c r="A30549" s="253"/>
      <c r="B30549" s="254"/>
    </row>
    <row r="30550" spans="1:2" x14ac:dyDescent="0.2">
      <c r="A30550" s="253"/>
      <c r="B30550" s="254"/>
    </row>
    <row r="30551" spans="1:2" x14ac:dyDescent="0.2">
      <c r="A30551" s="253"/>
      <c r="B30551" s="254"/>
    </row>
    <row r="30552" spans="1:2" x14ac:dyDescent="0.2">
      <c r="A30552" s="253"/>
      <c r="B30552" s="254"/>
    </row>
    <row r="30553" spans="1:2" x14ac:dyDescent="0.2">
      <c r="A30553" s="253"/>
      <c r="B30553" s="254"/>
    </row>
    <row r="30554" spans="1:2" x14ac:dyDescent="0.2">
      <c r="A30554" s="253"/>
      <c r="B30554" s="254"/>
    </row>
    <row r="30555" spans="1:2" x14ac:dyDescent="0.2">
      <c r="A30555" s="253"/>
      <c r="B30555" s="254"/>
    </row>
    <row r="30556" spans="1:2" x14ac:dyDescent="0.2">
      <c r="A30556" s="253"/>
      <c r="B30556" s="254"/>
    </row>
    <row r="30557" spans="1:2" x14ac:dyDescent="0.2">
      <c r="A30557" s="253"/>
      <c r="B30557" s="254"/>
    </row>
    <row r="30558" spans="1:2" x14ac:dyDescent="0.2">
      <c r="A30558" s="253"/>
      <c r="B30558" s="254"/>
    </row>
    <row r="30559" spans="1:2" x14ac:dyDescent="0.2">
      <c r="A30559" s="253"/>
      <c r="B30559" s="254"/>
    </row>
    <row r="30560" spans="1:2" x14ac:dyDescent="0.2">
      <c r="A30560" s="253"/>
      <c r="B30560" s="254"/>
    </row>
    <row r="30561" spans="1:2" x14ac:dyDescent="0.2">
      <c r="A30561" s="253"/>
      <c r="B30561" s="254"/>
    </row>
    <row r="30562" spans="1:2" x14ac:dyDescent="0.2">
      <c r="A30562" s="253"/>
      <c r="B30562" s="254"/>
    </row>
    <row r="30563" spans="1:2" x14ac:dyDescent="0.2">
      <c r="A30563" s="253"/>
      <c r="B30563" s="254"/>
    </row>
    <row r="30564" spans="1:2" x14ac:dyDescent="0.2">
      <c r="A30564" s="253"/>
      <c r="B30564" s="254"/>
    </row>
    <row r="30565" spans="1:2" x14ac:dyDescent="0.2">
      <c r="A30565" s="253"/>
      <c r="B30565" s="254"/>
    </row>
    <row r="30566" spans="1:2" x14ac:dyDescent="0.2">
      <c r="A30566" s="253"/>
      <c r="B30566" s="254"/>
    </row>
    <row r="30567" spans="1:2" x14ac:dyDescent="0.2">
      <c r="A30567" s="253"/>
      <c r="B30567" s="254"/>
    </row>
    <row r="30568" spans="1:2" x14ac:dyDescent="0.2">
      <c r="A30568" s="253"/>
      <c r="B30568" s="254"/>
    </row>
    <row r="30569" spans="1:2" x14ac:dyDescent="0.2">
      <c r="A30569" s="253"/>
      <c r="B30569" s="254"/>
    </row>
    <row r="30570" spans="1:2" x14ac:dyDescent="0.2">
      <c r="A30570" s="253"/>
      <c r="B30570" s="254"/>
    </row>
    <row r="30571" spans="1:2" x14ac:dyDescent="0.2">
      <c r="A30571" s="253"/>
      <c r="B30571" s="254"/>
    </row>
    <row r="30572" spans="1:2" x14ac:dyDescent="0.2">
      <c r="A30572" s="253"/>
      <c r="B30572" s="254"/>
    </row>
    <row r="30573" spans="1:2" x14ac:dyDescent="0.2">
      <c r="A30573" s="253"/>
      <c r="B30573" s="254"/>
    </row>
    <row r="30574" spans="1:2" x14ac:dyDescent="0.2">
      <c r="A30574" s="253"/>
      <c r="B30574" s="254"/>
    </row>
    <row r="30575" spans="1:2" x14ac:dyDescent="0.2">
      <c r="A30575" s="253"/>
      <c r="B30575" s="254"/>
    </row>
    <row r="30576" spans="1:2" x14ac:dyDescent="0.2">
      <c r="A30576" s="253"/>
      <c r="B30576" s="254"/>
    </row>
    <row r="30577" spans="1:2" x14ac:dyDescent="0.2">
      <c r="A30577" s="253"/>
      <c r="B30577" s="254"/>
    </row>
    <row r="30578" spans="1:2" x14ac:dyDescent="0.2">
      <c r="A30578" s="253"/>
      <c r="B30578" s="254"/>
    </row>
    <row r="30579" spans="1:2" x14ac:dyDescent="0.2">
      <c r="A30579" s="253"/>
      <c r="B30579" s="254"/>
    </row>
    <row r="30580" spans="1:2" x14ac:dyDescent="0.2">
      <c r="A30580" s="253"/>
      <c r="B30580" s="254"/>
    </row>
    <row r="30581" spans="1:2" x14ac:dyDescent="0.2">
      <c r="A30581" s="253"/>
      <c r="B30581" s="254"/>
    </row>
    <row r="30582" spans="1:2" x14ac:dyDescent="0.2">
      <c r="A30582" s="253"/>
      <c r="B30582" s="254"/>
    </row>
    <row r="30583" spans="1:2" x14ac:dyDescent="0.2">
      <c r="A30583" s="253"/>
      <c r="B30583" s="254"/>
    </row>
    <row r="30584" spans="1:2" x14ac:dyDescent="0.2">
      <c r="A30584" s="253"/>
      <c r="B30584" s="254"/>
    </row>
    <row r="30585" spans="1:2" x14ac:dyDescent="0.2">
      <c r="A30585" s="253"/>
      <c r="B30585" s="254"/>
    </row>
    <row r="30586" spans="1:2" x14ac:dyDescent="0.2">
      <c r="A30586" s="253"/>
      <c r="B30586" s="254"/>
    </row>
    <row r="30587" spans="1:2" x14ac:dyDescent="0.2">
      <c r="A30587" s="253"/>
      <c r="B30587" s="254"/>
    </row>
    <row r="30588" spans="1:2" x14ac:dyDescent="0.2">
      <c r="A30588" s="253"/>
      <c r="B30588" s="254"/>
    </row>
    <row r="30589" spans="1:2" x14ac:dyDescent="0.2">
      <c r="A30589" s="253"/>
      <c r="B30589" s="254"/>
    </row>
    <row r="30590" spans="1:2" x14ac:dyDescent="0.2">
      <c r="A30590" s="253"/>
      <c r="B30590" s="254"/>
    </row>
    <row r="30591" spans="1:2" x14ac:dyDescent="0.2">
      <c r="A30591" s="253"/>
      <c r="B30591" s="254"/>
    </row>
    <row r="30592" spans="1:2" x14ac:dyDescent="0.2">
      <c r="A30592" s="253"/>
      <c r="B30592" s="254"/>
    </row>
    <row r="30593" spans="1:2" x14ac:dyDescent="0.2">
      <c r="A30593" s="253"/>
      <c r="B30593" s="254"/>
    </row>
    <row r="30594" spans="1:2" x14ac:dyDescent="0.2">
      <c r="A30594" s="253"/>
      <c r="B30594" s="254"/>
    </row>
    <row r="30595" spans="1:2" x14ac:dyDescent="0.2">
      <c r="A30595" s="253"/>
      <c r="B30595" s="254"/>
    </row>
    <row r="30596" spans="1:2" x14ac:dyDescent="0.2">
      <c r="A30596" s="253"/>
      <c r="B30596" s="254"/>
    </row>
    <row r="30597" spans="1:2" x14ac:dyDescent="0.2">
      <c r="A30597" s="253"/>
      <c r="B30597" s="254"/>
    </row>
    <row r="30598" spans="1:2" x14ac:dyDescent="0.2">
      <c r="A30598" s="253"/>
      <c r="B30598" s="254"/>
    </row>
    <row r="30599" spans="1:2" x14ac:dyDescent="0.2">
      <c r="A30599" s="253"/>
      <c r="B30599" s="254"/>
    </row>
    <row r="30600" spans="1:2" x14ac:dyDescent="0.2">
      <c r="A30600" s="253"/>
      <c r="B30600" s="254"/>
    </row>
    <row r="30601" spans="1:2" x14ac:dyDescent="0.2">
      <c r="A30601" s="253"/>
      <c r="B30601" s="254"/>
    </row>
    <row r="30602" spans="1:2" x14ac:dyDescent="0.2">
      <c r="A30602" s="253"/>
      <c r="B30602" s="254"/>
    </row>
    <row r="30603" spans="1:2" x14ac:dyDescent="0.2">
      <c r="A30603" s="253"/>
      <c r="B30603" s="254"/>
    </row>
    <row r="30604" spans="1:2" x14ac:dyDescent="0.2">
      <c r="A30604" s="253"/>
      <c r="B30604" s="254"/>
    </row>
    <row r="30605" spans="1:2" x14ac:dyDescent="0.2">
      <c r="A30605" s="253"/>
      <c r="B30605" s="254"/>
    </row>
    <row r="30606" spans="1:2" x14ac:dyDescent="0.2">
      <c r="A30606" s="253"/>
      <c r="B30606" s="254"/>
    </row>
    <row r="30607" spans="1:2" x14ac:dyDescent="0.2">
      <c r="A30607" s="253"/>
      <c r="B30607" s="254"/>
    </row>
    <row r="30608" spans="1:2" x14ac:dyDescent="0.2">
      <c r="A30608" s="253"/>
      <c r="B30608" s="254"/>
    </row>
    <row r="30609" spans="1:2" x14ac:dyDescent="0.2">
      <c r="A30609" s="253"/>
      <c r="B30609" s="254"/>
    </row>
    <row r="30610" spans="1:2" x14ac:dyDescent="0.2">
      <c r="A30610" s="253"/>
      <c r="B30610" s="254"/>
    </row>
    <row r="30611" spans="1:2" x14ac:dyDescent="0.2">
      <c r="A30611" s="253"/>
      <c r="B30611" s="254"/>
    </row>
    <row r="30612" spans="1:2" x14ac:dyDescent="0.2">
      <c r="A30612" s="253"/>
      <c r="B30612" s="254"/>
    </row>
    <row r="30613" spans="1:2" x14ac:dyDescent="0.2">
      <c r="A30613" s="253"/>
      <c r="B30613" s="254"/>
    </row>
    <row r="30614" spans="1:2" x14ac:dyDescent="0.2">
      <c r="A30614" s="253"/>
      <c r="B30614" s="254"/>
    </row>
    <row r="30615" spans="1:2" x14ac:dyDescent="0.2">
      <c r="A30615" s="253"/>
      <c r="B30615" s="254"/>
    </row>
    <row r="30616" spans="1:2" x14ac:dyDescent="0.2">
      <c r="A30616" s="253"/>
      <c r="B30616" s="254"/>
    </row>
    <row r="30617" spans="1:2" x14ac:dyDescent="0.2">
      <c r="A30617" s="253"/>
      <c r="B30617" s="254"/>
    </row>
    <row r="30618" spans="1:2" x14ac:dyDescent="0.2">
      <c r="A30618" s="253"/>
      <c r="B30618" s="254"/>
    </row>
    <row r="30619" spans="1:2" x14ac:dyDescent="0.2">
      <c r="A30619" s="253"/>
      <c r="B30619" s="254"/>
    </row>
    <row r="30620" spans="1:2" x14ac:dyDescent="0.2">
      <c r="A30620" s="253"/>
      <c r="B30620" s="254"/>
    </row>
    <row r="30621" spans="1:2" x14ac:dyDescent="0.2">
      <c r="A30621" s="253"/>
      <c r="B30621" s="254"/>
    </row>
    <row r="30622" spans="1:2" x14ac:dyDescent="0.2">
      <c r="A30622" s="253"/>
      <c r="B30622" s="254"/>
    </row>
    <row r="30623" spans="1:2" x14ac:dyDescent="0.2">
      <c r="A30623" s="253"/>
      <c r="B30623" s="254"/>
    </row>
    <row r="30624" spans="1:2" x14ac:dyDescent="0.2">
      <c r="A30624" s="253"/>
      <c r="B30624" s="254"/>
    </row>
    <row r="30625" spans="1:2" x14ac:dyDescent="0.2">
      <c r="A30625" s="253"/>
      <c r="B30625" s="254"/>
    </row>
    <row r="30626" spans="1:2" x14ac:dyDescent="0.2">
      <c r="A30626" s="253"/>
      <c r="B30626" s="254"/>
    </row>
    <row r="30627" spans="1:2" x14ac:dyDescent="0.2">
      <c r="A30627" s="253"/>
      <c r="B30627" s="254"/>
    </row>
    <row r="30628" spans="1:2" x14ac:dyDescent="0.2">
      <c r="A30628" s="253"/>
      <c r="B30628" s="254"/>
    </row>
    <row r="30629" spans="1:2" x14ac:dyDescent="0.2">
      <c r="A30629" s="253"/>
      <c r="B30629" s="254"/>
    </row>
    <row r="30630" spans="1:2" x14ac:dyDescent="0.2">
      <c r="A30630" s="253"/>
      <c r="B30630" s="254"/>
    </row>
    <row r="30631" spans="1:2" x14ac:dyDescent="0.2">
      <c r="A30631" s="253"/>
      <c r="B30631" s="254"/>
    </row>
    <row r="30632" spans="1:2" x14ac:dyDescent="0.2">
      <c r="A30632" s="253"/>
      <c r="B30632" s="254"/>
    </row>
    <row r="30633" spans="1:2" x14ac:dyDescent="0.2">
      <c r="A30633" s="253"/>
      <c r="B30633" s="254"/>
    </row>
    <row r="30634" spans="1:2" x14ac:dyDescent="0.2">
      <c r="A30634" s="253"/>
      <c r="B30634" s="254"/>
    </row>
    <row r="30635" spans="1:2" x14ac:dyDescent="0.2">
      <c r="A30635" s="253"/>
      <c r="B30635" s="254"/>
    </row>
    <row r="30636" spans="1:2" x14ac:dyDescent="0.2">
      <c r="A30636" s="253"/>
      <c r="B30636" s="254"/>
    </row>
    <row r="30637" spans="1:2" x14ac:dyDescent="0.2">
      <c r="A30637" s="253"/>
      <c r="B30637" s="254"/>
    </row>
    <row r="30638" spans="1:2" x14ac:dyDescent="0.2">
      <c r="A30638" s="253"/>
      <c r="B30638" s="254"/>
    </row>
    <row r="30639" spans="1:2" x14ac:dyDescent="0.2">
      <c r="A30639" s="253"/>
      <c r="B30639" s="254"/>
    </row>
    <row r="30640" spans="1:2" x14ac:dyDescent="0.2">
      <c r="A30640" s="253"/>
      <c r="B30640" s="254"/>
    </row>
    <row r="30641" spans="1:2" x14ac:dyDescent="0.2">
      <c r="A30641" s="253"/>
      <c r="B30641" s="254"/>
    </row>
    <row r="30642" spans="1:2" x14ac:dyDescent="0.2">
      <c r="A30642" s="253"/>
      <c r="B30642" s="254"/>
    </row>
    <row r="30643" spans="1:2" x14ac:dyDescent="0.2">
      <c r="A30643" s="253"/>
      <c r="B30643" s="254"/>
    </row>
    <row r="30644" spans="1:2" x14ac:dyDescent="0.2">
      <c r="A30644" s="253"/>
      <c r="B30644" s="254"/>
    </row>
    <row r="30645" spans="1:2" x14ac:dyDescent="0.2">
      <c r="A30645" s="253"/>
      <c r="B30645" s="254"/>
    </row>
    <row r="30646" spans="1:2" x14ac:dyDescent="0.2">
      <c r="A30646" s="253"/>
      <c r="B30646" s="254"/>
    </row>
    <row r="30647" spans="1:2" x14ac:dyDescent="0.2">
      <c r="A30647" s="253"/>
      <c r="B30647" s="254"/>
    </row>
    <row r="30648" spans="1:2" x14ac:dyDescent="0.2">
      <c r="A30648" s="253"/>
      <c r="B30648" s="254"/>
    </row>
    <row r="30649" spans="1:2" x14ac:dyDescent="0.2">
      <c r="A30649" s="253"/>
      <c r="B30649" s="254"/>
    </row>
    <row r="30650" spans="1:2" x14ac:dyDescent="0.2">
      <c r="A30650" s="253"/>
      <c r="B30650" s="254"/>
    </row>
    <row r="30651" spans="1:2" x14ac:dyDescent="0.2">
      <c r="A30651" s="253"/>
      <c r="B30651" s="254"/>
    </row>
    <row r="30652" spans="1:2" x14ac:dyDescent="0.2">
      <c r="A30652" s="253"/>
      <c r="B30652" s="254"/>
    </row>
    <row r="30653" spans="1:2" x14ac:dyDescent="0.2">
      <c r="A30653" s="253"/>
      <c r="B30653" s="254"/>
    </row>
    <row r="30654" spans="1:2" x14ac:dyDescent="0.2">
      <c r="A30654" s="253"/>
      <c r="B30654" s="254"/>
    </row>
    <row r="30655" spans="1:2" x14ac:dyDescent="0.2">
      <c r="A30655" s="253"/>
      <c r="B30655" s="254"/>
    </row>
    <row r="30656" spans="1:2" x14ac:dyDescent="0.2">
      <c r="A30656" s="253"/>
      <c r="B30656" s="254"/>
    </row>
    <row r="30657" spans="1:2" x14ac:dyDescent="0.2">
      <c r="A30657" s="253"/>
      <c r="B30657" s="254"/>
    </row>
    <row r="30658" spans="1:2" x14ac:dyDescent="0.2">
      <c r="A30658" s="253"/>
      <c r="B30658" s="254"/>
    </row>
    <row r="30659" spans="1:2" x14ac:dyDescent="0.2">
      <c r="A30659" s="253"/>
      <c r="B30659" s="254"/>
    </row>
    <row r="30660" spans="1:2" x14ac:dyDescent="0.2">
      <c r="A30660" s="253"/>
      <c r="B30660" s="254"/>
    </row>
    <row r="30661" spans="1:2" x14ac:dyDescent="0.2">
      <c r="A30661" s="253"/>
      <c r="B30661" s="254"/>
    </row>
    <row r="30662" spans="1:2" x14ac:dyDescent="0.2">
      <c r="A30662" s="253"/>
      <c r="B30662" s="254"/>
    </row>
    <row r="30663" spans="1:2" x14ac:dyDescent="0.2">
      <c r="A30663" s="253"/>
      <c r="B30663" s="254"/>
    </row>
    <row r="30664" spans="1:2" x14ac:dyDescent="0.2">
      <c r="A30664" s="253"/>
      <c r="B30664" s="254"/>
    </row>
    <row r="30665" spans="1:2" x14ac:dyDescent="0.2">
      <c r="A30665" s="253"/>
      <c r="B30665" s="254"/>
    </row>
    <row r="30666" spans="1:2" x14ac:dyDescent="0.2">
      <c r="A30666" s="253"/>
      <c r="B30666" s="254"/>
    </row>
    <row r="30667" spans="1:2" x14ac:dyDescent="0.2">
      <c r="A30667" s="253"/>
      <c r="B30667" s="254"/>
    </row>
    <row r="30668" spans="1:2" x14ac:dyDescent="0.2">
      <c r="A30668" s="253"/>
      <c r="B30668" s="254"/>
    </row>
    <row r="30669" spans="1:2" x14ac:dyDescent="0.2">
      <c r="A30669" s="253"/>
      <c r="B30669" s="254"/>
    </row>
    <row r="30670" spans="1:2" x14ac:dyDescent="0.2">
      <c r="A30670" s="253"/>
      <c r="B30670" s="254"/>
    </row>
    <row r="30671" spans="1:2" x14ac:dyDescent="0.2">
      <c r="A30671" s="253"/>
      <c r="B30671" s="254"/>
    </row>
    <row r="30672" spans="1:2" x14ac:dyDescent="0.2">
      <c r="A30672" s="253"/>
      <c r="B30672" s="254"/>
    </row>
    <row r="30673" spans="1:2" x14ac:dyDescent="0.2">
      <c r="A30673" s="253"/>
      <c r="B30673" s="254"/>
    </row>
    <row r="30674" spans="1:2" x14ac:dyDescent="0.2">
      <c r="A30674" s="253"/>
      <c r="B30674" s="254"/>
    </row>
    <row r="30675" spans="1:2" x14ac:dyDescent="0.2">
      <c r="A30675" s="253"/>
      <c r="B30675" s="254"/>
    </row>
    <row r="30676" spans="1:2" x14ac:dyDescent="0.2">
      <c r="A30676" s="253"/>
      <c r="B30676" s="254"/>
    </row>
    <row r="30677" spans="1:2" x14ac:dyDescent="0.2">
      <c r="A30677" s="253"/>
      <c r="B30677" s="254"/>
    </row>
    <row r="30678" spans="1:2" x14ac:dyDescent="0.2">
      <c r="A30678" s="253"/>
      <c r="B30678" s="254"/>
    </row>
    <row r="30679" spans="1:2" x14ac:dyDescent="0.2">
      <c r="A30679" s="253"/>
      <c r="B30679" s="254"/>
    </row>
    <row r="30680" spans="1:2" x14ac:dyDescent="0.2">
      <c r="A30680" s="253"/>
      <c r="B30680" s="254"/>
    </row>
    <row r="30681" spans="1:2" x14ac:dyDescent="0.2">
      <c r="A30681" s="253"/>
      <c r="B30681" s="254"/>
    </row>
    <row r="30682" spans="1:2" x14ac:dyDescent="0.2">
      <c r="A30682" s="253"/>
      <c r="B30682" s="254"/>
    </row>
    <row r="30683" spans="1:2" x14ac:dyDescent="0.2">
      <c r="A30683" s="253"/>
      <c r="B30683" s="254"/>
    </row>
    <row r="30684" spans="1:2" x14ac:dyDescent="0.2">
      <c r="A30684" s="253"/>
      <c r="B30684" s="254"/>
    </row>
    <row r="30685" spans="1:2" x14ac:dyDescent="0.2">
      <c r="A30685" s="253"/>
      <c r="B30685" s="254"/>
    </row>
    <row r="30686" spans="1:2" x14ac:dyDescent="0.2">
      <c r="A30686" s="253"/>
      <c r="B30686" s="254"/>
    </row>
    <row r="30687" spans="1:2" x14ac:dyDescent="0.2">
      <c r="A30687" s="253"/>
      <c r="B30687" s="254"/>
    </row>
    <row r="30688" spans="1:2" x14ac:dyDescent="0.2">
      <c r="A30688" s="253"/>
      <c r="B30688" s="254"/>
    </row>
    <row r="30689" spans="1:2" x14ac:dyDescent="0.2">
      <c r="A30689" s="253"/>
      <c r="B30689" s="254"/>
    </row>
    <row r="30690" spans="1:2" x14ac:dyDescent="0.2">
      <c r="A30690" s="253"/>
      <c r="B30690" s="254"/>
    </row>
    <row r="30691" spans="1:2" x14ac:dyDescent="0.2">
      <c r="A30691" s="253"/>
      <c r="B30691" s="254"/>
    </row>
    <row r="30692" spans="1:2" x14ac:dyDescent="0.2">
      <c r="A30692" s="253"/>
      <c r="B30692" s="254"/>
    </row>
    <row r="30693" spans="1:2" x14ac:dyDescent="0.2">
      <c r="A30693" s="253"/>
      <c r="B30693" s="254"/>
    </row>
    <row r="30694" spans="1:2" x14ac:dyDescent="0.2">
      <c r="A30694" s="253"/>
      <c r="B30694" s="254"/>
    </row>
    <row r="30695" spans="1:2" x14ac:dyDescent="0.2">
      <c r="A30695" s="253"/>
      <c r="B30695" s="254"/>
    </row>
    <row r="30696" spans="1:2" x14ac:dyDescent="0.2">
      <c r="A30696" s="253"/>
      <c r="B30696" s="254"/>
    </row>
    <row r="30697" spans="1:2" x14ac:dyDescent="0.2">
      <c r="A30697" s="253"/>
      <c r="B30697" s="254"/>
    </row>
    <row r="30698" spans="1:2" x14ac:dyDescent="0.2">
      <c r="A30698" s="253"/>
      <c r="B30698" s="254"/>
    </row>
    <row r="30699" spans="1:2" x14ac:dyDescent="0.2">
      <c r="A30699" s="253"/>
      <c r="B30699" s="254"/>
    </row>
    <row r="30700" spans="1:2" x14ac:dyDescent="0.2">
      <c r="A30700" s="253"/>
      <c r="B30700" s="254"/>
    </row>
    <row r="30701" spans="1:2" x14ac:dyDescent="0.2">
      <c r="A30701" s="253"/>
      <c r="B30701" s="254"/>
    </row>
    <row r="30702" spans="1:2" x14ac:dyDescent="0.2">
      <c r="A30702" s="253"/>
      <c r="B30702" s="254"/>
    </row>
    <row r="30703" spans="1:2" x14ac:dyDescent="0.2">
      <c r="A30703" s="253"/>
      <c r="B30703" s="254"/>
    </row>
    <row r="30704" spans="1:2" x14ac:dyDescent="0.2">
      <c r="A30704" s="253"/>
      <c r="B30704" s="254"/>
    </row>
    <row r="30705" spans="1:2" x14ac:dyDescent="0.2">
      <c r="A30705" s="253"/>
      <c r="B30705" s="254"/>
    </row>
    <row r="30706" spans="1:2" x14ac:dyDescent="0.2">
      <c r="A30706" s="253"/>
      <c r="B30706" s="254"/>
    </row>
    <row r="30707" spans="1:2" x14ac:dyDescent="0.2">
      <c r="A30707" s="253"/>
      <c r="B30707" s="254"/>
    </row>
    <row r="30708" spans="1:2" x14ac:dyDescent="0.2">
      <c r="A30708" s="253"/>
      <c r="B30708" s="254"/>
    </row>
    <row r="30709" spans="1:2" x14ac:dyDescent="0.2">
      <c r="A30709" s="253"/>
      <c r="B30709" s="254"/>
    </row>
    <row r="30710" spans="1:2" x14ac:dyDescent="0.2">
      <c r="A30710" s="253"/>
      <c r="B30710" s="254"/>
    </row>
    <row r="30711" spans="1:2" x14ac:dyDescent="0.2">
      <c r="A30711" s="253"/>
      <c r="B30711" s="254"/>
    </row>
    <row r="30712" spans="1:2" x14ac:dyDescent="0.2">
      <c r="A30712" s="253"/>
      <c r="B30712" s="254"/>
    </row>
    <row r="30713" spans="1:2" x14ac:dyDescent="0.2">
      <c r="A30713" s="253"/>
      <c r="B30713" s="254"/>
    </row>
    <row r="30714" spans="1:2" x14ac:dyDescent="0.2">
      <c r="A30714" s="253"/>
      <c r="B30714" s="254"/>
    </row>
    <row r="30715" spans="1:2" x14ac:dyDescent="0.2">
      <c r="A30715" s="253"/>
      <c r="B30715" s="254"/>
    </row>
    <row r="30716" spans="1:2" x14ac:dyDescent="0.2">
      <c r="A30716" s="253"/>
      <c r="B30716" s="254"/>
    </row>
    <row r="30717" spans="1:2" x14ac:dyDescent="0.2">
      <c r="A30717" s="253"/>
      <c r="B30717" s="254"/>
    </row>
    <row r="30718" spans="1:2" x14ac:dyDescent="0.2">
      <c r="A30718" s="253"/>
      <c r="B30718" s="254"/>
    </row>
    <row r="30719" spans="1:2" x14ac:dyDescent="0.2">
      <c r="A30719" s="253"/>
      <c r="B30719" s="254"/>
    </row>
    <row r="30720" spans="1:2" x14ac:dyDescent="0.2">
      <c r="A30720" s="253"/>
      <c r="B30720" s="254"/>
    </row>
    <row r="30721" spans="1:2" x14ac:dyDescent="0.2">
      <c r="A30721" s="253"/>
      <c r="B30721" s="254"/>
    </row>
    <row r="30722" spans="1:2" x14ac:dyDescent="0.2">
      <c r="A30722" s="253"/>
      <c r="B30722" s="254"/>
    </row>
    <row r="30723" spans="1:2" x14ac:dyDescent="0.2">
      <c r="A30723" s="253"/>
      <c r="B30723" s="254"/>
    </row>
    <row r="30724" spans="1:2" x14ac:dyDescent="0.2">
      <c r="A30724" s="253"/>
      <c r="B30724" s="254"/>
    </row>
    <row r="30725" spans="1:2" x14ac:dyDescent="0.2">
      <c r="A30725" s="253"/>
      <c r="B30725" s="254"/>
    </row>
    <row r="30726" spans="1:2" x14ac:dyDescent="0.2">
      <c r="A30726" s="253"/>
      <c r="B30726" s="254"/>
    </row>
    <row r="30727" spans="1:2" x14ac:dyDescent="0.2">
      <c r="A30727" s="253"/>
      <c r="B30727" s="254"/>
    </row>
    <row r="30728" spans="1:2" x14ac:dyDescent="0.2">
      <c r="A30728" s="253"/>
      <c r="B30728" s="254"/>
    </row>
    <row r="30729" spans="1:2" x14ac:dyDescent="0.2">
      <c r="A30729" s="253"/>
      <c r="B30729" s="254"/>
    </row>
    <row r="30730" spans="1:2" x14ac:dyDescent="0.2">
      <c r="A30730" s="253"/>
      <c r="B30730" s="254"/>
    </row>
    <row r="30731" spans="1:2" x14ac:dyDescent="0.2">
      <c r="A30731" s="253"/>
      <c r="B30731" s="254"/>
    </row>
    <row r="30732" spans="1:2" x14ac:dyDescent="0.2">
      <c r="A30732" s="253"/>
      <c r="B30732" s="254"/>
    </row>
    <row r="30733" spans="1:2" x14ac:dyDescent="0.2">
      <c r="A30733" s="253"/>
      <c r="B30733" s="254"/>
    </row>
    <row r="30734" spans="1:2" x14ac:dyDescent="0.2">
      <c r="A30734" s="253"/>
      <c r="B30734" s="254"/>
    </row>
    <row r="30735" spans="1:2" x14ac:dyDescent="0.2">
      <c r="A30735" s="253"/>
      <c r="B30735" s="254"/>
    </row>
    <row r="30736" spans="1:2" x14ac:dyDescent="0.2">
      <c r="A30736" s="253"/>
      <c r="B30736" s="254"/>
    </row>
    <row r="30737" spans="1:2" x14ac:dyDescent="0.2">
      <c r="A30737" s="253"/>
      <c r="B30737" s="254"/>
    </row>
    <row r="30738" spans="1:2" x14ac:dyDescent="0.2">
      <c r="A30738" s="253"/>
      <c r="B30738" s="254"/>
    </row>
    <row r="30739" spans="1:2" x14ac:dyDescent="0.2">
      <c r="A30739" s="253"/>
      <c r="B30739" s="254"/>
    </row>
    <row r="30740" spans="1:2" x14ac:dyDescent="0.2">
      <c r="A30740" s="253"/>
      <c r="B30740" s="254"/>
    </row>
    <row r="30741" spans="1:2" x14ac:dyDescent="0.2">
      <c r="A30741" s="253"/>
      <c r="B30741" s="254"/>
    </row>
    <row r="30742" spans="1:2" x14ac:dyDescent="0.2">
      <c r="A30742" s="253"/>
      <c r="B30742" s="254"/>
    </row>
    <row r="30743" spans="1:2" x14ac:dyDescent="0.2">
      <c r="A30743" s="253"/>
      <c r="B30743" s="254"/>
    </row>
    <row r="30744" spans="1:2" x14ac:dyDescent="0.2">
      <c r="A30744" s="253"/>
      <c r="B30744" s="254"/>
    </row>
    <row r="30745" spans="1:2" x14ac:dyDescent="0.2">
      <c r="A30745" s="253"/>
      <c r="B30745" s="254"/>
    </row>
    <row r="30746" spans="1:2" x14ac:dyDescent="0.2">
      <c r="A30746" s="253"/>
      <c r="B30746" s="254"/>
    </row>
    <row r="30747" spans="1:2" x14ac:dyDescent="0.2">
      <c r="A30747" s="253"/>
      <c r="B30747" s="254"/>
    </row>
    <row r="30748" spans="1:2" x14ac:dyDescent="0.2">
      <c r="A30748" s="253"/>
      <c r="B30748" s="254"/>
    </row>
    <row r="30749" spans="1:2" x14ac:dyDescent="0.2">
      <c r="A30749" s="253"/>
      <c r="B30749" s="254"/>
    </row>
    <row r="30750" spans="1:2" x14ac:dyDescent="0.2">
      <c r="A30750" s="253"/>
      <c r="B30750" s="254"/>
    </row>
    <row r="30751" spans="1:2" x14ac:dyDescent="0.2">
      <c r="A30751" s="253"/>
      <c r="B30751" s="254"/>
    </row>
    <row r="30752" spans="1:2" x14ac:dyDescent="0.2">
      <c r="A30752" s="253"/>
      <c r="B30752" s="254"/>
    </row>
    <row r="30753" spans="1:2" x14ac:dyDescent="0.2">
      <c r="A30753" s="253"/>
      <c r="B30753" s="254"/>
    </row>
    <row r="30754" spans="1:2" x14ac:dyDescent="0.2">
      <c r="A30754" s="253"/>
      <c r="B30754" s="254"/>
    </row>
    <row r="30755" spans="1:2" x14ac:dyDescent="0.2">
      <c r="A30755" s="253"/>
      <c r="B30755" s="254"/>
    </row>
    <row r="30756" spans="1:2" x14ac:dyDescent="0.2">
      <c r="A30756" s="253"/>
      <c r="B30756" s="254"/>
    </row>
    <row r="30757" spans="1:2" x14ac:dyDescent="0.2">
      <c r="A30757" s="253"/>
      <c r="B30757" s="254"/>
    </row>
    <row r="30758" spans="1:2" x14ac:dyDescent="0.2">
      <c r="A30758" s="253"/>
      <c r="B30758" s="254"/>
    </row>
    <row r="30759" spans="1:2" x14ac:dyDescent="0.2">
      <c r="A30759" s="253"/>
      <c r="B30759" s="254"/>
    </row>
    <row r="30760" spans="1:2" x14ac:dyDescent="0.2">
      <c r="A30760" s="253"/>
      <c r="B30760" s="254"/>
    </row>
    <row r="30761" spans="1:2" x14ac:dyDescent="0.2">
      <c r="A30761" s="253"/>
      <c r="B30761" s="254"/>
    </row>
    <row r="30762" spans="1:2" x14ac:dyDescent="0.2">
      <c r="A30762" s="253"/>
      <c r="B30762" s="254"/>
    </row>
    <row r="30763" spans="1:2" x14ac:dyDescent="0.2">
      <c r="A30763" s="253"/>
      <c r="B30763" s="254"/>
    </row>
    <row r="30764" spans="1:2" x14ac:dyDescent="0.2">
      <c r="A30764" s="253"/>
      <c r="B30764" s="254"/>
    </row>
    <row r="30765" spans="1:2" x14ac:dyDescent="0.2">
      <c r="A30765" s="253"/>
      <c r="B30765" s="254"/>
    </row>
    <row r="30766" spans="1:2" x14ac:dyDescent="0.2">
      <c r="A30766" s="253"/>
      <c r="B30766" s="254"/>
    </row>
    <row r="30767" spans="1:2" x14ac:dyDescent="0.2">
      <c r="A30767" s="253"/>
      <c r="B30767" s="254"/>
    </row>
    <row r="30768" spans="1:2" x14ac:dyDescent="0.2">
      <c r="A30768" s="253"/>
      <c r="B30768" s="254"/>
    </row>
    <row r="30769" spans="1:2" x14ac:dyDescent="0.2">
      <c r="A30769" s="253"/>
      <c r="B30769" s="254"/>
    </row>
    <row r="30770" spans="1:2" x14ac:dyDescent="0.2">
      <c r="A30770" s="253"/>
      <c r="B30770" s="254"/>
    </row>
    <row r="30771" spans="1:2" x14ac:dyDescent="0.2">
      <c r="A30771" s="253"/>
      <c r="B30771" s="254"/>
    </row>
    <row r="30772" spans="1:2" x14ac:dyDescent="0.2">
      <c r="A30772" s="253"/>
      <c r="B30772" s="254"/>
    </row>
    <row r="30773" spans="1:2" x14ac:dyDescent="0.2">
      <c r="A30773" s="253"/>
      <c r="B30773" s="254"/>
    </row>
    <row r="30774" spans="1:2" x14ac:dyDescent="0.2">
      <c r="A30774" s="253"/>
      <c r="B30774" s="254"/>
    </row>
    <row r="30775" spans="1:2" x14ac:dyDescent="0.2">
      <c r="A30775" s="253"/>
      <c r="B30775" s="254"/>
    </row>
    <row r="30776" spans="1:2" x14ac:dyDescent="0.2">
      <c r="A30776" s="253"/>
      <c r="B30776" s="254"/>
    </row>
    <row r="30777" spans="1:2" x14ac:dyDescent="0.2">
      <c r="A30777" s="253"/>
      <c r="B30777" s="254"/>
    </row>
    <row r="30778" spans="1:2" x14ac:dyDescent="0.2">
      <c r="A30778" s="253"/>
      <c r="B30778" s="254"/>
    </row>
    <row r="30779" spans="1:2" x14ac:dyDescent="0.2">
      <c r="A30779" s="253"/>
      <c r="B30779" s="254"/>
    </row>
    <row r="30780" spans="1:2" x14ac:dyDescent="0.2">
      <c r="A30780" s="253"/>
      <c r="B30780" s="254"/>
    </row>
    <row r="30781" spans="1:2" x14ac:dyDescent="0.2">
      <c r="A30781" s="253"/>
      <c r="B30781" s="254"/>
    </row>
    <row r="30782" spans="1:2" x14ac:dyDescent="0.2">
      <c r="A30782" s="253"/>
      <c r="B30782" s="254"/>
    </row>
    <row r="30783" spans="1:2" x14ac:dyDescent="0.2">
      <c r="A30783" s="253"/>
      <c r="B30783" s="254"/>
    </row>
    <row r="30784" spans="1:2" x14ac:dyDescent="0.2">
      <c r="A30784" s="253"/>
      <c r="B30784" s="254"/>
    </row>
    <row r="30785" spans="1:2" x14ac:dyDescent="0.2">
      <c r="A30785" s="253"/>
      <c r="B30785" s="254"/>
    </row>
    <row r="30786" spans="1:2" x14ac:dyDescent="0.2">
      <c r="A30786" s="253"/>
      <c r="B30786" s="254"/>
    </row>
    <row r="30787" spans="1:2" x14ac:dyDescent="0.2">
      <c r="A30787" s="253"/>
      <c r="B30787" s="254"/>
    </row>
    <row r="30788" spans="1:2" x14ac:dyDescent="0.2">
      <c r="A30788" s="253"/>
      <c r="B30788" s="254"/>
    </row>
    <row r="30789" spans="1:2" x14ac:dyDescent="0.2">
      <c r="A30789" s="253"/>
      <c r="B30789" s="254"/>
    </row>
    <row r="30790" spans="1:2" x14ac:dyDescent="0.2">
      <c r="A30790" s="253"/>
      <c r="B30790" s="254"/>
    </row>
    <row r="30791" spans="1:2" x14ac:dyDescent="0.2">
      <c r="A30791" s="253"/>
      <c r="B30791" s="254"/>
    </row>
    <row r="30792" spans="1:2" x14ac:dyDescent="0.2">
      <c r="A30792" s="253"/>
      <c r="B30792" s="254"/>
    </row>
    <row r="30793" spans="1:2" x14ac:dyDescent="0.2">
      <c r="A30793" s="253"/>
      <c r="B30793" s="254"/>
    </row>
    <row r="30794" spans="1:2" x14ac:dyDescent="0.2">
      <c r="A30794" s="253"/>
      <c r="B30794" s="254"/>
    </row>
    <row r="30795" spans="1:2" x14ac:dyDescent="0.2">
      <c r="A30795" s="253"/>
      <c r="B30795" s="254"/>
    </row>
    <row r="30796" spans="1:2" x14ac:dyDescent="0.2">
      <c r="A30796" s="253"/>
      <c r="B30796" s="254"/>
    </row>
    <row r="30797" spans="1:2" x14ac:dyDescent="0.2">
      <c r="A30797" s="253"/>
      <c r="B30797" s="254"/>
    </row>
    <row r="30798" spans="1:2" x14ac:dyDescent="0.2">
      <c r="A30798" s="253"/>
      <c r="B30798" s="254"/>
    </row>
    <row r="30799" spans="1:2" x14ac:dyDescent="0.2">
      <c r="A30799" s="253"/>
      <c r="B30799" s="254"/>
    </row>
    <row r="30800" spans="1:2" x14ac:dyDescent="0.2">
      <c r="A30800" s="253"/>
      <c r="B30800" s="254"/>
    </row>
    <row r="30801" spans="1:2" x14ac:dyDescent="0.2">
      <c r="A30801" s="253"/>
      <c r="B30801" s="254"/>
    </row>
    <row r="30802" spans="1:2" x14ac:dyDescent="0.2">
      <c r="A30802" s="253"/>
      <c r="B30802" s="254"/>
    </row>
    <row r="30803" spans="1:2" x14ac:dyDescent="0.2">
      <c r="A30803" s="253"/>
      <c r="B30803" s="254"/>
    </row>
    <row r="30804" spans="1:2" x14ac:dyDescent="0.2">
      <c r="A30804" s="253"/>
      <c r="B30804" s="254"/>
    </row>
    <row r="30805" spans="1:2" x14ac:dyDescent="0.2">
      <c r="A30805" s="253"/>
      <c r="B30805" s="254"/>
    </row>
    <row r="30806" spans="1:2" x14ac:dyDescent="0.2">
      <c r="A30806" s="253"/>
      <c r="B30806" s="254"/>
    </row>
    <row r="30807" spans="1:2" x14ac:dyDescent="0.2">
      <c r="A30807" s="253"/>
      <c r="B30807" s="254"/>
    </row>
    <row r="30808" spans="1:2" x14ac:dyDescent="0.2">
      <c r="A30808" s="253"/>
      <c r="B30808" s="254"/>
    </row>
    <row r="30809" spans="1:2" x14ac:dyDescent="0.2">
      <c r="A30809" s="253"/>
      <c r="B30809" s="254"/>
    </row>
    <row r="30810" spans="1:2" x14ac:dyDescent="0.2">
      <c r="A30810" s="253"/>
      <c r="B30810" s="254"/>
    </row>
    <row r="30811" spans="1:2" x14ac:dyDescent="0.2">
      <c r="A30811" s="253"/>
      <c r="B30811" s="254"/>
    </row>
    <row r="30812" spans="1:2" x14ac:dyDescent="0.2">
      <c r="A30812" s="253"/>
      <c r="B30812" s="254"/>
    </row>
    <row r="30813" spans="1:2" x14ac:dyDescent="0.2">
      <c r="A30813" s="253"/>
      <c r="B30813" s="254"/>
    </row>
    <row r="30814" spans="1:2" x14ac:dyDescent="0.2">
      <c r="A30814" s="253"/>
      <c r="B30814" s="254"/>
    </row>
    <row r="30815" spans="1:2" x14ac:dyDescent="0.2">
      <c r="A30815" s="253"/>
      <c r="B30815" s="254"/>
    </row>
    <row r="30816" spans="1:2" x14ac:dyDescent="0.2">
      <c r="A30816" s="253"/>
      <c r="B30816" s="254"/>
    </row>
    <row r="30817" spans="1:2" x14ac:dyDescent="0.2">
      <c r="A30817" s="253"/>
      <c r="B30817" s="254"/>
    </row>
    <row r="30818" spans="1:2" x14ac:dyDescent="0.2">
      <c r="A30818" s="253"/>
      <c r="B30818" s="254"/>
    </row>
    <row r="30819" spans="1:2" x14ac:dyDescent="0.2">
      <c r="A30819" s="253"/>
      <c r="B30819" s="254"/>
    </row>
    <row r="30820" spans="1:2" x14ac:dyDescent="0.2">
      <c r="A30820" s="253"/>
      <c r="B30820" s="254"/>
    </row>
    <row r="30821" spans="1:2" x14ac:dyDescent="0.2">
      <c r="A30821" s="253"/>
      <c r="B30821" s="254"/>
    </row>
    <row r="30822" spans="1:2" x14ac:dyDescent="0.2">
      <c r="A30822" s="253"/>
      <c r="B30822" s="254"/>
    </row>
    <row r="30823" spans="1:2" x14ac:dyDescent="0.2">
      <c r="A30823" s="253"/>
      <c r="B30823" s="254"/>
    </row>
    <row r="30824" spans="1:2" x14ac:dyDescent="0.2">
      <c r="A30824" s="253"/>
      <c r="B30824" s="254"/>
    </row>
    <row r="30825" spans="1:2" x14ac:dyDescent="0.2">
      <c r="A30825" s="253"/>
      <c r="B30825" s="254"/>
    </row>
    <row r="30826" spans="1:2" x14ac:dyDescent="0.2">
      <c r="A30826" s="253"/>
      <c r="B30826" s="254"/>
    </row>
    <row r="30827" spans="1:2" x14ac:dyDescent="0.2">
      <c r="A30827" s="253"/>
      <c r="B30827" s="254"/>
    </row>
    <row r="30828" spans="1:2" x14ac:dyDescent="0.2">
      <c r="A30828" s="253"/>
      <c r="B30828" s="254"/>
    </row>
    <row r="30829" spans="1:2" x14ac:dyDescent="0.2">
      <c r="A30829" s="253"/>
      <c r="B30829" s="254"/>
    </row>
    <row r="30830" spans="1:2" x14ac:dyDescent="0.2">
      <c r="A30830" s="253"/>
      <c r="B30830" s="254"/>
    </row>
    <row r="30831" spans="1:2" x14ac:dyDescent="0.2">
      <c r="A30831" s="253"/>
      <c r="B30831" s="254"/>
    </row>
    <row r="30832" spans="1:2" x14ac:dyDescent="0.2">
      <c r="A30832" s="253"/>
      <c r="B30832" s="254"/>
    </row>
    <row r="30833" spans="1:2" x14ac:dyDescent="0.2">
      <c r="A30833" s="253"/>
      <c r="B30833" s="254"/>
    </row>
    <row r="30834" spans="1:2" x14ac:dyDescent="0.2">
      <c r="A30834" s="253"/>
      <c r="B30834" s="254"/>
    </row>
    <row r="30835" spans="1:2" x14ac:dyDescent="0.2">
      <c r="A30835" s="253"/>
      <c r="B30835" s="254"/>
    </row>
    <row r="30836" spans="1:2" x14ac:dyDescent="0.2">
      <c r="A30836" s="253"/>
      <c r="B30836" s="254"/>
    </row>
    <row r="30837" spans="1:2" x14ac:dyDescent="0.2">
      <c r="A30837" s="253"/>
      <c r="B30837" s="254"/>
    </row>
    <row r="30838" spans="1:2" x14ac:dyDescent="0.2">
      <c r="A30838" s="253"/>
      <c r="B30838" s="254"/>
    </row>
    <row r="30839" spans="1:2" x14ac:dyDescent="0.2">
      <c r="A30839" s="253"/>
      <c r="B30839" s="254"/>
    </row>
    <row r="30840" spans="1:2" x14ac:dyDescent="0.2">
      <c r="A30840" s="253"/>
      <c r="B30840" s="254"/>
    </row>
    <row r="30841" spans="1:2" x14ac:dyDescent="0.2">
      <c r="A30841" s="253"/>
      <c r="B30841" s="254"/>
    </row>
    <row r="30842" spans="1:2" x14ac:dyDescent="0.2">
      <c r="A30842" s="253"/>
      <c r="B30842" s="254"/>
    </row>
    <row r="30843" spans="1:2" x14ac:dyDescent="0.2">
      <c r="A30843" s="253"/>
      <c r="B30843" s="254"/>
    </row>
    <row r="30844" spans="1:2" x14ac:dyDescent="0.2">
      <c r="A30844" s="253"/>
      <c r="B30844" s="254"/>
    </row>
    <row r="30845" spans="1:2" x14ac:dyDescent="0.2">
      <c r="A30845" s="253"/>
      <c r="B30845" s="254"/>
    </row>
    <row r="30846" spans="1:2" x14ac:dyDescent="0.2">
      <c r="A30846" s="253"/>
      <c r="B30846" s="254"/>
    </row>
    <row r="30847" spans="1:2" x14ac:dyDescent="0.2">
      <c r="A30847" s="253"/>
      <c r="B30847" s="254"/>
    </row>
    <row r="30848" spans="1:2" x14ac:dyDescent="0.2">
      <c r="A30848" s="253"/>
      <c r="B30848" s="254"/>
    </row>
    <row r="30849" spans="1:2" x14ac:dyDescent="0.2">
      <c r="A30849" s="253"/>
      <c r="B30849" s="254"/>
    </row>
    <row r="30850" spans="1:2" x14ac:dyDescent="0.2">
      <c r="A30850" s="253"/>
      <c r="B30850" s="254"/>
    </row>
    <row r="30851" spans="1:2" x14ac:dyDescent="0.2">
      <c r="A30851" s="253"/>
      <c r="B30851" s="254"/>
    </row>
    <row r="30852" spans="1:2" x14ac:dyDescent="0.2">
      <c r="A30852" s="253"/>
      <c r="B30852" s="254"/>
    </row>
    <row r="30853" spans="1:2" x14ac:dyDescent="0.2">
      <c r="A30853" s="253"/>
      <c r="B30853" s="254"/>
    </row>
    <row r="30854" spans="1:2" x14ac:dyDescent="0.2">
      <c r="A30854" s="253"/>
      <c r="B30854" s="254"/>
    </row>
    <row r="30855" spans="1:2" x14ac:dyDescent="0.2">
      <c r="A30855" s="253"/>
      <c r="B30855" s="254"/>
    </row>
    <row r="30856" spans="1:2" x14ac:dyDescent="0.2">
      <c r="A30856" s="253"/>
      <c r="B30856" s="254"/>
    </row>
    <row r="30857" spans="1:2" x14ac:dyDescent="0.2">
      <c r="A30857" s="253"/>
      <c r="B30857" s="254"/>
    </row>
    <row r="30858" spans="1:2" x14ac:dyDescent="0.2">
      <c r="A30858" s="253"/>
      <c r="B30858" s="254"/>
    </row>
    <row r="30859" spans="1:2" x14ac:dyDescent="0.2">
      <c r="A30859" s="253"/>
      <c r="B30859" s="254"/>
    </row>
    <row r="30860" spans="1:2" x14ac:dyDescent="0.2">
      <c r="A30860" s="253"/>
      <c r="B30860" s="254"/>
    </row>
    <row r="30861" spans="1:2" x14ac:dyDescent="0.2">
      <c r="A30861" s="253"/>
      <c r="B30861" s="254"/>
    </row>
    <row r="30862" spans="1:2" x14ac:dyDescent="0.2">
      <c r="A30862" s="253"/>
      <c r="B30862" s="254"/>
    </row>
    <row r="30863" spans="1:2" x14ac:dyDescent="0.2">
      <c r="A30863" s="253"/>
      <c r="B30863" s="254"/>
    </row>
    <row r="30864" spans="1:2" x14ac:dyDescent="0.2">
      <c r="A30864" s="253"/>
      <c r="B30864" s="254"/>
    </row>
    <row r="30865" spans="1:2" x14ac:dyDescent="0.2">
      <c r="A30865" s="253"/>
      <c r="B30865" s="254"/>
    </row>
    <row r="30866" spans="1:2" x14ac:dyDescent="0.2">
      <c r="A30866" s="253"/>
      <c r="B30866" s="254"/>
    </row>
    <row r="30867" spans="1:2" x14ac:dyDescent="0.2">
      <c r="A30867" s="253"/>
      <c r="B30867" s="254"/>
    </row>
    <row r="30868" spans="1:2" x14ac:dyDescent="0.2">
      <c r="A30868" s="253"/>
      <c r="B30868" s="254"/>
    </row>
    <row r="30869" spans="1:2" x14ac:dyDescent="0.2">
      <c r="A30869" s="253"/>
      <c r="B30869" s="254"/>
    </row>
    <row r="30870" spans="1:2" x14ac:dyDescent="0.2">
      <c r="A30870" s="253"/>
      <c r="B30870" s="254"/>
    </row>
    <row r="30871" spans="1:2" x14ac:dyDescent="0.2">
      <c r="A30871" s="253"/>
      <c r="B30871" s="254"/>
    </row>
    <row r="30872" spans="1:2" x14ac:dyDescent="0.2">
      <c r="A30872" s="253"/>
      <c r="B30872" s="254"/>
    </row>
    <row r="30873" spans="1:2" x14ac:dyDescent="0.2">
      <c r="A30873" s="253"/>
      <c r="B30873" s="254"/>
    </row>
    <row r="30874" spans="1:2" x14ac:dyDescent="0.2">
      <c r="A30874" s="253"/>
      <c r="B30874" s="254"/>
    </row>
    <row r="30875" spans="1:2" x14ac:dyDescent="0.2">
      <c r="A30875" s="253"/>
      <c r="B30875" s="254"/>
    </row>
    <row r="30876" spans="1:2" x14ac:dyDescent="0.2">
      <c r="A30876" s="253"/>
      <c r="B30876" s="254"/>
    </row>
    <row r="30877" spans="1:2" x14ac:dyDescent="0.2">
      <c r="A30877" s="253"/>
      <c r="B30877" s="254"/>
    </row>
    <row r="30878" spans="1:2" x14ac:dyDescent="0.2">
      <c r="A30878" s="253"/>
      <c r="B30878" s="254"/>
    </row>
    <row r="30879" spans="1:2" x14ac:dyDescent="0.2">
      <c r="A30879" s="253"/>
      <c r="B30879" s="254"/>
    </row>
    <row r="30880" spans="1:2" x14ac:dyDescent="0.2">
      <c r="A30880" s="253"/>
      <c r="B30880" s="254"/>
    </row>
    <row r="30881" spans="1:2" x14ac:dyDescent="0.2">
      <c r="A30881" s="253"/>
      <c r="B30881" s="254"/>
    </row>
    <row r="30882" spans="1:2" x14ac:dyDescent="0.2">
      <c r="A30882" s="253"/>
      <c r="B30882" s="254"/>
    </row>
    <row r="30883" spans="1:2" x14ac:dyDescent="0.2">
      <c r="A30883" s="253"/>
      <c r="B30883" s="254"/>
    </row>
    <row r="30884" spans="1:2" x14ac:dyDescent="0.2">
      <c r="A30884" s="253"/>
      <c r="B30884" s="254"/>
    </row>
    <row r="30885" spans="1:2" x14ac:dyDescent="0.2">
      <c r="A30885" s="253"/>
      <c r="B30885" s="254"/>
    </row>
    <row r="30886" spans="1:2" x14ac:dyDescent="0.2">
      <c r="A30886" s="253"/>
      <c r="B30886" s="254"/>
    </row>
    <row r="30887" spans="1:2" x14ac:dyDescent="0.2">
      <c r="A30887" s="253"/>
      <c r="B30887" s="254"/>
    </row>
    <row r="30888" spans="1:2" x14ac:dyDescent="0.2">
      <c r="A30888" s="253"/>
      <c r="B30888" s="254"/>
    </row>
    <row r="30889" spans="1:2" x14ac:dyDescent="0.2">
      <c r="A30889" s="253"/>
      <c r="B30889" s="254"/>
    </row>
    <row r="30890" spans="1:2" x14ac:dyDescent="0.2">
      <c r="A30890" s="253"/>
      <c r="B30890" s="254"/>
    </row>
    <row r="30891" spans="1:2" x14ac:dyDescent="0.2">
      <c r="A30891" s="253"/>
      <c r="B30891" s="254"/>
    </row>
    <row r="30892" spans="1:2" x14ac:dyDescent="0.2">
      <c r="A30892" s="253"/>
      <c r="B30892" s="254"/>
    </row>
    <row r="30893" spans="1:2" x14ac:dyDescent="0.2">
      <c r="A30893" s="253"/>
      <c r="B30893" s="254"/>
    </row>
    <row r="30894" spans="1:2" x14ac:dyDescent="0.2">
      <c r="A30894" s="253"/>
      <c r="B30894" s="254"/>
    </row>
    <row r="30895" spans="1:2" x14ac:dyDescent="0.2">
      <c r="A30895" s="253"/>
      <c r="B30895" s="254"/>
    </row>
    <row r="30896" spans="1:2" x14ac:dyDescent="0.2">
      <c r="A30896" s="253"/>
      <c r="B30896" s="254"/>
    </row>
    <row r="30897" spans="1:2" x14ac:dyDescent="0.2">
      <c r="A30897" s="253"/>
      <c r="B30897" s="254"/>
    </row>
    <row r="30898" spans="1:2" x14ac:dyDescent="0.2">
      <c r="A30898" s="253"/>
      <c r="B30898" s="254"/>
    </row>
    <row r="30899" spans="1:2" x14ac:dyDescent="0.2">
      <c r="A30899" s="253"/>
      <c r="B30899" s="254"/>
    </row>
    <row r="30900" spans="1:2" x14ac:dyDescent="0.2">
      <c r="A30900" s="253"/>
      <c r="B30900" s="254"/>
    </row>
    <row r="30901" spans="1:2" x14ac:dyDescent="0.2">
      <c r="A30901" s="253"/>
      <c r="B30901" s="254"/>
    </row>
    <row r="30902" spans="1:2" x14ac:dyDescent="0.2">
      <c r="A30902" s="253"/>
      <c r="B30902" s="254"/>
    </row>
    <row r="30903" spans="1:2" x14ac:dyDescent="0.2">
      <c r="A30903" s="253"/>
      <c r="B30903" s="254"/>
    </row>
    <row r="30904" spans="1:2" x14ac:dyDescent="0.2">
      <c r="A30904" s="253"/>
      <c r="B30904" s="254"/>
    </row>
    <row r="30905" spans="1:2" x14ac:dyDescent="0.2">
      <c r="A30905" s="253"/>
      <c r="B30905" s="254"/>
    </row>
    <row r="30906" spans="1:2" x14ac:dyDescent="0.2">
      <c r="A30906" s="253"/>
      <c r="B30906" s="254"/>
    </row>
    <row r="30907" spans="1:2" x14ac:dyDescent="0.2">
      <c r="A30907" s="253"/>
      <c r="B30907" s="254"/>
    </row>
    <row r="30908" spans="1:2" x14ac:dyDescent="0.2">
      <c r="A30908" s="253"/>
      <c r="B30908" s="254"/>
    </row>
    <row r="30909" spans="1:2" x14ac:dyDescent="0.2">
      <c r="A30909" s="253"/>
      <c r="B30909" s="254"/>
    </row>
    <row r="30910" spans="1:2" x14ac:dyDescent="0.2">
      <c r="A30910" s="253"/>
      <c r="B30910" s="254"/>
    </row>
    <row r="30911" spans="1:2" x14ac:dyDescent="0.2">
      <c r="A30911" s="253"/>
      <c r="B30911" s="254"/>
    </row>
    <row r="30912" spans="1:2" x14ac:dyDescent="0.2">
      <c r="A30912" s="253"/>
      <c r="B30912" s="254"/>
    </row>
    <row r="30913" spans="1:2" x14ac:dyDescent="0.2">
      <c r="A30913" s="253"/>
      <c r="B30913" s="254"/>
    </row>
    <row r="30914" spans="1:2" x14ac:dyDescent="0.2">
      <c r="A30914" s="253"/>
      <c r="B30914" s="254"/>
    </row>
    <row r="30915" spans="1:2" x14ac:dyDescent="0.2">
      <c r="A30915" s="253"/>
      <c r="B30915" s="254"/>
    </row>
    <row r="30916" spans="1:2" x14ac:dyDescent="0.2">
      <c r="A30916" s="253"/>
      <c r="B30916" s="254"/>
    </row>
    <row r="30917" spans="1:2" x14ac:dyDescent="0.2">
      <c r="A30917" s="253"/>
      <c r="B30917" s="254"/>
    </row>
    <row r="30918" spans="1:2" x14ac:dyDescent="0.2">
      <c r="A30918" s="253"/>
      <c r="B30918" s="254"/>
    </row>
    <row r="30919" spans="1:2" x14ac:dyDescent="0.2">
      <c r="A30919" s="253"/>
      <c r="B30919" s="254"/>
    </row>
    <row r="30920" spans="1:2" x14ac:dyDescent="0.2">
      <c r="A30920" s="253"/>
      <c r="B30920" s="254"/>
    </row>
    <row r="30921" spans="1:2" x14ac:dyDescent="0.2">
      <c r="A30921" s="253"/>
      <c r="B30921" s="254"/>
    </row>
    <row r="30922" spans="1:2" x14ac:dyDescent="0.2">
      <c r="A30922" s="253"/>
      <c r="B30922" s="254"/>
    </row>
    <row r="30923" spans="1:2" x14ac:dyDescent="0.2">
      <c r="A30923" s="253"/>
      <c r="B30923" s="254"/>
    </row>
    <row r="30924" spans="1:2" x14ac:dyDescent="0.2">
      <c r="A30924" s="253"/>
      <c r="B30924" s="254"/>
    </row>
    <row r="30925" spans="1:2" x14ac:dyDescent="0.2">
      <c r="A30925" s="253"/>
      <c r="B30925" s="254"/>
    </row>
    <row r="30926" spans="1:2" x14ac:dyDescent="0.2">
      <c r="A30926" s="253"/>
      <c r="B30926" s="254"/>
    </row>
    <row r="30927" spans="1:2" x14ac:dyDescent="0.2">
      <c r="A30927" s="253"/>
      <c r="B30927" s="254"/>
    </row>
    <row r="30928" spans="1:2" x14ac:dyDescent="0.2">
      <c r="A30928" s="253"/>
      <c r="B30928" s="254"/>
    </row>
    <row r="30929" spans="1:2" x14ac:dyDescent="0.2">
      <c r="A30929" s="253"/>
      <c r="B30929" s="254"/>
    </row>
    <row r="30930" spans="1:2" x14ac:dyDescent="0.2">
      <c r="A30930" s="253"/>
      <c r="B30930" s="254"/>
    </row>
    <row r="30931" spans="1:2" x14ac:dyDescent="0.2">
      <c r="A30931" s="253"/>
      <c r="B30931" s="254"/>
    </row>
    <row r="30932" spans="1:2" x14ac:dyDescent="0.2">
      <c r="A30932" s="253"/>
      <c r="B30932" s="254"/>
    </row>
    <row r="30933" spans="1:2" x14ac:dyDescent="0.2">
      <c r="A30933" s="253"/>
      <c r="B30933" s="254"/>
    </row>
    <row r="30934" spans="1:2" x14ac:dyDescent="0.2">
      <c r="A30934" s="253"/>
      <c r="B30934" s="254"/>
    </row>
    <row r="30935" spans="1:2" x14ac:dyDescent="0.2">
      <c r="A30935" s="253"/>
      <c r="B30935" s="254"/>
    </row>
    <row r="30936" spans="1:2" x14ac:dyDescent="0.2">
      <c r="A30936" s="253"/>
      <c r="B30936" s="254"/>
    </row>
    <row r="30937" spans="1:2" x14ac:dyDescent="0.2">
      <c r="A30937" s="253"/>
      <c r="B30937" s="254"/>
    </row>
    <row r="30938" spans="1:2" x14ac:dyDescent="0.2">
      <c r="A30938" s="253"/>
      <c r="B30938" s="254"/>
    </row>
    <row r="30939" spans="1:2" x14ac:dyDescent="0.2">
      <c r="A30939" s="253"/>
      <c r="B30939" s="254"/>
    </row>
    <row r="30940" spans="1:2" x14ac:dyDescent="0.2">
      <c r="A30940" s="253"/>
      <c r="B30940" s="254"/>
    </row>
    <row r="30941" spans="1:2" x14ac:dyDescent="0.2">
      <c r="A30941" s="253"/>
      <c r="B30941" s="254"/>
    </row>
    <row r="30942" spans="1:2" x14ac:dyDescent="0.2">
      <c r="A30942" s="253"/>
      <c r="B30942" s="254"/>
    </row>
    <row r="30943" spans="1:2" x14ac:dyDescent="0.2">
      <c r="A30943" s="253"/>
      <c r="B30943" s="254"/>
    </row>
    <row r="30944" spans="1:2" x14ac:dyDescent="0.2">
      <c r="A30944" s="253"/>
      <c r="B30944" s="254"/>
    </row>
    <row r="30945" spans="1:2" x14ac:dyDescent="0.2">
      <c r="A30945" s="253"/>
      <c r="B30945" s="254"/>
    </row>
    <row r="30946" spans="1:2" x14ac:dyDescent="0.2">
      <c r="A30946" s="253"/>
      <c r="B30946" s="254"/>
    </row>
    <row r="30947" spans="1:2" x14ac:dyDescent="0.2">
      <c r="A30947" s="253"/>
      <c r="B30947" s="254"/>
    </row>
    <row r="30948" spans="1:2" x14ac:dyDescent="0.2">
      <c r="A30948" s="253"/>
      <c r="B30948" s="254"/>
    </row>
    <row r="30949" spans="1:2" x14ac:dyDescent="0.2">
      <c r="A30949" s="253"/>
      <c r="B30949" s="254"/>
    </row>
    <row r="30950" spans="1:2" x14ac:dyDescent="0.2">
      <c r="A30950" s="253"/>
      <c r="B30950" s="254"/>
    </row>
    <row r="30951" spans="1:2" x14ac:dyDescent="0.2">
      <c r="A30951" s="253"/>
      <c r="B30951" s="254"/>
    </row>
    <row r="30952" spans="1:2" x14ac:dyDescent="0.2">
      <c r="A30952" s="253"/>
      <c r="B30952" s="254"/>
    </row>
    <row r="30953" spans="1:2" x14ac:dyDescent="0.2">
      <c r="A30953" s="253"/>
      <c r="B30953" s="254"/>
    </row>
    <row r="30954" spans="1:2" x14ac:dyDescent="0.2">
      <c r="A30954" s="253"/>
      <c r="B30954" s="254"/>
    </row>
    <row r="30955" spans="1:2" x14ac:dyDescent="0.2">
      <c r="A30955" s="253"/>
      <c r="B30955" s="254"/>
    </row>
    <row r="30956" spans="1:2" x14ac:dyDescent="0.2">
      <c r="A30956" s="253"/>
      <c r="B30956" s="254"/>
    </row>
    <row r="30957" spans="1:2" x14ac:dyDescent="0.2">
      <c r="A30957" s="253"/>
      <c r="B30957" s="254"/>
    </row>
    <row r="30958" spans="1:2" x14ac:dyDescent="0.2">
      <c r="A30958" s="253"/>
      <c r="B30958" s="254"/>
    </row>
    <row r="30959" spans="1:2" x14ac:dyDescent="0.2">
      <c r="A30959" s="253"/>
      <c r="B30959" s="254"/>
    </row>
    <row r="30960" spans="1:2" x14ac:dyDescent="0.2">
      <c r="A30960" s="253"/>
      <c r="B30960" s="254"/>
    </row>
    <row r="30961" spans="1:2" x14ac:dyDescent="0.2">
      <c r="A30961" s="253"/>
      <c r="B30961" s="254"/>
    </row>
    <row r="30962" spans="1:2" x14ac:dyDescent="0.2">
      <c r="A30962" s="253"/>
      <c r="B30962" s="254"/>
    </row>
    <row r="30963" spans="1:2" x14ac:dyDescent="0.2">
      <c r="A30963" s="253"/>
      <c r="B30963" s="254"/>
    </row>
    <row r="30964" spans="1:2" x14ac:dyDescent="0.2">
      <c r="A30964" s="253"/>
      <c r="B30964" s="254"/>
    </row>
    <row r="30965" spans="1:2" x14ac:dyDescent="0.2">
      <c r="A30965" s="253"/>
      <c r="B30965" s="254"/>
    </row>
    <row r="30966" spans="1:2" x14ac:dyDescent="0.2">
      <c r="A30966" s="253"/>
      <c r="B30966" s="254"/>
    </row>
    <row r="30967" spans="1:2" x14ac:dyDescent="0.2">
      <c r="A30967" s="253"/>
      <c r="B30967" s="254"/>
    </row>
    <row r="30968" spans="1:2" x14ac:dyDescent="0.2">
      <c r="A30968" s="253"/>
      <c r="B30968" s="254"/>
    </row>
    <row r="30969" spans="1:2" x14ac:dyDescent="0.2">
      <c r="A30969" s="253"/>
      <c r="B30969" s="254"/>
    </row>
    <row r="30970" spans="1:2" x14ac:dyDescent="0.2">
      <c r="A30970" s="253"/>
      <c r="B30970" s="254"/>
    </row>
    <row r="30971" spans="1:2" x14ac:dyDescent="0.2">
      <c r="A30971" s="253"/>
      <c r="B30971" s="254"/>
    </row>
    <row r="30972" spans="1:2" x14ac:dyDescent="0.2">
      <c r="A30972" s="253"/>
      <c r="B30972" s="254"/>
    </row>
    <row r="30973" spans="1:2" x14ac:dyDescent="0.2">
      <c r="A30973" s="253"/>
      <c r="B30973" s="254"/>
    </row>
    <row r="30974" spans="1:2" x14ac:dyDescent="0.2">
      <c r="A30974" s="253"/>
      <c r="B30974" s="254"/>
    </row>
    <row r="30975" spans="1:2" x14ac:dyDescent="0.2">
      <c r="A30975" s="253"/>
      <c r="B30975" s="254"/>
    </row>
    <row r="30976" spans="1:2" x14ac:dyDescent="0.2">
      <c r="A30976" s="253"/>
      <c r="B30976" s="254"/>
    </row>
    <row r="30977" spans="1:2" x14ac:dyDescent="0.2">
      <c r="A30977" s="253"/>
      <c r="B30977" s="254"/>
    </row>
    <row r="30978" spans="1:2" x14ac:dyDescent="0.2">
      <c r="A30978" s="253"/>
      <c r="B30978" s="254"/>
    </row>
    <row r="30979" spans="1:2" x14ac:dyDescent="0.2">
      <c r="A30979" s="253"/>
      <c r="B30979" s="254"/>
    </row>
    <row r="30980" spans="1:2" x14ac:dyDescent="0.2">
      <c r="A30980" s="253"/>
      <c r="B30980" s="254"/>
    </row>
    <row r="30981" spans="1:2" x14ac:dyDescent="0.2">
      <c r="A30981" s="253"/>
      <c r="B30981" s="254"/>
    </row>
    <row r="30982" spans="1:2" x14ac:dyDescent="0.2">
      <c r="A30982" s="253"/>
      <c r="B30982" s="254"/>
    </row>
    <row r="30983" spans="1:2" x14ac:dyDescent="0.2">
      <c r="A30983" s="253"/>
      <c r="B30983" s="254"/>
    </row>
    <row r="30984" spans="1:2" x14ac:dyDescent="0.2">
      <c r="A30984" s="253"/>
      <c r="B30984" s="254"/>
    </row>
    <row r="30985" spans="1:2" x14ac:dyDescent="0.2">
      <c r="A30985" s="253"/>
      <c r="B30985" s="254"/>
    </row>
    <row r="30986" spans="1:2" x14ac:dyDescent="0.2">
      <c r="A30986" s="253"/>
      <c r="B30986" s="254"/>
    </row>
    <row r="30987" spans="1:2" x14ac:dyDescent="0.2">
      <c r="A30987" s="253"/>
      <c r="B30987" s="254"/>
    </row>
    <row r="30988" spans="1:2" x14ac:dyDescent="0.2">
      <c r="A30988" s="253"/>
      <c r="B30988" s="254"/>
    </row>
    <row r="30989" spans="1:2" x14ac:dyDescent="0.2">
      <c r="A30989" s="253"/>
      <c r="B30989" s="254"/>
    </row>
    <row r="30990" spans="1:2" x14ac:dyDescent="0.2">
      <c r="A30990" s="253"/>
      <c r="B30990" s="254"/>
    </row>
    <row r="30991" spans="1:2" x14ac:dyDescent="0.2">
      <c r="A30991" s="253"/>
      <c r="B30991" s="254"/>
    </row>
    <row r="30992" spans="1:2" x14ac:dyDescent="0.2">
      <c r="A30992" s="253"/>
      <c r="B30992" s="254"/>
    </row>
    <row r="30993" spans="1:2" x14ac:dyDescent="0.2">
      <c r="A30993" s="253"/>
      <c r="B30993" s="254"/>
    </row>
    <row r="30994" spans="1:2" x14ac:dyDescent="0.2">
      <c r="A30994" s="253"/>
      <c r="B30994" s="254"/>
    </row>
    <row r="30995" spans="1:2" x14ac:dyDescent="0.2">
      <c r="A30995" s="253"/>
      <c r="B30995" s="254"/>
    </row>
    <row r="30996" spans="1:2" x14ac:dyDescent="0.2">
      <c r="A30996" s="253"/>
      <c r="B30996" s="254"/>
    </row>
    <row r="30997" spans="1:2" x14ac:dyDescent="0.2">
      <c r="A30997" s="253"/>
      <c r="B30997" s="254"/>
    </row>
    <row r="30998" spans="1:2" x14ac:dyDescent="0.2">
      <c r="A30998" s="253"/>
      <c r="B30998" s="254"/>
    </row>
    <row r="30999" spans="1:2" x14ac:dyDescent="0.2">
      <c r="A30999" s="253"/>
      <c r="B30999" s="254"/>
    </row>
    <row r="31000" spans="1:2" x14ac:dyDescent="0.2">
      <c r="A31000" s="253"/>
      <c r="B31000" s="254"/>
    </row>
    <row r="31001" spans="1:2" x14ac:dyDescent="0.2">
      <c r="A31001" s="253"/>
      <c r="B31001" s="254"/>
    </row>
    <row r="31002" spans="1:2" x14ac:dyDescent="0.2">
      <c r="A31002" s="253"/>
      <c r="B31002" s="254"/>
    </row>
    <row r="31003" spans="1:2" x14ac:dyDescent="0.2">
      <c r="A31003" s="253"/>
      <c r="B31003" s="254"/>
    </row>
    <row r="31004" spans="1:2" x14ac:dyDescent="0.2">
      <c r="A31004" s="253"/>
      <c r="B31004" s="254"/>
    </row>
    <row r="31005" spans="1:2" x14ac:dyDescent="0.2">
      <c r="A31005" s="253"/>
      <c r="B31005" s="254"/>
    </row>
    <row r="31006" spans="1:2" x14ac:dyDescent="0.2">
      <c r="A31006" s="253"/>
      <c r="B31006" s="254"/>
    </row>
    <row r="31007" spans="1:2" x14ac:dyDescent="0.2">
      <c r="A31007" s="253"/>
      <c r="B31007" s="254"/>
    </row>
    <row r="31008" spans="1:2" x14ac:dyDescent="0.2">
      <c r="A31008" s="253"/>
      <c r="B31008" s="254"/>
    </row>
    <row r="31009" spans="1:2" x14ac:dyDescent="0.2">
      <c r="A31009" s="253"/>
      <c r="B31009" s="254"/>
    </row>
    <row r="31010" spans="1:2" x14ac:dyDescent="0.2">
      <c r="A31010" s="253"/>
      <c r="B31010" s="254"/>
    </row>
    <row r="31011" spans="1:2" x14ac:dyDescent="0.2">
      <c r="A31011" s="253"/>
      <c r="B31011" s="254"/>
    </row>
    <row r="31012" spans="1:2" x14ac:dyDescent="0.2">
      <c r="A31012" s="253"/>
      <c r="B31012" s="254"/>
    </row>
    <row r="31013" spans="1:2" x14ac:dyDescent="0.2">
      <c r="A31013" s="253"/>
      <c r="B31013" s="254"/>
    </row>
    <row r="31014" spans="1:2" x14ac:dyDescent="0.2">
      <c r="A31014" s="253"/>
      <c r="B31014" s="254"/>
    </row>
    <row r="31015" spans="1:2" x14ac:dyDescent="0.2">
      <c r="A31015" s="253"/>
      <c r="B31015" s="254"/>
    </row>
    <row r="31016" spans="1:2" x14ac:dyDescent="0.2">
      <c r="A31016" s="253"/>
      <c r="B31016" s="254"/>
    </row>
    <row r="31017" spans="1:2" x14ac:dyDescent="0.2">
      <c r="A31017" s="253"/>
      <c r="B31017" s="254"/>
    </row>
    <row r="31018" spans="1:2" x14ac:dyDescent="0.2">
      <c r="A31018" s="253"/>
      <c r="B31018" s="254"/>
    </row>
    <row r="31019" spans="1:2" x14ac:dyDescent="0.2">
      <c r="A31019" s="253"/>
      <c r="B31019" s="254"/>
    </row>
    <row r="31020" spans="1:2" x14ac:dyDescent="0.2">
      <c r="A31020" s="253"/>
      <c r="B31020" s="254"/>
    </row>
    <row r="31021" spans="1:2" x14ac:dyDescent="0.2">
      <c r="A31021" s="253"/>
      <c r="B31021" s="254"/>
    </row>
    <row r="31022" spans="1:2" x14ac:dyDescent="0.2">
      <c r="A31022" s="253"/>
      <c r="B31022" s="254"/>
    </row>
    <row r="31023" spans="1:2" x14ac:dyDescent="0.2">
      <c r="A31023" s="253"/>
      <c r="B31023" s="254"/>
    </row>
    <row r="31024" spans="1:2" x14ac:dyDescent="0.2">
      <c r="A31024" s="253"/>
      <c r="B31024" s="254"/>
    </row>
    <row r="31025" spans="1:2" x14ac:dyDescent="0.2">
      <c r="A31025" s="253"/>
      <c r="B31025" s="254"/>
    </row>
    <row r="31026" spans="1:2" x14ac:dyDescent="0.2">
      <c r="A31026" s="253"/>
      <c r="B31026" s="254"/>
    </row>
    <row r="31027" spans="1:2" x14ac:dyDescent="0.2">
      <c r="A31027" s="253"/>
      <c r="B31027" s="254"/>
    </row>
    <row r="31028" spans="1:2" x14ac:dyDescent="0.2">
      <c r="A31028" s="253"/>
      <c r="B31028" s="254"/>
    </row>
    <row r="31029" spans="1:2" x14ac:dyDescent="0.2">
      <c r="A31029" s="253"/>
      <c r="B31029" s="254"/>
    </row>
    <row r="31030" spans="1:2" x14ac:dyDescent="0.2">
      <c r="A31030" s="253"/>
      <c r="B31030" s="254"/>
    </row>
    <row r="31031" spans="1:2" x14ac:dyDescent="0.2">
      <c r="A31031" s="253"/>
      <c r="B31031" s="254"/>
    </row>
    <row r="31032" spans="1:2" x14ac:dyDescent="0.2">
      <c r="A31032" s="253"/>
      <c r="B31032" s="254"/>
    </row>
    <row r="31033" spans="1:2" x14ac:dyDescent="0.2">
      <c r="A31033" s="253"/>
      <c r="B31033" s="254"/>
    </row>
    <row r="31034" spans="1:2" x14ac:dyDescent="0.2">
      <c r="A31034" s="253"/>
      <c r="B31034" s="254"/>
    </row>
    <row r="31035" spans="1:2" x14ac:dyDescent="0.2">
      <c r="A31035" s="253"/>
      <c r="B31035" s="254"/>
    </row>
    <row r="31036" spans="1:2" x14ac:dyDescent="0.2">
      <c r="A31036" s="253"/>
      <c r="B31036" s="254"/>
    </row>
    <row r="31037" spans="1:2" x14ac:dyDescent="0.2">
      <c r="A31037" s="253"/>
      <c r="B31037" s="254"/>
    </row>
    <row r="31038" spans="1:2" x14ac:dyDescent="0.2">
      <c r="A31038" s="253"/>
      <c r="B31038" s="254"/>
    </row>
    <row r="31039" spans="1:2" x14ac:dyDescent="0.2">
      <c r="A31039" s="253"/>
      <c r="B31039" s="254"/>
    </row>
    <row r="31040" spans="1:2" x14ac:dyDescent="0.2">
      <c r="A31040" s="253"/>
      <c r="B31040" s="254"/>
    </row>
    <row r="31041" spans="1:2" x14ac:dyDescent="0.2">
      <c r="A31041" s="253"/>
      <c r="B31041" s="254"/>
    </row>
    <row r="31042" spans="1:2" x14ac:dyDescent="0.2">
      <c r="A31042" s="253"/>
      <c r="B31042" s="254"/>
    </row>
    <row r="31043" spans="1:2" x14ac:dyDescent="0.2">
      <c r="A31043" s="253"/>
      <c r="B31043" s="254"/>
    </row>
    <row r="31044" spans="1:2" x14ac:dyDescent="0.2">
      <c r="A31044" s="253"/>
      <c r="B31044" s="254"/>
    </row>
    <row r="31045" spans="1:2" x14ac:dyDescent="0.2">
      <c r="A31045" s="253"/>
      <c r="B31045" s="254"/>
    </row>
    <row r="31046" spans="1:2" x14ac:dyDescent="0.2">
      <c r="A31046" s="253"/>
      <c r="B31046" s="254"/>
    </row>
    <row r="31047" spans="1:2" x14ac:dyDescent="0.2">
      <c r="A31047" s="253"/>
      <c r="B31047" s="254"/>
    </row>
    <row r="31048" spans="1:2" x14ac:dyDescent="0.2">
      <c r="A31048" s="253"/>
      <c r="B31048" s="254"/>
    </row>
    <row r="31049" spans="1:2" x14ac:dyDescent="0.2">
      <c r="A31049" s="253"/>
      <c r="B31049" s="254"/>
    </row>
    <row r="31050" spans="1:2" x14ac:dyDescent="0.2">
      <c r="A31050" s="253"/>
      <c r="B31050" s="254"/>
    </row>
    <row r="31051" spans="1:2" x14ac:dyDescent="0.2">
      <c r="A31051" s="253"/>
      <c r="B31051" s="254"/>
    </row>
    <row r="31052" spans="1:2" x14ac:dyDescent="0.2">
      <c r="A31052" s="253"/>
      <c r="B31052" s="254"/>
    </row>
    <row r="31053" spans="1:2" x14ac:dyDescent="0.2">
      <c r="A31053" s="253"/>
      <c r="B31053" s="254"/>
    </row>
    <row r="31054" spans="1:2" x14ac:dyDescent="0.2">
      <c r="A31054" s="253"/>
      <c r="B31054" s="254"/>
    </row>
    <row r="31055" spans="1:2" x14ac:dyDescent="0.2">
      <c r="A31055" s="253"/>
      <c r="B31055" s="254"/>
    </row>
    <row r="31056" spans="1:2" x14ac:dyDescent="0.2">
      <c r="A31056" s="253"/>
      <c r="B31056" s="254"/>
    </row>
    <row r="31057" spans="1:2" x14ac:dyDescent="0.2">
      <c r="A31057" s="253"/>
      <c r="B31057" s="254"/>
    </row>
    <row r="31058" spans="1:2" x14ac:dyDescent="0.2">
      <c r="A31058" s="253"/>
      <c r="B31058" s="254"/>
    </row>
    <row r="31059" spans="1:2" x14ac:dyDescent="0.2">
      <c r="A31059" s="253"/>
      <c r="B31059" s="254"/>
    </row>
    <row r="31060" spans="1:2" x14ac:dyDescent="0.2">
      <c r="A31060" s="253"/>
      <c r="B31060" s="254"/>
    </row>
    <row r="31061" spans="1:2" x14ac:dyDescent="0.2">
      <c r="A31061" s="253"/>
      <c r="B31061" s="254"/>
    </row>
    <row r="31062" spans="1:2" x14ac:dyDescent="0.2">
      <c r="A31062" s="253"/>
      <c r="B31062" s="254"/>
    </row>
    <row r="31063" spans="1:2" x14ac:dyDescent="0.2">
      <c r="A31063" s="253"/>
      <c r="B31063" s="254"/>
    </row>
    <row r="31064" spans="1:2" x14ac:dyDescent="0.2">
      <c r="A31064" s="253"/>
      <c r="B31064" s="254"/>
    </row>
    <row r="31065" spans="1:2" x14ac:dyDescent="0.2">
      <c r="A31065" s="253"/>
      <c r="B31065" s="254"/>
    </row>
    <row r="31066" spans="1:2" x14ac:dyDescent="0.2">
      <c r="A31066" s="253"/>
      <c r="B31066" s="254"/>
    </row>
    <row r="31067" spans="1:2" x14ac:dyDescent="0.2">
      <c r="A31067" s="253"/>
      <c r="B31067" s="254"/>
    </row>
    <row r="31068" spans="1:2" x14ac:dyDescent="0.2">
      <c r="A31068" s="253"/>
      <c r="B31068" s="254"/>
    </row>
    <row r="31069" spans="1:2" x14ac:dyDescent="0.2">
      <c r="A31069" s="253"/>
      <c r="B31069" s="254"/>
    </row>
    <row r="31070" spans="1:2" x14ac:dyDescent="0.2">
      <c r="A31070" s="253"/>
      <c r="B31070" s="254"/>
    </row>
    <row r="31071" spans="1:2" x14ac:dyDescent="0.2">
      <c r="A31071" s="253"/>
      <c r="B31071" s="254"/>
    </row>
    <row r="31072" spans="1:2" x14ac:dyDescent="0.2">
      <c r="A31072" s="253"/>
      <c r="B31072" s="254"/>
    </row>
    <row r="31073" spans="1:2" x14ac:dyDescent="0.2">
      <c r="A31073" s="253"/>
      <c r="B31073" s="254"/>
    </row>
    <row r="31074" spans="1:2" x14ac:dyDescent="0.2">
      <c r="A31074" s="253"/>
      <c r="B31074" s="254"/>
    </row>
    <row r="31075" spans="1:2" x14ac:dyDescent="0.2">
      <c r="A31075" s="253"/>
      <c r="B31075" s="254"/>
    </row>
    <row r="31076" spans="1:2" x14ac:dyDescent="0.2">
      <c r="A31076" s="253"/>
      <c r="B31076" s="254"/>
    </row>
    <row r="31077" spans="1:2" x14ac:dyDescent="0.2">
      <c r="A31077" s="253"/>
      <c r="B31077" s="254"/>
    </row>
    <row r="31078" spans="1:2" x14ac:dyDescent="0.2">
      <c r="A31078" s="253"/>
      <c r="B31078" s="254"/>
    </row>
    <row r="31079" spans="1:2" x14ac:dyDescent="0.2">
      <c r="A31079" s="253"/>
      <c r="B31079" s="254"/>
    </row>
    <row r="31080" spans="1:2" x14ac:dyDescent="0.2">
      <c r="A31080" s="253"/>
      <c r="B31080" s="254"/>
    </row>
    <row r="31081" spans="1:2" x14ac:dyDescent="0.2">
      <c r="A31081" s="253"/>
      <c r="B31081" s="254"/>
    </row>
    <row r="31082" spans="1:2" x14ac:dyDescent="0.2">
      <c r="A31082" s="253"/>
      <c r="B31082" s="254"/>
    </row>
    <row r="31083" spans="1:2" x14ac:dyDescent="0.2">
      <c r="A31083" s="253"/>
      <c r="B31083" s="254"/>
    </row>
    <row r="31084" spans="1:2" x14ac:dyDescent="0.2">
      <c r="A31084" s="253"/>
      <c r="B31084" s="254"/>
    </row>
    <row r="31085" spans="1:2" x14ac:dyDescent="0.2">
      <c r="A31085" s="253"/>
      <c r="B31085" s="254"/>
    </row>
    <row r="31086" spans="1:2" x14ac:dyDescent="0.2">
      <c r="A31086" s="253"/>
      <c r="B31086" s="254"/>
    </row>
    <row r="31087" spans="1:2" x14ac:dyDescent="0.2">
      <c r="A31087" s="253"/>
      <c r="B31087" s="254"/>
    </row>
    <row r="31088" spans="1:2" x14ac:dyDescent="0.2">
      <c r="A31088" s="253"/>
      <c r="B31088" s="254"/>
    </row>
    <row r="31089" spans="1:2" x14ac:dyDescent="0.2">
      <c r="A31089" s="253"/>
      <c r="B31089" s="254"/>
    </row>
    <row r="31090" spans="1:2" x14ac:dyDescent="0.2">
      <c r="A31090" s="253"/>
      <c r="B31090" s="254"/>
    </row>
    <row r="31091" spans="1:2" x14ac:dyDescent="0.2">
      <c r="A31091" s="253"/>
      <c r="B31091" s="254"/>
    </row>
    <row r="31092" spans="1:2" x14ac:dyDescent="0.2">
      <c r="A31092" s="253"/>
      <c r="B31092" s="254"/>
    </row>
    <row r="31093" spans="1:2" x14ac:dyDescent="0.2">
      <c r="A31093" s="253"/>
      <c r="B31093" s="254"/>
    </row>
    <row r="31094" spans="1:2" x14ac:dyDescent="0.2">
      <c r="A31094" s="253"/>
      <c r="B31094" s="254"/>
    </row>
    <row r="31095" spans="1:2" x14ac:dyDescent="0.2">
      <c r="A31095" s="253"/>
      <c r="B31095" s="254"/>
    </row>
    <row r="31096" spans="1:2" x14ac:dyDescent="0.2">
      <c r="A31096" s="253"/>
      <c r="B31096" s="254"/>
    </row>
    <row r="31097" spans="1:2" x14ac:dyDescent="0.2">
      <c r="A31097" s="253"/>
      <c r="B31097" s="254"/>
    </row>
    <row r="31098" spans="1:2" x14ac:dyDescent="0.2">
      <c r="A31098" s="253"/>
      <c r="B31098" s="254"/>
    </row>
    <row r="31099" spans="1:2" x14ac:dyDescent="0.2">
      <c r="A31099" s="253"/>
      <c r="B31099" s="254"/>
    </row>
    <row r="31100" spans="1:2" x14ac:dyDescent="0.2">
      <c r="A31100" s="253"/>
      <c r="B31100" s="254"/>
    </row>
    <row r="31101" spans="1:2" x14ac:dyDescent="0.2">
      <c r="A31101" s="253"/>
      <c r="B31101" s="254"/>
    </row>
    <row r="31102" spans="1:2" x14ac:dyDescent="0.2">
      <c r="A31102" s="253"/>
      <c r="B31102" s="254"/>
    </row>
    <row r="31103" spans="1:2" x14ac:dyDescent="0.2">
      <c r="A31103" s="253"/>
      <c r="B31103" s="254"/>
    </row>
    <row r="31104" spans="1:2" x14ac:dyDescent="0.2">
      <c r="A31104" s="253"/>
      <c r="B31104" s="254"/>
    </row>
    <row r="31105" spans="1:2" x14ac:dyDescent="0.2">
      <c r="A31105" s="253"/>
      <c r="B31105" s="254"/>
    </row>
    <row r="31106" spans="1:2" x14ac:dyDescent="0.2">
      <c r="A31106" s="253"/>
      <c r="B31106" s="254"/>
    </row>
    <row r="31107" spans="1:2" x14ac:dyDescent="0.2">
      <c r="A31107" s="253"/>
      <c r="B31107" s="254"/>
    </row>
    <row r="31108" spans="1:2" x14ac:dyDescent="0.2">
      <c r="A31108" s="253"/>
      <c r="B31108" s="254"/>
    </row>
    <row r="31109" spans="1:2" x14ac:dyDescent="0.2">
      <c r="A31109" s="253"/>
      <c r="B31109" s="254"/>
    </row>
    <row r="31110" spans="1:2" x14ac:dyDescent="0.2">
      <c r="A31110" s="253"/>
      <c r="B31110" s="254"/>
    </row>
    <row r="31111" spans="1:2" x14ac:dyDescent="0.2">
      <c r="A31111" s="253"/>
      <c r="B31111" s="254"/>
    </row>
    <row r="31112" spans="1:2" x14ac:dyDescent="0.2">
      <c r="A31112" s="253"/>
      <c r="B31112" s="254"/>
    </row>
    <row r="31113" spans="1:2" x14ac:dyDescent="0.2">
      <c r="A31113" s="253"/>
      <c r="B31113" s="254"/>
    </row>
    <row r="31114" spans="1:2" x14ac:dyDescent="0.2">
      <c r="A31114" s="253"/>
      <c r="B31114" s="254"/>
    </row>
    <row r="31115" spans="1:2" x14ac:dyDescent="0.2">
      <c r="A31115" s="253"/>
      <c r="B31115" s="254"/>
    </row>
    <row r="31116" spans="1:2" x14ac:dyDescent="0.2">
      <c r="A31116" s="253"/>
      <c r="B31116" s="254"/>
    </row>
    <row r="31117" spans="1:2" x14ac:dyDescent="0.2">
      <c r="A31117" s="253"/>
      <c r="B31117" s="254"/>
    </row>
    <row r="31118" spans="1:2" x14ac:dyDescent="0.2">
      <c r="A31118" s="253"/>
      <c r="B31118" s="254"/>
    </row>
    <row r="31119" spans="1:2" x14ac:dyDescent="0.2">
      <c r="A31119" s="253"/>
      <c r="B31119" s="254"/>
    </row>
    <row r="31120" spans="1:2" x14ac:dyDescent="0.2">
      <c r="A31120" s="253"/>
      <c r="B31120" s="254"/>
    </row>
    <row r="31121" spans="1:2" x14ac:dyDescent="0.2">
      <c r="A31121" s="253"/>
      <c r="B31121" s="254"/>
    </row>
    <row r="31122" spans="1:2" x14ac:dyDescent="0.2">
      <c r="A31122" s="253"/>
      <c r="B31122" s="254"/>
    </row>
    <row r="31123" spans="1:2" x14ac:dyDescent="0.2">
      <c r="A31123" s="253"/>
      <c r="B31123" s="254"/>
    </row>
    <row r="31124" spans="1:2" x14ac:dyDescent="0.2">
      <c r="A31124" s="253"/>
      <c r="B31124" s="254"/>
    </row>
    <row r="31125" spans="1:2" x14ac:dyDescent="0.2">
      <c r="A31125" s="253"/>
      <c r="B31125" s="254"/>
    </row>
    <row r="31126" spans="1:2" x14ac:dyDescent="0.2">
      <c r="A31126" s="253"/>
      <c r="B31126" s="254"/>
    </row>
    <row r="31127" spans="1:2" x14ac:dyDescent="0.2">
      <c r="A31127" s="253"/>
      <c r="B31127" s="254"/>
    </row>
    <row r="31128" spans="1:2" x14ac:dyDescent="0.2">
      <c r="A31128" s="253"/>
      <c r="B31128" s="254"/>
    </row>
    <row r="31129" spans="1:2" x14ac:dyDescent="0.2">
      <c r="A31129" s="253"/>
      <c r="B31129" s="254"/>
    </row>
    <row r="31130" spans="1:2" x14ac:dyDescent="0.2">
      <c r="A31130" s="253"/>
      <c r="B31130" s="254"/>
    </row>
    <row r="31131" spans="1:2" x14ac:dyDescent="0.2">
      <c r="A31131" s="253"/>
      <c r="B31131" s="254"/>
    </row>
    <row r="31132" spans="1:2" x14ac:dyDescent="0.2">
      <c r="A31132" s="253"/>
      <c r="B31132" s="254"/>
    </row>
    <row r="31133" spans="1:2" x14ac:dyDescent="0.2">
      <c r="A31133" s="253"/>
      <c r="B31133" s="254"/>
    </row>
    <row r="31134" spans="1:2" x14ac:dyDescent="0.2">
      <c r="A31134" s="253"/>
      <c r="B31134" s="254"/>
    </row>
    <row r="31135" spans="1:2" x14ac:dyDescent="0.2">
      <c r="A31135" s="253"/>
      <c r="B31135" s="254"/>
    </row>
    <row r="31136" spans="1:2" x14ac:dyDescent="0.2">
      <c r="A31136" s="253"/>
      <c r="B31136" s="254"/>
    </row>
    <row r="31137" spans="1:2" x14ac:dyDescent="0.2">
      <c r="A31137" s="253"/>
      <c r="B31137" s="254"/>
    </row>
    <row r="31138" spans="1:2" x14ac:dyDescent="0.2">
      <c r="A31138" s="253"/>
      <c r="B31138" s="254"/>
    </row>
    <row r="31139" spans="1:2" x14ac:dyDescent="0.2">
      <c r="A31139" s="253"/>
      <c r="B31139" s="254"/>
    </row>
    <row r="31140" spans="1:2" x14ac:dyDescent="0.2">
      <c r="A31140" s="253"/>
      <c r="B31140" s="254"/>
    </row>
    <row r="31141" spans="1:2" x14ac:dyDescent="0.2">
      <c r="A31141" s="253"/>
      <c r="B31141" s="254"/>
    </row>
    <row r="31142" spans="1:2" x14ac:dyDescent="0.2">
      <c r="A31142" s="253"/>
      <c r="B31142" s="254"/>
    </row>
    <row r="31143" spans="1:2" x14ac:dyDescent="0.2">
      <c r="A31143" s="253"/>
      <c r="B31143" s="254"/>
    </row>
    <row r="31144" spans="1:2" x14ac:dyDescent="0.2">
      <c r="A31144" s="253"/>
      <c r="B31144" s="254"/>
    </row>
    <row r="31145" spans="1:2" x14ac:dyDescent="0.2">
      <c r="A31145" s="253"/>
      <c r="B31145" s="254"/>
    </row>
    <row r="31146" spans="1:2" x14ac:dyDescent="0.2">
      <c r="A31146" s="253"/>
      <c r="B31146" s="254"/>
    </row>
    <row r="31147" spans="1:2" x14ac:dyDescent="0.2">
      <c r="A31147" s="253"/>
      <c r="B31147" s="254"/>
    </row>
    <row r="31148" spans="1:2" x14ac:dyDescent="0.2">
      <c r="A31148" s="253"/>
      <c r="B31148" s="254"/>
    </row>
    <row r="31149" spans="1:2" x14ac:dyDescent="0.2">
      <c r="A31149" s="253"/>
      <c r="B31149" s="254"/>
    </row>
    <row r="31150" spans="1:2" x14ac:dyDescent="0.2">
      <c r="A31150" s="253"/>
      <c r="B31150" s="254"/>
    </row>
    <row r="31151" spans="1:2" x14ac:dyDescent="0.2">
      <c r="A31151" s="253"/>
      <c r="B31151" s="254"/>
    </row>
    <row r="31152" spans="1:2" x14ac:dyDescent="0.2">
      <c r="A31152" s="253"/>
      <c r="B31152" s="254"/>
    </row>
    <row r="31153" spans="1:2" x14ac:dyDescent="0.2">
      <c r="A31153" s="253"/>
      <c r="B31153" s="254"/>
    </row>
    <row r="31154" spans="1:2" x14ac:dyDescent="0.2">
      <c r="A31154" s="253"/>
      <c r="B31154" s="254"/>
    </row>
    <row r="31155" spans="1:2" x14ac:dyDescent="0.2">
      <c r="A31155" s="253"/>
      <c r="B31155" s="254"/>
    </row>
    <row r="31156" spans="1:2" x14ac:dyDescent="0.2">
      <c r="A31156" s="253"/>
      <c r="B31156" s="254"/>
    </row>
    <row r="31157" spans="1:2" x14ac:dyDescent="0.2">
      <c r="A31157" s="253"/>
      <c r="B31157" s="254"/>
    </row>
    <row r="31158" spans="1:2" x14ac:dyDescent="0.2">
      <c r="A31158" s="253"/>
      <c r="B31158" s="254"/>
    </row>
    <row r="31159" spans="1:2" x14ac:dyDescent="0.2">
      <c r="A31159" s="253"/>
      <c r="B31159" s="254"/>
    </row>
    <row r="31160" spans="1:2" x14ac:dyDescent="0.2">
      <c r="A31160" s="253"/>
      <c r="B31160" s="254"/>
    </row>
    <row r="31161" spans="1:2" x14ac:dyDescent="0.2">
      <c r="A31161" s="253"/>
      <c r="B31161" s="254"/>
    </row>
    <row r="31162" spans="1:2" x14ac:dyDescent="0.2">
      <c r="A31162" s="253"/>
      <c r="B31162" s="254"/>
    </row>
    <row r="31163" spans="1:2" x14ac:dyDescent="0.2">
      <c r="A31163" s="253"/>
      <c r="B31163" s="254"/>
    </row>
    <row r="31164" spans="1:2" x14ac:dyDescent="0.2">
      <c r="A31164" s="253"/>
      <c r="B31164" s="254"/>
    </row>
    <row r="31165" spans="1:2" x14ac:dyDescent="0.2">
      <c r="A31165" s="253"/>
      <c r="B31165" s="254"/>
    </row>
    <row r="31166" spans="1:2" x14ac:dyDescent="0.2">
      <c r="A31166" s="253"/>
      <c r="B31166" s="254"/>
    </row>
    <row r="31167" spans="1:2" x14ac:dyDescent="0.2">
      <c r="A31167" s="253"/>
      <c r="B31167" s="254"/>
    </row>
    <row r="31168" spans="1:2" x14ac:dyDescent="0.2">
      <c r="A31168" s="253"/>
      <c r="B31168" s="254"/>
    </row>
    <row r="31169" spans="1:2" x14ac:dyDescent="0.2">
      <c r="A31169" s="253"/>
      <c r="B31169" s="254"/>
    </row>
    <row r="31170" spans="1:2" x14ac:dyDescent="0.2">
      <c r="A31170" s="253"/>
      <c r="B31170" s="254"/>
    </row>
    <row r="31171" spans="1:2" x14ac:dyDescent="0.2">
      <c r="A31171" s="253"/>
      <c r="B31171" s="254"/>
    </row>
    <row r="31172" spans="1:2" x14ac:dyDescent="0.2">
      <c r="A31172" s="253"/>
      <c r="B31172" s="254"/>
    </row>
    <row r="31173" spans="1:2" x14ac:dyDescent="0.2">
      <c r="A31173" s="253"/>
      <c r="B31173" s="254"/>
    </row>
    <row r="31174" spans="1:2" x14ac:dyDescent="0.2">
      <c r="A31174" s="253"/>
      <c r="B31174" s="254"/>
    </row>
    <row r="31175" spans="1:2" x14ac:dyDescent="0.2">
      <c r="A31175" s="253"/>
      <c r="B31175" s="254"/>
    </row>
    <row r="31176" spans="1:2" x14ac:dyDescent="0.2">
      <c r="A31176" s="253"/>
      <c r="B31176" s="254"/>
    </row>
    <row r="31177" spans="1:2" x14ac:dyDescent="0.2">
      <c r="A31177" s="253"/>
      <c r="B31177" s="254"/>
    </row>
    <row r="31178" spans="1:2" x14ac:dyDescent="0.2">
      <c r="A31178" s="253"/>
      <c r="B31178" s="254"/>
    </row>
    <row r="31179" spans="1:2" x14ac:dyDescent="0.2">
      <c r="A31179" s="253"/>
      <c r="B31179" s="254"/>
    </row>
    <row r="31180" spans="1:2" x14ac:dyDescent="0.2">
      <c r="A31180" s="253"/>
      <c r="B31180" s="254"/>
    </row>
    <row r="31181" spans="1:2" x14ac:dyDescent="0.2">
      <c r="A31181" s="253"/>
      <c r="B31181" s="254"/>
    </row>
    <row r="31182" spans="1:2" x14ac:dyDescent="0.2">
      <c r="A31182" s="253"/>
      <c r="B31182" s="254"/>
    </row>
    <row r="31183" spans="1:2" x14ac:dyDescent="0.2">
      <c r="A31183" s="253"/>
      <c r="B31183" s="254"/>
    </row>
    <row r="31184" spans="1:2" x14ac:dyDescent="0.2">
      <c r="A31184" s="253"/>
      <c r="B31184" s="254"/>
    </row>
    <row r="31185" spans="1:2" x14ac:dyDescent="0.2">
      <c r="A31185" s="253"/>
      <c r="B31185" s="254"/>
    </row>
    <row r="31186" spans="1:2" x14ac:dyDescent="0.2">
      <c r="A31186" s="253"/>
      <c r="B31186" s="254"/>
    </row>
    <row r="31187" spans="1:2" x14ac:dyDescent="0.2">
      <c r="A31187" s="253"/>
      <c r="B31187" s="254"/>
    </row>
    <row r="31188" spans="1:2" x14ac:dyDescent="0.2">
      <c r="A31188" s="253"/>
      <c r="B31188" s="254"/>
    </row>
    <row r="31189" spans="1:2" x14ac:dyDescent="0.2">
      <c r="A31189" s="253"/>
      <c r="B31189" s="254"/>
    </row>
    <row r="31190" spans="1:2" x14ac:dyDescent="0.2">
      <c r="A31190" s="253"/>
      <c r="B31190" s="254"/>
    </row>
    <row r="31191" spans="1:2" x14ac:dyDescent="0.2">
      <c r="A31191" s="253"/>
      <c r="B31191" s="254"/>
    </row>
    <row r="31192" spans="1:2" x14ac:dyDescent="0.2">
      <c r="A31192" s="253"/>
      <c r="B31192" s="254"/>
    </row>
    <row r="31193" spans="1:2" x14ac:dyDescent="0.2">
      <c r="A31193" s="253"/>
      <c r="B31193" s="254"/>
    </row>
    <row r="31194" spans="1:2" x14ac:dyDescent="0.2">
      <c r="A31194" s="253"/>
      <c r="B31194" s="254"/>
    </row>
    <row r="31195" spans="1:2" x14ac:dyDescent="0.2">
      <c r="A31195" s="253"/>
      <c r="B31195" s="254"/>
    </row>
    <row r="31196" spans="1:2" x14ac:dyDescent="0.2">
      <c r="A31196" s="253"/>
      <c r="B31196" s="254"/>
    </row>
    <row r="31197" spans="1:2" x14ac:dyDescent="0.2">
      <c r="A31197" s="253"/>
      <c r="B31197" s="254"/>
    </row>
    <row r="31198" spans="1:2" x14ac:dyDescent="0.2">
      <c r="A31198" s="253"/>
      <c r="B31198" s="254"/>
    </row>
    <row r="31199" spans="1:2" x14ac:dyDescent="0.2">
      <c r="A31199" s="253"/>
      <c r="B31199" s="254"/>
    </row>
    <row r="31200" spans="1:2" x14ac:dyDescent="0.2">
      <c r="A31200" s="253"/>
      <c r="B31200" s="254"/>
    </row>
    <row r="31201" spans="1:2" x14ac:dyDescent="0.2">
      <c r="A31201" s="253"/>
      <c r="B31201" s="254"/>
    </row>
    <row r="31202" spans="1:2" x14ac:dyDescent="0.2">
      <c r="A31202" s="253"/>
      <c r="B31202" s="254"/>
    </row>
    <row r="31203" spans="1:2" x14ac:dyDescent="0.2">
      <c r="A31203" s="253"/>
      <c r="B31203" s="254"/>
    </row>
    <row r="31204" spans="1:2" x14ac:dyDescent="0.2">
      <c r="A31204" s="253"/>
      <c r="B31204" s="254"/>
    </row>
    <row r="31205" spans="1:2" x14ac:dyDescent="0.2">
      <c r="A31205" s="253"/>
      <c r="B31205" s="254"/>
    </row>
    <row r="31206" spans="1:2" x14ac:dyDescent="0.2">
      <c r="A31206" s="253"/>
      <c r="B31206" s="254"/>
    </row>
    <row r="31207" spans="1:2" x14ac:dyDescent="0.2">
      <c r="A31207" s="253"/>
      <c r="B31207" s="254"/>
    </row>
    <row r="31208" spans="1:2" x14ac:dyDescent="0.2">
      <c r="A31208" s="253"/>
      <c r="B31208" s="254"/>
    </row>
    <row r="31209" spans="1:2" x14ac:dyDescent="0.2">
      <c r="A31209" s="253"/>
      <c r="B31209" s="254"/>
    </row>
    <row r="31210" spans="1:2" x14ac:dyDescent="0.2">
      <c r="A31210" s="253"/>
      <c r="B31210" s="254"/>
    </row>
    <row r="31211" spans="1:2" x14ac:dyDescent="0.2">
      <c r="A31211" s="253"/>
      <c r="B31211" s="254"/>
    </row>
    <row r="31212" spans="1:2" x14ac:dyDescent="0.2">
      <c r="A31212" s="253"/>
      <c r="B31212" s="254"/>
    </row>
    <row r="31213" spans="1:2" x14ac:dyDescent="0.2">
      <c r="A31213" s="253"/>
      <c r="B31213" s="254"/>
    </row>
    <row r="31214" spans="1:2" x14ac:dyDescent="0.2">
      <c r="A31214" s="253"/>
      <c r="B31214" s="254"/>
    </row>
    <row r="31215" spans="1:2" x14ac:dyDescent="0.2">
      <c r="A31215" s="253"/>
      <c r="B31215" s="254"/>
    </row>
    <row r="31216" spans="1:2" x14ac:dyDescent="0.2">
      <c r="A31216" s="253"/>
      <c r="B31216" s="254"/>
    </row>
    <row r="31217" spans="1:2" x14ac:dyDescent="0.2">
      <c r="A31217" s="253"/>
      <c r="B31217" s="254"/>
    </row>
    <row r="31218" spans="1:2" x14ac:dyDescent="0.2">
      <c r="A31218" s="253"/>
      <c r="B31218" s="254"/>
    </row>
    <row r="31219" spans="1:2" x14ac:dyDescent="0.2">
      <c r="A31219" s="253"/>
      <c r="B31219" s="254"/>
    </row>
    <row r="31220" spans="1:2" x14ac:dyDescent="0.2">
      <c r="A31220" s="253"/>
      <c r="B31220" s="254"/>
    </row>
    <row r="31221" spans="1:2" x14ac:dyDescent="0.2">
      <c r="A31221" s="253"/>
      <c r="B31221" s="254"/>
    </row>
    <row r="31222" spans="1:2" x14ac:dyDescent="0.2">
      <c r="A31222" s="253"/>
      <c r="B31222" s="254"/>
    </row>
    <row r="31223" spans="1:2" x14ac:dyDescent="0.2">
      <c r="A31223" s="253"/>
      <c r="B31223" s="254"/>
    </row>
    <row r="31224" spans="1:2" x14ac:dyDescent="0.2">
      <c r="A31224" s="253"/>
      <c r="B31224" s="254"/>
    </row>
    <row r="31225" spans="1:2" x14ac:dyDescent="0.2">
      <c r="A31225" s="253"/>
      <c r="B31225" s="254"/>
    </row>
    <row r="31226" spans="1:2" x14ac:dyDescent="0.2">
      <c r="A31226" s="253"/>
      <c r="B31226" s="254"/>
    </row>
    <row r="31227" spans="1:2" x14ac:dyDescent="0.2">
      <c r="A31227" s="253"/>
      <c r="B31227" s="254"/>
    </row>
    <row r="31228" spans="1:2" x14ac:dyDescent="0.2">
      <c r="A31228" s="253"/>
      <c r="B31228" s="254"/>
    </row>
    <row r="31229" spans="1:2" x14ac:dyDescent="0.2">
      <c r="A31229" s="253"/>
      <c r="B31229" s="254"/>
    </row>
    <row r="31230" spans="1:2" x14ac:dyDescent="0.2">
      <c r="A31230" s="253"/>
      <c r="B31230" s="254"/>
    </row>
    <row r="31231" spans="1:2" x14ac:dyDescent="0.2">
      <c r="A31231" s="253"/>
      <c r="B31231" s="254"/>
    </row>
    <row r="31232" spans="1:2" x14ac:dyDescent="0.2">
      <c r="A31232" s="253"/>
      <c r="B31232" s="254"/>
    </row>
    <row r="31233" spans="1:2" x14ac:dyDescent="0.2">
      <c r="A31233" s="253"/>
      <c r="B31233" s="254"/>
    </row>
    <row r="31234" spans="1:2" x14ac:dyDescent="0.2">
      <c r="A31234" s="253"/>
      <c r="B31234" s="254"/>
    </row>
    <row r="31235" spans="1:2" x14ac:dyDescent="0.2">
      <c r="A31235" s="253"/>
      <c r="B31235" s="254"/>
    </row>
    <row r="31236" spans="1:2" x14ac:dyDescent="0.2">
      <c r="A31236" s="253"/>
      <c r="B31236" s="254"/>
    </row>
    <row r="31237" spans="1:2" x14ac:dyDescent="0.2">
      <c r="A31237" s="253"/>
      <c r="B31237" s="254"/>
    </row>
    <row r="31238" spans="1:2" x14ac:dyDescent="0.2">
      <c r="A31238" s="253"/>
      <c r="B31238" s="254"/>
    </row>
    <row r="31239" spans="1:2" x14ac:dyDescent="0.2">
      <c r="A31239" s="253"/>
      <c r="B31239" s="254"/>
    </row>
    <row r="31240" spans="1:2" x14ac:dyDescent="0.2">
      <c r="A31240" s="253"/>
      <c r="B31240" s="254"/>
    </row>
    <row r="31241" spans="1:2" x14ac:dyDescent="0.2">
      <c r="A31241" s="253"/>
      <c r="B31241" s="254"/>
    </row>
    <row r="31242" spans="1:2" x14ac:dyDescent="0.2">
      <c r="A31242" s="253"/>
      <c r="B31242" s="254"/>
    </row>
    <row r="31243" spans="1:2" x14ac:dyDescent="0.2">
      <c r="A31243" s="253"/>
      <c r="B31243" s="254"/>
    </row>
    <row r="31244" spans="1:2" x14ac:dyDescent="0.2">
      <c r="A31244" s="253"/>
      <c r="B31244" s="254"/>
    </row>
    <row r="31245" spans="1:2" x14ac:dyDescent="0.2">
      <c r="A31245" s="253"/>
      <c r="B31245" s="254"/>
    </row>
    <row r="31246" spans="1:2" x14ac:dyDescent="0.2">
      <c r="A31246" s="253"/>
      <c r="B31246" s="254"/>
    </row>
    <row r="31247" spans="1:2" x14ac:dyDescent="0.2">
      <c r="A31247" s="253"/>
      <c r="B31247" s="254"/>
    </row>
    <row r="31248" spans="1:2" x14ac:dyDescent="0.2">
      <c r="A31248" s="253"/>
      <c r="B31248" s="254"/>
    </row>
    <row r="31249" spans="1:2" x14ac:dyDescent="0.2">
      <c r="A31249" s="253"/>
      <c r="B31249" s="254"/>
    </row>
    <row r="31250" spans="1:2" x14ac:dyDescent="0.2">
      <c r="A31250" s="253"/>
      <c r="B31250" s="254"/>
    </row>
    <row r="31251" spans="1:2" x14ac:dyDescent="0.2">
      <c r="A31251" s="253"/>
      <c r="B31251" s="254"/>
    </row>
    <row r="31252" spans="1:2" x14ac:dyDescent="0.2">
      <c r="A31252" s="253"/>
      <c r="B31252" s="254"/>
    </row>
    <row r="31253" spans="1:2" x14ac:dyDescent="0.2">
      <c r="A31253" s="253"/>
      <c r="B31253" s="254"/>
    </row>
    <row r="31254" spans="1:2" x14ac:dyDescent="0.2">
      <c r="A31254" s="253"/>
      <c r="B31254" s="254"/>
    </row>
    <row r="31255" spans="1:2" x14ac:dyDescent="0.2">
      <c r="A31255" s="253"/>
      <c r="B31255" s="254"/>
    </row>
    <row r="31256" spans="1:2" x14ac:dyDescent="0.2">
      <c r="A31256" s="253"/>
      <c r="B31256" s="254"/>
    </row>
    <row r="31257" spans="1:2" x14ac:dyDescent="0.2">
      <c r="A31257" s="253"/>
      <c r="B31257" s="254"/>
    </row>
    <row r="31258" spans="1:2" x14ac:dyDescent="0.2">
      <c r="A31258" s="253"/>
      <c r="B31258" s="254"/>
    </row>
    <row r="31259" spans="1:2" x14ac:dyDescent="0.2">
      <c r="A31259" s="253"/>
      <c r="B31259" s="254"/>
    </row>
    <row r="31260" spans="1:2" x14ac:dyDescent="0.2">
      <c r="A31260" s="253"/>
      <c r="B31260" s="254"/>
    </row>
    <row r="31261" spans="1:2" x14ac:dyDescent="0.2">
      <c r="A31261" s="253"/>
      <c r="B31261" s="254"/>
    </row>
    <row r="31262" spans="1:2" x14ac:dyDescent="0.2">
      <c r="A31262" s="253"/>
      <c r="B31262" s="254"/>
    </row>
    <row r="31263" spans="1:2" x14ac:dyDescent="0.2">
      <c r="A31263" s="253"/>
      <c r="B31263" s="254"/>
    </row>
    <row r="31264" spans="1:2" x14ac:dyDescent="0.2">
      <c r="A31264" s="253"/>
      <c r="B31264" s="254"/>
    </row>
    <row r="31265" spans="1:2" x14ac:dyDescent="0.2">
      <c r="A31265" s="253"/>
      <c r="B31265" s="254"/>
    </row>
    <row r="31266" spans="1:2" x14ac:dyDescent="0.2">
      <c r="A31266" s="253"/>
      <c r="B31266" s="254"/>
    </row>
    <row r="31267" spans="1:2" x14ac:dyDescent="0.2">
      <c r="A31267" s="253"/>
      <c r="B31267" s="254"/>
    </row>
    <row r="31268" spans="1:2" x14ac:dyDescent="0.2">
      <c r="A31268" s="253"/>
      <c r="B31268" s="254"/>
    </row>
    <row r="31269" spans="1:2" x14ac:dyDescent="0.2">
      <c r="A31269" s="253"/>
      <c r="B31269" s="254"/>
    </row>
    <row r="31270" spans="1:2" x14ac:dyDescent="0.2">
      <c r="A31270" s="253"/>
      <c r="B31270" s="254"/>
    </row>
    <row r="31271" spans="1:2" x14ac:dyDescent="0.2">
      <c r="A31271" s="253"/>
      <c r="B31271" s="254"/>
    </row>
    <row r="31272" spans="1:2" x14ac:dyDescent="0.2">
      <c r="A31272" s="253"/>
      <c r="B31272" s="254"/>
    </row>
    <row r="31273" spans="1:2" x14ac:dyDescent="0.2">
      <c r="A31273" s="253"/>
      <c r="B31273" s="254"/>
    </row>
    <row r="31274" spans="1:2" x14ac:dyDescent="0.2">
      <c r="A31274" s="253"/>
      <c r="B31274" s="254"/>
    </row>
    <row r="31275" spans="1:2" x14ac:dyDescent="0.2">
      <c r="A31275" s="253"/>
      <c r="B31275" s="254"/>
    </row>
    <row r="31276" spans="1:2" x14ac:dyDescent="0.2">
      <c r="A31276" s="253"/>
      <c r="B31276" s="254"/>
    </row>
    <row r="31277" spans="1:2" x14ac:dyDescent="0.2">
      <c r="A31277" s="253"/>
      <c r="B31277" s="254"/>
    </row>
    <row r="31278" spans="1:2" x14ac:dyDescent="0.2">
      <c r="A31278" s="253"/>
      <c r="B31278" s="254"/>
    </row>
    <row r="31279" spans="1:2" x14ac:dyDescent="0.2">
      <c r="A31279" s="253"/>
      <c r="B31279" s="254"/>
    </row>
    <row r="31280" spans="1:2" x14ac:dyDescent="0.2">
      <c r="A31280" s="253"/>
      <c r="B31280" s="254"/>
    </row>
    <row r="31281" spans="1:2" x14ac:dyDescent="0.2">
      <c r="A31281" s="253"/>
      <c r="B31281" s="254"/>
    </row>
    <row r="31282" spans="1:2" x14ac:dyDescent="0.2">
      <c r="A31282" s="253"/>
      <c r="B31282" s="254"/>
    </row>
    <row r="31283" spans="1:2" x14ac:dyDescent="0.2">
      <c r="A31283" s="253"/>
      <c r="B31283" s="254"/>
    </row>
    <row r="31284" spans="1:2" x14ac:dyDescent="0.2">
      <c r="A31284" s="253"/>
      <c r="B31284" s="254"/>
    </row>
    <row r="31285" spans="1:2" x14ac:dyDescent="0.2">
      <c r="A31285" s="253"/>
      <c r="B31285" s="254"/>
    </row>
    <row r="31286" spans="1:2" x14ac:dyDescent="0.2">
      <c r="A31286" s="253"/>
      <c r="B31286" s="254"/>
    </row>
    <row r="31287" spans="1:2" x14ac:dyDescent="0.2">
      <c r="A31287" s="253"/>
      <c r="B31287" s="254"/>
    </row>
    <row r="31288" spans="1:2" x14ac:dyDescent="0.2">
      <c r="A31288" s="253"/>
      <c r="B31288" s="254"/>
    </row>
    <row r="31289" spans="1:2" x14ac:dyDescent="0.2">
      <c r="A31289" s="253"/>
      <c r="B31289" s="254"/>
    </row>
    <row r="31290" spans="1:2" x14ac:dyDescent="0.2">
      <c r="A31290" s="253"/>
      <c r="B31290" s="254"/>
    </row>
    <row r="31291" spans="1:2" x14ac:dyDescent="0.2">
      <c r="A31291" s="253"/>
      <c r="B31291" s="254"/>
    </row>
    <row r="31292" spans="1:2" x14ac:dyDescent="0.2">
      <c r="A31292" s="253"/>
      <c r="B31292" s="254"/>
    </row>
    <row r="31293" spans="1:2" x14ac:dyDescent="0.2">
      <c r="A31293" s="253"/>
      <c r="B31293" s="254"/>
    </row>
    <row r="31294" spans="1:2" x14ac:dyDescent="0.2">
      <c r="A31294" s="253"/>
      <c r="B31294" s="254"/>
    </row>
    <row r="31295" spans="1:2" x14ac:dyDescent="0.2">
      <c r="A31295" s="253"/>
      <c r="B31295" s="254"/>
    </row>
    <row r="31296" spans="1:2" x14ac:dyDescent="0.2">
      <c r="A31296" s="253"/>
      <c r="B31296" s="254"/>
    </row>
    <row r="31297" spans="1:2" x14ac:dyDescent="0.2">
      <c r="A31297" s="253"/>
      <c r="B31297" s="254"/>
    </row>
    <row r="31298" spans="1:2" x14ac:dyDescent="0.2">
      <c r="A31298" s="253"/>
      <c r="B31298" s="254"/>
    </row>
    <row r="31299" spans="1:2" x14ac:dyDescent="0.2">
      <c r="A31299" s="253"/>
      <c r="B31299" s="254"/>
    </row>
    <row r="31300" spans="1:2" x14ac:dyDescent="0.2">
      <c r="A31300" s="253"/>
      <c r="B31300" s="254"/>
    </row>
    <row r="31301" spans="1:2" x14ac:dyDescent="0.2">
      <c r="A31301" s="253"/>
      <c r="B31301" s="254"/>
    </row>
    <row r="31302" spans="1:2" x14ac:dyDescent="0.2">
      <c r="A31302" s="253"/>
      <c r="B31302" s="254"/>
    </row>
    <row r="31303" spans="1:2" x14ac:dyDescent="0.2">
      <c r="A31303" s="253"/>
      <c r="B31303" s="254"/>
    </row>
    <row r="31304" spans="1:2" x14ac:dyDescent="0.2">
      <c r="A31304" s="253"/>
      <c r="B31304" s="254"/>
    </row>
    <row r="31305" spans="1:2" x14ac:dyDescent="0.2">
      <c r="A31305" s="253"/>
      <c r="B31305" s="254"/>
    </row>
    <row r="31306" spans="1:2" x14ac:dyDescent="0.2">
      <c r="A31306" s="253"/>
      <c r="B31306" s="254"/>
    </row>
    <row r="31307" spans="1:2" x14ac:dyDescent="0.2">
      <c r="A31307" s="253"/>
      <c r="B31307" s="254"/>
    </row>
    <row r="31308" spans="1:2" x14ac:dyDescent="0.2">
      <c r="A31308" s="253"/>
      <c r="B31308" s="254"/>
    </row>
    <row r="31309" spans="1:2" x14ac:dyDescent="0.2">
      <c r="A31309" s="253"/>
      <c r="B31309" s="254"/>
    </row>
    <row r="31310" spans="1:2" x14ac:dyDescent="0.2">
      <c r="A31310" s="253"/>
      <c r="B31310" s="254"/>
    </row>
    <row r="31311" spans="1:2" x14ac:dyDescent="0.2">
      <c r="A31311" s="253"/>
      <c r="B31311" s="254"/>
    </row>
    <row r="31312" spans="1:2" x14ac:dyDescent="0.2">
      <c r="A31312" s="253"/>
      <c r="B31312" s="254"/>
    </row>
    <row r="31313" spans="1:2" x14ac:dyDescent="0.2">
      <c r="A31313" s="253"/>
      <c r="B31313" s="254"/>
    </row>
    <row r="31314" spans="1:2" x14ac:dyDescent="0.2">
      <c r="A31314" s="253"/>
      <c r="B31314" s="254"/>
    </row>
    <row r="31315" spans="1:2" x14ac:dyDescent="0.2">
      <c r="A31315" s="253"/>
      <c r="B31315" s="254"/>
    </row>
    <row r="31316" spans="1:2" x14ac:dyDescent="0.2">
      <c r="A31316" s="253"/>
      <c r="B31316" s="254"/>
    </row>
    <row r="31317" spans="1:2" x14ac:dyDescent="0.2">
      <c r="A31317" s="253"/>
      <c r="B31317" s="254"/>
    </row>
    <row r="31318" spans="1:2" x14ac:dyDescent="0.2">
      <c r="A31318" s="253"/>
      <c r="B31318" s="254"/>
    </row>
    <row r="31319" spans="1:2" x14ac:dyDescent="0.2">
      <c r="A31319" s="253"/>
      <c r="B31319" s="254"/>
    </row>
    <row r="31320" spans="1:2" x14ac:dyDescent="0.2">
      <c r="A31320" s="253"/>
      <c r="B31320" s="254"/>
    </row>
    <row r="31321" spans="1:2" x14ac:dyDescent="0.2">
      <c r="A31321" s="253"/>
      <c r="B31321" s="254"/>
    </row>
    <row r="31322" spans="1:2" x14ac:dyDescent="0.2">
      <c r="A31322" s="253"/>
      <c r="B31322" s="254"/>
    </row>
    <row r="31323" spans="1:2" x14ac:dyDescent="0.2">
      <c r="A31323" s="253"/>
      <c r="B31323" s="254"/>
    </row>
    <row r="31324" spans="1:2" x14ac:dyDescent="0.2">
      <c r="A31324" s="253"/>
      <c r="B31324" s="254"/>
    </row>
    <row r="31325" spans="1:2" x14ac:dyDescent="0.2">
      <c r="A31325" s="253"/>
      <c r="B31325" s="254"/>
    </row>
    <row r="31326" spans="1:2" x14ac:dyDescent="0.2">
      <c r="A31326" s="253"/>
      <c r="B31326" s="254"/>
    </row>
    <row r="31327" spans="1:2" x14ac:dyDescent="0.2">
      <c r="A31327" s="253"/>
      <c r="B31327" s="254"/>
    </row>
    <row r="31328" spans="1:2" x14ac:dyDescent="0.2">
      <c r="A31328" s="253"/>
      <c r="B31328" s="254"/>
    </row>
    <row r="31329" spans="1:2" x14ac:dyDescent="0.2">
      <c r="A31329" s="253"/>
      <c r="B31329" s="254"/>
    </row>
    <row r="31330" spans="1:2" x14ac:dyDescent="0.2">
      <c r="A31330" s="253"/>
      <c r="B31330" s="254"/>
    </row>
    <row r="31331" spans="1:2" x14ac:dyDescent="0.2">
      <c r="A31331" s="253"/>
      <c r="B31331" s="254"/>
    </row>
    <row r="31332" spans="1:2" x14ac:dyDescent="0.2">
      <c r="A31332" s="253"/>
      <c r="B31332" s="254"/>
    </row>
    <row r="31333" spans="1:2" x14ac:dyDescent="0.2">
      <c r="A31333" s="253"/>
      <c r="B31333" s="254"/>
    </row>
    <row r="31334" spans="1:2" x14ac:dyDescent="0.2">
      <c r="A31334" s="253"/>
      <c r="B31334" s="254"/>
    </row>
    <row r="31335" spans="1:2" x14ac:dyDescent="0.2">
      <c r="A31335" s="253"/>
      <c r="B31335" s="254"/>
    </row>
    <row r="31336" spans="1:2" x14ac:dyDescent="0.2">
      <c r="A31336" s="253"/>
      <c r="B31336" s="254"/>
    </row>
    <row r="31337" spans="1:2" x14ac:dyDescent="0.2">
      <c r="A31337" s="253"/>
      <c r="B31337" s="254"/>
    </row>
    <row r="31338" spans="1:2" x14ac:dyDescent="0.2">
      <c r="A31338" s="253"/>
      <c r="B31338" s="254"/>
    </row>
    <row r="31339" spans="1:2" x14ac:dyDescent="0.2">
      <c r="A31339" s="253"/>
      <c r="B31339" s="254"/>
    </row>
    <row r="31340" spans="1:2" x14ac:dyDescent="0.2">
      <c r="A31340" s="253"/>
      <c r="B31340" s="254"/>
    </row>
    <row r="31341" spans="1:2" x14ac:dyDescent="0.2">
      <c r="A31341" s="253"/>
      <c r="B31341" s="254"/>
    </row>
    <row r="31342" spans="1:2" x14ac:dyDescent="0.2">
      <c r="A31342" s="253"/>
      <c r="B31342" s="254"/>
    </row>
    <row r="31343" spans="1:2" x14ac:dyDescent="0.2">
      <c r="A31343" s="253"/>
      <c r="B31343" s="254"/>
    </row>
    <row r="31344" spans="1:2" x14ac:dyDescent="0.2">
      <c r="A31344" s="253"/>
      <c r="B31344" s="254"/>
    </row>
    <row r="31345" spans="1:2" x14ac:dyDescent="0.2">
      <c r="A31345" s="253"/>
      <c r="B31345" s="254"/>
    </row>
    <row r="31346" spans="1:2" x14ac:dyDescent="0.2">
      <c r="A31346" s="253"/>
      <c r="B31346" s="254"/>
    </row>
    <row r="31347" spans="1:2" x14ac:dyDescent="0.2">
      <c r="A31347" s="253"/>
      <c r="B31347" s="254"/>
    </row>
    <row r="31348" spans="1:2" x14ac:dyDescent="0.2">
      <c r="A31348" s="253"/>
      <c r="B31348" s="254"/>
    </row>
    <row r="31349" spans="1:2" x14ac:dyDescent="0.2">
      <c r="A31349" s="253"/>
      <c r="B31349" s="254"/>
    </row>
    <row r="31350" spans="1:2" x14ac:dyDescent="0.2">
      <c r="A31350" s="253"/>
      <c r="B31350" s="254"/>
    </row>
    <row r="31351" spans="1:2" x14ac:dyDescent="0.2">
      <c r="A31351" s="253"/>
      <c r="B31351" s="254"/>
    </row>
    <row r="31352" spans="1:2" x14ac:dyDescent="0.2">
      <c r="A31352" s="253"/>
      <c r="B31352" s="254"/>
    </row>
    <row r="31353" spans="1:2" x14ac:dyDescent="0.2">
      <c r="A31353" s="253"/>
      <c r="B31353" s="254"/>
    </row>
    <row r="31354" spans="1:2" x14ac:dyDescent="0.2">
      <c r="A31354" s="253"/>
      <c r="B31354" s="254"/>
    </row>
    <row r="31355" spans="1:2" x14ac:dyDescent="0.2">
      <c r="A31355" s="253"/>
      <c r="B31355" s="254"/>
    </row>
    <row r="31356" spans="1:2" x14ac:dyDescent="0.2">
      <c r="A31356" s="253"/>
      <c r="B31356" s="254"/>
    </row>
    <row r="31357" spans="1:2" x14ac:dyDescent="0.2">
      <c r="A31357" s="253"/>
      <c r="B31357" s="254"/>
    </row>
    <row r="31358" spans="1:2" x14ac:dyDescent="0.2">
      <c r="A31358" s="253"/>
      <c r="B31358" s="254"/>
    </row>
    <row r="31359" spans="1:2" x14ac:dyDescent="0.2">
      <c r="A31359" s="253"/>
      <c r="B31359" s="254"/>
    </row>
    <row r="31360" spans="1:2" x14ac:dyDescent="0.2">
      <c r="A31360" s="253"/>
      <c r="B31360" s="254"/>
    </row>
    <row r="31361" spans="1:2" x14ac:dyDescent="0.2">
      <c r="A31361" s="253"/>
      <c r="B31361" s="254"/>
    </row>
    <row r="31362" spans="1:2" x14ac:dyDescent="0.2">
      <c r="A31362" s="253"/>
      <c r="B31362" s="254"/>
    </row>
    <row r="31363" spans="1:2" x14ac:dyDescent="0.2">
      <c r="A31363" s="253"/>
      <c r="B31363" s="254"/>
    </row>
    <row r="31364" spans="1:2" x14ac:dyDescent="0.2">
      <c r="A31364" s="253"/>
      <c r="B31364" s="254"/>
    </row>
    <row r="31365" spans="1:2" x14ac:dyDescent="0.2">
      <c r="A31365" s="253"/>
      <c r="B31365" s="254"/>
    </row>
    <row r="31366" spans="1:2" x14ac:dyDescent="0.2">
      <c r="A31366" s="253"/>
      <c r="B31366" s="254"/>
    </row>
    <row r="31367" spans="1:2" x14ac:dyDescent="0.2">
      <c r="A31367" s="253"/>
      <c r="B31367" s="254"/>
    </row>
    <row r="31368" spans="1:2" x14ac:dyDescent="0.2">
      <c r="A31368" s="253"/>
      <c r="B31368" s="254"/>
    </row>
    <row r="31369" spans="1:2" x14ac:dyDescent="0.2">
      <c r="A31369" s="253"/>
      <c r="B31369" s="254"/>
    </row>
    <row r="31370" spans="1:2" x14ac:dyDescent="0.2">
      <c r="A31370" s="253"/>
      <c r="B31370" s="254"/>
    </row>
    <row r="31371" spans="1:2" x14ac:dyDescent="0.2">
      <c r="A31371" s="253"/>
      <c r="B31371" s="254"/>
    </row>
    <row r="31372" spans="1:2" x14ac:dyDescent="0.2">
      <c r="A31372" s="253"/>
      <c r="B31372" s="254"/>
    </row>
    <row r="31373" spans="1:2" x14ac:dyDescent="0.2">
      <c r="A31373" s="253"/>
      <c r="B31373" s="254"/>
    </row>
    <row r="31374" spans="1:2" x14ac:dyDescent="0.2">
      <c r="A31374" s="253"/>
      <c r="B31374" s="254"/>
    </row>
    <row r="31375" spans="1:2" x14ac:dyDescent="0.2">
      <c r="A31375" s="253"/>
      <c r="B31375" s="254"/>
    </row>
    <row r="31376" spans="1:2" x14ac:dyDescent="0.2">
      <c r="A31376" s="253"/>
      <c r="B31376" s="254"/>
    </row>
    <row r="31377" spans="1:2" x14ac:dyDescent="0.2">
      <c r="A31377" s="253"/>
      <c r="B31377" s="254"/>
    </row>
    <row r="31378" spans="1:2" x14ac:dyDescent="0.2">
      <c r="A31378" s="253"/>
      <c r="B31378" s="254"/>
    </row>
    <row r="31379" spans="1:2" x14ac:dyDescent="0.2">
      <c r="A31379" s="253"/>
      <c r="B31379" s="254"/>
    </row>
    <row r="31380" spans="1:2" x14ac:dyDescent="0.2">
      <c r="A31380" s="253"/>
      <c r="B31380" s="254"/>
    </row>
    <row r="31381" spans="1:2" x14ac:dyDescent="0.2">
      <c r="A31381" s="253"/>
      <c r="B31381" s="254"/>
    </row>
    <row r="31382" spans="1:2" x14ac:dyDescent="0.2">
      <c r="A31382" s="253"/>
      <c r="B31382" s="254"/>
    </row>
    <row r="31383" spans="1:2" x14ac:dyDescent="0.2">
      <c r="A31383" s="253"/>
      <c r="B31383" s="254"/>
    </row>
    <row r="31384" spans="1:2" x14ac:dyDescent="0.2">
      <c r="A31384" s="253"/>
      <c r="B31384" s="254"/>
    </row>
    <row r="31385" spans="1:2" x14ac:dyDescent="0.2">
      <c r="A31385" s="253"/>
      <c r="B31385" s="254"/>
    </row>
    <row r="31386" spans="1:2" x14ac:dyDescent="0.2">
      <c r="A31386" s="253"/>
      <c r="B31386" s="254"/>
    </row>
    <row r="31387" spans="1:2" x14ac:dyDescent="0.2">
      <c r="A31387" s="253"/>
      <c r="B31387" s="254"/>
    </row>
    <row r="31388" spans="1:2" x14ac:dyDescent="0.2">
      <c r="A31388" s="253"/>
      <c r="B31388" s="254"/>
    </row>
    <row r="31389" spans="1:2" x14ac:dyDescent="0.2">
      <c r="A31389" s="253"/>
      <c r="B31389" s="254"/>
    </row>
    <row r="31390" spans="1:2" x14ac:dyDescent="0.2">
      <c r="A31390" s="253"/>
      <c r="B31390" s="254"/>
    </row>
    <row r="31391" spans="1:2" x14ac:dyDescent="0.2">
      <c r="A31391" s="253"/>
      <c r="B31391" s="254"/>
    </row>
    <row r="31392" spans="1:2" x14ac:dyDescent="0.2">
      <c r="A31392" s="253"/>
      <c r="B31392" s="254"/>
    </row>
    <row r="31393" spans="1:2" x14ac:dyDescent="0.2">
      <c r="A31393" s="253"/>
      <c r="B31393" s="254"/>
    </row>
    <row r="31394" spans="1:2" x14ac:dyDescent="0.2">
      <c r="A31394" s="253"/>
      <c r="B31394" s="254"/>
    </row>
    <row r="31395" spans="1:2" x14ac:dyDescent="0.2">
      <c r="A31395" s="253"/>
      <c r="B31395" s="254"/>
    </row>
    <row r="31396" spans="1:2" x14ac:dyDescent="0.2">
      <c r="A31396" s="253"/>
      <c r="B31396" s="254"/>
    </row>
    <row r="31397" spans="1:2" x14ac:dyDescent="0.2">
      <c r="A31397" s="253"/>
      <c r="B31397" s="254"/>
    </row>
    <row r="31398" spans="1:2" x14ac:dyDescent="0.2">
      <c r="A31398" s="253"/>
      <c r="B31398" s="254"/>
    </row>
    <row r="31399" spans="1:2" x14ac:dyDescent="0.2">
      <c r="A31399" s="253"/>
      <c r="B31399" s="254"/>
    </row>
    <row r="31400" spans="1:2" x14ac:dyDescent="0.2">
      <c r="A31400" s="253"/>
      <c r="B31400" s="254"/>
    </row>
    <row r="31401" spans="1:2" x14ac:dyDescent="0.2">
      <c r="A31401" s="253"/>
      <c r="B31401" s="254"/>
    </row>
    <row r="31402" spans="1:2" x14ac:dyDescent="0.2">
      <c r="A31402" s="253"/>
      <c r="B31402" s="254"/>
    </row>
    <row r="31403" spans="1:2" x14ac:dyDescent="0.2">
      <c r="A31403" s="253"/>
      <c r="B31403" s="254"/>
    </row>
    <row r="31404" spans="1:2" x14ac:dyDescent="0.2">
      <c r="A31404" s="253"/>
      <c r="B31404" s="254"/>
    </row>
    <row r="31405" spans="1:2" x14ac:dyDescent="0.2">
      <c r="A31405" s="253"/>
      <c r="B31405" s="254"/>
    </row>
    <row r="31406" spans="1:2" x14ac:dyDescent="0.2">
      <c r="A31406" s="253"/>
      <c r="B31406" s="254"/>
    </row>
    <row r="31407" spans="1:2" x14ac:dyDescent="0.2">
      <c r="A31407" s="253"/>
      <c r="B31407" s="254"/>
    </row>
    <row r="31408" spans="1:2" x14ac:dyDescent="0.2">
      <c r="A31408" s="253"/>
      <c r="B31408" s="254"/>
    </row>
    <row r="31409" spans="1:2" x14ac:dyDescent="0.2">
      <c r="A31409" s="253"/>
      <c r="B31409" s="254"/>
    </row>
    <row r="31410" spans="1:2" x14ac:dyDescent="0.2">
      <c r="A31410" s="253"/>
      <c r="B31410" s="254"/>
    </row>
    <row r="31411" spans="1:2" x14ac:dyDescent="0.2">
      <c r="A31411" s="253"/>
      <c r="B31411" s="254"/>
    </row>
    <row r="31412" spans="1:2" x14ac:dyDescent="0.2">
      <c r="A31412" s="253"/>
      <c r="B31412" s="254"/>
    </row>
    <row r="31413" spans="1:2" x14ac:dyDescent="0.2">
      <c r="A31413" s="253"/>
      <c r="B31413" s="254"/>
    </row>
    <row r="31414" spans="1:2" x14ac:dyDescent="0.2">
      <c r="A31414" s="253"/>
      <c r="B31414" s="254"/>
    </row>
    <row r="31415" spans="1:2" x14ac:dyDescent="0.2">
      <c r="A31415" s="253"/>
      <c r="B31415" s="254"/>
    </row>
    <row r="31416" spans="1:2" x14ac:dyDescent="0.2">
      <c r="A31416" s="253"/>
      <c r="B31416" s="254"/>
    </row>
    <row r="31417" spans="1:2" x14ac:dyDescent="0.2">
      <c r="A31417" s="253"/>
      <c r="B31417" s="254"/>
    </row>
    <row r="31418" spans="1:2" x14ac:dyDescent="0.2">
      <c r="A31418" s="253"/>
      <c r="B31418" s="254"/>
    </row>
    <row r="31419" spans="1:2" x14ac:dyDescent="0.2">
      <c r="A31419" s="253"/>
      <c r="B31419" s="254"/>
    </row>
    <row r="31420" spans="1:2" x14ac:dyDescent="0.2">
      <c r="A31420" s="253"/>
      <c r="B31420" s="254"/>
    </row>
    <row r="31421" spans="1:2" x14ac:dyDescent="0.2">
      <c r="A31421" s="253"/>
      <c r="B31421" s="254"/>
    </row>
    <row r="31422" spans="1:2" x14ac:dyDescent="0.2">
      <c r="A31422" s="253"/>
      <c r="B31422" s="254"/>
    </row>
    <row r="31423" spans="1:2" x14ac:dyDescent="0.2">
      <c r="A31423" s="253"/>
      <c r="B31423" s="254"/>
    </row>
    <row r="31424" spans="1:2" x14ac:dyDescent="0.2">
      <c r="A31424" s="253"/>
      <c r="B31424" s="254"/>
    </row>
    <row r="31425" spans="1:2" x14ac:dyDescent="0.2">
      <c r="A31425" s="253"/>
      <c r="B31425" s="254"/>
    </row>
    <row r="31426" spans="1:2" x14ac:dyDescent="0.2">
      <c r="A31426" s="253"/>
      <c r="B31426" s="254"/>
    </row>
    <row r="31427" spans="1:2" x14ac:dyDescent="0.2">
      <c r="A31427" s="253"/>
      <c r="B31427" s="254"/>
    </row>
    <row r="31428" spans="1:2" x14ac:dyDescent="0.2">
      <c r="A31428" s="253"/>
      <c r="B31428" s="254"/>
    </row>
    <row r="31429" spans="1:2" x14ac:dyDescent="0.2">
      <c r="A31429" s="253"/>
      <c r="B31429" s="254"/>
    </row>
    <row r="31430" spans="1:2" x14ac:dyDescent="0.2">
      <c r="A31430" s="253"/>
      <c r="B31430" s="254"/>
    </row>
    <row r="31431" spans="1:2" x14ac:dyDescent="0.2">
      <c r="A31431" s="253"/>
      <c r="B31431" s="254"/>
    </row>
    <row r="31432" spans="1:2" x14ac:dyDescent="0.2">
      <c r="A31432" s="253"/>
      <c r="B31432" s="254"/>
    </row>
    <row r="31433" spans="1:2" x14ac:dyDescent="0.2">
      <c r="A31433" s="253"/>
      <c r="B31433" s="254"/>
    </row>
    <row r="31434" spans="1:2" x14ac:dyDescent="0.2">
      <c r="A31434" s="253"/>
      <c r="B31434" s="254"/>
    </row>
    <row r="31435" spans="1:2" x14ac:dyDescent="0.2">
      <c r="A31435" s="253"/>
      <c r="B31435" s="254"/>
    </row>
    <row r="31436" spans="1:2" x14ac:dyDescent="0.2">
      <c r="A31436" s="253"/>
      <c r="B31436" s="254"/>
    </row>
    <row r="31437" spans="1:2" x14ac:dyDescent="0.2">
      <c r="A31437" s="253"/>
      <c r="B31437" s="254"/>
    </row>
    <row r="31438" spans="1:2" x14ac:dyDescent="0.2">
      <c r="A31438" s="253"/>
      <c r="B31438" s="254"/>
    </row>
    <row r="31439" spans="1:2" x14ac:dyDescent="0.2">
      <c r="A31439" s="253"/>
      <c r="B31439" s="254"/>
    </row>
    <row r="31440" spans="1:2" x14ac:dyDescent="0.2">
      <c r="A31440" s="253"/>
      <c r="B31440" s="254"/>
    </row>
    <row r="31441" spans="1:2" x14ac:dyDescent="0.2">
      <c r="A31441" s="253"/>
      <c r="B31441" s="254"/>
    </row>
    <row r="31442" spans="1:2" x14ac:dyDescent="0.2">
      <c r="A31442" s="253"/>
      <c r="B31442" s="254"/>
    </row>
    <row r="31443" spans="1:2" x14ac:dyDescent="0.2">
      <c r="A31443" s="253"/>
      <c r="B31443" s="254"/>
    </row>
    <row r="31444" spans="1:2" x14ac:dyDescent="0.2">
      <c r="A31444" s="253"/>
      <c r="B31444" s="254"/>
    </row>
    <row r="31445" spans="1:2" x14ac:dyDescent="0.2">
      <c r="A31445" s="253"/>
      <c r="B31445" s="254"/>
    </row>
    <row r="31446" spans="1:2" x14ac:dyDescent="0.2">
      <c r="A31446" s="253"/>
      <c r="B31446" s="254"/>
    </row>
    <row r="31447" spans="1:2" x14ac:dyDescent="0.2">
      <c r="A31447" s="253"/>
      <c r="B31447" s="254"/>
    </row>
    <row r="31448" spans="1:2" x14ac:dyDescent="0.2">
      <c r="A31448" s="253"/>
      <c r="B31448" s="254"/>
    </row>
    <row r="31449" spans="1:2" x14ac:dyDescent="0.2">
      <c r="A31449" s="253"/>
      <c r="B31449" s="254"/>
    </row>
    <row r="31450" spans="1:2" x14ac:dyDescent="0.2">
      <c r="A31450" s="253"/>
      <c r="B31450" s="254"/>
    </row>
    <row r="31451" spans="1:2" x14ac:dyDescent="0.2">
      <c r="A31451" s="253"/>
      <c r="B31451" s="254"/>
    </row>
    <row r="31452" spans="1:2" x14ac:dyDescent="0.2">
      <c r="A31452" s="253"/>
      <c r="B31452" s="254"/>
    </row>
    <row r="31453" spans="1:2" x14ac:dyDescent="0.2">
      <c r="A31453" s="253"/>
      <c r="B31453" s="254"/>
    </row>
    <row r="31454" spans="1:2" x14ac:dyDescent="0.2">
      <c r="A31454" s="253"/>
      <c r="B31454" s="254"/>
    </row>
    <row r="31455" spans="1:2" x14ac:dyDescent="0.2">
      <c r="A31455" s="253"/>
      <c r="B31455" s="254"/>
    </row>
    <row r="31456" spans="1:2" x14ac:dyDescent="0.2">
      <c r="A31456" s="253"/>
      <c r="B31456" s="254"/>
    </row>
    <row r="31457" spans="1:2" x14ac:dyDescent="0.2">
      <c r="A31457" s="253"/>
      <c r="B31457" s="254"/>
    </row>
    <row r="31458" spans="1:2" x14ac:dyDescent="0.2">
      <c r="A31458" s="253"/>
      <c r="B31458" s="254"/>
    </row>
    <row r="31459" spans="1:2" x14ac:dyDescent="0.2">
      <c r="A31459" s="253"/>
      <c r="B31459" s="254"/>
    </row>
    <row r="31460" spans="1:2" x14ac:dyDescent="0.2">
      <c r="A31460" s="253"/>
      <c r="B31460" s="254"/>
    </row>
    <row r="31461" spans="1:2" x14ac:dyDescent="0.2">
      <c r="A31461" s="253"/>
      <c r="B31461" s="254"/>
    </row>
    <row r="31462" spans="1:2" x14ac:dyDescent="0.2">
      <c r="A31462" s="253"/>
      <c r="B31462" s="254"/>
    </row>
    <row r="31463" spans="1:2" x14ac:dyDescent="0.2">
      <c r="A31463" s="253"/>
      <c r="B31463" s="254"/>
    </row>
    <row r="31464" spans="1:2" x14ac:dyDescent="0.2">
      <c r="A31464" s="253"/>
      <c r="B31464" s="254"/>
    </row>
    <row r="31465" spans="1:2" x14ac:dyDescent="0.2">
      <c r="A31465" s="253"/>
      <c r="B31465" s="254"/>
    </row>
    <row r="31466" spans="1:2" x14ac:dyDescent="0.2">
      <c r="A31466" s="253"/>
      <c r="B31466" s="254"/>
    </row>
    <row r="31467" spans="1:2" x14ac:dyDescent="0.2">
      <c r="A31467" s="253"/>
      <c r="B31467" s="254"/>
    </row>
    <row r="31468" spans="1:2" x14ac:dyDescent="0.2">
      <c r="A31468" s="253"/>
      <c r="B31468" s="254"/>
    </row>
    <row r="31469" spans="1:2" x14ac:dyDescent="0.2">
      <c r="A31469" s="253"/>
      <c r="B31469" s="254"/>
    </row>
    <row r="31470" spans="1:2" x14ac:dyDescent="0.2">
      <c r="A31470" s="253"/>
      <c r="B31470" s="254"/>
    </row>
    <row r="31471" spans="1:2" x14ac:dyDescent="0.2">
      <c r="A31471" s="253"/>
      <c r="B31471" s="254"/>
    </row>
    <row r="31472" spans="1:2" x14ac:dyDescent="0.2">
      <c r="A31472" s="253"/>
      <c r="B31472" s="254"/>
    </row>
    <row r="31473" spans="1:2" x14ac:dyDescent="0.2">
      <c r="A31473" s="253"/>
      <c r="B31473" s="254"/>
    </row>
    <row r="31474" spans="1:2" x14ac:dyDescent="0.2">
      <c r="A31474" s="253"/>
      <c r="B31474" s="254"/>
    </row>
    <row r="31475" spans="1:2" x14ac:dyDescent="0.2">
      <c r="A31475" s="253"/>
      <c r="B31475" s="254"/>
    </row>
    <row r="31476" spans="1:2" x14ac:dyDescent="0.2">
      <c r="A31476" s="253"/>
      <c r="B31476" s="254"/>
    </row>
    <row r="31477" spans="1:2" x14ac:dyDescent="0.2">
      <c r="A31477" s="253"/>
      <c r="B31477" s="254"/>
    </row>
    <row r="31478" spans="1:2" x14ac:dyDescent="0.2">
      <c r="A31478" s="253"/>
      <c r="B31478" s="254"/>
    </row>
    <row r="31479" spans="1:2" x14ac:dyDescent="0.2">
      <c r="A31479" s="253"/>
      <c r="B31479" s="254"/>
    </row>
    <row r="31480" spans="1:2" x14ac:dyDescent="0.2">
      <c r="A31480" s="253"/>
      <c r="B31480" s="254"/>
    </row>
    <row r="31481" spans="1:2" x14ac:dyDescent="0.2">
      <c r="A31481" s="253"/>
      <c r="B31481" s="254"/>
    </row>
    <row r="31482" spans="1:2" x14ac:dyDescent="0.2">
      <c r="A31482" s="253"/>
      <c r="B31482" s="254"/>
    </row>
    <row r="31483" spans="1:2" x14ac:dyDescent="0.2">
      <c r="A31483" s="253"/>
      <c r="B31483" s="254"/>
    </row>
    <row r="31484" spans="1:2" x14ac:dyDescent="0.2">
      <c r="A31484" s="253"/>
      <c r="B31484" s="254"/>
    </row>
    <row r="31485" spans="1:2" x14ac:dyDescent="0.2">
      <c r="A31485" s="253"/>
      <c r="B31485" s="254"/>
    </row>
    <row r="31486" spans="1:2" x14ac:dyDescent="0.2">
      <c r="A31486" s="253"/>
      <c r="B31486" s="254"/>
    </row>
    <row r="31487" spans="1:2" x14ac:dyDescent="0.2">
      <c r="A31487" s="253"/>
      <c r="B31487" s="254"/>
    </row>
    <row r="31488" spans="1:2" x14ac:dyDescent="0.2">
      <c r="A31488" s="253"/>
      <c r="B31488" s="254"/>
    </row>
    <row r="31489" spans="1:2" x14ac:dyDescent="0.2">
      <c r="A31489" s="253"/>
      <c r="B31489" s="254"/>
    </row>
    <row r="31490" spans="1:2" x14ac:dyDescent="0.2">
      <c r="A31490" s="253"/>
      <c r="B31490" s="254"/>
    </row>
    <row r="31491" spans="1:2" x14ac:dyDescent="0.2">
      <c r="A31491" s="253"/>
      <c r="B31491" s="254"/>
    </row>
    <row r="31492" spans="1:2" x14ac:dyDescent="0.2">
      <c r="A31492" s="253"/>
      <c r="B31492" s="254"/>
    </row>
    <row r="31493" spans="1:2" x14ac:dyDescent="0.2">
      <c r="A31493" s="253"/>
      <c r="B31493" s="254"/>
    </row>
    <row r="31494" spans="1:2" x14ac:dyDescent="0.2">
      <c r="A31494" s="253"/>
      <c r="B31494" s="254"/>
    </row>
    <row r="31495" spans="1:2" x14ac:dyDescent="0.2">
      <c r="A31495" s="253"/>
      <c r="B31495" s="254"/>
    </row>
    <row r="31496" spans="1:2" x14ac:dyDescent="0.2">
      <c r="A31496" s="253"/>
      <c r="B31496" s="254"/>
    </row>
    <row r="31497" spans="1:2" x14ac:dyDescent="0.2">
      <c r="A31497" s="253"/>
      <c r="B31497" s="254"/>
    </row>
    <row r="31498" spans="1:2" x14ac:dyDescent="0.2">
      <c r="A31498" s="253"/>
      <c r="B31498" s="254"/>
    </row>
    <row r="31499" spans="1:2" x14ac:dyDescent="0.2">
      <c r="A31499" s="253"/>
      <c r="B31499" s="254"/>
    </row>
    <row r="31500" spans="1:2" x14ac:dyDescent="0.2">
      <c r="A31500" s="253"/>
      <c r="B31500" s="254"/>
    </row>
    <row r="31501" spans="1:2" x14ac:dyDescent="0.2">
      <c r="A31501" s="253"/>
      <c r="B31501" s="254"/>
    </row>
    <row r="31502" spans="1:2" x14ac:dyDescent="0.2">
      <c r="A31502" s="253"/>
      <c r="B31502" s="254"/>
    </row>
    <row r="31503" spans="1:2" x14ac:dyDescent="0.2">
      <c r="A31503" s="253"/>
      <c r="B31503" s="254"/>
    </row>
    <row r="31504" spans="1:2" x14ac:dyDescent="0.2">
      <c r="A31504" s="253"/>
      <c r="B31504" s="254"/>
    </row>
    <row r="31505" spans="1:2" x14ac:dyDescent="0.2">
      <c r="A31505" s="253"/>
      <c r="B31505" s="254"/>
    </row>
    <row r="31506" spans="1:2" x14ac:dyDescent="0.2">
      <c r="A31506" s="253"/>
      <c r="B31506" s="254"/>
    </row>
    <row r="31507" spans="1:2" x14ac:dyDescent="0.2">
      <c r="A31507" s="253"/>
      <c r="B31507" s="254"/>
    </row>
    <row r="31508" spans="1:2" x14ac:dyDescent="0.2">
      <c r="A31508" s="253"/>
      <c r="B31508" s="254"/>
    </row>
    <row r="31509" spans="1:2" x14ac:dyDescent="0.2">
      <c r="A31509" s="253"/>
      <c r="B31509" s="254"/>
    </row>
    <row r="31510" spans="1:2" x14ac:dyDescent="0.2">
      <c r="A31510" s="253"/>
      <c r="B31510" s="254"/>
    </row>
    <row r="31511" spans="1:2" x14ac:dyDescent="0.2">
      <c r="A31511" s="253"/>
      <c r="B31511" s="254"/>
    </row>
    <row r="31512" spans="1:2" x14ac:dyDescent="0.2">
      <c r="A31512" s="253"/>
      <c r="B31512" s="254"/>
    </row>
    <row r="31513" spans="1:2" x14ac:dyDescent="0.2">
      <c r="A31513" s="253"/>
      <c r="B31513" s="254"/>
    </row>
    <row r="31514" spans="1:2" x14ac:dyDescent="0.2">
      <c r="A31514" s="253"/>
      <c r="B31514" s="254"/>
    </row>
    <row r="31515" spans="1:2" x14ac:dyDescent="0.2">
      <c r="A31515" s="253"/>
      <c r="B31515" s="254"/>
    </row>
    <row r="31516" spans="1:2" x14ac:dyDescent="0.2">
      <c r="A31516" s="253"/>
      <c r="B31516" s="254"/>
    </row>
    <row r="31517" spans="1:2" x14ac:dyDescent="0.2">
      <c r="A31517" s="253"/>
      <c r="B31517" s="254"/>
    </row>
    <row r="31518" spans="1:2" x14ac:dyDescent="0.2">
      <c r="A31518" s="253"/>
      <c r="B31518" s="254"/>
    </row>
    <row r="31519" spans="1:2" x14ac:dyDescent="0.2">
      <c r="A31519" s="253"/>
      <c r="B31519" s="254"/>
    </row>
    <row r="31520" spans="1:2" x14ac:dyDescent="0.2">
      <c r="A31520" s="253"/>
      <c r="B31520" s="254"/>
    </row>
    <row r="31521" spans="1:2" x14ac:dyDescent="0.2">
      <c r="A31521" s="253"/>
      <c r="B31521" s="254"/>
    </row>
    <row r="31522" spans="1:2" x14ac:dyDescent="0.2">
      <c r="A31522" s="253"/>
      <c r="B31522" s="254"/>
    </row>
    <row r="31523" spans="1:2" x14ac:dyDescent="0.2">
      <c r="A31523" s="253"/>
      <c r="B31523" s="254"/>
    </row>
    <row r="31524" spans="1:2" x14ac:dyDescent="0.2">
      <c r="A31524" s="253"/>
      <c r="B31524" s="254"/>
    </row>
    <row r="31525" spans="1:2" x14ac:dyDescent="0.2">
      <c r="A31525" s="253"/>
      <c r="B31525" s="254"/>
    </row>
    <row r="31526" spans="1:2" x14ac:dyDescent="0.2">
      <c r="A31526" s="253"/>
      <c r="B31526" s="254"/>
    </row>
    <row r="31527" spans="1:2" x14ac:dyDescent="0.2">
      <c r="A31527" s="253"/>
      <c r="B31527" s="254"/>
    </row>
    <row r="31528" spans="1:2" x14ac:dyDescent="0.2">
      <c r="A31528" s="253"/>
      <c r="B31528" s="254"/>
    </row>
    <row r="31529" spans="1:2" x14ac:dyDescent="0.2">
      <c r="A31529" s="253"/>
      <c r="B31529" s="254"/>
    </row>
    <row r="31530" spans="1:2" x14ac:dyDescent="0.2">
      <c r="A31530" s="253"/>
      <c r="B31530" s="254"/>
    </row>
    <row r="31531" spans="1:2" x14ac:dyDescent="0.2">
      <c r="A31531" s="253"/>
      <c r="B31531" s="254"/>
    </row>
    <row r="31532" spans="1:2" x14ac:dyDescent="0.2">
      <c r="A31532" s="253"/>
      <c r="B31532" s="254"/>
    </row>
    <row r="31533" spans="1:2" x14ac:dyDescent="0.2">
      <c r="A31533" s="253"/>
      <c r="B31533" s="254"/>
    </row>
    <row r="31534" spans="1:2" x14ac:dyDescent="0.2">
      <c r="A31534" s="253"/>
      <c r="B31534" s="254"/>
    </row>
    <row r="31535" spans="1:2" x14ac:dyDescent="0.2">
      <c r="A31535" s="253"/>
      <c r="B31535" s="254"/>
    </row>
    <row r="31536" spans="1:2" x14ac:dyDescent="0.2">
      <c r="A31536" s="253"/>
      <c r="B31536" s="254"/>
    </row>
    <row r="31537" spans="1:2" x14ac:dyDescent="0.2">
      <c r="A31537" s="253"/>
      <c r="B31537" s="254"/>
    </row>
    <row r="31538" spans="1:2" x14ac:dyDescent="0.2">
      <c r="A31538" s="253"/>
      <c r="B31538" s="254"/>
    </row>
    <row r="31539" spans="1:2" x14ac:dyDescent="0.2">
      <c r="A31539" s="253"/>
      <c r="B31539" s="254"/>
    </row>
    <row r="31540" spans="1:2" x14ac:dyDescent="0.2">
      <c r="A31540" s="253"/>
      <c r="B31540" s="254"/>
    </row>
    <row r="31541" spans="1:2" x14ac:dyDescent="0.2">
      <c r="A31541" s="253"/>
      <c r="B31541" s="254"/>
    </row>
    <row r="31542" spans="1:2" x14ac:dyDescent="0.2">
      <c r="A31542" s="253"/>
      <c r="B31542" s="254"/>
    </row>
    <row r="31543" spans="1:2" x14ac:dyDescent="0.2">
      <c r="A31543" s="253"/>
      <c r="B31543" s="254"/>
    </row>
    <row r="31544" spans="1:2" x14ac:dyDescent="0.2">
      <c r="A31544" s="253"/>
      <c r="B31544" s="254"/>
    </row>
    <row r="31545" spans="1:2" x14ac:dyDescent="0.2">
      <c r="A31545" s="253"/>
      <c r="B31545" s="254"/>
    </row>
    <row r="31546" spans="1:2" x14ac:dyDescent="0.2">
      <c r="A31546" s="253"/>
      <c r="B31546" s="254"/>
    </row>
    <row r="31547" spans="1:2" x14ac:dyDescent="0.2">
      <c r="A31547" s="253"/>
      <c r="B31547" s="254"/>
    </row>
    <row r="31548" spans="1:2" x14ac:dyDescent="0.2">
      <c r="A31548" s="253"/>
      <c r="B31548" s="254"/>
    </row>
    <row r="31549" spans="1:2" x14ac:dyDescent="0.2">
      <c r="A31549" s="253"/>
      <c r="B31549" s="254"/>
    </row>
    <row r="31550" spans="1:2" x14ac:dyDescent="0.2">
      <c r="A31550" s="253"/>
      <c r="B31550" s="254"/>
    </row>
    <row r="31551" spans="1:2" x14ac:dyDescent="0.2">
      <c r="A31551" s="253"/>
      <c r="B31551" s="254"/>
    </row>
    <row r="31552" spans="1:2" x14ac:dyDescent="0.2">
      <c r="A31552" s="253"/>
      <c r="B31552" s="254"/>
    </row>
    <row r="31553" spans="1:2" x14ac:dyDescent="0.2">
      <c r="A31553" s="253"/>
      <c r="B31553" s="254"/>
    </row>
    <row r="31554" spans="1:2" x14ac:dyDescent="0.2">
      <c r="A31554" s="253"/>
      <c r="B31554" s="254"/>
    </row>
    <row r="31555" spans="1:2" x14ac:dyDescent="0.2">
      <c r="A31555" s="253"/>
      <c r="B31555" s="254"/>
    </row>
    <row r="31556" spans="1:2" x14ac:dyDescent="0.2">
      <c r="A31556" s="253"/>
      <c r="B31556" s="254"/>
    </row>
    <row r="31557" spans="1:2" x14ac:dyDescent="0.2">
      <c r="A31557" s="253"/>
      <c r="B31557" s="254"/>
    </row>
    <row r="31558" spans="1:2" x14ac:dyDescent="0.2">
      <c r="A31558" s="253"/>
      <c r="B31558" s="254"/>
    </row>
    <row r="31559" spans="1:2" x14ac:dyDescent="0.2">
      <c r="A31559" s="253"/>
      <c r="B31559" s="254"/>
    </row>
    <row r="31560" spans="1:2" x14ac:dyDescent="0.2">
      <c r="A31560" s="253"/>
      <c r="B31560" s="254"/>
    </row>
    <row r="31561" spans="1:2" x14ac:dyDescent="0.2">
      <c r="A31561" s="253"/>
      <c r="B31561" s="254"/>
    </row>
    <row r="31562" spans="1:2" x14ac:dyDescent="0.2">
      <c r="A31562" s="253"/>
      <c r="B31562" s="254"/>
    </row>
    <row r="31563" spans="1:2" x14ac:dyDescent="0.2">
      <c r="A31563" s="253"/>
      <c r="B31563" s="254"/>
    </row>
    <row r="31564" spans="1:2" x14ac:dyDescent="0.2">
      <c r="A31564" s="253"/>
      <c r="B31564" s="254"/>
    </row>
    <row r="31565" spans="1:2" x14ac:dyDescent="0.2">
      <c r="A31565" s="253"/>
      <c r="B31565" s="254"/>
    </row>
    <row r="31566" spans="1:2" x14ac:dyDescent="0.2">
      <c r="A31566" s="253"/>
      <c r="B31566" s="254"/>
    </row>
    <row r="31567" spans="1:2" x14ac:dyDescent="0.2">
      <c r="A31567" s="253"/>
      <c r="B31567" s="254"/>
    </row>
    <row r="31568" spans="1:2" x14ac:dyDescent="0.2">
      <c r="A31568" s="253"/>
      <c r="B31568" s="254"/>
    </row>
    <row r="31569" spans="1:2" x14ac:dyDescent="0.2">
      <c r="A31569" s="253"/>
      <c r="B31569" s="254"/>
    </row>
    <row r="31570" spans="1:2" x14ac:dyDescent="0.2">
      <c r="A31570" s="253"/>
      <c r="B31570" s="254"/>
    </row>
    <row r="31571" spans="1:2" x14ac:dyDescent="0.2">
      <c r="A31571" s="253"/>
      <c r="B31571" s="254"/>
    </row>
    <row r="31572" spans="1:2" x14ac:dyDescent="0.2">
      <c r="A31572" s="253"/>
      <c r="B31572" s="254"/>
    </row>
    <row r="31573" spans="1:2" x14ac:dyDescent="0.2">
      <c r="A31573" s="253"/>
      <c r="B31573" s="254"/>
    </row>
    <row r="31574" spans="1:2" x14ac:dyDescent="0.2">
      <c r="A31574" s="253"/>
      <c r="B31574" s="254"/>
    </row>
    <row r="31575" spans="1:2" x14ac:dyDescent="0.2">
      <c r="A31575" s="253"/>
      <c r="B31575" s="254"/>
    </row>
    <row r="31576" spans="1:2" x14ac:dyDescent="0.2">
      <c r="A31576" s="253"/>
      <c r="B31576" s="254"/>
    </row>
    <row r="31577" spans="1:2" x14ac:dyDescent="0.2">
      <c r="A31577" s="253"/>
      <c r="B31577" s="254"/>
    </row>
    <row r="31578" spans="1:2" x14ac:dyDescent="0.2">
      <c r="A31578" s="253"/>
      <c r="B31578" s="254"/>
    </row>
    <row r="31579" spans="1:2" x14ac:dyDescent="0.2">
      <c r="A31579" s="253"/>
      <c r="B31579" s="254"/>
    </row>
    <row r="31580" spans="1:2" x14ac:dyDescent="0.2">
      <c r="A31580" s="253"/>
      <c r="B31580" s="254"/>
    </row>
    <row r="31581" spans="1:2" x14ac:dyDescent="0.2">
      <c r="A31581" s="253"/>
      <c r="B31581" s="254"/>
    </row>
    <row r="31582" spans="1:2" x14ac:dyDescent="0.2">
      <c r="A31582" s="253"/>
      <c r="B31582" s="254"/>
    </row>
    <row r="31583" spans="1:2" x14ac:dyDescent="0.2">
      <c r="A31583" s="253"/>
      <c r="B31583" s="254"/>
    </row>
    <row r="31584" spans="1:2" x14ac:dyDescent="0.2">
      <c r="A31584" s="253"/>
      <c r="B31584" s="254"/>
    </row>
    <row r="31585" spans="1:2" x14ac:dyDescent="0.2">
      <c r="A31585" s="253"/>
      <c r="B31585" s="254"/>
    </row>
    <row r="31586" spans="1:2" x14ac:dyDescent="0.2">
      <c r="A31586" s="253"/>
      <c r="B31586" s="254"/>
    </row>
    <row r="31587" spans="1:2" x14ac:dyDescent="0.2">
      <c r="A31587" s="253"/>
      <c r="B31587" s="254"/>
    </row>
    <row r="31588" spans="1:2" x14ac:dyDescent="0.2">
      <c r="A31588" s="253"/>
      <c r="B31588" s="254"/>
    </row>
    <row r="31589" spans="1:2" x14ac:dyDescent="0.2">
      <c r="A31589" s="253"/>
      <c r="B31589" s="254"/>
    </row>
    <row r="31590" spans="1:2" x14ac:dyDescent="0.2">
      <c r="A31590" s="253"/>
      <c r="B31590" s="254"/>
    </row>
    <row r="31591" spans="1:2" x14ac:dyDescent="0.2">
      <c r="A31591" s="253"/>
      <c r="B31591" s="254"/>
    </row>
    <row r="31592" spans="1:2" x14ac:dyDescent="0.2">
      <c r="A31592" s="253"/>
      <c r="B31592" s="254"/>
    </row>
    <row r="31593" spans="1:2" x14ac:dyDescent="0.2">
      <c r="A31593" s="253"/>
      <c r="B31593" s="254"/>
    </row>
    <row r="31594" spans="1:2" x14ac:dyDescent="0.2">
      <c r="A31594" s="253"/>
      <c r="B31594" s="254"/>
    </row>
    <row r="31595" spans="1:2" x14ac:dyDescent="0.2">
      <c r="A31595" s="253"/>
      <c r="B31595" s="254"/>
    </row>
    <row r="31596" spans="1:2" x14ac:dyDescent="0.2">
      <c r="A31596" s="253"/>
      <c r="B31596" s="254"/>
    </row>
    <row r="31597" spans="1:2" x14ac:dyDescent="0.2">
      <c r="A31597" s="253"/>
      <c r="B31597" s="254"/>
    </row>
    <row r="31598" spans="1:2" x14ac:dyDescent="0.2">
      <c r="A31598" s="253"/>
      <c r="B31598" s="254"/>
    </row>
    <row r="31599" spans="1:2" x14ac:dyDescent="0.2">
      <c r="A31599" s="253"/>
      <c r="B31599" s="254"/>
    </row>
    <row r="31600" spans="1:2" x14ac:dyDescent="0.2">
      <c r="A31600" s="253"/>
      <c r="B31600" s="254"/>
    </row>
    <row r="31601" spans="1:2" x14ac:dyDescent="0.2">
      <c r="A31601" s="253"/>
      <c r="B31601" s="254"/>
    </row>
    <row r="31602" spans="1:2" x14ac:dyDescent="0.2">
      <c r="A31602" s="253"/>
      <c r="B31602" s="254"/>
    </row>
    <row r="31603" spans="1:2" x14ac:dyDescent="0.2">
      <c r="A31603" s="253"/>
      <c r="B31603" s="254"/>
    </row>
    <row r="31604" spans="1:2" x14ac:dyDescent="0.2">
      <c r="A31604" s="253"/>
      <c r="B31604" s="254"/>
    </row>
    <row r="31605" spans="1:2" x14ac:dyDescent="0.2">
      <c r="A31605" s="253"/>
      <c r="B31605" s="254"/>
    </row>
    <row r="31606" spans="1:2" x14ac:dyDescent="0.2">
      <c r="A31606" s="253"/>
      <c r="B31606" s="254"/>
    </row>
    <row r="31607" spans="1:2" x14ac:dyDescent="0.2">
      <c r="A31607" s="253"/>
      <c r="B31607" s="254"/>
    </row>
    <row r="31608" spans="1:2" x14ac:dyDescent="0.2">
      <c r="A31608" s="253"/>
      <c r="B31608" s="254"/>
    </row>
    <row r="31609" spans="1:2" x14ac:dyDescent="0.2">
      <c r="A31609" s="253"/>
      <c r="B31609" s="254"/>
    </row>
    <row r="31610" spans="1:2" x14ac:dyDescent="0.2">
      <c r="A31610" s="253"/>
      <c r="B31610" s="254"/>
    </row>
    <row r="31611" spans="1:2" x14ac:dyDescent="0.2">
      <c r="A31611" s="253"/>
      <c r="B31611" s="254"/>
    </row>
    <row r="31612" spans="1:2" x14ac:dyDescent="0.2">
      <c r="A31612" s="253"/>
      <c r="B31612" s="254"/>
    </row>
    <row r="31613" spans="1:2" x14ac:dyDescent="0.2">
      <c r="A31613" s="253"/>
      <c r="B31613" s="254"/>
    </row>
    <row r="31614" spans="1:2" x14ac:dyDescent="0.2">
      <c r="A31614" s="253"/>
      <c r="B31614" s="254"/>
    </row>
    <row r="31615" spans="1:2" x14ac:dyDescent="0.2">
      <c r="A31615" s="253"/>
      <c r="B31615" s="254"/>
    </row>
    <row r="31616" spans="1:2" x14ac:dyDescent="0.2">
      <c r="A31616" s="253"/>
      <c r="B31616" s="254"/>
    </row>
    <row r="31617" spans="1:2" x14ac:dyDescent="0.2">
      <c r="A31617" s="253"/>
      <c r="B31617" s="254"/>
    </row>
    <row r="31618" spans="1:2" x14ac:dyDescent="0.2">
      <c r="A31618" s="253"/>
      <c r="B31618" s="254"/>
    </row>
    <row r="31619" spans="1:2" x14ac:dyDescent="0.2">
      <c r="A31619" s="253"/>
      <c r="B31619" s="254"/>
    </row>
    <row r="31620" spans="1:2" x14ac:dyDescent="0.2">
      <c r="A31620" s="253"/>
      <c r="B31620" s="254"/>
    </row>
    <row r="31621" spans="1:2" x14ac:dyDescent="0.2">
      <c r="A31621" s="253"/>
      <c r="B31621" s="254"/>
    </row>
    <row r="31622" spans="1:2" x14ac:dyDescent="0.2">
      <c r="A31622" s="253"/>
      <c r="B31622" s="254"/>
    </row>
    <row r="31623" spans="1:2" x14ac:dyDescent="0.2">
      <c r="A31623" s="253"/>
      <c r="B31623" s="254"/>
    </row>
    <row r="31624" spans="1:2" x14ac:dyDescent="0.2">
      <c r="A31624" s="253"/>
      <c r="B31624" s="254"/>
    </row>
    <row r="31625" spans="1:2" x14ac:dyDescent="0.2">
      <c r="A31625" s="253"/>
      <c r="B31625" s="254"/>
    </row>
    <row r="31626" spans="1:2" x14ac:dyDescent="0.2">
      <c r="A31626" s="253"/>
      <c r="B31626" s="254"/>
    </row>
    <row r="31627" spans="1:2" x14ac:dyDescent="0.2">
      <c r="A31627" s="253"/>
      <c r="B31627" s="254"/>
    </row>
    <row r="31628" spans="1:2" x14ac:dyDescent="0.2">
      <c r="A31628" s="253"/>
      <c r="B31628" s="254"/>
    </row>
    <row r="31629" spans="1:2" x14ac:dyDescent="0.2">
      <c r="A31629" s="253"/>
      <c r="B31629" s="254"/>
    </row>
    <row r="31630" spans="1:2" x14ac:dyDescent="0.2">
      <c r="A31630" s="253"/>
      <c r="B31630" s="254"/>
    </row>
    <row r="31631" spans="1:2" x14ac:dyDescent="0.2">
      <c r="A31631" s="253"/>
      <c r="B31631" s="254"/>
    </row>
    <row r="31632" spans="1:2" x14ac:dyDescent="0.2">
      <c r="A31632" s="253"/>
      <c r="B31632" s="254"/>
    </row>
    <row r="31633" spans="1:2" x14ac:dyDescent="0.2">
      <c r="A31633" s="253"/>
      <c r="B31633" s="254"/>
    </row>
    <row r="31634" spans="1:2" x14ac:dyDescent="0.2">
      <c r="A31634" s="253"/>
      <c r="B31634" s="254"/>
    </row>
    <row r="31635" spans="1:2" x14ac:dyDescent="0.2">
      <c r="A31635" s="253"/>
      <c r="B31635" s="254"/>
    </row>
    <row r="31636" spans="1:2" x14ac:dyDescent="0.2">
      <c r="A31636" s="253"/>
      <c r="B31636" s="254"/>
    </row>
    <row r="31637" spans="1:2" x14ac:dyDescent="0.2">
      <c r="A31637" s="253"/>
      <c r="B31637" s="254"/>
    </row>
    <row r="31638" spans="1:2" x14ac:dyDescent="0.2">
      <c r="A31638" s="253"/>
      <c r="B31638" s="254"/>
    </row>
    <row r="31639" spans="1:2" x14ac:dyDescent="0.2">
      <c r="A31639" s="253"/>
      <c r="B31639" s="254"/>
    </row>
    <row r="31640" spans="1:2" x14ac:dyDescent="0.2">
      <c r="A31640" s="253"/>
      <c r="B31640" s="254"/>
    </row>
    <row r="31641" spans="1:2" x14ac:dyDescent="0.2">
      <c r="A31641" s="253"/>
      <c r="B31641" s="254"/>
    </row>
    <row r="31642" spans="1:2" x14ac:dyDescent="0.2">
      <c r="A31642" s="253"/>
      <c r="B31642" s="254"/>
    </row>
    <row r="31643" spans="1:2" x14ac:dyDescent="0.2">
      <c r="A31643" s="253"/>
      <c r="B31643" s="254"/>
    </row>
    <row r="31644" spans="1:2" x14ac:dyDescent="0.2">
      <c r="A31644" s="253"/>
      <c r="B31644" s="254"/>
    </row>
    <row r="31645" spans="1:2" x14ac:dyDescent="0.2">
      <c r="A31645" s="253"/>
      <c r="B31645" s="254"/>
    </row>
    <row r="31646" spans="1:2" x14ac:dyDescent="0.2">
      <c r="A31646" s="253"/>
      <c r="B31646" s="254"/>
    </row>
    <row r="31647" spans="1:2" x14ac:dyDescent="0.2">
      <c r="A31647" s="253"/>
      <c r="B31647" s="254"/>
    </row>
    <row r="31648" spans="1:2" x14ac:dyDescent="0.2">
      <c r="A31648" s="253"/>
      <c r="B31648" s="254"/>
    </row>
    <row r="31649" spans="1:2" x14ac:dyDescent="0.2">
      <c r="A31649" s="253"/>
      <c r="B31649" s="254"/>
    </row>
    <row r="31650" spans="1:2" x14ac:dyDescent="0.2">
      <c r="A31650" s="253"/>
      <c r="B31650" s="254"/>
    </row>
    <row r="31651" spans="1:2" x14ac:dyDescent="0.2">
      <c r="A31651" s="253"/>
      <c r="B31651" s="254"/>
    </row>
    <row r="31652" spans="1:2" x14ac:dyDescent="0.2">
      <c r="A31652" s="253"/>
      <c r="B31652" s="254"/>
    </row>
    <row r="31653" spans="1:2" x14ac:dyDescent="0.2">
      <c r="A31653" s="253"/>
      <c r="B31653" s="254"/>
    </row>
    <row r="31654" spans="1:2" x14ac:dyDescent="0.2">
      <c r="A31654" s="253"/>
      <c r="B31654" s="254"/>
    </row>
    <row r="31655" spans="1:2" x14ac:dyDescent="0.2">
      <c r="A31655" s="253"/>
      <c r="B31655" s="254"/>
    </row>
    <row r="31656" spans="1:2" x14ac:dyDescent="0.2">
      <c r="A31656" s="253"/>
      <c r="B31656" s="254"/>
    </row>
    <row r="31657" spans="1:2" x14ac:dyDescent="0.2">
      <c r="A31657" s="253"/>
      <c r="B31657" s="254"/>
    </row>
    <row r="31658" spans="1:2" x14ac:dyDescent="0.2">
      <c r="A31658" s="253"/>
      <c r="B31658" s="254"/>
    </row>
    <row r="31659" spans="1:2" x14ac:dyDescent="0.2">
      <c r="A31659" s="253"/>
      <c r="B31659" s="254"/>
    </row>
    <row r="31660" spans="1:2" x14ac:dyDescent="0.2">
      <c r="A31660" s="253"/>
      <c r="B31660" s="254"/>
    </row>
    <row r="31661" spans="1:2" x14ac:dyDescent="0.2">
      <c r="A31661" s="253"/>
      <c r="B31661" s="254"/>
    </row>
    <row r="31662" spans="1:2" x14ac:dyDescent="0.2">
      <c r="A31662" s="253"/>
      <c r="B31662" s="254"/>
    </row>
    <row r="31663" spans="1:2" x14ac:dyDescent="0.2">
      <c r="A31663" s="253"/>
      <c r="B31663" s="254"/>
    </row>
    <row r="31664" spans="1:2" x14ac:dyDescent="0.2">
      <c r="A31664" s="253"/>
      <c r="B31664" s="254"/>
    </row>
    <row r="31665" spans="1:2" x14ac:dyDescent="0.2">
      <c r="A31665" s="253"/>
      <c r="B31665" s="254"/>
    </row>
    <row r="31666" spans="1:2" x14ac:dyDescent="0.2">
      <c r="A31666" s="253"/>
      <c r="B31666" s="254"/>
    </row>
    <row r="31667" spans="1:2" x14ac:dyDescent="0.2">
      <c r="A31667" s="253"/>
      <c r="B31667" s="254"/>
    </row>
    <row r="31668" spans="1:2" x14ac:dyDescent="0.2">
      <c r="A31668" s="253"/>
      <c r="B31668" s="254"/>
    </row>
    <row r="31669" spans="1:2" x14ac:dyDescent="0.2">
      <c r="A31669" s="253"/>
      <c r="B31669" s="254"/>
    </row>
    <row r="31670" spans="1:2" x14ac:dyDescent="0.2">
      <c r="A31670" s="253"/>
      <c r="B31670" s="254"/>
    </row>
    <row r="31671" spans="1:2" x14ac:dyDescent="0.2">
      <c r="A31671" s="253"/>
      <c r="B31671" s="254"/>
    </row>
    <row r="31672" spans="1:2" x14ac:dyDescent="0.2">
      <c r="A31672" s="253"/>
      <c r="B31672" s="254"/>
    </row>
    <row r="31673" spans="1:2" x14ac:dyDescent="0.2">
      <c r="A31673" s="253"/>
      <c r="B31673" s="254"/>
    </row>
    <row r="31674" spans="1:2" x14ac:dyDescent="0.2">
      <c r="A31674" s="253"/>
      <c r="B31674" s="254"/>
    </row>
    <row r="31675" spans="1:2" x14ac:dyDescent="0.2">
      <c r="A31675" s="253"/>
      <c r="B31675" s="254"/>
    </row>
    <row r="31676" spans="1:2" x14ac:dyDescent="0.2">
      <c r="A31676" s="253"/>
      <c r="B31676" s="254"/>
    </row>
    <row r="31677" spans="1:2" x14ac:dyDescent="0.2">
      <c r="A31677" s="253"/>
      <c r="B31677" s="254"/>
    </row>
    <row r="31678" spans="1:2" x14ac:dyDescent="0.2">
      <c r="A31678" s="253"/>
      <c r="B31678" s="254"/>
    </row>
    <row r="31679" spans="1:2" x14ac:dyDescent="0.2">
      <c r="A31679" s="253"/>
      <c r="B31679" s="254"/>
    </row>
    <row r="31680" spans="1:2" x14ac:dyDescent="0.2">
      <c r="A31680" s="253"/>
      <c r="B31680" s="254"/>
    </row>
    <row r="31681" spans="1:2" x14ac:dyDescent="0.2">
      <c r="A31681" s="253"/>
      <c r="B31681" s="254"/>
    </row>
    <row r="31682" spans="1:2" x14ac:dyDescent="0.2">
      <c r="A31682" s="253"/>
      <c r="B31682" s="254"/>
    </row>
    <row r="31683" spans="1:2" x14ac:dyDescent="0.2">
      <c r="A31683" s="253"/>
      <c r="B31683" s="254"/>
    </row>
    <row r="31684" spans="1:2" x14ac:dyDescent="0.2">
      <c r="A31684" s="253"/>
      <c r="B31684" s="254"/>
    </row>
    <row r="31685" spans="1:2" x14ac:dyDescent="0.2">
      <c r="A31685" s="253"/>
      <c r="B31685" s="254"/>
    </row>
    <row r="31686" spans="1:2" x14ac:dyDescent="0.2">
      <c r="A31686" s="253"/>
      <c r="B31686" s="254"/>
    </row>
    <row r="31687" spans="1:2" x14ac:dyDescent="0.2">
      <c r="A31687" s="253"/>
      <c r="B31687" s="254"/>
    </row>
    <row r="31688" spans="1:2" x14ac:dyDescent="0.2">
      <c r="A31688" s="253"/>
      <c r="B31688" s="254"/>
    </row>
    <row r="31689" spans="1:2" x14ac:dyDescent="0.2">
      <c r="A31689" s="253"/>
      <c r="B31689" s="254"/>
    </row>
    <row r="31690" spans="1:2" x14ac:dyDescent="0.2">
      <c r="A31690" s="253"/>
      <c r="B31690" s="254"/>
    </row>
    <row r="31691" spans="1:2" x14ac:dyDescent="0.2">
      <c r="A31691" s="253"/>
      <c r="B31691" s="254"/>
    </row>
    <row r="31692" spans="1:2" x14ac:dyDescent="0.2">
      <c r="A31692" s="253"/>
      <c r="B31692" s="254"/>
    </row>
    <row r="31693" spans="1:2" x14ac:dyDescent="0.2">
      <c r="A31693" s="253"/>
      <c r="B31693" s="254"/>
    </row>
    <row r="31694" spans="1:2" x14ac:dyDescent="0.2">
      <c r="A31694" s="253"/>
      <c r="B31694" s="254"/>
    </row>
    <row r="31695" spans="1:2" x14ac:dyDescent="0.2">
      <c r="A31695" s="253"/>
      <c r="B31695" s="254"/>
    </row>
    <row r="31696" spans="1:2" x14ac:dyDescent="0.2">
      <c r="A31696" s="253"/>
      <c r="B31696" s="254"/>
    </row>
    <row r="31697" spans="1:2" x14ac:dyDescent="0.2">
      <c r="A31697" s="253"/>
      <c r="B31697" s="254"/>
    </row>
    <row r="31698" spans="1:2" x14ac:dyDescent="0.2">
      <c r="A31698" s="253"/>
      <c r="B31698" s="254"/>
    </row>
    <row r="31699" spans="1:2" x14ac:dyDescent="0.2">
      <c r="A31699" s="253"/>
      <c r="B31699" s="254"/>
    </row>
    <row r="31700" spans="1:2" x14ac:dyDescent="0.2">
      <c r="A31700" s="253"/>
      <c r="B31700" s="254"/>
    </row>
    <row r="31701" spans="1:2" x14ac:dyDescent="0.2">
      <c r="A31701" s="253"/>
      <c r="B31701" s="254"/>
    </row>
    <row r="31702" spans="1:2" x14ac:dyDescent="0.2">
      <c r="A31702" s="253"/>
      <c r="B31702" s="254"/>
    </row>
    <row r="31703" spans="1:2" x14ac:dyDescent="0.2">
      <c r="A31703" s="253"/>
      <c r="B31703" s="254"/>
    </row>
    <row r="31704" spans="1:2" x14ac:dyDescent="0.2">
      <c r="A31704" s="253"/>
      <c r="B31704" s="254"/>
    </row>
    <row r="31705" spans="1:2" x14ac:dyDescent="0.2">
      <c r="A31705" s="253"/>
      <c r="B31705" s="254"/>
    </row>
    <row r="31706" spans="1:2" x14ac:dyDescent="0.2">
      <c r="A31706" s="253"/>
      <c r="B31706" s="254"/>
    </row>
    <row r="31707" spans="1:2" x14ac:dyDescent="0.2">
      <c r="A31707" s="253"/>
      <c r="B31707" s="254"/>
    </row>
    <row r="31708" spans="1:2" x14ac:dyDescent="0.2">
      <c r="A31708" s="253"/>
      <c r="B31708" s="254"/>
    </row>
    <row r="31709" spans="1:2" x14ac:dyDescent="0.2">
      <c r="A31709" s="253"/>
      <c r="B31709" s="254"/>
    </row>
    <row r="31710" spans="1:2" x14ac:dyDescent="0.2">
      <c r="A31710" s="253"/>
      <c r="B31710" s="254"/>
    </row>
    <row r="31711" spans="1:2" x14ac:dyDescent="0.2">
      <c r="A31711" s="253"/>
      <c r="B31711" s="254"/>
    </row>
    <row r="31712" spans="1:2" x14ac:dyDescent="0.2">
      <c r="A31712" s="253"/>
      <c r="B31712" s="254"/>
    </row>
    <row r="31713" spans="1:2" x14ac:dyDescent="0.2">
      <c r="A31713" s="253"/>
      <c r="B31713" s="254"/>
    </row>
    <row r="31714" spans="1:2" x14ac:dyDescent="0.2">
      <c r="A31714" s="253"/>
      <c r="B31714" s="254"/>
    </row>
    <row r="31715" spans="1:2" x14ac:dyDescent="0.2">
      <c r="A31715" s="253"/>
      <c r="B31715" s="254"/>
    </row>
    <row r="31716" spans="1:2" x14ac:dyDescent="0.2">
      <c r="A31716" s="253"/>
      <c r="B31716" s="254"/>
    </row>
    <row r="31717" spans="1:2" x14ac:dyDescent="0.2">
      <c r="A31717" s="253"/>
      <c r="B31717" s="254"/>
    </row>
    <row r="31718" spans="1:2" x14ac:dyDescent="0.2">
      <c r="A31718" s="253"/>
      <c r="B31718" s="254"/>
    </row>
    <row r="31719" spans="1:2" x14ac:dyDescent="0.2">
      <c r="A31719" s="253"/>
      <c r="B31719" s="254"/>
    </row>
    <row r="31720" spans="1:2" x14ac:dyDescent="0.2">
      <c r="A31720" s="253"/>
      <c r="B31720" s="254"/>
    </row>
    <row r="31721" spans="1:2" x14ac:dyDescent="0.2">
      <c r="A31721" s="253"/>
      <c r="B31721" s="254"/>
    </row>
    <row r="31722" spans="1:2" x14ac:dyDescent="0.2">
      <c r="A31722" s="253"/>
      <c r="B31722" s="254"/>
    </row>
    <row r="31723" spans="1:2" x14ac:dyDescent="0.2">
      <c r="A31723" s="253"/>
      <c r="B31723" s="254"/>
    </row>
    <row r="31724" spans="1:2" x14ac:dyDescent="0.2">
      <c r="A31724" s="253"/>
      <c r="B31724" s="254"/>
    </row>
    <row r="31725" spans="1:2" x14ac:dyDescent="0.2">
      <c r="A31725" s="253"/>
      <c r="B31725" s="254"/>
    </row>
    <row r="31726" spans="1:2" x14ac:dyDescent="0.2">
      <c r="A31726" s="253"/>
      <c r="B31726" s="254"/>
    </row>
    <row r="31727" spans="1:2" x14ac:dyDescent="0.2">
      <c r="A31727" s="253"/>
      <c r="B31727" s="254"/>
    </row>
    <row r="31728" spans="1:2" x14ac:dyDescent="0.2">
      <c r="A31728" s="253"/>
      <c r="B31728" s="254"/>
    </row>
    <row r="31729" spans="1:2" x14ac:dyDescent="0.2">
      <c r="A31729" s="253"/>
      <c r="B31729" s="254"/>
    </row>
    <row r="31730" spans="1:2" x14ac:dyDescent="0.2">
      <c r="A31730" s="253"/>
      <c r="B31730" s="254"/>
    </row>
    <row r="31731" spans="1:2" x14ac:dyDescent="0.2">
      <c r="A31731" s="253"/>
      <c r="B31731" s="254"/>
    </row>
    <row r="31732" spans="1:2" x14ac:dyDescent="0.2">
      <c r="A31732" s="253"/>
      <c r="B31732" s="254"/>
    </row>
    <row r="31733" spans="1:2" x14ac:dyDescent="0.2">
      <c r="A31733" s="253"/>
      <c r="B31733" s="254"/>
    </row>
    <row r="31734" spans="1:2" x14ac:dyDescent="0.2">
      <c r="A31734" s="253"/>
      <c r="B31734" s="254"/>
    </row>
    <row r="31735" spans="1:2" x14ac:dyDescent="0.2">
      <c r="A31735" s="253"/>
      <c r="B31735" s="254"/>
    </row>
    <row r="31736" spans="1:2" x14ac:dyDescent="0.2">
      <c r="A31736" s="253"/>
      <c r="B31736" s="254"/>
    </row>
    <row r="31737" spans="1:2" x14ac:dyDescent="0.2">
      <c r="A31737" s="253"/>
      <c r="B31737" s="254"/>
    </row>
    <row r="31738" spans="1:2" x14ac:dyDescent="0.2">
      <c r="A31738" s="253"/>
      <c r="B31738" s="254"/>
    </row>
    <row r="31739" spans="1:2" x14ac:dyDescent="0.2">
      <c r="A31739" s="253"/>
      <c r="B31739" s="254"/>
    </row>
    <row r="31740" spans="1:2" x14ac:dyDescent="0.2">
      <c r="A31740" s="253"/>
      <c r="B31740" s="254"/>
    </row>
    <row r="31741" spans="1:2" x14ac:dyDescent="0.2">
      <c r="A31741" s="253"/>
      <c r="B31741" s="254"/>
    </row>
    <row r="31742" spans="1:2" x14ac:dyDescent="0.2">
      <c r="A31742" s="253"/>
      <c r="B31742" s="254"/>
    </row>
    <row r="31743" spans="1:2" x14ac:dyDescent="0.2">
      <c r="A31743" s="253"/>
      <c r="B31743" s="254"/>
    </row>
    <row r="31744" spans="1:2" x14ac:dyDescent="0.2">
      <c r="A31744" s="253"/>
      <c r="B31744" s="254"/>
    </row>
    <row r="31745" spans="1:2" x14ac:dyDescent="0.2">
      <c r="A31745" s="253"/>
      <c r="B31745" s="254"/>
    </row>
    <row r="31746" spans="1:2" x14ac:dyDescent="0.2">
      <c r="A31746" s="253"/>
      <c r="B31746" s="254"/>
    </row>
    <row r="31747" spans="1:2" x14ac:dyDescent="0.2">
      <c r="A31747" s="253"/>
      <c r="B31747" s="254"/>
    </row>
    <row r="31748" spans="1:2" x14ac:dyDescent="0.2">
      <c r="A31748" s="253"/>
      <c r="B31748" s="254"/>
    </row>
    <row r="31749" spans="1:2" x14ac:dyDescent="0.2">
      <c r="A31749" s="253"/>
      <c r="B31749" s="254"/>
    </row>
    <row r="31750" spans="1:2" x14ac:dyDescent="0.2">
      <c r="A31750" s="253"/>
      <c r="B31750" s="254"/>
    </row>
    <row r="31751" spans="1:2" x14ac:dyDescent="0.2">
      <c r="A31751" s="253"/>
      <c r="B31751" s="254"/>
    </row>
    <row r="31752" spans="1:2" x14ac:dyDescent="0.2">
      <c r="A31752" s="253"/>
      <c r="B31752" s="254"/>
    </row>
    <row r="31753" spans="1:2" x14ac:dyDescent="0.2">
      <c r="A31753" s="253"/>
      <c r="B31753" s="254"/>
    </row>
    <row r="31754" spans="1:2" x14ac:dyDescent="0.2">
      <c r="A31754" s="253"/>
      <c r="B31754" s="254"/>
    </row>
    <row r="31755" spans="1:2" x14ac:dyDescent="0.2">
      <c r="A31755" s="253"/>
      <c r="B31755" s="254"/>
    </row>
    <row r="31756" spans="1:2" x14ac:dyDescent="0.2">
      <c r="A31756" s="253"/>
      <c r="B31756" s="254"/>
    </row>
    <row r="31757" spans="1:2" x14ac:dyDescent="0.2">
      <c r="A31757" s="253"/>
      <c r="B31757" s="254"/>
    </row>
    <row r="31758" spans="1:2" x14ac:dyDescent="0.2">
      <c r="A31758" s="253"/>
      <c r="B31758" s="254"/>
    </row>
    <row r="31759" spans="1:2" x14ac:dyDescent="0.2">
      <c r="A31759" s="253"/>
      <c r="B31759" s="254"/>
    </row>
    <row r="31760" spans="1:2" x14ac:dyDescent="0.2">
      <c r="A31760" s="253"/>
      <c r="B31760" s="254"/>
    </row>
    <row r="31761" spans="1:2" x14ac:dyDescent="0.2">
      <c r="A31761" s="253"/>
      <c r="B31761" s="254"/>
    </row>
    <row r="31762" spans="1:2" x14ac:dyDescent="0.2">
      <c r="A31762" s="253"/>
      <c r="B31762" s="254"/>
    </row>
    <row r="31763" spans="1:2" x14ac:dyDescent="0.2">
      <c r="A31763" s="253"/>
      <c r="B31763" s="254"/>
    </row>
    <row r="31764" spans="1:2" x14ac:dyDescent="0.2">
      <c r="A31764" s="253"/>
      <c r="B31764" s="254"/>
    </row>
    <row r="31765" spans="1:2" x14ac:dyDescent="0.2">
      <c r="A31765" s="253"/>
      <c r="B31765" s="254"/>
    </row>
    <row r="31766" spans="1:2" x14ac:dyDescent="0.2">
      <c r="A31766" s="253"/>
      <c r="B31766" s="254"/>
    </row>
    <row r="31767" spans="1:2" x14ac:dyDescent="0.2">
      <c r="A31767" s="253"/>
      <c r="B31767" s="254"/>
    </row>
    <row r="31768" spans="1:2" x14ac:dyDescent="0.2">
      <c r="A31768" s="253"/>
      <c r="B31768" s="254"/>
    </row>
    <row r="31769" spans="1:2" x14ac:dyDescent="0.2">
      <c r="A31769" s="253"/>
      <c r="B31769" s="254"/>
    </row>
    <row r="31770" spans="1:2" x14ac:dyDescent="0.2">
      <c r="A31770" s="253"/>
      <c r="B31770" s="254"/>
    </row>
    <row r="31771" spans="1:2" x14ac:dyDescent="0.2">
      <c r="A31771" s="253"/>
      <c r="B31771" s="254"/>
    </row>
    <row r="31772" spans="1:2" x14ac:dyDescent="0.2">
      <c r="A31772" s="253"/>
      <c r="B31772" s="254"/>
    </row>
    <row r="31773" spans="1:2" x14ac:dyDescent="0.2">
      <c r="A31773" s="253"/>
      <c r="B31773" s="254"/>
    </row>
    <row r="31774" spans="1:2" x14ac:dyDescent="0.2">
      <c r="A31774" s="253"/>
      <c r="B31774" s="254"/>
    </row>
    <row r="31775" spans="1:2" x14ac:dyDescent="0.2">
      <c r="A31775" s="253"/>
      <c r="B31775" s="254"/>
    </row>
    <row r="31776" spans="1:2" x14ac:dyDescent="0.2">
      <c r="A31776" s="253"/>
      <c r="B31776" s="254"/>
    </row>
    <row r="31777" spans="1:2" x14ac:dyDescent="0.2">
      <c r="A31777" s="253"/>
      <c r="B31777" s="254"/>
    </row>
    <row r="31778" spans="1:2" x14ac:dyDescent="0.2">
      <c r="A31778" s="253"/>
      <c r="B31778" s="254"/>
    </row>
    <row r="31779" spans="1:2" x14ac:dyDescent="0.2">
      <c r="A31779" s="253"/>
      <c r="B31779" s="254"/>
    </row>
    <row r="31780" spans="1:2" x14ac:dyDescent="0.2">
      <c r="A31780" s="253"/>
      <c r="B31780" s="254"/>
    </row>
    <row r="31781" spans="1:2" x14ac:dyDescent="0.2">
      <c r="A31781" s="253"/>
      <c r="B31781" s="254"/>
    </row>
    <row r="31782" spans="1:2" x14ac:dyDescent="0.2">
      <c r="A31782" s="253"/>
      <c r="B31782" s="254"/>
    </row>
    <row r="31783" spans="1:2" x14ac:dyDescent="0.2">
      <c r="A31783" s="253"/>
      <c r="B31783" s="254"/>
    </row>
    <row r="31784" spans="1:2" x14ac:dyDescent="0.2">
      <c r="A31784" s="253"/>
      <c r="B31784" s="254"/>
    </row>
    <row r="31785" spans="1:2" x14ac:dyDescent="0.2">
      <c r="A31785" s="253"/>
      <c r="B31785" s="254"/>
    </row>
    <row r="31786" spans="1:2" x14ac:dyDescent="0.2">
      <c r="A31786" s="253"/>
      <c r="B31786" s="254"/>
    </row>
    <row r="31787" spans="1:2" x14ac:dyDescent="0.2">
      <c r="A31787" s="253"/>
      <c r="B31787" s="254"/>
    </row>
    <row r="31788" spans="1:2" x14ac:dyDescent="0.2">
      <c r="A31788" s="253"/>
      <c r="B31788" s="254"/>
    </row>
    <row r="31789" spans="1:2" x14ac:dyDescent="0.2">
      <c r="A31789" s="253"/>
      <c r="B31789" s="254"/>
    </row>
    <row r="31790" spans="1:2" x14ac:dyDescent="0.2">
      <c r="A31790" s="253"/>
      <c r="B31790" s="254"/>
    </row>
    <row r="31791" spans="1:2" x14ac:dyDescent="0.2">
      <c r="A31791" s="253"/>
      <c r="B31791" s="254"/>
    </row>
    <row r="31792" spans="1:2" x14ac:dyDescent="0.2">
      <c r="A31792" s="253"/>
      <c r="B31792" s="254"/>
    </row>
    <row r="31793" spans="1:2" x14ac:dyDescent="0.2">
      <c r="A31793" s="253"/>
      <c r="B31793" s="254"/>
    </row>
    <row r="31794" spans="1:2" x14ac:dyDescent="0.2">
      <c r="A31794" s="253"/>
      <c r="B31794" s="254"/>
    </row>
    <row r="31795" spans="1:2" x14ac:dyDescent="0.2">
      <c r="A31795" s="253"/>
      <c r="B31795" s="254"/>
    </row>
    <row r="31796" spans="1:2" x14ac:dyDescent="0.2">
      <c r="A31796" s="253"/>
      <c r="B31796" s="254"/>
    </row>
    <row r="31797" spans="1:2" x14ac:dyDescent="0.2">
      <c r="A31797" s="253"/>
      <c r="B31797" s="254"/>
    </row>
    <row r="31798" spans="1:2" x14ac:dyDescent="0.2">
      <c r="A31798" s="253"/>
      <c r="B31798" s="254"/>
    </row>
    <row r="31799" spans="1:2" x14ac:dyDescent="0.2">
      <c r="A31799" s="253"/>
      <c r="B31799" s="254"/>
    </row>
    <row r="31800" spans="1:2" x14ac:dyDescent="0.2">
      <c r="A31800" s="253"/>
      <c r="B31800" s="254"/>
    </row>
    <row r="31801" spans="1:2" x14ac:dyDescent="0.2">
      <c r="A31801" s="253"/>
      <c r="B31801" s="254"/>
    </row>
    <row r="31802" spans="1:2" x14ac:dyDescent="0.2">
      <c r="A31802" s="253"/>
      <c r="B31802" s="254"/>
    </row>
    <row r="31803" spans="1:2" x14ac:dyDescent="0.2">
      <c r="A31803" s="253"/>
      <c r="B31803" s="254"/>
    </row>
    <row r="31804" spans="1:2" x14ac:dyDescent="0.2">
      <c r="A31804" s="253"/>
      <c r="B31804" s="254"/>
    </row>
    <row r="31805" spans="1:2" x14ac:dyDescent="0.2">
      <c r="A31805" s="253"/>
      <c r="B31805" s="254"/>
    </row>
    <row r="31806" spans="1:2" x14ac:dyDescent="0.2">
      <c r="A31806" s="253"/>
      <c r="B31806" s="254"/>
    </row>
    <row r="31807" spans="1:2" x14ac:dyDescent="0.2">
      <c r="A31807" s="253"/>
      <c r="B31807" s="254"/>
    </row>
    <row r="31808" spans="1:2" x14ac:dyDescent="0.2">
      <c r="A31808" s="253"/>
      <c r="B31808" s="254"/>
    </row>
    <row r="31809" spans="1:2" x14ac:dyDescent="0.2">
      <c r="A31809" s="253"/>
      <c r="B31809" s="254"/>
    </row>
    <row r="31810" spans="1:2" x14ac:dyDescent="0.2">
      <c r="A31810" s="253"/>
      <c r="B31810" s="254"/>
    </row>
    <row r="31811" spans="1:2" x14ac:dyDescent="0.2">
      <c r="A31811" s="253"/>
      <c r="B31811" s="254"/>
    </row>
    <row r="31812" spans="1:2" x14ac:dyDescent="0.2">
      <c r="A31812" s="253"/>
      <c r="B31812" s="254"/>
    </row>
    <row r="31813" spans="1:2" x14ac:dyDescent="0.2">
      <c r="A31813" s="253"/>
      <c r="B31813" s="254"/>
    </row>
    <row r="31814" spans="1:2" x14ac:dyDescent="0.2">
      <c r="A31814" s="253"/>
      <c r="B31814" s="254"/>
    </row>
    <row r="31815" spans="1:2" x14ac:dyDescent="0.2">
      <c r="A31815" s="253"/>
      <c r="B31815" s="254"/>
    </row>
    <row r="31816" spans="1:2" x14ac:dyDescent="0.2">
      <c r="A31816" s="253"/>
      <c r="B31816" s="254"/>
    </row>
    <row r="31817" spans="1:2" x14ac:dyDescent="0.2">
      <c r="A31817" s="253"/>
      <c r="B31817" s="254"/>
    </row>
    <row r="31818" spans="1:2" x14ac:dyDescent="0.2">
      <c r="A31818" s="253"/>
      <c r="B31818" s="254"/>
    </row>
    <row r="31819" spans="1:2" x14ac:dyDescent="0.2">
      <c r="A31819" s="253"/>
      <c r="B31819" s="254"/>
    </row>
    <row r="31820" spans="1:2" x14ac:dyDescent="0.2">
      <c r="A31820" s="253"/>
      <c r="B31820" s="254"/>
    </row>
    <row r="31821" spans="1:2" x14ac:dyDescent="0.2">
      <c r="A31821" s="253"/>
      <c r="B31821" s="254"/>
    </row>
    <row r="31822" spans="1:2" x14ac:dyDescent="0.2">
      <c r="A31822" s="253"/>
      <c r="B31822" s="254"/>
    </row>
    <row r="31823" spans="1:2" x14ac:dyDescent="0.2">
      <c r="A31823" s="253"/>
      <c r="B31823" s="254"/>
    </row>
    <row r="31824" spans="1:2" x14ac:dyDescent="0.2">
      <c r="A31824" s="253"/>
      <c r="B31824" s="254"/>
    </row>
    <row r="31825" spans="1:2" x14ac:dyDescent="0.2">
      <c r="A31825" s="253"/>
      <c r="B31825" s="254"/>
    </row>
    <row r="31826" spans="1:2" x14ac:dyDescent="0.2">
      <c r="A31826" s="253"/>
      <c r="B31826" s="254"/>
    </row>
    <row r="31827" spans="1:2" x14ac:dyDescent="0.2">
      <c r="A31827" s="253"/>
      <c r="B31827" s="254"/>
    </row>
    <row r="31828" spans="1:2" x14ac:dyDescent="0.2">
      <c r="A31828" s="253"/>
      <c r="B31828" s="254"/>
    </row>
    <row r="31829" spans="1:2" x14ac:dyDescent="0.2">
      <c r="A31829" s="253"/>
      <c r="B31829" s="254"/>
    </row>
    <row r="31830" spans="1:2" x14ac:dyDescent="0.2">
      <c r="A31830" s="253"/>
      <c r="B31830" s="254"/>
    </row>
    <row r="31831" spans="1:2" x14ac:dyDescent="0.2">
      <c r="A31831" s="253"/>
      <c r="B31831" s="254"/>
    </row>
    <row r="31832" spans="1:2" x14ac:dyDescent="0.2">
      <c r="A31832" s="253"/>
      <c r="B31832" s="254"/>
    </row>
    <row r="31833" spans="1:2" x14ac:dyDescent="0.2">
      <c r="A31833" s="253"/>
      <c r="B31833" s="254"/>
    </row>
    <row r="31834" spans="1:2" x14ac:dyDescent="0.2">
      <c r="A31834" s="253"/>
      <c r="B31834" s="254"/>
    </row>
    <row r="31835" spans="1:2" x14ac:dyDescent="0.2">
      <c r="A31835" s="253"/>
      <c r="B31835" s="254"/>
    </row>
    <row r="31836" spans="1:2" x14ac:dyDescent="0.2">
      <c r="A31836" s="253"/>
      <c r="B31836" s="254"/>
    </row>
    <row r="31837" spans="1:2" x14ac:dyDescent="0.2">
      <c r="A31837" s="253"/>
      <c r="B31837" s="254"/>
    </row>
    <row r="31838" spans="1:2" x14ac:dyDescent="0.2">
      <c r="A31838" s="253"/>
      <c r="B31838" s="254"/>
    </row>
    <row r="31839" spans="1:2" x14ac:dyDescent="0.2">
      <c r="A31839" s="253"/>
      <c r="B31839" s="254"/>
    </row>
    <row r="31840" spans="1:2" x14ac:dyDescent="0.2">
      <c r="A31840" s="253"/>
      <c r="B31840" s="254"/>
    </row>
    <row r="31841" spans="1:2" x14ac:dyDescent="0.2">
      <c r="A31841" s="253"/>
      <c r="B31841" s="254"/>
    </row>
    <row r="31842" spans="1:2" x14ac:dyDescent="0.2">
      <c r="A31842" s="253"/>
      <c r="B31842" s="254"/>
    </row>
    <row r="31843" spans="1:2" x14ac:dyDescent="0.2">
      <c r="A31843" s="253"/>
      <c r="B31843" s="254"/>
    </row>
    <row r="31844" spans="1:2" x14ac:dyDescent="0.2">
      <c r="A31844" s="253"/>
      <c r="B31844" s="254"/>
    </row>
    <row r="31845" spans="1:2" x14ac:dyDescent="0.2">
      <c r="A31845" s="253"/>
      <c r="B31845" s="254"/>
    </row>
    <row r="31846" spans="1:2" x14ac:dyDescent="0.2">
      <c r="A31846" s="253"/>
      <c r="B31846" s="254"/>
    </row>
    <row r="31847" spans="1:2" x14ac:dyDescent="0.2">
      <c r="A31847" s="253"/>
      <c r="B31847" s="254"/>
    </row>
    <row r="31848" spans="1:2" x14ac:dyDescent="0.2">
      <c r="A31848" s="253"/>
      <c r="B31848" s="254"/>
    </row>
    <row r="31849" spans="1:2" x14ac:dyDescent="0.2">
      <c r="A31849" s="253"/>
      <c r="B31849" s="254"/>
    </row>
    <row r="31850" spans="1:2" x14ac:dyDescent="0.2">
      <c r="A31850" s="253"/>
      <c r="B31850" s="254"/>
    </row>
    <row r="31851" spans="1:2" x14ac:dyDescent="0.2">
      <c r="A31851" s="253"/>
      <c r="B31851" s="254"/>
    </row>
    <row r="31852" spans="1:2" x14ac:dyDescent="0.2">
      <c r="A31852" s="253"/>
      <c r="B31852" s="254"/>
    </row>
    <row r="31853" spans="1:2" x14ac:dyDescent="0.2">
      <c r="A31853" s="253"/>
      <c r="B31853" s="254"/>
    </row>
    <row r="31854" spans="1:2" x14ac:dyDescent="0.2">
      <c r="A31854" s="253"/>
      <c r="B31854" s="254"/>
    </row>
    <row r="31855" spans="1:2" x14ac:dyDescent="0.2">
      <c r="A31855" s="253"/>
      <c r="B31855" s="254"/>
    </row>
    <row r="31856" spans="1:2" x14ac:dyDescent="0.2">
      <c r="A31856" s="253"/>
      <c r="B31856" s="254"/>
    </row>
    <row r="31857" spans="1:2" x14ac:dyDescent="0.2">
      <c r="A31857" s="253"/>
      <c r="B31857" s="254"/>
    </row>
    <row r="31858" spans="1:2" x14ac:dyDescent="0.2">
      <c r="A31858" s="253"/>
      <c r="B31858" s="254"/>
    </row>
    <row r="31859" spans="1:2" x14ac:dyDescent="0.2">
      <c r="A31859" s="253"/>
      <c r="B31859" s="254"/>
    </row>
    <row r="31860" spans="1:2" x14ac:dyDescent="0.2">
      <c r="A31860" s="253"/>
      <c r="B31860" s="254"/>
    </row>
    <row r="31861" spans="1:2" x14ac:dyDescent="0.2">
      <c r="A31861" s="253"/>
      <c r="B31861" s="254"/>
    </row>
    <row r="31862" spans="1:2" x14ac:dyDescent="0.2">
      <c r="A31862" s="253"/>
      <c r="B31862" s="254"/>
    </row>
    <row r="31863" spans="1:2" x14ac:dyDescent="0.2">
      <c r="A31863" s="253"/>
      <c r="B31863" s="254"/>
    </row>
    <row r="31864" spans="1:2" x14ac:dyDescent="0.2">
      <c r="A31864" s="253"/>
      <c r="B31864" s="254"/>
    </row>
    <row r="31865" spans="1:2" x14ac:dyDescent="0.2">
      <c r="A31865" s="253"/>
      <c r="B31865" s="254"/>
    </row>
    <row r="31866" spans="1:2" x14ac:dyDescent="0.2">
      <c r="A31866" s="253"/>
      <c r="B31866" s="254"/>
    </row>
    <row r="31867" spans="1:2" x14ac:dyDescent="0.2">
      <c r="A31867" s="253"/>
      <c r="B31867" s="254"/>
    </row>
    <row r="31868" spans="1:2" x14ac:dyDescent="0.2">
      <c r="A31868" s="253"/>
      <c r="B31868" s="254"/>
    </row>
    <row r="31869" spans="1:2" x14ac:dyDescent="0.2">
      <c r="A31869" s="253"/>
      <c r="B31869" s="254"/>
    </row>
    <row r="31870" spans="1:2" x14ac:dyDescent="0.2">
      <c r="A31870" s="253"/>
      <c r="B31870" s="254"/>
    </row>
    <row r="31871" spans="1:2" x14ac:dyDescent="0.2">
      <c r="A31871" s="253"/>
      <c r="B31871" s="254"/>
    </row>
    <row r="31872" spans="1:2" x14ac:dyDescent="0.2">
      <c r="A31872" s="253"/>
      <c r="B31872" s="254"/>
    </row>
    <row r="31873" spans="1:2" x14ac:dyDescent="0.2">
      <c r="A31873" s="253"/>
      <c r="B31873" s="254"/>
    </row>
    <row r="31874" spans="1:2" x14ac:dyDescent="0.2">
      <c r="A31874" s="253"/>
      <c r="B31874" s="254"/>
    </row>
    <row r="31875" spans="1:2" x14ac:dyDescent="0.2">
      <c r="A31875" s="253"/>
      <c r="B31875" s="254"/>
    </row>
    <row r="31876" spans="1:2" x14ac:dyDescent="0.2">
      <c r="A31876" s="253"/>
      <c r="B31876" s="254"/>
    </row>
    <row r="31877" spans="1:2" x14ac:dyDescent="0.2">
      <c r="A31877" s="253"/>
      <c r="B31877" s="254"/>
    </row>
    <row r="31878" spans="1:2" x14ac:dyDescent="0.2">
      <c r="A31878" s="253"/>
      <c r="B31878" s="254"/>
    </row>
    <row r="31879" spans="1:2" x14ac:dyDescent="0.2">
      <c r="A31879" s="253"/>
      <c r="B31879" s="254"/>
    </row>
    <row r="31880" spans="1:2" x14ac:dyDescent="0.2">
      <c r="A31880" s="253"/>
      <c r="B31880" s="254"/>
    </row>
    <row r="31881" spans="1:2" x14ac:dyDescent="0.2">
      <c r="A31881" s="253"/>
      <c r="B31881" s="254"/>
    </row>
    <row r="31882" spans="1:2" x14ac:dyDescent="0.2">
      <c r="A31882" s="253"/>
      <c r="B31882" s="254"/>
    </row>
    <row r="31883" spans="1:2" x14ac:dyDescent="0.2">
      <c r="A31883" s="253"/>
      <c r="B31883" s="254"/>
    </row>
    <row r="31884" spans="1:2" x14ac:dyDescent="0.2">
      <c r="A31884" s="253"/>
      <c r="B31884" s="254"/>
    </row>
    <row r="31885" spans="1:2" x14ac:dyDescent="0.2">
      <c r="A31885" s="253"/>
      <c r="B31885" s="254"/>
    </row>
    <row r="31886" spans="1:2" x14ac:dyDescent="0.2">
      <c r="A31886" s="253"/>
      <c r="B31886" s="254"/>
    </row>
    <row r="31887" spans="1:2" x14ac:dyDescent="0.2">
      <c r="A31887" s="253"/>
      <c r="B31887" s="254"/>
    </row>
    <row r="31888" spans="1:2" x14ac:dyDescent="0.2">
      <c r="A31888" s="253"/>
      <c r="B31888" s="254"/>
    </row>
    <row r="31889" spans="1:2" x14ac:dyDescent="0.2">
      <c r="A31889" s="253"/>
      <c r="B31889" s="254"/>
    </row>
    <row r="31890" spans="1:2" x14ac:dyDescent="0.2">
      <c r="A31890" s="253"/>
      <c r="B31890" s="254"/>
    </row>
    <row r="31891" spans="1:2" x14ac:dyDescent="0.2">
      <c r="A31891" s="253"/>
      <c r="B31891" s="254"/>
    </row>
    <row r="31892" spans="1:2" x14ac:dyDescent="0.2">
      <c r="A31892" s="253"/>
      <c r="B31892" s="254"/>
    </row>
    <row r="31893" spans="1:2" x14ac:dyDescent="0.2">
      <c r="A31893" s="253"/>
      <c r="B31893" s="254"/>
    </row>
    <row r="31894" spans="1:2" x14ac:dyDescent="0.2">
      <c r="A31894" s="253"/>
      <c r="B31894" s="254"/>
    </row>
    <row r="31895" spans="1:2" x14ac:dyDescent="0.2">
      <c r="A31895" s="253"/>
      <c r="B31895" s="254"/>
    </row>
    <row r="31896" spans="1:2" x14ac:dyDescent="0.2">
      <c r="A31896" s="253"/>
      <c r="B31896" s="254"/>
    </row>
    <row r="31897" spans="1:2" x14ac:dyDescent="0.2">
      <c r="A31897" s="253"/>
      <c r="B31897" s="254"/>
    </row>
    <row r="31898" spans="1:2" x14ac:dyDescent="0.2">
      <c r="A31898" s="253"/>
      <c r="B31898" s="254"/>
    </row>
    <row r="31899" spans="1:2" x14ac:dyDescent="0.2">
      <c r="A31899" s="253"/>
      <c r="B31899" s="254"/>
    </row>
    <row r="31900" spans="1:2" x14ac:dyDescent="0.2">
      <c r="A31900" s="253"/>
      <c r="B31900" s="254"/>
    </row>
    <row r="31901" spans="1:2" x14ac:dyDescent="0.2">
      <c r="A31901" s="253"/>
      <c r="B31901" s="254"/>
    </row>
    <row r="31902" spans="1:2" x14ac:dyDescent="0.2">
      <c r="A31902" s="253"/>
      <c r="B31902" s="254"/>
    </row>
    <row r="31903" spans="1:2" x14ac:dyDescent="0.2">
      <c r="A31903" s="253"/>
      <c r="B31903" s="254"/>
    </row>
    <row r="31904" spans="1:2" x14ac:dyDescent="0.2">
      <c r="A31904" s="253"/>
      <c r="B31904" s="254"/>
    </row>
    <row r="31905" spans="1:2" x14ac:dyDescent="0.2">
      <c r="A31905" s="253"/>
      <c r="B31905" s="254"/>
    </row>
    <row r="31906" spans="1:2" x14ac:dyDescent="0.2">
      <c r="A31906" s="253"/>
      <c r="B31906" s="254"/>
    </row>
    <row r="31907" spans="1:2" x14ac:dyDescent="0.2">
      <c r="A31907" s="253"/>
      <c r="B31907" s="254"/>
    </row>
    <row r="31908" spans="1:2" x14ac:dyDescent="0.2">
      <c r="A31908" s="253"/>
      <c r="B31908" s="254"/>
    </row>
    <row r="31909" spans="1:2" x14ac:dyDescent="0.2">
      <c r="A31909" s="253"/>
      <c r="B31909" s="254"/>
    </row>
    <row r="31910" spans="1:2" x14ac:dyDescent="0.2">
      <c r="A31910" s="253"/>
      <c r="B31910" s="254"/>
    </row>
    <row r="31911" spans="1:2" x14ac:dyDescent="0.2">
      <c r="A31911" s="253"/>
      <c r="B31911" s="254"/>
    </row>
    <row r="31912" spans="1:2" x14ac:dyDescent="0.2">
      <c r="A31912" s="253"/>
      <c r="B31912" s="254"/>
    </row>
    <row r="31913" spans="1:2" x14ac:dyDescent="0.2">
      <c r="A31913" s="253"/>
      <c r="B31913" s="254"/>
    </row>
    <row r="31914" spans="1:2" x14ac:dyDescent="0.2">
      <c r="A31914" s="253"/>
      <c r="B31914" s="254"/>
    </row>
    <row r="31915" spans="1:2" x14ac:dyDescent="0.2">
      <c r="A31915" s="253"/>
      <c r="B31915" s="254"/>
    </row>
    <row r="31916" spans="1:2" x14ac:dyDescent="0.2">
      <c r="A31916" s="253"/>
      <c r="B31916" s="254"/>
    </row>
    <row r="31917" spans="1:2" x14ac:dyDescent="0.2">
      <c r="A31917" s="253"/>
      <c r="B31917" s="254"/>
    </row>
    <row r="31918" spans="1:2" x14ac:dyDescent="0.2">
      <c r="A31918" s="253"/>
      <c r="B31918" s="254"/>
    </row>
    <row r="31919" spans="1:2" x14ac:dyDescent="0.2">
      <c r="A31919" s="253"/>
      <c r="B31919" s="254"/>
    </row>
    <row r="31920" spans="1:2" x14ac:dyDescent="0.2">
      <c r="A31920" s="253"/>
      <c r="B31920" s="254"/>
    </row>
    <row r="31921" spans="1:2" x14ac:dyDescent="0.2">
      <c r="A31921" s="253"/>
      <c r="B31921" s="254"/>
    </row>
    <row r="31922" spans="1:2" x14ac:dyDescent="0.2">
      <c r="A31922" s="253"/>
      <c r="B31922" s="254"/>
    </row>
    <row r="31923" spans="1:2" x14ac:dyDescent="0.2">
      <c r="A31923" s="253"/>
      <c r="B31923" s="254"/>
    </row>
    <row r="31924" spans="1:2" x14ac:dyDescent="0.2">
      <c r="A31924" s="253"/>
      <c r="B31924" s="254"/>
    </row>
    <row r="31925" spans="1:2" x14ac:dyDescent="0.2">
      <c r="A31925" s="253"/>
      <c r="B31925" s="254"/>
    </row>
    <row r="31926" spans="1:2" x14ac:dyDescent="0.2">
      <c r="A31926" s="253"/>
      <c r="B31926" s="254"/>
    </row>
    <row r="31927" spans="1:2" x14ac:dyDescent="0.2">
      <c r="A31927" s="253"/>
      <c r="B31927" s="254"/>
    </row>
    <row r="31928" spans="1:2" x14ac:dyDescent="0.2">
      <c r="A31928" s="253"/>
      <c r="B31928" s="254"/>
    </row>
    <row r="31929" spans="1:2" x14ac:dyDescent="0.2">
      <c r="A31929" s="253"/>
      <c r="B31929" s="254"/>
    </row>
    <row r="31930" spans="1:2" x14ac:dyDescent="0.2">
      <c r="A31930" s="253"/>
      <c r="B31930" s="254"/>
    </row>
    <row r="31931" spans="1:2" x14ac:dyDescent="0.2">
      <c r="A31931" s="253"/>
      <c r="B31931" s="254"/>
    </row>
    <row r="31932" spans="1:2" x14ac:dyDescent="0.2">
      <c r="A31932" s="253"/>
      <c r="B31932" s="254"/>
    </row>
    <row r="31933" spans="1:2" x14ac:dyDescent="0.2">
      <c r="A31933" s="253"/>
      <c r="B31933" s="254"/>
    </row>
    <row r="31934" spans="1:2" x14ac:dyDescent="0.2">
      <c r="A31934" s="253"/>
      <c r="B31934" s="254"/>
    </row>
    <row r="31935" spans="1:2" x14ac:dyDescent="0.2">
      <c r="A31935" s="253"/>
      <c r="B31935" s="254"/>
    </row>
    <row r="31936" spans="1:2" x14ac:dyDescent="0.2">
      <c r="A31936" s="253"/>
      <c r="B31936" s="254"/>
    </row>
    <row r="31937" spans="1:2" x14ac:dyDescent="0.2">
      <c r="A31937" s="253"/>
      <c r="B31937" s="254"/>
    </row>
    <row r="31938" spans="1:2" x14ac:dyDescent="0.2">
      <c r="A31938" s="253"/>
      <c r="B31938" s="254"/>
    </row>
    <row r="31939" spans="1:2" x14ac:dyDescent="0.2">
      <c r="A31939" s="253"/>
      <c r="B31939" s="254"/>
    </row>
    <row r="31940" spans="1:2" x14ac:dyDescent="0.2">
      <c r="A31940" s="253"/>
      <c r="B31940" s="254"/>
    </row>
    <row r="31941" spans="1:2" x14ac:dyDescent="0.2">
      <c r="A31941" s="253"/>
      <c r="B31941" s="254"/>
    </row>
    <row r="31942" spans="1:2" x14ac:dyDescent="0.2">
      <c r="A31942" s="253"/>
      <c r="B31942" s="254"/>
    </row>
    <row r="31943" spans="1:2" x14ac:dyDescent="0.2">
      <c r="A31943" s="253"/>
      <c r="B31943" s="254"/>
    </row>
    <row r="31944" spans="1:2" x14ac:dyDescent="0.2">
      <c r="A31944" s="253"/>
      <c r="B31944" s="254"/>
    </row>
    <row r="31945" spans="1:2" x14ac:dyDescent="0.2">
      <c r="A31945" s="253"/>
      <c r="B31945" s="254"/>
    </row>
    <row r="31946" spans="1:2" x14ac:dyDescent="0.2">
      <c r="A31946" s="253"/>
      <c r="B31946" s="254"/>
    </row>
    <row r="31947" spans="1:2" x14ac:dyDescent="0.2">
      <c r="A31947" s="253"/>
      <c r="B31947" s="254"/>
    </row>
    <row r="31948" spans="1:2" x14ac:dyDescent="0.2">
      <c r="A31948" s="253"/>
      <c r="B31948" s="254"/>
    </row>
    <row r="31949" spans="1:2" x14ac:dyDescent="0.2">
      <c r="A31949" s="253"/>
      <c r="B31949" s="254"/>
    </row>
    <row r="31950" spans="1:2" x14ac:dyDescent="0.2">
      <c r="A31950" s="253"/>
      <c r="B31950" s="254"/>
    </row>
    <row r="31951" spans="1:2" x14ac:dyDescent="0.2">
      <c r="A31951" s="253"/>
      <c r="B31951" s="254"/>
    </row>
    <row r="31952" spans="1:2" x14ac:dyDescent="0.2">
      <c r="A31952" s="253"/>
      <c r="B31952" s="254"/>
    </row>
    <row r="31953" spans="1:2" x14ac:dyDescent="0.2">
      <c r="A31953" s="253"/>
      <c r="B31953" s="254"/>
    </row>
    <row r="31954" spans="1:2" x14ac:dyDescent="0.2">
      <c r="A31954" s="253"/>
      <c r="B31954" s="254"/>
    </row>
    <row r="31955" spans="1:2" x14ac:dyDescent="0.2">
      <c r="A31955" s="253"/>
      <c r="B31955" s="254"/>
    </row>
    <row r="31956" spans="1:2" x14ac:dyDescent="0.2">
      <c r="A31956" s="253"/>
      <c r="B31956" s="254"/>
    </row>
    <row r="31957" spans="1:2" x14ac:dyDescent="0.2">
      <c r="A31957" s="253"/>
      <c r="B31957" s="254"/>
    </row>
    <row r="31958" spans="1:2" x14ac:dyDescent="0.2">
      <c r="A31958" s="253"/>
      <c r="B31958" s="254"/>
    </row>
    <row r="31959" spans="1:2" x14ac:dyDescent="0.2">
      <c r="A31959" s="253"/>
      <c r="B31959" s="254"/>
    </row>
    <row r="31960" spans="1:2" x14ac:dyDescent="0.2">
      <c r="A31960" s="253"/>
      <c r="B31960" s="254"/>
    </row>
    <row r="31961" spans="1:2" x14ac:dyDescent="0.2">
      <c r="A31961" s="253"/>
      <c r="B31961" s="254"/>
    </row>
    <row r="31962" spans="1:2" x14ac:dyDescent="0.2">
      <c r="A31962" s="253"/>
      <c r="B31962" s="254"/>
    </row>
    <row r="31963" spans="1:2" x14ac:dyDescent="0.2">
      <c r="A31963" s="253"/>
      <c r="B31963" s="254"/>
    </row>
    <row r="31964" spans="1:2" x14ac:dyDescent="0.2">
      <c r="A31964" s="253"/>
      <c r="B31964" s="254"/>
    </row>
    <row r="31965" spans="1:2" x14ac:dyDescent="0.2">
      <c r="A31965" s="253"/>
      <c r="B31965" s="254"/>
    </row>
    <row r="31966" spans="1:2" x14ac:dyDescent="0.2">
      <c r="A31966" s="253"/>
      <c r="B31966" s="254"/>
    </row>
    <row r="31967" spans="1:2" x14ac:dyDescent="0.2">
      <c r="A31967" s="253"/>
      <c r="B31967" s="254"/>
    </row>
    <row r="31968" spans="1:2" x14ac:dyDescent="0.2">
      <c r="A31968" s="253"/>
      <c r="B31968" s="254"/>
    </row>
    <row r="31969" spans="1:2" x14ac:dyDescent="0.2">
      <c r="A31969" s="253"/>
      <c r="B31969" s="254"/>
    </row>
    <row r="31970" spans="1:2" x14ac:dyDescent="0.2">
      <c r="A31970" s="253"/>
      <c r="B31970" s="254"/>
    </row>
    <row r="31971" spans="1:2" x14ac:dyDescent="0.2">
      <c r="A31971" s="253"/>
      <c r="B31971" s="254"/>
    </row>
    <row r="31972" spans="1:2" x14ac:dyDescent="0.2">
      <c r="A31972" s="253"/>
      <c r="B31972" s="254"/>
    </row>
    <row r="31973" spans="1:2" x14ac:dyDescent="0.2">
      <c r="A31973" s="253"/>
      <c r="B31973" s="254"/>
    </row>
    <row r="31974" spans="1:2" x14ac:dyDescent="0.2">
      <c r="A31974" s="253"/>
      <c r="B31974" s="254"/>
    </row>
    <row r="31975" spans="1:2" x14ac:dyDescent="0.2">
      <c r="A31975" s="253"/>
      <c r="B31975" s="254"/>
    </row>
    <row r="31976" spans="1:2" x14ac:dyDescent="0.2">
      <c r="A31976" s="253"/>
      <c r="B31976" s="254"/>
    </row>
    <row r="31977" spans="1:2" x14ac:dyDescent="0.2">
      <c r="A31977" s="253"/>
      <c r="B31977" s="254"/>
    </row>
    <row r="31978" spans="1:2" x14ac:dyDescent="0.2">
      <c r="A31978" s="253"/>
      <c r="B31978" s="254"/>
    </row>
    <row r="31979" spans="1:2" x14ac:dyDescent="0.2">
      <c r="A31979" s="253"/>
      <c r="B31979" s="254"/>
    </row>
    <row r="31980" spans="1:2" x14ac:dyDescent="0.2">
      <c r="A31980" s="253"/>
      <c r="B31980" s="254"/>
    </row>
    <row r="31981" spans="1:2" x14ac:dyDescent="0.2">
      <c r="A31981" s="253"/>
      <c r="B31981" s="254"/>
    </row>
    <row r="31982" spans="1:2" x14ac:dyDescent="0.2">
      <c r="A31982" s="253"/>
      <c r="B31982" s="254"/>
    </row>
    <row r="31983" spans="1:2" x14ac:dyDescent="0.2">
      <c r="A31983" s="253"/>
      <c r="B31983" s="254"/>
    </row>
    <row r="31984" spans="1:2" x14ac:dyDescent="0.2">
      <c r="A31984" s="253"/>
      <c r="B31984" s="254"/>
    </row>
    <row r="31985" spans="1:2" x14ac:dyDescent="0.2">
      <c r="A31985" s="253"/>
      <c r="B31985" s="254"/>
    </row>
    <row r="31986" spans="1:2" x14ac:dyDescent="0.2">
      <c r="A31986" s="253"/>
      <c r="B31986" s="254"/>
    </row>
    <row r="31987" spans="1:2" x14ac:dyDescent="0.2">
      <c r="A31987" s="253"/>
      <c r="B31987" s="254"/>
    </row>
    <row r="31988" spans="1:2" x14ac:dyDescent="0.2">
      <c r="A31988" s="253"/>
      <c r="B31988" s="254"/>
    </row>
    <row r="31989" spans="1:2" x14ac:dyDescent="0.2">
      <c r="A31989" s="253"/>
      <c r="B31989" s="254"/>
    </row>
    <row r="31990" spans="1:2" x14ac:dyDescent="0.2">
      <c r="A31990" s="253"/>
      <c r="B31990" s="254"/>
    </row>
    <row r="31991" spans="1:2" x14ac:dyDescent="0.2">
      <c r="A31991" s="253"/>
      <c r="B31991" s="254"/>
    </row>
    <row r="31992" spans="1:2" x14ac:dyDescent="0.2">
      <c r="A31992" s="253"/>
      <c r="B31992" s="254"/>
    </row>
    <row r="31993" spans="1:2" x14ac:dyDescent="0.2">
      <c r="A31993" s="253"/>
      <c r="B31993" s="254"/>
    </row>
    <row r="31994" spans="1:2" x14ac:dyDescent="0.2">
      <c r="A31994" s="253"/>
      <c r="B31994" s="254"/>
    </row>
    <row r="31995" spans="1:2" x14ac:dyDescent="0.2">
      <c r="A31995" s="253"/>
      <c r="B31995" s="254"/>
    </row>
    <row r="31996" spans="1:2" x14ac:dyDescent="0.2">
      <c r="A31996" s="253"/>
      <c r="B31996" s="254"/>
    </row>
    <row r="31997" spans="1:2" x14ac:dyDescent="0.2">
      <c r="A31997" s="253"/>
      <c r="B31997" s="254"/>
    </row>
    <row r="31998" spans="1:2" x14ac:dyDescent="0.2">
      <c r="A31998" s="253"/>
      <c r="B31998" s="254"/>
    </row>
    <row r="31999" spans="1:2" x14ac:dyDescent="0.2">
      <c r="A31999" s="253"/>
      <c r="B31999" s="254"/>
    </row>
    <row r="32000" spans="1:2" x14ac:dyDescent="0.2">
      <c r="A32000" s="253"/>
      <c r="B32000" s="254"/>
    </row>
    <row r="32001" spans="1:2" x14ac:dyDescent="0.2">
      <c r="A32001" s="253"/>
      <c r="B32001" s="254"/>
    </row>
    <row r="32002" spans="1:2" x14ac:dyDescent="0.2">
      <c r="A32002" s="253"/>
      <c r="B32002" s="254"/>
    </row>
    <row r="32003" spans="1:2" x14ac:dyDescent="0.2">
      <c r="A32003" s="253"/>
      <c r="B32003" s="254"/>
    </row>
    <row r="32004" spans="1:2" x14ac:dyDescent="0.2">
      <c r="A32004" s="253"/>
      <c r="B32004" s="254"/>
    </row>
    <row r="32005" spans="1:2" x14ac:dyDescent="0.2">
      <c r="A32005" s="253"/>
      <c r="B32005" s="254"/>
    </row>
    <row r="32006" spans="1:2" x14ac:dyDescent="0.2">
      <c r="A32006" s="253"/>
      <c r="B32006" s="254"/>
    </row>
    <row r="32007" spans="1:2" x14ac:dyDescent="0.2">
      <c r="A32007" s="253"/>
      <c r="B32007" s="254"/>
    </row>
    <row r="32008" spans="1:2" x14ac:dyDescent="0.2">
      <c r="A32008" s="253"/>
      <c r="B32008" s="254"/>
    </row>
    <row r="32009" spans="1:2" x14ac:dyDescent="0.2">
      <c r="A32009" s="253"/>
      <c r="B32009" s="254"/>
    </row>
    <row r="32010" spans="1:2" x14ac:dyDescent="0.2">
      <c r="A32010" s="253"/>
      <c r="B32010" s="254"/>
    </row>
    <row r="32011" spans="1:2" x14ac:dyDescent="0.2">
      <c r="A32011" s="253"/>
      <c r="B32011" s="254"/>
    </row>
    <row r="32012" spans="1:2" x14ac:dyDescent="0.2">
      <c r="A32012" s="253"/>
      <c r="B32012" s="254"/>
    </row>
    <row r="32013" spans="1:2" x14ac:dyDescent="0.2">
      <c r="A32013" s="253"/>
      <c r="B32013" s="254"/>
    </row>
    <row r="32014" spans="1:2" x14ac:dyDescent="0.2">
      <c r="A32014" s="253"/>
      <c r="B32014" s="254"/>
    </row>
    <row r="32015" spans="1:2" x14ac:dyDescent="0.2">
      <c r="A32015" s="253"/>
      <c r="B32015" s="254"/>
    </row>
    <row r="32016" spans="1:2" x14ac:dyDescent="0.2">
      <c r="A32016" s="253"/>
      <c r="B32016" s="254"/>
    </row>
    <row r="32017" spans="1:2" x14ac:dyDescent="0.2">
      <c r="A32017" s="253"/>
      <c r="B32017" s="254"/>
    </row>
    <row r="32018" spans="1:2" x14ac:dyDescent="0.2">
      <c r="A32018" s="253"/>
      <c r="B32018" s="254"/>
    </row>
    <row r="32019" spans="1:2" x14ac:dyDescent="0.2">
      <c r="A32019" s="253"/>
      <c r="B32019" s="254"/>
    </row>
    <row r="32020" spans="1:2" x14ac:dyDescent="0.2">
      <c r="A32020" s="253"/>
      <c r="B32020" s="254"/>
    </row>
    <row r="32021" spans="1:2" x14ac:dyDescent="0.2">
      <c r="A32021" s="253"/>
      <c r="B32021" s="254"/>
    </row>
    <row r="32022" spans="1:2" x14ac:dyDescent="0.2">
      <c r="A32022" s="253"/>
      <c r="B32022" s="254"/>
    </row>
    <row r="32023" spans="1:2" x14ac:dyDescent="0.2">
      <c r="A32023" s="253"/>
      <c r="B32023" s="254"/>
    </row>
    <row r="32024" spans="1:2" x14ac:dyDescent="0.2">
      <c r="A32024" s="253"/>
      <c r="B32024" s="254"/>
    </row>
    <row r="32025" spans="1:2" x14ac:dyDescent="0.2">
      <c r="A32025" s="253"/>
      <c r="B32025" s="254"/>
    </row>
    <row r="32026" spans="1:2" x14ac:dyDescent="0.2">
      <c r="A32026" s="253"/>
      <c r="B32026" s="254"/>
    </row>
    <row r="32027" spans="1:2" x14ac:dyDescent="0.2">
      <c r="A32027" s="253"/>
      <c r="B32027" s="254"/>
    </row>
    <row r="32028" spans="1:2" x14ac:dyDescent="0.2">
      <c r="A32028" s="253"/>
      <c r="B32028" s="254"/>
    </row>
    <row r="32029" spans="1:2" x14ac:dyDescent="0.2">
      <c r="A32029" s="253"/>
      <c r="B32029" s="254"/>
    </row>
    <row r="32030" spans="1:2" x14ac:dyDescent="0.2">
      <c r="A32030" s="253"/>
      <c r="B32030" s="254"/>
    </row>
    <row r="32031" spans="1:2" x14ac:dyDescent="0.2">
      <c r="A32031" s="253"/>
      <c r="B32031" s="254"/>
    </row>
    <row r="32032" spans="1:2" x14ac:dyDescent="0.2">
      <c r="A32032" s="253"/>
      <c r="B32032" s="254"/>
    </row>
    <row r="32033" spans="1:2" x14ac:dyDescent="0.2">
      <c r="A32033" s="253"/>
      <c r="B32033" s="254"/>
    </row>
    <row r="32034" spans="1:2" x14ac:dyDescent="0.2">
      <c r="A32034" s="253"/>
      <c r="B32034" s="254"/>
    </row>
    <row r="32035" spans="1:2" x14ac:dyDescent="0.2">
      <c r="A32035" s="253"/>
      <c r="B32035" s="254"/>
    </row>
    <row r="32036" spans="1:2" x14ac:dyDescent="0.2">
      <c r="A32036" s="253"/>
      <c r="B32036" s="254"/>
    </row>
    <row r="32037" spans="1:2" x14ac:dyDescent="0.2">
      <c r="A32037" s="253"/>
      <c r="B32037" s="254"/>
    </row>
    <row r="32038" spans="1:2" x14ac:dyDescent="0.2">
      <c r="A32038" s="253"/>
      <c r="B32038" s="254"/>
    </row>
    <row r="32039" spans="1:2" x14ac:dyDescent="0.2">
      <c r="A32039" s="253"/>
      <c r="B32039" s="254"/>
    </row>
    <row r="32040" spans="1:2" x14ac:dyDescent="0.2">
      <c r="A32040" s="253"/>
      <c r="B32040" s="254"/>
    </row>
    <row r="32041" spans="1:2" x14ac:dyDescent="0.2">
      <c r="A32041" s="253"/>
      <c r="B32041" s="254"/>
    </row>
    <row r="32042" spans="1:2" x14ac:dyDescent="0.2">
      <c r="A32042" s="253"/>
      <c r="B32042" s="254"/>
    </row>
    <row r="32043" spans="1:2" x14ac:dyDescent="0.2">
      <c r="A32043" s="253"/>
      <c r="B32043" s="254"/>
    </row>
    <row r="32044" spans="1:2" x14ac:dyDescent="0.2">
      <c r="A32044" s="253"/>
      <c r="B32044" s="254"/>
    </row>
    <row r="32045" spans="1:2" x14ac:dyDescent="0.2">
      <c r="A32045" s="253"/>
      <c r="B32045" s="254"/>
    </row>
    <row r="32046" spans="1:2" x14ac:dyDescent="0.2">
      <c r="A32046" s="253"/>
      <c r="B32046" s="254"/>
    </row>
    <row r="32047" spans="1:2" x14ac:dyDescent="0.2">
      <c r="A32047" s="253"/>
      <c r="B32047" s="254"/>
    </row>
    <row r="32048" spans="1:2" x14ac:dyDescent="0.2">
      <c r="A32048" s="253"/>
      <c r="B32048" s="254"/>
    </row>
    <row r="32049" spans="1:2" x14ac:dyDescent="0.2">
      <c r="A32049" s="253"/>
      <c r="B32049" s="254"/>
    </row>
    <row r="32050" spans="1:2" x14ac:dyDescent="0.2">
      <c r="A32050" s="253"/>
      <c r="B32050" s="254"/>
    </row>
    <row r="32051" spans="1:2" x14ac:dyDescent="0.2">
      <c r="A32051" s="253"/>
      <c r="B32051" s="254"/>
    </row>
    <row r="32052" spans="1:2" x14ac:dyDescent="0.2">
      <c r="A32052" s="253"/>
      <c r="B32052" s="254"/>
    </row>
    <row r="32053" spans="1:2" x14ac:dyDescent="0.2">
      <c r="A32053" s="253"/>
      <c r="B32053" s="254"/>
    </row>
    <row r="32054" spans="1:2" x14ac:dyDescent="0.2">
      <c r="A32054" s="253"/>
      <c r="B32054" s="254"/>
    </row>
    <row r="32055" spans="1:2" x14ac:dyDescent="0.2">
      <c r="A32055" s="253"/>
      <c r="B32055" s="254"/>
    </row>
    <row r="32056" spans="1:2" x14ac:dyDescent="0.2">
      <c r="A32056" s="253"/>
      <c r="B32056" s="254"/>
    </row>
    <row r="32057" spans="1:2" x14ac:dyDescent="0.2">
      <c r="A32057" s="253"/>
      <c r="B32057" s="254"/>
    </row>
    <row r="32058" spans="1:2" x14ac:dyDescent="0.2">
      <c r="A32058" s="253"/>
      <c r="B32058" s="254"/>
    </row>
    <row r="32059" spans="1:2" x14ac:dyDescent="0.2">
      <c r="A32059" s="253"/>
      <c r="B32059" s="254"/>
    </row>
    <row r="32060" spans="1:2" x14ac:dyDescent="0.2">
      <c r="A32060" s="253"/>
      <c r="B32060" s="254"/>
    </row>
    <row r="32061" spans="1:2" x14ac:dyDescent="0.2">
      <c r="A32061" s="253"/>
      <c r="B32061" s="254"/>
    </row>
    <row r="32062" spans="1:2" x14ac:dyDescent="0.2">
      <c r="A32062" s="253"/>
      <c r="B32062" s="254"/>
    </row>
    <row r="32063" spans="1:2" x14ac:dyDescent="0.2">
      <c r="A32063" s="253"/>
      <c r="B32063" s="254"/>
    </row>
    <row r="32064" spans="1:2" x14ac:dyDescent="0.2">
      <c r="A32064" s="253"/>
      <c r="B32064" s="254"/>
    </row>
    <row r="32065" spans="1:2" x14ac:dyDescent="0.2">
      <c r="A32065" s="253"/>
      <c r="B32065" s="254"/>
    </row>
    <row r="32066" spans="1:2" x14ac:dyDescent="0.2">
      <c r="A32066" s="253"/>
      <c r="B32066" s="254"/>
    </row>
    <row r="32067" spans="1:2" x14ac:dyDescent="0.2">
      <c r="A32067" s="253"/>
      <c r="B32067" s="254"/>
    </row>
    <row r="32068" spans="1:2" x14ac:dyDescent="0.2">
      <c r="A32068" s="253"/>
      <c r="B32068" s="254"/>
    </row>
    <row r="32069" spans="1:2" x14ac:dyDescent="0.2">
      <c r="A32069" s="253"/>
      <c r="B32069" s="254"/>
    </row>
    <row r="32070" spans="1:2" x14ac:dyDescent="0.2">
      <c r="A32070" s="253"/>
      <c r="B32070" s="254"/>
    </row>
    <row r="32071" spans="1:2" x14ac:dyDescent="0.2">
      <c r="A32071" s="253"/>
      <c r="B32071" s="254"/>
    </row>
    <row r="32072" spans="1:2" x14ac:dyDescent="0.2">
      <c r="A32072" s="253"/>
      <c r="B32072" s="254"/>
    </row>
    <row r="32073" spans="1:2" x14ac:dyDescent="0.2">
      <c r="A32073" s="253"/>
      <c r="B32073" s="254"/>
    </row>
    <row r="32074" spans="1:2" x14ac:dyDescent="0.2">
      <c r="A32074" s="253"/>
      <c r="B32074" s="254"/>
    </row>
    <row r="32075" spans="1:2" x14ac:dyDescent="0.2">
      <c r="A32075" s="253"/>
      <c r="B32075" s="254"/>
    </row>
    <row r="32076" spans="1:2" x14ac:dyDescent="0.2">
      <c r="A32076" s="253"/>
      <c r="B32076" s="254"/>
    </row>
    <row r="32077" spans="1:2" x14ac:dyDescent="0.2">
      <c r="A32077" s="253"/>
      <c r="B32077" s="254"/>
    </row>
    <row r="32078" spans="1:2" x14ac:dyDescent="0.2">
      <c r="A32078" s="253"/>
      <c r="B32078" s="254"/>
    </row>
    <row r="32079" spans="1:2" x14ac:dyDescent="0.2">
      <c r="A32079" s="253"/>
      <c r="B32079" s="254"/>
    </row>
    <row r="32080" spans="1:2" x14ac:dyDescent="0.2">
      <c r="A32080" s="253"/>
      <c r="B32080" s="254"/>
    </row>
    <row r="32081" spans="1:2" x14ac:dyDescent="0.2">
      <c r="A32081" s="253"/>
      <c r="B32081" s="254"/>
    </row>
    <row r="32082" spans="1:2" x14ac:dyDescent="0.2">
      <c r="A32082" s="253"/>
      <c r="B32082" s="254"/>
    </row>
    <row r="32083" spans="1:2" x14ac:dyDescent="0.2">
      <c r="A32083" s="253"/>
      <c r="B32083" s="254"/>
    </row>
    <row r="32084" spans="1:2" x14ac:dyDescent="0.2">
      <c r="A32084" s="253"/>
      <c r="B32084" s="254"/>
    </row>
    <row r="32085" spans="1:2" x14ac:dyDescent="0.2">
      <c r="A32085" s="253"/>
      <c r="B32085" s="254"/>
    </row>
    <row r="32086" spans="1:2" x14ac:dyDescent="0.2">
      <c r="A32086" s="253"/>
      <c r="B32086" s="254"/>
    </row>
    <row r="32087" spans="1:2" x14ac:dyDescent="0.2">
      <c r="A32087" s="253"/>
      <c r="B32087" s="254"/>
    </row>
    <row r="32088" spans="1:2" x14ac:dyDescent="0.2">
      <c r="A32088" s="253"/>
      <c r="B32088" s="254"/>
    </row>
    <row r="32089" spans="1:2" x14ac:dyDescent="0.2">
      <c r="A32089" s="253"/>
      <c r="B32089" s="254"/>
    </row>
    <row r="32090" spans="1:2" x14ac:dyDescent="0.2">
      <c r="A32090" s="253"/>
      <c r="B32090" s="254"/>
    </row>
    <row r="32091" spans="1:2" x14ac:dyDescent="0.2">
      <c r="A32091" s="253"/>
      <c r="B32091" s="254"/>
    </row>
    <row r="32092" spans="1:2" x14ac:dyDescent="0.2">
      <c r="A32092" s="253"/>
      <c r="B32092" s="254"/>
    </row>
    <row r="32093" spans="1:2" x14ac:dyDescent="0.2">
      <c r="A32093" s="253"/>
      <c r="B32093" s="254"/>
    </row>
    <row r="32094" spans="1:2" x14ac:dyDescent="0.2">
      <c r="A32094" s="253"/>
      <c r="B32094" s="254"/>
    </row>
    <row r="32095" spans="1:2" x14ac:dyDescent="0.2">
      <c r="A32095" s="253"/>
      <c r="B32095" s="254"/>
    </row>
    <row r="32096" spans="1:2" x14ac:dyDescent="0.2">
      <c r="A32096" s="253"/>
      <c r="B32096" s="254"/>
    </row>
    <row r="32097" spans="1:2" x14ac:dyDescent="0.2">
      <c r="A32097" s="253"/>
      <c r="B32097" s="254"/>
    </row>
    <row r="32098" spans="1:2" x14ac:dyDescent="0.2">
      <c r="A32098" s="253"/>
      <c r="B32098" s="254"/>
    </row>
    <row r="32099" spans="1:2" x14ac:dyDescent="0.2">
      <c r="A32099" s="253"/>
      <c r="B32099" s="254"/>
    </row>
    <row r="32100" spans="1:2" x14ac:dyDescent="0.2">
      <c r="A32100" s="253"/>
      <c r="B32100" s="254"/>
    </row>
    <row r="32101" spans="1:2" x14ac:dyDescent="0.2">
      <c r="A32101" s="253"/>
      <c r="B32101" s="254"/>
    </row>
    <row r="32102" spans="1:2" x14ac:dyDescent="0.2">
      <c r="A32102" s="253"/>
      <c r="B32102" s="254"/>
    </row>
    <row r="32103" spans="1:2" x14ac:dyDescent="0.2">
      <c r="A32103" s="253"/>
      <c r="B32103" s="254"/>
    </row>
    <row r="32104" spans="1:2" x14ac:dyDescent="0.2">
      <c r="A32104" s="253"/>
      <c r="B32104" s="254"/>
    </row>
    <row r="32105" spans="1:2" x14ac:dyDescent="0.2">
      <c r="A32105" s="253"/>
      <c r="B32105" s="254"/>
    </row>
    <row r="32106" spans="1:2" x14ac:dyDescent="0.2">
      <c r="A32106" s="253"/>
      <c r="B32106" s="254"/>
    </row>
    <row r="32107" spans="1:2" x14ac:dyDescent="0.2">
      <c r="A32107" s="253"/>
      <c r="B32107" s="254"/>
    </row>
    <row r="32108" spans="1:2" x14ac:dyDescent="0.2">
      <c r="A32108" s="253"/>
      <c r="B32108" s="254"/>
    </row>
    <row r="32109" spans="1:2" x14ac:dyDescent="0.2">
      <c r="A32109" s="253"/>
      <c r="B32109" s="254"/>
    </row>
    <row r="32110" spans="1:2" x14ac:dyDescent="0.2">
      <c r="A32110" s="253"/>
      <c r="B32110" s="254"/>
    </row>
    <row r="32111" spans="1:2" x14ac:dyDescent="0.2">
      <c r="A32111" s="253"/>
      <c r="B32111" s="254"/>
    </row>
    <row r="32112" spans="1:2" x14ac:dyDescent="0.2">
      <c r="A32112" s="253"/>
      <c r="B32112" s="254"/>
    </row>
    <row r="32113" spans="1:2" x14ac:dyDescent="0.2">
      <c r="A32113" s="253"/>
      <c r="B32113" s="254"/>
    </row>
    <row r="32114" spans="1:2" x14ac:dyDescent="0.2">
      <c r="A32114" s="253"/>
      <c r="B32114" s="254"/>
    </row>
    <row r="32115" spans="1:2" x14ac:dyDescent="0.2">
      <c r="A32115" s="253"/>
      <c r="B32115" s="254"/>
    </row>
    <row r="32116" spans="1:2" x14ac:dyDescent="0.2">
      <c r="A32116" s="253"/>
      <c r="B32116" s="254"/>
    </row>
    <row r="32117" spans="1:2" x14ac:dyDescent="0.2">
      <c r="A32117" s="253"/>
      <c r="B32117" s="254"/>
    </row>
    <row r="32118" spans="1:2" x14ac:dyDescent="0.2">
      <c r="A32118" s="253"/>
      <c r="B32118" s="254"/>
    </row>
    <row r="32119" spans="1:2" x14ac:dyDescent="0.2">
      <c r="A32119" s="253"/>
      <c r="B32119" s="254"/>
    </row>
    <row r="32120" spans="1:2" x14ac:dyDescent="0.2">
      <c r="A32120" s="253"/>
      <c r="B32120" s="254"/>
    </row>
    <row r="32121" spans="1:2" x14ac:dyDescent="0.2">
      <c r="A32121" s="253"/>
      <c r="B32121" s="254"/>
    </row>
    <row r="32122" spans="1:2" x14ac:dyDescent="0.2">
      <c r="A32122" s="253"/>
      <c r="B32122" s="254"/>
    </row>
    <row r="32123" spans="1:2" x14ac:dyDescent="0.2">
      <c r="A32123" s="253"/>
      <c r="B32123" s="254"/>
    </row>
    <row r="32124" spans="1:2" x14ac:dyDescent="0.2">
      <c r="A32124" s="253"/>
      <c r="B32124" s="254"/>
    </row>
    <row r="32125" spans="1:2" x14ac:dyDescent="0.2">
      <c r="A32125" s="253"/>
      <c r="B32125" s="254"/>
    </row>
    <row r="32126" spans="1:2" x14ac:dyDescent="0.2">
      <c r="A32126" s="253"/>
      <c r="B32126" s="254"/>
    </row>
    <row r="32127" spans="1:2" x14ac:dyDescent="0.2">
      <c r="A32127" s="253"/>
      <c r="B32127" s="254"/>
    </row>
    <row r="32128" spans="1:2" x14ac:dyDescent="0.2">
      <c r="A32128" s="253"/>
      <c r="B32128" s="254"/>
    </row>
    <row r="32129" spans="1:2" x14ac:dyDescent="0.2">
      <c r="A32129" s="253"/>
      <c r="B32129" s="254"/>
    </row>
    <row r="32130" spans="1:2" x14ac:dyDescent="0.2">
      <c r="A32130" s="253"/>
      <c r="B32130" s="254"/>
    </row>
    <row r="32131" spans="1:2" x14ac:dyDescent="0.2">
      <c r="A32131" s="253"/>
      <c r="B32131" s="254"/>
    </row>
    <row r="32132" spans="1:2" x14ac:dyDescent="0.2">
      <c r="A32132" s="253"/>
      <c r="B32132" s="254"/>
    </row>
    <row r="32133" spans="1:2" x14ac:dyDescent="0.2">
      <c r="A32133" s="253"/>
      <c r="B32133" s="254"/>
    </row>
    <row r="32134" spans="1:2" x14ac:dyDescent="0.2">
      <c r="A32134" s="253"/>
      <c r="B32134" s="254"/>
    </row>
    <row r="32135" spans="1:2" x14ac:dyDescent="0.2">
      <c r="A32135" s="253"/>
      <c r="B32135" s="254"/>
    </row>
    <row r="32136" spans="1:2" x14ac:dyDescent="0.2">
      <c r="A32136" s="253"/>
      <c r="B32136" s="254"/>
    </row>
    <row r="32137" spans="1:2" x14ac:dyDescent="0.2">
      <c r="A32137" s="253"/>
      <c r="B32137" s="254"/>
    </row>
    <row r="32138" spans="1:2" x14ac:dyDescent="0.2">
      <c r="A32138" s="253"/>
      <c r="B32138" s="254"/>
    </row>
    <row r="32139" spans="1:2" x14ac:dyDescent="0.2">
      <c r="A32139" s="253"/>
      <c r="B32139" s="254"/>
    </row>
    <row r="32140" spans="1:2" x14ac:dyDescent="0.2">
      <c r="A32140" s="253"/>
      <c r="B32140" s="254"/>
    </row>
    <row r="32141" spans="1:2" x14ac:dyDescent="0.2">
      <c r="A32141" s="253"/>
      <c r="B32141" s="254"/>
    </row>
    <row r="32142" spans="1:2" x14ac:dyDescent="0.2">
      <c r="A32142" s="253"/>
      <c r="B32142" s="254"/>
    </row>
    <row r="32143" spans="1:2" x14ac:dyDescent="0.2">
      <c r="A32143" s="253"/>
      <c r="B32143" s="254"/>
    </row>
    <row r="32144" spans="1:2" x14ac:dyDescent="0.2">
      <c r="A32144" s="253"/>
      <c r="B32144" s="254"/>
    </row>
    <row r="32145" spans="1:2" x14ac:dyDescent="0.2">
      <c r="A32145" s="253"/>
      <c r="B32145" s="254"/>
    </row>
    <row r="32146" spans="1:2" x14ac:dyDescent="0.2">
      <c r="A32146" s="253"/>
      <c r="B32146" s="254"/>
    </row>
    <row r="32147" spans="1:2" x14ac:dyDescent="0.2">
      <c r="A32147" s="253"/>
      <c r="B32147" s="254"/>
    </row>
    <row r="32148" spans="1:2" x14ac:dyDescent="0.2">
      <c r="A32148" s="253"/>
      <c r="B32148" s="254"/>
    </row>
    <row r="32149" spans="1:2" x14ac:dyDescent="0.2">
      <c r="A32149" s="253"/>
      <c r="B32149" s="254"/>
    </row>
    <row r="32150" spans="1:2" x14ac:dyDescent="0.2">
      <c r="A32150" s="253"/>
      <c r="B32150" s="254"/>
    </row>
    <row r="32151" spans="1:2" x14ac:dyDescent="0.2">
      <c r="A32151" s="253"/>
      <c r="B32151" s="254"/>
    </row>
    <row r="32152" spans="1:2" x14ac:dyDescent="0.2">
      <c r="A32152" s="253"/>
      <c r="B32152" s="254"/>
    </row>
    <row r="32153" spans="1:2" x14ac:dyDescent="0.2">
      <c r="A32153" s="253"/>
      <c r="B32153" s="254"/>
    </row>
    <row r="32154" spans="1:2" x14ac:dyDescent="0.2">
      <c r="A32154" s="253"/>
      <c r="B32154" s="254"/>
    </row>
    <row r="32155" spans="1:2" x14ac:dyDescent="0.2">
      <c r="A32155" s="253"/>
      <c r="B32155" s="254"/>
    </row>
    <row r="32156" spans="1:2" x14ac:dyDescent="0.2">
      <c r="A32156" s="253"/>
      <c r="B32156" s="254"/>
    </row>
    <row r="32157" spans="1:2" x14ac:dyDescent="0.2">
      <c r="A32157" s="253"/>
      <c r="B32157" s="254"/>
    </row>
    <row r="32158" spans="1:2" x14ac:dyDescent="0.2">
      <c r="A32158" s="253"/>
      <c r="B32158" s="254"/>
    </row>
    <row r="32159" spans="1:2" x14ac:dyDescent="0.2">
      <c r="A32159" s="253"/>
      <c r="B32159" s="254"/>
    </row>
    <row r="32160" spans="1:2" x14ac:dyDescent="0.2">
      <c r="A32160" s="253"/>
      <c r="B32160" s="254"/>
    </row>
    <row r="32161" spans="1:2" x14ac:dyDescent="0.2">
      <c r="A32161" s="253"/>
      <c r="B32161" s="254"/>
    </row>
    <row r="32162" spans="1:2" x14ac:dyDescent="0.2">
      <c r="A32162" s="253"/>
      <c r="B32162" s="254"/>
    </row>
    <row r="32163" spans="1:2" x14ac:dyDescent="0.2">
      <c r="A32163" s="253"/>
      <c r="B32163" s="254"/>
    </row>
    <row r="32164" spans="1:2" x14ac:dyDescent="0.2">
      <c r="A32164" s="253"/>
      <c r="B32164" s="254"/>
    </row>
    <row r="32165" spans="1:2" x14ac:dyDescent="0.2">
      <c r="A32165" s="253"/>
      <c r="B32165" s="254"/>
    </row>
    <row r="32166" spans="1:2" x14ac:dyDescent="0.2">
      <c r="A32166" s="253"/>
      <c r="B32166" s="254"/>
    </row>
    <row r="32167" spans="1:2" x14ac:dyDescent="0.2">
      <c r="A32167" s="253"/>
      <c r="B32167" s="254"/>
    </row>
    <row r="32168" spans="1:2" x14ac:dyDescent="0.2">
      <c r="A32168" s="253"/>
      <c r="B32168" s="254"/>
    </row>
    <row r="32169" spans="1:2" x14ac:dyDescent="0.2">
      <c r="A32169" s="253"/>
      <c r="B32169" s="254"/>
    </row>
    <row r="32170" spans="1:2" x14ac:dyDescent="0.2">
      <c r="A32170" s="253"/>
      <c r="B32170" s="254"/>
    </row>
    <row r="32171" spans="1:2" x14ac:dyDescent="0.2">
      <c r="A32171" s="253"/>
      <c r="B32171" s="254"/>
    </row>
    <row r="32172" spans="1:2" x14ac:dyDescent="0.2">
      <c r="A32172" s="253"/>
      <c r="B32172" s="254"/>
    </row>
    <row r="32173" spans="1:2" x14ac:dyDescent="0.2">
      <c r="A32173" s="253"/>
      <c r="B32173" s="254"/>
    </row>
    <row r="32174" spans="1:2" x14ac:dyDescent="0.2">
      <c r="A32174" s="253"/>
      <c r="B32174" s="254"/>
    </row>
    <row r="32175" spans="1:2" x14ac:dyDescent="0.2">
      <c r="A32175" s="253"/>
      <c r="B32175" s="254"/>
    </row>
    <row r="32176" spans="1:2" x14ac:dyDescent="0.2">
      <c r="A32176" s="253"/>
      <c r="B32176" s="254"/>
    </row>
    <row r="32177" spans="1:2" x14ac:dyDescent="0.2">
      <c r="A32177" s="253"/>
      <c r="B32177" s="254"/>
    </row>
    <row r="32178" spans="1:2" x14ac:dyDescent="0.2">
      <c r="A32178" s="253"/>
      <c r="B32178" s="254"/>
    </row>
    <row r="32179" spans="1:2" x14ac:dyDescent="0.2">
      <c r="A32179" s="253"/>
      <c r="B32179" s="254"/>
    </row>
    <row r="32180" spans="1:2" x14ac:dyDescent="0.2">
      <c r="A32180" s="253"/>
      <c r="B32180" s="254"/>
    </row>
    <row r="32181" spans="1:2" x14ac:dyDescent="0.2">
      <c r="A32181" s="253"/>
      <c r="B32181" s="254"/>
    </row>
    <row r="32182" spans="1:2" x14ac:dyDescent="0.2">
      <c r="A32182" s="253"/>
      <c r="B32182" s="254"/>
    </row>
    <row r="32183" spans="1:2" x14ac:dyDescent="0.2">
      <c r="A32183" s="253"/>
      <c r="B32183" s="254"/>
    </row>
    <row r="32184" spans="1:2" x14ac:dyDescent="0.2">
      <c r="A32184" s="253"/>
      <c r="B32184" s="254"/>
    </row>
    <row r="32185" spans="1:2" x14ac:dyDescent="0.2">
      <c r="A32185" s="253"/>
      <c r="B32185" s="254"/>
    </row>
    <row r="32186" spans="1:2" x14ac:dyDescent="0.2">
      <c r="A32186" s="253"/>
      <c r="B32186" s="254"/>
    </row>
    <row r="32187" spans="1:2" x14ac:dyDescent="0.2">
      <c r="A32187" s="253"/>
      <c r="B32187" s="254"/>
    </row>
    <row r="32188" spans="1:2" x14ac:dyDescent="0.2">
      <c r="A32188" s="253"/>
      <c r="B32188" s="254"/>
    </row>
    <row r="32189" spans="1:2" x14ac:dyDescent="0.2">
      <c r="A32189" s="253"/>
      <c r="B32189" s="254"/>
    </row>
    <row r="32190" spans="1:2" x14ac:dyDescent="0.2">
      <c r="A32190" s="253"/>
      <c r="B32190" s="254"/>
    </row>
    <row r="32191" spans="1:2" x14ac:dyDescent="0.2">
      <c r="A32191" s="253"/>
      <c r="B32191" s="254"/>
    </row>
    <row r="32192" spans="1:2" x14ac:dyDescent="0.2">
      <c r="A32192" s="253"/>
      <c r="B32192" s="254"/>
    </row>
    <row r="32193" spans="1:2" x14ac:dyDescent="0.2">
      <c r="A32193" s="253"/>
      <c r="B32193" s="254"/>
    </row>
    <row r="32194" spans="1:2" x14ac:dyDescent="0.2">
      <c r="A32194" s="253"/>
      <c r="B32194" s="254"/>
    </row>
    <row r="32195" spans="1:2" x14ac:dyDescent="0.2">
      <c r="A32195" s="253"/>
      <c r="B32195" s="254"/>
    </row>
    <row r="32196" spans="1:2" x14ac:dyDescent="0.2">
      <c r="A32196" s="253"/>
      <c r="B32196" s="254"/>
    </row>
    <row r="32197" spans="1:2" x14ac:dyDescent="0.2">
      <c r="A32197" s="253"/>
      <c r="B32197" s="254"/>
    </row>
    <row r="32198" spans="1:2" x14ac:dyDescent="0.2">
      <c r="A32198" s="253"/>
      <c r="B32198" s="254"/>
    </row>
    <row r="32199" spans="1:2" x14ac:dyDescent="0.2">
      <c r="A32199" s="253"/>
      <c r="B32199" s="254"/>
    </row>
    <row r="32200" spans="1:2" x14ac:dyDescent="0.2">
      <c r="A32200" s="253"/>
      <c r="B32200" s="254"/>
    </row>
    <row r="32201" spans="1:2" x14ac:dyDescent="0.2">
      <c r="A32201" s="253"/>
      <c r="B32201" s="254"/>
    </row>
    <row r="32202" spans="1:2" x14ac:dyDescent="0.2">
      <c r="A32202" s="253"/>
      <c r="B32202" s="254"/>
    </row>
    <row r="32203" spans="1:2" x14ac:dyDescent="0.2">
      <c r="A32203" s="253"/>
      <c r="B32203" s="254"/>
    </row>
    <row r="32204" spans="1:2" x14ac:dyDescent="0.2">
      <c r="A32204" s="253"/>
      <c r="B32204" s="254"/>
    </row>
    <row r="32205" spans="1:2" x14ac:dyDescent="0.2">
      <c r="A32205" s="253"/>
      <c r="B32205" s="254"/>
    </row>
    <row r="32206" spans="1:2" x14ac:dyDescent="0.2">
      <c r="A32206" s="253"/>
      <c r="B32206" s="254"/>
    </row>
    <row r="32207" spans="1:2" x14ac:dyDescent="0.2">
      <c r="A32207" s="253"/>
      <c r="B32207" s="254"/>
    </row>
    <row r="32208" spans="1:2" x14ac:dyDescent="0.2">
      <c r="A32208" s="253"/>
      <c r="B32208" s="254"/>
    </row>
    <row r="32209" spans="1:2" x14ac:dyDescent="0.2">
      <c r="A32209" s="253"/>
      <c r="B32209" s="254"/>
    </row>
    <row r="32210" spans="1:2" x14ac:dyDescent="0.2">
      <c r="A32210" s="253"/>
      <c r="B32210" s="254"/>
    </row>
    <row r="32211" spans="1:2" x14ac:dyDescent="0.2">
      <c r="A32211" s="253"/>
      <c r="B32211" s="254"/>
    </row>
    <row r="32212" spans="1:2" x14ac:dyDescent="0.2">
      <c r="A32212" s="253"/>
      <c r="B32212" s="254"/>
    </row>
    <row r="32213" spans="1:2" x14ac:dyDescent="0.2">
      <c r="A32213" s="253"/>
      <c r="B32213" s="254"/>
    </row>
    <row r="32214" spans="1:2" x14ac:dyDescent="0.2">
      <c r="A32214" s="253"/>
      <c r="B32214" s="254"/>
    </row>
    <row r="32215" spans="1:2" x14ac:dyDescent="0.2">
      <c r="A32215" s="253"/>
      <c r="B32215" s="254"/>
    </row>
    <row r="32216" spans="1:2" x14ac:dyDescent="0.2">
      <c r="A32216" s="253"/>
      <c r="B32216" s="254"/>
    </row>
    <row r="32217" spans="1:2" x14ac:dyDescent="0.2">
      <c r="A32217" s="253"/>
      <c r="B32217" s="254"/>
    </row>
    <row r="32218" spans="1:2" x14ac:dyDescent="0.2">
      <c r="A32218" s="253"/>
      <c r="B32218" s="254"/>
    </row>
    <row r="32219" spans="1:2" x14ac:dyDescent="0.2">
      <c r="A32219" s="253"/>
      <c r="B32219" s="254"/>
    </row>
    <row r="32220" spans="1:2" x14ac:dyDescent="0.2">
      <c r="A32220" s="253"/>
      <c r="B32220" s="254"/>
    </row>
    <row r="32221" spans="1:2" x14ac:dyDescent="0.2">
      <c r="A32221" s="253"/>
      <c r="B32221" s="254"/>
    </row>
    <row r="32222" spans="1:2" x14ac:dyDescent="0.2">
      <c r="A32222" s="253"/>
      <c r="B32222" s="254"/>
    </row>
    <row r="32223" spans="1:2" x14ac:dyDescent="0.2">
      <c r="A32223" s="253"/>
      <c r="B32223" s="254"/>
    </row>
    <row r="32224" spans="1:2" x14ac:dyDescent="0.2">
      <c r="A32224" s="253"/>
      <c r="B32224" s="254"/>
    </row>
    <row r="32225" spans="1:2" x14ac:dyDescent="0.2">
      <c r="A32225" s="253"/>
      <c r="B32225" s="254"/>
    </row>
    <row r="32226" spans="1:2" x14ac:dyDescent="0.2">
      <c r="A32226" s="253"/>
      <c r="B32226" s="254"/>
    </row>
    <row r="32227" spans="1:2" x14ac:dyDescent="0.2">
      <c r="A32227" s="253"/>
      <c r="B32227" s="254"/>
    </row>
    <row r="32228" spans="1:2" x14ac:dyDescent="0.2">
      <c r="A32228" s="253"/>
      <c r="B32228" s="254"/>
    </row>
    <row r="32229" spans="1:2" x14ac:dyDescent="0.2">
      <c r="A32229" s="253"/>
      <c r="B32229" s="254"/>
    </row>
    <row r="32230" spans="1:2" x14ac:dyDescent="0.2">
      <c r="A32230" s="253"/>
      <c r="B32230" s="254"/>
    </row>
    <row r="32231" spans="1:2" x14ac:dyDescent="0.2">
      <c r="A32231" s="253"/>
      <c r="B32231" s="254"/>
    </row>
    <row r="32232" spans="1:2" x14ac:dyDescent="0.2">
      <c r="A32232" s="253"/>
      <c r="B32232" s="254"/>
    </row>
    <row r="32233" spans="1:2" x14ac:dyDescent="0.2">
      <c r="A32233" s="253"/>
      <c r="B32233" s="254"/>
    </row>
    <row r="32234" spans="1:2" x14ac:dyDescent="0.2">
      <c r="A32234" s="253"/>
      <c r="B32234" s="254"/>
    </row>
    <row r="32235" spans="1:2" x14ac:dyDescent="0.2">
      <c r="A32235" s="253"/>
      <c r="B32235" s="254"/>
    </row>
    <row r="32236" spans="1:2" x14ac:dyDescent="0.2">
      <c r="A32236" s="253"/>
      <c r="B32236" s="254"/>
    </row>
    <row r="32237" spans="1:2" x14ac:dyDescent="0.2">
      <c r="A32237" s="253"/>
      <c r="B32237" s="254"/>
    </row>
    <row r="32238" spans="1:2" x14ac:dyDescent="0.2">
      <c r="A32238" s="253"/>
      <c r="B32238" s="254"/>
    </row>
    <row r="32239" spans="1:2" x14ac:dyDescent="0.2">
      <c r="A32239" s="253"/>
      <c r="B32239" s="254"/>
    </row>
    <row r="32240" spans="1:2" x14ac:dyDescent="0.2">
      <c r="A32240" s="253"/>
      <c r="B32240" s="254"/>
    </row>
    <row r="32241" spans="1:2" x14ac:dyDescent="0.2">
      <c r="A32241" s="253"/>
      <c r="B32241" s="254"/>
    </row>
    <row r="32242" spans="1:2" x14ac:dyDescent="0.2">
      <c r="A32242" s="253"/>
      <c r="B32242" s="254"/>
    </row>
    <row r="32243" spans="1:2" x14ac:dyDescent="0.2">
      <c r="A32243" s="253"/>
      <c r="B32243" s="254"/>
    </row>
    <row r="32244" spans="1:2" x14ac:dyDescent="0.2">
      <c r="A32244" s="253"/>
      <c r="B32244" s="254"/>
    </row>
    <row r="32245" spans="1:2" x14ac:dyDescent="0.2">
      <c r="A32245" s="253"/>
      <c r="B32245" s="254"/>
    </row>
    <row r="32246" spans="1:2" x14ac:dyDescent="0.2">
      <c r="A32246" s="253"/>
      <c r="B32246" s="254"/>
    </row>
    <row r="32247" spans="1:2" x14ac:dyDescent="0.2">
      <c r="A32247" s="253"/>
      <c r="B32247" s="254"/>
    </row>
    <row r="32248" spans="1:2" x14ac:dyDescent="0.2">
      <c r="A32248" s="253"/>
      <c r="B32248" s="254"/>
    </row>
    <row r="32249" spans="1:2" x14ac:dyDescent="0.2">
      <c r="A32249" s="253"/>
      <c r="B32249" s="254"/>
    </row>
    <row r="32250" spans="1:2" x14ac:dyDescent="0.2">
      <c r="A32250" s="253"/>
      <c r="B32250" s="254"/>
    </row>
    <row r="32251" spans="1:2" x14ac:dyDescent="0.2">
      <c r="A32251" s="253"/>
      <c r="B32251" s="254"/>
    </row>
    <row r="32252" spans="1:2" x14ac:dyDescent="0.2">
      <c r="A32252" s="253"/>
      <c r="B32252" s="254"/>
    </row>
    <row r="32253" spans="1:2" x14ac:dyDescent="0.2">
      <c r="A32253" s="253"/>
      <c r="B32253" s="254"/>
    </row>
    <row r="32254" spans="1:2" x14ac:dyDescent="0.2">
      <c r="A32254" s="253"/>
      <c r="B32254" s="254"/>
    </row>
    <row r="32255" spans="1:2" x14ac:dyDescent="0.2">
      <c r="A32255" s="253"/>
      <c r="B32255" s="254"/>
    </row>
    <row r="32256" spans="1:2" x14ac:dyDescent="0.2">
      <c r="A32256" s="253"/>
      <c r="B32256" s="254"/>
    </row>
    <row r="32257" spans="1:2" x14ac:dyDescent="0.2">
      <c r="A32257" s="253"/>
      <c r="B32257" s="254"/>
    </row>
    <row r="32258" spans="1:2" x14ac:dyDescent="0.2">
      <c r="A32258" s="253"/>
      <c r="B32258" s="254"/>
    </row>
    <row r="32259" spans="1:2" x14ac:dyDescent="0.2">
      <c r="A32259" s="253"/>
      <c r="B32259" s="254"/>
    </row>
    <row r="32260" spans="1:2" x14ac:dyDescent="0.2">
      <c r="A32260" s="253"/>
      <c r="B32260" s="254"/>
    </row>
    <row r="32261" spans="1:2" x14ac:dyDescent="0.2">
      <c r="A32261" s="253"/>
      <c r="B32261" s="254"/>
    </row>
    <row r="32262" spans="1:2" x14ac:dyDescent="0.2">
      <c r="A32262" s="253"/>
      <c r="B32262" s="254"/>
    </row>
    <row r="32263" spans="1:2" x14ac:dyDescent="0.2">
      <c r="A32263" s="253"/>
      <c r="B32263" s="254"/>
    </row>
    <row r="32264" spans="1:2" x14ac:dyDescent="0.2">
      <c r="A32264" s="253"/>
      <c r="B32264" s="254"/>
    </row>
    <row r="32265" spans="1:2" x14ac:dyDescent="0.2">
      <c r="A32265" s="253"/>
      <c r="B32265" s="254"/>
    </row>
    <row r="32266" spans="1:2" x14ac:dyDescent="0.2">
      <c r="A32266" s="253"/>
      <c r="B32266" s="254"/>
    </row>
    <row r="32267" spans="1:2" x14ac:dyDescent="0.2">
      <c r="A32267" s="253"/>
      <c r="B32267" s="254"/>
    </row>
    <row r="32268" spans="1:2" x14ac:dyDescent="0.2">
      <c r="A32268" s="253"/>
      <c r="B32268" s="254"/>
    </row>
    <row r="32269" spans="1:2" x14ac:dyDescent="0.2">
      <c r="A32269" s="253"/>
      <c r="B32269" s="254"/>
    </row>
    <row r="32270" spans="1:2" x14ac:dyDescent="0.2">
      <c r="A32270" s="253"/>
      <c r="B32270" s="254"/>
    </row>
    <row r="32271" spans="1:2" x14ac:dyDescent="0.2">
      <c r="A32271" s="253"/>
      <c r="B32271" s="254"/>
    </row>
    <row r="32272" spans="1:2" x14ac:dyDescent="0.2">
      <c r="A32272" s="253"/>
      <c r="B32272" s="254"/>
    </row>
    <row r="32273" spans="1:2" x14ac:dyDescent="0.2">
      <c r="A32273" s="253"/>
      <c r="B32273" s="254"/>
    </row>
    <row r="32274" spans="1:2" x14ac:dyDescent="0.2">
      <c r="A32274" s="253"/>
      <c r="B32274" s="254"/>
    </row>
    <row r="32275" spans="1:2" x14ac:dyDescent="0.2">
      <c r="A32275" s="253"/>
      <c r="B32275" s="254"/>
    </row>
    <row r="32276" spans="1:2" x14ac:dyDescent="0.2">
      <c r="A32276" s="253"/>
      <c r="B32276" s="254"/>
    </row>
    <row r="32277" spans="1:2" x14ac:dyDescent="0.2">
      <c r="A32277" s="253"/>
      <c r="B32277" s="254"/>
    </row>
    <row r="32278" spans="1:2" x14ac:dyDescent="0.2">
      <c r="A32278" s="253"/>
      <c r="B32278" s="254"/>
    </row>
    <row r="32279" spans="1:2" x14ac:dyDescent="0.2">
      <c r="A32279" s="253"/>
      <c r="B32279" s="254"/>
    </row>
    <row r="32280" spans="1:2" x14ac:dyDescent="0.2">
      <c r="A32280" s="253"/>
      <c r="B32280" s="254"/>
    </row>
    <row r="32281" spans="1:2" x14ac:dyDescent="0.2">
      <c r="A32281" s="253"/>
      <c r="B32281" s="254"/>
    </row>
    <row r="32282" spans="1:2" x14ac:dyDescent="0.2">
      <c r="A32282" s="253"/>
      <c r="B32282" s="254"/>
    </row>
    <row r="32283" spans="1:2" x14ac:dyDescent="0.2">
      <c r="A32283" s="253"/>
      <c r="B32283" s="254"/>
    </row>
    <row r="32284" spans="1:2" x14ac:dyDescent="0.2">
      <c r="A32284" s="253"/>
      <c r="B32284" s="254"/>
    </row>
    <row r="32285" spans="1:2" x14ac:dyDescent="0.2">
      <c r="A32285" s="253"/>
      <c r="B32285" s="254"/>
    </row>
    <row r="32286" spans="1:2" x14ac:dyDescent="0.2">
      <c r="A32286" s="253"/>
      <c r="B32286" s="254"/>
    </row>
    <row r="32287" spans="1:2" x14ac:dyDescent="0.2">
      <c r="A32287" s="253"/>
      <c r="B32287" s="254"/>
    </row>
    <row r="32288" spans="1:2" x14ac:dyDescent="0.2">
      <c r="A32288" s="253"/>
      <c r="B32288" s="254"/>
    </row>
    <row r="32289" spans="1:2" x14ac:dyDescent="0.2">
      <c r="A32289" s="253"/>
      <c r="B32289" s="254"/>
    </row>
    <row r="32290" spans="1:2" x14ac:dyDescent="0.2">
      <c r="A32290" s="253"/>
      <c r="B32290" s="254"/>
    </row>
    <row r="32291" spans="1:2" x14ac:dyDescent="0.2">
      <c r="A32291" s="253"/>
      <c r="B32291" s="254"/>
    </row>
    <row r="32292" spans="1:2" x14ac:dyDescent="0.2">
      <c r="A32292" s="253"/>
      <c r="B32292" s="254"/>
    </row>
    <row r="32293" spans="1:2" x14ac:dyDescent="0.2">
      <c r="A32293" s="253"/>
      <c r="B32293" s="254"/>
    </row>
    <row r="32294" spans="1:2" x14ac:dyDescent="0.2">
      <c r="A32294" s="253"/>
      <c r="B32294" s="254"/>
    </row>
    <row r="32295" spans="1:2" x14ac:dyDescent="0.2">
      <c r="A32295" s="253"/>
      <c r="B32295" s="254"/>
    </row>
    <row r="32296" spans="1:2" x14ac:dyDescent="0.2">
      <c r="A32296" s="253"/>
      <c r="B32296" s="254"/>
    </row>
    <row r="32297" spans="1:2" x14ac:dyDescent="0.2">
      <c r="A32297" s="253"/>
      <c r="B32297" s="254"/>
    </row>
    <row r="32298" spans="1:2" x14ac:dyDescent="0.2">
      <c r="A32298" s="253"/>
      <c r="B32298" s="254"/>
    </row>
    <row r="32299" spans="1:2" x14ac:dyDescent="0.2">
      <c r="A32299" s="253"/>
      <c r="B32299" s="254"/>
    </row>
    <row r="32300" spans="1:2" x14ac:dyDescent="0.2">
      <c r="A32300" s="253"/>
      <c r="B32300" s="254"/>
    </row>
    <row r="32301" spans="1:2" x14ac:dyDescent="0.2">
      <c r="A32301" s="253"/>
      <c r="B32301" s="254"/>
    </row>
    <row r="32302" spans="1:2" x14ac:dyDescent="0.2">
      <c r="A32302" s="253"/>
      <c r="B32302" s="254"/>
    </row>
    <row r="32303" spans="1:2" x14ac:dyDescent="0.2">
      <c r="A32303" s="253"/>
      <c r="B32303" s="254"/>
    </row>
    <row r="32304" spans="1:2" x14ac:dyDescent="0.2">
      <c r="A32304" s="253"/>
      <c r="B32304" s="254"/>
    </row>
    <row r="32305" spans="1:2" x14ac:dyDescent="0.2">
      <c r="A32305" s="253"/>
      <c r="B32305" s="254"/>
    </row>
    <row r="32306" spans="1:2" x14ac:dyDescent="0.2">
      <c r="A32306" s="253"/>
      <c r="B32306" s="254"/>
    </row>
    <row r="32307" spans="1:2" x14ac:dyDescent="0.2">
      <c r="A32307" s="253"/>
      <c r="B32307" s="254"/>
    </row>
    <row r="32308" spans="1:2" x14ac:dyDescent="0.2">
      <c r="A32308" s="253"/>
      <c r="B32308" s="254"/>
    </row>
    <row r="32309" spans="1:2" x14ac:dyDescent="0.2">
      <c r="A32309" s="253"/>
      <c r="B32309" s="254"/>
    </row>
    <row r="32310" spans="1:2" x14ac:dyDescent="0.2">
      <c r="A32310" s="253"/>
      <c r="B32310" s="254"/>
    </row>
    <row r="32311" spans="1:2" x14ac:dyDescent="0.2">
      <c r="A32311" s="253"/>
      <c r="B32311" s="254"/>
    </row>
    <row r="32312" spans="1:2" x14ac:dyDescent="0.2">
      <c r="A32312" s="253"/>
      <c r="B32312" s="254"/>
    </row>
    <row r="32313" spans="1:2" x14ac:dyDescent="0.2">
      <c r="A32313" s="253"/>
      <c r="B32313" s="254"/>
    </row>
    <row r="32314" spans="1:2" x14ac:dyDescent="0.2">
      <c r="A32314" s="253"/>
      <c r="B32314" s="254"/>
    </row>
    <row r="32315" spans="1:2" x14ac:dyDescent="0.2">
      <c r="A32315" s="253"/>
      <c r="B32315" s="254"/>
    </row>
    <row r="32316" spans="1:2" x14ac:dyDescent="0.2">
      <c r="A32316" s="253"/>
      <c r="B32316" s="254"/>
    </row>
    <row r="32317" spans="1:2" x14ac:dyDescent="0.2">
      <c r="A32317" s="253"/>
      <c r="B32317" s="254"/>
    </row>
    <row r="32318" spans="1:2" x14ac:dyDescent="0.2">
      <c r="A32318" s="253"/>
      <c r="B32318" s="254"/>
    </row>
    <row r="32319" spans="1:2" x14ac:dyDescent="0.2">
      <c r="A32319" s="253"/>
      <c r="B32319" s="254"/>
    </row>
    <row r="32320" spans="1:2" x14ac:dyDescent="0.2">
      <c r="A32320" s="253"/>
      <c r="B32320" s="254"/>
    </row>
    <row r="32321" spans="1:2" x14ac:dyDescent="0.2">
      <c r="A32321" s="253"/>
      <c r="B32321" s="254"/>
    </row>
    <row r="32322" spans="1:2" x14ac:dyDescent="0.2">
      <c r="A32322" s="253"/>
      <c r="B32322" s="254"/>
    </row>
    <row r="32323" spans="1:2" x14ac:dyDescent="0.2">
      <c r="A32323" s="253"/>
      <c r="B32323" s="254"/>
    </row>
    <row r="32324" spans="1:2" x14ac:dyDescent="0.2">
      <c r="A32324" s="253"/>
      <c r="B32324" s="254"/>
    </row>
    <row r="32325" spans="1:2" x14ac:dyDescent="0.2">
      <c r="A32325" s="253"/>
      <c r="B32325" s="254"/>
    </row>
    <row r="32326" spans="1:2" x14ac:dyDescent="0.2">
      <c r="A32326" s="253"/>
      <c r="B32326" s="254"/>
    </row>
    <row r="32327" spans="1:2" x14ac:dyDescent="0.2">
      <c r="A32327" s="253"/>
      <c r="B32327" s="254"/>
    </row>
    <row r="32328" spans="1:2" x14ac:dyDescent="0.2">
      <c r="A32328" s="253"/>
      <c r="B32328" s="254"/>
    </row>
    <row r="32329" spans="1:2" x14ac:dyDescent="0.2">
      <c r="A32329" s="253"/>
      <c r="B32329" s="254"/>
    </row>
    <row r="32330" spans="1:2" x14ac:dyDescent="0.2">
      <c r="A32330" s="253"/>
      <c r="B32330" s="254"/>
    </row>
    <row r="32331" spans="1:2" x14ac:dyDescent="0.2">
      <c r="A32331" s="253"/>
      <c r="B32331" s="254"/>
    </row>
    <row r="32332" spans="1:2" x14ac:dyDescent="0.2">
      <c r="A32332" s="253"/>
      <c r="B32332" s="254"/>
    </row>
    <row r="32333" spans="1:2" x14ac:dyDescent="0.2">
      <c r="A32333" s="253"/>
      <c r="B32333" s="254"/>
    </row>
    <row r="32334" spans="1:2" x14ac:dyDescent="0.2">
      <c r="A32334" s="253"/>
      <c r="B32334" s="254"/>
    </row>
    <row r="32335" spans="1:2" x14ac:dyDescent="0.2">
      <c r="A32335" s="253"/>
      <c r="B32335" s="254"/>
    </row>
    <row r="32336" spans="1:2" x14ac:dyDescent="0.2">
      <c r="A32336" s="253"/>
      <c r="B32336" s="254"/>
    </row>
    <row r="32337" spans="1:2" x14ac:dyDescent="0.2">
      <c r="A32337" s="253"/>
      <c r="B32337" s="254"/>
    </row>
    <row r="32338" spans="1:2" x14ac:dyDescent="0.2">
      <c r="A32338" s="253"/>
      <c r="B32338" s="254"/>
    </row>
    <row r="32339" spans="1:2" x14ac:dyDescent="0.2">
      <c r="A32339" s="253"/>
      <c r="B32339" s="254"/>
    </row>
    <row r="32340" spans="1:2" x14ac:dyDescent="0.2">
      <c r="A32340" s="253"/>
      <c r="B32340" s="254"/>
    </row>
    <row r="32341" spans="1:2" x14ac:dyDescent="0.2">
      <c r="A32341" s="253"/>
      <c r="B32341" s="254"/>
    </row>
    <row r="32342" spans="1:2" x14ac:dyDescent="0.2">
      <c r="A32342" s="253"/>
      <c r="B32342" s="254"/>
    </row>
    <row r="32343" spans="1:2" x14ac:dyDescent="0.2">
      <c r="A32343" s="253"/>
      <c r="B32343" s="254"/>
    </row>
    <row r="32344" spans="1:2" x14ac:dyDescent="0.2">
      <c r="A32344" s="253"/>
      <c r="B32344" s="254"/>
    </row>
    <row r="32345" spans="1:2" x14ac:dyDescent="0.2">
      <c r="A32345" s="253"/>
      <c r="B32345" s="254"/>
    </row>
    <row r="32346" spans="1:2" x14ac:dyDescent="0.2">
      <c r="A32346" s="253"/>
      <c r="B32346" s="254"/>
    </row>
    <row r="32347" spans="1:2" x14ac:dyDescent="0.2">
      <c r="A32347" s="253"/>
      <c r="B32347" s="254"/>
    </row>
    <row r="32348" spans="1:2" x14ac:dyDescent="0.2">
      <c r="A32348" s="253"/>
      <c r="B32348" s="254"/>
    </row>
    <row r="32349" spans="1:2" x14ac:dyDescent="0.2">
      <c r="A32349" s="253"/>
      <c r="B32349" s="254"/>
    </row>
    <row r="32350" spans="1:2" x14ac:dyDescent="0.2">
      <c r="A32350" s="253"/>
      <c r="B32350" s="254"/>
    </row>
    <row r="32351" spans="1:2" x14ac:dyDescent="0.2">
      <c r="A32351" s="253"/>
      <c r="B32351" s="254"/>
    </row>
    <row r="32352" spans="1:2" x14ac:dyDescent="0.2">
      <c r="A32352" s="253"/>
      <c r="B32352" s="254"/>
    </row>
    <row r="32353" spans="1:2" x14ac:dyDescent="0.2">
      <c r="A32353" s="253"/>
      <c r="B32353" s="254"/>
    </row>
    <row r="32354" spans="1:2" x14ac:dyDescent="0.2">
      <c r="A32354" s="253"/>
      <c r="B32354" s="254"/>
    </row>
    <row r="32355" spans="1:2" x14ac:dyDescent="0.2">
      <c r="A32355" s="253"/>
      <c r="B32355" s="254"/>
    </row>
    <row r="32356" spans="1:2" x14ac:dyDescent="0.2">
      <c r="A32356" s="253"/>
      <c r="B32356" s="254"/>
    </row>
    <row r="32357" spans="1:2" x14ac:dyDescent="0.2">
      <c r="A32357" s="253"/>
      <c r="B32357" s="254"/>
    </row>
    <row r="32358" spans="1:2" x14ac:dyDescent="0.2">
      <c r="A32358" s="253"/>
      <c r="B32358" s="254"/>
    </row>
    <row r="32359" spans="1:2" x14ac:dyDescent="0.2">
      <c r="A32359" s="253"/>
      <c r="B32359" s="254"/>
    </row>
    <row r="32360" spans="1:2" x14ac:dyDescent="0.2">
      <c r="A32360" s="253"/>
      <c r="B32360" s="254"/>
    </row>
    <row r="32361" spans="1:2" x14ac:dyDescent="0.2">
      <c r="A32361" s="253"/>
      <c r="B32361" s="254"/>
    </row>
    <row r="32362" spans="1:2" x14ac:dyDescent="0.2">
      <c r="A32362" s="253"/>
      <c r="B32362" s="254"/>
    </row>
    <row r="32363" spans="1:2" x14ac:dyDescent="0.2">
      <c r="A32363" s="253"/>
      <c r="B32363" s="254"/>
    </row>
    <row r="32364" spans="1:2" x14ac:dyDescent="0.2">
      <c r="A32364" s="253"/>
      <c r="B32364" s="254"/>
    </row>
    <row r="32365" spans="1:2" x14ac:dyDescent="0.2">
      <c r="A32365" s="253"/>
      <c r="B32365" s="254"/>
    </row>
    <row r="32366" spans="1:2" x14ac:dyDescent="0.2">
      <c r="A32366" s="253"/>
      <c r="B32366" s="254"/>
    </row>
    <row r="32367" spans="1:2" x14ac:dyDescent="0.2">
      <c r="A32367" s="253"/>
      <c r="B32367" s="254"/>
    </row>
    <row r="32368" spans="1:2" x14ac:dyDescent="0.2">
      <c r="A32368" s="253"/>
      <c r="B32368" s="254"/>
    </row>
    <row r="32369" spans="1:2" x14ac:dyDescent="0.2">
      <c r="A32369" s="253"/>
      <c r="B32369" s="254"/>
    </row>
    <row r="32370" spans="1:2" x14ac:dyDescent="0.2">
      <c r="A32370" s="253"/>
      <c r="B32370" s="254"/>
    </row>
    <row r="32371" spans="1:2" x14ac:dyDescent="0.2">
      <c r="A32371" s="253"/>
      <c r="B32371" s="254"/>
    </row>
    <row r="32372" spans="1:2" x14ac:dyDescent="0.2">
      <c r="A32372" s="253"/>
      <c r="B32372" s="254"/>
    </row>
    <row r="32373" spans="1:2" x14ac:dyDescent="0.2">
      <c r="A32373" s="253"/>
      <c r="B32373" s="254"/>
    </row>
    <row r="32374" spans="1:2" x14ac:dyDescent="0.2">
      <c r="A32374" s="253"/>
      <c r="B32374" s="254"/>
    </row>
    <row r="32375" spans="1:2" x14ac:dyDescent="0.2">
      <c r="A32375" s="253"/>
      <c r="B32375" s="254"/>
    </row>
    <row r="32376" spans="1:2" x14ac:dyDescent="0.2">
      <c r="A32376" s="253"/>
      <c r="B32376" s="254"/>
    </row>
    <row r="32377" spans="1:2" x14ac:dyDescent="0.2">
      <c r="A32377" s="253"/>
      <c r="B32377" s="254"/>
    </row>
    <row r="32378" spans="1:2" x14ac:dyDescent="0.2">
      <c r="A32378" s="253"/>
      <c r="B32378" s="254"/>
    </row>
    <row r="32379" spans="1:2" x14ac:dyDescent="0.2">
      <c r="A32379" s="253"/>
      <c r="B32379" s="254"/>
    </row>
    <row r="32380" spans="1:2" x14ac:dyDescent="0.2">
      <c r="A32380" s="253"/>
      <c r="B32380" s="254"/>
    </row>
    <row r="32381" spans="1:2" x14ac:dyDescent="0.2">
      <c r="A32381" s="253"/>
      <c r="B32381" s="254"/>
    </row>
    <row r="32382" spans="1:2" x14ac:dyDescent="0.2">
      <c r="A32382" s="253"/>
      <c r="B32382" s="254"/>
    </row>
    <row r="32383" spans="1:2" x14ac:dyDescent="0.2">
      <c r="A32383" s="253"/>
      <c r="B32383" s="254"/>
    </row>
    <row r="32384" spans="1:2" x14ac:dyDescent="0.2">
      <c r="A32384" s="253"/>
      <c r="B32384" s="254"/>
    </row>
    <row r="32385" spans="1:2" x14ac:dyDescent="0.2">
      <c r="A32385" s="253"/>
      <c r="B32385" s="254"/>
    </row>
    <row r="32386" spans="1:2" x14ac:dyDescent="0.2">
      <c r="A32386" s="253"/>
      <c r="B32386" s="254"/>
    </row>
    <row r="32387" spans="1:2" x14ac:dyDescent="0.2">
      <c r="A32387" s="253"/>
      <c r="B32387" s="254"/>
    </row>
    <row r="32388" spans="1:2" x14ac:dyDescent="0.2">
      <c r="A32388" s="253"/>
      <c r="B32388" s="254"/>
    </row>
    <row r="32389" spans="1:2" x14ac:dyDescent="0.2">
      <c r="A32389" s="253"/>
      <c r="B32389" s="254"/>
    </row>
    <row r="32390" spans="1:2" x14ac:dyDescent="0.2">
      <c r="A32390" s="253"/>
      <c r="B32390" s="254"/>
    </row>
    <row r="32391" spans="1:2" x14ac:dyDescent="0.2">
      <c r="A32391" s="253"/>
      <c r="B32391" s="254"/>
    </row>
    <row r="32392" spans="1:2" x14ac:dyDescent="0.2">
      <c r="A32392" s="253"/>
      <c r="B32392" s="254"/>
    </row>
    <row r="32393" spans="1:2" x14ac:dyDescent="0.2">
      <c r="A32393" s="253"/>
      <c r="B32393" s="254"/>
    </row>
    <row r="32394" spans="1:2" x14ac:dyDescent="0.2">
      <c r="A32394" s="253"/>
      <c r="B32394" s="254"/>
    </row>
    <row r="32395" spans="1:2" x14ac:dyDescent="0.2">
      <c r="A32395" s="253"/>
      <c r="B32395" s="254"/>
    </row>
    <row r="32396" spans="1:2" x14ac:dyDescent="0.2">
      <c r="A32396" s="253"/>
      <c r="B32396" s="254"/>
    </row>
    <row r="32397" spans="1:2" x14ac:dyDescent="0.2">
      <c r="A32397" s="253"/>
      <c r="B32397" s="254"/>
    </row>
    <row r="32398" spans="1:2" x14ac:dyDescent="0.2">
      <c r="A32398" s="253"/>
      <c r="B32398" s="254"/>
    </row>
    <row r="32399" spans="1:2" x14ac:dyDescent="0.2">
      <c r="A32399" s="253"/>
      <c r="B32399" s="254"/>
    </row>
    <row r="32400" spans="1:2" x14ac:dyDescent="0.2">
      <c r="A32400" s="253"/>
      <c r="B32400" s="254"/>
    </row>
    <row r="32401" spans="1:2" x14ac:dyDescent="0.2">
      <c r="A32401" s="253"/>
      <c r="B32401" s="254"/>
    </row>
    <row r="32402" spans="1:2" x14ac:dyDescent="0.2">
      <c r="A32402" s="253"/>
      <c r="B32402" s="254"/>
    </row>
    <row r="32403" spans="1:2" x14ac:dyDescent="0.2">
      <c r="A32403" s="253"/>
      <c r="B32403" s="254"/>
    </row>
    <row r="32404" spans="1:2" x14ac:dyDescent="0.2">
      <c r="A32404" s="253"/>
      <c r="B32404" s="254"/>
    </row>
    <row r="32405" spans="1:2" x14ac:dyDescent="0.2">
      <c r="A32405" s="253"/>
      <c r="B32405" s="254"/>
    </row>
    <row r="32406" spans="1:2" x14ac:dyDescent="0.2">
      <c r="A32406" s="253"/>
      <c r="B32406" s="254"/>
    </row>
    <row r="32407" spans="1:2" x14ac:dyDescent="0.2">
      <c r="A32407" s="253"/>
      <c r="B32407" s="254"/>
    </row>
    <row r="32408" spans="1:2" x14ac:dyDescent="0.2">
      <c r="A32408" s="253"/>
      <c r="B32408" s="254"/>
    </row>
    <row r="32409" spans="1:2" x14ac:dyDescent="0.2">
      <c r="A32409" s="253"/>
      <c r="B32409" s="254"/>
    </row>
    <row r="32410" spans="1:2" x14ac:dyDescent="0.2">
      <c r="A32410" s="253"/>
      <c r="B32410" s="254"/>
    </row>
    <row r="32411" spans="1:2" x14ac:dyDescent="0.2">
      <c r="A32411" s="253"/>
      <c r="B32411" s="254"/>
    </row>
    <row r="32412" spans="1:2" x14ac:dyDescent="0.2">
      <c r="A32412" s="253"/>
      <c r="B32412" s="254"/>
    </row>
    <row r="32413" spans="1:2" x14ac:dyDescent="0.2">
      <c r="A32413" s="253"/>
      <c r="B32413" s="254"/>
    </row>
    <row r="32414" spans="1:2" x14ac:dyDescent="0.2">
      <c r="A32414" s="253"/>
      <c r="B32414" s="254"/>
    </row>
    <row r="32415" spans="1:2" x14ac:dyDescent="0.2">
      <c r="A32415" s="253"/>
      <c r="B32415" s="254"/>
    </row>
    <row r="32416" spans="1:2" x14ac:dyDescent="0.2">
      <c r="A32416" s="253"/>
      <c r="B32416" s="254"/>
    </row>
    <row r="32417" spans="1:2" x14ac:dyDescent="0.2">
      <c r="A32417" s="253"/>
      <c r="B32417" s="254"/>
    </row>
    <row r="32418" spans="1:2" x14ac:dyDescent="0.2">
      <c r="A32418" s="253"/>
      <c r="B32418" s="254"/>
    </row>
    <row r="32419" spans="1:2" x14ac:dyDescent="0.2">
      <c r="A32419" s="253"/>
      <c r="B32419" s="254"/>
    </row>
    <row r="32420" spans="1:2" x14ac:dyDescent="0.2">
      <c r="A32420" s="253"/>
      <c r="B32420" s="254"/>
    </row>
    <row r="32421" spans="1:2" x14ac:dyDescent="0.2">
      <c r="A32421" s="253"/>
      <c r="B32421" s="254"/>
    </row>
    <row r="32422" spans="1:2" x14ac:dyDescent="0.2">
      <c r="A32422" s="253"/>
      <c r="B32422" s="254"/>
    </row>
    <row r="32423" spans="1:2" x14ac:dyDescent="0.2">
      <c r="A32423" s="253"/>
      <c r="B32423" s="254"/>
    </row>
    <row r="32424" spans="1:2" x14ac:dyDescent="0.2">
      <c r="A32424" s="253"/>
      <c r="B32424" s="254"/>
    </row>
    <row r="32425" spans="1:2" x14ac:dyDescent="0.2">
      <c r="A32425" s="253"/>
      <c r="B32425" s="254"/>
    </row>
    <row r="32426" spans="1:2" x14ac:dyDescent="0.2">
      <c r="A32426" s="253"/>
      <c r="B32426" s="254"/>
    </row>
    <row r="32427" spans="1:2" x14ac:dyDescent="0.2">
      <c r="A32427" s="253"/>
      <c r="B32427" s="254"/>
    </row>
    <row r="32428" spans="1:2" x14ac:dyDescent="0.2">
      <c r="A32428" s="253"/>
      <c r="B32428" s="254"/>
    </row>
    <row r="32429" spans="1:2" x14ac:dyDescent="0.2">
      <c r="A32429" s="253"/>
      <c r="B32429" s="254"/>
    </row>
    <row r="32430" spans="1:2" x14ac:dyDescent="0.2">
      <c r="A32430" s="253"/>
      <c r="B32430" s="254"/>
    </row>
    <row r="32431" spans="1:2" x14ac:dyDescent="0.2">
      <c r="A32431" s="253"/>
      <c r="B32431" s="254"/>
    </row>
    <row r="32432" spans="1:2" x14ac:dyDescent="0.2">
      <c r="A32432" s="253"/>
      <c r="B32432" s="254"/>
    </row>
    <row r="32433" spans="1:2" x14ac:dyDescent="0.2">
      <c r="A32433" s="253"/>
      <c r="B32433" s="254"/>
    </row>
    <row r="32434" spans="1:2" x14ac:dyDescent="0.2">
      <c r="A32434" s="253"/>
      <c r="B32434" s="254"/>
    </row>
    <row r="32435" spans="1:2" x14ac:dyDescent="0.2">
      <c r="A32435" s="253"/>
      <c r="B32435" s="254"/>
    </row>
    <row r="32436" spans="1:2" x14ac:dyDescent="0.2">
      <c r="A32436" s="253"/>
      <c r="B32436" s="254"/>
    </row>
    <row r="32437" spans="1:2" x14ac:dyDescent="0.2">
      <c r="A32437" s="253"/>
      <c r="B32437" s="254"/>
    </row>
    <row r="32438" spans="1:2" x14ac:dyDescent="0.2">
      <c r="A32438" s="253"/>
      <c r="B32438" s="254"/>
    </row>
    <row r="32439" spans="1:2" x14ac:dyDescent="0.2">
      <c r="A32439" s="253"/>
      <c r="B32439" s="254"/>
    </row>
    <row r="32440" spans="1:2" x14ac:dyDescent="0.2">
      <c r="A32440" s="253"/>
      <c r="B32440" s="254"/>
    </row>
    <row r="32441" spans="1:2" x14ac:dyDescent="0.2">
      <c r="A32441" s="253"/>
      <c r="B32441" s="254"/>
    </row>
    <row r="32442" spans="1:2" x14ac:dyDescent="0.2">
      <c r="A32442" s="253"/>
      <c r="B32442" s="254"/>
    </row>
    <row r="32443" spans="1:2" x14ac:dyDescent="0.2">
      <c r="A32443" s="253"/>
      <c r="B32443" s="254"/>
    </row>
    <row r="32444" spans="1:2" x14ac:dyDescent="0.2">
      <c r="A32444" s="253"/>
      <c r="B32444" s="254"/>
    </row>
    <row r="32445" spans="1:2" x14ac:dyDescent="0.2">
      <c r="A32445" s="253"/>
      <c r="B32445" s="254"/>
    </row>
    <row r="32446" spans="1:2" x14ac:dyDescent="0.2">
      <c r="A32446" s="253"/>
      <c r="B32446" s="254"/>
    </row>
    <row r="32447" spans="1:2" x14ac:dyDescent="0.2">
      <c r="A32447" s="253"/>
      <c r="B32447" s="254"/>
    </row>
    <row r="32448" spans="1:2" x14ac:dyDescent="0.2">
      <c r="A32448" s="253"/>
      <c r="B32448" s="254"/>
    </row>
    <row r="32449" spans="1:2" x14ac:dyDescent="0.2">
      <c r="A32449" s="253"/>
      <c r="B32449" s="254"/>
    </row>
    <row r="32450" spans="1:2" x14ac:dyDescent="0.2">
      <c r="A32450" s="253"/>
      <c r="B32450" s="254"/>
    </row>
    <row r="32451" spans="1:2" x14ac:dyDescent="0.2">
      <c r="A32451" s="253"/>
      <c r="B32451" s="254"/>
    </row>
    <row r="32452" spans="1:2" x14ac:dyDescent="0.2">
      <c r="A32452" s="253"/>
      <c r="B32452" s="254"/>
    </row>
    <row r="32453" spans="1:2" x14ac:dyDescent="0.2">
      <c r="A32453" s="253"/>
      <c r="B32453" s="254"/>
    </row>
    <row r="32454" spans="1:2" x14ac:dyDescent="0.2">
      <c r="A32454" s="253"/>
      <c r="B32454" s="254"/>
    </row>
    <row r="32455" spans="1:2" x14ac:dyDescent="0.2">
      <c r="A32455" s="253"/>
      <c r="B32455" s="254"/>
    </row>
    <row r="32456" spans="1:2" x14ac:dyDescent="0.2">
      <c r="A32456" s="253"/>
      <c r="B32456" s="254"/>
    </row>
    <row r="32457" spans="1:2" x14ac:dyDescent="0.2">
      <c r="A32457" s="253"/>
      <c r="B32457" s="254"/>
    </row>
    <row r="32458" spans="1:2" x14ac:dyDescent="0.2">
      <c r="A32458" s="253"/>
      <c r="B32458" s="254"/>
    </row>
    <row r="32459" spans="1:2" x14ac:dyDescent="0.2">
      <c r="A32459" s="253"/>
      <c r="B32459" s="254"/>
    </row>
    <row r="32460" spans="1:2" x14ac:dyDescent="0.2">
      <c r="A32460" s="253"/>
      <c r="B32460" s="254"/>
    </row>
    <row r="32461" spans="1:2" x14ac:dyDescent="0.2">
      <c r="A32461" s="253"/>
      <c r="B32461" s="254"/>
    </row>
    <row r="32462" spans="1:2" x14ac:dyDescent="0.2">
      <c r="A32462" s="253"/>
      <c r="B32462" s="254"/>
    </row>
    <row r="32463" spans="1:2" x14ac:dyDescent="0.2">
      <c r="A32463" s="253"/>
      <c r="B32463" s="254"/>
    </row>
    <row r="32464" spans="1:2" x14ac:dyDescent="0.2">
      <c r="A32464" s="253"/>
      <c r="B32464" s="254"/>
    </row>
    <row r="32465" spans="1:2" x14ac:dyDescent="0.2">
      <c r="A32465" s="253"/>
      <c r="B32465" s="254"/>
    </row>
    <row r="32466" spans="1:2" x14ac:dyDescent="0.2">
      <c r="A32466" s="253"/>
      <c r="B32466" s="254"/>
    </row>
    <row r="32467" spans="1:2" x14ac:dyDescent="0.2">
      <c r="A32467" s="253"/>
      <c r="B32467" s="254"/>
    </row>
    <row r="32468" spans="1:2" x14ac:dyDescent="0.2">
      <c r="A32468" s="253"/>
      <c r="B32468" s="254"/>
    </row>
    <row r="32469" spans="1:2" x14ac:dyDescent="0.2">
      <c r="A32469" s="253"/>
      <c r="B32469" s="254"/>
    </row>
    <row r="32470" spans="1:2" x14ac:dyDescent="0.2">
      <c r="A32470" s="253"/>
      <c r="B32470" s="254"/>
    </row>
    <row r="32471" spans="1:2" x14ac:dyDescent="0.2">
      <c r="A32471" s="253"/>
      <c r="B32471" s="254"/>
    </row>
    <row r="32472" spans="1:2" x14ac:dyDescent="0.2">
      <c r="A32472" s="253"/>
      <c r="B32472" s="254"/>
    </row>
    <row r="32473" spans="1:2" x14ac:dyDescent="0.2">
      <c r="A32473" s="253"/>
      <c r="B32473" s="254"/>
    </row>
    <row r="32474" spans="1:2" x14ac:dyDescent="0.2">
      <c r="A32474" s="253"/>
      <c r="B32474" s="254"/>
    </row>
    <row r="32475" spans="1:2" x14ac:dyDescent="0.2">
      <c r="A32475" s="253"/>
      <c r="B32475" s="254"/>
    </row>
    <row r="32476" spans="1:2" x14ac:dyDescent="0.2">
      <c r="A32476" s="253"/>
      <c r="B32476" s="254"/>
    </row>
    <row r="32477" spans="1:2" x14ac:dyDescent="0.2">
      <c r="A32477" s="253"/>
      <c r="B32477" s="254"/>
    </row>
    <row r="32478" spans="1:2" x14ac:dyDescent="0.2">
      <c r="A32478" s="253"/>
      <c r="B32478" s="254"/>
    </row>
    <row r="32479" spans="1:2" x14ac:dyDescent="0.2">
      <c r="A32479" s="253"/>
      <c r="B32479" s="254"/>
    </row>
    <row r="32480" spans="1:2" x14ac:dyDescent="0.2">
      <c r="A32480" s="253"/>
      <c r="B32480" s="254"/>
    </row>
    <row r="32481" spans="1:2" x14ac:dyDescent="0.2">
      <c r="A32481" s="253"/>
      <c r="B32481" s="254"/>
    </row>
    <row r="32482" spans="1:2" x14ac:dyDescent="0.2">
      <c r="A32482" s="253"/>
      <c r="B32482" s="254"/>
    </row>
    <row r="32483" spans="1:2" x14ac:dyDescent="0.2">
      <c r="A32483" s="253"/>
      <c r="B32483" s="254"/>
    </row>
    <row r="32484" spans="1:2" x14ac:dyDescent="0.2">
      <c r="A32484" s="253"/>
      <c r="B32484" s="254"/>
    </row>
    <row r="32485" spans="1:2" x14ac:dyDescent="0.2">
      <c r="A32485" s="253"/>
      <c r="B32485" s="254"/>
    </row>
    <row r="32486" spans="1:2" x14ac:dyDescent="0.2">
      <c r="A32486" s="253"/>
      <c r="B32486" s="254"/>
    </row>
    <row r="32487" spans="1:2" x14ac:dyDescent="0.2">
      <c r="A32487" s="253"/>
      <c r="B32487" s="254"/>
    </row>
    <row r="32488" spans="1:2" x14ac:dyDescent="0.2">
      <c r="A32488" s="253"/>
      <c r="B32488" s="254"/>
    </row>
    <row r="32489" spans="1:2" x14ac:dyDescent="0.2">
      <c r="A32489" s="253"/>
      <c r="B32489" s="254"/>
    </row>
    <row r="32490" spans="1:2" x14ac:dyDescent="0.2">
      <c r="A32490" s="253"/>
      <c r="B32490" s="254"/>
    </row>
    <row r="32491" spans="1:2" x14ac:dyDescent="0.2">
      <c r="A32491" s="253"/>
      <c r="B32491" s="254"/>
    </row>
    <row r="32492" spans="1:2" x14ac:dyDescent="0.2">
      <c r="A32492" s="253"/>
      <c r="B32492" s="254"/>
    </row>
    <row r="32493" spans="1:2" x14ac:dyDescent="0.2">
      <c r="A32493" s="253"/>
      <c r="B32493" s="254"/>
    </row>
    <row r="32494" spans="1:2" x14ac:dyDescent="0.2">
      <c r="A32494" s="253"/>
      <c r="B32494" s="254"/>
    </row>
    <row r="32495" spans="1:2" x14ac:dyDescent="0.2">
      <c r="A32495" s="253"/>
      <c r="B32495" s="254"/>
    </row>
    <row r="32496" spans="1:2" x14ac:dyDescent="0.2">
      <c r="A32496" s="253"/>
      <c r="B32496" s="254"/>
    </row>
    <row r="32497" spans="1:2" x14ac:dyDescent="0.2">
      <c r="A32497" s="253"/>
      <c r="B32497" s="254"/>
    </row>
    <row r="32498" spans="1:2" x14ac:dyDescent="0.2">
      <c r="A32498" s="253"/>
      <c r="B32498" s="254"/>
    </row>
    <row r="32499" spans="1:2" x14ac:dyDescent="0.2">
      <c r="A32499" s="253"/>
      <c r="B32499" s="254"/>
    </row>
    <row r="32500" spans="1:2" x14ac:dyDescent="0.2">
      <c r="A32500" s="253"/>
      <c r="B32500" s="254"/>
    </row>
    <row r="32501" spans="1:2" x14ac:dyDescent="0.2">
      <c r="A32501" s="253"/>
      <c r="B32501" s="254"/>
    </row>
    <row r="32502" spans="1:2" x14ac:dyDescent="0.2">
      <c r="A32502" s="253"/>
      <c r="B32502" s="254"/>
    </row>
    <row r="32503" spans="1:2" x14ac:dyDescent="0.2">
      <c r="A32503" s="253"/>
      <c r="B32503" s="254"/>
    </row>
    <row r="32504" spans="1:2" x14ac:dyDescent="0.2">
      <c r="A32504" s="253"/>
      <c r="B32504" s="254"/>
    </row>
    <row r="32505" spans="1:2" x14ac:dyDescent="0.2">
      <c r="A32505" s="253"/>
      <c r="B32505" s="254"/>
    </row>
    <row r="32506" spans="1:2" x14ac:dyDescent="0.2">
      <c r="A32506" s="253"/>
      <c r="B32506" s="254"/>
    </row>
    <row r="32507" spans="1:2" x14ac:dyDescent="0.2">
      <c r="A32507" s="253"/>
      <c r="B32507" s="254"/>
    </row>
    <row r="32508" spans="1:2" x14ac:dyDescent="0.2">
      <c r="A32508" s="253"/>
      <c r="B32508" s="254"/>
    </row>
    <row r="32509" spans="1:2" x14ac:dyDescent="0.2">
      <c r="A32509" s="253"/>
      <c r="B32509" s="254"/>
    </row>
    <row r="32510" spans="1:2" x14ac:dyDescent="0.2">
      <c r="A32510" s="253"/>
      <c r="B32510" s="254"/>
    </row>
    <row r="32511" spans="1:2" x14ac:dyDescent="0.2">
      <c r="A32511" s="253"/>
      <c r="B32511" s="254"/>
    </row>
    <row r="32512" spans="1:2" x14ac:dyDescent="0.2">
      <c r="A32512" s="253"/>
      <c r="B32512" s="254"/>
    </row>
    <row r="32513" spans="1:2" x14ac:dyDescent="0.2">
      <c r="A32513" s="253"/>
      <c r="B32513" s="254"/>
    </row>
    <row r="32514" spans="1:2" x14ac:dyDescent="0.2">
      <c r="A32514" s="253"/>
      <c r="B32514" s="254"/>
    </row>
    <row r="32515" spans="1:2" x14ac:dyDescent="0.2">
      <c r="A32515" s="253"/>
      <c r="B32515" s="254"/>
    </row>
    <row r="32516" spans="1:2" x14ac:dyDescent="0.2">
      <c r="A32516" s="253"/>
      <c r="B32516" s="254"/>
    </row>
    <row r="32517" spans="1:2" x14ac:dyDescent="0.2">
      <c r="A32517" s="253"/>
      <c r="B32517" s="254"/>
    </row>
    <row r="32518" spans="1:2" x14ac:dyDescent="0.2">
      <c r="A32518" s="253"/>
      <c r="B32518" s="254"/>
    </row>
    <row r="32519" spans="1:2" x14ac:dyDescent="0.2">
      <c r="A32519" s="253"/>
      <c r="B32519" s="254"/>
    </row>
    <row r="32520" spans="1:2" x14ac:dyDescent="0.2">
      <c r="A32520" s="253"/>
      <c r="B32520" s="254"/>
    </row>
    <row r="32521" spans="1:2" x14ac:dyDescent="0.2">
      <c r="A32521" s="253"/>
      <c r="B32521" s="254"/>
    </row>
    <row r="32522" spans="1:2" x14ac:dyDescent="0.2">
      <c r="A32522" s="253"/>
      <c r="B32522" s="254"/>
    </row>
    <row r="32523" spans="1:2" x14ac:dyDescent="0.2">
      <c r="A32523" s="253"/>
      <c r="B32523" s="254"/>
    </row>
    <row r="32524" spans="1:2" x14ac:dyDescent="0.2">
      <c r="A32524" s="253"/>
      <c r="B32524" s="254"/>
    </row>
    <row r="32525" spans="1:2" x14ac:dyDescent="0.2">
      <c r="A32525" s="253"/>
      <c r="B32525" s="254"/>
    </row>
    <row r="32526" spans="1:2" x14ac:dyDescent="0.2">
      <c r="A32526" s="253"/>
      <c r="B32526" s="254"/>
    </row>
    <row r="32527" spans="1:2" x14ac:dyDescent="0.2">
      <c r="A32527" s="253"/>
      <c r="B32527" s="254"/>
    </row>
    <row r="32528" spans="1:2" x14ac:dyDescent="0.2">
      <c r="A32528" s="253"/>
      <c r="B32528" s="254"/>
    </row>
    <row r="32529" spans="1:2" x14ac:dyDescent="0.2">
      <c r="A32529" s="253"/>
      <c r="B32529" s="254"/>
    </row>
    <row r="32530" spans="1:2" x14ac:dyDescent="0.2">
      <c r="A32530" s="253"/>
      <c r="B32530" s="254"/>
    </row>
    <row r="32531" spans="1:2" x14ac:dyDescent="0.2">
      <c r="A32531" s="253"/>
      <c r="B32531" s="254"/>
    </row>
    <row r="32532" spans="1:2" x14ac:dyDescent="0.2">
      <c r="A32532" s="253"/>
      <c r="B32532" s="254"/>
    </row>
    <row r="32533" spans="1:2" x14ac:dyDescent="0.2">
      <c r="A32533" s="253"/>
      <c r="B32533" s="254"/>
    </row>
    <row r="32534" spans="1:2" x14ac:dyDescent="0.2">
      <c r="A32534" s="253"/>
      <c r="B32534" s="254"/>
    </row>
    <row r="32535" spans="1:2" x14ac:dyDescent="0.2">
      <c r="A32535" s="253"/>
      <c r="B32535" s="254"/>
    </row>
    <row r="32536" spans="1:2" x14ac:dyDescent="0.2">
      <c r="A32536" s="253"/>
      <c r="B32536" s="254"/>
    </row>
    <row r="32537" spans="1:2" x14ac:dyDescent="0.2">
      <c r="A32537" s="253"/>
      <c r="B32537" s="254"/>
    </row>
    <row r="32538" spans="1:2" x14ac:dyDescent="0.2">
      <c r="A32538" s="253"/>
      <c r="B32538" s="254"/>
    </row>
    <row r="32539" spans="1:2" x14ac:dyDescent="0.2">
      <c r="A32539" s="253"/>
      <c r="B32539" s="254"/>
    </row>
    <row r="32540" spans="1:2" x14ac:dyDescent="0.2">
      <c r="A32540" s="253"/>
      <c r="B32540" s="254"/>
    </row>
    <row r="32541" spans="1:2" x14ac:dyDescent="0.2">
      <c r="A32541" s="253"/>
      <c r="B32541" s="254"/>
    </row>
    <row r="32542" spans="1:2" x14ac:dyDescent="0.2">
      <c r="A32542" s="253"/>
      <c r="B32542" s="254"/>
    </row>
    <row r="32543" spans="1:2" x14ac:dyDescent="0.2">
      <c r="A32543" s="253"/>
      <c r="B32543" s="254"/>
    </row>
    <row r="32544" spans="1:2" x14ac:dyDescent="0.2">
      <c r="A32544" s="253"/>
      <c r="B32544" s="254"/>
    </row>
    <row r="32545" spans="1:2" x14ac:dyDescent="0.2">
      <c r="A32545" s="253"/>
      <c r="B32545" s="254"/>
    </row>
    <row r="32546" spans="1:2" x14ac:dyDescent="0.2">
      <c r="A32546" s="253"/>
      <c r="B32546" s="254"/>
    </row>
    <row r="32547" spans="1:2" x14ac:dyDescent="0.2">
      <c r="A32547" s="253"/>
      <c r="B32547" s="254"/>
    </row>
    <row r="32548" spans="1:2" x14ac:dyDescent="0.2">
      <c r="A32548" s="253"/>
      <c r="B32548" s="254"/>
    </row>
    <row r="32549" spans="1:2" x14ac:dyDescent="0.2">
      <c r="A32549" s="253"/>
      <c r="B32549" s="254"/>
    </row>
    <row r="32550" spans="1:2" x14ac:dyDescent="0.2">
      <c r="A32550" s="253"/>
      <c r="B32550" s="254"/>
    </row>
    <row r="32551" spans="1:2" x14ac:dyDescent="0.2">
      <c r="A32551" s="253"/>
      <c r="B32551" s="254"/>
    </row>
    <row r="32552" spans="1:2" x14ac:dyDescent="0.2">
      <c r="A32552" s="253"/>
      <c r="B32552" s="254"/>
    </row>
    <row r="32553" spans="1:2" x14ac:dyDescent="0.2">
      <c r="A32553" s="253"/>
      <c r="B32553" s="254"/>
    </row>
    <row r="32554" spans="1:2" x14ac:dyDescent="0.2">
      <c r="A32554" s="253"/>
      <c r="B32554" s="254"/>
    </row>
    <row r="32555" spans="1:2" x14ac:dyDescent="0.2">
      <c r="A32555" s="253"/>
      <c r="B32555" s="254"/>
    </row>
    <row r="32556" spans="1:2" x14ac:dyDescent="0.2">
      <c r="A32556" s="253"/>
      <c r="B32556" s="254"/>
    </row>
    <row r="32557" spans="1:2" x14ac:dyDescent="0.2">
      <c r="A32557" s="253"/>
      <c r="B32557" s="254"/>
    </row>
    <row r="32558" spans="1:2" x14ac:dyDescent="0.2">
      <c r="A32558" s="253"/>
      <c r="B32558" s="254"/>
    </row>
    <row r="32559" spans="1:2" x14ac:dyDescent="0.2">
      <c r="A32559" s="253"/>
      <c r="B32559" s="254"/>
    </row>
    <row r="32560" spans="1:2" x14ac:dyDescent="0.2">
      <c r="A32560" s="253"/>
      <c r="B32560" s="254"/>
    </row>
    <row r="32561" spans="1:2" x14ac:dyDescent="0.2">
      <c r="A32561" s="253"/>
      <c r="B32561" s="254"/>
    </row>
    <row r="32562" spans="1:2" x14ac:dyDescent="0.2">
      <c r="A32562" s="253"/>
      <c r="B32562" s="254"/>
    </row>
    <row r="32563" spans="1:2" x14ac:dyDescent="0.2">
      <c r="A32563" s="253"/>
      <c r="B32563" s="254"/>
    </row>
    <row r="32564" spans="1:2" x14ac:dyDescent="0.2">
      <c r="A32564" s="253"/>
      <c r="B32564" s="254"/>
    </row>
    <row r="32565" spans="1:2" x14ac:dyDescent="0.2">
      <c r="A32565" s="253"/>
      <c r="B32565" s="254"/>
    </row>
    <row r="32566" spans="1:2" x14ac:dyDescent="0.2">
      <c r="A32566" s="253"/>
      <c r="B32566" s="254"/>
    </row>
    <row r="32567" spans="1:2" x14ac:dyDescent="0.2">
      <c r="A32567" s="253"/>
      <c r="B32567" s="254"/>
    </row>
    <row r="32568" spans="1:2" x14ac:dyDescent="0.2">
      <c r="A32568" s="253"/>
      <c r="B32568" s="254"/>
    </row>
    <row r="32569" spans="1:2" x14ac:dyDescent="0.2">
      <c r="A32569" s="253"/>
      <c r="B32569" s="254"/>
    </row>
    <row r="32570" spans="1:2" x14ac:dyDescent="0.2">
      <c r="A32570" s="253"/>
      <c r="B32570" s="254"/>
    </row>
    <row r="32571" spans="1:2" x14ac:dyDescent="0.2">
      <c r="A32571" s="253"/>
      <c r="B32571" s="254"/>
    </row>
    <row r="32572" spans="1:2" x14ac:dyDescent="0.2">
      <c r="A32572" s="253"/>
      <c r="B32572" s="254"/>
    </row>
    <row r="32573" spans="1:2" x14ac:dyDescent="0.2">
      <c r="A32573" s="253"/>
      <c r="B32573" s="254"/>
    </row>
    <row r="32574" spans="1:2" x14ac:dyDescent="0.2">
      <c r="A32574" s="253"/>
      <c r="B32574" s="254"/>
    </row>
    <row r="32575" spans="1:2" x14ac:dyDescent="0.2">
      <c r="A32575" s="253"/>
      <c r="B32575" s="254"/>
    </row>
    <row r="32576" spans="1:2" x14ac:dyDescent="0.2">
      <c r="A32576" s="253"/>
      <c r="B32576" s="254"/>
    </row>
    <row r="32577" spans="1:2" x14ac:dyDescent="0.2">
      <c r="A32577" s="253"/>
      <c r="B32577" s="254"/>
    </row>
    <row r="32578" spans="1:2" x14ac:dyDescent="0.2">
      <c r="A32578" s="253"/>
      <c r="B32578" s="254"/>
    </row>
    <row r="32579" spans="1:2" x14ac:dyDescent="0.2">
      <c r="A32579" s="253"/>
      <c r="B32579" s="254"/>
    </row>
    <row r="32580" spans="1:2" x14ac:dyDescent="0.2">
      <c r="A32580" s="253"/>
      <c r="B32580" s="254"/>
    </row>
    <row r="32581" spans="1:2" x14ac:dyDescent="0.2">
      <c r="A32581" s="253"/>
      <c r="B32581" s="254"/>
    </row>
    <row r="32582" spans="1:2" x14ac:dyDescent="0.2">
      <c r="A32582" s="253"/>
      <c r="B32582" s="254"/>
    </row>
    <row r="32583" spans="1:2" x14ac:dyDescent="0.2">
      <c r="A32583" s="253"/>
      <c r="B32583" s="254"/>
    </row>
    <row r="32584" spans="1:2" x14ac:dyDescent="0.2">
      <c r="A32584" s="253"/>
      <c r="B32584" s="254"/>
    </row>
    <row r="32585" spans="1:2" x14ac:dyDescent="0.2">
      <c r="A32585" s="253"/>
      <c r="B32585" s="254"/>
    </row>
    <row r="32586" spans="1:2" x14ac:dyDescent="0.2">
      <c r="A32586" s="253"/>
      <c r="B32586" s="254"/>
    </row>
    <row r="32587" spans="1:2" x14ac:dyDescent="0.2">
      <c r="A32587" s="253"/>
      <c r="B32587" s="254"/>
    </row>
    <row r="32588" spans="1:2" x14ac:dyDescent="0.2">
      <c r="A32588" s="253"/>
      <c r="B32588" s="254"/>
    </row>
    <row r="32589" spans="1:2" x14ac:dyDescent="0.2">
      <c r="A32589" s="253"/>
      <c r="B32589" s="254"/>
    </row>
    <row r="32590" spans="1:2" x14ac:dyDescent="0.2">
      <c r="A32590" s="253"/>
      <c r="B32590" s="254"/>
    </row>
    <row r="32591" spans="1:2" x14ac:dyDescent="0.2">
      <c r="A32591" s="253"/>
      <c r="B32591" s="254"/>
    </row>
    <row r="32592" spans="1:2" x14ac:dyDescent="0.2">
      <c r="A32592" s="253"/>
      <c r="B32592" s="254"/>
    </row>
    <row r="32593" spans="1:2" x14ac:dyDescent="0.2">
      <c r="A32593" s="253"/>
      <c r="B32593" s="254"/>
    </row>
    <row r="32594" spans="1:2" x14ac:dyDescent="0.2">
      <c r="A32594" s="253"/>
      <c r="B32594" s="254"/>
    </row>
    <row r="32595" spans="1:2" x14ac:dyDescent="0.2">
      <c r="A32595" s="253"/>
      <c r="B32595" s="254"/>
    </row>
    <row r="32596" spans="1:2" x14ac:dyDescent="0.2">
      <c r="A32596" s="253"/>
      <c r="B32596" s="254"/>
    </row>
    <row r="32597" spans="1:2" x14ac:dyDescent="0.2">
      <c r="A32597" s="253"/>
      <c r="B32597" s="254"/>
    </row>
    <row r="32598" spans="1:2" x14ac:dyDescent="0.2">
      <c r="A32598" s="253"/>
      <c r="B32598" s="254"/>
    </row>
    <row r="32599" spans="1:2" x14ac:dyDescent="0.2">
      <c r="A32599" s="253"/>
      <c r="B32599" s="254"/>
    </row>
    <row r="32600" spans="1:2" x14ac:dyDescent="0.2">
      <c r="A32600" s="253"/>
      <c r="B32600" s="254"/>
    </row>
    <row r="32601" spans="1:2" x14ac:dyDescent="0.2">
      <c r="A32601" s="253"/>
      <c r="B32601" s="254"/>
    </row>
    <row r="32602" spans="1:2" x14ac:dyDescent="0.2">
      <c r="A32602" s="253"/>
      <c r="B32602" s="254"/>
    </row>
    <row r="32603" spans="1:2" x14ac:dyDescent="0.2">
      <c r="A32603" s="253"/>
      <c r="B32603" s="254"/>
    </row>
    <row r="32604" spans="1:2" x14ac:dyDescent="0.2">
      <c r="A32604" s="253"/>
      <c r="B32604" s="254"/>
    </row>
    <row r="32605" spans="1:2" x14ac:dyDescent="0.2">
      <c r="A32605" s="253"/>
      <c r="B32605" s="254"/>
    </row>
    <row r="32606" spans="1:2" x14ac:dyDescent="0.2">
      <c r="A32606" s="253"/>
      <c r="B32606" s="254"/>
    </row>
    <row r="32607" spans="1:2" x14ac:dyDescent="0.2">
      <c r="A32607" s="253"/>
      <c r="B32607" s="254"/>
    </row>
    <row r="32608" spans="1:2" x14ac:dyDescent="0.2">
      <c r="A32608" s="253"/>
      <c r="B32608" s="254"/>
    </row>
    <row r="32609" spans="1:2" x14ac:dyDescent="0.2">
      <c r="A32609" s="253"/>
      <c r="B32609" s="254"/>
    </row>
    <row r="32610" spans="1:2" x14ac:dyDescent="0.2">
      <c r="A32610" s="253"/>
      <c r="B32610" s="254"/>
    </row>
    <row r="32611" spans="1:2" x14ac:dyDescent="0.2">
      <c r="A32611" s="253"/>
      <c r="B32611" s="254"/>
    </row>
    <row r="32612" spans="1:2" x14ac:dyDescent="0.2">
      <c r="A32612" s="253"/>
      <c r="B32612" s="254"/>
    </row>
    <row r="32613" spans="1:2" x14ac:dyDescent="0.2">
      <c r="A32613" s="253"/>
      <c r="B32613" s="254"/>
    </row>
    <row r="32614" spans="1:2" x14ac:dyDescent="0.2">
      <c r="A32614" s="253"/>
      <c r="B32614" s="254"/>
    </row>
    <row r="32615" spans="1:2" x14ac:dyDescent="0.2">
      <c r="A32615" s="253"/>
      <c r="B32615" s="254"/>
    </row>
    <row r="32616" spans="1:2" x14ac:dyDescent="0.2">
      <c r="A32616" s="253"/>
      <c r="B32616" s="254"/>
    </row>
    <row r="32617" spans="1:2" x14ac:dyDescent="0.2">
      <c r="A32617" s="253"/>
      <c r="B32617" s="254"/>
    </row>
    <row r="32618" spans="1:2" x14ac:dyDescent="0.2">
      <c r="A32618" s="253"/>
      <c r="B32618" s="254"/>
    </row>
    <row r="32619" spans="1:2" x14ac:dyDescent="0.2">
      <c r="A32619" s="253"/>
      <c r="B32619" s="254"/>
    </row>
    <row r="32620" spans="1:2" x14ac:dyDescent="0.2">
      <c r="A32620" s="253"/>
      <c r="B32620" s="254"/>
    </row>
    <row r="32621" spans="1:2" x14ac:dyDescent="0.2">
      <c r="A32621" s="253"/>
      <c r="B32621" s="254"/>
    </row>
    <row r="32622" spans="1:2" x14ac:dyDescent="0.2">
      <c r="A32622" s="253"/>
      <c r="B32622" s="254"/>
    </row>
    <row r="32623" spans="1:2" x14ac:dyDescent="0.2">
      <c r="A32623" s="253"/>
      <c r="B32623" s="254"/>
    </row>
    <row r="32624" spans="1:2" x14ac:dyDescent="0.2">
      <c r="A32624" s="253"/>
      <c r="B32624" s="254"/>
    </row>
    <row r="32625" spans="1:2" x14ac:dyDescent="0.2">
      <c r="A32625" s="253"/>
      <c r="B32625" s="254"/>
    </row>
    <row r="32626" spans="1:2" x14ac:dyDescent="0.2">
      <c r="A32626" s="253"/>
      <c r="B32626" s="254"/>
    </row>
    <row r="32627" spans="1:2" x14ac:dyDescent="0.2">
      <c r="A32627" s="253"/>
      <c r="B32627" s="254"/>
    </row>
    <row r="32628" spans="1:2" x14ac:dyDescent="0.2">
      <c r="A32628" s="253"/>
      <c r="B32628" s="254"/>
    </row>
    <row r="32629" spans="1:2" x14ac:dyDescent="0.2">
      <c r="A32629" s="253"/>
      <c r="B32629" s="254"/>
    </row>
    <row r="32630" spans="1:2" x14ac:dyDescent="0.2">
      <c r="A32630" s="253"/>
      <c r="B32630" s="254"/>
    </row>
    <row r="32631" spans="1:2" x14ac:dyDescent="0.2">
      <c r="A32631" s="253"/>
      <c r="B32631" s="254"/>
    </row>
    <row r="32632" spans="1:2" x14ac:dyDescent="0.2">
      <c r="A32632" s="253"/>
      <c r="B32632" s="254"/>
    </row>
    <row r="32633" spans="1:2" x14ac:dyDescent="0.2">
      <c r="A32633" s="253"/>
      <c r="B32633" s="254"/>
    </row>
    <row r="32634" spans="1:2" x14ac:dyDescent="0.2">
      <c r="A32634" s="253"/>
      <c r="B32634" s="254"/>
    </row>
    <row r="32635" spans="1:2" x14ac:dyDescent="0.2">
      <c r="A32635" s="253"/>
      <c r="B32635" s="254"/>
    </row>
    <row r="32636" spans="1:2" x14ac:dyDescent="0.2">
      <c r="A32636" s="253"/>
      <c r="B32636" s="254"/>
    </row>
    <row r="32637" spans="1:2" x14ac:dyDescent="0.2">
      <c r="A32637" s="253"/>
      <c r="B32637" s="254"/>
    </row>
    <row r="32638" spans="1:2" x14ac:dyDescent="0.2">
      <c r="A32638" s="253"/>
      <c r="B32638" s="254"/>
    </row>
    <row r="32639" spans="1:2" x14ac:dyDescent="0.2">
      <c r="A32639" s="253"/>
      <c r="B32639" s="254"/>
    </row>
    <row r="32640" spans="1:2" x14ac:dyDescent="0.2">
      <c r="A32640" s="253"/>
      <c r="B32640" s="254"/>
    </row>
    <row r="32641" spans="1:2" x14ac:dyDescent="0.2">
      <c r="A32641" s="253"/>
      <c r="B32641" s="254"/>
    </row>
    <row r="32642" spans="1:2" x14ac:dyDescent="0.2">
      <c r="A32642" s="253"/>
      <c r="B32642" s="254"/>
    </row>
    <row r="32643" spans="1:2" x14ac:dyDescent="0.2">
      <c r="A32643" s="253"/>
      <c r="B32643" s="254"/>
    </row>
    <row r="32644" spans="1:2" x14ac:dyDescent="0.2">
      <c r="A32644" s="253"/>
      <c r="B32644" s="254"/>
    </row>
    <row r="32645" spans="1:2" x14ac:dyDescent="0.2">
      <c r="A32645" s="253"/>
      <c r="B32645" s="254"/>
    </row>
    <row r="32646" spans="1:2" x14ac:dyDescent="0.2">
      <c r="A32646" s="253"/>
      <c r="B32646" s="254"/>
    </row>
    <row r="32647" spans="1:2" x14ac:dyDescent="0.2">
      <c r="A32647" s="253"/>
      <c r="B32647" s="254"/>
    </row>
    <row r="32648" spans="1:2" x14ac:dyDescent="0.2">
      <c r="A32648" s="253"/>
      <c r="B32648" s="254"/>
    </row>
    <row r="32649" spans="1:2" x14ac:dyDescent="0.2">
      <c r="A32649" s="253"/>
      <c r="B32649" s="254"/>
    </row>
    <row r="32650" spans="1:2" x14ac:dyDescent="0.2">
      <c r="A32650" s="253"/>
      <c r="B32650" s="254"/>
    </row>
    <row r="32651" spans="1:2" x14ac:dyDescent="0.2">
      <c r="A32651" s="253"/>
      <c r="B32651" s="254"/>
    </row>
    <row r="32652" spans="1:2" x14ac:dyDescent="0.2">
      <c r="A32652" s="253"/>
      <c r="B32652" s="254"/>
    </row>
    <row r="32653" spans="1:2" x14ac:dyDescent="0.2">
      <c r="A32653" s="253"/>
      <c r="B32653" s="254"/>
    </row>
    <row r="32654" spans="1:2" x14ac:dyDescent="0.2">
      <c r="A32654" s="253"/>
      <c r="B32654" s="254"/>
    </row>
    <row r="32655" spans="1:2" x14ac:dyDescent="0.2">
      <c r="A32655" s="253"/>
      <c r="B32655" s="254"/>
    </row>
    <row r="32656" spans="1:2" x14ac:dyDescent="0.2">
      <c r="A32656" s="253"/>
      <c r="B32656" s="254"/>
    </row>
    <row r="32657" spans="1:2" x14ac:dyDescent="0.2">
      <c r="A32657" s="253"/>
      <c r="B32657" s="254"/>
    </row>
    <row r="32658" spans="1:2" x14ac:dyDescent="0.2">
      <c r="A32658" s="253"/>
      <c r="B32658" s="254"/>
    </row>
    <row r="32659" spans="1:2" x14ac:dyDescent="0.2">
      <c r="A32659" s="253"/>
      <c r="B32659" s="254"/>
    </row>
    <row r="32660" spans="1:2" x14ac:dyDescent="0.2">
      <c r="A32660" s="253"/>
      <c r="B32660" s="254"/>
    </row>
    <row r="32661" spans="1:2" x14ac:dyDescent="0.2">
      <c r="A32661" s="253"/>
      <c r="B32661" s="254"/>
    </row>
    <row r="32662" spans="1:2" x14ac:dyDescent="0.2">
      <c r="A32662" s="253"/>
      <c r="B32662" s="254"/>
    </row>
    <row r="32663" spans="1:2" x14ac:dyDescent="0.2">
      <c r="A32663" s="253"/>
      <c r="B32663" s="254"/>
    </row>
    <row r="32664" spans="1:2" x14ac:dyDescent="0.2">
      <c r="A32664" s="253"/>
      <c r="B32664" s="254"/>
    </row>
    <row r="32665" spans="1:2" x14ac:dyDescent="0.2">
      <c r="A32665" s="253"/>
      <c r="B32665" s="254"/>
    </row>
    <row r="32666" spans="1:2" x14ac:dyDescent="0.2">
      <c r="A32666" s="253"/>
      <c r="B32666" s="254"/>
    </row>
    <row r="32667" spans="1:2" x14ac:dyDescent="0.2">
      <c r="A32667" s="253"/>
      <c r="B32667" s="254"/>
    </row>
    <row r="32668" spans="1:2" x14ac:dyDescent="0.2">
      <c r="A32668" s="253"/>
      <c r="B32668" s="254"/>
    </row>
    <row r="32669" spans="1:2" x14ac:dyDescent="0.2">
      <c r="A32669" s="253"/>
      <c r="B32669" s="254"/>
    </row>
    <row r="32670" spans="1:2" x14ac:dyDescent="0.2">
      <c r="A32670" s="253"/>
      <c r="B32670" s="254"/>
    </row>
    <row r="32671" spans="1:2" x14ac:dyDescent="0.2">
      <c r="A32671" s="253"/>
      <c r="B32671" s="254"/>
    </row>
    <row r="32672" spans="1:2" x14ac:dyDescent="0.2">
      <c r="A32672" s="253"/>
      <c r="B32672" s="254"/>
    </row>
    <row r="32673" spans="1:2" x14ac:dyDescent="0.2">
      <c r="A32673" s="253"/>
      <c r="B32673" s="254"/>
    </row>
    <row r="32674" spans="1:2" x14ac:dyDescent="0.2">
      <c r="A32674" s="253"/>
      <c r="B32674" s="254"/>
    </row>
    <row r="32675" spans="1:2" x14ac:dyDescent="0.2">
      <c r="A32675" s="253"/>
      <c r="B32675" s="254"/>
    </row>
    <row r="32676" spans="1:2" x14ac:dyDescent="0.2">
      <c r="A32676" s="253"/>
      <c r="B32676" s="254"/>
    </row>
    <row r="32677" spans="1:2" x14ac:dyDescent="0.2">
      <c r="A32677" s="253"/>
      <c r="B32677" s="254"/>
    </row>
    <row r="32678" spans="1:2" x14ac:dyDescent="0.2">
      <c r="A32678" s="253"/>
      <c r="B32678" s="254"/>
    </row>
    <row r="32679" spans="1:2" x14ac:dyDescent="0.2">
      <c r="A32679" s="253"/>
      <c r="B32679" s="254"/>
    </row>
    <row r="32680" spans="1:2" x14ac:dyDescent="0.2">
      <c r="A32680" s="253"/>
      <c r="B32680" s="254"/>
    </row>
    <row r="32681" spans="1:2" x14ac:dyDescent="0.2">
      <c r="A32681" s="253"/>
      <c r="B32681" s="254"/>
    </row>
    <row r="32682" spans="1:2" x14ac:dyDescent="0.2">
      <c r="A32682" s="253"/>
      <c r="B32682" s="254"/>
    </row>
    <row r="32683" spans="1:2" x14ac:dyDescent="0.2">
      <c r="A32683" s="253"/>
      <c r="B32683" s="254"/>
    </row>
    <row r="32684" spans="1:2" x14ac:dyDescent="0.2">
      <c r="A32684" s="253"/>
      <c r="B32684" s="254"/>
    </row>
    <row r="32685" spans="1:2" x14ac:dyDescent="0.2">
      <c r="A32685" s="253"/>
      <c r="B32685" s="254"/>
    </row>
    <row r="32686" spans="1:2" x14ac:dyDescent="0.2">
      <c r="A32686" s="253"/>
      <c r="B32686" s="254"/>
    </row>
    <row r="32687" spans="1:2" x14ac:dyDescent="0.2">
      <c r="A32687" s="253"/>
      <c r="B32687" s="254"/>
    </row>
    <row r="32688" spans="1:2" x14ac:dyDescent="0.2">
      <c r="A32688" s="253"/>
      <c r="B32688" s="254"/>
    </row>
    <row r="32689" spans="1:2" x14ac:dyDescent="0.2">
      <c r="A32689" s="253"/>
      <c r="B32689" s="254"/>
    </row>
    <row r="32690" spans="1:2" x14ac:dyDescent="0.2">
      <c r="A32690" s="253"/>
      <c r="B32690" s="254"/>
    </row>
    <row r="32691" spans="1:2" x14ac:dyDescent="0.2">
      <c r="A32691" s="253"/>
      <c r="B32691" s="254"/>
    </row>
    <row r="32692" spans="1:2" x14ac:dyDescent="0.2">
      <c r="A32692" s="253"/>
      <c r="B32692" s="254"/>
    </row>
    <row r="32693" spans="1:2" x14ac:dyDescent="0.2">
      <c r="A32693" s="253"/>
      <c r="B32693" s="254"/>
    </row>
    <row r="32694" spans="1:2" x14ac:dyDescent="0.2">
      <c r="A32694" s="253"/>
      <c r="B32694" s="254"/>
    </row>
    <row r="32695" spans="1:2" x14ac:dyDescent="0.2">
      <c r="A32695" s="253"/>
      <c r="B32695" s="254"/>
    </row>
    <row r="32696" spans="1:2" x14ac:dyDescent="0.2">
      <c r="A32696" s="253"/>
      <c r="B32696" s="254"/>
    </row>
    <row r="32697" spans="1:2" x14ac:dyDescent="0.2">
      <c r="A32697" s="253"/>
      <c r="B32697" s="254"/>
    </row>
    <row r="32698" spans="1:2" x14ac:dyDescent="0.2">
      <c r="A32698" s="253"/>
      <c r="B32698" s="254"/>
    </row>
    <row r="32699" spans="1:2" x14ac:dyDescent="0.2">
      <c r="A32699" s="253"/>
      <c r="B32699" s="254"/>
    </row>
    <row r="32700" spans="1:2" x14ac:dyDescent="0.2">
      <c r="A32700" s="253"/>
      <c r="B32700" s="254"/>
    </row>
    <row r="32701" spans="1:2" x14ac:dyDescent="0.2">
      <c r="A32701" s="253"/>
      <c r="B32701" s="254"/>
    </row>
    <row r="32702" spans="1:2" x14ac:dyDescent="0.2">
      <c r="A32702" s="253"/>
      <c r="B32702" s="254"/>
    </row>
    <row r="32703" spans="1:2" x14ac:dyDescent="0.2">
      <c r="A32703" s="253"/>
      <c r="B32703" s="254"/>
    </row>
    <row r="32704" spans="1:2" x14ac:dyDescent="0.2">
      <c r="A32704" s="253"/>
      <c r="B32704" s="254"/>
    </row>
    <row r="32705" spans="1:2" x14ac:dyDescent="0.2">
      <c r="A32705" s="253"/>
      <c r="B32705" s="254"/>
    </row>
    <row r="32706" spans="1:2" x14ac:dyDescent="0.2">
      <c r="A32706" s="253"/>
      <c r="B32706" s="254"/>
    </row>
    <row r="32707" spans="1:2" x14ac:dyDescent="0.2">
      <c r="A32707" s="253"/>
      <c r="B32707" s="254"/>
    </row>
    <row r="32708" spans="1:2" x14ac:dyDescent="0.2">
      <c r="A32708" s="253"/>
      <c r="B32708" s="254"/>
    </row>
    <row r="32709" spans="1:2" x14ac:dyDescent="0.2">
      <c r="A32709" s="253"/>
      <c r="B32709" s="254"/>
    </row>
    <row r="32710" spans="1:2" x14ac:dyDescent="0.2">
      <c r="A32710" s="253"/>
      <c r="B32710" s="254"/>
    </row>
    <row r="32711" spans="1:2" x14ac:dyDescent="0.2">
      <c r="A32711" s="253"/>
      <c r="B32711" s="254"/>
    </row>
    <row r="32712" spans="1:2" x14ac:dyDescent="0.2">
      <c r="A32712" s="253"/>
      <c r="B32712" s="254"/>
    </row>
    <row r="32713" spans="1:2" x14ac:dyDescent="0.2">
      <c r="A32713" s="253"/>
      <c r="B32713" s="254"/>
    </row>
    <row r="32714" spans="1:2" x14ac:dyDescent="0.2">
      <c r="A32714" s="253"/>
      <c r="B32714" s="254"/>
    </row>
    <row r="32715" spans="1:2" x14ac:dyDescent="0.2">
      <c r="A32715" s="253"/>
      <c r="B32715" s="254"/>
    </row>
    <row r="32716" spans="1:2" x14ac:dyDescent="0.2">
      <c r="A32716" s="253"/>
      <c r="B32716" s="254"/>
    </row>
    <row r="32717" spans="1:2" x14ac:dyDescent="0.2">
      <c r="A32717" s="253"/>
      <c r="B32717" s="254"/>
    </row>
    <row r="32718" spans="1:2" x14ac:dyDescent="0.2">
      <c r="A32718" s="253"/>
      <c r="B32718" s="254"/>
    </row>
    <row r="32719" spans="1:2" x14ac:dyDescent="0.2">
      <c r="A32719" s="253"/>
      <c r="B32719" s="254"/>
    </row>
    <row r="32720" spans="1:2" x14ac:dyDescent="0.2">
      <c r="A32720" s="253"/>
      <c r="B32720" s="254"/>
    </row>
    <row r="32721" spans="1:2" x14ac:dyDescent="0.2">
      <c r="A32721" s="253"/>
      <c r="B32721" s="254"/>
    </row>
    <row r="32722" spans="1:2" x14ac:dyDescent="0.2">
      <c r="A32722" s="253"/>
      <c r="B32722" s="254"/>
    </row>
    <row r="32723" spans="1:2" x14ac:dyDescent="0.2">
      <c r="A32723" s="253"/>
      <c r="B32723" s="254"/>
    </row>
    <row r="32724" spans="1:2" x14ac:dyDescent="0.2">
      <c r="A32724" s="253"/>
      <c r="B32724" s="254"/>
    </row>
    <row r="32725" spans="1:2" x14ac:dyDescent="0.2">
      <c r="A32725" s="253"/>
      <c r="B32725" s="254"/>
    </row>
    <row r="32726" spans="1:2" x14ac:dyDescent="0.2">
      <c r="A32726" s="253"/>
      <c r="B32726" s="254"/>
    </row>
    <row r="32727" spans="1:2" x14ac:dyDescent="0.2">
      <c r="A32727" s="253"/>
      <c r="B32727" s="254"/>
    </row>
    <row r="32728" spans="1:2" x14ac:dyDescent="0.2">
      <c r="A32728" s="253"/>
      <c r="B32728" s="254"/>
    </row>
    <row r="32729" spans="1:2" x14ac:dyDescent="0.2">
      <c r="A32729" s="253"/>
      <c r="B32729" s="254"/>
    </row>
    <row r="32730" spans="1:2" x14ac:dyDescent="0.2">
      <c r="A32730" s="253"/>
      <c r="B32730" s="254"/>
    </row>
    <row r="32731" spans="1:2" x14ac:dyDescent="0.2">
      <c r="A32731" s="253"/>
      <c r="B32731" s="254"/>
    </row>
    <row r="32732" spans="1:2" x14ac:dyDescent="0.2">
      <c r="A32732" s="253"/>
      <c r="B32732" s="254"/>
    </row>
    <row r="32733" spans="1:2" x14ac:dyDescent="0.2">
      <c r="A32733" s="253"/>
      <c r="B32733" s="254"/>
    </row>
    <row r="32734" spans="1:2" x14ac:dyDescent="0.2">
      <c r="A32734" s="253"/>
      <c r="B32734" s="254"/>
    </row>
    <row r="32735" spans="1:2" x14ac:dyDescent="0.2">
      <c r="A32735" s="253"/>
      <c r="B32735" s="254"/>
    </row>
    <row r="32736" spans="1:2" x14ac:dyDescent="0.2">
      <c r="A32736" s="253"/>
      <c r="B32736" s="254"/>
    </row>
    <row r="32737" spans="1:2" x14ac:dyDescent="0.2">
      <c r="A32737" s="253"/>
      <c r="B32737" s="254"/>
    </row>
    <row r="32738" spans="1:2" x14ac:dyDescent="0.2">
      <c r="A32738" s="253"/>
      <c r="B32738" s="254"/>
    </row>
    <row r="32739" spans="1:2" x14ac:dyDescent="0.2">
      <c r="A32739" s="253"/>
      <c r="B32739" s="254"/>
    </row>
    <row r="32740" spans="1:2" x14ac:dyDescent="0.2">
      <c r="A32740" s="253"/>
      <c r="B32740" s="254"/>
    </row>
    <row r="32741" spans="1:2" x14ac:dyDescent="0.2">
      <c r="A32741" s="253"/>
      <c r="B32741" s="254"/>
    </row>
    <row r="32742" spans="1:2" x14ac:dyDescent="0.2">
      <c r="A32742" s="253"/>
      <c r="B32742" s="254"/>
    </row>
    <row r="32743" spans="1:2" x14ac:dyDescent="0.2">
      <c r="A32743" s="253"/>
      <c r="B32743" s="254"/>
    </row>
    <row r="32744" spans="1:2" x14ac:dyDescent="0.2">
      <c r="A32744" s="253"/>
      <c r="B32744" s="254"/>
    </row>
    <row r="32745" spans="1:2" x14ac:dyDescent="0.2">
      <c r="A32745" s="253"/>
      <c r="B32745" s="254"/>
    </row>
    <row r="32746" spans="1:2" x14ac:dyDescent="0.2">
      <c r="A32746" s="253"/>
      <c r="B32746" s="254"/>
    </row>
    <row r="32747" spans="1:2" x14ac:dyDescent="0.2">
      <c r="A32747" s="253"/>
      <c r="B32747" s="254"/>
    </row>
    <row r="32748" spans="1:2" x14ac:dyDescent="0.2">
      <c r="A32748" s="253"/>
      <c r="B32748" s="254"/>
    </row>
    <row r="32749" spans="1:2" x14ac:dyDescent="0.2">
      <c r="A32749" s="253"/>
      <c r="B32749" s="254"/>
    </row>
    <row r="32750" spans="1:2" x14ac:dyDescent="0.2">
      <c r="A32750" s="253"/>
      <c r="B32750" s="254"/>
    </row>
    <row r="32751" spans="1:2" x14ac:dyDescent="0.2">
      <c r="A32751" s="253"/>
      <c r="B32751" s="254"/>
    </row>
    <row r="32752" spans="1:2" x14ac:dyDescent="0.2">
      <c r="A32752" s="253"/>
      <c r="B32752" s="254"/>
    </row>
    <row r="32753" spans="1:2" x14ac:dyDescent="0.2">
      <c r="A32753" s="253"/>
      <c r="B32753" s="254"/>
    </row>
    <row r="32754" spans="1:2" x14ac:dyDescent="0.2">
      <c r="A32754" s="253"/>
      <c r="B32754" s="254"/>
    </row>
    <row r="32755" spans="1:2" x14ac:dyDescent="0.2">
      <c r="A32755" s="253"/>
      <c r="B32755" s="254"/>
    </row>
    <row r="32756" spans="1:2" x14ac:dyDescent="0.2">
      <c r="A32756" s="253"/>
      <c r="B32756" s="254"/>
    </row>
    <row r="32757" spans="1:2" x14ac:dyDescent="0.2">
      <c r="A32757" s="253"/>
      <c r="B32757" s="254"/>
    </row>
    <row r="32758" spans="1:2" x14ac:dyDescent="0.2">
      <c r="A32758" s="253"/>
      <c r="B32758" s="254"/>
    </row>
    <row r="32759" spans="1:2" x14ac:dyDescent="0.2">
      <c r="A32759" s="253"/>
      <c r="B32759" s="254"/>
    </row>
    <row r="32760" spans="1:2" x14ac:dyDescent="0.2">
      <c r="A32760" s="253"/>
      <c r="B32760" s="254"/>
    </row>
    <row r="32761" spans="1:2" x14ac:dyDescent="0.2">
      <c r="A32761" s="253"/>
      <c r="B32761" s="254"/>
    </row>
    <row r="32762" spans="1:2" x14ac:dyDescent="0.2">
      <c r="A32762" s="253"/>
      <c r="B32762" s="254"/>
    </row>
    <row r="32763" spans="1:2" x14ac:dyDescent="0.2">
      <c r="A32763" s="253"/>
      <c r="B32763" s="254"/>
    </row>
    <row r="32764" spans="1:2" x14ac:dyDescent="0.2">
      <c r="A32764" s="253"/>
      <c r="B32764" s="254"/>
    </row>
    <row r="32765" spans="1:2" x14ac:dyDescent="0.2">
      <c r="A32765" s="253"/>
      <c r="B32765" s="254"/>
    </row>
    <row r="32766" spans="1:2" x14ac:dyDescent="0.2">
      <c r="A32766" s="253"/>
      <c r="B32766" s="254"/>
    </row>
    <row r="32767" spans="1:2" x14ac:dyDescent="0.2">
      <c r="A32767" s="253"/>
      <c r="B32767" s="254"/>
    </row>
    <row r="32768" spans="1:2" x14ac:dyDescent="0.2">
      <c r="A32768" s="253"/>
      <c r="B32768" s="254"/>
    </row>
    <row r="32769" spans="1:2" x14ac:dyDescent="0.2">
      <c r="A32769" s="253"/>
      <c r="B32769" s="254"/>
    </row>
    <row r="32770" spans="1:2" x14ac:dyDescent="0.2">
      <c r="A32770" s="253"/>
      <c r="B32770" s="254"/>
    </row>
    <row r="32771" spans="1:2" x14ac:dyDescent="0.2">
      <c r="A32771" s="253"/>
      <c r="B32771" s="254"/>
    </row>
    <row r="32772" spans="1:2" x14ac:dyDescent="0.2">
      <c r="A32772" s="253"/>
      <c r="B32772" s="254"/>
    </row>
    <row r="32773" spans="1:2" x14ac:dyDescent="0.2">
      <c r="A32773" s="253"/>
      <c r="B32773" s="254"/>
    </row>
    <row r="32774" spans="1:2" x14ac:dyDescent="0.2">
      <c r="A32774" s="253"/>
      <c r="B32774" s="254"/>
    </row>
    <row r="32775" spans="1:2" x14ac:dyDescent="0.2">
      <c r="A32775" s="253"/>
      <c r="B32775" s="254"/>
    </row>
    <row r="32776" spans="1:2" x14ac:dyDescent="0.2">
      <c r="A32776" s="253"/>
      <c r="B32776" s="254"/>
    </row>
    <row r="32777" spans="1:2" x14ac:dyDescent="0.2">
      <c r="A32777" s="253"/>
      <c r="B32777" s="254"/>
    </row>
    <row r="32778" spans="1:2" x14ac:dyDescent="0.2">
      <c r="A32778" s="253"/>
      <c r="B32778" s="254"/>
    </row>
    <row r="32779" spans="1:2" x14ac:dyDescent="0.2">
      <c r="A32779" s="253"/>
      <c r="B32779" s="254"/>
    </row>
    <row r="32780" spans="1:2" x14ac:dyDescent="0.2">
      <c r="A32780" s="253"/>
      <c r="B32780" s="254"/>
    </row>
    <row r="32781" spans="1:2" x14ac:dyDescent="0.2">
      <c r="A32781" s="253"/>
      <c r="B32781" s="254"/>
    </row>
    <row r="32782" spans="1:2" x14ac:dyDescent="0.2">
      <c r="A32782" s="253"/>
      <c r="B32782" s="254"/>
    </row>
    <row r="32783" spans="1:2" x14ac:dyDescent="0.2">
      <c r="A32783" s="253"/>
      <c r="B32783" s="254"/>
    </row>
    <row r="32784" spans="1:2" x14ac:dyDescent="0.2">
      <c r="A32784" s="253"/>
      <c r="B32784" s="254"/>
    </row>
    <row r="32785" spans="1:2" x14ac:dyDescent="0.2">
      <c r="A32785" s="253"/>
      <c r="B32785" s="254"/>
    </row>
    <row r="32786" spans="1:2" x14ac:dyDescent="0.2">
      <c r="A32786" s="253"/>
      <c r="B32786" s="254"/>
    </row>
    <row r="32787" spans="1:2" x14ac:dyDescent="0.2">
      <c r="A32787" s="253"/>
      <c r="B32787" s="254"/>
    </row>
    <row r="32788" spans="1:2" x14ac:dyDescent="0.2">
      <c r="A32788" s="253"/>
      <c r="B32788" s="254"/>
    </row>
    <row r="32789" spans="1:2" x14ac:dyDescent="0.2">
      <c r="A32789" s="253"/>
      <c r="B32789" s="254"/>
    </row>
    <row r="32790" spans="1:2" x14ac:dyDescent="0.2">
      <c r="A32790" s="253"/>
      <c r="B32790" s="254"/>
    </row>
    <row r="32791" spans="1:2" x14ac:dyDescent="0.2">
      <c r="A32791" s="253"/>
      <c r="B32791" s="254"/>
    </row>
    <row r="32792" spans="1:2" x14ac:dyDescent="0.2">
      <c r="A32792" s="253"/>
      <c r="B32792" s="254"/>
    </row>
    <row r="32793" spans="1:2" x14ac:dyDescent="0.2">
      <c r="A32793" s="253"/>
      <c r="B32793" s="254"/>
    </row>
    <row r="32794" spans="1:2" x14ac:dyDescent="0.2">
      <c r="A32794" s="253"/>
      <c r="B32794" s="254"/>
    </row>
    <row r="32795" spans="1:2" x14ac:dyDescent="0.2">
      <c r="A32795" s="253"/>
      <c r="B32795" s="254"/>
    </row>
    <row r="32796" spans="1:2" x14ac:dyDescent="0.2">
      <c r="A32796" s="253"/>
      <c r="B32796" s="254"/>
    </row>
    <row r="32797" spans="1:2" x14ac:dyDescent="0.2">
      <c r="A32797" s="253"/>
      <c r="B32797" s="254"/>
    </row>
    <row r="32798" spans="1:2" x14ac:dyDescent="0.2">
      <c r="A32798" s="253"/>
      <c r="B32798" s="254"/>
    </row>
    <row r="32799" spans="1:2" x14ac:dyDescent="0.2">
      <c r="A32799" s="253"/>
      <c r="B32799" s="254"/>
    </row>
    <row r="32800" spans="1:2" x14ac:dyDescent="0.2">
      <c r="A32800" s="253"/>
      <c r="B32800" s="254"/>
    </row>
    <row r="32801" spans="1:2" x14ac:dyDescent="0.2">
      <c r="A32801" s="253"/>
      <c r="B32801" s="254"/>
    </row>
    <row r="32802" spans="1:2" x14ac:dyDescent="0.2">
      <c r="A32802" s="253"/>
      <c r="B32802" s="254"/>
    </row>
    <row r="32803" spans="1:2" x14ac:dyDescent="0.2">
      <c r="A32803" s="253"/>
      <c r="B32803" s="254"/>
    </row>
    <row r="32804" spans="1:2" x14ac:dyDescent="0.2">
      <c r="A32804" s="253"/>
      <c r="B32804" s="254"/>
    </row>
    <row r="32805" spans="1:2" x14ac:dyDescent="0.2">
      <c r="A32805" s="253"/>
      <c r="B32805" s="254"/>
    </row>
    <row r="32806" spans="1:2" x14ac:dyDescent="0.2">
      <c r="A32806" s="253"/>
      <c r="B32806" s="254"/>
    </row>
    <row r="32807" spans="1:2" x14ac:dyDescent="0.2">
      <c r="A32807" s="253"/>
      <c r="B32807" s="254"/>
    </row>
    <row r="32808" spans="1:2" x14ac:dyDescent="0.2">
      <c r="A32808" s="253"/>
      <c r="B32808" s="254"/>
    </row>
    <row r="32809" spans="1:2" x14ac:dyDescent="0.2">
      <c r="A32809" s="253"/>
      <c r="B32809" s="254"/>
    </row>
    <row r="32810" spans="1:2" x14ac:dyDescent="0.2">
      <c r="A32810" s="253"/>
      <c r="B32810" s="254"/>
    </row>
    <row r="32811" spans="1:2" x14ac:dyDescent="0.2">
      <c r="A32811" s="253"/>
      <c r="B32811" s="254"/>
    </row>
    <row r="32812" spans="1:2" x14ac:dyDescent="0.2">
      <c r="A32812" s="253"/>
      <c r="B32812" s="254"/>
    </row>
    <row r="32813" spans="1:2" x14ac:dyDescent="0.2">
      <c r="A32813" s="253"/>
      <c r="B32813" s="254"/>
    </row>
    <row r="32814" spans="1:2" x14ac:dyDescent="0.2">
      <c r="A32814" s="253"/>
      <c r="B32814" s="254"/>
    </row>
    <row r="32815" spans="1:2" x14ac:dyDescent="0.2">
      <c r="A32815" s="253"/>
      <c r="B32815" s="254"/>
    </row>
    <row r="32816" spans="1:2" x14ac:dyDescent="0.2">
      <c r="A32816" s="253"/>
      <c r="B32816" s="254"/>
    </row>
    <row r="32817" spans="1:2" x14ac:dyDescent="0.2">
      <c r="A32817" s="253"/>
      <c r="B32817" s="254"/>
    </row>
    <row r="32818" spans="1:2" x14ac:dyDescent="0.2">
      <c r="A32818" s="253"/>
      <c r="B32818" s="254"/>
    </row>
    <row r="32819" spans="1:2" x14ac:dyDescent="0.2">
      <c r="A32819" s="253"/>
      <c r="B32819" s="254"/>
    </row>
    <row r="32820" spans="1:2" x14ac:dyDescent="0.2">
      <c r="A32820" s="253"/>
      <c r="B32820" s="254"/>
    </row>
    <row r="32821" spans="1:2" x14ac:dyDescent="0.2">
      <c r="A32821" s="253"/>
      <c r="B32821" s="254"/>
    </row>
    <row r="32822" spans="1:2" x14ac:dyDescent="0.2">
      <c r="A32822" s="253"/>
      <c r="B32822" s="254"/>
    </row>
    <row r="32823" spans="1:2" x14ac:dyDescent="0.2">
      <c r="A32823" s="253"/>
      <c r="B32823" s="254"/>
    </row>
    <row r="32824" spans="1:2" x14ac:dyDescent="0.2">
      <c r="A32824" s="253"/>
      <c r="B32824" s="254"/>
    </row>
    <row r="32825" spans="1:2" x14ac:dyDescent="0.2">
      <c r="A32825" s="253"/>
      <c r="B32825" s="254"/>
    </row>
    <row r="32826" spans="1:2" x14ac:dyDescent="0.2">
      <c r="A32826" s="253"/>
      <c r="B32826" s="254"/>
    </row>
    <row r="32827" spans="1:2" x14ac:dyDescent="0.2">
      <c r="A32827" s="253"/>
      <c r="B32827" s="254"/>
    </row>
    <row r="32828" spans="1:2" x14ac:dyDescent="0.2">
      <c r="A32828" s="253"/>
      <c r="B32828" s="254"/>
    </row>
    <row r="32829" spans="1:2" x14ac:dyDescent="0.2">
      <c r="A32829" s="253"/>
      <c r="B32829" s="254"/>
    </row>
    <row r="32830" spans="1:2" x14ac:dyDescent="0.2">
      <c r="A32830" s="253"/>
      <c r="B32830" s="254"/>
    </row>
    <row r="32831" spans="1:2" x14ac:dyDescent="0.2">
      <c r="A32831" s="253"/>
      <c r="B32831" s="254"/>
    </row>
    <row r="32832" spans="1:2" x14ac:dyDescent="0.2">
      <c r="A32832" s="253"/>
      <c r="B32832" s="254"/>
    </row>
    <row r="32833" spans="1:2" x14ac:dyDescent="0.2">
      <c r="A32833" s="253"/>
      <c r="B32833" s="254"/>
    </row>
    <row r="32834" spans="1:2" x14ac:dyDescent="0.2">
      <c r="A32834" s="253"/>
      <c r="B32834" s="254"/>
    </row>
    <row r="32835" spans="1:2" x14ac:dyDescent="0.2">
      <c r="A32835" s="253"/>
      <c r="B32835" s="254"/>
    </row>
    <row r="32836" spans="1:2" x14ac:dyDescent="0.2">
      <c r="A32836" s="253"/>
      <c r="B32836" s="254"/>
    </row>
    <row r="32837" spans="1:2" x14ac:dyDescent="0.2">
      <c r="A32837" s="253"/>
      <c r="B32837" s="254"/>
    </row>
    <row r="32838" spans="1:2" x14ac:dyDescent="0.2">
      <c r="A32838" s="253"/>
      <c r="B32838" s="254"/>
    </row>
    <row r="32839" spans="1:2" x14ac:dyDescent="0.2">
      <c r="A32839" s="253"/>
      <c r="B32839" s="254"/>
    </row>
    <row r="32840" spans="1:2" x14ac:dyDescent="0.2">
      <c r="A32840" s="253"/>
      <c r="B32840" s="254"/>
    </row>
    <row r="32841" spans="1:2" x14ac:dyDescent="0.2">
      <c r="A32841" s="253"/>
      <c r="B32841" s="254"/>
    </row>
    <row r="32842" spans="1:2" x14ac:dyDescent="0.2">
      <c r="A32842" s="253"/>
      <c r="B32842" s="254"/>
    </row>
    <row r="32843" spans="1:2" x14ac:dyDescent="0.2">
      <c r="A32843" s="253"/>
      <c r="B32843" s="254"/>
    </row>
    <row r="32844" spans="1:2" x14ac:dyDescent="0.2">
      <c r="A32844" s="253"/>
      <c r="B32844" s="254"/>
    </row>
    <row r="32845" spans="1:2" x14ac:dyDescent="0.2">
      <c r="A32845" s="253"/>
      <c r="B32845" s="254"/>
    </row>
    <row r="32846" spans="1:2" x14ac:dyDescent="0.2">
      <c r="A32846" s="253"/>
      <c r="B32846" s="254"/>
    </row>
    <row r="32847" spans="1:2" x14ac:dyDescent="0.2">
      <c r="A32847" s="253"/>
      <c r="B32847" s="254"/>
    </row>
    <row r="32848" spans="1:2" x14ac:dyDescent="0.2">
      <c r="A32848" s="253"/>
      <c r="B32848" s="254"/>
    </row>
    <row r="32849" spans="1:2" x14ac:dyDescent="0.2">
      <c r="A32849" s="253"/>
      <c r="B32849" s="254"/>
    </row>
    <row r="32850" spans="1:2" x14ac:dyDescent="0.2">
      <c r="A32850" s="253"/>
      <c r="B32850" s="254"/>
    </row>
    <row r="32851" spans="1:2" x14ac:dyDescent="0.2">
      <c r="A32851" s="253"/>
      <c r="B32851" s="254"/>
    </row>
    <row r="32852" spans="1:2" x14ac:dyDescent="0.2">
      <c r="A32852" s="253"/>
      <c r="B32852" s="254"/>
    </row>
    <row r="32853" spans="1:2" x14ac:dyDescent="0.2">
      <c r="A32853" s="253"/>
      <c r="B32853" s="254"/>
    </row>
    <row r="32854" spans="1:2" x14ac:dyDescent="0.2">
      <c r="A32854" s="253"/>
      <c r="B32854" s="254"/>
    </row>
    <row r="32855" spans="1:2" x14ac:dyDescent="0.2">
      <c r="A32855" s="253"/>
      <c r="B32855" s="254"/>
    </row>
    <row r="32856" spans="1:2" x14ac:dyDescent="0.2">
      <c r="A32856" s="253"/>
      <c r="B32856" s="254"/>
    </row>
    <row r="32857" spans="1:2" x14ac:dyDescent="0.2">
      <c r="A32857" s="253"/>
      <c r="B32857" s="254"/>
    </row>
    <row r="32858" spans="1:2" x14ac:dyDescent="0.2">
      <c r="A32858" s="253"/>
      <c r="B32858" s="254"/>
    </row>
    <row r="32859" spans="1:2" x14ac:dyDescent="0.2">
      <c r="A32859" s="253"/>
      <c r="B32859" s="254"/>
    </row>
    <row r="32860" spans="1:2" x14ac:dyDescent="0.2">
      <c r="A32860" s="253"/>
      <c r="B32860" s="254"/>
    </row>
    <row r="32861" spans="1:2" x14ac:dyDescent="0.2">
      <c r="A32861" s="253"/>
      <c r="B32861" s="254"/>
    </row>
    <row r="32862" spans="1:2" x14ac:dyDescent="0.2">
      <c r="A32862" s="253"/>
      <c r="B32862" s="254"/>
    </row>
    <row r="32863" spans="1:2" x14ac:dyDescent="0.2">
      <c r="A32863" s="253"/>
      <c r="B32863" s="254"/>
    </row>
    <row r="32864" spans="1:2" x14ac:dyDescent="0.2">
      <c r="A32864" s="253"/>
      <c r="B32864" s="254"/>
    </row>
    <row r="32865" spans="1:2" x14ac:dyDescent="0.2">
      <c r="A32865" s="253"/>
      <c r="B32865" s="254"/>
    </row>
    <row r="32866" spans="1:2" x14ac:dyDescent="0.2">
      <c r="A32866" s="253"/>
      <c r="B32866" s="254"/>
    </row>
    <row r="32867" spans="1:2" x14ac:dyDescent="0.2">
      <c r="A32867" s="253"/>
      <c r="B32867" s="254"/>
    </row>
    <row r="32868" spans="1:2" x14ac:dyDescent="0.2">
      <c r="A32868" s="253"/>
      <c r="B32868" s="254"/>
    </row>
    <row r="32869" spans="1:2" x14ac:dyDescent="0.2">
      <c r="A32869" s="253"/>
      <c r="B32869" s="254"/>
    </row>
    <row r="32870" spans="1:2" x14ac:dyDescent="0.2">
      <c r="A32870" s="253"/>
      <c r="B32870" s="254"/>
    </row>
    <row r="32871" spans="1:2" x14ac:dyDescent="0.2">
      <c r="A32871" s="253"/>
      <c r="B32871" s="254"/>
    </row>
    <row r="32872" spans="1:2" x14ac:dyDescent="0.2">
      <c r="A32872" s="253"/>
      <c r="B32872" s="254"/>
    </row>
    <row r="32873" spans="1:2" x14ac:dyDescent="0.2">
      <c r="A32873" s="253"/>
      <c r="B32873" s="254"/>
    </row>
    <row r="32874" spans="1:2" x14ac:dyDescent="0.2">
      <c r="A32874" s="253"/>
      <c r="B32874" s="254"/>
    </row>
    <row r="32875" spans="1:2" x14ac:dyDescent="0.2">
      <c r="A32875" s="253"/>
      <c r="B32875" s="254"/>
    </row>
    <row r="32876" spans="1:2" x14ac:dyDescent="0.2">
      <c r="A32876" s="253"/>
      <c r="B32876" s="254"/>
    </row>
    <row r="32877" spans="1:2" x14ac:dyDescent="0.2">
      <c r="A32877" s="253"/>
      <c r="B32877" s="254"/>
    </row>
    <row r="32878" spans="1:2" x14ac:dyDescent="0.2">
      <c r="A32878" s="253"/>
      <c r="B32878" s="254"/>
    </row>
    <row r="32879" spans="1:2" x14ac:dyDescent="0.2">
      <c r="A32879" s="253"/>
      <c r="B32879" s="254"/>
    </row>
    <row r="32880" spans="1:2" x14ac:dyDescent="0.2">
      <c r="A32880" s="253"/>
      <c r="B32880" s="254"/>
    </row>
    <row r="32881" spans="1:2" x14ac:dyDescent="0.2">
      <c r="A32881" s="253"/>
      <c r="B32881" s="254"/>
    </row>
    <row r="32882" spans="1:2" x14ac:dyDescent="0.2">
      <c r="A32882" s="253"/>
      <c r="B32882" s="254"/>
    </row>
    <row r="32883" spans="1:2" x14ac:dyDescent="0.2">
      <c r="A32883" s="253"/>
      <c r="B32883" s="254"/>
    </row>
    <row r="32884" spans="1:2" x14ac:dyDescent="0.2">
      <c r="A32884" s="253"/>
      <c r="B32884" s="254"/>
    </row>
    <row r="32885" spans="1:2" x14ac:dyDescent="0.2">
      <c r="A32885" s="253"/>
      <c r="B32885" s="254"/>
    </row>
    <row r="32886" spans="1:2" x14ac:dyDescent="0.2">
      <c r="A32886" s="253"/>
      <c r="B32886" s="254"/>
    </row>
    <row r="32887" spans="1:2" x14ac:dyDescent="0.2">
      <c r="A32887" s="253"/>
      <c r="B32887" s="254"/>
    </row>
    <row r="32888" spans="1:2" x14ac:dyDescent="0.2">
      <c r="A32888" s="253"/>
      <c r="B32888" s="254"/>
    </row>
    <row r="32889" spans="1:2" x14ac:dyDescent="0.2">
      <c r="A32889" s="253"/>
      <c r="B32889" s="254"/>
    </row>
    <row r="32890" spans="1:2" x14ac:dyDescent="0.2">
      <c r="A32890" s="253"/>
      <c r="B32890" s="254"/>
    </row>
    <row r="32891" spans="1:2" x14ac:dyDescent="0.2">
      <c r="A32891" s="253"/>
      <c r="B32891" s="254"/>
    </row>
    <row r="32892" spans="1:2" x14ac:dyDescent="0.2">
      <c r="A32892" s="253"/>
      <c r="B32892" s="254"/>
    </row>
    <row r="32893" spans="1:2" x14ac:dyDescent="0.2">
      <c r="A32893" s="253"/>
      <c r="B32893" s="254"/>
    </row>
    <row r="32894" spans="1:2" x14ac:dyDescent="0.2">
      <c r="A32894" s="253"/>
      <c r="B32894" s="254"/>
    </row>
    <row r="32895" spans="1:2" x14ac:dyDescent="0.2">
      <c r="A32895" s="253"/>
      <c r="B32895" s="254"/>
    </row>
    <row r="32896" spans="1:2" x14ac:dyDescent="0.2">
      <c r="A32896" s="253"/>
      <c r="B32896" s="254"/>
    </row>
    <row r="32897" spans="1:2" x14ac:dyDescent="0.2">
      <c r="A32897" s="253"/>
      <c r="B32897" s="254"/>
    </row>
    <row r="32898" spans="1:2" x14ac:dyDescent="0.2">
      <c r="A32898" s="253"/>
      <c r="B32898" s="254"/>
    </row>
    <row r="32899" spans="1:2" x14ac:dyDescent="0.2">
      <c r="A32899" s="253"/>
      <c r="B32899" s="254"/>
    </row>
    <row r="32900" spans="1:2" x14ac:dyDescent="0.2">
      <c r="A32900" s="253"/>
      <c r="B32900" s="254"/>
    </row>
    <row r="32901" spans="1:2" x14ac:dyDescent="0.2">
      <c r="A32901" s="253"/>
      <c r="B32901" s="254"/>
    </row>
    <row r="32902" spans="1:2" x14ac:dyDescent="0.2">
      <c r="A32902" s="253"/>
      <c r="B32902" s="254"/>
    </row>
    <row r="32903" spans="1:2" x14ac:dyDescent="0.2">
      <c r="A32903" s="253"/>
      <c r="B32903" s="254"/>
    </row>
    <row r="32904" spans="1:2" x14ac:dyDescent="0.2">
      <c r="A32904" s="253"/>
      <c r="B32904" s="254"/>
    </row>
    <row r="32905" spans="1:2" x14ac:dyDescent="0.2">
      <c r="A32905" s="253"/>
      <c r="B32905" s="254"/>
    </row>
    <row r="32906" spans="1:2" x14ac:dyDescent="0.2">
      <c r="A32906" s="253"/>
      <c r="B32906" s="254"/>
    </row>
    <row r="32907" spans="1:2" x14ac:dyDescent="0.2">
      <c r="A32907" s="253"/>
      <c r="B32907" s="254"/>
    </row>
    <row r="32908" spans="1:2" x14ac:dyDescent="0.2">
      <c r="A32908" s="253"/>
      <c r="B32908" s="254"/>
    </row>
    <row r="32909" spans="1:2" x14ac:dyDescent="0.2">
      <c r="A32909" s="253"/>
      <c r="B32909" s="254"/>
    </row>
    <row r="32910" spans="1:2" x14ac:dyDescent="0.2">
      <c r="A32910" s="253"/>
      <c r="B32910" s="254"/>
    </row>
    <row r="32911" spans="1:2" x14ac:dyDescent="0.2">
      <c r="A32911" s="253"/>
      <c r="B32911" s="254"/>
    </row>
    <row r="32912" spans="1:2" x14ac:dyDescent="0.2">
      <c r="A32912" s="253"/>
      <c r="B32912" s="254"/>
    </row>
    <row r="32913" spans="1:2" x14ac:dyDescent="0.2">
      <c r="A32913" s="253"/>
      <c r="B32913" s="254"/>
    </row>
    <row r="32914" spans="1:2" x14ac:dyDescent="0.2">
      <c r="A32914" s="253"/>
      <c r="B32914" s="254"/>
    </row>
    <row r="32915" spans="1:2" x14ac:dyDescent="0.2">
      <c r="A32915" s="253"/>
      <c r="B32915" s="254"/>
    </row>
    <row r="32916" spans="1:2" x14ac:dyDescent="0.2">
      <c r="A32916" s="253"/>
      <c r="B32916" s="254"/>
    </row>
    <row r="32917" spans="1:2" x14ac:dyDescent="0.2">
      <c r="A32917" s="253"/>
      <c r="B32917" s="254"/>
    </row>
    <row r="32918" spans="1:2" x14ac:dyDescent="0.2">
      <c r="A32918" s="253"/>
      <c r="B32918" s="254"/>
    </row>
    <row r="32919" spans="1:2" x14ac:dyDescent="0.2">
      <c r="A32919" s="253"/>
      <c r="B32919" s="254"/>
    </row>
    <row r="32920" spans="1:2" x14ac:dyDescent="0.2">
      <c r="A32920" s="253"/>
      <c r="B32920" s="254"/>
    </row>
    <row r="32921" spans="1:2" x14ac:dyDescent="0.2">
      <c r="A32921" s="253"/>
      <c r="B32921" s="254"/>
    </row>
    <row r="32922" spans="1:2" x14ac:dyDescent="0.2">
      <c r="A32922" s="253"/>
      <c r="B32922" s="254"/>
    </row>
    <row r="32923" spans="1:2" x14ac:dyDescent="0.2">
      <c r="A32923" s="253"/>
      <c r="B32923" s="254"/>
    </row>
    <row r="32924" spans="1:2" x14ac:dyDescent="0.2">
      <c r="A32924" s="253"/>
      <c r="B32924" s="254"/>
    </row>
    <row r="32925" spans="1:2" x14ac:dyDescent="0.2">
      <c r="A32925" s="253"/>
      <c r="B32925" s="254"/>
    </row>
    <row r="32926" spans="1:2" x14ac:dyDescent="0.2">
      <c r="A32926" s="253"/>
      <c r="B32926" s="254"/>
    </row>
    <row r="32927" spans="1:2" x14ac:dyDescent="0.2">
      <c r="A32927" s="253"/>
      <c r="B32927" s="254"/>
    </row>
    <row r="32928" spans="1:2" x14ac:dyDescent="0.2">
      <c r="A32928" s="253"/>
      <c r="B32928" s="254"/>
    </row>
    <row r="32929" spans="1:2" x14ac:dyDescent="0.2">
      <c r="A32929" s="253"/>
      <c r="B32929" s="254"/>
    </row>
    <row r="32930" spans="1:2" x14ac:dyDescent="0.2">
      <c r="A32930" s="253"/>
      <c r="B32930" s="254"/>
    </row>
    <row r="32931" spans="1:2" x14ac:dyDescent="0.2">
      <c r="A32931" s="253"/>
      <c r="B32931" s="254"/>
    </row>
    <row r="32932" spans="1:2" x14ac:dyDescent="0.2">
      <c r="A32932" s="253"/>
      <c r="B32932" s="254"/>
    </row>
    <row r="32933" spans="1:2" x14ac:dyDescent="0.2">
      <c r="A32933" s="253"/>
      <c r="B32933" s="254"/>
    </row>
    <row r="32934" spans="1:2" x14ac:dyDescent="0.2">
      <c r="A32934" s="253"/>
      <c r="B32934" s="254"/>
    </row>
    <row r="32935" spans="1:2" x14ac:dyDescent="0.2">
      <c r="A32935" s="253"/>
      <c r="B32935" s="254"/>
    </row>
    <row r="32936" spans="1:2" x14ac:dyDescent="0.2">
      <c r="A32936" s="253"/>
      <c r="B32936" s="254"/>
    </row>
    <row r="32937" spans="1:2" x14ac:dyDescent="0.2">
      <c r="A32937" s="253"/>
      <c r="B32937" s="254"/>
    </row>
    <row r="32938" spans="1:2" x14ac:dyDescent="0.2">
      <c r="A32938" s="253"/>
      <c r="B32938" s="254"/>
    </row>
    <row r="32939" spans="1:2" x14ac:dyDescent="0.2">
      <c r="A32939" s="253"/>
      <c r="B32939" s="254"/>
    </row>
    <row r="32940" spans="1:2" x14ac:dyDescent="0.2">
      <c r="A32940" s="253"/>
      <c r="B32940" s="254"/>
    </row>
    <row r="32941" spans="1:2" x14ac:dyDescent="0.2">
      <c r="A32941" s="253"/>
      <c r="B32941" s="254"/>
    </row>
    <row r="32942" spans="1:2" x14ac:dyDescent="0.2">
      <c r="A32942" s="253"/>
      <c r="B32942" s="254"/>
    </row>
    <row r="32943" spans="1:2" x14ac:dyDescent="0.2">
      <c r="A32943" s="253"/>
      <c r="B32943" s="254"/>
    </row>
    <row r="32944" spans="1:2" x14ac:dyDescent="0.2">
      <c r="A32944" s="253"/>
      <c r="B32944" s="254"/>
    </row>
    <row r="32945" spans="1:2" x14ac:dyDescent="0.2">
      <c r="A32945" s="253"/>
      <c r="B32945" s="254"/>
    </row>
    <row r="32946" spans="1:2" x14ac:dyDescent="0.2">
      <c r="A32946" s="253"/>
      <c r="B32946" s="254"/>
    </row>
    <row r="32947" spans="1:2" x14ac:dyDescent="0.2">
      <c r="A32947" s="253"/>
      <c r="B32947" s="254"/>
    </row>
    <row r="32948" spans="1:2" x14ac:dyDescent="0.2">
      <c r="A32948" s="253"/>
      <c r="B32948" s="254"/>
    </row>
    <row r="32949" spans="1:2" x14ac:dyDescent="0.2">
      <c r="A32949" s="253"/>
      <c r="B32949" s="254"/>
    </row>
    <row r="32950" spans="1:2" x14ac:dyDescent="0.2">
      <c r="A32950" s="253"/>
      <c r="B32950" s="254"/>
    </row>
    <row r="32951" spans="1:2" x14ac:dyDescent="0.2">
      <c r="A32951" s="253"/>
      <c r="B32951" s="254"/>
    </row>
    <row r="32952" spans="1:2" x14ac:dyDescent="0.2">
      <c r="A32952" s="253"/>
      <c r="B32952" s="254"/>
    </row>
    <row r="32953" spans="1:2" x14ac:dyDescent="0.2">
      <c r="A32953" s="253"/>
      <c r="B32953" s="254"/>
    </row>
    <row r="32954" spans="1:2" x14ac:dyDescent="0.2">
      <c r="A32954" s="253"/>
      <c r="B32954" s="254"/>
    </row>
    <row r="32955" spans="1:2" x14ac:dyDescent="0.2">
      <c r="A32955" s="253"/>
      <c r="B32955" s="254"/>
    </row>
    <row r="32956" spans="1:2" x14ac:dyDescent="0.2">
      <c r="A32956" s="253"/>
      <c r="B32956" s="254"/>
    </row>
    <row r="32957" spans="1:2" x14ac:dyDescent="0.2">
      <c r="A32957" s="253"/>
      <c r="B32957" s="254"/>
    </row>
    <row r="32958" spans="1:2" x14ac:dyDescent="0.2">
      <c r="A32958" s="253"/>
      <c r="B32958" s="254"/>
    </row>
    <row r="32959" spans="1:2" x14ac:dyDescent="0.2">
      <c r="A32959" s="253"/>
      <c r="B32959" s="254"/>
    </row>
    <row r="32960" spans="1:2" x14ac:dyDescent="0.2">
      <c r="A32960" s="253"/>
      <c r="B32960" s="254"/>
    </row>
    <row r="32961" spans="1:2" x14ac:dyDescent="0.2">
      <c r="A32961" s="253"/>
      <c r="B32961" s="254"/>
    </row>
    <row r="32962" spans="1:2" x14ac:dyDescent="0.2">
      <c r="A32962" s="253"/>
      <c r="B32962" s="254"/>
    </row>
    <row r="32963" spans="1:2" x14ac:dyDescent="0.2">
      <c r="A32963" s="253"/>
      <c r="B32963" s="254"/>
    </row>
    <row r="32964" spans="1:2" x14ac:dyDescent="0.2">
      <c r="A32964" s="253"/>
      <c r="B32964" s="254"/>
    </row>
    <row r="32965" spans="1:2" x14ac:dyDescent="0.2">
      <c r="A32965" s="253"/>
      <c r="B32965" s="254"/>
    </row>
    <row r="32966" spans="1:2" x14ac:dyDescent="0.2">
      <c r="A32966" s="253"/>
      <c r="B32966" s="254"/>
    </row>
    <row r="32967" spans="1:2" x14ac:dyDescent="0.2">
      <c r="A32967" s="253"/>
      <c r="B32967" s="254"/>
    </row>
    <row r="32968" spans="1:2" x14ac:dyDescent="0.2">
      <c r="A32968" s="253"/>
      <c r="B32968" s="254"/>
    </row>
    <row r="32969" spans="1:2" x14ac:dyDescent="0.2">
      <c r="A32969" s="253"/>
      <c r="B32969" s="254"/>
    </row>
    <row r="32970" spans="1:2" x14ac:dyDescent="0.2">
      <c r="A32970" s="253"/>
      <c r="B32970" s="254"/>
    </row>
    <row r="32971" spans="1:2" x14ac:dyDescent="0.2">
      <c r="A32971" s="253"/>
      <c r="B32971" s="254"/>
    </row>
    <row r="32972" spans="1:2" x14ac:dyDescent="0.2">
      <c r="A32972" s="253"/>
      <c r="B32972" s="254"/>
    </row>
    <row r="32973" spans="1:2" x14ac:dyDescent="0.2">
      <c r="A32973" s="253"/>
      <c r="B32973" s="254"/>
    </row>
    <row r="32974" spans="1:2" x14ac:dyDescent="0.2">
      <c r="A32974" s="253"/>
      <c r="B32974" s="254"/>
    </row>
    <row r="32975" spans="1:2" x14ac:dyDescent="0.2">
      <c r="A32975" s="253"/>
      <c r="B32975" s="254"/>
    </row>
    <row r="32976" spans="1:2" x14ac:dyDescent="0.2">
      <c r="A32976" s="253"/>
      <c r="B32976" s="254"/>
    </row>
    <row r="32977" spans="1:2" x14ac:dyDescent="0.2">
      <c r="A32977" s="253"/>
      <c r="B32977" s="254"/>
    </row>
    <row r="32978" spans="1:2" x14ac:dyDescent="0.2">
      <c r="A32978" s="253"/>
      <c r="B32978" s="254"/>
    </row>
    <row r="32979" spans="1:2" x14ac:dyDescent="0.2">
      <c r="A32979" s="253"/>
      <c r="B32979" s="254"/>
    </row>
    <row r="32980" spans="1:2" x14ac:dyDescent="0.2">
      <c r="A32980" s="253"/>
      <c r="B32980" s="254"/>
    </row>
    <row r="32981" spans="1:2" x14ac:dyDescent="0.2">
      <c r="A32981" s="253"/>
      <c r="B32981" s="254"/>
    </row>
    <row r="32982" spans="1:2" x14ac:dyDescent="0.2">
      <c r="A32982" s="253"/>
      <c r="B32982" s="254"/>
    </row>
    <row r="32983" spans="1:2" x14ac:dyDescent="0.2">
      <c r="A32983" s="253"/>
      <c r="B32983" s="254"/>
    </row>
    <row r="32984" spans="1:2" x14ac:dyDescent="0.2">
      <c r="A32984" s="253"/>
      <c r="B32984" s="254"/>
    </row>
    <row r="32985" spans="1:2" x14ac:dyDescent="0.2">
      <c r="A32985" s="253"/>
      <c r="B32985" s="254"/>
    </row>
    <row r="32986" spans="1:2" x14ac:dyDescent="0.2">
      <c r="A32986" s="253"/>
      <c r="B32986" s="254"/>
    </row>
    <row r="32987" spans="1:2" x14ac:dyDescent="0.2">
      <c r="A32987" s="253"/>
      <c r="B32987" s="254"/>
    </row>
    <row r="32988" spans="1:2" x14ac:dyDescent="0.2">
      <c r="A32988" s="253"/>
      <c r="B32988" s="254"/>
    </row>
    <row r="32989" spans="1:2" x14ac:dyDescent="0.2">
      <c r="A32989" s="253"/>
      <c r="B32989" s="254"/>
    </row>
    <row r="32990" spans="1:2" x14ac:dyDescent="0.2">
      <c r="A32990" s="253"/>
      <c r="B32990" s="254"/>
    </row>
    <row r="32991" spans="1:2" x14ac:dyDescent="0.2">
      <c r="A32991" s="253"/>
      <c r="B32991" s="254"/>
    </row>
    <row r="32992" spans="1:2" x14ac:dyDescent="0.2">
      <c r="A32992" s="253"/>
      <c r="B32992" s="254"/>
    </row>
    <row r="32993" spans="1:2" x14ac:dyDescent="0.2">
      <c r="A32993" s="253"/>
      <c r="B32993" s="254"/>
    </row>
    <row r="32994" spans="1:2" x14ac:dyDescent="0.2">
      <c r="A32994" s="253"/>
      <c r="B32994" s="254"/>
    </row>
    <row r="32995" spans="1:2" x14ac:dyDescent="0.2">
      <c r="A32995" s="253"/>
      <c r="B32995" s="254"/>
    </row>
    <row r="32996" spans="1:2" x14ac:dyDescent="0.2">
      <c r="A32996" s="253"/>
      <c r="B32996" s="254"/>
    </row>
    <row r="32997" spans="1:2" x14ac:dyDescent="0.2">
      <c r="A32997" s="253"/>
      <c r="B32997" s="254"/>
    </row>
    <row r="32998" spans="1:2" x14ac:dyDescent="0.2">
      <c r="A32998" s="253"/>
      <c r="B32998" s="254"/>
    </row>
    <row r="32999" spans="1:2" x14ac:dyDescent="0.2">
      <c r="A32999" s="253"/>
      <c r="B32999" s="254"/>
    </row>
    <row r="33000" spans="1:2" x14ac:dyDescent="0.2">
      <c r="A33000" s="253"/>
      <c r="B33000" s="254"/>
    </row>
    <row r="33001" spans="1:2" x14ac:dyDescent="0.2">
      <c r="A33001" s="253"/>
      <c r="B33001" s="254"/>
    </row>
    <row r="33002" spans="1:2" x14ac:dyDescent="0.2">
      <c r="A33002" s="253"/>
      <c r="B33002" s="254"/>
    </row>
    <row r="33003" spans="1:2" x14ac:dyDescent="0.2">
      <c r="A33003" s="253"/>
      <c r="B33003" s="254"/>
    </row>
    <row r="33004" spans="1:2" x14ac:dyDescent="0.2">
      <c r="A33004" s="253"/>
      <c r="B33004" s="254"/>
    </row>
    <row r="33005" spans="1:2" x14ac:dyDescent="0.2">
      <c r="A33005" s="253"/>
      <c r="B33005" s="254"/>
    </row>
    <row r="33006" spans="1:2" x14ac:dyDescent="0.2">
      <c r="A33006" s="253"/>
      <c r="B33006" s="254"/>
    </row>
    <row r="33007" spans="1:2" x14ac:dyDescent="0.2">
      <c r="A33007" s="253"/>
      <c r="B33007" s="254"/>
    </row>
    <row r="33008" spans="1:2" x14ac:dyDescent="0.2">
      <c r="A33008" s="253"/>
      <c r="B33008" s="254"/>
    </row>
    <row r="33009" spans="1:2" x14ac:dyDescent="0.2">
      <c r="A33009" s="253"/>
      <c r="B33009" s="254"/>
    </row>
    <row r="33010" spans="1:2" x14ac:dyDescent="0.2">
      <c r="A33010" s="253"/>
      <c r="B33010" s="254"/>
    </row>
    <row r="33011" spans="1:2" x14ac:dyDescent="0.2">
      <c r="A33011" s="253"/>
      <c r="B33011" s="254"/>
    </row>
    <row r="33012" spans="1:2" x14ac:dyDescent="0.2">
      <c r="A33012" s="253"/>
      <c r="B33012" s="254"/>
    </row>
    <row r="33013" spans="1:2" x14ac:dyDescent="0.2">
      <c r="A33013" s="253"/>
      <c r="B33013" s="254"/>
    </row>
    <row r="33014" spans="1:2" x14ac:dyDescent="0.2">
      <c r="A33014" s="253"/>
      <c r="B33014" s="254"/>
    </row>
    <row r="33015" spans="1:2" x14ac:dyDescent="0.2">
      <c r="A33015" s="253"/>
      <c r="B33015" s="254"/>
    </row>
    <row r="33016" spans="1:2" x14ac:dyDescent="0.2">
      <c r="A33016" s="253"/>
      <c r="B33016" s="254"/>
    </row>
    <row r="33017" spans="1:2" x14ac:dyDescent="0.2">
      <c r="A33017" s="253"/>
      <c r="B33017" s="254"/>
    </row>
    <row r="33018" spans="1:2" x14ac:dyDescent="0.2">
      <c r="A33018" s="253"/>
      <c r="B33018" s="254"/>
    </row>
    <row r="33019" spans="1:2" x14ac:dyDescent="0.2">
      <c r="A33019" s="253"/>
      <c r="B33019" s="254"/>
    </row>
    <row r="33020" spans="1:2" x14ac:dyDescent="0.2">
      <c r="A33020" s="253"/>
      <c r="B33020" s="254"/>
    </row>
    <row r="33021" spans="1:2" x14ac:dyDescent="0.2">
      <c r="A33021" s="253"/>
      <c r="B33021" s="254"/>
    </row>
    <row r="33022" spans="1:2" x14ac:dyDescent="0.2">
      <c r="A33022" s="253"/>
      <c r="B33022" s="254"/>
    </row>
    <row r="33023" spans="1:2" x14ac:dyDescent="0.2">
      <c r="A33023" s="253"/>
      <c r="B33023" s="254"/>
    </row>
    <row r="33024" spans="1:2" x14ac:dyDescent="0.2">
      <c r="A33024" s="253"/>
      <c r="B33024" s="254"/>
    </row>
    <row r="33025" spans="1:2" x14ac:dyDescent="0.2">
      <c r="A33025" s="253"/>
      <c r="B33025" s="254"/>
    </row>
    <row r="33026" spans="1:2" x14ac:dyDescent="0.2">
      <c r="A33026" s="253"/>
      <c r="B33026" s="254"/>
    </row>
    <row r="33027" spans="1:2" x14ac:dyDescent="0.2">
      <c r="A33027" s="253"/>
      <c r="B33027" s="254"/>
    </row>
    <row r="33028" spans="1:2" x14ac:dyDescent="0.2">
      <c r="A33028" s="253"/>
      <c r="B33028" s="254"/>
    </row>
    <row r="33029" spans="1:2" x14ac:dyDescent="0.2">
      <c r="A33029" s="253"/>
      <c r="B33029" s="254"/>
    </row>
    <row r="33030" spans="1:2" x14ac:dyDescent="0.2">
      <c r="A33030" s="253"/>
      <c r="B33030" s="254"/>
    </row>
    <row r="33031" spans="1:2" x14ac:dyDescent="0.2">
      <c r="A33031" s="253"/>
      <c r="B33031" s="254"/>
    </row>
    <row r="33032" spans="1:2" x14ac:dyDescent="0.2">
      <c r="A33032" s="253"/>
      <c r="B33032" s="254"/>
    </row>
    <row r="33033" spans="1:2" x14ac:dyDescent="0.2">
      <c r="A33033" s="253"/>
      <c r="B33033" s="254"/>
    </row>
    <row r="33034" spans="1:2" x14ac:dyDescent="0.2">
      <c r="A33034" s="253"/>
      <c r="B33034" s="254"/>
    </row>
    <row r="33035" spans="1:2" x14ac:dyDescent="0.2">
      <c r="A33035" s="253"/>
      <c r="B33035" s="254"/>
    </row>
    <row r="33036" spans="1:2" x14ac:dyDescent="0.2">
      <c r="A33036" s="253"/>
      <c r="B33036" s="254"/>
    </row>
    <row r="33037" spans="1:2" x14ac:dyDescent="0.2">
      <c r="A33037" s="253"/>
      <c r="B33037" s="254"/>
    </row>
    <row r="33038" spans="1:2" x14ac:dyDescent="0.2">
      <c r="A33038" s="253"/>
      <c r="B33038" s="254"/>
    </row>
    <row r="33039" spans="1:2" x14ac:dyDescent="0.2">
      <c r="A33039" s="253"/>
      <c r="B33039" s="254"/>
    </row>
    <row r="33040" spans="1:2" x14ac:dyDescent="0.2">
      <c r="A33040" s="253"/>
      <c r="B33040" s="254"/>
    </row>
    <row r="33041" spans="1:2" x14ac:dyDescent="0.2">
      <c r="A33041" s="253"/>
      <c r="B33041" s="254"/>
    </row>
    <row r="33042" spans="1:2" x14ac:dyDescent="0.2">
      <c r="A33042" s="253"/>
      <c r="B33042" s="254"/>
    </row>
    <row r="33043" spans="1:2" x14ac:dyDescent="0.2">
      <c r="A33043" s="253"/>
      <c r="B33043" s="254"/>
    </row>
    <row r="33044" spans="1:2" x14ac:dyDescent="0.2">
      <c r="A33044" s="253"/>
      <c r="B33044" s="254"/>
    </row>
    <row r="33045" spans="1:2" x14ac:dyDescent="0.2">
      <c r="A33045" s="253"/>
      <c r="B33045" s="254"/>
    </row>
    <row r="33046" spans="1:2" x14ac:dyDescent="0.2">
      <c r="A33046" s="253"/>
      <c r="B33046" s="254"/>
    </row>
    <row r="33047" spans="1:2" x14ac:dyDescent="0.2">
      <c r="A33047" s="253"/>
      <c r="B33047" s="254"/>
    </row>
    <row r="33048" spans="1:2" x14ac:dyDescent="0.2">
      <c r="A33048" s="253"/>
      <c r="B33048" s="254"/>
    </row>
    <row r="33049" spans="1:2" x14ac:dyDescent="0.2">
      <c r="A33049" s="253"/>
      <c r="B33049" s="254"/>
    </row>
    <row r="33050" spans="1:2" x14ac:dyDescent="0.2">
      <c r="A33050" s="253"/>
      <c r="B33050" s="254"/>
    </row>
    <row r="33051" spans="1:2" x14ac:dyDescent="0.2">
      <c r="A33051" s="253"/>
      <c r="B33051" s="254"/>
    </row>
    <row r="33052" spans="1:2" x14ac:dyDescent="0.2">
      <c r="A33052" s="253"/>
      <c r="B33052" s="254"/>
    </row>
    <row r="33053" spans="1:2" x14ac:dyDescent="0.2">
      <c r="A33053" s="253"/>
      <c r="B33053" s="254"/>
    </row>
    <row r="33054" spans="1:2" x14ac:dyDescent="0.2">
      <c r="A33054" s="253"/>
      <c r="B33054" s="254"/>
    </row>
    <row r="33055" spans="1:2" x14ac:dyDescent="0.2">
      <c r="A33055" s="253"/>
      <c r="B33055" s="254"/>
    </row>
    <row r="33056" spans="1:2" x14ac:dyDescent="0.2">
      <c r="A33056" s="253"/>
      <c r="B33056" s="254"/>
    </row>
    <row r="33057" spans="1:2" x14ac:dyDescent="0.2">
      <c r="A33057" s="253"/>
      <c r="B33057" s="254"/>
    </row>
    <row r="33058" spans="1:2" x14ac:dyDescent="0.2">
      <c r="A33058" s="253"/>
      <c r="B33058" s="254"/>
    </row>
    <row r="33059" spans="1:2" x14ac:dyDescent="0.2">
      <c r="A33059" s="253"/>
      <c r="B33059" s="254"/>
    </row>
    <row r="33060" spans="1:2" x14ac:dyDescent="0.2">
      <c r="A33060" s="253"/>
      <c r="B33060" s="254"/>
    </row>
    <row r="33061" spans="1:2" x14ac:dyDescent="0.2">
      <c r="A33061" s="253"/>
      <c r="B33061" s="254"/>
    </row>
    <row r="33062" spans="1:2" x14ac:dyDescent="0.2">
      <c r="A33062" s="253"/>
      <c r="B33062" s="254"/>
    </row>
    <row r="33063" spans="1:2" x14ac:dyDescent="0.2">
      <c r="A33063" s="253"/>
      <c r="B33063" s="254"/>
    </row>
    <row r="33064" spans="1:2" x14ac:dyDescent="0.2">
      <c r="A33064" s="253"/>
      <c r="B33064" s="254"/>
    </row>
    <row r="33065" spans="1:2" x14ac:dyDescent="0.2">
      <c r="A33065" s="253"/>
      <c r="B33065" s="254"/>
    </row>
    <row r="33066" spans="1:2" x14ac:dyDescent="0.2">
      <c r="A33066" s="253"/>
      <c r="B33066" s="254"/>
    </row>
    <row r="33067" spans="1:2" x14ac:dyDescent="0.2">
      <c r="A33067" s="253"/>
      <c r="B33067" s="254"/>
    </row>
    <row r="33068" spans="1:2" x14ac:dyDescent="0.2">
      <c r="A33068" s="253"/>
      <c r="B33068" s="254"/>
    </row>
    <row r="33069" spans="1:2" x14ac:dyDescent="0.2">
      <c r="A33069" s="253"/>
      <c r="B33069" s="254"/>
    </row>
    <row r="33070" spans="1:2" x14ac:dyDescent="0.2">
      <c r="A33070" s="253"/>
      <c r="B33070" s="254"/>
    </row>
    <row r="33071" spans="1:2" x14ac:dyDescent="0.2">
      <c r="A33071" s="253"/>
      <c r="B33071" s="254"/>
    </row>
    <row r="33072" spans="1:2" x14ac:dyDescent="0.2">
      <c r="A33072" s="253"/>
      <c r="B33072" s="254"/>
    </row>
    <row r="33073" spans="1:2" x14ac:dyDescent="0.2">
      <c r="A33073" s="253"/>
      <c r="B33073" s="254"/>
    </row>
    <row r="33074" spans="1:2" x14ac:dyDescent="0.2">
      <c r="A33074" s="253"/>
      <c r="B33074" s="254"/>
    </row>
    <row r="33075" spans="1:2" x14ac:dyDescent="0.2">
      <c r="A33075" s="253"/>
      <c r="B33075" s="254"/>
    </row>
    <row r="33076" spans="1:2" x14ac:dyDescent="0.2">
      <c r="A33076" s="253"/>
      <c r="B33076" s="254"/>
    </row>
    <row r="33077" spans="1:2" x14ac:dyDescent="0.2">
      <c r="A33077" s="253"/>
      <c r="B33077" s="254"/>
    </row>
    <row r="33078" spans="1:2" x14ac:dyDescent="0.2">
      <c r="A33078" s="253"/>
      <c r="B33078" s="254"/>
    </row>
    <row r="33079" spans="1:2" x14ac:dyDescent="0.2">
      <c r="A33079" s="253"/>
      <c r="B33079" s="254"/>
    </row>
    <row r="33080" spans="1:2" x14ac:dyDescent="0.2">
      <c r="A33080" s="253"/>
      <c r="B33080" s="254"/>
    </row>
    <row r="33081" spans="1:2" x14ac:dyDescent="0.2">
      <c r="A33081" s="253"/>
      <c r="B33081" s="254"/>
    </row>
    <row r="33082" spans="1:2" x14ac:dyDescent="0.2">
      <c r="A33082" s="253"/>
      <c r="B33082" s="254"/>
    </row>
    <row r="33083" spans="1:2" x14ac:dyDescent="0.2">
      <c r="A33083" s="253"/>
      <c r="B33083" s="254"/>
    </row>
    <row r="33084" spans="1:2" x14ac:dyDescent="0.2">
      <c r="A33084" s="253"/>
      <c r="B33084" s="254"/>
    </row>
    <row r="33085" spans="1:2" x14ac:dyDescent="0.2">
      <c r="A33085" s="253"/>
      <c r="B33085" s="254"/>
    </row>
    <row r="33086" spans="1:2" x14ac:dyDescent="0.2">
      <c r="A33086" s="253"/>
      <c r="B33086" s="254"/>
    </row>
    <row r="33087" spans="1:2" x14ac:dyDescent="0.2">
      <c r="A33087" s="253"/>
      <c r="B33087" s="254"/>
    </row>
    <row r="33088" spans="1:2" x14ac:dyDescent="0.2">
      <c r="A33088" s="253"/>
      <c r="B33088" s="254"/>
    </row>
    <row r="33089" spans="1:2" x14ac:dyDescent="0.2">
      <c r="A33089" s="253"/>
      <c r="B33089" s="254"/>
    </row>
    <row r="33090" spans="1:2" x14ac:dyDescent="0.2">
      <c r="A33090" s="253"/>
      <c r="B33090" s="254"/>
    </row>
    <row r="33091" spans="1:2" x14ac:dyDescent="0.2">
      <c r="A33091" s="253"/>
      <c r="B33091" s="254"/>
    </row>
    <row r="33092" spans="1:2" x14ac:dyDescent="0.2">
      <c r="A33092" s="253"/>
      <c r="B33092" s="254"/>
    </row>
    <row r="33093" spans="1:2" x14ac:dyDescent="0.2">
      <c r="A33093" s="253"/>
      <c r="B33093" s="254"/>
    </row>
    <row r="33094" spans="1:2" x14ac:dyDescent="0.2">
      <c r="A33094" s="253"/>
      <c r="B33094" s="254"/>
    </row>
    <row r="33095" spans="1:2" x14ac:dyDescent="0.2">
      <c r="A33095" s="253"/>
      <c r="B33095" s="254"/>
    </row>
    <row r="33096" spans="1:2" x14ac:dyDescent="0.2">
      <c r="A33096" s="253"/>
      <c r="B33096" s="254"/>
    </row>
    <row r="33097" spans="1:2" x14ac:dyDescent="0.2">
      <c r="A33097" s="253"/>
      <c r="B33097" s="254"/>
    </row>
    <row r="33098" spans="1:2" x14ac:dyDescent="0.2">
      <c r="A33098" s="253"/>
      <c r="B33098" s="254"/>
    </row>
    <row r="33099" spans="1:2" x14ac:dyDescent="0.2">
      <c r="A33099" s="253"/>
      <c r="B33099" s="254"/>
    </row>
    <row r="33100" spans="1:2" x14ac:dyDescent="0.2">
      <c r="A33100" s="253"/>
      <c r="B33100" s="254"/>
    </row>
    <row r="33101" spans="1:2" x14ac:dyDescent="0.2">
      <c r="A33101" s="253"/>
      <c r="B33101" s="254"/>
    </row>
    <row r="33102" spans="1:2" x14ac:dyDescent="0.2">
      <c r="A33102" s="253"/>
      <c r="B33102" s="254"/>
    </row>
    <row r="33103" spans="1:2" x14ac:dyDescent="0.2">
      <c r="A33103" s="253"/>
      <c r="B33103" s="254"/>
    </row>
    <row r="33104" spans="1:2" x14ac:dyDescent="0.2">
      <c r="A33104" s="253"/>
      <c r="B33104" s="254"/>
    </row>
    <row r="33105" spans="1:2" x14ac:dyDescent="0.2">
      <c r="A33105" s="253"/>
      <c r="B33105" s="254"/>
    </row>
    <row r="33106" spans="1:2" x14ac:dyDescent="0.2">
      <c r="A33106" s="253"/>
      <c r="B33106" s="254"/>
    </row>
    <row r="33107" spans="1:2" x14ac:dyDescent="0.2">
      <c r="A33107" s="253"/>
      <c r="B33107" s="254"/>
    </row>
    <row r="33108" spans="1:2" x14ac:dyDescent="0.2">
      <c r="A33108" s="253"/>
      <c r="B33108" s="254"/>
    </row>
    <row r="33109" spans="1:2" x14ac:dyDescent="0.2">
      <c r="A33109" s="253"/>
      <c r="B33109" s="254"/>
    </row>
    <row r="33110" spans="1:2" x14ac:dyDescent="0.2">
      <c r="A33110" s="253"/>
      <c r="B33110" s="254"/>
    </row>
    <row r="33111" spans="1:2" x14ac:dyDescent="0.2">
      <c r="A33111" s="253"/>
      <c r="B33111" s="254"/>
    </row>
    <row r="33112" spans="1:2" x14ac:dyDescent="0.2">
      <c r="A33112" s="253"/>
      <c r="B33112" s="254"/>
    </row>
    <row r="33113" spans="1:2" x14ac:dyDescent="0.2">
      <c r="A33113" s="253"/>
      <c r="B33113" s="254"/>
    </row>
    <row r="33114" spans="1:2" x14ac:dyDescent="0.2">
      <c r="A33114" s="253"/>
      <c r="B33114" s="254"/>
    </row>
    <row r="33115" spans="1:2" x14ac:dyDescent="0.2">
      <c r="A33115" s="253"/>
      <c r="B33115" s="254"/>
    </row>
    <row r="33116" spans="1:2" x14ac:dyDescent="0.2">
      <c r="A33116" s="253"/>
      <c r="B33116" s="254"/>
    </row>
    <row r="33117" spans="1:2" x14ac:dyDescent="0.2">
      <c r="A33117" s="253"/>
      <c r="B33117" s="254"/>
    </row>
    <row r="33118" spans="1:2" x14ac:dyDescent="0.2">
      <c r="A33118" s="253"/>
      <c r="B33118" s="254"/>
    </row>
    <row r="33119" spans="1:2" x14ac:dyDescent="0.2">
      <c r="A33119" s="253"/>
      <c r="B33119" s="254"/>
    </row>
    <row r="33120" spans="1:2" x14ac:dyDescent="0.2">
      <c r="A33120" s="253"/>
      <c r="B33120" s="254"/>
    </row>
    <row r="33121" spans="1:2" x14ac:dyDescent="0.2">
      <c r="A33121" s="253"/>
      <c r="B33121" s="254"/>
    </row>
    <row r="33122" spans="1:2" x14ac:dyDescent="0.2">
      <c r="A33122" s="253"/>
      <c r="B33122" s="254"/>
    </row>
    <row r="33123" spans="1:2" x14ac:dyDescent="0.2">
      <c r="A33123" s="253"/>
      <c r="B33123" s="254"/>
    </row>
    <row r="33124" spans="1:2" x14ac:dyDescent="0.2">
      <c r="A33124" s="253"/>
      <c r="B33124" s="254"/>
    </row>
    <row r="33125" spans="1:2" x14ac:dyDescent="0.2">
      <c r="A33125" s="253"/>
      <c r="B33125" s="254"/>
    </row>
    <row r="33126" spans="1:2" x14ac:dyDescent="0.2">
      <c r="A33126" s="253"/>
      <c r="B33126" s="254"/>
    </row>
    <row r="33127" spans="1:2" x14ac:dyDescent="0.2">
      <c r="A33127" s="253"/>
      <c r="B33127" s="254"/>
    </row>
    <row r="33128" spans="1:2" x14ac:dyDescent="0.2">
      <c r="A33128" s="253"/>
      <c r="B33128" s="254"/>
    </row>
    <row r="33129" spans="1:2" x14ac:dyDescent="0.2">
      <c r="A33129" s="253"/>
      <c r="B33129" s="254"/>
    </row>
    <row r="33130" spans="1:2" x14ac:dyDescent="0.2">
      <c r="A33130" s="253"/>
      <c r="B33130" s="254"/>
    </row>
    <row r="33131" spans="1:2" x14ac:dyDescent="0.2">
      <c r="A33131" s="253"/>
      <c r="B33131" s="254"/>
    </row>
    <row r="33132" spans="1:2" x14ac:dyDescent="0.2">
      <c r="A33132" s="253"/>
      <c r="B33132" s="254"/>
    </row>
    <row r="33133" spans="1:2" x14ac:dyDescent="0.2">
      <c r="A33133" s="253"/>
      <c r="B33133" s="254"/>
    </row>
    <row r="33134" spans="1:2" x14ac:dyDescent="0.2">
      <c r="A33134" s="253"/>
      <c r="B33134" s="254"/>
    </row>
    <row r="33135" spans="1:2" x14ac:dyDescent="0.2">
      <c r="A33135" s="253"/>
      <c r="B33135" s="254"/>
    </row>
    <row r="33136" spans="1:2" x14ac:dyDescent="0.2">
      <c r="A33136" s="253"/>
      <c r="B33136" s="254"/>
    </row>
    <row r="33137" spans="1:2" x14ac:dyDescent="0.2">
      <c r="A33137" s="253"/>
      <c r="B33137" s="254"/>
    </row>
    <row r="33138" spans="1:2" x14ac:dyDescent="0.2">
      <c r="A33138" s="253"/>
      <c r="B33138" s="254"/>
    </row>
    <row r="33139" spans="1:2" x14ac:dyDescent="0.2">
      <c r="A33139" s="253"/>
      <c r="B33139" s="254"/>
    </row>
    <row r="33140" spans="1:2" x14ac:dyDescent="0.2">
      <c r="A33140" s="253"/>
      <c r="B33140" s="254"/>
    </row>
    <row r="33141" spans="1:2" x14ac:dyDescent="0.2">
      <c r="A33141" s="253"/>
      <c r="B33141" s="254"/>
    </row>
    <row r="33142" spans="1:2" x14ac:dyDescent="0.2">
      <c r="A33142" s="253"/>
      <c r="B33142" s="254"/>
    </row>
    <row r="33143" spans="1:2" x14ac:dyDescent="0.2">
      <c r="A33143" s="253"/>
      <c r="B33143" s="254"/>
    </row>
    <row r="33144" spans="1:2" x14ac:dyDescent="0.2">
      <c r="A33144" s="253"/>
      <c r="B33144" s="254"/>
    </row>
    <row r="33145" spans="1:2" x14ac:dyDescent="0.2">
      <c r="A33145" s="253"/>
      <c r="B33145" s="254"/>
    </row>
    <row r="33146" spans="1:2" x14ac:dyDescent="0.2">
      <c r="A33146" s="253"/>
      <c r="B33146" s="254"/>
    </row>
    <row r="33147" spans="1:2" x14ac:dyDescent="0.2">
      <c r="A33147" s="253"/>
      <c r="B33147" s="254"/>
    </row>
    <row r="33148" spans="1:2" x14ac:dyDescent="0.2">
      <c r="A33148" s="253"/>
      <c r="B33148" s="254"/>
    </row>
    <row r="33149" spans="1:2" x14ac:dyDescent="0.2">
      <c r="A33149" s="253"/>
      <c r="B33149" s="254"/>
    </row>
    <row r="33150" spans="1:2" x14ac:dyDescent="0.2">
      <c r="A33150" s="253"/>
      <c r="B33150" s="254"/>
    </row>
    <row r="33151" spans="1:2" x14ac:dyDescent="0.2">
      <c r="A33151" s="253"/>
      <c r="B33151" s="254"/>
    </row>
    <row r="33152" spans="1:2" x14ac:dyDescent="0.2">
      <c r="A33152" s="253"/>
      <c r="B33152" s="254"/>
    </row>
    <row r="33153" spans="1:2" x14ac:dyDescent="0.2">
      <c r="A33153" s="253"/>
      <c r="B33153" s="254"/>
    </row>
    <row r="33154" spans="1:2" x14ac:dyDescent="0.2">
      <c r="A33154" s="253"/>
      <c r="B33154" s="254"/>
    </row>
    <row r="33155" spans="1:2" x14ac:dyDescent="0.2">
      <c r="A33155" s="253"/>
      <c r="B33155" s="254"/>
    </row>
    <row r="33156" spans="1:2" x14ac:dyDescent="0.2">
      <c r="A33156" s="253"/>
      <c r="B33156" s="254"/>
    </row>
    <row r="33157" spans="1:2" x14ac:dyDescent="0.2">
      <c r="A33157" s="253"/>
      <c r="B33157" s="254"/>
    </row>
    <row r="33158" spans="1:2" x14ac:dyDescent="0.2">
      <c r="A33158" s="253"/>
      <c r="B33158" s="254"/>
    </row>
    <row r="33159" spans="1:2" x14ac:dyDescent="0.2">
      <c r="A33159" s="253"/>
      <c r="B33159" s="254"/>
    </row>
    <row r="33160" spans="1:2" x14ac:dyDescent="0.2">
      <c r="A33160" s="253"/>
      <c r="B33160" s="254"/>
    </row>
    <row r="33161" spans="1:2" x14ac:dyDescent="0.2">
      <c r="A33161" s="253"/>
      <c r="B33161" s="254"/>
    </row>
    <row r="33162" spans="1:2" x14ac:dyDescent="0.2">
      <c r="A33162" s="253"/>
      <c r="B33162" s="254"/>
    </row>
    <row r="33163" spans="1:2" x14ac:dyDescent="0.2">
      <c r="A33163" s="253"/>
      <c r="B33163" s="254"/>
    </row>
    <row r="33164" spans="1:2" x14ac:dyDescent="0.2">
      <c r="A33164" s="253"/>
      <c r="B33164" s="254"/>
    </row>
    <row r="33165" spans="1:2" x14ac:dyDescent="0.2">
      <c r="A33165" s="253"/>
      <c r="B33165" s="254"/>
    </row>
    <row r="33166" spans="1:2" x14ac:dyDescent="0.2">
      <c r="A33166" s="253"/>
      <c r="B33166" s="254"/>
    </row>
    <row r="33167" spans="1:2" x14ac:dyDescent="0.2">
      <c r="A33167" s="253"/>
      <c r="B33167" s="254"/>
    </row>
    <row r="33168" spans="1:2" x14ac:dyDescent="0.2">
      <c r="A33168" s="253"/>
      <c r="B33168" s="254"/>
    </row>
    <row r="33169" spans="1:2" x14ac:dyDescent="0.2">
      <c r="A33169" s="253"/>
      <c r="B33169" s="254"/>
    </row>
    <row r="33170" spans="1:2" x14ac:dyDescent="0.2">
      <c r="A33170" s="253"/>
      <c r="B33170" s="254"/>
    </row>
    <row r="33171" spans="1:2" x14ac:dyDescent="0.2">
      <c r="A33171" s="253"/>
      <c r="B33171" s="254"/>
    </row>
    <row r="33172" spans="1:2" x14ac:dyDescent="0.2">
      <c r="A33172" s="253"/>
      <c r="B33172" s="254"/>
    </row>
    <row r="33173" spans="1:2" x14ac:dyDescent="0.2">
      <c r="A33173" s="253"/>
      <c r="B33173" s="254"/>
    </row>
    <row r="33174" spans="1:2" x14ac:dyDescent="0.2">
      <c r="A33174" s="253"/>
      <c r="B33174" s="254"/>
    </row>
    <row r="33175" spans="1:2" x14ac:dyDescent="0.2">
      <c r="A33175" s="253"/>
      <c r="B33175" s="254"/>
    </row>
    <row r="33176" spans="1:2" x14ac:dyDescent="0.2">
      <c r="A33176" s="253"/>
      <c r="B33176" s="254"/>
    </row>
    <row r="33177" spans="1:2" x14ac:dyDescent="0.2">
      <c r="A33177" s="253"/>
      <c r="B33177" s="254"/>
    </row>
    <row r="33178" spans="1:2" x14ac:dyDescent="0.2">
      <c r="A33178" s="253"/>
      <c r="B33178" s="254"/>
    </row>
    <row r="33179" spans="1:2" x14ac:dyDescent="0.2">
      <c r="A33179" s="253"/>
      <c r="B33179" s="254"/>
    </row>
    <row r="33180" spans="1:2" x14ac:dyDescent="0.2">
      <c r="A33180" s="253"/>
      <c r="B33180" s="254"/>
    </row>
    <row r="33181" spans="1:2" x14ac:dyDescent="0.2">
      <c r="A33181" s="253"/>
      <c r="B33181" s="254"/>
    </row>
    <row r="33182" spans="1:2" x14ac:dyDescent="0.2">
      <c r="A33182" s="253"/>
      <c r="B33182" s="254"/>
    </row>
    <row r="33183" spans="1:2" x14ac:dyDescent="0.2">
      <c r="A33183" s="253"/>
      <c r="B33183" s="254"/>
    </row>
    <row r="33184" spans="1:2" x14ac:dyDescent="0.2">
      <c r="A33184" s="253"/>
      <c r="B33184" s="254"/>
    </row>
    <row r="33185" spans="1:2" x14ac:dyDescent="0.2">
      <c r="A33185" s="253"/>
      <c r="B33185" s="254"/>
    </row>
    <row r="33186" spans="1:2" x14ac:dyDescent="0.2">
      <c r="A33186" s="253"/>
      <c r="B33186" s="254"/>
    </row>
    <row r="33187" spans="1:2" x14ac:dyDescent="0.2">
      <c r="A33187" s="253"/>
      <c r="B33187" s="254"/>
    </row>
    <row r="33188" spans="1:2" x14ac:dyDescent="0.2">
      <c r="A33188" s="253"/>
      <c r="B33188" s="254"/>
    </row>
    <row r="33189" spans="1:2" x14ac:dyDescent="0.2">
      <c r="A33189" s="253"/>
      <c r="B33189" s="254"/>
    </row>
    <row r="33190" spans="1:2" x14ac:dyDescent="0.2">
      <c r="A33190" s="253"/>
      <c r="B33190" s="254"/>
    </row>
    <row r="33191" spans="1:2" x14ac:dyDescent="0.2">
      <c r="A33191" s="253"/>
      <c r="B33191" s="254"/>
    </row>
    <row r="33192" spans="1:2" x14ac:dyDescent="0.2">
      <c r="A33192" s="253"/>
      <c r="B33192" s="254"/>
    </row>
    <row r="33193" spans="1:2" x14ac:dyDescent="0.2">
      <c r="A33193" s="253"/>
      <c r="B33193" s="254"/>
    </row>
    <row r="33194" spans="1:2" x14ac:dyDescent="0.2">
      <c r="A33194" s="253"/>
      <c r="B33194" s="254"/>
    </row>
    <row r="33195" spans="1:2" x14ac:dyDescent="0.2">
      <c r="A33195" s="253"/>
      <c r="B33195" s="254"/>
    </row>
    <row r="33196" spans="1:2" x14ac:dyDescent="0.2">
      <c r="A33196" s="253"/>
      <c r="B33196" s="254"/>
    </row>
    <row r="33197" spans="1:2" x14ac:dyDescent="0.2">
      <c r="A33197" s="253"/>
      <c r="B33197" s="254"/>
    </row>
    <row r="33198" spans="1:2" x14ac:dyDescent="0.2">
      <c r="A33198" s="253"/>
      <c r="B33198" s="254"/>
    </row>
    <row r="33199" spans="1:2" x14ac:dyDescent="0.2">
      <c r="A33199" s="253"/>
      <c r="B33199" s="254"/>
    </row>
    <row r="33200" spans="1:2" x14ac:dyDescent="0.2">
      <c r="A33200" s="253"/>
      <c r="B33200" s="254"/>
    </row>
    <row r="33201" spans="1:2" x14ac:dyDescent="0.2">
      <c r="A33201" s="253"/>
      <c r="B33201" s="254"/>
    </row>
    <row r="33202" spans="1:2" x14ac:dyDescent="0.2">
      <c r="A33202" s="253"/>
      <c r="B33202" s="254"/>
    </row>
    <row r="33203" spans="1:2" x14ac:dyDescent="0.2">
      <c r="A33203" s="253"/>
      <c r="B33203" s="254"/>
    </row>
    <row r="33204" spans="1:2" x14ac:dyDescent="0.2">
      <c r="A33204" s="253"/>
      <c r="B33204" s="254"/>
    </row>
    <row r="33205" spans="1:2" x14ac:dyDescent="0.2">
      <c r="A33205" s="253"/>
      <c r="B33205" s="254"/>
    </row>
    <row r="33206" spans="1:2" x14ac:dyDescent="0.2">
      <c r="A33206" s="253"/>
      <c r="B33206" s="254"/>
    </row>
    <row r="33207" spans="1:2" x14ac:dyDescent="0.2">
      <c r="A33207" s="253"/>
      <c r="B33207" s="254"/>
    </row>
    <row r="33208" spans="1:2" x14ac:dyDescent="0.2">
      <c r="A33208" s="253"/>
      <c r="B33208" s="254"/>
    </row>
    <row r="33209" spans="1:2" x14ac:dyDescent="0.2">
      <c r="A33209" s="253"/>
      <c r="B33209" s="254"/>
    </row>
    <row r="33210" spans="1:2" x14ac:dyDescent="0.2">
      <c r="A33210" s="253"/>
      <c r="B33210" s="254"/>
    </row>
    <row r="33211" spans="1:2" x14ac:dyDescent="0.2">
      <c r="A33211" s="253"/>
      <c r="B33211" s="254"/>
    </row>
    <row r="33212" spans="1:2" x14ac:dyDescent="0.2">
      <c r="A33212" s="253"/>
      <c r="B33212" s="254"/>
    </row>
    <row r="33213" spans="1:2" x14ac:dyDescent="0.2">
      <c r="A33213" s="253"/>
      <c r="B33213" s="254"/>
    </row>
    <row r="33214" spans="1:2" x14ac:dyDescent="0.2">
      <c r="A33214" s="253"/>
      <c r="B33214" s="254"/>
    </row>
    <row r="33215" spans="1:2" x14ac:dyDescent="0.2">
      <c r="A33215" s="253"/>
      <c r="B33215" s="254"/>
    </row>
    <row r="33216" spans="1:2" x14ac:dyDescent="0.2">
      <c r="A33216" s="253"/>
      <c r="B33216" s="254"/>
    </row>
    <row r="33217" spans="1:2" x14ac:dyDescent="0.2">
      <c r="A33217" s="253"/>
      <c r="B33217" s="254"/>
    </row>
    <row r="33218" spans="1:2" x14ac:dyDescent="0.2">
      <c r="A33218" s="253"/>
      <c r="B33218" s="254"/>
    </row>
    <row r="33219" spans="1:2" x14ac:dyDescent="0.2">
      <c r="A33219" s="253"/>
      <c r="B33219" s="254"/>
    </row>
    <row r="33220" spans="1:2" x14ac:dyDescent="0.2">
      <c r="A33220" s="253"/>
      <c r="B33220" s="254"/>
    </row>
    <row r="33221" spans="1:2" x14ac:dyDescent="0.2">
      <c r="A33221" s="253"/>
      <c r="B33221" s="254"/>
    </row>
    <row r="33222" spans="1:2" x14ac:dyDescent="0.2">
      <c r="A33222" s="253"/>
      <c r="B33222" s="254"/>
    </row>
    <row r="33223" spans="1:2" x14ac:dyDescent="0.2">
      <c r="A33223" s="253"/>
      <c r="B33223" s="254"/>
    </row>
    <row r="33224" spans="1:2" x14ac:dyDescent="0.2">
      <c r="A33224" s="253"/>
      <c r="B33224" s="254"/>
    </row>
    <row r="33225" spans="1:2" x14ac:dyDescent="0.2">
      <c r="A33225" s="253"/>
      <c r="B33225" s="254"/>
    </row>
    <row r="33226" spans="1:2" x14ac:dyDescent="0.2">
      <c r="A33226" s="253"/>
      <c r="B33226" s="254"/>
    </row>
    <row r="33227" spans="1:2" x14ac:dyDescent="0.2">
      <c r="A33227" s="253"/>
      <c r="B33227" s="254"/>
    </row>
    <row r="33228" spans="1:2" x14ac:dyDescent="0.2">
      <c r="A33228" s="253"/>
      <c r="B33228" s="254"/>
    </row>
    <row r="33229" spans="1:2" x14ac:dyDescent="0.2">
      <c r="A33229" s="253"/>
      <c r="B33229" s="254"/>
    </row>
    <row r="33230" spans="1:2" x14ac:dyDescent="0.2">
      <c r="A33230" s="253"/>
      <c r="B33230" s="254"/>
    </row>
    <row r="33231" spans="1:2" x14ac:dyDescent="0.2">
      <c r="A33231" s="253"/>
      <c r="B33231" s="254"/>
    </row>
    <row r="33232" spans="1:2" x14ac:dyDescent="0.2">
      <c r="A33232" s="253"/>
      <c r="B33232" s="254"/>
    </row>
    <row r="33233" spans="1:2" x14ac:dyDescent="0.2">
      <c r="A33233" s="253"/>
      <c r="B33233" s="254"/>
    </row>
    <row r="33234" spans="1:2" x14ac:dyDescent="0.2">
      <c r="A33234" s="253"/>
      <c r="B33234" s="254"/>
    </row>
    <row r="33235" spans="1:2" x14ac:dyDescent="0.2">
      <c r="A33235" s="253"/>
      <c r="B33235" s="254"/>
    </row>
    <row r="33236" spans="1:2" x14ac:dyDescent="0.2">
      <c r="A33236" s="253"/>
      <c r="B33236" s="254"/>
    </row>
    <row r="33237" spans="1:2" x14ac:dyDescent="0.2">
      <c r="A33237" s="253"/>
      <c r="B33237" s="254"/>
    </row>
    <row r="33238" spans="1:2" x14ac:dyDescent="0.2">
      <c r="A33238" s="253"/>
      <c r="B33238" s="254"/>
    </row>
    <row r="33239" spans="1:2" x14ac:dyDescent="0.2">
      <c r="A33239" s="253"/>
      <c r="B33239" s="254"/>
    </row>
    <row r="33240" spans="1:2" x14ac:dyDescent="0.2">
      <c r="A33240" s="253"/>
      <c r="B33240" s="254"/>
    </row>
    <row r="33241" spans="1:2" x14ac:dyDescent="0.2">
      <c r="A33241" s="253"/>
      <c r="B33241" s="254"/>
    </row>
    <row r="33242" spans="1:2" x14ac:dyDescent="0.2">
      <c r="A33242" s="253"/>
      <c r="B33242" s="254"/>
    </row>
    <row r="33243" spans="1:2" x14ac:dyDescent="0.2">
      <c r="A33243" s="253"/>
      <c r="B33243" s="254"/>
    </row>
    <row r="33244" spans="1:2" x14ac:dyDescent="0.2">
      <c r="A33244" s="253"/>
      <c r="B33244" s="254"/>
    </row>
    <row r="33245" spans="1:2" x14ac:dyDescent="0.2">
      <c r="A33245" s="253"/>
      <c r="B33245" s="254"/>
    </row>
    <row r="33246" spans="1:2" x14ac:dyDescent="0.2">
      <c r="A33246" s="253"/>
      <c r="B33246" s="254"/>
    </row>
    <row r="33247" spans="1:2" x14ac:dyDescent="0.2">
      <c r="A33247" s="253"/>
      <c r="B33247" s="254"/>
    </row>
    <row r="33248" spans="1:2" x14ac:dyDescent="0.2">
      <c r="A33248" s="253"/>
      <c r="B33248" s="254"/>
    </row>
    <row r="33249" spans="1:2" x14ac:dyDescent="0.2">
      <c r="A33249" s="253"/>
      <c r="B33249" s="254"/>
    </row>
    <row r="33250" spans="1:2" x14ac:dyDescent="0.2">
      <c r="A33250" s="253"/>
      <c r="B33250" s="254"/>
    </row>
    <row r="33251" spans="1:2" x14ac:dyDescent="0.2">
      <c r="A33251" s="253"/>
      <c r="B33251" s="254"/>
    </row>
    <row r="33252" spans="1:2" x14ac:dyDescent="0.2">
      <c r="A33252" s="253"/>
      <c r="B33252" s="254"/>
    </row>
    <row r="33253" spans="1:2" x14ac:dyDescent="0.2">
      <c r="A33253" s="253"/>
      <c r="B33253" s="254"/>
    </row>
    <row r="33254" spans="1:2" x14ac:dyDescent="0.2">
      <c r="A33254" s="253"/>
      <c r="B33254" s="254"/>
    </row>
    <row r="33255" spans="1:2" x14ac:dyDescent="0.2">
      <c r="A33255" s="253"/>
      <c r="B33255" s="254"/>
    </row>
    <row r="33256" spans="1:2" x14ac:dyDescent="0.2">
      <c r="A33256" s="253"/>
      <c r="B33256" s="254"/>
    </row>
    <row r="33257" spans="1:2" x14ac:dyDescent="0.2">
      <c r="A33257" s="253"/>
      <c r="B33257" s="254"/>
    </row>
    <row r="33258" spans="1:2" x14ac:dyDescent="0.2">
      <c r="A33258" s="253"/>
      <c r="B33258" s="254"/>
    </row>
    <row r="33259" spans="1:2" x14ac:dyDescent="0.2">
      <c r="A33259" s="253"/>
      <c r="B33259" s="254"/>
    </row>
    <row r="33260" spans="1:2" x14ac:dyDescent="0.2">
      <c r="A33260" s="253"/>
      <c r="B33260" s="254"/>
    </row>
    <row r="33261" spans="1:2" x14ac:dyDescent="0.2">
      <c r="A33261" s="253"/>
      <c r="B33261" s="254"/>
    </row>
    <row r="33262" spans="1:2" x14ac:dyDescent="0.2">
      <c r="A33262" s="253"/>
      <c r="B33262" s="254"/>
    </row>
    <row r="33263" spans="1:2" x14ac:dyDescent="0.2">
      <c r="A33263" s="253"/>
      <c r="B33263" s="254"/>
    </row>
    <row r="33264" spans="1:2" x14ac:dyDescent="0.2">
      <c r="A33264" s="253"/>
      <c r="B33264" s="254"/>
    </row>
    <row r="33265" spans="1:2" x14ac:dyDescent="0.2">
      <c r="A33265" s="253"/>
      <c r="B33265" s="254"/>
    </row>
    <row r="33266" spans="1:2" x14ac:dyDescent="0.2">
      <c r="A33266" s="253"/>
      <c r="B33266" s="254"/>
    </row>
    <row r="33267" spans="1:2" x14ac:dyDescent="0.2">
      <c r="A33267" s="253"/>
      <c r="B33267" s="254"/>
    </row>
    <row r="33268" spans="1:2" x14ac:dyDescent="0.2">
      <c r="A33268" s="253"/>
      <c r="B33268" s="254"/>
    </row>
    <row r="33269" spans="1:2" x14ac:dyDescent="0.2">
      <c r="A33269" s="253"/>
      <c r="B33269" s="254"/>
    </row>
    <row r="33270" spans="1:2" x14ac:dyDescent="0.2">
      <c r="A33270" s="253"/>
      <c r="B33270" s="254"/>
    </row>
    <row r="33271" spans="1:2" x14ac:dyDescent="0.2">
      <c r="A33271" s="253"/>
      <c r="B33271" s="254"/>
    </row>
    <row r="33272" spans="1:2" x14ac:dyDescent="0.2">
      <c r="A33272" s="253"/>
      <c r="B33272" s="254"/>
    </row>
    <row r="33273" spans="1:2" x14ac:dyDescent="0.2">
      <c r="A33273" s="253"/>
      <c r="B33273" s="254"/>
    </row>
    <row r="33274" spans="1:2" x14ac:dyDescent="0.2">
      <c r="A33274" s="253"/>
      <c r="B33274" s="254"/>
    </row>
    <row r="33275" spans="1:2" x14ac:dyDescent="0.2">
      <c r="A33275" s="253"/>
      <c r="B33275" s="254"/>
    </row>
    <row r="33276" spans="1:2" x14ac:dyDescent="0.2">
      <c r="A33276" s="253"/>
      <c r="B33276" s="254"/>
    </row>
    <row r="33277" spans="1:2" x14ac:dyDescent="0.2">
      <c r="A33277" s="253"/>
      <c r="B33277" s="254"/>
    </row>
    <row r="33278" spans="1:2" x14ac:dyDescent="0.2">
      <c r="A33278" s="253"/>
      <c r="B33278" s="254"/>
    </row>
    <row r="33279" spans="1:2" x14ac:dyDescent="0.2">
      <c r="A33279" s="253"/>
      <c r="B33279" s="254"/>
    </row>
    <row r="33280" spans="1:2" x14ac:dyDescent="0.2">
      <c r="A33280" s="253"/>
      <c r="B33280" s="254"/>
    </row>
    <row r="33281" spans="1:2" x14ac:dyDescent="0.2">
      <c r="A33281" s="253"/>
      <c r="B33281" s="254"/>
    </row>
    <row r="33282" spans="1:2" x14ac:dyDescent="0.2">
      <c r="A33282" s="253"/>
      <c r="B33282" s="254"/>
    </row>
    <row r="33283" spans="1:2" x14ac:dyDescent="0.2">
      <c r="A33283" s="253"/>
      <c r="B33283" s="254"/>
    </row>
    <row r="33284" spans="1:2" x14ac:dyDescent="0.2">
      <c r="A33284" s="253"/>
      <c r="B33284" s="254"/>
    </row>
    <row r="33285" spans="1:2" x14ac:dyDescent="0.2">
      <c r="A33285" s="253"/>
      <c r="B33285" s="254"/>
    </row>
    <row r="33286" spans="1:2" x14ac:dyDescent="0.2">
      <c r="A33286" s="253"/>
      <c r="B33286" s="254"/>
    </row>
    <row r="33287" spans="1:2" x14ac:dyDescent="0.2">
      <c r="A33287" s="253"/>
      <c r="B33287" s="254"/>
    </row>
    <row r="33288" spans="1:2" x14ac:dyDescent="0.2">
      <c r="A33288" s="253"/>
      <c r="B33288" s="254"/>
    </row>
    <row r="33289" spans="1:2" x14ac:dyDescent="0.2">
      <c r="A33289" s="253"/>
      <c r="B33289" s="254"/>
    </row>
    <row r="33290" spans="1:2" x14ac:dyDescent="0.2">
      <c r="A33290" s="253"/>
      <c r="B33290" s="254"/>
    </row>
    <row r="33291" spans="1:2" x14ac:dyDescent="0.2">
      <c r="A33291" s="253"/>
      <c r="B33291" s="254"/>
    </row>
    <row r="33292" spans="1:2" x14ac:dyDescent="0.2">
      <c r="A33292" s="253"/>
      <c r="B33292" s="254"/>
    </row>
    <row r="33293" spans="1:2" x14ac:dyDescent="0.2">
      <c r="A33293" s="253"/>
      <c r="B33293" s="254"/>
    </row>
    <row r="33294" spans="1:2" x14ac:dyDescent="0.2">
      <c r="A33294" s="253"/>
      <c r="B33294" s="254"/>
    </row>
    <row r="33295" spans="1:2" x14ac:dyDescent="0.2">
      <c r="A33295" s="253"/>
      <c r="B33295" s="254"/>
    </row>
    <row r="33296" spans="1:2" x14ac:dyDescent="0.2">
      <c r="A33296" s="253"/>
      <c r="B33296" s="254"/>
    </row>
    <row r="33297" spans="1:2" x14ac:dyDescent="0.2">
      <c r="A33297" s="253"/>
      <c r="B33297" s="254"/>
    </row>
    <row r="33298" spans="1:2" x14ac:dyDescent="0.2">
      <c r="A33298" s="253"/>
      <c r="B33298" s="254"/>
    </row>
    <row r="33299" spans="1:2" x14ac:dyDescent="0.2">
      <c r="A33299" s="253"/>
      <c r="B33299" s="254"/>
    </row>
    <row r="33300" spans="1:2" x14ac:dyDescent="0.2">
      <c r="A33300" s="253"/>
      <c r="B33300" s="254"/>
    </row>
    <row r="33301" spans="1:2" x14ac:dyDescent="0.2">
      <c r="A33301" s="253"/>
      <c r="B33301" s="254"/>
    </row>
    <row r="33302" spans="1:2" x14ac:dyDescent="0.2">
      <c r="A33302" s="253"/>
      <c r="B33302" s="254"/>
    </row>
    <row r="33303" spans="1:2" x14ac:dyDescent="0.2">
      <c r="A33303" s="253"/>
      <c r="B33303" s="254"/>
    </row>
    <row r="33304" spans="1:2" x14ac:dyDescent="0.2">
      <c r="A33304" s="253"/>
      <c r="B33304" s="254"/>
    </row>
    <row r="33305" spans="1:2" x14ac:dyDescent="0.2">
      <c r="A33305" s="253"/>
      <c r="B33305" s="254"/>
    </row>
    <row r="33306" spans="1:2" x14ac:dyDescent="0.2">
      <c r="A33306" s="253"/>
      <c r="B33306" s="254"/>
    </row>
    <row r="33307" spans="1:2" x14ac:dyDescent="0.2">
      <c r="A33307" s="253"/>
      <c r="B33307" s="254"/>
    </row>
    <row r="33308" spans="1:2" x14ac:dyDescent="0.2">
      <c r="A33308" s="253"/>
      <c r="B33308" s="254"/>
    </row>
    <row r="33309" spans="1:2" x14ac:dyDescent="0.2">
      <c r="A33309" s="253"/>
      <c r="B33309" s="254"/>
    </row>
    <row r="33310" spans="1:2" x14ac:dyDescent="0.2">
      <c r="A33310" s="253"/>
      <c r="B33310" s="254"/>
    </row>
    <row r="33311" spans="1:2" x14ac:dyDescent="0.2">
      <c r="A33311" s="253"/>
      <c r="B33311" s="254"/>
    </row>
    <row r="33312" spans="1:2" x14ac:dyDescent="0.2">
      <c r="A33312" s="253"/>
      <c r="B33312" s="254"/>
    </row>
    <row r="33313" spans="1:2" x14ac:dyDescent="0.2">
      <c r="A33313" s="253"/>
      <c r="B33313" s="254"/>
    </row>
    <row r="33314" spans="1:2" x14ac:dyDescent="0.2">
      <c r="A33314" s="253"/>
      <c r="B33314" s="254"/>
    </row>
    <row r="33315" spans="1:2" x14ac:dyDescent="0.2">
      <c r="A33315" s="253"/>
      <c r="B33315" s="254"/>
    </row>
    <row r="33316" spans="1:2" x14ac:dyDescent="0.2">
      <c r="A33316" s="253"/>
      <c r="B33316" s="254"/>
    </row>
    <row r="33317" spans="1:2" x14ac:dyDescent="0.2">
      <c r="A33317" s="253"/>
      <c r="B33317" s="254"/>
    </row>
    <row r="33318" spans="1:2" x14ac:dyDescent="0.2">
      <c r="A33318" s="253"/>
      <c r="B33318" s="254"/>
    </row>
    <row r="33319" spans="1:2" x14ac:dyDescent="0.2">
      <c r="A33319" s="253"/>
      <c r="B33319" s="254"/>
    </row>
    <row r="33320" spans="1:2" x14ac:dyDescent="0.2">
      <c r="A33320" s="253"/>
      <c r="B33320" s="254"/>
    </row>
    <row r="33321" spans="1:2" x14ac:dyDescent="0.2">
      <c r="A33321" s="253"/>
      <c r="B33321" s="254"/>
    </row>
    <row r="33322" spans="1:2" x14ac:dyDescent="0.2">
      <c r="A33322" s="253"/>
      <c r="B33322" s="254"/>
    </row>
    <row r="33323" spans="1:2" x14ac:dyDescent="0.2">
      <c r="A33323" s="253"/>
      <c r="B33323" s="254"/>
    </row>
    <row r="33324" spans="1:2" x14ac:dyDescent="0.2">
      <c r="A33324" s="253"/>
      <c r="B33324" s="254"/>
    </row>
    <row r="33325" spans="1:2" x14ac:dyDescent="0.2">
      <c r="A33325" s="253"/>
      <c r="B33325" s="254"/>
    </row>
    <row r="33326" spans="1:2" x14ac:dyDescent="0.2">
      <c r="A33326" s="253"/>
      <c r="B33326" s="254"/>
    </row>
    <row r="33327" spans="1:2" x14ac:dyDescent="0.2">
      <c r="A33327" s="253"/>
      <c r="B33327" s="254"/>
    </row>
    <row r="33328" spans="1:2" x14ac:dyDescent="0.2">
      <c r="A33328" s="253"/>
      <c r="B33328" s="254"/>
    </row>
    <row r="33329" spans="1:2" x14ac:dyDescent="0.2">
      <c r="A33329" s="253"/>
      <c r="B33329" s="254"/>
    </row>
    <row r="33330" spans="1:2" x14ac:dyDescent="0.2">
      <c r="A33330" s="253"/>
      <c r="B33330" s="254"/>
    </row>
    <row r="33331" spans="1:2" x14ac:dyDescent="0.2">
      <c r="A33331" s="253"/>
      <c r="B33331" s="254"/>
    </row>
    <row r="33332" spans="1:2" x14ac:dyDescent="0.2">
      <c r="A33332" s="253"/>
      <c r="B33332" s="254"/>
    </row>
    <row r="33333" spans="1:2" x14ac:dyDescent="0.2">
      <c r="A33333" s="253"/>
      <c r="B33333" s="254"/>
    </row>
    <row r="33334" spans="1:2" x14ac:dyDescent="0.2">
      <c r="A33334" s="253"/>
      <c r="B33334" s="254"/>
    </row>
    <row r="33335" spans="1:2" x14ac:dyDescent="0.2">
      <c r="A33335" s="253"/>
      <c r="B33335" s="254"/>
    </row>
    <row r="33336" spans="1:2" x14ac:dyDescent="0.2">
      <c r="A33336" s="253"/>
      <c r="B33336" s="254"/>
    </row>
    <row r="33337" spans="1:2" x14ac:dyDescent="0.2">
      <c r="A33337" s="253"/>
      <c r="B33337" s="254"/>
    </row>
    <row r="33338" spans="1:2" x14ac:dyDescent="0.2">
      <c r="A33338" s="253"/>
      <c r="B33338" s="254"/>
    </row>
    <row r="33339" spans="1:2" x14ac:dyDescent="0.2">
      <c r="A33339" s="253"/>
      <c r="B33339" s="254"/>
    </row>
    <row r="33340" spans="1:2" x14ac:dyDescent="0.2">
      <c r="A33340" s="253"/>
      <c r="B33340" s="254"/>
    </row>
    <row r="33341" spans="1:2" x14ac:dyDescent="0.2">
      <c r="A33341" s="253"/>
      <c r="B33341" s="254"/>
    </row>
    <row r="33342" spans="1:2" x14ac:dyDescent="0.2">
      <c r="A33342" s="253"/>
      <c r="B33342" s="254"/>
    </row>
    <row r="33343" spans="1:2" x14ac:dyDescent="0.2">
      <c r="A33343" s="253"/>
      <c r="B33343" s="254"/>
    </row>
    <row r="33344" spans="1:2" x14ac:dyDescent="0.2">
      <c r="A33344" s="253"/>
      <c r="B33344" s="254"/>
    </row>
    <row r="33345" spans="1:2" x14ac:dyDescent="0.2">
      <c r="A33345" s="253"/>
      <c r="B33345" s="254"/>
    </row>
    <row r="33346" spans="1:2" x14ac:dyDescent="0.2">
      <c r="A33346" s="253"/>
      <c r="B33346" s="254"/>
    </row>
    <row r="33347" spans="1:2" x14ac:dyDescent="0.2">
      <c r="A33347" s="253"/>
      <c r="B33347" s="254"/>
    </row>
    <row r="33348" spans="1:2" x14ac:dyDescent="0.2">
      <c r="A33348" s="253"/>
      <c r="B33348" s="254"/>
    </row>
    <row r="33349" spans="1:2" x14ac:dyDescent="0.2">
      <c r="A33349" s="253"/>
      <c r="B33349" s="254"/>
    </row>
    <row r="33350" spans="1:2" x14ac:dyDescent="0.2">
      <c r="A33350" s="253"/>
      <c r="B33350" s="254"/>
    </row>
    <row r="33351" spans="1:2" x14ac:dyDescent="0.2">
      <c r="A33351" s="253"/>
      <c r="B33351" s="254"/>
    </row>
    <row r="33352" spans="1:2" x14ac:dyDescent="0.2">
      <c r="A33352" s="253"/>
      <c r="B33352" s="254"/>
    </row>
    <row r="33353" spans="1:2" x14ac:dyDescent="0.2">
      <c r="A33353" s="253"/>
      <c r="B33353" s="254"/>
    </row>
    <row r="33354" spans="1:2" x14ac:dyDescent="0.2">
      <c r="A33354" s="253"/>
      <c r="B33354" s="254"/>
    </row>
    <row r="33355" spans="1:2" x14ac:dyDescent="0.2">
      <c r="A33355" s="253"/>
      <c r="B33355" s="254"/>
    </row>
    <row r="33356" spans="1:2" x14ac:dyDescent="0.2">
      <c r="A33356" s="253"/>
      <c r="B33356" s="254"/>
    </row>
    <row r="33357" spans="1:2" x14ac:dyDescent="0.2">
      <c r="A33357" s="253"/>
      <c r="B33357" s="254"/>
    </row>
    <row r="33358" spans="1:2" x14ac:dyDescent="0.2">
      <c r="A33358" s="253"/>
      <c r="B33358" s="254"/>
    </row>
    <row r="33359" spans="1:2" x14ac:dyDescent="0.2">
      <c r="A33359" s="253"/>
      <c r="B33359" s="254"/>
    </row>
    <row r="33360" spans="1:2" x14ac:dyDescent="0.2">
      <c r="A33360" s="253"/>
      <c r="B33360" s="254"/>
    </row>
    <row r="33361" spans="1:2" x14ac:dyDescent="0.2">
      <c r="A33361" s="253"/>
      <c r="B33361" s="254"/>
    </row>
    <row r="33362" spans="1:2" x14ac:dyDescent="0.2">
      <c r="A33362" s="253"/>
      <c r="B33362" s="254"/>
    </row>
    <row r="33363" spans="1:2" x14ac:dyDescent="0.2">
      <c r="A33363" s="253"/>
      <c r="B33363" s="254"/>
    </row>
    <row r="33364" spans="1:2" x14ac:dyDescent="0.2">
      <c r="A33364" s="253"/>
      <c r="B33364" s="254"/>
    </row>
    <row r="33365" spans="1:2" x14ac:dyDescent="0.2">
      <c r="A33365" s="253"/>
      <c r="B33365" s="254"/>
    </row>
    <row r="33366" spans="1:2" x14ac:dyDescent="0.2">
      <c r="A33366" s="253"/>
      <c r="B33366" s="254"/>
    </row>
    <row r="33367" spans="1:2" x14ac:dyDescent="0.2">
      <c r="A33367" s="253"/>
      <c r="B33367" s="254"/>
    </row>
    <row r="33368" spans="1:2" x14ac:dyDescent="0.2">
      <c r="A33368" s="253"/>
      <c r="B33368" s="254"/>
    </row>
    <row r="33369" spans="1:2" x14ac:dyDescent="0.2">
      <c r="A33369" s="253"/>
      <c r="B33369" s="254"/>
    </row>
    <row r="33370" spans="1:2" x14ac:dyDescent="0.2">
      <c r="A33370" s="253"/>
      <c r="B33370" s="254"/>
    </row>
    <row r="33371" spans="1:2" x14ac:dyDescent="0.2">
      <c r="A33371" s="253"/>
      <c r="B33371" s="254"/>
    </row>
    <row r="33372" spans="1:2" x14ac:dyDescent="0.2">
      <c r="A33372" s="253"/>
      <c r="B33372" s="254"/>
    </row>
    <row r="33373" spans="1:2" x14ac:dyDescent="0.2">
      <c r="A33373" s="253"/>
      <c r="B33373" s="254"/>
    </row>
    <row r="33374" spans="1:2" x14ac:dyDescent="0.2">
      <c r="A33374" s="253"/>
      <c r="B33374" s="254"/>
    </row>
    <row r="33375" spans="1:2" x14ac:dyDescent="0.2">
      <c r="A33375" s="253"/>
      <c r="B33375" s="254"/>
    </row>
    <row r="33376" spans="1:2" x14ac:dyDescent="0.2">
      <c r="A33376" s="253"/>
      <c r="B33376" s="254"/>
    </row>
    <row r="33377" spans="1:2" x14ac:dyDescent="0.2">
      <c r="A33377" s="253"/>
      <c r="B33377" s="254"/>
    </row>
    <row r="33378" spans="1:2" x14ac:dyDescent="0.2">
      <c r="A33378" s="253"/>
      <c r="B33378" s="254"/>
    </row>
    <row r="33379" spans="1:2" x14ac:dyDescent="0.2">
      <c r="A33379" s="253"/>
      <c r="B33379" s="254"/>
    </row>
    <row r="33380" spans="1:2" x14ac:dyDescent="0.2">
      <c r="A33380" s="253"/>
      <c r="B33380" s="254"/>
    </row>
    <row r="33381" spans="1:2" x14ac:dyDescent="0.2">
      <c r="A33381" s="253"/>
      <c r="B33381" s="254"/>
    </row>
    <row r="33382" spans="1:2" x14ac:dyDescent="0.2">
      <c r="A33382" s="253"/>
      <c r="B33382" s="254"/>
    </row>
    <row r="33383" spans="1:2" x14ac:dyDescent="0.2">
      <c r="A33383" s="253"/>
      <c r="B33383" s="254"/>
    </row>
    <row r="33384" spans="1:2" x14ac:dyDescent="0.2">
      <c r="A33384" s="253"/>
      <c r="B33384" s="254"/>
    </row>
    <row r="33385" spans="1:2" x14ac:dyDescent="0.2">
      <c r="A33385" s="253"/>
      <c r="B33385" s="254"/>
    </row>
    <row r="33386" spans="1:2" x14ac:dyDescent="0.2">
      <c r="A33386" s="253"/>
      <c r="B33386" s="254"/>
    </row>
    <row r="33387" spans="1:2" x14ac:dyDescent="0.2">
      <c r="A33387" s="253"/>
      <c r="B33387" s="254"/>
    </row>
    <row r="33388" spans="1:2" x14ac:dyDescent="0.2">
      <c r="A33388" s="253"/>
      <c r="B33388" s="254"/>
    </row>
    <row r="33389" spans="1:2" x14ac:dyDescent="0.2">
      <c r="A33389" s="253"/>
      <c r="B33389" s="254"/>
    </row>
    <row r="33390" spans="1:2" x14ac:dyDescent="0.2">
      <c r="A33390" s="253"/>
      <c r="B33390" s="254"/>
    </row>
    <row r="33391" spans="1:2" x14ac:dyDescent="0.2">
      <c r="A33391" s="253"/>
      <c r="B33391" s="254"/>
    </row>
    <row r="33392" spans="1:2" x14ac:dyDescent="0.2">
      <c r="A33392" s="253"/>
      <c r="B33392" s="254"/>
    </row>
    <row r="33393" spans="1:2" x14ac:dyDescent="0.2">
      <c r="A33393" s="253"/>
      <c r="B33393" s="254"/>
    </row>
    <row r="33394" spans="1:2" x14ac:dyDescent="0.2">
      <c r="A33394" s="253"/>
      <c r="B33394" s="254"/>
    </row>
    <row r="33395" spans="1:2" x14ac:dyDescent="0.2">
      <c r="A33395" s="253"/>
      <c r="B33395" s="254"/>
    </row>
    <row r="33396" spans="1:2" x14ac:dyDescent="0.2">
      <c r="A33396" s="253"/>
      <c r="B33396" s="254"/>
    </row>
    <row r="33397" spans="1:2" x14ac:dyDescent="0.2">
      <c r="A33397" s="253"/>
      <c r="B33397" s="254"/>
    </row>
    <row r="33398" spans="1:2" x14ac:dyDescent="0.2">
      <c r="A33398" s="253"/>
      <c r="B33398" s="254"/>
    </row>
    <row r="33399" spans="1:2" x14ac:dyDescent="0.2">
      <c r="A33399" s="253"/>
      <c r="B33399" s="254"/>
    </row>
    <row r="33400" spans="1:2" x14ac:dyDescent="0.2">
      <c r="A33400" s="253"/>
      <c r="B33400" s="254"/>
    </row>
    <row r="33401" spans="1:2" x14ac:dyDescent="0.2">
      <c r="A33401" s="253"/>
      <c r="B33401" s="254"/>
    </row>
    <row r="33402" spans="1:2" x14ac:dyDescent="0.2">
      <c r="A33402" s="253"/>
      <c r="B33402" s="254"/>
    </row>
    <row r="33403" spans="1:2" x14ac:dyDescent="0.2">
      <c r="A33403" s="253"/>
      <c r="B33403" s="254"/>
    </row>
    <row r="33404" spans="1:2" x14ac:dyDescent="0.2">
      <c r="A33404" s="253"/>
      <c r="B33404" s="254"/>
    </row>
    <row r="33405" spans="1:2" x14ac:dyDescent="0.2">
      <c r="A33405" s="253"/>
      <c r="B33405" s="254"/>
    </row>
    <row r="33406" spans="1:2" x14ac:dyDescent="0.2">
      <c r="A33406" s="253"/>
      <c r="B33406" s="254"/>
    </row>
    <row r="33407" spans="1:2" x14ac:dyDescent="0.2">
      <c r="A33407" s="253"/>
      <c r="B33407" s="254"/>
    </row>
    <row r="33408" spans="1:2" x14ac:dyDescent="0.2">
      <c r="A33408" s="253"/>
      <c r="B33408" s="254"/>
    </row>
    <row r="33409" spans="1:2" x14ac:dyDescent="0.2">
      <c r="A33409" s="253"/>
      <c r="B33409" s="254"/>
    </row>
    <row r="33410" spans="1:2" x14ac:dyDescent="0.2">
      <c r="A33410" s="253"/>
      <c r="B33410" s="254"/>
    </row>
    <row r="33411" spans="1:2" x14ac:dyDescent="0.2">
      <c r="A33411" s="253"/>
      <c r="B33411" s="254"/>
    </row>
    <row r="33412" spans="1:2" x14ac:dyDescent="0.2">
      <c r="A33412" s="253"/>
      <c r="B33412" s="254"/>
    </row>
    <row r="33413" spans="1:2" x14ac:dyDescent="0.2">
      <c r="A33413" s="253"/>
      <c r="B33413" s="254"/>
    </row>
    <row r="33414" spans="1:2" x14ac:dyDescent="0.2">
      <c r="A33414" s="253"/>
      <c r="B33414" s="254"/>
    </row>
    <row r="33415" spans="1:2" x14ac:dyDescent="0.2">
      <c r="A33415" s="253"/>
      <c r="B33415" s="254"/>
    </row>
    <row r="33416" spans="1:2" x14ac:dyDescent="0.2">
      <c r="A33416" s="253"/>
      <c r="B33416" s="254"/>
    </row>
    <row r="33417" spans="1:2" x14ac:dyDescent="0.2">
      <c r="A33417" s="253"/>
      <c r="B33417" s="254"/>
    </row>
    <row r="33418" spans="1:2" x14ac:dyDescent="0.2">
      <c r="A33418" s="253"/>
      <c r="B33418" s="254"/>
    </row>
    <row r="33419" spans="1:2" x14ac:dyDescent="0.2">
      <c r="A33419" s="253"/>
      <c r="B33419" s="254"/>
    </row>
    <row r="33420" spans="1:2" x14ac:dyDescent="0.2">
      <c r="A33420" s="253"/>
      <c r="B33420" s="254"/>
    </row>
    <row r="33421" spans="1:2" x14ac:dyDescent="0.2">
      <c r="A33421" s="253"/>
      <c r="B33421" s="254"/>
    </row>
    <row r="33422" spans="1:2" x14ac:dyDescent="0.2">
      <c r="A33422" s="253"/>
      <c r="B33422" s="254"/>
    </row>
    <row r="33423" spans="1:2" x14ac:dyDescent="0.2">
      <c r="A33423" s="253"/>
      <c r="B33423" s="254"/>
    </row>
    <row r="33424" spans="1:2" x14ac:dyDescent="0.2">
      <c r="A33424" s="253"/>
      <c r="B33424" s="254"/>
    </row>
    <row r="33425" spans="1:2" x14ac:dyDescent="0.2">
      <c r="A33425" s="253"/>
      <c r="B33425" s="254"/>
    </row>
    <row r="33426" spans="1:2" x14ac:dyDescent="0.2">
      <c r="A33426" s="253"/>
      <c r="B33426" s="254"/>
    </row>
    <row r="33427" spans="1:2" x14ac:dyDescent="0.2">
      <c r="A33427" s="253"/>
      <c r="B33427" s="254"/>
    </row>
    <row r="33428" spans="1:2" x14ac:dyDescent="0.2">
      <c r="A33428" s="253"/>
      <c r="B33428" s="254"/>
    </row>
    <row r="33429" spans="1:2" x14ac:dyDescent="0.2">
      <c r="A33429" s="253"/>
      <c r="B33429" s="254"/>
    </row>
    <row r="33430" spans="1:2" x14ac:dyDescent="0.2">
      <c r="A33430" s="253"/>
      <c r="B33430" s="254"/>
    </row>
    <row r="33431" spans="1:2" x14ac:dyDescent="0.2">
      <c r="A33431" s="253"/>
      <c r="B33431" s="254"/>
    </row>
    <row r="33432" spans="1:2" x14ac:dyDescent="0.2">
      <c r="A33432" s="253"/>
      <c r="B33432" s="254"/>
    </row>
    <row r="33433" spans="1:2" x14ac:dyDescent="0.2">
      <c r="A33433" s="253"/>
      <c r="B33433" s="254"/>
    </row>
    <row r="33434" spans="1:2" x14ac:dyDescent="0.2">
      <c r="A33434" s="253"/>
      <c r="B33434" s="254"/>
    </row>
    <row r="33435" spans="1:2" x14ac:dyDescent="0.2">
      <c r="A33435" s="253"/>
      <c r="B33435" s="254"/>
    </row>
    <row r="33436" spans="1:2" x14ac:dyDescent="0.2">
      <c r="A33436" s="253"/>
      <c r="B33436" s="254"/>
    </row>
    <row r="33437" spans="1:2" x14ac:dyDescent="0.2">
      <c r="A33437" s="253"/>
      <c r="B33437" s="254"/>
    </row>
    <row r="33438" spans="1:2" x14ac:dyDescent="0.2">
      <c r="A33438" s="253"/>
      <c r="B33438" s="254"/>
    </row>
    <row r="33439" spans="1:2" x14ac:dyDescent="0.2">
      <c r="A33439" s="253"/>
      <c r="B33439" s="254"/>
    </row>
    <row r="33440" spans="1:2" x14ac:dyDescent="0.2">
      <c r="A33440" s="253"/>
      <c r="B33440" s="254"/>
    </row>
    <row r="33441" spans="1:2" x14ac:dyDescent="0.2">
      <c r="A33441" s="253"/>
      <c r="B33441" s="254"/>
    </row>
    <row r="33442" spans="1:2" x14ac:dyDescent="0.2">
      <c r="A33442" s="253"/>
      <c r="B33442" s="254"/>
    </row>
    <row r="33443" spans="1:2" x14ac:dyDescent="0.2">
      <c r="A33443" s="253"/>
      <c r="B33443" s="254"/>
    </row>
    <row r="33444" spans="1:2" x14ac:dyDescent="0.2">
      <c r="A33444" s="253"/>
      <c r="B33444" s="254"/>
    </row>
    <row r="33445" spans="1:2" x14ac:dyDescent="0.2">
      <c r="A33445" s="253"/>
      <c r="B33445" s="254"/>
    </row>
    <row r="33446" spans="1:2" x14ac:dyDescent="0.2">
      <c r="A33446" s="253"/>
      <c r="B33446" s="254"/>
    </row>
    <row r="33447" spans="1:2" x14ac:dyDescent="0.2">
      <c r="A33447" s="253"/>
      <c r="B33447" s="254"/>
    </row>
    <row r="33448" spans="1:2" x14ac:dyDescent="0.2">
      <c r="A33448" s="253"/>
      <c r="B33448" s="254"/>
    </row>
    <row r="33449" spans="1:2" x14ac:dyDescent="0.2">
      <c r="A33449" s="253"/>
      <c r="B33449" s="254"/>
    </row>
    <row r="33450" spans="1:2" x14ac:dyDescent="0.2">
      <c r="A33450" s="253"/>
      <c r="B33450" s="254"/>
    </row>
    <row r="33451" spans="1:2" x14ac:dyDescent="0.2">
      <c r="A33451" s="253"/>
      <c r="B33451" s="254"/>
    </row>
    <row r="33452" spans="1:2" x14ac:dyDescent="0.2">
      <c r="A33452" s="253"/>
      <c r="B33452" s="254"/>
    </row>
    <row r="33453" spans="1:2" x14ac:dyDescent="0.2">
      <c r="A33453" s="253"/>
      <c r="B33453" s="254"/>
    </row>
    <row r="33454" spans="1:2" x14ac:dyDescent="0.2">
      <c r="A33454" s="253"/>
      <c r="B33454" s="254"/>
    </row>
    <row r="33455" spans="1:2" x14ac:dyDescent="0.2">
      <c r="A33455" s="253"/>
      <c r="B33455" s="254"/>
    </row>
    <row r="33456" spans="1:2" x14ac:dyDescent="0.2">
      <c r="A33456" s="253"/>
      <c r="B33456" s="254"/>
    </row>
    <row r="33457" spans="1:2" x14ac:dyDescent="0.2">
      <c r="A33457" s="253"/>
      <c r="B33457" s="254"/>
    </row>
    <row r="33458" spans="1:2" x14ac:dyDescent="0.2">
      <c r="A33458" s="253"/>
      <c r="B33458" s="254"/>
    </row>
    <row r="33459" spans="1:2" x14ac:dyDescent="0.2">
      <c r="A33459" s="253"/>
      <c r="B33459" s="254"/>
    </row>
    <row r="33460" spans="1:2" x14ac:dyDescent="0.2">
      <c r="A33460" s="253"/>
      <c r="B33460" s="254"/>
    </row>
    <row r="33461" spans="1:2" x14ac:dyDescent="0.2">
      <c r="A33461" s="253"/>
      <c r="B33461" s="254"/>
    </row>
    <row r="33462" spans="1:2" x14ac:dyDescent="0.2">
      <c r="A33462" s="253"/>
      <c r="B33462" s="254"/>
    </row>
    <row r="33463" spans="1:2" x14ac:dyDescent="0.2">
      <c r="A33463" s="253"/>
      <c r="B33463" s="254"/>
    </row>
    <row r="33464" spans="1:2" x14ac:dyDescent="0.2">
      <c r="A33464" s="253"/>
      <c r="B33464" s="254"/>
    </row>
    <row r="33465" spans="1:2" x14ac:dyDescent="0.2">
      <c r="A33465" s="253"/>
      <c r="B33465" s="254"/>
    </row>
    <row r="33466" spans="1:2" x14ac:dyDescent="0.2">
      <c r="A33466" s="253"/>
      <c r="B33466" s="254"/>
    </row>
    <row r="33467" spans="1:2" x14ac:dyDescent="0.2">
      <c r="A33467" s="253"/>
      <c r="B33467" s="254"/>
    </row>
    <row r="33468" spans="1:2" x14ac:dyDescent="0.2">
      <c r="A33468" s="253"/>
      <c r="B33468" s="254"/>
    </row>
    <row r="33469" spans="1:2" x14ac:dyDescent="0.2">
      <c r="A33469" s="253"/>
      <c r="B33469" s="254"/>
    </row>
    <row r="33470" spans="1:2" x14ac:dyDescent="0.2">
      <c r="A33470" s="253"/>
      <c r="B33470" s="254"/>
    </row>
    <row r="33471" spans="1:2" x14ac:dyDescent="0.2">
      <c r="A33471" s="253"/>
      <c r="B33471" s="254"/>
    </row>
    <row r="33472" spans="1:2" x14ac:dyDescent="0.2">
      <c r="A33472" s="253"/>
      <c r="B33472" s="254"/>
    </row>
    <row r="33473" spans="1:2" x14ac:dyDescent="0.2">
      <c r="A33473" s="253"/>
      <c r="B33473" s="254"/>
    </row>
    <row r="33474" spans="1:2" x14ac:dyDescent="0.2">
      <c r="A33474" s="253"/>
      <c r="B33474" s="254"/>
    </row>
    <row r="33475" spans="1:2" x14ac:dyDescent="0.2">
      <c r="A33475" s="253"/>
      <c r="B33475" s="254"/>
    </row>
    <row r="33476" spans="1:2" x14ac:dyDescent="0.2">
      <c r="A33476" s="253"/>
      <c r="B33476" s="254"/>
    </row>
    <row r="33477" spans="1:2" x14ac:dyDescent="0.2">
      <c r="A33477" s="253"/>
      <c r="B33477" s="254"/>
    </row>
    <row r="33478" spans="1:2" x14ac:dyDescent="0.2">
      <c r="A33478" s="253"/>
      <c r="B33478" s="254"/>
    </row>
    <row r="33479" spans="1:2" x14ac:dyDescent="0.2">
      <c r="A33479" s="253"/>
      <c r="B33479" s="254"/>
    </row>
    <row r="33480" spans="1:2" x14ac:dyDescent="0.2">
      <c r="A33480" s="253"/>
      <c r="B33480" s="254"/>
    </row>
    <row r="33481" spans="1:2" x14ac:dyDescent="0.2">
      <c r="A33481" s="253"/>
      <c r="B33481" s="254"/>
    </row>
    <row r="33482" spans="1:2" x14ac:dyDescent="0.2">
      <c r="A33482" s="253"/>
      <c r="B33482" s="254"/>
    </row>
    <row r="33483" spans="1:2" x14ac:dyDescent="0.2">
      <c r="A33483" s="253"/>
      <c r="B33483" s="254"/>
    </row>
    <row r="33484" spans="1:2" x14ac:dyDescent="0.2">
      <c r="A33484" s="253"/>
      <c r="B33484" s="254"/>
    </row>
    <row r="33485" spans="1:2" x14ac:dyDescent="0.2">
      <c r="A33485" s="253"/>
      <c r="B33485" s="254"/>
    </row>
    <row r="33486" spans="1:2" x14ac:dyDescent="0.2">
      <c r="A33486" s="253"/>
      <c r="B33486" s="254"/>
    </row>
    <row r="33487" spans="1:2" x14ac:dyDescent="0.2">
      <c r="A33487" s="253"/>
      <c r="B33487" s="254"/>
    </row>
    <row r="33488" spans="1:2" x14ac:dyDescent="0.2">
      <c r="A33488" s="253"/>
      <c r="B33488" s="254"/>
    </row>
    <row r="33489" spans="1:2" x14ac:dyDescent="0.2">
      <c r="A33489" s="253"/>
      <c r="B33489" s="254"/>
    </row>
    <row r="33490" spans="1:2" x14ac:dyDescent="0.2">
      <c r="A33490" s="253"/>
      <c r="B33490" s="254"/>
    </row>
    <row r="33491" spans="1:2" x14ac:dyDescent="0.2">
      <c r="A33491" s="253"/>
      <c r="B33491" s="254"/>
    </row>
    <row r="33492" spans="1:2" x14ac:dyDescent="0.2">
      <c r="A33492" s="253"/>
      <c r="B33492" s="254"/>
    </row>
    <row r="33493" spans="1:2" x14ac:dyDescent="0.2">
      <c r="A33493" s="253"/>
      <c r="B33493" s="254"/>
    </row>
    <row r="33494" spans="1:2" x14ac:dyDescent="0.2">
      <c r="A33494" s="253"/>
      <c r="B33494" s="254"/>
    </row>
    <row r="33495" spans="1:2" x14ac:dyDescent="0.2">
      <c r="A33495" s="253"/>
      <c r="B33495" s="254"/>
    </row>
    <row r="33496" spans="1:2" x14ac:dyDescent="0.2">
      <c r="A33496" s="253"/>
      <c r="B33496" s="254"/>
    </row>
    <row r="33497" spans="1:2" x14ac:dyDescent="0.2">
      <c r="A33497" s="253"/>
      <c r="B33497" s="254"/>
    </row>
    <row r="33498" spans="1:2" x14ac:dyDescent="0.2">
      <c r="A33498" s="253"/>
      <c r="B33498" s="254"/>
    </row>
    <row r="33499" spans="1:2" x14ac:dyDescent="0.2">
      <c r="A33499" s="253"/>
      <c r="B33499" s="254"/>
    </row>
    <row r="33500" spans="1:2" x14ac:dyDescent="0.2">
      <c r="A33500" s="253"/>
      <c r="B33500" s="254"/>
    </row>
    <row r="33501" spans="1:2" x14ac:dyDescent="0.2">
      <c r="A33501" s="253"/>
      <c r="B33501" s="254"/>
    </row>
    <row r="33502" spans="1:2" x14ac:dyDescent="0.2">
      <c r="A33502" s="253"/>
      <c r="B33502" s="254"/>
    </row>
    <row r="33503" spans="1:2" x14ac:dyDescent="0.2">
      <c r="A33503" s="253"/>
      <c r="B33503" s="254"/>
    </row>
    <row r="33504" spans="1:2" x14ac:dyDescent="0.2">
      <c r="A33504" s="253"/>
      <c r="B33504" s="254"/>
    </row>
    <row r="33505" spans="1:2" x14ac:dyDescent="0.2">
      <c r="A33505" s="253"/>
      <c r="B33505" s="254"/>
    </row>
    <row r="33506" spans="1:2" x14ac:dyDescent="0.2">
      <c r="A33506" s="253"/>
      <c r="B33506" s="254"/>
    </row>
    <row r="33507" spans="1:2" x14ac:dyDescent="0.2">
      <c r="A33507" s="253"/>
      <c r="B33507" s="254"/>
    </row>
    <row r="33508" spans="1:2" x14ac:dyDescent="0.2">
      <c r="A33508" s="253"/>
      <c r="B33508" s="254"/>
    </row>
    <row r="33509" spans="1:2" x14ac:dyDescent="0.2">
      <c r="A33509" s="253"/>
      <c r="B33509" s="254"/>
    </row>
    <row r="33510" spans="1:2" x14ac:dyDescent="0.2">
      <c r="A33510" s="253"/>
      <c r="B33510" s="254"/>
    </row>
    <row r="33511" spans="1:2" x14ac:dyDescent="0.2">
      <c r="A33511" s="253"/>
      <c r="B33511" s="254"/>
    </row>
    <row r="33512" spans="1:2" x14ac:dyDescent="0.2">
      <c r="A33512" s="253"/>
      <c r="B33512" s="254"/>
    </row>
    <row r="33513" spans="1:2" x14ac:dyDescent="0.2">
      <c r="A33513" s="253"/>
      <c r="B33513" s="254"/>
    </row>
    <row r="33514" spans="1:2" x14ac:dyDescent="0.2">
      <c r="A33514" s="253"/>
      <c r="B33514" s="254"/>
    </row>
    <row r="33515" spans="1:2" x14ac:dyDescent="0.2">
      <c r="A33515" s="253"/>
      <c r="B33515" s="254"/>
    </row>
    <row r="33516" spans="1:2" x14ac:dyDescent="0.2">
      <c r="A33516" s="253"/>
      <c r="B33516" s="254"/>
    </row>
    <row r="33517" spans="1:2" x14ac:dyDescent="0.2">
      <c r="A33517" s="253"/>
      <c r="B33517" s="254"/>
    </row>
    <row r="33518" spans="1:2" x14ac:dyDescent="0.2">
      <c r="A33518" s="253"/>
      <c r="B33518" s="254"/>
    </row>
    <row r="33519" spans="1:2" x14ac:dyDescent="0.2">
      <c r="A33519" s="253"/>
      <c r="B33519" s="254"/>
    </row>
    <row r="33520" spans="1:2" x14ac:dyDescent="0.2">
      <c r="A33520" s="253"/>
      <c r="B33520" s="254"/>
    </row>
    <row r="33521" spans="1:2" x14ac:dyDescent="0.2">
      <c r="A33521" s="253"/>
      <c r="B33521" s="254"/>
    </row>
    <row r="33522" spans="1:2" x14ac:dyDescent="0.2">
      <c r="A33522" s="253"/>
      <c r="B33522" s="254"/>
    </row>
    <row r="33523" spans="1:2" x14ac:dyDescent="0.2">
      <c r="A33523" s="253"/>
      <c r="B33523" s="254"/>
    </row>
    <row r="33524" spans="1:2" x14ac:dyDescent="0.2">
      <c r="A33524" s="253"/>
      <c r="B33524" s="254"/>
    </row>
    <row r="33525" spans="1:2" x14ac:dyDescent="0.2">
      <c r="A33525" s="253"/>
      <c r="B33525" s="254"/>
    </row>
    <row r="33526" spans="1:2" x14ac:dyDescent="0.2">
      <c r="A33526" s="253"/>
      <c r="B33526" s="254"/>
    </row>
    <row r="33527" spans="1:2" x14ac:dyDescent="0.2">
      <c r="A33527" s="253"/>
      <c r="B33527" s="254"/>
    </row>
    <row r="33528" spans="1:2" x14ac:dyDescent="0.2">
      <c r="A33528" s="253"/>
      <c r="B33528" s="254"/>
    </row>
    <row r="33529" spans="1:2" x14ac:dyDescent="0.2">
      <c r="A33529" s="253"/>
      <c r="B33529" s="254"/>
    </row>
    <row r="33530" spans="1:2" x14ac:dyDescent="0.2">
      <c r="A33530" s="253"/>
      <c r="B33530" s="254"/>
    </row>
    <row r="33531" spans="1:2" x14ac:dyDescent="0.2">
      <c r="A33531" s="253"/>
      <c r="B33531" s="254"/>
    </row>
    <row r="33532" spans="1:2" x14ac:dyDescent="0.2">
      <c r="A33532" s="253"/>
      <c r="B33532" s="254"/>
    </row>
    <row r="33533" spans="1:2" x14ac:dyDescent="0.2">
      <c r="A33533" s="253"/>
      <c r="B33533" s="254"/>
    </row>
    <row r="33534" spans="1:2" x14ac:dyDescent="0.2">
      <c r="A33534" s="253"/>
      <c r="B33534" s="254"/>
    </row>
    <row r="33535" spans="1:2" x14ac:dyDescent="0.2">
      <c r="A33535" s="253"/>
      <c r="B33535" s="254"/>
    </row>
    <row r="33536" spans="1:2" x14ac:dyDescent="0.2">
      <c r="A33536" s="253"/>
      <c r="B33536" s="254"/>
    </row>
    <row r="33537" spans="1:2" x14ac:dyDescent="0.2">
      <c r="A33537" s="253"/>
      <c r="B33537" s="254"/>
    </row>
    <row r="33538" spans="1:2" x14ac:dyDescent="0.2">
      <c r="A33538" s="253"/>
      <c r="B33538" s="254"/>
    </row>
    <row r="33539" spans="1:2" x14ac:dyDescent="0.2">
      <c r="A33539" s="253"/>
      <c r="B33539" s="254"/>
    </row>
    <row r="33540" spans="1:2" x14ac:dyDescent="0.2">
      <c r="A33540" s="253"/>
      <c r="B33540" s="254"/>
    </row>
    <row r="33541" spans="1:2" x14ac:dyDescent="0.2">
      <c r="A33541" s="253"/>
      <c r="B33541" s="254"/>
    </row>
    <row r="33542" spans="1:2" x14ac:dyDescent="0.2">
      <c r="A33542" s="253"/>
      <c r="B33542" s="254"/>
    </row>
    <row r="33543" spans="1:2" x14ac:dyDescent="0.2">
      <c r="A33543" s="253"/>
      <c r="B33543" s="254"/>
    </row>
    <row r="33544" spans="1:2" x14ac:dyDescent="0.2">
      <c r="A33544" s="253"/>
      <c r="B33544" s="254"/>
    </row>
    <row r="33545" spans="1:2" x14ac:dyDescent="0.2">
      <c r="A33545" s="253"/>
      <c r="B33545" s="254"/>
    </row>
    <row r="33546" spans="1:2" x14ac:dyDescent="0.2">
      <c r="A33546" s="253"/>
      <c r="B33546" s="254"/>
    </row>
    <row r="33547" spans="1:2" x14ac:dyDescent="0.2">
      <c r="A33547" s="253"/>
      <c r="B33547" s="254"/>
    </row>
    <row r="33548" spans="1:2" x14ac:dyDescent="0.2">
      <c r="A33548" s="253"/>
      <c r="B33548" s="254"/>
    </row>
    <row r="33549" spans="1:2" x14ac:dyDescent="0.2">
      <c r="A33549" s="253"/>
      <c r="B33549" s="254"/>
    </row>
    <row r="33550" spans="1:2" x14ac:dyDescent="0.2">
      <c r="A33550" s="253"/>
      <c r="B33550" s="254"/>
    </row>
    <row r="33551" spans="1:2" x14ac:dyDescent="0.2">
      <c r="A33551" s="253"/>
      <c r="B33551" s="254"/>
    </row>
    <row r="33552" spans="1:2" x14ac:dyDescent="0.2">
      <c r="A33552" s="253"/>
      <c r="B33552" s="254"/>
    </row>
    <row r="33553" spans="1:2" x14ac:dyDescent="0.2">
      <c r="A33553" s="253"/>
      <c r="B33553" s="254"/>
    </row>
    <row r="33554" spans="1:2" x14ac:dyDescent="0.2">
      <c r="A33554" s="253"/>
      <c r="B33554" s="254"/>
    </row>
    <row r="33555" spans="1:2" x14ac:dyDescent="0.2">
      <c r="A33555" s="253"/>
      <c r="B33555" s="254"/>
    </row>
    <row r="33556" spans="1:2" x14ac:dyDescent="0.2">
      <c r="A33556" s="253"/>
      <c r="B33556" s="254"/>
    </row>
    <row r="33557" spans="1:2" x14ac:dyDescent="0.2">
      <c r="A33557" s="253"/>
      <c r="B33557" s="254"/>
    </row>
    <row r="33558" spans="1:2" x14ac:dyDescent="0.2">
      <c r="A33558" s="253"/>
      <c r="B33558" s="254"/>
    </row>
    <row r="33559" spans="1:2" x14ac:dyDescent="0.2">
      <c r="A33559" s="253"/>
      <c r="B33559" s="254"/>
    </row>
    <row r="33560" spans="1:2" x14ac:dyDescent="0.2">
      <c r="A33560" s="253"/>
      <c r="B33560" s="254"/>
    </row>
    <row r="33561" spans="1:2" x14ac:dyDescent="0.2">
      <c r="A33561" s="253"/>
      <c r="B33561" s="254"/>
    </row>
    <row r="33562" spans="1:2" x14ac:dyDescent="0.2">
      <c r="A33562" s="253"/>
      <c r="B33562" s="254"/>
    </row>
    <row r="33563" spans="1:2" x14ac:dyDescent="0.2">
      <c r="A33563" s="253"/>
      <c r="B33563" s="254"/>
    </row>
    <row r="33564" spans="1:2" x14ac:dyDescent="0.2">
      <c r="A33564" s="253"/>
      <c r="B33564" s="254"/>
    </row>
    <row r="33565" spans="1:2" x14ac:dyDescent="0.2">
      <c r="A33565" s="253"/>
      <c r="B33565" s="254"/>
    </row>
    <row r="33566" spans="1:2" x14ac:dyDescent="0.2">
      <c r="A33566" s="253"/>
      <c r="B33566" s="254"/>
    </row>
    <row r="33567" spans="1:2" x14ac:dyDescent="0.2">
      <c r="A33567" s="253"/>
      <c r="B33567" s="254"/>
    </row>
    <row r="33568" spans="1:2" x14ac:dyDescent="0.2">
      <c r="A33568" s="253"/>
      <c r="B33568" s="254"/>
    </row>
    <row r="33569" spans="1:2" x14ac:dyDescent="0.2">
      <c r="A33569" s="253"/>
      <c r="B33569" s="254"/>
    </row>
    <row r="33570" spans="1:2" x14ac:dyDescent="0.2">
      <c r="A33570" s="253"/>
      <c r="B33570" s="254"/>
    </row>
    <row r="33571" spans="1:2" x14ac:dyDescent="0.2">
      <c r="A33571" s="253"/>
      <c r="B33571" s="254"/>
    </row>
    <row r="33572" spans="1:2" x14ac:dyDescent="0.2">
      <c r="A33572" s="253"/>
      <c r="B33572" s="254"/>
    </row>
    <row r="33573" spans="1:2" x14ac:dyDescent="0.2">
      <c r="A33573" s="253"/>
      <c r="B33573" s="254"/>
    </row>
    <row r="33574" spans="1:2" x14ac:dyDescent="0.2">
      <c r="A33574" s="253"/>
      <c r="B33574" s="254"/>
    </row>
    <row r="33575" spans="1:2" x14ac:dyDescent="0.2">
      <c r="A33575" s="253"/>
      <c r="B33575" s="254"/>
    </row>
    <row r="33576" spans="1:2" x14ac:dyDescent="0.2">
      <c r="A33576" s="253"/>
      <c r="B33576" s="254"/>
    </row>
    <row r="33577" spans="1:2" x14ac:dyDescent="0.2">
      <c r="A33577" s="253"/>
      <c r="B33577" s="254"/>
    </row>
    <row r="33578" spans="1:2" x14ac:dyDescent="0.2">
      <c r="A33578" s="253"/>
      <c r="B33578" s="254"/>
    </row>
    <row r="33579" spans="1:2" x14ac:dyDescent="0.2">
      <c r="A33579" s="253"/>
      <c r="B33579" s="254"/>
    </row>
    <row r="33580" spans="1:2" x14ac:dyDescent="0.2">
      <c r="A33580" s="253"/>
      <c r="B33580" s="254"/>
    </row>
    <row r="33581" spans="1:2" x14ac:dyDescent="0.2">
      <c r="A33581" s="253"/>
      <c r="B33581" s="254"/>
    </row>
    <row r="33582" spans="1:2" x14ac:dyDescent="0.2">
      <c r="A33582" s="253"/>
      <c r="B33582" s="254"/>
    </row>
    <row r="33583" spans="1:2" x14ac:dyDescent="0.2">
      <c r="A33583" s="253"/>
      <c r="B33583" s="254"/>
    </row>
    <row r="33584" spans="1:2" x14ac:dyDescent="0.2">
      <c r="A33584" s="253"/>
      <c r="B33584" s="254"/>
    </row>
    <row r="33585" spans="1:2" x14ac:dyDescent="0.2">
      <c r="A33585" s="253"/>
      <c r="B33585" s="254"/>
    </row>
    <row r="33586" spans="1:2" x14ac:dyDescent="0.2">
      <c r="A33586" s="253"/>
      <c r="B33586" s="254"/>
    </row>
    <row r="33587" spans="1:2" x14ac:dyDescent="0.2">
      <c r="A33587" s="253"/>
      <c r="B33587" s="254"/>
    </row>
    <row r="33588" spans="1:2" x14ac:dyDescent="0.2">
      <c r="A33588" s="253"/>
      <c r="B33588" s="254"/>
    </row>
    <row r="33589" spans="1:2" x14ac:dyDescent="0.2">
      <c r="A33589" s="253"/>
      <c r="B33589" s="254"/>
    </row>
    <row r="33590" spans="1:2" x14ac:dyDescent="0.2">
      <c r="A33590" s="253"/>
      <c r="B33590" s="254"/>
    </row>
    <row r="33591" spans="1:2" x14ac:dyDescent="0.2">
      <c r="A33591" s="253"/>
      <c r="B33591" s="254"/>
    </row>
    <row r="33592" spans="1:2" x14ac:dyDescent="0.2">
      <c r="A33592" s="253"/>
      <c r="B33592" s="254"/>
    </row>
    <row r="33593" spans="1:2" x14ac:dyDescent="0.2">
      <c r="A33593" s="253"/>
      <c r="B33593" s="254"/>
    </row>
    <row r="33594" spans="1:2" x14ac:dyDescent="0.2">
      <c r="A33594" s="253"/>
      <c r="B33594" s="254"/>
    </row>
    <row r="33595" spans="1:2" x14ac:dyDescent="0.2">
      <c r="A33595" s="253"/>
      <c r="B33595" s="254"/>
    </row>
    <row r="33596" spans="1:2" x14ac:dyDescent="0.2">
      <c r="A33596" s="253"/>
      <c r="B33596" s="254"/>
    </row>
    <row r="33597" spans="1:2" x14ac:dyDescent="0.2">
      <c r="A33597" s="253"/>
      <c r="B33597" s="254"/>
    </row>
    <row r="33598" spans="1:2" x14ac:dyDescent="0.2">
      <c r="A33598" s="253"/>
      <c r="B33598" s="254"/>
    </row>
    <row r="33599" spans="1:2" x14ac:dyDescent="0.2">
      <c r="A33599" s="253"/>
      <c r="B33599" s="254"/>
    </row>
    <row r="33600" spans="1:2" x14ac:dyDescent="0.2">
      <c r="A33600" s="253"/>
      <c r="B33600" s="254"/>
    </row>
    <row r="33601" spans="1:2" x14ac:dyDescent="0.2">
      <c r="A33601" s="253"/>
      <c r="B33601" s="254"/>
    </row>
    <row r="33602" spans="1:2" x14ac:dyDescent="0.2">
      <c r="A33602" s="253"/>
      <c r="B33602" s="254"/>
    </row>
    <row r="33603" spans="1:2" x14ac:dyDescent="0.2">
      <c r="A33603" s="253"/>
      <c r="B33603" s="254"/>
    </row>
    <row r="33604" spans="1:2" x14ac:dyDescent="0.2">
      <c r="A33604" s="253"/>
      <c r="B33604" s="254"/>
    </row>
    <row r="33605" spans="1:2" x14ac:dyDescent="0.2">
      <c r="A33605" s="253"/>
      <c r="B33605" s="254"/>
    </row>
    <row r="33606" spans="1:2" x14ac:dyDescent="0.2">
      <c r="A33606" s="253"/>
      <c r="B33606" s="254"/>
    </row>
    <row r="33607" spans="1:2" x14ac:dyDescent="0.2">
      <c r="A33607" s="253"/>
      <c r="B33607" s="254"/>
    </row>
    <row r="33608" spans="1:2" x14ac:dyDescent="0.2">
      <c r="A33608" s="253"/>
      <c r="B33608" s="254"/>
    </row>
    <row r="33609" spans="1:2" x14ac:dyDescent="0.2">
      <c r="A33609" s="253"/>
      <c r="B33609" s="254"/>
    </row>
    <row r="33610" spans="1:2" x14ac:dyDescent="0.2">
      <c r="A33610" s="253"/>
      <c r="B33610" s="254"/>
    </row>
    <row r="33611" spans="1:2" x14ac:dyDescent="0.2">
      <c r="A33611" s="253"/>
      <c r="B33611" s="254"/>
    </row>
    <row r="33612" spans="1:2" x14ac:dyDescent="0.2">
      <c r="A33612" s="253"/>
      <c r="B33612" s="254"/>
    </row>
    <row r="33613" spans="1:2" x14ac:dyDescent="0.2">
      <c r="A33613" s="253"/>
      <c r="B33613" s="254"/>
    </row>
    <row r="33614" spans="1:2" x14ac:dyDescent="0.2">
      <c r="A33614" s="253"/>
      <c r="B33614" s="254"/>
    </row>
    <row r="33615" spans="1:2" x14ac:dyDescent="0.2">
      <c r="A33615" s="253"/>
      <c r="B33615" s="254"/>
    </row>
    <row r="33616" spans="1:2" x14ac:dyDescent="0.2">
      <c r="A33616" s="253"/>
      <c r="B33616" s="254"/>
    </row>
    <row r="33617" spans="1:2" x14ac:dyDescent="0.2">
      <c r="A33617" s="253"/>
      <c r="B33617" s="254"/>
    </row>
    <row r="33618" spans="1:2" x14ac:dyDescent="0.2">
      <c r="A33618" s="253"/>
      <c r="B33618" s="254"/>
    </row>
    <row r="33619" spans="1:2" x14ac:dyDescent="0.2">
      <c r="A33619" s="253"/>
      <c r="B33619" s="254"/>
    </row>
    <row r="33620" spans="1:2" x14ac:dyDescent="0.2">
      <c r="A33620" s="253"/>
      <c r="B33620" s="254"/>
    </row>
    <row r="33621" spans="1:2" x14ac:dyDescent="0.2">
      <c r="A33621" s="253"/>
      <c r="B33621" s="254"/>
    </row>
    <row r="33622" spans="1:2" x14ac:dyDescent="0.2">
      <c r="A33622" s="253"/>
      <c r="B33622" s="254"/>
    </row>
    <row r="33623" spans="1:2" x14ac:dyDescent="0.2">
      <c r="A33623" s="253"/>
      <c r="B33623" s="254"/>
    </row>
    <row r="33624" spans="1:2" x14ac:dyDescent="0.2">
      <c r="A33624" s="253"/>
      <c r="B33624" s="254"/>
    </row>
    <row r="33625" spans="1:2" x14ac:dyDescent="0.2">
      <c r="A33625" s="253"/>
      <c r="B33625" s="254"/>
    </row>
    <row r="33626" spans="1:2" x14ac:dyDescent="0.2">
      <c r="A33626" s="253"/>
      <c r="B33626" s="254"/>
    </row>
    <row r="33627" spans="1:2" x14ac:dyDescent="0.2">
      <c r="A33627" s="253"/>
      <c r="B33627" s="254"/>
    </row>
    <row r="33628" spans="1:2" x14ac:dyDescent="0.2">
      <c r="A33628" s="253"/>
      <c r="B33628" s="254"/>
    </row>
    <row r="33629" spans="1:2" x14ac:dyDescent="0.2">
      <c r="A33629" s="253"/>
      <c r="B33629" s="254"/>
    </row>
    <row r="33630" spans="1:2" x14ac:dyDescent="0.2">
      <c r="A33630" s="253"/>
      <c r="B33630" s="254"/>
    </row>
    <row r="33631" spans="1:2" x14ac:dyDescent="0.2">
      <c r="A33631" s="253"/>
      <c r="B33631" s="254"/>
    </row>
    <row r="33632" spans="1:2" x14ac:dyDescent="0.2">
      <c r="A33632" s="253"/>
      <c r="B33632" s="254"/>
    </row>
    <row r="33633" spans="1:2" x14ac:dyDescent="0.2">
      <c r="A33633" s="253"/>
      <c r="B33633" s="254"/>
    </row>
    <row r="33634" spans="1:2" x14ac:dyDescent="0.2">
      <c r="A33634" s="253"/>
      <c r="B33634" s="254"/>
    </row>
    <row r="33635" spans="1:2" x14ac:dyDescent="0.2">
      <c r="A33635" s="253"/>
      <c r="B33635" s="254"/>
    </row>
    <row r="33636" spans="1:2" x14ac:dyDescent="0.2">
      <c r="A33636" s="253"/>
      <c r="B33636" s="254"/>
    </row>
    <row r="33637" spans="1:2" x14ac:dyDescent="0.2">
      <c r="A33637" s="253"/>
      <c r="B33637" s="254"/>
    </row>
    <row r="33638" spans="1:2" x14ac:dyDescent="0.2">
      <c r="A33638" s="253"/>
      <c r="B33638" s="254"/>
    </row>
    <row r="33639" spans="1:2" x14ac:dyDescent="0.2">
      <c r="A33639" s="253"/>
      <c r="B33639" s="254"/>
    </row>
    <row r="33640" spans="1:2" x14ac:dyDescent="0.2">
      <c r="A33640" s="253"/>
      <c r="B33640" s="254"/>
    </row>
    <row r="33641" spans="1:2" x14ac:dyDescent="0.2">
      <c r="A33641" s="253"/>
      <c r="B33641" s="254"/>
    </row>
    <row r="33642" spans="1:2" x14ac:dyDescent="0.2">
      <c r="A33642" s="253"/>
      <c r="B33642" s="254"/>
    </row>
    <row r="33643" spans="1:2" x14ac:dyDescent="0.2">
      <c r="A33643" s="253"/>
      <c r="B33643" s="254"/>
    </row>
    <row r="33644" spans="1:2" x14ac:dyDescent="0.2">
      <c r="A33644" s="253"/>
      <c r="B33644" s="254"/>
    </row>
    <row r="33645" spans="1:2" x14ac:dyDescent="0.2">
      <c r="A33645" s="253"/>
      <c r="B33645" s="254"/>
    </row>
    <row r="33646" spans="1:2" x14ac:dyDescent="0.2">
      <c r="A33646" s="253"/>
      <c r="B33646" s="254"/>
    </row>
    <row r="33647" spans="1:2" x14ac:dyDescent="0.2">
      <c r="A33647" s="253"/>
      <c r="B33647" s="254"/>
    </row>
    <row r="33648" spans="1:2" x14ac:dyDescent="0.2">
      <c r="A33648" s="253"/>
      <c r="B33648" s="254"/>
    </row>
    <row r="33649" spans="1:2" x14ac:dyDescent="0.2">
      <c r="A33649" s="253"/>
      <c r="B33649" s="254"/>
    </row>
    <row r="33650" spans="1:2" x14ac:dyDescent="0.2">
      <c r="A33650" s="253"/>
      <c r="B33650" s="254"/>
    </row>
    <row r="33651" spans="1:2" x14ac:dyDescent="0.2">
      <c r="A33651" s="253"/>
      <c r="B33651" s="254"/>
    </row>
    <row r="33652" spans="1:2" x14ac:dyDescent="0.2">
      <c r="A33652" s="253"/>
      <c r="B33652" s="254"/>
    </row>
    <row r="33653" spans="1:2" x14ac:dyDescent="0.2">
      <c r="A33653" s="253"/>
      <c r="B33653" s="254"/>
    </row>
    <row r="33654" spans="1:2" x14ac:dyDescent="0.2">
      <c r="A33654" s="253"/>
      <c r="B33654" s="254"/>
    </row>
    <row r="33655" spans="1:2" x14ac:dyDescent="0.2">
      <c r="A33655" s="253"/>
      <c r="B33655" s="254"/>
    </row>
    <row r="33656" spans="1:2" x14ac:dyDescent="0.2">
      <c r="A33656" s="253"/>
      <c r="B33656" s="254"/>
    </row>
    <row r="33657" spans="1:2" x14ac:dyDescent="0.2">
      <c r="A33657" s="253"/>
      <c r="B33657" s="254"/>
    </row>
    <row r="33658" spans="1:2" x14ac:dyDescent="0.2">
      <c r="A33658" s="253"/>
      <c r="B33658" s="254"/>
    </row>
    <row r="33659" spans="1:2" x14ac:dyDescent="0.2">
      <c r="A33659" s="253"/>
      <c r="B33659" s="254"/>
    </row>
    <row r="33660" spans="1:2" x14ac:dyDescent="0.2">
      <c r="A33660" s="253"/>
      <c r="B33660" s="254"/>
    </row>
    <row r="33661" spans="1:2" x14ac:dyDescent="0.2">
      <c r="A33661" s="253"/>
      <c r="B33661" s="254"/>
    </row>
    <row r="33662" spans="1:2" x14ac:dyDescent="0.2">
      <c r="A33662" s="253"/>
      <c r="B33662" s="254"/>
    </row>
    <row r="33663" spans="1:2" x14ac:dyDescent="0.2">
      <c r="A33663" s="253"/>
      <c r="B33663" s="254"/>
    </row>
    <row r="33664" spans="1:2" x14ac:dyDescent="0.2">
      <c r="A33664" s="253"/>
      <c r="B33664" s="254"/>
    </row>
    <row r="33665" spans="1:2" x14ac:dyDescent="0.2">
      <c r="A33665" s="253"/>
      <c r="B33665" s="254"/>
    </row>
    <row r="33666" spans="1:2" x14ac:dyDescent="0.2">
      <c r="A33666" s="253"/>
      <c r="B33666" s="254"/>
    </row>
    <row r="33667" spans="1:2" x14ac:dyDescent="0.2">
      <c r="A33667" s="253"/>
      <c r="B33667" s="254"/>
    </row>
    <row r="33668" spans="1:2" x14ac:dyDescent="0.2">
      <c r="A33668" s="253"/>
      <c r="B33668" s="254"/>
    </row>
    <row r="33669" spans="1:2" x14ac:dyDescent="0.2">
      <c r="A33669" s="253"/>
      <c r="B33669" s="254"/>
    </row>
    <row r="33670" spans="1:2" x14ac:dyDescent="0.2">
      <c r="A33670" s="253"/>
      <c r="B33670" s="254"/>
    </row>
    <row r="33671" spans="1:2" x14ac:dyDescent="0.2">
      <c r="A33671" s="253"/>
      <c r="B33671" s="254"/>
    </row>
    <row r="33672" spans="1:2" x14ac:dyDescent="0.2">
      <c r="A33672" s="253"/>
      <c r="B33672" s="254"/>
    </row>
    <row r="33673" spans="1:2" x14ac:dyDescent="0.2">
      <c r="A33673" s="253"/>
      <c r="B33673" s="254"/>
    </row>
    <row r="33674" spans="1:2" x14ac:dyDescent="0.2">
      <c r="A33674" s="253"/>
      <c r="B33674" s="254"/>
    </row>
    <row r="33675" spans="1:2" x14ac:dyDescent="0.2">
      <c r="A33675" s="253"/>
      <c r="B33675" s="254"/>
    </row>
    <row r="33676" spans="1:2" x14ac:dyDescent="0.2">
      <c r="A33676" s="253"/>
      <c r="B33676" s="254"/>
    </row>
    <row r="33677" spans="1:2" x14ac:dyDescent="0.2">
      <c r="A33677" s="253"/>
      <c r="B33677" s="254"/>
    </row>
    <row r="33678" spans="1:2" x14ac:dyDescent="0.2">
      <c r="A33678" s="253"/>
      <c r="B33678" s="254"/>
    </row>
    <row r="33679" spans="1:2" x14ac:dyDescent="0.2">
      <c r="A33679" s="253"/>
      <c r="B33679" s="254"/>
    </row>
    <row r="33680" spans="1:2" x14ac:dyDescent="0.2">
      <c r="A33680" s="253"/>
      <c r="B33680" s="254"/>
    </row>
    <row r="33681" spans="1:2" x14ac:dyDescent="0.2">
      <c r="A33681" s="253"/>
      <c r="B33681" s="254"/>
    </row>
    <row r="33682" spans="1:2" x14ac:dyDescent="0.2">
      <c r="A33682" s="253"/>
      <c r="B33682" s="254"/>
    </row>
    <row r="33683" spans="1:2" x14ac:dyDescent="0.2">
      <c r="A33683" s="253"/>
      <c r="B33683" s="254"/>
    </row>
    <row r="33684" spans="1:2" x14ac:dyDescent="0.2">
      <c r="A33684" s="253"/>
      <c r="B33684" s="254"/>
    </row>
    <row r="33685" spans="1:2" x14ac:dyDescent="0.2">
      <c r="A33685" s="253"/>
      <c r="B33685" s="254"/>
    </row>
    <row r="33686" spans="1:2" x14ac:dyDescent="0.2">
      <c r="A33686" s="253"/>
      <c r="B33686" s="254"/>
    </row>
    <row r="33687" spans="1:2" x14ac:dyDescent="0.2">
      <c r="A33687" s="253"/>
      <c r="B33687" s="254"/>
    </row>
    <row r="33688" spans="1:2" x14ac:dyDescent="0.2">
      <c r="A33688" s="253"/>
      <c r="B33688" s="254"/>
    </row>
    <row r="33689" spans="1:2" x14ac:dyDescent="0.2">
      <c r="A33689" s="253"/>
      <c r="B33689" s="254"/>
    </row>
    <row r="33690" spans="1:2" x14ac:dyDescent="0.2">
      <c r="A33690" s="253"/>
      <c r="B33690" s="254"/>
    </row>
    <row r="33691" spans="1:2" x14ac:dyDescent="0.2">
      <c r="A33691" s="253"/>
      <c r="B33691" s="254"/>
    </row>
    <row r="33692" spans="1:2" x14ac:dyDescent="0.2">
      <c r="A33692" s="253"/>
      <c r="B33692" s="254"/>
    </row>
    <row r="33693" spans="1:2" x14ac:dyDescent="0.2">
      <c r="A33693" s="253"/>
      <c r="B33693" s="254"/>
    </row>
    <row r="33694" spans="1:2" x14ac:dyDescent="0.2">
      <c r="A33694" s="253"/>
      <c r="B33694" s="254"/>
    </row>
    <row r="33695" spans="1:2" x14ac:dyDescent="0.2">
      <c r="A33695" s="253"/>
      <c r="B33695" s="254"/>
    </row>
    <row r="33696" spans="1:2" x14ac:dyDescent="0.2">
      <c r="A33696" s="253"/>
      <c r="B33696" s="254"/>
    </row>
    <row r="33697" spans="1:2" x14ac:dyDescent="0.2">
      <c r="A33697" s="253"/>
      <c r="B33697" s="254"/>
    </row>
    <row r="33698" spans="1:2" x14ac:dyDescent="0.2">
      <c r="A33698" s="253"/>
      <c r="B33698" s="254"/>
    </row>
    <row r="33699" spans="1:2" x14ac:dyDescent="0.2">
      <c r="A33699" s="253"/>
      <c r="B33699" s="254"/>
    </row>
    <row r="33700" spans="1:2" x14ac:dyDescent="0.2">
      <c r="A33700" s="253"/>
      <c r="B33700" s="254"/>
    </row>
    <row r="33701" spans="1:2" x14ac:dyDescent="0.2">
      <c r="A33701" s="253"/>
      <c r="B33701" s="254"/>
    </row>
    <row r="33702" spans="1:2" x14ac:dyDescent="0.2">
      <c r="A33702" s="253"/>
      <c r="B33702" s="254"/>
    </row>
    <row r="33703" spans="1:2" x14ac:dyDescent="0.2">
      <c r="A33703" s="253"/>
      <c r="B33703" s="254"/>
    </row>
    <row r="33704" spans="1:2" x14ac:dyDescent="0.2">
      <c r="A33704" s="253"/>
      <c r="B33704" s="254"/>
    </row>
    <row r="33705" spans="1:2" x14ac:dyDescent="0.2">
      <c r="A33705" s="253"/>
      <c r="B33705" s="254"/>
    </row>
    <row r="33706" spans="1:2" x14ac:dyDescent="0.2">
      <c r="A33706" s="253"/>
      <c r="B33706" s="254"/>
    </row>
    <row r="33707" spans="1:2" x14ac:dyDescent="0.2">
      <c r="A33707" s="253"/>
      <c r="B33707" s="254"/>
    </row>
    <row r="33708" spans="1:2" x14ac:dyDescent="0.2">
      <c r="A33708" s="253"/>
      <c r="B33708" s="254"/>
    </row>
    <row r="33709" spans="1:2" x14ac:dyDescent="0.2">
      <c r="A33709" s="253"/>
      <c r="B33709" s="254"/>
    </row>
    <row r="33710" spans="1:2" x14ac:dyDescent="0.2">
      <c r="A33710" s="253"/>
      <c r="B33710" s="254"/>
    </row>
    <row r="33711" spans="1:2" x14ac:dyDescent="0.2">
      <c r="A33711" s="253"/>
      <c r="B33711" s="254"/>
    </row>
    <row r="33712" spans="1:2" x14ac:dyDescent="0.2">
      <c r="A33712" s="253"/>
      <c r="B33712" s="254"/>
    </row>
    <row r="33713" spans="1:2" x14ac:dyDescent="0.2">
      <c r="A33713" s="253"/>
      <c r="B33713" s="254"/>
    </row>
    <row r="33714" spans="1:2" x14ac:dyDescent="0.2">
      <c r="A33714" s="253"/>
      <c r="B33714" s="254"/>
    </row>
    <row r="33715" spans="1:2" x14ac:dyDescent="0.2">
      <c r="A33715" s="253"/>
      <c r="B33715" s="254"/>
    </row>
    <row r="33716" spans="1:2" x14ac:dyDescent="0.2">
      <c r="A33716" s="253"/>
      <c r="B33716" s="254"/>
    </row>
    <row r="33717" spans="1:2" x14ac:dyDescent="0.2">
      <c r="A33717" s="253"/>
      <c r="B33717" s="254"/>
    </row>
    <row r="33718" spans="1:2" x14ac:dyDescent="0.2">
      <c r="A33718" s="253"/>
      <c r="B33718" s="254"/>
    </row>
    <row r="33719" spans="1:2" x14ac:dyDescent="0.2">
      <c r="A33719" s="253"/>
      <c r="B33719" s="254"/>
    </row>
    <row r="33720" spans="1:2" x14ac:dyDescent="0.2">
      <c r="A33720" s="253"/>
      <c r="B33720" s="254"/>
    </row>
    <row r="33721" spans="1:2" x14ac:dyDescent="0.2">
      <c r="A33721" s="253"/>
      <c r="B33721" s="254"/>
    </row>
    <row r="33722" spans="1:2" x14ac:dyDescent="0.2">
      <c r="A33722" s="253"/>
      <c r="B33722" s="254"/>
    </row>
    <row r="33723" spans="1:2" x14ac:dyDescent="0.2">
      <c r="A33723" s="253"/>
      <c r="B33723" s="254"/>
    </row>
    <row r="33724" spans="1:2" x14ac:dyDescent="0.2">
      <c r="A33724" s="253"/>
      <c r="B33724" s="254"/>
    </row>
    <row r="33725" spans="1:2" x14ac:dyDescent="0.2">
      <c r="A33725" s="253"/>
      <c r="B33725" s="254"/>
    </row>
    <row r="33726" spans="1:2" x14ac:dyDescent="0.2">
      <c r="A33726" s="253"/>
      <c r="B33726" s="254"/>
    </row>
    <row r="33727" spans="1:2" x14ac:dyDescent="0.2">
      <c r="A33727" s="253"/>
      <c r="B33727" s="254"/>
    </row>
    <row r="33728" spans="1:2" x14ac:dyDescent="0.2">
      <c r="A33728" s="253"/>
      <c r="B33728" s="254"/>
    </row>
    <row r="33729" spans="1:2" x14ac:dyDescent="0.2">
      <c r="A33729" s="253"/>
      <c r="B33729" s="254"/>
    </row>
    <row r="33730" spans="1:2" x14ac:dyDescent="0.2">
      <c r="A33730" s="253"/>
      <c r="B33730" s="254"/>
    </row>
    <row r="33731" spans="1:2" x14ac:dyDescent="0.2">
      <c r="A33731" s="253"/>
      <c r="B33731" s="254"/>
    </row>
    <row r="33732" spans="1:2" x14ac:dyDescent="0.2">
      <c r="A33732" s="253"/>
      <c r="B33732" s="254"/>
    </row>
    <row r="33733" spans="1:2" x14ac:dyDescent="0.2">
      <c r="A33733" s="253"/>
      <c r="B33733" s="254"/>
    </row>
    <row r="33734" spans="1:2" x14ac:dyDescent="0.2">
      <c r="A33734" s="253"/>
      <c r="B33734" s="254"/>
    </row>
    <row r="33735" spans="1:2" x14ac:dyDescent="0.2">
      <c r="A33735" s="253"/>
      <c r="B33735" s="254"/>
    </row>
    <row r="33736" spans="1:2" x14ac:dyDescent="0.2">
      <c r="A33736" s="253"/>
      <c r="B33736" s="254"/>
    </row>
    <row r="33737" spans="1:2" x14ac:dyDescent="0.2">
      <c r="A33737" s="253"/>
      <c r="B33737" s="254"/>
    </row>
    <row r="33738" spans="1:2" x14ac:dyDescent="0.2">
      <c r="A33738" s="253"/>
      <c r="B33738" s="254"/>
    </row>
    <row r="33739" spans="1:2" x14ac:dyDescent="0.2">
      <c r="A33739" s="253"/>
      <c r="B33739" s="254"/>
    </row>
    <row r="33740" spans="1:2" x14ac:dyDescent="0.2">
      <c r="A33740" s="253"/>
      <c r="B33740" s="254"/>
    </row>
    <row r="33741" spans="1:2" x14ac:dyDescent="0.2">
      <c r="A33741" s="253"/>
      <c r="B33741" s="254"/>
    </row>
    <row r="33742" spans="1:2" x14ac:dyDescent="0.2">
      <c r="A33742" s="253"/>
      <c r="B33742" s="254"/>
    </row>
    <row r="33743" spans="1:2" x14ac:dyDescent="0.2">
      <c r="A33743" s="253"/>
      <c r="B33743" s="254"/>
    </row>
    <row r="33744" spans="1:2" x14ac:dyDescent="0.2">
      <c r="A33744" s="253"/>
      <c r="B33744" s="254"/>
    </row>
    <row r="33745" spans="1:2" x14ac:dyDescent="0.2">
      <c r="A33745" s="253"/>
      <c r="B33745" s="254"/>
    </row>
    <row r="33746" spans="1:2" x14ac:dyDescent="0.2">
      <c r="A33746" s="253"/>
      <c r="B33746" s="254"/>
    </row>
    <row r="33747" spans="1:2" x14ac:dyDescent="0.2">
      <c r="A33747" s="253"/>
      <c r="B33747" s="254"/>
    </row>
    <row r="33748" spans="1:2" x14ac:dyDescent="0.2">
      <c r="A33748" s="253"/>
      <c r="B33748" s="254"/>
    </row>
    <row r="33749" spans="1:2" x14ac:dyDescent="0.2">
      <c r="A33749" s="253"/>
      <c r="B33749" s="254"/>
    </row>
    <row r="33750" spans="1:2" x14ac:dyDescent="0.2">
      <c r="A33750" s="253"/>
      <c r="B33750" s="254"/>
    </row>
    <row r="33751" spans="1:2" x14ac:dyDescent="0.2">
      <c r="A33751" s="253"/>
      <c r="B33751" s="254"/>
    </row>
    <row r="33752" spans="1:2" x14ac:dyDescent="0.2">
      <c r="A33752" s="253"/>
      <c r="B33752" s="254"/>
    </row>
    <row r="33753" spans="1:2" x14ac:dyDescent="0.2">
      <c r="A33753" s="253"/>
      <c r="B33753" s="254"/>
    </row>
    <row r="33754" spans="1:2" x14ac:dyDescent="0.2">
      <c r="A33754" s="253"/>
      <c r="B33754" s="254"/>
    </row>
    <row r="33755" spans="1:2" x14ac:dyDescent="0.2">
      <c r="A33755" s="253"/>
      <c r="B33755" s="254"/>
    </row>
    <row r="33756" spans="1:2" x14ac:dyDescent="0.2">
      <c r="A33756" s="253"/>
      <c r="B33756" s="254"/>
    </row>
    <row r="33757" spans="1:2" x14ac:dyDescent="0.2">
      <c r="A33757" s="253"/>
      <c r="B33757" s="254"/>
    </row>
    <row r="33758" spans="1:2" x14ac:dyDescent="0.2">
      <c r="A33758" s="253"/>
      <c r="B33758" s="254"/>
    </row>
    <row r="33759" spans="1:2" x14ac:dyDescent="0.2">
      <c r="A33759" s="253"/>
      <c r="B33759" s="254"/>
    </row>
    <row r="33760" spans="1:2" x14ac:dyDescent="0.2">
      <c r="A33760" s="253"/>
      <c r="B33760" s="254"/>
    </row>
    <row r="33761" spans="1:2" x14ac:dyDescent="0.2">
      <c r="A33761" s="253"/>
      <c r="B33761" s="254"/>
    </row>
    <row r="33762" spans="1:2" x14ac:dyDescent="0.2">
      <c r="A33762" s="253"/>
      <c r="B33762" s="254"/>
    </row>
    <row r="33763" spans="1:2" x14ac:dyDescent="0.2">
      <c r="A33763" s="253"/>
      <c r="B33763" s="254"/>
    </row>
    <row r="33764" spans="1:2" x14ac:dyDescent="0.2">
      <c r="A33764" s="253"/>
      <c r="B33764" s="254"/>
    </row>
    <row r="33765" spans="1:2" x14ac:dyDescent="0.2">
      <c r="A33765" s="253"/>
      <c r="B33765" s="254"/>
    </row>
    <row r="33766" spans="1:2" x14ac:dyDescent="0.2">
      <c r="A33766" s="253"/>
      <c r="B33766" s="254"/>
    </row>
    <row r="33767" spans="1:2" x14ac:dyDescent="0.2">
      <c r="A33767" s="253"/>
      <c r="B33767" s="254"/>
    </row>
    <row r="33768" spans="1:2" x14ac:dyDescent="0.2">
      <c r="A33768" s="253"/>
      <c r="B33768" s="254"/>
    </row>
    <row r="33769" spans="1:2" x14ac:dyDescent="0.2">
      <c r="A33769" s="253"/>
      <c r="B33769" s="254"/>
    </row>
    <row r="33770" spans="1:2" x14ac:dyDescent="0.2">
      <c r="A33770" s="253"/>
      <c r="B33770" s="254"/>
    </row>
    <row r="33771" spans="1:2" x14ac:dyDescent="0.2">
      <c r="A33771" s="253"/>
      <c r="B33771" s="254"/>
    </row>
    <row r="33772" spans="1:2" x14ac:dyDescent="0.2">
      <c r="A33772" s="253"/>
      <c r="B33772" s="254"/>
    </row>
    <row r="33773" spans="1:2" x14ac:dyDescent="0.2">
      <c r="A33773" s="253"/>
      <c r="B33773" s="254"/>
    </row>
    <row r="33774" spans="1:2" x14ac:dyDescent="0.2">
      <c r="A33774" s="253"/>
      <c r="B33774" s="254"/>
    </row>
    <row r="33775" spans="1:2" x14ac:dyDescent="0.2">
      <c r="A33775" s="253"/>
      <c r="B33775" s="254"/>
    </row>
    <row r="33776" spans="1:2" x14ac:dyDescent="0.2">
      <c r="A33776" s="253"/>
      <c r="B33776" s="254"/>
    </row>
    <row r="33777" spans="1:2" x14ac:dyDescent="0.2">
      <c r="A33777" s="253"/>
      <c r="B33777" s="254"/>
    </row>
    <row r="33778" spans="1:2" x14ac:dyDescent="0.2">
      <c r="A33778" s="253"/>
      <c r="B33778" s="254"/>
    </row>
    <row r="33779" spans="1:2" x14ac:dyDescent="0.2">
      <c r="A33779" s="253"/>
      <c r="B33779" s="254"/>
    </row>
    <row r="33780" spans="1:2" x14ac:dyDescent="0.2">
      <c r="A33780" s="253"/>
      <c r="B33780" s="254"/>
    </row>
    <row r="33781" spans="1:2" x14ac:dyDescent="0.2">
      <c r="A33781" s="253"/>
      <c r="B33781" s="254"/>
    </row>
    <row r="33782" spans="1:2" x14ac:dyDescent="0.2">
      <c r="A33782" s="253"/>
      <c r="B33782" s="254"/>
    </row>
    <row r="33783" spans="1:2" x14ac:dyDescent="0.2">
      <c r="A33783" s="253"/>
      <c r="B33783" s="254"/>
    </row>
    <row r="33784" spans="1:2" x14ac:dyDescent="0.2">
      <c r="A33784" s="253"/>
      <c r="B33784" s="254"/>
    </row>
    <row r="33785" spans="1:2" x14ac:dyDescent="0.2">
      <c r="A33785" s="253"/>
      <c r="B33785" s="254"/>
    </row>
    <row r="33786" spans="1:2" x14ac:dyDescent="0.2">
      <c r="A33786" s="253"/>
      <c r="B33786" s="254"/>
    </row>
    <row r="33787" spans="1:2" x14ac:dyDescent="0.2">
      <c r="A33787" s="253"/>
      <c r="B33787" s="254"/>
    </row>
    <row r="33788" spans="1:2" x14ac:dyDescent="0.2">
      <c r="A33788" s="253"/>
      <c r="B33788" s="254"/>
    </row>
    <row r="33789" spans="1:2" x14ac:dyDescent="0.2">
      <c r="A33789" s="253"/>
      <c r="B33789" s="254"/>
    </row>
    <row r="33790" spans="1:2" x14ac:dyDescent="0.2">
      <c r="A33790" s="253"/>
      <c r="B33790" s="254"/>
    </row>
    <row r="33791" spans="1:2" x14ac:dyDescent="0.2">
      <c r="A33791" s="253"/>
      <c r="B33791" s="254"/>
    </row>
    <row r="33792" spans="1:2" x14ac:dyDescent="0.2">
      <c r="A33792" s="253"/>
      <c r="B33792" s="254"/>
    </row>
    <row r="33793" spans="1:2" x14ac:dyDescent="0.2">
      <c r="A33793" s="253"/>
      <c r="B33793" s="254"/>
    </row>
    <row r="33794" spans="1:2" x14ac:dyDescent="0.2">
      <c r="A33794" s="253"/>
      <c r="B33794" s="254"/>
    </row>
    <row r="33795" spans="1:2" x14ac:dyDescent="0.2">
      <c r="A33795" s="253"/>
      <c r="B33795" s="254"/>
    </row>
    <row r="33796" spans="1:2" x14ac:dyDescent="0.2">
      <c r="A33796" s="253"/>
      <c r="B33796" s="254"/>
    </row>
    <row r="33797" spans="1:2" x14ac:dyDescent="0.2">
      <c r="A33797" s="253"/>
      <c r="B33797" s="254"/>
    </row>
    <row r="33798" spans="1:2" x14ac:dyDescent="0.2">
      <c r="A33798" s="253"/>
      <c r="B33798" s="254"/>
    </row>
    <row r="33799" spans="1:2" x14ac:dyDescent="0.2">
      <c r="A33799" s="253"/>
      <c r="B33799" s="254"/>
    </row>
    <row r="33800" spans="1:2" x14ac:dyDescent="0.2">
      <c r="A33800" s="253"/>
      <c r="B33800" s="254"/>
    </row>
    <row r="33801" spans="1:2" x14ac:dyDescent="0.2">
      <c r="A33801" s="253"/>
      <c r="B33801" s="254"/>
    </row>
    <row r="33802" spans="1:2" x14ac:dyDescent="0.2">
      <c r="A33802" s="253"/>
      <c r="B33802" s="254"/>
    </row>
    <row r="33803" spans="1:2" x14ac:dyDescent="0.2">
      <c r="A33803" s="253"/>
      <c r="B33803" s="254"/>
    </row>
    <row r="33804" spans="1:2" x14ac:dyDescent="0.2">
      <c r="A33804" s="253"/>
      <c r="B33804" s="254"/>
    </row>
    <row r="33805" spans="1:2" x14ac:dyDescent="0.2">
      <c r="A33805" s="253"/>
      <c r="B33805" s="254"/>
    </row>
    <row r="33806" spans="1:2" x14ac:dyDescent="0.2">
      <c r="A33806" s="253"/>
      <c r="B33806" s="254"/>
    </row>
    <row r="33807" spans="1:2" x14ac:dyDescent="0.2">
      <c r="A33807" s="253"/>
      <c r="B33807" s="254"/>
    </row>
    <row r="33808" spans="1:2" x14ac:dyDescent="0.2">
      <c r="A33808" s="253"/>
      <c r="B33808" s="254"/>
    </row>
    <row r="33809" spans="1:2" x14ac:dyDescent="0.2">
      <c r="A33809" s="253"/>
      <c r="B33809" s="254"/>
    </row>
    <row r="33810" spans="1:2" x14ac:dyDescent="0.2">
      <c r="A33810" s="253"/>
      <c r="B33810" s="254"/>
    </row>
    <row r="33811" spans="1:2" x14ac:dyDescent="0.2">
      <c r="A33811" s="253"/>
      <c r="B33811" s="254"/>
    </row>
    <row r="33812" spans="1:2" x14ac:dyDescent="0.2">
      <c r="A33812" s="253"/>
      <c r="B33812" s="254"/>
    </row>
    <row r="33813" spans="1:2" x14ac:dyDescent="0.2">
      <c r="A33813" s="253"/>
      <c r="B33813" s="254"/>
    </row>
    <row r="33814" spans="1:2" x14ac:dyDescent="0.2">
      <c r="A33814" s="253"/>
      <c r="B33814" s="254"/>
    </row>
    <row r="33815" spans="1:2" x14ac:dyDescent="0.2">
      <c r="A33815" s="253"/>
      <c r="B33815" s="254"/>
    </row>
    <row r="33816" spans="1:2" x14ac:dyDescent="0.2">
      <c r="A33816" s="253"/>
      <c r="B33816" s="254"/>
    </row>
    <row r="33817" spans="1:2" x14ac:dyDescent="0.2">
      <c r="A33817" s="253"/>
      <c r="B33817" s="254"/>
    </row>
    <row r="33818" spans="1:2" x14ac:dyDescent="0.2">
      <c r="A33818" s="253"/>
      <c r="B33818" s="254"/>
    </row>
    <row r="33819" spans="1:2" x14ac:dyDescent="0.2">
      <c r="A33819" s="253"/>
      <c r="B33819" s="254"/>
    </row>
    <row r="33820" spans="1:2" x14ac:dyDescent="0.2">
      <c r="A33820" s="253"/>
      <c r="B33820" s="254"/>
    </row>
    <row r="33821" spans="1:2" x14ac:dyDescent="0.2">
      <c r="A33821" s="253"/>
      <c r="B33821" s="254"/>
    </row>
    <row r="33822" spans="1:2" x14ac:dyDescent="0.2">
      <c r="A33822" s="253"/>
      <c r="B33822" s="254"/>
    </row>
    <row r="33823" spans="1:2" x14ac:dyDescent="0.2">
      <c r="A33823" s="253"/>
      <c r="B33823" s="254"/>
    </row>
    <row r="33824" spans="1:2" x14ac:dyDescent="0.2">
      <c r="A33824" s="253"/>
      <c r="B33824" s="254"/>
    </row>
    <row r="33825" spans="1:2" x14ac:dyDescent="0.2">
      <c r="A33825" s="253"/>
      <c r="B33825" s="254"/>
    </row>
    <row r="33826" spans="1:2" x14ac:dyDescent="0.2">
      <c r="A33826" s="253"/>
      <c r="B33826" s="254"/>
    </row>
    <row r="33827" spans="1:2" x14ac:dyDescent="0.2">
      <c r="A33827" s="253"/>
      <c r="B33827" s="254"/>
    </row>
    <row r="33828" spans="1:2" x14ac:dyDescent="0.2">
      <c r="A33828" s="253"/>
      <c r="B33828" s="254"/>
    </row>
    <row r="33829" spans="1:2" x14ac:dyDescent="0.2">
      <c r="A33829" s="253"/>
      <c r="B33829" s="254"/>
    </row>
    <row r="33830" spans="1:2" x14ac:dyDescent="0.2">
      <c r="A33830" s="253"/>
      <c r="B33830" s="254"/>
    </row>
    <row r="33831" spans="1:2" x14ac:dyDescent="0.2">
      <c r="A33831" s="253"/>
      <c r="B33831" s="254"/>
    </row>
    <row r="33832" spans="1:2" x14ac:dyDescent="0.2">
      <c r="A33832" s="253"/>
      <c r="B33832" s="254"/>
    </row>
    <row r="33833" spans="1:2" x14ac:dyDescent="0.2">
      <c r="A33833" s="253"/>
      <c r="B33833" s="254"/>
    </row>
    <row r="33834" spans="1:2" x14ac:dyDescent="0.2">
      <c r="A33834" s="253"/>
      <c r="B33834" s="254"/>
    </row>
    <row r="33835" spans="1:2" x14ac:dyDescent="0.2">
      <c r="A33835" s="253"/>
      <c r="B33835" s="254"/>
    </row>
    <row r="33836" spans="1:2" x14ac:dyDescent="0.2">
      <c r="A33836" s="253"/>
      <c r="B33836" s="254"/>
    </row>
    <row r="33837" spans="1:2" x14ac:dyDescent="0.2">
      <c r="A33837" s="253"/>
      <c r="B33837" s="254"/>
    </row>
    <row r="33838" spans="1:2" x14ac:dyDescent="0.2">
      <c r="A33838" s="253"/>
      <c r="B33838" s="254"/>
    </row>
    <row r="33839" spans="1:2" x14ac:dyDescent="0.2">
      <c r="A33839" s="253"/>
      <c r="B33839" s="254"/>
    </row>
    <row r="33840" spans="1:2" x14ac:dyDescent="0.2">
      <c r="A33840" s="253"/>
      <c r="B33840" s="254"/>
    </row>
    <row r="33841" spans="1:2" x14ac:dyDescent="0.2">
      <c r="A33841" s="253"/>
      <c r="B33841" s="254"/>
    </row>
    <row r="33842" spans="1:2" x14ac:dyDescent="0.2">
      <c r="A33842" s="253"/>
      <c r="B33842" s="254"/>
    </row>
    <row r="33843" spans="1:2" x14ac:dyDescent="0.2">
      <c r="A33843" s="253"/>
      <c r="B33843" s="254"/>
    </row>
    <row r="33844" spans="1:2" x14ac:dyDescent="0.2">
      <c r="A33844" s="253"/>
      <c r="B33844" s="254"/>
    </row>
    <row r="33845" spans="1:2" x14ac:dyDescent="0.2">
      <c r="A33845" s="253"/>
      <c r="B33845" s="254"/>
    </row>
    <row r="33846" spans="1:2" x14ac:dyDescent="0.2">
      <c r="A33846" s="253"/>
      <c r="B33846" s="254"/>
    </row>
    <row r="33847" spans="1:2" x14ac:dyDescent="0.2">
      <c r="A33847" s="253"/>
      <c r="B33847" s="254"/>
    </row>
    <row r="33848" spans="1:2" x14ac:dyDescent="0.2">
      <c r="A33848" s="253"/>
      <c r="B33848" s="254"/>
    </row>
    <row r="33849" spans="1:2" x14ac:dyDescent="0.2">
      <c r="A33849" s="253"/>
      <c r="B33849" s="254"/>
    </row>
    <row r="33850" spans="1:2" x14ac:dyDescent="0.2">
      <c r="A33850" s="253"/>
      <c r="B33850" s="254"/>
    </row>
    <row r="33851" spans="1:2" x14ac:dyDescent="0.2">
      <c r="A33851" s="253"/>
      <c r="B33851" s="254"/>
    </row>
    <row r="33852" spans="1:2" x14ac:dyDescent="0.2">
      <c r="A33852" s="253"/>
      <c r="B33852" s="254"/>
    </row>
    <row r="33853" spans="1:2" x14ac:dyDescent="0.2">
      <c r="A33853" s="253"/>
      <c r="B33853" s="254"/>
    </row>
    <row r="33854" spans="1:2" x14ac:dyDescent="0.2">
      <c r="A33854" s="253"/>
      <c r="B33854" s="254"/>
    </row>
    <row r="33855" spans="1:2" x14ac:dyDescent="0.2">
      <c r="A33855" s="253"/>
      <c r="B33855" s="254"/>
    </row>
    <row r="33856" spans="1:2" x14ac:dyDescent="0.2">
      <c r="A33856" s="253"/>
      <c r="B33856" s="254"/>
    </row>
    <row r="33857" spans="1:2" x14ac:dyDescent="0.2">
      <c r="A33857" s="253"/>
      <c r="B33857" s="254"/>
    </row>
    <row r="33858" spans="1:2" x14ac:dyDescent="0.2">
      <c r="A33858" s="253"/>
      <c r="B33858" s="254"/>
    </row>
    <row r="33859" spans="1:2" x14ac:dyDescent="0.2">
      <c r="A33859" s="253"/>
      <c r="B33859" s="254"/>
    </row>
    <row r="33860" spans="1:2" x14ac:dyDescent="0.2">
      <c r="A33860" s="253"/>
      <c r="B33860" s="254"/>
    </row>
    <row r="33861" spans="1:2" x14ac:dyDescent="0.2">
      <c r="A33861" s="253"/>
      <c r="B33861" s="254"/>
    </row>
    <row r="33862" spans="1:2" x14ac:dyDescent="0.2">
      <c r="A33862" s="253"/>
      <c r="B33862" s="254"/>
    </row>
    <row r="33863" spans="1:2" x14ac:dyDescent="0.2">
      <c r="A33863" s="253"/>
      <c r="B33863" s="254"/>
    </row>
    <row r="33864" spans="1:2" x14ac:dyDescent="0.2">
      <c r="A33864" s="253"/>
      <c r="B33864" s="254"/>
    </row>
    <row r="33865" spans="1:2" x14ac:dyDescent="0.2">
      <c r="A33865" s="253"/>
      <c r="B33865" s="254"/>
    </row>
    <row r="33866" spans="1:2" x14ac:dyDescent="0.2">
      <c r="A33866" s="253"/>
      <c r="B33866" s="254"/>
    </row>
    <row r="33867" spans="1:2" x14ac:dyDescent="0.2">
      <c r="A33867" s="253"/>
      <c r="B33867" s="254"/>
    </row>
    <row r="33868" spans="1:2" x14ac:dyDescent="0.2">
      <c r="A33868" s="253"/>
      <c r="B33868" s="254"/>
    </row>
    <row r="33869" spans="1:2" x14ac:dyDescent="0.2">
      <c r="A33869" s="253"/>
      <c r="B33869" s="254"/>
    </row>
    <row r="33870" spans="1:2" x14ac:dyDescent="0.2">
      <c r="A33870" s="253"/>
      <c r="B33870" s="254"/>
    </row>
    <row r="33871" spans="1:2" x14ac:dyDescent="0.2">
      <c r="A33871" s="253"/>
      <c r="B33871" s="254"/>
    </row>
    <row r="33872" spans="1:2" x14ac:dyDescent="0.2">
      <c r="A33872" s="253"/>
      <c r="B33872" s="254"/>
    </row>
    <row r="33873" spans="1:2" x14ac:dyDescent="0.2">
      <c r="A33873" s="253"/>
      <c r="B33873" s="254"/>
    </row>
    <row r="33874" spans="1:2" x14ac:dyDescent="0.2">
      <c r="A33874" s="253"/>
      <c r="B33874" s="254"/>
    </row>
    <row r="33875" spans="1:2" x14ac:dyDescent="0.2">
      <c r="A33875" s="253"/>
      <c r="B33875" s="254"/>
    </row>
    <row r="33876" spans="1:2" x14ac:dyDescent="0.2">
      <c r="A33876" s="253"/>
      <c r="B33876" s="254"/>
    </row>
    <row r="33877" spans="1:2" x14ac:dyDescent="0.2">
      <c r="A33877" s="253"/>
      <c r="B33877" s="254"/>
    </row>
    <row r="33878" spans="1:2" x14ac:dyDescent="0.2">
      <c r="A33878" s="253"/>
      <c r="B33878" s="254"/>
    </row>
    <row r="33879" spans="1:2" x14ac:dyDescent="0.2">
      <c r="A33879" s="253"/>
      <c r="B33879" s="254"/>
    </row>
    <row r="33880" spans="1:2" x14ac:dyDescent="0.2">
      <c r="A33880" s="253"/>
      <c r="B33880" s="254"/>
    </row>
    <row r="33881" spans="1:2" x14ac:dyDescent="0.2">
      <c r="A33881" s="253"/>
      <c r="B33881" s="254"/>
    </row>
    <row r="33882" spans="1:2" x14ac:dyDescent="0.2">
      <c r="A33882" s="253"/>
      <c r="B33882" s="254"/>
    </row>
    <row r="33883" spans="1:2" x14ac:dyDescent="0.2">
      <c r="A33883" s="253"/>
      <c r="B33883" s="254"/>
    </row>
    <row r="33884" spans="1:2" x14ac:dyDescent="0.2">
      <c r="A33884" s="253"/>
      <c r="B33884" s="254"/>
    </row>
    <row r="33885" spans="1:2" x14ac:dyDescent="0.2">
      <c r="A33885" s="253"/>
      <c r="B33885" s="254"/>
    </row>
    <row r="33886" spans="1:2" x14ac:dyDescent="0.2">
      <c r="A33886" s="253"/>
      <c r="B33886" s="254"/>
    </row>
    <row r="33887" spans="1:2" x14ac:dyDescent="0.2">
      <c r="A33887" s="253"/>
      <c r="B33887" s="254"/>
    </row>
    <row r="33888" spans="1:2" x14ac:dyDescent="0.2">
      <c r="A33888" s="253"/>
      <c r="B33888" s="254"/>
    </row>
    <row r="33889" spans="1:2" x14ac:dyDescent="0.2">
      <c r="A33889" s="253"/>
      <c r="B33889" s="254"/>
    </row>
    <row r="33890" spans="1:2" x14ac:dyDescent="0.2">
      <c r="A33890" s="253"/>
      <c r="B33890" s="254"/>
    </row>
    <row r="33891" spans="1:2" x14ac:dyDescent="0.2">
      <c r="A33891" s="253"/>
      <c r="B33891" s="254"/>
    </row>
    <row r="33892" spans="1:2" x14ac:dyDescent="0.2">
      <c r="A33892" s="253"/>
      <c r="B33892" s="254"/>
    </row>
    <row r="33893" spans="1:2" x14ac:dyDescent="0.2">
      <c r="A33893" s="253"/>
      <c r="B33893" s="254"/>
    </row>
    <row r="33894" spans="1:2" x14ac:dyDescent="0.2">
      <c r="A33894" s="253"/>
      <c r="B33894" s="254"/>
    </row>
    <row r="33895" spans="1:2" x14ac:dyDescent="0.2">
      <c r="A33895" s="253"/>
      <c r="B33895" s="254"/>
    </row>
    <row r="33896" spans="1:2" x14ac:dyDescent="0.2">
      <c r="A33896" s="253"/>
      <c r="B33896" s="254"/>
    </row>
    <row r="33897" spans="1:2" x14ac:dyDescent="0.2">
      <c r="A33897" s="253"/>
      <c r="B33897" s="254"/>
    </row>
    <row r="33898" spans="1:2" x14ac:dyDescent="0.2">
      <c r="A33898" s="253"/>
      <c r="B33898" s="254"/>
    </row>
    <row r="33899" spans="1:2" x14ac:dyDescent="0.2">
      <c r="A33899" s="253"/>
      <c r="B33899" s="254"/>
    </row>
    <row r="33900" spans="1:2" x14ac:dyDescent="0.2">
      <c r="A33900" s="253"/>
      <c r="B33900" s="254"/>
    </row>
    <row r="33901" spans="1:2" x14ac:dyDescent="0.2">
      <c r="A33901" s="253"/>
      <c r="B33901" s="254"/>
    </row>
    <row r="33902" spans="1:2" x14ac:dyDescent="0.2">
      <c r="A33902" s="253"/>
      <c r="B33902" s="254"/>
    </row>
    <row r="33903" spans="1:2" x14ac:dyDescent="0.2">
      <c r="A33903" s="253"/>
      <c r="B33903" s="254"/>
    </row>
    <row r="33904" spans="1:2" x14ac:dyDescent="0.2">
      <c r="A33904" s="253"/>
      <c r="B33904" s="254"/>
    </row>
    <row r="33905" spans="1:2" x14ac:dyDescent="0.2">
      <c r="A33905" s="253"/>
      <c r="B33905" s="254"/>
    </row>
    <row r="33906" spans="1:2" x14ac:dyDescent="0.2">
      <c r="A33906" s="253"/>
      <c r="B33906" s="254"/>
    </row>
    <row r="33907" spans="1:2" x14ac:dyDescent="0.2">
      <c r="A33907" s="253"/>
      <c r="B33907" s="254"/>
    </row>
    <row r="33908" spans="1:2" x14ac:dyDescent="0.2">
      <c r="A33908" s="253"/>
      <c r="B33908" s="254"/>
    </row>
    <row r="33909" spans="1:2" x14ac:dyDescent="0.2">
      <c r="A33909" s="253"/>
      <c r="B33909" s="254"/>
    </row>
    <row r="33910" spans="1:2" x14ac:dyDescent="0.2">
      <c r="A33910" s="253"/>
      <c r="B33910" s="254"/>
    </row>
    <row r="33911" spans="1:2" x14ac:dyDescent="0.2">
      <c r="A33911" s="253"/>
      <c r="B33911" s="254"/>
    </row>
    <row r="33912" spans="1:2" x14ac:dyDescent="0.2">
      <c r="A33912" s="253"/>
      <c r="B33912" s="254"/>
    </row>
    <row r="33913" spans="1:2" x14ac:dyDescent="0.2">
      <c r="A33913" s="253"/>
      <c r="B33913" s="254"/>
    </row>
    <row r="33914" spans="1:2" x14ac:dyDescent="0.2">
      <c r="A33914" s="253"/>
      <c r="B33914" s="254"/>
    </row>
    <row r="33915" spans="1:2" x14ac:dyDescent="0.2">
      <c r="A33915" s="253"/>
      <c r="B33915" s="254"/>
    </row>
    <row r="33916" spans="1:2" x14ac:dyDescent="0.2">
      <c r="A33916" s="253"/>
      <c r="B33916" s="254"/>
    </row>
    <row r="33917" spans="1:2" x14ac:dyDescent="0.2">
      <c r="A33917" s="253"/>
      <c r="B33917" s="254"/>
    </row>
    <row r="33918" spans="1:2" x14ac:dyDescent="0.2">
      <c r="A33918" s="253"/>
      <c r="B33918" s="254"/>
    </row>
    <row r="33919" spans="1:2" x14ac:dyDescent="0.2">
      <c r="A33919" s="253"/>
      <c r="B33919" s="254"/>
    </row>
    <row r="33920" spans="1:2" x14ac:dyDescent="0.2">
      <c r="A33920" s="253"/>
      <c r="B33920" s="254"/>
    </row>
    <row r="33921" spans="1:2" x14ac:dyDescent="0.2">
      <c r="A33921" s="253"/>
      <c r="B33921" s="254"/>
    </row>
    <row r="33922" spans="1:2" x14ac:dyDescent="0.2">
      <c r="A33922" s="253"/>
      <c r="B33922" s="254"/>
    </row>
    <row r="33923" spans="1:2" x14ac:dyDescent="0.2">
      <c r="A33923" s="253"/>
      <c r="B33923" s="254"/>
    </row>
    <row r="33924" spans="1:2" x14ac:dyDescent="0.2">
      <c r="A33924" s="253"/>
      <c r="B33924" s="254"/>
    </row>
    <row r="33925" spans="1:2" x14ac:dyDescent="0.2">
      <c r="A33925" s="253"/>
      <c r="B33925" s="254"/>
    </row>
    <row r="33926" spans="1:2" x14ac:dyDescent="0.2">
      <c r="A33926" s="253"/>
      <c r="B33926" s="254"/>
    </row>
    <row r="33927" spans="1:2" x14ac:dyDescent="0.2">
      <c r="A33927" s="253"/>
      <c r="B33927" s="254"/>
    </row>
    <row r="33928" spans="1:2" x14ac:dyDescent="0.2">
      <c r="A33928" s="253"/>
      <c r="B33928" s="254"/>
    </row>
    <row r="33929" spans="1:2" x14ac:dyDescent="0.2">
      <c r="A33929" s="253"/>
      <c r="B33929" s="254"/>
    </row>
    <row r="33930" spans="1:2" x14ac:dyDescent="0.2">
      <c r="A33930" s="253"/>
      <c r="B33930" s="254"/>
    </row>
    <row r="33931" spans="1:2" x14ac:dyDescent="0.2">
      <c r="A33931" s="253"/>
      <c r="B33931" s="254"/>
    </row>
    <row r="33932" spans="1:2" x14ac:dyDescent="0.2">
      <c r="A33932" s="253"/>
      <c r="B33932" s="254"/>
    </row>
    <row r="33933" spans="1:2" x14ac:dyDescent="0.2">
      <c r="A33933" s="253"/>
      <c r="B33933" s="254"/>
    </row>
    <row r="33934" spans="1:2" x14ac:dyDescent="0.2">
      <c r="A33934" s="253"/>
      <c r="B33934" s="254"/>
    </row>
    <row r="33935" spans="1:2" x14ac:dyDescent="0.2">
      <c r="A33935" s="253"/>
      <c r="B33935" s="254"/>
    </row>
    <row r="33936" spans="1:2" x14ac:dyDescent="0.2">
      <c r="A33936" s="253"/>
      <c r="B33936" s="254"/>
    </row>
    <row r="33937" spans="1:2" x14ac:dyDescent="0.2">
      <c r="A33937" s="253"/>
      <c r="B33937" s="254"/>
    </row>
    <row r="33938" spans="1:2" x14ac:dyDescent="0.2">
      <c r="A33938" s="253"/>
      <c r="B33938" s="254"/>
    </row>
    <row r="33939" spans="1:2" x14ac:dyDescent="0.2">
      <c r="A33939" s="253"/>
      <c r="B33939" s="254"/>
    </row>
    <row r="33940" spans="1:2" x14ac:dyDescent="0.2">
      <c r="A33940" s="253"/>
      <c r="B33940" s="254"/>
    </row>
    <row r="33941" spans="1:2" x14ac:dyDescent="0.2">
      <c r="A33941" s="253"/>
      <c r="B33941" s="254"/>
    </row>
    <row r="33942" spans="1:2" x14ac:dyDescent="0.2">
      <c r="A33942" s="253"/>
      <c r="B33942" s="254"/>
    </row>
    <row r="33943" spans="1:2" x14ac:dyDescent="0.2">
      <c r="A33943" s="253"/>
      <c r="B33943" s="254"/>
    </row>
    <row r="33944" spans="1:2" x14ac:dyDescent="0.2">
      <c r="A33944" s="253"/>
      <c r="B33944" s="254"/>
    </row>
    <row r="33945" spans="1:2" x14ac:dyDescent="0.2">
      <c r="A33945" s="253"/>
      <c r="B33945" s="254"/>
    </row>
    <row r="33946" spans="1:2" x14ac:dyDescent="0.2">
      <c r="A33946" s="253"/>
      <c r="B33946" s="254"/>
    </row>
    <row r="33947" spans="1:2" x14ac:dyDescent="0.2">
      <c r="A33947" s="253"/>
      <c r="B33947" s="254"/>
    </row>
    <row r="33948" spans="1:2" x14ac:dyDescent="0.2">
      <c r="A33948" s="253"/>
      <c r="B33948" s="254"/>
    </row>
    <row r="33949" spans="1:2" x14ac:dyDescent="0.2">
      <c r="A33949" s="253"/>
      <c r="B33949" s="254"/>
    </row>
    <row r="33950" spans="1:2" x14ac:dyDescent="0.2">
      <c r="A33950" s="253"/>
      <c r="B33950" s="254"/>
    </row>
    <row r="33951" spans="1:2" x14ac:dyDescent="0.2">
      <c r="A33951" s="253"/>
      <c r="B33951" s="254"/>
    </row>
    <row r="33952" spans="1:2" x14ac:dyDescent="0.2">
      <c r="A33952" s="253"/>
      <c r="B33952" s="254"/>
    </row>
    <row r="33953" spans="1:2" x14ac:dyDescent="0.2">
      <c r="A33953" s="253"/>
      <c r="B33953" s="254"/>
    </row>
    <row r="33954" spans="1:2" x14ac:dyDescent="0.2">
      <c r="A33954" s="253"/>
      <c r="B33954" s="254"/>
    </row>
    <row r="33955" spans="1:2" x14ac:dyDescent="0.2">
      <c r="A33955" s="253"/>
      <c r="B33955" s="254"/>
    </row>
    <row r="33956" spans="1:2" x14ac:dyDescent="0.2">
      <c r="A33956" s="253"/>
      <c r="B33956" s="254"/>
    </row>
    <row r="33957" spans="1:2" x14ac:dyDescent="0.2">
      <c r="A33957" s="253"/>
      <c r="B33957" s="254"/>
    </row>
    <row r="33958" spans="1:2" x14ac:dyDescent="0.2">
      <c r="A33958" s="253"/>
      <c r="B33958" s="254"/>
    </row>
    <row r="33959" spans="1:2" x14ac:dyDescent="0.2">
      <c r="A33959" s="253"/>
      <c r="B33959" s="254"/>
    </row>
    <row r="33960" spans="1:2" x14ac:dyDescent="0.2">
      <c r="A33960" s="253"/>
      <c r="B33960" s="254"/>
    </row>
    <row r="33961" spans="1:2" x14ac:dyDescent="0.2">
      <c r="A33961" s="253"/>
      <c r="B33961" s="254"/>
    </row>
    <row r="33962" spans="1:2" x14ac:dyDescent="0.2">
      <c r="A33962" s="253"/>
      <c r="B33962" s="254"/>
    </row>
    <row r="33963" spans="1:2" x14ac:dyDescent="0.2">
      <c r="A33963" s="253"/>
      <c r="B33963" s="254"/>
    </row>
    <row r="33964" spans="1:2" x14ac:dyDescent="0.2">
      <c r="A33964" s="253"/>
      <c r="B33964" s="254"/>
    </row>
    <row r="33965" spans="1:2" x14ac:dyDescent="0.2">
      <c r="A33965" s="253"/>
      <c r="B33965" s="254"/>
    </row>
    <row r="33966" spans="1:2" x14ac:dyDescent="0.2">
      <c r="A33966" s="253"/>
      <c r="B33966" s="254"/>
    </row>
    <row r="33967" spans="1:2" x14ac:dyDescent="0.2">
      <c r="A33967" s="253"/>
      <c r="B33967" s="254"/>
    </row>
    <row r="33968" spans="1:2" x14ac:dyDescent="0.2">
      <c r="A33968" s="253"/>
      <c r="B33968" s="254"/>
    </row>
    <row r="33969" spans="1:2" x14ac:dyDescent="0.2">
      <c r="A33969" s="253"/>
      <c r="B33969" s="254"/>
    </row>
    <row r="33970" spans="1:2" x14ac:dyDescent="0.2">
      <c r="A33970" s="253"/>
      <c r="B33970" s="254"/>
    </row>
    <row r="33971" spans="1:2" x14ac:dyDescent="0.2">
      <c r="A33971" s="253"/>
      <c r="B33971" s="254"/>
    </row>
    <row r="33972" spans="1:2" x14ac:dyDescent="0.2">
      <c r="A33972" s="253"/>
      <c r="B33972" s="254"/>
    </row>
    <row r="33973" spans="1:2" x14ac:dyDescent="0.2">
      <c r="A33973" s="253"/>
      <c r="B33973" s="254"/>
    </row>
    <row r="33974" spans="1:2" x14ac:dyDescent="0.2">
      <c r="A33974" s="253"/>
      <c r="B33974" s="254"/>
    </row>
    <row r="33975" spans="1:2" x14ac:dyDescent="0.2">
      <c r="A33975" s="253"/>
      <c r="B33975" s="254"/>
    </row>
    <row r="33976" spans="1:2" x14ac:dyDescent="0.2">
      <c r="A33976" s="253"/>
      <c r="B33976" s="254"/>
    </row>
    <row r="33977" spans="1:2" x14ac:dyDescent="0.2">
      <c r="A33977" s="253"/>
      <c r="B33977" s="254"/>
    </row>
    <row r="33978" spans="1:2" x14ac:dyDescent="0.2">
      <c r="A33978" s="253"/>
      <c r="B33978" s="254"/>
    </row>
    <row r="33979" spans="1:2" x14ac:dyDescent="0.2">
      <c r="A33979" s="253"/>
      <c r="B33979" s="254"/>
    </row>
    <row r="33980" spans="1:2" x14ac:dyDescent="0.2">
      <c r="A33980" s="253"/>
      <c r="B33980" s="254"/>
    </row>
    <row r="33981" spans="1:2" x14ac:dyDescent="0.2">
      <c r="A33981" s="253"/>
      <c r="B33981" s="254"/>
    </row>
    <row r="33982" spans="1:2" x14ac:dyDescent="0.2">
      <c r="A33982" s="253"/>
      <c r="B33982" s="254"/>
    </row>
    <row r="33983" spans="1:2" x14ac:dyDescent="0.2">
      <c r="A33983" s="253"/>
      <c r="B33983" s="254"/>
    </row>
    <row r="33984" spans="1:2" x14ac:dyDescent="0.2">
      <c r="A33984" s="253"/>
      <c r="B33984" s="254"/>
    </row>
    <row r="33985" spans="1:2" x14ac:dyDescent="0.2">
      <c r="A33985" s="253"/>
      <c r="B33985" s="254"/>
    </row>
    <row r="33986" spans="1:2" x14ac:dyDescent="0.2">
      <c r="A33986" s="253"/>
      <c r="B33986" s="254"/>
    </row>
    <row r="33987" spans="1:2" x14ac:dyDescent="0.2">
      <c r="A33987" s="253"/>
      <c r="B33987" s="254"/>
    </row>
    <row r="33988" spans="1:2" x14ac:dyDescent="0.2">
      <c r="A33988" s="253"/>
      <c r="B33988" s="254"/>
    </row>
    <row r="33989" spans="1:2" x14ac:dyDescent="0.2">
      <c r="A33989" s="253"/>
      <c r="B33989" s="254"/>
    </row>
    <row r="33990" spans="1:2" x14ac:dyDescent="0.2">
      <c r="A33990" s="253"/>
      <c r="B33990" s="254"/>
    </row>
    <row r="33991" spans="1:2" x14ac:dyDescent="0.2">
      <c r="A33991" s="253"/>
      <c r="B33991" s="254"/>
    </row>
    <row r="33992" spans="1:2" x14ac:dyDescent="0.2">
      <c r="A33992" s="253"/>
      <c r="B33992" s="254"/>
    </row>
    <row r="33993" spans="1:2" x14ac:dyDescent="0.2">
      <c r="A33993" s="253"/>
      <c r="B33993" s="254"/>
    </row>
    <row r="33994" spans="1:2" x14ac:dyDescent="0.2">
      <c r="A33994" s="253"/>
      <c r="B33994" s="254"/>
    </row>
    <row r="33995" spans="1:2" x14ac:dyDescent="0.2">
      <c r="A33995" s="253"/>
      <c r="B33995" s="254"/>
    </row>
    <row r="33996" spans="1:2" x14ac:dyDescent="0.2">
      <c r="A33996" s="253"/>
      <c r="B33996" s="254"/>
    </row>
    <row r="33997" spans="1:2" x14ac:dyDescent="0.2">
      <c r="A33997" s="253"/>
      <c r="B33997" s="254"/>
    </row>
    <row r="33998" spans="1:2" x14ac:dyDescent="0.2">
      <c r="A33998" s="253"/>
      <c r="B33998" s="254"/>
    </row>
    <row r="33999" spans="1:2" x14ac:dyDescent="0.2">
      <c r="A33999" s="253"/>
      <c r="B33999" s="254"/>
    </row>
    <row r="34000" spans="1:2" x14ac:dyDescent="0.2">
      <c r="A34000" s="253"/>
      <c r="B34000" s="254"/>
    </row>
    <row r="34001" spans="1:2" x14ac:dyDescent="0.2">
      <c r="A34001" s="253"/>
      <c r="B34001" s="254"/>
    </row>
    <row r="34002" spans="1:2" x14ac:dyDescent="0.2">
      <c r="A34002" s="253"/>
      <c r="B34002" s="254"/>
    </row>
    <row r="34003" spans="1:2" x14ac:dyDescent="0.2">
      <c r="A34003" s="253"/>
      <c r="B34003" s="254"/>
    </row>
    <row r="34004" spans="1:2" x14ac:dyDescent="0.2">
      <c r="A34004" s="253"/>
      <c r="B34004" s="254"/>
    </row>
    <row r="34005" spans="1:2" x14ac:dyDescent="0.2">
      <c r="A34005" s="253"/>
      <c r="B34005" s="254"/>
    </row>
    <row r="34006" spans="1:2" x14ac:dyDescent="0.2">
      <c r="A34006" s="253"/>
      <c r="B34006" s="254"/>
    </row>
    <row r="34007" spans="1:2" x14ac:dyDescent="0.2">
      <c r="A34007" s="253"/>
      <c r="B34007" s="254"/>
    </row>
    <row r="34008" spans="1:2" x14ac:dyDescent="0.2">
      <c r="A34008" s="253"/>
      <c r="B34008" s="254"/>
    </row>
    <row r="34009" spans="1:2" x14ac:dyDescent="0.2">
      <c r="A34009" s="253"/>
      <c r="B34009" s="254"/>
    </row>
    <row r="34010" spans="1:2" x14ac:dyDescent="0.2">
      <c r="A34010" s="253"/>
      <c r="B34010" s="254"/>
    </row>
    <row r="34011" spans="1:2" x14ac:dyDescent="0.2">
      <c r="A34011" s="253"/>
      <c r="B34011" s="254"/>
    </row>
    <row r="34012" spans="1:2" x14ac:dyDescent="0.2">
      <c r="A34012" s="253"/>
      <c r="B34012" s="254"/>
    </row>
    <row r="34013" spans="1:2" x14ac:dyDescent="0.2">
      <c r="A34013" s="253"/>
      <c r="B34013" s="254"/>
    </row>
    <row r="34014" spans="1:2" x14ac:dyDescent="0.2">
      <c r="A34014" s="253"/>
      <c r="B34014" s="254"/>
    </row>
    <row r="34015" spans="1:2" x14ac:dyDescent="0.2">
      <c r="A34015" s="253"/>
      <c r="B34015" s="254"/>
    </row>
    <row r="34016" spans="1:2" x14ac:dyDescent="0.2">
      <c r="A34016" s="253"/>
      <c r="B34016" s="254"/>
    </row>
    <row r="34017" spans="1:2" x14ac:dyDescent="0.2">
      <c r="A34017" s="253"/>
      <c r="B34017" s="254"/>
    </row>
    <row r="34018" spans="1:2" x14ac:dyDescent="0.2">
      <c r="A34018" s="253"/>
      <c r="B34018" s="254"/>
    </row>
    <row r="34019" spans="1:2" x14ac:dyDescent="0.2">
      <c r="A34019" s="253"/>
      <c r="B34019" s="254"/>
    </row>
    <row r="34020" spans="1:2" x14ac:dyDescent="0.2">
      <c r="A34020" s="253"/>
      <c r="B34020" s="254"/>
    </row>
    <row r="34021" spans="1:2" x14ac:dyDescent="0.2">
      <c r="A34021" s="253"/>
      <c r="B34021" s="254"/>
    </row>
    <row r="34022" spans="1:2" x14ac:dyDescent="0.2">
      <c r="A34022" s="253"/>
      <c r="B34022" s="254"/>
    </row>
    <row r="34023" spans="1:2" x14ac:dyDescent="0.2">
      <c r="A34023" s="253"/>
      <c r="B34023" s="254"/>
    </row>
    <row r="34024" spans="1:2" x14ac:dyDescent="0.2">
      <c r="A34024" s="253"/>
      <c r="B34024" s="254"/>
    </row>
    <row r="34025" spans="1:2" x14ac:dyDescent="0.2">
      <c r="A34025" s="253"/>
      <c r="B34025" s="254"/>
    </row>
    <row r="34026" spans="1:2" x14ac:dyDescent="0.2">
      <c r="A34026" s="253"/>
      <c r="B34026" s="254"/>
    </row>
    <row r="34027" spans="1:2" x14ac:dyDescent="0.2">
      <c r="A34027" s="253"/>
      <c r="B34027" s="254"/>
    </row>
    <row r="34028" spans="1:2" x14ac:dyDescent="0.2">
      <c r="A34028" s="253"/>
      <c r="B34028" s="254"/>
    </row>
    <row r="34029" spans="1:2" x14ac:dyDescent="0.2">
      <c r="A34029" s="253"/>
      <c r="B34029" s="254"/>
    </row>
    <row r="34030" spans="1:2" x14ac:dyDescent="0.2">
      <c r="A34030" s="253"/>
      <c r="B34030" s="254"/>
    </row>
    <row r="34031" spans="1:2" x14ac:dyDescent="0.2">
      <c r="A34031" s="253"/>
      <c r="B34031" s="254"/>
    </row>
    <row r="34032" spans="1:2" x14ac:dyDescent="0.2">
      <c r="A34032" s="253"/>
      <c r="B34032" s="254"/>
    </row>
    <row r="34033" spans="1:2" x14ac:dyDescent="0.2">
      <c r="A34033" s="253"/>
      <c r="B34033" s="254"/>
    </row>
    <row r="34034" spans="1:2" x14ac:dyDescent="0.2">
      <c r="A34034" s="253"/>
      <c r="B34034" s="254"/>
    </row>
    <row r="34035" spans="1:2" x14ac:dyDescent="0.2">
      <c r="A34035" s="253"/>
      <c r="B34035" s="254"/>
    </row>
    <row r="34036" spans="1:2" x14ac:dyDescent="0.2">
      <c r="A34036" s="253"/>
      <c r="B34036" s="254"/>
    </row>
    <row r="34037" spans="1:2" x14ac:dyDescent="0.2">
      <c r="A34037" s="253"/>
      <c r="B34037" s="254"/>
    </row>
    <row r="34038" spans="1:2" x14ac:dyDescent="0.2">
      <c r="A34038" s="253"/>
      <c r="B34038" s="254"/>
    </row>
    <row r="34039" spans="1:2" x14ac:dyDescent="0.2">
      <c r="A34039" s="253"/>
      <c r="B34039" s="254"/>
    </row>
    <row r="34040" spans="1:2" x14ac:dyDescent="0.2">
      <c r="A34040" s="253"/>
      <c r="B34040" s="254"/>
    </row>
    <row r="34041" spans="1:2" x14ac:dyDescent="0.2">
      <c r="A34041" s="253"/>
      <c r="B34041" s="254"/>
    </row>
    <row r="34042" spans="1:2" x14ac:dyDescent="0.2">
      <c r="A34042" s="253"/>
      <c r="B34042" s="254"/>
    </row>
    <row r="34043" spans="1:2" x14ac:dyDescent="0.2">
      <c r="A34043" s="253"/>
      <c r="B34043" s="254"/>
    </row>
    <row r="34044" spans="1:2" x14ac:dyDescent="0.2">
      <c r="A34044" s="253"/>
      <c r="B34044" s="254"/>
    </row>
    <row r="34045" spans="1:2" x14ac:dyDescent="0.2">
      <c r="A34045" s="253"/>
      <c r="B34045" s="254"/>
    </row>
    <row r="34046" spans="1:2" x14ac:dyDescent="0.2">
      <c r="A34046" s="253"/>
      <c r="B34046" s="254"/>
    </row>
    <row r="34047" spans="1:2" x14ac:dyDescent="0.2">
      <c r="A34047" s="253"/>
      <c r="B34047" s="254"/>
    </row>
    <row r="34048" spans="1:2" x14ac:dyDescent="0.2">
      <c r="A34048" s="253"/>
      <c r="B34048" s="254"/>
    </row>
    <row r="34049" spans="1:2" x14ac:dyDescent="0.2">
      <c r="A34049" s="253"/>
      <c r="B34049" s="254"/>
    </row>
    <row r="34050" spans="1:2" x14ac:dyDescent="0.2">
      <c r="A34050" s="253"/>
      <c r="B34050" s="254"/>
    </row>
    <row r="34051" spans="1:2" x14ac:dyDescent="0.2">
      <c r="A34051" s="253"/>
      <c r="B34051" s="254"/>
    </row>
    <row r="34052" spans="1:2" x14ac:dyDescent="0.2">
      <c r="A34052" s="253"/>
      <c r="B34052" s="254"/>
    </row>
    <row r="34053" spans="1:2" x14ac:dyDescent="0.2">
      <c r="A34053" s="253"/>
      <c r="B34053" s="254"/>
    </row>
    <row r="34054" spans="1:2" x14ac:dyDescent="0.2">
      <c r="A34054" s="253"/>
      <c r="B34054" s="254"/>
    </row>
    <row r="34055" spans="1:2" x14ac:dyDescent="0.2">
      <c r="A34055" s="253"/>
      <c r="B34055" s="254"/>
    </row>
    <row r="34056" spans="1:2" x14ac:dyDescent="0.2">
      <c r="A34056" s="253"/>
      <c r="B34056" s="254"/>
    </row>
    <row r="34057" spans="1:2" x14ac:dyDescent="0.2">
      <c r="A34057" s="253"/>
      <c r="B34057" s="254"/>
    </row>
    <row r="34058" spans="1:2" x14ac:dyDescent="0.2">
      <c r="A34058" s="253"/>
      <c r="B34058" s="254"/>
    </row>
    <row r="34059" spans="1:2" x14ac:dyDescent="0.2">
      <c r="A34059" s="253"/>
      <c r="B34059" s="254"/>
    </row>
    <row r="34060" spans="1:2" x14ac:dyDescent="0.2">
      <c r="A34060" s="253"/>
      <c r="B34060" s="254"/>
    </row>
    <row r="34061" spans="1:2" x14ac:dyDescent="0.2">
      <c r="A34061" s="253"/>
      <c r="B34061" s="254"/>
    </row>
    <row r="34062" spans="1:2" x14ac:dyDescent="0.2">
      <c r="A34062" s="253"/>
      <c r="B34062" s="254"/>
    </row>
    <row r="34063" spans="1:2" x14ac:dyDescent="0.2">
      <c r="A34063" s="253"/>
      <c r="B34063" s="254"/>
    </row>
    <row r="34064" spans="1:2" x14ac:dyDescent="0.2">
      <c r="A34064" s="253"/>
      <c r="B34064" s="254"/>
    </row>
    <row r="34065" spans="1:2" x14ac:dyDescent="0.2">
      <c r="A34065" s="253"/>
      <c r="B34065" s="254"/>
    </row>
    <row r="34066" spans="1:2" x14ac:dyDescent="0.2">
      <c r="A34066" s="253"/>
      <c r="B34066" s="254"/>
    </row>
    <row r="34067" spans="1:2" x14ac:dyDescent="0.2">
      <c r="A34067" s="253"/>
      <c r="B34067" s="254"/>
    </row>
    <row r="34068" spans="1:2" x14ac:dyDescent="0.2">
      <c r="A34068" s="253"/>
      <c r="B34068" s="254"/>
    </row>
    <row r="34069" spans="1:2" x14ac:dyDescent="0.2">
      <c r="A34069" s="253"/>
      <c r="B34069" s="254"/>
    </row>
    <row r="34070" spans="1:2" x14ac:dyDescent="0.2">
      <c r="A34070" s="253"/>
      <c r="B34070" s="254"/>
    </row>
    <row r="34071" spans="1:2" x14ac:dyDescent="0.2">
      <c r="A34071" s="253"/>
      <c r="B34071" s="254"/>
    </row>
    <row r="34072" spans="1:2" x14ac:dyDescent="0.2">
      <c r="A34072" s="253"/>
      <c r="B34072" s="254"/>
    </row>
    <row r="34073" spans="1:2" x14ac:dyDescent="0.2">
      <c r="A34073" s="253"/>
      <c r="B34073" s="254"/>
    </row>
    <row r="34074" spans="1:2" x14ac:dyDescent="0.2">
      <c r="A34074" s="253"/>
      <c r="B34074" s="254"/>
    </row>
    <row r="34075" spans="1:2" x14ac:dyDescent="0.2">
      <c r="A34075" s="253"/>
      <c r="B34075" s="254"/>
    </row>
    <row r="34076" spans="1:2" x14ac:dyDescent="0.2">
      <c r="A34076" s="253"/>
      <c r="B34076" s="254"/>
    </row>
    <row r="34077" spans="1:2" x14ac:dyDescent="0.2">
      <c r="A34077" s="253"/>
      <c r="B34077" s="254"/>
    </row>
    <row r="34078" spans="1:2" x14ac:dyDescent="0.2">
      <c r="A34078" s="253"/>
      <c r="B34078" s="254"/>
    </row>
    <row r="34079" spans="1:2" x14ac:dyDescent="0.2">
      <c r="A34079" s="253"/>
      <c r="B34079" s="254"/>
    </row>
    <row r="34080" spans="1:2" x14ac:dyDescent="0.2">
      <c r="A34080" s="253"/>
      <c r="B34080" s="254"/>
    </row>
    <row r="34081" spans="1:2" x14ac:dyDescent="0.2">
      <c r="A34081" s="253"/>
      <c r="B34081" s="254"/>
    </row>
    <row r="34082" spans="1:2" x14ac:dyDescent="0.2">
      <c r="A34082" s="253"/>
      <c r="B34082" s="254"/>
    </row>
    <row r="34083" spans="1:2" x14ac:dyDescent="0.2">
      <c r="A34083" s="253"/>
      <c r="B34083" s="254"/>
    </row>
    <row r="34084" spans="1:2" x14ac:dyDescent="0.2">
      <c r="A34084" s="253"/>
      <c r="B34084" s="254"/>
    </row>
    <row r="34085" spans="1:2" x14ac:dyDescent="0.2">
      <c r="A34085" s="253"/>
      <c r="B34085" s="254"/>
    </row>
    <row r="34086" spans="1:2" x14ac:dyDescent="0.2">
      <c r="A34086" s="253"/>
      <c r="B34086" s="254"/>
    </row>
    <row r="34087" spans="1:2" x14ac:dyDescent="0.2">
      <c r="A34087" s="253"/>
      <c r="B34087" s="254"/>
    </row>
    <row r="34088" spans="1:2" x14ac:dyDescent="0.2">
      <c r="A34088" s="253"/>
      <c r="B34088" s="254"/>
    </row>
    <row r="34089" spans="1:2" x14ac:dyDescent="0.2">
      <c r="A34089" s="253"/>
      <c r="B34089" s="254"/>
    </row>
    <row r="34090" spans="1:2" x14ac:dyDescent="0.2">
      <c r="A34090" s="253"/>
      <c r="B34090" s="254"/>
    </row>
    <row r="34091" spans="1:2" x14ac:dyDescent="0.2">
      <c r="A34091" s="253"/>
      <c r="B34091" s="254"/>
    </row>
    <row r="34092" spans="1:2" x14ac:dyDescent="0.2">
      <c r="A34092" s="253"/>
      <c r="B34092" s="254"/>
    </row>
    <row r="34093" spans="1:2" x14ac:dyDescent="0.2">
      <c r="A34093" s="253"/>
      <c r="B34093" s="254"/>
    </row>
    <row r="34094" spans="1:2" x14ac:dyDescent="0.2">
      <c r="A34094" s="253"/>
      <c r="B34094" s="254"/>
    </row>
    <row r="34095" spans="1:2" x14ac:dyDescent="0.2">
      <c r="A34095" s="253"/>
      <c r="B34095" s="254"/>
    </row>
    <row r="34096" spans="1:2" x14ac:dyDescent="0.2">
      <c r="A34096" s="253"/>
      <c r="B34096" s="254"/>
    </row>
    <row r="34097" spans="1:2" x14ac:dyDescent="0.2">
      <c r="A34097" s="253"/>
      <c r="B34097" s="254"/>
    </row>
    <row r="34098" spans="1:2" x14ac:dyDescent="0.2">
      <c r="A34098" s="253"/>
      <c r="B34098" s="254"/>
    </row>
    <row r="34099" spans="1:2" x14ac:dyDescent="0.2">
      <c r="A34099" s="253"/>
      <c r="B34099" s="254"/>
    </row>
    <row r="34100" spans="1:2" x14ac:dyDescent="0.2">
      <c r="A34100" s="253"/>
      <c r="B34100" s="254"/>
    </row>
    <row r="34101" spans="1:2" x14ac:dyDescent="0.2">
      <c r="A34101" s="253"/>
      <c r="B34101" s="254"/>
    </row>
    <row r="34102" spans="1:2" x14ac:dyDescent="0.2">
      <c r="A34102" s="253"/>
      <c r="B34102" s="254"/>
    </row>
    <row r="34103" spans="1:2" x14ac:dyDescent="0.2">
      <c r="A34103" s="253"/>
      <c r="B34103" s="254"/>
    </row>
    <row r="34104" spans="1:2" x14ac:dyDescent="0.2">
      <c r="A34104" s="253"/>
      <c r="B34104" s="254"/>
    </row>
    <row r="34105" spans="1:2" x14ac:dyDescent="0.2">
      <c r="A34105" s="253"/>
      <c r="B34105" s="254"/>
    </row>
    <row r="34106" spans="1:2" x14ac:dyDescent="0.2">
      <c r="A34106" s="253"/>
      <c r="B34106" s="254"/>
    </row>
    <row r="34107" spans="1:2" x14ac:dyDescent="0.2">
      <c r="A34107" s="253"/>
      <c r="B34107" s="254"/>
    </row>
    <row r="34108" spans="1:2" x14ac:dyDescent="0.2">
      <c r="A34108" s="253"/>
      <c r="B34108" s="254"/>
    </row>
    <row r="34109" spans="1:2" x14ac:dyDescent="0.2">
      <c r="A34109" s="253"/>
      <c r="B34109" s="254"/>
    </row>
    <row r="34110" spans="1:2" x14ac:dyDescent="0.2">
      <c r="A34110" s="253"/>
      <c r="B34110" s="254"/>
    </row>
    <row r="34111" spans="1:2" x14ac:dyDescent="0.2">
      <c r="A34111" s="253"/>
      <c r="B34111" s="254"/>
    </row>
    <row r="34112" spans="1:2" x14ac:dyDescent="0.2">
      <c r="A34112" s="253"/>
      <c r="B34112" s="254"/>
    </row>
    <row r="34113" spans="1:2" x14ac:dyDescent="0.2">
      <c r="A34113" s="253"/>
      <c r="B34113" s="254"/>
    </row>
    <row r="34114" spans="1:2" x14ac:dyDescent="0.2">
      <c r="A34114" s="253"/>
      <c r="B34114" s="254"/>
    </row>
    <row r="34115" spans="1:2" x14ac:dyDescent="0.2">
      <c r="A34115" s="253"/>
      <c r="B34115" s="254"/>
    </row>
    <row r="34116" spans="1:2" x14ac:dyDescent="0.2">
      <c r="A34116" s="253"/>
      <c r="B34116" s="254"/>
    </row>
    <row r="34117" spans="1:2" x14ac:dyDescent="0.2">
      <c r="A34117" s="253"/>
      <c r="B34117" s="254"/>
    </row>
    <row r="34118" spans="1:2" x14ac:dyDescent="0.2">
      <c r="A34118" s="253"/>
      <c r="B34118" s="254"/>
    </row>
    <row r="34119" spans="1:2" x14ac:dyDescent="0.2">
      <c r="A34119" s="253"/>
      <c r="B34119" s="254"/>
    </row>
    <row r="34120" spans="1:2" x14ac:dyDescent="0.2">
      <c r="A34120" s="253"/>
      <c r="B34120" s="254"/>
    </row>
    <row r="34121" spans="1:2" x14ac:dyDescent="0.2">
      <c r="A34121" s="253"/>
      <c r="B34121" s="254"/>
    </row>
    <row r="34122" spans="1:2" x14ac:dyDescent="0.2">
      <c r="A34122" s="253"/>
      <c r="B34122" s="254"/>
    </row>
    <row r="34123" spans="1:2" x14ac:dyDescent="0.2">
      <c r="A34123" s="253"/>
      <c r="B34123" s="254"/>
    </row>
    <row r="34124" spans="1:2" x14ac:dyDescent="0.2">
      <c r="A34124" s="253"/>
      <c r="B34124" s="254"/>
    </row>
    <row r="34125" spans="1:2" x14ac:dyDescent="0.2">
      <c r="A34125" s="253"/>
      <c r="B34125" s="254"/>
    </row>
    <row r="34126" spans="1:2" x14ac:dyDescent="0.2">
      <c r="A34126" s="253"/>
      <c r="B34126" s="254"/>
    </row>
    <row r="34127" spans="1:2" x14ac:dyDescent="0.2">
      <c r="A34127" s="253"/>
      <c r="B34127" s="254"/>
    </row>
    <row r="34128" spans="1:2" x14ac:dyDescent="0.2">
      <c r="A34128" s="253"/>
      <c r="B34128" s="254"/>
    </row>
    <row r="34129" spans="1:2" x14ac:dyDescent="0.2">
      <c r="A34129" s="253"/>
      <c r="B34129" s="254"/>
    </row>
    <row r="34130" spans="1:2" x14ac:dyDescent="0.2">
      <c r="A34130" s="253"/>
      <c r="B34130" s="254"/>
    </row>
    <row r="34131" spans="1:2" x14ac:dyDescent="0.2">
      <c r="A34131" s="253"/>
      <c r="B34131" s="254"/>
    </row>
    <row r="34132" spans="1:2" x14ac:dyDescent="0.2">
      <c r="A34132" s="253"/>
      <c r="B34132" s="254"/>
    </row>
    <row r="34133" spans="1:2" x14ac:dyDescent="0.2">
      <c r="A34133" s="253"/>
      <c r="B34133" s="254"/>
    </row>
    <row r="34134" spans="1:2" x14ac:dyDescent="0.2">
      <c r="A34134" s="253"/>
      <c r="B34134" s="254"/>
    </row>
    <row r="34135" spans="1:2" x14ac:dyDescent="0.2">
      <c r="A34135" s="253"/>
      <c r="B34135" s="254"/>
    </row>
    <row r="34136" spans="1:2" x14ac:dyDescent="0.2">
      <c r="A34136" s="253"/>
      <c r="B34136" s="254"/>
    </row>
    <row r="34137" spans="1:2" x14ac:dyDescent="0.2">
      <c r="A34137" s="253"/>
      <c r="B34137" s="254"/>
    </row>
    <row r="34138" spans="1:2" x14ac:dyDescent="0.2">
      <c r="A34138" s="253"/>
      <c r="B34138" s="254"/>
    </row>
    <row r="34139" spans="1:2" x14ac:dyDescent="0.2">
      <c r="A34139" s="253"/>
      <c r="B34139" s="254"/>
    </row>
    <row r="34140" spans="1:2" x14ac:dyDescent="0.2">
      <c r="A34140" s="253"/>
      <c r="B34140" s="254"/>
    </row>
    <row r="34141" spans="1:2" x14ac:dyDescent="0.2">
      <c r="A34141" s="253"/>
      <c r="B34141" s="254"/>
    </row>
    <row r="34142" spans="1:2" x14ac:dyDescent="0.2">
      <c r="A34142" s="253"/>
      <c r="B34142" s="254"/>
    </row>
    <row r="34143" spans="1:2" x14ac:dyDescent="0.2">
      <c r="A34143" s="253"/>
      <c r="B34143" s="254"/>
    </row>
    <row r="34144" spans="1:2" x14ac:dyDescent="0.2">
      <c r="A34144" s="253"/>
      <c r="B34144" s="254"/>
    </row>
    <row r="34145" spans="1:2" x14ac:dyDescent="0.2">
      <c r="A34145" s="253"/>
      <c r="B34145" s="254"/>
    </row>
    <row r="34146" spans="1:2" x14ac:dyDescent="0.2">
      <c r="A34146" s="253"/>
      <c r="B34146" s="254"/>
    </row>
    <row r="34147" spans="1:2" x14ac:dyDescent="0.2">
      <c r="A34147" s="253"/>
      <c r="B34147" s="254"/>
    </row>
    <row r="34148" spans="1:2" x14ac:dyDescent="0.2">
      <c r="A34148" s="253"/>
      <c r="B34148" s="254"/>
    </row>
    <row r="34149" spans="1:2" x14ac:dyDescent="0.2">
      <c r="A34149" s="253"/>
      <c r="B34149" s="254"/>
    </row>
    <row r="34150" spans="1:2" x14ac:dyDescent="0.2">
      <c r="A34150" s="253"/>
      <c r="B34150" s="254"/>
    </row>
    <row r="34151" spans="1:2" x14ac:dyDescent="0.2">
      <c r="A34151" s="253"/>
      <c r="B34151" s="254"/>
    </row>
    <row r="34152" spans="1:2" x14ac:dyDescent="0.2">
      <c r="A34152" s="253"/>
      <c r="B34152" s="254"/>
    </row>
    <row r="34153" spans="1:2" x14ac:dyDescent="0.2">
      <c r="A34153" s="253"/>
      <c r="B34153" s="254"/>
    </row>
    <row r="34154" spans="1:2" x14ac:dyDescent="0.2">
      <c r="A34154" s="253"/>
      <c r="B34154" s="254"/>
    </row>
    <row r="34155" spans="1:2" x14ac:dyDescent="0.2">
      <c r="A34155" s="253"/>
      <c r="B34155" s="254"/>
    </row>
    <row r="34156" spans="1:2" x14ac:dyDescent="0.2">
      <c r="A34156" s="253"/>
      <c r="B34156" s="254"/>
    </row>
    <row r="34157" spans="1:2" x14ac:dyDescent="0.2">
      <c r="A34157" s="253"/>
      <c r="B34157" s="254"/>
    </row>
    <row r="34158" spans="1:2" x14ac:dyDescent="0.2">
      <c r="A34158" s="253"/>
      <c r="B34158" s="254"/>
    </row>
    <row r="34159" spans="1:2" x14ac:dyDescent="0.2">
      <c r="A34159" s="253"/>
      <c r="B34159" s="254"/>
    </row>
    <row r="34160" spans="1:2" x14ac:dyDescent="0.2">
      <c r="A34160" s="253"/>
      <c r="B34160" s="254"/>
    </row>
    <row r="34161" spans="1:2" x14ac:dyDescent="0.2">
      <c r="A34161" s="253"/>
      <c r="B34161" s="254"/>
    </row>
    <row r="34162" spans="1:2" x14ac:dyDescent="0.2">
      <c r="A34162" s="253"/>
      <c r="B34162" s="254"/>
    </row>
    <row r="34163" spans="1:2" x14ac:dyDescent="0.2">
      <c r="A34163" s="253"/>
      <c r="B34163" s="254"/>
    </row>
    <row r="34164" spans="1:2" x14ac:dyDescent="0.2">
      <c r="A34164" s="253"/>
      <c r="B34164" s="254"/>
    </row>
    <row r="34165" spans="1:2" x14ac:dyDescent="0.2">
      <c r="A34165" s="253"/>
      <c r="B34165" s="254"/>
    </row>
    <row r="34166" spans="1:2" x14ac:dyDescent="0.2">
      <c r="A34166" s="253"/>
      <c r="B34166" s="254"/>
    </row>
    <row r="34167" spans="1:2" x14ac:dyDescent="0.2">
      <c r="A34167" s="253"/>
      <c r="B34167" s="254"/>
    </row>
    <row r="34168" spans="1:2" x14ac:dyDescent="0.2">
      <c r="A34168" s="253"/>
      <c r="B34168" s="254"/>
    </row>
    <row r="34169" spans="1:2" x14ac:dyDescent="0.2">
      <c r="A34169" s="253"/>
      <c r="B34169" s="254"/>
    </row>
    <row r="34170" spans="1:2" x14ac:dyDescent="0.2">
      <c r="A34170" s="253"/>
      <c r="B34170" s="254"/>
    </row>
    <row r="34171" spans="1:2" x14ac:dyDescent="0.2">
      <c r="A34171" s="253"/>
      <c r="B34171" s="254"/>
    </row>
    <row r="34172" spans="1:2" x14ac:dyDescent="0.2">
      <c r="A34172" s="253"/>
      <c r="B34172" s="254"/>
    </row>
    <row r="34173" spans="1:2" x14ac:dyDescent="0.2">
      <c r="A34173" s="253"/>
      <c r="B34173" s="254"/>
    </row>
    <row r="34174" spans="1:2" x14ac:dyDescent="0.2">
      <c r="A34174" s="253"/>
      <c r="B34174" s="254"/>
    </row>
    <row r="34175" spans="1:2" x14ac:dyDescent="0.2">
      <c r="A34175" s="253"/>
      <c r="B34175" s="254"/>
    </row>
    <row r="34176" spans="1:2" x14ac:dyDescent="0.2">
      <c r="A34176" s="253"/>
      <c r="B34176" s="254"/>
    </row>
    <row r="34177" spans="1:2" x14ac:dyDescent="0.2">
      <c r="A34177" s="253"/>
      <c r="B34177" s="254"/>
    </row>
    <row r="34178" spans="1:2" x14ac:dyDescent="0.2">
      <c r="A34178" s="253"/>
      <c r="B34178" s="254"/>
    </row>
    <row r="34179" spans="1:2" x14ac:dyDescent="0.2">
      <c r="A34179" s="253"/>
      <c r="B34179" s="254"/>
    </row>
    <row r="34180" spans="1:2" x14ac:dyDescent="0.2">
      <c r="A34180" s="253"/>
      <c r="B34180" s="254"/>
    </row>
    <row r="34181" spans="1:2" x14ac:dyDescent="0.2">
      <c r="A34181" s="253"/>
      <c r="B34181" s="254"/>
    </row>
    <row r="34182" spans="1:2" x14ac:dyDescent="0.2">
      <c r="A34182" s="253"/>
      <c r="B34182" s="254"/>
    </row>
    <row r="34183" spans="1:2" x14ac:dyDescent="0.2">
      <c r="A34183" s="253"/>
      <c r="B34183" s="254"/>
    </row>
    <row r="34184" spans="1:2" x14ac:dyDescent="0.2">
      <c r="A34184" s="253"/>
      <c r="B34184" s="254"/>
    </row>
    <row r="34185" spans="1:2" x14ac:dyDescent="0.2">
      <c r="A34185" s="253"/>
      <c r="B34185" s="254"/>
    </row>
    <row r="34186" spans="1:2" x14ac:dyDescent="0.2">
      <c r="A34186" s="253"/>
      <c r="B34186" s="254"/>
    </row>
    <row r="34187" spans="1:2" x14ac:dyDescent="0.2">
      <c r="A34187" s="253"/>
      <c r="B34187" s="254"/>
    </row>
    <row r="34188" spans="1:2" x14ac:dyDescent="0.2">
      <c r="A34188" s="253"/>
      <c r="B34188" s="254"/>
    </row>
    <row r="34189" spans="1:2" x14ac:dyDescent="0.2">
      <c r="A34189" s="253"/>
      <c r="B34189" s="254"/>
    </row>
    <row r="34190" spans="1:2" x14ac:dyDescent="0.2">
      <c r="A34190" s="253"/>
      <c r="B34190" s="254"/>
    </row>
    <row r="34191" spans="1:2" x14ac:dyDescent="0.2">
      <c r="A34191" s="253"/>
      <c r="B34191" s="254"/>
    </row>
    <row r="34192" spans="1:2" x14ac:dyDescent="0.2">
      <c r="A34192" s="253"/>
      <c r="B34192" s="254"/>
    </row>
    <row r="34193" spans="1:2" x14ac:dyDescent="0.2">
      <c r="A34193" s="253"/>
      <c r="B34193" s="254"/>
    </row>
    <row r="34194" spans="1:2" x14ac:dyDescent="0.2">
      <c r="A34194" s="253"/>
      <c r="B34194" s="254"/>
    </row>
    <row r="34195" spans="1:2" x14ac:dyDescent="0.2">
      <c r="A34195" s="253"/>
      <c r="B34195" s="254"/>
    </row>
    <row r="34196" spans="1:2" x14ac:dyDescent="0.2">
      <c r="A34196" s="253"/>
      <c r="B34196" s="254"/>
    </row>
    <row r="34197" spans="1:2" x14ac:dyDescent="0.2">
      <c r="A34197" s="253"/>
      <c r="B34197" s="254"/>
    </row>
    <row r="34198" spans="1:2" x14ac:dyDescent="0.2">
      <c r="A34198" s="253"/>
      <c r="B34198" s="254"/>
    </row>
    <row r="34199" spans="1:2" x14ac:dyDescent="0.2">
      <c r="A34199" s="253"/>
      <c r="B34199" s="254"/>
    </row>
    <row r="34200" spans="1:2" x14ac:dyDescent="0.2">
      <c r="A34200" s="253"/>
      <c r="B34200" s="254"/>
    </row>
    <row r="34201" spans="1:2" x14ac:dyDescent="0.2">
      <c r="A34201" s="253"/>
      <c r="B34201" s="254"/>
    </row>
    <row r="34202" spans="1:2" x14ac:dyDescent="0.2">
      <c r="A34202" s="253"/>
      <c r="B34202" s="254"/>
    </row>
    <row r="34203" spans="1:2" x14ac:dyDescent="0.2">
      <c r="A34203" s="253"/>
      <c r="B34203" s="254"/>
    </row>
    <row r="34204" spans="1:2" x14ac:dyDescent="0.2">
      <c r="A34204" s="253"/>
      <c r="B34204" s="254"/>
    </row>
    <row r="34205" spans="1:2" x14ac:dyDescent="0.2">
      <c r="A34205" s="253"/>
      <c r="B34205" s="254"/>
    </row>
    <row r="34206" spans="1:2" x14ac:dyDescent="0.2">
      <c r="A34206" s="253"/>
      <c r="B34206" s="254"/>
    </row>
    <row r="34207" spans="1:2" x14ac:dyDescent="0.2">
      <c r="A34207" s="253"/>
      <c r="B34207" s="254"/>
    </row>
    <row r="34208" spans="1:2" x14ac:dyDescent="0.2">
      <c r="A34208" s="253"/>
      <c r="B34208" s="254"/>
    </row>
    <row r="34209" spans="1:2" x14ac:dyDescent="0.2">
      <c r="A34209" s="253"/>
      <c r="B34209" s="254"/>
    </row>
    <row r="34210" spans="1:2" x14ac:dyDescent="0.2">
      <c r="A34210" s="253"/>
      <c r="B34210" s="254"/>
    </row>
    <row r="34211" spans="1:2" x14ac:dyDescent="0.2">
      <c r="A34211" s="253"/>
      <c r="B34211" s="254"/>
    </row>
    <row r="34212" spans="1:2" x14ac:dyDescent="0.2">
      <c r="A34212" s="253"/>
      <c r="B34212" s="254"/>
    </row>
    <row r="34213" spans="1:2" x14ac:dyDescent="0.2">
      <c r="A34213" s="253"/>
      <c r="B34213" s="254"/>
    </row>
    <row r="34214" spans="1:2" x14ac:dyDescent="0.2">
      <c r="A34214" s="253"/>
      <c r="B34214" s="254"/>
    </row>
    <row r="34215" spans="1:2" x14ac:dyDescent="0.2">
      <c r="A34215" s="253"/>
      <c r="B34215" s="254"/>
    </row>
    <row r="34216" spans="1:2" x14ac:dyDescent="0.2">
      <c r="A34216" s="253"/>
      <c r="B34216" s="254"/>
    </row>
    <row r="34217" spans="1:2" x14ac:dyDescent="0.2">
      <c r="A34217" s="253"/>
      <c r="B34217" s="254"/>
    </row>
    <row r="34218" spans="1:2" x14ac:dyDescent="0.2">
      <c r="A34218" s="253"/>
      <c r="B34218" s="254"/>
    </row>
    <row r="34219" spans="1:2" x14ac:dyDescent="0.2">
      <c r="A34219" s="253"/>
      <c r="B34219" s="254"/>
    </row>
    <row r="34220" spans="1:2" x14ac:dyDescent="0.2">
      <c r="A34220" s="253"/>
      <c r="B34220" s="254"/>
    </row>
    <row r="34221" spans="1:2" x14ac:dyDescent="0.2">
      <c r="A34221" s="253"/>
      <c r="B34221" s="254"/>
    </row>
    <row r="34222" spans="1:2" x14ac:dyDescent="0.2">
      <c r="A34222" s="253"/>
      <c r="B34222" s="254"/>
    </row>
    <row r="34223" spans="1:2" x14ac:dyDescent="0.2">
      <c r="A34223" s="253"/>
      <c r="B34223" s="254"/>
    </row>
    <row r="34224" spans="1:2" x14ac:dyDescent="0.2">
      <c r="A34224" s="253"/>
      <c r="B34224" s="254"/>
    </row>
    <row r="34225" spans="1:2" x14ac:dyDescent="0.2">
      <c r="A34225" s="253"/>
      <c r="B34225" s="254"/>
    </row>
    <row r="34226" spans="1:2" x14ac:dyDescent="0.2">
      <c r="A34226" s="253"/>
      <c r="B34226" s="254"/>
    </row>
    <row r="34227" spans="1:2" x14ac:dyDescent="0.2">
      <c r="A34227" s="253"/>
      <c r="B34227" s="254"/>
    </row>
    <row r="34228" spans="1:2" x14ac:dyDescent="0.2">
      <c r="A34228" s="253"/>
      <c r="B34228" s="254"/>
    </row>
    <row r="34229" spans="1:2" x14ac:dyDescent="0.2">
      <c r="A34229" s="253"/>
      <c r="B34229" s="254"/>
    </row>
    <row r="34230" spans="1:2" x14ac:dyDescent="0.2">
      <c r="A34230" s="253"/>
      <c r="B34230" s="254"/>
    </row>
    <row r="34231" spans="1:2" x14ac:dyDescent="0.2">
      <c r="A34231" s="253"/>
      <c r="B34231" s="254"/>
    </row>
    <row r="34232" spans="1:2" x14ac:dyDescent="0.2">
      <c r="A34232" s="253"/>
      <c r="B34232" s="254"/>
    </row>
    <row r="34233" spans="1:2" x14ac:dyDescent="0.2">
      <c r="A34233" s="253"/>
      <c r="B34233" s="254"/>
    </row>
    <row r="34234" spans="1:2" x14ac:dyDescent="0.2">
      <c r="A34234" s="253"/>
      <c r="B34234" s="254"/>
    </row>
    <row r="34235" spans="1:2" x14ac:dyDescent="0.2">
      <c r="A34235" s="253"/>
      <c r="B34235" s="254"/>
    </row>
    <row r="34236" spans="1:2" x14ac:dyDescent="0.2">
      <c r="A34236" s="253"/>
      <c r="B34236" s="254"/>
    </row>
    <row r="34237" spans="1:2" x14ac:dyDescent="0.2">
      <c r="A34237" s="253"/>
      <c r="B34237" s="254"/>
    </row>
    <row r="34238" spans="1:2" x14ac:dyDescent="0.2">
      <c r="A34238" s="253"/>
      <c r="B34238" s="254"/>
    </row>
    <row r="34239" spans="1:2" x14ac:dyDescent="0.2">
      <c r="A34239" s="253"/>
      <c r="B34239" s="254"/>
    </row>
    <row r="34240" spans="1:2" x14ac:dyDescent="0.2">
      <c r="A34240" s="253"/>
      <c r="B34240" s="254"/>
    </row>
    <row r="34241" spans="1:2" x14ac:dyDescent="0.2">
      <c r="A34241" s="253"/>
      <c r="B34241" s="254"/>
    </row>
    <row r="34242" spans="1:2" x14ac:dyDescent="0.2">
      <c r="A34242" s="253"/>
      <c r="B34242" s="254"/>
    </row>
    <row r="34243" spans="1:2" x14ac:dyDescent="0.2">
      <c r="A34243" s="253"/>
      <c r="B34243" s="254"/>
    </row>
    <row r="34244" spans="1:2" x14ac:dyDescent="0.2">
      <c r="A34244" s="253"/>
      <c r="B34244" s="254"/>
    </row>
    <row r="34245" spans="1:2" x14ac:dyDescent="0.2">
      <c r="A34245" s="253"/>
      <c r="B34245" s="254"/>
    </row>
    <row r="34246" spans="1:2" x14ac:dyDescent="0.2">
      <c r="A34246" s="253"/>
      <c r="B34246" s="254"/>
    </row>
    <row r="34247" spans="1:2" x14ac:dyDescent="0.2">
      <c r="A34247" s="253"/>
      <c r="B34247" s="254"/>
    </row>
    <row r="34248" spans="1:2" x14ac:dyDescent="0.2">
      <c r="A34248" s="253"/>
      <c r="B34248" s="254"/>
    </row>
    <row r="34249" spans="1:2" x14ac:dyDescent="0.2">
      <c r="A34249" s="253"/>
      <c r="B34249" s="254"/>
    </row>
    <row r="34250" spans="1:2" x14ac:dyDescent="0.2">
      <c r="A34250" s="253"/>
      <c r="B34250" s="254"/>
    </row>
    <row r="34251" spans="1:2" x14ac:dyDescent="0.2">
      <c r="A34251" s="253"/>
      <c r="B34251" s="254"/>
    </row>
    <row r="34252" spans="1:2" x14ac:dyDescent="0.2">
      <c r="A34252" s="253"/>
      <c r="B34252" s="254"/>
    </row>
    <row r="34253" spans="1:2" x14ac:dyDescent="0.2">
      <c r="A34253" s="253"/>
      <c r="B34253" s="254"/>
    </row>
    <row r="34254" spans="1:2" x14ac:dyDescent="0.2">
      <c r="A34254" s="253"/>
      <c r="B34254" s="254"/>
    </row>
    <row r="34255" spans="1:2" x14ac:dyDescent="0.2">
      <c r="A34255" s="253"/>
      <c r="B34255" s="254"/>
    </row>
    <row r="34256" spans="1:2" x14ac:dyDescent="0.2">
      <c r="A34256" s="253"/>
      <c r="B34256" s="254"/>
    </row>
    <row r="34257" spans="1:2" x14ac:dyDescent="0.2">
      <c r="A34257" s="253"/>
      <c r="B34257" s="254"/>
    </row>
    <row r="34258" spans="1:2" x14ac:dyDescent="0.2">
      <c r="A34258" s="253"/>
      <c r="B34258" s="254"/>
    </row>
    <row r="34259" spans="1:2" x14ac:dyDescent="0.2">
      <c r="A34259" s="253"/>
      <c r="B34259" s="254"/>
    </row>
    <row r="34260" spans="1:2" x14ac:dyDescent="0.2">
      <c r="A34260" s="253"/>
      <c r="B34260" s="254"/>
    </row>
    <row r="34261" spans="1:2" x14ac:dyDescent="0.2">
      <c r="A34261" s="253"/>
      <c r="B34261" s="254"/>
    </row>
    <row r="34262" spans="1:2" x14ac:dyDescent="0.2">
      <c r="A34262" s="253"/>
      <c r="B34262" s="254"/>
    </row>
    <row r="34263" spans="1:2" x14ac:dyDescent="0.2">
      <c r="A34263" s="253"/>
      <c r="B34263" s="254"/>
    </row>
    <row r="34264" spans="1:2" x14ac:dyDescent="0.2">
      <c r="A34264" s="253"/>
      <c r="B34264" s="254"/>
    </row>
    <row r="34265" spans="1:2" x14ac:dyDescent="0.2">
      <c r="A34265" s="253"/>
      <c r="B34265" s="254"/>
    </row>
    <row r="34266" spans="1:2" x14ac:dyDescent="0.2">
      <c r="A34266" s="253"/>
      <c r="B34266" s="254"/>
    </row>
    <row r="34267" spans="1:2" x14ac:dyDescent="0.2">
      <c r="A34267" s="253"/>
      <c r="B34267" s="254"/>
    </row>
    <row r="34268" spans="1:2" x14ac:dyDescent="0.2">
      <c r="A34268" s="253"/>
      <c r="B34268" s="254"/>
    </row>
    <row r="34269" spans="1:2" x14ac:dyDescent="0.2">
      <c r="A34269" s="253"/>
      <c r="B34269" s="254"/>
    </row>
    <row r="34270" spans="1:2" x14ac:dyDescent="0.2">
      <c r="A34270" s="253"/>
      <c r="B34270" s="254"/>
    </row>
    <row r="34271" spans="1:2" x14ac:dyDescent="0.2">
      <c r="A34271" s="253"/>
      <c r="B34271" s="254"/>
    </row>
    <row r="34272" spans="1:2" x14ac:dyDescent="0.2">
      <c r="A34272" s="253"/>
      <c r="B34272" s="254"/>
    </row>
    <row r="34273" spans="1:2" x14ac:dyDescent="0.2">
      <c r="A34273" s="253"/>
      <c r="B34273" s="254"/>
    </row>
    <row r="34274" spans="1:2" x14ac:dyDescent="0.2">
      <c r="A34274" s="253"/>
      <c r="B34274" s="254"/>
    </row>
    <row r="34275" spans="1:2" x14ac:dyDescent="0.2">
      <c r="A34275" s="253"/>
      <c r="B34275" s="254"/>
    </row>
    <row r="34276" spans="1:2" x14ac:dyDescent="0.2">
      <c r="A34276" s="253"/>
      <c r="B34276" s="254"/>
    </row>
    <row r="34277" spans="1:2" x14ac:dyDescent="0.2">
      <c r="A34277" s="253"/>
      <c r="B34277" s="254"/>
    </row>
    <row r="34278" spans="1:2" x14ac:dyDescent="0.2">
      <c r="A34278" s="253"/>
      <c r="B34278" s="254"/>
    </row>
    <row r="34279" spans="1:2" x14ac:dyDescent="0.2">
      <c r="A34279" s="253"/>
      <c r="B34279" s="254"/>
    </row>
    <row r="34280" spans="1:2" x14ac:dyDescent="0.2">
      <c r="A34280" s="253"/>
      <c r="B34280" s="254"/>
    </row>
    <row r="34281" spans="1:2" x14ac:dyDescent="0.2">
      <c r="A34281" s="253"/>
      <c r="B34281" s="254"/>
    </row>
    <row r="34282" spans="1:2" x14ac:dyDescent="0.2">
      <c r="A34282" s="253"/>
      <c r="B34282" s="254"/>
    </row>
    <row r="34283" spans="1:2" x14ac:dyDescent="0.2">
      <c r="A34283" s="253"/>
      <c r="B34283" s="254"/>
    </row>
    <row r="34284" spans="1:2" x14ac:dyDescent="0.2">
      <c r="A34284" s="253"/>
      <c r="B34284" s="254"/>
    </row>
    <row r="34285" spans="1:2" x14ac:dyDescent="0.2">
      <c r="A34285" s="253"/>
      <c r="B34285" s="254"/>
    </row>
    <row r="34286" spans="1:2" x14ac:dyDescent="0.2">
      <c r="A34286" s="253"/>
      <c r="B34286" s="254"/>
    </row>
    <row r="34287" spans="1:2" x14ac:dyDescent="0.2">
      <c r="A34287" s="253"/>
      <c r="B34287" s="254"/>
    </row>
    <row r="34288" spans="1:2" x14ac:dyDescent="0.2">
      <c r="A34288" s="253"/>
      <c r="B34288" s="254"/>
    </row>
    <row r="34289" spans="1:2" x14ac:dyDescent="0.2">
      <c r="A34289" s="253"/>
      <c r="B34289" s="254"/>
    </row>
    <row r="34290" spans="1:2" x14ac:dyDescent="0.2">
      <c r="A34290" s="253"/>
      <c r="B34290" s="254"/>
    </row>
    <row r="34291" spans="1:2" x14ac:dyDescent="0.2">
      <c r="A34291" s="253"/>
      <c r="B34291" s="254"/>
    </row>
    <row r="34292" spans="1:2" x14ac:dyDescent="0.2">
      <c r="A34292" s="253"/>
      <c r="B34292" s="254"/>
    </row>
    <row r="34293" spans="1:2" x14ac:dyDescent="0.2">
      <c r="A34293" s="253"/>
      <c r="B34293" s="254"/>
    </row>
    <row r="34294" spans="1:2" x14ac:dyDescent="0.2">
      <c r="A34294" s="253"/>
      <c r="B34294" s="254"/>
    </row>
    <row r="34295" spans="1:2" x14ac:dyDescent="0.2">
      <c r="A34295" s="253"/>
      <c r="B34295" s="254"/>
    </row>
    <row r="34296" spans="1:2" x14ac:dyDescent="0.2">
      <c r="A34296" s="253"/>
      <c r="B34296" s="254"/>
    </row>
    <row r="34297" spans="1:2" x14ac:dyDescent="0.2">
      <c r="A34297" s="253"/>
      <c r="B34297" s="254"/>
    </row>
    <row r="34298" spans="1:2" x14ac:dyDescent="0.2">
      <c r="A34298" s="253"/>
      <c r="B34298" s="254"/>
    </row>
    <row r="34299" spans="1:2" x14ac:dyDescent="0.2">
      <c r="A34299" s="253"/>
      <c r="B34299" s="254"/>
    </row>
    <row r="34300" spans="1:2" x14ac:dyDescent="0.2">
      <c r="A34300" s="253"/>
      <c r="B34300" s="254"/>
    </row>
    <row r="34301" spans="1:2" x14ac:dyDescent="0.2">
      <c r="A34301" s="253"/>
      <c r="B34301" s="254"/>
    </row>
    <row r="34302" spans="1:2" x14ac:dyDescent="0.2">
      <c r="A34302" s="253"/>
      <c r="B34302" s="254"/>
    </row>
    <row r="34303" spans="1:2" x14ac:dyDescent="0.2">
      <c r="A34303" s="253"/>
      <c r="B34303" s="254"/>
    </row>
    <row r="34304" spans="1:2" x14ac:dyDescent="0.2">
      <c r="A34304" s="253"/>
      <c r="B34304" s="254"/>
    </row>
    <row r="34305" spans="1:2" x14ac:dyDescent="0.2">
      <c r="A34305" s="253"/>
      <c r="B34305" s="254"/>
    </row>
    <row r="34306" spans="1:2" x14ac:dyDescent="0.2">
      <c r="A34306" s="253"/>
      <c r="B34306" s="254"/>
    </row>
    <row r="34307" spans="1:2" x14ac:dyDescent="0.2">
      <c r="A34307" s="253"/>
      <c r="B34307" s="254"/>
    </row>
    <row r="34308" spans="1:2" x14ac:dyDescent="0.2">
      <c r="A34308" s="253"/>
      <c r="B34308" s="254"/>
    </row>
    <row r="34309" spans="1:2" x14ac:dyDescent="0.2">
      <c r="A34309" s="253"/>
      <c r="B34309" s="254"/>
    </row>
    <row r="34310" spans="1:2" x14ac:dyDescent="0.2">
      <c r="A34310" s="253"/>
      <c r="B34310" s="254"/>
    </row>
    <row r="34311" spans="1:2" x14ac:dyDescent="0.2">
      <c r="A34311" s="253"/>
      <c r="B34311" s="254"/>
    </row>
    <row r="34312" spans="1:2" x14ac:dyDescent="0.2">
      <c r="A34312" s="253"/>
      <c r="B34312" s="254"/>
    </row>
    <row r="34313" spans="1:2" x14ac:dyDescent="0.2">
      <c r="A34313" s="253"/>
      <c r="B34313" s="254"/>
    </row>
    <row r="34314" spans="1:2" x14ac:dyDescent="0.2">
      <c r="A34314" s="253"/>
      <c r="B34314" s="254"/>
    </row>
    <row r="34315" spans="1:2" x14ac:dyDescent="0.2">
      <c r="A34315" s="253"/>
      <c r="B34315" s="254"/>
    </row>
    <row r="34316" spans="1:2" x14ac:dyDescent="0.2">
      <c r="A34316" s="253"/>
      <c r="B34316" s="254"/>
    </row>
    <row r="34317" spans="1:2" x14ac:dyDescent="0.2">
      <c r="A34317" s="253"/>
      <c r="B34317" s="254"/>
    </row>
    <row r="34318" spans="1:2" x14ac:dyDescent="0.2">
      <c r="A34318" s="253"/>
      <c r="B34318" s="254"/>
    </row>
    <row r="34319" spans="1:2" x14ac:dyDescent="0.2">
      <c r="A34319" s="253"/>
      <c r="B34319" s="254"/>
    </row>
    <row r="34320" spans="1:2" x14ac:dyDescent="0.2">
      <c r="A34320" s="253"/>
      <c r="B34320" s="254"/>
    </row>
    <row r="34321" spans="1:2" x14ac:dyDescent="0.2">
      <c r="A34321" s="253"/>
      <c r="B34321" s="254"/>
    </row>
    <row r="34322" spans="1:2" x14ac:dyDescent="0.2">
      <c r="A34322" s="253"/>
      <c r="B34322" s="254"/>
    </row>
    <row r="34323" spans="1:2" x14ac:dyDescent="0.2">
      <c r="A34323" s="253"/>
      <c r="B34323" s="254"/>
    </row>
    <row r="34324" spans="1:2" x14ac:dyDescent="0.2">
      <c r="A34324" s="253"/>
      <c r="B34324" s="254"/>
    </row>
    <row r="34325" spans="1:2" x14ac:dyDescent="0.2">
      <c r="A34325" s="253"/>
      <c r="B34325" s="254"/>
    </row>
    <row r="34326" spans="1:2" x14ac:dyDescent="0.2">
      <c r="A34326" s="253"/>
      <c r="B34326" s="254"/>
    </row>
    <row r="34327" spans="1:2" x14ac:dyDescent="0.2">
      <c r="A34327" s="253"/>
      <c r="B34327" s="254"/>
    </row>
    <row r="34328" spans="1:2" x14ac:dyDescent="0.2">
      <c r="A34328" s="253"/>
      <c r="B34328" s="254"/>
    </row>
    <row r="34329" spans="1:2" x14ac:dyDescent="0.2">
      <c r="A34329" s="253"/>
      <c r="B34329" s="254"/>
    </row>
    <row r="34330" spans="1:2" x14ac:dyDescent="0.2">
      <c r="A34330" s="253"/>
      <c r="B34330" s="254"/>
    </row>
    <row r="34331" spans="1:2" x14ac:dyDescent="0.2">
      <c r="A34331" s="253"/>
      <c r="B34331" s="254"/>
    </row>
    <row r="34332" spans="1:2" x14ac:dyDescent="0.2">
      <c r="A34332" s="253"/>
      <c r="B34332" s="254"/>
    </row>
    <row r="34333" spans="1:2" x14ac:dyDescent="0.2">
      <c r="A34333" s="253"/>
      <c r="B34333" s="254"/>
    </row>
    <row r="34334" spans="1:2" x14ac:dyDescent="0.2">
      <c r="A34334" s="253"/>
      <c r="B34334" s="254"/>
    </row>
    <row r="34335" spans="1:2" x14ac:dyDescent="0.2">
      <c r="A34335" s="253"/>
      <c r="B34335" s="254"/>
    </row>
    <row r="34336" spans="1:2" x14ac:dyDescent="0.2">
      <c r="A34336" s="253"/>
      <c r="B34336" s="254"/>
    </row>
    <row r="34337" spans="1:2" x14ac:dyDescent="0.2">
      <c r="A34337" s="253"/>
      <c r="B34337" s="254"/>
    </row>
    <row r="34338" spans="1:2" x14ac:dyDescent="0.2">
      <c r="A34338" s="253"/>
      <c r="B34338" s="254"/>
    </row>
    <row r="34339" spans="1:2" x14ac:dyDescent="0.2">
      <c r="A34339" s="253"/>
      <c r="B34339" s="254"/>
    </row>
    <row r="34340" spans="1:2" x14ac:dyDescent="0.2">
      <c r="A34340" s="253"/>
      <c r="B34340" s="254"/>
    </row>
    <row r="34341" spans="1:2" x14ac:dyDescent="0.2">
      <c r="A34341" s="253"/>
      <c r="B34341" s="254"/>
    </row>
    <row r="34342" spans="1:2" x14ac:dyDescent="0.2">
      <c r="A34342" s="253"/>
      <c r="B34342" s="254"/>
    </row>
    <row r="34343" spans="1:2" x14ac:dyDescent="0.2">
      <c r="A34343" s="253"/>
      <c r="B34343" s="254"/>
    </row>
    <row r="34344" spans="1:2" x14ac:dyDescent="0.2">
      <c r="A34344" s="253"/>
      <c r="B34344" s="254"/>
    </row>
    <row r="34345" spans="1:2" x14ac:dyDescent="0.2">
      <c r="A34345" s="253"/>
      <c r="B34345" s="254"/>
    </row>
    <row r="34346" spans="1:2" x14ac:dyDescent="0.2">
      <c r="A34346" s="253"/>
      <c r="B34346" s="254"/>
    </row>
    <row r="34347" spans="1:2" x14ac:dyDescent="0.2">
      <c r="A34347" s="253"/>
      <c r="B34347" s="254"/>
    </row>
    <row r="34348" spans="1:2" x14ac:dyDescent="0.2">
      <c r="A34348" s="253"/>
      <c r="B34348" s="254"/>
    </row>
    <row r="34349" spans="1:2" x14ac:dyDescent="0.2">
      <c r="A34349" s="253"/>
      <c r="B34349" s="254"/>
    </row>
    <row r="34350" spans="1:2" x14ac:dyDescent="0.2">
      <c r="A34350" s="253"/>
      <c r="B34350" s="254"/>
    </row>
    <row r="34351" spans="1:2" x14ac:dyDescent="0.2">
      <c r="A34351" s="253"/>
      <c r="B34351" s="254"/>
    </row>
    <row r="34352" spans="1:2" x14ac:dyDescent="0.2">
      <c r="A34352" s="253"/>
      <c r="B34352" s="254"/>
    </row>
    <row r="34353" spans="1:2" x14ac:dyDescent="0.2">
      <c r="A34353" s="253"/>
      <c r="B34353" s="254"/>
    </row>
    <row r="34354" spans="1:2" x14ac:dyDescent="0.2">
      <c r="A34354" s="253"/>
      <c r="B34354" s="254"/>
    </row>
    <row r="34355" spans="1:2" x14ac:dyDescent="0.2">
      <c r="A34355" s="253"/>
      <c r="B34355" s="254"/>
    </row>
    <row r="34356" spans="1:2" x14ac:dyDescent="0.2">
      <c r="A34356" s="253"/>
      <c r="B34356" s="254"/>
    </row>
    <row r="34357" spans="1:2" x14ac:dyDescent="0.2">
      <c r="A34357" s="253"/>
      <c r="B34357" s="254"/>
    </row>
    <row r="34358" spans="1:2" x14ac:dyDescent="0.2">
      <c r="A34358" s="253"/>
      <c r="B34358" s="254"/>
    </row>
    <row r="34359" spans="1:2" x14ac:dyDescent="0.2">
      <c r="A34359" s="253"/>
      <c r="B34359" s="254"/>
    </row>
    <row r="34360" spans="1:2" x14ac:dyDescent="0.2">
      <c r="A34360" s="253"/>
      <c r="B34360" s="254"/>
    </row>
    <row r="34361" spans="1:2" x14ac:dyDescent="0.2">
      <c r="A34361" s="253"/>
      <c r="B34361" s="254"/>
    </row>
    <row r="34362" spans="1:2" x14ac:dyDescent="0.2">
      <c r="A34362" s="253"/>
      <c r="B34362" s="254"/>
    </row>
    <row r="34363" spans="1:2" x14ac:dyDescent="0.2">
      <c r="A34363" s="253"/>
      <c r="B34363" s="254"/>
    </row>
    <row r="34364" spans="1:2" x14ac:dyDescent="0.2">
      <c r="A34364" s="253"/>
      <c r="B34364" s="254"/>
    </row>
    <row r="34365" spans="1:2" x14ac:dyDescent="0.2">
      <c r="A34365" s="253"/>
      <c r="B34365" s="254"/>
    </row>
    <row r="34366" spans="1:2" x14ac:dyDescent="0.2">
      <c r="A34366" s="253"/>
      <c r="B34366" s="254"/>
    </row>
    <row r="34367" spans="1:2" x14ac:dyDescent="0.2">
      <c r="A34367" s="253"/>
      <c r="B34367" s="254"/>
    </row>
    <row r="34368" spans="1:2" x14ac:dyDescent="0.2">
      <c r="A34368" s="253"/>
      <c r="B34368" s="254"/>
    </row>
    <row r="34369" spans="1:2" x14ac:dyDescent="0.2">
      <c r="A34369" s="253"/>
      <c r="B34369" s="254"/>
    </row>
    <row r="34370" spans="1:2" x14ac:dyDescent="0.2">
      <c r="A34370" s="253"/>
      <c r="B34370" s="254"/>
    </row>
    <row r="34371" spans="1:2" x14ac:dyDescent="0.2">
      <c r="A34371" s="253"/>
      <c r="B34371" s="254"/>
    </row>
    <row r="34372" spans="1:2" x14ac:dyDescent="0.2">
      <c r="A34372" s="253"/>
      <c r="B34372" s="254"/>
    </row>
    <row r="34373" spans="1:2" x14ac:dyDescent="0.2">
      <c r="A34373" s="253"/>
      <c r="B34373" s="254"/>
    </row>
    <row r="34374" spans="1:2" x14ac:dyDescent="0.2">
      <c r="A34374" s="253"/>
      <c r="B34374" s="254"/>
    </row>
    <row r="34375" spans="1:2" x14ac:dyDescent="0.2">
      <c r="A34375" s="253"/>
      <c r="B34375" s="254"/>
    </row>
    <row r="34376" spans="1:2" x14ac:dyDescent="0.2">
      <c r="A34376" s="253"/>
      <c r="B34376" s="254"/>
    </row>
    <row r="34377" spans="1:2" x14ac:dyDescent="0.2">
      <c r="A34377" s="253"/>
      <c r="B34377" s="254"/>
    </row>
    <row r="34378" spans="1:2" x14ac:dyDescent="0.2">
      <c r="A34378" s="253"/>
      <c r="B34378" s="254"/>
    </row>
    <row r="34379" spans="1:2" x14ac:dyDescent="0.2">
      <c r="A34379" s="253"/>
      <c r="B34379" s="254"/>
    </row>
    <row r="34380" spans="1:2" x14ac:dyDescent="0.2">
      <c r="A34380" s="253"/>
      <c r="B34380" s="254"/>
    </row>
    <row r="34381" spans="1:2" x14ac:dyDescent="0.2">
      <c r="A34381" s="253"/>
      <c r="B34381" s="254"/>
    </row>
    <row r="34382" spans="1:2" x14ac:dyDescent="0.2">
      <c r="A34382" s="253"/>
      <c r="B34382" s="254"/>
    </row>
    <row r="34383" spans="1:2" x14ac:dyDescent="0.2">
      <c r="A34383" s="253"/>
      <c r="B34383" s="254"/>
    </row>
    <row r="34384" spans="1:2" x14ac:dyDescent="0.2">
      <c r="A34384" s="253"/>
      <c r="B34384" s="254"/>
    </row>
    <row r="34385" spans="1:2" x14ac:dyDescent="0.2">
      <c r="A34385" s="253"/>
      <c r="B34385" s="254"/>
    </row>
    <row r="34386" spans="1:2" x14ac:dyDescent="0.2">
      <c r="A34386" s="253"/>
      <c r="B34386" s="254"/>
    </row>
    <row r="34387" spans="1:2" x14ac:dyDescent="0.2">
      <c r="A34387" s="253"/>
      <c r="B34387" s="254"/>
    </row>
    <row r="34388" spans="1:2" x14ac:dyDescent="0.2">
      <c r="A34388" s="253"/>
      <c r="B34388" s="254"/>
    </row>
    <row r="34389" spans="1:2" x14ac:dyDescent="0.2">
      <c r="A34389" s="253"/>
      <c r="B34389" s="254"/>
    </row>
    <row r="34390" spans="1:2" x14ac:dyDescent="0.2">
      <c r="A34390" s="253"/>
      <c r="B34390" s="254"/>
    </row>
    <row r="34391" spans="1:2" x14ac:dyDescent="0.2">
      <c r="A34391" s="253"/>
      <c r="B34391" s="254"/>
    </row>
    <row r="34392" spans="1:2" x14ac:dyDescent="0.2">
      <c r="A34392" s="253"/>
      <c r="B34392" s="254"/>
    </row>
    <row r="34393" spans="1:2" x14ac:dyDescent="0.2">
      <c r="A34393" s="253"/>
      <c r="B34393" s="254"/>
    </row>
    <row r="34394" spans="1:2" x14ac:dyDescent="0.2">
      <c r="A34394" s="253"/>
      <c r="B34394" s="254"/>
    </row>
    <row r="34395" spans="1:2" x14ac:dyDescent="0.2">
      <c r="A34395" s="253"/>
      <c r="B34395" s="254"/>
    </row>
    <row r="34396" spans="1:2" x14ac:dyDescent="0.2">
      <c r="A34396" s="253"/>
      <c r="B34396" s="254"/>
    </row>
    <row r="34397" spans="1:2" x14ac:dyDescent="0.2">
      <c r="A34397" s="253"/>
      <c r="B34397" s="254"/>
    </row>
    <row r="34398" spans="1:2" x14ac:dyDescent="0.2">
      <c r="A34398" s="253"/>
      <c r="B34398" s="254"/>
    </row>
    <row r="34399" spans="1:2" x14ac:dyDescent="0.2">
      <c r="A34399" s="253"/>
      <c r="B34399" s="254"/>
    </row>
    <row r="34400" spans="1:2" x14ac:dyDescent="0.2">
      <c r="A34400" s="253"/>
      <c r="B34400" s="254"/>
    </row>
    <row r="34401" spans="1:2" x14ac:dyDescent="0.2">
      <c r="A34401" s="253"/>
      <c r="B34401" s="254"/>
    </row>
    <row r="34402" spans="1:2" x14ac:dyDescent="0.2">
      <c r="A34402" s="253"/>
      <c r="B34402" s="254"/>
    </row>
    <row r="34403" spans="1:2" x14ac:dyDescent="0.2">
      <c r="A34403" s="253"/>
      <c r="B34403" s="254"/>
    </row>
    <row r="34404" spans="1:2" x14ac:dyDescent="0.2">
      <c r="A34404" s="253"/>
      <c r="B34404" s="254"/>
    </row>
    <row r="34405" spans="1:2" x14ac:dyDescent="0.2">
      <c r="A34405" s="253"/>
      <c r="B34405" s="254"/>
    </row>
    <row r="34406" spans="1:2" x14ac:dyDescent="0.2">
      <c r="A34406" s="253"/>
      <c r="B34406" s="254"/>
    </row>
    <row r="34407" spans="1:2" x14ac:dyDescent="0.2">
      <c r="A34407" s="253"/>
      <c r="B34407" s="254"/>
    </row>
    <row r="34408" spans="1:2" x14ac:dyDescent="0.2">
      <c r="A34408" s="253"/>
      <c r="B34408" s="254"/>
    </row>
    <row r="34409" spans="1:2" x14ac:dyDescent="0.2">
      <c r="A34409" s="253"/>
      <c r="B34409" s="254"/>
    </row>
    <row r="34410" spans="1:2" x14ac:dyDescent="0.2">
      <c r="A34410" s="253"/>
      <c r="B34410" s="254"/>
    </row>
    <row r="34411" spans="1:2" x14ac:dyDescent="0.2">
      <c r="A34411" s="253"/>
      <c r="B34411" s="254"/>
    </row>
    <row r="34412" spans="1:2" x14ac:dyDescent="0.2">
      <c r="A34412" s="253"/>
      <c r="B34412" s="254"/>
    </row>
    <row r="34413" spans="1:2" x14ac:dyDescent="0.2">
      <c r="A34413" s="253"/>
      <c r="B34413" s="254"/>
    </row>
    <row r="34414" spans="1:2" x14ac:dyDescent="0.2">
      <c r="A34414" s="253"/>
      <c r="B34414" s="254"/>
    </row>
    <row r="34415" spans="1:2" x14ac:dyDescent="0.2">
      <c r="A34415" s="253"/>
      <c r="B34415" s="254"/>
    </row>
    <row r="34416" spans="1:2" x14ac:dyDescent="0.2">
      <c r="A34416" s="253"/>
      <c r="B34416" s="254"/>
    </row>
    <row r="34417" spans="1:2" x14ac:dyDescent="0.2">
      <c r="A34417" s="253"/>
      <c r="B34417" s="254"/>
    </row>
    <row r="34418" spans="1:2" x14ac:dyDescent="0.2">
      <c r="A34418" s="253"/>
      <c r="B34418" s="254"/>
    </row>
    <row r="34419" spans="1:2" x14ac:dyDescent="0.2">
      <c r="A34419" s="253"/>
      <c r="B34419" s="254"/>
    </row>
    <row r="34420" spans="1:2" x14ac:dyDescent="0.2">
      <c r="A34420" s="253"/>
      <c r="B34420" s="254"/>
    </row>
    <row r="34421" spans="1:2" x14ac:dyDescent="0.2">
      <c r="A34421" s="253"/>
      <c r="B34421" s="254"/>
    </row>
    <row r="34422" spans="1:2" x14ac:dyDescent="0.2">
      <c r="A34422" s="253"/>
      <c r="B34422" s="254"/>
    </row>
    <row r="34423" spans="1:2" x14ac:dyDescent="0.2">
      <c r="A34423" s="253"/>
      <c r="B34423" s="254"/>
    </row>
    <row r="34424" spans="1:2" x14ac:dyDescent="0.2">
      <c r="A34424" s="253"/>
      <c r="B34424" s="254"/>
    </row>
    <row r="34425" spans="1:2" x14ac:dyDescent="0.2">
      <c r="A34425" s="253"/>
      <c r="B34425" s="254"/>
    </row>
    <row r="34426" spans="1:2" x14ac:dyDescent="0.2">
      <c r="A34426" s="253"/>
      <c r="B34426" s="254"/>
    </row>
    <row r="34427" spans="1:2" x14ac:dyDescent="0.2">
      <c r="A34427" s="253"/>
      <c r="B34427" s="254"/>
    </row>
    <row r="34428" spans="1:2" x14ac:dyDescent="0.2">
      <c r="A34428" s="253"/>
      <c r="B34428" s="254"/>
    </row>
    <row r="34429" spans="1:2" x14ac:dyDescent="0.2">
      <c r="A34429" s="253"/>
      <c r="B34429" s="254"/>
    </row>
    <row r="34430" spans="1:2" x14ac:dyDescent="0.2">
      <c r="A34430" s="253"/>
      <c r="B34430" s="254"/>
    </row>
    <row r="34431" spans="1:2" x14ac:dyDescent="0.2">
      <c r="A34431" s="253"/>
      <c r="B34431" s="254"/>
    </row>
    <row r="34432" spans="1:2" x14ac:dyDescent="0.2">
      <c r="A34432" s="253"/>
      <c r="B34432" s="254"/>
    </row>
    <row r="34433" spans="1:2" x14ac:dyDescent="0.2">
      <c r="A34433" s="253"/>
      <c r="B34433" s="254"/>
    </row>
    <row r="34434" spans="1:2" x14ac:dyDescent="0.2">
      <c r="A34434" s="253"/>
      <c r="B34434" s="254"/>
    </row>
    <row r="34435" spans="1:2" x14ac:dyDescent="0.2">
      <c r="A34435" s="253"/>
      <c r="B34435" s="254"/>
    </row>
    <row r="34436" spans="1:2" x14ac:dyDescent="0.2">
      <c r="A34436" s="253"/>
      <c r="B34436" s="254"/>
    </row>
    <row r="34437" spans="1:2" x14ac:dyDescent="0.2">
      <c r="A34437" s="253"/>
      <c r="B34437" s="254"/>
    </row>
    <row r="34438" spans="1:2" x14ac:dyDescent="0.2">
      <c r="A34438" s="253"/>
      <c r="B34438" s="254"/>
    </row>
    <row r="34439" spans="1:2" x14ac:dyDescent="0.2">
      <c r="A34439" s="253"/>
      <c r="B34439" s="254"/>
    </row>
    <row r="34440" spans="1:2" x14ac:dyDescent="0.2">
      <c r="A34440" s="253"/>
      <c r="B34440" s="254"/>
    </row>
    <row r="34441" spans="1:2" x14ac:dyDescent="0.2">
      <c r="A34441" s="253"/>
      <c r="B34441" s="254"/>
    </row>
    <row r="34442" spans="1:2" x14ac:dyDescent="0.2">
      <c r="A34442" s="253"/>
      <c r="B34442" s="254"/>
    </row>
    <row r="34443" spans="1:2" x14ac:dyDescent="0.2">
      <c r="A34443" s="253"/>
      <c r="B34443" s="254"/>
    </row>
    <row r="34444" spans="1:2" x14ac:dyDescent="0.2">
      <c r="A34444" s="253"/>
      <c r="B34444" s="254"/>
    </row>
    <row r="34445" spans="1:2" x14ac:dyDescent="0.2">
      <c r="A34445" s="253"/>
      <c r="B34445" s="254"/>
    </row>
    <row r="34446" spans="1:2" x14ac:dyDescent="0.2">
      <c r="A34446" s="253"/>
      <c r="B34446" s="254"/>
    </row>
    <row r="34447" spans="1:2" x14ac:dyDescent="0.2">
      <c r="A34447" s="253"/>
      <c r="B34447" s="254"/>
    </row>
    <row r="34448" spans="1:2" x14ac:dyDescent="0.2">
      <c r="A34448" s="253"/>
      <c r="B34448" s="254"/>
    </row>
    <row r="34449" spans="1:2" x14ac:dyDescent="0.2">
      <c r="A34449" s="253"/>
      <c r="B34449" s="254"/>
    </row>
    <row r="34450" spans="1:2" x14ac:dyDescent="0.2">
      <c r="A34450" s="253"/>
      <c r="B34450" s="254"/>
    </row>
    <row r="34451" spans="1:2" x14ac:dyDescent="0.2">
      <c r="A34451" s="253"/>
      <c r="B34451" s="254"/>
    </row>
    <row r="34452" spans="1:2" x14ac:dyDescent="0.2">
      <c r="A34452" s="253"/>
      <c r="B34452" s="254"/>
    </row>
    <row r="34453" spans="1:2" x14ac:dyDescent="0.2">
      <c r="A34453" s="253"/>
      <c r="B34453" s="254"/>
    </row>
    <row r="34454" spans="1:2" x14ac:dyDescent="0.2">
      <c r="A34454" s="253"/>
      <c r="B34454" s="254"/>
    </row>
    <row r="34455" spans="1:2" x14ac:dyDescent="0.2">
      <c r="A34455" s="253"/>
      <c r="B34455" s="254"/>
    </row>
    <row r="34456" spans="1:2" x14ac:dyDescent="0.2">
      <c r="A34456" s="253"/>
      <c r="B34456" s="254"/>
    </row>
    <row r="34457" spans="1:2" x14ac:dyDescent="0.2">
      <c r="A34457" s="253"/>
      <c r="B34457" s="254"/>
    </row>
    <row r="34458" spans="1:2" x14ac:dyDescent="0.2">
      <c r="A34458" s="253"/>
      <c r="B34458" s="254"/>
    </row>
    <row r="34459" spans="1:2" x14ac:dyDescent="0.2">
      <c r="A34459" s="253"/>
      <c r="B34459" s="254"/>
    </row>
    <row r="34460" spans="1:2" x14ac:dyDescent="0.2">
      <c r="A34460" s="253"/>
      <c r="B34460" s="254"/>
    </row>
    <row r="34461" spans="1:2" x14ac:dyDescent="0.2">
      <c r="A34461" s="253"/>
      <c r="B34461" s="254"/>
    </row>
    <row r="34462" spans="1:2" x14ac:dyDescent="0.2">
      <c r="A34462" s="253"/>
      <c r="B34462" s="254"/>
    </row>
    <row r="34463" spans="1:2" x14ac:dyDescent="0.2">
      <c r="A34463" s="253"/>
      <c r="B34463" s="254"/>
    </row>
    <row r="34464" spans="1:2" x14ac:dyDescent="0.2">
      <c r="A34464" s="253"/>
      <c r="B34464" s="254"/>
    </row>
    <row r="34465" spans="1:2" x14ac:dyDescent="0.2">
      <c r="A34465" s="253"/>
      <c r="B34465" s="254"/>
    </row>
    <row r="34466" spans="1:2" x14ac:dyDescent="0.2">
      <c r="A34466" s="253"/>
      <c r="B34466" s="254"/>
    </row>
    <row r="34467" spans="1:2" x14ac:dyDescent="0.2">
      <c r="A34467" s="253"/>
      <c r="B34467" s="254"/>
    </row>
    <row r="34468" spans="1:2" x14ac:dyDescent="0.2">
      <c r="A34468" s="253"/>
      <c r="B34468" s="254"/>
    </row>
    <row r="34469" spans="1:2" x14ac:dyDescent="0.2">
      <c r="A34469" s="253"/>
      <c r="B34469" s="254"/>
    </row>
    <row r="34470" spans="1:2" x14ac:dyDescent="0.2">
      <c r="A34470" s="253"/>
      <c r="B34470" s="254"/>
    </row>
    <row r="34471" spans="1:2" x14ac:dyDescent="0.2">
      <c r="A34471" s="253"/>
      <c r="B34471" s="254"/>
    </row>
    <row r="34472" spans="1:2" x14ac:dyDescent="0.2">
      <c r="A34472" s="253"/>
      <c r="B34472" s="254"/>
    </row>
    <row r="34473" spans="1:2" x14ac:dyDescent="0.2">
      <c r="A34473" s="253"/>
      <c r="B34473" s="254"/>
    </row>
    <row r="34474" spans="1:2" x14ac:dyDescent="0.2">
      <c r="A34474" s="253"/>
      <c r="B34474" s="254"/>
    </row>
    <row r="34475" spans="1:2" x14ac:dyDescent="0.2">
      <c r="A34475" s="253"/>
      <c r="B34475" s="254"/>
    </row>
    <row r="34476" spans="1:2" x14ac:dyDescent="0.2">
      <c r="A34476" s="253"/>
      <c r="B34476" s="254"/>
    </row>
    <row r="34477" spans="1:2" x14ac:dyDescent="0.2">
      <c r="A34477" s="253"/>
      <c r="B34477" s="254"/>
    </row>
    <row r="34478" spans="1:2" x14ac:dyDescent="0.2">
      <c r="A34478" s="253"/>
      <c r="B34478" s="254"/>
    </row>
    <row r="34479" spans="1:2" x14ac:dyDescent="0.2">
      <c r="A34479" s="253"/>
      <c r="B34479" s="254"/>
    </row>
    <row r="34480" spans="1:2" x14ac:dyDescent="0.2">
      <c r="A34480" s="253"/>
      <c r="B34480" s="254"/>
    </row>
    <row r="34481" spans="1:2" x14ac:dyDescent="0.2">
      <c r="A34481" s="253"/>
      <c r="B34481" s="254"/>
    </row>
    <row r="34482" spans="1:2" x14ac:dyDescent="0.2">
      <c r="A34482" s="253"/>
      <c r="B34482" s="254"/>
    </row>
    <row r="34483" spans="1:2" x14ac:dyDescent="0.2">
      <c r="A34483" s="253"/>
      <c r="B34483" s="254"/>
    </row>
    <row r="34484" spans="1:2" x14ac:dyDescent="0.2">
      <c r="A34484" s="253"/>
      <c r="B34484" s="254"/>
    </row>
    <row r="34485" spans="1:2" x14ac:dyDescent="0.2">
      <c r="A34485" s="253"/>
      <c r="B34485" s="254"/>
    </row>
    <row r="34486" spans="1:2" x14ac:dyDescent="0.2">
      <c r="A34486" s="253"/>
      <c r="B34486" s="254"/>
    </row>
    <row r="34487" spans="1:2" x14ac:dyDescent="0.2">
      <c r="A34487" s="253"/>
      <c r="B34487" s="254"/>
    </row>
    <row r="34488" spans="1:2" x14ac:dyDescent="0.2">
      <c r="A34488" s="253"/>
      <c r="B34488" s="254"/>
    </row>
    <row r="34489" spans="1:2" x14ac:dyDescent="0.2">
      <c r="A34489" s="253"/>
      <c r="B34489" s="254"/>
    </row>
    <row r="34490" spans="1:2" x14ac:dyDescent="0.2">
      <c r="A34490" s="253"/>
      <c r="B34490" s="254"/>
    </row>
    <row r="34491" spans="1:2" x14ac:dyDescent="0.2">
      <c r="A34491" s="253"/>
      <c r="B34491" s="254"/>
    </row>
    <row r="34492" spans="1:2" x14ac:dyDescent="0.2">
      <c r="A34492" s="253"/>
      <c r="B34492" s="254"/>
    </row>
    <row r="34493" spans="1:2" x14ac:dyDescent="0.2">
      <c r="A34493" s="253"/>
      <c r="B34493" s="254"/>
    </row>
    <row r="34494" spans="1:2" x14ac:dyDescent="0.2">
      <c r="A34494" s="253"/>
      <c r="B34494" s="254"/>
    </row>
    <row r="34495" spans="1:2" x14ac:dyDescent="0.2">
      <c r="A34495" s="253"/>
      <c r="B34495" s="254"/>
    </row>
    <row r="34496" spans="1:2" x14ac:dyDescent="0.2">
      <c r="A34496" s="253"/>
      <c r="B34496" s="254"/>
    </row>
    <row r="34497" spans="1:2" x14ac:dyDescent="0.2">
      <c r="A34497" s="253"/>
      <c r="B34497" s="254"/>
    </row>
    <row r="34498" spans="1:2" x14ac:dyDescent="0.2">
      <c r="A34498" s="253"/>
      <c r="B34498" s="254"/>
    </row>
    <row r="34499" spans="1:2" x14ac:dyDescent="0.2">
      <c r="A34499" s="253"/>
      <c r="B34499" s="254"/>
    </row>
    <row r="34500" spans="1:2" x14ac:dyDescent="0.2">
      <c r="A34500" s="253"/>
      <c r="B34500" s="254"/>
    </row>
    <row r="34501" spans="1:2" x14ac:dyDescent="0.2">
      <c r="A34501" s="253"/>
      <c r="B34501" s="254"/>
    </row>
    <row r="34502" spans="1:2" x14ac:dyDescent="0.2">
      <c r="A34502" s="253"/>
      <c r="B34502" s="254"/>
    </row>
    <row r="34503" spans="1:2" x14ac:dyDescent="0.2">
      <c r="A34503" s="253"/>
      <c r="B34503" s="254"/>
    </row>
    <row r="34504" spans="1:2" x14ac:dyDescent="0.2">
      <c r="A34504" s="253"/>
      <c r="B34504" s="254"/>
    </row>
    <row r="34505" spans="1:2" x14ac:dyDescent="0.2">
      <c r="A34505" s="253"/>
      <c r="B34505" s="254"/>
    </row>
    <row r="34506" spans="1:2" x14ac:dyDescent="0.2">
      <c r="A34506" s="253"/>
      <c r="B34506" s="254"/>
    </row>
    <row r="34507" spans="1:2" x14ac:dyDescent="0.2">
      <c r="A34507" s="253"/>
      <c r="B34507" s="254"/>
    </row>
    <row r="34508" spans="1:2" x14ac:dyDescent="0.2">
      <c r="A34508" s="253"/>
      <c r="B34508" s="254"/>
    </row>
    <row r="34509" spans="1:2" x14ac:dyDescent="0.2">
      <c r="A34509" s="253"/>
      <c r="B34509" s="254"/>
    </row>
    <row r="34510" spans="1:2" x14ac:dyDescent="0.2">
      <c r="A34510" s="253"/>
      <c r="B34510" s="254"/>
    </row>
    <row r="34511" spans="1:2" x14ac:dyDescent="0.2">
      <c r="A34511" s="253"/>
      <c r="B34511" s="254"/>
    </row>
    <row r="34512" spans="1:2" x14ac:dyDescent="0.2">
      <c r="A34512" s="253"/>
      <c r="B34512" s="254"/>
    </row>
    <row r="34513" spans="1:2" x14ac:dyDescent="0.2">
      <c r="A34513" s="253"/>
      <c r="B34513" s="254"/>
    </row>
    <row r="34514" spans="1:2" x14ac:dyDescent="0.2">
      <c r="A34514" s="253"/>
      <c r="B34514" s="254"/>
    </row>
    <row r="34515" spans="1:2" x14ac:dyDescent="0.2">
      <c r="A34515" s="253"/>
      <c r="B34515" s="254"/>
    </row>
    <row r="34516" spans="1:2" x14ac:dyDescent="0.2">
      <c r="A34516" s="253"/>
      <c r="B34516" s="254"/>
    </row>
    <row r="34517" spans="1:2" x14ac:dyDescent="0.2">
      <c r="A34517" s="253"/>
      <c r="B34517" s="254"/>
    </row>
    <row r="34518" spans="1:2" x14ac:dyDescent="0.2">
      <c r="A34518" s="253"/>
      <c r="B34518" s="254"/>
    </row>
    <row r="34519" spans="1:2" x14ac:dyDescent="0.2">
      <c r="A34519" s="253"/>
      <c r="B34519" s="254"/>
    </row>
    <row r="34520" spans="1:2" x14ac:dyDescent="0.2">
      <c r="A34520" s="253"/>
      <c r="B34520" s="254"/>
    </row>
    <row r="34521" spans="1:2" x14ac:dyDescent="0.2">
      <c r="A34521" s="253"/>
      <c r="B34521" s="254"/>
    </row>
    <row r="34522" spans="1:2" x14ac:dyDescent="0.2">
      <c r="A34522" s="253"/>
      <c r="B34522" s="254"/>
    </row>
    <row r="34523" spans="1:2" x14ac:dyDescent="0.2">
      <c r="A34523" s="253"/>
      <c r="B34523" s="254"/>
    </row>
    <row r="34524" spans="1:2" x14ac:dyDescent="0.2">
      <c r="A34524" s="253"/>
      <c r="B34524" s="254"/>
    </row>
    <row r="34525" spans="1:2" x14ac:dyDescent="0.2">
      <c r="A34525" s="253"/>
      <c r="B34525" s="254"/>
    </row>
    <row r="34526" spans="1:2" x14ac:dyDescent="0.2">
      <c r="A34526" s="253"/>
      <c r="B34526" s="254"/>
    </row>
    <row r="34527" spans="1:2" x14ac:dyDescent="0.2">
      <c r="A34527" s="253"/>
      <c r="B34527" s="254"/>
    </row>
    <row r="34528" spans="1:2" x14ac:dyDescent="0.2">
      <c r="A34528" s="253"/>
      <c r="B34528" s="254"/>
    </row>
    <row r="34529" spans="1:2" x14ac:dyDescent="0.2">
      <c r="A34529" s="253"/>
      <c r="B34529" s="254"/>
    </row>
    <row r="34530" spans="1:2" x14ac:dyDescent="0.2">
      <c r="A34530" s="253"/>
      <c r="B34530" s="254"/>
    </row>
    <row r="34531" spans="1:2" x14ac:dyDescent="0.2">
      <c r="A34531" s="253"/>
      <c r="B34531" s="254"/>
    </row>
    <row r="34532" spans="1:2" x14ac:dyDescent="0.2">
      <c r="A34532" s="253"/>
      <c r="B34532" s="254"/>
    </row>
    <row r="34533" spans="1:2" x14ac:dyDescent="0.2">
      <c r="A34533" s="253"/>
      <c r="B34533" s="254"/>
    </row>
    <row r="34534" spans="1:2" x14ac:dyDescent="0.2">
      <c r="A34534" s="253"/>
      <c r="B34534" s="254"/>
    </row>
    <row r="34535" spans="1:2" x14ac:dyDescent="0.2">
      <c r="A34535" s="253"/>
      <c r="B34535" s="254"/>
    </row>
    <row r="34536" spans="1:2" x14ac:dyDescent="0.2">
      <c r="A34536" s="253"/>
      <c r="B34536" s="254"/>
    </row>
    <row r="34537" spans="1:2" x14ac:dyDescent="0.2">
      <c r="A34537" s="253"/>
      <c r="B34537" s="254"/>
    </row>
    <row r="34538" spans="1:2" x14ac:dyDescent="0.2">
      <c r="A34538" s="253"/>
      <c r="B34538" s="254"/>
    </row>
    <row r="34539" spans="1:2" x14ac:dyDescent="0.2">
      <c r="A34539" s="253"/>
      <c r="B34539" s="254"/>
    </row>
    <row r="34540" spans="1:2" x14ac:dyDescent="0.2">
      <c r="A34540" s="253"/>
      <c r="B34540" s="254"/>
    </row>
    <row r="34541" spans="1:2" x14ac:dyDescent="0.2">
      <c r="A34541" s="253"/>
      <c r="B34541" s="254"/>
    </row>
    <row r="34542" spans="1:2" x14ac:dyDescent="0.2">
      <c r="A34542" s="253"/>
      <c r="B34542" s="254"/>
    </row>
    <row r="34543" spans="1:2" x14ac:dyDescent="0.2">
      <c r="A34543" s="253"/>
      <c r="B34543" s="254"/>
    </row>
    <row r="34544" spans="1:2" x14ac:dyDescent="0.2">
      <c r="A34544" s="253"/>
      <c r="B34544" s="254"/>
    </row>
    <row r="34545" spans="1:2" x14ac:dyDescent="0.2">
      <c r="A34545" s="253"/>
      <c r="B34545" s="254"/>
    </row>
    <row r="34546" spans="1:2" x14ac:dyDescent="0.2">
      <c r="A34546" s="253"/>
      <c r="B34546" s="254"/>
    </row>
    <row r="34547" spans="1:2" x14ac:dyDescent="0.2">
      <c r="A34547" s="253"/>
      <c r="B34547" s="254"/>
    </row>
    <row r="34548" spans="1:2" x14ac:dyDescent="0.2">
      <c r="A34548" s="253"/>
      <c r="B34548" s="254"/>
    </row>
    <row r="34549" spans="1:2" x14ac:dyDescent="0.2">
      <c r="A34549" s="253"/>
      <c r="B34549" s="254"/>
    </row>
    <row r="34550" spans="1:2" x14ac:dyDescent="0.2">
      <c r="A34550" s="253"/>
      <c r="B34550" s="254"/>
    </row>
    <row r="34551" spans="1:2" x14ac:dyDescent="0.2">
      <c r="A34551" s="253"/>
      <c r="B34551" s="254"/>
    </row>
    <row r="34552" spans="1:2" x14ac:dyDescent="0.2">
      <c r="A34552" s="253"/>
      <c r="B34552" s="254"/>
    </row>
    <row r="34553" spans="1:2" x14ac:dyDescent="0.2">
      <c r="A34553" s="253"/>
      <c r="B34553" s="254"/>
    </row>
    <row r="34554" spans="1:2" x14ac:dyDescent="0.2">
      <c r="A34554" s="253"/>
      <c r="B34554" s="254"/>
    </row>
    <row r="34555" spans="1:2" x14ac:dyDescent="0.2">
      <c r="A34555" s="253"/>
      <c r="B34555" s="254"/>
    </row>
    <row r="34556" spans="1:2" x14ac:dyDescent="0.2">
      <c r="A34556" s="253"/>
      <c r="B34556" s="254"/>
    </row>
    <row r="34557" spans="1:2" x14ac:dyDescent="0.2">
      <c r="A34557" s="253"/>
      <c r="B34557" s="254"/>
    </row>
    <row r="34558" spans="1:2" x14ac:dyDescent="0.2">
      <c r="A34558" s="253"/>
      <c r="B34558" s="254"/>
    </row>
    <row r="34559" spans="1:2" x14ac:dyDescent="0.2">
      <c r="A34559" s="253"/>
      <c r="B34559" s="254"/>
    </row>
    <row r="34560" spans="1:2" x14ac:dyDescent="0.2">
      <c r="A34560" s="253"/>
      <c r="B34560" s="254"/>
    </row>
    <row r="34561" spans="1:2" x14ac:dyDescent="0.2">
      <c r="A34561" s="253"/>
      <c r="B34561" s="254"/>
    </row>
    <row r="34562" spans="1:2" x14ac:dyDescent="0.2">
      <c r="A34562" s="253"/>
      <c r="B34562" s="254"/>
    </row>
    <row r="34563" spans="1:2" x14ac:dyDescent="0.2">
      <c r="A34563" s="253"/>
      <c r="B34563" s="254"/>
    </row>
    <row r="34564" spans="1:2" x14ac:dyDescent="0.2">
      <c r="A34564" s="253"/>
      <c r="B34564" s="254"/>
    </row>
    <row r="34565" spans="1:2" x14ac:dyDescent="0.2">
      <c r="A34565" s="253"/>
      <c r="B34565" s="254"/>
    </row>
    <row r="34566" spans="1:2" x14ac:dyDescent="0.2">
      <c r="A34566" s="253"/>
      <c r="B34566" s="254"/>
    </row>
    <row r="34567" spans="1:2" x14ac:dyDescent="0.2">
      <c r="A34567" s="253"/>
      <c r="B34567" s="254"/>
    </row>
    <row r="34568" spans="1:2" x14ac:dyDescent="0.2">
      <c r="A34568" s="253"/>
      <c r="B34568" s="254"/>
    </row>
    <row r="34569" spans="1:2" x14ac:dyDescent="0.2">
      <c r="A34569" s="253"/>
      <c r="B34569" s="254"/>
    </row>
    <row r="34570" spans="1:2" x14ac:dyDescent="0.2">
      <c r="A34570" s="253"/>
      <c r="B34570" s="254"/>
    </row>
    <row r="34571" spans="1:2" x14ac:dyDescent="0.2">
      <c r="A34571" s="253"/>
      <c r="B34571" s="254"/>
    </row>
    <row r="34572" spans="1:2" x14ac:dyDescent="0.2">
      <c r="A34572" s="253"/>
      <c r="B34572" s="254"/>
    </row>
    <row r="34573" spans="1:2" x14ac:dyDescent="0.2">
      <c r="A34573" s="253"/>
      <c r="B34573" s="254"/>
    </row>
    <row r="34574" spans="1:2" x14ac:dyDescent="0.2">
      <c r="A34574" s="253"/>
      <c r="B34574" s="254"/>
    </row>
    <row r="34575" spans="1:2" x14ac:dyDescent="0.2">
      <c r="A34575" s="253"/>
      <c r="B34575" s="254"/>
    </row>
    <row r="34576" spans="1:2" x14ac:dyDescent="0.2">
      <c r="A34576" s="253"/>
      <c r="B34576" s="254"/>
    </row>
    <row r="34577" spans="1:2" x14ac:dyDescent="0.2">
      <c r="A34577" s="253"/>
      <c r="B34577" s="254"/>
    </row>
    <row r="34578" spans="1:2" x14ac:dyDescent="0.2">
      <c r="A34578" s="253"/>
      <c r="B34578" s="254"/>
    </row>
    <row r="34579" spans="1:2" x14ac:dyDescent="0.2">
      <c r="A34579" s="253"/>
      <c r="B34579" s="254"/>
    </row>
    <row r="34580" spans="1:2" x14ac:dyDescent="0.2">
      <c r="A34580" s="253"/>
      <c r="B34580" s="254"/>
    </row>
    <row r="34581" spans="1:2" x14ac:dyDescent="0.2">
      <c r="A34581" s="253"/>
      <c r="B34581" s="254"/>
    </row>
    <row r="34582" spans="1:2" x14ac:dyDescent="0.2">
      <c r="A34582" s="253"/>
      <c r="B34582" s="254"/>
    </row>
    <row r="34583" spans="1:2" x14ac:dyDescent="0.2">
      <c r="A34583" s="253"/>
      <c r="B34583" s="254"/>
    </row>
    <row r="34584" spans="1:2" x14ac:dyDescent="0.2">
      <c r="A34584" s="253"/>
      <c r="B34584" s="254"/>
    </row>
    <row r="34585" spans="1:2" x14ac:dyDescent="0.2">
      <c r="A34585" s="253"/>
      <c r="B34585" s="254"/>
    </row>
    <row r="34586" spans="1:2" x14ac:dyDescent="0.2">
      <c r="A34586" s="253"/>
      <c r="B34586" s="254"/>
    </row>
    <row r="34587" spans="1:2" x14ac:dyDescent="0.2">
      <c r="A34587" s="253"/>
      <c r="B34587" s="254"/>
    </row>
    <row r="34588" spans="1:2" x14ac:dyDescent="0.2">
      <c r="A34588" s="253"/>
      <c r="B34588" s="254"/>
    </row>
    <row r="34589" spans="1:2" x14ac:dyDescent="0.2">
      <c r="A34589" s="253"/>
      <c r="B34589" s="254"/>
    </row>
    <row r="34590" spans="1:2" x14ac:dyDescent="0.2">
      <c r="A34590" s="253"/>
      <c r="B34590" s="254"/>
    </row>
    <row r="34591" spans="1:2" x14ac:dyDescent="0.2">
      <c r="A34591" s="253"/>
      <c r="B34591" s="254"/>
    </row>
    <row r="34592" spans="1:2" x14ac:dyDescent="0.2">
      <c r="A34592" s="253"/>
      <c r="B34592" s="254"/>
    </row>
    <row r="34593" spans="1:2" x14ac:dyDescent="0.2">
      <c r="A34593" s="253"/>
      <c r="B34593" s="254"/>
    </row>
    <row r="34594" spans="1:2" x14ac:dyDescent="0.2">
      <c r="A34594" s="253"/>
      <c r="B34594" s="254"/>
    </row>
    <row r="34595" spans="1:2" x14ac:dyDescent="0.2">
      <c r="A34595" s="253"/>
      <c r="B34595" s="254"/>
    </row>
    <row r="34596" spans="1:2" x14ac:dyDescent="0.2">
      <c r="A34596" s="253"/>
      <c r="B34596" s="254"/>
    </row>
    <row r="34597" spans="1:2" x14ac:dyDescent="0.2">
      <c r="A34597" s="253"/>
      <c r="B34597" s="254"/>
    </row>
    <row r="34598" spans="1:2" x14ac:dyDescent="0.2">
      <c r="A34598" s="253"/>
      <c r="B34598" s="254"/>
    </row>
    <row r="34599" spans="1:2" x14ac:dyDescent="0.2">
      <c r="A34599" s="253"/>
      <c r="B34599" s="254"/>
    </row>
    <row r="34600" spans="1:2" x14ac:dyDescent="0.2">
      <c r="A34600" s="253"/>
      <c r="B34600" s="254"/>
    </row>
    <row r="34601" spans="1:2" x14ac:dyDescent="0.2">
      <c r="A34601" s="253"/>
      <c r="B34601" s="254"/>
    </row>
    <row r="34602" spans="1:2" x14ac:dyDescent="0.2">
      <c r="A34602" s="253"/>
      <c r="B34602" s="254"/>
    </row>
    <row r="34603" spans="1:2" x14ac:dyDescent="0.2">
      <c r="A34603" s="253"/>
      <c r="B34603" s="254"/>
    </row>
    <row r="34604" spans="1:2" x14ac:dyDescent="0.2">
      <c r="A34604" s="253"/>
      <c r="B34604" s="254"/>
    </row>
    <row r="34605" spans="1:2" x14ac:dyDescent="0.2">
      <c r="A34605" s="253"/>
      <c r="B34605" s="254"/>
    </row>
    <row r="34606" spans="1:2" x14ac:dyDescent="0.2">
      <c r="A34606" s="253"/>
      <c r="B34606" s="254"/>
    </row>
    <row r="34607" spans="1:2" x14ac:dyDescent="0.2">
      <c r="A34607" s="253"/>
      <c r="B34607" s="254"/>
    </row>
    <row r="34608" spans="1:2" x14ac:dyDescent="0.2">
      <c r="A34608" s="253"/>
      <c r="B34608" s="254"/>
    </row>
    <row r="34609" spans="1:2" x14ac:dyDescent="0.2">
      <c r="A34609" s="253"/>
      <c r="B34609" s="254"/>
    </row>
    <row r="34610" spans="1:2" x14ac:dyDescent="0.2">
      <c r="A34610" s="253"/>
      <c r="B34610" s="254"/>
    </row>
    <row r="34611" spans="1:2" x14ac:dyDescent="0.2">
      <c r="A34611" s="253"/>
      <c r="B34611" s="254"/>
    </row>
    <row r="34612" spans="1:2" x14ac:dyDescent="0.2">
      <c r="A34612" s="253"/>
      <c r="B34612" s="254"/>
    </row>
    <row r="34613" spans="1:2" x14ac:dyDescent="0.2">
      <c r="A34613" s="253"/>
      <c r="B34613" s="254"/>
    </row>
    <row r="34614" spans="1:2" x14ac:dyDescent="0.2">
      <c r="A34614" s="253"/>
      <c r="B34614" s="254"/>
    </row>
    <row r="34615" spans="1:2" x14ac:dyDescent="0.2">
      <c r="A34615" s="253"/>
      <c r="B34615" s="254"/>
    </row>
    <row r="34616" spans="1:2" x14ac:dyDescent="0.2">
      <c r="A34616" s="253"/>
      <c r="B34616" s="254"/>
    </row>
    <row r="34617" spans="1:2" x14ac:dyDescent="0.2">
      <c r="A34617" s="253"/>
      <c r="B34617" s="254"/>
    </row>
    <row r="34618" spans="1:2" x14ac:dyDescent="0.2">
      <c r="A34618" s="253"/>
      <c r="B34618" s="254"/>
    </row>
    <row r="34619" spans="1:2" x14ac:dyDescent="0.2">
      <c r="A34619" s="253"/>
      <c r="B34619" s="254"/>
    </row>
    <row r="34620" spans="1:2" x14ac:dyDescent="0.2">
      <c r="A34620" s="253"/>
      <c r="B34620" s="254"/>
    </row>
    <row r="34621" spans="1:2" x14ac:dyDescent="0.2">
      <c r="A34621" s="253"/>
      <c r="B34621" s="254"/>
    </row>
    <row r="34622" spans="1:2" x14ac:dyDescent="0.2">
      <c r="A34622" s="253"/>
      <c r="B34622" s="254"/>
    </row>
    <row r="34623" spans="1:2" x14ac:dyDescent="0.2">
      <c r="A34623" s="253"/>
      <c r="B34623" s="254"/>
    </row>
    <row r="34624" spans="1:2" x14ac:dyDescent="0.2">
      <c r="A34624" s="253"/>
      <c r="B34624" s="254"/>
    </row>
    <row r="34625" spans="1:2" x14ac:dyDescent="0.2">
      <c r="A34625" s="253"/>
      <c r="B34625" s="254"/>
    </row>
    <row r="34626" spans="1:2" x14ac:dyDescent="0.2">
      <c r="A34626" s="253"/>
      <c r="B34626" s="254"/>
    </row>
    <row r="34627" spans="1:2" x14ac:dyDescent="0.2">
      <c r="A34627" s="253"/>
      <c r="B34627" s="254"/>
    </row>
    <row r="34628" spans="1:2" x14ac:dyDescent="0.2">
      <c r="A34628" s="253"/>
      <c r="B34628" s="254"/>
    </row>
    <row r="34629" spans="1:2" x14ac:dyDescent="0.2">
      <c r="A34629" s="253"/>
      <c r="B34629" s="254"/>
    </row>
    <row r="34630" spans="1:2" x14ac:dyDescent="0.2">
      <c r="A34630" s="253"/>
      <c r="B34630" s="254"/>
    </row>
    <row r="34631" spans="1:2" x14ac:dyDescent="0.2">
      <c r="A34631" s="253"/>
      <c r="B34631" s="254"/>
    </row>
    <row r="34632" spans="1:2" x14ac:dyDescent="0.2">
      <c r="A34632" s="253"/>
      <c r="B34632" s="254"/>
    </row>
    <row r="34633" spans="1:2" x14ac:dyDescent="0.2">
      <c r="A34633" s="253"/>
      <c r="B34633" s="254"/>
    </row>
    <row r="34634" spans="1:2" x14ac:dyDescent="0.2">
      <c r="A34634" s="253"/>
      <c r="B34634" s="254"/>
    </row>
    <row r="34635" spans="1:2" x14ac:dyDescent="0.2">
      <c r="A34635" s="253"/>
      <c r="B34635" s="254"/>
    </row>
    <row r="34636" spans="1:2" x14ac:dyDescent="0.2">
      <c r="A34636" s="253"/>
      <c r="B34636" s="254"/>
    </row>
    <row r="34637" spans="1:2" x14ac:dyDescent="0.2">
      <c r="A34637" s="253"/>
      <c r="B34637" s="254"/>
    </row>
    <row r="34638" spans="1:2" x14ac:dyDescent="0.2">
      <c r="A34638" s="253"/>
      <c r="B34638" s="254"/>
    </row>
    <row r="34639" spans="1:2" x14ac:dyDescent="0.2">
      <c r="A34639" s="253"/>
      <c r="B34639" s="254"/>
    </row>
    <row r="34640" spans="1:2" x14ac:dyDescent="0.2">
      <c r="A34640" s="253"/>
      <c r="B34640" s="254"/>
    </row>
    <row r="34641" spans="1:2" x14ac:dyDescent="0.2">
      <c r="A34641" s="253"/>
      <c r="B34641" s="254"/>
    </row>
    <row r="34642" spans="1:2" x14ac:dyDescent="0.2">
      <c r="A34642" s="253"/>
      <c r="B34642" s="254"/>
    </row>
    <row r="34643" spans="1:2" x14ac:dyDescent="0.2">
      <c r="A34643" s="253"/>
      <c r="B34643" s="254"/>
    </row>
    <row r="34644" spans="1:2" x14ac:dyDescent="0.2">
      <c r="A34644" s="253"/>
      <c r="B34644" s="254"/>
    </row>
    <row r="34645" spans="1:2" x14ac:dyDescent="0.2">
      <c r="A34645" s="253"/>
      <c r="B34645" s="254"/>
    </row>
    <row r="34646" spans="1:2" x14ac:dyDescent="0.2">
      <c r="A34646" s="253"/>
      <c r="B34646" s="254"/>
    </row>
    <row r="34647" spans="1:2" x14ac:dyDescent="0.2">
      <c r="A34647" s="253"/>
      <c r="B34647" s="254"/>
    </row>
    <row r="34648" spans="1:2" x14ac:dyDescent="0.2">
      <c r="A34648" s="253"/>
      <c r="B34648" s="254"/>
    </row>
    <row r="34649" spans="1:2" x14ac:dyDescent="0.2">
      <c r="A34649" s="253"/>
      <c r="B34649" s="254"/>
    </row>
    <row r="34650" spans="1:2" x14ac:dyDescent="0.2">
      <c r="A34650" s="253"/>
      <c r="B34650" s="254"/>
    </row>
    <row r="34651" spans="1:2" x14ac:dyDescent="0.2">
      <c r="A34651" s="253"/>
      <c r="B34651" s="254"/>
    </row>
    <row r="34652" spans="1:2" x14ac:dyDescent="0.2">
      <c r="A34652" s="253"/>
      <c r="B34652" s="254"/>
    </row>
    <row r="34653" spans="1:2" x14ac:dyDescent="0.2">
      <c r="A34653" s="253"/>
      <c r="B34653" s="254"/>
    </row>
    <row r="34654" spans="1:2" x14ac:dyDescent="0.2">
      <c r="A34654" s="253"/>
      <c r="B34654" s="254"/>
    </row>
    <row r="34655" spans="1:2" x14ac:dyDescent="0.2">
      <c r="A34655" s="253"/>
      <c r="B34655" s="254"/>
    </row>
    <row r="34656" spans="1:2" x14ac:dyDescent="0.2">
      <c r="A34656" s="253"/>
      <c r="B34656" s="254"/>
    </row>
    <row r="34657" spans="1:2" x14ac:dyDescent="0.2">
      <c r="A34657" s="253"/>
      <c r="B34657" s="254"/>
    </row>
    <row r="34658" spans="1:2" x14ac:dyDescent="0.2">
      <c r="A34658" s="253"/>
      <c r="B34658" s="254"/>
    </row>
    <row r="34659" spans="1:2" x14ac:dyDescent="0.2">
      <c r="A34659" s="253"/>
      <c r="B34659" s="254"/>
    </row>
    <row r="34660" spans="1:2" x14ac:dyDescent="0.2">
      <c r="A34660" s="253"/>
      <c r="B34660" s="254"/>
    </row>
    <row r="34661" spans="1:2" x14ac:dyDescent="0.2">
      <c r="A34661" s="253"/>
      <c r="B34661" s="254"/>
    </row>
    <row r="34662" spans="1:2" x14ac:dyDescent="0.2">
      <c r="A34662" s="253"/>
      <c r="B34662" s="254"/>
    </row>
    <row r="34663" spans="1:2" x14ac:dyDescent="0.2">
      <c r="A34663" s="253"/>
      <c r="B34663" s="254"/>
    </row>
    <row r="34664" spans="1:2" x14ac:dyDescent="0.2">
      <c r="A34664" s="253"/>
      <c r="B34664" s="254"/>
    </row>
    <row r="34665" spans="1:2" x14ac:dyDescent="0.2">
      <c r="A34665" s="253"/>
      <c r="B34665" s="254"/>
    </row>
    <row r="34666" spans="1:2" x14ac:dyDescent="0.2">
      <c r="A34666" s="253"/>
      <c r="B34666" s="254"/>
    </row>
    <row r="34667" spans="1:2" x14ac:dyDescent="0.2">
      <c r="A34667" s="253"/>
      <c r="B34667" s="254"/>
    </row>
    <row r="34668" spans="1:2" x14ac:dyDescent="0.2">
      <c r="A34668" s="253"/>
      <c r="B34668" s="254"/>
    </row>
    <row r="34669" spans="1:2" x14ac:dyDescent="0.2">
      <c r="A34669" s="253"/>
      <c r="B34669" s="254"/>
    </row>
    <row r="34670" spans="1:2" x14ac:dyDescent="0.2">
      <c r="A34670" s="253"/>
      <c r="B34670" s="254"/>
    </row>
    <row r="34671" spans="1:2" x14ac:dyDescent="0.2">
      <c r="A34671" s="253"/>
      <c r="B34671" s="254"/>
    </row>
    <row r="34672" spans="1:2" x14ac:dyDescent="0.2">
      <c r="A34672" s="253"/>
      <c r="B34672" s="254"/>
    </row>
    <row r="34673" spans="1:2" x14ac:dyDescent="0.2">
      <c r="A34673" s="253"/>
      <c r="B34673" s="254"/>
    </row>
    <row r="34674" spans="1:2" x14ac:dyDescent="0.2">
      <c r="A34674" s="253"/>
      <c r="B34674" s="254"/>
    </row>
    <row r="34675" spans="1:2" x14ac:dyDescent="0.2">
      <c r="A34675" s="253"/>
      <c r="B34675" s="254"/>
    </row>
    <row r="34676" spans="1:2" x14ac:dyDescent="0.2">
      <c r="A34676" s="253"/>
      <c r="B34676" s="254"/>
    </row>
    <row r="34677" spans="1:2" x14ac:dyDescent="0.2">
      <c r="A34677" s="253"/>
      <c r="B34677" s="254"/>
    </row>
    <row r="34678" spans="1:2" x14ac:dyDescent="0.2">
      <c r="A34678" s="253"/>
      <c r="B34678" s="254"/>
    </row>
    <row r="34679" spans="1:2" x14ac:dyDescent="0.2">
      <c r="A34679" s="253"/>
      <c r="B34679" s="254"/>
    </row>
    <row r="34680" spans="1:2" x14ac:dyDescent="0.2">
      <c r="A34680" s="253"/>
      <c r="B34680" s="254"/>
    </row>
    <row r="34681" spans="1:2" x14ac:dyDescent="0.2">
      <c r="A34681" s="253"/>
      <c r="B34681" s="254"/>
    </row>
    <row r="34682" spans="1:2" x14ac:dyDescent="0.2">
      <c r="A34682" s="253"/>
      <c r="B34682" s="254"/>
    </row>
    <row r="34683" spans="1:2" x14ac:dyDescent="0.2">
      <c r="A34683" s="253"/>
      <c r="B34683" s="254"/>
    </row>
    <row r="34684" spans="1:2" x14ac:dyDescent="0.2">
      <c r="A34684" s="253"/>
      <c r="B34684" s="254"/>
    </row>
    <row r="34685" spans="1:2" x14ac:dyDescent="0.2">
      <c r="A34685" s="253"/>
      <c r="B34685" s="254"/>
    </row>
    <row r="34686" spans="1:2" x14ac:dyDescent="0.2">
      <c r="A34686" s="253"/>
      <c r="B34686" s="254"/>
    </row>
    <row r="34687" spans="1:2" x14ac:dyDescent="0.2">
      <c r="A34687" s="253"/>
      <c r="B34687" s="254"/>
    </row>
    <row r="34688" spans="1:2" x14ac:dyDescent="0.2">
      <c r="A34688" s="253"/>
      <c r="B34688" s="254"/>
    </row>
    <row r="34689" spans="1:2" x14ac:dyDescent="0.2">
      <c r="A34689" s="253"/>
      <c r="B34689" s="254"/>
    </row>
    <row r="34690" spans="1:2" x14ac:dyDescent="0.2">
      <c r="A34690" s="253"/>
      <c r="B34690" s="254"/>
    </row>
    <row r="34691" spans="1:2" x14ac:dyDescent="0.2">
      <c r="A34691" s="253"/>
      <c r="B34691" s="254"/>
    </row>
    <row r="34692" spans="1:2" x14ac:dyDescent="0.2">
      <c r="A34692" s="253"/>
      <c r="B34692" s="254"/>
    </row>
    <row r="34693" spans="1:2" x14ac:dyDescent="0.2">
      <c r="A34693" s="253"/>
      <c r="B34693" s="254"/>
    </row>
    <row r="34694" spans="1:2" x14ac:dyDescent="0.2">
      <c r="A34694" s="253"/>
      <c r="B34694" s="254"/>
    </row>
    <row r="34695" spans="1:2" x14ac:dyDescent="0.2">
      <c r="A34695" s="253"/>
      <c r="B34695" s="254"/>
    </row>
    <row r="34696" spans="1:2" x14ac:dyDescent="0.2">
      <c r="A34696" s="253"/>
      <c r="B34696" s="254"/>
    </row>
    <row r="34697" spans="1:2" x14ac:dyDescent="0.2">
      <c r="A34697" s="253"/>
      <c r="B34697" s="254"/>
    </row>
    <row r="34698" spans="1:2" x14ac:dyDescent="0.2">
      <c r="A34698" s="253"/>
      <c r="B34698" s="254"/>
    </row>
    <row r="34699" spans="1:2" x14ac:dyDescent="0.2">
      <c r="A34699" s="253"/>
      <c r="B34699" s="254"/>
    </row>
    <row r="34700" spans="1:2" x14ac:dyDescent="0.2">
      <c r="A34700" s="253"/>
      <c r="B34700" s="254"/>
    </row>
    <row r="34701" spans="1:2" x14ac:dyDescent="0.2">
      <c r="A34701" s="253"/>
      <c r="B34701" s="254"/>
    </row>
    <row r="34702" spans="1:2" x14ac:dyDescent="0.2">
      <c r="A34702" s="253"/>
      <c r="B34702" s="254"/>
    </row>
    <row r="34703" spans="1:2" x14ac:dyDescent="0.2">
      <c r="A34703" s="253"/>
      <c r="B34703" s="254"/>
    </row>
    <row r="34704" spans="1:2" x14ac:dyDescent="0.2">
      <c r="A34704" s="253"/>
      <c r="B34704" s="254"/>
    </row>
    <row r="34705" spans="1:2" x14ac:dyDescent="0.2">
      <c r="A34705" s="253"/>
      <c r="B34705" s="254"/>
    </row>
    <row r="34706" spans="1:2" x14ac:dyDescent="0.2">
      <c r="A34706" s="253"/>
      <c r="B34706" s="254"/>
    </row>
    <row r="34707" spans="1:2" x14ac:dyDescent="0.2">
      <c r="A34707" s="253"/>
      <c r="B34707" s="254"/>
    </row>
    <row r="34708" spans="1:2" x14ac:dyDescent="0.2">
      <c r="A34708" s="253"/>
      <c r="B34708" s="254"/>
    </row>
    <row r="34709" spans="1:2" x14ac:dyDescent="0.2">
      <c r="A34709" s="253"/>
      <c r="B34709" s="254"/>
    </row>
    <row r="34710" spans="1:2" x14ac:dyDescent="0.2">
      <c r="A34710" s="253"/>
      <c r="B34710" s="254"/>
    </row>
    <row r="34711" spans="1:2" x14ac:dyDescent="0.2">
      <c r="A34711" s="253"/>
      <c r="B34711" s="254"/>
    </row>
    <row r="34712" spans="1:2" x14ac:dyDescent="0.2">
      <c r="A34712" s="253"/>
      <c r="B34712" s="254"/>
    </row>
    <row r="34713" spans="1:2" x14ac:dyDescent="0.2">
      <c r="A34713" s="253"/>
      <c r="B34713" s="254"/>
    </row>
    <row r="34714" spans="1:2" x14ac:dyDescent="0.2">
      <c r="A34714" s="253"/>
      <c r="B34714" s="254"/>
    </row>
    <row r="34715" spans="1:2" x14ac:dyDescent="0.2">
      <c r="A34715" s="253"/>
      <c r="B34715" s="254"/>
    </row>
    <row r="34716" spans="1:2" x14ac:dyDescent="0.2">
      <c r="A34716" s="253"/>
      <c r="B34716" s="254"/>
    </row>
    <row r="34717" spans="1:2" x14ac:dyDescent="0.2">
      <c r="A34717" s="253"/>
      <c r="B34717" s="254"/>
    </row>
    <row r="34718" spans="1:2" x14ac:dyDescent="0.2">
      <c r="A34718" s="253"/>
      <c r="B34718" s="254"/>
    </row>
    <row r="34719" spans="1:2" x14ac:dyDescent="0.2">
      <c r="A34719" s="253"/>
      <c r="B34719" s="254"/>
    </row>
    <row r="34720" spans="1:2" x14ac:dyDescent="0.2">
      <c r="A34720" s="253"/>
      <c r="B34720" s="254"/>
    </row>
    <row r="34721" spans="1:2" x14ac:dyDescent="0.2">
      <c r="A34721" s="253"/>
      <c r="B34721" s="254"/>
    </row>
    <row r="34722" spans="1:2" x14ac:dyDescent="0.2">
      <c r="A34722" s="253"/>
      <c r="B34722" s="254"/>
    </row>
    <row r="34723" spans="1:2" x14ac:dyDescent="0.2">
      <c r="A34723" s="253"/>
      <c r="B34723" s="254"/>
    </row>
    <row r="34724" spans="1:2" x14ac:dyDescent="0.2">
      <c r="A34724" s="253"/>
      <c r="B34724" s="254"/>
    </row>
    <row r="34725" spans="1:2" x14ac:dyDescent="0.2">
      <c r="A34725" s="253"/>
      <c r="B34725" s="254"/>
    </row>
    <row r="34726" spans="1:2" x14ac:dyDescent="0.2">
      <c r="A34726" s="253"/>
      <c r="B34726" s="254"/>
    </row>
    <row r="34727" spans="1:2" x14ac:dyDescent="0.2">
      <c r="A34727" s="253"/>
      <c r="B34727" s="254"/>
    </row>
    <row r="34728" spans="1:2" x14ac:dyDescent="0.2">
      <c r="A34728" s="253"/>
      <c r="B34728" s="254"/>
    </row>
    <row r="34729" spans="1:2" x14ac:dyDescent="0.2">
      <c r="A34729" s="253"/>
      <c r="B34729" s="254"/>
    </row>
    <row r="34730" spans="1:2" x14ac:dyDescent="0.2">
      <c r="A34730" s="253"/>
      <c r="B34730" s="254"/>
    </row>
    <row r="34731" spans="1:2" x14ac:dyDescent="0.2">
      <c r="A34731" s="253"/>
      <c r="B34731" s="254"/>
    </row>
    <row r="34732" spans="1:2" x14ac:dyDescent="0.2">
      <c r="A34732" s="253"/>
      <c r="B34732" s="254"/>
    </row>
    <row r="34733" spans="1:2" x14ac:dyDescent="0.2">
      <c r="A34733" s="253"/>
      <c r="B34733" s="254"/>
    </row>
    <row r="34734" spans="1:2" x14ac:dyDescent="0.2">
      <c r="A34734" s="253"/>
      <c r="B34734" s="254"/>
    </row>
    <row r="34735" spans="1:2" x14ac:dyDescent="0.2">
      <c r="A34735" s="253"/>
      <c r="B34735" s="254"/>
    </row>
    <row r="34736" spans="1:2" x14ac:dyDescent="0.2">
      <c r="A34736" s="253"/>
      <c r="B34736" s="254"/>
    </row>
    <row r="34737" spans="1:2" x14ac:dyDescent="0.2">
      <c r="A34737" s="253"/>
      <c r="B34737" s="254"/>
    </row>
    <row r="34738" spans="1:2" x14ac:dyDescent="0.2">
      <c r="A34738" s="253"/>
      <c r="B34738" s="254"/>
    </row>
    <row r="34739" spans="1:2" x14ac:dyDescent="0.2">
      <c r="A34739" s="253"/>
      <c r="B34739" s="254"/>
    </row>
    <row r="34740" spans="1:2" x14ac:dyDescent="0.2">
      <c r="A34740" s="253"/>
      <c r="B34740" s="254"/>
    </row>
    <row r="34741" spans="1:2" x14ac:dyDescent="0.2">
      <c r="A34741" s="253"/>
      <c r="B34741" s="254"/>
    </row>
    <row r="34742" spans="1:2" x14ac:dyDescent="0.2">
      <c r="A34742" s="253"/>
      <c r="B34742" s="254"/>
    </row>
    <row r="34743" spans="1:2" x14ac:dyDescent="0.2">
      <c r="A34743" s="253"/>
      <c r="B34743" s="254"/>
    </row>
    <row r="34744" spans="1:2" x14ac:dyDescent="0.2">
      <c r="A34744" s="253"/>
      <c r="B34744" s="254"/>
    </row>
    <row r="34745" spans="1:2" x14ac:dyDescent="0.2">
      <c r="A34745" s="253"/>
      <c r="B34745" s="254"/>
    </row>
    <row r="34746" spans="1:2" x14ac:dyDescent="0.2">
      <c r="A34746" s="253"/>
      <c r="B34746" s="254"/>
    </row>
    <row r="34747" spans="1:2" x14ac:dyDescent="0.2">
      <c r="A34747" s="253"/>
      <c r="B34747" s="254"/>
    </row>
    <row r="34748" spans="1:2" x14ac:dyDescent="0.2">
      <c r="A34748" s="253"/>
      <c r="B34748" s="254"/>
    </row>
    <row r="34749" spans="1:2" x14ac:dyDescent="0.2">
      <c r="A34749" s="253"/>
      <c r="B34749" s="254"/>
    </row>
    <row r="34750" spans="1:2" x14ac:dyDescent="0.2">
      <c r="A34750" s="253"/>
      <c r="B34750" s="254"/>
    </row>
    <row r="34751" spans="1:2" x14ac:dyDescent="0.2">
      <c r="A34751" s="253"/>
      <c r="B34751" s="254"/>
    </row>
    <row r="34752" spans="1:2" x14ac:dyDescent="0.2">
      <c r="A34752" s="253"/>
      <c r="B34752" s="254"/>
    </row>
    <row r="34753" spans="1:2" x14ac:dyDescent="0.2">
      <c r="A34753" s="253"/>
      <c r="B34753" s="254"/>
    </row>
    <row r="34754" spans="1:2" x14ac:dyDescent="0.2">
      <c r="A34754" s="253"/>
      <c r="B34754" s="254"/>
    </row>
    <row r="34755" spans="1:2" x14ac:dyDescent="0.2">
      <c r="A34755" s="253"/>
      <c r="B34755" s="254"/>
    </row>
    <row r="34756" spans="1:2" x14ac:dyDescent="0.2">
      <c r="A34756" s="253"/>
      <c r="B34756" s="254"/>
    </row>
    <row r="34757" spans="1:2" x14ac:dyDescent="0.2">
      <c r="A34757" s="253"/>
      <c r="B34757" s="254"/>
    </row>
    <row r="34758" spans="1:2" x14ac:dyDescent="0.2">
      <c r="A34758" s="253"/>
      <c r="B34758" s="254"/>
    </row>
    <row r="34759" spans="1:2" x14ac:dyDescent="0.2">
      <c r="A34759" s="253"/>
      <c r="B34759" s="254"/>
    </row>
    <row r="34760" spans="1:2" x14ac:dyDescent="0.2">
      <c r="A34760" s="253"/>
      <c r="B34760" s="254"/>
    </row>
    <row r="34761" spans="1:2" x14ac:dyDescent="0.2">
      <c r="A34761" s="253"/>
      <c r="B34761" s="254"/>
    </row>
    <row r="34762" spans="1:2" x14ac:dyDescent="0.2">
      <c r="A34762" s="253"/>
      <c r="B34762" s="254"/>
    </row>
    <row r="34763" spans="1:2" x14ac:dyDescent="0.2">
      <c r="A34763" s="253"/>
      <c r="B34763" s="254"/>
    </row>
    <row r="34764" spans="1:2" x14ac:dyDescent="0.2">
      <c r="A34764" s="253"/>
      <c r="B34764" s="254"/>
    </row>
    <row r="34765" spans="1:2" x14ac:dyDescent="0.2">
      <c r="A34765" s="253"/>
      <c r="B34765" s="254"/>
    </row>
    <row r="34766" spans="1:2" x14ac:dyDescent="0.2">
      <c r="A34766" s="253"/>
      <c r="B34766" s="254"/>
    </row>
    <row r="34767" spans="1:2" x14ac:dyDescent="0.2">
      <c r="A34767" s="253"/>
      <c r="B34767" s="254"/>
    </row>
    <row r="34768" spans="1:2" x14ac:dyDescent="0.2">
      <c r="A34768" s="253"/>
      <c r="B34768" s="254"/>
    </row>
    <row r="34769" spans="1:2" x14ac:dyDescent="0.2">
      <c r="A34769" s="253"/>
      <c r="B34769" s="254"/>
    </row>
    <row r="34770" spans="1:2" x14ac:dyDescent="0.2">
      <c r="A34770" s="253"/>
      <c r="B34770" s="254"/>
    </row>
    <row r="34771" spans="1:2" x14ac:dyDescent="0.2">
      <c r="A34771" s="253"/>
      <c r="B34771" s="254"/>
    </row>
    <row r="34772" spans="1:2" x14ac:dyDescent="0.2">
      <c r="A34772" s="253"/>
      <c r="B34772" s="254"/>
    </row>
    <row r="34773" spans="1:2" x14ac:dyDescent="0.2">
      <c r="A34773" s="253"/>
      <c r="B34773" s="254"/>
    </row>
    <row r="34774" spans="1:2" x14ac:dyDescent="0.2">
      <c r="A34774" s="253"/>
      <c r="B34774" s="254"/>
    </row>
    <row r="34775" spans="1:2" x14ac:dyDescent="0.2">
      <c r="A34775" s="253"/>
      <c r="B34775" s="254"/>
    </row>
    <row r="34776" spans="1:2" x14ac:dyDescent="0.2">
      <c r="A34776" s="253"/>
      <c r="B34776" s="254"/>
    </row>
    <row r="34777" spans="1:2" x14ac:dyDescent="0.2">
      <c r="A34777" s="253"/>
      <c r="B34777" s="254"/>
    </row>
    <row r="34778" spans="1:2" x14ac:dyDescent="0.2">
      <c r="A34778" s="253"/>
      <c r="B34778" s="254"/>
    </row>
    <row r="34779" spans="1:2" x14ac:dyDescent="0.2">
      <c r="A34779" s="253"/>
      <c r="B34779" s="254"/>
    </row>
    <row r="34780" spans="1:2" x14ac:dyDescent="0.2">
      <c r="A34780" s="253"/>
      <c r="B34780" s="254"/>
    </row>
    <row r="34781" spans="1:2" x14ac:dyDescent="0.2">
      <c r="A34781" s="253"/>
      <c r="B34781" s="254"/>
    </row>
    <row r="34782" spans="1:2" x14ac:dyDescent="0.2">
      <c r="A34782" s="253"/>
      <c r="B34782" s="254"/>
    </row>
    <row r="34783" spans="1:2" x14ac:dyDescent="0.2">
      <c r="A34783" s="253"/>
      <c r="B34783" s="254"/>
    </row>
    <row r="34784" spans="1:2" x14ac:dyDescent="0.2">
      <c r="A34784" s="253"/>
      <c r="B34784" s="254"/>
    </row>
    <row r="34785" spans="1:2" x14ac:dyDescent="0.2">
      <c r="A34785" s="253"/>
      <c r="B34785" s="254"/>
    </row>
    <row r="34786" spans="1:2" x14ac:dyDescent="0.2">
      <c r="A34786" s="253"/>
      <c r="B34786" s="254"/>
    </row>
    <row r="34787" spans="1:2" x14ac:dyDescent="0.2">
      <c r="A34787" s="253"/>
      <c r="B34787" s="254"/>
    </row>
    <row r="34788" spans="1:2" x14ac:dyDescent="0.2">
      <c r="A34788" s="253"/>
      <c r="B34788" s="254"/>
    </row>
    <row r="34789" spans="1:2" x14ac:dyDescent="0.2">
      <c r="A34789" s="253"/>
      <c r="B34789" s="254"/>
    </row>
    <row r="34790" spans="1:2" x14ac:dyDescent="0.2">
      <c r="A34790" s="253"/>
      <c r="B34790" s="254"/>
    </row>
    <row r="34791" spans="1:2" x14ac:dyDescent="0.2">
      <c r="A34791" s="253"/>
      <c r="B34791" s="254"/>
    </row>
    <row r="34792" spans="1:2" x14ac:dyDescent="0.2">
      <c r="A34792" s="253"/>
      <c r="B34792" s="254"/>
    </row>
    <row r="34793" spans="1:2" x14ac:dyDescent="0.2">
      <c r="A34793" s="253"/>
      <c r="B34793" s="254"/>
    </row>
    <row r="34794" spans="1:2" x14ac:dyDescent="0.2">
      <c r="A34794" s="253"/>
      <c r="B34794" s="254"/>
    </row>
    <row r="34795" spans="1:2" x14ac:dyDescent="0.2">
      <c r="A34795" s="253"/>
      <c r="B34795" s="254"/>
    </row>
    <row r="34796" spans="1:2" x14ac:dyDescent="0.2">
      <c r="A34796" s="253"/>
      <c r="B34796" s="254"/>
    </row>
    <row r="34797" spans="1:2" x14ac:dyDescent="0.2">
      <c r="A34797" s="253"/>
      <c r="B34797" s="254"/>
    </row>
    <row r="34798" spans="1:2" x14ac:dyDescent="0.2">
      <c r="A34798" s="253"/>
      <c r="B34798" s="254"/>
    </row>
    <row r="34799" spans="1:2" x14ac:dyDescent="0.2">
      <c r="A34799" s="253"/>
      <c r="B34799" s="254"/>
    </row>
    <row r="34800" spans="1:2" x14ac:dyDescent="0.2">
      <c r="A34800" s="253"/>
      <c r="B34800" s="254"/>
    </row>
    <row r="34801" spans="1:2" x14ac:dyDescent="0.2">
      <c r="A34801" s="253"/>
      <c r="B34801" s="254"/>
    </row>
    <row r="34802" spans="1:2" x14ac:dyDescent="0.2">
      <c r="A34802" s="253"/>
      <c r="B34802" s="254"/>
    </row>
    <row r="34803" spans="1:2" x14ac:dyDescent="0.2">
      <c r="A34803" s="253"/>
      <c r="B34803" s="254"/>
    </row>
    <row r="34804" spans="1:2" x14ac:dyDescent="0.2">
      <c r="A34804" s="253"/>
      <c r="B34804" s="254"/>
    </row>
    <row r="34805" spans="1:2" x14ac:dyDescent="0.2">
      <c r="A34805" s="253"/>
      <c r="B34805" s="254"/>
    </row>
    <row r="34806" spans="1:2" x14ac:dyDescent="0.2">
      <c r="A34806" s="253"/>
      <c r="B34806" s="254"/>
    </row>
    <row r="34807" spans="1:2" x14ac:dyDescent="0.2">
      <c r="A34807" s="253"/>
      <c r="B34807" s="254"/>
    </row>
    <row r="34808" spans="1:2" x14ac:dyDescent="0.2">
      <c r="A34808" s="253"/>
      <c r="B34808" s="254"/>
    </row>
    <row r="34809" spans="1:2" x14ac:dyDescent="0.2">
      <c r="A34809" s="253"/>
      <c r="B34809" s="254"/>
    </row>
    <row r="34810" spans="1:2" x14ac:dyDescent="0.2">
      <c r="A34810" s="253"/>
      <c r="B34810" s="254"/>
    </row>
    <row r="34811" spans="1:2" x14ac:dyDescent="0.2">
      <c r="A34811" s="253"/>
      <c r="B34811" s="254"/>
    </row>
    <row r="34812" spans="1:2" x14ac:dyDescent="0.2">
      <c r="A34812" s="253"/>
      <c r="B34812" s="254"/>
    </row>
    <row r="34813" spans="1:2" x14ac:dyDescent="0.2">
      <c r="A34813" s="253"/>
      <c r="B34813" s="254"/>
    </row>
    <row r="34814" spans="1:2" x14ac:dyDescent="0.2">
      <c r="A34814" s="253"/>
      <c r="B34814" s="254"/>
    </row>
    <row r="34815" spans="1:2" x14ac:dyDescent="0.2">
      <c r="A34815" s="253"/>
      <c r="B34815" s="254"/>
    </row>
    <row r="34816" spans="1:2" x14ac:dyDescent="0.2">
      <c r="A34816" s="253"/>
      <c r="B34816" s="254"/>
    </row>
    <row r="34817" spans="1:2" x14ac:dyDescent="0.2">
      <c r="A34817" s="253"/>
      <c r="B34817" s="254"/>
    </row>
    <row r="34818" spans="1:2" x14ac:dyDescent="0.2">
      <c r="A34818" s="253"/>
      <c r="B34818" s="254"/>
    </row>
    <row r="34819" spans="1:2" x14ac:dyDescent="0.2">
      <c r="A34819" s="253"/>
      <c r="B34819" s="254"/>
    </row>
    <row r="34820" spans="1:2" x14ac:dyDescent="0.2">
      <c r="A34820" s="253"/>
      <c r="B34820" s="254"/>
    </row>
    <row r="34821" spans="1:2" x14ac:dyDescent="0.2">
      <c r="A34821" s="253"/>
      <c r="B34821" s="254"/>
    </row>
    <row r="34822" spans="1:2" x14ac:dyDescent="0.2">
      <c r="A34822" s="253"/>
      <c r="B34822" s="254"/>
    </row>
    <row r="34823" spans="1:2" x14ac:dyDescent="0.2">
      <c r="A34823" s="253"/>
      <c r="B34823" s="254"/>
    </row>
    <row r="34824" spans="1:2" x14ac:dyDescent="0.2">
      <c r="A34824" s="253"/>
      <c r="B34824" s="254"/>
    </row>
    <row r="34825" spans="1:2" x14ac:dyDescent="0.2">
      <c r="A34825" s="253"/>
      <c r="B34825" s="254"/>
    </row>
    <row r="34826" spans="1:2" x14ac:dyDescent="0.2">
      <c r="A34826" s="253"/>
      <c r="B34826" s="254"/>
    </row>
    <row r="34827" spans="1:2" x14ac:dyDescent="0.2">
      <c r="A34827" s="253"/>
      <c r="B34827" s="254"/>
    </row>
    <row r="34828" spans="1:2" x14ac:dyDescent="0.2">
      <c r="A34828" s="253"/>
      <c r="B34828" s="254"/>
    </row>
    <row r="34829" spans="1:2" x14ac:dyDescent="0.2">
      <c r="A34829" s="253"/>
      <c r="B34829" s="254"/>
    </row>
    <row r="34830" spans="1:2" x14ac:dyDescent="0.2">
      <c r="A34830" s="253"/>
      <c r="B34830" s="254"/>
    </row>
    <row r="34831" spans="1:2" x14ac:dyDescent="0.2">
      <c r="A34831" s="253"/>
      <c r="B34831" s="254"/>
    </row>
    <row r="34832" spans="1:2" x14ac:dyDescent="0.2">
      <c r="A34832" s="253"/>
      <c r="B34832" s="254"/>
    </row>
    <row r="34833" spans="1:2" x14ac:dyDescent="0.2">
      <c r="A34833" s="253"/>
      <c r="B34833" s="254"/>
    </row>
    <row r="34834" spans="1:2" x14ac:dyDescent="0.2">
      <c r="A34834" s="253"/>
      <c r="B34834" s="254"/>
    </row>
    <row r="34835" spans="1:2" x14ac:dyDescent="0.2">
      <c r="A34835" s="253"/>
      <c r="B34835" s="254"/>
    </row>
    <row r="34836" spans="1:2" x14ac:dyDescent="0.2">
      <c r="A34836" s="253"/>
      <c r="B34836" s="254"/>
    </row>
    <row r="34837" spans="1:2" x14ac:dyDescent="0.2">
      <c r="A34837" s="253"/>
      <c r="B34837" s="254"/>
    </row>
    <row r="34838" spans="1:2" x14ac:dyDescent="0.2">
      <c r="A34838" s="253"/>
      <c r="B34838" s="254"/>
    </row>
    <row r="34839" spans="1:2" x14ac:dyDescent="0.2">
      <c r="A34839" s="253"/>
      <c r="B34839" s="254"/>
    </row>
    <row r="34840" spans="1:2" x14ac:dyDescent="0.2">
      <c r="A34840" s="253"/>
      <c r="B34840" s="254"/>
    </row>
    <row r="34841" spans="1:2" x14ac:dyDescent="0.2">
      <c r="A34841" s="253"/>
      <c r="B34841" s="254"/>
    </row>
    <row r="34842" spans="1:2" x14ac:dyDescent="0.2">
      <c r="A34842" s="253"/>
      <c r="B34842" s="254"/>
    </row>
    <row r="34843" spans="1:2" x14ac:dyDescent="0.2">
      <c r="A34843" s="253"/>
      <c r="B34843" s="254"/>
    </row>
    <row r="34844" spans="1:2" x14ac:dyDescent="0.2">
      <c r="A34844" s="253"/>
      <c r="B34844" s="254"/>
    </row>
    <row r="34845" spans="1:2" x14ac:dyDescent="0.2">
      <c r="A34845" s="253"/>
      <c r="B34845" s="254"/>
    </row>
    <row r="34846" spans="1:2" x14ac:dyDescent="0.2">
      <c r="A34846" s="253"/>
      <c r="B34846" s="254"/>
    </row>
    <row r="34847" spans="1:2" x14ac:dyDescent="0.2">
      <c r="A34847" s="253"/>
      <c r="B34847" s="254"/>
    </row>
    <row r="34848" spans="1:2" x14ac:dyDescent="0.2">
      <c r="A34848" s="253"/>
      <c r="B34848" s="254"/>
    </row>
    <row r="34849" spans="1:2" x14ac:dyDescent="0.2">
      <c r="A34849" s="253"/>
      <c r="B34849" s="254"/>
    </row>
    <row r="34850" spans="1:2" x14ac:dyDescent="0.2">
      <c r="A34850" s="253"/>
      <c r="B34850" s="254"/>
    </row>
    <row r="34851" spans="1:2" x14ac:dyDescent="0.2">
      <c r="A34851" s="253"/>
      <c r="B34851" s="254"/>
    </row>
    <row r="34852" spans="1:2" x14ac:dyDescent="0.2">
      <c r="A34852" s="253"/>
      <c r="B34852" s="254"/>
    </row>
    <row r="34853" spans="1:2" x14ac:dyDescent="0.2">
      <c r="A34853" s="253"/>
      <c r="B34853" s="254"/>
    </row>
    <row r="34854" spans="1:2" x14ac:dyDescent="0.2">
      <c r="A34854" s="253"/>
      <c r="B34854" s="254"/>
    </row>
    <row r="34855" spans="1:2" x14ac:dyDescent="0.2">
      <c r="A34855" s="253"/>
      <c r="B34855" s="254"/>
    </row>
    <row r="34856" spans="1:2" x14ac:dyDescent="0.2">
      <c r="A34856" s="253"/>
      <c r="B34856" s="254"/>
    </row>
    <row r="34857" spans="1:2" x14ac:dyDescent="0.2">
      <c r="A34857" s="253"/>
      <c r="B34857" s="254"/>
    </row>
    <row r="34858" spans="1:2" x14ac:dyDescent="0.2">
      <c r="A34858" s="253"/>
      <c r="B34858" s="254"/>
    </row>
    <row r="34859" spans="1:2" x14ac:dyDescent="0.2">
      <c r="A34859" s="253"/>
      <c r="B34859" s="254"/>
    </row>
    <row r="34860" spans="1:2" x14ac:dyDescent="0.2">
      <c r="A34860" s="253"/>
      <c r="B34860" s="254"/>
    </row>
    <row r="34861" spans="1:2" x14ac:dyDescent="0.2">
      <c r="A34861" s="253"/>
      <c r="B34861" s="254"/>
    </row>
    <row r="34862" spans="1:2" x14ac:dyDescent="0.2">
      <c r="A34862" s="253"/>
      <c r="B34862" s="254"/>
    </row>
    <row r="34863" spans="1:2" x14ac:dyDescent="0.2">
      <c r="A34863" s="253"/>
      <c r="B34863" s="254"/>
    </row>
    <row r="34864" spans="1:2" x14ac:dyDescent="0.2">
      <c r="A34864" s="253"/>
      <c r="B34864" s="254"/>
    </row>
    <row r="34865" spans="1:2" x14ac:dyDescent="0.2">
      <c r="A34865" s="253"/>
      <c r="B34865" s="254"/>
    </row>
    <row r="34866" spans="1:2" x14ac:dyDescent="0.2">
      <c r="A34866" s="253"/>
      <c r="B34866" s="254"/>
    </row>
    <row r="34867" spans="1:2" x14ac:dyDescent="0.2">
      <c r="A34867" s="253"/>
      <c r="B34867" s="254"/>
    </row>
    <row r="34868" spans="1:2" x14ac:dyDescent="0.2">
      <c r="A34868" s="253"/>
      <c r="B34868" s="254"/>
    </row>
    <row r="34869" spans="1:2" x14ac:dyDescent="0.2">
      <c r="A34869" s="253"/>
      <c r="B34869" s="254"/>
    </row>
    <row r="34870" spans="1:2" x14ac:dyDescent="0.2">
      <c r="A34870" s="253"/>
      <c r="B34870" s="254"/>
    </row>
    <row r="34871" spans="1:2" x14ac:dyDescent="0.2">
      <c r="A34871" s="253"/>
      <c r="B34871" s="254"/>
    </row>
    <row r="34872" spans="1:2" x14ac:dyDescent="0.2">
      <c r="A34872" s="253"/>
      <c r="B34872" s="254"/>
    </row>
    <row r="34873" spans="1:2" x14ac:dyDescent="0.2">
      <c r="A34873" s="253"/>
      <c r="B34873" s="254"/>
    </row>
    <row r="34874" spans="1:2" x14ac:dyDescent="0.2">
      <c r="A34874" s="253"/>
      <c r="B34874" s="254"/>
    </row>
    <row r="34875" spans="1:2" x14ac:dyDescent="0.2">
      <c r="A34875" s="253"/>
      <c r="B34875" s="254"/>
    </row>
    <row r="34876" spans="1:2" x14ac:dyDescent="0.2">
      <c r="A34876" s="253"/>
      <c r="B34876" s="254"/>
    </row>
    <row r="34877" spans="1:2" x14ac:dyDescent="0.2">
      <c r="A34877" s="253"/>
      <c r="B34877" s="254"/>
    </row>
    <row r="34878" spans="1:2" x14ac:dyDescent="0.2">
      <c r="A34878" s="253"/>
      <c r="B34878" s="254"/>
    </row>
    <row r="34879" spans="1:2" x14ac:dyDescent="0.2">
      <c r="A34879" s="253"/>
      <c r="B34879" s="254"/>
    </row>
    <row r="34880" spans="1:2" x14ac:dyDescent="0.2">
      <c r="A34880" s="253"/>
      <c r="B34880" s="254"/>
    </row>
    <row r="34881" spans="1:2" x14ac:dyDescent="0.2">
      <c r="A34881" s="253"/>
      <c r="B34881" s="254"/>
    </row>
    <row r="34882" spans="1:2" x14ac:dyDescent="0.2">
      <c r="A34882" s="253"/>
      <c r="B34882" s="254"/>
    </row>
    <row r="34883" spans="1:2" x14ac:dyDescent="0.2">
      <c r="A34883" s="253"/>
      <c r="B34883" s="254"/>
    </row>
    <row r="34884" spans="1:2" x14ac:dyDescent="0.2">
      <c r="A34884" s="253"/>
      <c r="B34884" s="254"/>
    </row>
    <row r="34885" spans="1:2" x14ac:dyDescent="0.2">
      <c r="A34885" s="253"/>
      <c r="B34885" s="254"/>
    </row>
    <row r="34886" spans="1:2" x14ac:dyDescent="0.2">
      <c r="A34886" s="253"/>
      <c r="B34886" s="254"/>
    </row>
    <row r="34887" spans="1:2" x14ac:dyDescent="0.2">
      <c r="A34887" s="253"/>
      <c r="B34887" s="254"/>
    </row>
    <row r="34888" spans="1:2" x14ac:dyDescent="0.2">
      <c r="A34888" s="253"/>
      <c r="B34888" s="254"/>
    </row>
    <row r="34889" spans="1:2" x14ac:dyDescent="0.2">
      <c r="A34889" s="253"/>
      <c r="B34889" s="254"/>
    </row>
    <row r="34890" spans="1:2" x14ac:dyDescent="0.2">
      <c r="A34890" s="253"/>
      <c r="B34890" s="254"/>
    </row>
    <row r="34891" spans="1:2" x14ac:dyDescent="0.2">
      <c r="A34891" s="253"/>
      <c r="B34891" s="254"/>
    </row>
    <row r="34892" spans="1:2" x14ac:dyDescent="0.2">
      <c r="A34892" s="253"/>
      <c r="B34892" s="254"/>
    </row>
    <row r="34893" spans="1:2" x14ac:dyDescent="0.2">
      <c r="A34893" s="253"/>
      <c r="B34893" s="254"/>
    </row>
    <row r="34894" spans="1:2" x14ac:dyDescent="0.2">
      <c r="A34894" s="253"/>
      <c r="B34894" s="254"/>
    </row>
    <row r="34895" spans="1:2" x14ac:dyDescent="0.2">
      <c r="A34895" s="253"/>
      <c r="B34895" s="254"/>
    </row>
    <row r="34896" spans="1:2" x14ac:dyDescent="0.2">
      <c r="A34896" s="253"/>
      <c r="B34896" s="254"/>
    </row>
    <row r="34897" spans="1:2" x14ac:dyDescent="0.2">
      <c r="A34897" s="253"/>
      <c r="B34897" s="254"/>
    </row>
    <row r="34898" spans="1:2" x14ac:dyDescent="0.2">
      <c r="A34898" s="253"/>
      <c r="B34898" s="254"/>
    </row>
    <row r="34899" spans="1:2" x14ac:dyDescent="0.2">
      <c r="A34899" s="253"/>
      <c r="B34899" s="254"/>
    </row>
    <row r="34900" spans="1:2" x14ac:dyDescent="0.2">
      <c r="A34900" s="253"/>
      <c r="B34900" s="254"/>
    </row>
    <row r="34901" spans="1:2" x14ac:dyDescent="0.2">
      <c r="A34901" s="253"/>
      <c r="B34901" s="254"/>
    </row>
    <row r="34902" spans="1:2" x14ac:dyDescent="0.2">
      <c r="A34902" s="253"/>
      <c r="B34902" s="254"/>
    </row>
    <row r="34903" spans="1:2" x14ac:dyDescent="0.2">
      <c r="A34903" s="253"/>
      <c r="B34903" s="254"/>
    </row>
    <row r="34904" spans="1:2" x14ac:dyDescent="0.2">
      <c r="A34904" s="253"/>
      <c r="B34904" s="254"/>
    </row>
    <row r="34905" spans="1:2" x14ac:dyDescent="0.2">
      <c r="A34905" s="253"/>
      <c r="B34905" s="254"/>
    </row>
    <row r="34906" spans="1:2" x14ac:dyDescent="0.2">
      <c r="A34906" s="253"/>
      <c r="B34906" s="254"/>
    </row>
    <row r="34907" spans="1:2" x14ac:dyDescent="0.2">
      <c r="A34907" s="253"/>
      <c r="B34907" s="254"/>
    </row>
    <row r="34908" spans="1:2" x14ac:dyDescent="0.2">
      <c r="A34908" s="253"/>
      <c r="B34908" s="254"/>
    </row>
    <row r="34909" spans="1:2" x14ac:dyDescent="0.2">
      <c r="A34909" s="253"/>
      <c r="B34909" s="254"/>
    </row>
    <row r="34910" spans="1:2" x14ac:dyDescent="0.2">
      <c r="A34910" s="253"/>
      <c r="B34910" s="254"/>
    </row>
    <row r="34911" spans="1:2" x14ac:dyDescent="0.2">
      <c r="A34911" s="253"/>
      <c r="B34911" s="254"/>
    </row>
    <row r="34912" spans="1:2" x14ac:dyDescent="0.2">
      <c r="A34912" s="253"/>
      <c r="B34912" s="254"/>
    </row>
    <row r="34913" spans="1:2" x14ac:dyDescent="0.2">
      <c r="A34913" s="253"/>
      <c r="B34913" s="254"/>
    </row>
    <row r="34914" spans="1:2" x14ac:dyDescent="0.2">
      <c r="A34914" s="253"/>
      <c r="B34914" s="254"/>
    </row>
    <row r="34915" spans="1:2" x14ac:dyDescent="0.2">
      <c r="A34915" s="253"/>
      <c r="B34915" s="254"/>
    </row>
    <row r="34916" spans="1:2" x14ac:dyDescent="0.2">
      <c r="A34916" s="253"/>
      <c r="B34916" s="254"/>
    </row>
    <row r="34917" spans="1:2" x14ac:dyDescent="0.2">
      <c r="A34917" s="253"/>
      <c r="B34917" s="254"/>
    </row>
    <row r="34918" spans="1:2" x14ac:dyDescent="0.2">
      <c r="A34918" s="253"/>
      <c r="B34918" s="254"/>
    </row>
    <row r="34919" spans="1:2" x14ac:dyDescent="0.2">
      <c r="A34919" s="253"/>
      <c r="B34919" s="254"/>
    </row>
    <row r="34920" spans="1:2" x14ac:dyDescent="0.2">
      <c r="A34920" s="253"/>
      <c r="B34920" s="254"/>
    </row>
    <row r="34921" spans="1:2" x14ac:dyDescent="0.2">
      <c r="A34921" s="253"/>
      <c r="B34921" s="254"/>
    </row>
    <row r="34922" spans="1:2" x14ac:dyDescent="0.2">
      <c r="A34922" s="253"/>
      <c r="B34922" s="254"/>
    </row>
    <row r="34923" spans="1:2" x14ac:dyDescent="0.2">
      <c r="A34923" s="253"/>
      <c r="B34923" s="254"/>
    </row>
    <row r="34924" spans="1:2" x14ac:dyDescent="0.2">
      <c r="A34924" s="253"/>
      <c r="B34924" s="254"/>
    </row>
    <row r="34925" spans="1:2" x14ac:dyDescent="0.2">
      <c r="A34925" s="253"/>
      <c r="B34925" s="254"/>
    </row>
    <row r="34926" spans="1:2" x14ac:dyDescent="0.2">
      <c r="A34926" s="253"/>
      <c r="B34926" s="254"/>
    </row>
    <row r="34927" spans="1:2" x14ac:dyDescent="0.2">
      <c r="A34927" s="253"/>
      <c r="B34927" s="254"/>
    </row>
    <row r="34928" spans="1:2" x14ac:dyDescent="0.2">
      <c r="A34928" s="253"/>
      <c r="B34928" s="254"/>
    </row>
    <row r="34929" spans="1:2" x14ac:dyDescent="0.2">
      <c r="A34929" s="253"/>
      <c r="B34929" s="254"/>
    </row>
    <row r="34930" spans="1:2" x14ac:dyDescent="0.2">
      <c r="A34930" s="253"/>
      <c r="B34930" s="254"/>
    </row>
    <row r="34931" spans="1:2" x14ac:dyDescent="0.2">
      <c r="A34931" s="253"/>
      <c r="B34931" s="254"/>
    </row>
    <row r="34932" spans="1:2" x14ac:dyDescent="0.2">
      <c r="A34932" s="253"/>
      <c r="B34932" s="254"/>
    </row>
    <row r="34933" spans="1:2" x14ac:dyDescent="0.2">
      <c r="A34933" s="253"/>
      <c r="B34933" s="254"/>
    </row>
    <row r="34934" spans="1:2" x14ac:dyDescent="0.2">
      <c r="A34934" s="253"/>
      <c r="B34934" s="254"/>
    </row>
    <row r="34935" spans="1:2" x14ac:dyDescent="0.2">
      <c r="A34935" s="253"/>
      <c r="B34935" s="254"/>
    </row>
    <row r="34936" spans="1:2" x14ac:dyDescent="0.2">
      <c r="A34936" s="253"/>
      <c r="B34936" s="254"/>
    </row>
    <row r="34937" spans="1:2" x14ac:dyDescent="0.2">
      <c r="A34937" s="253"/>
      <c r="B34937" s="254"/>
    </row>
    <row r="34938" spans="1:2" x14ac:dyDescent="0.2">
      <c r="A34938" s="253"/>
      <c r="B34938" s="254"/>
    </row>
    <row r="34939" spans="1:2" x14ac:dyDescent="0.2">
      <c r="A34939" s="253"/>
      <c r="B34939" s="254"/>
    </row>
    <row r="34940" spans="1:2" x14ac:dyDescent="0.2">
      <c r="A34940" s="253"/>
      <c r="B34940" s="254"/>
    </row>
    <row r="34941" spans="1:2" x14ac:dyDescent="0.2">
      <c r="A34941" s="253"/>
      <c r="B34941" s="254"/>
    </row>
    <row r="34942" spans="1:2" x14ac:dyDescent="0.2">
      <c r="A34942" s="253"/>
      <c r="B34942" s="254"/>
    </row>
    <row r="34943" spans="1:2" x14ac:dyDescent="0.2">
      <c r="A34943" s="253"/>
      <c r="B34943" s="254"/>
    </row>
    <row r="34944" spans="1:2" x14ac:dyDescent="0.2">
      <c r="A34944" s="253"/>
      <c r="B34944" s="254"/>
    </row>
    <row r="34945" spans="1:2" x14ac:dyDescent="0.2">
      <c r="A34945" s="253"/>
      <c r="B34945" s="254"/>
    </row>
    <row r="34946" spans="1:2" x14ac:dyDescent="0.2">
      <c r="A34946" s="253"/>
      <c r="B34946" s="254"/>
    </row>
    <row r="34947" spans="1:2" x14ac:dyDescent="0.2">
      <c r="A34947" s="253"/>
      <c r="B34947" s="254"/>
    </row>
    <row r="34948" spans="1:2" x14ac:dyDescent="0.2">
      <c r="A34948" s="253"/>
      <c r="B34948" s="254"/>
    </row>
    <row r="34949" spans="1:2" x14ac:dyDescent="0.2">
      <c r="A34949" s="253"/>
      <c r="B34949" s="254"/>
    </row>
    <row r="34950" spans="1:2" x14ac:dyDescent="0.2">
      <c r="A34950" s="253"/>
      <c r="B34950" s="254"/>
    </row>
    <row r="34951" spans="1:2" x14ac:dyDescent="0.2">
      <c r="A34951" s="253"/>
      <c r="B34951" s="254"/>
    </row>
    <row r="34952" spans="1:2" x14ac:dyDescent="0.2">
      <c r="A34952" s="253"/>
      <c r="B34952" s="254"/>
    </row>
    <row r="34953" spans="1:2" x14ac:dyDescent="0.2">
      <c r="A34953" s="253"/>
      <c r="B34953" s="254"/>
    </row>
    <row r="34954" spans="1:2" x14ac:dyDescent="0.2">
      <c r="A34954" s="253"/>
      <c r="B34954" s="254"/>
    </row>
    <row r="34955" spans="1:2" x14ac:dyDescent="0.2">
      <c r="A34955" s="253"/>
      <c r="B34955" s="254"/>
    </row>
    <row r="34956" spans="1:2" x14ac:dyDescent="0.2">
      <c r="A34956" s="253"/>
      <c r="B34956" s="254"/>
    </row>
    <row r="34957" spans="1:2" x14ac:dyDescent="0.2">
      <c r="A34957" s="253"/>
      <c r="B34957" s="254"/>
    </row>
    <row r="34958" spans="1:2" x14ac:dyDescent="0.2">
      <c r="A34958" s="253"/>
      <c r="B34958" s="254"/>
    </row>
    <row r="34959" spans="1:2" x14ac:dyDescent="0.2">
      <c r="A34959" s="253"/>
      <c r="B34959" s="254"/>
    </row>
    <row r="34960" spans="1:2" x14ac:dyDescent="0.2">
      <c r="A34960" s="253"/>
      <c r="B34960" s="254"/>
    </row>
    <row r="34961" spans="1:2" x14ac:dyDescent="0.2">
      <c r="A34961" s="253"/>
      <c r="B34961" s="254"/>
    </row>
    <row r="34962" spans="1:2" x14ac:dyDescent="0.2">
      <c r="A34962" s="253"/>
      <c r="B34962" s="254"/>
    </row>
    <row r="34963" spans="1:2" x14ac:dyDescent="0.2">
      <c r="A34963" s="253"/>
      <c r="B34963" s="254"/>
    </row>
    <row r="34964" spans="1:2" x14ac:dyDescent="0.2">
      <c r="A34964" s="253"/>
      <c r="B34964" s="254"/>
    </row>
    <row r="34965" spans="1:2" x14ac:dyDescent="0.2">
      <c r="A34965" s="253"/>
      <c r="B34965" s="254"/>
    </row>
    <row r="34966" spans="1:2" x14ac:dyDescent="0.2">
      <c r="A34966" s="253"/>
      <c r="B34966" s="254"/>
    </row>
    <row r="34967" spans="1:2" x14ac:dyDescent="0.2">
      <c r="A34967" s="253"/>
      <c r="B34967" s="254"/>
    </row>
    <row r="34968" spans="1:2" x14ac:dyDescent="0.2">
      <c r="A34968" s="253"/>
      <c r="B34968" s="254"/>
    </row>
    <row r="34969" spans="1:2" x14ac:dyDescent="0.2">
      <c r="A34969" s="253"/>
      <c r="B34969" s="254"/>
    </row>
    <row r="34970" spans="1:2" x14ac:dyDescent="0.2">
      <c r="A34970" s="253"/>
      <c r="B34970" s="254"/>
    </row>
    <row r="34971" spans="1:2" x14ac:dyDescent="0.2">
      <c r="A34971" s="253"/>
      <c r="B34971" s="254"/>
    </row>
    <row r="34972" spans="1:2" x14ac:dyDescent="0.2">
      <c r="A34972" s="253"/>
      <c r="B34972" s="254"/>
    </row>
    <row r="34973" spans="1:2" x14ac:dyDescent="0.2">
      <c r="A34973" s="253"/>
      <c r="B34973" s="254"/>
    </row>
    <row r="34974" spans="1:2" x14ac:dyDescent="0.2">
      <c r="A34974" s="253"/>
      <c r="B34974" s="254"/>
    </row>
    <row r="34975" spans="1:2" x14ac:dyDescent="0.2">
      <c r="A34975" s="253"/>
      <c r="B34975" s="254"/>
    </row>
    <row r="34976" spans="1:2" x14ac:dyDescent="0.2">
      <c r="A34976" s="253"/>
      <c r="B34976" s="254"/>
    </row>
    <row r="34977" spans="1:2" x14ac:dyDescent="0.2">
      <c r="A34977" s="253"/>
      <c r="B34977" s="254"/>
    </row>
    <row r="34978" spans="1:2" x14ac:dyDescent="0.2">
      <c r="A34978" s="253"/>
      <c r="B34978" s="254"/>
    </row>
    <row r="34979" spans="1:2" x14ac:dyDescent="0.2">
      <c r="A34979" s="253"/>
      <c r="B34979" s="254"/>
    </row>
    <row r="34980" spans="1:2" x14ac:dyDescent="0.2">
      <c r="A34980" s="253"/>
      <c r="B34980" s="254"/>
    </row>
    <row r="34981" spans="1:2" x14ac:dyDescent="0.2">
      <c r="A34981" s="253"/>
      <c r="B34981" s="254"/>
    </row>
    <row r="34982" spans="1:2" x14ac:dyDescent="0.2">
      <c r="A34982" s="253"/>
      <c r="B34982" s="254"/>
    </row>
    <row r="34983" spans="1:2" x14ac:dyDescent="0.2">
      <c r="A34983" s="253"/>
      <c r="B34983" s="254"/>
    </row>
    <row r="34984" spans="1:2" x14ac:dyDescent="0.2">
      <c r="A34984" s="253"/>
      <c r="B34984" s="254"/>
    </row>
    <row r="34985" spans="1:2" x14ac:dyDescent="0.2">
      <c r="A34985" s="253"/>
      <c r="B34985" s="254"/>
    </row>
    <row r="34986" spans="1:2" x14ac:dyDescent="0.2">
      <c r="A34986" s="253"/>
      <c r="B34986" s="254"/>
    </row>
    <row r="34987" spans="1:2" x14ac:dyDescent="0.2">
      <c r="A34987" s="253"/>
      <c r="B34987" s="254"/>
    </row>
    <row r="34988" spans="1:2" x14ac:dyDescent="0.2">
      <c r="A34988" s="253"/>
      <c r="B34988" s="254"/>
    </row>
    <row r="34989" spans="1:2" x14ac:dyDescent="0.2">
      <c r="A34989" s="253"/>
      <c r="B34989" s="254"/>
    </row>
    <row r="34990" spans="1:2" x14ac:dyDescent="0.2">
      <c r="A34990" s="253"/>
      <c r="B34990" s="254"/>
    </row>
    <row r="34991" spans="1:2" x14ac:dyDescent="0.2">
      <c r="A34991" s="253"/>
      <c r="B34991" s="254"/>
    </row>
    <row r="34992" spans="1:2" x14ac:dyDescent="0.2">
      <c r="A34992" s="253"/>
      <c r="B34992" s="254"/>
    </row>
    <row r="34993" spans="1:2" x14ac:dyDescent="0.2">
      <c r="A34993" s="253"/>
      <c r="B34993" s="254"/>
    </row>
    <row r="34994" spans="1:2" x14ac:dyDescent="0.2">
      <c r="A34994" s="253"/>
      <c r="B34994" s="254"/>
    </row>
    <row r="34995" spans="1:2" x14ac:dyDescent="0.2">
      <c r="A34995" s="253"/>
      <c r="B34995" s="254"/>
    </row>
    <row r="34996" spans="1:2" x14ac:dyDescent="0.2">
      <c r="A34996" s="253"/>
      <c r="B34996" s="254"/>
    </row>
    <row r="34997" spans="1:2" x14ac:dyDescent="0.2">
      <c r="A34997" s="253"/>
      <c r="B34997" s="254"/>
    </row>
    <row r="34998" spans="1:2" x14ac:dyDescent="0.2">
      <c r="A34998" s="253"/>
      <c r="B34998" s="254"/>
    </row>
    <row r="34999" spans="1:2" x14ac:dyDescent="0.2">
      <c r="A34999" s="253"/>
      <c r="B34999" s="254"/>
    </row>
    <row r="35000" spans="1:2" x14ac:dyDescent="0.2">
      <c r="A35000" s="253"/>
      <c r="B35000" s="254"/>
    </row>
    <row r="35001" spans="1:2" x14ac:dyDescent="0.2">
      <c r="A35001" s="253"/>
      <c r="B35001" s="254"/>
    </row>
    <row r="35002" spans="1:2" x14ac:dyDescent="0.2">
      <c r="A35002" s="253"/>
      <c r="B35002" s="254"/>
    </row>
    <row r="35003" spans="1:2" x14ac:dyDescent="0.2">
      <c r="A35003" s="253"/>
      <c r="B35003" s="254"/>
    </row>
    <row r="35004" spans="1:2" x14ac:dyDescent="0.2">
      <c r="A35004" s="253"/>
      <c r="B35004" s="254"/>
    </row>
    <row r="35005" spans="1:2" x14ac:dyDescent="0.2">
      <c r="A35005" s="253"/>
      <c r="B35005" s="254"/>
    </row>
    <row r="35006" spans="1:2" x14ac:dyDescent="0.2">
      <c r="A35006" s="253"/>
      <c r="B35006" s="254"/>
    </row>
    <row r="35007" spans="1:2" x14ac:dyDescent="0.2">
      <c r="A35007" s="253"/>
      <c r="B35007" s="254"/>
    </row>
    <row r="35008" spans="1:2" x14ac:dyDescent="0.2">
      <c r="A35008" s="253"/>
      <c r="B35008" s="254"/>
    </row>
    <row r="35009" spans="1:2" x14ac:dyDescent="0.2">
      <c r="A35009" s="253"/>
      <c r="B35009" s="254"/>
    </row>
    <row r="35010" spans="1:2" x14ac:dyDescent="0.2">
      <c r="A35010" s="253"/>
      <c r="B35010" s="254"/>
    </row>
    <row r="35011" spans="1:2" x14ac:dyDescent="0.2">
      <c r="A35011" s="253"/>
      <c r="B35011" s="254"/>
    </row>
    <row r="35012" spans="1:2" x14ac:dyDescent="0.2">
      <c r="A35012" s="253"/>
      <c r="B35012" s="254"/>
    </row>
    <row r="35013" spans="1:2" x14ac:dyDescent="0.2">
      <c r="A35013" s="253"/>
      <c r="B35013" s="254"/>
    </row>
    <row r="35014" spans="1:2" x14ac:dyDescent="0.2">
      <c r="A35014" s="253"/>
      <c r="B35014" s="254"/>
    </row>
    <row r="35015" spans="1:2" x14ac:dyDescent="0.2">
      <c r="A35015" s="253"/>
      <c r="B35015" s="254"/>
    </row>
    <row r="35016" spans="1:2" x14ac:dyDescent="0.2">
      <c r="A35016" s="253"/>
      <c r="B35016" s="254"/>
    </row>
    <row r="35017" spans="1:2" x14ac:dyDescent="0.2">
      <c r="A35017" s="253"/>
      <c r="B35017" s="254"/>
    </row>
    <row r="35018" spans="1:2" x14ac:dyDescent="0.2">
      <c r="A35018" s="253"/>
      <c r="B35018" s="254"/>
    </row>
    <row r="35019" spans="1:2" x14ac:dyDescent="0.2">
      <c r="A35019" s="253"/>
      <c r="B35019" s="254"/>
    </row>
    <row r="35020" spans="1:2" x14ac:dyDescent="0.2">
      <c r="A35020" s="253"/>
      <c r="B35020" s="254"/>
    </row>
    <row r="35021" spans="1:2" x14ac:dyDescent="0.2">
      <c r="A35021" s="253"/>
      <c r="B35021" s="254"/>
    </row>
    <row r="35022" spans="1:2" x14ac:dyDescent="0.2">
      <c r="A35022" s="253"/>
      <c r="B35022" s="254"/>
    </row>
    <row r="35023" spans="1:2" x14ac:dyDescent="0.2">
      <c r="A35023" s="253"/>
      <c r="B35023" s="254"/>
    </row>
    <row r="35024" spans="1:2" x14ac:dyDescent="0.2">
      <c r="A35024" s="253"/>
      <c r="B35024" s="254"/>
    </row>
    <row r="35025" spans="1:2" x14ac:dyDescent="0.2">
      <c r="A35025" s="253"/>
      <c r="B35025" s="254"/>
    </row>
    <row r="35026" spans="1:2" x14ac:dyDescent="0.2">
      <c r="A35026" s="253"/>
      <c r="B35026" s="254"/>
    </row>
    <row r="35027" spans="1:2" x14ac:dyDescent="0.2">
      <c r="A35027" s="253"/>
      <c r="B35027" s="254"/>
    </row>
    <row r="35028" spans="1:2" x14ac:dyDescent="0.2">
      <c r="A35028" s="253"/>
      <c r="B35028" s="254"/>
    </row>
    <row r="35029" spans="1:2" x14ac:dyDescent="0.2">
      <c r="A35029" s="253"/>
      <c r="B35029" s="254"/>
    </row>
    <row r="35030" spans="1:2" x14ac:dyDescent="0.2">
      <c r="A35030" s="253"/>
      <c r="B35030" s="254"/>
    </row>
    <row r="35031" spans="1:2" x14ac:dyDescent="0.2">
      <c r="A35031" s="253"/>
      <c r="B35031" s="254"/>
    </row>
    <row r="35032" spans="1:2" x14ac:dyDescent="0.2">
      <c r="A35032" s="253"/>
      <c r="B35032" s="254"/>
    </row>
    <row r="35033" spans="1:2" x14ac:dyDescent="0.2">
      <c r="A35033" s="253"/>
      <c r="B35033" s="254"/>
    </row>
    <row r="35034" spans="1:2" x14ac:dyDescent="0.2">
      <c r="A35034" s="253"/>
      <c r="B35034" s="254"/>
    </row>
    <row r="35035" spans="1:2" x14ac:dyDescent="0.2">
      <c r="A35035" s="253"/>
      <c r="B35035" s="254"/>
    </row>
    <row r="35036" spans="1:2" x14ac:dyDescent="0.2">
      <c r="A35036" s="253"/>
      <c r="B35036" s="254"/>
    </row>
    <row r="35037" spans="1:2" x14ac:dyDescent="0.2">
      <c r="A35037" s="253"/>
      <c r="B35037" s="254"/>
    </row>
    <row r="35038" spans="1:2" x14ac:dyDescent="0.2">
      <c r="A35038" s="253"/>
      <c r="B35038" s="254"/>
    </row>
    <row r="35039" spans="1:2" x14ac:dyDescent="0.2">
      <c r="A35039" s="253"/>
      <c r="B35039" s="254"/>
    </row>
    <row r="35040" spans="1:2" x14ac:dyDescent="0.2">
      <c r="A35040" s="253"/>
      <c r="B35040" s="254"/>
    </row>
    <row r="35041" spans="1:2" x14ac:dyDescent="0.2">
      <c r="A35041" s="253"/>
      <c r="B35041" s="254"/>
    </row>
    <row r="35042" spans="1:2" x14ac:dyDescent="0.2">
      <c r="A35042" s="253"/>
      <c r="B35042" s="254"/>
    </row>
    <row r="35043" spans="1:2" x14ac:dyDescent="0.2">
      <c r="A35043" s="253"/>
      <c r="B35043" s="254"/>
    </row>
    <row r="35044" spans="1:2" x14ac:dyDescent="0.2">
      <c r="A35044" s="253"/>
      <c r="B35044" s="254"/>
    </row>
    <row r="35045" spans="1:2" x14ac:dyDescent="0.2">
      <c r="A35045" s="253"/>
      <c r="B35045" s="254"/>
    </row>
    <row r="35046" spans="1:2" x14ac:dyDescent="0.2">
      <c r="A35046" s="253"/>
      <c r="B35046" s="254"/>
    </row>
    <row r="35047" spans="1:2" x14ac:dyDescent="0.2">
      <c r="A35047" s="253"/>
      <c r="B35047" s="254"/>
    </row>
    <row r="35048" spans="1:2" x14ac:dyDescent="0.2">
      <c r="A35048" s="253"/>
      <c r="B35048" s="254"/>
    </row>
    <row r="35049" spans="1:2" x14ac:dyDescent="0.2">
      <c r="A35049" s="253"/>
      <c r="B35049" s="254"/>
    </row>
    <row r="35050" spans="1:2" x14ac:dyDescent="0.2">
      <c r="A35050" s="253"/>
      <c r="B35050" s="254"/>
    </row>
    <row r="35051" spans="1:2" x14ac:dyDescent="0.2">
      <c r="A35051" s="253"/>
      <c r="B35051" s="254"/>
    </row>
    <row r="35052" spans="1:2" x14ac:dyDescent="0.2">
      <c r="A35052" s="253"/>
      <c r="B35052" s="254"/>
    </row>
    <row r="35053" spans="1:2" x14ac:dyDescent="0.2">
      <c r="A35053" s="253"/>
      <c r="B35053" s="254"/>
    </row>
    <row r="35054" spans="1:2" x14ac:dyDescent="0.2">
      <c r="A35054" s="253"/>
      <c r="B35054" s="254"/>
    </row>
    <row r="35055" spans="1:2" x14ac:dyDescent="0.2">
      <c r="A35055" s="253"/>
      <c r="B35055" s="254"/>
    </row>
    <row r="35056" spans="1:2" x14ac:dyDescent="0.2">
      <c r="A35056" s="253"/>
      <c r="B35056" s="254"/>
    </row>
    <row r="35057" spans="1:2" x14ac:dyDescent="0.2">
      <c r="A35057" s="253"/>
      <c r="B35057" s="254"/>
    </row>
    <row r="35058" spans="1:2" x14ac:dyDescent="0.2">
      <c r="A35058" s="253"/>
      <c r="B35058" s="254"/>
    </row>
    <row r="35059" spans="1:2" x14ac:dyDescent="0.2">
      <c r="A35059" s="253"/>
      <c r="B35059" s="254"/>
    </row>
    <row r="35060" spans="1:2" x14ac:dyDescent="0.2">
      <c r="A35060" s="253"/>
      <c r="B35060" s="254"/>
    </row>
    <row r="35061" spans="1:2" x14ac:dyDescent="0.2">
      <c r="A35061" s="253"/>
      <c r="B35061" s="254"/>
    </row>
    <row r="35062" spans="1:2" x14ac:dyDescent="0.2">
      <c r="A35062" s="253"/>
      <c r="B35062" s="254"/>
    </row>
    <row r="35063" spans="1:2" x14ac:dyDescent="0.2">
      <c r="A35063" s="253"/>
      <c r="B35063" s="254"/>
    </row>
    <row r="35064" spans="1:2" x14ac:dyDescent="0.2">
      <c r="A35064" s="253"/>
      <c r="B35064" s="254"/>
    </row>
    <row r="35065" spans="1:2" x14ac:dyDescent="0.2">
      <c r="A35065" s="253"/>
      <c r="B35065" s="254"/>
    </row>
    <row r="35066" spans="1:2" x14ac:dyDescent="0.2">
      <c r="A35066" s="253"/>
      <c r="B35066" s="254"/>
    </row>
    <row r="35067" spans="1:2" x14ac:dyDescent="0.2">
      <c r="A35067" s="253"/>
      <c r="B35067" s="254"/>
    </row>
    <row r="35068" spans="1:2" x14ac:dyDescent="0.2">
      <c r="A35068" s="253"/>
      <c r="B35068" s="254"/>
    </row>
    <row r="35069" spans="1:2" x14ac:dyDescent="0.2">
      <c r="A35069" s="253"/>
      <c r="B35069" s="254"/>
    </row>
    <row r="35070" spans="1:2" x14ac:dyDescent="0.2">
      <c r="A35070" s="253"/>
      <c r="B35070" s="254"/>
    </row>
    <row r="35071" spans="1:2" x14ac:dyDescent="0.2">
      <c r="A35071" s="253"/>
      <c r="B35071" s="254"/>
    </row>
    <row r="35072" spans="1:2" x14ac:dyDescent="0.2">
      <c r="A35072" s="253"/>
      <c r="B35072" s="254"/>
    </row>
    <row r="35073" spans="1:2" x14ac:dyDescent="0.2">
      <c r="A35073" s="253"/>
      <c r="B35073" s="254"/>
    </row>
    <row r="35074" spans="1:2" x14ac:dyDescent="0.2">
      <c r="A35074" s="253"/>
      <c r="B35074" s="254"/>
    </row>
    <row r="35075" spans="1:2" x14ac:dyDescent="0.2">
      <c r="A35075" s="253"/>
      <c r="B35075" s="254"/>
    </row>
    <row r="35076" spans="1:2" x14ac:dyDescent="0.2">
      <c r="A35076" s="253"/>
      <c r="B35076" s="254"/>
    </row>
    <row r="35077" spans="1:2" x14ac:dyDescent="0.2">
      <c r="A35077" s="253"/>
      <c r="B35077" s="254"/>
    </row>
    <row r="35078" spans="1:2" x14ac:dyDescent="0.2">
      <c r="A35078" s="253"/>
      <c r="B35078" s="254"/>
    </row>
    <row r="35079" spans="1:2" x14ac:dyDescent="0.2">
      <c r="A35079" s="253"/>
      <c r="B35079" s="254"/>
    </row>
    <row r="35080" spans="1:2" x14ac:dyDescent="0.2">
      <c r="A35080" s="253"/>
      <c r="B35080" s="254"/>
    </row>
    <row r="35081" spans="1:2" x14ac:dyDescent="0.2">
      <c r="A35081" s="253"/>
      <c r="B35081" s="254"/>
    </row>
    <row r="35082" spans="1:2" x14ac:dyDescent="0.2">
      <c r="A35082" s="253"/>
      <c r="B35082" s="254"/>
    </row>
    <row r="35083" spans="1:2" x14ac:dyDescent="0.2">
      <c r="A35083" s="253"/>
      <c r="B35083" s="254"/>
    </row>
    <row r="35084" spans="1:2" x14ac:dyDescent="0.2">
      <c r="A35084" s="253"/>
      <c r="B35084" s="254"/>
    </row>
    <row r="35085" spans="1:2" x14ac:dyDescent="0.2">
      <c r="A35085" s="253"/>
      <c r="B35085" s="254"/>
    </row>
    <row r="35086" spans="1:2" x14ac:dyDescent="0.2">
      <c r="A35086" s="253"/>
      <c r="B35086" s="254"/>
    </row>
    <row r="35087" spans="1:2" x14ac:dyDescent="0.2">
      <c r="A35087" s="253"/>
      <c r="B35087" s="254"/>
    </row>
    <row r="35088" spans="1:2" x14ac:dyDescent="0.2">
      <c r="A35088" s="253"/>
      <c r="B35088" s="254"/>
    </row>
    <row r="35089" spans="1:2" x14ac:dyDescent="0.2">
      <c r="A35089" s="253"/>
      <c r="B35089" s="254"/>
    </row>
    <row r="35090" spans="1:2" x14ac:dyDescent="0.2">
      <c r="A35090" s="253"/>
      <c r="B35090" s="254"/>
    </row>
    <row r="35091" spans="1:2" x14ac:dyDescent="0.2">
      <c r="A35091" s="253"/>
      <c r="B35091" s="254"/>
    </row>
    <row r="35092" spans="1:2" x14ac:dyDescent="0.2">
      <c r="A35092" s="253"/>
      <c r="B35092" s="254"/>
    </row>
    <row r="35093" spans="1:2" x14ac:dyDescent="0.2">
      <c r="A35093" s="253"/>
      <c r="B35093" s="254"/>
    </row>
    <row r="35094" spans="1:2" x14ac:dyDescent="0.2">
      <c r="A35094" s="253"/>
      <c r="B35094" s="254"/>
    </row>
    <row r="35095" spans="1:2" x14ac:dyDescent="0.2">
      <c r="A35095" s="253"/>
      <c r="B35095" s="254"/>
    </row>
    <row r="35096" spans="1:2" x14ac:dyDescent="0.2">
      <c r="A35096" s="253"/>
      <c r="B35096" s="254"/>
    </row>
    <row r="35097" spans="1:2" x14ac:dyDescent="0.2">
      <c r="A35097" s="253"/>
      <c r="B35097" s="254"/>
    </row>
    <row r="35098" spans="1:2" x14ac:dyDescent="0.2">
      <c r="A35098" s="253"/>
      <c r="B35098" s="254"/>
    </row>
    <row r="35099" spans="1:2" x14ac:dyDescent="0.2">
      <c r="A35099" s="253"/>
      <c r="B35099" s="254"/>
    </row>
    <row r="35100" spans="1:2" x14ac:dyDescent="0.2">
      <c r="A35100" s="253"/>
      <c r="B35100" s="254"/>
    </row>
    <row r="35101" spans="1:2" x14ac:dyDescent="0.2">
      <c r="A35101" s="253"/>
      <c r="B35101" s="254"/>
    </row>
    <row r="35102" spans="1:2" x14ac:dyDescent="0.2">
      <c r="A35102" s="253"/>
      <c r="B35102" s="254"/>
    </row>
    <row r="35103" spans="1:2" x14ac:dyDescent="0.2">
      <c r="A35103" s="253"/>
      <c r="B35103" s="254"/>
    </row>
    <row r="35104" spans="1:2" x14ac:dyDescent="0.2">
      <c r="A35104" s="253"/>
      <c r="B35104" s="254"/>
    </row>
    <row r="35105" spans="1:2" x14ac:dyDescent="0.2">
      <c r="A35105" s="253"/>
      <c r="B35105" s="254"/>
    </row>
    <row r="35106" spans="1:2" x14ac:dyDescent="0.2">
      <c r="A35106" s="253"/>
      <c r="B35106" s="254"/>
    </row>
    <row r="35107" spans="1:2" x14ac:dyDescent="0.2">
      <c r="A35107" s="253"/>
      <c r="B35107" s="254"/>
    </row>
    <row r="35108" spans="1:2" x14ac:dyDescent="0.2">
      <c r="A35108" s="253"/>
      <c r="B35108" s="254"/>
    </row>
    <row r="35109" spans="1:2" x14ac:dyDescent="0.2">
      <c r="A35109" s="253"/>
      <c r="B35109" s="254"/>
    </row>
    <row r="35110" spans="1:2" x14ac:dyDescent="0.2">
      <c r="A35110" s="253"/>
      <c r="B35110" s="254"/>
    </row>
    <row r="35111" spans="1:2" x14ac:dyDescent="0.2">
      <c r="A35111" s="253"/>
      <c r="B35111" s="254"/>
    </row>
    <row r="35112" spans="1:2" x14ac:dyDescent="0.2">
      <c r="A35112" s="253"/>
      <c r="B35112" s="254"/>
    </row>
    <row r="35113" spans="1:2" x14ac:dyDescent="0.2">
      <c r="A35113" s="253"/>
      <c r="B35113" s="254"/>
    </row>
    <row r="35114" spans="1:2" x14ac:dyDescent="0.2">
      <c r="A35114" s="253"/>
      <c r="B35114" s="254"/>
    </row>
    <row r="35115" spans="1:2" x14ac:dyDescent="0.2">
      <c r="A35115" s="253"/>
      <c r="B35115" s="254"/>
    </row>
    <row r="35116" spans="1:2" x14ac:dyDescent="0.2">
      <c r="A35116" s="253"/>
      <c r="B35116" s="254"/>
    </row>
    <row r="35117" spans="1:2" x14ac:dyDescent="0.2">
      <c r="A35117" s="253"/>
      <c r="B35117" s="254"/>
    </row>
    <row r="35118" spans="1:2" x14ac:dyDescent="0.2">
      <c r="A35118" s="253"/>
      <c r="B35118" s="254"/>
    </row>
    <row r="35119" spans="1:2" x14ac:dyDescent="0.2">
      <c r="A35119" s="253"/>
      <c r="B35119" s="254"/>
    </row>
    <row r="35120" spans="1:2" x14ac:dyDescent="0.2">
      <c r="A35120" s="253"/>
      <c r="B35120" s="254"/>
    </row>
    <row r="35121" spans="1:2" x14ac:dyDescent="0.2">
      <c r="A35121" s="253"/>
      <c r="B35121" s="254"/>
    </row>
    <row r="35122" spans="1:2" x14ac:dyDescent="0.2">
      <c r="A35122" s="253"/>
      <c r="B35122" s="254"/>
    </row>
    <row r="35123" spans="1:2" x14ac:dyDescent="0.2">
      <c r="A35123" s="253"/>
      <c r="B35123" s="254"/>
    </row>
    <row r="35124" spans="1:2" x14ac:dyDescent="0.2">
      <c r="A35124" s="253"/>
      <c r="B35124" s="254"/>
    </row>
    <row r="35125" spans="1:2" x14ac:dyDescent="0.2">
      <c r="A35125" s="253"/>
      <c r="B35125" s="254"/>
    </row>
    <row r="35126" spans="1:2" x14ac:dyDescent="0.2">
      <c r="A35126" s="253"/>
      <c r="B35126" s="254"/>
    </row>
    <row r="35127" spans="1:2" x14ac:dyDescent="0.2">
      <c r="A35127" s="253"/>
      <c r="B35127" s="254"/>
    </row>
    <row r="35128" spans="1:2" x14ac:dyDescent="0.2">
      <c r="A35128" s="253"/>
      <c r="B35128" s="254"/>
    </row>
    <row r="35129" spans="1:2" x14ac:dyDescent="0.2">
      <c r="A35129" s="253"/>
      <c r="B35129" s="254"/>
    </row>
    <row r="35130" spans="1:2" x14ac:dyDescent="0.2">
      <c r="A35130" s="253"/>
      <c r="B35130" s="254"/>
    </row>
    <row r="35131" spans="1:2" x14ac:dyDescent="0.2">
      <c r="A35131" s="253"/>
      <c r="B35131" s="254"/>
    </row>
    <row r="35132" spans="1:2" x14ac:dyDescent="0.2">
      <c r="A35132" s="253"/>
      <c r="B35132" s="254"/>
    </row>
    <row r="35133" spans="1:2" x14ac:dyDescent="0.2">
      <c r="A35133" s="253"/>
      <c r="B35133" s="254"/>
    </row>
    <row r="35134" spans="1:2" x14ac:dyDescent="0.2">
      <c r="A35134" s="253"/>
      <c r="B35134" s="254"/>
    </row>
    <row r="35135" spans="1:2" x14ac:dyDescent="0.2">
      <c r="A35135" s="253"/>
      <c r="B35135" s="254"/>
    </row>
    <row r="35136" spans="1:2" x14ac:dyDescent="0.2">
      <c r="A35136" s="253"/>
      <c r="B35136" s="254"/>
    </row>
    <row r="35137" spans="1:2" x14ac:dyDescent="0.2">
      <c r="A35137" s="253"/>
      <c r="B35137" s="254"/>
    </row>
    <row r="35138" spans="1:2" x14ac:dyDescent="0.2">
      <c r="A35138" s="253"/>
      <c r="B35138" s="254"/>
    </row>
    <row r="35139" spans="1:2" x14ac:dyDescent="0.2">
      <c r="A35139" s="253"/>
      <c r="B35139" s="254"/>
    </row>
    <row r="35140" spans="1:2" x14ac:dyDescent="0.2">
      <c r="A35140" s="253"/>
      <c r="B35140" s="254"/>
    </row>
    <row r="35141" spans="1:2" x14ac:dyDescent="0.2">
      <c r="A35141" s="253"/>
      <c r="B35141" s="254"/>
    </row>
    <row r="35142" spans="1:2" x14ac:dyDescent="0.2">
      <c r="A35142" s="253"/>
      <c r="B35142" s="254"/>
    </row>
    <row r="35143" spans="1:2" x14ac:dyDescent="0.2">
      <c r="A35143" s="253"/>
      <c r="B35143" s="254"/>
    </row>
    <row r="35144" spans="1:2" x14ac:dyDescent="0.2">
      <c r="A35144" s="253"/>
      <c r="B35144" s="254"/>
    </row>
    <row r="35145" spans="1:2" x14ac:dyDescent="0.2">
      <c r="A35145" s="253"/>
      <c r="B35145" s="254"/>
    </row>
    <row r="35146" spans="1:2" x14ac:dyDescent="0.2">
      <c r="A35146" s="253"/>
      <c r="B35146" s="254"/>
    </row>
    <row r="35147" spans="1:2" x14ac:dyDescent="0.2">
      <c r="A35147" s="253"/>
      <c r="B35147" s="254"/>
    </row>
    <row r="35148" spans="1:2" x14ac:dyDescent="0.2">
      <c r="A35148" s="253"/>
      <c r="B35148" s="254"/>
    </row>
    <row r="35149" spans="1:2" x14ac:dyDescent="0.2">
      <c r="A35149" s="253"/>
      <c r="B35149" s="254"/>
    </row>
    <row r="35150" spans="1:2" x14ac:dyDescent="0.2">
      <c r="A35150" s="253"/>
      <c r="B35150" s="254"/>
    </row>
    <row r="35151" spans="1:2" x14ac:dyDescent="0.2">
      <c r="A35151" s="253"/>
      <c r="B35151" s="254"/>
    </row>
    <row r="35152" spans="1:2" x14ac:dyDescent="0.2">
      <c r="A35152" s="253"/>
      <c r="B35152" s="254"/>
    </row>
    <row r="35153" spans="1:2" x14ac:dyDescent="0.2">
      <c r="A35153" s="253"/>
      <c r="B35153" s="254"/>
    </row>
    <row r="35154" spans="1:2" x14ac:dyDescent="0.2">
      <c r="A35154" s="253"/>
      <c r="B35154" s="254"/>
    </row>
    <row r="35155" spans="1:2" x14ac:dyDescent="0.2">
      <c r="A35155" s="253"/>
      <c r="B35155" s="254"/>
    </row>
    <row r="35156" spans="1:2" x14ac:dyDescent="0.2">
      <c r="A35156" s="253"/>
      <c r="B35156" s="254"/>
    </row>
    <row r="35157" spans="1:2" x14ac:dyDescent="0.2">
      <c r="A35157" s="253"/>
      <c r="B35157" s="254"/>
    </row>
    <row r="35158" spans="1:2" x14ac:dyDescent="0.2">
      <c r="A35158" s="253"/>
      <c r="B35158" s="254"/>
    </row>
    <row r="35159" spans="1:2" x14ac:dyDescent="0.2">
      <c r="A35159" s="253"/>
      <c r="B35159" s="254"/>
    </row>
    <row r="35160" spans="1:2" x14ac:dyDescent="0.2">
      <c r="A35160" s="253"/>
      <c r="B35160" s="254"/>
    </row>
    <row r="35161" spans="1:2" x14ac:dyDescent="0.2">
      <c r="A35161" s="253"/>
      <c r="B35161" s="254"/>
    </row>
    <row r="35162" spans="1:2" x14ac:dyDescent="0.2">
      <c r="A35162" s="253"/>
      <c r="B35162" s="254"/>
    </row>
    <row r="35163" spans="1:2" x14ac:dyDescent="0.2">
      <c r="A35163" s="253"/>
      <c r="B35163" s="254"/>
    </row>
    <row r="35164" spans="1:2" x14ac:dyDescent="0.2">
      <c r="A35164" s="253"/>
      <c r="B35164" s="254"/>
    </row>
    <row r="35165" spans="1:2" x14ac:dyDescent="0.2">
      <c r="A35165" s="253"/>
      <c r="B35165" s="254"/>
    </row>
    <row r="35166" spans="1:2" x14ac:dyDescent="0.2">
      <c r="A35166" s="253"/>
      <c r="B35166" s="254"/>
    </row>
    <row r="35167" spans="1:2" x14ac:dyDescent="0.2">
      <c r="A35167" s="253"/>
      <c r="B35167" s="254"/>
    </row>
    <row r="35168" spans="1:2" x14ac:dyDescent="0.2">
      <c r="A35168" s="253"/>
      <c r="B35168" s="254"/>
    </row>
    <row r="35169" spans="1:2" x14ac:dyDescent="0.2">
      <c r="A35169" s="253"/>
      <c r="B35169" s="254"/>
    </row>
    <row r="35170" spans="1:2" x14ac:dyDescent="0.2">
      <c r="A35170" s="253"/>
      <c r="B35170" s="254"/>
    </row>
    <row r="35171" spans="1:2" x14ac:dyDescent="0.2">
      <c r="A35171" s="253"/>
      <c r="B35171" s="254"/>
    </row>
    <row r="35172" spans="1:2" x14ac:dyDescent="0.2">
      <c r="A35172" s="253"/>
      <c r="B35172" s="254"/>
    </row>
    <row r="35173" spans="1:2" x14ac:dyDescent="0.2">
      <c r="A35173" s="253"/>
      <c r="B35173" s="254"/>
    </row>
    <row r="35174" spans="1:2" x14ac:dyDescent="0.2">
      <c r="A35174" s="253"/>
      <c r="B35174" s="254"/>
    </row>
    <row r="35175" spans="1:2" x14ac:dyDescent="0.2">
      <c r="A35175" s="253"/>
      <c r="B35175" s="254"/>
    </row>
    <row r="35176" spans="1:2" x14ac:dyDescent="0.2">
      <c r="A35176" s="253"/>
      <c r="B35176" s="254"/>
    </row>
    <row r="35177" spans="1:2" x14ac:dyDescent="0.2">
      <c r="A35177" s="253"/>
      <c r="B35177" s="254"/>
    </row>
    <row r="35178" spans="1:2" x14ac:dyDescent="0.2">
      <c r="A35178" s="253"/>
      <c r="B35178" s="254"/>
    </row>
    <row r="35179" spans="1:2" x14ac:dyDescent="0.2">
      <c r="A35179" s="253"/>
      <c r="B35179" s="254"/>
    </row>
    <row r="35180" spans="1:2" x14ac:dyDescent="0.2">
      <c r="A35180" s="253"/>
      <c r="B35180" s="254"/>
    </row>
    <row r="35181" spans="1:2" x14ac:dyDescent="0.2">
      <c r="A35181" s="253"/>
      <c r="B35181" s="254"/>
    </row>
    <row r="35182" spans="1:2" x14ac:dyDescent="0.2">
      <c r="A35182" s="253"/>
      <c r="B35182" s="254"/>
    </row>
    <row r="35183" spans="1:2" x14ac:dyDescent="0.2">
      <c r="A35183" s="253"/>
      <c r="B35183" s="254"/>
    </row>
    <row r="35184" spans="1:2" x14ac:dyDescent="0.2">
      <c r="A35184" s="253"/>
      <c r="B35184" s="254"/>
    </row>
    <row r="35185" spans="1:2" x14ac:dyDescent="0.2">
      <c r="A35185" s="253"/>
      <c r="B35185" s="254"/>
    </row>
    <row r="35186" spans="1:2" x14ac:dyDescent="0.2">
      <c r="A35186" s="253"/>
      <c r="B35186" s="254"/>
    </row>
    <row r="35187" spans="1:2" x14ac:dyDescent="0.2">
      <c r="A35187" s="253"/>
      <c r="B35187" s="254"/>
    </row>
    <row r="35188" spans="1:2" x14ac:dyDescent="0.2">
      <c r="A35188" s="253"/>
      <c r="B35188" s="254"/>
    </row>
    <row r="35189" spans="1:2" x14ac:dyDescent="0.2">
      <c r="A35189" s="253"/>
      <c r="B35189" s="254"/>
    </row>
    <row r="35190" spans="1:2" x14ac:dyDescent="0.2">
      <c r="A35190" s="253"/>
      <c r="B35190" s="254"/>
    </row>
    <row r="35191" spans="1:2" x14ac:dyDescent="0.2">
      <c r="A35191" s="253"/>
      <c r="B35191" s="254"/>
    </row>
    <row r="35192" spans="1:2" x14ac:dyDescent="0.2">
      <c r="A35192" s="253"/>
      <c r="B35192" s="254"/>
    </row>
    <row r="35193" spans="1:2" x14ac:dyDescent="0.2">
      <c r="A35193" s="253"/>
      <c r="B35193" s="254"/>
    </row>
    <row r="35194" spans="1:2" x14ac:dyDescent="0.2">
      <c r="A35194" s="253"/>
      <c r="B35194" s="254"/>
    </row>
    <row r="35195" spans="1:2" x14ac:dyDescent="0.2">
      <c r="A35195" s="253"/>
      <c r="B35195" s="254"/>
    </row>
    <row r="35196" spans="1:2" x14ac:dyDescent="0.2">
      <c r="A35196" s="253"/>
      <c r="B35196" s="254"/>
    </row>
    <row r="35197" spans="1:2" x14ac:dyDescent="0.2">
      <c r="A35197" s="253"/>
      <c r="B35197" s="254"/>
    </row>
    <row r="35198" spans="1:2" x14ac:dyDescent="0.2">
      <c r="A35198" s="253"/>
      <c r="B35198" s="254"/>
    </row>
    <row r="35199" spans="1:2" x14ac:dyDescent="0.2">
      <c r="A35199" s="253"/>
      <c r="B35199" s="254"/>
    </row>
    <row r="35200" spans="1:2" x14ac:dyDescent="0.2">
      <c r="A35200" s="253"/>
      <c r="B35200" s="254"/>
    </row>
    <row r="35201" spans="1:2" x14ac:dyDescent="0.2">
      <c r="A35201" s="253"/>
      <c r="B35201" s="254"/>
    </row>
    <row r="35202" spans="1:2" x14ac:dyDescent="0.2">
      <c r="A35202" s="253"/>
      <c r="B35202" s="254"/>
    </row>
    <row r="35203" spans="1:2" x14ac:dyDescent="0.2">
      <c r="A35203" s="253"/>
      <c r="B35203" s="254"/>
    </row>
    <row r="35204" spans="1:2" x14ac:dyDescent="0.2">
      <c r="A35204" s="253"/>
      <c r="B35204" s="254"/>
    </row>
    <row r="35205" spans="1:2" x14ac:dyDescent="0.2">
      <c r="A35205" s="253"/>
      <c r="B35205" s="254"/>
    </row>
    <row r="35206" spans="1:2" x14ac:dyDescent="0.2">
      <c r="A35206" s="253"/>
      <c r="B35206" s="254"/>
    </row>
    <row r="35207" spans="1:2" x14ac:dyDescent="0.2">
      <c r="A35207" s="253"/>
      <c r="B35207" s="254"/>
    </row>
    <row r="35208" spans="1:2" x14ac:dyDescent="0.2">
      <c r="A35208" s="253"/>
      <c r="B35208" s="254"/>
    </row>
    <row r="35209" spans="1:2" x14ac:dyDescent="0.2">
      <c r="A35209" s="253"/>
      <c r="B35209" s="254"/>
    </row>
    <row r="35210" spans="1:2" x14ac:dyDescent="0.2">
      <c r="A35210" s="253"/>
      <c r="B35210" s="254"/>
    </row>
    <row r="35211" spans="1:2" x14ac:dyDescent="0.2">
      <c r="A35211" s="253"/>
      <c r="B35211" s="254"/>
    </row>
    <row r="35212" spans="1:2" x14ac:dyDescent="0.2">
      <c r="A35212" s="253"/>
      <c r="B35212" s="254"/>
    </row>
    <row r="35213" spans="1:2" x14ac:dyDescent="0.2">
      <c r="A35213" s="253"/>
      <c r="B35213" s="254"/>
    </row>
    <row r="35214" spans="1:2" x14ac:dyDescent="0.2">
      <c r="A35214" s="253"/>
      <c r="B35214" s="254"/>
    </row>
    <row r="35215" spans="1:2" x14ac:dyDescent="0.2">
      <c r="A35215" s="253"/>
      <c r="B35215" s="254"/>
    </row>
    <row r="35216" spans="1:2" x14ac:dyDescent="0.2">
      <c r="A35216" s="253"/>
      <c r="B35216" s="254"/>
    </row>
    <row r="35217" spans="1:2" x14ac:dyDescent="0.2">
      <c r="A35217" s="253"/>
      <c r="B35217" s="254"/>
    </row>
    <row r="35218" spans="1:2" x14ac:dyDescent="0.2">
      <c r="A35218" s="253"/>
      <c r="B35218" s="254"/>
    </row>
    <row r="35219" spans="1:2" x14ac:dyDescent="0.2">
      <c r="A35219" s="253"/>
      <c r="B35219" s="254"/>
    </row>
    <row r="35220" spans="1:2" x14ac:dyDescent="0.2">
      <c r="A35220" s="253"/>
      <c r="B35220" s="254"/>
    </row>
    <row r="35221" spans="1:2" x14ac:dyDescent="0.2">
      <c r="A35221" s="253"/>
      <c r="B35221" s="254"/>
    </row>
    <row r="35222" spans="1:2" x14ac:dyDescent="0.2">
      <c r="A35222" s="253"/>
      <c r="B35222" s="254"/>
    </row>
    <row r="35223" spans="1:2" x14ac:dyDescent="0.2">
      <c r="A35223" s="253"/>
      <c r="B35223" s="254"/>
    </row>
    <row r="35224" spans="1:2" x14ac:dyDescent="0.2">
      <c r="A35224" s="253"/>
      <c r="B35224" s="254"/>
    </row>
    <row r="35225" spans="1:2" x14ac:dyDescent="0.2">
      <c r="A35225" s="253"/>
      <c r="B35225" s="254"/>
    </row>
    <row r="35226" spans="1:2" x14ac:dyDescent="0.2">
      <c r="A35226" s="253"/>
      <c r="B35226" s="254"/>
    </row>
    <row r="35227" spans="1:2" x14ac:dyDescent="0.2">
      <c r="A35227" s="253"/>
      <c r="B35227" s="254"/>
    </row>
    <row r="35228" spans="1:2" x14ac:dyDescent="0.2">
      <c r="A35228" s="253"/>
      <c r="B35228" s="254"/>
    </row>
    <row r="35229" spans="1:2" x14ac:dyDescent="0.2">
      <c r="A35229" s="253"/>
      <c r="B35229" s="254"/>
    </row>
    <row r="35230" spans="1:2" x14ac:dyDescent="0.2">
      <c r="A35230" s="253"/>
      <c r="B35230" s="254"/>
    </row>
    <row r="35231" spans="1:2" x14ac:dyDescent="0.2">
      <c r="A35231" s="253"/>
      <c r="B35231" s="254"/>
    </row>
    <row r="35232" spans="1:2" x14ac:dyDescent="0.2">
      <c r="A35232" s="253"/>
      <c r="B35232" s="254"/>
    </row>
    <row r="35233" spans="1:2" x14ac:dyDescent="0.2">
      <c r="A35233" s="253"/>
      <c r="B35233" s="254"/>
    </row>
    <row r="35234" spans="1:2" x14ac:dyDescent="0.2">
      <c r="A35234" s="253"/>
      <c r="B35234" s="254"/>
    </row>
    <row r="35235" spans="1:2" x14ac:dyDescent="0.2">
      <c r="A35235" s="253"/>
      <c r="B35235" s="254"/>
    </row>
    <row r="35236" spans="1:2" x14ac:dyDescent="0.2">
      <c r="A35236" s="253"/>
      <c r="B35236" s="254"/>
    </row>
    <row r="35237" spans="1:2" x14ac:dyDescent="0.2">
      <c r="A35237" s="253"/>
      <c r="B35237" s="254"/>
    </row>
    <row r="35238" spans="1:2" x14ac:dyDescent="0.2">
      <c r="A35238" s="253"/>
      <c r="B35238" s="254"/>
    </row>
    <row r="35239" spans="1:2" x14ac:dyDescent="0.2">
      <c r="A35239" s="253"/>
      <c r="B35239" s="254"/>
    </row>
    <row r="35240" spans="1:2" x14ac:dyDescent="0.2">
      <c r="A35240" s="253"/>
      <c r="B35240" s="254"/>
    </row>
    <row r="35241" spans="1:2" x14ac:dyDescent="0.2">
      <c r="A35241" s="253"/>
      <c r="B35241" s="254"/>
    </row>
    <row r="35242" spans="1:2" x14ac:dyDescent="0.2">
      <c r="A35242" s="253"/>
      <c r="B35242" s="254"/>
    </row>
    <row r="35243" spans="1:2" x14ac:dyDescent="0.2">
      <c r="A35243" s="253"/>
      <c r="B35243" s="254"/>
    </row>
    <row r="35244" spans="1:2" x14ac:dyDescent="0.2">
      <c r="A35244" s="253"/>
      <c r="B35244" s="254"/>
    </row>
    <row r="35245" spans="1:2" x14ac:dyDescent="0.2">
      <c r="A35245" s="253"/>
      <c r="B35245" s="254"/>
    </row>
    <row r="35246" spans="1:2" x14ac:dyDescent="0.2">
      <c r="A35246" s="253"/>
      <c r="B35246" s="254"/>
    </row>
    <row r="35247" spans="1:2" x14ac:dyDescent="0.2">
      <c r="A35247" s="253"/>
      <c r="B35247" s="254"/>
    </row>
    <row r="35248" spans="1:2" x14ac:dyDescent="0.2">
      <c r="A35248" s="253"/>
      <c r="B35248" s="254"/>
    </row>
    <row r="35249" spans="1:2" x14ac:dyDescent="0.2">
      <c r="A35249" s="253"/>
      <c r="B35249" s="254"/>
    </row>
    <row r="35250" spans="1:2" x14ac:dyDescent="0.2">
      <c r="A35250" s="253"/>
      <c r="B35250" s="254"/>
    </row>
    <row r="35251" spans="1:2" x14ac:dyDescent="0.2">
      <c r="A35251" s="253"/>
      <c r="B35251" s="254"/>
    </row>
    <row r="35252" spans="1:2" x14ac:dyDescent="0.2">
      <c r="A35252" s="253"/>
      <c r="B35252" s="254"/>
    </row>
    <row r="35253" spans="1:2" x14ac:dyDescent="0.2">
      <c r="A35253" s="253"/>
      <c r="B35253" s="254"/>
    </row>
    <row r="35254" spans="1:2" x14ac:dyDescent="0.2">
      <c r="A35254" s="253"/>
      <c r="B35254" s="254"/>
    </row>
    <row r="35255" spans="1:2" x14ac:dyDescent="0.2">
      <c r="A35255" s="253"/>
      <c r="B35255" s="254"/>
    </row>
    <row r="35256" spans="1:2" x14ac:dyDescent="0.2">
      <c r="A35256" s="253"/>
      <c r="B35256" s="254"/>
    </row>
    <row r="35257" spans="1:2" x14ac:dyDescent="0.2">
      <c r="A35257" s="253"/>
      <c r="B35257" s="254"/>
    </row>
    <row r="35258" spans="1:2" x14ac:dyDescent="0.2">
      <c r="A35258" s="253"/>
      <c r="B35258" s="254"/>
    </row>
    <row r="35259" spans="1:2" x14ac:dyDescent="0.2">
      <c r="A35259" s="253"/>
      <c r="B35259" s="254"/>
    </row>
    <row r="35260" spans="1:2" x14ac:dyDescent="0.2">
      <c r="A35260" s="253"/>
      <c r="B35260" s="254"/>
    </row>
    <row r="35261" spans="1:2" x14ac:dyDescent="0.2">
      <c r="A35261" s="253"/>
      <c r="B35261" s="254"/>
    </row>
    <row r="35262" spans="1:2" x14ac:dyDescent="0.2">
      <c r="A35262" s="253"/>
      <c r="B35262" s="254"/>
    </row>
    <row r="35263" spans="1:2" x14ac:dyDescent="0.2">
      <c r="A35263" s="253"/>
      <c r="B35263" s="254"/>
    </row>
    <row r="35264" spans="1:2" x14ac:dyDescent="0.2">
      <c r="A35264" s="253"/>
      <c r="B35264" s="254"/>
    </row>
    <row r="35265" spans="1:2" x14ac:dyDescent="0.2">
      <c r="A35265" s="253"/>
      <c r="B35265" s="254"/>
    </row>
    <row r="35266" spans="1:2" x14ac:dyDescent="0.2">
      <c r="A35266" s="253"/>
      <c r="B35266" s="254"/>
    </row>
    <row r="35267" spans="1:2" x14ac:dyDescent="0.2">
      <c r="A35267" s="253"/>
      <c r="B35267" s="254"/>
    </row>
    <row r="35268" spans="1:2" x14ac:dyDescent="0.2">
      <c r="A35268" s="253"/>
      <c r="B35268" s="254"/>
    </row>
    <row r="35269" spans="1:2" x14ac:dyDescent="0.2">
      <c r="A35269" s="253"/>
      <c r="B35269" s="254"/>
    </row>
    <row r="35270" spans="1:2" x14ac:dyDescent="0.2">
      <c r="A35270" s="253"/>
      <c r="B35270" s="254"/>
    </row>
    <row r="35271" spans="1:2" x14ac:dyDescent="0.2">
      <c r="A35271" s="253"/>
      <c r="B35271" s="254"/>
    </row>
    <row r="35272" spans="1:2" x14ac:dyDescent="0.2">
      <c r="A35272" s="253"/>
      <c r="B35272" s="254"/>
    </row>
    <row r="35273" spans="1:2" x14ac:dyDescent="0.2">
      <c r="A35273" s="253"/>
      <c r="B35273" s="254"/>
    </row>
    <row r="35274" spans="1:2" x14ac:dyDescent="0.2">
      <c r="A35274" s="253"/>
      <c r="B35274" s="254"/>
    </row>
    <row r="35275" spans="1:2" x14ac:dyDescent="0.2">
      <c r="A35275" s="253"/>
      <c r="B35275" s="254"/>
    </row>
    <row r="35276" spans="1:2" x14ac:dyDescent="0.2">
      <c r="A35276" s="253"/>
      <c r="B35276" s="254"/>
    </row>
    <row r="35277" spans="1:2" x14ac:dyDescent="0.2">
      <c r="A35277" s="253"/>
      <c r="B35277" s="254"/>
    </row>
    <row r="35278" spans="1:2" x14ac:dyDescent="0.2">
      <c r="A35278" s="253"/>
      <c r="B35278" s="254"/>
    </row>
    <row r="35279" spans="1:2" x14ac:dyDescent="0.2">
      <c r="A35279" s="253"/>
      <c r="B35279" s="254"/>
    </row>
    <row r="35280" spans="1:2" x14ac:dyDescent="0.2">
      <c r="A35280" s="253"/>
      <c r="B35280" s="254"/>
    </row>
    <row r="35281" spans="1:2" x14ac:dyDescent="0.2">
      <c r="A35281" s="253"/>
      <c r="B35281" s="254"/>
    </row>
    <row r="35282" spans="1:2" x14ac:dyDescent="0.2">
      <c r="A35282" s="253"/>
      <c r="B35282" s="254"/>
    </row>
    <row r="35283" spans="1:2" x14ac:dyDescent="0.2">
      <c r="A35283" s="253"/>
      <c r="B35283" s="254"/>
    </row>
    <row r="35284" spans="1:2" x14ac:dyDescent="0.2">
      <c r="A35284" s="253"/>
      <c r="B35284" s="254"/>
    </row>
    <row r="35285" spans="1:2" x14ac:dyDescent="0.2">
      <c r="A35285" s="253"/>
      <c r="B35285" s="254"/>
    </row>
    <row r="35286" spans="1:2" x14ac:dyDescent="0.2">
      <c r="A35286" s="253"/>
      <c r="B35286" s="254"/>
    </row>
    <row r="35287" spans="1:2" x14ac:dyDescent="0.2">
      <c r="A35287" s="253"/>
      <c r="B35287" s="254"/>
    </row>
    <row r="35288" spans="1:2" x14ac:dyDescent="0.2">
      <c r="A35288" s="253"/>
      <c r="B35288" s="254"/>
    </row>
    <row r="35289" spans="1:2" x14ac:dyDescent="0.2">
      <c r="A35289" s="253"/>
      <c r="B35289" s="254"/>
    </row>
    <row r="35290" spans="1:2" x14ac:dyDescent="0.2">
      <c r="A35290" s="253"/>
      <c r="B35290" s="254"/>
    </row>
    <row r="35291" spans="1:2" x14ac:dyDescent="0.2">
      <c r="A35291" s="253"/>
      <c r="B35291" s="254"/>
    </row>
    <row r="35292" spans="1:2" x14ac:dyDescent="0.2">
      <c r="A35292" s="253"/>
      <c r="B35292" s="254"/>
    </row>
    <row r="35293" spans="1:2" x14ac:dyDescent="0.2">
      <c r="A35293" s="253"/>
      <c r="B35293" s="254"/>
    </row>
    <row r="35294" spans="1:2" x14ac:dyDescent="0.2">
      <c r="A35294" s="253"/>
      <c r="B35294" s="254"/>
    </row>
    <row r="35295" spans="1:2" x14ac:dyDescent="0.2">
      <c r="A35295" s="253"/>
      <c r="B35295" s="254"/>
    </row>
    <row r="35296" spans="1:2" x14ac:dyDescent="0.2">
      <c r="A35296" s="253"/>
      <c r="B35296" s="254"/>
    </row>
    <row r="35297" spans="1:2" x14ac:dyDescent="0.2">
      <c r="A35297" s="253"/>
      <c r="B35297" s="254"/>
    </row>
    <row r="35298" spans="1:2" x14ac:dyDescent="0.2">
      <c r="A35298" s="253"/>
      <c r="B35298" s="254"/>
    </row>
    <row r="35299" spans="1:2" x14ac:dyDescent="0.2">
      <c r="A35299" s="253"/>
      <c r="B35299" s="254"/>
    </row>
    <row r="35300" spans="1:2" x14ac:dyDescent="0.2">
      <c r="A35300" s="253"/>
      <c r="B35300" s="254"/>
    </row>
    <row r="35301" spans="1:2" x14ac:dyDescent="0.2">
      <c r="A35301" s="253"/>
      <c r="B35301" s="254"/>
    </row>
    <row r="35302" spans="1:2" x14ac:dyDescent="0.2">
      <c r="A35302" s="253"/>
      <c r="B35302" s="254"/>
    </row>
    <row r="35303" spans="1:2" x14ac:dyDescent="0.2">
      <c r="A35303" s="253"/>
      <c r="B35303" s="254"/>
    </row>
    <row r="35304" spans="1:2" x14ac:dyDescent="0.2">
      <c r="A35304" s="253"/>
      <c r="B35304" s="254"/>
    </row>
    <row r="35305" spans="1:2" x14ac:dyDescent="0.2">
      <c r="A35305" s="253"/>
      <c r="B35305" s="254"/>
    </row>
    <row r="35306" spans="1:2" x14ac:dyDescent="0.2">
      <c r="A35306" s="253"/>
      <c r="B35306" s="254"/>
    </row>
    <row r="35307" spans="1:2" x14ac:dyDescent="0.2">
      <c r="A35307" s="253"/>
      <c r="B35307" s="254"/>
    </row>
    <row r="35308" spans="1:2" x14ac:dyDescent="0.2">
      <c r="A35308" s="253"/>
      <c r="B35308" s="254"/>
    </row>
    <row r="35309" spans="1:2" x14ac:dyDescent="0.2">
      <c r="A35309" s="253"/>
      <c r="B35309" s="254"/>
    </row>
    <row r="35310" spans="1:2" x14ac:dyDescent="0.2">
      <c r="A35310" s="253"/>
      <c r="B35310" s="254"/>
    </row>
    <row r="35311" spans="1:2" x14ac:dyDescent="0.2">
      <c r="A35311" s="253"/>
      <c r="B35311" s="254"/>
    </row>
    <row r="35312" spans="1:2" x14ac:dyDescent="0.2">
      <c r="A35312" s="253"/>
      <c r="B35312" s="254"/>
    </row>
    <row r="35313" spans="1:2" x14ac:dyDescent="0.2">
      <c r="A35313" s="253"/>
      <c r="B35313" s="254"/>
    </row>
    <row r="35314" spans="1:2" x14ac:dyDescent="0.2">
      <c r="A35314" s="253"/>
      <c r="B35314" s="254"/>
    </row>
    <row r="35315" spans="1:2" x14ac:dyDescent="0.2">
      <c r="A35315" s="253"/>
      <c r="B35315" s="254"/>
    </row>
    <row r="35316" spans="1:2" x14ac:dyDescent="0.2">
      <c r="A35316" s="253"/>
      <c r="B35316" s="254"/>
    </row>
    <row r="35317" spans="1:2" x14ac:dyDescent="0.2">
      <c r="A35317" s="253"/>
      <c r="B35317" s="254"/>
    </row>
    <row r="35318" spans="1:2" x14ac:dyDescent="0.2">
      <c r="A35318" s="253"/>
      <c r="B35318" s="254"/>
    </row>
    <row r="35319" spans="1:2" x14ac:dyDescent="0.2">
      <c r="A35319" s="253"/>
      <c r="B35319" s="254"/>
    </row>
    <row r="35320" spans="1:2" x14ac:dyDescent="0.2">
      <c r="A35320" s="253"/>
      <c r="B35320" s="254"/>
    </row>
    <row r="35321" spans="1:2" x14ac:dyDescent="0.2">
      <c r="A35321" s="253"/>
      <c r="B35321" s="254"/>
    </row>
    <row r="35322" spans="1:2" x14ac:dyDescent="0.2">
      <c r="A35322" s="253"/>
      <c r="B35322" s="254"/>
    </row>
    <row r="35323" spans="1:2" x14ac:dyDescent="0.2">
      <c r="A35323" s="253"/>
      <c r="B35323" s="254"/>
    </row>
    <row r="35324" spans="1:2" x14ac:dyDescent="0.2">
      <c r="A35324" s="253"/>
      <c r="B35324" s="254"/>
    </row>
    <row r="35325" spans="1:2" x14ac:dyDescent="0.2">
      <c r="A35325" s="253"/>
      <c r="B35325" s="254"/>
    </row>
    <row r="35326" spans="1:2" x14ac:dyDescent="0.2">
      <c r="A35326" s="253"/>
      <c r="B35326" s="254"/>
    </row>
    <row r="35327" spans="1:2" x14ac:dyDescent="0.2">
      <c r="A35327" s="253"/>
      <c r="B35327" s="254"/>
    </row>
    <row r="35328" spans="1:2" x14ac:dyDescent="0.2">
      <c r="A35328" s="253"/>
      <c r="B35328" s="254"/>
    </row>
    <row r="35329" spans="1:2" x14ac:dyDescent="0.2">
      <c r="A35329" s="253"/>
      <c r="B35329" s="254"/>
    </row>
    <row r="35330" spans="1:2" x14ac:dyDescent="0.2">
      <c r="A35330" s="253"/>
      <c r="B35330" s="254"/>
    </row>
    <row r="35331" spans="1:2" x14ac:dyDescent="0.2">
      <c r="A35331" s="253"/>
      <c r="B35331" s="254"/>
    </row>
    <row r="35332" spans="1:2" x14ac:dyDescent="0.2">
      <c r="A35332" s="253"/>
      <c r="B35332" s="254"/>
    </row>
    <row r="35333" spans="1:2" x14ac:dyDescent="0.2">
      <c r="A35333" s="253"/>
      <c r="B35333" s="254"/>
    </row>
    <row r="35334" spans="1:2" x14ac:dyDescent="0.2">
      <c r="A35334" s="253"/>
      <c r="B35334" s="254"/>
    </row>
    <row r="35335" spans="1:2" x14ac:dyDescent="0.2">
      <c r="A35335" s="253"/>
      <c r="B35335" s="254"/>
    </row>
    <row r="35336" spans="1:2" x14ac:dyDescent="0.2">
      <c r="A35336" s="253"/>
      <c r="B35336" s="254"/>
    </row>
    <row r="35337" spans="1:2" x14ac:dyDescent="0.2">
      <c r="A35337" s="253"/>
      <c r="B35337" s="254"/>
    </row>
    <row r="35338" spans="1:2" x14ac:dyDescent="0.2">
      <c r="A35338" s="253"/>
      <c r="B35338" s="254"/>
    </row>
    <row r="35339" spans="1:2" x14ac:dyDescent="0.2">
      <c r="A35339" s="253"/>
      <c r="B35339" s="254"/>
    </row>
    <row r="35340" spans="1:2" x14ac:dyDescent="0.2">
      <c r="A35340" s="253"/>
      <c r="B35340" s="254"/>
    </row>
    <row r="35341" spans="1:2" x14ac:dyDescent="0.2">
      <c r="A35341" s="253"/>
      <c r="B35341" s="254"/>
    </row>
    <row r="35342" spans="1:2" x14ac:dyDescent="0.2">
      <c r="A35342" s="253"/>
      <c r="B35342" s="254"/>
    </row>
    <row r="35343" spans="1:2" x14ac:dyDescent="0.2">
      <c r="A35343" s="253"/>
      <c r="B35343" s="254"/>
    </row>
    <row r="35344" spans="1:2" x14ac:dyDescent="0.2">
      <c r="A35344" s="253"/>
      <c r="B35344" s="254"/>
    </row>
    <row r="35345" spans="1:2" x14ac:dyDescent="0.2">
      <c r="A35345" s="253"/>
      <c r="B35345" s="254"/>
    </row>
    <row r="35346" spans="1:2" x14ac:dyDescent="0.2">
      <c r="A35346" s="253"/>
      <c r="B35346" s="254"/>
    </row>
    <row r="35347" spans="1:2" x14ac:dyDescent="0.2">
      <c r="A35347" s="253"/>
      <c r="B35347" s="254"/>
    </row>
    <row r="35348" spans="1:2" x14ac:dyDescent="0.2">
      <c r="A35348" s="253"/>
      <c r="B35348" s="254"/>
    </row>
    <row r="35349" spans="1:2" x14ac:dyDescent="0.2">
      <c r="A35349" s="253"/>
      <c r="B35349" s="254"/>
    </row>
    <row r="35350" spans="1:2" x14ac:dyDescent="0.2">
      <c r="A35350" s="253"/>
      <c r="B35350" s="254"/>
    </row>
    <row r="35351" spans="1:2" x14ac:dyDescent="0.2">
      <c r="A35351" s="253"/>
      <c r="B35351" s="254"/>
    </row>
    <row r="35352" spans="1:2" x14ac:dyDescent="0.2">
      <c r="A35352" s="253"/>
      <c r="B35352" s="254"/>
    </row>
    <row r="35353" spans="1:2" x14ac:dyDescent="0.2">
      <c r="A35353" s="253"/>
      <c r="B35353" s="254"/>
    </row>
    <row r="35354" spans="1:2" x14ac:dyDescent="0.2">
      <c r="A35354" s="253"/>
      <c r="B35354" s="254"/>
    </row>
    <row r="35355" spans="1:2" x14ac:dyDescent="0.2">
      <c r="A35355" s="253"/>
      <c r="B35355" s="254"/>
    </row>
    <row r="35356" spans="1:2" x14ac:dyDescent="0.2">
      <c r="A35356" s="253"/>
      <c r="B35356" s="254"/>
    </row>
    <row r="35357" spans="1:2" x14ac:dyDescent="0.2">
      <c r="A35357" s="253"/>
      <c r="B35357" s="254"/>
    </row>
    <row r="35358" spans="1:2" x14ac:dyDescent="0.2">
      <c r="A35358" s="253"/>
      <c r="B35358" s="254"/>
    </row>
    <row r="35359" spans="1:2" x14ac:dyDescent="0.2">
      <c r="A35359" s="253"/>
      <c r="B35359" s="254"/>
    </row>
    <row r="35360" spans="1:2" x14ac:dyDescent="0.2">
      <c r="A35360" s="253"/>
      <c r="B35360" s="254"/>
    </row>
    <row r="35361" spans="1:2" x14ac:dyDescent="0.2">
      <c r="A35361" s="253"/>
      <c r="B35361" s="254"/>
    </row>
    <row r="35362" spans="1:2" x14ac:dyDescent="0.2">
      <c r="A35362" s="253"/>
      <c r="B35362" s="254"/>
    </row>
    <row r="35363" spans="1:2" x14ac:dyDescent="0.2">
      <c r="A35363" s="253"/>
      <c r="B35363" s="254"/>
    </row>
    <row r="35364" spans="1:2" x14ac:dyDescent="0.2">
      <c r="A35364" s="253"/>
      <c r="B35364" s="254"/>
    </row>
    <row r="35365" spans="1:2" x14ac:dyDescent="0.2">
      <c r="A35365" s="253"/>
      <c r="B35365" s="254"/>
    </row>
    <row r="35366" spans="1:2" x14ac:dyDescent="0.2">
      <c r="A35366" s="253"/>
      <c r="B35366" s="254"/>
    </row>
    <row r="35367" spans="1:2" x14ac:dyDescent="0.2">
      <c r="A35367" s="253"/>
      <c r="B35367" s="254"/>
    </row>
    <row r="35368" spans="1:2" x14ac:dyDescent="0.2">
      <c r="A35368" s="253"/>
      <c r="B35368" s="254"/>
    </row>
    <row r="35369" spans="1:2" x14ac:dyDescent="0.2">
      <c r="A35369" s="253"/>
      <c r="B35369" s="254"/>
    </row>
    <row r="35370" spans="1:2" x14ac:dyDescent="0.2">
      <c r="A35370" s="253"/>
      <c r="B35370" s="254"/>
    </row>
    <row r="35371" spans="1:2" x14ac:dyDescent="0.2">
      <c r="A35371" s="253"/>
      <c r="B35371" s="254"/>
    </row>
    <row r="35372" spans="1:2" x14ac:dyDescent="0.2">
      <c r="A35372" s="253"/>
      <c r="B35372" s="254"/>
    </row>
    <row r="35373" spans="1:2" x14ac:dyDescent="0.2">
      <c r="A35373" s="253"/>
      <c r="B35373" s="254"/>
    </row>
    <row r="35374" spans="1:2" x14ac:dyDescent="0.2">
      <c r="A35374" s="253"/>
      <c r="B35374" s="254"/>
    </row>
    <row r="35375" spans="1:2" x14ac:dyDescent="0.2">
      <c r="A35375" s="253"/>
      <c r="B35375" s="254"/>
    </row>
    <row r="35376" spans="1:2" x14ac:dyDescent="0.2">
      <c r="A35376" s="253"/>
      <c r="B35376" s="254"/>
    </row>
    <row r="35377" spans="1:2" x14ac:dyDescent="0.2">
      <c r="A35377" s="253"/>
      <c r="B35377" s="254"/>
    </row>
    <row r="35378" spans="1:2" x14ac:dyDescent="0.2">
      <c r="A35378" s="253"/>
      <c r="B35378" s="254"/>
    </row>
    <row r="35379" spans="1:2" x14ac:dyDescent="0.2">
      <c r="A35379" s="253"/>
      <c r="B35379" s="254"/>
    </row>
    <row r="35380" spans="1:2" x14ac:dyDescent="0.2">
      <c r="A35380" s="253"/>
      <c r="B35380" s="254"/>
    </row>
    <row r="35381" spans="1:2" x14ac:dyDescent="0.2">
      <c r="A35381" s="253"/>
      <c r="B35381" s="254"/>
    </row>
    <row r="35382" spans="1:2" x14ac:dyDescent="0.2">
      <c r="A35382" s="253"/>
      <c r="B35382" s="254"/>
    </row>
    <row r="35383" spans="1:2" x14ac:dyDescent="0.2">
      <c r="A35383" s="253"/>
      <c r="B35383" s="254"/>
    </row>
    <row r="35384" spans="1:2" x14ac:dyDescent="0.2">
      <c r="A35384" s="253"/>
      <c r="B35384" s="254"/>
    </row>
    <row r="35385" spans="1:2" x14ac:dyDescent="0.2">
      <c r="A35385" s="253"/>
      <c r="B35385" s="254"/>
    </row>
    <row r="35386" spans="1:2" x14ac:dyDescent="0.2">
      <c r="A35386" s="253"/>
      <c r="B35386" s="254"/>
    </row>
    <row r="35387" spans="1:2" x14ac:dyDescent="0.2">
      <c r="A35387" s="253"/>
      <c r="B35387" s="254"/>
    </row>
    <row r="35388" spans="1:2" x14ac:dyDescent="0.2">
      <c r="A35388" s="253"/>
      <c r="B35388" s="254"/>
    </row>
    <row r="35389" spans="1:2" x14ac:dyDescent="0.2">
      <c r="A35389" s="253"/>
      <c r="B35389" s="254"/>
    </row>
    <row r="35390" spans="1:2" x14ac:dyDescent="0.2">
      <c r="A35390" s="253"/>
      <c r="B35390" s="254"/>
    </row>
    <row r="35391" spans="1:2" x14ac:dyDescent="0.2">
      <c r="A35391" s="253"/>
      <c r="B35391" s="254"/>
    </row>
    <row r="35392" spans="1:2" x14ac:dyDescent="0.2">
      <c r="A35392" s="253"/>
      <c r="B35392" s="254"/>
    </row>
    <row r="35393" spans="1:2" x14ac:dyDescent="0.2">
      <c r="A35393" s="253"/>
      <c r="B35393" s="254"/>
    </row>
    <row r="35394" spans="1:2" x14ac:dyDescent="0.2">
      <c r="A35394" s="253"/>
      <c r="B35394" s="254"/>
    </row>
    <row r="35395" spans="1:2" x14ac:dyDescent="0.2">
      <c r="A35395" s="253"/>
      <c r="B35395" s="254"/>
    </row>
    <row r="35396" spans="1:2" x14ac:dyDescent="0.2">
      <c r="A35396" s="253"/>
      <c r="B35396" s="254"/>
    </row>
    <row r="35397" spans="1:2" x14ac:dyDescent="0.2">
      <c r="A35397" s="253"/>
      <c r="B35397" s="254"/>
    </row>
    <row r="35398" spans="1:2" x14ac:dyDescent="0.2">
      <c r="A35398" s="253"/>
      <c r="B35398" s="254"/>
    </row>
    <row r="35399" spans="1:2" x14ac:dyDescent="0.2">
      <c r="A35399" s="253"/>
      <c r="B35399" s="254"/>
    </row>
    <row r="35400" spans="1:2" x14ac:dyDescent="0.2">
      <c r="A35400" s="253"/>
      <c r="B35400" s="254"/>
    </row>
    <row r="35401" spans="1:2" x14ac:dyDescent="0.2">
      <c r="A35401" s="253"/>
      <c r="B35401" s="254"/>
    </row>
    <row r="35402" spans="1:2" x14ac:dyDescent="0.2">
      <c r="A35402" s="253"/>
      <c r="B35402" s="254"/>
    </row>
    <row r="35403" spans="1:2" x14ac:dyDescent="0.2">
      <c r="A35403" s="253"/>
      <c r="B35403" s="254"/>
    </row>
    <row r="35404" spans="1:2" x14ac:dyDescent="0.2">
      <c r="A35404" s="253"/>
      <c r="B35404" s="254"/>
    </row>
    <row r="35405" spans="1:2" x14ac:dyDescent="0.2">
      <c r="A35405" s="253"/>
      <c r="B35405" s="254"/>
    </row>
    <row r="35406" spans="1:2" x14ac:dyDescent="0.2">
      <c r="A35406" s="253"/>
      <c r="B35406" s="254"/>
    </row>
    <row r="35407" spans="1:2" x14ac:dyDescent="0.2">
      <c r="A35407" s="253"/>
      <c r="B35407" s="254"/>
    </row>
    <row r="35408" spans="1:2" x14ac:dyDescent="0.2">
      <c r="A35408" s="253"/>
      <c r="B35408" s="254"/>
    </row>
    <row r="35409" spans="1:2" x14ac:dyDescent="0.2">
      <c r="A35409" s="253"/>
      <c r="B35409" s="254"/>
    </row>
    <row r="35410" spans="1:2" x14ac:dyDescent="0.2">
      <c r="A35410" s="253"/>
      <c r="B35410" s="254"/>
    </row>
    <row r="35411" spans="1:2" x14ac:dyDescent="0.2">
      <c r="A35411" s="253"/>
      <c r="B35411" s="254"/>
    </row>
    <row r="35412" spans="1:2" x14ac:dyDescent="0.2">
      <c r="A35412" s="253"/>
      <c r="B35412" s="254"/>
    </row>
    <row r="35413" spans="1:2" x14ac:dyDescent="0.2">
      <c r="A35413" s="253"/>
      <c r="B35413" s="254"/>
    </row>
    <row r="35414" spans="1:2" x14ac:dyDescent="0.2">
      <c r="A35414" s="253"/>
      <c r="B35414" s="254"/>
    </row>
    <row r="35415" spans="1:2" x14ac:dyDescent="0.2">
      <c r="A35415" s="253"/>
      <c r="B35415" s="254"/>
    </row>
    <row r="35416" spans="1:2" x14ac:dyDescent="0.2">
      <c r="A35416" s="253"/>
      <c r="B35416" s="254"/>
    </row>
    <row r="35417" spans="1:2" x14ac:dyDescent="0.2">
      <c r="A35417" s="253"/>
      <c r="B35417" s="254"/>
    </row>
    <row r="35418" spans="1:2" x14ac:dyDescent="0.2">
      <c r="A35418" s="253"/>
      <c r="B35418" s="254"/>
    </row>
    <row r="35419" spans="1:2" x14ac:dyDescent="0.2">
      <c r="A35419" s="253"/>
      <c r="B35419" s="254"/>
    </row>
    <row r="35420" spans="1:2" x14ac:dyDescent="0.2">
      <c r="A35420" s="253"/>
      <c r="B35420" s="254"/>
    </row>
    <row r="35421" spans="1:2" x14ac:dyDescent="0.2">
      <c r="A35421" s="253"/>
      <c r="B35421" s="254"/>
    </row>
    <row r="35422" spans="1:2" x14ac:dyDescent="0.2">
      <c r="A35422" s="253"/>
      <c r="B35422" s="254"/>
    </row>
    <row r="35423" spans="1:2" x14ac:dyDescent="0.2">
      <c r="A35423" s="253"/>
      <c r="B35423" s="254"/>
    </row>
    <row r="35424" spans="1:2" x14ac:dyDescent="0.2">
      <c r="A35424" s="253"/>
      <c r="B35424" s="254"/>
    </row>
    <row r="35425" spans="1:2" x14ac:dyDescent="0.2">
      <c r="A35425" s="253"/>
      <c r="B35425" s="254"/>
    </row>
    <row r="35426" spans="1:2" x14ac:dyDescent="0.2">
      <c r="A35426" s="253"/>
      <c r="B35426" s="254"/>
    </row>
    <row r="35427" spans="1:2" x14ac:dyDescent="0.2">
      <c r="A35427" s="253"/>
      <c r="B35427" s="254"/>
    </row>
    <row r="35428" spans="1:2" x14ac:dyDescent="0.2">
      <c r="A35428" s="253"/>
      <c r="B35428" s="254"/>
    </row>
    <row r="35429" spans="1:2" x14ac:dyDescent="0.2">
      <c r="A35429" s="253"/>
      <c r="B35429" s="254"/>
    </row>
    <row r="35430" spans="1:2" x14ac:dyDescent="0.2">
      <c r="A35430" s="253"/>
      <c r="B35430" s="254"/>
    </row>
    <row r="35431" spans="1:2" x14ac:dyDescent="0.2">
      <c r="A35431" s="253"/>
      <c r="B35431" s="254"/>
    </row>
    <row r="35432" spans="1:2" x14ac:dyDescent="0.2">
      <c r="A35432" s="253"/>
      <c r="B35432" s="254"/>
    </row>
    <row r="35433" spans="1:2" x14ac:dyDescent="0.2">
      <c r="A35433" s="253"/>
      <c r="B35433" s="254"/>
    </row>
    <row r="35434" spans="1:2" x14ac:dyDescent="0.2">
      <c r="A35434" s="253"/>
      <c r="B35434" s="254"/>
    </row>
    <row r="35435" spans="1:2" x14ac:dyDescent="0.2">
      <c r="A35435" s="253"/>
      <c r="B35435" s="254"/>
    </row>
    <row r="35436" spans="1:2" x14ac:dyDescent="0.2">
      <c r="A35436" s="253"/>
      <c r="B35436" s="254"/>
    </row>
    <row r="35437" spans="1:2" x14ac:dyDescent="0.2">
      <c r="A35437" s="253"/>
      <c r="B35437" s="254"/>
    </row>
    <row r="35438" spans="1:2" x14ac:dyDescent="0.2">
      <c r="A35438" s="253"/>
      <c r="B35438" s="254"/>
    </row>
    <row r="35439" spans="1:2" x14ac:dyDescent="0.2">
      <c r="A35439" s="253"/>
      <c r="B35439" s="254"/>
    </row>
    <row r="35440" spans="1:2" x14ac:dyDescent="0.2">
      <c r="A35440" s="253"/>
      <c r="B35440" s="254"/>
    </row>
    <row r="35441" spans="1:2" x14ac:dyDescent="0.2">
      <c r="A35441" s="253"/>
      <c r="B35441" s="254"/>
    </row>
    <row r="35442" spans="1:2" x14ac:dyDescent="0.2">
      <c r="A35442" s="253"/>
      <c r="B35442" s="254"/>
    </row>
    <row r="35443" spans="1:2" x14ac:dyDescent="0.2">
      <c r="A35443" s="253"/>
      <c r="B35443" s="254"/>
    </row>
    <row r="35444" spans="1:2" x14ac:dyDescent="0.2">
      <c r="A35444" s="253"/>
      <c r="B35444" s="254"/>
    </row>
    <row r="35445" spans="1:2" x14ac:dyDescent="0.2">
      <c r="A35445" s="253"/>
      <c r="B35445" s="254"/>
    </row>
    <row r="35446" spans="1:2" x14ac:dyDescent="0.2">
      <c r="A35446" s="253"/>
      <c r="B35446" s="254"/>
    </row>
    <row r="35447" spans="1:2" x14ac:dyDescent="0.2">
      <c r="A35447" s="253"/>
      <c r="B35447" s="254"/>
    </row>
    <row r="35448" spans="1:2" x14ac:dyDescent="0.2">
      <c r="A35448" s="253"/>
      <c r="B35448" s="254"/>
    </row>
    <row r="35449" spans="1:2" x14ac:dyDescent="0.2">
      <c r="A35449" s="253"/>
      <c r="B35449" s="254"/>
    </row>
    <row r="35450" spans="1:2" x14ac:dyDescent="0.2">
      <c r="A35450" s="253"/>
      <c r="B35450" s="254"/>
    </row>
    <row r="35451" spans="1:2" x14ac:dyDescent="0.2">
      <c r="A35451" s="253"/>
      <c r="B35451" s="254"/>
    </row>
    <row r="35452" spans="1:2" x14ac:dyDescent="0.2">
      <c r="A35452" s="253"/>
      <c r="B35452" s="254"/>
    </row>
    <row r="35453" spans="1:2" x14ac:dyDescent="0.2">
      <c r="A35453" s="253"/>
      <c r="B35453" s="254"/>
    </row>
    <row r="35454" spans="1:2" x14ac:dyDescent="0.2">
      <c r="A35454" s="253"/>
      <c r="B35454" s="254"/>
    </row>
    <row r="35455" spans="1:2" x14ac:dyDescent="0.2">
      <c r="A35455" s="253"/>
      <c r="B35455" s="254"/>
    </row>
    <row r="35456" spans="1:2" x14ac:dyDescent="0.2">
      <c r="A35456" s="253"/>
      <c r="B35456" s="254"/>
    </row>
    <row r="35457" spans="1:2" x14ac:dyDescent="0.2">
      <c r="A35457" s="253"/>
      <c r="B35457" s="254"/>
    </row>
    <row r="35458" spans="1:2" x14ac:dyDescent="0.2">
      <c r="A35458" s="253"/>
      <c r="B35458" s="254"/>
    </row>
    <row r="35459" spans="1:2" x14ac:dyDescent="0.2">
      <c r="A35459" s="253"/>
      <c r="B35459" s="254"/>
    </row>
    <row r="35460" spans="1:2" x14ac:dyDescent="0.2">
      <c r="A35460" s="253"/>
      <c r="B35460" s="254"/>
    </row>
    <row r="35461" spans="1:2" x14ac:dyDescent="0.2">
      <c r="A35461" s="253"/>
      <c r="B35461" s="254"/>
    </row>
    <row r="35462" spans="1:2" x14ac:dyDescent="0.2">
      <c r="A35462" s="253"/>
      <c r="B35462" s="254"/>
    </row>
    <row r="35463" spans="1:2" x14ac:dyDescent="0.2">
      <c r="A35463" s="253"/>
      <c r="B35463" s="254"/>
    </row>
    <row r="35464" spans="1:2" x14ac:dyDescent="0.2">
      <c r="A35464" s="253"/>
      <c r="B35464" s="254"/>
    </row>
    <row r="35465" spans="1:2" x14ac:dyDescent="0.2">
      <c r="A35465" s="253"/>
      <c r="B35465" s="254"/>
    </row>
    <row r="35466" spans="1:2" x14ac:dyDescent="0.2">
      <c r="A35466" s="253"/>
      <c r="B35466" s="254"/>
    </row>
    <row r="35467" spans="1:2" x14ac:dyDescent="0.2">
      <c r="A35467" s="253"/>
      <c r="B35467" s="254"/>
    </row>
    <row r="35468" spans="1:2" x14ac:dyDescent="0.2">
      <c r="A35468" s="253"/>
      <c r="B35468" s="254"/>
    </row>
    <row r="35469" spans="1:2" x14ac:dyDescent="0.2">
      <c r="A35469" s="253"/>
      <c r="B35469" s="254"/>
    </row>
    <row r="35470" spans="1:2" x14ac:dyDescent="0.2">
      <c r="A35470" s="253"/>
      <c r="B35470" s="254"/>
    </row>
    <row r="35471" spans="1:2" x14ac:dyDescent="0.2">
      <c r="A35471" s="253"/>
      <c r="B35471" s="254"/>
    </row>
    <row r="35472" spans="1:2" x14ac:dyDescent="0.2">
      <c r="A35472" s="253"/>
      <c r="B35472" s="254"/>
    </row>
    <row r="35473" spans="1:2" x14ac:dyDescent="0.2">
      <c r="A35473" s="253"/>
      <c r="B35473" s="254"/>
    </row>
    <row r="35474" spans="1:2" x14ac:dyDescent="0.2">
      <c r="A35474" s="253"/>
      <c r="B35474" s="254"/>
    </row>
    <row r="35475" spans="1:2" x14ac:dyDescent="0.2">
      <c r="A35475" s="253"/>
      <c r="B35475" s="254"/>
    </row>
    <row r="35476" spans="1:2" x14ac:dyDescent="0.2">
      <c r="A35476" s="253"/>
      <c r="B35476" s="254"/>
    </row>
    <row r="35477" spans="1:2" x14ac:dyDescent="0.2">
      <c r="A35477" s="253"/>
      <c r="B35477" s="254"/>
    </row>
    <row r="35478" spans="1:2" x14ac:dyDescent="0.2">
      <c r="A35478" s="253"/>
      <c r="B35478" s="254"/>
    </row>
    <row r="35479" spans="1:2" x14ac:dyDescent="0.2">
      <c r="A35479" s="253"/>
      <c r="B35479" s="254"/>
    </row>
    <row r="35480" spans="1:2" x14ac:dyDescent="0.2">
      <c r="A35480" s="253"/>
      <c r="B35480" s="254"/>
    </row>
    <row r="35481" spans="1:2" x14ac:dyDescent="0.2">
      <c r="A35481" s="253"/>
      <c r="B35481" s="254"/>
    </row>
    <row r="35482" spans="1:2" x14ac:dyDescent="0.2">
      <c r="A35482" s="253"/>
      <c r="B35482" s="254"/>
    </row>
    <row r="35483" spans="1:2" x14ac:dyDescent="0.2">
      <c r="A35483" s="253"/>
      <c r="B35483" s="254"/>
    </row>
    <row r="35484" spans="1:2" x14ac:dyDescent="0.2">
      <c r="A35484" s="253"/>
      <c r="B35484" s="254"/>
    </row>
    <row r="35485" spans="1:2" x14ac:dyDescent="0.2">
      <c r="A35485" s="253"/>
      <c r="B35485" s="254"/>
    </row>
    <row r="35486" spans="1:2" x14ac:dyDescent="0.2">
      <c r="A35486" s="253"/>
      <c r="B35486" s="254"/>
    </row>
    <row r="35487" spans="1:2" x14ac:dyDescent="0.2">
      <c r="A35487" s="253"/>
      <c r="B35487" s="254"/>
    </row>
    <row r="35488" spans="1:2" x14ac:dyDescent="0.2">
      <c r="A35488" s="253"/>
      <c r="B35488" s="254"/>
    </row>
    <row r="35489" spans="1:2" x14ac:dyDescent="0.2">
      <c r="A35489" s="253"/>
      <c r="B35489" s="254"/>
    </row>
    <row r="35490" spans="1:2" x14ac:dyDescent="0.2">
      <c r="A35490" s="253"/>
      <c r="B35490" s="254"/>
    </row>
    <row r="35491" spans="1:2" x14ac:dyDescent="0.2">
      <c r="A35491" s="253"/>
      <c r="B35491" s="254"/>
    </row>
    <row r="35492" spans="1:2" x14ac:dyDescent="0.2">
      <c r="A35492" s="253"/>
      <c r="B35492" s="254"/>
    </row>
    <row r="35493" spans="1:2" x14ac:dyDescent="0.2">
      <c r="A35493" s="253"/>
      <c r="B35493" s="254"/>
    </row>
    <row r="35494" spans="1:2" x14ac:dyDescent="0.2">
      <c r="A35494" s="253"/>
      <c r="B35494" s="254"/>
    </row>
    <row r="35495" spans="1:2" x14ac:dyDescent="0.2">
      <c r="A35495" s="253"/>
      <c r="B35495" s="254"/>
    </row>
    <row r="35496" spans="1:2" x14ac:dyDescent="0.2">
      <c r="A35496" s="253"/>
      <c r="B35496" s="254"/>
    </row>
    <row r="35497" spans="1:2" x14ac:dyDescent="0.2">
      <c r="A35497" s="253"/>
      <c r="B35497" s="254"/>
    </row>
    <row r="35498" spans="1:2" x14ac:dyDescent="0.2">
      <c r="A35498" s="253"/>
      <c r="B35498" s="254"/>
    </row>
    <row r="35499" spans="1:2" x14ac:dyDescent="0.2">
      <c r="A35499" s="253"/>
      <c r="B35499" s="254"/>
    </row>
    <row r="35500" spans="1:2" x14ac:dyDescent="0.2">
      <c r="A35500" s="253"/>
      <c r="B35500" s="254"/>
    </row>
    <row r="35501" spans="1:2" x14ac:dyDescent="0.2">
      <c r="A35501" s="253"/>
      <c r="B35501" s="254"/>
    </row>
    <row r="35502" spans="1:2" x14ac:dyDescent="0.2">
      <c r="A35502" s="253"/>
      <c r="B35502" s="254"/>
    </row>
    <row r="35503" spans="1:2" x14ac:dyDescent="0.2">
      <c r="A35503" s="253"/>
      <c r="B35503" s="254"/>
    </row>
    <row r="35504" spans="1:2" x14ac:dyDescent="0.2">
      <c r="A35504" s="253"/>
      <c r="B35504" s="254"/>
    </row>
    <row r="35505" spans="1:2" x14ac:dyDescent="0.2">
      <c r="A35505" s="253"/>
      <c r="B35505" s="254"/>
    </row>
    <row r="35506" spans="1:2" x14ac:dyDescent="0.2">
      <c r="A35506" s="253"/>
      <c r="B35506" s="254"/>
    </row>
    <row r="35507" spans="1:2" x14ac:dyDescent="0.2">
      <c r="A35507" s="253"/>
      <c r="B35507" s="254"/>
    </row>
    <row r="35508" spans="1:2" x14ac:dyDescent="0.2">
      <c r="A35508" s="253"/>
      <c r="B35508" s="254"/>
    </row>
    <row r="35509" spans="1:2" x14ac:dyDescent="0.2">
      <c r="A35509" s="253"/>
      <c r="B35509" s="254"/>
    </row>
    <row r="35510" spans="1:2" x14ac:dyDescent="0.2">
      <c r="A35510" s="253"/>
      <c r="B35510" s="254"/>
    </row>
    <row r="35511" spans="1:2" x14ac:dyDescent="0.2">
      <c r="A35511" s="253"/>
      <c r="B35511" s="254"/>
    </row>
    <row r="35512" spans="1:2" x14ac:dyDescent="0.2">
      <c r="A35512" s="253"/>
      <c r="B35512" s="254"/>
    </row>
    <row r="35513" spans="1:2" x14ac:dyDescent="0.2">
      <c r="A35513" s="253"/>
      <c r="B35513" s="254"/>
    </row>
    <row r="35514" spans="1:2" x14ac:dyDescent="0.2">
      <c r="A35514" s="253"/>
      <c r="B35514" s="254"/>
    </row>
    <row r="35515" spans="1:2" x14ac:dyDescent="0.2">
      <c r="A35515" s="253"/>
      <c r="B35515" s="254"/>
    </row>
    <row r="35516" spans="1:2" x14ac:dyDescent="0.2">
      <c r="A35516" s="253"/>
      <c r="B35516" s="254"/>
    </row>
    <row r="35517" spans="1:2" x14ac:dyDescent="0.2">
      <c r="A35517" s="253"/>
      <c r="B35517" s="254"/>
    </row>
    <row r="35518" spans="1:2" x14ac:dyDescent="0.2">
      <c r="A35518" s="253"/>
      <c r="B35518" s="254"/>
    </row>
    <row r="35519" spans="1:2" x14ac:dyDescent="0.2">
      <c r="A35519" s="253"/>
      <c r="B35519" s="254"/>
    </row>
    <row r="35520" spans="1:2" x14ac:dyDescent="0.2">
      <c r="A35520" s="253"/>
      <c r="B35520" s="254"/>
    </row>
    <row r="35521" spans="1:2" x14ac:dyDescent="0.2">
      <c r="A35521" s="253"/>
      <c r="B35521" s="254"/>
    </row>
    <row r="35522" spans="1:2" x14ac:dyDescent="0.2">
      <c r="A35522" s="253"/>
      <c r="B35522" s="254"/>
    </row>
    <row r="35523" spans="1:2" x14ac:dyDescent="0.2">
      <c r="A35523" s="253"/>
      <c r="B35523" s="254"/>
    </row>
    <row r="35524" spans="1:2" x14ac:dyDescent="0.2">
      <c r="A35524" s="253"/>
      <c r="B35524" s="254"/>
    </row>
    <row r="35525" spans="1:2" x14ac:dyDescent="0.2">
      <c r="A35525" s="253"/>
      <c r="B35525" s="254"/>
    </row>
    <row r="35526" spans="1:2" x14ac:dyDescent="0.2">
      <c r="A35526" s="253"/>
      <c r="B35526" s="254"/>
    </row>
    <row r="35527" spans="1:2" x14ac:dyDescent="0.2">
      <c r="A35527" s="253"/>
      <c r="B35527" s="254"/>
    </row>
    <row r="35528" spans="1:2" x14ac:dyDescent="0.2">
      <c r="A35528" s="253"/>
      <c r="B35528" s="254"/>
    </row>
    <row r="35529" spans="1:2" x14ac:dyDescent="0.2">
      <c r="A35529" s="253"/>
      <c r="B35529" s="254"/>
    </row>
    <row r="35530" spans="1:2" x14ac:dyDescent="0.2">
      <c r="A35530" s="253"/>
      <c r="B35530" s="254"/>
    </row>
    <row r="35531" spans="1:2" x14ac:dyDescent="0.2">
      <c r="A35531" s="253"/>
      <c r="B35531" s="254"/>
    </row>
    <row r="35532" spans="1:2" x14ac:dyDescent="0.2">
      <c r="A35532" s="253"/>
      <c r="B35532" s="254"/>
    </row>
    <row r="35533" spans="1:2" x14ac:dyDescent="0.2">
      <c r="A35533" s="253"/>
      <c r="B35533" s="254"/>
    </row>
    <row r="35534" spans="1:2" x14ac:dyDescent="0.2">
      <c r="A35534" s="253"/>
      <c r="B35534" s="254"/>
    </row>
    <row r="35535" spans="1:2" x14ac:dyDescent="0.2">
      <c r="A35535" s="253"/>
      <c r="B35535" s="254"/>
    </row>
    <row r="35536" spans="1:2" x14ac:dyDescent="0.2">
      <c r="A35536" s="253"/>
      <c r="B35536" s="254"/>
    </row>
    <row r="35537" spans="1:2" x14ac:dyDescent="0.2">
      <c r="A35537" s="253"/>
      <c r="B35537" s="254"/>
    </row>
    <row r="35538" spans="1:2" x14ac:dyDescent="0.2">
      <c r="A35538" s="253"/>
      <c r="B35538" s="254"/>
    </row>
    <row r="35539" spans="1:2" x14ac:dyDescent="0.2">
      <c r="A35539" s="253"/>
      <c r="B35539" s="254"/>
    </row>
    <row r="35540" spans="1:2" x14ac:dyDescent="0.2">
      <c r="A35540" s="253"/>
      <c r="B35540" s="254"/>
    </row>
    <row r="35541" spans="1:2" x14ac:dyDescent="0.2">
      <c r="A35541" s="253"/>
      <c r="B35541" s="254"/>
    </row>
    <row r="35542" spans="1:2" x14ac:dyDescent="0.2">
      <c r="A35542" s="253"/>
      <c r="B35542" s="254"/>
    </row>
    <row r="35543" spans="1:2" x14ac:dyDescent="0.2">
      <c r="A35543" s="253"/>
      <c r="B35543" s="254"/>
    </row>
    <row r="35544" spans="1:2" x14ac:dyDescent="0.2">
      <c r="A35544" s="253"/>
      <c r="B35544" s="254"/>
    </row>
    <row r="35545" spans="1:2" x14ac:dyDescent="0.2">
      <c r="A35545" s="253"/>
      <c r="B35545" s="254"/>
    </row>
    <row r="35546" spans="1:2" x14ac:dyDescent="0.2">
      <c r="A35546" s="253"/>
      <c r="B35546" s="254"/>
    </row>
    <row r="35547" spans="1:2" x14ac:dyDescent="0.2">
      <c r="A35547" s="253"/>
      <c r="B35547" s="254"/>
    </row>
    <row r="35548" spans="1:2" x14ac:dyDescent="0.2">
      <c r="A35548" s="253"/>
      <c r="B35548" s="254"/>
    </row>
    <row r="35549" spans="1:2" x14ac:dyDescent="0.2">
      <c r="A35549" s="253"/>
      <c r="B35549" s="254"/>
    </row>
    <row r="35550" spans="1:2" x14ac:dyDescent="0.2">
      <c r="A35550" s="253"/>
      <c r="B35550" s="254"/>
    </row>
    <row r="35551" spans="1:2" x14ac:dyDescent="0.2">
      <c r="A35551" s="253"/>
      <c r="B35551" s="254"/>
    </row>
    <row r="35552" spans="1:2" x14ac:dyDescent="0.2">
      <c r="A35552" s="253"/>
      <c r="B35552" s="254"/>
    </row>
    <row r="35553" spans="1:2" x14ac:dyDescent="0.2">
      <c r="A35553" s="253"/>
      <c r="B35553" s="254"/>
    </row>
    <row r="35554" spans="1:2" x14ac:dyDescent="0.2">
      <c r="A35554" s="253"/>
      <c r="B35554" s="254"/>
    </row>
    <row r="35555" spans="1:2" x14ac:dyDescent="0.2">
      <c r="A35555" s="253"/>
      <c r="B35555" s="254"/>
    </row>
    <row r="35556" spans="1:2" x14ac:dyDescent="0.2">
      <c r="A35556" s="253"/>
      <c r="B35556" s="254"/>
    </row>
    <row r="35557" spans="1:2" x14ac:dyDescent="0.2">
      <c r="A35557" s="253"/>
      <c r="B35557" s="254"/>
    </row>
    <row r="35558" spans="1:2" x14ac:dyDescent="0.2">
      <c r="A35558" s="253"/>
      <c r="B35558" s="254"/>
    </row>
    <row r="35559" spans="1:2" x14ac:dyDescent="0.2">
      <c r="A35559" s="253"/>
      <c r="B35559" s="254"/>
    </row>
    <row r="35560" spans="1:2" x14ac:dyDescent="0.2">
      <c r="A35560" s="253"/>
      <c r="B35560" s="254"/>
    </row>
    <row r="35561" spans="1:2" x14ac:dyDescent="0.2">
      <c r="A35561" s="253"/>
      <c r="B35561" s="254"/>
    </row>
    <row r="35562" spans="1:2" x14ac:dyDescent="0.2">
      <c r="A35562" s="253"/>
      <c r="B35562" s="254"/>
    </row>
    <row r="35563" spans="1:2" x14ac:dyDescent="0.2">
      <c r="A35563" s="253"/>
      <c r="B35563" s="254"/>
    </row>
    <row r="35564" spans="1:2" x14ac:dyDescent="0.2">
      <c r="A35564" s="253"/>
      <c r="B35564" s="254"/>
    </row>
    <row r="35565" spans="1:2" x14ac:dyDescent="0.2">
      <c r="A35565" s="253"/>
      <c r="B35565" s="254"/>
    </row>
    <row r="35566" spans="1:2" x14ac:dyDescent="0.2">
      <c r="A35566" s="253"/>
      <c r="B35566" s="254"/>
    </row>
    <row r="35567" spans="1:2" x14ac:dyDescent="0.2">
      <c r="A35567" s="253"/>
      <c r="B35567" s="254"/>
    </row>
    <row r="35568" spans="1:2" x14ac:dyDescent="0.2">
      <c r="A35568" s="253"/>
      <c r="B35568" s="254"/>
    </row>
    <row r="35569" spans="1:2" x14ac:dyDescent="0.2">
      <c r="A35569" s="253"/>
      <c r="B35569" s="254"/>
    </row>
    <row r="35570" spans="1:2" x14ac:dyDescent="0.2">
      <c r="A35570" s="253"/>
      <c r="B35570" s="254"/>
    </row>
    <row r="35571" spans="1:2" x14ac:dyDescent="0.2">
      <c r="A35571" s="253"/>
      <c r="B35571" s="254"/>
    </row>
    <row r="35572" spans="1:2" x14ac:dyDescent="0.2">
      <c r="A35572" s="253"/>
      <c r="B35572" s="254"/>
    </row>
    <row r="35573" spans="1:2" x14ac:dyDescent="0.2">
      <c r="A35573" s="253"/>
      <c r="B35573" s="254"/>
    </row>
    <row r="35574" spans="1:2" x14ac:dyDescent="0.2">
      <c r="A35574" s="253"/>
      <c r="B35574" s="254"/>
    </row>
    <row r="35575" spans="1:2" x14ac:dyDescent="0.2">
      <c r="A35575" s="253"/>
      <c r="B35575" s="254"/>
    </row>
    <row r="35576" spans="1:2" x14ac:dyDescent="0.2">
      <c r="A35576" s="253"/>
      <c r="B35576" s="254"/>
    </row>
    <row r="35577" spans="1:2" x14ac:dyDescent="0.2">
      <c r="A35577" s="253"/>
      <c r="B35577" s="254"/>
    </row>
    <row r="35578" spans="1:2" x14ac:dyDescent="0.2">
      <c r="A35578" s="253"/>
      <c r="B35578" s="254"/>
    </row>
    <row r="35579" spans="1:2" x14ac:dyDescent="0.2">
      <c r="A35579" s="253"/>
      <c r="B35579" s="254"/>
    </row>
    <row r="35580" spans="1:2" x14ac:dyDescent="0.2">
      <c r="A35580" s="253"/>
      <c r="B35580" s="254"/>
    </row>
    <row r="35581" spans="1:2" x14ac:dyDescent="0.2">
      <c r="A35581" s="253"/>
      <c r="B35581" s="254"/>
    </row>
    <row r="35582" spans="1:2" x14ac:dyDescent="0.2">
      <c r="A35582" s="253"/>
      <c r="B35582" s="254"/>
    </row>
    <row r="35583" spans="1:2" x14ac:dyDescent="0.2">
      <c r="A35583" s="253"/>
      <c r="B35583" s="254"/>
    </row>
    <row r="35584" spans="1:2" x14ac:dyDescent="0.2">
      <c r="A35584" s="253"/>
      <c r="B35584" s="254"/>
    </row>
    <row r="35585" spans="1:2" x14ac:dyDescent="0.2">
      <c r="A35585" s="253"/>
      <c r="B35585" s="254"/>
    </row>
    <row r="35586" spans="1:2" x14ac:dyDescent="0.2">
      <c r="A35586" s="253"/>
      <c r="B35586" s="254"/>
    </row>
    <row r="35587" spans="1:2" x14ac:dyDescent="0.2">
      <c r="A35587" s="253"/>
      <c r="B35587" s="254"/>
    </row>
    <row r="35588" spans="1:2" x14ac:dyDescent="0.2">
      <c r="A35588" s="253"/>
      <c r="B35588" s="254"/>
    </row>
    <row r="35589" spans="1:2" x14ac:dyDescent="0.2">
      <c r="A35589" s="253"/>
      <c r="B35589" s="254"/>
    </row>
    <row r="35590" spans="1:2" x14ac:dyDescent="0.2">
      <c r="A35590" s="253"/>
      <c r="B35590" s="254"/>
    </row>
    <row r="35591" spans="1:2" x14ac:dyDescent="0.2">
      <c r="A35591" s="253"/>
      <c r="B35591" s="254"/>
    </row>
    <row r="35592" spans="1:2" x14ac:dyDescent="0.2">
      <c r="A35592" s="253"/>
      <c r="B35592" s="254"/>
    </row>
    <row r="35593" spans="1:2" x14ac:dyDescent="0.2">
      <c r="A35593" s="253"/>
      <c r="B35593" s="254"/>
    </row>
    <row r="35594" spans="1:2" x14ac:dyDescent="0.2">
      <c r="A35594" s="253"/>
      <c r="B35594" s="254"/>
    </row>
    <row r="35595" spans="1:2" x14ac:dyDescent="0.2">
      <c r="A35595" s="253"/>
      <c r="B35595" s="254"/>
    </row>
    <row r="35596" spans="1:2" x14ac:dyDescent="0.2">
      <c r="A35596" s="253"/>
      <c r="B35596" s="254"/>
    </row>
    <row r="35597" spans="1:2" x14ac:dyDescent="0.2">
      <c r="A35597" s="253"/>
      <c r="B35597" s="254"/>
    </row>
    <row r="35598" spans="1:2" x14ac:dyDescent="0.2">
      <c r="A35598" s="253"/>
      <c r="B35598" s="254"/>
    </row>
    <row r="35599" spans="1:2" x14ac:dyDescent="0.2">
      <c r="A35599" s="253"/>
      <c r="B35599" s="254"/>
    </row>
    <row r="35600" spans="1:2" x14ac:dyDescent="0.2">
      <c r="A35600" s="253"/>
      <c r="B35600" s="254"/>
    </row>
    <row r="35601" spans="1:2" x14ac:dyDescent="0.2">
      <c r="A35601" s="253"/>
      <c r="B35601" s="254"/>
    </row>
    <row r="35602" spans="1:2" x14ac:dyDescent="0.2">
      <c r="A35602" s="253"/>
      <c r="B35602" s="254"/>
    </row>
    <row r="35603" spans="1:2" x14ac:dyDescent="0.2">
      <c r="A35603" s="253"/>
      <c r="B35603" s="254"/>
    </row>
    <row r="35604" spans="1:2" x14ac:dyDescent="0.2">
      <c r="A35604" s="253"/>
      <c r="B35604" s="254"/>
    </row>
    <row r="35605" spans="1:2" x14ac:dyDescent="0.2">
      <c r="A35605" s="253"/>
      <c r="B35605" s="254"/>
    </row>
    <row r="35606" spans="1:2" x14ac:dyDescent="0.2">
      <c r="A35606" s="253"/>
      <c r="B35606" s="254"/>
    </row>
    <row r="35607" spans="1:2" x14ac:dyDescent="0.2">
      <c r="A35607" s="253"/>
      <c r="B35607" s="254"/>
    </row>
    <row r="35608" spans="1:2" x14ac:dyDescent="0.2">
      <c r="A35608" s="253"/>
      <c r="B35608" s="254"/>
    </row>
    <row r="35609" spans="1:2" x14ac:dyDescent="0.2">
      <c r="A35609" s="253"/>
      <c r="B35609" s="254"/>
    </row>
    <row r="35610" spans="1:2" x14ac:dyDescent="0.2">
      <c r="A35610" s="253"/>
      <c r="B35610" s="254"/>
    </row>
    <row r="35611" spans="1:2" x14ac:dyDescent="0.2">
      <c r="A35611" s="253"/>
      <c r="B35611" s="254"/>
    </row>
    <row r="35612" spans="1:2" x14ac:dyDescent="0.2">
      <c r="A35612" s="253"/>
      <c r="B35612" s="254"/>
    </row>
    <row r="35613" spans="1:2" x14ac:dyDescent="0.2">
      <c r="A35613" s="253"/>
      <c r="B35613" s="254"/>
    </row>
    <row r="35614" spans="1:2" x14ac:dyDescent="0.2">
      <c r="A35614" s="253"/>
      <c r="B35614" s="254"/>
    </row>
    <row r="35615" spans="1:2" x14ac:dyDescent="0.2">
      <c r="A35615" s="253"/>
      <c r="B35615" s="254"/>
    </row>
    <row r="35616" spans="1:2" x14ac:dyDescent="0.2">
      <c r="A35616" s="253"/>
      <c r="B35616" s="254"/>
    </row>
    <row r="35617" spans="1:2" x14ac:dyDescent="0.2">
      <c r="A35617" s="253"/>
      <c r="B35617" s="254"/>
    </row>
    <row r="35618" spans="1:2" x14ac:dyDescent="0.2">
      <c r="A35618" s="253"/>
      <c r="B35618" s="254"/>
    </row>
    <row r="35619" spans="1:2" x14ac:dyDescent="0.2">
      <c r="A35619" s="253"/>
      <c r="B35619" s="254"/>
    </row>
    <row r="35620" spans="1:2" x14ac:dyDescent="0.2">
      <c r="A35620" s="253"/>
      <c r="B35620" s="254"/>
    </row>
    <row r="35621" spans="1:2" x14ac:dyDescent="0.2">
      <c r="A35621" s="253"/>
      <c r="B35621" s="254"/>
    </row>
    <row r="35622" spans="1:2" x14ac:dyDescent="0.2">
      <c r="A35622" s="253"/>
      <c r="B35622" s="254"/>
    </row>
    <row r="35623" spans="1:2" x14ac:dyDescent="0.2">
      <c r="A35623" s="253"/>
      <c r="B35623" s="254"/>
    </row>
    <row r="35624" spans="1:2" x14ac:dyDescent="0.2">
      <c r="A35624" s="253"/>
      <c r="B35624" s="254"/>
    </row>
    <row r="35625" spans="1:2" x14ac:dyDescent="0.2">
      <c r="A35625" s="253"/>
      <c r="B35625" s="254"/>
    </row>
    <row r="35626" spans="1:2" x14ac:dyDescent="0.2">
      <c r="A35626" s="253"/>
      <c r="B35626" s="254"/>
    </row>
    <row r="35627" spans="1:2" x14ac:dyDescent="0.2">
      <c r="A35627" s="253"/>
      <c r="B35627" s="254"/>
    </row>
    <row r="35628" spans="1:2" x14ac:dyDescent="0.2">
      <c r="A35628" s="253"/>
      <c r="B35628" s="254"/>
    </row>
    <row r="35629" spans="1:2" x14ac:dyDescent="0.2">
      <c r="A35629" s="253"/>
      <c r="B35629" s="254"/>
    </row>
    <row r="35630" spans="1:2" x14ac:dyDescent="0.2">
      <c r="A35630" s="253"/>
      <c r="B35630" s="254"/>
    </row>
    <row r="35631" spans="1:2" x14ac:dyDescent="0.2">
      <c r="A35631" s="253"/>
      <c r="B35631" s="254"/>
    </row>
    <row r="35632" spans="1:2" x14ac:dyDescent="0.2">
      <c r="A35632" s="253"/>
      <c r="B35632" s="254"/>
    </row>
    <row r="35633" spans="1:2" x14ac:dyDescent="0.2">
      <c r="A35633" s="253"/>
      <c r="B35633" s="254"/>
    </row>
    <row r="35634" spans="1:2" x14ac:dyDescent="0.2">
      <c r="A35634" s="253"/>
      <c r="B35634" s="254"/>
    </row>
    <row r="35635" spans="1:2" x14ac:dyDescent="0.2">
      <c r="A35635" s="253"/>
      <c r="B35635" s="254"/>
    </row>
    <row r="35636" spans="1:2" x14ac:dyDescent="0.2">
      <c r="A35636" s="253"/>
      <c r="B35636" s="254"/>
    </row>
    <row r="35637" spans="1:2" x14ac:dyDescent="0.2">
      <c r="A35637" s="253"/>
      <c r="B35637" s="254"/>
    </row>
    <row r="35638" spans="1:2" x14ac:dyDescent="0.2">
      <c r="A35638" s="253"/>
      <c r="B35638" s="254"/>
    </row>
    <row r="35639" spans="1:2" x14ac:dyDescent="0.2">
      <c r="A35639" s="253"/>
      <c r="B35639" s="254"/>
    </row>
    <row r="35640" spans="1:2" x14ac:dyDescent="0.2">
      <c r="A35640" s="253"/>
      <c r="B35640" s="254"/>
    </row>
    <row r="35641" spans="1:2" x14ac:dyDescent="0.2">
      <c r="A35641" s="253"/>
      <c r="B35641" s="254"/>
    </row>
    <row r="35642" spans="1:2" x14ac:dyDescent="0.2">
      <c r="A35642" s="253"/>
      <c r="B35642" s="254"/>
    </row>
    <row r="35643" spans="1:2" x14ac:dyDescent="0.2">
      <c r="A35643" s="253"/>
      <c r="B35643" s="254"/>
    </row>
    <row r="35644" spans="1:2" x14ac:dyDescent="0.2">
      <c r="A35644" s="253"/>
      <c r="B35644" s="254"/>
    </row>
    <row r="35645" spans="1:2" x14ac:dyDescent="0.2">
      <c r="A35645" s="253"/>
      <c r="B35645" s="254"/>
    </row>
    <row r="35646" spans="1:2" x14ac:dyDescent="0.2">
      <c r="A35646" s="253"/>
      <c r="B35646" s="254"/>
    </row>
    <row r="35647" spans="1:2" x14ac:dyDescent="0.2">
      <c r="A35647" s="253"/>
      <c r="B35647" s="254"/>
    </row>
    <row r="35648" spans="1:2" x14ac:dyDescent="0.2">
      <c r="A35648" s="253"/>
      <c r="B35648" s="254"/>
    </row>
    <row r="35649" spans="1:2" x14ac:dyDescent="0.2">
      <c r="A35649" s="253"/>
      <c r="B35649" s="254"/>
    </row>
    <row r="35650" spans="1:2" x14ac:dyDescent="0.2">
      <c r="A35650" s="253"/>
      <c r="B35650" s="254"/>
    </row>
    <row r="35651" spans="1:2" x14ac:dyDescent="0.2">
      <c r="A35651" s="253"/>
      <c r="B35651" s="254"/>
    </row>
    <row r="35652" spans="1:2" x14ac:dyDescent="0.2">
      <c r="A35652" s="253"/>
      <c r="B35652" s="254"/>
    </row>
    <row r="35653" spans="1:2" x14ac:dyDescent="0.2">
      <c r="A35653" s="253"/>
      <c r="B35653" s="254"/>
    </row>
    <row r="35654" spans="1:2" x14ac:dyDescent="0.2">
      <c r="A35654" s="253"/>
      <c r="B35654" s="254"/>
    </row>
    <row r="35655" spans="1:2" x14ac:dyDescent="0.2">
      <c r="A35655" s="253"/>
      <c r="B35655" s="254"/>
    </row>
    <row r="35656" spans="1:2" x14ac:dyDescent="0.2">
      <c r="A35656" s="253"/>
      <c r="B35656" s="254"/>
    </row>
    <row r="35657" spans="1:2" x14ac:dyDescent="0.2">
      <c r="A35657" s="253"/>
      <c r="B35657" s="254"/>
    </row>
    <row r="35658" spans="1:2" x14ac:dyDescent="0.2">
      <c r="A35658" s="253"/>
      <c r="B35658" s="254"/>
    </row>
    <row r="35659" spans="1:2" x14ac:dyDescent="0.2">
      <c r="A35659" s="253"/>
      <c r="B35659" s="254"/>
    </row>
    <row r="35660" spans="1:2" x14ac:dyDescent="0.2">
      <c r="A35660" s="253"/>
      <c r="B35660" s="254"/>
    </row>
    <row r="35661" spans="1:2" x14ac:dyDescent="0.2">
      <c r="A35661" s="253"/>
      <c r="B35661" s="254"/>
    </row>
    <row r="35662" spans="1:2" x14ac:dyDescent="0.2">
      <c r="A35662" s="253"/>
      <c r="B35662" s="254"/>
    </row>
    <row r="35663" spans="1:2" x14ac:dyDescent="0.2">
      <c r="A35663" s="253"/>
      <c r="B35663" s="254"/>
    </row>
    <row r="35664" spans="1:2" x14ac:dyDescent="0.2">
      <c r="A35664" s="253"/>
      <c r="B35664" s="254"/>
    </row>
    <row r="35665" spans="1:2" x14ac:dyDescent="0.2">
      <c r="A35665" s="253"/>
      <c r="B35665" s="254"/>
    </row>
    <row r="35666" spans="1:2" x14ac:dyDescent="0.2">
      <c r="A35666" s="253"/>
      <c r="B35666" s="254"/>
    </row>
    <row r="35667" spans="1:2" x14ac:dyDescent="0.2">
      <c r="A35667" s="253"/>
      <c r="B35667" s="254"/>
    </row>
    <row r="35668" spans="1:2" x14ac:dyDescent="0.2">
      <c r="A35668" s="253"/>
      <c r="B35668" s="254"/>
    </row>
    <row r="35669" spans="1:2" x14ac:dyDescent="0.2">
      <c r="A35669" s="253"/>
      <c r="B35669" s="254"/>
    </row>
    <row r="35670" spans="1:2" x14ac:dyDescent="0.2">
      <c r="A35670" s="253"/>
      <c r="B35670" s="254"/>
    </row>
    <row r="35671" spans="1:2" x14ac:dyDescent="0.2">
      <c r="A35671" s="253"/>
      <c r="B35671" s="254"/>
    </row>
    <row r="35672" spans="1:2" x14ac:dyDescent="0.2">
      <c r="A35672" s="253"/>
      <c r="B35672" s="254"/>
    </row>
    <row r="35673" spans="1:2" x14ac:dyDescent="0.2">
      <c r="A35673" s="253"/>
      <c r="B35673" s="254"/>
    </row>
    <row r="35674" spans="1:2" x14ac:dyDescent="0.2">
      <c r="A35674" s="253"/>
      <c r="B35674" s="254"/>
    </row>
    <row r="35675" spans="1:2" x14ac:dyDescent="0.2">
      <c r="A35675" s="253"/>
      <c r="B35675" s="254"/>
    </row>
    <row r="35676" spans="1:2" x14ac:dyDescent="0.2">
      <c r="A35676" s="253"/>
      <c r="B35676" s="254"/>
    </row>
    <row r="35677" spans="1:2" x14ac:dyDescent="0.2">
      <c r="A35677" s="253"/>
      <c r="B35677" s="254"/>
    </row>
    <row r="35678" spans="1:2" x14ac:dyDescent="0.2">
      <c r="A35678" s="253"/>
      <c r="B35678" s="254"/>
    </row>
    <row r="35679" spans="1:2" x14ac:dyDescent="0.2">
      <c r="A35679" s="253"/>
      <c r="B35679" s="254"/>
    </row>
    <row r="35680" spans="1:2" x14ac:dyDescent="0.2">
      <c r="A35680" s="253"/>
      <c r="B35680" s="254"/>
    </row>
    <row r="35681" spans="1:2" x14ac:dyDescent="0.2">
      <c r="A35681" s="253"/>
      <c r="B35681" s="254"/>
    </row>
    <row r="35682" spans="1:2" x14ac:dyDescent="0.2">
      <c r="A35682" s="253"/>
      <c r="B35682" s="254"/>
    </row>
    <row r="35683" spans="1:2" x14ac:dyDescent="0.2">
      <c r="A35683" s="253"/>
      <c r="B35683" s="254"/>
    </row>
    <row r="35684" spans="1:2" x14ac:dyDescent="0.2">
      <c r="A35684" s="253"/>
      <c r="B35684" s="254"/>
    </row>
    <row r="35685" spans="1:2" x14ac:dyDescent="0.2">
      <c r="A35685" s="253"/>
      <c r="B35685" s="254"/>
    </row>
    <row r="35686" spans="1:2" x14ac:dyDescent="0.2">
      <c r="A35686" s="253"/>
      <c r="B35686" s="254"/>
    </row>
    <row r="35687" spans="1:2" x14ac:dyDescent="0.2">
      <c r="A35687" s="253"/>
      <c r="B35687" s="254"/>
    </row>
    <row r="35688" spans="1:2" x14ac:dyDescent="0.2">
      <c r="A35688" s="253"/>
      <c r="B35688" s="254"/>
    </row>
    <row r="35689" spans="1:2" x14ac:dyDescent="0.2">
      <c r="A35689" s="253"/>
      <c r="B35689" s="254"/>
    </row>
    <row r="35690" spans="1:2" x14ac:dyDescent="0.2">
      <c r="A35690" s="253"/>
      <c r="B35690" s="254"/>
    </row>
    <row r="35691" spans="1:2" x14ac:dyDescent="0.2">
      <c r="A35691" s="253"/>
      <c r="B35691" s="254"/>
    </row>
    <row r="35692" spans="1:2" x14ac:dyDescent="0.2">
      <c r="A35692" s="253"/>
      <c r="B35692" s="254"/>
    </row>
    <row r="35693" spans="1:2" x14ac:dyDescent="0.2">
      <c r="A35693" s="253"/>
      <c r="B35693" s="254"/>
    </row>
    <row r="35694" spans="1:2" x14ac:dyDescent="0.2">
      <c r="A35694" s="253"/>
      <c r="B35694" s="254"/>
    </row>
    <row r="35695" spans="1:2" x14ac:dyDescent="0.2">
      <c r="A35695" s="253"/>
      <c r="B35695" s="254"/>
    </row>
    <row r="35696" spans="1:2" x14ac:dyDescent="0.2">
      <c r="A35696" s="253"/>
      <c r="B35696" s="254"/>
    </row>
    <row r="35697" spans="1:2" x14ac:dyDescent="0.2">
      <c r="A35697" s="253"/>
      <c r="B35697" s="254"/>
    </row>
    <row r="35698" spans="1:2" x14ac:dyDescent="0.2">
      <c r="A35698" s="253"/>
      <c r="B35698" s="254"/>
    </row>
    <row r="35699" spans="1:2" x14ac:dyDescent="0.2">
      <c r="A35699" s="253"/>
      <c r="B35699" s="254"/>
    </row>
    <row r="35700" spans="1:2" x14ac:dyDescent="0.2">
      <c r="A35700" s="253"/>
      <c r="B35700" s="254"/>
    </row>
    <row r="35701" spans="1:2" x14ac:dyDescent="0.2">
      <c r="A35701" s="253"/>
      <c r="B35701" s="254"/>
    </row>
    <row r="35702" spans="1:2" x14ac:dyDescent="0.2">
      <c r="A35702" s="253"/>
      <c r="B35702" s="254"/>
    </row>
    <row r="35703" spans="1:2" x14ac:dyDescent="0.2">
      <c r="A35703" s="253"/>
      <c r="B35703" s="254"/>
    </row>
    <row r="35704" spans="1:2" x14ac:dyDescent="0.2">
      <c r="A35704" s="253"/>
      <c r="B35704" s="254"/>
    </row>
    <row r="35705" spans="1:2" x14ac:dyDescent="0.2">
      <c r="A35705" s="253"/>
      <c r="B35705" s="254"/>
    </row>
    <row r="35706" spans="1:2" x14ac:dyDescent="0.2">
      <c r="A35706" s="253"/>
      <c r="B35706" s="254"/>
    </row>
    <row r="35707" spans="1:2" x14ac:dyDescent="0.2">
      <c r="A35707" s="253"/>
      <c r="B35707" s="254"/>
    </row>
    <row r="35708" spans="1:2" x14ac:dyDescent="0.2">
      <c r="A35708" s="253"/>
      <c r="B35708" s="254"/>
    </row>
    <row r="35709" spans="1:2" x14ac:dyDescent="0.2">
      <c r="A35709" s="253"/>
      <c r="B35709" s="254"/>
    </row>
    <row r="35710" spans="1:2" x14ac:dyDescent="0.2">
      <c r="A35710" s="253"/>
      <c r="B35710" s="254"/>
    </row>
    <row r="35711" spans="1:2" x14ac:dyDescent="0.2">
      <c r="A35711" s="253"/>
      <c r="B35711" s="254"/>
    </row>
    <row r="35712" spans="1:2" x14ac:dyDescent="0.2">
      <c r="A35712" s="253"/>
      <c r="B35712" s="254"/>
    </row>
    <row r="35713" spans="1:2" x14ac:dyDescent="0.2">
      <c r="A35713" s="253"/>
      <c r="B35713" s="254"/>
    </row>
    <row r="35714" spans="1:2" x14ac:dyDescent="0.2">
      <c r="A35714" s="253"/>
      <c r="B35714" s="254"/>
    </row>
    <row r="35715" spans="1:2" x14ac:dyDescent="0.2">
      <c r="A35715" s="253"/>
      <c r="B35715" s="254"/>
    </row>
    <row r="35716" spans="1:2" x14ac:dyDescent="0.2">
      <c r="A35716" s="253"/>
      <c r="B35716" s="254"/>
    </row>
    <row r="35717" spans="1:2" x14ac:dyDescent="0.2">
      <c r="A35717" s="253"/>
      <c r="B35717" s="254"/>
    </row>
    <row r="35718" spans="1:2" x14ac:dyDescent="0.2">
      <c r="A35718" s="253"/>
      <c r="B35718" s="254"/>
    </row>
    <row r="35719" spans="1:2" x14ac:dyDescent="0.2">
      <c r="A35719" s="253"/>
      <c r="B35719" s="254"/>
    </row>
    <row r="35720" spans="1:2" x14ac:dyDescent="0.2">
      <c r="A35720" s="253"/>
      <c r="B35720" s="254"/>
    </row>
    <row r="35721" spans="1:2" x14ac:dyDescent="0.2">
      <c r="A35721" s="253"/>
      <c r="B35721" s="254"/>
    </row>
    <row r="35722" spans="1:2" x14ac:dyDescent="0.2">
      <c r="A35722" s="253"/>
      <c r="B35722" s="254"/>
    </row>
    <row r="35723" spans="1:2" x14ac:dyDescent="0.2">
      <c r="A35723" s="253"/>
      <c r="B35723" s="254"/>
    </row>
    <row r="35724" spans="1:2" x14ac:dyDescent="0.2">
      <c r="A35724" s="253"/>
      <c r="B35724" s="254"/>
    </row>
    <row r="35725" spans="1:2" x14ac:dyDescent="0.2">
      <c r="A35725" s="253"/>
      <c r="B35725" s="254"/>
    </row>
    <row r="35726" spans="1:2" x14ac:dyDescent="0.2">
      <c r="A35726" s="253"/>
      <c r="B35726" s="254"/>
    </row>
    <row r="35727" spans="1:2" x14ac:dyDescent="0.2">
      <c r="A35727" s="253"/>
      <c r="B35727" s="254"/>
    </row>
    <row r="35728" spans="1:2" x14ac:dyDescent="0.2">
      <c r="A35728" s="253"/>
      <c r="B35728" s="254"/>
    </row>
    <row r="35729" spans="1:2" x14ac:dyDescent="0.2">
      <c r="A35729" s="253"/>
      <c r="B35729" s="254"/>
    </row>
    <row r="35730" spans="1:2" x14ac:dyDescent="0.2">
      <c r="A35730" s="253"/>
      <c r="B35730" s="254"/>
    </row>
    <row r="35731" spans="1:2" x14ac:dyDescent="0.2">
      <c r="A35731" s="253"/>
      <c r="B35731" s="254"/>
    </row>
    <row r="35732" spans="1:2" x14ac:dyDescent="0.2">
      <c r="A35732" s="253"/>
      <c r="B35732" s="254"/>
    </row>
    <row r="35733" spans="1:2" x14ac:dyDescent="0.2">
      <c r="A35733" s="253"/>
      <c r="B35733" s="254"/>
    </row>
    <row r="35734" spans="1:2" x14ac:dyDescent="0.2">
      <c r="A35734" s="253"/>
      <c r="B35734" s="254"/>
    </row>
    <row r="35735" spans="1:2" x14ac:dyDescent="0.2">
      <c r="A35735" s="253"/>
      <c r="B35735" s="254"/>
    </row>
    <row r="35736" spans="1:2" x14ac:dyDescent="0.2">
      <c r="A35736" s="253"/>
      <c r="B35736" s="254"/>
    </row>
    <row r="35737" spans="1:2" x14ac:dyDescent="0.2">
      <c r="A35737" s="253"/>
      <c r="B35737" s="254"/>
    </row>
    <row r="35738" spans="1:2" x14ac:dyDescent="0.2">
      <c r="A35738" s="253"/>
      <c r="B35738" s="254"/>
    </row>
    <row r="35739" spans="1:2" x14ac:dyDescent="0.2">
      <c r="A35739" s="253"/>
      <c r="B35739" s="254"/>
    </row>
    <row r="35740" spans="1:2" x14ac:dyDescent="0.2">
      <c r="A35740" s="253"/>
      <c r="B35740" s="254"/>
    </row>
    <row r="35741" spans="1:2" x14ac:dyDescent="0.2">
      <c r="A35741" s="253"/>
      <c r="B35741" s="254"/>
    </row>
    <row r="35742" spans="1:2" x14ac:dyDescent="0.2">
      <c r="A35742" s="253"/>
      <c r="B35742" s="254"/>
    </row>
    <row r="35743" spans="1:2" x14ac:dyDescent="0.2">
      <c r="A35743" s="253"/>
      <c r="B35743" s="254"/>
    </row>
    <row r="35744" spans="1:2" x14ac:dyDescent="0.2">
      <c r="A35744" s="253"/>
      <c r="B35744" s="254"/>
    </row>
    <row r="35745" spans="1:2" x14ac:dyDescent="0.2">
      <c r="A35745" s="253"/>
      <c r="B35745" s="254"/>
    </row>
    <row r="35746" spans="1:2" x14ac:dyDescent="0.2">
      <c r="A35746" s="253"/>
      <c r="B35746" s="254"/>
    </row>
    <row r="35747" spans="1:2" x14ac:dyDescent="0.2">
      <c r="A35747" s="253"/>
      <c r="B35747" s="254"/>
    </row>
    <row r="35748" spans="1:2" x14ac:dyDescent="0.2">
      <c r="A35748" s="253"/>
      <c r="B35748" s="254"/>
    </row>
    <row r="35749" spans="1:2" x14ac:dyDescent="0.2">
      <c r="A35749" s="253"/>
      <c r="B35749" s="254"/>
    </row>
    <row r="35750" spans="1:2" x14ac:dyDescent="0.2">
      <c r="A35750" s="253"/>
      <c r="B35750" s="254"/>
    </row>
    <row r="35751" spans="1:2" x14ac:dyDescent="0.2">
      <c r="A35751" s="253"/>
      <c r="B35751" s="254"/>
    </row>
    <row r="35752" spans="1:2" x14ac:dyDescent="0.2">
      <c r="A35752" s="253"/>
      <c r="B35752" s="254"/>
    </row>
    <row r="35753" spans="1:2" x14ac:dyDescent="0.2">
      <c r="A35753" s="253"/>
      <c r="B35753" s="254"/>
    </row>
    <row r="35754" spans="1:2" x14ac:dyDescent="0.2">
      <c r="A35754" s="253"/>
      <c r="B35754" s="254"/>
    </row>
    <row r="35755" spans="1:2" x14ac:dyDescent="0.2">
      <c r="A35755" s="253"/>
      <c r="B35755" s="254"/>
    </row>
    <row r="35756" spans="1:2" x14ac:dyDescent="0.2">
      <c r="A35756" s="253"/>
      <c r="B35756" s="254"/>
    </row>
    <row r="35757" spans="1:2" x14ac:dyDescent="0.2">
      <c r="A35757" s="253"/>
      <c r="B35757" s="254"/>
    </row>
    <row r="35758" spans="1:2" x14ac:dyDescent="0.2">
      <c r="A35758" s="253"/>
      <c r="B35758" s="254"/>
    </row>
    <row r="35759" spans="1:2" x14ac:dyDescent="0.2">
      <c r="A35759" s="253"/>
      <c r="B35759" s="254"/>
    </row>
    <row r="35760" spans="1:2" x14ac:dyDescent="0.2">
      <c r="A35760" s="253"/>
      <c r="B35760" s="254"/>
    </row>
    <row r="35761" spans="1:2" x14ac:dyDescent="0.2">
      <c r="A35761" s="253"/>
      <c r="B35761" s="254"/>
    </row>
    <row r="35762" spans="1:2" x14ac:dyDescent="0.2">
      <c r="A35762" s="253"/>
      <c r="B35762" s="254"/>
    </row>
    <row r="35763" spans="1:2" x14ac:dyDescent="0.2">
      <c r="A35763" s="253"/>
      <c r="B35763" s="254"/>
    </row>
    <row r="35764" spans="1:2" x14ac:dyDescent="0.2">
      <c r="A35764" s="253"/>
      <c r="B35764" s="254"/>
    </row>
    <row r="35765" spans="1:2" x14ac:dyDescent="0.2">
      <c r="A35765" s="253"/>
      <c r="B35765" s="254"/>
    </row>
    <row r="35766" spans="1:2" x14ac:dyDescent="0.2">
      <c r="A35766" s="253"/>
      <c r="B35766" s="254"/>
    </row>
    <row r="35767" spans="1:2" x14ac:dyDescent="0.2">
      <c r="A35767" s="253"/>
      <c r="B35767" s="254"/>
    </row>
    <row r="35768" spans="1:2" x14ac:dyDescent="0.2">
      <c r="A35768" s="253"/>
      <c r="B35768" s="254"/>
    </row>
    <row r="35769" spans="1:2" x14ac:dyDescent="0.2">
      <c r="A35769" s="253"/>
      <c r="B35769" s="254"/>
    </row>
    <row r="35770" spans="1:2" x14ac:dyDescent="0.2">
      <c r="A35770" s="253"/>
      <c r="B35770" s="254"/>
    </row>
    <row r="35771" spans="1:2" x14ac:dyDescent="0.2">
      <c r="A35771" s="253"/>
      <c r="B35771" s="254"/>
    </row>
    <row r="35772" spans="1:2" x14ac:dyDescent="0.2">
      <c r="A35772" s="253"/>
      <c r="B35772" s="254"/>
    </row>
    <row r="35773" spans="1:2" x14ac:dyDescent="0.2">
      <c r="A35773" s="253"/>
      <c r="B35773" s="254"/>
    </row>
    <row r="35774" spans="1:2" x14ac:dyDescent="0.2">
      <c r="A35774" s="253"/>
      <c r="B35774" s="254"/>
    </row>
    <row r="35775" spans="1:2" x14ac:dyDescent="0.2">
      <c r="A35775" s="253"/>
      <c r="B35775" s="254"/>
    </row>
    <row r="35776" spans="1:2" x14ac:dyDescent="0.2">
      <c r="A35776" s="253"/>
      <c r="B35776" s="254"/>
    </row>
    <row r="35777" spans="1:2" x14ac:dyDescent="0.2">
      <c r="A35777" s="253"/>
      <c r="B35777" s="254"/>
    </row>
    <row r="35778" spans="1:2" x14ac:dyDescent="0.2">
      <c r="A35778" s="253"/>
      <c r="B35778" s="254"/>
    </row>
    <row r="35779" spans="1:2" x14ac:dyDescent="0.2">
      <c r="A35779" s="253"/>
      <c r="B35779" s="254"/>
    </row>
    <row r="35780" spans="1:2" x14ac:dyDescent="0.2">
      <c r="A35780" s="253"/>
      <c r="B35780" s="254"/>
    </row>
    <row r="35781" spans="1:2" x14ac:dyDescent="0.2">
      <c r="A35781" s="253"/>
      <c r="B35781" s="254"/>
    </row>
    <row r="35782" spans="1:2" x14ac:dyDescent="0.2">
      <c r="A35782" s="253"/>
      <c r="B35782" s="254"/>
    </row>
    <row r="35783" spans="1:2" x14ac:dyDescent="0.2">
      <c r="A35783" s="253"/>
      <c r="B35783" s="254"/>
    </row>
    <row r="35784" spans="1:2" x14ac:dyDescent="0.2">
      <c r="A35784" s="253"/>
      <c r="B35784" s="254"/>
    </row>
    <row r="35785" spans="1:2" x14ac:dyDescent="0.2">
      <c r="A35785" s="253"/>
      <c r="B35785" s="254"/>
    </row>
    <row r="35786" spans="1:2" x14ac:dyDescent="0.2">
      <c r="A35786" s="253"/>
      <c r="B35786" s="254"/>
    </row>
    <row r="35787" spans="1:2" x14ac:dyDescent="0.2">
      <c r="A35787" s="253"/>
      <c r="B35787" s="254"/>
    </row>
    <row r="35788" spans="1:2" x14ac:dyDescent="0.2">
      <c r="A35788" s="253"/>
      <c r="B35788" s="254"/>
    </row>
    <row r="35789" spans="1:2" x14ac:dyDescent="0.2">
      <c r="A35789" s="253"/>
      <c r="B35789" s="254"/>
    </row>
    <row r="35790" spans="1:2" x14ac:dyDescent="0.2">
      <c r="A35790" s="253"/>
      <c r="B35790" s="254"/>
    </row>
    <row r="35791" spans="1:2" x14ac:dyDescent="0.2">
      <c r="A35791" s="253"/>
      <c r="B35791" s="254"/>
    </row>
    <row r="35792" spans="1:2" x14ac:dyDescent="0.2">
      <c r="A35792" s="253"/>
      <c r="B35792" s="254"/>
    </row>
    <row r="35793" spans="1:2" x14ac:dyDescent="0.2">
      <c r="A35793" s="253"/>
      <c r="B35793" s="254"/>
    </row>
    <row r="35794" spans="1:2" x14ac:dyDescent="0.2">
      <c r="A35794" s="253"/>
      <c r="B35794" s="254"/>
    </row>
    <row r="35795" spans="1:2" x14ac:dyDescent="0.2">
      <c r="A35795" s="253"/>
      <c r="B35795" s="254"/>
    </row>
    <row r="35796" spans="1:2" x14ac:dyDescent="0.2">
      <c r="A35796" s="253"/>
      <c r="B35796" s="254"/>
    </row>
    <row r="35797" spans="1:2" x14ac:dyDescent="0.2">
      <c r="A35797" s="253"/>
      <c r="B35797" s="254"/>
    </row>
    <row r="35798" spans="1:2" x14ac:dyDescent="0.2">
      <c r="A35798" s="253"/>
      <c r="B35798" s="254"/>
    </row>
    <row r="35799" spans="1:2" x14ac:dyDescent="0.2">
      <c r="A35799" s="253"/>
      <c r="B35799" s="254"/>
    </row>
    <row r="35800" spans="1:2" x14ac:dyDescent="0.2">
      <c r="A35800" s="253"/>
      <c r="B35800" s="254"/>
    </row>
    <row r="35801" spans="1:2" x14ac:dyDescent="0.2">
      <c r="A35801" s="253"/>
      <c r="B35801" s="254"/>
    </row>
    <row r="35802" spans="1:2" x14ac:dyDescent="0.2">
      <c r="A35802" s="253"/>
      <c r="B35802" s="254"/>
    </row>
    <row r="35803" spans="1:2" x14ac:dyDescent="0.2">
      <c r="A35803" s="253"/>
      <c r="B35803" s="254"/>
    </row>
    <row r="35804" spans="1:2" x14ac:dyDescent="0.2">
      <c r="A35804" s="253"/>
      <c r="B35804" s="254"/>
    </row>
    <row r="35805" spans="1:2" x14ac:dyDescent="0.2">
      <c r="A35805" s="253"/>
      <c r="B35805" s="254"/>
    </row>
    <row r="35806" spans="1:2" x14ac:dyDescent="0.2">
      <c r="A35806" s="253"/>
      <c r="B35806" s="254"/>
    </row>
    <row r="35807" spans="1:2" x14ac:dyDescent="0.2">
      <c r="A35807" s="253"/>
      <c r="B35807" s="254"/>
    </row>
    <row r="35808" spans="1:2" x14ac:dyDescent="0.2">
      <c r="A35808" s="253"/>
      <c r="B35808" s="254"/>
    </row>
    <row r="35809" spans="1:2" x14ac:dyDescent="0.2">
      <c r="A35809" s="253"/>
      <c r="B35809" s="254"/>
    </row>
    <row r="35810" spans="1:2" x14ac:dyDescent="0.2">
      <c r="A35810" s="253"/>
      <c r="B35810" s="254"/>
    </row>
    <row r="35811" spans="1:2" x14ac:dyDescent="0.2">
      <c r="A35811" s="253"/>
      <c r="B35811" s="254"/>
    </row>
    <row r="35812" spans="1:2" x14ac:dyDescent="0.2">
      <c r="A35812" s="253"/>
      <c r="B35812" s="254"/>
    </row>
    <row r="35813" spans="1:2" x14ac:dyDescent="0.2">
      <c r="A35813" s="253"/>
      <c r="B35813" s="254"/>
    </row>
    <row r="35814" spans="1:2" x14ac:dyDescent="0.2">
      <c r="A35814" s="253"/>
      <c r="B35814" s="254"/>
    </row>
    <row r="35815" spans="1:2" x14ac:dyDescent="0.2">
      <c r="A35815" s="253"/>
      <c r="B35815" s="254"/>
    </row>
    <row r="35816" spans="1:2" x14ac:dyDescent="0.2">
      <c r="A35816" s="253"/>
      <c r="B35816" s="254"/>
    </row>
    <row r="35817" spans="1:2" x14ac:dyDescent="0.2">
      <c r="A35817" s="253"/>
      <c r="B35817" s="254"/>
    </row>
    <row r="35818" spans="1:2" x14ac:dyDescent="0.2">
      <c r="A35818" s="253"/>
      <c r="B35818" s="254"/>
    </row>
    <row r="35819" spans="1:2" x14ac:dyDescent="0.2">
      <c r="A35819" s="253"/>
      <c r="B35819" s="254"/>
    </row>
    <row r="35820" spans="1:2" x14ac:dyDescent="0.2">
      <c r="A35820" s="253"/>
      <c r="B35820" s="254"/>
    </row>
    <row r="35821" spans="1:2" x14ac:dyDescent="0.2">
      <c r="A35821" s="253"/>
      <c r="B35821" s="254"/>
    </row>
    <row r="35822" spans="1:2" x14ac:dyDescent="0.2">
      <c r="A35822" s="253"/>
      <c r="B35822" s="254"/>
    </row>
    <row r="35823" spans="1:2" x14ac:dyDescent="0.2">
      <c r="A35823" s="253"/>
      <c r="B35823" s="254"/>
    </row>
    <row r="35824" spans="1:2" x14ac:dyDescent="0.2">
      <c r="A35824" s="253"/>
      <c r="B35824" s="254"/>
    </row>
    <row r="35825" spans="1:2" x14ac:dyDescent="0.2">
      <c r="A35825" s="253"/>
      <c r="B35825" s="254"/>
    </row>
    <row r="35826" spans="1:2" x14ac:dyDescent="0.2">
      <c r="A35826" s="253"/>
      <c r="B35826" s="254"/>
    </row>
    <row r="35827" spans="1:2" x14ac:dyDescent="0.2">
      <c r="A35827" s="253"/>
      <c r="B35827" s="254"/>
    </row>
    <row r="35828" spans="1:2" x14ac:dyDescent="0.2">
      <c r="A35828" s="253"/>
      <c r="B35828" s="254"/>
    </row>
    <row r="35829" spans="1:2" x14ac:dyDescent="0.2">
      <c r="A35829" s="253"/>
      <c r="B35829" s="254"/>
    </row>
    <row r="35830" spans="1:2" x14ac:dyDescent="0.2">
      <c r="A35830" s="253"/>
      <c r="B35830" s="254"/>
    </row>
    <row r="35831" spans="1:2" x14ac:dyDescent="0.2">
      <c r="A35831" s="253"/>
      <c r="B35831" s="254"/>
    </row>
    <row r="35832" spans="1:2" x14ac:dyDescent="0.2">
      <c r="A35832" s="253"/>
      <c r="B35832" s="254"/>
    </row>
    <row r="35833" spans="1:2" x14ac:dyDescent="0.2">
      <c r="A35833" s="253"/>
      <c r="B35833" s="254"/>
    </row>
    <row r="35834" spans="1:2" x14ac:dyDescent="0.2">
      <c r="A35834" s="253"/>
      <c r="B35834" s="254"/>
    </row>
    <row r="35835" spans="1:2" x14ac:dyDescent="0.2">
      <c r="A35835" s="253"/>
      <c r="B35835" s="254"/>
    </row>
    <row r="35836" spans="1:2" x14ac:dyDescent="0.2">
      <c r="A35836" s="253"/>
      <c r="B35836" s="254"/>
    </row>
    <row r="35837" spans="1:2" x14ac:dyDescent="0.2">
      <c r="A35837" s="253"/>
      <c r="B35837" s="254"/>
    </row>
    <row r="35838" spans="1:2" x14ac:dyDescent="0.2">
      <c r="A35838" s="253"/>
      <c r="B35838" s="254"/>
    </row>
    <row r="35839" spans="1:2" x14ac:dyDescent="0.2">
      <c r="A35839" s="253"/>
      <c r="B35839" s="254"/>
    </row>
    <row r="35840" spans="1:2" x14ac:dyDescent="0.2">
      <c r="A35840" s="253"/>
      <c r="B35840" s="254"/>
    </row>
    <row r="35841" spans="1:2" x14ac:dyDescent="0.2">
      <c r="A35841" s="253"/>
      <c r="B35841" s="254"/>
    </row>
    <row r="35842" spans="1:2" x14ac:dyDescent="0.2">
      <c r="A35842" s="253"/>
      <c r="B35842" s="254"/>
    </row>
    <row r="35843" spans="1:2" x14ac:dyDescent="0.2">
      <c r="A35843" s="253"/>
      <c r="B35843" s="254"/>
    </row>
    <row r="35844" spans="1:2" x14ac:dyDescent="0.2">
      <c r="A35844" s="253"/>
      <c r="B35844" s="254"/>
    </row>
    <row r="35845" spans="1:2" x14ac:dyDescent="0.2">
      <c r="A35845" s="253"/>
      <c r="B35845" s="254"/>
    </row>
    <row r="35846" spans="1:2" x14ac:dyDescent="0.2">
      <c r="A35846" s="253"/>
      <c r="B35846" s="254"/>
    </row>
    <row r="35847" spans="1:2" x14ac:dyDescent="0.2">
      <c r="A35847" s="253"/>
      <c r="B35847" s="254"/>
    </row>
    <row r="35848" spans="1:2" x14ac:dyDescent="0.2">
      <c r="A35848" s="253"/>
      <c r="B35848" s="254"/>
    </row>
    <row r="35849" spans="1:2" x14ac:dyDescent="0.2">
      <c r="A35849" s="253"/>
      <c r="B35849" s="254"/>
    </row>
    <row r="35850" spans="1:2" x14ac:dyDescent="0.2">
      <c r="A35850" s="253"/>
      <c r="B35850" s="254"/>
    </row>
    <row r="35851" spans="1:2" x14ac:dyDescent="0.2">
      <c r="A35851" s="253"/>
      <c r="B35851" s="254"/>
    </row>
    <row r="35852" spans="1:2" x14ac:dyDescent="0.2">
      <c r="A35852" s="253"/>
      <c r="B35852" s="254"/>
    </row>
    <row r="35853" spans="1:2" x14ac:dyDescent="0.2">
      <c r="A35853" s="253"/>
      <c r="B35853" s="254"/>
    </row>
    <row r="35854" spans="1:2" x14ac:dyDescent="0.2">
      <c r="A35854" s="253"/>
      <c r="B35854" s="254"/>
    </row>
    <row r="35855" spans="1:2" x14ac:dyDescent="0.2">
      <c r="A35855" s="253"/>
      <c r="B35855" s="254"/>
    </row>
    <row r="35856" spans="1:2" x14ac:dyDescent="0.2">
      <c r="A35856" s="253"/>
      <c r="B35856" s="254"/>
    </row>
    <row r="35857" spans="1:2" x14ac:dyDescent="0.2">
      <c r="A35857" s="253"/>
      <c r="B35857" s="254"/>
    </row>
    <row r="35858" spans="1:2" x14ac:dyDescent="0.2">
      <c r="A35858" s="253"/>
      <c r="B35858" s="254"/>
    </row>
    <row r="35859" spans="1:2" x14ac:dyDescent="0.2">
      <c r="A35859" s="253"/>
      <c r="B35859" s="254"/>
    </row>
    <row r="35860" spans="1:2" x14ac:dyDescent="0.2">
      <c r="A35860" s="253"/>
      <c r="B35860" s="254"/>
    </row>
    <row r="35861" spans="1:2" x14ac:dyDescent="0.2">
      <c r="A35861" s="253"/>
      <c r="B35861" s="254"/>
    </row>
    <row r="35862" spans="1:2" x14ac:dyDescent="0.2">
      <c r="A35862" s="253"/>
      <c r="B35862" s="254"/>
    </row>
    <row r="35863" spans="1:2" x14ac:dyDescent="0.2">
      <c r="A35863" s="253"/>
      <c r="B35863" s="254"/>
    </row>
    <row r="35864" spans="1:2" x14ac:dyDescent="0.2">
      <c r="A35864" s="253"/>
      <c r="B35864" s="254"/>
    </row>
    <row r="35865" spans="1:2" x14ac:dyDescent="0.2">
      <c r="A35865" s="253"/>
      <c r="B35865" s="254"/>
    </row>
    <row r="35866" spans="1:2" x14ac:dyDescent="0.2">
      <c r="A35866" s="253"/>
      <c r="B35866" s="254"/>
    </row>
    <row r="35867" spans="1:2" x14ac:dyDescent="0.2">
      <c r="A35867" s="253"/>
      <c r="B35867" s="254"/>
    </row>
    <row r="35868" spans="1:2" x14ac:dyDescent="0.2">
      <c r="A35868" s="253"/>
      <c r="B35868" s="254"/>
    </row>
    <row r="35869" spans="1:2" x14ac:dyDescent="0.2">
      <c r="A35869" s="253"/>
      <c r="B35869" s="254"/>
    </row>
    <row r="35870" spans="1:2" x14ac:dyDescent="0.2">
      <c r="A35870" s="253"/>
      <c r="B35870" s="254"/>
    </row>
    <row r="35871" spans="1:2" x14ac:dyDescent="0.2">
      <c r="A35871" s="253"/>
      <c r="B35871" s="254"/>
    </row>
    <row r="35872" spans="1:2" x14ac:dyDescent="0.2">
      <c r="A35872" s="253"/>
      <c r="B35872" s="254"/>
    </row>
    <row r="35873" spans="1:2" x14ac:dyDescent="0.2">
      <c r="A35873" s="253"/>
      <c r="B35873" s="254"/>
    </row>
    <row r="35874" spans="1:2" x14ac:dyDescent="0.2">
      <c r="A35874" s="253"/>
      <c r="B35874" s="254"/>
    </row>
    <row r="35875" spans="1:2" x14ac:dyDescent="0.2">
      <c r="A35875" s="253"/>
      <c r="B35875" s="254"/>
    </row>
    <row r="35876" spans="1:2" x14ac:dyDescent="0.2">
      <c r="A35876" s="253"/>
      <c r="B35876" s="254"/>
    </row>
    <row r="35877" spans="1:2" x14ac:dyDescent="0.2">
      <c r="A35877" s="253"/>
      <c r="B35877" s="254"/>
    </row>
    <row r="35878" spans="1:2" x14ac:dyDescent="0.2">
      <c r="A35878" s="253"/>
      <c r="B35878" s="254"/>
    </row>
    <row r="35879" spans="1:2" x14ac:dyDescent="0.2">
      <c r="A35879" s="253"/>
      <c r="B35879" s="254"/>
    </row>
    <row r="35880" spans="1:2" x14ac:dyDescent="0.2">
      <c r="A35880" s="253"/>
      <c r="B35880" s="254"/>
    </row>
    <row r="35881" spans="1:2" x14ac:dyDescent="0.2">
      <c r="A35881" s="253"/>
      <c r="B35881" s="254"/>
    </row>
    <row r="35882" spans="1:2" x14ac:dyDescent="0.2">
      <c r="A35882" s="253"/>
      <c r="B35882" s="254"/>
    </row>
    <row r="35883" spans="1:2" x14ac:dyDescent="0.2">
      <c r="A35883" s="253"/>
      <c r="B35883" s="254"/>
    </row>
    <row r="35884" spans="1:2" x14ac:dyDescent="0.2">
      <c r="A35884" s="253"/>
      <c r="B35884" s="254"/>
    </row>
    <row r="35885" spans="1:2" x14ac:dyDescent="0.2">
      <c r="A35885" s="253"/>
      <c r="B35885" s="254"/>
    </row>
    <row r="35886" spans="1:2" x14ac:dyDescent="0.2">
      <c r="A35886" s="253"/>
      <c r="B35886" s="254"/>
    </row>
    <row r="35887" spans="1:2" x14ac:dyDescent="0.2">
      <c r="A35887" s="253"/>
      <c r="B35887" s="254"/>
    </row>
    <row r="35888" spans="1:2" x14ac:dyDescent="0.2">
      <c r="A35888" s="253"/>
      <c r="B35888" s="254"/>
    </row>
    <row r="35889" spans="1:2" x14ac:dyDescent="0.2">
      <c r="A35889" s="253"/>
      <c r="B35889" s="254"/>
    </row>
    <row r="35890" spans="1:2" x14ac:dyDescent="0.2">
      <c r="A35890" s="253"/>
      <c r="B35890" s="254"/>
    </row>
    <row r="35891" spans="1:2" x14ac:dyDescent="0.2">
      <c r="A35891" s="253"/>
      <c r="B35891" s="254"/>
    </row>
    <row r="35892" spans="1:2" x14ac:dyDescent="0.2">
      <c r="A35892" s="253"/>
      <c r="B35892" s="254"/>
    </row>
    <row r="35893" spans="1:2" x14ac:dyDescent="0.2">
      <c r="A35893" s="253"/>
      <c r="B35893" s="254"/>
    </row>
    <row r="35894" spans="1:2" x14ac:dyDescent="0.2">
      <c r="A35894" s="253"/>
      <c r="B35894" s="254"/>
    </row>
    <row r="35895" spans="1:2" x14ac:dyDescent="0.2">
      <c r="A35895" s="253"/>
      <c r="B35895" s="254"/>
    </row>
    <row r="35896" spans="1:2" x14ac:dyDescent="0.2">
      <c r="A35896" s="253"/>
      <c r="B35896" s="254"/>
    </row>
    <row r="35897" spans="1:2" x14ac:dyDescent="0.2">
      <c r="A35897" s="253"/>
      <c r="B35897" s="254"/>
    </row>
    <row r="35898" spans="1:2" x14ac:dyDescent="0.2">
      <c r="A35898" s="253"/>
      <c r="B35898" s="254"/>
    </row>
    <row r="35899" spans="1:2" x14ac:dyDescent="0.2">
      <c r="A35899" s="253"/>
      <c r="B35899" s="254"/>
    </row>
    <row r="35900" spans="1:2" x14ac:dyDescent="0.2">
      <c r="A35900" s="253"/>
      <c r="B35900" s="254"/>
    </row>
    <row r="35901" spans="1:2" x14ac:dyDescent="0.2">
      <c r="A35901" s="253"/>
      <c r="B35901" s="254"/>
    </row>
    <row r="35902" spans="1:2" x14ac:dyDescent="0.2">
      <c r="A35902" s="253"/>
      <c r="B35902" s="254"/>
    </row>
    <row r="35903" spans="1:2" x14ac:dyDescent="0.2">
      <c r="A35903" s="253"/>
      <c r="B35903" s="254"/>
    </row>
    <row r="35904" spans="1:2" x14ac:dyDescent="0.2">
      <c r="A35904" s="253"/>
      <c r="B35904" s="254"/>
    </row>
    <row r="35905" spans="1:2" x14ac:dyDescent="0.2">
      <c r="A35905" s="253"/>
      <c r="B35905" s="254"/>
    </row>
    <row r="35906" spans="1:2" x14ac:dyDescent="0.2">
      <c r="A35906" s="253"/>
      <c r="B35906" s="254"/>
    </row>
    <row r="35907" spans="1:2" x14ac:dyDescent="0.2">
      <c r="A35907" s="253"/>
      <c r="B35907" s="254"/>
    </row>
    <row r="35908" spans="1:2" x14ac:dyDescent="0.2">
      <c r="A35908" s="253"/>
      <c r="B35908" s="254"/>
    </row>
    <row r="35909" spans="1:2" x14ac:dyDescent="0.2">
      <c r="A35909" s="253"/>
      <c r="B35909" s="254"/>
    </row>
    <row r="35910" spans="1:2" x14ac:dyDescent="0.2">
      <c r="A35910" s="253"/>
      <c r="B35910" s="254"/>
    </row>
    <row r="35911" spans="1:2" x14ac:dyDescent="0.2">
      <c r="A35911" s="253"/>
      <c r="B35911" s="254"/>
    </row>
    <row r="35912" spans="1:2" x14ac:dyDescent="0.2">
      <c r="A35912" s="253"/>
      <c r="B35912" s="254"/>
    </row>
    <row r="35913" spans="1:2" x14ac:dyDescent="0.2">
      <c r="A35913" s="253"/>
      <c r="B35913" s="254"/>
    </row>
    <row r="35914" spans="1:2" x14ac:dyDescent="0.2">
      <c r="A35914" s="253"/>
      <c r="B35914" s="254"/>
    </row>
    <row r="35915" spans="1:2" x14ac:dyDescent="0.2">
      <c r="A35915" s="253"/>
      <c r="B35915" s="254"/>
    </row>
    <row r="35916" spans="1:2" x14ac:dyDescent="0.2">
      <c r="A35916" s="253"/>
      <c r="B35916" s="254"/>
    </row>
    <row r="35917" spans="1:2" x14ac:dyDescent="0.2">
      <c r="A35917" s="253"/>
      <c r="B35917" s="254"/>
    </row>
    <row r="35918" spans="1:2" x14ac:dyDescent="0.2">
      <c r="A35918" s="253"/>
      <c r="B35918" s="254"/>
    </row>
    <row r="35919" spans="1:2" x14ac:dyDescent="0.2">
      <c r="A35919" s="253"/>
      <c r="B35919" s="254"/>
    </row>
    <row r="35920" spans="1:2" x14ac:dyDescent="0.2">
      <c r="A35920" s="253"/>
      <c r="B35920" s="254"/>
    </row>
    <row r="35921" spans="1:2" x14ac:dyDescent="0.2">
      <c r="A35921" s="253"/>
      <c r="B35921" s="254"/>
    </row>
    <row r="35922" spans="1:2" x14ac:dyDescent="0.2">
      <c r="A35922" s="253"/>
      <c r="B35922" s="254"/>
    </row>
    <row r="35923" spans="1:2" x14ac:dyDescent="0.2">
      <c r="A35923" s="253"/>
      <c r="B35923" s="254"/>
    </row>
    <row r="35924" spans="1:2" x14ac:dyDescent="0.2">
      <c r="A35924" s="253"/>
      <c r="B35924" s="254"/>
    </row>
    <row r="35925" spans="1:2" x14ac:dyDescent="0.2">
      <c r="A35925" s="253"/>
      <c r="B35925" s="254"/>
    </row>
    <row r="35926" spans="1:2" x14ac:dyDescent="0.2">
      <c r="A35926" s="253"/>
      <c r="B35926" s="254"/>
    </row>
    <row r="35927" spans="1:2" x14ac:dyDescent="0.2">
      <c r="A35927" s="253"/>
      <c r="B35927" s="254"/>
    </row>
    <row r="35928" spans="1:2" x14ac:dyDescent="0.2">
      <c r="A35928" s="253"/>
      <c r="B35928" s="254"/>
    </row>
    <row r="35929" spans="1:2" x14ac:dyDescent="0.2">
      <c r="A35929" s="253"/>
      <c r="B35929" s="254"/>
    </row>
    <row r="35930" spans="1:2" x14ac:dyDescent="0.2">
      <c r="A35930" s="253"/>
      <c r="B35930" s="254"/>
    </row>
    <row r="35931" spans="1:2" x14ac:dyDescent="0.2">
      <c r="A35931" s="253"/>
      <c r="B35931" s="254"/>
    </row>
    <row r="35932" spans="1:2" x14ac:dyDescent="0.2">
      <c r="A35932" s="253"/>
      <c r="B35932" s="254"/>
    </row>
    <row r="35933" spans="1:2" x14ac:dyDescent="0.2">
      <c r="A35933" s="253"/>
      <c r="B35933" s="254"/>
    </row>
    <row r="35934" spans="1:2" x14ac:dyDescent="0.2">
      <c r="A35934" s="253"/>
      <c r="B35934" s="254"/>
    </row>
    <row r="35935" spans="1:2" x14ac:dyDescent="0.2">
      <c r="A35935" s="253"/>
      <c r="B35935" s="254"/>
    </row>
    <row r="35936" spans="1:2" x14ac:dyDescent="0.2">
      <c r="A35936" s="253"/>
      <c r="B35936" s="254"/>
    </row>
    <row r="35937" spans="1:2" x14ac:dyDescent="0.2">
      <c r="A35937" s="253"/>
      <c r="B35937" s="254"/>
    </row>
    <row r="35938" spans="1:2" x14ac:dyDescent="0.2">
      <c r="A35938" s="253"/>
      <c r="B35938" s="254"/>
    </row>
    <row r="35939" spans="1:2" x14ac:dyDescent="0.2">
      <c r="A35939" s="253"/>
      <c r="B35939" s="254"/>
    </row>
    <row r="35940" spans="1:2" x14ac:dyDescent="0.2">
      <c r="A35940" s="253"/>
      <c r="B35940" s="254"/>
    </row>
    <row r="35941" spans="1:2" x14ac:dyDescent="0.2">
      <c r="A35941" s="253"/>
      <c r="B35941" s="254"/>
    </row>
    <row r="35942" spans="1:2" x14ac:dyDescent="0.2">
      <c r="A35942" s="253"/>
      <c r="B35942" s="254"/>
    </row>
    <row r="35943" spans="1:2" x14ac:dyDescent="0.2">
      <c r="A35943" s="253"/>
      <c r="B35943" s="254"/>
    </row>
    <row r="35944" spans="1:2" x14ac:dyDescent="0.2">
      <c r="A35944" s="253"/>
      <c r="B35944" s="254"/>
    </row>
    <row r="35945" spans="1:2" x14ac:dyDescent="0.2">
      <c r="A35945" s="253"/>
      <c r="B35945" s="254"/>
    </row>
    <row r="35946" spans="1:2" x14ac:dyDescent="0.2">
      <c r="A35946" s="253"/>
      <c r="B35946" s="254"/>
    </row>
    <row r="35947" spans="1:2" x14ac:dyDescent="0.2">
      <c r="A35947" s="253"/>
      <c r="B35947" s="254"/>
    </row>
    <row r="35948" spans="1:2" x14ac:dyDescent="0.2">
      <c r="A35948" s="253"/>
      <c r="B35948" s="254"/>
    </row>
    <row r="35949" spans="1:2" x14ac:dyDescent="0.2">
      <c r="A35949" s="253"/>
      <c r="B35949" s="254"/>
    </row>
    <row r="35950" spans="1:2" x14ac:dyDescent="0.2">
      <c r="A35950" s="253"/>
      <c r="B35950" s="254"/>
    </row>
    <row r="35951" spans="1:2" x14ac:dyDescent="0.2">
      <c r="A35951" s="253"/>
      <c r="B35951" s="254"/>
    </row>
    <row r="35952" spans="1:2" x14ac:dyDescent="0.2">
      <c r="A35952" s="253"/>
      <c r="B35952" s="254"/>
    </row>
    <row r="35953" spans="1:2" x14ac:dyDescent="0.2">
      <c r="A35953" s="253"/>
      <c r="B35953" s="254"/>
    </row>
    <row r="35954" spans="1:2" x14ac:dyDescent="0.2">
      <c r="A35954" s="253"/>
      <c r="B35954" s="254"/>
    </row>
    <row r="35955" spans="1:2" x14ac:dyDescent="0.2">
      <c r="A35955" s="253"/>
      <c r="B35955" s="254"/>
    </row>
    <row r="35956" spans="1:2" x14ac:dyDescent="0.2">
      <c r="A35956" s="253"/>
      <c r="B35956" s="254"/>
    </row>
    <row r="35957" spans="1:2" x14ac:dyDescent="0.2">
      <c r="A35957" s="253"/>
      <c r="B35957" s="254"/>
    </row>
    <row r="35958" spans="1:2" x14ac:dyDescent="0.2">
      <c r="A35958" s="253"/>
      <c r="B35958" s="254"/>
    </row>
    <row r="35959" spans="1:2" x14ac:dyDescent="0.2">
      <c r="A35959" s="253"/>
      <c r="B35959" s="254"/>
    </row>
    <row r="35960" spans="1:2" x14ac:dyDescent="0.2">
      <c r="A35960" s="253"/>
      <c r="B35960" s="254"/>
    </row>
    <row r="35961" spans="1:2" x14ac:dyDescent="0.2">
      <c r="A35961" s="253"/>
      <c r="B35961" s="254"/>
    </row>
    <row r="35962" spans="1:2" x14ac:dyDescent="0.2">
      <c r="A35962" s="253"/>
      <c r="B35962" s="254"/>
    </row>
    <row r="35963" spans="1:2" x14ac:dyDescent="0.2">
      <c r="A35963" s="253"/>
      <c r="B35963" s="254"/>
    </row>
    <row r="35964" spans="1:2" x14ac:dyDescent="0.2">
      <c r="A35964" s="253"/>
      <c r="B35964" s="254"/>
    </row>
    <row r="35965" spans="1:2" x14ac:dyDescent="0.2">
      <c r="A35965" s="253"/>
      <c r="B35965" s="254"/>
    </row>
    <row r="35966" spans="1:2" x14ac:dyDescent="0.2">
      <c r="A35966" s="253"/>
      <c r="B35966" s="254"/>
    </row>
    <row r="35967" spans="1:2" x14ac:dyDescent="0.2">
      <c r="A35967" s="253"/>
      <c r="B35967" s="254"/>
    </row>
    <row r="35968" spans="1:2" x14ac:dyDescent="0.2">
      <c r="A35968" s="253"/>
      <c r="B35968" s="254"/>
    </row>
    <row r="35969" spans="1:2" x14ac:dyDescent="0.2">
      <c r="A35969" s="253"/>
      <c r="B35969" s="254"/>
    </row>
    <row r="35970" spans="1:2" x14ac:dyDescent="0.2">
      <c r="A35970" s="253"/>
      <c r="B35970" s="254"/>
    </row>
    <row r="35971" spans="1:2" x14ac:dyDescent="0.2">
      <c r="A35971" s="253"/>
      <c r="B35971" s="254"/>
    </row>
    <row r="35972" spans="1:2" x14ac:dyDescent="0.2">
      <c r="A35972" s="253"/>
      <c r="B35972" s="254"/>
    </row>
    <row r="35973" spans="1:2" x14ac:dyDescent="0.2">
      <c r="A35973" s="253"/>
      <c r="B35973" s="254"/>
    </row>
    <row r="35974" spans="1:2" x14ac:dyDescent="0.2">
      <c r="A35974" s="253"/>
      <c r="B35974" s="254"/>
    </row>
    <row r="35975" spans="1:2" x14ac:dyDescent="0.2">
      <c r="A35975" s="253"/>
      <c r="B35975" s="254"/>
    </row>
    <row r="35976" spans="1:2" x14ac:dyDescent="0.2">
      <c r="A35976" s="253"/>
      <c r="B35976" s="254"/>
    </row>
    <row r="35977" spans="1:2" x14ac:dyDescent="0.2">
      <c r="A35977" s="253"/>
      <c r="B35977" s="254"/>
    </row>
    <row r="35978" spans="1:2" x14ac:dyDescent="0.2">
      <c r="A35978" s="253"/>
      <c r="B35978" s="254"/>
    </row>
    <row r="35979" spans="1:2" x14ac:dyDescent="0.2">
      <c r="A35979" s="253"/>
      <c r="B35979" s="254"/>
    </row>
    <row r="35980" spans="1:2" x14ac:dyDescent="0.2">
      <c r="A35980" s="253"/>
      <c r="B35980" s="254"/>
    </row>
    <row r="35981" spans="1:2" x14ac:dyDescent="0.2">
      <c r="A35981" s="253"/>
      <c r="B35981" s="254"/>
    </row>
    <row r="35982" spans="1:2" x14ac:dyDescent="0.2">
      <c r="A35982" s="253"/>
      <c r="B35982" s="254"/>
    </row>
    <row r="35983" spans="1:2" x14ac:dyDescent="0.2">
      <c r="A35983" s="253"/>
      <c r="B35983" s="254"/>
    </row>
    <row r="35984" spans="1:2" x14ac:dyDescent="0.2">
      <c r="A35984" s="253"/>
      <c r="B35984" s="254"/>
    </row>
    <row r="35985" spans="1:2" x14ac:dyDescent="0.2">
      <c r="A35985" s="253"/>
      <c r="B35985" s="254"/>
    </row>
    <row r="35986" spans="1:2" x14ac:dyDescent="0.2">
      <c r="A35986" s="253"/>
      <c r="B35986" s="254"/>
    </row>
    <row r="35987" spans="1:2" x14ac:dyDescent="0.2">
      <c r="A35987" s="253"/>
      <c r="B35987" s="254"/>
    </row>
    <row r="35988" spans="1:2" x14ac:dyDescent="0.2">
      <c r="A35988" s="253"/>
      <c r="B35988" s="254"/>
    </row>
    <row r="35989" spans="1:2" x14ac:dyDescent="0.2">
      <c r="A35989" s="253"/>
      <c r="B35989" s="254"/>
    </row>
    <row r="35990" spans="1:2" x14ac:dyDescent="0.2">
      <c r="A35990" s="253"/>
      <c r="B35990" s="254"/>
    </row>
    <row r="35991" spans="1:2" x14ac:dyDescent="0.2">
      <c r="A35991" s="253"/>
      <c r="B35991" s="254"/>
    </row>
    <row r="35992" spans="1:2" x14ac:dyDescent="0.2">
      <c r="A35992" s="253"/>
      <c r="B35992" s="254"/>
    </row>
    <row r="35993" spans="1:2" x14ac:dyDescent="0.2">
      <c r="A35993" s="253"/>
      <c r="B35993" s="254"/>
    </row>
    <row r="35994" spans="1:2" x14ac:dyDescent="0.2">
      <c r="A35994" s="253"/>
      <c r="B35994" s="254"/>
    </row>
    <row r="35995" spans="1:2" x14ac:dyDescent="0.2">
      <c r="A35995" s="253"/>
      <c r="B35995" s="254"/>
    </row>
    <row r="35996" spans="1:2" x14ac:dyDescent="0.2">
      <c r="A35996" s="253"/>
      <c r="B35996" s="254"/>
    </row>
    <row r="35997" spans="1:2" x14ac:dyDescent="0.2">
      <c r="A35997" s="253"/>
      <c r="B35997" s="254"/>
    </row>
    <row r="35998" spans="1:2" x14ac:dyDescent="0.2">
      <c r="A35998" s="253"/>
      <c r="B35998" s="254"/>
    </row>
    <row r="35999" spans="1:2" x14ac:dyDescent="0.2">
      <c r="A35999" s="253"/>
      <c r="B35999" s="254"/>
    </row>
    <row r="36000" spans="1:2" x14ac:dyDescent="0.2">
      <c r="A36000" s="253"/>
      <c r="B36000" s="254"/>
    </row>
    <row r="36001" spans="1:2" x14ac:dyDescent="0.2">
      <c r="A36001" s="253"/>
      <c r="B36001" s="254"/>
    </row>
    <row r="36002" spans="1:2" x14ac:dyDescent="0.2">
      <c r="A36002" s="253"/>
      <c r="B36002" s="254"/>
    </row>
    <row r="36003" spans="1:2" x14ac:dyDescent="0.2">
      <c r="A36003" s="253"/>
      <c r="B36003" s="254"/>
    </row>
    <row r="36004" spans="1:2" x14ac:dyDescent="0.2">
      <c r="A36004" s="253"/>
      <c r="B36004" s="254"/>
    </row>
    <row r="36005" spans="1:2" x14ac:dyDescent="0.2">
      <c r="A36005" s="253"/>
      <c r="B36005" s="254"/>
    </row>
    <row r="36006" spans="1:2" x14ac:dyDescent="0.2">
      <c r="A36006" s="253"/>
      <c r="B36006" s="254"/>
    </row>
    <row r="36007" spans="1:2" x14ac:dyDescent="0.2">
      <c r="A36007" s="253"/>
      <c r="B36007" s="254"/>
    </row>
    <row r="36008" spans="1:2" x14ac:dyDescent="0.2">
      <c r="A36008" s="253"/>
      <c r="B36008" s="254"/>
    </row>
    <row r="36009" spans="1:2" x14ac:dyDescent="0.2">
      <c r="A36009" s="253"/>
      <c r="B36009" s="254"/>
    </row>
    <row r="36010" spans="1:2" x14ac:dyDescent="0.2">
      <c r="A36010" s="253"/>
      <c r="B36010" s="254"/>
    </row>
    <row r="36011" spans="1:2" x14ac:dyDescent="0.2">
      <c r="A36011" s="253"/>
      <c r="B36011" s="254"/>
    </row>
    <row r="36012" spans="1:2" x14ac:dyDescent="0.2">
      <c r="A36012" s="253"/>
      <c r="B36012" s="254"/>
    </row>
    <row r="36013" spans="1:2" x14ac:dyDescent="0.2">
      <c r="A36013" s="253"/>
      <c r="B36013" s="254"/>
    </row>
    <row r="36014" spans="1:2" x14ac:dyDescent="0.2">
      <c r="A36014" s="253"/>
      <c r="B36014" s="254"/>
    </row>
    <row r="36015" spans="1:2" x14ac:dyDescent="0.2">
      <c r="A36015" s="253"/>
      <c r="B36015" s="254"/>
    </row>
    <row r="36016" spans="1:2" x14ac:dyDescent="0.2">
      <c r="A36016" s="253"/>
      <c r="B36016" s="254"/>
    </row>
    <row r="36017" spans="1:2" x14ac:dyDescent="0.2">
      <c r="A36017" s="253"/>
      <c r="B36017" s="254"/>
    </row>
    <row r="36018" spans="1:2" x14ac:dyDescent="0.2">
      <c r="A36018" s="253"/>
      <c r="B36018" s="254"/>
    </row>
    <row r="36019" spans="1:2" x14ac:dyDescent="0.2">
      <c r="A36019" s="253"/>
      <c r="B36019" s="254"/>
    </row>
    <row r="36020" spans="1:2" x14ac:dyDescent="0.2">
      <c r="A36020" s="253"/>
      <c r="B36020" s="254"/>
    </row>
    <row r="36021" spans="1:2" x14ac:dyDescent="0.2">
      <c r="A36021" s="253"/>
      <c r="B36021" s="254"/>
    </row>
    <row r="36022" spans="1:2" x14ac:dyDescent="0.2">
      <c r="A36022" s="253"/>
      <c r="B36022" s="254"/>
    </row>
    <row r="36023" spans="1:2" x14ac:dyDescent="0.2">
      <c r="A36023" s="253"/>
      <c r="B36023" s="254"/>
    </row>
    <row r="36024" spans="1:2" x14ac:dyDescent="0.2">
      <c r="A36024" s="253"/>
      <c r="B36024" s="254"/>
    </row>
    <row r="36025" spans="1:2" x14ac:dyDescent="0.2">
      <c r="A36025" s="253"/>
      <c r="B36025" s="254"/>
    </row>
    <row r="36026" spans="1:2" x14ac:dyDescent="0.2">
      <c r="A36026" s="253"/>
      <c r="B36026" s="254"/>
    </row>
    <row r="36027" spans="1:2" x14ac:dyDescent="0.2">
      <c r="A36027" s="253"/>
      <c r="B36027" s="254"/>
    </row>
    <row r="36028" spans="1:2" x14ac:dyDescent="0.2">
      <c r="A36028" s="253"/>
      <c r="B36028" s="254"/>
    </row>
    <row r="36029" spans="1:2" x14ac:dyDescent="0.2">
      <c r="A36029" s="253"/>
      <c r="B36029" s="254"/>
    </row>
    <row r="36030" spans="1:2" x14ac:dyDescent="0.2">
      <c r="A36030" s="253"/>
      <c r="B36030" s="254"/>
    </row>
    <row r="36031" spans="1:2" x14ac:dyDescent="0.2">
      <c r="A36031" s="253"/>
      <c r="B36031" s="254"/>
    </row>
    <row r="36032" spans="1:2" x14ac:dyDescent="0.2">
      <c r="A36032" s="253"/>
      <c r="B36032" s="254"/>
    </row>
    <row r="36033" spans="1:2" x14ac:dyDescent="0.2">
      <c r="A36033" s="253"/>
      <c r="B36033" s="254"/>
    </row>
    <row r="36034" spans="1:2" x14ac:dyDescent="0.2">
      <c r="A36034" s="253"/>
      <c r="B36034" s="254"/>
    </row>
    <row r="36035" spans="1:2" x14ac:dyDescent="0.2">
      <c r="A36035" s="253"/>
      <c r="B36035" s="254"/>
    </row>
    <row r="36036" spans="1:2" x14ac:dyDescent="0.2">
      <c r="A36036" s="253"/>
      <c r="B36036" s="254"/>
    </row>
    <row r="36037" spans="1:2" x14ac:dyDescent="0.2">
      <c r="A36037" s="253"/>
      <c r="B36037" s="254"/>
    </row>
    <row r="36038" spans="1:2" x14ac:dyDescent="0.2">
      <c r="A36038" s="253"/>
      <c r="B36038" s="254"/>
    </row>
    <row r="36039" spans="1:2" x14ac:dyDescent="0.2">
      <c r="A36039" s="253"/>
      <c r="B36039" s="254"/>
    </row>
    <row r="36040" spans="1:2" x14ac:dyDescent="0.2">
      <c r="A36040" s="253"/>
      <c r="B36040" s="254"/>
    </row>
    <row r="36041" spans="1:2" x14ac:dyDescent="0.2">
      <c r="A36041" s="253"/>
      <c r="B36041" s="254"/>
    </row>
    <row r="36042" spans="1:2" x14ac:dyDescent="0.2">
      <c r="A36042" s="253"/>
      <c r="B36042" s="254"/>
    </row>
    <row r="36043" spans="1:2" x14ac:dyDescent="0.2">
      <c r="A36043" s="253"/>
      <c r="B36043" s="254"/>
    </row>
    <row r="36044" spans="1:2" x14ac:dyDescent="0.2">
      <c r="A36044" s="253"/>
      <c r="B36044" s="254"/>
    </row>
    <row r="36045" spans="1:2" x14ac:dyDescent="0.2">
      <c r="A36045" s="253"/>
      <c r="B36045" s="254"/>
    </row>
    <row r="36046" spans="1:2" x14ac:dyDescent="0.2">
      <c r="A36046" s="253"/>
      <c r="B36046" s="254"/>
    </row>
    <row r="36047" spans="1:2" x14ac:dyDescent="0.2">
      <c r="A36047" s="253"/>
      <c r="B36047" s="254"/>
    </row>
    <row r="36048" spans="1:2" x14ac:dyDescent="0.2">
      <c r="A36048" s="253"/>
      <c r="B36048" s="254"/>
    </row>
    <row r="36049" spans="1:2" x14ac:dyDescent="0.2">
      <c r="A36049" s="253"/>
      <c r="B36049" s="254"/>
    </row>
    <row r="36050" spans="1:2" x14ac:dyDescent="0.2">
      <c r="A36050" s="253"/>
      <c r="B36050" s="254"/>
    </row>
    <row r="36051" spans="1:2" x14ac:dyDescent="0.2">
      <c r="A36051" s="253"/>
      <c r="B36051" s="254"/>
    </row>
    <row r="36052" spans="1:2" x14ac:dyDescent="0.2">
      <c r="A36052" s="253"/>
      <c r="B36052" s="254"/>
    </row>
    <row r="36053" spans="1:2" x14ac:dyDescent="0.2">
      <c r="A36053" s="253"/>
      <c r="B36053" s="254"/>
    </row>
    <row r="36054" spans="1:2" x14ac:dyDescent="0.2">
      <c r="A36054" s="253"/>
      <c r="B36054" s="254"/>
    </row>
    <row r="36055" spans="1:2" x14ac:dyDescent="0.2">
      <c r="A36055" s="253"/>
      <c r="B36055" s="254"/>
    </row>
    <row r="36056" spans="1:2" x14ac:dyDescent="0.2">
      <c r="A36056" s="253"/>
      <c r="B36056" s="254"/>
    </row>
    <row r="36057" spans="1:2" x14ac:dyDescent="0.2">
      <c r="A36057" s="253"/>
      <c r="B36057" s="254"/>
    </row>
    <row r="36058" spans="1:2" x14ac:dyDescent="0.2">
      <c r="A36058" s="253"/>
      <c r="B36058" s="254"/>
    </row>
    <row r="36059" spans="1:2" x14ac:dyDescent="0.2">
      <c r="A36059" s="253"/>
      <c r="B36059" s="254"/>
    </row>
    <row r="36060" spans="1:2" x14ac:dyDescent="0.2">
      <c r="A36060" s="253"/>
      <c r="B36060" s="254"/>
    </row>
    <row r="36061" spans="1:2" x14ac:dyDescent="0.2">
      <c r="A36061" s="253"/>
      <c r="B36061" s="254"/>
    </row>
    <row r="36062" spans="1:2" x14ac:dyDescent="0.2">
      <c r="A36062" s="253"/>
      <c r="B36062" s="254"/>
    </row>
    <row r="36063" spans="1:2" x14ac:dyDescent="0.2">
      <c r="A36063" s="253"/>
      <c r="B36063" s="254"/>
    </row>
    <row r="36064" spans="1:2" x14ac:dyDescent="0.2">
      <c r="A36064" s="253"/>
      <c r="B36064" s="254"/>
    </row>
    <row r="36065" spans="1:2" x14ac:dyDescent="0.2">
      <c r="A36065" s="253"/>
      <c r="B36065" s="254"/>
    </row>
    <row r="36066" spans="1:2" x14ac:dyDescent="0.2">
      <c r="A36066" s="253"/>
      <c r="B36066" s="254"/>
    </row>
    <row r="36067" spans="1:2" x14ac:dyDescent="0.2">
      <c r="A36067" s="253"/>
      <c r="B36067" s="254"/>
    </row>
    <row r="36068" spans="1:2" x14ac:dyDescent="0.2">
      <c r="A36068" s="253"/>
      <c r="B36068" s="254"/>
    </row>
    <row r="36069" spans="1:2" x14ac:dyDescent="0.2">
      <c r="A36069" s="253"/>
      <c r="B36069" s="254"/>
    </row>
    <row r="36070" spans="1:2" x14ac:dyDescent="0.2">
      <c r="A36070" s="253"/>
      <c r="B36070" s="254"/>
    </row>
    <row r="36071" spans="1:2" x14ac:dyDescent="0.2">
      <c r="A36071" s="253"/>
      <c r="B36071" s="254"/>
    </row>
    <row r="36072" spans="1:2" x14ac:dyDescent="0.2">
      <c r="A36072" s="253"/>
      <c r="B36072" s="254"/>
    </row>
    <row r="36073" spans="1:2" x14ac:dyDescent="0.2">
      <c r="A36073" s="253"/>
      <c r="B36073" s="254"/>
    </row>
    <row r="36074" spans="1:2" x14ac:dyDescent="0.2">
      <c r="A36074" s="253"/>
      <c r="B36074" s="254"/>
    </row>
    <row r="36075" spans="1:2" x14ac:dyDescent="0.2">
      <c r="A36075" s="253"/>
      <c r="B36075" s="254"/>
    </row>
    <row r="36076" spans="1:2" x14ac:dyDescent="0.2">
      <c r="A36076" s="253"/>
      <c r="B36076" s="254"/>
    </row>
    <row r="36077" spans="1:2" x14ac:dyDescent="0.2">
      <c r="A36077" s="253"/>
      <c r="B36077" s="254"/>
    </row>
    <row r="36078" spans="1:2" x14ac:dyDescent="0.2">
      <c r="A36078" s="253"/>
      <c r="B36078" s="254"/>
    </row>
    <row r="36079" spans="1:2" x14ac:dyDescent="0.2">
      <c r="A36079" s="253"/>
      <c r="B36079" s="254"/>
    </row>
    <row r="36080" spans="1:2" x14ac:dyDescent="0.2">
      <c r="A36080" s="253"/>
      <c r="B36080" s="254"/>
    </row>
    <row r="36081" spans="1:2" x14ac:dyDescent="0.2">
      <c r="A36081" s="253"/>
      <c r="B36081" s="254"/>
    </row>
    <row r="36082" spans="1:2" x14ac:dyDescent="0.2">
      <c r="A36082" s="253"/>
      <c r="B36082" s="254"/>
    </row>
    <row r="36083" spans="1:2" x14ac:dyDescent="0.2">
      <c r="A36083" s="253"/>
      <c r="B36083" s="254"/>
    </row>
    <row r="36084" spans="1:2" x14ac:dyDescent="0.2">
      <c r="A36084" s="253"/>
      <c r="B36084" s="254"/>
    </row>
    <row r="36085" spans="1:2" x14ac:dyDescent="0.2">
      <c r="A36085" s="253"/>
      <c r="B36085" s="254"/>
    </row>
    <row r="36086" spans="1:2" x14ac:dyDescent="0.2">
      <c r="A36086" s="253"/>
      <c r="B36086" s="254"/>
    </row>
    <row r="36087" spans="1:2" x14ac:dyDescent="0.2">
      <c r="A36087" s="253"/>
      <c r="B36087" s="254"/>
    </row>
    <row r="36088" spans="1:2" x14ac:dyDescent="0.2">
      <c r="A36088" s="253"/>
      <c r="B36088" s="254"/>
    </row>
    <row r="36089" spans="1:2" x14ac:dyDescent="0.2">
      <c r="A36089" s="253"/>
      <c r="B36089" s="254"/>
    </row>
    <row r="36090" spans="1:2" x14ac:dyDescent="0.2">
      <c r="A36090" s="253"/>
      <c r="B36090" s="254"/>
    </row>
    <row r="36091" spans="1:2" x14ac:dyDescent="0.2">
      <c r="A36091" s="253"/>
      <c r="B36091" s="254"/>
    </row>
    <row r="36092" spans="1:2" x14ac:dyDescent="0.2">
      <c r="A36092" s="253"/>
      <c r="B36092" s="254"/>
    </row>
    <row r="36093" spans="1:2" x14ac:dyDescent="0.2">
      <c r="A36093" s="253"/>
      <c r="B36093" s="254"/>
    </row>
    <row r="36094" spans="1:2" x14ac:dyDescent="0.2">
      <c r="A36094" s="253"/>
      <c r="B36094" s="254"/>
    </row>
    <row r="36095" spans="1:2" x14ac:dyDescent="0.2">
      <c r="A36095" s="253"/>
      <c r="B36095" s="254"/>
    </row>
    <row r="36096" spans="1:2" x14ac:dyDescent="0.2">
      <c r="A36096" s="253"/>
      <c r="B36096" s="254"/>
    </row>
    <row r="36097" spans="1:2" x14ac:dyDescent="0.2">
      <c r="A36097" s="253"/>
      <c r="B36097" s="254"/>
    </row>
    <row r="36098" spans="1:2" x14ac:dyDescent="0.2">
      <c r="A36098" s="253"/>
      <c r="B36098" s="254"/>
    </row>
    <row r="36099" spans="1:2" x14ac:dyDescent="0.2">
      <c r="A36099" s="253"/>
      <c r="B36099" s="254"/>
    </row>
    <row r="36100" spans="1:2" x14ac:dyDescent="0.2">
      <c r="A36100" s="253"/>
      <c r="B36100" s="254"/>
    </row>
    <row r="36101" spans="1:2" x14ac:dyDescent="0.2">
      <c r="A36101" s="253"/>
      <c r="B36101" s="254"/>
    </row>
    <row r="36102" spans="1:2" x14ac:dyDescent="0.2">
      <c r="A36102" s="253"/>
      <c r="B36102" s="254"/>
    </row>
    <row r="36103" spans="1:2" x14ac:dyDescent="0.2">
      <c r="A36103" s="253"/>
      <c r="B36103" s="254"/>
    </row>
    <row r="36104" spans="1:2" x14ac:dyDescent="0.2">
      <c r="A36104" s="253"/>
      <c r="B36104" s="254"/>
    </row>
    <row r="36105" spans="1:2" x14ac:dyDescent="0.2">
      <c r="A36105" s="253"/>
      <c r="B36105" s="254"/>
    </row>
    <row r="36106" spans="1:2" x14ac:dyDescent="0.2">
      <c r="A36106" s="253"/>
      <c r="B36106" s="254"/>
    </row>
    <row r="36107" spans="1:2" x14ac:dyDescent="0.2">
      <c r="A36107" s="253"/>
      <c r="B36107" s="254"/>
    </row>
    <row r="36108" spans="1:2" x14ac:dyDescent="0.2">
      <c r="A36108" s="253"/>
      <c r="B36108" s="254"/>
    </row>
    <row r="36109" spans="1:2" x14ac:dyDescent="0.2">
      <c r="A36109" s="253"/>
      <c r="B36109" s="254"/>
    </row>
    <row r="36110" spans="1:2" x14ac:dyDescent="0.2">
      <c r="A36110" s="253"/>
      <c r="B36110" s="254"/>
    </row>
    <row r="36111" spans="1:2" x14ac:dyDescent="0.2">
      <c r="A36111" s="253"/>
      <c r="B36111" s="254"/>
    </row>
    <row r="36112" spans="1:2" x14ac:dyDescent="0.2">
      <c r="A36112" s="253"/>
      <c r="B36112" s="254"/>
    </row>
    <row r="36113" spans="1:2" x14ac:dyDescent="0.2">
      <c r="A36113" s="253"/>
      <c r="B36113" s="254"/>
    </row>
    <row r="36114" spans="1:2" x14ac:dyDescent="0.2">
      <c r="A36114" s="253"/>
      <c r="B36114" s="254"/>
    </row>
    <row r="36115" spans="1:2" x14ac:dyDescent="0.2">
      <c r="A36115" s="253"/>
      <c r="B36115" s="254"/>
    </row>
    <row r="36116" spans="1:2" x14ac:dyDescent="0.2">
      <c r="A36116" s="253"/>
      <c r="B36116" s="254"/>
    </row>
    <row r="36117" spans="1:2" x14ac:dyDescent="0.2">
      <c r="A36117" s="253"/>
      <c r="B36117" s="254"/>
    </row>
    <row r="36118" spans="1:2" x14ac:dyDescent="0.2">
      <c r="A36118" s="253"/>
      <c r="B36118" s="254"/>
    </row>
    <row r="36119" spans="1:2" x14ac:dyDescent="0.2">
      <c r="A36119" s="253"/>
      <c r="B36119" s="254"/>
    </row>
    <row r="36120" spans="1:2" x14ac:dyDescent="0.2">
      <c r="A36120" s="253"/>
      <c r="B36120" s="254"/>
    </row>
    <row r="36121" spans="1:2" x14ac:dyDescent="0.2">
      <c r="A36121" s="253"/>
      <c r="B36121" s="254"/>
    </row>
    <row r="36122" spans="1:2" x14ac:dyDescent="0.2">
      <c r="A36122" s="253"/>
      <c r="B36122" s="254"/>
    </row>
    <row r="36123" spans="1:2" x14ac:dyDescent="0.2">
      <c r="A36123" s="253"/>
      <c r="B36123" s="254"/>
    </row>
    <row r="36124" spans="1:2" x14ac:dyDescent="0.2">
      <c r="A36124" s="253"/>
      <c r="B36124" s="254"/>
    </row>
    <row r="36125" spans="1:2" x14ac:dyDescent="0.2">
      <c r="A36125" s="253"/>
      <c r="B36125" s="254"/>
    </row>
    <row r="36126" spans="1:2" x14ac:dyDescent="0.2">
      <c r="A36126" s="253"/>
      <c r="B36126" s="254"/>
    </row>
    <row r="36127" spans="1:2" x14ac:dyDescent="0.2">
      <c r="A36127" s="253"/>
      <c r="B36127" s="254"/>
    </row>
    <row r="36128" spans="1:2" x14ac:dyDescent="0.2">
      <c r="A36128" s="253"/>
      <c r="B36128" s="254"/>
    </row>
    <row r="36129" spans="1:2" x14ac:dyDescent="0.2">
      <c r="A36129" s="253"/>
      <c r="B36129" s="254"/>
    </row>
    <row r="36130" spans="1:2" x14ac:dyDescent="0.2">
      <c r="A36130" s="253"/>
      <c r="B36130" s="254"/>
    </row>
    <row r="36131" spans="1:2" x14ac:dyDescent="0.2">
      <c r="A36131" s="253"/>
      <c r="B36131" s="254"/>
    </row>
    <row r="36132" spans="1:2" x14ac:dyDescent="0.2">
      <c r="A36132" s="253"/>
      <c r="B36132" s="254"/>
    </row>
    <row r="36133" spans="1:2" x14ac:dyDescent="0.2">
      <c r="A36133" s="253"/>
      <c r="B36133" s="254"/>
    </row>
    <row r="36134" spans="1:2" x14ac:dyDescent="0.2">
      <c r="A36134" s="253"/>
      <c r="B36134" s="254"/>
    </row>
    <row r="36135" spans="1:2" x14ac:dyDescent="0.2">
      <c r="A36135" s="253"/>
      <c r="B36135" s="254"/>
    </row>
    <row r="36136" spans="1:2" x14ac:dyDescent="0.2">
      <c r="A36136" s="253"/>
      <c r="B36136" s="254"/>
    </row>
    <row r="36137" spans="1:2" x14ac:dyDescent="0.2">
      <c r="A36137" s="253"/>
      <c r="B36137" s="254"/>
    </row>
    <row r="36138" spans="1:2" x14ac:dyDescent="0.2">
      <c r="A36138" s="253"/>
      <c r="B36138" s="254"/>
    </row>
    <row r="36139" spans="1:2" x14ac:dyDescent="0.2">
      <c r="A36139" s="253"/>
      <c r="B36139" s="254"/>
    </row>
    <row r="36140" spans="1:2" x14ac:dyDescent="0.2">
      <c r="A36140" s="253"/>
      <c r="B36140" s="254"/>
    </row>
    <row r="36141" spans="1:2" x14ac:dyDescent="0.2">
      <c r="A36141" s="253"/>
      <c r="B36141" s="254"/>
    </row>
    <row r="36142" spans="1:2" x14ac:dyDescent="0.2">
      <c r="A36142" s="253"/>
      <c r="B36142" s="254"/>
    </row>
    <row r="36143" spans="1:2" x14ac:dyDescent="0.2">
      <c r="A36143" s="253"/>
      <c r="B36143" s="254"/>
    </row>
    <row r="36144" spans="1:2" x14ac:dyDescent="0.2">
      <c r="A36144" s="253"/>
      <c r="B36144" s="254"/>
    </row>
    <row r="36145" spans="1:2" x14ac:dyDescent="0.2">
      <c r="A36145" s="253"/>
      <c r="B36145" s="254"/>
    </row>
    <row r="36146" spans="1:2" x14ac:dyDescent="0.2">
      <c r="A36146" s="253"/>
      <c r="B36146" s="254"/>
    </row>
    <row r="36147" spans="1:2" x14ac:dyDescent="0.2">
      <c r="A36147" s="253"/>
      <c r="B36147" s="254"/>
    </row>
    <row r="36148" spans="1:2" x14ac:dyDescent="0.2">
      <c r="A36148" s="253"/>
      <c r="B36148" s="254"/>
    </row>
    <row r="36149" spans="1:2" x14ac:dyDescent="0.2">
      <c r="A36149" s="253"/>
      <c r="B36149" s="254"/>
    </row>
    <row r="36150" spans="1:2" x14ac:dyDescent="0.2">
      <c r="A36150" s="253"/>
      <c r="B36150" s="254"/>
    </row>
    <row r="36151" spans="1:2" x14ac:dyDescent="0.2">
      <c r="A36151" s="253"/>
      <c r="B36151" s="254"/>
    </row>
    <row r="36152" spans="1:2" x14ac:dyDescent="0.2">
      <c r="A36152" s="253"/>
      <c r="B36152" s="254"/>
    </row>
    <row r="36153" spans="1:2" x14ac:dyDescent="0.2">
      <c r="A36153" s="253"/>
      <c r="B36153" s="254"/>
    </row>
    <row r="36154" spans="1:2" x14ac:dyDescent="0.2">
      <c r="A36154" s="253"/>
      <c r="B36154" s="254"/>
    </row>
    <row r="36155" spans="1:2" x14ac:dyDescent="0.2">
      <c r="A36155" s="253"/>
      <c r="B36155" s="254"/>
    </row>
    <row r="36156" spans="1:2" x14ac:dyDescent="0.2">
      <c r="A36156" s="253"/>
      <c r="B36156" s="254"/>
    </row>
    <row r="36157" spans="1:2" x14ac:dyDescent="0.2">
      <c r="A36157" s="253"/>
      <c r="B36157" s="254"/>
    </row>
    <row r="36158" spans="1:2" x14ac:dyDescent="0.2">
      <c r="A36158" s="253"/>
      <c r="B36158" s="254"/>
    </row>
    <row r="36159" spans="1:2" x14ac:dyDescent="0.2">
      <c r="A36159" s="253"/>
      <c r="B36159" s="254"/>
    </row>
    <row r="36160" spans="1:2" x14ac:dyDescent="0.2">
      <c r="A36160" s="253"/>
      <c r="B36160" s="254"/>
    </row>
    <row r="36161" spans="1:2" x14ac:dyDescent="0.2">
      <c r="A36161" s="253"/>
      <c r="B36161" s="254"/>
    </row>
    <row r="36162" spans="1:2" x14ac:dyDescent="0.2">
      <c r="A36162" s="253"/>
      <c r="B36162" s="254"/>
    </row>
    <row r="36163" spans="1:2" x14ac:dyDescent="0.2">
      <c r="A36163" s="253"/>
      <c r="B36163" s="254"/>
    </row>
    <row r="36164" spans="1:2" x14ac:dyDescent="0.2">
      <c r="A36164" s="253"/>
      <c r="B36164" s="254"/>
    </row>
    <row r="36165" spans="1:2" x14ac:dyDescent="0.2">
      <c r="A36165" s="253"/>
      <c r="B36165" s="254"/>
    </row>
    <row r="36166" spans="1:2" x14ac:dyDescent="0.2">
      <c r="A36166" s="253"/>
      <c r="B36166" s="254"/>
    </row>
    <row r="36167" spans="1:2" x14ac:dyDescent="0.2">
      <c r="A36167" s="253"/>
      <c r="B36167" s="254"/>
    </row>
    <row r="36168" spans="1:2" x14ac:dyDescent="0.2">
      <c r="A36168" s="253"/>
      <c r="B36168" s="254"/>
    </row>
    <row r="36169" spans="1:2" x14ac:dyDescent="0.2">
      <c r="A36169" s="253"/>
      <c r="B36169" s="254"/>
    </row>
    <row r="36170" spans="1:2" x14ac:dyDescent="0.2">
      <c r="A36170" s="253"/>
      <c r="B36170" s="254"/>
    </row>
    <row r="36171" spans="1:2" x14ac:dyDescent="0.2">
      <c r="A36171" s="253"/>
      <c r="B36171" s="254"/>
    </row>
    <row r="36172" spans="1:2" x14ac:dyDescent="0.2">
      <c r="A36172" s="253"/>
      <c r="B36172" s="254"/>
    </row>
    <row r="36173" spans="1:2" x14ac:dyDescent="0.2">
      <c r="A36173" s="253"/>
      <c r="B36173" s="254"/>
    </row>
    <row r="36174" spans="1:2" x14ac:dyDescent="0.2">
      <c r="A36174" s="253"/>
      <c r="B36174" s="254"/>
    </row>
    <row r="36175" spans="1:2" x14ac:dyDescent="0.2">
      <c r="A36175" s="253"/>
      <c r="B36175" s="254"/>
    </row>
    <row r="36176" spans="1:2" x14ac:dyDescent="0.2">
      <c r="A36176" s="253"/>
      <c r="B36176" s="254"/>
    </row>
    <row r="36177" spans="1:2" x14ac:dyDescent="0.2">
      <c r="A36177" s="253"/>
      <c r="B36177" s="254"/>
    </row>
    <row r="36178" spans="1:2" x14ac:dyDescent="0.2">
      <c r="A36178" s="253"/>
      <c r="B36178" s="254"/>
    </row>
    <row r="36179" spans="1:2" x14ac:dyDescent="0.2">
      <c r="A36179" s="253"/>
      <c r="B36179" s="254"/>
    </row>
    <row r="36180" spans="1:2" x14ac:dyDescent="0.2">
      <c r="A36180" s="253"/>
      <c r="B36180" s="254"/>
    </row>
    <row r="36181" spans="1:2" x14ac:dyDescent="0.2">
      <c r="A36181" s="253"/>
      <c r="B36181" s="254"/>
    </row>
    <row r="36182" spans="1:2" x14ac:dyDescent="0.2">
      <c r="A36182" s="253"/>
      <c r="B36182" s="254"/>
    </row>
    <row r="36183" spans="1:2" x14ac:dyDescent="0.2">
      <c r="A36183" s="253"/>
      <c r="B36183" s="254"/>
    </row>
    <row r="36184" spans="1:2" x14ac:dyDescent="0.2">
      <c r="A36184" s="253"/>
      <c r="B36184" s="254"/>
    </row>
    <row r="36185" spans="1:2" x14ac:dyDescent="0.2">
      <c r="A36185" s="253"/>
      <c r="B36185" s="254"/>
    </row>
    <row r="36186" spans="1:2" x14ac:dyDescent="0.2">
      <c r="A36186" s="253"/>
      <c r="B36186" s="254"/>
    </row>
    <row r="36187" spans="1:2" x14ac:dyDescent="0.2">
      <c r="A36187" s="253"/>
      <c r="B36187" s="254"/>
    </row>
    <row r="36188" spans="1:2" x14ac:dyDescent="0.2">
      <c r="A36188" s="253"/>
      <c r="B36188" s="254"/>
    </row>
    <row r="36189" spans="1:2" x14ac:dyDescent="0.2">
      <c r="A36189" s="253"/>
      <c r="B36189" s="254"/>
    </row>
    <row r="36190" spans="1:2" x14ac:dyDescent="0.2">
      <c r="A36190" s="253"/>
      <c r="B36190" s="254"/>
    </row>
    <row r="36191" spans="1:2" x14ac:dyDescent="0.2">
      <c r="A36191" s="253"/>
      <c r="B36191" s="254"/>
    </row>
    <row r="36192" spans="1:2" x14ac:dyDescent="0.2">
      <c r="A36192" s="253"/>
      <c r="B36192" s="254"/>
    </row>
    <row r="36193" spans="1:2" x14ac:dyDescent="0.2">
      <c r="A36193" s="253"/>
      <c r="B36193" s="254"/>
    </row>
    <row r="36194" spans="1:2" x14ac:dyDescent="0.2">
      <c r="A36194" s="253"/>
      <c r="B36194" s="254"/>
    </row>
    <row r="36195" spans="1:2" x14ac:dyDescent="0.2">
      <c r="A36195" s="253"/>
      <c r="B36195" s="254"/>
    </row>
    <row r="36196" spans="1:2" x14ac:dyDescent="0.2">
      <c r="A36196" s="253"/>
      <c r="B36196" s="254"/>
    </row>
    <row r="36197" spans="1:2" x14ac:dyDescent="0.2">
      <c r="A36197" s="253"/>
      <c r="B36197" s="254"/>
    </row>
    <row r="36198" spans="1:2" x14ac:dyDescent="0.2">
      <c r="A36198" s="253"/>
      <c r="B36198" s="254"/>
    </row>
    <row r="36199" spans="1:2" x14ac:dyDescent="0.2">
      <c r="A36199" s="253"/>
      <c r="B36199" s="254"/>
    </row>
    <row r="36200" spans="1:2" x14ac:dyDescent="0.2">
      <c r="A36200" s="253"/>
      <c r="B36200" s="254"/>
    </row>
    <row r="36201" spans="1:2" x14ac:dyDescent="0.2">
      <c r="A36201" s="253"/>
      <c r="B36201" s="254"/>
    </row>
    <row r="36202" spans="1:2" x14ac:dyDescent="0.2">
      <c r="A36202" s="253"/>
      <c r="B36202" s="254"/>
    </row>
    <row r="36203" spans="1:2" x14ac:dyDescent="0.2">
      <c r="A36203" s="253"/>
      <c r="B36203" s="254"/>
    </row>
    <row r="36204" spans="1:2" x14ac:dyDescent="0.2">
      <c r="A36204" s="253"/>
      <c r="B36204" s="254"/>
    </row>
    <row r="36205" spans="1:2" x14ac:dyDescent="0.2">
      <c r="A36205" s="253"/>
      <c r="B36205" s="254"/>
    </row>
    <row r="36206" spans="1:2" x14ac:dyDescent="0.2">
      <c r="A36206" s="253"/>
      <c r="B36206" s="254"/>
    </row>
    <row r="36207" spans="1:2" x14ac:dyDescent="0.2">
      <c r="A36207" s="253"/>
      <c r="B36207" s="254"/>
    </row>
    <row r="36208" spans="1:2" x14ac:dyDescent="0.2">
      <c r="A36208" s="253"/>
      <c r="B36208" s="254"/>
    </row>
    <row r="36209" spans="1:2" x14ac:dyDescent="0.2">
      <c r="A36209" s="253"/>
      <c r="B36209" s="254"/>
    </row>
    <row r="36210" spans="1:2" x14ac:dyDescent="0.2">
      <c r="A36210" s="253"/>
      <c r="B36210" s="254"/>
    </row>
    <row r="36211" spans="1:2" x14ac:dyDescent="0.2">
      <c r="A36211" s="253"/>
      <c r="B36211" s="254"/>
    </row>
    <row r="36212" spans="1:2" x14ac:dyDescent="0.2">
      <c r="A36212" s="253"/>
      <c r="B36212" s="254"/>
    </row>
    <row r="36213" spans="1:2" x14ac:dyDescent="0.2">
      <c r="A36213" s="253"/>
      <c r="B36213" s="254"/>
    </row>
    <row r="36214" spans="1:2" x14ac:dyDescent="0.2">
      <c r="A36214" s="253"/>
      <c r="B36214" s="254"/>
    </row>
    <row r="36215" spans="1:2" x14ac:dyDescent="0.2">
      <c r="A36215" s="253"/>
      <c r="B36215" s="254"/>
    </row>
    <row r="36216" spans="1:2" x14ac:dyDescent="0.2">
      <c r="A36216" s="253"/>
      <c r="B36216" s="254"/>
    </row>
    <row r="36217" spans="1:2" x14ac:dyDescent="0.2">
      <c r="A36217" s="253"/>
      <c r="B36217" s="254"/>
    </row>
    <row r="36218" spans="1:2" x14ac:dyDescent="0.2">
      <c r="A36218" s="253"/>
      <c r="B36218" s="254"/>
    </row>
    <row r="36219" spans="1:2" x14ac:dyDescent="0.2">
      <c r="A36219" s="253"/>
      <c r="B36219" s="254"/>
    </row>
    <row r="36220" spans="1:2" x14ac:dyDescent="0.2">
      <c r="A36220" s="253"/>
      <c r="B36220" s="254"/>
    </row>
    <row r="36221" spans="1:2" x14ac:dyDescent="0.2">
      <c r="A36221" s="253"/>
      <c r="B36221" s="254"/>
    </row>
    <row r="36222" spans="1:2" x14ac:dyDescent="0.2">
      <c r="A36222" s="253"/>
      <c r="B36222" s="254"/>
    </row>
    <row r="36223" spans="1:2" x14ac:dyDescent="0.2">
      <c r="A36223" s="253"/>
      <c r="B36223" s="254"/>
    </row>
    <row r="36224" spans="1:2" x14ac:dyDescent="0.2">
      <c r="A36224" s="253"/>
      <c r="B36224" s="254"/>
    </row>
    <row r="36225" spans="1:2" x14ac:dyDescent="0.2">
      <c r="A36225" s="253"/>
      <c r="B36225" s="254"/>
    </row>
    <row r="36226" spans="1:2" x14ac:dyDescent="0.2">
      <c r="A36226" s="253"/>
      <c r="B36226" s="254"/>
    </row>
    <row r="36227" spans="1:2" x14ac:dyDescent="0.2">
      <c r="A36227" s="253"/>
      <c r="B36227" s="254"/>
    </row>
    <row r="36228" spans="1:2" x14ac:dyDescent="0.2">
      <c r="A36228" s="253"/>
      <c r="B36228" s="254"/>
    </row>
    <row r="36229" spans="1:2" x14ac:dyDescent="0.2">
      <c r="A36229" s="253"/>
      <c r="B36229" s="254"/>
    </row>
    <row r="36230" spans="1:2" x14ac:dyDescent="0.2">
      <c r="A36230" s="253"/>
      <c r="B36230" s="254"/>
    </row>
    <row r="36231" spans="1:2" x14ac:dyDescent="0.2">
      <c r="A36231" s="253"/>
      <c r="B36231" s="254"/>
    </row>
    <row r="36232" spans="1:2" x14ac:dyDescent="0.2">
      <c r="A36232" s="253"/>
      <c r="B36232" s="254"/>
    </row>
    <row r="36233" spans="1:2" x14ac:dyDescent="0.2">
      <c r="A36233" s="253"/>
      <c r="B36233" s="254"/>
    </row>
    <row r="36234" spans="1:2" x14ac:dyDescent="0.2">
      <c r="A36234" s="253"/>
      <c r="B36234" s="254"/>
    </row>
    <row r="36235" spans="1:2" x14ac:dyDescent="0.2">
      <c r="A36235" s="253"/>
      <c r="B36235" s="254"/>
    </row>
    <row r="36236" spans="1:2" x14ac:dyDescent="0.2">
      <c r="A36236" s="253"/>
      <c r="B36236" s="254"/>
    </row>
    <row r="36237" spans="1:2" x14ac:dyDescent="0.2">
      <c r="A36237" s="253"/>
      <c r="B36237" s="254"/>
    </row>
    <row r="36238" spans="1:2" x14ac:dyDescent="0.2">
      <c r="A36238" s="253"/>
      <c r="B36238" s="254"/>
    </row>
    <row r="36239" spans="1:2" x14ac:dyDescent="0.2">
      <c r="A36239" s="253"/>
      <c r="B36239" s="254"/>
    </row>
    <row r="36240" spans="1:2" x14ac:dyDescent="0.2">
      <c r="A36240" s="253"/>
      <c r="B36240" s="254"/>
    </row>
    <row r="36241" spans="1:2" x14ac:dyDescent="0.2">
      <c r="A36241" s="253"/>
      <c r="B36241" s="254"/>
    </row>
    <row r="36242" spans="1:2" x14ac:dyDescent="0.2">
      <c r="A36242" s="253"/>
      <c r="B36242" s="254"/>
    </row>
    <row r="36243" spans="1:2" x14ac:dyDescent="0.2">
      <c r="A36243" s="253"/>
      <c r="B36243" s="254"/>
    </row>
    <row r="36244" spans="1:2" x14ac:dyDescent="0.2">
      <c r="A36244" s="253"/>
      <c r="B36244" s="254"/>
    </row>
    <row r="36245" spans="1:2" x14ac:dyDescent="0.2">
      <c r="A36245" s="253"/>
      <c r="B36245" s="254"/>
    </row>
    <row r="36246" spans="1:2" x14ac:dyDescent="0.2">
      <c r="A36246" s="253"/>
      <c r="B36246" s="254"/>
    </row>
    <row r="36247" spans="1:2" x14ac:dyDescent="0.2">
      <c r="A36247" s="253"/>
      <c r="B36247" s="254"/>
    </row>
    <row r="36248" spans="1:2" x14ac:dyDescent="0.2">
      <c r="A36248" s="253"/>
      <c r="B36248" s="254"/>
    </row>
    <row r="36249" spans="1:2" x14ac:dyDescent="0.2">
      <c r="A36249" s="253"/>
      <c r="B36249" s="254"/>
    </row>
    <row r="36250" spans="1:2" x14ac:dyDescent="0.2">
      <c r="A36250" s="253"/>
      <c r="B36250" s="254"/>
    </row>
    <row r="36251" spans="1:2" x14ac:dyDescent="0.2">
      <c r="A36251" s="253"/>
      <c r="B36251" s="254"/>
    </row>
    <row r="36252" spans="1:2" x14ac:dyDescent="0.2">
      <c r="A36252" s="253"/>
      <c r="B36252" s="254"/>
    </row>
    <row r="36253" spans="1:2" x14ac:dyDescent="0.2">
      <c r="A36253" s="253"/>
      <c r="B36253" s="254"/>
    </row>
    <row r="36254" spans="1:2" x14ac:dyDescent="0.2">
      <c r="A36254" s="253"/>
      <c r="B36254" s="254"/>
    </row>
    <row r="36255" spans="1:2" x14ac:dyDescent="0.2">
      <c r="A36255" s="253"/>
      <c r="B36255" s="254"/>
    </row>
    <row r="36256" spans="1:2" x14ac:dyDescent="0.2">
      <c r="A36256" s="253"/>
      <c r="B36256" s="254"/>
    </row>
    <row r="36257" spans="1:2" x14ac:dyDescent="0.2">
      <c r="A36257" s="253"/>
      <c r="B36257" s="254"/>
    </row>
    <row r="36258" spans="1:2" x14ac:dyDescent="0.2">
      <c r="A36258" s="253"/>
      <c r="B36258" s="254"/>
    </row>
    <row r="36259" spans="1:2" x14ac:dyDescent="0.2">
      <c r="A36259" s="253"/>
      <c r="B36259" s="254"/>
    </row>
    <row r="36260" spans="1:2" x14ac:dyDescent="0.2">
      <c r="A36260" s="253"/>
      <c r="B36260" s="254"/>
    </row>
    <row r="36261" spans="1:2" x14ac:dyDescent="0.2">
      <c r="A36261" s="253"/>
      <c r="B36261" s="254"/>
    </row>
    <row r="36262" spans="1:2" x14ac:dyDescent="0.2">
      <c r="A36262" s="253"/>
      <c r="B36262" s="254"/>
    </row>
    <row r="36263" spans="1:2" x14ac:dyDescent="0.2">
      <c r="A36263" s="253"/>
      <c r="B36263" s="254"/>
    </row>
    <row r="36264" spans="1:2" x14ac:dyDescent="0.2">
      <c r="A36264" s="253"/>
      <c r="B36264" s="254"/>
    </row>
    <row r="36265" spans="1:2" x14ac:dyDescent="0.2">
      <c r="A36265" s="253"/>
      <c r="B36265" s="254"/>
    </row>
    <row r="36266" spans="1:2" x14ac:dyDescent="0.2">
      <c r="A36266" s="253"/>
      <c r="B36266" s="254"/>
    </row>
    <row r="36267" spans="1:2" x14ac:dyDescent="0.2">
      <c r="A36267" s="253"/>
      <c r="B36267" s="254"/>
    </row>
    <row r="36268" spans="1:2" x14ac:dyDescent="0.2">
      <c r="A36268" s="253"/>
      <c r="B36268" s="254"/>
    </row>
    <row r="36269" spans="1:2" x14ac:dyDescent="0.2">
      <c r="A36269" s="253"/>
      <c r="B36269" s="254"/>
    </row>
    <row r="36270" spans="1:2" x14ac:dyDescent="0.2">
      <c r="A36270" s="253"/>
      <c r="B36270" s="254"/>
    </row>
    <row r="36271" spans="1:2" x14ac:dyDescent="0.2">
      <c r="A36271" s="253"/>
      <c r="B36271" s="254"/>
    </row>
    <row r="36272" spans="1:2" x14ac:dyDescent="0.2">
      <c r="A36272" s="253"/>
      <c r="B36272" s="254"/>
    </row>
    <row r="36273" spans="1:2" x14ac:dyDescent="0.2">
      <c r="A36273" s="253"/>
      <c r="B36273" s="254"/>
    </row>
    <row r="36274" spans="1:2" x14ac:dyDescent="0.2">
      <c r="A36274" s="253"/>
      <c r="B36274" s="254"/>
    </row>
    <row r="36275" spans="1:2" x14ac:dyDescent="0.2">
      <c r="A36275" s="253"/>
      <c r="B36275" s="254"/>
    </row>
    <row r="36276" spans="1:2" x14ac:dyDescent="0.2">
      <c r="A36276" s="253"/>
      <c r="B36276" s="254"/>
    </row>
    <row r="36277" spans="1:2" x14ac:dyDescent="0.2">
      <c r="A36277" s="253"/>
      <c r="B36277" s="254"/>
    </row>
    <row r="36278" spans="1:2" x14ac:dyDescent="0.2">
      <c r="A36278" s="253"/>
      <c r="B36278" s="254"/>
    </row>
    <row r="36279" spans="1:2" x14ac:dyDescent="0.2">
      <c r="A36279" s="253"/>
      <c r="B36279" s="254"/>
    </row>
    <row r="36280" spans="1:2" x14ac:dyDescent="0.2">
      <c r="A36280" s="253"/>
      <c r="B36280" s="254"/>
    </row>
    <row r="36281" spans="1:2" x14ac:dyDescent="0.2">
      <c r="A36281" s="253"/>
      <c r="B36281" s="254"/>
    </row>
    <row r="36282" spans="1:2" x14ac:dyDescent="0.2">
      <c r="A36282" s="253"/>
      <c r="B36282" s="254"/>
    </row>
    <row r="36283" spans="1:2" x14ac:dyDescent="0.2">
      <c r="A36283" s="253"/>
      <c r="B36283" s="254"/>
    </row>
    <row r="36284" spans="1:2" x14ac:dyDescent="0.2">
      <c r="A36284" s="253"/>
      <c r="B36284" s="254"/>
    </row>
    <row r="36285" spans="1:2" x14ac:dyDescent="0.2">
      <c r="A36285" s="253"/>
      <c r="B36285" s="254"/>
    </row>
    <row r="36286" spans="1:2" x14ac:dyDescent="0.2">
      <c r="A36286" s="253"/>
      <c r="B36286" s="254"/>
    </row>
    <row r="36287" spans="1:2" x14ac:dyDescent="0.2">
      <c r="A36287" s="253"/>
      <c r="B36287" s="254"/>
    </row>
    <row r="36288" spans="1:2" x14ac:dyDescent="0.2">
      <c r="A36288" s="253"/>
      <c r="B36288" s="254"/>
    </row>
    <row r="36289" spans="1:2" x14ac:dyDescent="0.2">
      <c r="A36289" s="253"/>
      <c r="B36289" s="254"/>
    </row>
    <row r="36290" spans="1:2" x14ac:dyDescent="0.2">
      <c r="A36290" s="253"/>
      <c r="B36290" s="254"/>
    </row>
    <row r="36291" spans="1:2" x14ac:dyDescent="0.2">
      <c r="A36291" s="253"/>
      <c r="B36291" s="254"/>
    </row>
    <row r="36292" spans="1:2" x14ac:dyDescent="0.2">
      <c r="A36292" s="253"/>
      <c r="B36292" s="254"/>
    </row>
    <row r="36293" spans="1:2" x14ac:dyDescent="0.2">
      <c r="A36293" s="253"/>
      <c r="B36293" s="254"/>
    </row>
    <row r="36294" spans="1:2" x14ac:dyDescent="0.2">
      <c r="A36294" s="253"/>
      <c r="B36294" s="254"/>
    </row>
    <row r="36295" spans="1:2" x14ac:dyDescent="0.2">
      <c r="A36295" s="253"/>
      <c r="B36295" s="254"/>
    </row>
    <row r="36296" spans="1:2" x14ac:dyDescent="0.2">
      <c r="A36296" s="253"/>
      <c r="B36296" s="254"/>
    </row>
    <row r="36297" spans="1:2" x14ac:dyDescent="0.2">
      <c r="A36297" s="253"/>
      <c r="B36297" s="254"/>
    </row>
    <row r="36298" spans="1:2" x14ac:dyDescent="0.2">
      <c r="A36298" s="253"/>
      <c r="B36298" s="254"/>
    </row>
    <row r="36299" spans="1:2" x14ac:dyDescent="0.2">
      <c r="A36299" s="253"/>
      <c r="B36299" s="254"/>
    </row>
    <row r="36300" spans="1:2" x14ac:dyDescent="0.2">
      <c r="A36300" s="253"/>
      <c r="B36300" s="254"/>
    </row>
    <row r="36301" spans="1:2" x14ac:dyDescent="0.2">
      <c r="A36301" s="253"/>
      <c r="B36301" s="254"/>
    </row>
    <row r="36302" spans="1:2" x14ac:dyDescent="0.2">
      <c r="A36302" s="253"/>
      <c r="B36302" s="254"/>
    </row>
    <row r="36303" spans="1:2" x14ac:dyDescent="0.2">
      <c r="A36303" s="253"/>
      <c r="B36303" s="254"/>
    </row>
    <row r="36304" spans="1:2" x14ac:dyDescent="0.2">
      <c r="A36304" s="253"/>
      <c r="B36304" s="254"/>
    </row>
    <row r="36305" spans="1:2" x14ac:dyDescent="0.2">
      <c r="A36305" s="253"/>
      <c r="B36305" s="254"/>
    </row>
    <row r="36306" spans="1:2" x14ac:dyDescent="0.2">
      <c r="A36306" s="253"/>
      <c r="B36306" s="254"/>
    </row>
    <row r="36307" spans="1:2" x14ac:dyDescent="0.2">
      <c r="A36307" s="253"/>
      <c r="B36307" s="254"/>
    </row>
    <row r="36308" spans="1:2" x14ac:dyDescent="0.2">
      <c r="A36308" s="253"/>
      <c r="B36308" s="254"/>
    </row>
    <row r="36309" spans="1:2" x14ac:dyDescent="0.2">
      <c r="A36309" s="253"/>
      <c r="B36309" s="254"/>
    </row>
    <row r="36310" spans="1:2" x14ac:dyDescent="0.2">
      <c r="A36310" s="253"/>
      <c r="B36310" s="254"/>
    </row>
    <row r="36311" spans="1:2" x14ac:dyDescent="0.2">
      <c r="A36311" s="253"/>
      <c r="B36311" s="254"/>
    </row>
    <row r="36312" spans="1:2" x14ac:dyDescent="0.2">
      <c r="A36312" s="253"/>
      <c r="B36312" s="254"/>
    </row>
    <row r="36313" spans="1:2" x14ac:dyDescent="0.2">
      <c r="A36313" s="253"/>
      <c r="B36313" s="254"/>
    </row>
    <row r="36314" spans="1:2" x14ac:dyDescent="0.2">
      <c r="A36314" s="253"/>
      <c r="B36314" s="254"/>
    </row>
    <row r="36315" spans="1:2" x14ac:dyDescent="0.2">
      <c r="A36315" s="253"/>
      <c r="B36315" s="254"/>
    </row>
    <row r="36316" spans="1:2" x14ac:dyDescent="0.2">
      <c r="A36316" s="253"/>
      <c r="B36316" s="254"/>
    </row>
    <row r="36317" spans="1:2" x14ac:dyDescent="0.2">
      <c r="A36317" s="253"/>
      <c r="B36317" s="254"/>
    </row>
    <row r="36318" spans="1:2" x14ac:dyDescent="0.2">
      <c r="A36318" s="253"/>
      <c r="B36318" s="254"/>
    </row>
    <row r="36319" spans="1:2" x14ac:dyDescent="0.2">
      <c r="A36319" s="253"/>
      <c r="B36319" s="254"/>
    </row>
    <row r="36320" spans="1:2" x14ac:dyDescent="0.2">
      <c r="A36320" s="253"/>
      <c r="B36320" s="254"/>
    </row>
    <row r="36321" spans="1:2" x14ac:dyDescent="0.2">
      <c r="A36321" s="253"/>
      <c r="B36321" s="254"/>
    </row>
    <row r="36322" spans="1:2" x14ac:dyDescent="0.2">
      <c r="A36322" s="253"/>
      <c r="B36322" s="254"/>
    </row>
    <row r="36323" spans="1:2" x14ac:dyDescent="0.2">
      <c r="A36323" s="253"/>
      <c r="B36323" s="254"/>
    </row>
    <row r="36324" spans="1:2" x14ac:dyDescent="0.2">
      <c r="A36324" s="253"/>
      <c r="B36324" s="254"/>
    </row>
    <row r="36325" spans="1:2" x14ac:dyDescent="0.2">
      <c r="A36325" s="253"/>
      <c r="B36325" s="254"/>
    </row>
    <row r="36326" spans="1:2" x14ac:dyDescent="0.2">
      <c r="A36326" s="253"/>
      <c r="B36326" s="254"/>
    </row>
    <row r="36327" spans="1:2" x14ac:dyDescent="0.2">
      <c r="A36327" s="253"/>
      <c r="B36327" s="254"/>
    </row>
    <row r="36328" spans="1:2" x14ac:dyDescent="0.2">
      <c r="A36328" s="253"/>
      <c r="B36328" s="254"/>
    </row>
    <row r="36329" spans="1:2" x14ac:dyDescent="0.2">
      <c r="A36329" s="253"/>
      <c r="B36329" s="254"/>
    </row>
    <row r="36330" spans="1:2" x14ac:dyDescent="0.2">
      <c r="A36330" s="253"/>
      <c r="B36330" s="254"/>
    </row>
    <row r="36331" spans="1:2" x14ac:dyDescent="0.2">
      <c r="A36331" s="253"/>
      <c r="B36331" s="254"/>
    </row>
    <row r="36332" spans="1:2" x14ac:dyDescent="0.2">
      <c r="A36332" s="253"/>
      <c r="B36332" s="254"/>
    </row>
    <row r="36333" spans="1:2" x14ac:dyDescent="0.2">
      <c r="A36333" s="253"/>
      <c r="B36333" s="254"/>
    </row>
    <row r="36334" spans="1:2" x14ac:dyDescent="0.2">
      <c r="A36334" s="253"/>
      <c r="B36334" s="254"/>
    </row>
    <row r="36335" spans="1:2" x14ac:dyDescent="0.2">
      <c r="A36335" s="253"/>
      <c r="B36335" s="254"/>
    </row>
    <row r="36336" spans="1:2" x14ac:dyDescent="0.2">
      <c r="A36336" s="253"/>
      <c r="B36336" s="254"/>
    </row>
    <row r="36337" spans="1:2" x14ac:dyDescent="0.2">
      <c r="A36337" s="253"/>
      <c r="B36337" s="254"/>
    </row>
    <row r="36338" spans="1:2" x14ac:dyDescent="0.2">
      <c r="A36338" s="253"/>
      <c r="B36338" s="254"/>
    </row>
    <row r="36339" spans="1:2" x14ac:dyDescent="0.2">
      <c r="A36339" s="253"/>
      <c r="B36339" s="254"/>
    </row>
    <row r="36340" spans="1:2" x14ac:dyDescent="0.2">
      <c r="A36340" s="253"/>
      <c r="B36340" s="254"/>
    </row>
    <row r="36341" spans="1:2" x14ac:dyDescent="0.2">
      <c r="A36341" s="253"/>
      <c r="B36341" s="254"/>
    </row>
    <row r="36342" spans="1:2" x14ac:dyDescent="0.2">
      <c r="A36342" s="253"/>
      <c r="B36342" s="254"/>
    </row>
    <row r="36343" spans="1:2" x14ac:dyDescent="0.2">
      <c r="A36343" s="253"/>
      <c r="B36343" s="254"/>
    </row>
    <row r="36344" spans="1:2" x14ac:dyDescent="0.2">
      <c r="A36344" s="253"/>
      <c r="B36344" s="254"/>
    </row>
    <row r="36345" spans="1:2" x14ac:dyDescent="0.2">
      <c r="A36345" s="253"/>
      <c r="B36345" s="254"/>
    </row>
    <row r="36346" spans="1:2" x14ac:dyDescent="0.2">
      <c r="A36346" s="253"/>
      <c r="B36346" s="254"/>
    </row>
    <row r="36347" spans="1:2" x14ac:dyDescent="0.2">
      <c r="A36347" s="253"/>
      <c r="B36347" s="254"/>
    </row>
    <row r="36348" spans="1:2" x14ac:dyDescent="0.2">
      <c r="A36348" s="253"/>
      <c r="B36348" s="254"/>
    </row>
    <row r="36349" spans="1:2" x14ac:dyDescent="0.2">
      <c r="A36349" s="253"/>
      <c r="B36349" s="254"/>
    </row>
    <row r="36350" spans="1:2" x14ac:dyDescent="0.2">
      <c r="A36350" s="253"/>
      <c r="B36350" s="254"/>
    </row>
    <row r="36351" spans="1:2" x14ac:dyDescent="0.2">
      <c r="A36351" s="253"/>
      <c r="B36351" s="254"/>
    </row>
    <row r="36352" spans="1:2" x14ac:dyDescent="0.2">
      <c r="A36352" s="253"/>
      <c r="B36352" s="254"/>
    </row>
    <row r="36353" spans="1:2" x14ac:dyDescent="0.2">
      <c r="A36353" s="253"/>
      <c r="B36353" s="254"/>
    </row>
    <row r="36354" spans="1:2" x14ac:dyDescent="0.2">
      <c r="A36354" s="253"/>
      <c r="B36354" s="254"/>
    </row>
    <row r="36355" spans="1:2" x14ac:dyDescent="0.2">
      <c r="A36355" s="253"/>
      <c r="B36355" s="254"/>
    </row>
    <row r="36356" spans="1:2" x14ac:dyDescent="0.2">
      <c r="A36356" s="253"/>
      <c r="B36356" s="254"/>
    </row>
    <row r="36357" spans="1:2" x14ac:dyDescent="0.2">
      <c r="A36357" s="253"/>
      <c r="B36357" s="254"/>
    </row>
    <row r="36358" spans="1:2" x14ac:dyDescent="0.2">
      <c r="A36358" s="253"/>
      <c r="B36358" s="254"/>
    </row>
    <row r="36359" spans="1:2" x14ac:dyDescent="0.2">
      <c r="A36359" s="253"/>
      <c r="B36359" s="254"/>
    </row>
    <row r="36360" spans="1:2" x14ac:dyDescent="0.2">
      <c r="A36360" s="253"/>
      <c r="B36360" s="254"/>
    </row>
    <row r="36361" spans="1:2" x14ac:dyDescent="0.2">
      <c r="A36361" s="253"/>
      <c r="B36361" s="254"/>
    </row>
    <row r="36362" spans="1:2" x14ac:dyDescent="0.2">
      <c r="A36362" s="253"/>
      <c r="B36362" s="254"/>
    </row>
    <row r="36363" spans="1:2" x14ac:dyDescent="0.2">
      <c r="A36363" s="253"/>
      <c r="B36363" s="254"/>
    </row>
    <row r="36364" spans="1:2" x14ac:dyDescent="0.2">
      <c r="A36364" s="253"/>
      <c r="B36364" s="254"/>
    </row>
    <row r="36365" spans="1:2" x14ac:dyDescent="0.2">
      <c r="A36365" s="253"/>
      <c r="B36365" s="254"/>
    </row>
    <row r="36366" spans="1:2" x14ac:dyDescent="0.2">
      <c r="A36366" s="253"/>
      <c r="B36366" s="254"/>
    </row>
    <row r="36367" spans="1:2" x14ac:dyDescent="0.2">
      <c r="A36367" s="253"/>
      <c r="B36367" s="254"/>
    </row>
    <row r="36368" spans="1:2" x14ac:dyDescent="0.2">
      <c r="A36368" s="253"/>
      <c r="B36368" s="254"/>
    </row>
    <row r="36369" spans="1:2" x14ac:dyDescent="0.2">
      <c r="A36369" s="253"/>
      <c r="B36369" s="254"/>
    </row>
    <row r="36370" spans="1:2" x14ac:dyDescent="0.2">
      <c r="A36370" s="253"/>
      <c r="B36370" s="254"/>
    </row>
    <row r="36371" spans="1:2" x14ac:dyDescent="0.2">
      <c r="A36371" s="253"/>
      <c r="B36371" s="254"/>
    </row>
    <row r="36372" spans="1:2" x14ac:dyDescent="0.2">
      <c r="A36372" s="253"/>
      <c r="B36372" s="254"/>
    </row>
    <row r="36373" spans="1:2" x14ac:dyDescent="0.2">
      <c r="A36373" s="253"/>
      <c r="B36373" s="254"/>
    </row>
    <row r="36374" spans="1:2" x14ac:dyDescent="0.2">
      <c r="A36374" s="253"/>
      <c r="B36374" s="254"/>
    </row>
    <row r="36375" spans="1:2" x14ac:dyDescent="0.2">
      <c r="A36375" s="253"/>
      <c r="B36375" s="254"/>
    </row>
    <row r="36376" spans="1:2" x14ac:dyDescent="0.2">
      <c r="A36376" s="253"/>
      <c r="B36376" s="254"/>
    </row>
    <row r="36377" spans="1:2" x14ac:dyDescent="0.2">
      <c r="A36377" s="253"/>
      <c r="B36377" s="254"/>
    </row>
    <row r="36378" spans="1:2" x14ac:dyDescent="0.2">
      <c r="A36378" s="253"/>
      <c r="B36378" s="254"/>
    </row>
    <row r="36379" spans="1:2" x14ac:dyDescent="0.2">
      <c r="A36379" s="253"/>
      <c r="B36379" s="254"/>
    </row>
    <row r="36380" spans="1:2" x14ac:dyDescent="0.2">
      <c r="A36380" s="253"/>
      <c r="B36380" s="254"/>
    </row>
    <row r="36381" spans="1:2" x14ac:dyDescent="0.2">
      <c r="A36381" s="253"/>
      <c r="B36381" s="254"/>
    </row>
    <row r="36382" spans="1:2" x14ac:dyDescent="0.2">
      <c r="A36382" s="253"/>
      <c r="B36382" s="254"/>
    </row>
    <row r="36383" spans="1:2" x14ac:dyDescent="0.2">
      <c r="A36383" s="253"/>
      <c r="B36383" s="254"/>
    </row>
    <row r="36384" spans="1:2" x14ac:dyDescent="0.2">
      <c r="A36384" s="253"/>
      <c r="B36384" s="254"/>
    </row>
    <row r="36385" spans="1:2" x14ac:dyDescent="0.2">
      <c r="A36385" s="253"/>
      <c r="B36385" s="254"/>
    </row>
    <row r="36386" spans="1:2" x14ac:dyDescent="0.2">
      <c r="A36386" s="253"/>
      <c r="B36386" s="254"/>
    </row>
    <row r="36387" spans="1:2" x14ac:dyDescent="0.2">
      <c r="A36387" s="253"/>
      <c r="B36387" s="254"/>
    </row>
    <row r="36388" spans="1:2" x14ac:dyDescent="0.2">
      <c r="A36388" s="253"/>
      <c r="B36388" s="254"/>
    </row>
    <row r="36389" spans="1:2" x14ac:dyDescent="0.2">
      <c r="A36389" s="253"/>
      <c r="B36389" s="254"/>
    </row>
    <row r="36390" spans="1:2" x14ac:dyDescent="0.2">
      <c r="A36390" s="253"/>
      <c r="B36390" s="254"/>
    </row>
    <row r="36391" spans="1:2" x14ac:dyDescent="0.2">
      <c r="A36391" s="253"/>
      <c r="B36391" s="254"/>
    </row>
    <row r="36392" spans="1:2" x14ac:dyDescent="0.2">
      <c r="A36392" s="253"/>
      <c r="B36392" s="254"/>
    </row>
    <row r="36393" spans="1:2" x14ac:dyDescent="0.2">
      <c r="A36393" s="253"/>
      <c r="B36393" s="254"/>
    </row>
    <row r="36394" spans="1:2" x14ac:dyDescent="0.2">
      <c r="A36394" s="253"/>
      <c r="B36394" s="254"/>
    </row>
    <row r="36395" spans="1:2" x14ac:dyDescent="0.2">
      <c r="A36395" s="253"/>
      <c r="B36395" s="254"/>
    </row>
    <row r="36396" spans="1:2" x14ac:dyDescent="0.2">
      <c r="A36396" s="253"/>
      <c r="B36396" s="254"/>
    </row>
    <row r="36397" spans="1:2" x14ac:dyDescent="0.2">
      <c r="A36397" s="253"/>
      <c r="B36397" s="254"/>
    </row>
    <row r="36398" spans="1:2" x14ac:dyDescent="0.2">
      <c r="A36398" s="253"/>
      <c r="B36398" s="254"/>
    </row>
    <row r="36399" spans="1:2" x14ac:dyDescent="0.2">
      <c r="A36399" s="253"/>
      <c r="B36399" s="254"/>
    </row>
    <row r="36400" spans="1:2" x14ac:dyDescent="0.2">
      <c r="A36400" s="253"/>
      <c r="B36400" s="254"/>
    </row>
    <row r="36401" spans="1:2" x14ac:dyDescent="0.2">
      <c r="A36401" s="253"/>
      <c r="B36401" s="254"/>
    </row>
    <row r="36402" spans="1:2" x14ac:dyDescent="0.2">
      <c r="A36402" s="253"/>
      <c r="B36402" s="254"/>
    </row>
    <row r="36403" spans="1:2" x14ac:dyDescent="0.2">
      <c r="A36403" s="253"/>
      <c r="B36403" s="254"/>
    </row>
    <row r="36404" spans="1:2" x14ac:dyDescent="0.2">
      <c r="A36404" s="253"/>
      <c r="B36404" s="254"/>
    </row>
    <row r="36405" spans="1:2" x14ac:dyDescent="0.2">
      <c r="A36405" s="253"/>
      <c r="B36405" s="254"/>
    </row>
    <row r="36406" spans="1:2" x14ac:dyDescent="0.2">
      <c r="A36406" s="253"/>
      <c r="B36406" s="254"/>
    </row>
    <row r="36407" spans="1:2" x14ac:dyDescent="0.2">
      <c r="A36407" s="253"/>
      <c r="B36407" s="254"/>
    </row>
    <row r="36408" spans="1:2" x14ac:dyDescent="0.2">
      <c r="A36408" s="253"/>
      <c r="B36408" s="254"/>
    </row>
    <row r="36409" spans="1:2" x14ac:dyDescent="0.2">
      <c r="A36409" s="253"/>
      <c r="B36409" s="254"/>
    </row>
    <row r="36410" spans="1:2" x14ac:dyDescent="0.2">
      <c r="A36410" s="253"/>
      <c r="B36410" s="254"/>
    </row>
    <row r="36411" spans="1:2" x14ac:dyDescent="0.2">
      <c r="A36411" s="253"/>
      <c r="B36411" s="254"/>
    </row>
    <row r="36412" spans="1:2" x14ac:dyDescent="0.2">
      <c r="A36412" s="253"/>
      <c r="B36412" s="254"/>
    </row>
    <row r="36413" spans="1:2" x14ac:dyDescent="0.2">
      <c r="A36413" s="253"/>
      <c r="B36413" s="254"/>
    </row>
    <row r="36414" spans="1:2" x14ac:dyDescent="0.2">
      <c r="A36414" s="253"/>
      <c r="B36414" s="254"/>
    </row>
    <row r="36415" spans="1:2" x14ac:dyDescent="0.2">
      <c r="A36415" s="253"/>
      <c r="B36415" s="254"/>
    </row>
    <row r="36416" spans="1:2" x14ac:dyDescent="0.2">
      <c r="A36416" s="253"/>
      <c r="B36416" s="254"/>
    </row>
    <row r="36417" spans="1:2" x14ac:dyDescent="0.2">
      <c r="A36417" s="253"/>
      <c r="B36417" s="254"/>
    </row>
    <row r="36418" spans="1:2" x14ac:dyDescent="0.2">
      <c r="A36418" s="253"/>
      <c r="B36418" s="254"/>
    </row>
    <row r="36419" spans="1:2" x14ac:dyDescent="0.2">
      <c r="A36419" s="253"/>
      <c r="B36419" s="254"/>
    </row>
    <row r="36420" spans="1:2" x14ac:dyDescent="0.2">
      <c r="A36420" s="253"/>
      <c r="B36420" s="254"/>
    </row>
    <row r="36421" spans="1:2" x14ac:dyDescent="0.2">
      <c r="A36421" s="253"/>
      <c r="B36421" s="254"/>
    </row>
    <row r="36422" spans="1:2" x14ac:dyDescent="0.2">
      <c r="A36422" s="253"/>
      <c r="B36422" s="254"/>
    </row>
    <row r="36423" spans="1:2" x14ac:dyDescent="0.2">
      <c r="A36423" s="253"/>
      <c r="B36423" s="254"/>
    </row>
    <row r="36424" spans="1:2" x14ac:dyDescent="0.2">
      <c r="A36424" s="253"/>
      <c r="B36424" s="254"/>
    </row>
    <row r="36425" spans="1:2" x14ac:dyDescent="0.2">
      <c r="A36425" s="253"/>
      <c r="B36425" s="254"/>
    </row>
    <row r="36426" spans="1:2" x14ac:dyDescent="0.2">
      <c r="A36426" s="253"/>
      <c r="B36426" s="254"/>
    </row>
    <row r="36427" spans="1:2" x14ac:dyDescent="0.2">
      <c r="A36427" s="253"/>
      <c r="B36427" s="254"/>
    </row>
    <row r="36428" spans="1:2" x14ac:dyDescent="0.2">
      <c r="A36428" s="253"/>
      <c r="B36428" s="254"/>
    </row>
    <row r="36429" spans="1:2" x14ac:dyDescent="0.2">
      <c r="A36429" s="253"/>
      <c r="B36429" s="254"/>
    </row>
    <row r="36430" spans="1:2" x14ac:dyDescent="0.2">
      <c r="A36430" s="253"/>
      <c r="B36430" s="254"/>
    </row>
    <row r="36431" spans="1:2" x14ac:dyDescent="0.2">
      <c r="A36431" s="253"/>
      <c r="B36431" s="254"/>
    </row>
    <row r="36432" spans="1:2" x14ac:dyDescent="0.2">
      <c r="A36432" s="253"/>
      <c r="B36432" s="254"/>
    </row>
    <row r="36433" spans="1:2" x14ac:dyDescent="0.2">
      <c r="A36433" s="253"/>
      <c r="B36433" s="254"/>
    </row>
    <row r="36434" spans="1:2" x14ac:dyDescent="0.2">
      <c r="A36434" s="253"/>
      <c r="B36434" s="254"/>
    </row>
    <row r="36435" spans="1:2" x14ac:dyDescent="0.2">
      <c r="A36435" s="253"/>
      <c r="B36435" s="254"/>
    </row>
    <row r="36436" spans="1:2" x14ac:dyDescent="0.2">
      <c r="A36436" s="253"/>
      <c r="B36436" s="254"/>
    </row>
    <row r="36437" spans="1:2" x14ac:dyDescent="0.2">
      <c r="A36437" s="253"/>
      <c r="B36437" s="254"/>
    </row>
    <row r="36438" spans="1:2" x14ac:dyDescent="0.2">
      <c r="A36438" s="253"/>
      <c r="B36438" s="254"/>
    </row>
    <row r="36439" spans="1:2" x14ac:dyDescent="0.2">
      <c r="A36439" s="253"/>
      <c r="B36439" s="254"/>
    </row>
    <row r="36440" spans="1:2" x14ac:dyDescent="0.2">
      <c r="A36440" s="253"/>
      <c r="B36440" s="254"/>
    </row>
    <row r="36441" spans="1:2" x14ac:dyDescent="0.2">
      <c r="A36441" s="253"/>
      <c r="B36441" s="254"/>
    </row>
    <row r="36442" spans="1:2" x14ac:dyDescent="0.2">
      <c r="A36442" s="253"/>
      <c r="B36442" s="254"/>
    </row>
    <row r="36443" spans="1:2" x14ac:dyDescent="0.2">
      <c r="A36443" s="253"/>
      <c r="B36443" s="254"/>
    </row>
    <row r="36444" spans="1:2" x14ac:dyDescent="0.2">
      <c r="A36444" s="253"/>
      <c r="B36444" s="254"/>
    </row>
    <row r="36445" spans="1:2" x14ac:dyDescent="0.2">
      <c r="A36445" s="253"/>
      <c r="B36445" s="254"/>
    </row>
    <row r="36446" spans="1:2" x14ac:dyDescent="0.2">
      <c r="A36446" s="253"/>
      <c r="B36446" s="254"/>
    </row>
    <row r="36447" spans="1:2" x14ac:dyDescent="0.2">
      <c r="A36447" s="253"/>
      <c r="B36447" s="254"/>
    </row>
    <row r="36448" spans="1:2" x14ac:dyDescent="0.2">
      <c r="A36448" s="253"/>
      <c r="B36448" s="254"/>
    </row>
    <row r="36449" spans="1:2" x14ac:dyDescent="0.2">
      <c r="A36449" s="253"/>
      <c r="B36449" s="254"/>
    </row>
    <row r="36450" spans="1:2" x14ac:dyDescent="0.2">
      <c r="A36450" s="253"/>
      <c r="B36450" s="254"/>
    </row>
    <row r="36451" spans="1:2" x14ac:dyDescent="0.2">
      <c r="A36451" s="253"/>
      <c r="B36451" s="254"/>
    </row>
    <row r="36452" spans="1:2" x14ac:dyDescent="0.2">
      <c r="A36452" s="253"/>
      <c r="B36452" s="254"/>
    </row>
    <row r="36453" spans="1:2" x14ac:dyDescent="0.2">
      <c r="A36453" s="253"/>
      <c r="B36453" s="254"/>
    </row>
    <row r="36454" spans="1:2" x14ac:dyDescent="0.2">
      <c r="A36454" s="253"/>
      <c r="B36454" s="254"/>
    </row>
    <row r="36455" spans="1:2" x14ac:dyDescent="0.2">
      <c r="A36455" s="253"/>
      <c r="B36455" s="254"/>
    </row>
    <row r="36456" spans="1:2" x14ac:dyDescent="0.2">
      <c r="A36456" s="253"/>
      <c r="B36456" s="254"/>
    </row>
    <row r="36457" spans="1:2" x14ac:dyDescent="0.2">
      <c r="A36457" s="253"/>
      <c r="B36457" s="254"/>
    </row>
    <row r="36458" spans="1:2" x14ac:dyDescent="0.2">
      <c r="A36458" s="253"/>
      <c r="B36458" s="254"/>
    </row>
    <row r="36459" spans="1:2" x14ac:dyDescent="0.2">
      <c r="A36459" s="253"/>
      <c r="B36459" s="254"/>
    </row>
    <row r="36460" spans="1:2" x14ac:dyDescent="0.2">
      <c r="A36460" s="253"/>
      <c r="B36460" s="254"/>
    </row>
    <row r="36461" spans="1:2" x14ac:dyDescent="0.2">
      <c r="A36461" s="253"/>
      <c r="B36461" s="254"/>
    </row>
    <row r="36462" spans="1:2" x14ac:dyDescent="0.2">
      <c r="A36462" s="253"/>
      <c r="B36462" s="254"/>
    </row>
    <row r="36463" spans="1:2" x14ac:dyDescent="0.2">
      <c r="A36463" s="253"/>
      <c r="B36463" s="254"/>
    </row>
    <row r="36464" spans="1:2" x14ac:dyDescent="0.2">
      <c r="A36464" s="253"/>
      <c r="B36464" s="254"/>
    </row>
    <row r="36465" spans="1:2" x14ac:dyDescent="0.2">
      <c r="A36465" s="253"/>
      <c r="B36465" s="254"/>
    </row>
    <row r="36466" spans="1:2" x14ac:dyDescent="0.2">
      <c r="A36466" s="253"/>
      <c r="B36466" s="254"/>
    </row>
    <row r="36467" spans="1:2" x14ac:dyDescent="0.2">
      <c r="A36467" s="253"/>
      <c r="B36467" s="254"/>
    </row>
    <row r="36468" spans="1:2" x14ac:dyDescent="0.2">
      <c r="A36468" s="253"/>
      <c r="B36468" s="254"/>
    </row>
    <row r="36469" spans="1:2" x14ac:dyDescent="0.2">
      <c r="A36469" s="253"/>
      <c r="B36469" s="254"/>
    </row>
    <row r="36470" spans="1:2" x14ac:dyDescent="0.2">
      <c r="A36470" s="253"/>
      <c r="B36470" s="254"/>
    </row>
    <row r="36471" spans="1:2" x14ac:dyDescent="0.2">
      <c r="A36471" s="253"/>
      <c r="B36471" s="254"/>
    </row>
    <row r="36472" spans="1:2" x14ac:dyDescent="0.2">
      <c r="A36472" s="253"/>
      <c r="B36472" s="254"/>
    </row>
    <row r="36473" spans="1:2" x14ac:dyDescent="0.2">
      <c r="A36473" s="253"/>
      <c r="B36473" s="254"/>
    </row>
    <row r="36474" spans="1:2" x14ac:dyDescent="0.2">
      <c r="A36474" s="253"/>
      <c r="B36474" s="254"/>
    </row>
    <row r="36475" spans="1:2" x14ac:dyDescent="0.2">
      <c r="A36475" s="253"/>
      <c r="B36475" s="254"/>
    </row>
    <row r="36476" spans="1:2" x14ac:dyDescent="0.2">
      <c r="A36476" s="253"/>
      <c r="B36476" s="254"/>
    </row>
    <row r="36477" spans="1:2" x14ac:dyDescent="0.2">
      <c r="A36477" s="253"/>
      <c r="B36477" s="254"/>
    </row>
    <row r="36478" spans="1:2" x14ac:dyDescent="0.2">
      <c r="A36478" s="253"/>
      <c r="B36478" s="254"/>
    </row>
    <row r="36479" spans="1:2" x14ac:dyDescent="0.2">
      <c r="A36479" s="253"/>
      <c r="B36479" s="254"/>
    </row>
    <row r="36480" spans="1:2" x14ac:dyDescent="0.2">
      <c r="A36480" s="253"/>
      <c r="B36480" s="254"/>
    </row>
    <row r="36481" spans="1:2" x14ac:dyDescent="0.2">
      <c r="A36481" s="253"/>
      <c r="B36481" s="254"/>
    </row>
    <row r="36482" spans="1:2" x14ac:dyDescent="0.2">
      <c r="A36482" s="253"/>
      <c r="B36482" s="254"/>
    </row>
    <row r="36483" spans="1:2" x14ac:dyDescent="0.2">
      <c r="A36483" s="253"/>
      <c r="B36483" s="254"/>
    </row>
    <row r="36484" spans="1:2" x14ac:dyDescent="0.2">
      <c r="A36484" s="253"/>
      <c r="B36484" s="254"/>
    </row>
    <row r="36485" spans="1:2" x14ac:dyDescent="0.2">
      <c r="A36485" s="253"/>
      <c r="B36485" s="254"/>
    </row>
    <row r="36486" spans="1:2" x14ac:dyDescent="0.2">
      <c r="A36486" s="253"/>
      <c r="B36486" s="254"/>
    </row>
    <row r="36487" spans="1:2" x14ac:dyDescent="0.2">
      <c r="A36487" s="253"/>
      <c r="B36487" s="254"/>
    </row>
    <row r="36488" spans="1:2" x14ac:dyDescent="0.2">
      <c r="A36488" s="253"/>
      <c r="B36488" s="254"/>
    </row>
    <row r="36489" spans="1:2" x14ac:dyDescent="0.2">
      <c r="A36489" s="253"/>
      <c r="B36489" s="254"/>
    </row>
    <row r="36490" spans="1:2" x14ac:dyDescent="0.2">
      <c r="A36490" s="253"/>
      <c r="B36490" s="254"/>
    </row>
    <row r="36491" spans="1:2" x14ac:dyDescent="0.2">
      <c r="A36491" s="253"/>
      <c r="B36491" s="254"/>
    </row>
    <row r="36492" spans="1:2" x14ac:dyDescent="0.2">
      <c r="A36492" s="253"/>
      <c r="B36492" s="254"/>
    </row>
    <row r="36493" spans="1:2" x14ac:dyDescent="0.2">
      <c r="A36493" s="253"/>
      <c r="B36493" s="254"/>
    </row>
    <row r="36494" spans="1:2" x14ac:dyDescent="0.2">
      <c r="A36494" s="253"/>
      <c r="B36494" s="254"/>
    </row>
    <row r="36495" spans="1:2" x14ac:dyDescent="0.2">
      <c r="A36495" s="253"/>
      <c r="B36495" s="254"/>
    </row>
    <row r="36496" spans="1:2" x14ac:dyDescent="0.2">
      <c r="A36496" s="253"/>
      <c r="B36496" s="254"/>
    </row>
    <row r="36497" spans="1:2" x14ac:dyDescent="0.2">
      <c r="A36497" s="253"/>
      <c r="B36497" s="254"/>
    </row>
    <row r="36498" spans="1:2" x14ac:dyDescent="0.2">
      <c r="A36498" s="253"/>
      <c r="B36498" s="254"/>
    </row>
    <row r="36499" spans="1:2" x14ac:dyDescent="0.2">
      <c r="A36499" s="253"/>
      <c r="B36499" s="254"/>
    </row>
    <row r="36500" spans="1:2" x14ac:dyDescent="0.2">
      <c r="A36500" s="253"/>
      <c r="B36500" s="254"/>
    </row>
    <row r="36501" spans="1:2" x14ac:dyDescent="0.2">
      <c r="A36501" s="253"/>
      <c r="B36501" s="254"/>
    </row>
    <row r="36502" spans="1:2" x14ac:dyDescent="0.2">
      <c r="A36502" s="253"/>
      <c r="B36502" s="254"/>
    </row>
    <row r="36503" spans="1:2" x14ac:dyDescent="0.2">
      <c r="A36503" s="253"/>
      <c r="B36503" s="254"/>
    </row>
    <row r="36504" spans="1:2" x14ac:dyDescent="0.2">
      <c r="A36504" s="253"/>
      <c r="B36504" s="254"/>
    </row>
    <row r="36505" spans="1:2" x14ac:dyDescent="0.2">
      <c r="A36505" s="253"/>
      <c r="B36505" s="254"/>
    </row>
    <row r="36506" spans="1:2" x14ac:dyDescent="0.2">
      <c r="A36506" s="253"/>
      <c r="B36506" s="254"/>
    </row>
    <row r="36507" spans="1:2" x14ac:dyDescent="0.2">
      <c r="A36507" s="253"/>
      <c r="B36507" s="254"/>
    </row>
    <row r="36508" spans="1:2" x14ac:dyDescent="0.2">
      <c r="A36508" s="253"/>
      <c r="B36508" s="254"/>
    </row>
    <row r="36509" spans="1:2" x14ac:dyDescent="0.2">
      <c r="A36509" s="253"/>
      <c r="B36509" s="254"/>
    </row>
    <row r="36510" spans="1:2" x14ac:dyDescent="0.2">
      <c r="A36510" s="253"/>
      <c r="B36510" s="254"/>
    </row>
    <row r="36511" spans="1:2" x14ac:dyDescent="0.2">
      <c r="A36511" s="253"/>
      <c r="B36511" s="254"/>
    </row>
    <row r="36512" spans="1:2" x14ac:dyDescent="0.2">
      <c r="A36512" s="253"/>
      <c r="B36512" s="254"/>
    </row>
    <row r="36513" spans="1:2" x14ac:dyDescent="0.2">
      <c r="A36513" s="253"/>
      <c r="B36513" s="254"/>
    </row>
    <row r="36514" spans="1:2" x14ac:dyDescent="0.2">
      <c r="A36514" s="253"/>
      <c r="B36514" s="254"/>
    </row>
    <row r="36515" spans="1:2" x14ac:dyDescent="0.2">
      <c r="A36515" s="253"/>
      <c r="B36515" s="254"/>
    </row>
    <row r="36516" spans="1:2" x14ac:dyDescent="0.2">
      <c r="A36516" s="253"/>
      <c r="B36516" s="254"/>
    </row>
    <row r="36517" spans="1:2" x14ac:dyDescent="0.2">
      <c r="A36517" s="253"/>
      <c r="B36517" s="254"/>
    </row>
    <row r="36518" spans="1:2" x14ac:dyDescent="0.2">
      <c r="A36518" s="253"/>
      <c r="B36518" s="254"/>
    </row>
    <row r="36519" spans="1:2" x14ac:dyDescent="0.2">
      <c r="A36519" s="253"/>
      <c r="B36519" s="254"/>
    </row>
    <row r="36520" spans="1:2" x14ac:dyDescent="0.2">
      <c r="A36520" s="253"/>
      <c r="B36520" s="254"/>
    </row>
    <row r="36521" spans="1:2" x14ac:dyDescent="0.2">
      <c r="A36521" s="253"/>
      <c r="B36521" s="254"/>
    </row>
    <row r="36522" spans="1:2" x14ac:dyDescent="0.2">
      <c r="A36522" s="253"/>
      <c r="B36522" s="254"/>
    </row>
    <row r="36523" spans="1:2" x14ac:dyDescent="0.2">
      <c r="A36523" s="253"/>
      <c r="B36523" s="254"/>
    </row>
    <row r="36524" spans="1:2" x14ac:dyDescent="0.2">
      <c r="A36524" s="253"/>
      <c r="B36524" s="254"/>
    </row>
    <row r="36525" spans="1:2" x14ac:dyDescent="0.2">
      <c r="A36525" s="253"/>
      <c r="B36525" s="254"/>
    </row>
    <row r="36526" spans="1:2" x14ac:dyDescent="0.2">
      <c r="A36526" s="253"/>
      <c r="B36526" s="254"/>
    </row>
    <row r="36527" spans="1:2" x14ac:dyDescent="0.2">
      <c r="A36527" s="253"/>
      <c r="B36527" s="254"/>
    </row>
    <row r="36528" spans="1:2" x14ac:dyDescent="0.2">
      <c r="A36528" s="253"/>
      <c r="B36528" s="254"/>
    </row>
    <row r="36529" spans="1:2" x14ac:dyDescent="0.2">
      <c r="A36529" s="253"/>
      <c r="B36529" s="254"/>
    </row>
    <row r="36530" spans="1:2" x14ac:dyDescent="0.2">
      <c r="A36530" s="253"/>
      <c r="B36530" s="254"/>
    </row>
    <row r="36531" spans="1:2" x14ac:dyDescent="0.2">
      <c r="A36531" s="253"/>
      <c r="B36531" s="254"/>
    </row>
    <row r="36532" spans="1:2" x14ac:dyDescent="0.2">
      <c r="A36532" s="253"/>
      <c r="B36532" s="254"/>
    </row>
    <row r="36533" spans="1:2" x14ac:dyDescent="0.2">
      <c r="A36533" s="253"/>
      <c r="B36533" s="254"/>
    </row>
    <row r="36534" spans="1:2" x14ac:dyDescent="0.2">
      <c r="A36534" s="253"/>
      <c r="B36534" s="254"/>
    </row>
    <row r="36535" spans="1:2" x14ac:dyDescent="0.2">
      <c r="A36535" s="253"/>
      <c r="B36535" s="254"/>
    </row>
    <row r="36536" spans="1:2" x14ac:dyDescent="0.2">
      <c r="A36536" s="253"/>
      <c r="B36536" s="254"/>
    </row>
    <row r="36537" spans="1:2" x14ac:dyDescent="0.2">
      <c r="A36537" s="253"/>
      <c r="B36537" s="254"/>
    </row>
    <row r="36538" spans="1:2" x14ac:dyDescent="0.2">
      <c r="A36538" s="253"/>
      <c r="B36538" s="254"/>
    </row>
    <row r="36539" spans="1:2" x14ac:dyDescent="0.2">
      <c r="A36539" s="253"/>
      <c r="B36539" s="254"/>
    </row>
    <row r="36540" spans="1:2" x14ac:dyDescent="0.2">
      <c r="A36540" s="253"/>
      <c r="B36540" s="254"/>
    </row>
    <row r="36541" spans="1:2" x14ac:dyDescent="0.2">
      <c r="A36541" s="253"/>
      <c r="B36541" s="254"/>
    </row>
    <row r="36542" spans="1:2" x14ac:dyDescent="0.2">
      <c r="A36542" s="253"/>
      <c r="B36542" s="254"/>
    </row>
    <row r="36543" spans="1:2" x14ac:dyDescent="0.2">
      <c r="A36543" s="253"/>
      <c r="B36543" s="254"/>
    </row>
    <row r="36544" spans="1:2" x14ac:dyDescent="0.2">
      <c r="A36544" s="253"/>
      <c r="B36544" s="254"/>
    </row>
    <row r="36545" spans="1:2" x14ac:dyDescent="0.2">
      <c r="A36545" s="253"/>
      <c r="B36545" s="254"/>
    </row>
    <row r="36546" spans="1:2" x14ac:dyDescent="0.2">
      <c r="A36546" s="253"/>
      <c r="B36546" s="254"/>
    </row>
    <row r="36547" spans="1:2" x14ac:dyDescent="0.2">
      <c r="A36547" s="253"/>
      <c r="B36547" s="254"/>
    </row>
    <row r="36548" spans="1:2" x14ac:dyDescent="0.2">
      <c r="A36548" s="253"/>
      <c r="B36548" s="254"/>
    </row>
    <row r="36549" spans="1:2" x14ac:dyDescent="0.2">
      <c r="A36549" s="253"/>
      <c r="B36549" s="254"/>
    </row>
    <row r="36550" spans="1:2" x14ac:dyDescent="0.2">
      <c r="A36550" s="253"/>
      <c r="B36550" s="254"/>
    </row>
    <row r="36551" spans="1:2" x14ac:dyDescent="0.2">
      <c r="A36551" s="253"/>
      <c r="B36551" s="254"/>
    </row>
    <row r="36552" spans="1:2" x14ac:dyDescent="0.2">
      <c r="A36552" s="253"/>
      <c r="B36552" s="254"/>
    </row>
    <row r="36553" spans="1:2" x14ac:dyDescent="0.2">
      <c r="A36553" s="253"/>
      <c r="B36553" s="254"/>
    </row>
    <row r="36554" spans="1:2" x14ac:dyDescent="0.2">
      <c r="A36554" s="253"/>
      <c r="B36554" s="254"/>
    </row>
    <row r="36555" spans="1:2" x14ac:dyDescent="0.2">
      <c r="A36555" s="253"/>
      <c r="B36555" s="254"/>
    </row>
    <row r="36556" spans="1:2" x14ac:dyDescent="0.2">
      <c r="A36556" s="253"/>
      <c r="B36556" s="254"/>
    </row>
    <row r="36557" spans="1:2" x14ac:dyDescent="0.2">
      <c r="A36557" s="253"/>
      <c r="B36557" s="254"/>
    </row>
    <row r="36558" spans="1:2" x14ac:dyDescent="0.2">
      <c r="A36558" s="253"/>
      <c r="B36558" s="254"/>
    </row>
    <row r="36559" spans="1:2" x14ac:dyDescent="0.2">
      <c r="A36559" s="253"/>
      <c r="B36559" s="254"/>
    </row>
    <row r="36560" spans="1:2" x14ac:dyDescent="0.2">
      <c r="A36560" s="253"/>
      <c r="B36560" s="254"/>
    </row>
    <row r="36561" spans="1:2" x14ac:dyDescent="0.2">
      <c r="A36561" s="253"/>
      <c r="B36561" s="254"/>
    </row>
    <row r="36562" spans="1:2" x14ac:dyDescent="0.2">
      <c r="A36562" s="253"/>
      <c r="B36562" s="254"/>
    </row>
    <row r="36563" spans="1:2" x14ac:dyDescent="0.2">
      <c r="A36563" s="253"/>
      <c r="B36563" s="254"/>
    </row>
    <row r="36564" spans="1:2" x14ac:dyDescent="0.2">
      <c r="A36564" s="253"/>
      <c r="B36564" s="254"/>
    </row>
    <row r="36565" spans="1:2" x14ac:dyDescent="0.2">
      <c r="A36565" s="253"/>
      <c r="B36565" s="254"/>
    </row>
    <row r="36566" spans="1:2" x14ac:dyDescent="0.2">
      <c r="A36566" s="253"/>
      <c r="B36566" s="254"/>
    </row>
    <row r="36567" spans="1:2" x14ac:dyDescent="0.2">
      <c r="A36567" s="253"/>
      <c r="B36567" s="254"/>
    </row>
    <row r="36568" spans="1:2" x14ac:dyDescent="0.2">
      <c r="A36568" s="253"/>
      <c r="B36568" s="254"/>
    </row>
    <row r="36569" spans="1:2" x14ac:dyDescent="0.2">
      <c r="A36569" s="253"/>
      <c r="B36569" s="254"/>
    </row>
    <row r="36570" spans="1:2" x14ac:dyDescent="0.2">
      <c r="A36570" s="253"/>
      <c r="B36570" s="254"/>
    </row>
    <row r="36571" spans="1:2" x14ac:dyDescent="0.2">
      <c r="A36571" s="253"/>
      <c r="B36571" s="254"/>
    </row>
    <row r="36572" spans="1:2" x14ac:dyDescent="0.2">
      <c r="A36572" s="253"/>
      <c r="B36572" s="254"/>
    </row>
    <row r="36573" spans="1:2" x14ac:dyDescent="0.2">
      <c r="A36573" s="253"/>
      <c r="B36573" s="254"/>
    </row>
    <row r="36574" spans="1:2" x14ac:dyDescent="0.2">
      <c r="A36574" s="253"/>
      <c r="B36574" s="254"/>
    </row>
    <row r="36575" spans="1:2" x14ac:dyDescent="0.2">
      <c r="A36575" s="253"/>
      <c r="B36575" s="254"/>
    </row>
    <row r="36576" spans="1:2" x14ac:dyDescent="0.2">
      <c r="A36576" s="253"/>
      <c r="B36576" s="254"/>
    </row>
    <row r="36577" spans="1:2" x14ac:dyDescent="0.2">
      <c r="A36577" s="253"/>
      <c r="B36577" s="254"/>
    </row>
    <row r="36578" spans="1:2" x14ac:dyDescent="0.2">
      <c r="A36578" s="253"/>
      <c r="B36578" s="254"/>
    </row>
    <row r="36579" spans="1:2" x14ac:dyDescent="0.2">
      <c r="A36579" s="253"/>
      <c r="B36579" s="254"/>
    </row>
    <row r="36580" spans="1:2" x14ac:dyDescent="0.2">
      <c r="A36580" s="253"/>
      <c r="B36580" s="254"/>
    </row>
    <row r="36581" spans="1:2" x14ac:dyDescent="0.2">
      <c r="A36581" s="253"/>
      <c r="B36581" s="254"/>
    </row>
    <row r="36582" spans="1:2" x14ac:dyDescent="0.2">
      <c r="A36582" s="253"/>
      <c r="B36582" s="254"/>
    </row>
    <row r="36583" spans="1:2" x14ac:dyDescent="0.2">
      <c r="A36583" s="253"/>
      <c r="B36583" s="254"/>
    </row>
    <row r="36584" spans="1:2" x14ac:dyDescent="0.2">
      <c r="A36584" s="253"/>
      <c r="B36584" s="254"/>
    </row>
    <row r="36585" spans="1:2" x14ac:dyDescent="0.2">
      <c r="A36585" s="253"/>
      <c r="B36585" s="254"/>
    </row>
    <row r="36586" spans="1:2" x14ac:dyDescent="0.2">
      <c r="A36586" s="253"/>
      <c r="B36586" s="254"/>
    </row>
    <row r="36587" spans="1:2" x14ac:dyDescent="0.2">
      <c r="A36587" s="253"/>
      <c r="B36587" s="254"/>
    </row>
    <row r="36588" spans="1:2" x14ac:dyDescent="0.2">
      <c r="A36588" s="253"/>
      <c r="B36588" s="254"/>
    </row>
    <row r="36589" spans="1:2" x14ac:dyDescent="0.2">
      <c r="A36589" s="253"/>
      <c r="B36589" s="254"/>
    </row>
    <row r="36590" spans="1:2" x14ac:dyDescent="0.2">
      <c r="A36590" s="253"/>
      <c r="B36590" s="254"/>
    </row>
    <row r="36591" spans="1:2" x14ac:dyDescent="0.2">
      <c r="A36591" s="253"/>
      <c r="B36591" s="254"/>
    </row>
    <row r="36592" spans="1:2" x14ac:dyDescent="0.2">
      <c r="A36592" s="253"/>
      <c r="B36592" s="254"/>
    </row>
    <row r="36593" spans="1:2" x14ac:dyDescent="0.2">
      <c r="A36593" s="253"/>
      <c r="B36593" s="254"/>
    </row>
    <row r="36594" spans="1:2" x14ac:dyDescent="0.2">
      <c r="A36594" s="253"/>
      <c r="B36594" s="254"/>
    </row>
    <row r="36595" spans="1:2" x14ac:dyDescent="0.2">
      <c r="A36595" s="253"/>
      <c r="B36595" s="254"/>
    </row>
    <row r="36596" spans="1:2" x14ac:dyDescent="0.2">
      <c r="A36596" s="253"/>
      <c r="B36596" s="254"/>
    </row>
    <row r="36597" spans="1:2" x14ac:dyDescent="0.2">
      <c r="A36597" s="253"/>
      <c r="B36597" s="254"/>
    </row>
    <row r="36598" spans="1:2" x14ac:dyDescent="0.2">
      <c r="A36598" s="253"/>
      <c r="B36598" s="254"/>
    </row>
    <row r="36599" spans="1:2" x14ac:dyDescent="0.2">
      <c r="A36599" s="253"/>
      <c r="B36599" s="254"/>
    </row>
    <row r="36600" spans="1:2" x14ac:dyDescent="0.2">
      <c r="A36600" s="253"/>
      <c r="B36600" s="254"/>
    </row>
    <row r="36601" spans="1:2" x14ac:dyDescent="0.2">
      <c r="A36601" s="253"/>
      <c r="B36601" s="254"/>
    </row>
    <row r="36602" spans="1:2" x14ac:dyDescent="0.2">
      <c r="A36602" s="253"/>
      <c r="B36602" s="254"/>
    </row>
    <row r="36603" spans="1:2" x14ac:dyDescent="0.2">
      <c r="A36603" s="253"/>
      <c r="B36603" s="254"/>
    </row>
    <row r="36604" spans="1:2" x14ac:dyDescent="0.2">
      <c r="A36604" s="253"/>
      <c r="B36604" s="254"/>
    </row>
    <row r="36605" spans="1:2" x14ac:dyDescent="0.2">
      <c r="A36605" s="253"/>
      <c r="B36605" s="254"/>
    </row>
    <row r="36606" spans="1:2" x14ac:dyDescent="0.2">
      <c r="A36606" s="253"/>
      <c r="B36606" s="254"/>
    </row>
    <row r="36607" spans="1:2" x14ac:dyDescent="0.2">
      <c r="A36607" s="253"/>
      <c r="B36607" s="254"/>
    </row>
    <row r="36608" spans="1:2" x14ac:dyDescent="0.2">
      <c r="A36608" s="253"/>
      <c r="B36608" s="254"/>
    </row>
    <row r="36609" spans="1:2" x14ac:dyDescent="0.2">
      <c r="A36609" s="253"/>
      <c r="B36609" s="254"/>
    </row>
    <row r="36610" spans="1:2" x14ac:dyDescent="0.2">
      <c r="A36610" s="253"/>
      <c r="B36610" s="254"/>
    </row>
    <row r="36611" spans="1:2" x14ac:dyDescent="0.2">
      <c r="A36611" s="253"/>
      <c r="B36611" s="254"/>
    </row>
    <row r="36612" spans="1:2" x14ac:dyDescent="0.2">
      <c r="A36612" s="253"/>
      <c r="B36612" s="254"/>
    </row>
    <row r="36613" spans="1:2" x14ac:dyDescent="0.2">
      <c r="A36613" s="253"/>
      <c r="B36613" s="254"/>
    </row>
    <row r="36614" spans="1:2" x14ac:dyDescent="0.2">
      <c r="A36614" s="253"/>
      <c r="B36614" s="254"/>
    </row>
    <row r="36615" spans="1:2" x14ac:dyDescent="0.2">
      <c r="A36615" s="253"/>
      <c r="B36615" s="254"/>
    </row>
    <row r="36616" spans="1:2" x14ac:dyDescent="0.2">
      <c r="A36616" s="253"/>
      <c r="B36616" s="254"/>
    </row>
    <row r="36617" spans="1:2" x14ac:dyDescent="0.2">
      <c r="A36617" s="253"/>
      <c r="B36617" s="254"/>
    </row>
    <row r="36618" spans="1:2" x14ac:dyDescent="0.2">
      <c r="A36618" s="253"/>
      <c r="B36618" s="254"/>
    </row>
    <row r="36619" spans="1:2" x14ac:dyDescent="0.2">
      <c r="A36619" s="253"/>
      <c r="B36619" s="254"/>
    </row>
    <row r="36620" spans="1:2" x14ac:dyDescent="0.2">
      <c r="A36620" s="253"/>
      <c r="B36620" s="254"/>
    </row>
    <row r="36621" spans="1:2" x14ac:dyDescent="0.2">
      <c r="A36621" s="253"/>
      <c r="B36621" s="254"/>
    </row>
    <row r="36622" spans="1:2" x14ac:dyDescent="0.2">
      <c r="A36622" s="253"/>
      <c r="B36622" s="254"/>
    </row>
    <row r="36623" spans="1:2" x14ac:dyDescent="0.2">
      <c r="A36623" s="253"/>
      <c r="B36623" s="254"/>
    </row>
    <row r="36624" spans="1:2" x14ac:dyDescent="0.2">
      <c r="A36624" s="253"/>
      <c r="B36624" s="254"/>
    </row>
    <row r="36625" spans="1:2" x14ac:dyDescent="0.2">
      <c r="A36625" s="253"/>
      <c r="B36625" s="254"/>
    </row>
    <row r="36626" spans="1:2" x14ac:dyDescent="0.2">
      <c r="A36626" s="253"/>
      <c r="B36626" s="254"/>
    </row>
    <row r="36627" spans="1:2" x14ac:dyDescent="0.2">
      <c r="A36627" s="253"/>
      <c r="B36627" s="254"/>
    </row>
    <row r="36628" spans="1:2" x14ac:dyDescent="0.2">
      <c r="A36628" s="253"/>
      <c r="B36628" s="254"/>
    </row>
    <row r="36629" spans="1:2" x14ac:dyDescent="0.2">
      <c r="A36629" s="253"/>
      <c r="B36629" s="254"/>
    </row>
    <row r="36630" spans="1:2" x14ac:dyDescent="0.2">
      <c r="A36630" s="253"/>
      <c r="B36630" s="254"/>
    </row>
    <row r="36631" spans="1:2" x14ac:dyDescent="0.2">
      <c r="A36631" s="253"/>
      <c r="B36631" s="254"/>
    </row>
    <row r="36632" spans="1:2" x14ac:dyDescent="0.2">
      <c r="A36632" s="253"/>
      <c r="B36632" s="254"/>
    </row>
    <row r="36633" spans="1:2" x14ac:dyDescent="0.2">
      <c r="A36633" s="253"/>
      <c r="B36633" s="254"/>
    </row>
    <row r="36634" spans="1:2" x14ac:dyDescent="0.2">
      <c r="A36634" s="253"/>
      <c r="B36634" s="254"/>
    </row>
    <row r="36635" spans="1:2" x14ac:dyDescent="0.2">
      <c r="A36635" s="253"/>
      <c r="B36635" s="254"/>
    </row>
    <row r="36636" spans="1:2" x14ac:dyDescent="0.2">
      <c r="A36636" s="253"/>
      <c r="B36636" s="254"/>
    </row>
    <row r="36637" spans="1:2" x14ac:dyDescent="0.2">
      <c r="A36637" s="253"/>
      <c r="B36637" s="254"/>
    </row>
    <row r="36638" spans="1:2" x14ac:dyDescent="0.2">
      <c r="A36638" s="253"/>
      <c r="B36638" s="254"/>
    </row>
    <row r="36639" spans="1:2" x14ac:dyDescent="0.2">
      <c r="A36639" s="253"/>
      <c r="B36639" s="254"/>
    </row>
    <row r="36640" spans="1:2" x14ac:dyDescent="0.2">
      <c r="A36640" s="253"/>
      <c r="B36640" s="254"/>
    </row>
    <row r="36641" spans="1:2" x14ac:dyDescent="0.2">
      <c r="A36641" s="253"/>
      <c r="B36641" s="254"/>
    </row>
    <row r="36642" spans="1:2" x14ac:dyDescent="0.2">
      <c r="A36642" s="253"/>
      <c r="B36642" s="254"/>
    </row>
    <row r="36643" spans="1:2" x14ac:dyDescent="0.2">
      <c r="A36643" s="253"/>
      <c r="B36643" s="254"/>
    </row>
    <row r="36644" spans="1:2" x14ac:dyDescent="0.2">
      <c r="A36644" s="253"/>
      <c r="B36644" s="254"/>
    </row>
    <row r="36645" spans="1:2" x14ac:dyDescent="0.2">
      <c r="A36645" s="253"/>
      <c r="B36645" s="254"/>
    </row>
    <row r="36646" spans="1:2" x14ac:dyDescent="0.2">
      <c r="A36646" s="253"/>
      <c r="B36646" s="254"/>
    </row>
    <row r="36647" spans="1:2" x14ac:dyDescent="0.2">
      <c r="A36647" s="253"/>
      <c r="B36647" s="254"/>
    </row>
    <row r="36648" spans="1:2" x14ac:dyDescent="0.2">
      <c r="A36648" s="253"/>
      <c r="B36648" s="254"/>
    </row>
    <row r="36649" spans="1:2" x14ac:dyDescent="0.2">
      <c r="A36649" s="253"/>
      <c r="B36649" s="254"/>
    </row>
    <row r="36650" spans="1:2" x14ac:dyDescent="0.2">
      <c r="A36650" s="253"/>
      <c r="B36650" s="254"/>
    </row>
    <row r="36651" spans="1:2" x14ac:dyDescent="0.2">
      <c r="A36651" s="253"/>
      <c r="B36651" s="254"/>
    </row>
    <row r="36652" spans="1:2" x14ac:dyDescent="0.2">
      <c r="A36652" s="253"/>
      <c r="B36652" s="254"/>
    </row>
    <row r="36653" spans="1:2" x14ac:dyDescent="0.2">
      <c r="A36653" s="253"/>
      <c r="B36653" s="254"/>
    </row>
    <row r="36654" spans="1:2" x14ac:dyDescent="0.2">
      <c r="A36654" s="253"/>
      <c r="B36654" s="254"/>
    </row>
    <row r="36655" spans="1:2" x14ac:dyDescent="0.2">
      <c r="A36655" s="253"/>
      <c r="B36655" s="254"/>
    </row>
    <row r="36656" spans="1:2" x14ac:dyDescent="0.2">
      <c r="A36656" s="253"/>
      <c r="B36656" s="254"/>
    </row>
    <row r="36657" spans="1:2" x14ac:dyDescent="0.2">
      <c r="A36657" s="253"/>
      <c r="B36657" s="254"/>
    </row>
    <row r="36658" spans="1:2" x14ac:dyDescent="0.2">
      <c r="A36658" s="253"/>
      <c r="B36658" s="254"/>
    </row>
    <row r="36659" spans="1:2" x14ac:dyDescent="0.2">
      <c r="A36659" s="253"/>
      <c r="B36659" s="254"/>
    </row>
    <row r="36660" spans="1:2" x14ac:dyDescent="0.2">
      <c r="A36660" s="253"/>
      <c r="B36660" s="254"/>
    </row>
    <row r="36661" spans="1:2" x14ac:dyDescent="0.2">
      <c r="A36661" s="253"/>
      <c r="B36661" s="254"/>
    </row>
    <row r="36662" spans="1:2" x14ac:dyDescent="0.2">
      <c r="A36662" s="253"/>
      <c r="B36662" s="254"/>
    </row>
    <row r="36663" spans="1:2" x14ac:dyDescent="0.2">
      <c r="A36663" s="253"/>
      <c r="B36663" s="254"/>
    </row>
    <row r="36664" spans="1:2" x14ac:dyDescent="0.2">
      <c r="A36664" s="253"/>
      <c r="B36664" s="254"/>
    </row>
    <row r="36665" spans="1:2" x14ac:dyDescent="0.2">
      <c r="A36665" s="253"/>
      <c r="B36665" s="254"/>
    </row>
    <row r="36666" spans="1:2" x14ac:dyDescent="0.2">
      <c r="A36666" s="253"/>
      <c r="B36666" s="254"/>
    </row>
    <row r="36667" spans="1:2" x14ac:dyDescent="0.2">
      <c r="A36667" s="253"/>
      <c r="B36667" s="254"/>
    </row>
    <row r="36668" spans="1:2" x14ac:dyDescent="0.2">
      <c r="A36668" s="253"/>
      <c r="B36668" s="254"/>
    </row>
    <row r="36669" spans="1:2" x14ac:dyDescent="0.2">
      <c r="A36669" s="253"/>
      <c r="B36669" s="254"/>
    </row>
    <row r="36670" spans="1:2" x14ac:dyDescent="0.2">
      <c r="A36670" s="253"/>
      <c r="B36670" s="254"/>
    </row>
    <row r="36671" spans="1:2" x14ac:dyDescent="0.2">
      <c r="A36671" s="253"/>
      <c r="B36671" s="254"/>
    </row>
    <row r="36672" spans="1:2" x14ac:dyDescent="0.2">
      <c r="A36672" s="253"/>
      <c r="B36672" s="254"/>
    </row>
    <row r="36673" spans="1:2" x14ac:dyDescent="0.2">
      <c r="A36673" s="253"/>
      <c r="B36673" s="254"/>
    </row>
    <row r="36674" spans="1:2" x14ac:dyDescent="0.2">
      <c r="A36674" s="253"/>
      <c r="B36674" s="254"/>
    </row>
    <row r="36675" spans="1:2" x14ac:dyDescent="0.2">
      <c r="A36675" s="253"/>
      <c r="B36675" s="254"/>
    </row>
    <row r="36676" spans="1:2" x14ac:dyDescent="0.2">
      <c r="A36676" s="253"/>
      <c r="B36676" s="254"/>
    </row>
    <row r="36677" spans="1:2" x14ac:dyDescent="0.2">
      <c r="A36677" s="253"/>
      <c r="B36677" s="254"/>
    </row>
    <row r="36678" spans="1:2" x14ac:dyDescent="0.2">
      <c r="A36678" s="253"/>
      <c r="B36678" s="254"/>
    </row>
    <row r="36679" spans="1:2" x14ac:dyDescent="0.2">
      <c r="A36679" s="253"/>
      <c r="B36679" s="254"/>
    </row>
    <row r="36680" spans="1:2" x14ac:dyDescent="0.2">
      <c r="A36680" s="253"/>
      <c r="B36680" s="254"/>
    </row>
    <row r="36681" spans="1:2" x14ac:dyDescent="0.2">
      <c r="A36681" s="253"/>
      <c r="B36681" s="254"/>
    </row>
    <row r="36682" spans="1:2" x14ac:dyDescent="0.2">
      <c r="A36682" s="253"/>
      <c r="B36682" s="254"/>
    </row>
    <row r="36683" spans="1:2" x14ac:dyDescent="0.2">
      <c r="A36683" s="253"/>
      <c r="B36683" s="254"/>
    </row>
    <row r="36684" spans="1:2" x14ac:dyDescent="0.2">
      <c r="A36684" s="253"/>
      <c r="B36684" s="254"/>
    </row>
    <row r="36685" spans="1:2" x14ac:dyDescent="0.2">
      <c r="A36685" s="253"/>
      <c r="B36685" s="254"/>
    </row>
    <row r="36686" spans="1:2" x14ac:dyDescent="0.2">
      <c r="A36686" s="253"/>
      <c r="B36686" s="254"/>
    </row>
    <row r="36687" spans="1:2" x14ac:dyDescent="0.2">
      <c r="A36687" s="253"/>
      <c r="B36687" s="254"/>
    </row>
    <row r="36688" spans="1:2" x14ac:dyDescent="0.2">
      <c r="A36688" s="253"/>
      <c r="B36688" s="254"/>
    </row>
    <row r="36689" spans="1:2" x14ac:dyDescent="0.2">
      <c r="A36689" s="253"/>
      <c r="B36689" s="254"/>
    </row>
    <row r="36690" spans="1:2" x14ac:dyDescent="0.2">
      <c r="A36690" s="253"/>
      <c r="B36690" s="254"/>
    </row>
    <row r="36691" spans="1:2" x14ac:dyDescent="0.2">
      <c r="A36691" s="253"/>
      <c r="B36691" s="254"/>
    </row>
    <row r="36692" spans="1:2" x14ac:dyDescent="0.2">
      <c r="A36692" s="253"/>
      <c r="B36692" s="254"/>
    </row>
    <row r="36693" spans="1:2" x14ac:dyDescent="0.2">
      <c r="A36693" s="253"/>
      <c r="B36693" s="254"/>
    </row>
    <row r="36694" spans="1:2" x14ac:dyDescent="0.2">
      <c r="A36694" s="253"/>
      <c r="B36694" s="254"/>
    </row>
    <row r="36695" spans="1:2" x14ac:dyDescent="0.2">
      <c r="A36695" s="253"/>
      <c r="B36695" s="254"/>
    </row>
    <row r="36696" spans="1:2" x14ac:dyDescent="0.2">
      <c r="A36696" s="253"/>
      <c r="B36696" s="254"/>
    </row>
    <row r="36697" spans="1:2" x14ac:dyDescent="0.2">
      <c r="A36697" s="253"/>
      <c r="B36697" s="254"/>
    </row>
    <row r="36698" spans="1:2" x14ac:dyDescent="0.2">
      <c r="A36698" s="253"/>
      <c r="B36698" s="254"/>
    </row>
    <row r="36699" spans="1:2" x14ac:dyDescent="0.2">
      <c r="A36699" s="253"/>
      <c r="B36699" s="254"/>
    </row>
    <row r="36700" spans="1:2" x14ac:dyDescent="0.2">
      <c r="A36700" s="253"/>
      <c r="B36700" s="254"/>
    </row>
    <row r="36701" spans="1:2" x14ac:dyDescent="0.2">
      <c r="A36701" s="253"/>
      <c r="B36701" s="254"/>
    </row>
    <row r="36702" spans="1:2" x14ac:dyDescent="0.2">
      <c r="A36702" s="253"/>
      <c r="B36702" s="254"/>
    </row>
    <row r="36703" spans="1:2" x14ac:dyDescent="0.2">
      <c r="A36703" s="253"/>
      <c r="B36703" s="254"/>
    </row>
    <row r="36704" spans="1:2" x14ac:dyDescent="0.2">
      <c r="A36704" s="253"/>
      <c r="B36704" s="254"/>
    </row>
    <row r="36705" spans="1:2" x14ac:dyDescent="0.2">
      <c r="A36705" s="253"/>
      <c r="B36705" s="254"/>
    </row>
    <row r="36706" spans="1:2" x14ac:dyDescent="0.2">
      <c r="A36706" s="253"/>
      <c r="B36706" s="254"/>
    </row>
    <row r="36707" spans="1:2" x14ac:dyDescent="0.2">
      <c r="A36707" s="253"/>
      <c r="B36707" s="254"/>
    </row>
    <row r="36708" spans="1:2" x14ac:dyDescent="0.2">
      <c r="A36708" s="253"/>
      <c r="B36708" s="254"/>
    </row>
    <row r="36709" spans="1:2" x14ac:dyDescent="0.2">
      <c r="A36709" s="253"/>
      <c r="B36709" s="254"/>
    </row>
    <row r="36710" spans="1:2" x14ac:dyDescent="0.2">
      <c r="A36710" s="253"/>
      <c r="B36710" s="254"/>
    </row>
    <row r="36711" spans="1:2" x14ac:dyDescent="0.2">
      <c r="A36711" s="253"/>
      <c r="B36711" s="254"/>
    </row>
    <row r="36712" spans="1:2" x14ac:dyDescent="0.2">
      <c r="A36712" s="253"/>
      <c r="B36712" s="254"/>
    </row>
    <row r="36713" spans="1:2" x14ac:dyDescent="0.2">
      <c r="A36713" s="253"/>
      <c r="B36713" s="254"/>
    </row>
    <row r="36714" spans="1:2" x14ac:dyDescent="0.2">
      <c r="A36714" s="253"/>
      <c r="B36714" s="254"/>
    </row>
    <row r="36715" spans="1:2" x14ac:dyDescent="0.2">
      <c r="A36715" s="253"/>
      <c r="B36715" s="254"/>
    </row>
    <row r="36716" spans="1:2" x14ac:dyDescent="0.2">
      <c r="A36716" s="253"/>
      <c r="B36716" s="254"/>
    </row>
    <row r="36717" spans="1:2" x14ac:dyDescent="0.2">
      <c r="A36717" s="253"/>
      <c r="B36717" s="254"/>
    </row>
    <row r="36718" spans="1:2" x14ac:dyDescent="0.2">
      <c r="A36718" s="253"/>
      <c r="B36718" s="254"/>
    </row>
    <row r="36719" spans="1:2" x14ac:dyDescent="0.2">
      <c r="A36719" s="253"/>
      <c r="B36719" s="254"/>
    </row>
    <row r="36720" spans="1:2" x14ac:dyDescent="0.2">
      <c r="A36720" s="253"/>
      <c r="B36720" s="254"/>
    </row>
    <row r="36721" spans="1:2" x14ac:dyDescent="0.2">
      <c r="A36721" s="253"/>
      <c r="B36721" s="254"/>
    </row>
    <row r="36722" spans="1:2" x14ac:dyDescent="0.2">
      <c r="A36722" s="253"/>
      <c r="B36722" s="254"/>
    </row>
    <row r="36723" spans="1:2" x14ac:dyDescent="0.2">
      <c r="A36723" s="253"/>
      <c r="B36723" s="254"/>
    </row>
    <row r="36724" spans="1:2" x14ac:dyDescent="0.2">
      <c r="A36724" s="253"/>
      <c r="B36724" s="254"/>
    </row>
    <row r="36725" spans="1:2" x14ac:dyDescent="0.2">
      <c r="A36725" s="253"/>
      <c r="B36725" s="254"/>
    </row>
    <row r="36726" spans="1:2" x14ac:dyDescent="0.2">
      <c r="A36726" s="253"/>
      <c r="B36726" s="254"/>
    </row>
    <row r="36727" spans="1:2" x14ac:dyDescent="0.2">
      <c r="A36727" s="253"/>
      <c r="B36727" s="254"/>
    </row>
    <row r="36728" spans="1:2" x14ac:dyDescent="0.2">
      <c r="A36728" s="253"/>
      <c r="B36728" s="254"/>
    </row>
    <row r="36729" spans="1:2" x14ac:dyDescent="0.2">
      <c r="A36729" s="253"/>
      <c r="B36729" s="254"/>
    </row>
    <row r="36730" spans="1:2" x14ac:dyDescent="0.2">
      <c r="A36730" s="253"/>
      <c r="B36730" s="254"/>
    </row>
    <row r="36731" spans="1:2" x14ac:dyDescent="0.2">
      <c r="A36731" s="253"/>
      <c r="B36731" s="254"/>
    </row>
    <row r="36732" spans="1:2" x14ac:dyDescent="0.2">
      <c r="A36732" s="253"/>
      <c r="B36732" s="254"/>
    </row>
    <row r="36733" spans="1:2" x14ac:dyDescent="0.2">
      <c r="A36733" s="253"/>
      <c r="B36733" s="254"/>
    </row>
    <row r="36734" spans="1:2" x14ac:dyDescent="0.2">
      <c r="A36734" s="253"/>
      <c r="B36734" s="254"/>
    </row>
    <row r="36735" spans="1:2" x14ac:dyDescent="0.2">
      <c r="A36735" s="253"/>
      <c r="B36735" s="254"/>
    </row>
    <row r="36736" spans="1:2" x14ac:dyDescent="0.2">
      <c r="A36736" s="253"/>
      <c r="B36736" s="254"/>
    </row>
    <row r="36737" spans="1:2" x14ac:dyDescent="0.2">
      <c r="A36737" s="253"/>
      <c r="B36737" s="254"/>
    </row>
    <row r="36738" spans="1:2" x14ac:dyDescent="0.2">
      <c r="A36738" s="253"/>
      <c r="B36738" s="254"/>
    </row>
    <row r="36739" spans="1:2" x14ac:dyDescent="0.2">
      <c r="A36739" s="253"/>
      <c r="B36739" s="254"/>
    </row>
    <row r="36740" spans="1:2" x14ac:dyDescent="0.2">
      <c r="A36740" s="253"/>
      <c r="B36740" s="254"/>
    </row>
    <row r="36741" spans="1:2" x14ac:dyDescent="0.2">
      <c r="A36741" s="253"/>
      <c r="B36741" s="254"/>
    </row>
    <row r="36742" spans="1:2" x14ac:dyDescent="0.2">
      <c r="A36742" s="253"/>
      <c r="B36742" s="254"/>
    </row>
    <row r="36743" spans="1:2" x14ac:dyDescent="0.2">
      <c r="A36743" s="253"/>
      <c r="B36743" s="254"/>
    </row>
    <row r="36744" spans="1:2" x14ac:dyDescent="0.2">
      <c r="A36744" s="253"/>
      <c r="B36744" s="254"/>
    </row>
    <row r="36745" spans="1:2" x14ac:dyDescent="0.2">
      <c r="A36745" s="253"/>
      <c r="B36745" s="254"/>
    </row>
    <row r="36746" spans="1:2" x14ac:dyDescent="0.2">
      <c r="A36746" s="253"/>
      <c r="B36746" s="254"/>
    </row>
    <row r="36747" spans="1:2" x14ac:dyDescent="0.2">
      <c r="A36747" s="253"/>
      <c r="B36747" s="254"/>
    </row>
    <row r="36748" spans="1:2" x14ac:dyDescent="0.2">
      <c r="A36748" s="253"/>
      <c r="B36748" s="254"/>
    </row>
    <row r="36749" spans="1:2" x14ac:dyDescent="0.2">
      <c r="A36749" s="253"/>
      <c r="B36749" s="254"/>
    </row>
    <row r="36750" spans="1:2" x14ac:dyDescent="0.2">
      <c r="A36750" s="253"/>
      <c r="B36750" s="254"/>
    </row>
    <row r="36751" spans="1:2" x14ac:dyDescent="0.2">
      <c r="A36751" s="253"/>
      <c r="B36751" s="254"/>
    </row>
    <row r="36752" spans="1:2" x14ac:dyDescent="0.2">
      <c r="A36752" s="253"/>
      <c r="B36752" s="254"/>
    </row>
    <row r="36753" spans="1:2" x14ac:dyDescent="0.2">
      <c r="A36753" s="253"/>
      <c r="B36753" s="254"/>
    </row>
    <row r="36754" spans="1:2" x14ac:dyDescent="0.2">
      <c r="A36754" s="253"/>
      <c r="B36754" s="254"/>
    </row>
    <row r="36755" spans="1:2" x14ac:dyDescent="0.2">
      <c r="A36755" s="253"/>
      <c r="B36755" s="254"/>
    </row>
    <row r="36756" spans="1:2" x14ac:dyDescent="0.2">
      <c r="A36756" s="253"/>
      <c r="B36756" s="254"/>
    </row>
    <row r="36757" spans="1:2" x14ac:dyDescent="0.2">
      <c r="A36757" s="253"/>
      <c r="B36757" s="254"/>
    </row>
    <row r="36758" spans="1:2" x14ac:dyDescent="0.2">
      <c r="A36758" s="253"/>
      <c r="B36758" s="254"/>
    </row>
    <row r="36759" spans="1:2" x14ac:dyDescent="0.2">
      <c r="A36759" s="253"/>
      <c r="B36759" s="254"/>
    </row>
    <row r="36760" spans="1:2" x14ac:dyDescent="0.2">
      <c r="A36760" s="253"/>
      <c r="B36760" s="254"/>
    </row>
    <row r="36761" spans="1:2" x14ac:dyDescent="0.2">
      <c r="A36761" s="253"/>
      <c r="B36761" s="254"/>
    </row>
    <row r="36762" spans="1:2" x14ac:dyDescent="0.2">
      <c r="A36762" s="253"/>
      <c r="B36762" s="254"/>
    </row>
    <row r="36763" spans="1:2" x14ac:dyDescent="0.2">
      <c r="A36763" s="253"/>
      <c r="B36763" s="254"/>
    </row>
    <row r="36764" spans="1:2" x14ac:dyDescent="0.2">
      <c r="A36764" s="253"/>
      <c r="B36764" s="254"/>
    </row>
    <row r="36765" spans="1:2" x14ac:dyDescent="0.2">
      <c r="A36765" s="253"/>
      <c r="B36765" s="254"/>
    </row>
    <row r="36766" spans="1:2" x14ac:dyDescent="0.2">
      <c r="A36766" s="253"/>
      <c r="B36766" s="254"/>
    </row>
    <row r="36767" spans="1:2" x14ac:dyDescent="0.2">
      <c r="A36767" s="253"/>
      <c r="B36767" s="254"/>
    </row>
    <row r="36768" spans="1:2" x14ac:dyDescent="0.2">
      <c r="A36768" s="253"/>
      <c r="B36768" s="254"/>
    </row>
    <row r="36769" spans="1:2" x14ac:dyDescent="0.2">
      <c r="A36769" s="253"/>
      <c r="B36769" s="254"/>
    </row>
    <row r="36770" spans="1:2" x14ac:dyDescent="0.2">
      <c r="A36770" s="253"/>
      <c r="B36770" s="254"/>
    </row>
    <row r="36771" spans="1:2" x14ac:dyDescent="0.2">
      <c r="A36771" s="253"/>
      <c r="B36771" s="254"/>
    </row>
    <row r="36772" spans="1:2" x14ac:dyDescent="0.2">
      <c r="A36772" s="253"/>
      <c r="B36772" s="254"/>
    </row>
    <row r="36773" spans="1:2" x14ac:dyDescent="0.2">
      <c r="A36773" s="253"/>
      <c r="B36773" s="254"/>
    </row>
    <row r="36774" spans="1:2" x14ac:dyDescent="0.2">
      <c r="A36774" s="253"/>
      <c r="B36774" s="254"/>
    </row>
    <row r="36775" spans="1:2" x14ac:dyDescent="0.2">
      <c r="A36775" s="253"/>
      <c r="B36775" s="254"/>
    </row>
    <row r="36776" spans="1:2" x14ac:dyDescent="0.2">
      <c r="A36776" s="253"/>
      <c r="B36776" s="254"/>
    </row>
    <row r="36777" spans="1:2" x14ac:dyDescent="0.2">
      <c r="A36777" s="253"/>
      <c r="B36777" s="254"/>
    </row>
    <row r="36778" spans="1:2" x14ac:dyDescent="0.2">
      <c r="A36778" s="253"/>
      <c r="B36778" s="254"/>
    </row>
    <row r="36779" spans="1:2" x14ac:dyDescent="0.2">
      <c r="A36779" s="253"/>
      <c r="B36779" s="254"/>
    </row>
    <row r="36780" spans="1:2" x14ac:dyDescent="0.2">
      <c r="A36780" s="253"/>
      <c r="B36780" s="254"/>
    </row>
    <row r="36781" spans="1:2" x14ac:dyDescent="0.2">
      <c r="A36781" s="253"/>
      <c r="B36781" s="254"/>
    </row>
    <row r="36782" spans="1:2" x14ac:dyDescent="0.2">
      <c r="A36782" s="253"/>
      <c r="B36782" s="254"/>
    </row>
    <row r="36783" spans="1:2" x14ac:dyDescent="0.2">
      <c r="A36783" s="253"/>
      <c r="B36783" s="254"/>
    </row>
    <row r="36784" spans="1:2" x14ac:dyDescent="0.2">
      <c r="A36784" s="253"/>
      <c r="B36784" s="254"/>
    </row>
    <row r="36785" spans="1:2" x14ac:dyDescent="0.2">
      <c r="A36785" s="253"/>
      <c r="B36785" s="254"/>
    </row>
    <row r="36786" spans="1:2" x14ac:dyDescent="0.2">
      <c r="A36786" s="253"/>
      <c r="B36786" s="254"/>
    </row>
    <row r="36787" spans="1:2" x14ac:dyDescent="0.2">
      <c r="A36787" s="253"/>
      <c r="B36787" s="254"/>
    </row>
    <row r="36788" spans="1:2" x14ac:dyDescent="0.2">
      <c r="A36788" s="253"/>
      <c r="B36788" s="254"/>
    </row>
    <row r="36789" spans="1:2" x14ac:dyDescent="0.2">
      <c r="A36789" s="253"/>
      <c r="B36789" s="254"/>
    </row>
    <row r="36790" spans="1:2" x14ac:dyDescent="0.2">
      <c r="A36790" s="253"/>
      <c r="B36790" s="254"/>
    </row>
    <row r="36791" spans="1:2" x14ac:dyDescent="0.2">
      <c r="A36791" s="253"/>
      <c r="B36791" s="254"/>
    </row>
    <row r="36792" spans="1:2" x14ac:dyDescent="0.2">
      <c r="A36792" s="253"/>
      <c r="B36792" s="254"/>
    </row>
    <row r="36793" spans="1:2" x14ac:dyDescent="0.2">
      <c r="A36793" s="253"/>
      <c r="B36793" s="254"/>
    </row>
    <row r="36794" spans="1:2" x14ac:dyDescent="0.2">
      <c r="A36794" s="253"/>
      <c r="B36794" s="254"/>
    </row>
    <row r="36795" spans="1:2" x14ac:dyDescent="0.2">
      <c r="A36795" s="253"/>
      <c r="B36795" s="254"/>
    </row>
    <row r="36796" spans="1:2" x14ac:dyDescent="0.2">
      <c r="A36796" s="253"/>
      <c r="B36796" s="254"/>
    </row>
    <row r="36797" spans="1:2" x14ac:dyDescent="0.2">
      <c r="A36797" s="253"/>
      <c r="B36797" s="254"/>
    </row>
    <row r="36798" spans="1:2" x14ac:dyDescent="0.2">
      <c r="A36798" s="253"/>
      <c r="B36798" s="254"/>
    </row>
    <row r="36799" spans="1:2" x14ac:dyDescent="0.2">
      <c r="A36799" s="253"/>
      <c r="B36799" s="254"/>
    </row>
    <row r="36800" spans="1:2" x14ac:dyDescent="0.2">
      <c r="A36800" s="253"/>
      <c r="B36800" s="254"/>
    </row>
    <row r="36801" spans="1:2" x14ac:dyDescent="0.2">
      <c r="A36801" s="253"/>
      <c r="B36801" s="254"/>
    </row>
    <row r="36802" spans="1:2" x14ac:dyDescent="0.2">
      <c r="A36802" s="253"/>
      <c r="B36802" s="254"/>
    </row>
    <row r="36803" spans="1:2" x14ac:dyDescent="0.2">
      <c r="A36803" s="253"/>
      <c r="B36803" s="254"/>
    </row>
    <row r="36804" spans="1:2" x14ac:dyDescent="0.2">
      <c r="A36804" s="253"/>
      <c r="B36804" s="254"/>
    </row>
    <row r="36805" spans="1:2" x14ac:dyDescent="0.2">
      <c r="A36805" s="253"/>
      <c r="B36805" s="254"/>
    </row>
    <row r="36806" spans="1:2" x14ac:dyDescent="0.2">
      <c r="A36806" s="253"/>
      <c r="B36806" s="254"/>
    </row>
    <row r="36807" spans="1:2" x14ac:dyDescent="0.2">
      <c r="A36807" s="253"/>
      <c r="B36807" s="254"/>
    </row>
    <row r="36808" spans="1:2" x14ac:dyDescent="0.2">
      <c r="A36808" s="253"/>
      <c r="B36808" s="254"/>
    </row>
    <row r="36809" spans="1:2" x14ac:dyDescent="0.2">
      <c r="A36809" s="253"/>
      <c r="B36809" s="254"/>
    </row>
    <row r="36810" spans="1:2" x14ac:dyDescent="0.2">
      <c r="A36810" s="253"/>
      <c r="B36810" s="254"/>
    </row>
    <row r="36811" spans="1:2" x14ac:dyDescent="0.2">
      <c r="A36811" s="253"/>
      <c r="B36811" s="254"/>
    </row>
    <row r="36812" spans="1:2" x14ac:dyDescent="0.2">
      <c r="A36812" s="253"/>
      <c r="B36812" s="254"/>
    </row>
    <row r="36813" spans="1:2" x14ac:dyDescent="0.2">
      <c r="A36813" s="253"/>
      <c r="B36813" s="254"/>
    </row>
    <row r="36814" spans="1:2" x14ac:dyDescent="0.2">
      <c r="A36814" s="253"/>
      <c r="B36814" s="254"/>
    </row>
    <row r="36815" spans="1:2" x14ac:dyDescent="0.2">
      <c r="A36815" s="253"/>
      <c r="B36815" s="254"/>
    </row>
    <row r="36816" spans="1:2" x14ac:dyDescent="0.2">
      <c r="A36816" s="253"/>
      <c r="B36816" s="254"/>
    </row>
    <row r="36817" spans="1:2" x14ac:dyDescent="0.2">
      <c r="A36817" s="253"/>
      <c r="B36817" s="254"/>
    </row>
    <row r="36818" spans="1:2" x14ac:dyDescent="0.2">
      <c r="A36818" s="253"/>
      <c r="B36818" s="254"/>
    </row>
    <row r="36819" spans="1:2" x14ac:dyDescent="0.2">
      <c r="A36819" s="253"/>
      <c r="B36819" s="254"/>
    </row>
    <row r="36820" spans="1:2" x14ac:dyDescent="0.2">
      <c r="A36820" s="253"/>
      <c r="B36820" s="254"/>
    </row>
    <row r="36821" spans="1:2" x14ac:dyDescent="0.2">
      <c r="A36821" s="253"/>
      <c r="B36821" s="254"/>
    </row>
    <row r="36822" spans="1:2" x14ac:dyDescent="0.2">
      <c r="A36822" s="253"/>
      <c r="B36822" s="254"/>
    </row>
    <row r="36823" spans="1:2" x14ac:dyDescent="0.2">
      <c r="A36823" s="253"/>
      <c r="B36823" s="254"/>
    </row>
    <row r="36824" spans="1:2" x14ac:dyDescent="0.2">
      <c r="A36824" s="253"/>
      <c r="B36824" s="254"/>
    </row>
    <row r="36825" spans="1:2" x14ac:dyDescent="0.2">
      <c r="A36825" s="253"/>
      <c r="B36825" s="254"/>
    </row>
    <row r="36826" spans="1:2" x14ac:dyDescent="0.2">
      <c r="A36826" s="253"/>
      <c r="B36826" s="254"/>
    </row>
    <row r="36827" spans="1:2" x14ac:dyDescent="0.2">
      <c r="A36827" s="253"/>
      <c r="B36827" s="254"/>
    </row>
    <row r="36828" spans="1:2" x14ac:dyDescent="0.2">
      <c r="A36828" s="253"/>
      <c r="B36828" s="254"/>
    </row>
    <row r="36829" spans="1:2" x14ac:dyDescent="0.2">
      <c r="A36829" s="253"/>
      <c r="B36829" s="254"/>
    </row>
    <row r="36830" spans="1:2" x14ac:dyDescent="0.2">
      <c r="A36830" s="253"/>
      <c r="B36830" s="254"/>
    </row>
    <row r="36831" spans="1:2" x14ac:dyDescent="0.2">
      <c r="A36831" s="253"/>
      <c r="B36831" s="254"/>
    </row>
    <row r="36832" spans="1:2" x14ac:dyDescent="0.2">
      <c r="A36832" s="253"/>
      <c r="B36832" s="254"/>
    </row>
    <row r="36833" spans="1:2" x14ac:dyDescent="0.2">
      <c r="A36833" s="253"/>
      <c r="B36833" s="254"/>
    </row>
    <row r="36834" spans="1:2" x14ac:dyDescent="0.2">
      <c r="A36834" s="253"/>
      <c r="B36834" s="254"/>
    </row>
    <row r="36835" spans="1:2" x14ac:dyDescent="0.2">
      <c r="A36835" s="253"/>
      <c r="B36835" s="254"/>
    </row>
    <row r="36836" spans="1:2" x14ac:dyDescent="0.2">
      <c r="A36836" s="253"/>
      <c r="B36836" s="254"/>
    </row>
    <row r="36837" spans="1:2" x14ac:dyDescent="0.2">
      <c r="A36837" s="253"/>
      <c r="B36837" s="254"/>
    </row>
    <row r="36838" spans="1:2" x14ac:dyDescent="0.2">
      <c r="A36838" s="253"/>
      <c r="B36838" s="254"/>
    </row>
    <row r="36839" spans="1:2" x14ac:dyDescent="0.2">
      <c r="A36839" s="253"/>
      <c r="B36839" s="254"/>
    </row>
    <row r="36840" spans="1:2" x14ac:dyDescent="0.2">
      <c r="A36840" s="253"/>
      <c r="B36840" s="254"/>
    </row>
    <row r="36841" spans="1:2" x14ac:dyDescent="0.2">
      <c r="A36841" s="253"/>
      <c r="B36841" s="254"/>
    </row>
    <row r="36842" spans="1:2" x14ac:dyDescent="0.2">
      <c r="A36842" s="253"/>
      <c r="B36842" s="254"/>
    </row>
    <row r="36843" spans="1:2" x14ac:dyDescent="0.2">
      <c r="A36843" s="253"/>
      <c r="B36843" s="254"/>
    </row>
    <row r="36844" spans="1:2" x14ac:dyDescent="0.2">
      <c r="A36844" s="253"/>
      <c r="B36844" s="254"/>
    </row>
    <row r="36845" spans="1:2" x14ac:dyDescent="0.2">
      <c r="A36845" s="253"/>
      <c r="B36845" s="254"/>
    </row>
    <row r="36846" spans="1:2" x14ac:dyDescent="0.2">
      <c r="A36846" s="253"/>
      <c r="B36846" s="254"/>
    </row>
    <row r="36847" spans="1:2" x14ac:dyDescent="0.2">
      <c r="A36847" s="253"/>
      <c r="B36847" s="254"/>
    </row>
    <row r="36848" spans="1:2" x14ac:dyDescent="0.2">
      <c r="A36848" s="253"/>
      <c r="B36848" s="254"/>
    </row>
    <row r="36849" spans="1:2" x14ac:dyDescent="0.2">
      <c r="A36849" s="253"/>
      <c r="B36849" s="254"/>
    </row>
    <row r="36850" spans="1:2" x14ac:dyDescent="0.2">
      <c r="A36850" s="253"/>
      <c r="B36850" s="254"/>
    </row>
    <row r="36851" spans="1:2" x14ac:dyDescent="0.2">
      <c r="A36851" s="253"/>
      <c r="B36851" s="254"/>
    </row>
    <row r="36852" spans="1:2" x14ac:dyDescent="0.2">
      <c r="A36852" s="253"/>
      <c r="B36852" s="254"/>
    </row>
    <row r="36853" spans="1:2" x14ac:dyDescent="0.2">
      <c r="A36853" s="253"/>
      <c r="B36853" s="254"/>
    </row>
    <row r="36854" spans="1:2" x14ac:dyDescent="0.2">
      <c r="A36854" s="253"/>
      <c r="B36854" s="254"/>
    </row>
    <row r="36855" spans="1:2" x14ac:dyDescent="0.2">
      <c r="A36855" s="253"/>
      <c r="B36855" s="254"/>
    </row>
    <row r="36856" spans="1:2" x14ac:dyDescent="0.2">
      <c r="A36856" s="253"/>
      <c r="B36856" s="254"/>
    </row>
    <row r="36857" spans="1:2" x14ac:dyDescent="0.2">
      <c r="A36857" s="253"/>
      <c r="B36857" s="254"/>
    </row>
    <row r="36858" spans="1:2" x14ac:dyDescent="0.2">
      <c r="A36858" s="253"/>
      <c r="B36858" s="254"/>
    </row>
    <row r="36859" spans="1:2" x14ac:dyDescent="0.2">
      <c r="A36859" s="253"/>
      <c r="B36859" s="254"/>
    </row>
    <row r="36860" spans="1:2" x14ac:dyDescent="0.2">
      <c r="A36860" s="253"/>
      <c r="B36860" s="254"/>
    </row>
    <row r="36861" spans="1:2" x14ac:dyDescent="0.2">
      <c r="A36861" s="253"/>
      <c r="B36861" s="254"/>
    </row>
    <row r="36862" spans="1:2" x14ac:dyDescent="0.2">
      <c r="A36862" s="253"/>
      <c r="B36862" s="254"/>
    </row>
    <row r="36863" spans="1:2" x14ac:dyDescent="0.2">
      <c r="A36863" s="253"/>
      <c r="B36863" s="254"/>
    </row>
    <row r="36864" spans="1:2" x14ac:dyDescent="0.2">
      <c r="A36864" s="253"/>
      <c r="B36864" s="254"/>
    </row>
    <row r="36865" spans="1:2" x14ac:dyDescent="0.2">
      <c r="A36865" s="253"/>
      <c r="B36865" s="254"/>
    </row>
    <row r="36866" spans="1:2" x14ac:dyDescent="0.2">
      <c r="A36866" s="253"/>
      <c r="B36866" s="254"/>
    </row>
    <row r="36867" spans="1:2" x14ac:dyDescent="0.2">
      <c r="A36867" s="253"/>
      <c r="B36867" s="254"/>
    </row>
    <row r="36868" spans="1:2" x14ac:dyDescent="0.2">
      <c r="A36868" s="253"/>
      <c r="B36868" s="254"/>
    </row>
    <row r="36869" spans="1:2" x14ac:dyDescent="0.2">
      <c r="A36869" s="253"/>
      <c r="B36869" s="254"/>
    </row>
    <row r="36870" spans="1:2" x14ac:dyDescent="0.2">
      <c r="A36870" s="253"/>
      <c r="B36870" s="254"/>
    </row>
    <row r="36871" spans="1:2" x14ac:dyDescent="0.2">
      <c r="A36871" s="253"/>
      <c r="B36871" s="254"/>
    </row>
    <row r="36872" spans="1:2" x14ac:dyDescent="0.2">
      <c r="A36872" s="253"/>
      <c r="B36872" s="254"/>
    </row>
    <row r="36873" spans="1:2" x14ac:dyDescent="0.2">
      <c r="A36873" s="253"/>
      <c r="B36873" s="254"/>
    </row>
    <row r="36874" spans="1:2" x14ac:dyDescent="0.2">
      <c r="A36874" s="253"/>
      <c r="B36874" s="254"/>
    </row>
    <row r="36875" spans="1:2" x14ac:dyDescent="0.2">
      <c r="A36875" s="253"/>
      <c r="B36875" s="254"/>
    </row>
    <row r="36876" spans="1:2" x14ac:dyDescent="0.2">
      <c r="A36876" s="253"/>
      <c r="B36876" s="254"/>
    </row>
    <row r="36877" spans="1:2" x14ac:dyDescent="0.2">
      <c r="A36877" s="253"/>
      <c r="B36877" s="254"/>
    </row>
    <row r="36878" spans="1:2" x14ac:dyDescent="0.2">
      <c r="A36878" s="253"/>
      <c r="B36878" s="254"/>
    </row>
    <row r="36879" spans="1:2" x14ac:dyDescent="0.2">
      <c r="A36879" s="253"/>
      <c r="B36879" s="254"/>
    </row>
    <row r="36880" spans="1:2" x14ac:dyDescent="0.2">
      <c r="A36880" s="253"/>
      <c r="B36880" s="254"/>
    </row>
    <row r="36881" spans="1:2" x14ac:dyDescent="0.2">
      <c r="A36881" s="253"/>
      <c r="B36881" s="254"/>
    </row>
    <row r="36882" spans="1:2" x14ac:dyDescent="0.2">
      <c r="A36882" s="253"/>
      <c r="B36882" s="254"/>
    </row>
    <row r="36883" spans="1:2" x14ac:dyDescent="0.2">
      <c r="A36883" s="253"/>
      <c r="B36883" s="254"/>
    </row>
    <row r="36884" spans="1:2" x14ac:dyDescent="0.2">
      <c r="A36884" s="253"/>
      <c r="B36884" s="254"/>
    </row>
    <row r="36885" spans="1:2" x14ac:dyDescent="0.2">
      <c r="A36885" s="253"/>
      <c r="B36885" s="254"/>
    </row>
    <row r="36886" spans="1:2" x14ac:dyDescent="0.2">
      <c r="A36886" s="253"/>
      <c r="B36886" s="254"/>
    </row>
    <row r="36887" spans="1:2" x14ac:dyDescent="0.2">
      <c r="A36887" s="253"/>
      <c r="B36887" s="254"/>
    </row>
    <row r="36888" spans="1:2" x14ac:dyDescent="0.2">
      <c r="A36888" s="253"/>
      <c r="B36888" s="254"/>
    </row>
    <row r="36889" spans="1:2" x14ac:dyDescent="0.2">
      <c r="A36889" s="253"/>
      <c r="B36889" s="254"/>
    </row>
    <row r="36890" spans="1:2" x14ac:dyDescent="0.2">
      <c r="A36890" s="253"/>
      <c r="B36890" s="254"/>
    </row>
    <row r="36891" spans="1:2" x14ac:dyDescent="0.2">
      <c r="A36891" s="253"/>
      <c r="B36891" s="254"/>
    </row>
    <row r="36892" spans="1:2" x14ac:dyDescent="0.2">
      <c r="A36892" s="253"/>
      <c r="B36892" s="254"/>
    </row>
    <row r="36893" spans="1:2" x14ac:dyDescent="0.2">
      <c r="A36893" s="253"/>
      <c r="B36893" s="254"/>
    </row>
    <row r="36894" spans="1:2" x14ac:dyDescent="0.2">
      <c r="A36894" s="253"/>
      <c r="B36894" s="254"/>
    </row>
    <row r="36895" spans="1:2" x14ac:dyDescent="0.2">
      <c r="A36895" s="253"/>
      <c r="B36895" s="254"/>
    </row>
    <row r="36896" spans="1:2" x14ac:dyDescent="0.2">
      <c r="A36896" s="253"/>
      <c r="B36896" s="254"/>
    </row>
    <row r="36897" spans="1:2" x14ac:dyDescent="0.2">
      <c r="A36897" s="253"/>
      <c r="B36897" s="254"/>
    </row>
    <row r="36898" spans="1:2" x14ac:dyDescent="0.2">
      <c r="A36898" s="253"/>
      <c r="B36898" s="254"/>
    </row>
    <row r="36899" spans="1:2" x14ac:dyDescent="0.2">
      <c r="A36899" s="253"/>
      <c r="B36899" s="254"/>
    </row>
    <row r="36900" spans="1:2" x14ac:dyDescent="0.2">
      <c r="A36900" s="253"/>
      <c r="B36900" s="254"/>
    </row>
    <row r="36901" spans="1:2" x14ac:dyDescent="0.2">
      <c r="A36901" s="253"/>
      <c r="B36901" s="254"/>
    </row>
    <row r="36902" spans="1:2" x14ac:dyDescent="0.2">
      <c r="A36902" s="253"/>
      <c r="B36902" s="254"/>
    </row>
    <row r="36903" spans="1:2" x14ac:dyDescent="0.2">
      <c r="A36903" s="253"/>
      <c r="B36903" s="254"/>
    </row>
    <row r="36904" spans="1:2" x14ac:dyDescent="0.2">
      <c r="A36904" s="253"/>
      <c r="B36904" s="254"/>
    </row>
    <row r="36905" spans="1:2" x14ac:dyDescent="0.2">
      <c r="A36905" s="253"/>
      <c r="B36905" s="254"/>
    </row>
    <row r="36906" spans="1:2" x14ac:dyDescent="0.2">
      <c r="A36906" s="253"/>
      <c r="B36906" s="254"/>
    </row>
    <row r="36907" spans="1:2" x14ac:dyDescent="0.2">
      <c r="A36907" s="253"/>
      <c r="B36907" s="254"/>
    </row>
    <row r="36908" spans="1:2" x14ac:dyDescent="0.2">
      <c r="A36908" s="253"/>
      <c r="B36908" s="254"/>
    </row>
    <row r="36909" spans="1:2" x14ac:dyDescent="0.2">
      <c r="A36909" s="253"/>
      <c r="B36909" s="254"/>
    </row>
    <row r="36910" spans="1:2" x14ac:dyDescent="0.2">
      <c r="A36910" s="253"/>
      <c r="B36910" s="254"/>
    </row>
    <row r="36911" spans="1:2" x14ac:dyDescent="0.2">
      <c r="A36911" s="253"/>
      <c r="B36911" s="254"/>
    </row>
    <row r="36912" spans="1:2" x14ac:dyDescent="0.2">
      <c r="A36912" s="253"/>
      <c r="B36912" s="254"/>
    </row>
    <row r="36913" spans="1:2" x14ac:dyDescent="0.2">
      <c r="A36913" s="253"/>
      <c r="B36913" s="254"/>
    </row>
    <row r="36914" spans="1:2" x14ac:dyDescent="0.2">
      <c r="A36914" s="253"/>
      <c r="B36914" s="254"/>
    </row>
    <row r="36915" spans="1:2" x14ac:dyDescent="0.2">
      <c r="A36915" s="253"/>
      <c r="B36915" s="254"/>
    </row>
    <row r="36916" spans="1:2" x14ac:dyDescent="0.2">
      <c r="A36916" s="253"/>
      <c r="B36916" s="254"/>
    </row>
    <row r="36917" spans="1:2" x14ac:dyDescent="0.2">
      <c r="A36917" s="253"/>
      <c r="B36917" s="254"/>
    </row>
    <row r="36918" spans="1:2" x14ac:dyDescent="0.2">
      <c r="A36918" s="253"/>
      <c r="B36918" s="254"/>
    </row>
    <row r="36919" spans="1:2" x14ac:dyDescent="0.2">
      <c r="A36919" s="253"/>
      <c r="B36919" s="254"/>
    </row>
    <row r="36920" spans="1:2" x14ac:dyDescent="0.2">
      <c r="A36920" s="253"/>
      <c r="B36920" s="254"/>
    </row>
    <row r="36921" spans="1:2" x14ac:dyDescent="0.2">
      <c r="A36921" s="253"/>
      <c r="B36921" s="254"/>
    </row>
    <row r="36922" spans="1:2" x14ac:dyDescent="0.2">
      <c r="A36922" s="253"/>
      <c r="B36922" s="254"/>
    </row>
    <row r="36923" spans="1:2" x14ac:dyDescent="0.2">
      <c r="A36923" s="253"/>
      <c r="B36923" s="254"/>
    </row>
    <row r="36924" spans="1:2" x14ac:dyDescent="0.2">
      <c r="A36924" s="253"/>
      <c r="B36924" s="254"/>
    </row>
    <row r="36925" spans="1:2" x14ac:dyDescent="0.2">
      <c r="A36925" s="253"/>
      <c r="B36925" s="254"/>
    </row>
    <row r="36926" spans="1:2" x14ac:dyDescent="0.2">
      <c r="A36926" s="253"/>
      <c r="B36926" s="254"/>
    </row>
    <row r="36927" spans="1:2" x14ac:dyDescent="0.2">
      <c r="A36927" s="253"/>
      <c r="B36927" s="254"/>
    </row>
    <row r="36928" spans="1:2" x14ac:dyDescent="0.2">
      <c r="A36928" s="253"/>
      <c r="B36928" s="254"/>
    </row>
    <row r="36929" spans="1:2" x14ac:dyDescent="0.2">
      <c r="A36929" s="253"/>
      <c r="B36929" s="254"/>
    </row>
    <row r="36930" spans="1:2" x14ac:dyDescent="0.2">
      <c r="A36930" s="253"/>
      <c r="B36930" s="254"/>
    </row>
    <row r="36931" spans="1:2" x14ac:dyDescent="0.2">
      <c r="A36931" s="253"/>
      <c r="B36931" s="254"/>
    </row>
    <row r="36932" spans="1:2" x14ac:dyDescent="0.2">
      <c r="A36932" s="253"/>
      <c r="B36932" s="254"/>
    </row>
    <row r="36933" spans="1:2" x14ac:dyDescent="0.2">
      <c r="A36933" s="253"/>
      <c r="B36933" s="254"/>
    </row>
    <row r="36934" spans="1:2" x14ac:dyDescent="0.2">
      <c r="A36934" s="253"/>
      <c r="B36934" s="254"/>
    </row>
    <row r="36935" spans="1:2" x14ac:dyDescent="0.2">
      <c r="A36935" s="253"/>
      <c r="B36935" s="254"/>
    </row>
    <row r="36936" spans="1:2" x14ac:dyDescent="0.2">
      <c r="A36936" s="253"/>
      <c r="B36936" s="254"/>
    </row>
    <row r="36937" spans="1:2" x14ac:dyDescent="0.2">
      <c r="A36937" s="253"/>
      <c r="B36937" s="254"/>
    </row>
    <row r="36938" spans="1:2" x14ac:dyDescent="0.2">
      <c r="A36938" s="253"/>
      <c r="B36938" s="254"/>
    </row>
    <row r="36939" spans="1:2" x14ac:dyDescent="0.2">
      <c r="A36939" s="253"/>
      <c r="B36939" s="254"/>
    </row>
    <row r="36940" spans="1:2" x14ac:dyDescent="0.2">
      <c r="A36940" s="253"/>
      <c r="B36940" s="254"/>
    </row>
    <row r="36941" spans="1:2" x14ac:dyDescent="0.2">
      <c r="A36941" s="253"/>
      <c r="B36941" s="254"/>
    </row>
    <row r="36942" spans="1:2" x14ac:dyDescent="0.2">
      <c r="A36942" s="253"/>
      <c r="B36942" s="254"/>
    </row>
    <row r="36943" spans="1:2" x14ac:dyDescent="0.2">
      <c r="A36943" s="253"/>
      <c r="B36943" s="254"/>
    </row>
    <row r="36944" spans="1:2" x14ac:dyDescent="0.2">
      <c r="A36944" s="253"/>
      <c r="B36944" s="254"/>
    </row>
    <row r="36945" spans="1:2" x14ac:dyDescent="0.2">
      <c r="A36945" s="253"/>
      <c r="B36945" s="254"/>
    </row>
    <row r="36946" spans="1:2" x14ac:dyDescent="0.2">
      <c r="A36946" s="253"/>
      <c r="B36946" s="254"/>
    </row>
    <row r="36947" spans="1:2" x14ac:dyDescent="0.2">
      <c r="A36947" s="253"/>
      <c r="B36947" s="254"/>
    </row>
    <row r="36948" spans="1:2" x14ac:dyDescent="0.2">
      <c r="A36948" s="253"/>
      <c r="B36948" s="254"/>
    </row>
    <row r="36949" spans="1:2" x14ac:dyDescent="0.2">
      <c r="A36949" s="253"/>
      <c r="B36949" s="254"/>
    </row>
    <row r="36950" spans="1:2" x14ac:dyDescent="0.2">
      <c r="A36950" s="253"/>
      <c r="B36950" s="254"/>
    </row>
    <row r="36951" spans="1:2" x14ac:dyDescent="0.2">
      <c r="A36951" s="253"/>
      <c r="B36951" s="254"/>
    </row>
    <row r="36952" spans="1:2" x14ac:dyDescent="0.2">
      <c r="A36952" s="253"/>
      <c r="B36952" s="254"/>
    </row>
    <row r="36953" spans="1:2" x14ac:dyDescent="0.2">
      <c r="A36953" s="253"/>
      <c r="B36953" s="254"/>
    </row>
    <row r="36954" spans="1:2" x14ac:dyDescent="0.2">
      <c r="A36954" s="253"/>
      <c r="B36954" s="254"/>
    </row>
    <row r="36955" spans="1:2" x14ac:dyDescent="0.2">
      <c r="A36955" s="253"/>
      <c r="B36955" s="254"/>
    </row>
    <row r="36956" spans="1:2" x14ac:dyDescent="0.2">
      <c r="A36956" s="253"/>
      <c r="B36956" s="254"/>
    </row>
    <row r="36957" spans="1:2" x14ac:dyDescent="0.2">
      <c r="A36957" s="253"/>
      <c r="B36957" s="254"/>
    </row>
    <row r="36958" spans="1:2" x14ac:dyDescent="0.2">
      <c r="A36958" s="253"/>
      <c r="B36958" s="254"/>
    </row>
    <row r="36959" spans="1:2" x14ac:dyDescent="0.2">
      <c r="A36959" s="253"/>
      <c r="B36959" s="254"/>
    </row>
    <row r="36960" spans="1:2" x14ac:dyDescent="0.2">
      <c r="A36960" s="253"/>
      <c r="B36960" s="254"/>
    </row>
    <row r="36961" spans="1:2" x14ac:dyDescent="0.2">
      <c r="A36961" s="253"/>
      <c r="B36961" s="254"/>
    </row>
    <row r="36962" spans="1:2" x14ac:dyDescent="0.2">
      <c r="A36962" s="253"/>
      <c r="B36962" s="254"/>
    </row>
    <row r="36963" spans="1:2" x14ac:dyDescent="0.2">
      <c r="A36963" s="253"/>
      <c r="B36963" s="254"/>
    </row>
    <row r="36964" spans="1:2" x14ac:dyDescent="0.2">
      <c r="A36964" s="253"/>
      <c r="B36964" s="254"/>
    </row>
    <row r="36965" spans="1:2" x14ac:dyDescent="0.2">
      <c r="A36965" s="253"/>
      <c r="B36965" s="254"/>
    </row>
    <row r="36966" spans="1:2" x14ac:dyDescent="0.2">
      <c r="A36966" s="253"/>
      <c r="B36966" s="254"/>
    </row>
    <row r="36967" spans="1:2" x14ac:dyDescent="0.2">
      <c r="A36967" s="253"/>
      <c r="B36967" s="254"/>
    </row>
    <row r="36968" spans="1:2" x14ac:dyDescent="0.2">
      <c r="A36968" s="253"/>
      <c r="B36968" s="254"/>
    </row>
    <row r="36969" spans="1:2" x14ac:dyDescent="0.2">
      <c r="A36969" s="253"/>
      <c r="B36969" s="254"/>
    </row>
    <row r="36970" spans="1:2" x14ac:dyDescent="0.2">
      <c r="A36970" s="253"/>
      <c r="B36970" s="254"/>
    </row>
    <row r="36971" spans="1:2" x14ac:dyDescent="0.2">
      <c r="A36971" s="253"/>
      <c r="B36971" s="254"/>
    </row>
    <row r="36972" spans="1:2" x14ac:dyDescent="0.2">
      <c r="A36972" s="253"/>
      <c r="B36972" s="254"/>
    </row>
    <row r="36973" spans="1:2" x14ac:dyDescent="0.2">
      <c r="A36973" s="253"/>
      <c r="B36973" s="254"/>
    </row>
    <row r="36974" spans="1:2" x14ac:dyDescent="0.2">
      <c r="A36974" s="253"/>
      <c r="B36974" s="254"/>
    </row>
    <row r="36975" spans="1:2" x14ac:dyDescent="0.2">
      <c r="A36975" s="253"/>
      <c r="B36975" s="254"/>
    </row>
    <row r="36976" spans="1:2" x14ac:dyDescent="0.2">
      <c r="A36976" s="253"/>
      <c r="B36976" s="254"/>
    </row>
    <row r="36977" spans="1:2" x14ac:dyDescent="0.2">
      <c r="A36977" s="253"/>
      <c r="B36977" s="254"/>
    </row>
    <row r="36978" spans="1:2" x14ac:dyDescent="0.2">
      <c r="A36978" s="253"/>
      <c r="B36978" s="254"/>
    </row>
    <row r="36979" spans="1:2" x14ac:dyDescent="0.2">
      <c r="A36979" s="253"/>
      <c r="B36979" s="254"/>
    </row>
    <row r="36980" spans="1:2" x14ac:dyDescent="0.2">
      <c r="A36980" s="253"/>
      <c r="B36980" s="254"/>
    </row>
    <row r="36981" spans="1:2" x14ac:dyDescent="0.2">
      <c r="A36981" s="253"/>
      <c r="B36981" s="254"/>
    </row>
    <row r="36982" spans="1:2" x14ac:dyDescent="0.2">
      <c r="A36982" s="253"/>
      <c r="B36982" s="254"/>
    </row>
    <row r="36983" spans="1:2" x14ac:dyDescent="0.2">
      <c r="A36983" s="253"/>
      <c r="B36983" s="254"/>
    </row>
    <row r="36984" spans="1:2" x14ac:dyDescent="0.2">
      <c r="A36984" s="253"/>
      <c r="B36984" s="254"/>
    </row>
    <row r="36985" spans="1:2" x14ac:dyDescent="0.2">
      <c r="A36985" s="253"/>
      <c r="B36985" s="254"/>
    </row>
    <row r="36986" spans="1:2" x14ac:dyDescent="0.2">
      <c r="A36986" s="253"/>
      <c r="B36986" s="254"/>
    </row>
    <row r="36987" spans="1:2" x14ac:dyDescent="0.2">
      <c r="A36987" s="253"/>
      <c r="B36987" s="254"/>
    </row>
    <row r="36988" spans="1:2" x14ac:dyDescent="0.2">
      <c r="A36988" s="253"/>
      <c r="B36988" s="254"/>
    </row>
    <row r="36989" spans="1:2" x14ac:dyDescent="0.2">
      <c r="A36989" s="253"/>
      <c r="B36989" s="254"/>
    </row>
    <row r="36990" spans="1:2" x14ac:dyDescent="0.2">
      <c r="A36990" s="253"/>
      <c r="B36990" s="254"/>
    </row>
    <row r="36991" spans="1:2" x14ac:dyDescent="0.2">
      <c r="A36991" s="253"/>
      <c r="B36991" s="254"/>
    </row>
    <row r="36992" spans="1:2" x14ac:dyDescent="0.2">
      <c r="A36992" s="253"/>
      <c r="B36992" s="254"/>
    </row>
    <row r="36993" spans="1:2" x14ac:dyDescent="0.2">
      <c r="A36993" s="253"/>
      <c r="B36993" s="254"/>
    </row>
    <row r="36994" spans="1:2" x14ac:dyDescent="0.2">
      <c r="A36994" s="253"/>
      <c r="B36994" s="254"/>
    </row>
    <row r="36995" spans="1:2" x14ac:dyDescent="0.2">
      <c r="A36995" s="253"/>
      <c r="B36995" s="254"/>
    </row>
    <row r="36996" spans="1:2" x14ac:dyDescent="0.2">
      <c r="A36996" s="253"/>
      <c r="B36996" s="254"/>
    </row>
    <row r="36997" spans="1:2" x14ac:dyDescent="0.2">
      <c r="A36997" s="253"/>
      <c r="B36997" s="254"/>
    </row>
    <row r="36998" spans="1:2" x14ac:dyDescent="0.2">
      <c r="A36998" s="253"/>
      <c r="B36998" s="254"/>
    </row>
    <row r="36999" spans="1:2" x14ac:dyDescent="0.2">
      <c r="A36999" s="253"/>
      <c r="B36999" s="254"/>
    </row>
    <row r="37000" spans="1:2" x14ac:dyDescent="0.2">
      <c r="A37000" s="253"/>
      <c r="B37000" s="254"/>
    </row>
    <row r="37001" spans="1:2" x14ac:dyDescent="0.2">
      <c r="A37001" s="253"/>
      <c r="B37001" s="254"/>
    </row>
    <row r="37002" spans="1:2" x14ac:dyDescent="0.2">
      <c r="A37002" s="253"/>
      <c r="B37002" s="254"/>
    </row>
    <row r="37003" spans="1:2" x14ac:dyDescent="0.2">
      <c r="A37003" s="253"/>
      <c r="B37003" s="254"/>
    </row>
    <row r="37004" spans="1:2" x14ac:dyDescent="0.2">
      <c r="A37004" s="253"/>
      <c r="B37004" s="254"/>
    </row>
    <row r="37005" spans="1:2" x14ac:dyDescent="0.2">
      <c r="A37005" s="253"/>
      <c r="B37005" s="254"/>
    </row>
    <row r="37006" spans="1:2" x14ac:dyDescent="0.2">
      <c r="A37006" s="253"/>
      <c r="B37006" s="254"/>
    </row>
    <row r="37007" spans="1:2" x14ac:dyDescent="0.2">
      <c r="A37007" s="253"/>
      <c r="B37007" s="254"/>
    </row>
    <row r="37008" spans="1:2" x14ac:dyDescent="0.2">
      <c r="A37008" s="253"/>
      <c r="B37008" s="254"/>
    </row>
    <row r="37009" spans="1:2" x14ac:dyDescent="0.2">
      <c r="A37009" s="253"/>
      <c r="B37009" s="254"/>
    </row>
    <row r="37010" spans="1:2" x14ac:dyDescent="0.2">
      <c r="A37010" s="253"/>
      <c r="B37010" s="254"/>
    </row>
    <row r="37011" spans="1:2" x14ac:dyDescent="0.2">
      <c r="A37011" s="253"/>
      <c r="B37011" s="254"/>
    </row>
    <row r="37012" spans="1:2" x14ac:dyDescent="0.2">
      <c r="A37012" s="253"/>
      <c r="B37012" s="254"/>
    </row>
    <row r="37013" spans="1:2" x14ac:dyDescent="0.2">
      <c r="A37013" s="253"/>
      <c r="B37013" s="254"/>
    </row>
    <row r="37014" spans="1:2" x14ac:dyDescent="0.2">
      <c r="A37014" s="253"/>
      <c r="B37014" s="254"/>
    </row>
    <row r="37015" spans="1:2" x14ac:dyDescent="0.2">
      <c r="A37015" s="253"/>
      <c r="B37015" s="254"/>
    </row>
    <row r="37016" spans="1:2" x14ac:dyDescent="0.2">
      <c r="A37016" s="253"/>
      <c r="B37016" s="254"/>
    </row>
    <row r="37017" spans="1:2" x14ac:dyDescent="0.2">
      <c r="A37017" s="253"/>
      <c r="B37017" s="254"/>
    </row>
    <row r="37018" spans="1:2" x14ac:dyDescent="0.2">
      <c r="A37018" s="253"/>
      <c r="B37018" s="254"/>
    </row>
    <row r="37019" spans="1:2" x14ac:dyDescent="0.2">
      <c r="A37019" s="253"/>
      <c r="B37019" s="254"/>
    </row>
    <row r="37020" spans="1:2" x14ac:dyDescent="0.2">
      <c r="A37020" s="253"/>
      <c r="B37020" s="254"/>
    </row>
    <row r="37021" spans="1:2" x14ac:dyDescent="0.2">
      <c r="A37021" s="253"/>
      <c r="B37021" s="254"/>
    </row>
    <row r="37022" spans="1:2" x14ac:dyDescent="0.2">
      <c r="A37022" s="253"/>
      <c r="B37022" s="254"/>
    </row>
    <row r="37023" spans="1:2" x14ac:dyDescent="0.2">
      <c r="A37023" s="253"/>
      <c r="B37023" s="254"/>
    </row>
    <row r="37024" spans="1:2" x14ac:dyDescent="0.2">
      <c r="A37024" s="253"/>
      <c r="B37024" s="254"/>
    </row>
    <row r="37025" spans="1:2" x14ac:dyDescent="0.2">
      <c r="A37025" s="253"/>
      <c r="B37025" s="254"/>
    </row>
    <row r="37026" spans="1:2" x14ac:dyDescent="0.2">
      <c r="A37026" s="253"/>
      <c r="B37026" s="254"/>
    </row>
    <row r="37027" spans="1:2" x14ac:dyDescent="0.2">
      <c r="A37027" s="253"/>
      <c r="B37027" s="254"/>
    </row>
    <row r="37028" spans="1:2" x14ac:dyDescent="0.2">
      <c r="A37028" s="253"/>
      <c r="B37028" s="254"/>
    </row>
    <row r="37029" spans="1:2" x14ac:dyDescent="0.2">
      <c r="A37029" s="253"/>
      <c r="B37029" s="254"/>
    </row>
    <row r="37030" spans="1:2" x14ac:dyDescent="0.2">
      <c r="A37030" s="253"/>
      <c r="B37030" s="254"/>
    </row>
    <row r="37031" spans="1:2" x14ac:dyDescent="0.2">
      <c r="A37031" s="253"/>
      <c r="B37031" s="254"/>
    </row>
    <row r="37032" spans="1:2" x14ac:dyDescent="0.2">
      <c r="A37032" s="253"/>
      <c r="B37032" s="254"/>
    </row>
    <row r="37033" spans="1:2" x14ac:dyDescent="0.2">
      <c r="A37033" s="253"/>
      <c r="B37033" s="254"/>
    </row>
    <row r="37034" spans="1:2" x14ac:dyDescent="0.2">
      <c r="A37034" s="253"/>
      <c r="B37034" s="254"/>
    </row>
    <row r="37035" spans="1:2" x14ac:dyDescent="0.2">
      <c r="A37035" s="253"/>
      <c r="B37035" s="254"/>
    </row>
    <row r="37036" spans="1:2" x14ac:dyDescent="0.2">
      <c r="A37036" s="253"/>
      <c r="B37036" s="254"/>
    </row>
    <row r="37037" spans="1:2" x14ac:dyDescent="0.2">
      <c r="A37037" s="253"/>
      <c r="B37037" s="254"/>
    </row>
    <row r="37038" spans="1:2" x14ac:dyDescent="0.2">
      <c r="A37038" s="253"/>
      <c r="B37038" s="254"/>
    </row>
    <row r="37039" spans="1:2" x14ac:dyDescent="0.2">
      <c r="A37039" s="253"/>
      <c r="B37039" s="254"/>
    </row>
    <row r="37040" spans="1:2" x14ac:dyDescent="0.2">
      <c r="A37040" s="253"/>
      <c r="B37040" s="254"/>
    </row>
    <row r="37041" spans="1:2" x14ac:dyDescent="0.2">
      <c r="A37041" s="253"/>
      <c r="B37041" s="254"/>
    </row>
    <row r="37042" spans="1:2" x14ac:dyDescent="0.2">
      <c r="A37042" s="253"/>
      <c r="B37042" s="254"/>
    </row>
    <row r="37043" spans="1:2" x14ac:dyDescent="0.2">
      <c r="A37043" s="253"/>
      <c r="B37043" s="254"/>
    </row>
    <row r="37044" spans="1:2" x14ac:dyDescent="0.2">
      <c r="A37044" s="253"/>
      <c r="B37044" s="254"/>
    </row>
    <row r="37045" spans="1:2" x14ac:dyDescent="0.2">
      <c r="A37045" s="253"/>
      <c r="B37045" s="254"/>
    </row>
    <row r="37046" spans="1:2" x14ac:dyDescent="0.2">
      <c r="A37046" s="253"/>
      <c r="B37046" s="254"/>
    </row>
    <row r="37047" spans="1:2" x14ac:dyDescent="0.2">
      <c r="A37047" s="253"/>
      <c r="B37047" s="254"/>
    </row>
    <row r="37048" spans="1:2" x14ac:dyDescent="0.2">
      <c r="A37048" s="253"/>
      <c r="B37048" s="254"/>
    </row>
    <row r="37049" spans="1:2" x14ac:dyDescent="0.2">
      <c r="A37049" s="253"/>
      <c r="B37049" s="254"/>
    </row>
    <row r="37050" spans="1:2" x14ac:dyDescent="0.2">
      <c r="A37050" s="253"/>
      <c r="B37050" s="254"/>
    </row>
    <row r="37051" spans="1:2" x14ac:dyDescent="0.2">
      <c r="A37051" s="253"/>
      <c r="B37051" s="254"/>
    </row>
    <row r="37052" spans="1:2" x14ac:dyDescent="0.2">
      <c r="A37052" s="253"/>
      <c r="B37052" s="254"/>
    </row>
    <row r="37053" spans="1:2" x14ac:dyDescent="0.2">
      <c r="A37053" s="253"/>
      <c r="B37053" s="254"/>
    </row>
    <row r="37054" spans="1:2" x14ac:dyDescent="0.2">
      <c r="A37054" s="253"/>
      <c r="B37054" s="254"/>
    </row>
    <row r="37055" spans="1:2" x14ac:dyDescent="0.2">
      <c r="A37055" s="253"/>
      <c r="B37055" s="254"/>
    </row>
    <row r="37056" spans="1:2" x14ac:dyDescent="0.2">
      <c r="A37056" s="253"/>
      <c r="B37056" s="254"/>
    </row>
    <row r="37057" spans="1:2" x14ac:dyDescent="0.2">
      <c r="A37057" s="253"/>
      <c r="B37057" s="254"/>
    </row>
    <row r="37058" spans="1:2" x14ac:dyDescent="0.2">
      <c r="A37058" s="253"/>
      <c r="B37058" s="254"/>
    </row>
    <row r="37059" spans="1:2" x14ac:dyDescent="0.2">
      <c r="A37059" s="253"/>
      <c r="B37059" s="254"/>
    </row>
    <row r="37060" spans="1:2" x14ac:dyDescent="0.2">
      <c r="A37060" s="253"/>
      <c r="B37060" s="254"/>
    </row>
    <row r="37061" spans="1:2" x14ac:dyDescent="0.2">
      <c r="A37061" s="253"/>
      <c r="B37061" s="254"/>
    </row>
    <row r="37062" spans="1:2" x14ac:dyDescent="0.2">
      <c r="A37062" s="253"/>
      <c r="B37062" s="254"/>
    </row>
    <row r="37063" spans="1:2" x14ac:dyDescent="0.2">
      <c r="A37063" s="253"/>
      <c r="B37063" s="254"/>
    </row>
    <row r="37064" spans="1:2" x14ac:dyDescent="0.2">
      <c r="A37064" s="253"/>
      <c r="B37064" s="254"/>
    </row>
    <row r="37065" spans="1:2" x14ac:dyDescent="0.2">
      <c r="A37065" s="253"/>
      <c r="B37065" s="254"/>
    </row>
    <row r="37066" spans="1:2" x14ac:dyDescent="0.2">
      <c r="A37066" s="253"/>
      <c r="B37066" s="254"/>
    </row>
    <row r="37067" spans="1:2" x14ac:dyDescent="0.2">
      <c r="A37067" s="253"/>
      <c r="B37067" s="254"/>
    </row>
    <row r="37068" spans="1:2" x14ac:dyDescent="0.2">
      <c r="A37068" s="253"/>
      <c r="B37068" s="254"/>
    </row>
    <row r="37069" spans="1:2" x14ac:dyDescent="0.2">
      <c r="A37069" s="253"/>
      <c r="B37069" s="254"/>
    </row>
    <row r="37070" spans="1:2" x14ac:dyDescent="0.2">
      <c r="A37070" s="253"/>
      <c r="B37070" s="254"/>
    </row>
    <row r="37071" spans="1:2" x14ac:dyDescent="0.2">
      <c r="A37071" s="253"/>
      <c r="B37071" s="254"/>
    </row>
    <row r="37072" spans="1:2" x14ac:dyDescent="0.2">
      <c r="A37072" s="253"/>
      <c r="B37072" s="254"/>
    </row>
    <row r="37073" spans="1:2" x14ac:dyDescent="0.2">
      <c r="A37073" s="253"/>
      <c r="B37073" s="254"/>
    </row>
    <row r="37074" spans="1:2" x14ac:dyDescent="0.2">
      <c r="A37074" s="253"/>
      <c r="B37074" s="254"/>
    </row>
    <row r="37075" spans="1:2" x14ac:dyDescent="0.2">
      <c r="A37075" s="253"/>
      <c r="B37075" s="254"/>
    </row>
    <row r="37076" spans="1:2" x14ac:dyDescent="0.2">
      <c r="A37076" s="253"/>
      <c r="B37076" s="254"/>
    </row>
    <row r="37077" spans="1:2" x14ac:dyDescent="0.2">
      <c r="A37077" s="253"/>
      <c r="B37077" s="254"/>
    </row>
    <row r="37078" spans="1:2" x14ac:dyDescent="0.2">
      <c r="A37078" s="253"/>
      <c r="B37078" s="254"/>
    </row>
    <row r="37079" spans="1:2" x14ac:dyDescent="0.2">
      <c r="A37079" s="253"/>
      <c r="B37079" s="254"/>
    </row>
    <row r="37080" spans="1:2" x14ac:dyDescent="0.2">
      <c r="A37080" s="253"/>
      <c r="B37080" s="254"/>
    </row>
    <row r="37081" spans="1:2" x14ac:dyDescent="0.2">
      <c r="A37081" s="253"/>
      <c r="B37081" s="254"/>
    </row>
    <row r="37082" spans="1:2" x14ac:dyDescent="0.2">
      <c r="A37082" s="253"/>
      <c r="B37082" s="254"/>
    </row>
    <row r="37083" spans="1:2" x14ac:dyDescent="0.2">
      <c r="A37083" s="253"/>
      <c r="B37083" s="254"/>
    </row>
    <row r="37084" spans="1:2" x14ac:dyDescent="0.2">
      <c r="A37084" s="253"/>
      <c r="B37084" s="254"/>
    </row>
    <row r="37085" spans="1:2" x14ac:dyDescent="0.2">
      <c r="A37085" s="253"/>
      <c r="B37085" s="254"/>
    </row>
    <row r="37086" spans="1:2" x14ac:dyDescent="0.2">
      <c r="A37086" s="253"/>
      <c r="B37086" s="254"/>
    </row>
    <row r="37087" spans="1:2" x14ac:dyDescent="0.2">
      <c r="A37087" s="253"/>
      <c r="B37087" s="254"/>
    </row>
    <row r="37088" spans="1:2" x14ac:dyDescent="0.2">
      <c r="A37088" s="253"/>
      <c r="B37088" s="254"/>
    </row>
    <row r="37089" spans="1:2" x14ac:dyDescent="0.2">
      <c r="A37089" s="253"/>
      <c r="B37089" s="254"/>
    </row>
    <row r="37090" spans="1:2" x14ac:dyDescent="0.2">
      <c r="A37090" s="253"/>
      <c r="B37090" s="254"/>
    </row>
    <row r="37091" spans="1:2" x14ac:dyDescent="0.2">
      <c r="A37091" s="253"/>
      <c r="B37091" s="254"/>
    </row>
    <row r="37092" spans="1:2" x14ac:dyDescent="0.2">
      <c r="A37092" s="253"/>
      <c r="B37092" s="254"/>
    </row>
    <row r="37093" spans="1:2" x14ac:dyDescent="0.2">
      <c r="A37093" s="253"/>
      <c r="B37093" s="254"/>
    </row>
    <row r="37094" spans="1:2" x14ac:dyDescent="0.2">
      <c r="A37094" s="253"/>
      <c r="B37094" s="254"/>
    </row>
    <row r="37095" spans="1:2" x14ac:dyDescent="0.2">
      <c r="A37095" s="253"/>
      <c r="B37095" s="254"/>
    </row>
    <row r="37096" spans="1:2" x14ac:dyDescent="0.2">
      <c r="A37096" s="253"/>
      <c r="B37096" s="254"/>
    </row>
    <row r="37097" spans="1:2" x14ac:dyDescent="0.2">
      <c r="A37097" s="253"/>
      <c r="B37097" s="254"/>
    </row>
    <row r="37098" spans="1:2" x14ac:dyDescent="0.2">
      <c r="A37098" s="253"/>
      <c r="B37098" s="254"/>
    </row>
    <row r="37099" spans="1:2" x14ac:dyDescent="0.2">
      <c r="A37099" s="253"/>
      <c r="B37099" s="254"/>
    </row>
    <row r="37100" spans="1:2" x14ac:dyDescent="0.2">
      <c r="A37100" s="253"/>
      <c r="B37100" s="254"/>
    </row>
    <row r="37101" spans="1:2" x14ac:dyDescent="0.2">
      <c r="A37101" s="253"/>
      <c r="B37101" s="254"/>
    </row>
    <row r="37102" spans="1:2" x14ac:dyDescent="0.2">
      <c r="A37102" s="253"/>
      <c r="B37102" s="254"/>
    </row>
    <row r="37103" spans="1:2" x14ac:dyDescent="0.2">
      <c r="A37103" s="253"/>
      <c r="B37103" s="254"/>
    </row>
    <row r="37104" spans="1:2" x14ac:dyDescent="0.2">
      <c r="A37104" s="253"/>
      <c r="B37104" s="254"/>
    </row>
    <row r="37105" spans="1:2" x14ac:dyDescent="0.2">
      <c r="A37105" s="253"/>
      <c r="B37105" s="254"/>
    </row>
    <row r="37106" spans="1:2" x14ac:dyDescent="0.2">
      <c r="A37106" s="253"/>
      <c r="B37106" s="254"/>
    </row>
    <row r="37107" spans="1:2" x14ac:dyDescent="0.2">
      <c r="A37107" s="253"/>
      <c r="B37107" s="254"/>
    </row>
    <row r="37108" spans="1:2" x14ac:dyDescent="0.2">
      <c r="A37108" s="253"/>
      <c r="B37108" s="254"/>
    </row>
    <row r="37109" spans="1:2" x14ac:dyDescent="0.2">
      <c r="A37109" s="253"/>
      <c r="B37109" s="254"/>
    </row>
    <row r="37110" spans="1:2" x14ac:dyDescent="0.2">
      <c r="A37110" s="253"/>
      <c r="B37110" s="254"/>
    </row>
    <row r="37111" spans="1:2" x14ac:dyDescent="0.2">
      <c r="A37111" s="253"/>
      <c r="B37111" s="254"/>
    </row>
    <row r="37112" spans="1:2" x14ac:dyDescent="0.2">
      <c r="A37112" s="253"/>
      <c r="B37112" s="254"/>
    </row>
    <row r="37113" spans="1:2" x14ac:dyDescent="0.2">
      <c r="A37113" s="253"/>
      <c r="B37113" s="254"/>
    </row>
    <row r="37114" spans="1:2" x14ac:dyDescent="0.2">
      <c r="A37114" s="253"/>
      <c r="B37114" s="254"/>
    </row>
    <row r="37115" spans="1:2" x14ac:dyDescent="0.2">
      <c r="A37115" s="253"/>
      <c r="B37115" s="254"/>
    </row>
    <row r="37116" spans="1:2" x14ac:dyDescent="0.2">
      <c r="A37116" s="253"/>
      <c r="B37116" s="254"/>
    </row>
    <row r="37117" spans="1:2" x14ac:dyDescent="0.2">
      <c r="A37117" s="253"/>
      <c r="B37117" s="254"/>
    </row>
    <row r="37118" spans="1:2" x14ac:dyDescent="0.2">
      <c r="A37118" s="253"/>
      <c r="B37118" s="254"/>
    </row>
    <row r="37119" spans="1:2" x14ac:dyDescent="0.2">
      <c r="A37119" s="253"/>
      <c r="B37119" s="254"/>
    </row>
    <row r="37120" spans="1:2" x14ac:dyDescent="0.2">
      <c r="A37120" s="253"/>
      <c r="B37120" s="254"/>
    </row>
    <row r="37121" spans="1:2" x14ac:dyDescent="0.2">
      <c r="A37121" s="253"/>
      <c r="B37121" s="254"/>
    </row>
    <row r="37122" spans="1:2" x14ac:dyDescent="0.2">
      <c r="A37122" s="253"/>
      <c r="B37122" s="254"/>
    </row>
    <row r="37123" spans="1:2" x14ac:dyDescent="0.2">
      <c r="A37123" s="253"/>
      <c r="B37123" s="254"/>
    </row>
    <row r="37124" spans="1:2" x14ac:dyDescent="0.2">
      <c r="A37124" s="253"/>
      <c r="B37124" s="254"/>
    </row>
    <row r="37125" spans="1:2" x14ac:dyDescent="0.2">
      <c r="A37125" s="253"/>
      <c r="B37125" s="254"/>
    </row>
    <row r="37126" spans="1:2" x14ac:dyDescent="0.2">
      <c r="A37126" s="253"/>
      <c r="B37126" s="254"/>
    </row>
    <row r="37127" spans="1:2" x14ac:dyDescent="0.2">
      <c r="A37127" s="253"/>
      <c r="B37127" s="254"/>
    </row>
    <row r="37128" spans="1:2" x14ac:dyDescent="0.2">
      <c r="A37128" s="253"/>
      <c r="B37128" s="254"/>
    </row>
    <row r="37129" spans="1:2" x14ac:dyDescent="0.2">
      <c r="A37129" s="253"/>
      <c r="B37129" s="254"/>
    </row>
    <row r="37130" spans="1:2" x14ac:dyDescent="0.2">
      <c r="A37130" s="253"/>
      <c r="B37130" s="254"/>
    </row>
    <row r="37131" spans="1:2" x14ac:dyDescent="0.2">
      <c r="A37131" s="253"/>
      <c r="B37131" s="254"/>
    </row>
    <row r="37132" spans="1:2" x14ac:dyDescent="0.2">
      <c r="A37132" s="253"/>
      <c r="B37132" s="254"/>
    </row>
    <row r="37133" spans="1:2" x14ac:dyDescent="0.2">
      <c r="A37133" s="253"/>
      <c r="B37133" s="254"/>
    </row>
    <row r="37134" spans="1:2" x14ac:dyDescent="0.2">
      <c r="A37134" s="253"/>
      <c r="B37134" s="254"/>
    </row>
    <row r="37135" spans="1:2" x14ac:dyDescent="0.2">
      <c r="A37135" s="253"/>
      <c r="B37135" s="254"/>
    </row>
    <row r="37136" spans="1:2" x14ac:dyDescent="0.2">
      <c r="A37136" s="253"/>
      <c r="B37136" s="254"/>
    </row>
    <row r="37137" spans="1:2" x14ac:dyDescent="0.2">
      <c r="A37137" s="253"/>
      <c r="B37137" s="254"/>
    </row>
    <row r="37138" spans="1:2" x14ac:dyDescent="0.2">
      <c r="A37138" s="253"/>
      <c r="B37138" s="254"/>
    </row>
    <row r="37139" spans="1:2" x14ac:dyDescent="0.2">
      <c r="A37139" s="253"/>
      <c r="B37139" s="254"/>
    </row>
    <row r="37140" spans="1:2" x14ac:dyDescent="0.2">
      <c r="A37140" s="253"/>
      <c r="B37140" s="254"/>
    </row>
    <row r="37141" spans="1:2" x14ac:dyDescent="0.2">
      <c r="A37141" s="253"/>
      <c r="B37141" s="254"/>
    </row>
    <row r="37142" spans="1:2" x14ac:dyDescent="0.2">
      <c r="A37142" s="253"/>
      <c r="B37142" s="254"/>
    </row>
    <row r="37143" spans="1:2" x14ac:dyDescent="0.2">
      <c r="A37143" s="253"/>
      <c r="B37143" s="254"/>
    </row>
    <row r="37144" spans="1:2" x14ac:dyDescent="0.2">
      <c r="A37144" s="253"/>
      <c r="B37144" s="254"/>
    </row>
    <row r="37145" spans="1:2" x14ac:dyDescent="0.2">
      <c r="A37145" s="253"/>
      <c r="B37145" s="254"/>
    </row>
    <row r="37146" spans="1:2" x14ac:dyDescent="0.2">
      <c r="A37146" s="253"/>
      <c r="B37146" s="254"/>
    </row>
    <row r="37147" spans="1:2" x14ac:dyDescent="0.2">
      <c r="A37147" s="253"/>
      <c r="B37147" s="254"/>
    </row>
    <row r="37148" spans="1:2" x14ac:dyDescent="0.2">
      <c r="A37148" s="253"/>
      <c r="B37148" s="254"/>
    </row>
    <row r="37149" spans="1:2" x14ac:dyDescent="0.2">
      <c r="A37149" s="253"/>
      <c r="B37149" s="254"/>
    </row>
    <row r="37150" spans="1:2" x14ac:dyDescent="0.2">
      <c r="A37150" s="253"/>
      <c r="B37150" s="254"/>
    </row>
    <row r="37151" spans="1:2" x14ac:dyDescent="0.2">
      <c r="A37151" s="253"/>
      <c r="B37151" s="254"/>
    </row>
    <row r="37152" spans="1:2" x14ac:dyDescent="0.2">
      <c r="A37152" s="253"/>
      <c r="B37152" s="254"/>
    </row>
    <row r="37153" spans="1:2" x14ac:dyDescent="0.2">
      <c r="A37153" s="253"/>
      <c r="B37153" s="254"/>
    </row>
    <row r="37154" spans="1:2" x14ac:dyDescent="0.2">
      <c r="A37154" s="253"/>
      <c r="B37154" s="254"/>
    </row>
    <row r="37155" spans="1:2" x14ac:dyDescent="0.2">
      <c r="A37155" s="253"/>
      <c r="B37155" s="254"/>
    </row>
    <row r="37156" spans="1:2" x14ac:dyDescent="0.2">
      <c r="A37156" s="253"/>
      <c r="B37156" s="254"/>
    </row>
    <row r="37157" spans="1:2" x14ac:dyDescent="0.2">
      <c r="A37157" s="253"/>
      <c r="B37157" s="254"/>
    </row>
    <row r="37158" spans="1:2" x14ac:dyDescent="0.2">
      <c r="A37158" s="253"/>
      <c r="B37158" s="254"/>
    </row>
    <row r="37159" spans="1:2" x14ac:dyDescent="0.2">
      <c r="A37159" s="253"/>
      <c r="B37159" s="254"/>
    </row>
    <row r="37160" spans="1:2" x14ac:dyDescent="0.2">
      <c r="A37160" s="253"/>
      <c r="B37160" s="254"/>
    </row>
    <row r="37161" spans="1:2" x14ac:dyDescent="0.2">
      <c r="A37161" s="253"/>
      <c r="B37161" s="254"/>
    </row>
    <row r="37162" spans="1:2" x14ac:dyDescent="0.2">
      <c r="A37162" s="253"/>
      <c r="B37162" s="254"/>
    </row>
    <row r="37163" spans="1:2" x14ac:dyDescent="0.2">
      <c r="A37163" s="253"/>
      <c r="B37163" s="254"/>
    </row>
    <row r="37164" spans="1:2" x14ac:dyDescent="0.2">
      <c r="A37164" s="253"/>
      <c r="B37164" s="254"/>
    </row>
    <row r="37165" spans="1:2" x14ac:dyDescent="0.2">
      <c r="A37165" s="253"/>
      <c r="B37165" s="254"/>
    </row>
    <row r="37166" spans="1:2" x14ac:dyDescent="0.2">
      <c r="A37166" s="253"/>
      <c r="B37166" s="254"/>
    </row>
    <row r="37167" spans="1:2" x14ac:dyDescent="0.2">
      <c r="A37167" s="253"/>
      <c r="B37167" s="254"/>
    </row>
    <row r="37168" spans="1:2" x14ac:dyDescent="0.2">
      <c r="A37168" s="253"/>
      <c r="B37168" s="254"/>
    </row>
    <row r="37169" spans="1:2" x14ac:dyDescent="0.2">
      <c r="A37169" s="253"/>
      <c r="B37169" s="254"/>
    </row>
    <row r="37170" spans="1:2" x14ac:dyDescent="0.2">
      <c r="A37170" s="253"/>
      <c r="B37170" s="254"/>
    </row>
    <row r="37171" spans="1:2" x14ac:dyDescent="0.2">
      <c r="A37171" s="253"/>
      <c r="B37171" s="254"/>
    </row>
    <row r="37172" spans="1:2" x14ac:dyDescent="0.2">
      <c r="A37172" s="253"/>
      <c r="B37172" s="254"/>
    </row>
    <row r="37173" spans="1:2" x14ac:dyDescent="0.2">
      <c r="A37173" s="253"/>
      <c r="B37173" s="254"/>
    </row>
    <row r="37174" spans="1:2" x14ac:dyDescent="0.2">
      <c r="A37174" s="253"/>
      <c r="B37174" s="254"/>
    </row>
    <row r="37175" spans="1:2" x14ac:dyDescent="0.2">
      <c r="A37175" s="253"/>
      <c r="B37175" s="254"/>
    </row>
    <row r="37176" spans="1:2" x14ac:dyDescent="0.2">
      <c r="A37176" s="253"/>
      <c r="B37176" s="254"/>
    </row>
    <row r="37177" spans="1:2" x14ac:dyDescent="0.2">
      <c r="A37177" s="253"/>
      <c r="B37177" s="254"/>
    </row>
    <row r="37178" spans="1:2" x14ac:dyDescent="0.2">
      <c r="A37178" s="253"/>
      <c r="B37178" s="254"/>
    </row>
    <row r="37179" spans="1:2" x14ac:dyDescent="0.2">
      <c r="A37179" s="253"/>
      <c r="B37179" s="254"/>
    </row>
    <row r="37180" spans="1:2" x14ac:dyDescent="0.2">
      <c r="A37180" s="253"/>
      <c r="B37180" s="254"/>
    </row>
    <row r="37181" spans="1:2" x14ac:dyDescent="0.2">
      <c r="A37181" s="253"/>
      <c r="B37181" s="254"/>
    </row>
    <row r="37182" spans="1:2" x14ac:dyDescent="0.2">
      <c r="A37182" s="253"/>
      <c r="B37182" s="254"/>
    </row>
    <row r="37183" spans="1:2" x14ac:dyDescent="0.2">
      <c r="A37183" s="253"/>
      <c r="B37183" s="254"/>
    </row>
    <row r="37184" spans="1:2" x14ac:dyDescent="0.2">
      <c r="A37184" s="253"/>
      <c r="B37184" s="254"/>
    </row>
    <row r="37185" spans="1:2" x14ac:dyDescent="0.2">
      <c r="A37185" s="253"/>
      <c r="B37185" s="254"/>
    </row>
    <row r="37186" spans="1:2" x14ac:dyDescent="0.2">
      <c r="A37186" s="253"/>
      <c r="B37186" s="254"/>
    </row>
    <row r="37187" spans="1:2" x14ac:dyDescent="0.2">
      <c r="A37187" s="253"/>
      <c r="B37187" s="254"/>
    </row>
    <row r="37188" spans="1:2" x14ac:dyDescent="0.2">
      <c r="A37188" s="253"/>
      <c r="B37188" s="254"/>
    </row>
    <row r="37189" spans="1:2" x14ac:dyDescent="0.2">
      <c r="A37189" s="253"/>
      <c r="B37189" s="254"/>
    </row>
    <row r="37190" spans="1:2" x14ac:dyDescent="0.2">
      <c r="A37190" s="253"/>
      <c r="B37190" s="254"/>
    </row>
    <row r="37191" spans="1:2" x14ac:dyDescent="0.2">
      <c r="A37191" s="253"/>
      <c r="B37191" s="254"/>
    </row>
    <row r="37192" spans="1:2" x14ac:dyDescent="0.2">
      <c r="A37192" s="253"/>
      <c r="B37192" s="254"/>
    </row>
    <row r="37193" spans="1:2" x14ac:dyDescent="0.2">
      <c r="A37193" s="253"/>
      <c r="B37193" s="254"/>
    </row>
    <row r="37194" spans="1:2" x14ac:dyDescent="0.2">
      <c r="A37194" s="253"/>
      <c r="B37194" s="254"/>
    </row>
    <row r="37195" spans="1:2" x14ac:dyDescent="0.2">
      <c r="A37195" s="253"/>
      <c r="B37195" s="254"/>
    </row>
    <row r="37196" spans="1:2" x14ac:dyDescent="0.2">
      <c r="A37196" s="253"/>
      <c r="B37196" s="254"/>
    </row>
    <row r="37197" spans="1:2" x14ac:dyDescent="0.2">
      <c r="A37197" s="253"/>
      <c r="B37197" s="254"/>
    </row>
    <row r="37198" spans="1:2" x14ac:dyDescent="0.2">
      <c r="A37198" s="253"/>
      <c r="B37198" s="254"/>
    </row>
    <row r="37199" spans="1:2" x14ac:dyDescent="0.2">
      <c r="A37199" s="253"/>
      <c r="B37199" s="254"/>
    </row>
    <row r="37200" spans="1:2" x14ac:dyDescent="0.2">
      <c r="A37200" s="253"/>
      <c r="B37200" s="254"/>
    </row>
    <row r="37201" spans="1:2" x14ac:dyDescent="0.2">
      <c r="A37201" s="253"/>
      <c r="B37201" s="254"/>
    </row>
    <row r="37202" spans="1:2" x14ac:dyDescent="0.2">
      <c r="A37202" s="253"/>
      <c r="B37202" s="254"/>
    </row>
    <row r="37203" spans="1:2" x14ac:dyDescent="0.2">
      <c r="A37203" s="253"/>
      <c r="B37203" s="254"/>
    </row>
    <row r="37204" spans="1:2" x14ac:dyDescent="0.2">
      <c r="A37204" s="253"/>
      <c r="B37204" s="254"/>
    </row>
    <row r="37205" spans="1:2" x14ac:dyDescent="0.2">
      <c r="A37205" s="253"/>
      <c r="B37205" s="254"/>
    </row>
    <row r="37206" spans="1:2" x14ac:dyDescent="0.2">
      <c r="A37206" s="253"/>
      <c r="B37206" s="254"/>
    </row>
    <row r="37207" spans="1:2" x14ac:dyDescent="0.2">
      <c r="A37207" s="253"/>
      <c r="B37207" s="254"/>
    </row>
    <row r="37208" spans="1:2" x14ac:dyDescent="0.2">
      <c r="A37208" s="253"/>
      <c r="B37208" s="254"/>
    </row>
    <row r="37209" spans="1:2" x14ac:dyDescent="0.2">
      <c r="A37209" s="253"/>
      <c r="B37209" s="254"/>
    </row>
    <row r="37210" spans="1:2" x14ac:dyDescent="0.2">
      <c r="A37210" s="253"/>
      <c r="B37210" s="254"/>
    </row>
    <row r="37211" spans="1:2" x14ac:dyDescent="0.2">
      <c r="A37211" s="253"/>
      <c r="B37211" s="254"/>
    </row>
    <row r="37212" spans="1:2" x14ac:dyDescent="0.2">
      <c r="A37212" s="253"/>
      <c r="B37212" s="254"/>
    </row>
    <row r="37213" spans="1:2" x14ac:dyDescent="0.2">
      <c r="A37213" s="253"/>
      <c r="B37213" s="254"/>
    </row>
    <row r="37214" spans="1:2" x14ac:dyDescent="0.2">
      <c r="A37214" s="253"/>
      <c r="B37214" s="254"/>
    </row>
    <row r="37215" spans="1:2" x14ac:dyDescent="0.2">
      <c r="A37215" s="253"/>
      <c r="B37215" s="254"/>
    </row>
    <row r="37216" spans="1:2" x14ac:dyDescent="0.2">
      <c r="A37216" s="253"/>
      <c r="B37216" s="254"/>
    </row>
    <row r="37217" spans="1:2" x14ac:dyDescent="0.2">
      <c r="A37217" s="253"/>
      <c r="B37217" s="254"/>
    </row>
    <row r="37218" spans="1:2" x14ac:dyDescent="0.2">
      <c r="A37218" s="253"/>
      <c r="B37218" s="254"/>
    </row>
    <row r="37219" spans="1:2" x14ac:dyDescent="0.2">
      <c r="A37219" s="253"/>
      <c r="B37219" s="254"/>
    </row>
    <row r="37220" spans="1:2" x14ac:dyDescent="0.2">
      <c r="A37220" s="253"/>
      <c r="B37220" s="254"/>
    </row>
    <row r="37221" spans="1:2" x14ac:dyDescent="0.2">
      <c r="A37221" s="253"/>
      <c r="B37221" s="254"/>
    </row>
    <row r="37222" spans="1:2" x14ac:dyDescent="0.2">
      <c r="A37222" s="253"/>
      <c r="B37222" s="254"/>
    </row>
    <row r="37223" spans="1:2" x14ac:dyDescent="0.2">
      <c r="A37223" s="253"/>
      <c r="B37223" s="254"/>
    </row>
    <row r="37224" spans="1:2" x14ac:dyDescent="0.2">
      <c r="A37224" s="253"/>
      <c r="B37224" s="254"/>
    </row>
    <row r="37225" spans="1:2" x14ac:dyDescent="0.2">
      <c r="A37225" s="253"/>
      <c r="B37225" s="254"/>
    </row>
    <row r="37226" spans="1:2" x14ac:dyDescent="0.2">
      <c r="A37226" s="253"/>
      <c r="B37226" s="254"/>
    </row>
    <row r="37227" spans="1:2" x14ac:dyDescent="0.2">
      <c r="A37227" s="253"/>
      <c r="B37227" s="254"/>
    </row>
    <row r="37228" spans="1:2" x14ac:dyDescent="0.2">
      <c r="A37228" s="253"/>
      <c r="B37228" s="254"/>
    </row>
    <row r="37229" spans="1:2" x14ac:dyDescent="0.2">
      <c r="A37229" s="253"/>
      <c r="B37229" s="254"/>
    </row>
    <row r="37230" spans="1:2" x14ac:dyDescent="0.2">
      <c r="A37230" s="253"/>
      <c r="B37230" s="254"/>
    </row>
    <row r="37231" spans="1:2" x14ac:dyDescent="0.2">
      <c r="A37231" s="253"/>
      <c r="B37231" s="254"/>
    </row>
    <row r="37232" spans="1:2" x14ac:dyDescent="0.2">
      <c r="A37232" s="253"/>
      <c r="B37232" s="254"/>
    </row>
    <row r="37233" spans="1:2" x14ac:dyDescent="0.2">
      <c r="A37233" s="253"/>
      <c r="B37233" s="254"/>
    </row>
    <row r="37234" spans="1:2" x14ac:dyDescent="0.2">
      <c r="A37234" s="253"/>
      <c r="B37234" s="254"/>
    </row>
    <row r="37235" spans="1:2" x14ac:dyDescent="0.2">
      <c r="A37235" s="253"/>
      <c r="B37235" s="254"/>
    </row>
    <row r="37236" spans="1:2" x14ac:dyDescent="0.2">
      <c r="A37236" s="253"/>
      <c r="B37236" s="254"/>
    </row>
    <row r="37237" spans="1:2" x14ac:dyDescent="0.2">
      <c r="A37237" s="253"/>
      <c r="B37237" s="254"/>
    </row>
    <row r="37238" spans="1:2" x14ac:dyDescent="0.2">
      <c r="A37238" s="253"/>
      <c r="B37238" s="254"/>
    </row>
    <row r="37239" spans="1:2" x14ac:dyDescent="0.2">
      <c r="A37239" s="253"/>
      <c r="B37239" s="254"/>
    </row>
    <row r="37240" spans="1:2" x14ac:dyDescent="0.2">
      <c r="A37240" s="253"/>
      <c r="B37240" s="254"/>
    </row>
    <row r="37241" spans="1:2" x14ac:dyDescent="0.2">
      <c r="A37241" s="253"/>
      <c r="B37241" s="254"/>
    </row>
    <row r="37242" spans="1:2" x14ac:dyDescent="0.2">
      <c r="A37242" s="253"/>
      <c r="B37242" s="254"/>
    </row>
    <row r="37243" spans="1:2" x14ac:dyDescent="0.2">
      <c r="A37243" s="253"/>
      <c r="B37243" s="254"/>
    </row>
    <row r="37244" spans="1:2" x14ac:dyDescent="0.2">
      <c r="A37244" s="253"/>
      <c r="B37244" s="254"/>
    </row>
    <row r="37245" spans="1:2" x14ac:dyDescent="0.2">
      <c r="A37245" s="253"/>
      <c r="B37245" s="254"/>
    </row>
    <row r="37246" spans="1:2" x14ac:dyDescent="0.2">
      <c r="A37246" s="253"/>
      <c r="B37246" s="254"/>
    </row>
    <row r="37247" spans="1:2" x14ac:dyDescent="0.2">
      <c r="A37247" s="253"/>
      <c r="B37247" s="254"/>
    </row>
    <row r="37248" spans="1:2" x14ac:dyDescent="0.2">
      <c r="A37248" s="253"/>
      <c r="B37248" s="254"/>
    </row>
    <row r="37249" spans="1:2" x14ac:dyDescent="0.2">
      <c r="A37249" s="253"/>
      <c r="B37249" s="254"/>
    </row>
    <row r="37250" spans="1:2" x14ac:dyDescent="0.2">
      <c r="A37250" s="253"/>
      <c r="B37250" s="254"/>
    </row>
    <row r="37251" spans="1:2" x14ac:dyDescent="0.2">
      <c r="A37251" s="253"/>
      <c r="B37251" s="254"/>
    </row>
    <row r="37252" spans="1:2" x14ac:dyDescent="0.2">
      <c r="A37252" s="253"/>
      <c r="B37252" s="254"/>
    </row>
    <row r="37253" spans="1:2" x14ac:dyDescent="0.2">
      <c r="A37253" s="253"/>
      <c r="B37253" s="254"/>
    </row>
    <row r="37254" spans="1:2" x14ac:dyDescent="0.2">
      <c r="A37254" s="253"/>
      <c r="B37254" s="254"/>
    </row>
    <row r="37255" spans="1:2" x14ac:dyDescent="0.2">
      <c r="A37255" s="253"/>
      <c r="B37255" s="254"/>
    </row>
    <row r="37256" spans="1:2" x14ac:dyDescent="0.2">
      <c r="A37256" s="253"/>
      <c r="B37256" s="254"/>
    </row>
    <row r="37257" spans="1:2" x14ac:dyDescent="0.2">
      <c r="A37257" s="253"/>
      <c r="B37257" s="254"/>
    </row>
    <row r="37258" spans="1:2" x14ac:dyDescent="0.2">
      <c r="A37258" s="253"/>
      <c r="B37258" s="254"/>
    </row>
    <row r="37259" spans="1:2" x14ac:dyDescent="0.2">
      <c r="A37259" s="253"/>
      <c r="B37259" s="254"/>
    </row>
    <row r="37260" spans="1:2" x14ac:dyDescent="0.2">
      <c r="A37260" s="253"/>
      <c r="B37260" s="254"/>
    </row>
    <row r="37261" spans="1:2" x14ac:dyDescent="0.2">
      <c r="A37261" s="253"/>
      <c r="B37261" s="254"/>
    </row>
    <row r="37262" spans="1:2" x14ac:dyDescent="0.2">
      <c r="A37262" s="253"/>
      <c r="B37262" s="254"/>
    </row>
    <row r="37263" spans="1:2" x14ac:dyDescent="0.2">
      <c r="A37263" s="253"/>
      <c r="B37263" s="254"/>
    </row>
    <row r="37264" spans="1:2" x14ac:dyDescent="0.2">
      <c r="A37264" s="253"/>
      <c r="B37264" s="254"/>
    </row>
    <row r="37265" spans="1:2" x14ac:dyDescent="0.2">
      <c r="A37265" s="253"/>
      <c r="B37265" s="254"/>
    </row>
    <row r="37266" spans="1:2" x14ac:dyDescent="0.2">
      <c r="A37266" s="253"/>
      <c r="B37266" s="254"/>
    </row>
    <row r="37267" spans="1:2" x14ac:dyDescent="0.2">
      <c r="A37267" s="253"/>
      <c r="B37267" s="254"/>
    </row>
    <row r="37268" spans="1:2" x14ac:dyDescent="0.2">
      <c r="A37268" s="253"/>
      <c r="B37268" s="254"/>
    </row>
    <row r="37269" spans="1:2" x14ac:dyDescent="0.2">
      <c r="A37269" s="253"/>
      <c r="B37269" s="254"/>
    </row>
    <row r="37270" spans="1:2" x14ac:dyDescent="0.2">
      <c r="A37270" s="253"/>
      <c r="B37270" s="254"/>
    </row>
    <row r="37271" spans="1:2" x14ac:dyDescent="0.2">
      <c r="A37271" s="253"/>
      <c r="B37271" s="254"/>
    </row>
    <row r="37272" spans="1:2" x14ac:dyDescent="0.2">
      <c r="A37272" s="253"/>
      <c r="B37272" s="254"/>
    </row>
    <row r="37273" spans="1:2" x14ac:dyDescent="0.2">
      <c r="A37273" s="253"/>
      <c r="B37273" s="254"/>
    </row>
    <row r="37274" spans="1:2" x14ac:dyDescent="0.2">
      <c r="A37274" s="253"/>
      <c r="B37274" s="254"/>
    </row>
    <row r="37275" spans="1:2" x14ac:dyDescent="0.2">
      <c r="A37275" s="253"/>
      <c r="B37275" s="254"/>
    </row>
    <row r="37276" spans="1:2" x14ac:dyDescent="0.2">
      <c r="A37276" s="253"/>
      <c r="B37276" s="254"/>
    </row>
    <row r="37277" spans="1:2" x14ac:dyDescent="0.2">
      <c r="A37277" s="253"/>
      <c r="B37277" s="254"/>
    </row>
    <row r="37278" spans="1:2" x14ac:dyDescent="0.2">
      <c r="A37278" s="253"/>
      <c r="B37278" s="254"/>
    </row>
    <row r="37279" spans="1:2" x14ac:dyDescent="0.2">
      <c r="A37279" s="253"/>
      <c r="B37279" s="254"/>
    </row>
    <row r="37280" spans="1:2" x14ac:dyDescent="0.2">
      <c r="A37280" s="253"/>
      <c r="B37280" s="254"/>
    </row>
    <row r="37281" spans="1:2" x14ac:dyDescent="0.2">
      <c r="A37281" s="253"/>
      <c r="B37281" s="254"/>
    </row>
    <row r="37282" spans="1:2" x14ac:dyDescent="0.2">
      <c r="A37282" s="253"/>
      <c r="B37282" s="254"/>
    </row>
    <row r="37283" spans="1:2" x14ac:dyDescent="0.2">
      <c r="A37283" s="253"/>
      <c r="B37283" s="254"/>
    </row>
    <row r="37284" spans="1:2" x14ac:dyDescent="0.2">
      <c r="A37284" s="253"/>
      <c r="B37284" s="254"/>
    </row>
    <row r="37285" spans="1:2" x14ac:dyDescent="0.2">
      <c r="A37285" s="253"/>
      <c r="B37285" s="254"/>
    </row>
    <row r="37286" spans="1:2" x14ac:dyDescent="0.2">
      <c r="A37286" s="253"/>
      <c r="B37286" s="254"/>
    </row>
    <row r="37287" spans="1:2" x14ac:dyDescent="0.2">
      <c r="A37287" s="253"/>
      <c r="B37287" s="254"/>
    </row>
    <row r="37288" spans="1:2" x14ac:dyDescent="0.2">
      <c r="A37288" s="253"/>
      <c r="B37288" s="254"/>
    </row>
    <row r="37289" spans="1:2" x14ac:dyDescent="0.2">
      <c r="A37289" s="253"/>
      <c r="B37289" s="254"/>
    </row>
    <row r="37290" spans="1:2" x14ac:dyDescent="0.2">
      <c r="A37290" s="253"/>
      <c r="B37290" s="254"/>
    </row>
    <row r="37291" spans="1:2" x14ac:dyDescent="0.2">
      <c r="A37291" s="253"/>
      <c r="B37291" s="254"/>
    </row>
    <row r="37292" spans="1:2" x14ac:dyDescent="0.2">
      <c r="A37292" s="253"/>
      <c r="B37292" s="254"/>
    </row>
    <row r="37293" spans="1:2" x14ac:dyDescent="0.2">
      <c r="A37293" s="253"/>
      <c r="B37293" s="254"/>
    </row>
    <row r="37294" spans="1:2" x14ac:dyDescent="0.2">
      <c r="A37294" s="253"/>
      <c r="B37294" s="254"/>
    </row>
    <row r="37295" spans="1:2" x14ac:dyDescent="0.2">
      <c r="A37295" s="253"/>
      <c r="B37295" s="254"/>
    </row>
    <row r="37296" spans="1:2" x14ac:dyDescent="0.2">
      <c r="A37296" s="253"/>
      <c r="B37296" s="254"/>
    </row>
    <row r="37297" spans="1:2" x14ac:dyDescent="0.2">
      <c r="A37297" s="253"/>
      <c r="B37297" s="254"/>
    </row>
    <row r="37298" spans="1:2" x14ac:dyDescent="0.2">
      <c r="A37298" s="253"/>
      <c r="B37298" s="254"/>
    </row>
    <row r="37299" spans="1:2" x14ac:dyDescent="0.2">
      <c r="A37299" s="253"/>
      <c r="B37299" s="254"/>
    </row>
    <row r="37300" spans="1:2" x14ac:dyDescent="0.2">
      <c r="A37300" s="253"/>
      <c r="B37300" s="254"/>
    </row>
    <row r="37301" spans="1:2" x14ac:dyDescent="0.2">
      <c r="A37301" s="253"/>
      <c r="B37301" s="254"/>
    </row>
    <row r="37302" spans="1:2" x14ac:dyDescent="0.2">
      <c r="A37302" s="253"/>
      <c r="B37302" s="254"/>
    </row>
    <row r="37303" spans="1:2" x14ac:dyDescent="0.2">
      <c r="A37303" s="253"/>
      <c r="B37303" s="254"/>
    </row>
    <row r="37304" spans="1:2" x14ac:dyDescent="0.2">
      <c r="A37304" s="253"/>
      <c r="B37304" s="254"/>
    </row>
    <row r="37305" spans="1:2" x14ac:dyDescent="0.2">
      <c r="A37305" s="253"/>
      <c r="B37305" s="254"/>
    </row>
    <row r="37306" spans="1:2" x14ac:dyDescent="0.2">
      <c r="A37306" s="253"/>
      <c r="B37306" s="254"/>
    </row>
    <row r="37307" spans="1:2" x14ac:dyDescent="0.2">
      <c r="A37307" s="253"/>
      <c r="B37307" s="254"/>
    </row>
    <row r="37308" spans="1:2" x14ac:dyDescent="0.2">
      <c r="A37308" s="253"/>
      <c r="B37308" s="254"/>
    </row>
    <row r="37309" spans="1:2" x14ac:dyDescent="0.2">
      <c r="A37309" s="253"/>
      <c r="B37309" s="254"/>
    </row>
    <row r="37310" spans="1:2" x14ac:dyDescent="0.2">
      <c r="A37310" s="253"/>
      <c r="B37310" s="254"/>
    </row>
    <row r="37311" spans="1:2" x14ac:dyDescent="0.2">
      <c r="A37311" s="253"/>
      <c r="B37311" s="254"/>
    </row>
    <row r="37312" spans="1:2" x14ac:dyDescent="0.2">
      <c r="A37312" s="253"/>
      <c r="B37312" s="254"/>
    </row>
    <row r="37313" spans="1:2" x14ac:dyDescent="0.2">
      <c r="A37313" s="253"/>
      <c r="B37313" s="254"/>
    </row>
    <row r="37314" spans="1:2" x14ac:dyDescent="0.2">
      <c r="A37314" s="253"/>
      <c r="B37314" s="254"/>
    </row>
    <row r="37315" spans="1:2" x14ac:dyDescent="0.2">
      <c r="A37315" s="253"/>
      <c r="B37315" s="254"/>
    </row>
    <row r="37316" spans="1:2" x14ac:dyDescent="0.2">
      <c r="A37316" s="253"/>
      <c r="B37316" s="254"/>
    </row>
    <row r="37317" spans="1:2" x14ac:dyDescent="0.2">
      <c r="A37317" s="253"/>
      <c r="B37317" s="254"/>
    </row>
    <row r="37318" spans="1:2" x14ac:dyDescent="0.2">
      <c r="A37318" s="253"/>
      <c r="B37318" s="254"/>
    </row>
    <row r="37319" spans="1:2" x14ac:dyDescent="0.2">
      <c r="A37319" s="253"/>
      <c r="B37319" s="254"/>
    </row>
    <row r="37320" spans="1:2" x14ac:dyDescent="0.2">
      <c r="A37320" s="253"/>
      <c r="B37320" s="254"/>
    </row>
    <row r="37321" spans="1:2" x14ac:dyDescent="0.2">
      <c r="A37321" s="253"/>
      <c r="B37321" s="254"/>
    </row>
    <row r="37322" spans="1:2" x14ac:dyDescent="0.2">
      <c r="A37322" s="253"/>
      <c r="B37322" s="254"/>
    </row>
    <row r="37323" spans="1:2" x14ac:dyDescent="0.2">
      <c r="A37323" s="253"/>
      <c r="B37323" s="254"/>
    </row>
    <row r="37324" spans="1:2" x14ac:dyDescent="0.2">
      <c r="A37324" s="253"/>
      <c r="B37324" s="254"/>
    </row>
    <row r="37325" spans="1:2" x14ac:dyDescent="0.2">
      <c r="A37325" s="253"/>
      <c r="B37325" s="254"/>
    </row>
    <row r="37326" spans="1:2" x14ac:dyDescent="0.2">
      <c r="A37326" s="253"/>
      <c r="B37326" s="254"/>
    </row>
    <row r="37327" spans="1:2" x14ac:dyDescent="0.2">
      <c r="A37327" s="253"/>
      <c r="B37327" s="254"/>
    </row>
    <row r="37328" spans="1:2" x14ac:dyDescent="0.2">
      <c r="A37328" s="253"/>
      <c r="B37328" s="254"/>
    </row>
    <row r="37329" spans="1:2" x14ac:dyDescent="0.2">
      <c r="A37329" s="253"/>
      <c r="B37329" s="254"/>
    </row>
    <row r="37330" spans="1:2" x14ac:dyDescent="0.2">
      <c r="A37330" s="253"/>
      <c r="B37330" s="254"/>
    </row>
    <row r="37331" spans="1:2" x14ac:dyDescent="0.2">
      <c r="A37331" s="253"/>
      <c r="B37331" s="254"/>
    </row>
    <row r="37332" spans="1:2" x14ac:dyDescent="0.2">
      <c r="A37332" s="253"/>
      <c r="B37332" s="254"/>
    </row>
    <row r="37333" spans="1:2" x14ac:dyDescent="0.2">
      <c r="A37333" s="253"/>
      <c r="B37333" s="254"/>
    </row>
    <row r="37334" spans="1:2" x14ac:dyDescent="0.2">
      <c r="A37334" s="253"/>
      <c r="B37334" s="254"/>
    </row>
    <row r="37335" spans="1:2" x14ac:dyDescent="0.2">
      <c r="A37335" s="253"/>
      <c r="B37335" s="254"/>
    </row>
    <row r="37336" spans="1:2" x14ac:dyDescent="0.2">
      <c r="A37336" s="253"/>
      <c r="B37336" s="254"/>
    </row>
    <row r="37337" spans="1:2" x14ac:dyDescent="0.2">
      <c r="A37337" s="253"/>
      <c r="B37337" s="254"/>
    </row>
    <row r="37338" spans="1:2" x14ac:dyDescent="0.2">
      <c r="A37338" s="253"/>
      <c r="B37338" s="254"/>
    </row>
    <row r="37339" spans="1:2" x14ac:dyDescent="0.2">
      <c r="A37339" s="253"/>
      <c r="B37339" s="254"/>
    </row>
    <row r="37340" spans="1:2" x14ac:dyDescent="0.2">
      <c r="A37340" s="253"/>
      <c r="B37340" s="254"/>
    </row>
    <row r="37341" spans="1:2" x14ac:dyDescent="0.2">
      <c r="A37341" s="253"/>
      <c r="B37341" s="254"/>
    </row>
    <row r="37342" spans="1:2" x14ac:dyDescent="0.2">
      <c r="A37342" s="253"/>
      <c r="B37342" s="254"/>
    </row>
    <row r="37343" spans="1:2" x14ac:dyDescent="0.2">
      <c r="A37343" s="253"/>
      <c r="B37343" s="254"/>
    </row>
    <row r="37344" spans="1:2" x14ac:dyDescent="0.2">
      <c r="A37344" s="253"/>
      <c r="B37344" s="254"/>
    </row>
    <row r="37345" spans="1:2" x14ac:dyDescent="0.2">
      <c r="A37345" s="253"/>
      <c r="B37345" s="254"/>
    </row>
    <row r="37346" spans="1:2" x14ac:dyDescent="0.2">
      <c r="A37346" s="253"/>
      <c r="B37346" s="254"/>
    </row>
    <row r="37347" spans="1:2" x14ac:dyDescent="0.2">
      <c r="A37347" s="253"/>
      <c r="B37347" s="254"/>
    </row>
    <row r="37348" spans="1:2" x14ac:dyDescent="0.2">
      <c r="A37348" s="253"/>
      <c r="B37348" s="254"/>
    </row>
    <row r="37349" spans="1:2" x14ac:dyDescent="0.2">
      <c r="A37349" s="253"/>
      <c r="B37349" s="254"/>
    </row>
    <row r="37350" spans="1:2" x14ac:dyDescent="0.2">
      <c r="A37350" s="253"/>
      <c r="B37350" s="254"/>
    </row>
    <row r="37351" spans="1:2" x14ac:dyDescent="0.2">
      <c r="A37351" s="253"/>
      <c r="B37351" s="254"/>
    </row>
    <row r="37352" spans="1:2" x14ac:dyDescent="0.2">
      <c r="A37352" s="253"/>
      <c r="B37352" s="254"/>
    </row>
    <row r="37353" spans="1:2" x14ac:dyDescent="0.2">
      <c r="A37353" s="253"/>
      <c r="B37353" s="254"/>
    </row>
    <row r="37354" spans="1:2" x14ac:dyDescent="0.2">
      <c r="A37354" s="253"/>
      <c r="B37354" s="254"/>
    </row>
    <row r="37355" spans="1:2" x14ac:dyDescent="0.2">
      <c r="A37355" s="253"/>
      <c r="B37355" s="254"/>
    </row>
    <row r="37356" spans="1:2" x14ac:dyDescent="0.2">
      <c r="A37356" s="253"/>
      <c r="B37356" s="254"/>
    </row>
    <row r="37357" spans="1:2" x14ac:dyDescent="0.2">
      <c r="A37357" s="253"/>
      <c r="B37357" s="254"/>
    </row>
    <row r="37358" spans="1:2" x14ac:dyDescent="0.2">
      <c r="A37358" s="253"/>
      <c r="B37358" s="254"/>
    </row>
    <row r="37359" spans="1:2" x14ac:dyDescent="0.2">
      <c r="A37359" s="253"/>
      <c r="B37359" s="254"/>
    </row>
    <row r="37360" spans="1:2" x14ac:dyDescent="0.2">
      <c r="A37360" s="253"/>
      <c r="B37360" s="254"/>
    </row>
    <row r="37361" spans="1:2" x14ac:dyDescent="0.2">
      <c r="A37361" s="253"/>
      <c r="B37361" s="254"/>
    </row>
    <row r="37362" spans="1:2" x14ac:dyDescent="0.2">
      <c r="A37362" s="253"/>
      <c r="B37362" s="254"/>
    </row>
    <row r="37363" spans="1:2" x14ac:dyDescent="0.2">
      <c r="A37363" s="253"/>
      <c r="B37363" s="254"/>
    </row>
    <row r="37364" spans="1:2" x14ac:dyDescent="0.2">
      <c r="A37364" s="253"/>
      <c r="B37364" s="254"/>
    </row>
    <row r="37365" spans="1:2" x14ac:dyDescent="0.2">
      <c r="A37365" s="253"/>
      <c r="B37365" s="254"/>
    </row>
    <row r="37366" spans="1:2" x14ac:dyDescent="0.2">
      <c r="A37366" s="253"/>
      <c r="B37366" s="254"/>
    </row>
    <row r="37367" spans="1:2" x14ac:dyDescent="0.2">
      <c r="A37367" s="253"/>
      <c r="B37367" s="254"/>
    </row>
    <row r="37368" spans="1:2" x14ac:dyDescent="0.2">
      <c r="A37368" s="253"/>
      <c r="B37368" s="254"/>
    </row>
    <row r="37369" spans="1:2" x14ac:dyDescent="0.2">
      <c r="A37369" s="253"/>
      <c r="B37369" s="254"/>
    </row>
    <row r="37370" spans="1:2" x14ac:dyDescent="0.2">
      <c r="A37370" s="253"/>
      <c r="B37370" s="254"/>
    </row>
    <row r="37371" spans="1:2" x14ac:dyDescent="0.2">
      <c r="A37371" s="253"/>
      <c r="B37371" s="254"/>
    </row>
    <row r="37372" spans="1:2" x14ac:dyDescent="0.2">
      <c r="A37372" s="253"/>
      <c r="B37372" s="254"/>
    </row>
    <row r="37373" spans="1:2" x14ac:dyDescent="0.2">
      <c r="A37373" s="253"/>
      <c r="B37373" s="254"/>
    </row>
    <row r="37374" spans="1:2" x14ac:dyDescent="0.2">
      <c r="A37374" s="253"/>
      <c r="B37374" s="254"/>
    </row>
    <row r="37375" spans="1:2" x14ac:dyDescent="0.2">
      <c r="A37375" s="253"/>
      <c r="B37375" s="254"/>
    </row>
    <row r="37376" spans="1:2" x14ac:dyDescent="0.2">
      <c r="A37376" s="253"/>
      <c r="B37376" s="254"/>
    </row>
    <row r="37377" spans="1:2" x14ac:dyDescent="0.2">
      <c r="A37377" s="253"/>
      <c r="B37377" s="254"/>
    </row>
    <row r="37378" spans="1:2" x14ac:dyDescent="0.2">
      <c r="A37378" s="253"/>
      <c r="B37378" s="254"/>
    </row>
    <row r="37379" spans="1:2" x14ac:dyDescent="0.2">
      <c r="A37379" s="253"/>
      <c r="B37379" s="254"/>
    </row>
    <row r="37380" spans="1:2" x14ac:dyDescent="0.2">
      <c r="A37380" s="253"/>
      <c r="B37380" s="254"/>
    </row>
    <row r="37381" spans="1:2" x14ac:dyDescent="0.2">
      <c r="A37381" s="253"/>
      <c r="B37381" s="254"/>
    </row>
    <row r="37382" spans="1:2" x14ac:dyDescent="0.2">
      <c r="A37382" s="253"/>
      <c r="B37382" s="254"/>
    </row>
    <row r="37383" spans="1:2" x14ac:dyDescent="0.2">
      <c r="A37383" s="253"/>
      <c r="B37383" s="254"/>
    </row>
    <row r="37384" spans="1:2" x14ac:dyDescent="0.2">
      <c r="A37384" s="253"/>
      <c r="B37384" s="254"/>
    </row>
    <row r="37385" spans="1:2" x14ac:dyDescent="0.2">
      <c r="A37385" s="253"/>
      <c r="B37385" s="254"/>
    </row>
    <row r="37386" spans="1:2" x14ac:dyDescent="0.2">
      <c r="A37386" s="253"/>
      <c r="B37386" s="254"/>
    </row>
    <row r="37387" spans="1:2" x14ac:dyDescent="0.2">
      <c r="A37387" s="253"/>
      <c r="B37387" s="254"/>
    </row>
    <row r="37388" spans="1:2" x14ac:dyDescent="0.2">
      <c r="A37388" s="253"/>
      <c r="B37388" s="254"/>
    </row>
    <row r="37389" spans="1:2" x14ac:dyDescent="0.2">
      <c r="A37389" s="253"/>
      <c r="B37389" s="254"/>
    </row>
    <row r="37390" spans="1:2" x14ac:dyDescent="0.2">
      <c r="A37390" s="253"/>
      <c r="B37390" s="254"/>
    </row>
    <row r="37391" spans="1:2" x14ac:dyDescent="0.2">
      <c r="A37391" s="253"/>
      <c r="B37391" s="254"/>
    </row>
    <row r="37392" spans="1:2" x14ac:dyDescent="0.2">
      <c r="A37392" s="253"/>
      <c r="B37392" s="254"/>
    </row>
    <row r="37393" spans="1:2" x14ac:dyDescent="0.2">
      <c r="A37393" s="253"/>
      <c r="B37393" s="254"/>
    </row>
    <row r="37394" spans="1:2" x14ac:dyDescent="0.2">
      <c r="A37394" s="253"/>
      <c r="B37394" s="254"/>
    </row>
    <row r="37395" spans="1:2" x14ac:dyDescent="0.2">
      <c r="A37395" s="253"/>
      <c r="B37395" s="254"/>
    </row>
    <row r="37396" spans="1:2" x14ac:dyDescent="0.2">
      <c r="A37396" s="253"/>
      <c r="B37396" s="254"/>
    </row>
    <row r="37397" spans="1:2" x14ac:dyDescent="0.2">
      <c r="A37397" s="253"/>
      <c r="B37397" s="254"/>
    </row>
    <row r="37398" spans="1:2" x14ac:dyDescent="0.2">
      <c r="A37398" s="253"/>
      <c r="B37398" s="254"/>
    </row>
    <row r="37399" spans="1:2" x14ac:dyDescent="0.2">
      <c r="A37399" s="253"/>
      <c r="B37399" s="254"/>
    </row>
    <row r="37400" spans="1:2" x14ac:dyDescent="0.2">
      <c r="A37400" s="253"/>
      <c r="B37400" s="254"/>
    </row>
    <row r="37401" spans="1:2" x14ac:dyDescent="0.2">
      <c r="A37401" s="253"/>
      <c r="B37401" s="254"/>
    </row>
    <row r="37402" spans="1:2" x14ac:dyDescent="0.2">
      <c r="A37402" s="253"/>
      <c r="B37402" s="254"/>
    </row>
    <row r="37403" spans="1:2" x14ac:dyDescent="0.2">
      <c r="A37403" s="253"/>
      <c r="B37403" s="254"/>
    </row>
    <row r="37404" spans="1:2" x14ac:dyDescent="0.2">
      <c r="A37404" s="253"/>
      <c r="B37404" s="254"/>
    </row>
    <row r="37405" spans="1:2" x14ac:dyDescent="0.2">
      <c r="A37405" s="253"/>
      <c r="B37405" s="254"/>
    </row>
    <row r="37406" spans="1:2" x14ac:dyDescent="0.2">
      <c r="A37406" s="253"/>
      <c r="B37406" s="254"/>
    </row>
    <row r="37407" spans="1:2" x14ac:dyDescent="0.2">
      <c r="A37407" s="253"/>
      <c r="B37407" s="254"/>
    </row>
    <row r="37408" spans="1:2" x14ac:dyDescent="0.2">
      <c r="A37408" s="253"/>
      <c r="B37408" s="254"/>
    </row>
    <row r="37409" spans="1:2" x14ac:dyDescent="0.2">
      <c r="A37409" s="253"/>
      <c r="B37409" s="254"/>
    </row>
    <row r="37410" spans="1:2" x14ac:dyDescent="0.2">
      <c r="A37410" s="253"/>
      <c r="B37410" s="254"/>
    </row>
    <row r="37411" spans="1:2" x14ac:dyDescent="0.2">
      <c r="A37411" s="253"/>
      <c r="B37411" s="254"/>
    </row>
    <row r="37412" spans="1:2" x14ac:dyDescent="0.2">
      <c r="A37412" s="253"/>
      <c r="B37412" s="254"/>
    </row>
    <row r="37413" spans="1:2" x14ac:dyDescent="0.2">
      <c r="A37413" s="253"/>
      <c r="B37413" s="254"/>
    </row>
    <row r="37414" spans="1:2" x14ac:dyDescent="0.2">
      <c r="A37414" s="253"/>
      <c r="B37414" s="254"/>
    </row>
    <row r="37415" spans="1:2" x14ac:dyDescent="0.2">
      <c r="A37415" s="253"/>
      <c r="B37415" s="254"/>
    </row>
    <row r="37416" spans="1:2" x14ac:dyDescent="0.2">
      <c r="A37416" s="253"/>
      <c r="B37416" s="254"/>
    </row>
    <row r="37417" spans="1:2" x14ac:dyDescent="0.2">
      <c r="A37417" s="253"/>
      <c r="B37417" s="254"/>
    </row>
    <row r="37418" spans="1:2" x14ac:dyDescent="0.2">
      <c r="A37418" s="253"/>
      <c r="B37418" s="254"/>
    </row>
    <row r="37419" spans="1:2" x14ac:dyDescent="0.2">
      <c r="A37419" s="253"/>
      <c r="B37419" s="254"/>
    </row>
    <row r="37420" spans="1:2" x14ac:dyDescent="0.2">
      <c r="A37420" s="253"/>
      <c r="B37420" s="254"/>
    </row>
    <row r="37421" spans="1:2" x14ac:dyDescent="0.2">
      <c r="A37421" s="253"/>
      <c r="B37421" s="254"/>
    </row>
    <row r="37422" spans="1:2" x14ac:dyDescent="0.2">
      <c r="A37422" s="253"/>
      <c r="B37422" s="254"/>
    </row>
    <row r="37423" spans="1:2" x14ac:dyDescent="0.2">
      <c r="A37423" s="253"/>
      <c r="B37423" s="254"/>
    </row>
    <row r="37424" spans="1:2" x14ac:dyDescent="0.2">
      <c r="A37424" s="253"/>
      <c r="B37424" s="254"/>
    </row>
    <row r="37425" spans="1:2" x14ac:dyDescent="0.2">
      <c r="A37425" s="253"/>
      <c r="B37425" s="254"/>
    </row>
    <row r="37426" spans="1:2" x14ac:dyDescent="0.2">
      <c r="A37426" s="253"/>
      <c r="B37426" s="254"/>
    </row>
    <row r="37427" spans="1:2" x14ac:dyDescent="0.2">
      <c r="A37427" s="253"/>
      <c r="B37427" s="254"/>
    </row>
    <row r="37428" spans="1:2" x14ac:dyDescent="0.2">
      <c r="A37428" s="253"/>
      <c r="B37428" s="254"/>
    </row>
    <row r="37429" spans="1:2" x14ac:dyDescent="0.2">
      <c r="A37429" s="253"/>
      <c r="B37429" s="254"/>
    </row>
    <row r="37430" spans="1:2" x14ac:dyDescent="0.2">
      <c r="A37430" s="253"/>
      <c r="B37430" s="254"/>
    </row>
    <row r="37431" spans="1:2" x14ac:dyDescent="0.2">
      <c r="A37431" s="253"/>
      <c r="B37431" s="254"/>
    </row>
    <row r="37432" spans="1:2" x14ac:dyDescent="0.2">
      <c r="A37432" s="253"/>
      <c r="B37432" s="254"/>
    </row>
    <row r="37433" spans="1:2" x14ac:dyDescent="0.2">
      <c r="A37433" s="253"/>
      <c r="B37433" s="254"/>
    </row>
    <row r="37434" spans="1:2" x14ac:dyDescent="0.2">
      <c r="A37434" s="253"/>
      <c r="B37434" s="254"/>
    </row>
    <row r="37435" spans="1:2" x14ac:dyDescent="0.2">
      <c r="A37435" s="253"/>
      <c r="B37435" s="254"/>
    </row>
    <row r="37436" spans="1:2" x14ac:dyDescent="0.2">
      <c r="A37436" s="253"/>
      <c r="B37436" s="254"/>
    </row>
    <row r="37437" spans="1:2" x14ac:dyDescent="0.2">
      <c r="A37437" s="253"/>
      <c r="B37437" s="254"/>
    </row>
    <row r="37438" spans="1:2" x14ac:dyDescent="0.2">
      <c r="A37438" s="253"/>
      <c r="B37438" s="254"/>
    </row>
    <row r="37439" spans="1:2" x14ac:dyDescent="0.2">
      <c r="A37439" s="253"/>
      <c r="B37439" s="254"/>
    </row>
    <row r="37440" spans="1:2" x14ac:dyDescent="0.2">
      <c r="A37440" s="253"/>
      <c r="B37440" s="254"/>
    </row>
    <row r="37441" spans="1:2" x14ac:dyDescent="0.2">
      <c r="A37441" s="253"/>
      <c r="B37441" s="254"/>
    </row>
    <row r="37442" spans="1:2" x14ac:dyDescent="0.2">
      <c r="A37442" s="253"/>
      <c r="B37442" s="254"/>
    </row>
    <row r="37443" spans="1:2" x14ac:dyDescent="0.2">
      <c r="A37443" s="253"/>
      <c r="B37443" s="254"/>
    </row>
    <row r="37444" spans="1:2" x14ac:dyDescent="0.2">
      <c r="A37444" s="253"/>
      <c r="B37444" s="254"/>
    </row>
    <row r="37445" spans="1:2" x14ac:dyDescent="0.2">
      <c r="A37445" s="253"/>
      <c r="B37445" s="254"/>
    </row>
    <row r="37446" spans="1:2" x14ac:dyDescent="0.2">
      <c r="A37446" s="253"/>
      <c r="B37446" s="254"/>
    </row>
    <row r="37447" spans="1:2" x14ac:dyDescent="0.2">
      <c r="A37447" s="253"/>
      <c r="B37447" s="254"/>
    </row>
    <row r="37448" spans="1:2" x14ac:dyDescent="0.2">
      <c r="A37448" s="253"/>
      <c r="B37448" s="254"/>
    </row>
    <row r="37449" spans="1:2" x14ac:dyDescent="0.2">
      <c r="A37449" s="253"/>
      <c r="B37449" s="254"/>
    </row>
    <row r="37450" spans="1:2" x14ac:dyDescent="0.2">
      <c r="A37450" s="253"/>
      <c r="B37450" s="254"/>
    </row>
    <row r="37451" spans="1:2" x14ac:dyDescent="0.2">
      <c r="A37451" s="253"/>
      <c r="B37451" s="254"/>
    </row>
    <row r="37452" spans="1:2" x14ac:dyDescent="0.2">
      <c r="A37452" s="253"/>
      <c r="B37452" s="254"/>
    </row>
    <row r="37453" spans="1:2" x14ac:dyDescent="0.2">
      <c r="A37453" s="253"/>
      <c r="B37453" s="254"/>
    </row>
    <row r="37454" spans="1:2" x14ac:dyDescent="0.2">
      <c r="A37454" s="253"/>
      <c r="B37454" s="254"/>
    </row>
    <row r="37455" spans="1:2" x14ac:dyDescent="0.2">
      <c r="A37455" s="253"/>
      <c r="B37455" s="254"/>
    </row>
    <row r="37456" spans="1:2" x14ac:dyDescent="0.2">
      <c r="A37456" s="253"/>
      <c r="B37456" s="254"/>
    </row>
    <row r="37457" spans="1:2" x14ac:dyDescent="0.2">
      <c r="A37457" s="253"/>
      <c r="B37457" s="254"/>
    </row>
    <row r="37458" spans="1:2" x14ac:dyDescent="0.2">
      <c r="A37458" s="253"/>
      <c r="B37458" s="254"/>
    </row>
    <row r="37459" spans="1:2" x14ac:dyDescent="0.2">
      <c r="A37459" s="253"/>
      <c r="B37459" s="254"/>
    </row>
    <row r="37460" spans="1:2" x14ac:dyDescent="0.2">
      <c r="A37460" s="253"/>
      <c r="B37460" s="254"/>
    </row>
    <row r="37461" spans="1:2" x14ac:dyDescent="0.2">
      <c r="A37461" s="253"/>
      <c r="B37461" s="254"/>
    </row>
    <row r="37462" spans="1:2" x14ac:dyDescent="0.2">
      <c r="A37462" s="253"/>
      <c r="B37462" s="254"/>
    </row>
    <row r="37463" spans="1:2" x14ac:dyDescent="0.2">
      <c r="A37463" s="253"/>
      <c r="B37463" s="254"/>
    </row>
    <row r="37464" spans="1:2" x14ac:dyDescent="0.2">
      <c r="A37464" s="253"/>
      <c r="B37464" s="254"/>
    </row>
    <row r="37465" spans="1:2" x14ac:dyDescent="0.2">
      <c r="A37465" s="253"/>
      <c r="B37465" s="254"/>
    </row>
    <row r="37466" spans="1:2" x14ac:dyDescent="0.2">
      <c r="A37466" s="253"/>
      <c r="B37466" s="254"/>
    </row>
    <row r="37467" spans="1:2" x14ac:dyDescent="0.2">
      <c r="A37467" s="253"/>
      <c r="B37467" s="254"/>
    </row>
    <row r="37468" spans="1:2" x14ac:dyDescent="0.2">
      <c r="A37468" s="253"/>
      <c r="B37468" s="254"/>
    </row>
    <row r="37469" spans="1:2" x14ac:dyDescent="0.2">
      <c r="A37469" s="253"/>
      <c r="B37469" s="254"/>
    </row>
    <row r="37470" spans="1:2" x14ac:dyDescent="0.2">
      <c r="A37470" s="253"/>
      <c r="B37470" s="254"/>
    </row>
    <row r="37471" spans="1:2" x14ac:dyDescent="0.2">
      <c r="A37471" s="253"/>
      <c r="B37471" s="254"/>
    </row>
    <row r="37472" spans="1:2" x14ac:dyDescent="0.2">
      <c r="A37472" s="253"/>
      <c r="B37472" s="254"/>
    </row>
    <row r="37473" spans="1:2" x14ac:dyDescent="0.2">
      <c r="A37473" s="253"/>
      <c r="B37473" s="254"/>
    </row>
    <row r="37474" spans="1:2" x14ac:dyDescent="0.2">
      <c r="A37474" s="253"/>
      <c r="B37474" s="254"/>
    </row>
    <row r="37475" spans="1:2" x14ac:dyDescent="0.2">
      <c r="A37475" s="253"/>
      <c r="B37475" s="254"/>
    </row>
    <row r="37476" spans="1:2" x14ac:dyDescent="0.2">
      <c r="A37476" s="253"/>
      <c r="B37476" s="254"/>
    </row>
    <row r="37477" spans="1:2" x14ac:dyDescent="0.2">
      <c r="A37477" s="253"/>
      <c r="B37477" s="254"/>
    </row>
    <row r="37478" spans="1:2" x14ac:dyDescent="0.2">
      <c r="A37478" s="253"/>
      <c r="B37478" s="254"/>
    </row>
    <row r="37479" spans="1:2" x14ac:dyDescent="0.2">
      <c r="A37479" s="253"/>
      <c r="B37479" s="254"/>
    </row>
    <row r="37480" spans="1:2" x14ac:dyDescent="0.2">
      <c r="A37480" s="253"/>
      <c r="B37480" s="254"/>
    </row>
    <row r="37481" spans="1:2" x14ac:dyDescent="0.2">
      <c r="A37481" s="253"/>
      <c r="B37481" s="254"/>
    </row>
    <row r="37482" spans="1:2" x14ac:dyDescent="0.2">
      <c r="A37482" s="253"/>
      <c r="B37482" s="254"/>
    </row>
    <row r="37483" spans="1:2" x14ac:dyDescent="0.2">
      <c r="A37483" s="253"/>
      <c r="B37483" s="254"/>
    </row>
    <row r="37484" spans="1:2" x14ac:dyDescent="0.2">
      <c r="A37484" s="253"/>
      <c r="B37484" s="254"/>
    </row>
    <row r="37485" spans="1:2" x14ac:dyDescent="0.2">
      <c r="A37485" s="253"/>
      <c r="B37485" s="254"/>
    </row>
    <row r="37486" spans="1:2" x14ac:dyDescent="0.2">
      <c r="A37486" s="253"/>
      <c r="B37486" s="254"/>
    </row>
    <row r="37487" spans="1:2" x14ac:dyDescent="0.2">
      <c r="A37487" s="253"/>
      <c r="B37487" s="254"/>
    </row>
    <row r="37488" spans="1:2" x14ac:dyDescent="0.2">
      <c r="A37488" s="253"/>
      <c r="B37488" s="254"/>
    </row>
    <row r="37489" spans="1:2" x14ac:dyDescent="0.2">
      <c r="A37489" s="253"/>
      <c r="B37489" s="254"/>
    </row>
    <row r="37490" spans="1:2" x14ac:dyDescent="0.2">
      <c r="A37490" s="253"/>
      <c r="B37490" s="254"/>
    </row>
    <row r="37491" spans="1:2" x14ac:dyDescent="0.2">
      <c r="A37491" s="253"/>
      <c r="B37491" s="254"/>
    </row>
    <row r="37492" spans="1:2" x14ac:dyDescent="0.2">
      <c r="A37492" s="253"/>
      <c r="B37492" s="254"/>
    </row>
    <row r="37493" spans="1:2" x14ac:dyDescent="0.2">
      <c r="A37493" s="253"/>
      <c r="B37493" s="254"/>
    </row>
    <row r="37494" spans="1:2" x14ac:dyDescent="0.2">
      <c r="A37494" s="253"/>
      <c r="B37494" s="254"/>
    </row>
    <row r="37495" spans="1:2" x14ac:dyDescent="0.2">
      <c r="A37495" s="253"/>
      <c r="B37495" s="254"/>
    </row>
    <row r="37496" spans="1:2" x14ac:dyDescent="0.2">
      <c r="A37496" s="253"/>
      <c r="B37496" s="254"/>
    </row>
    <row r="37497" spans="1:2" x14ac:dyDescent="0.2">
      <c r="A37497" s="253"/>
      <c r="B37497" s="254"/>
    </row>
    <row r="37498" spans="1:2" x14ac:dyDescent="0.2">
      <c r="A37498" s="253"/>
      <c r="B37498" s="254"/>
    </row>
    <row r="37499" spans="1:2" x14ac:dyDescent="0.2">
      <c r="A37499" s="253"/>
      <c r="B37499" s="254"/>
    </row>
    <row r="37500" spans="1:2" x14ac:dyDescent="0.2">
      <c r="A37500" s="253"/>
      <c r="B37500" s="254"/>
    </row>
    <row r="37501" spans="1:2" x14ac:dyDescent="0.2">
      <c r="A37501" s="253"/>
      <c r="B37501" s="254"/>
    </row>
    <row r="37502" spans="1:2" x14ac:dyDescent="0.2">
      <c r="A37502" s="253"/>
      <c r="B37502" s="254"/>
    </row>
    <row r="37503" spans="1:2" x14ac:dyDescent="0.2">
      <c r="A37503" s="253"/>
      <c r="B37503" s="254"/>
    </row>
    <row r="37504" spans="1:2" x14ac:dyDescent="0.2">
      <c r="A37504" s="253"/>
      <c r="B37504" s="254"/>
    </row>
    <row r="37505" spans="1:2" x14ac:dyDescent="0.2">
      <c r="A37505" s="253"/>
      <c r="B37505" s="254"/>
    </row>
    <row r="37506" spans="1:2" x14ac:dyDescent="0.2">
      <c r="A37506" s="253"/>
      <c r="B37506" s="254"/>
    </row>
    <row r="37507" spans="1:2" x14ac:dyDescent="0.2">
      <c r="A37507" s="253"/>
      <c r="B37507" s="254"/>
    </row>
    <row r="37508" spans="1:2" x14ac:dyDescent="0.2">
      <c r="A37508" s="253"/>
      <c r="B37508" s="254"/>
    </row>
    <row r="37509" spans="1:2" x14ac:dyDescent="0.2">
      <c r="A37509" s="253"/>
      <c r="B37509" s="254"/>
    </row>
    <row r="37510" spans="1:2" x14ac:dyDescent="0.2">
      <c r="A37510" s="253"/>
      <c r="B37510" s="254"/>
    </row>
    <row r="37511" spans="1:2" x14ac:dyDescent="0.2">
      <c r="A37511" s="253"/>
      <c r="B37511" s="254"/>
    </row>
    <row r="37512" spans="1:2" x14ac:dyDescent="0.2">
      <c r="A37512" s="253"/>
      <c r="B37512" s="254"/>
    </row>
    <row r="37513" spans="1:2" x14ac:dyDescent="0.2">
      <c r="A37513" s="253"/>
      <c r="B37513" s="254"/>
    </row>
    <row r="37514" spans="1:2" x14ac:dyDescent="0.2">
      <c r="A37514" s="253"/>
      <c r="B37514" s="254"/>
    </row>
    <row r="37515" spans="1:2" x14ac:dyDescent="0.2">
      <c r="A37515" s="253"/>
      <c r="B37515" s="254"/>
    </row>
    <row r="37516" spans="1:2" x14ac:dyDescent="0.2">
      <c r="A37516" s="253"/>
      <c r="B37516" s="254"/>
    </row>
    <row r="37517" spans="1:2" x14ac:dyDescent="0.2">
      <c r="A37517" s="253"/>
      <c r="B37517" s="254"/>
    </row>
    <row r="37518" spans="1:2" x14ac:dyDescent="0.2">
      <c r="A37518" s="253"/>
      <c r="B37518" s="254"/>
    </row>
    <row r="37519" spans="1:2" x14ac:dyDescent="0.2">
      <c r="A37519" s="253"/>
      <c r="B37519" s="254"/>
    </row>
    <row r="37520" spans="1:2" x14ac:dyDescent="0.2">
      <c r="A37520" s="253"/>
      <c r="B37520" s="254"/>
    </row>
    <row r="37521" spans="1:2" x14ac:dyDescent="0.2">
      <c r="A37521" s="253"/>
      <c r="B37521" s="254"/>
    </row>
    <row r="37522" spans="1:2" x14ac:dyDescent="0.2">
      <c r="A37522" s="253"/>
      <c r="B37522" s="254"/>
    </row>
    <row r="37523" spans="1:2" x14ac:dyDescent="0.2">
      <c r="A37523" s="253"/>
      <c r="B37523" s="254"/>
    </row>
    <row r="37524" spans="1:2" x14ac:dyDescent="0.2">
      <c r="A37524" s="253"/>
      <c r="B37524" s="254"/>
    </row>
    <row r="37525" spans="1:2" x14ac:dyDescent="0.2">
      <c r="A37525" s="253"/>
      <c r="B37525" s="254"/>
    </row>
    <row r="37526" spans="1:2" x14ac:dyDescent="0.2">
      <c r="A37526" s="253"/>
      <c r="B37526" s="254"/>
    </row>
    <row r="37527" spans="1:2" x14ac:dyDescent="0.2">
      <c r="A37527" s="253"/>
      <c r="B37527" s="254"/>
    </row>
    <row r="37528" spans="1:2" x14ac:dyDescent="0.2">
      <c r="A37528" s="253"/>
      <c r="B37528" s="254"/>
    </row>
    <row r="37529" spans="1:2" x14ac:dyDescent="0.2">
      <c r="A37529" s="253"/>
      <c r="B37529" s="254"/>
    </row>
    <row r="37530" spans="1:2" x14ac:dyDescent="0.2">
      <c r="A37530" s="253"/>
      <c r="B37530" s="254"/>
    </row>
    <row r="37531" spans="1:2" x14ac:dyDescent="0.2">
      <c r="A37531" s="253"/>
      <c r="B37531" s="254"/>
    </row>
    <row r="37532" spans="1:2" x14ac:dyDescent="0.2">
      <c r="A37532" s="253"/>
      <c r="B37532" s="254"/>
    </row>
    <row r="37533" spans="1:2" x14ac:dyDescent="0.2">
      <c r="A37533" s="253"/>
      <c r="B37533" s="254"/>
    </row>
    <row r="37534" spans="1:2" x14ac:dyDescent="0.2">
      <c r="A37534" s="253"/>
      <c r="B37534" s="254"/>
    </row>
    <row r="37535" spans="1:2" x14ac:dyDescent="0.2">
      <c r="A37535" s="253"/>
      <c r="B37535" s="254"/>
    </row>
    <row r="37536" spans="1:2" x14ac:dyDescent="0.2">
      <c r="A37536" s="253"/>
      <c r="B37536" s="254"/>
    </row>
    <row r="37537" spans="1:2" x14ac:dyDescent="0.2">
      <c r="A37537" s="253"/>
      <c r="B37537" s="254"/>
    </row>
    <row r="37538" spans="1:2" x14ac:dyDescent="0.2">
      <c r="A37538" s="253"/>
      <c r="B37538" s="254"/>
    </row>
    <row r="37539" spans="1:2" x14ac:dyDescent="0.2">
      <c r="A37539" s="253"/>
      <c r="B37539" s="254"/>
    </row>
    <row r="37540" spans="1:2" x14ac:dyDescent="0.2">
      <c r="A37540" s="253"/>
      <c r="B37540" s="254"/>
    </row>
    <row r="37541" spans="1:2" x14ac:dyDescent="0.2">
      <c r="A37541" s="253"/>
      <c r="B37541" s="254"/>
    </row>
    <row r="37542" spans="1:2" x14ac:dyDescent="0.2">
      <c r="A37542" s="253"/>
      <c r="B37542" s="254"/>
    </row>
    <row r="37543" spans="1:2" x14ac:dyDescent="0.2">
      <c r="A37543" s="253"/>
      <c r="B37543" s="254"/>
    </row>
    <row r="37544" spans="1:2" x14ac:dyDescent="0.2">
      <c r="A37544" s="253"/>
      <c r="B37544" s="254"/>
    </row>
    <row r="37545" spans="1:2" x14ac:dyDescent="0.2">
      <c r="A37545" s="253"/>
      <c r="B37545" s="254"/>
    </row>
    <row r="37546" spans="1:2" x14ac:dyDescent="0.2">
      <c r="A37546" s="253"/>
      <c r="B37546" s="254"/>
    </row>
    <row r="37547" spans="1:2" x14ac:dyDescent="0.2">
      <c r="A37547" s="253"/>
      <c r="B37547" s="254"/>
    </row>
    <row r="37548" spans="1:2" x14ac:dyDescent="0.2">
      <c r="A37548" s="253"/>
      <c r="B37548" s="254"/>
    </row>
    <row r="37549" spans="1:2" x14ac:dyDescent="0.2">
      <c r="A37549" s="253"/>
      <c r="B37549" s="254"/>
    </row>
    <row r="37550" spans="1:2" x14ac:dyDescent="0.2">
      <c r="A37550" s="253"/>
      <c r="B37550" s="254"/>
    </row>
    <row r="37551" spans="1:2" x14ac:dyDescent="0.2">
      <c r="A37551" s="253"/>
      <c r="B37551" s="254"/>
    </row>
    <row r="37552" spans="1:2" x14ac:dyDescent="0.2">
      <c r="A37552" s="253"/>
      <c r="B37552" s="254"/>
    </row>
    <row r="37553" spans="1:2" x14ac:dyDescent="0.2">
      <c r="A37553" s="253"/>
      <c r="B37553" s="254"/>
    </row>
    <row r="37554" spans="1:2" x14ac:dyDescent="0.2">
      <c r="A37554" s="253"/>
      <c r="B37554" s="254"/>
    </row>
    <row r="37555" spans="1:2" x14ac:dyDescent="0.2">
      <c r="A37555" s="253"/>
      <c r="B37555" s="254"/>
    </row>
    <row r="37556" spans="1:2" x14ac:dyDescent="0.2">
      <c r="A37556" s="253"/>
      <c r="B37556" s="254"/>
    </row>
    <row r="37557" spans="1:2" x14ac:dyDescent="0.2">
      <c r="A37557" s="253"/>
      <c r="B37557" s="254"/>
    </row>
    <row r="37558" spans="1:2" x14ac:dyDescent="0.2">
      <c r="A37558" s="253"/>
      <c r="B37558" s="254"/>
    </row>
    <row r="37559" spans="1:2" x14ac:dyDescent="0.2">
      <c r="A37559" s="253"/>
      <c r="B37559" s="254"/>
    </row>
    <row r="37560" spans="1:2" x14ac:dyDescent="0.2">
      <c r="A37560" s="253"/>
      <c r="B37560" s="254"/>
    </row>
    <row r="37561" spans="1:2" x14ac:dyDescent="0.2">
      <c r="A37561" s="253"/>
      <c r="B37561" s="254"/>
    </row>
    <row r="37562" spans="1:2" x14ac:dyDescent="0.2">
      <c r="A37562" s="253"/>
      <c r="B37562" s="254"/>
    </row>
    <row r="37563" spans="1:2" x14ac:dyDescent="0.2">
      <c r="A37563" s="253"/>
      <c r="B37563" s="254"/>
    </row>
    <row r="37564" spans="1:2" x14ac:dyDescent="0.2">
      <c r="A37564" s="253"/>
      <c r="B37564" s="254"/>
    </row>
    <row r="37565" spans="1:2" x14ac:dyDescent="0.2">
      <c r="A37565" s="253"/>
      <c r="B37565" s="254"/>
    </row>
    <row r="37566" spans="1:2" x14ac:dyDescent="0.2">
      <c r="A37566" s="253"/>
      <c r="B37566" s="254"/>
    </row>
    <row r="37567" spans="1:2" x14ac:dyDescent="0.2">
      <c r="A37567" s="253"/>
      <c r="B37567" s="254"/>
    </row>
    <row r="37568" spans="1:2" x14ac:dyDescent="0.2">
      <c r="A37568" s="253"/>
      <c r="B37568" s="254"/>
    </row>
    <row r="37569" spans="1:2" x14ac:dyDescent="0.2">
      <c r="A37569" s="253"/>
      <c r="B37569" s="254"/>
    </row>
    <row r="37570" spans="1:2" x14ac:dyDescent="0.2">
      <c r="A37570" s="253"/>
      <c r="B37570" s="254"/>
    </row>
    <row r="37571" spans="1:2" x14ac:dyDescent="0.2">
      <c r="A37571" s="253"/>
      <c r="B37571" s="254"/>
    </row>
    <row r="37572" spans="1:2" x14ac:dyDescent="0.2">
      <c r="A37572" s="253"/>
      <c r="B37572" s="254"/>
    </row>
    <row r="37573" spans="1:2" x14ac:dyDescent="0.2">
      <c r="A37573" s="253"/>
      <c r="B37573" s="254"/>
    </row>
    <row r="37574" spans="1:2" x14ac:dyDescent="0.2">
      <c r="A37574" s="253"/>
      <c r="B37574" s="254"/>
    </row>
    <row r="37575" spans="1:2" x14ac:dyDescent="0.2">
      <c r="A37575" s="253"/>
      <c r="B37575" s="254"/>
    </row>
    <row r="37576" spans="1:2" x14ac:dyDescent="0.2">
      <c r="A37576" s="253"/>
      <c r="B37576" s="254"/>
    </row>
    <row r="37577" spans="1:2" x14ac:dyDescent="0.2">
      <c r="A37577" s="253"/>
      <c r="B37577" s="254"/>
    </row>
    <row r="37578" spans="1:2" x14ac:dyDescent="0.2">
      <c r="A37578" s="253"/>
      <c r="B37578" s="254"/>
    </row>
    <row r="37579" spans="1:2" x14ac:dyDescent="0.2">
      <c r="A37579" s="253"/>
      <c r="B37579" s="254"/>
    </row>
    <row r="37580" spans="1:2" x14ac:dyDescent="0.2">
      <c r="A37580" s="253"/>
      <c r="B37580" s="254"/>
    </row>
    <row r="37581" spans="1:2" x14ac:dyDescent="0.2">
      <c r="A37581" s="253"/>
      <c r="B37581" s="254"/>
    </row>
    <row r="37582" spans="1:2" x14ac:dyDescent="0.2">
      <c r="A37582" s="253"/>
      <c r="B37582" s="254"/>
    </row>
    <row r="37583" spans="1:2" x14ac:dyDescent="0.2">
      <c r="A37583" s="253"/>
      <c r="B37583" s="254"/>
    </row>
    <row r="37584" spans="1:2" x14ac:dyDescent="0.2">
      <c r="A37584" s="253"/>
      <c r="B37584" s="254"/>
    </row>
    <row r="37585" spans="1:2" x14ac:dyDescent="0.2">
      <c r="A37585" s="253"/>
      <c r="B37585" s="254"/>
    </row>
    <row r="37586" spans="1:2" x14ac:dyDescent="0.2">
      <c r="A37586" s="253"/>
      <c r="B37586" s="254"/>
    </row>
    <row r="37587" spans="1:2" x14ac:dyDescent="0.2">
      <c r="A37587" s="253"/>
      <c r="B37587" s="254"/>
    </row>
    <row r="37588" spans="1:2" x14ac:dyDescent="0.2">
      <c r="A37588" s="253"/>
      <c r="B37588" s="254"/>
    </row>
    <row r="37589" spans="1:2" x14ac:dyDescent="0.2">
      <c r="A37589" s="253"/>
      <c r="B37589" s="254"/>
    </row>
    <row r="37590" spans="1:2" x14ac:dyDescent="0.2">
      <c r="A37590" s="253"/>
      <c r="B37590" s="254"/>
    </row>
    <row r="37591" spans="1:2" x14ac:dyDescent="0.2">
      <c r="A37591" s="253"/>
      <c r="B37591" s="254"/>
    </row>
    <row r="37592" spans="1:2" x14ac:dyDescent="0.2">
      <c r="A37592" s="253"/>
      <c r="B37592" s="254"/>
    </row>
    <row r="37593" spans="1:2" x14ac:dyDescent="0.2">
      <c r="A37593" s="253"/>
      <c r="B37593" s="254"/>
    </row>
    <row r="37594" spans="1:2" x14ac:dyDescent="0.2">
      <c r="A37594" s="253"/>
      <c r="B37594" s="254"/>
    </row>
    <row r="37595" spans="1:2" x14ac:dyDescent="0.2">
      <c r="A37595" s="253"/>
      <c r="B37595" s="254"/>
    </row>
    <row r="37596" spans="1:2" x14ac:dyDescent="0.2">
      <c r="A37596" s="253"/>
      <c r="B37596" s="254"/>
    </row>
    <row r="37597" spans="1:2" x14ac:dyDescent="0.2">
      <c r="A37597" s="253"/>
      <c r="B37597" s="254"/>
    </row>
    <row r="37598" spans="1:2" x14ac:dyDescent="0.2">
      <c r="A37598" s="253"/>
      <c r="B37598" s="254"/>
    </row>
    <row r="37599" spans="1:2" x14ac:dyDescent="0.2">
      <c r="A37599" s="253"/>
      <c r="B37599" s="254"/>
    </row>
    <row r="37600" spans="1:2" x14ac:dyDescent="0.2">
      <c r="A37600" s="253"/>
      <c r="B37600" s="254"/>
    </row>
    <row r="37601" spans="1:2" x14ac:dyDescent="0.2">
      <c r="A37601" s="253"/>
      <c r="B37601" s="254"/>
    </row>
    <row r="37602" spans="1:2" x14ac:dyDescent="0.2">
      <c r="A37602" s="253"/>
      <c r="B37602" s="254"/>
    </row>
    <row r="37603" spans="1:2" x14ac:dyDescent="0.2">
      <c r="A37603" s="253"/>
      <c r="B37603" s="254"/>
    </row>
    <row r="37604" spans="1:2" x14ac:dyDescent="0.2">
      <c r="A37604" s="253"/>
      <c r="B37604" s="254"/>
    </row>
    <row r="37605" spans="1:2" x14ac:dyDescent="0.2">
      <c r="A37605" s="253"/>
      <c r="B37605" s="254"/>
    </row>
    <row r="37606" spans="1:2" x14ac:dyDescent="0.2">
      <c r="A37606" s="253"/>
      <c r="B37606" s="254"/>
    </row>
    <row r="37607" spans="1:2" x14ac:dyDescent="0.2">
      <c r="A37607" s="253"/>
      <c r="B37607" s="254"/>
    </row>
    <row r="37608" spans="1:2" x14ac:dyDescent="0.2">
      <c r="A37608" s="253"/>
      <c r="B37608" s="254"/>
    </row>
    <row r="37609" spans="1:2" x14ac:dyDescent="0.2">
      <c r="A37609" s="253"/>
      <c r="B37609" s="254"/>
    </row>
    <row r="37610" spans="1:2" x14ac:dyDescent="0.2">
      <c r="A37610" s="253"/>
      <c r="B37610" s="254"/>
    </row>
    <row r="37611" spans="1:2" x14ac:dyDescent="0.2">
      <c r="A37611" s="253"/>
      <c r="B37611" s="254"/>
    </row>
    <row r="37612" spans="1:2" x14ac:dyDescent="0.2">
      <c r="A37612" s="253"/>
      <c r="B37612" s="254"/>
    </row>
    <row r="37613" spans="1:2" x14ac:dyDescent="0.2">
      <c r="A37613" s="253"/>
      <c r="B37613" s="254"/>
    </row>
    <row r="37614" spans="1:2" x14ac:dyDescent="0.2">
      <c r="A37614" s="253"/>
      <c r="B37614" s="254"/>
    </row>
    <row r="37615" spans="1:2" x14ac:dyDescent="0.2">
      <c r="A37615" s="253"/>
      <c r="B37615" s="254"/>
    </row>
    <row r="37616" spans="1:2" x14ac:dyDescent="0.2">
      <c r="A37616" s="253"/>
      <c r="B37616" s="254"/>
    </row>
    <row r="37617" spans="1:2" x14ac:dyDescent="0.2">
      <c r="A37617" s="253"/>
      <c r="B37617" s="254"/>
    </row>
    <row r="37618" spans="1:2" x14ac:dyDescent="0.2">
      <c r="A37618" s="253"/>
      <c r="B37618" s="254"/>
    </row>
    <row r="37619" spans="1:2" x14ac:dyDescent="0.2">
      <c r="A37619" s="253"/>
      <c r="B37619" s="254"/>
    </row>
    <row r="37620" spans="1:2" x14ac:dyDescent="0.2">
      <c r="A37620" s="253"/>
      <c r="B37620" s="254"/>
    </row>
    <row r="37621" spans="1:2" x14ac:dyDescent="0.2">
      <c r="A37621" s="253"/>
      <c r="B37621" s="254"/>
    </row>
    <row r="37622" spans="1:2" x14ac:dyDescent="0.2">
      <c r="A37622" s="253"/>
      <c r="B37622" s="254"/>
    </row>
    <row r="37623" spans="1:2" x14ac:dyDescent="0.2">
      <c r="A37623" s="253"/>
      <c r="B37623" s="254"/>
    </row>
    <row r="37624" spans="1:2" x14ac:dyDescent="0.2">
      <c r="A37624" s="253"/>
      <c r="B37624" s="254"/>
    </row>
    <row r="37625" spans="1:2" x14ac:dyDescent="0.2">
      <c r="A37625" s="253"/>
      <c r="B37625" s="254"/>
    </row>
    <row r="37626" spans="1:2" x14ac:dyDescent="0.2">
      <c r="A37626" s="253"/>
      <c r="B37626" s="254"/>
    </row>
    <row r="37627" spans="1:2" x14ac:dyDescent="0.2">
      <c r="A37627" s="253"/>
      <c r="B37627" s="254"/>
    </row>
    <row r="37628" spans="1:2" x14ac:dyDescent="0.2">
      <c r="A37628" s="253"/>
      <c r="B37628" s="254"/>
    </row>
    <row r="37629" spans="1:2" x14ac:dyDescent="0.2">
      <c r="A37629" s="253"/>
      <c r="B37629" s="254"/>
    </row>
    <row r="37630" spans="1:2" x14ac:dyDescent="0.2">
      <c r="A37630" s="253"/>
      <c r="B37630" s="254"/>
    </row>
    <row r="37631" spans="1:2" x14ac:dyDescent="0.2">
      <c r="A37631" s="253"/>
      <c r="B37631" s="254"/>
    </row>
    <row r="37632" spans="1:2" x14ac:dyDescent="0.2">
      <c r="A37632" s="253"/>
      <c r="B37632" s="254"/>
    </row>
    <row r="37633" spans="1:2" x14ac:dyDescent="0.2">
      <c r="A37633" s="253"/>
      <c r="B37633" s="254"/>
    </row>
    <row r="37634" spans="1:2" x14ac:dyDescent="0.2">
      <c r="A37634" s="253"/>
      <c r="B37634" s="254"/>
    </row>
    <row r="37635" spans="1:2" x14ac:dyDescent="0.2">
      <c r="A37635" s="253"/>
      <c r="B37635" s="254"/>
    </row>
    <row r="37636" spans="1:2" x14ac:dyDescent="0.2">
      <c r="A37636" s="253"/>
      <c r="B37636" s="254"/>
    </row>
    <row r="37637" spans="1:2" x14ac:dyDescent="0.2">
      <c r="A37637" s="253"/>
      <c r="B37637" s="254"/>
    </row>
    <row r="37638" spans="1:2" x14ac:dyDescent="0.2">
      <c r="A37638" s="253"/>
      <c r="B37638" s="254"/>
    </row>
    <row r="37639" spans="1:2" x14ac:dyDescent="0.2">
      <c r="A37639" s="253"/>
      <c r="B37639" s="254"/>
    </row>
    <row r="37640" spans="1:2" x14ac:dyDescent="0.2">
      <c r="A37640" s="253"/>
      <c r="B37640" s="254"/>
    </row>
    <row r="37641" spans="1:2" x14ac:dyDescent="0.2">
      <c r="A37641" s="253"/>
      <c r="B37641" s="254"/>
    </row>
    <row r="37642" spans="1:2" x14ac:dyDescent="0.2">
      <c r="A37642" s="253"/>
      <c r="B37642" s="254"/>
    </row>
    <row r="37643" spans="1:2" x14ac:dyDescent="0.2">
      <c r="A37643" s="253"/>
      <c r="B37643" s="254"/>
    </row>
    <row r="37644" spans="1:2" x14ac:dyDescent="0.2">
      <c r="A37644" s="253"/>
      <c r="B37644" s="254"/>
    </row>
    <row r="37645" spans="1:2" x14ac:dyDescent="0.2">
      <c r="A37645" s="253"/>
      <c r="B37645" s="254"/>
    </row>
    <row r="37646" spans="1:2" x14ac:dyDescent="0.2">
      <c r="A37646" s="253"/>
      <c r="B37646" s="254"/>
    </row>
    <row r="37647" spans="1:2" x14ac:dyDescent="0.2">
      <c r="A37647" s="253"/>
      <c r="B37647" s="254"/>
    </row>
    <row r="37648" spans="1:2" x14ac:dyDescent="0.2">
      <c r="A37648" s="253"/>
      <c r="B37648" s="254"/>
    </row>
    <row r="37649" spans="1:2" x14ac:dyDescent="0.2">
      <c r="A37649" s="253"/>
      <c r="B37649" s="254"/>
    </row>
    <row r="37650" spans="1:2" x14ac:dyDescent="0.2">
      <c r="A37650" s="253"/>
      <c r="B37650" s="254"/>
    </row>
    <row r="37651" spans="1:2" x14ac:dyDescent="0.2">
      <c r="A37651" s="253"/>
      <c r="B37651" s="254"/>
    </row>
    <row r="37652" spans="1:2" x14ac:dyDescent="0.2">
      <c r="A37652" s="253"/>
      <c r="B37652" s="254"/>
    </row>
    <row r="37653" spans="1:2" x14ac:dyDescent="0.2">
      <c r="A37653" s="253"/>
      <c r="B37653" s="254"/>
    </row>
    <row r="37654" spans="1:2" x14ac:dyDescent="0.2">
      <c r="A37654" s="253"/>
      <c r="B37654" s="254"/>
    </row>
    <row r="37655" spans="1:2" x14ac:dyDescent="0.2">
      <c r="A37655" s="253"/>
      <c r="B37655" s="254"/>
    </row>
    <row r="37656" spans="1:2" x14ac:dyDescent="0.2">
      <c r="A37656" s="253"/>
      <c r="B37656" s="254"/>
    </row>
    <row r="37657" spans="1:2" x14ac:dyDescent="0.2">
      <c r="A37657" s="253"/>
      <c r="B37657" s="254"/>
    </row>
    <row r="37658" spans="1:2" x14ac:dyDescent="0.2">
      <c r="A37658" s="253"/>
      <c r="B37658" s="254"/>
    </row>
    <row r="37659" spans="1:2" x14ac:dyDescent="0.2">
      <c r="A37659" s="253"/>
      <c r="B37659" s="254"/>
    </row>
    <row r="37660" spans="1:2" x14ac:dyDescent="0.2">
      <c r="A37660" s="253"/>
      <c r="B37660" s="254"/>
    </row>
    <row r="37661" spans="1:2" x14ac:dyDescent="0.2">
      <c r="A37661" s="253"/>
      <c r="B37661" s="254"/>
    </row>
    <row r="37662" spans="1:2" x14ac:dyDescent="0.2">
      <c r="A37662" s="253"/>
      <c r="B37662" s="254"/>
    </row>
    <row r="37663" spans="1:2" x14ac:dyDescent="0.2">
      <c r="A37663" s="253"/>
      <c r="B37663" s="254"/>
    </row>
    <row r="37664" spans="1:2" x14ac:dyDescent="0.2">
      <c r="A37664" s="253"/>
      <c r="B37664" s="254"/>
    </row>
    <row r="37665" spans="1:2" x14ac:dyDescent="0.2">
      <c r="A37665" s="253"/>
      <c r="B37665" s="254"/>
    </row>
    <row r="37666" spans="1:2" x14ac:dyDescent="0.2">
      <c r="A37666" s="253"/>
      <c r="B37666" s="254"/>
    </row>
    <row r="37667" spans="1:2" x14ac:dyDescent="0.2">
      <c r="A37667" s="253"/>
      <c r="B37667" s="254"/>
    </row>
    <row r="37668" spans="1:2" x14ac:dyDescent="0.2">
      <c r="A37668" s="253"/>
      <c r="B37668" s="254"/>
    </row>
    <row r="37669" spans="1:2" x14ac:dyDescent="0.2">
      <c r="A37669" s="253"/>
      <c r="B37669" s="254"/>
    </row>
    <row r="37670" spans="1:2" x14ac:dyDescent="0.2">
      <c r="A37670" s="253"/>
      <c r="B37670" s="254"/>
    </row>
    <row r="37671" spans="1:2" x14ac:dyDescent="0.2">
      <c r="A37671" s="253"/>
      <c r="B37671" s="254"/>
    </row>
    <row r="37672" spans="1:2" x14ac:dyDescent="0.2">
      <c r="A37672" s="253"/>
      <c r="B37672" s="254"/>
    </row>
    <row r="37673" spans="1:2" x14ac:dyDescent="0.2">
      <c r="A37673" s="253"/>
      <c r="B37673" s="254"/>
    </row>
    <row r="37674" spans="1:2" x14ac:dyDescent="0.2">
      <c r="A37674" s="253"/>
      <c r="B37674" s="254"/>
    </row>
    <row r="37675" spans="1:2" x14ac:dyDescent="0.2">
      <c r="A37675" s="253"/>
      <c r="B37675" s="254"/>
    </row>
    <row r="37676" spans="1:2" x14ac:dyDescent="0.2">
      <c r="A37676" s="253"/>
      <c r="B37676" s="254"/>
    </row>
    <row r="37677" spans="1:2" x14ac:dyDescent="0.2">
      <c r="A37677" s="253"/>
      <c r="B37677" s="254"/>
    </row>
    <row r="37678" spans="1:2" x14ac:dyDescent="0.2">
      <c r="A37678" s="253"/>
      <c r="B37678" s="254"/>
    </row>
    <row r="37679" spans="1:2" x14ac:dyDescent="0.2">
      <c r="A37679" s="253"/>
      <c r="B37679" s="254"/>
    </row>
    <row r="37680" spans="1:2" x14ac:dyDescent="0.2">
      <c r="A37680" s="253"/>
      <c r="B37680" s="254"/>
    </row>
    <row r="37681" spans="1:2" x14ac:dyDescent="0.2">
      <c r="A37681" s="253"/>
      <c r="B37681" s="254"/>
    </row>
    <row r="37682" spans="1:2" x14ac:dyDescent="0.2">
      <c r="A37682" s="253"/>
      <c r="B37682" s="254"/>
    </row>
    <row r="37683" spans="1:2" x14ac:dyDescent="0.2">
      <c r="A37683" s="253"/>
      <c r="B37683" s="254"/>
    </row>
    <row r="37684" spans="1:2" x14ac:dyDescent="0.2">
      <c r="A37684" s="253"/>
      <c r="B37684" s="254"/>
    </row>
    <row r="37685" spans="1:2" x14ac:dyDescent="0.2">
      <c r="A37685" s="253"/>
      <c r="B37685" s="254"/>
    </row>
    <row r="37686" spans="1:2" x14ac:dyDescent="0.2">
      <c r="A37686" s="253"/>
      <c r="B37686" s="254"/>
    </row>
    <row r="37687" spans="1:2" x14ac:dyDescent="0.2">
      <c r="A37687" s="253"/>
      <c r="B37687" s="254"/>
    </row>
    <row r="37688" spans="1:2" x14ac:dyDescent="0.2">
      <c r="A37688" s="253"/>
      <c r="B37688" s="254"/>
    </row>
    <row r="37689" spans="1:2" x14ac:dyDescent="0.2">
      <c r="A37689" s="253"/>
      <c r="B37689" s="254"/>
    </row>
    <row r="37690" spans="1:2" x14ac:dyDescent="0.2">
      <c r="A37690" s="253"/>
      <c r="B37690" s="254"/>
    </row>
    <row r="37691" spans="1:2" x14ac:dyDescent="0.2">
      <c r="A37691" s="253"/>
      <c r="B37691" s="254"/>
    </row>
    <row r="37692" spans="1:2" x14ac:dyDescent="0.2">
      <c r="A37692" s="253"/>
      <c r="B37692" s="254"/>
    </row>
    <row r="37693" spans="1:2" x14ac:dyDescent="0.2">
      <c r="A37693" s="253"/>
      <c r="B37693" s="254"/>
    </row>
    <row r="37694" spans="1:2" x14ac:dyDescent="0.2">
      <c r="A37694" s="253"/>
      <c r="B37694" s="254"/>
    </row>
    <row r="37695" spans="1:2" x14ac:dyDescent="0.2">
      <c r="A37695" s="253"/>
      <c r="B37695" s="254"/>
    </row>
    <row r="37696" spans="1:2" x14ac:dyDescent="0.2">
      <c r="A37696" s="253"/>
      <c r="B37696" s="254"/>
    </row>
    <row r="37697" spans="1:2" x14ac:dyDescent="0.2">
      <c r="A37697" s="253"/>
      <c r="B37697" s="254"/>
    </row>
    <row r="37698" spans="1:2" x14ac:dyDescent="0.2">
      <c r="A37698" s="253"/>
      <c r="B37698" s="254"/>
    </row>
    <row r="37699" spans="1:2" x14ac:dyDescent="0.2">
      <c r="A37699" s="253"/>
      <c r="B37699" s="254"/>
    </row>
    <row r="37700" spans="1:2" x14ac:dyDescent="0.2">
      <c r="A37700" s="253"/>
      <c r="B37700" s="254"/>
    </row>
    <row r="37701" spans="1:2" x14ac:dyDescent="0.2">
      <c r="A37701" s="253"/>
      <c r="B37701" s="254"/>
    </row>
    <row r="37702" spans="1:2" x14ac:dyDescent="0.2">
      <c r="A37702" s="253"/>
      <c r="B37702" s="254"/>
    </row>
    <row r="37703" spans="1:2" x14ac:dyDescent="0.2">
      <c r="A37703" s="253"/>
      <c r="B37703" s="254"/>
    </row>
    <row r="37704" spans="1:2" x14ac:dyDescent="0.2">
      <c r="A37704" s="253"/>
      <c r="B37704" s="254"/>
    </row>
    <row r="37705" spans="1:2" x14ac:dyDescent="0.2">
      <c r="A37705" s="253"/>
      <c r="B37705" s="254"/>
    </row>
    <row r="37706" spans="1:2" x14ac:dyDescent="0.2">
      <c r="A37706" s="253"/>
      <c r="B37706" s="254"/>
    </row>
    <row r="37707" spans="1:2" x14ac:dyDescent="0.2">
      <c r="A37707" s="253"/>
      <c r="B37707" s="254"/>
    </row>
    <row r="37708" spans="1:2" x14ac:dyDescent="0.2">
      <c r="A37708" s="253"/>
      <c r="B37708" s="254"/>
    </row>
    <row r="37709" spans="1:2" x14ac:dyDescent="0.2">
      <c r="A37709" s="253"/>
      <c r="B37709" s="254"/>
    </row>
    <row r="37710" spans="1:2" x14ac:dyDescent="0.2">
      <c r="A37710" s="253"/>
      <c r="B37710" s="254"/>
    </row>
    <row r="37711" spans="1:2" x14ac:dyDescent="0.2">
      <c r="A37711" s="253"/>
      <c r="B37711" s="254"/>
    </row>
    <row r="37712" spans="1:2" x14ac:dyDescent="0.2">
      <c r="A37712" s="253"/>
      <c r="B37712" s="254"/>
    </row>
    <row r="37713" spans="1:2" x14ac:dyDescent="0.2">
      <c r="A37713" s="253"/>
      <c r="B37713" s="254"/>
    </row>
    <row r="37714" spans="1:2" x14ac:dyDescent="0.2">
      <c r="A37714" s="253"/>
      <c r="B37714" s="254"/>
    </row>
    <row r="37715" spans="1:2" x14ac:dyDescent="0.2">
      <c r="A37715" s="253"/>
      <c r="B37715" s="254"/>
    </row>
    <row r="37716" spans="1:2" x14ac:dyDescent="0.2">
      <c r="A37716" s="253"/>
      <c r="B37716" s="254"/>
    </row>
    <row r="37717" spans="1:2" x14ac:dyDescent="0.2">
      <c r="A37717" s="253"/>
      <c r="B37717" s="254"/>
    </row>
    <row r="37718" spans="1:2" x14ac:dyDescent="0.2">
      <c r="A37718" s="253"/>
      <c r="B37718" s="254"/>
    </row>
    <row r="37719" spans="1:2" x14ac:dyDescent="0.2">
      <c r="A37719" s="253"/>
      <c r="B37719" s="254"/>
    </row>
    <row r="37720" spans="1:2" x14ac:dyDescent="0.2">
      <c r="A37720" s="253"/>
      <c r="B37720" s="254"/>
    </row>
    <row r="37721" spans="1:2" x14ac:dyDescent="0.2">
      <c r="A37721" s="253"/>
      <c r="B37721" s="254"/>
    </row>
    <row r="37722" spans="1:2" x14ac:dyDescent="0.2">
      <c r="A37722" s="253"/>
      <c r="B37722" s="254"/>
    </row>
    <row r="37723" spans="1:2" x14ac:dyDescent="0.2">
      <c r="A37723" s="253"/>
      <c r="B37723" s="254"/>
    </row>
    <row r="37724" spans="1:2" x14ac:dyDescent="0.2">
      <c r="A37724" s="253"/>
      <c r="B37724" s="254"/>
    </row>
    <row r="37725" spans="1:2" x14ac:dyDescent="0.2">
      <c r="A37725" s="253"/>
      <c r="B37725" s="254"/>
    </row>
    <row r="37726" spans="1:2" x14ac:dyDescent="0.2">
      <c r="A37726" s="253"/>
      <c r="B37726" s="254"/>
    </row>
    <row r="37727" spans="1:2" x14ac:dyDescent="0.2">
      <c r="A37727" s="253"/>
      <c r="B37727" s="254"/>
    </row>
    <row r="37728" spans="1:2" x14ac:dyDescent="0.2">
      <c r="A37728" s="253"/>
      <c r="B37728" s="254"/>
    </row>
    <row r="37729" spans="1:2" x14ac:dyDescent="0.2">
      <c r="A37729" s="253"/>
      <c r="B37729" s="254"/>
    </row>
    <row r="37730" spans="1:2" x14ac:dyDescent="0.2">
      <c r="A37730" s="253"/>
      <c r="B37730" s="254"/>
    </row>
    <row r="37731" spans="1:2" x14ac:dyDescent="0.2">
      <c r="A37731" s="253"/>
      <c r="B37731" s="254"/>
    </row>
    <row r="37732" spans="1:2" x14ac:dyDescent="0.2">
      <c r="A37732" s="253"/>
      <c r="B37732" s="254"/>
    </row>
    <row r="37733" spans="1:2" x14ac:dyDescent="0.2">
      <c r="A37733" s="253"/>
      <c r="B37733" s="254"/>
    </row>
    <row r="37734" spans="1:2" x14ac:dyDescent="0.2">
      <c r="A37734" s="253"/>
      <c r="B37734" s="254"/>
    </row>
    <row r="37735" spans="1:2" x14ac:dyDescent="0.2">
      <c r="A37735" s="253"/>
      <c r="B37735" s="254"/>
    </row>
    <row r="37736" spans="1:2" x14ac:dyDescent="0.2">
      <c r="A37736" s="253"/>
      <c r="B37736" s="254"/>
    </row>
    <row r="37737" spans="1:2" x14ac:dyDescent="0.2">
      <c r="A37737" s="253"/>
      <c r="B37737" s="254"/>
    </row>
    <row r="37738" spans="1:2" x14ac:dyDescent="0.2">
      <c r="A37738" s="253"/>
      <c r="B37738" s="254"/>
    </row>
    <row r="37739" spans="1:2" x14ac:dyDescent="0.2">
      <c r="A37739" s="253"/>
      <c r="B37739" s="254"/>
    </row>
    <row r="37740" spans="1:2" x14ac:dyDescent="0.2">
      <c r="A37740" s="253"/>
      <c r="B37740" s="254"/>
    </row>
    <row r="37741" spans="1:2" x14ac:dyDescent="0.2">
      <c r="A37741" s="253"/>
      <c r="B37741" s="254"/>
    </row>
    <row r="37742" spans="1:2" x14ac:dyDescent="0.2">
      <c r="A37742" s="253"/>
      <c r="B37742" s="254"/>
    </row>
    <row r="37743" spans="1:2" x14ac:dyDescent="0.2">
      <c r="A37743" s="253"/>
      <c r="B37743" s="254"/>
    </row>
    <row r="37744" spans="1:2" x14ac:dyDescent="0.2">
      <c r="A37744" s="253"/>
      <c r="B37744" s="254"/>
    </row>
    <row r="37745" spans="1:2" x14ac:dyDescent="0.2">
      <c r="A37745" s="253"/>
      <c r="B37745" s="254"/>
    </row>
    <row r="37746" spans="1:2" x14ac:dyDescent="0.2">
      <c r="A37746" s="253"/>
      <c r="B37746" s="254"/>
    </row>
    <row r="37747" spans="1:2" x14ac:dyDescent="0.2">
      <c r="A37747" s="253"/>
      <c r="B37747" s="254"/>
    </row>
    <row r="37748" spans="1:2" x14ac:dyDescent="0.2">
      <c r="A37748" s="253"/>
      <c r="B37748" s="254"/>
    </row>
    <row r="37749" spans="1:2" x14ac:dyDescent="0.2">
      <c r="A37749" s="253"/>
      <c r="B37749" s="254"/>
    </row>
    <row r="37750" spans="1:2" x14ac:dyDescent="0.2">
      <c r="A37750" s="253"/>
      <c r="B37750" s="254"/>
    </row>
    <row r="37751" spans="1:2" x14ac:dyDescent="0.2">
      <c r="A37751" s="253"/>
      <c r="B37751" s="254"/>
    </row>
    <row r="37752" spans="1:2" x14ac:dyDescent="0.2">
      <c r="A37752" s="253"/>
      <c r="B37752" s="254"/>
    </row>
    <row r="37753" spans="1:2" x14ac:dyDescent="0.2">
      <c r="A37753" s="253"/>
      <c r="B37753" s="254"/>
    </row>
    <row r="37754" spans="1:2" x14ac:dyDescent="0.2">
      <c r="A37754" s="253"/>
      <c r="B37754" s="254"/>
    </row>
    <row r="37755" spans="1:2" x14ac:dyDescent="0.2">
      <c r="A37755" s="253"/>
      <c r="B37755" s="254"/>
    </row>
    <row r="37756" spans="1:2" x14ac:dyDescent="0.2">
      <c r="A37756" s="253"/>
      <c r="B37756" s="254"/>
    </row>
    <row r="37757" spans="1:2" x14ac:dyDescent="0.2">
      <c r="A37757" s="253"/>
      <c r="B37757" s="254"/>
    </row>
    <row r="37758" spans="1:2" x14ac:dyDescent="0.2">
      <c r="A37758" s="253"/>
      <c r="B37758" s="254"/>
    </row>
    <row r="37759" spans="1:2" x14ac:dyDescent="0.2">
      <c r="A37759" s="253"/>
      <c r="B37759" s="254"/>
    </row>
    <row r="37760" spans="1:2" x14ac:dyDescent="0.2">
      <c r="A37760" s="253"/>
      <c r="B37760" s="254"/>
    </row>
    <row r="37761" spans="1:2" x14ac:dyDescent="0.2">
      <c r="A37761" s="253"/>
      <c r="B37761" s="254"/>
    </row>
    <row r="37762" spans="1:2" x14ac:dyDescent="0.2">
      <c r="A37762" s="253"/>
      <c r="B37762" s="254"/>
    </row>
    <row r="37763" spans="1:2" x14ac:dyDescent="0.2">
      <c r="A37763" s="253"/>
      <c r="B37763" s="254"/>
    </row>
    <row r="37764" spans="1:2" x14ac:dyDescent="0.2">
      <c r="A37764" s="253"/>
      <c r="B37764" s="254"/>
    </row>
    <row r="37765" spans="1:2" x14ac:dyDescent="0.2">
      <c r="A37765" s="253"/>
      <c r="B37765" s="254"/>
    </row>
    <row r="37766" spans="1:2" x14ac:dyDescent="0.2">
      <c r="A37766" s="253"/>
      <c r="B37766" s="254"/>
    </row>
    <row r="37767" spans="1:2" x14ac:dyDescent="0.2">
      <c r="A37767" s="253"/>
      <c r="B37767" s="254"/>
    </row>
    <row r="37768" spans="1:2" x14ac:dyDescent="0.2">
      <c r="A37768" s="253"/>
      <c r="B37768" s="254"/>
    </row>
    <row r="37769" spans="1:2" x14ac:dyDescent="0.2">
      <c r="A37769" s="253"/>
      <c r="B37769" s="254"/>
    </row>
    <row r="37770" spans="1:2" x14ac:dyDescent="0.2">
      <c r="A37770" s="253"/>
      <c r="B37770" s="254"/>
    </row>
    <row r="37771" spans="1:2" x14ac:dyDescent="0.2">
      <c r="A37771" s="253"/>
      <c r="B37771" s="254"/>
    </row>
    <row r="37772" spans="1:2" x14ac:dyDescent="0.2">
      <c r="A37772" s="253"/>
      <c r="B37772" s="254"/>
    </row>
    <row r="37773" spans="1:2" x14ac:dyDescent="0.2">
      <c r="A37773" s="253"/>
      <c r="B37773" s="254"/>
    </row>
    <row r="37774" spans="1:2" x14ac:dyDescent="0.2">
      <c r="A37774" s="253"/>
      <c r="B37774" s="254"/>
    </row>
    <row r="37775" spans="1:2" x14ac:dyDescent="0.2">
      <c r="A37775" s="253"/>
      <c r="B37775" s="254"/>
    </row>
    <row r="37776" spans="1:2" x14ac:dyDescent="0.2">
      <c r="A37776" s="253"/>
      <c r="B37776" s="254"/>
    </row>
    <row r="37777" spans="1:2" x14ac:dyDescent="0.2">
      <c r="A37777" s="253"/>
      <c r="B37777" s="254"/>
    </row>
    <row r="37778" spans="1:2" x14ac:dyDescent="0.2">
      <c r="A37778" s="253"/>
      <c r="B37778" s="254"/>
    </row>
    <row r="37779" spans="1:2" x14ac:dyDescent="0.2">
      <c r="A37779" s="253"/>
      <c r="B37779" s="254"/>
    </row>
    <row r="37780" spans="1:2" x14ac:dyDescent="0.2">
      <c r="A37780" s="253"/>
      <c r="B37780" s="254"/>
    </row>
    <row r="37781" spans="1:2" x14ac:dyDescent="0.2">
      <c r="A37781" s="253"/>
      <c r="B37781" s="254"/>
    </row>
    <row r="37782" spans="1:2" x14ac:dyDescent="0.2">
      <c r="A37782" s="253"/>
      <c r="B37782" s="254"/>
    </row>
    <row r="37783" spans="1:2" x14ac:dyDescent="0.2">
      <c r="A37783" s="253"/>
      <c r="B37783" s="254"/>
    </row>
    <row r="37784" spans="1:2" x14ac:dyDescent="0.2">
      <c r="A37784" s="253"/>
      <c r="B37784" s="254"/>
    </row>
    <row r="37785" spans="1:2" x14ac:dyDescent="0.2">
      <c r="A37785" s="253"/>
      <c r="B37785" s="254"/>
    </row>
    <row r="37786" spans="1:2" x14ac:dyDescent="0.2">
      <c r="A37786" s="253"/>
      <c r="B37786" s="254"/>
    </row>
    <row r="37787" spans="1:2" x14ac:dyDescent="0.2">
      <c r="A37787" s="253"/>
      <c r="B37787" s="254"/>
    </row>
    <row r="37788" spans="1:2" x14ac:dyDescent="0.2">
      <c r="A37788" s="253"/>
      <c r="B37788" s="254"/>
    </row>
    <row r="37789" spans="1:2" x14ac:dyDescent="0.2">
      <c r="A37789" s="253"/>
      <c r="B37789" s="254"/>
    </row>
    <row r="37790" spans="1:2" x14ac:dyDescent="0.2">
      <c r="A37790" s="253"/>
      <c r="B37790" s="254"/>
    </row>
    <row r="37791" spans="1:2" x14ac:dyDescent="0.2">
      <c r="A37791" s="253"/>
      <c r="B37791" s="254"/>
    </row>
    <row r="37792" spans="1:2" x14ac:dyDescent="0.2">
      <c r="A37792" s="253"/>
      <c r="B37792" s="254"/>
    </row>
    <row r="37793" spans="1:2" x14ac:dyDescent="0.2">
      <c r="A37793" s="253"/>
      <c r="B37793" s="254"/>
    </row>
    <row r="37794" spans="1:2" x14ac:dyDescent="0.2">
      <c r="A37794" s="253"/>
      <c r="B37794" s="254"/>
    </row>
    <row r="37795" spans="1:2" x14ac:dyDescent="0.2">
      <c r="A37795" s="253"/>
      <c r="B37795" s="254"/>
    </row>
    <row r="37796" spans="1:2" x14ac:dyDescent="0.2">
      <c r="A37796" s="253"/>
      <c r="B37796" s="254"/>
    </row>
    <row r="37797" spans="1:2" x14ac:dyDescent="0.2">
      <c r="A37797" s="253"/>
      <c r="B37797" s="254"/>
    </row>
    <row r="37798" spans="1:2" x14ac:dyDescent="0.2">
      <c r="A37798" s="253"/>
      <c r="B37798" s="254"/>
    </row>
    <row r="37799" spans="1:2" x14ac:dyDescent="0.2">
      <c r="A37799" s="253"/>
      <c r="B37799" s="254"/>
    </row>
    <row r="37800" spans="1:2" x14ac:dyDescent="0.2">
      <c r="A37800" s="253"/>
      <c r="B37800" s="254"/>
    </row>
    <row r="37801" spans="1:2" x14ac:dyDescent="0.2">
      <c r="A37801" s="253"/>
      <c r="B37801" s="254"/>
    </row>
    <row r="37802" spans="1:2" x14ac:dyDescent="0.2">
      <c r="A37802" s="253"/>
      <c r="B37802" s="254"/>
    </row>
    <row r="37803" spans="1:2" x14ac:dyDescent="0.2">
      <c r="A37803" s="253"/>
      <c r="B37803" s="254"/>
    </row>
    <row r="37804" spans="1:2" x14ac:dyDescent="0.2">
      <c r="A37804" s="253"/>
      <c r="B37804" s="254"/>
    </row>
    <row r="37805" spans="1:2" x14ac:dyDescent="0.2">
      <c r="A37805" s="253"/>
      <c r="B37805" s="254"/>
    </row>
    <row r="37806" spans="1:2" x14ac:dyDescent="0.2">
      <c r="A37806" s="253"/>
      <c r="B37806" s="254"/>
    </row>
    <row r="37807" spans="1:2" x14ac:dyDescent="0.2">
      <c r="A37807" s="253"/>
      <c r="B37807" s="254"/>
    </row>
    <row r="37808" spans="1:2" x14ac:dyDescent="0.2">
      <c r="A37808" s="253"/>
      <c r="B37808" s="254"/>
    </row>
    <row r="37809" spans="1:2" x14ac:dyDescent="0.2">
      <c r="A37809" s="253"/>
      <c r="B37809" s="254"/>
    </row>
    <row r="37810" spans="1:2" x14ac:dyDescent="0.2">
      <c r="A37810" s="253"/>
      <c r="B37810" s="254"/>
    </row>
    <row r="37811" spans="1:2" x14ac:dyDescent="0.2">
      <c r="A37811" s="253"/>
      <c r="B37811" s="254"/>
    </row>
    <row r="37812" spans="1:2" x14ac:dyDescent="0.2">
      <c r="A37812" s="253"/>
      <c r="B37812" s="254"/>
    </row>
    <row r="37813" spans="1:2" x14ac:dyDescent="0.2">
      <c r="A37813" s="253"/>
      <c r="B37813" s="254"/>
    </row>
    <row r="37814" spans="1:2" x14ac:dyDescent="0.2">
      <c r="A37814" s="253"/>
      <c r="B37814" s="254"/>
    </row>
    <row r="37815" spans="1:2" x14ac:dyDescent="0.2">
      <c r="A37815" s="253"/>
      <c r="B37815" s="254"/>
    </row>
    <row r="37816" spans="1:2" x14ac:dyDescent="0.2">
      <c r="A37816" s="253"/>
      <c r="B37816" s="254"/>
    </row>
    <row r="37817" spans="1:2" x14ac:dyDescent="0.2">
      <c r="A37817" s="253"/>
      <c r="B37817" s="254"/>
    </row>
    <row r="37818" spans="1:2" x14ac:dyDescent="0.2">
      <c r="A37818" s="253"/>
      <c r="B37818" s="254"/>
    </row>
    <row r="37819" spans="1:2" x14ac:dyDescent="0.2">
      <c r="A37819" s="253"/>
      <c r="B37819" s="254"/>
    </row>
    <row r="37820" spans="1:2" x14ac:dyDescent="0.2">
      <c r="A37820" s="253"/>
      <c r="B37820" s="254"/>
    </row>
    <row r="37821" spans="1:2" x14ac:dyDescent="0.2">
      <c r="A37821" s="253"/>
      <c r="B37821" s="254"/>
    </row>
    <row r="37822" spans="1:2" x14ac:dyDescent="0.2">
      <c r="A37822" s="253"/>
      <c r="B37822" s="254"/>
    </row>
    <row r="37823" spans="1:2" x14ac:dyDescent="0.2">
      <c r="A37823" s="253"/>
      <c r="B37823" s="254"/>
    </row>
    <row r="37824" spans="1:2" x14ac:dyDescent="0.2">
      <c r="A37824" s="253"/>
      <c r="B37824" s="254"/>
    </row>
    <row r="37825" spans="1:2" x14ac:dyDescent="0.2">
      <c r="A37825" s="253"/>
      <c r="B37825" s="254"/>
    </row>
    <row r="37826" spans="1:2" x14ac:dyDescent="0.2">
      <c r="A37826" s="253"/>
      <c r="B37826" s="254"/>
    </row>
    <row r="37827" spans="1:2" x14ac:dyDescent="0.2">
      <c r="A37827" s="253"/>
      <c r="B37827" s="254"/>
    </row>
    <row r="37828" spans="1:2" x14ac:dyDescent="0.2">
      <c r="A37828" s="253"/>
      <c r="B37828" s="254"/>
    </row>
    <row r="37829" spans="1:2" x14ac:dyDescent="0.2">
      <c r="A37829" s="253"/>
      <c r="B37829" s="254"/>
    </row>
    <row r="37830" spans="1:2" x14ac:dyDescent="0.2">
      <c r="A37830" s="253"/>
      <c r="B37830" s="254"/>
    </row>
    <row r="37831" spans="1:2" x14ac:dyDescent="0.2">
      <c r="A37831" s="253"/>
      <c r="B37831" s="254"/>
    </row>
    <row r="37832" spans="1:2" x14ac:dyDescent="0.2">
      <c r="A37832" s="253"/>
      <c r="B37832" s="254"/>
    </row>
    <row r="37833" spans="1:2" x14ac:dyDescent="0.2">
      <c r="A37833" s="253"/>
      <c r="B37833" s="254"/>
    </row>
    <row r="37834" spans="1:2" x14ac:dyDescent="0.2">
      <c r="A37834" s="253"/>
      <c r="B37834" s="254"/>
    </row>
    <row r="37835" spans="1:2" x14ac:dyDescent="0.2">
      <c r="A37835" s="253"/>
      <c r="B37835" s="254"/>
    </row>
    <row r="37836" spans="1:2" x14ac:dyDescent="0.2">
      <c r="A37836" s="253"/>
      <c r="B37836" s="254"/>
    </row>
    <row r="37837" spans="1:2" x14ac:dyDescent="0.2">
      <c r="A37837" s="253"/>
      <c r="B37837" s="254"/>
    </row>
    <row r="37838" spans="1:2" x14ac:dyDescent="0.2">
      <c r="A37838" s="253"/>
      <c r="B37838" s="254"/>
    </row>
    <row r="37839" spans="1:2" x14ac:dyDescent="0.2">
      <c r="A37839" s="253"/>
      <c r="B37839" s="254"/>
    </row>
    <row r="37840" spans="1:2" x14ac:dyDescent="0.2">
      <c r="A37840" s="253"/>
      <c r="B37840" s="254"/>
    </row>
    <row r="37841" spans="1:2" x14ac:dyDescent="0.2">
      <c r="A37841" s="253"/>
      <c r="B37841" s="254"/>
    </row>
    <row r="37842" spans="1:2" x14ac:dyDescent="0.2">
      <c r="A37842" s="253"/>
      <c r="B37842" s="254"/>
    </row>
    <row r="37843" spans="1:2" x14ac:dyDescent="0.2">
      <c r="A37843" s="253"/>
      <c r="B37843" s="254"/>
    </row>
    <row r="37844" spans="1:2" x14ac:dyDescent="0.2">
      <c r="A37844" s="253"/>
      <c r="B37844" s="254"/>
    </row>
    <row r="37845" spans="1:2" x14ac:dyDescent="0.2">
      <c r="A37845" s="253"/>
      <c r="B37845" s="254"/>
    </row>
    <row r="37846" spans="1:2" x14ac:dyDescent="0.2">
      <c r="A37846" s="253"/>
      <c r="B37846" s="254"/>
    </row>
    <row r="37847" spans="1:2" x14ac:dyDescent="0.2">
      <c r="A37847" s="253"/>
      <c r="B37847" s="254"/>
    </row>
    <row r="37848" spans="1:2" x14ac:dyDescent="0.2">
      <c r="A37848" s="253"/>
      <c r="B37848" s="254"/>
    </row>
    <row r="37849" spans="1:2" x14ac:dyDescent="0.2">
      <c r="A37849" s="253"/>
      <c r="B37849" s="254"/>
    </row>
    <row r="37850" spans="1:2" x14ac:dyDescent="0.2">
      <c r="A37850" s="253"/>
      <c r="B37850" s="254"/>
    </row>
    <row r="37851" spans="1:2" x14ac:dyDescent="0.2">
      <c r="A37851" s="253"/>
      <c r="B37851" s="254"/>
    </row>
    <row r="37852" spans="1:2" x14ac:dyDescent="0.2">
      <c r="A37852" s="253"/>
      <c r="B37852" s="254"/>
    </row>
    <row r="37853" spans="1:2" x14ac:dyDescent="0.2">
      <c r="A37853" s="253"/>
      <c r="B37853" s="254"/>
    </row>
    <row r="37854" spans="1:2" x14ac:dyDescent="0.2">
      <c r="A37854" s="253"/>
      <c r="B37854" s="254"/>
    </row>
    <row r="37855" spans="1:2" x14ac:dyDescent="0.2">
      <c r="A37855" s="253"/>
      <c r="B37855" s="254"/>
    </row>
    <row r="37856" spans="1:2" x14ac:dyDescent="0.2">
      <c r="A37856" s="253"/>
      <c r="B37856" s="254"/>
    </row>
    <row r="37857" spans="1:2" x14ac:dyDescent="0.2">
      <c r="A37857" s="253"/>
      <c r="B37857" s="254"/>
    </row>
    <row r="37858" spans="1:2" x14ac:dyDescent="0.2">
      <c r="A37858" s="253"/>
      <c r="B37858" s="254"/>
    </row>
    <row r="37859" spans="1:2" x14ac:dyDescent="0.2">
      <c r="A37859" s="253"/>
      <c r="B37859" s="254"/>
    </row>
    <row r="37860" spans="1:2" x14ac:dyDescent="0.2">
      <c r="A37860" s="253"/>
      <c r="B37860" s="254"/>
    </row>
    <row r="37861" spans="1:2" x14ac:dyDescent="0.2">
      <c r="A37861" s="253"/>
      <c r="B37861" s="254"/>
    </row>
    <row r="37862" spans="1:2" x14ac:dyDescent="0.2">
      <c r="A37862" s="253"/>
      <c r="B37862" s="254"/>
    </row>
    <row r="37863" spans="1:2" x14ac:dyDescent="0.2">
      <c r="A37863" s="253"/>
      <c r="B37863" s="254"/>
    </row>
    <row r="37864" spans="1:2" x14ac:dyDescent="0.2">
      <c r="A37864" s="253"/>
      <c r="B37864" s="254"/>
    </row>
    <row r="37865" spans="1:2" x14ac:dyDescent="0.2">
      <c r="A37865" s="253"/>
      <c r="B37865" s="254"/>
    </row>
    <row r="37866" spans="1:2" x14ac:dyDescent="0.2">
      <c r="A37866" s="253"/>
      <c r="B37866" s="254"/>
    </row>
    <row r="37867" spans="1:2" x14ac:dyDescent="0.2">
      <c r="A37867" s="253"/>
      <c r="B37867" s="254"/>
    </row>
    <row r="37868" spans="1:2" x14ac:dyDescent="0.2">
      <c r="A37868" s="253"/>
      <c r="B37868" s="254"/>
    </row>
    <row r="37869" spans="1:2" x14ac:dyDescent="0.2">
      <c r="A37869" s="253"/>
      <c r="B37869" s="254"/>
    </row>
    <row r="37870" spans="1:2" x14ac:dyDescent="0.2">
      <c r="A37870" s="253"/>
      <c r="B37870" s="254"/>
    </row>
    <row r="37871" spans="1:2" x14ac:dyDescent="0.2">
      <c r="A37871" s="253"/>
      <c r="B37871" s="254"/>
    </row>
    <row r="37872" spans="1:2" x14ac:dyDescent="0.2">
      <c r="A37872" s="253"/>
      <c r="B37872" s="254"/>
    </row>
    <row r="37873" spans="1:2" x14ac:dyDescent="0.2">
      <c r="A37873" s="253"/>
      <c r="B37873" s="254"/>
    </row>
    <row r="37874" spans="1:2" x14ac:dyDescent="0.2">
      <c r="A37874" s="253"/>
      <c r="B37874" s="254"/>
    </row>
    <row r="37875" spans="1:2" x14ac:dyDescent="0.2">
      <c r="A37875" s="253"/>
      <c r="B37875" s="254"/>
    </row>
    <row r="37876" spans="1:2" x14ac:dyDescent="0.2">
      <c r="A37876" s="253"/>
      <c r="B37876" s="254"/>
    </row>
    <row r="37877" spans="1:2" x14ac:dyDescent="0.2">
      <c r="A37877" s="253"/>
      <c r="B37877" s="254"/>
    </row>
    <row r="37878" spans="1:2" x14ac:dyDescent="0.2">
      <c r="A37878" s="253"/>
      <c r="B37878" s="254"/>
    </row>
    <row r="37879" spans="1:2" x14ac:dyDescent="0.2">
      <c r="A37879" s="253"/>
      <c r="B37879" s="254"/>
    </row>
    <row r="37880" spans="1:2" x14ac:dyDescent="0.2">
      <c r="A37880" s="253"/>
      <c r="B37880" s="254"/>
    </row>
    <row r="37881" spans="1:2" x14ac:dyDescent="0.2">
      <c r="A37881" s="253"/>
      <c r="B37881" s="254"/>
    </row>
    <row r="37882" spans="1:2" x14ac:dyDescent="0.2">
      <c r="A37882" s="253"/>
      <c r="B37882" s="254"/>
    </row>
    <row r="37883" spans="1:2" x14ac:dyDescent="0.2">
      <c r="A37883" s="253"/>
      <c r="B37883" s="254"/>
    </row>
    <row r="37884" spans="1:2" x14ac:dyDescent="0.2">
      <c r="A37884" s="253"/>
      <c r="B37884" s="254"/>
    </row>
    <row r="37885" spans="1:2" x14ac:dyDescent="0.2">
      <c r="A37885" s="253"/>
      <c r="B37885" s="254"/>
    </row>
    <row r="37886" spans="1:2" x14ac:dyDescent="0.2">
      <c r="A37886" s="253"/>
      <c r="B37886" s="254"/>
    </row>
    <row r="37887" spans="1:2" x14ac:dyDescent="0.2">
      <c r="A37887" s="253"/>
      <c r="B37887" s="254"/>
    </row>
    <row r="37888" spans="1:2" x14ac:dyDescent="0.2">
      <c r="A37888" s="253"/>
      <c r="B37888" s="254"/>
    </row>
    <row r="37889" spans="1:2" x14ac:dyDescent="0.2">
      <c r="A37889" s="253"/>
      <c r="B37889" s="254"/>
    </row>
    <row r="37890" spans="1:2" x14ac:dyDescent="0.2">
      <c r="A37890" s="253"/>
      <c r="B37890" s="254"/>
    </row>
    <row r="37891" spans="1:2" x14ac:dyDescent="0.2">
      <c r="A37891" s="253"/>
      <c r="B37891" s="254"/>
    </row>
    <row r="37892" spans="1:2" x14ac:dyDescent="0.2">
      <c r="A37892" s="253"/>
      <c r="B37892" s="254"/>
    </row>
    <row r="37893" spans="1:2" x14ac:dyDescent="0.2">
      <c r="A37893" s="253"/>
      <c r="B37893" s="254"/>
    </row>
    <row r="37894" spans="1:2" x14ac:dyDescent="0.2">
      <c r="A37894" s="253"/>
      <c r="B37894" s="254"/>
    </row>
    <row r="37895" spans="1:2" x14ac:dyDescent="0.2">
      <c r="A37895" s="253"/>
      <c r="B37895" s="254"/>
    </row>
    <row r="37896" spans="1:2" x14ac:dyDescent="0.2">
      <c r="A37896" s="253"/>
      <c r="B37896" s="254"/>
    </row>
    <row r="37897" spans="1:2" x14ac:dyDescent="0.2">
      <c r="A37897" s="253"/>
      <c r="B37897" s="254"/>
    </row>
    <row r="37898" spans="1:2" x14ac:dyDescent="0.2">
      <c r="A37898" s="253"/>
      <c r="B37898" s="254"/>
    </row>
    <row r="37899" spans="1:2" x14ac:dyDescent="0.2">
      <c r="A37899" s="253"/>
      <c r="B37899" s="254"/>
    </row>
    <row r="37900" spans="1:2" x14ac:dyDescent="0.2">
      <c r="A37900" s="253"/>
      <c r="B37900" s="254"/>
    </row>
    <row r="37901" spans="1:2" x14ac:dyDescent="0.2">
      <c r="A37901" s="253"/>
      <c r="B37901" s="254"/>
    </row>
    <row r="37902" spans="1:2" x14ac:dyDescent="0.2">
      <c r="A37902" s="253"/>
      <c r="B37902" s="254"/>
    </row>
    <row r="37903" spans="1:2" x14ac:dyDescent="0.2">
      <c r="A37903" s="253"/>
      <c r="B37903" s="254"/>
    </row>
    <row r="37904" spans="1:2" x14ac:dyDescent="0.2">
      <c r="A37904" s="253"/>
      <c r="B37904" s="254"/>
    </row>
    <row r="37905" spans="1:2" x14ac:dyDescent="0.2">
      <c r="A37905" s="253"/>
      <c r="B37905" s="254"/>
    </row>
    <row r="37906" spans="1:2" x14ac:dyDescent="0.2">
      <c r="A37906" s="253"/>
      <c r="B37906" s="254"/>
    </row>
    <row r="37907" spans="1:2" x14ac:dyDescent="0.2">
      <c r="A37907" s="253"/>
      <c r="B37907" s="254"/>
    </row>
    <row r="37908" spans="1:2" x14ac:dyDescent="0.2">
      <c r="A37908" s="253"/>
      <c r="B37908" s="254"/>
    </row>
    <row r="37909" spans="1:2" x14ac:dyDescent="0.2">
      <c r="A37909" s="253"/>
      <c r="B37909" s="254"/>
    </row>
    <row r="37910" spans="1:2" x14ac:dyDescent="0.2">
      <c r="A37910" s="253"/>
      <c r="B37910" s="254"/>
    </row>
    <row r="37911" spans="1:2" x14ac:dyDescent="0.2">
      <c r="A37911" s="253"/>
      <c r="B37911" s="254"/>
    </row>
    <row r="37912" spans="1:2" x14ac:dyDescent="0.2">
      <c r="A37912" s="253"/>
      <c r="B37912" s="254"/>
    </row>
    <row r="37913" spans="1:2" x14ac:dyDescent="0.2">
      <c r="A37913" s="253"/>
      <c r="B37913" s="254"/>
    </row>
    <row r="37914" spans="1:2" x14ac:dyDescent="0.2">
      <c r="A37914" s="253"/>
      <c r="B37914" s="254"/>
    </row>
    <row r="37915" spans="1:2" x14ac:dyDescent="0.2">
      <c r="A37915" s="253"/>
      <c r="B37915" s="254"/>
    </row>
    <row r="37916" spans="1:2" x14ac:dyDescent="0.2">
      <c r="A37916" s="253"/>
      <c r="B37916" s="254"/>
    </row>
    <row r="37917" spans="1:2" x14ac:dyDescent="0.2">
      <c r="A37917" s="253"/>
      <c r="B37917" s="254"/>
    </row>
    <row r="37918" spans="1:2" x14ac:dyDescent="0.2">
      <c r="A37918" s="253"/>
      <c r="B37918" s="254"/>
    </row>
    <row r="37919" spans="1:2" x14ac:dyDescent="0.2">
      <c r="A37919" s="253"/>
      <c r="B37919" s="254"/>
    </row>
    <row r="37920" spans="1:2" x14ac:dyDescent="0.2">
      <c r="A37920" s="253"/>
      <c r="B37920" s="254"/>
    </row>
    <row r="37921" spans="1:2" x14ac:dyDescent="0.2">
      <c r="A37921" s="253"/>
      <c r="B37921" s="254"/>
    </row>
    <row r="37922" spans="1:2" x14ac:dyDescent="0.2">
      <c r="A37922" s="253"/>
      <c r="B37922" s="254"/>
    </row>
    <row r="37923" spans="1:2" x14ac:dyDescent="0.2">
      <c r="A37923" s="253"/>
      <c r="B37923" s="254"/>
    </row>
    <row r="37924" spans="1:2" x14ac:dyDescent="0.2">
      <c r="A37924" s="253"/>
      <c r="B37924" s="254"/>
    </row>
    <row r="37925" spans="1:2" x14ac:dyDescent="0.2">
      <c r="A37925" s="253"/>
      <c r="B37925" s="254"/>
    </row>
    <row r="37926" spans="1:2" x14ac:dyDescent="0.2">
      <c r="A37926" s="253"/>
      <c r="B37926" s="254"/>
    </row>
    <row r="37927" spans="1:2" x14ac:dyDescent="0.2">
      <c r="A37927" s="253"/>
      <c r="B37927" s="254"/>
    </row>
    <row r="37928" spans="1:2" x14ac:dyDescent="0.2">
      <c r="A37928" s="253"/>
      <c r="B37928" s="254"/>
    </row>
    <row r="37929" spans="1:2" x14ac:dyDescent="0.2">
      <c r="A37929" s="253"/>
      <c r="B37929" s="254"/>
    </row>
    <row r="37930" spans="1:2" x14ac:dyDescent="0.2">
      <c r="A37930" s="253"/>
      <c r="B37930" s="254"/>
    </row>
    <row r="37931" spans="1:2" x14ac:dyDescent="0.2">
      <c r="A37931" s="253"/>
      <c r="B37931" s="254"/>
    </row>
    <row r="37932" spans="1:2" x14ac:dyDescent="0.2">
      <c r="A37932" s="253"/>
      <c r="B37932" s="254"/>
    </row>
    <row r="37933" spans="1:2" x14ac:dyDescent="0.2">
      <c r="A37933" s="253"/>
      <c r="B37933" s="254"/>
    </row>
    <row r="37934" spans="1:2" x14ac:dyDescent="0.2">
      <c r="A37934" s="253"/>
      <c r="B37934" s="254"/>
    </row>
    <row r="37935" spans="1:2" x14ac:dyDescent="0.2">
      <c r="A37935" s="253"/>
      <c r="B37935" s="254"/>
    </row>
    <row r="37936" spans="1:2" x14ac:dyDescent="0.2">
      <c r="A37936" s="253"/>
      <c r="B37936" s="254"/>
    </row>
    <row r="37937" spans="1:2" x14ac:dyDescent="0.2">
      <c r="A37937" s="253"/>
      <c r="B37937" s="254"/>
    </row>
    <row r="37938" spans="1:2" x14ac:dyDescent="0.2">
      <c r="A37938" s="253"/>
      <c r="B37938" s="254"/>
    </row>
    <row r="37939" spans="1:2" x14ac:dyDescent="0.2">
      <c r="A37939" s="253"/>
      <c r="B37939" s="254"/>
    </row>
    <row r="37940" spans="1:2" x14ac:dyDescent="0.2">
      <c r="A37940" s="253"/>
      <c r="B37940" s="254"/>
    </row>
    <row r="37941" spans="1:2" x14ac:dyDescent="0.2">
      <c r="A37941" s="253"/>
      <c r="B37941" s="254"/>
    </row>
    <row r="37942" spans="1:2" x14ac:dyDescent="0.2">
      <c r="A37942" s="253"/>
      <c r="B37942" s="254"/>
    </row>
    <row r="37943" spans="1:2" x14ac:dyDescent="0.2">
      <c r="A37943" s="253"/>
      <c r="B37943" s="254"/>
    </row>
    <row r="37944" spans="1:2" x14ac:dyDescent="0.2">
      <c r="A37944" s="253"/>
      <c r="B37944" s="254"/>
    </row>
    <row r="37945" spans="1:2" x14ac:dyDescent="0.2">
      <c r="A37945" s="253"/>
      <c r="B37945" s="254"/>
    </row>
    <row r="37946" spans="1:2" x14ac:dyDescent="0.2">
      <c r="A37946" s="253"/>
      <c r="B37946" s="254"/>
    </row>
    <row r="37947" spans="1:2" x14ac:dyDescent="0.2">
      <c r="A37947" s="253"/>
      <c r="B37947" s="254"/>
    </row>
    <row r="37948" spans="1:2" x14ac:dyDescent="0.2">
      <c r="A37948" s="253"/>
      <c r="B37948" s="254"/>
    </row>
    <row r="37949" spans="1:2" x14ac:dyDescent="0.2">
      <c r="A37949" s="253"/>
      <c r="B37949" s="254"/>
    </row>
    <row r="37950" spans="1:2" x14ac:dyDescent="0.2">
      <c r="A37950" s="253"/>
      <c r="B37950" s="254"/>
    </row>
    <row r="37951" spans="1:2" x14ac:dyDescent="0.2">
      <c r="A37951" s="253"/>
      <c r="B37951" s="254"/>
    </row>
    <row r="37952" spans="1:2" x14ac:dyDescent="0.2">
      <c r="A37952" s="253"/>
      <c r="B37952" s="254"/>
    </row>
    <row r="37953" spans="1:2" x14ac:dyDescent="0.2">
      <c r="A37953" s="253"/>
      <c r="B37953" s="254"/>
    </row>
    <row r="37954" spans="1:2" x14ac:dyDescent="0.2">
      <c r="A37954" s="253"/>
      <c r="B37954" s="254"/>
    </row>
    <row r="37955" spans="1:2" x14ac:dyDescent="0.2">
      <c r="A37955" s="253"/>
      <c r="B37955" s="254"/>
    </row>
    <row r="37956" spans="1:2" x14ac:dyDescent="0.2">
      <c r="A37956" s="253"/>
      <c r="B37956" s="254"/>
    </row>
    <row r="37957" spans="1:2" x14ac:dyDescent="0.2">
      <c r="A37957" s="253"/>
      <c r="B37957" s="254"/>
    </row>
    <row r="37958" spans="1:2" x14ac:dyDescent="0.2">
      <c r="A37958" s="253"/>
      <c r="B37958" s="254"/>
    </row>
    <row r="37959" spans="1:2" x14ac:dyDescent="0.2">
      <c r="A37959" s="253"/>
      <c r="B37959" s="254"/>
    </row>
    <row r="37960" spans="1:2" x14ac:dyDescent="0.2">
      <c r="A37960" s="253"/>
      <c r="B37960" s="254"/>
    </row>
    <row r="37961" spans="1:2" x14ac:dyDescent="0.2">
      <c r="A37961" s="253"/>
      <c r="B37961" s="254"/>
    </row>
    <row r="37962" spans="1:2" x14ac:dyDescent="0.2">
      <c r="A37962" s="253"/>
      <c r="B37962" s="254"/>
    </row>
    <row r="37963" spans="1:2" x14ac:dyDescent="0.2">
      <c r="A37963" s="253"/>
      <c r="B37963" s="254"/>
    </row>
    <row r="37964" spans="1:2" x14ac:dyDescent="0.2">
      <c r="A37964" s="253"/>
      <c r="B37964" s="254"/>
    </row>
    <row r="37965" spans="1:2" x14ac:dyDescent="0.2">
      <c r="A37965" s="253"/>
      <c r="B37965" s="254"/>
    </row>
    <row r="37966" spans="1:2" x14ac:dyDescent="0.2">
      <c r="A37966" s="253"/>
      <c r="B37966" s="254"/>
    </row>
    <row r="37967" spans="1:2" x14ac:dyDescent="0.2">
      <c r="A37967" s="253"/>
      <c r="B37967" s="254"/>
    </row>
    <row r="37968" spans="1:2" x14ac:dyDescent="0.2">
      <c r="A37968" s="253"/>
      <c r="B37968" s="254"/>
    </row>
    <row r="37969" spans="1:2" x14ac:dyDescent="0.2">
      <c r="A37969" s="253"/>
      <c r="B37969" s="254"/>
    </row>
    <row r="37970" spans="1:2" x14ac:dyDescent="0.2">
      <c r="A37970" s="253"/>
      <c r="B37970" s="254"/>
    </row>
    <row r="37971" spans="1:2" x14ac:dyDescent="0.2">
      <c r="A37971" s="253"/>
      <c r="B37971" s="254"/>
    </row>
    <row r="37972" spans="1:2" x14ac:dyDescent="0.2">
      <c r="A37972" s="253"/>
      <c r="B37972" s="254"/>
    </row>
    <row r="37973" spans="1:2" x14ac:dyDescent="0.2">
      <c r="A37973" s="253"/>
      <c r="B37973" s="254"/>
    </row>
    <row r="37974" spans="1:2" x14ac:dyDescent="0.2">
      <c r="A37974" s="253"/>
      <c r="B37974" s="254"/>
    </row>
    <row r="37975" spans="1:2" x14ac:dyDescent="0.2">
      <c r="A37975" s="253"/>
      <c r="B37975" s="254"/>
    </row>
    <row r="37976" spans="1:2" x14ac:dyDescent="0.2">
      <c r="A37976" s="253"/>
      <c r="B37976" s="254"/>
    </row>
    <row r="37977" spans="1:2" x14ac:dyDescent="0.2">
      <c r="A37977" s="253"/>
      <c r="B37977" s="254"/>
    </row>
    <row r="37978" spans="1:2" x14ac:dyDescent="0.2">
      <c r="A37978" s="253"/>
      <c r="B37978" s="254"/>
    </row>
    <row r="37979" spans="1:2" x14ac:dyDescent="0.2">
      <c r="A37979" s="253"/>
      <c r="B37979" s="254"/>
    </row>
    <row r="37980" spans="1:2" x14ac:dyDescent="0.2">
      <c r="A37980" s="253"/>
      <c r="B37980" s="254"/>
    </row>
    <row r="37981" spans="1:2" x14ac:dyDescent="0.2">
      <c r="A37981" s="253"/>
      <c r="B37981" s="254"/>
    </row>
    <row r="37982" spans="1:2" x14ac:dyDescent="0.2">
      <c r="A37982" s="253"/>
      <c r="B37982" s="254"/>
    </row>
    <row r="37983" spans="1:2" x14ac:dyDescent="0.2">
      <c r="A37983" s="253"/>
      <c r="B37983" s="254"/>
    </row>
    <row r="37984" spans="1:2" x14ac:dyDescent="0.2">
      <c r="A37984" s="253"/>
      <c r="B37984" s="254"/>
    </row>
    <row r="37985" spans="1:2" x14ac:dyDescent="0.2">
      <c r="A37985" s="253"/>
      <c r="B37985" s="254"/>
    </row>
    <row r="37986" spans="1:2" x14ac:dyDescent="0.2">
      <c r="A37986" s="253"/>
      <c r="B37986" s="254"/>
    </row>
    <row r="37987" spans="1:2" x14ac:dyDescent="0.2">
      <c r="A37987" s="253"/>
      <c r="B37987" s="254"/>
    </row>
    <row r="37988" spans="1:2" x14ac:dyDescent="0.2">
      <c r="A37988" s="253"/>
      <c r="B37988" s="254"/>
    </row>
    <row r="37989" spans="1:2" x14ac:dyDescent="0.2">
      <c r="A37989" s="253"/>
      <c r="B37989" s="254"/>
    </row>
    <row r="37990" spans="1:2" x14ac:dyDescent="0.2">
      <c r="A37990" s="253"/>
      <c r="B37990" s="254"/>
    </row>
    <row r="37991" spans="1:2" x14ac:dyDescent="0.2">
      <c r="A37991" s="253"/>
      <c r="B37991" s="254"/>
    </row>
    <row r="37992" spans="1:2" x14ac:dyDescent="0.2">
      <c r="A37992" s="253"/>
      <c r="B37992" s="254"/>
    </row>
    <row r="37993" spans="1:2" x14ac:dyDescent="0.2">
      <c r="A37993" s="253"/>
      <c r="B37993" s="254"/>
    </row>
    <row r="37994" spans="1:2" x14ac:dyDescent="0.2">
      <c r="A37994" s="253"/>
      <c r="B37994" s="254"/>
    </row>
    <row r="37995" spans="1:2" x14ac:dyDescent="0.2">
      <c r="A37995" s="253"/>
      <c r="B37995" s="254"/>
    </row>
    <row r="37996" spans="1:2" x14ac:dyDescent="0.2">
      <c r="A37996" s="253"/>
      <c r="B37996" s="254"/>
    </row>
    <row r="37997" spans="1:2" x14ac:dyDescent="0.2">
      <c r="A37997" s="253"/>
      <c r="B37997" s="254"/>
    </row>
    <row r="37998" spans="1:2" x14ac:dyDescent="0.2">
      <c r="A37998" s="253"/>
      <c r="B37998" s="254"/>
    </row>
    <row r="37999" spans="1:2" x14ac:dyDescent="0.2">
      <c r="A37999" s="253"/>
      <c r="B37999" s="254"/>
    </row>
    <row r="38000" spans="1:2" x14ac:dyDescent="0.2">
      <c r="A38000" s="253"/>
      <c r="B38000" s="254"/>
    </row>
    <row r="38001" spans="1:2" x14ac:dyDescent="0.2">
      <c r="A38001" s="253"/>
      <c r="B38001" s="254"/>
    </row>
    <row r="38002" spans="1:2" x14ac:dyDescent="0.2">
      <c r="A38002" s="253"/>
      <c r="B38002" s="254"/>
    </row>
    <row r="38003" spans="1:2" x14ac:dyDescent="0.2">
      <c r="A38003" s="253"/>
      <c r="B38003" s="254"/>
    </row>
    <row r="38004" spans="1:2" x14ac:dyDescent="0.2">
      <c r="A38004" s="253"/>
      <c r="B38004" s="254"/>
    </row>
    <row r="38005" spans="1:2" x14ac:dyDescent="0.2">
      <c r="A38005" s="253"/>
      <c r="B38005" s="254"/>
    </row>
    <row r="38006" spans="1:2" x14ac:dyDescent="0.2">
      <c r="A38006" s="253"/>
      <c r="B38006" s="254"/>
    </row>
    <row r="38007" spans="1:2" x14ac:dyDescent="0.2">
      <c r="A38007" s="253"/>
      <c r="B38007" s="254"/>
    </row>
    <row r="38008" spans="1:2" x14ac:dyDescent="0.2">
      <c r="A38008" s="253"/>
      <c r="B38008" s="254"/>
    </row>
    <row r="38009" spans="1:2" x14ac:dyDescent="0.2">
      <c r="A38009" s="253"/>
      <c r="B38009" s="254"/>
    </row>
    <row r="38010" spans="1:2" x14ac:dyDescent="0.2">
      <c r="A38010" s="253"/>
      <c r="B38010" s="254"/>
    </row>
    <row r="38011" spans="1:2" x14ac:dyDescent="0.2">
      <c r="A38011" s="253"/>
      <c r="B38011" s="254"/>
    </row>
    <row r="38012" spans="1:2" x14ac:dyDescent="0.2">
      <c r="A38012" s="253"/>
      <c r="B38012" s="254"/>
    </row>
    <row r="38013" spans="1:2" x14ac:dyDescent="0.2">
      <c r="A38013" s="253"/>
      <c r="B38013" s="254"/>
    </row>
    <row r="38014" spans="1:2" x14ac:dyDescent="0.2">
      <c r="A38014" s="253"/>
      <c r="B38014" s="254"/>
    </row>
    <row r="38015" spans="1:2" x14ac:dyDescent="0.2">
      <c r="A38015" s="253"/>
      <c r="B38015" s="254"/>
    </row>
    <row r="38016" spans="1:2" x14ac:dyDescent="0.2">
      <c r="A38016" s="253"/>
      <c r="B38016" s="254"/>
    </row>
    <row r="38017" spans="1:2" x14ac:dyDescent="0.2">
      <c r="A38017" s="253"/>
      <c r="B38017" s="254"/>
    </row>
    <row r="38018" spans="1:2" x14ac:dyDescent="0.2">
      <c r="A38018" s="253"/>
      <c r="B38018" s="254"/>
    </row>
    <row r="38019" spans="1:2" x14ac:dyDescent="0.2">
      <c r="A38019" s="253"/>
      <c r="B38019" s="254"/>
    </row>
    <row r="38020" spans="1:2" x14ac:dyDescent="0.2">
      <c r="A38020" s="253"/>
      <c r="B38020" s="254"/>
    </row>
    <row r="38021" spans="1:2" x14ac:dyDescent="0.2">
      <c r="A38021" s="253"/>
      <c r="B38021" s="254"/>
    </row>
    <row r="38022" spans="1:2" x14ac:dyDescent="0.2">
      <c r="A38022" s="253"/>
      <c r="B38022" s="254"/>
    </row>
    <row r="38023" spans="1:2" x14ac:dyDescent="0.2">
      <c r="A38023" s="253"/>
      <c r="B38023" s="254"/>
    </row>
    <row r="38024" spans="1:2" x14ac:dyDescent="0.2">
      <c r="A38024" s="253"/>
      <c r="B38024" s="254"/>
    </row>
    <row r="38025" spans="1:2" x14ac:dyDescent="0.2">
      <c r="A38025" s="253"/>
      <c r="B38025" s="254"/>
    </row>
    <row r="38026" spans="1:2" x14ac:dyDescent="0.2">
      <c r="A38026" s="253"/>
      <c r="B38026" s="254"/>
    </row>
    <row r="38027" spans="1:2" x14ac:dyDescent="0.2">
      <c r="A38027" s="253"/>
      <c r="B38027" s="254"/>
    </row>
    <row r="38028" spans="1:2" x14ac:dyDescent="0.2">
      <c r="A38028" s="253"/>
      <c r="B38028" s="254"/>
    </row>
    <row r="38029" spans="1:2" x14ac:dyDescent="0.2">
      <c r="A38029" s="253"/>
      <c r="B38029" s="254"/>
    </row>
    <row r="38030" spans="1:2" x14ac:dyDescent="0.2">
      <c r="A38030" s="253"/>
      <c r="B38030" s="254"/>
    </row>
    <row r="38031" spans="1:2" x14ac:dyDescent="0.2">
      <c r="A38031" s="253"/>
      <c r="B38031" s="254"/>
    </row>
    <row r="38032" spans="1:2" x14ac:dyDescent="0.2">
      <c r="A38032" s="253"/>
      <c r="B38032" s="254"/>
    </row>
    <row r="38033" spans="1:2" x14ac:dyDescent="0.2">
      <c r="A38033" s="253"/>
      <c r="B38033" s="254"/>
    </row>
    <row r="38034" spans="1:2" x14ac:dyDescent="0.2">
      <c r="A38034" s="253"/>
      <c r="B38034" s="254"/>
    </row>
    <row r="38035" spans="1:2" x14ac:dyDescent="0.2">
      <c r="A38035" s="253"/>
      <c r="B38035" s="254"/>
    </row>
    <row r="38036" spans="1:2" x14ac:dyDescent="0.2">
      <c r="A38036" s="253"/>
      <c r="B38036" s="254"/>
    </row>
    <row r="38037" spans="1:2" x14ac:dyDescent="0.2">
      <c r="A38037" s="253"/>
      <c r="B38037" s="254"/>
    </row>
    <row r="38038" spans="1:2" x14ac:dyDescent="0.2">
      <c r="A38038" s="253"/>
      <c r="B38038" s="254"/>
    </row>
    <row r="38039" spans="1:2" x14ac:dyDescent="0.2">
      <c r="A38039" s="253"/>
      <c r="B38039" s="254"/>
    </row>
    <row r="38040" spans="1:2" x14ac:dyDescent="0.2">
      <c r="A38040" s="253"/>
      <c r="B38040" s="254"/>
    </row>
    <row r="38041" spans="1:2" x14ac:dyDescent="0.2">
      <c r="A38041" s="253"/>
      <c r="B38041" s="254"/>
    </row>
    <row r="38042" spans="1:2" x14ac:dyDescent="0.2">
      <c r="A38042" s="253"/>
      <c r="B38042" s="254"/>
    </row>
    <row r="38043" spans="1:2" x14ac:dyDescent="0.2">
      <c r="A38043" s="253"/>
      <c r="B38043" s="254"/>
    </row>
    <row r="38044" spans="1:2" x14ac:dyDescent="0.2">
      <c r="A38044" s="253"/>
      <c r="B38044" s="254"/>
    </row>
    <row r="38045" spans="1:2" x14ac:dyDescent="0.2">
      <c r="A38045" s="253"/>
      <c r="B38045" s="254"/>
    </row>
    <row r="38046" spans="1:2" x14ac:dyDescent="0.2">
      <c r="A38046" s="253"/>
      <c r="B38046" s="254"/>
    </row>
    <row r="38047" spans="1:2" x14ac:dyDescent="0.2">
      <c r="A38047" s="253"/>
      <c r="B38047" s="254"/>
    </row>
    <row r="38048" spans="1:2" x14ac:dyDescent="0.2">
      <c r="A38048" s="253"/>
      <c r="B38048" s="254"/>
    </row>
    <row r="38049" spans="1:2" x14ac:dyDescent="0.2">
      <c r="A38049" s="253"/>
      <c r="B38049" s="254"/>
    </row>
    <row r="38050" spans="1:2" x14ac:dyDescent="0.2">
      <c r="A38050" s="253"/>
      <c r="B38050" s="254"/>
    </row>
    <row r="38051" spans="1:2" x14ac:dyDescent="0.2">
      <c r="A38051" s="253"/>
      <c r="B38051" s="254"/>
    </row>
    <row r="38052" spans="1:2" x14ac:dyDescent="0.2">
      <c r="A38052" s="253"/>
      <c r="B38052" s="254"/>
    </row>
    <row r="38053" spans="1:2" x14ac:dyDescent="0.2">
      <c r="A38053" s="253"/>
      <c r="B38053" s="254"/>
    </row>
    <row r="38054" spans="1:2" x14ac:dyDescent="0.2">
      <c r="A38054" s="253"/>
      <c r="B38054" s="254"/>
    </row>
    <row r="38055" spans="1:2" x14ac:dyDescent="0.2">
      <c r="A38055" s="253"/>
      <c r="B38055" s="254"/>
    </row>
    <row r="38056" spans="1:2" x14ac:dyDescent="0.2">
      <c r="A38056" s="253"/>
      <c r="B38056" s="254"/>
    </row>
    <row r="38057" spans="1:2" x14ac:dyDescent="0.2">
      <c r="A38057" s="253"/>
      <c r="B38057" s="254"/>
    </row>
    <row r="38058" spans="1:2" x14ac:dyDescent="0.2">
      <c r="A38058" s="253"/>
      <c r="B38058" s="254"/>
    </row>
    <row r="38059" spans="1:2" x14ac:dyDescent="0.2">
      <c r="A38059" s="253"/>
      <c r="B38059" s="254"/>
    </row>
    <row r="38060" spans="1:2" x14ac:dyDescent="0.2">
      <c r="A38060" s="253"/>
      <c r="B38060" s="254"/>
    </row>
    <row r="38061" spans="1:2" x14ac:dyDescent="0.2">
      <c r="A38061" s="253"/>
      <c r="B38061" s="254"/>
    </row>
    <row r="38062" spans="1:2" x14ac:dyDescent="0.2">
      <c r="A38062" s="253"/>
      <c r="B38062" s="254"/>
    </row>
    <row r="38063" spans="1:2" x14ac:dyDescent="0.2">
      <c r="A38063" s="253"/>
      <c r="B38063" s="254"/>
    </row>
    <row r="38064" spans="1:2" x14ac:dyDescent="0.2">
      <c r="A38064" s="253"/>
      <c r="B38064" s="254"/>
    </row>
    <row r="38065" spans="1:2" x14ac:dyDescent="0.2">
      <c r="A38065" s="253"/>
      <c r="B38065" s="254"/>
    </row>
    <row r="38066" spans="1:2" x14ac:dyDescent="0.2">
      <c r="A38066" s="253"/>
      <c r="B38066" s="254"/>
    </row>
    <row r="38067" spans="1:2" x14ac:dyDescent="0.2">
      <c r="A38067" s="253"/>
      <c r="B38067" s="254"/>
    </row>
    <row r="38068" spans="1:2" x14ac:dyDescent="0.2">
      <c r="A38068" s="253"/>
      <c r="B38068" s="254"/>
    </row>
    <row r="38069" spans="1:2" x14ac:dyDescent="0.2">
      <c r="A38069" s="253"/>
      <c r="B38069" s="254"/>
    </row>
    <row r="38070" spans="1:2" x14ac:dyDescent="0.2">
      <c r="A38070" s="253"/>
      <c r="B38070" s="254"/>
    </row>
    <row r="38071" spans="1:2" x14ac:dyDescent="0.2">
      <c r="A38071" s="253"/>
      <c r="B38071" s="254"/>
    </row>
    <row r="38072" spans="1:2" x14ac:dyDescent="0.2">
      <c r="A38072" s="253"/>
      <c r="B38072" s="254"/>
    </row>
    <row r="38073" spans="1:2" x14ac:dyDescent="0.2">
      <c r="A38073" s="253"/>
      <c r="B38073" s="254"/>
    </row>
    <row r="38074" spans="1:2" x14ac:dyDescent="0.2">
      <c r="A38074" s="253"/>
      <c r="B38074" s="254"/>
    </row>
    <row r="38075" spans="1:2" x14ac:dyDescent="0.2">
      <c r="A38075" s="253"/>
      <c r="B38075" s="254"/>
    </row>
    <row r="38076" spans="1:2" x14ac:dyDescent="0.2">
      <c r="A38076" s="253"/>
      <c r="B38076" s="254"/>
    </row>
    <row r="38077" spans="1:2" x14ac:dyDescent="0.2">
      <c r="A38077" s="253"/>
      <c r="B38077" s="254"/>
    </row>
    <row r="38078" spans="1:2" x14ac:dyDescent="0.2">
      <c r="A38078" s="253"/>
      <c r="B38078" s="254"/>
    </row>
    <row r="38079" spans="1:2" x14ac:dyDescent="0.2">
      <c r="A38079" s="253"/>
      <c r="B38079" s="254"/>
    </row>
    <row r="38080" spans="1:2" x14ac:dyDescent="0.2">
      <c r="A38080" s="253"/>
      <c r="B38080" s="254"/>
    </row>
    <row r="38081" spans="1:2" x14ac:dyDescent="0.2">
      <c r="A38081" s="253"/>
      <c r="B38081" s="254"/>
    </row>
    <row r="38082" spans="1:2" x14ac:dyDescent="0.2">
      <c r="A38082" s="253"/>
      <c r="B38082" s="254"/>
    </row>
    <row r="38083" spans="1:2" x14ac:dyDescent="0.2">
      <c r="A38083" s="253"/>
      <c r="B38083" s="254"/>
    </row>
    <row r="38084" spans="1:2" x14ac:dyDescent="0.2">
      <c r="A38084" s="253"/>
      <c r="B38084" s="254"/>
    </row>
    <row r="38085" spans="1:2" x14ac:dyDescent="0.2">
      <c r="A38085" s="253"/>
      <c r="B38085" s="254"/>
    </row>
    <row r="38086" spans="1:2" x14ac:dyDescent="0.2">
      <c r="A38086" s="253"/>
      <c r="B38086" s="254"/>
    </row>
    <row r="38087" spans="1:2" x14ac:dyDescent="0.2">
      <c r="A38087" s="253"/>
      <c r="B38087" s="254"/>
    </row>
    <row r="38088" spans="1:2" x14ac:dyDescent="0.2">
      <c r="A38088" s="253"/>
      <c r="B38088" s="254"/>
    </row>
    <row r="38089" spans="1:2" x14ac:dyDescent="0.2">
      <c r="A38089" s="253"/>
      <c r="B38089" s="254"/>
    </row>
    <row r="38090" spans="1:2" x14ac:dyDescent="0.2">
      <c r="A38090" s="253"/>
      <c r="B38090" s="254"/>
    </row>
    <row r="38091" spans="1:2" x14ac:dyDescent="0.2">
      <c r="A38091" s="253"/>
      <c r="B38091" s="254"/>
    </row>
    <row r="38092" spans="1:2" x14ac:dyDescent="0.2">
      <c r="A38092" s="253"/>
      <c r="B38092" s="254"/>
    </row>
    <row r="38093" spans="1:2" x14ac:dyDescent="0.2">
      <c r="A38093" s="253"/>
      <c r="B38093" s="254"/>
    </row>
    <row r="38094" spans="1:2" x14ac:dyDescent="0.2">
      <c r="A38094" s="253"/>
      <c r="B38094" s="254"/>
    </row>
    <row r="38095" spans="1:2" x14ac:dyDescent="0.2">
      <c r="A38095" s="253"/>
      <c r="B38095" s="254"/>
    </row>
    <row r="38096" spans="1:2" x14ac:dyDescent="0.2">
      <c r="A38096" s="253"/>
      <c r="B38096" s="254"/>
    </row>
    <row r="38097" spans="1:2" x14ac:dyDescent="0.2">
      <c r="A38097" s="253"/>
      <c r="B38097" s="254"/>
    </row>
    <row r="38098" spans="1:2" x14ac:dyDescent="0.2">
      <c r="A38098" s="253"/>
      <c r="B38098" s="254"/>
    </row>
    <row r="38099" spans="1:2" x14ac:dyDescent="0.2">
      <c r="A38099" s="253"/>
      <c r="B38099" s="254"/>
    </row>
    <row r="38100" spans="1:2" x14ac:dyDescent="0.2">
      <c r="A38100" s="253"/>
      <c r="B38100" s="254"/>
    </row>
    <row r="38101" spans="1:2" x14ac:dyDescent="0.2">
      <c r="A38101" s="253"/>
      <c r="B38101" s="254"/>
    </row>
    <row r="38102" spans="1:2" x14ac:dyDescent="0.2">
      <c r="A38102" s="253"/>
      <c r="B38102" s="254"/>
    </row>
    <row r="38103" spans="1:2" x14ac:dyDescent="0.2">
      <c r="A38103" s="253"/>
      <c r="B38103" s="254"/>
    </row>
    <row r="38104" spans="1:2" x14ac:dyDescent="0.2">
      <c r="A38104" s="253"/>
      <c r="B38104" s="254"/>
    </row>
    <row r="38105" spans="1:2" x14ac:dyDescent="0.2">
      <c r="A38105" s="253"/>
      <c r="B38105" s="254"/>
    </row>
    <row r="38106" spans="1:2" x14ac:dyDescent="0.2">
      <c r="A38106" s="253"/>
      <c r="B38106" s="254"/>
    </row>
    <row r="38107" spans="1:2" x14ac:dyDescent="0.2">
      <c r="A38107" s="253"/>
      <c r="B38107" s="254"/>
    </row>
    <row r="38108" spans="1:2" x14ac:dyDescent="0.2">
      <c r="A38108" s="253"/>
      <c r="B38108" s="254"/>
    </row>
    <row r="38109" spans="1:2" x14ac:dyDescent="0.2">
      <c r="A38109" s="253"/>
      <c r="B38109" s="254"/>
    </row>
    <row r="38110" spans="1:2" x14ac:dyDescent="0.2">
      <c r="A38110" s="253"/>
      <c r="B38110" s="254"/>
    </row>
    <row r="38111" spans="1:2" x14ac:dyDescent="0.2">
      <c r="A38111" s="253"/>
      <c r="B38111" s="254"/>
    </row>
    <row r="38112" spans="1:2" x14ac:dyDescent="0.2">
      <c r="A38112" s="253"/>
      <c r="B38112" s="254"/>
    </row>
    <row r="38113" spans="1:2" x14ac:dyDescent="0.2">
      <c r="A38113" s="253"/>
      <c r="B38113" s="254"/>
    </row>
    <row r="38114" spans="1:2" x14ac:dyDescent="0.2">
      <c r="A38114" s="253"/>
      <c r="B38114" s="254"/>
    </row>
    <row r="38115" spans="1:2" x14ac:dyDescent="0.2">
      <c r="A38115" s="253"/>
      <c r="B38115" s="254"/>
    </row>
    <row r="38116" spans="1:2" x14ac:dyDescent="0.2">
      <c r="A38116" s="253"/>
      <c r="B38116" s="254"/>
    </row>
    <row r="38117" spans="1:2" x14ac:dyDescent="0.2">
      <c r="A38117" s="253"/>
      <c r="B38117" s="254"/>
    </row>
    <row r="38118" spans="1:2" x14ac:dyDescent="0.2">
      <c r="A38118" s="253"/>
      <c r="B38118" s="254"/>
    </row>
    <row r="38119" spans="1:2" x14ac:dyDescent="0.2">
      <c r="A38119" s="253"/>
      <c r="B38119" s="254"/>
    </row>
    <row r="38120" spans="1:2" x14ac:dyDescent="0.2">
      <c r="A38120" s="253"/>
      <c r="B38120" s="254"/>
    </row>
    <row r="38121" spans="1:2" x14ac:dyDescent="0.2">
      <c r="A38121" s="253"/>
      <c r="B38121" s="254"/>
    </row>
    <row r="38122" spans="1:2" x14ac:dyDescent="0.2">
      <c r="A38122" s="253"/>
      <c r="B38122" s="254"/>
    </row>
    <row r="38123" spans="1:2" x14ac:dyDescent="0.2">
      <c r="A38123" s="253"/>
      <c r="B38123" s="254"/>
    </row>
    <row r="38124" spans="1:2" x14ac:dyDescent="0.2">
      <c r="A38124" s="253"/>
      <c r="B38124" s="254"/>
    </row>
    <row r="38125" spans="1:2" x14ac:dyDescent="0.2">
      <c r="A38125" s="253"/>
      <c r="B38125" s="254"/>
    </row>
    <row r="38126" spans="1:2" x14ac:dyDescent="0.2">
      <c r="A38126" s="253"/>
      <c r="B38126" s="254"/>
    </row>
    <row r="38127" spans="1:2" x14ac:dyDescent="0.2">
      <c r="A38127" s="253"/>
      <c r="B38127" s="254"/>
    </row>
    <row r="38128" spans="1:2" x14ac:dyDescent="0.2">
      <c r="A38128" s="253"/>
      <c r="B38128" s="254"/>
    </row>
    <row r="38129" spans="1:2" x14ac:dyDescent="0.2">
      <c r="A38129" s="253"/>
      <c r="B38129" s="254"/>
    </row>
    <row r="38130" spans="1:2" x14ac:dyDescent="0.2">
      <c r="A38130" s="253"/>
      <c r="B38130" s="254"/>
    </row>
    <row r="38131" spans="1:2" x14ac:dyDescent="0.2">
      <c r="A38131" s="253"/>
      <c r="B38131" s="254"/>
    </row>
    <row r="38132" spans="1:2" x14ac:dyDescent="0.2">
      <c r="A38132" s="253"/>
      <c r="B38132" s="254"/>
    </row>
    <row r="38133" spans="1:2" x14ac:dyDescent="0.2">
      <c r="A38133" s="253"/>
      <c r="B38133" s="254"/>
    </row>
    <row r="38134" spans="1:2" x14ac:dyDescent="0.2">
      <c r="A38134" s="253"/>
      <c r="B38134" s="254"/>
    </row>
    <row r="38135" spans="1:2" x14ac:dyDescent="0.2">
      <c r="A38135" s="253"/>
      <c r="B38135" s="254"/>
    </row>
    <row r="38136" spans="1:2" x14ac:dyDescent="0.2">
      <c r="A38136" s="253"/>
      <c r="B38136" s="254"/>
    </row>
    <row r="38137" spans="1:2" x14ac:dyDescent="0.2">
      <c r="A38137" s="253"/>
      <c r="B38137" s="254"/>
    </row>
    <row r="38138" spans="1:2" x14ac:dyDescent="0.2">
      <c r="A38138" s="253"/>
      <c r="B38138" s="254"/>
    </row>
    <row r="38139" spans="1:2" x14ac:dyDescent="0.2">
      <c r="A38139" s="253"/>
      <c r="B38139" s="254"/>
    </row>
    <row r="38140" spans="1:2" x14ac:dyDescent="0.2">
      <c r="A38140" s="253"/>
      <c r="B38140" s="254"/>
    </row>
    <row r="38141" spans="1:2" x14ac:dyDescent="0.2">
      <c r="A38141" s="253"/>
      <c r="B38141" s="254"/>
    </row>
    <row r="38142" spans="1:2" x14ac:dyDescent="0.2">
      <c r="A38142" s="253"/>
      <c r="B38142" s="254"/>
    </row>
    <row r="38143" spans="1:2" x14ac:dyDescent="0.2">
      <c r="A38143" s="253"/>
      <c r="B38143" s="254"/>
    </row>
    <row r="38144" spans="1:2" x14ac:dyDescent="0.2">
      <c r="A38144" s="253"/>
      <c r="B38144" s="254"/>
    </row>
    <row r="38145" spans="1:2" x14ac:dyDescent="0.2">
      <c r="A38145" s="253"/>
      <c r="B38145" s="254"/>
    </row>
    <row r="38146" spans="1:2" x14ac:dyDescent="0.2">
      <c r="A38146" s="253"/>
      <c r="B38146" s="254"/>
    </row>
    <row r="38147" spans="1:2" x14ac:dyDescent="0.2">
      <c r="A38147" s="253"/>
      <c r="B38147" s="254"/>
    </row>
    <row r="38148" spans="1:2" x14ac:dyDescent="0.2">
      <c r="A38148" s="253"/>
      <c r="B38148" s="254"/>
    </row>
    <row r="38149" spans="1:2" x14ac:dyDescent="0.2">
      <c r="A38149" s="253"/>
      <c r="B38149" s="254"/>
    </row>
    <row r="38150" spans="1:2" x14ac:dyDescent="0.2">
      <c r="A38150" s="253"/>
      <c r="B38150" s="254"/>
    </row>
    <row r="38151" spans="1:2" x14ac:dyDescent="0.2">
      <c r="A38151" s="253"/>
      <c r="B38151" s="254"/>
    </row>
    <row r="38152" spans="1:2" x14ac:dyDescent="0.2">
      <c r="A38152" s="253"/>
      <c r="B38152" s="254"/>
    </row>
    <row r="38153" spans="1:2" x14ac:dyDescent="0.2">
      <c r="A38153" s="253"/>
      <c r="B38153" s="254"/>
    </row>
    <row r="38154" spans="1:2" x14ac:dyDescent="0.2">
      <c r="A38154" s="253"/>
      <c r="B38154" s="254"/>
    </row>
    <row r="38155" spans="1:2" x14ac:dyDescent="0.2">
      <c r="A38155" s="253"/>
      <c r="B38155" s="254"/>
    </row>
    <row r="38156" spans="1:2" x14ac:dyDescent="0.2">
      <c r="A38156" s="253"/>
      <c r="B38156" s="254"/>
    </row>
    <row r="38157" spans="1:2" x14ac:dyDescent="0.2">
      <c r="A38157" s="253"/>
      <c r="B38157" s="254"/>
    </row>
    <row r="38158" spans="1:2" x14ac:dyDescent="0.2">
      <c r="A38158" s="253"/>
      <c r="B38158" s="254"/>
    </row>
    <row r="38159" spans="1:2" x14ac:dyDescent="0.2">
      <c r="A38159" s="253"/>
      <c r="B38159" s="254"/>
    </row>
    <row r="38160" spans="1:2" x14ac:dyDescent="0.2">
      <c r="A38160" s="253"/>
      <c r="B38160" s="254"/>
    </row>
    <row r="38161" spans="1:2" x14ac:dyDescent="0.2">
      <c r="A38161" s="253"/>
      <c r="B38161" s="254"/>
    </row>
    <row r="38162" spans="1:2" x14ac:dyDescent="0.2">
      <c r="A38162" s="253"/>
      <c r="B38162" s="254"/>
    </row>
    <row r="38163" spans="1:2" x14ac:dyDescent="0.2">
      <c r="A38163" s="253"/>
      <c r="B38163" s="254"/>
    </row>
    <row r="38164" spans="1:2" x14ac:dyDescent="0.2">
      <c r="A38164" s="253"/>
      <c r="B38164" s="254"/>
    </row>
    <row r="38165" spans="1:2" x14ac:dyDescent="0.2">
      <c r="A38165" s="253"/>
      <c r="B38165" s="254"/>
    </row>
    <row r="38166" spans="1:2" x14ac:dyDescent="0.2">
      <c r="A38166" s="253"/>
      <c r="B38166" s="254"/>
    </row>
    <row r="38167" spans="1:2" x14ac:dyDescent="0.2">
      <c r="A38167" s="253"/>
      <c r="B38167" s="254"/>
    </row>
    <row r="38168" spans="1:2" x14ac:dyDescent="0.2">
      <c r="A38168" s="253"/>
      <c r="B38168" s="254"/>
    </row>
    <row r="38169" spans="1:2" x14ac:dyDescent="0.2">
      <c r="A38169" s="253"/>
      <c r="B38169" s="254"/>
    </row>
    <row r="38170" spans="1:2" x14ac:dyDescent="0.2">
      <c r="A38170" s="253"/>
      <c r="B38170" s="254"/>
    </row>
    <row r="38171" spans="1:2" x14ac:dyDescent="0.2">
      <c r="A38171" s="253"/>
      <c r="B38171" s="254"/>
    </row>
    <row r="38172" spans="1:2" x14ac:dyDescent="0.2">
      <c r="A38172" s="253"/>
      <c r="B38172" s="254"/>
    </row>
    <row r="38173" spans="1:2" x14ac:dyDescent="0.2">
      <c r="A38173" s="253"/>
      <c r="B38173" s="254"/>
    </row>
    <row r="38174" spans="1:2" x14ac:dyDescent="0.2">
      <c r="A38174" s="253"/>
      <c r="B38174" s="254"/>
    </row>
    <row r="38175" spans="1:2" x14ac:dyDescent="0.2">
      <c r="A38175" s="253"/>
      <c r="B38175" s="254"/>
    </row>
    <row r="38176" spans="1:2" x14ac:dyDescent="0.2">
      <c r="A38176" s="253"/>
      <c r="B38176" s="254"/>
    </row>
    <row r="38177" spans="1:2" x14ac:dyDescent="0.2">
      <c r="A38177" s="253"/>
      <c r="B38177" s="254"/>
    </row>
    <row r="38178" spans="1:2" x14ac:dyDescent="0.2">
      <c r="A38178" s="253"/>
      <c r="B38178" s="254"/>
    </row>
    <row r="38179" spans="1:2" x14ac:dyDescent="0.2">
      <c r="A38179" s="253"/>
      <c r="B38179" s="254"/>
    </row>
    <row r="38180" spans="1:2" x14ac:dyDescent="0.2">
      <c r="A38180" s="253"/>
      <c r="B38180" s="254"/>
    </row>
    <row r="38181" spans="1:2" x14ac:dyDescent="0.2">
      <c r="A38181" s="253"/>
      <c r="B38181" s="254"/>
    </row>
    <row r="38182" spans="1:2" x14ac:dyDescent="0.2">
      <c r="A38182" s="253"/>
      <c r="B38182" s="254"/>
    </row>
    <row r="38183" spans="1:2" x14ac:dyDescent="0.2">
      <c r="A38183" s="253"/>
      <c r="B38183" s="254"/>
    </row>
    <row r="38184" spans="1:2" x14ac:dyDescent="0.2">
      <c r="A38184" s="253"/>
      <c r="B38184" s="254"/>
    </row>
    <row r="38185" spans="1:2" x14ac:dyDescent="0.2">
      <c r="A38185" s="253"/>
      <c r="B38185" s="254"/>
    </row>
    <row r="38186" spans="1:2" x14ac:dyDescent="0.2">
      <c r="A38186" s="253"/>
      <c r="B38186" s="254"/>
    </row>
    <row r="38187" spans="1:2" x14ac:dyDescent="0.2">
      <c r="A38187" s="253"/>
      <c r="B38187" s="254"/>
    </row>
    <row r="38188" spans="1:2" x14ac:dyDescent="0.2">
      <c r="A38188" s="253"/>
      <c r="B38188" s="254"/>
    </row>
    <row r="38189" spans="1:2" x14ac:dyDescent="0.2">
      <c r="A38189" s="253"/>
      <c r="B38189" s="254"/>
    </row>
    <row r="38190" spans="1:2" x14ac:dyDescent="0.2">
      <c r="A38190" s="253"/>
      <c r="B38190" s="254"/>
    </row>
    <row r="38191" spans="1:2" x14ac:dyDescent="0.2">
      <c r="A38191" s="253"/>
      <c r="B38191" s="254"/>
    </row>
    <row r="38192" spans="1:2" x14ac:dyDescent="0.2">
      <c r="A38192" s="253"/>
      <c r="B38192" s="254"/>
    </row>
    <row r="38193" spans="1:2" x14ac:dyDescent="0.2">
      <c r="A38193" s="253"/>
      <c r="B38193" s="254"/>
    </row>
    <row r="38194" spans="1:2" x14ac:dyDescent="0.2">
      <c r="A38194" s="253"/>
      <c r="B38194" s="254"/>
    </row>
    <row r="38195" spans="1:2" x14ac:dyDescent="0.2">
      <c r="A38195" s="253"/>
      <c r="B38195" s="254"/>
    </row>
    <row r="38196" spans="1:2" x14ac:dyDescent="0.2">
      <c r="A38196" s="253"/>
      <c r="B38196" s="254"/>
    </row>
    <row r="38197" spans="1:2" x14ac:dyDescent="0.2">
      <c r="A38197" s="253"/>
      <c r="B38197" s="254"/>
    </row>
    <row r="38198" spans="1:2" x14ac:dyDescent="0.2">
      <c r="A38198" s="253"/>
      <c r="B38198" s="254"/>
    </row>
    <row r="38199" spans="1:2" x14ac:dyDescent="0.2">
      <c r="A38199" s="253"/>
      <c r="B38199" s="254"/>
    </row>
    <row r="38200" spans="1:2" x14ac:dyDescent="0.2">
      <c r="A38200" s="253"/>
      <c r="B38200" s="254"/>
    </row>
    <row r="38201" spans="1:2" x14ac:dyDescent="0.2">
      <c r="A38201" s="253"/>
      <c r="B38201" s="254"/>
    </row>
    <row r="38202" spans="1:2" x14ac:dyDescent="0.2">
      <c r="A38202" s="253"/>
      <c r="B38202" s="254"/>
    </row>
    <row r="38203" spans="1:2" x14ac:dyDescent="0.2">
      <c r="A38203" s="253"/>
      <c r="B38203" s="254"/>
    </row>
    <row r="38204" spans="1:2" x14ac:dyDescent="0.2">
      <c r="A38204" s="253"/>
      <c r="B38204" s="254"/>
    </row>
    <row r="38205" spans="1:2" x14ac:dyDescent="0.2">
      <c r="A38205" s="253"/>
      <c r="B38205" s="254"/>
    </row>
    <row r="38206" spans="1:2" x14ac:dyDescent="0.2">
      <c r="A38206" s="253"/>
      <c r="B38206" s="254"/>
    </row>
    <row r="38207" spans="1:2" x14ac:dyDescent="0.2">
      <c r="A38207" s="253"/>
      <c r="B38207" s="254"/>
    </row>
    <row r="38208" spans="1:2" x14ac:dyDescent="0.2">
      <c r="A38208" s="253"/>
      <c r="B38208" s="254"/>
    </row>
    <row r="38209" spans="1:2" x14ac:dyDescent="0.2">
      <c r="A38209" s="253"/>
      <c r="B38209" s="254"/>
    </row>
    <row r="38210" spans="1:2" x14ac:dyDescent="0.2">
      <c r="A38210" s="253"/>
      <c r="B38210" s="254"/>
    </row>
    <row r="38211" spans="1:2" x14ac:dyDescent="0.2">
      <c r="A38211" s="253"/>
      <c r="B38211" s="254"/>
    </row>
    <row r="38212" spans="1:2" x14ac:dyDescent="0.2">
      <c r="A38212" s="253"/>
      <c r="B38212" s="254"/>
    </row>
    <row r="38213" spans="1:2" x14ac:dyDescent="0.2">
      <c r="A38213" s="253"/>
      <c r="B38213" s="254"/>
    </row>
    <row r="38214" spans="1:2" x14ac:dyDescent="0.2">
      <c r="A38214" s="253"/>
      <c r="B38214" s="254"/>
    </row>
    <row r="38215" spans="1:2" x14ac:dyDescent="0.2">
      <c r="A38215" s="253"/>
      <c r="B38215" s="254"/>
    </row>
    <row r="38216" spans="1:2" x14ac:dyDescent="0.2">
      <c r="A38216" s="253"/>
      <c r="B38216" s="254"/>
    </row>
    <row r="38217" spans="1:2" x14ac:dyDescent="0.2">
      <c r="A38217" s="253"/>
      <c r="B38217" s="254"/>
    </row>
    <row r="38218" spans="1:2" x14ac:dyDescent="0.2">
      <c r="A38218" s="253"/>
      <c r="B38218" s="254"/>
    </row>
    <row r="38219" spans="1:2" x14ac:dyDescent="0.2">
      <c r="A38219" s="253"/>
      <c r="B38219" s="254"/>
    </row>
    <row r="38220" spans="1:2" x14ac:dyDescent="0.2">
      <c r="A38220" s="253"/>
      <c r="B38220" s="254"/>
    </row>
    <row r="38221" spans="1:2" x14ac:dyDescent="0.2">
      <c r="A38221" s="253"/>
      <c r="B38221" s="254"/>
    </row>
    <row r="38222" spans="1:2" x14ac:dyDescent="0.2">
      <c r="A38222" s="253"/>
      <c r="B38222" s="254"/>
    </row>
    <row r="38223" spans="1:2" x14ac:dyDescent="0.2">
      <c r="A38223" s="253"/>
      <c r="B38223" s="254"/>
    </row>
    <row r="38224" spans="1:2" x14ac:dyDescent="0.2">
      <c r="A38224" s="253"/>
      <c r="B38224" s="254"/>
    </row>
    <row r="38225" spans="1:2" x14ac:dyDescent="0.2">
      <c r="A38225" s="253"/>
      <c r="B38225" s="254"/>
    </row>
    <row r="38226" spans="1:2" x14ac:dyDescent="0.2">
      <c r="A38226" s="253"/>
      <c r="B38226" s="254"/>
    </row>
    <row r="38227" spans="1:2" x14ac:dyDescent="0.2">
      <c r="A38227" s="253"/>
      <c r="B38227" s="254"/>
    </row>
    <row r="38228" spans="1:2" x14ac:dyDescent="0.2">
      <c r="A38228" s="253"/>
      <c r="B38228" s="254"/>
    </row>
    <row r="38229" spans="1:2" x14ac:dyDescent="0.2">
      <c r="A38229" s="253"/>
      <c r="B38229" s="254"/>
    </row>
    <row r="38230" spans="1:2" x14ac:dyDescent="0.2">
      <c r="A38230" s="253"/>
      <c r="B38230" s="254"/>
    </row>
    <row r="38231" spans="1:2" x14ac:dyDescent="0.2">
      <c r="A38231" s="253"/>
      <c r="B38231" s="254"/>
    </row>
    <row r="38232" spans="1:2" x14ac:dyDescent="0.2">
      <c r="A38232" s="253"/>
      <c r="B38232" s="254"/>
    </row>
    <row r="38233" spans="1:2" x14ac:dyDescent="0.2">
      <c r="A38233" s="253"/>
      <c r="B38233" s="254"/>
    </row>
    <row r="38234" spans="1:2" x14ac:dyDescent="0.2">
      <c r="A38234" s="253"/>
      <c r="B38234" s="254"/>
    </row>
    <row r="38235" spans="1:2" x14ac:dyDescent="0.2">
      <c r="A38235" s="253"/>
      <c r="B38235" s="254"/>
    </row>
    <row r="38236" spans="1:2" x14ac:dyDescent="0.2">
      <c r="A38236" s="253"/>
      <c r="B38236" s="254"/>
    </row>
    <row r="38237" spans="1:2" x14ac:dyDescent="0.2">
      <c r="A38237" s="253"/>
      <c r="B38237" s="254"/>
    </row>
    <row r="38238" spans="1:2" x14ac:dyDescent="0.2">
      <c r="A38238" s="253"/>
      <c r="B38238" s="254"/>
    </row>
    <row r="38239" spans="1:2" x14ac:dyDescent="0.2">
      <c r="A38239" s="253"/>
      <c r="B38239" s="254"/>
    </row>
    <row r="38240" spans="1:2" x14ac:dyDescent="0.2">
      <c r="A38240" s="253"/>
      <c r="B38240" s="254"/>
    </row>
    <row r="38241" spans="1:2" x14ac:dyDescent="0.2">
      <c r="A38241" s="253"/>
      <c r="B38241" s="254"/>
    </row>
    <row r="38242" spans="1:2" x14ac:dyDescent="0.2">
      <c r="A38242" s="253"/>
      <c r="B38242" s="254"/>
    </row>
    <row r="38243" spans="1:2" x14ac:dyDescent="0.2">
      <c r="A38243" s="253"/>
      <c r="B38243" s="254"/>
    </row>
    <row r="38244" spans="1:2" x14ac:dyDescent="0.2">
      <c r="A38244" s="253"/>
      <c r="B38244" s="254"/>
    </row>
    <row r="38245" spans="1:2" x14ac:dyDescent="0.2">
      <c r="A38245" s="253"/>
      <c r="B38245" s="254"/>
    </row>
    <row r="38246" spans="1:2" x14ac:dyDescent="0.2">
      <c r="A38246" s="253"/>
      <c r="B38246" s="254"/>
    </row>
    <row r="38247" spans="1:2" x14ac:dyDescent="0.2">
      <c r="A38247" s="253"/>
      <c r="B38247" s="254"/>
    </row>
    <row r="38248" spans="1:2" x14ac:dyDescent="0.2">
      <c r="A38248" s="253"/>
      <c r="B38248" s="254"/>
    </row>
    <row r="38249" spans="1:2" x14ac:dyDescent="0.2">
      <c r="A38249" s="253"/>
      <c r="B38249" s="254"/>
    </row>
    <row r="38250" spans="1:2" x14ac:dyDescent="0.2">
      <c r="A38250" s="253"/>
      <c r="B38250" s="254"/>
    </row>
    <row r="38251" spans="1:2" x14ac:dyDescent="0.2">
      <c r="A38251" s="253"/>
      <c r="B38251" s="254"/>
    </row>
    <row r="38252" spans="1:2" x14ac:dyDescent="0.2">
      <c r="A38252" s="253"/>
      <c r="B38252" s="254"/>
    </row>
    <row r="38253" spans="1:2" x14ac:dyDescent="0.2">
      <c r="A38253" s="253"/>
      <c r="B38253" s="254"/>
    </row>
    <row r="38254" spans="1:2" x14ac:dyDescent="0.2">
      <c r="A38254" s="253"/>
      <c r="B38254" s="254"/>
    </row>
    <row r="38255" spans="1:2" x14ac:dyDescent="0.2">
      <c r="A38255" s="253"/>
      <c r="B38255" s="254"/>
    </row>
    <row r="38256" spans="1:2" x14ac:dyDescent="0.2">
      <c r="A38256" s="253"/>
      <c r="B38256" s="254"/>
    </row>
    <row r="38257" spans="1:2" x14ac:dyDescent="0.2">
      <c r="A38257" s="253"/>
      <c r="B38257" s="254"/>
    </row>
    <row r="38258" spans="1:2" x14ac:dyDescent="0.2">
      <c r="A38258" s="253"/>
      <c r="B38258" s="254"/>
    </row>
    <row r="38259" spans="1:2" x14ac:dyDescent="0.2">
      <c r="A38259" s="253"/>
      <c r="B38259" s="254"/>
    </row>
    <row r="38260" spans="1:2" x14ac:dyDescent="0.2">
      <c r="A38260" s="253"/>
      <c r="B38260" s="254"/>
    </row>
    <row r="38261" spans="1:2" x14ac:dyDescent="0.2">
      <c r="A38261" s="253"/>
      <c r="B38261" s="254"/>
    </row>
    <row r="38262" spans="1:2" x14ac:dyDescent="0.2">
      <c r="A38262" s="253"/>
      <c r="B38262" s="254"/>
    </row>
    <row r="38263" spans="1:2" x14ac:dyDescent="0.2">
      <c r="A38263" s="253"/>
      <c r="B38263" s="254"/>
    </row>
    <row r="38264" spans="1:2" x14ac:dyDescent="0.2">
      <c r="A38264" s="253"/>
      <c r="B38264" s="254"/>
    </row>
    <row r="38265" spans="1:2" x14ac:dyDescent="0.2">
      <c r="A38265" s="253"/>
      <c r="B38265" s="254"/>
    </row>
    <row r="38266" spans="1:2" x14ac:dyDescent="0.2">
      <c r="A38266" s="253"/>
      <c r="B38266" s="254"/>
    </row>
    <row r="38267" spans="1:2" x14ac:dyDescent="0.2">
      <c r="A38267" s="253"/>
      <c r="B38267" s="254"/>
    </row>
    <row r="38268" spans="1:2" x14ac:dyDescent="0.2">
      <c r="A38268" s="253"/>
      <c r="B38268" s="254"/>
    </row>
    <row r="38269" spans="1:2" x14ac:dyDescent="0.2">
      <c r="A38269" s="253"/>
      <c r="B38269" s="254"/>
    </row>
    <row r="38270" spans="1:2" x14ac:dyDescent="0.2">
      <c r="A38270" s="253"/>
      <c r="B38270" s="254"/>
    </row>
    <row r="38271" spans="1:2" x14ac:dyDescent="0.2">
      <c r="A38271" s="253"/>
      <c r="B38271" s="254"/>
    </row>
    <row r="38272" spans="1:2" x14ac:dyDescent="0.2">
      <c r="A38272" s="253"/>
      <c r="B38272" s="254"/>
    </row>
    <row r="38273" spans="1:2" x14ac:dyDescent="0.2">
      <c r="A38273" s="253"/>
      <c r="B38273" s="254"/>
    </row>
    <row r="38274" spans="1:2" x14ac:dyDescent="0.2">
      <c r="A38274" s="253"/>
      <c r="B38274" s="254"/>
    </row>
    <row r="38275" spans="1:2" x14ac:dyDescent="0.2">
      <c r="A38275" s="253"/>
      <c r="B38275" s="254"/>
    </row>
    <row r="38276" spans="1:2" x14ac:dyDescent="0.2">
      <c r="A38276" s="253"/>
      <c r="B38276" s="254"/>
    </row>
    <row r="38277" spans="1:2" x14ac:dyDescent="0.2">
      <c r="A38277" s="253"/>
      <c r="B38277" s="254"/>
    </row>
    <row r="38278" spans="1:2" x14ac:dyDescent="0.2">
      <c r="A38278" s="253"/>
      <c r="B38278" s="254"/>
    </row>
    <row r="38279" spans="1:2" x14ac:dyDescent="0.2">
      <c r="A38279" s="253"/>
      <c r="B38279" s="254"/>
    </row>
    <row r="38280" spans="1:2" x14ac:dyDescent="0.2">
      <c r="A38280" s="253"/>
      <c r="B38280" s="254"/>
    </row>
    <row r="38281" spans="1:2" x14ac:dyDescent="0.2">
      <c r="A38281" s="253"/>
      <c r="B38281" s="254"/>
    </row>
    <row r="38282" spans="1:2" x14ac:dyDescent="0.2">
      <c r="A38282" s="253"/>
      <c r="B38282" s="254"/>
    </row>
    <row r="38283" spans="1:2" x14ac:dyDescent="0.2">
      <c r="A38283" s="253"/>
      <c r="B38283" s="254"/>
    </row>
    <row r="38284" spans="1:2" x14ac:dyDescent="0.2">
      <c r="A38284" s="253"/>
      <c r="B38284" s="254"/>
    </row>
    <row r="38285" spans="1:2" x14ac:dyDescent="0.2">
      <c r="A38285" s="253"/>
      <c r="B38285" s="254"/>
    </row>
    <row r="38286" spans="1:2" x14ac:dyDescent="0.2">
      <c r="A38286" s="253"/>
      <c r="B38286" s="254"/>
    </row>
    <row r="38287" spans="1:2" x14ac:dyDescent="0.2">
      <c r="A38287" s="253"/>
      <c r="B38287" s="254"/>
    </row>
    <row r="38288" spans="1:2" x14ac:dyDescent="0.2">
      <c r="A38288" s="253"/>
      <c r="B38288" s="254"/>
    </row>
    <row r="38289" spans="1:2" x14ac:dyDescent="0.2">
      <c r="A38289" s="253"/>
      <c r="B38289" s="254"/>
    </row>
    <row r="38290" spans="1:2" x14ac:dyDescent="0.2">
      <c r="A38290" s="253"/>
      <c r="B38290" s="254"/>
    </row>
    <row r="38291" spans="1:2" x14ac:dyDescent="0.2">
      <c r="A38291" s="253"/>
      <c r="B38291" s="254"/>
    </row>
    <row r="38292" spans="1:2" x14ac:dyDescent="0.2">
      <c r="A38292" s="253"/>
      <c r="B38292" s="254"/>
    </row>
    <row r="38293" spans="1:2" x14ac:dyDescent="0.2">
      <c r="A38293" s="253"/>
      <c r="B38293" s="254"/>
    </row>
    <row r="38294" spans="1:2" x14ac:dyDescent="0.2">
      <c r="A38294" s="253"/>
      <c r="B38294" s="254"/>
    </row>
    <row r="38295" spans="1:2" x14ac:dyDescent="0.2">
      <c r="A38295" s="253"/>
      <c r="B38295" s="254"/>
    </row>
    <row r="38296" spans="1:2" x14ac:dyDescent="0.2">
      <c r="A38296" s="253"/>
      <c r="B38296" s="254"/>
    </row>
    <row r="38297" spans="1:2" x14ac:dyDescent="0.2">
      <c r="A38297" s="253"/>
      <c r="B38297" s="254"/>
    </row>
    <row r="38298" spans="1:2" x14ac:dyDescent="0.2">
      <c r="A38298" s="253"/>
      <c r="B38298" s="254"/>
    </row>
    <row r="38299" spans="1:2" x14ac:dyDescent="0.2">
      <c r="A38299" s="253"/>
      <c r="B38299" s="254"/>
    </row>
    <row r="38300" spans="1:2" x14ac:dyDescent="0.2">
      <c r="A38300" s="253"/>
      <c r="B38300" s="254"/>
    </row>
    <row r="38301" spans="1:2" x14ac:dyDescent="0.2">
      <c r="A38301" s="253"/>
      <c r="B38301" s="254"/>
    </row>
    <row r="38302" spans="1:2" x14ac:dyDescent="0.2">
      <c r="A38302" s="253"/>
      <c r="B38302" s="254"/>
    </row>
    <row r="38303" spans="1:2" x14ac:dyDescent="0.2">
      <c r="A38303" s="253"/>
      <c r="B38303" s="254"/>
    </row>
    <row r="38304" spans="1:2" x14ac:dyDescent="0.2">
      <c r="A38304" s="253"/>
      <c r="B38304" s="254"/>
    </row>
    <row r="38305" spans="1:2" x14ac:dyDescent="0.2">
      <c r="A38305" s="253"/>
      <c r="B38305" s="254"/>
    </row>
    <row r="38306" spans="1:2" x14ac:dyDescent="0.2">
      <c r="A38306" s="253"/>
      <c r="B38306" s="254"/>
    </row>
    <row r="38307" spans="1:2" x14ac:dyDescent="0.2">
      <c r="A38307" s="253"/>
      <c r="B38307" s="254"/>
    </row>
    <row r="38308" spans="1:2" x14ac:dyDescent="0.2">
      <c r="A38308" s="253"/>
      <c r="B38308" s="254"/>
    </row>
    <row r="38309" spans="1:2" x14ac:dyDescent="0.2">
      <c r="A38309" s="253"/>
      <c r="B38309" s="254"/>
    </row>
    <row r="38310" spans="1:2" x14ac:dyDescent="0.2">
      <c r="A38310" s="253"/>
      <c r="B38310" s="254"/>
    </row>
    <row r="38311" spans="1:2" x14ac:dyDescent="0.2">
      <c r="A38311" s="253"/>
      <c r="B38311" s="254"/>
    </row>
    <row r="38312" spans="1:2" x14ac:dyDescent="0.2">
      <c r="A38312" s="253"/>
      <c r="B38312" s="254"/>
    </row>
    <row r="38313" spans="1:2" x14ac:dyDescent="0.2">
      <c r="A38313" s="253"/>
      <c r="B38313" s="254"/>
    </row>
    <row r="38314" spans="1:2" x14ac:dyDescent="0.2">
      <c r="A38314" s="253"/>
      <c r="B38314" s="254"/>
    </row>
    <row r="38315" spans="1:2" x14ac:dyDescent="0.2">
      <c r="A38315" s="253"/>
      <c r="B38315" s="254"/>
    </row>
    <row r="38316" spans="1:2" x14ac:dyDescent="0.2">
      <c r="A38316" s="253"/>
      <c r="B38316" s="254"/>
    </row>
    <row r="38317" spans="1:2" x14ac:dyDescent="0.2">
      <c r="A38317" s="253"/>
      <c r="B38317" s="254"/>
    </row>
    <row r="38318" spans="1:2" x14ac:dyDescent="0.2">
      <c r="A38318" s="253"/>
      <c r="B38318" s="254"/>
    </row>
    <row r="38319" spans="1:2" x14ac:dyDescent="0.2">
      <c r="A38319" s="253"/>
      <c r="B38319" s="254"/>
    </row>
    <row r="38320" spans="1:2" x14ac:dyDescent="0.2">
      <c r="A38320" s="253"/>
      <c r="B38320" s="254"/>
    </row>
    <row r="38321" spans="1:2" x14ac:dyDescent="0.2">
      <c r="A38321" s="253"/>
      <c r="B38321" s="254"/>
    </row>
    <row r="38322" spans="1:2" x14ac:dyDescent="0.2">
      <c r="A38322" s="253"/>
      <c r="B38322" s="254"/>
    </row>
    <row r="38323" spans="1:2" x14ac:dyDescent="0.2">
      <c r="A38323" s="253"/>
      <c r="B38323" s="254"/>
    </row>
    <row r="38324" spans="1:2" x14ac:dyDescent="0.2">
      <c r="A38324" s="253"/>
      <c r="B38324" s="254"/>
    </row>
    <row r="38325" spans="1:2" x14ac:dyDescent="0.2">
      <c r="A38325" s="253"/>
      <c r="B38325" s="254"/>
    </row>
    <row r="38326" spans="1:2" x14ac:dyDescent="0.2">
      <c r="A38326" s="253"/>
      <c r="B38326" s="254"/>
    </row>
    <row r="38327" spans="1:2" x14ac:dyDescent="0.2">
      <c r="A38327" s="253"/>
      <c r="B38327" s="254"/>
    </row>
    <row r="38328" spans="1:2" x14ac:dyDescent="0.2">
      <c r="A38328" s="253"/>
      <c r="B38328" s="254"/>
    </row>
    <row r="38329" spans="1:2" x14ac:dyDescent="0.2">
      <c r="A38329" s="253"/>
      <c r="B38329" s="254"/>
    </row>
    <row r="38330" spans="1:2" x14ac:dyDescent="0.2">
      <c r="A38330" s="253"/>
      <c r="B38330" s="254"/>
    </row>
    <row r="38331" spans="1:2" x14ac:dyDescent="0.2">
      <c r="A38331" s="253"/>
      <c r="B38331" s="254"/>
    </row>
    <row r="38332" spans="1:2" x14ac:dyDescent="0.2">
      <c r="A38332" s="253"/>
      <c r="B38332" s="254"/>
    </row>
    <row r="38333" spans="1:2" x14ac:dyDescent="0.2">
      <c r="A38333" s="253"/>
      <c r="B38333" s="254"/>
    </row>
    <row r="38334" spans="1:2" x14ac:dyDescent="0.2">
      <c r="A38334" s="253"/>
      <c r="B38334" s="254"/>
    </row>
    <row r="38335" spans="1:2" x14ac:dyDescent="0.2">
      <c r="A38335" s="253"/>
      <c r="B38335" s="254"/>
    </row>
    <row r="38336" spans="1:2" x14ac:dyDescent="0.2">
      <c r="A38336" s="253"/>
      <c r="B38336" s="254"/>
    </row>
    <row r="38337" spans="1:2" x14ac:dyDescent="0.2">
      <c r="A38337" s="253"/>
      <c r="B38337" s="254"/>
    </row>
    <row r="38338" spans="1:2" x14ac:dyDescent="0.2">
      <c r="A38338" s="253"/>
      <c r="B38338" s="254"/>
    </row>
    <row r="38339" spans="1:2" x14ac:dyDescent="0.2">
      <c r="A38339" s="253"/>
      <c r="B38339" s="254"/>
    </row>
    <row r="38340" spans="1:2" x14ac:dyDescent="0.2">
      <c r="A38340" s="253"/>
      <c r="B38340" s="254"/>
    </row>
    <row r="38341" spans="1:2" x14ac:dyDescent="0.2">
      <c r="A38341" s="253"/>
      <c r="B38341" s="254"/>
    </row>
    <row r="38342" spans="1:2" x14ac:dyDescent="0.2">
      <c r="A38342" s="253"/>
      <c r="B38342" s="254"/>
    </row>
    <row r="38343" spans="1:2" x14ac:dyDescent="0.2">
      <c r="A38343" s="253"/>
      <c r="B38343" s="254"/>
    </row>
    <row r="38344" spans="1:2" x14ac:dyDescent="0.2">
      <c r="A38344" s="253"/>
      <c r="B38344" s="254"/>
    </row>
    <row r="38345" spans="1:2" x14ac:dyDescent="0.2">
      <c r="A38345" s="253"/>
      <c r="B38345" s="254"/>
    </row>
    <row r="38346" spans="1:2" x14ac:dyDescent="0.2">
      <c r="A38346" s="253"/>
      <c r="B38346" s="254"/>
    </row>
    <row r="38347" spans="1:2" x14ac:dyDescent="0.2">
      <c r="A38347" s="253"/>
      <c r="B38347" s="254"/>
    </row>
    <row r="38348" spans="1:2" x14ac:dyDescent="0.2">
      <c r="A38348" s="253"/>
      <c r="B38348" s="254"/>
    </row>
    <row r="38349" spans="1:2" x14ac:dyDescent="0.2">
      <c r="A38349" s="253"/>
      <c r="B38349" s="254"/>
    </row>
    <row r="38350" spans="1:2" x14ac:dyDescent="0.2">
      <c r="A38350" s="253"/>
      <c r="B38350" s="254"/>
    </row>
    <row r="38351" spans="1:2" x14ac:dyDescent="0.2">
      <c r="A38351" s="253"/>
      <c r="B38351" s="254"/>
    </row>
    <row r="38352" spans="1:2" x14ac:dyDescent="0.2">
      <c r="A38352" s="253"/>
      <c r="B38352" s="254"/>
    </row>
    <row r="38353" spans="1:2" x14ac:dyDescent="0.2">
      <c r="A38353" s="253"/>
      <c r="B38353" s="254"/>
    </row>
    <row r="38354" spans="1:2" x14ac:dyDescent="0.2">
      <c r="A38354" s="253"/>
      <c r="B38354" s="254"/>
    </row>
    <row r="38355" spans="1:2" x14ac:dyDescent="0.2">
      <c r="A38355" s="253"/>
      <c r="B38355" s="254"/>
    </row>
    <row r="38356" spans="1:2" x14ac:dyDescent="0.2">
      <c r="A38356" s="253"/>
      <c r="B38356" s="254"/>
    </row>
    <row r="38357" spans="1:2" x14ac:dyDescent="0.2">
      <c r="A38357" s="253"/>
      <c r="B38357" s="254"/>
    </row>
    <row r="38358" spans="1:2" x14ac:dyDescent="0.2">
      <c r="A38358" s="253"/>
      <c r="B38358" s="254"/>
    </row>
    <row r="38359" spans="1:2" x14ac:dyDescent="0.2">
      <c r="A38359" s="253"/>
      <c r="B38359" s="254"/>
    </row>
    <row r="38360" spans="1:2" x14ac:dyDescent="0.2">
      <c r="A38360" s="253"/>
      <c r="B38360" s="254"/>
    </row>
    <row r="38361" spans="1:2" x14ac:dyDescent="0.2">
      <c r="A38361" s="253"/>
      <c r="B38361" s="254"/>
    </row>
    <row r="38362" spans="1:2" x14ac:dyDescent="0.2">
      <c r="A38362" s="253"/>
      <c r="B38362" s="254"/>
    </row>
    <row r="38363" spans="1:2" x14ac:dyDescent="0.2">
      <c r="A38363" s="253"/>
      <c r="B38363" s="254"/>
    </row>
    <row r="38364" spans="1:2" x14ac:dyDescent="0.2">
      <c r="A38364" s="253"/>
      <c r="B38364" s="254"/>
    </row>
    <row r="38365" spans="1:2" x14ac:dyDescent="0.2">
      <c r="A38365" s="253"/>
      <c r="B38365" s="254"/>
    </row>
    <row r="38366" spans="1:2" x14ac:dyDescent="0.2">
      <c r="A38366" s="253"/>
      <c r="B38366" s="254"/>
    </row>
    <row r="38367" spans="1:2" x14ac:dyDescent="0.2">
      <c r="A38367" s="253"/>
      <c r="B38367" s="254"/>
    </row>
    <row r="38368" spans="1:2" x14ac:dyDescent="0.2">
      <c r="A38368" s="253"/>
      <c r="B38368" s="254"/>
    </row>
    <row r="38369" spans="1:2" x14ac:dyDescent="0.2">
      <c r="A38369" s="253"/>
      <c r="B38369" s="254"/>
    </row>
    <row r="38370" spans="1:2" x14ac:dyDescent="0.2">
      <c r="A38370" s="253"/>
      <c r="B38370" s="254"/>
    </row>
    <row r="38371" spans="1:2" x14ac:dyDescent="0.2">
      <c r="A38371" s="253"/>
      <c r="B38371" s="254"/>
    </row>
    <row r="38372" spans="1:2" x14ac:dyDescent="0.2">
      <c r="A38372" s="253"/>
      <c r="B38372" s="254"/>
    </row>
    <row r="38373" spans="1:2" x14ac:dyDescent="0.2">
      <c r="A38373" s="253"/>
      <c r="B38373" s="254"/>
    </row>
    <row r="38374" spans="1:2" x14ac:dyDescent="0.2">
      <c r="A38374" s="253"/>
      <c r="B38374" s="254"/>
    </row>
    <row r="38375" spans="1:2" x14ac:dyDescent="0.2">
      <c r="A38375" s="253"/>
      <c r="B38375" s="254"/>
    </row>
    <row r="38376" spans="1:2" x14ac:dyDescent="0.2">
      <c r="A38376" s="253"/>
      <c r="B38376" s="254"/>
    </row>
    <row r="38377" spans="1:2" x14ac:dyDescent="0.2">
      <c r="A38377" s="253"/>
      <c r="B38377" s="254"/>
    </row>
    <row r="38378" spans="1:2" x14ac:dyDescent="0.2">
      <c r="A38378" s="253"/>
      <c r="B38378" s="254"/>
    </row>
    <row r="38379" spans="1:2" x14ac:dyDescent="0.2">
      <c r="A38379" s="253"/>
      <c r="B38379" s="254"/>
    </row>
    <row r="38380" spans="1:2" x14ac:dyDescent="0.2">
      <c r="A38380" s="253"/>
      <c r="B38380" s="254"/>
    </row>
    <row r="38381" spans="1:2" x14ac:dyDescent="0.2">
      <c r="A38381" s="253"/>
      <c r="B38381" s="254"/>
    </row>
    <row r="38382" spans="1:2" x14ac:dyDescent="0.2">
      <c r="A38382" s="253"/>
      <c r="B38382" s="254"/>
    </row>
    <row r="38383" spans="1:2" x14ac:dyDescent="0.2">
      <c r="A38383" s="253"/>
      <c r="B38383" s="254"/>
    </row>
    <row r="38384" spans="1:2" x14ac:dyDescent="0.2">
      <c r="A38384" s="253"/>
      <c r="B38384" s="254"/>
    </row>
    <row r="38385" spans="1:2" x14ac:dyDescent="0.2">
      <c r="A38385" s="253"/>
      <c r="B38385" s="254"/>
    </row>
    <row r="38386" spans="1:2" x14ac:dyDescent="0.2">
      <c r="A38386" s="253"/>
      <c r="B38386" s="254"/>
    </row>
    <row r="38387" spans="1:2" x14ac:dyDescent="0.2">
      <c r="A38387" s="253"/>
      <c r="B38387" s="254"/>
    </row>
    <row r="38388" spans="1:2" x14ac:dyDescent="0.2">
      <c r="A38388" s="253"/>
      <c r="B38388" s="254"/>
    </row>
    <row r="38389" spans="1:2" x14ac:dyDescent="0.2">
      <c r="A38389" s="253"/>
      <c r="B38389" s="254"/>
    </row>
    <row r="38390" spans="1:2" x14ac:dyDescent="0.2">
      <c r="A38390" s="253"/>
      <c r="B38390" s="254"/>
    </row>
    <row r="38391" spans="1:2" x14ac:dyDescent="0.2">
      <c r="A38391" s="253"/>
      <c r="B38391" s="254"/>
    </row>
    <row r="38392" spans="1:2" x14ac:dyDescent="0.2">
      <c r="A38392" s="253"/>
      <c r="B38392" s="254"/>
    </row>
    <row r="38393" spans="1:2" x14ac:dyDescent="0.2">
      <c r="A38393" s="253"/>
      <c r="B38393" s="254"/>
    </row>
    <row r="38394" spans="1:2" x14ac:dyDescent="0.2">
      <c r="A38394" s="253"/>
      <c r="B38394" s="254"/>
    </row>
    <row r="38395" spans="1:2" x14ac:dyDescent="0.2">
      <c r="A38395" s="253"/>
      <c r="B38395" s="254"/>
    </row>
    <row r="38396" spans="1:2" x14ac:dyDescent="0.2">
      <c r="A38396" s="253"/>
      <c r="B38396" s="254"/>
    </row>
    <row r="38397" spans="1:2" x14ac:dyDescent="0.2">
      <c r="A38397" s="253"/>
      <c r="B38397" s="254"/>
    </row>
    <row r="38398" spans="1:2" x14ac:dyDescent="0.2">
      <c r="A38398" s="253"/>
      <c r="B38398" s="254"/>
    </row>
    <row r="38399" spans="1:2" x14ac:dyDescent="0.2">
      <c r="A38399" s="253"/>
      <c r="B38399" s="254"/>
    </row>
    <row r="38400" spans="1:2" x14ac:dyDescent="0.2">
      <c r="A38400" s="253"/>
      <c r="B38400" s="254"/>
    </row>
    <row r="38401" spans="1:2" x14ac:dyDescent="0.2">
      <c r="A38401" s="253"/>
      <c r="B38401" s="254"/>
    </row>
    <row r="38402" spans="1:2" x14ac:dyDescent="0.2">
      <c r="A38402" s="253"/>
      <c r="B38402" s="254"/>
    </row>
    <row r="38403" spans="1:2" x14ac:dyDescent="0.2">
      <c r="A38403" s="253"/>
      <c r="B38403" s="254"/>
    </row>
    <row r="38404" spans="1:2" x14ac:dyDescent="0.2">
      <c r="A38404" s="253"/>
      <c r="B38404" s="254"/>
    </row>
    <row r="38405" spans="1:2" x14ac:dyDescent="0.2">
      <c r="A38405" s="253"/>
      <c r="B38405" s="254"/>
    </row>
    <row r="38406" spans="1:2" x14ac:dyDescent="0.2">
      <c r="A38406" s="253"/>
      <c r="B38406" s="254"/>
    </row>
    <row r="38407" spans="1:2" x14ac:dyDescent="0.2">
      <c r="A38407" s="253"/>
      <c r="B38407" s="254"/>
    </row>
    <row r="38408" spans="1:2" x14ac:dyDescent="0.2">
      <c r="A38408" s="253"/>
      <c r="B38408" s="254"/>
    </row>
    <row r="38409" spans="1:2" x14ac:dyDescent="0.2">
      <c r="A38409" s="253"/>
      <c r="B38409" s="254"/>
    </row>
    <row r="38410" spans="1:2" x14ac:dyDescent="0.2">
      <c r="A38410" s="253"/>
      <c r="B38410" s="254"/>
    </row>
    <row r="38411" spans="1:2" x14ac:dyDescent="0.2">
      <c r="A38411" s="253"/>
      <c r="B38411" s="254"/>
    </row>
    <row r="38412" spans="1:2" x14ac:dyDescent="0.2">
      <c r="A38412" s="253"/>
      <c r="B38412" s="254"/>
    </row>
    <row r="38413" spans="1:2" x14ac:dyDescent="0.2">
      <c r="A38413" s="253"/>
      <c r="B38413" s="254"/>
    </row>
    <row r="38414" spans="1:2" x14ac:dyDescent="0.2">
      <c r="A38414" s="253"/>
      <c r="B38414" s="254"/>
    </row>
    <row r="38415" spans="1:2" x14ac:dyDescent="0.2">
      <c r="A38415" s="253"/>
      <c r="B38415" s="254"/>
    </row>
    <row r="38416" spans="1:2" x14ac:dyDescent="0.2">
      <c r="A38416" s="253"/>
      <c r="B38416" s="254"/>
    </row>
    <row r="38417" spans="1:2" x14ac:dyDescent="0.2">
      <c r="A38417" s="253"/>
      <c r="B38417" s="254"/>
    </row>
    <row r="38418" spans="1:2" x14ac:dyDescent="0.2">
      <c r="A38418" s="253"/>
      <c r="B38418" s="254"/>
    </row>
    <row r="38419" spans="1:2" x14ac:dyDescent="0.2">
      <c r="A38419" s="253"/>
      <c r="B38419" s="254"/>
    </row>
    <row r="38420" spans="1:2" x14ac:dyDescent="0.2">
      <c r="A38420" s="253"/>
      <c r="B38420" s="254"/>
    </row>
    <row r="38421" spans="1:2" x14ac:dyDescent="0.2">
      <c r="A38421" s="253"/>
      <c r="B38421" s="254"/>
    </row>
    <row r="38422" spans="1:2" x14ac:dyDescent="0.2">
      <c r="A38422" s="253"/>
      <c r="B38422" s="254"/>
    </row>
    <row r="38423" spans="1:2" x14ac:dyDescent="0.2">
      <c r="A38423" s="253"/>
      <c r="B38423" s="254"/>
    </row>
    <row r="38424" spans="1:2" x14ac:dyDescent="0.2">
      <c r="A38424" s="253"/>
      <c r="B38424" s="254"/>
    </row>
    <row r="38425" spans="1:2" x14ac:dyDescent="0.2">
      <c r="A38425" s="253"/>
      <c r="B38425" s="254"/>
    </row>
    <row r="38426" spans="1:2" x14ac:dyDescent="0.2">
      <c r="A38426" s="253"/>
      <c r="B38426" s="254"/>
    </row>
    <row r="38427" spans="1:2" x14ac:dyDescent="0.2">
      <c r="A38427" s="253"/>
      <c r="B38427" s="254"/>
    </row>
    <row r="38428" spans="1:2" x14ac:dyDescent="0.2">
      <c r="A38428" s="253"/>
      <c r="B38428" s="254"/>
    </row>
    <row r="38429" spans="1:2" x14ac:dyDescent="0.2">
      <c r="A38429" s="253"/>
      <c r="B38429" s="254"/>
    </row>
    <row r="38430" spans="1:2" x14ac:dyDescent="0.2">
      <c r="A38430" s="253"/>
      <c r="B38430" s="254"/>
    </row>
    <row r="38431" spans="1:2" x14ac:dyDescent="0.2">
      <c r="A38431" s="253"/>
      <c r="B38431" s="254"/>
    </row>
    <row r="38432" spans="1:2" x14ac:dyDescent="0.2">
      <c r="A38432" s="253"/>
      <c r="B38432" s="254"/>
    </row>
    <row r="38433" spans="1:2" x14ac:dyDescent="0.2">
      <c r="A38433" s="253"/>
      <c r="B38433" s="254"/>
    </row>
    <row r="38434" spans="1:2" x14ac:dyDescent="0.2">
      <c r="A38434" s="253"/>
      <c r="B38434" s="254"/>
    </row>
    <row r="38435" spans="1:2" x14ac:dyDescent="0.2">
      <c r="A38435" s="253"/>
      <c r="B38435" s="254"/>
    </row>
    <row r="38436" spans="1:2" x14ac:dyDescent="0.2">
      <c r="A38436" s="253"/>
      <c r="B38436" s="254"/>
    </row>
    <row r="38437" spans="1:2" x14ac:dyDescent="0.2">
      <c r="A38437" s="253"/>
      <c r="B38437" s="254"/>
    </row>
    <row r="38438" spans="1:2" x14ac:dyDescent="0.2">
      <c r="A38438" s="253"/>
      <c r="B38438" s="254"/>
    </row>
    <row r="38439" spans="1:2" x14ac:dyDescent="0.2">
      <c r="A38439" s="253"/>
      <c r="B38439" s="254"/>
    </row>
    <row r="38440" spans="1:2" x14ac:dyDescent="0.2">
      <c r="A38440" s="253"/>
      <c r="B38440" s="254"/>
    </row>
    <row r="38441" spans="1:2" x14ac:dyDescent="0.2">
      <c r="A38441" s="253"/>
      <c r="B38441" s="254"/>
    </row>
    <row r="38442" spans="1:2" x14ac:dyDescent="0.2">
      <c r="A38442" s="253"/>
      <c r="B38442" s="254"/>
    </row>
    <row r="38443" spans="1:2" x14ac:dyDescent="0.2">
      <c r="A38443" s="253"/>
      <c r="B38443" s="254"/>
    </row>
    <row r="38444" spans="1:2" x14ac:dyDescent="0.2">
      <c r="A38444" s="253"/>
      <c r="B38444" s="254"/>
    </row>
    <row r="38445" spans="1:2" x14ac:dyDescent="0.2">
      <c r="A38445" s="253"/>
      <c r="B38445" s="254"/>
    </row>
    <row r="38446" spans="1:2" x14ac:dyDescent="0.2">
      <c r="A38446" s="253"/>
      <c r="B38446" s="254"/>
    </row>
    <row r="38447" spans="1:2" x14ac:dyDescent="0.2">
      <c r="A38447" s="253"/>
      <c r="B38447" s="254"/>
    </row>
    <row r="38448" spans="1:2" x14ac:dyDescent="0.2">
      <c r="A38448" s="253"/>
      <c r="B38448" s="254"/>
    </row>
    <row r="38449" spans="1:2" x14ac:dyDescent="0.2">
      <c r="A38449" s="253"/>
      <c r="B38449" s="254"/>
    </row>
    <row r="38450" spans="1:2" x14ac:dyDescent="0.2">
      <c r="A38450" s="253"/>
      <c r="B38450" s="254"/>
    </row>
    <row r="38451" spans="1:2" x14ac:dyDescent="0.2">
      <c r="A38451" s="253"/>
      <c r="B38451" s="254"/>
    </row>
    <row r="38452" spans="1:2" x14ac:dyDescent="0.2">
      <c r="A38452" s="253"/>
      <c r="B38452" s="254"/>
    </row>
    <row r="38453" spans="1:2" x14ac:dyDescent="0.2">
      <c r="A38453" s="253"/>
      <c r="B38453" s="254"/>
    </row>
    <row r="38454" spans="1:2" x14ac:dyDescent="0.2">
      <c r="A38454" s="253"/>
      <c r="B38454" s="254"/>
    </row>
    <row r="38455" spans="1:2" x14ac:dyDescent="0.2">
      <c r="A38455" s="253"/>
      <c r="B38455" s="254"/>
    </row>
    <row r="38456" spans="1:2" x14ac:dyDescent="0.2">
      <c r="A38456" s="253"/>
      <c r="B38456" s="254"/>
    </row>
    <row r="38457" spans="1:2" x14ac:dyDescent="0.2">
      <c r="A38457" s="253"/>
      <c r="B38457" s="254"/>
    </row>
    <row r="38458" spans="1:2" x14ac:dyDescent="0.2">
      <c r="A38458" s="253"/>
      <c r="B38458" s="254"/>
    </row>
    <row r="38459" spans="1:2" x14ac:dyDescent="0.2">
      <c r="A38459" s="253"/>
      <c r="B38459" s="254"/>
    </row>
    <row r="38460" spans="1:2" x14ac:dyDescent="0.2">
      <c r="A38460" s="253"/>
      <c r="B38460" s="254"/>
    </row>
    <row r="38461" spans="1:2" x14ac:dyDescent="0.2">
      <c r="A38461" s="253"/>
      <c r="B38461" s="254"/>
    </row>
    <row r="38462" spans="1:2" x14ac:dyDescent="0.2">
      <c r="A38462" s="253"/>
      <c r="B38462" s="254"/>
    </row>
    <row r="38463" spans="1:2" x14ac:dyDescent="0.2">
      <c r="A38463" s="253"/>
      <c r="B38463" s="254"/>
    </row>
    <row r="38464" spans="1:2" x14ac:dyDescent="0.2">
      <c r="A38464" s="253"/>
      <c r="B38464" s="254"/>
    </row>
    <row r="38465" spans="1:2" x14ac:dyDescent="0.2">
      <c r="A38465" s="253"/>
      <c r="B38465" s="254"/>
    </row>
    <row r="38466" spans="1:2" x14ac:dyDescent="0.2">
      <c r="A38466" s="253"/>
      <c r="B38466" s="254"/>
    </row>
    <row r="38467" spans="1:2" x14ac:dyDescent="0.2">
      <c r="A38467" s="253"/>
      <c r="B38467" s="254"/>
    </row>
    <row r="38468" spans="1:2" x14ac:dyDescent="0.2">
      <c r="A38468" s="253"/>
      <c r="B38468" s="254"/>
    </row>
    <row r="38469" spans="1:2" x14ac:dyDescent="0.2">
      <c r="A38469" s="253"/>
      <c r="B38469" s="254"/>
    </row>
    <row r="38470" spans="1:2" x14ac:dyDescent="0.2">
      <c r="A38470" s="253"/>
      <c r="B38470" s="254"/>
    </row>
    <row r="38471" spans="1:2" x14ac:dyDescent="0.2">
      <c r="A38471" s="253"/>
      <c r="B38471" s="254"/>
    </row>
    <row r="38472" spans="1:2" x14ac:dyDescent="0.2">
      <c r="A38472" s="253"/>
      <c r="B38472" s="254"/>
    </row>
    <row r="38473" spans="1:2" x14ac:dyDescent="0.2">
      <c r="A38473" s="253"/>
      <c r="B38473" s="254"/>
    </row>
    <row r="38474" spans="1:2" x14ac:dyDescent="0.2">
      <c r="A38474" s="253"/>
      <c r="B38474" s="254"/>
    </row>
    <row r="38475" spans="1:2" x14ac:dyDescent="0.2">
      <c r="A38475" s="253"/>
      <c r="B38475" s="254"/>
    </row>
    <row r="38476" spans="1:2" x14ac:dyDescent="0.2">
      <c r="A38476" s="253"/>
      <c r="B38476" s="254"/>
    </row>
    <row r="38477" spans="1:2" x14ac:dyDescent="0.2">
      <c r="A38477" s="253"/>
      <c r="B38477" s="254"/>
    </row>
    <row r="38478" spans="1:2" x14ac:dyDescent="0.2">
      <c r="A38478" s="253"/>
      <c r="B38478" s="254"/>
    </row>
    <row r="38479" spans="1:2" x14ac:dyDescent="0.2">
      <c r="A38479" s="253"/>
      <c r="B38479" s="254"/>
    </row>
    <row r="38480" spans="1:2" x14ac:dyDescent="0.2">
      <c r="A38480" s="253"/>
      <c r="B38480" s="254"/>
    </row>
    <row r="38481" spans="1:2" x14ac:dyDescent="0.2">
      <c r="A38481" s="253"/>
      <c r="B38481" s="254"/>
    </row>
    <row r="38482" spans="1:2" x14ac:dyDescent="0.2">
      <c r="A38482" s="253"/>
      <c r="B38482" s="254"/>
    </row>
    <row r="38483" spans="1:2" x14ac:dyDescent="0.2">
      <c r="A38483" s="253"/>
      <c r="B38483" s="254"/>
    </row>
    <row r="38484" spans="1:2" x14ac:dyDescent="0.2">
      <c r="A38484" s="253"/>
      <c r="B38484" s="254"/>
    </row>
    <row r="38485" spans="1:2" x14ac:dyDescent="0.2">
      <c r="A38485" s="253"/>
      <c r="B38485" s="254"/>
    </row>
    <row r="38486" spans="1:2" x14ac:dyDescent="0.2">
      <c r="A38486" s="253"/>
      <c r="B38486" s="254"/>
    </row>
    <row r="38487" spans="1:2" x14ac:dyDescent="0.2">
      <c r="A38487" s="253"/>
      <c r="B38487" s="254"/>
    </row>
    <row r="38488" spans="1:2" x14ac:dyDescent="0.2">
      <c r="A38488" s="253"/>
      <c r="B38488" s="254"/>
    </row>
    <row r="38489" spans="1:2" x14ac:dyDescent="0.2">
      <c r="A38489" s="253"/>
      <c r="B38489" s="254"/>
    </row>
    <row r="38490" spans="1:2" x14ac:dyDescent="0.2">
      <c r="A38490" s="253"/>
      <c r="B38490" s="254"/>
    </row>
    <row r="38491" spans="1:2" x14ac:dyDescent="0.2">
      <c r="A38491" s="253"/>
      <c r="B38491" s="254"/>
    </row>
    <row r="38492" spans="1:2" x14ac:dyDescent="0.2">
      <c r="A38492" s="253"/>
      <c r="B38492" s="254"/>
    </row>
    <row r="38493" spans="1:2" x14ac:dyDescent="0.2">
      <c r="A38493" s="253"/>
      <c r="B38493" s="254"/>
    </row>
    <row r="38494" spans="1:2" x14ac:dyDescent="0.2">
      <c r="A38494" s="253"/>
      <c r="B38494" s="254"/>
    </row>
    <row r="38495" spans="1:2" x14ac:dyDescent="0.2">
      <c r="A38495" s="253"/>
      <c r="B38495" s="254"/>
    </row>
    <row r="38496" spans="1:2" x14ac:dyDescent="0.2">
      <c r="A38496" s="253"/>
      <c r="B38496" s="254"/>
    </row>
    <row r="38497" spans="1:2" x14ac:dyDescent="0.2">
      <c r="A38497" s="253"/>
      <c r="B38497" s="254"/>
    </row>
    <row r="38498" spans="1:2" x14ac:dyDescent="0.2">
      <c r="A38498" s="253"/>
      <c r="B38498" s="254"/>
    </row>
    <row r="38499" spans="1:2" x14ac:dyDescent="0.2">
      <c r="A38499" s="253"/>
      <c r="B38499" s="254"/>
    </row>
    <row r="38500" spans="1:2" x14ac:dyDescent="0.2">
      <c r="A38500" s="253"/>
      <c r="B38500" s="254"/>
    </row>
    <row r="38501" spans="1:2" x14ac:dyDescent="0.2">
      <c r="A38501" s="253"/>
      <c r="B38501" s="254"/>
    </row>
    <row r="38502" spans="1:2" x14ac:dyDescent="0.2">
      <c r="A38502" s="253"/>
      <c r="B38502" s="254"/>
    </row>
    <row r="38503" spans="1:2" x14ac:dyDescent="0.2">
      <c r="A38503" s="253"/>
      <c r="B38503" s="254"/>
    </row>
    <row r="38504" spans="1:2" x14ac:dyDescent="0.2">
      <c r="A38504" s="253"/>
      <c r="B38504" s="254"/>
    </row>
    <row r="38505" spans="1:2" x14ac:dyDescent="0.2">
      <c r="A38505" s="253"/>
      <c r="B38505" s="254"/>
    </row>
    <row r="38506" spans="1:2" x14ac:dyDescent="0.2">
      <c r="A38506" s="253"/>
      <c r="B38506" s="254"/>
    </row>
    <row r="38507" spans="1:2" x14ac:dyDescent="0.2">
      <c r="A38507" s="253"/>
      <c r="B38507" s="254"/>
    </row>
    <row r="38508" spans="1:2" x14ac:dyDescent="0.2">
      <c r="A38508" s="253"/>
      <c r="B38508" s="254"/>
    </row>
    <row r="38509" spans="1:2" x14ac:dyDescent="0.2">
      <c r="A38509" s="253"/>
      <c r="B38509" s="254"/>
    </row>
    <row r="38510" spans="1:2" x14ac:dyDescent="0.2">
      <c r="A38510" s="253"/>
      <c r="B38510" s="254"/>
    </row>
    <row r="38511" spans="1:2" x14ac:dyDescent="0.2">
      <c r="A38511" s="253"/>
      <c r="B38511" s="254"/>
    </row>
    <row r="38512" spans="1:2" x14ac:dyDescent="0.2">
      <c r="A38512" s="253"/>
      <c r="B38512" s="254"/>
    </row>
    <row r="38513" spans="1:2" x14ac:dyDescent="0.2">
      <c r="A38513" s="253"/>
      <c r="B38513" s="254"/>
    </row>
    <row r="38514" spans="1:2" x14ac:dyDescent="0.2">
      <c r="A38514" s="253"/>
      <c r="B38514" s="254"/>
    </row>
    <row r="38515" spans="1:2" x14ac:dyDescent="0.2">
      <c r="A38515" s="253"/>
      <c r="B38515" s="254"/>
    </row>
    <row r="38516" spans="1:2" x14ac:dyDescent="0.2">
      <c r="A38516" s="253"/>
      <c r="B38516" s="254"/>
    </row>
    <row r="38517" spans="1:2" x14ac:dyDescent="0.2">
      <c r="A38517" s="253"/>
      <c r="B38517" s="254"/>
    </row>
    <row r="38518" spans="1:2" x14ac:dyDescent="0.2">
      <c r="A38518" s="253"/>
      <c r="B38518" s="254"/>
    </row>
    <row r="38519" spans="1:2" x14ac:dyDescent="0.2">
      <c r="A38519" s="253"/>
      <c r="B38519" s="254"/>
    </row>
    <row r="38520" spans="1:2" x14ac:dyDescent="0.2">
      <c r="A38520" s="253"/>
      <c r="B38520" s="254"/>
    </row>
    <row r="38521" spans="1:2" x14ac:dyDescent="0.2">
      <c r="A38521" s="253"/>
      <c r="B38521" s="254"/>
    </row>
    <row r="38522" spans="1:2" x14ac:dyDescent="0.2">
      <c r="A38522" s="253"/>
      <c r="B38522" s="254"/>
    </row>
    <row r="38523" spans="1:2" x14ac:dyDescent="0.2">
      <c r="A38523" s="253"/>
      <c r="B38523" s="254"/>
    </row>
    <row r="38524" spans="1:2" x14ac:dyDescent="0.2">
      <c r="A38524" s="253"/>
      <c r="B38524" s="254"/>
    </row>
    <row r="38525" spans="1:2" x14ac:dyDescent="0.2">
      <c r="A38525" s="253"/>
      <c r="B38525" s="254"/>
    </row>
    <row r="38526" spans="1:2" x14ac:dyDescent="0.2">
      <c r="A38526" s="253"/>
      <c r="B38526" s="254"/>
    </row>
    <row r="38527" spans="1:2" x14ac:dyDescent="0.2">
      <c r="A38527" s="253"/>
      <c r="B38527" s="254"/>
    </row>
    <row r="38528" spans="1:2" x14ac:dyDescent="0.2">
      <c r="A38528" s="253"/>
      <c r="B38528" s="254"/>
    </row>
    <row r="38529" spans="1:2" x14ac:dyDescent="0.2">
      <c r="A38529" s="253"/>
      <c r="B38529" s="254"/>
    </row>
    <row r="38530" spans="1:2" x14ac:dyDescent="0.2">
      <c r="A38530" s="253"/>
      <c r="B38530" s="254"/>
    </row>
    <row r="38531" spans="1:2" x14ac:dyDescent="0.2">
      <c r="A38531" s="253"/>
      <c r="B38531" s="254"/>
    </row>
    <row r="38532" spans="1:2" x14ac:dyDescent="0.2">
      <c r="A38532" s="253"/>
      <c r="B38532" s="254"/>
    </row>
    <row r="38533" spans="1:2" x14ac:dyDescent="0.2">
      <c r="A38533" s="253"/>
      <c r="B38533" s="254"/>
    </row>
    <row r="38534" spans="1:2" x14ac:dyDescent="0.2">
      <c r="A38534" s="253"/>
      <c r="B38534" s="254"/>
    </row>
    <row r="38535" spans="1:2" x14ac:dyDescent="0.2">
      <c r="A38535" s="253"/>
      <c r="B38535" s="254"/>
    </row>
    <row r="38536" spans="1:2" x14ac:dyDescent="0.2">
      <c r="A38536" s="253"/>
      <c r="B38536" s="254"/>
    </row>
    <row r="38537" spans="1:2" x14ac:dyDescent="0.2">
      <c r="A38537" s="253"/>
      <c r="B38537" s="254"/>
    </row>
    <row r="38538" spans="1:2" x14ac:dyDescent="0.2">
      <c r="A38538" s="253"/>
      <c r="B38538" s="254"/>
    </row>
    <row r="38539" spans="1:2" x14ac:dyDescent="0.2">
      <c r="A38539" s="253"/>
      <c r="B38539" s="254"/>
    </row>
    <row r="38540" spans="1:2" x14ac:dyDescent="0.2">
      <c r="A38540" s="253"/>
      <c r="B38540" s="254"/>
    </row>
    <row r="38541" spans="1:2" x14ac:dyDescent="0.2">
      <c r="A38541" s="253"/>
      <c r="B38541" s="254"/>
    </row>
    <row r="38542" spans="1:2" x14ac:dyDescent="0.2">
      <c r="A38542" s="253"/>
      <c r="B38542" s="254"/>
    </row>
    <row r="38543" spans="1:2" x14ac:dyDescent="0.2">
      <c r="A38543" s="253"/>
      <c r="B38543" s="254"/>
    </row>
    <row r="38544" spans="1:2" x14ac:dyDescent="0.2">
      <c r="A38544" s="253"/>
      <c r="B38544" s="254"/>
    </row>
    <row r="38545" spans="1:2" x14ac:dyDescent="0.2">
      <c r="A38545" s="253"/>
      <c r="B38545" s="254"/>
    </row>
    <row r="38546" spans="1:2" x14ac:dyDescent="0.2">
      <c r="A38546" s="253"/>
      <c r="B38546" s="254"/>
    </row>
    <row r="38547" spans="1:2" x14ac:dyDescent="0.2">
      <c r="A38547" s="253"/>
      <c r="B38547" s="254"/>
    </row>
    <row r="38548" spans="1:2" x14ac:dyDescent="0.2">
      <c r="A38548" s="253"/>
      <c r="B38548" s="254"/>
    </row>
    <row r="38549" spans="1:2" x14ac:dyDescent="0.2">
      <c r="A38549" s="253"/>
      <c r="B38549" s="254"/>
    </row>
    <row r="38550" spans="1:2" x14ac:dyDescent="0.2">
      <c r="A38550" s="253"/>
      <c r="B38550" s="254"/>
    </row>
    <row r="38551" spans="1:2" x14ac:dyDescent="0.2">
      <c r="A38551" s="253"/>
      <c r="B38551" s="254"/>
    </row>
    <row r="38552" spans="1:2" x14ac:dyDescent="0.2">
      <c r="A38552" s="253"/>
      <c r="B38552" s="254"/>
    </row>
    <row r="38553" spans="1:2" x14ac:dyDescent="0.2">
      <c r="A38553" s="253"/>
      <c r="B38553" s="254"/>
    </row>
    <row r="38554" spans="1:2" x14ac:dyDescent="0.2">
      <c r="A38554" s="253"/>
      <c r="B38554" s="254"/>
    </row>
    <row r="38555" spans="1:2" x14ac:dyDescent="0.2">
      <c r="A38555" s="253"/>
      <c r="B38555" s="254"/>
    </row>
    <row r="38556" spans="1:2" x14ac:dyDescent="0.2">
      <c r="A38556" s="253"/>
      <c r="B38556" s="254"/>
    </row>
    <row r="38557" spans="1:2" x14ac:dyDescent="0.2">
      <c r="A38557" s="253"/>
      <c r="B38557" s="254"/>
    </row>
    <row r="38558" spans="1:2" x14ac:dyDescent="0.2">
      <c r="A38558" s="253"/>
      <c r="B38558" s="254"/>
    </row>
    <row r="38559" spans="1:2" x14ac:dyDescent="0.2">
      <c r="A38559" s="253"/>
      <c r="B38559" s="254"/>
    </row>
    <row r="38560" spans="1:2" x14ac:dyDescent="0.2">
      <c r="A38560" s="253"/>
      <c r="B38560" s="254"/>
    </row>
    <row r="38561" spans="1:2" x14ac:dyDescent="0.2">
      <c r="A38561" s="253"/>
      <c r="B38561" s="254"/>
    </row>
    <row r="38562" spans="1:2" x14ac:dyDescent="0.2">
      <c r="A38562" s="253"/>
      <c r="B38562" s="254"/>
    </row>
    <row r="38563" spans="1:2" x14ac:dyDescent="0.2">
      <c r="A38563" s="253"/>
      <c r="B38563" s="254"/>
    </row>
    <row r="38564" spans="1:2" x14ac:dyDescent="0.2">
      <c r="A38564" s="253"/>
      <c r="B38564" s="254"/>
    </row>
    <row r="38565" spans="1:2" x14ac:dyDescent="0.2">
      <c r="A38565" s="253"/>
      <c r="B38565" s="254"/>
    </row>
    <row r="38566" spans="1:2" x14ac:dyDescent="0.2">
      <c r="A38566" s="253"/>
      <c r="B38566" s="254"/>
    </row>
    <row r="38567" spans="1:2" x14ac:dyDescent="0.2">
      <c r="A38567" s="253"/>
      <c r="B38567" s="254"/>
    </row>
    <row r="38568" spans="1:2" x14ac:dyDescent="0.2">
      <c r="A38568" s="253"/>
      <c r="B38568" s="254"/>
    </row>
    <row r="38569" spans="1:2" x14ac:dyDescent="0.2">
      <c r="A38569" s="253"/>
      <c r="B38569" s="254"/>
    </row>
    <row r="38570" spans="1:2" x14ac:dyDescent="0.2">
      <c r="A38570" s="253"/>
      <c r="B38570" s="254"/>
    </row>
    <row r="38571" spans="1:2" x14ac:dyDescent="0.2">
      <c r="A38571" s="253"/>
      <c r="B38571" s="254"/>
    </row>
    <row r="38572" spans="1:2" x14ac:dyDescent="0.2">
      <c r="A38572" s="253"/>
      <c r="B38572" s="254"/>
    </row>
    <row r="38573" spans="1:2" x14ac:dyDescent="0.2">
      <c r="A38573" s="253"/>
      <c r="B38573" s="254"/>
    </row>
    <row r="38574" spans="1:2" x14ac:dyDescent="0.2">
      <c r="A38574" s="253"/>
      <c r="B38574" s="254"/>
    </row>
    <row r="38575" spans="1:2" x14ac:dyDescent="0.2">
      <c r="A38575" s="253"/>
      <c r="B38575" s="254"/>
    </row>
    <row r="38576" spans="1:2" x14ac:dyDescent="0.2">
      <c r="A38576" s="253"/>
      <c r="B38576" s="254"/>
    </row>
    <row r="38577" spans="1:2" x14ac:dyDescent="0.2">
      <c r="A38577" s="253"/>
      <c r="B38577" s="254"/>
    </row>
    <row r="38578" spans="1:2" x14ac:dyDescent="0.2">
      <c r="A38578" s="253"/>
      <c r="B38578" s="254"/>
    </row>
    <row r="38579" spans="1:2" x14ac:dyDescent="0.2">
      <c r="A38579" s="253"/>
      <c r="B38579" s="254"/>
    </row>
    <row r="38580" spans="1:2" x14ac:dyDescent="0.2">
      <c r="A38580" s="253"/>
      <c r="B38580" s="254"/>
    </row>
    <row r="38581" spans="1:2" x14ac:dyDescent="0.2">
      <c r="A38581" s="253"/>
      <c r="B38581" s="254"/>
    </row>
    <row r="38582" spans="1:2" x14ac:dyDescent="0.2">
      <c r="A38582" s="253"/>
      <c r="B38582" s="254"/>
    </row>
    <row r="38583" spans="1:2" x14ac:dyDescent="0.2">
      <c r="A38583" s="253"/>
      <c r="B38583" s="254"/>
    </row>
    <row r="38584" spans="1:2" x14ac:dyDescent="0.2">
      <c r="A38584" s="253"/>
      <c r="B38584" s="254"/>
    </row>
    <row r="38585" spans="1:2" x14ac:dyDescent="0.2">
      <c r="A38585" s="253"/>
      <c r="B38585" s="254"/>
    </row>
    <row r="38586" spans="1:2" x14ac:dyDescent="0.2">
      <c r="A38586" s="253"/>
      <c r="B38586" s="254"/>
    </row>
    <row r="38587" spans="1:2" x14ac:dyDescent="0.2">
      <c r="A38587" s="253"/>
      <c r="B38587" s="254"/>
    </row>
    <row r="38588" spans="1:2" x14ac:dyDescent="0.2">
      <c r="A38588" s="253"/>
      <c r="B38588" s="254"/>
    </row>
    <row r="38589" spans="1:2" x14ac:dyDescent="0.2">
      <c r="A38589" s="253"/>
      <c r="B38589" s="254"/>
    </row>
    <row r="38590" spans="1:2" x14ac:dyDescent="0.2">
      <c r="A38590" s="253"/>
      <c r="B38590" s="254"/>
    </row>
    <row r="38591" spans="1:2" x14ac:dyDescent="0.2">
      <c r="A38591" s="253"/>
      <c r="B38591" s="254"/>
    </row>
    <row r="38592" spans="1:2" x14ac:dyDescent="0.2">
      <c r="A38592" s="253"/>
      <c r="B38592" s="254"/>
    </row>
    <row r="38593" spans="1:2" x14ac:dyDescent="0.2">
      <c r="A38593" s="253"/>
      <c r="B38593" s="254"/>
    </row>
    <row r="38594" spans="1:2" x14ac:dyDescent="0.2">
      <c r="A38594" s="253"/>
      <c r="B38594" s="254"/>
    </row>
    <row r="38595" spans="1:2" x14ac:dyDescent="0.2">
      <c r="A38595" s="253"/>
      <c r="B38595" s="254"/>
    </row>
    <row r="38596" spans="1:2" x14ac:dyDescent="0.2">
      <c r="A38596" s="253"/>
      <c r="B38596" s="254"/>
    </row>
    <row r="38597" spans="1:2" x14ac:dyDescent="0.2">
      <c r="A38597" s="253"/>
      <c r="B38597" s="254"/>
    </row>
    <row r="38598" spans="1:2" x14ac:dyDescent="0.2">
      <c r="A38598" s="253"/>
      <c r="B38598" s="254"/>
    </row>
    <row r="38599" spans="1:2" x14ac:dyDescent="0.2">
      <c r="A38599" s="253"/>
      <c r="B38599" s="254"/>
    </row>
    <row r="38600" spans="1:2" x14ac:dyDescent="0.2">
      <c r="A38600" s="253"/>
      <c r="B38600" s="254"/>
    </row>
    <row r="38601" spans="1:2" x14ac:dyDescent="0.2">
      <c r="A38601" s="253"/>
      <c r="B38601" s="254"/>
    </row>
    <row r="38602" spans="1:2" x14ac:dyDescent="0.2">
      <c r="A38602" s="253"/>
      <c r="B38602" s="254"/>
    </row>
    <row r="38603" spans="1:2" x14ac:dyDescent="0.2">
      <c r="A38603" s="253"/>
      <c r="B38603" s="254"/>
    </row>
    <row r="38604" spans="1:2" x14ac:dyDescent="0.2">
      <c r="A38604" s="253"/>
      <c r="B38604" s="254"/>
    </row>
    <row r="38605" spans="1:2" x14ac:dyDescent="0.2">
      <c r="A38605" s="253"/>
      <c r="B38605" s="254"/>
    </row>
    <row r="38606" spans="1:2" x14ac:dyDescent="0.2">
      <c r="A38606" s="253"/>
      <c r="B38606" s="254"/>
    </row>
    <row r="38607" spans="1:2" x14ac:dyDescent="0.2">
      <c r="A38607" s="253"/>
      <c r="B38607" s="254"/>
    </row>
    <row r="38608" spans="1:2" x14ac:dyDescent="0.2">
      <c r="A38608" s="253"/>
      <c r="B38608" s="254"/>
    </row>
    <row r="38609" spans="1:2" x14ac:dyDescent="0.2">
      <c r="A38609" s="253"/>
      <c r="B38609" s="254"/>
    </row>
    <row r="38610" spans="1:2" x14ac:dyDescent="0.2">
      <c r="A38610" s="253"/>
      <c r="B38610" s="254"/>
    </row>
    <row r="38611" spans="1:2" x14ac:dyDescent="0.2">
      <c r="A38611" s="253"/>
      <c r="B38611" s="254"/>
    </row>
    <row r="38612" spans="1:2" x14ac:dyDescent="0.2">
      <c r="A38612" s="253"/>
      <c r="B38612" s="254"/>
    </row>
    <row r="38613" spans="1:2" x14ac:dyDescent="0.2">
      <c r="A38613" s="253"/>
      <c r="B38613" s="254"/>
    </row>
    <row r="38614" spans="1:2" x14ac:dyDescent="0.2">
      <c r="A38614" s="253"/>
      <c r="B38614" s="254"/>
    </row>
    <row r="38615" spans="1:2" x14ac:dyDescent="0.2">
      <c r="A38615" s="253"/>
      <c r="B38615" s="254"/>
    </row>
    <row r="38616" spans="1:2" x14ac:dyDescent="0.2">
      <c r="A38616" s="253"/>
      <c r="B38616" s="254"/>
    </row>
    <row r="38617" spans="1:2" x14ac:dyDescent="0.2">
      <c r="A38617" s="253"/>
      <c r="B38617" s="254"/>
    </row>
    <row r="38618" spans="1:2" x14ac:dyDescent="0.2">
      <c r="A38618" s="253"/>
      <c r="B38618" s="254"/>
    </row>
    <row r="38619" spans="1:2" x14ac:dyDescent="0.2">
      <c r="A38619" s="253"/>
      <c r="B38619" s="254"/>
    </row>
    <row r="38620" spans="1:2" x14ac:dyDescent="0.2">
      <c r="A38620" s="253"/>
      <c r="B38620" s="254"/>
    </row>
    <row r="38621" spans="1:2" x14ac:dyDescent="0.2">
      <c r="A38621" s="253"/>
      <c r="B38621" s="254"/>
    </row>
    <row r="38622" spans="1:2" x14ac:dyDescent="0.2">
      <c r="A38622" s="253"/>
      <c r="B38622" s="254"/>
    </row>
    <row r="38623" spans="1:2" x14ac:dyDescent="0.2">
      <c r="A38623" s="253"/>
      <c r="B38623" s="254"/>
    </row>
    <row r="38624" spans="1:2" x14ac:dyDescent="0.2">
      <c r="A38624" s="253"/>
      <c r="B38624" s="254"/>
    </row>
    <row r="38625" spans="1:2" x14ac:dyDescent="0.2">
      <c r="A38625" s="253"/>
      <c r="B38625" s="254"/>
    </row>
    <row r="38626" spans="1:2" x14ac:dyDescent="0.2">
      <c r="A38626" s="253"/>
      <c r="B38626" s="254"/>
    </row>
    <row r="38627" spans="1:2" x14ac:dyDescent="0.2">
      <c r="A38627" s="253"/>
      <c r="B38627" s="254"/>
    </row>
    <row r="38628" spans="1:2" x14ac:dyDescent="0.2">
      <c r="A38628" s="253"/>
      <c r="B38628" s="254"/>
    </row>
    <row r="38629" spans="1:2" x14ac:dyDescent="0.2">
      <c r="A38629" s="253"/>
      <c r="B38629" s="254"/>
    </row>
    <row r="38630" spans="1:2" x14ac:dyDescent="0.2">
      <c r="A38630" s="253"/>
      <c r="B38630" s="254"/>
    </row>
    <row r="38631" spans="1:2" x14ac:dyDescent="0.2">
      <c r="A38631" s="253"/>
      <c r="B38631" s="254"/>
    </row>
    <row r="38632" spans="1:2" x14ac:dyDescent="0.2">
      <c r="A38632" s="253"/>
      <c r="B38632" s="254"/>
    </row>
    <row r="38633" spans="1:2" x14ac:dyDescent="0.2">
      <c r="A38633" s="253"/>
      <c r="B38633" s="254"/>
    </row>
    <row r="38634" spans="1:2" x14ac:dyDescent="0.2">
      <c r="A38634" s="253"/>
      <c r="B38634" s="254"/>
    </row>
    <row r="38635" spans="1:2" x14ac:dyDescent="0.2">
      <c r="A38635" s="253"/>
      <c r="B38635" s="254"/>
    </row>
    <row r="38636" spans="1:2" x14ac:dyDescent="0.2">
      <c r="A38636" s="253"/>
      <c r="B38636" s="254"/>
    </row>
    <row r="38637" spans="1:2" x14ac:dyDescent="0.2">
      <c r="A38637" s="253"/>
      <c r="B38637" s="254"/>
    </row>
    <row r="38638" spans="1:2" x14ac:dyDescent="0.2">
      <c r="A38638" s="253"/>
      <c r="B38638" s="254"/>
    </row>
    <row r="38639" spans="1:2" x14ac:dyDescent="0.2">
      <c r="A38639" s="253"/>
      <c r="B38639" s="254"/>
    </row>
    <row r="38640" spans="1:2" x14ac:dyDescent="0.2">
      <c r="A38640" s="253"/>
      <c r="B38640" s="254"/>
    </row>
    <row r="38641" spans="1:2" x14ac:dyDescent="0.2">
      <c r="A38641" s="253"/>
      <c r="B38641" s="254"/>
    </row>
    <row r="38642" spans="1:2" x14ac:dyDescent="0.2">
      <c r="A38642" s="253"/>
      <c r="B38642" s="254"/>
    </row>
    <row r="38643" spans="1:2" x14ac:dyDescent="0.2">
      <c r="A38643" s="253"/>
      <c r="B38643" s="254"/>
    </row>
    <row r="38644" spans="1:2" x14ac:dyDescent="0.2">
      <c r="A38644" s="253"/>
      <c r="B38644" s="254"/>
    </row>
    <row r="38645" spans="1:2" x14ac:dyDescent="0.2">
      <c r="A38645" s="253"/>
      <c r="B38645" s="254"/>
    </row>
    <row r="38646" spans="1:2" x14ac:dyDescent="0.2">
      <c r="A38646" s="253"/>
      <c r="B38646" s="254"/>
    </row>
    <row r="38647" spans="1:2" x14ac:dyDescent="0.2">
      <c r="A38647" s="253"/>
      <c r="B38647" s="254"/>
    </row>
    <row r="38648" spans="1:2" x14ac:dyDescent="0.2">
      <c r="A38648" s="253"/>
      <c r="B38648" s="254"/>
    </row>
    <row r="38649" spans="1:2" x14ac:dyDescent="0.2">
      <c r="A38649" s="253"/>
      <c r="B38649" s="254"/>
    </row>
    <row r="38650" spans="1:2" x14ac:dyDescent="0.2">
      <c r="A38650" s="253"/>
      <c r="B38650" s="254"/>
    </row>
    <row r="38651" spans="1:2" x14ac:dyDescent="0.2">
      <c r="A38651" s="253"/>
      <c r="B38651" s="254"/>
    </row>
    <row r="38652" spans="1:2" x14ac:dyDescent="0.2">
      <c r="A38652" s="253"/>
      <c r="B38652" s="254"/>
    </row>
    <row r="38653" spans="1:2" x14ac:dyDescent="0.2">
      <c r="A38653" s="253"/>
      <c r="B38653" s="254"/>
    </row>
    <row r="38654" spans="1:2" x14ac:dyDescent="0.2">
      <c r="A38654" s="253"/>
      <c r="B38654" s="254"/>
    </row>
    <row r="38655" spans="1:2" x14ac:dyDescent="0.2">
      <c r="A38655" s="253"/>
      <c r="B38655" s="254"/>
    </row>
    <row r="38656" spans="1:2" x14ac:dyDescent="0.2">
      <c r="A38656" s="253"/>
      <c r="B38656" s="254"/>
    </row>
    <row r="38657" spans="1:2" x14ac:dyDescent="0.2">
      <c r="A38657" s="253"/>
      <c r="B38657" s="254"/>
    </row>
    <row r="38658" spans="1:2" x14ac:dyDescent="0.2">
      <c r="A38658" s="253"/>
      <c r="B38658" s="254"/>
    </row>
    <row r="38659" spans="1:2" x14ac:dyDescent="0.2">
      <c r="A38659" s="253"/>
      <c r="B38659" s="254"/>
    </row>
    <row r="38660" spans="1:2" x14ac:dyDescent="0.2">
      <c r="A38660" s="253"/>
      <c r="B38660" s="254"/>
    </row>
    <row r="38661" spans="1:2" x14ac:dyDescent="0.2">
      <c r="A38661" s="253"/>
      <c r="B38661" s="254"/>
    </row>
    <row r="38662" spans="1:2" x14ac:dyDescent="0.2">
      <c r="A38662" s="253"/>
      <c r="B38662" s="254"/>
    </row>
    <row r="38663" spans="1:2" x14ac:dyDescent="0.2">
      <c r="A38663" s="253"/>
      <c r="B38663" s="254"/>
    </row>
    <row r="38664" spans="1:2" x14ac:dyDescent="0.2">
      <c r="A38664" s="253"/>
      <c r="B38664" s="254"/>
    </row>
    <row r="38665" spans="1:2" x14ac:dyDescent="0.2">
      <c r="A38665" s="253"/>
      <c r="B38665" s="254"/>
    </row>
    <row r="38666" spans="1:2" x14ac:dyDescent="0.2">
      <c r="A38666" s="253"/>
      <c r="B38666" s="254"/>
    </row>
    <row r="38667" spans="1:2" x14ac:dyDescent="0.2">
      <c r="A38667" s="253"/>
      <c r="B38667" s="254"/>
    </row>
    <row r="38668" spans="1:2" x14ac:dyDescent="0.2">
      <c r="A38668" s="253"/>
      <c r="B38668" s="254"/>
    </row>
    <row r="38669" spans="1:2" x14ac:dyDescent="0.2">
      <c r="A38669" s="253"/>
      <c r="B38669" s="254"/>
    </row>
    <row r="38670" spans="1:2" x14ac:dyDescent="0.2">
      <c r="A38670" s="253"/>
      <c r="B38670" s="254"/>
    </row>
    <row r="38671" spans="1:2" x14ac:dyDescent="0.2">
      <c r="A38671" s="253"/>
      <c r="B38671" s="254"/>
    </row>
    <row r="38672" spans="1:2" x14ac:dyDescent="0.2">
      <c r="A38672" s="253"/>
      <c r="B38672" s="254"/>
    </row>
    <row r="38673" spans="1:2" x14ac:dyDescent="0.2">
      <c r="A38673" s="253"/>
      <c r="B38673" s="254"/>
    </row>
    <row r="38674" spans="1:2" x14ac:dyDescent="0.2">
      <c r="A38674" s="253"/>
      <c r="B38674" s="254"/>
    </row>
    <row r="38675" spans="1:2" x14ac:dyDescent="0.2">
      <c r="A38675" s="253"/>
      <c r="B38675" s="254"/>
    </row>
    <row r="38676" spans="1:2" x14ac:dyDescent="0.2">
      <c r="A38676" s="253"/>
      <c r="B38676" s="254"/>
    </row>
    <row r="38677" spans="1:2" x14ac:dyDescent="0.2">
      <c r="A38677" s="253"/>
      <c r="B38677" s="254"/>
    </row>
    <row r="38678" spans="1:2" x14ac:dyDescent="0.2">
      <c r="A38678" s="253"/>
      <c r="B38678" s="254"/>
    </row>
    <row r="38679" spans="1:2" x14ac:dyDescent="0.2">
      <c r="A38679" s="253"/>
      <c r="B38679" s="254"/>
    </row>
    <row r="38680" spans="1:2" x14ac:dyDescent="0.2">
      <c r="A38680" s="253"/>
      <c r="B38680" s="254"/>
    </row>
    <row r="38681" spans="1:2" x14ac:dyDescent="0.2">
      <c r="A38681" s="253"/>
      <c r="B38681" s="254"/>
    </row>
    <row r="38682" spans="1:2" x14ac:dyDescent="0.2">
      <c r="A38682" s="253"/>
      <c r="B38682" s="254"/>
    </row>
    <row r="38683" spans="1:2" x14ac:dyDescent="0.2">
      <c r="A38683" s="253"/>
      <c r="B38683" s="254"/>
    </row>
    <row r="38684" spans="1:2" x14ac:dyDescent="0.2">
      <c r="A38684" s="253"/>
      <c r="B38684" s="254"/>
    </row>
    <row r="38685" spans="1:2" x14ac:dyDescent="0.2">
      <c r="A38685" s="253"/>
      <c r="B38685" s="254"/>
    </row>
    <row r="38686" spans="1:2" x14ac:dyDescent="0.2">
      <c r="A38686" s="253"/>
      <c r="B38686" s="254"/>
    </row>
    <row r="38687" spans="1:2" x14ac:dyDescent="0.2">
      <c r="A38687" s="253"/>
      <c r="B38687" s="254"/>
    </row>
    <row r="38688" spans="1:2" x14ac:dyDescent="0.2">
      <c r="A38688" s="253"/>
      <c r="B38688" s="254"/>
    </row>
    <row r="38689" spans="1:2" x14ac:dyDescent="0.2">
      <c r="A38689" s="253"/>
      <c r="B38689" s="254"/>
    </row>
    <row r="38690" spans="1:2" x14ac:dyDescent="0.2">
      <c r="A38690" s="253"/>
      <c r="B38690" s="254"/>
    </row>
    <row r="38691" spans="1:2" x14ac:dyDescent="0.2">
      <c r="A38691" s="253"/>
      <c r="B38691" s="254"/>
    </row>
    <row r="38692" spans="1:2" x14ac:dyDescent="0.2">
      <c r="A38692" s="253"/>
      <c r="B38692" s="254"/>
    </row>
    <row r="38693" spans="1:2" x14ac:dyDescent="0.2">
      <c r="A38693" s="253"/>
      <c r="B38693" s="254"/>
    </row>
    <row r="38694" spans="1:2" x14ac:dyDescent="0.2">
      <c r="A38694" s="253"/>
      <c r="B38694" s="254"/>
    </row>
    <row r="38695" spans="1:2" x14ac:dyDescent="0.2">
      <c r="A38695" s="253"/>
      <c r="B38695" s="254"/>
    </row>
    <row r="38696" spans="1:2" x14ac:dyDescent="0.2">
      <c r="A38696" s="253"/>
      <c r="B38696" s="254"/>
    </row>
    <row r="38697" spans="1:2" x14ac:dyDescent="0.2">
      <c r="A38697" s="253"/>
      <c r="B38697" s="254"/>
    </row>
    <row r="38698" spans="1:2" x14ac:dyDescent="0.2">
      <c r="A38698" s="253"/>
      <c r="B38698" s="254"/>
    </row>
    <row r="38699" spans="1:2" x14ac:dyDescent="0.2">
      <c r="A38699" s="253"/>
      <c r="B38699" s="254"/>
    </row>
    <row r="38700" spans="1:2" x14ac:dyDescent="0.2">
      <c r="A38700" s="253"/>
      <c r="B38700" s="254"/>
    </row>
    <row r="38701" spans="1:2" x14ac:dyDescent="0.2">
      <c r="A38701" s="253"/>
      <c r="B38701" s="254"/>
    </row>
    <row r="38702" spans="1:2" x14ac:dyDescent="0.2">
      <c r="A38702" s="253"/>
      <c r="B38702" s="254"/>
    </row>
    <row r="38703" spans="1:2" x14ac:dyDescent="0.2">
      <c r="A38703" s="253"/>
      <c r="B38703" s="254"/>
    </row>
    <row r="38704" spans="1:2" x14ac:dyDescent="0.2">
      <c r="A38704" s="253"/>
      <c r="B38704" s="254"/>
    </row>
    <row r="38705" spans="1:2" x14ac:dyDescent="0.2">
      <c r="A38705" s="253"/>
      <c r="B38705" s="254"/>
    </row>
    <row r="38706" spans="1:2" x14ac:dyDescent="0.2">
      <c r="A38706" s="253"/>
      <c r="B38706" s="254"/>
    </row>
    <row r="38707" spans="1:2" x14ac:dyDescent="0.2">
      <c r="A38707" s="253"/>
      <c r="B38707" s="254"/>
    </row>
    <row r="38708" spans="1:2" x14ac:dyDescent="0.2">
      <c r="A38708" s="253"/>
      <c r="B38708" s="254"/>
    </row>
    <row r="38709" spans="1:2" x14ac:dyDescent="0.2">
      <c r="A38709" s="253"/>
      <c r="B38709" s="254"/>
    </row>
    <row r="38710" spans="1:2" x14ac:dyDescent="0.2">
      <c r="A38710" s="253"/>
      <c r="B38710" s="254"/>
    </row>
    <row r="38711" spans="1:2" x14ac:dyDescent="0.2">
      <c r="A38711" s="253"/>
      <c r="B38711" s="254"/>
    </row>
    <row r="38712" spans="1:2" x14ac:dyDescent="0.2">
      <c r="A38712" s="253"/>
      <c r="B38712" s="254"/>
    </row>
    <row r="38713" spans="1:2" x14ac:dyDescent="0.2">
      <c r="A38713" s="253"/>
      <c r="B38713" s="254"/>
    </row>
    <row r="38714" spans="1:2" x14ac:dyDescent="0.2">
      <c r="A38714" s="253"/>
      <c r="B38714" s="254"/>
    </row>
    <row r="38715" spans="1:2" x14ac:dyDescent="0.2">
      <c r="A38715" s="253"/>
      <c r="B38715" s="254"/>
    </row>
    <row r="38716" spans="1:2" x14ac:dyDescent="0.2">
      <c r="A38716" s="253"/>
      <c r="B38716" s="254"/>
    </row>
    <row r="38717" spans="1:2" x14ac:dyDescent="0.2">
      <c r="A38717" s="253"/>
      <c r="B38717" s="254"/>
    </row>
    <row r="38718" spans="1:2" x14ac:dyDescent="0.2">
      <c r="A38718" s="253"/>
      <c r="B38718" s="254"/>
    </row>
    <row r="38719" spans="1:2" x14ac:dyDescent="0.2">
      <c r="A38719" s="253"/>
      <c r="B38719" s="254"/>
    </row>
    <row r="38720" spans="1:2" x14ac:dyDescent="0.2">
      <c r="A38720" s="253"/>
      <c r="B38720" s="254"/>
    </row>
    <row r="38721" spans="1:2" x14ac:dyDescent="0.2">
      <c r="A38721" s="253"/>
      <c r="B38721" s="254"/>
    </row>
    <row r="38722" spans="1:2" x14ac:dyDescent="0.2">
      <c r="A38722" s="253"/>
      <c r="B38722" s="254"/>
    </row>
    <row r="38723" spans="1:2" x14ac:dyDescent="0.2">
      <c r="A38723" s="253"/>
      <c r="B38723" s="254"/>
    </row>
    <row r="38724" spans="1:2" x14ac:dyDescent="0.2">
      <c r="A38724" s="253"/>
      <c r="B38724" s="254"/>
    </row>
    <row r="38725" spans="1:2" x14ac:dyDescent="0.2">
      <c r="A38725" s="253"/>
      <c r="B38725" s="254"/>
    </row>
    <row r="38726" spans="1:2" x14ac:dyDescent="0.2">
      <c r="A38726" s="253"/>
      <c r="B38726" s="254"/>
    </row>
    <row r="38727" spans="1:2" x14ac:dyDescent="0.2">
      <c r="A38727" s="253"/>
      <c r="B38727" s="254"/>
    </row>
    <row r="38728" spans="1:2" x14ac:dyDescent="0.2">
      <c r="A38728" s="253"/>
      <c r="B38728" s="254"/>
    </row>
    <row r="38729" spans="1:2" x14ac:dyDescent="0.2">
      <c r="A38729" s="253"/>
      <c r="B38729" s="254"/>
    </row>
    <row r="38730" spans="1:2" x14ac:dyDescent="0.2">
      <c r="A38730" s="253"/>
      <c r="B38730" s="254"/>
    </row>
    <row r="38731" spans="1:2" x14ac:dyDescent="0.2">
      <c r="A38731" s="253"/>
      <c r="B38731" s="254"/>
    </row>
    <row r="38732" spans="1:2" x14ac:dyDescent="0.2">
      <c r="A38732" s="253"/>
      <c r="B38732" s="254"/>
    </row>
    <row r="38733" spans="1:2" x14ac:dyDescent="0.2">
      <c r="A38733" s="253"/>
      <c r="B38733" s="254"/>
    </row>
    <row r="38734" spans="1:2" x14ac:dyDescent="0.2">
      <c r="A38734" s="253"/>
      <c r="B38734" s="254"/>
    </row>
    <row r="38735" spans="1:2" x14ac:dyDescent="0.2">
      <c r="A38735" s="253"/>
      <c r="B38735" s="254"/>
    </row>
    <row r="38736" spans="1:2" x14ac:dyDescent="0.2">
      <c r="A38736" s="253"/>
      <c r="B38736" s="254"/>
    </row>
    <row r="38737" spans="1:2" x14ac:dyDescent="0.2">
      <c r="A38737" s="253"/>
      <c r="B38737" s="254"/>
    </row>
    <row r="38738" spans="1:2" x14ac:dyDescent="0.2">
      <c r="A38738" s="253"/>
      <c r="B38738" s="254"/>
    </row>
    <row r="38739" spans="1:2" x14ac:dyDescent="0.2">
      <c r="A38739" s="253"/>
      <c r="B38739" s="254"/>
    </row>
    <row r="38740" spans="1:2" x14ac:dyDescent="0.2">
      <c r="A38740" s="253"/>
      <c r="B38740" s="254"/>
    </row>
    <row r="38741" spans="1:2" x14ac:dyDescent="0.2">
      <c r="A38741" s="253"/>
      <c r="B38741" s="254"/>
    </row>
    <row r="38742" spans="1:2" x14ac:dyDescent="0.2">
      <c r="A38742" s="253"/>
      <c r="B38742" s="254"/>
    </row>
    <row r="38743" spans="1:2" x14ac:dyDescent="0.2">
      <c r="A38743" s="253"/>
      <c r="B38743" s="254"/>
    </row>
    <row r="38744" spans="1:2" x14ac:dyDescent="0.2">
      <c r="A38744" s="253"/>
      <c r="B38744" s="254"/>
    </row>
    <row r="38745" spans="1:2" x14ac:dyDescent="0.2">
      <c r="A38745" s="253"/>
      <c r="B38745" s="254"/>
    </row>
    <row r="38746" spans="1:2" x14ac:dyDescent="0.2">
      <c r="A38746" s="253"/>
      <c r="B38746" s="254"/>
    </row>
    <row r="38747" spans="1:2" x14ac:dyDescent="0.2">
      <c r="A38747" s="253"/>
      <c r="B38747" s="254"/>
    </row>
    <row r="38748" spans="1:2" x14ac:dyDescent="0.2">
      <c r="A38748" s="253"/>
      <c r="B38748" s="254"/>
    </row>
    <row r="38749" spans="1:2" x14ac:dyDescent="0.2">
      <c r="A38749" s="253"/>
      <c r="B38749" s="254"/>
    </row>
    <row r="38750" spans="1:2" x14ac:dyDescent="0.2">
      <c r="A38750" s="253"/>
      <c r="B38750" s="254"/>
    </row>
    <row r="38751" spans="1:2" x14ac:dyDescent="0.2">
      <c r="A38751" s="253"/>
      <c r="B38751" s="254"/>
    </row>
    <row r="38752" spans="1:2" x14ac:dyDescent="0.2">
      <c r="A38752" s="253"/>
      <c r="B38752" s="254"/>
    </row>
    <row r="38753" spans="1:2" x14ac:dyDescent="0.2">
      <c r="A38753" s="253"/>
      <c r="B38753" s="254"/>
    </row>
    <row r="38754" spans="1:2" x14ac:dyDescent="0.2">
      <c r="A38754" s="253"/>
      <c r="B38754" s="254"/>
    </row>
    <row r="38755" spans="1:2" x14ac:dyDescent="0.2">
      <c r="A38755" s="253"/>
      <c r="B38755" s="254"/>
    </row>
    <row r="38756" spans="1:2" x14ac:dyDescent="0.2">
      <c r="A38756" s="253"/>
      <c r="B38756" s="254"/>
    </row>
    <row r="38757" spans="1:2" x14ac:dyDescent="0.2">
      <c r="A38757" s="253"/>
      <c r="B38757" s="254"/>
    </row>
    <row r="38758" spans="1:2" x14ac:dyDescent="0.2">
      <c r="A38758" s="253"/>
      <c r="B38758" s="254"/>
    </row>
    <row r="38759" spans="1:2" x14ac:dyDescent="0.2">
      <c r="A38759" s="253"/>
      <c r="B38759" s="254"/>
    </row>
    <row r="38760" spans="1:2" x14ac:dyDescent="0.2">
      <c r="A38760" s="253"/>
      <c r="B38760" s="254"/>
    </row>
    <row r="38761" spans="1:2" x14ac:dyDescent="0.2">
      <c r="A38761" s="253"/>
      <c r="B38761" s="254"/>
    </row>
    <row r="38762" spans="1:2" x14ac:dyDescent="0.2">
      <c r="A38762" s="253"/>
      <c r="B38762" s="254"/>
    </row>
    <row r="38763" spans="1:2" x14ac:dyDescent="0.2">
      <c r="A38763" s="253"/>
      <c r="B38763" s="254"/>
    </row>
    <row r="38764" spans="1:2" x14ac:dyDescent="0.2">
      <c r="A38764" s="253"/>
      <c r="B38764" s="254"/>
    </row>
    <row r="38765" spans="1:2" x14ac:dyDescent="0.2">
      <c r="A38765" s="253"/>
      <c r="B38765" s="254"/>
    </row>
    <row r="38766" spans="1:2" x14ac:dyDescent="0.2">
      <c r="A38766" s="253"/>
      <c r="B38766" s="254"/>
    </row>
    <row r="38767" spans="1:2" x14ac:dyDescent="0.2">
      <c r="A38767" s="253"/>
      <c r="B38767" s="254"/>
    </row>
    <row r="38768" spans="1:2" x14ac:dyDescent="0.2">
      <c r="A38768" s="253"/>
      <c r="B38768" s="254"/>
    </row>
    <row r="38769" spans="1:2" x14ac:dyDescent="0.2">
      <c r="A38769" s="253"/>
      <c r="B38769" s="254"/>
    </row>
    <row r="38770" spans="1:2" x14ac:dyDescent="0.2">
      <c r="A38770" s="253"/>
      <c r="B38770" s="254"/>
    </row>
    <row r="38771" spans="1:2" x14ac:dyDescent="0.2">
      <c r="A38771" s="253"/>
      <c r="B38771" s="254"/>
    </row>
    <row r="38772" spans="1:2" x14ac:dyDescent="0.2">
      <c r="A38772" s="253"/>
      <c r="B38772" s="254"/>
    </row>
    <row r="38773" spans="1:2" x14ac:dyDescent="0.2">
      <c r="A38773" s="253"/>
      <c r="B38773" s="254"/>
    </row>
    <row r="38774" spans="1:2" x14ac:dyDescent="0.2">
      <c r="A38774" s="253"/>
      <c r="B38774" s="254"/>
    </row>
    <row r="38775" spans="1:2" x14ac:dyDescent="0.2">
      <c r="A38775" s="253"/>
      <c r="B38775" s="254"/>
    </row>
    <row r="38776" spans="1:2" x14ac:dyDescent="0.2">
      <c r="A38776" s="253"/>
      <c r="B38776" s="254"/>
    </row>
    <row r="38777" spans="1:2" x14ac:dyDescent="0.2">
      <c r="A38777" s="253"/>
      <c r="B38777" s="254"/>
    </row>
    <row r="38778" spans="1:2" x14ac:dyDescent="0.2">
      <c r="A38778" s="253"/>
      <c r="B38778" s="254"/>
    </row>
    <row r="38779" spans="1:2" x14ac:dyDescent="0.2">
      <c r="A38779" s="253"/>
      <c r="B38779" s="254"/>
    </row>
    <row r="38780" spans="1:2" x14ac:dyDescent="0.2">
      <c r="A38780" s="253"/>
      <c r="B38780" s="254"/>
    </row>
    <row r="38781" spans="1:2" x14ac:dyDescent="0.2">
      <c r="A38781" s="253"/>
      <c r="B38781" s="254"/>
    </row>
    <row r="38782" spans="1:2" x14ac:dyDescent="0.2">
      <c r="A38782" s="253"/>
      <c r="B38782" s="254"/>
    </row>
    <row r="38783" spans="1:2" x14ac:dyDescent="0.2">
      <c r="A38783" s="253"/>
      <c r="B38783" s="254"/>
    </row>
    <row r="38784" spans="1:2" x14ac:dyDescent="0.2">
      <c r="A38784" s="253"/>
      <c r="B38784" s="254"/>
    </row>
    <row r="38785" spans="1:2" x14ac:dyDescent="0.2">
      <c r="A38785" s="253"/>
      <c r="B38785" s="254"/>
    </row>
    <row r="38786" spans="1:2" x14ac:dyDescent="0.2">
      <c r="A38786" s="253"/>
      <c r="B38786" s="254"/>
    </row>
    <row r="38787" spans="1:2" x14ac:dyDescent="0.2">
      <c r="A38787" s="253"/>
      <c r="B38787" s="254"/>
    </row>
    <row r="38788" spans="1:2" x14ac:dyDescent="0.2">
      <c r="A38788" s="253"/>
      <c r="B38788" s="254"/>
    </row>
    <row r="38789" spans="1:2" x14ac:dyDescent="0.2">
      <c r="A38789" s="253"/>
      <c r="B38789" s="254"/>
    </row>
    <row r="38790" spans="1:2" x14ac:dyDescent="0.2">
      <c r="A38790" s="253"/>
      <c r="B38790" s="254"/>
    </row>
    <row r="38791" spans="1:2" x14ac:dyDescent="0.2">
      <c r="A38791" s="253"/>
      <c r="B38791" s="254"/>
    </row>
    <row r="38792" spans="1:2" x14ac:dyDescent="0.2">
      <c r="A38792" s="253"/>
      <c r="B38792" s="254"/>
    </row>
    <row r="38793" spans="1:2" x14ac:dyDescent="0.2">
      <c r="A38793" s="253"/>
      <c r="B38793" s="254"/>
    </row>
    <row r="38794" spans="1:2" x14ac:dyDescent="0.2">
      <c r="A38794" s="253"/>
      <c r="B38794" s="254"/>
    </row>
    <row r="38795" spans="1:2" x14ac:dyDescent="0.2">
      <c r="A38795" s="253"/>
      <c r="B38795" s="254"/>
    </row>
    <row r="38796" spans="1:2" x14ac:dyDescent="0.2">
      <c r="A38796" s="253"/>
      <c r="B38796" s="254"/>
    </row>
    <row r="38797" spans="1:2" x14ac:dyDescent="0.2">
      <c r="A38797" s="253"/>
      <c r="B38797" s="254"/>
    </row>
    <row r="38798" spans="1:2" x14ac:dyDescent="0.2">
      <c r="A38798" s="253"/>
      <c r="B38798" s="254"/>
    </row>
    <row r="38799" spans="1:2" x14ac:dyDescent="0.2">
      <c r="A38799" s="253"/>
      <c r="B38799" s="254"/>
    </row>
    <row r="38800" spans="1:2" x14ac:dyDescent="0.2">
      <c r="A38800" s="253"/>
      <c r="B38800" s="254"/>
    </row>
    <row r="38801" spans="1:2" x14ac:dyDescent="0.2">
      <c r="A38801" s="253"/>
      <c r="B38801" s="254"/>
    </row>
    <row r="38802" spans="1:2" x14ac:dyDescent="0.2">
      <c r="A38802" s="253"/>
      <c r="B38802" s="254"/>
    </row>
    <row r="38803" spans="1:2" x14ac:dyDescent="0.2">
      <c r="A38803" s="253"/>
      <c r="B38803" s="254"/>
    </row>
    <row r="38804" spans="1:2" x14ac:dyDescent="0.2">
      <c r="A38804" s="253"/>
      <c r="B38804" s="254"/>
    </row>
    <row r="38805" spans="1:2" x14ac:dyDescent="0.2">
      <c r="A38805" s="253"/>
      <c r="B38805" s="254"/>
    </row>
    <row r="38806" spans="1:2" x14ac:dyDescent="0.2">
      <c r="A38806" s="253"/>
      <c r="B38806" s="254"/>
    </row>
    <row r="38807" spans="1:2" x14ac:dyDescent="0.2">
      <c r="A38807" s="253"/>
      <c r="B38807" s="254"/>
    </row>
    <row r="38808" spans="1:2" x14ac:dyDescent="0.2">
      <c r="A38808" s="253"/>
      <c r="B38808" s="254"/>
    </row>
    <row r="38809" spans="1:2" x14ac:dyDescent="0.2">
      <c r="A38809" s="253"/>
      <c r="B38809" s="254"/>
    </row>
    <row r="38810" spans="1:2" x14ac:dyDescent="0.2">
      <c r="A38810" s="253"/>
      <c r="B38810" s="254"/>
    </row>
    <row r="38811" spans="1:2" x14ac:dyDescent="0.2">
      <c r="A38811" s="253"/>
      <c r="B38811" s="254"/>
    </row>
    <row r="38812" spans="1:2" x14ac:dyDescent="0.2">
      <c r="A38812" s="253"/>
      <c r="B38812" s="254"/>
    </row>
    <row r="38813" spans="1:2" x14ac:dyDescent="0.2">
      <c r="A38813" s="253"/>
      <c r="B38813" s="254"/>
    </row>
    <row r="38814" spans="1:2" x14ac:dyDescent="0.2">
      <c r="A38814" s="253"/>
      <c r="B38814" s="254"/>
    </row>
    <row r="38815" spans="1:2" x14ac:dyDescent="0.2">
      <c r="A38815" s="253"/>
      <c r="B38815" s="254"/>
    </row>
    <row r="38816" spans="1:2" x14ac:dyDescent="0.2">
      <c r="A38816" s="253"/>
      <c r="B38816" s="254"/>
    </row>
    <row r="38817" spans="1:2" x14ac:dyDescent="0.2">
      <c r="A38817" s="253"/>
      <c r="B38817" s="254"/>
    </row>
    <row r="38818" spans="1:2" x14ac:dyDescent="0.2">
      <c r="A38818" s="253"/>
      <c r="B38818" s="254"/>
    </row>
    <row r="38819" spans="1:2" x14ac:dyDescent="0.2">
      <c r="A38819" s="253"/>
      <c r="B38819" s="254"/>
    </row>
    <row r="38820" spans="1:2" x14ac:dyDescent="0.2">
      <c r="A38820" s="253"/>
      <c r="B38820" s="254"/>
    </row>
    <row r="38821" spans="1:2" x14ac:dyDescent="0.2">
      <c r="A38821" s="253"/>
      <c r="B38821" s="254"/>
    </row>
    <row r="38822" spans="1:2" x14ac:dyDescent="0.2">
      <c r="A38822" s="253"/>
      <c r="B38822" s="254"/>
    </row>
    <row r="38823" spans="1:2" x14ac:dyDescent="0.2">
      <c r="A38823" s="253"/>
      <c r="B38823" s="254"/>
    </row>
    <row r="38824" spans="1:2" x14ac:dyDescent="0.2">
      <c r="A38824" s="253"/>
      <c r="B38824" s="254"/>
    </row>
    <row r="38825" spans="1:2" x14ac:dyDescent="0.2">
      <c r="A38825" s="253"/>
      <c r="B38825" s="254"/>
    </row>
    <row r="38826" spans="1:2" x14ac:dyDescent="0.2">
      <c r="A38826" s="253"/>
      <c r="B38826" s="254"/>
    </row>
    <row r="38827" spans="1:2" x14ac:dyDescent="0.2">
      <c r="A38827" s="253"/>
      <c r="B38827" s="254"/>
    </row>
    <row r="38828" spans="1:2" x14ac:dyDescent="0.2">
      <c r="A38828" s="253"/>
      <c r="B38828" s="254"/>
    </row>
    <row r="38829" spans="1:2" x14ac:dyDescent="0.2">
      <c r="A38829" s="253"/>
      <c r="B38829" s="254"/>
    </row>
    <row r="38830" spans="1:2" x14ac:dyDescent="0.2">
      <c r="A38830" s="253"/>
      <c r="B38830" s="254"/>
    </row>
    <row r="38831" spans="1:2" x14ac:dyDescent="0.2">
      <c r="A38831" s="253"/>
      <c r="B38831" s="254"/>
    </row>
    <row r="38832" spans="1:2" x14ac:dyDescent="0.2">
      <c r="A38832" s="253"/>
      <c r="B38832" s="254"/>
    </row>
    <row r="38833" spans="1:2" x14ac:dyDescent="0.2">
      <c r="A38833" s="253"/>
      <c r="B38833" s="254"/>
    </row>
    <row r="38834" spans="1:2" x14ac:dyDescent="0.2">
      <c r="A38834" s="253"/>
      <c r="B38834" s="254"/>
    </row>
    <row r="38835" spans="1:2" x14ac:dyDescent="0.2">
      <c r="A38835" s="253"/>
      <c r="B38835" s="254"/>
    </row>
    <row r="38836" spans="1:2" x14ac:dyDescent="0.2">
      <c r="A38836" s="253"/>
      <c r="B38836" s="254"/>
    </row>
    <row r="38837" spans="1:2" x14ac:dyDescent="0.2">
      <c r="A38837" s="253"/>
      <c r="B38837" s="254"/>
    </row>
    <row r="38838" spans="1:2" x14ac:dyDescent="0.2">
      <c r="A38838" s="253"/>
      <c r="B38838" s="254"/>
    </row>
    <row r="38839" spans="1:2" x14ac:dyDescent="0.2">
      <c r="A38839" s="253"/>
      <c r="B38839" s="254"/>
    </row>
    <row r="38840" spans="1:2" x14ac:dyDescent="0.2">
      <c r="A38840" s="253"/>
      <c r="B38840" s="254"/>
    </row>
    <row r="38841" spans="1:2" x14ac:dyDescent="0.2">
      <c r="A38841" s="253"/>
      <c r="B38841" s="254"/>
    </row>
    <row r="38842" spans="1:2" x14ac:dyDescent="0.2">
      <c r="A38842" s="253"/>
      <c r="B38842" s="254"/>
    </row>
    <row r="38843" spans="1:2" x14ac:dyDescent="0.2">
      <c r="A38843" s="253"/>
      <c r="B38843" s="254"/>
    </row>
    <row r="38844" spans="1:2" x14ac:dyDescent="0.2">
      <c r="A38844" s="253"/>
      <c r="B38844" s="254"/>
    </row>
    <row r="38845" spans="1:2" x14ac:dyDescent="0.2">
      <c r="A38845" s="253"/>
      <c r="B38845" s="254"/>
    </row>
    <row r="38846" spans="1:2" x14ac:dyDescent="0.2">
      <c r="A38846" s="253"/>
      <c r="B38846" s="254"/>
    </row>
    <row r="38847" spans="1:2" x14ac:dyDescent="0.2">
      <c r="A38847" s="253"/>
      <c r="B38847" s="254"/>
    </row>
    <row r="38848" spans="1:2" x14ac:dyDescent="0.2">
      <c r="A38848" s="253"/>
      <c r="B38848" s="254"/>
    </row>
    <row r="38849" spans="1:2" x14ac:dyDescent="0.2">
      <c r="A38849" s="253"/>
      <c r="B38849" s="254"/>
    </row>
    <row r="38850" spans="1:2" x14ac:dyDescent="0.2">
      <c r="A38850" s="253"/>
      <c r="B38850" s="254"/>
    </row>
    <row r="38851" spans="1:2" x14ac:dyDescent="0.2">
      <c r="A38851" s="253"/>
      <c r="B38851" s="254"/>
    </row>
    <row r="38852" spans="1:2" x14ac:dyDescent="0.2">
      <c r="A38852" s="253"/>
      <c r="B38852" s="254"/>
    </row>
    <row r="38853" spans="1:2" x14ac:dyDescent="0.2">
      <c r="A38853" s="253"/>
      <c r="B38853" s="254"/>
    </row>
    <row r="38854" spans="1:2" x14ac:dyDescent="0.2">
      <c r="A38854" s="253"/>
      <c r="B38854" s="254"/>
    </row>
    <row r="38855" spans="1:2" x14ac:dyDescent="0.2">
      <c r="A38855" s="253"/>
      <c r="B38855" s="254"/>
    </row>
    <row r="38856" spans="1:2" x14ac:dyDescent="0.2">
      <c r="A38856" s="253"/>
      <c r="B38856" s="254"/>
    </row>
    <row r="38857" spans="1:2" x14ac:dyDescent="0.2">
      <c r="A38857" s="253"/>
      <c r="B38857" s="254"/>
    </row>
    <row r="38858" spans="1:2" x14ac:dyDescent="0.2">
      <c r="A38858" s="253"/>
      <c r="B38858" s="254"/>
    </row>
    <row r="38859" spans="1:2" x14ac:dyDescent="0.2">
      <c r="A38859" s="253"/>
      <c r="B38859" s="254"/>
    </row>
    <row r="38860" spans="1:2" x14ac:dyDescent="0.2">
      <c r="A38860" s="253"/>
      <c r="B38860" s="254"/>
    </row>
    <row r="38861" spans="1:2" x14ac:dyDescent="0.2">
      <c r="A38861" s="253"/>
      <c r="B38861" s="254"/>
    </row>
    <row r="38862" spans="1:2" x14ac:dyDescent="0.2">
      <c r="A38862" s="253"/>
      <c r="B38862" s="254"/>
    </row>
    <row r="38863" spans="1:2" x14ac:dyDescent="0.2">
      <c r="A38863" s="253"/>
      <c r="B38863" s="254"/>
    </row>
    <row r="38864" spans="1:2" x14ac:dyDescent="0.2">
      <c r="A38864" s="253"/>
      <c r="B38864" s="254"/>
    </row>
    <row r="38865" spans="1:2" x14ac:dyDescent="0.2">
      <c r="A38865" s="253"/>
      <c r="B38865" s="254"/>
    </row>
    <row r="38866" spans="1:2" x14ac:dyDescent="0.2">
      <c r="A38866" s="253"/>
      <c r="B38866" s="254"/>
    </row>
    <row r="38867" spans="1:2" x14ac:dyDescent="0.2">
      <c r="A38867" s="253"/>
      <c r="B38867" s="254"/>
    </row>
    <row r="38868" spans="1:2" x14ac:dyDescent="0.2">
      <c r="A38868" s="253"/>
      <c r="B38868" s="254"/>
    </row>
    <row r="38869" spans="1:2" x14ac:dyDescent="0.2">
      <c r="A38869" s="253"/>
      <c r="B38869" s="254"/>
    </row>
    <row r="38870" spans="1:2" x14ac:dyDescent="0.2">
      <c r="A38870" s="253"/>
      <c r="B38870" s="254"/>
    </row>
    <row r="38871" spans="1:2" x14ac:dyDescent="0.2">
      <c r="A38871" s="253"/>
      <c r="B38871" s="254"/>
    </row>
    <row r="38872" spans="1:2" x14ac:dyDescent="0.2">
      <c r="A38872" s="253"/>
      <c r="B38872" s="254"/>
    </row>
    <row r="38873" spans="1:2" x14ac:dyDescent="0.2">
      <c r="A38873" s="253"/>
      <c r="B38873" s="254"/>
    </row>
    <row r="38874" spans="1:2" x14ac:dyDescent="0.2">
      <c r="A38874" s="253"/>
      <c r="B38874" s="254"/>
    </row>
    <row r="38875" spans="1:2" x14ac:dyDescent="0.2">
      <c r="A38875" s="253"/>
      <c r="B38875" s="254"/>
    </row>
    <row r="38876" spans="1:2" x14ac:dyDescent="0.2">
      <c r="A38876" s="253"/>
      <c r="B38876" s="254"/>
    </row>
    <row r="38877" spans="1:2" x14ac:dyDescent="0.2">
      <c r="A38877" s="253"/>
      <c r="B38877" s="254"/>
    </row>
    <row r="38878" spans="1:2" x14ac:dyDescent="0.2">
      <c r="A38878" s="253"/>
      <c r="B38878" s="254"/>
    </row>
    <row r="38879" spans="1:2" x14ac:dyDescent="0.2">
      <c r="A38879" s="253"/>
      <c r="B38879" s="254"/>
    </row>
    <row r="38880" spans="1:2" x14ac:dyDescent="0.2">
      <c r="A38880" s="253"/>
      <c r="B38880" s="254"/>
    </row>
    <row r="38881" spans="1:2" x14ac:dyDescent="0.2">
      <c r="A38881" s="253"/>
      <c r="B38881" s="254"/>
    </row>
    <row r="38882" spans="1:2" x14ac:dyDescent="0.2">
      <c r="A38882" s="253"/>
      <c r="B38882" s="254"/>
    </row>
    <row r="38883" spans="1:2" x14ac:dyDescent="0.2">
      <c r="A38883" s="253"/>
      <c r="B38883" s="254"/>
    </row>
    <row r="38884" spans="1:2" x14ac:dyDescent="0.2">
      <c r="A38884" s="253"/>
      <c r="B38884" s="254"/>
    </row>
    <row r="38885" spans="1:2" x14ac:dyDescent="0.2">
      <c r="A38885" s="253"/>
      <c r="B38885" s="254"/>
    </row>
    <row r="38886" spans="1:2" x14ac:dyDescent="0.2">
      <c r="A38886" s="253"/>
      <c r="B38886" s="254"/>
    </row>
    <row r="38887" spans="1:2" x14ac:dyDescent="0.2">
      <c r="A38887" s="253"/>
      <c r="B38887" s="254"/>
    </row>
    <row r="38888" spans="1:2" x14ac:dyDescent="0.2">
      <c r="A38888" s="253"/>
      <c r="B38888" s="254"/>
    </row>
    <row r="38889" spans="1:2" x14ac:dyDescent="0.2">
      <c r="A38889" s="253"/>
      <c r="B38889" s="254"/>
    </row>
    <row r="38890" spans="1:2" x14ac:dyDescent="0.2">
      <c r="A38890" s="253"/>
      <c r="B38890" s="254"/>
    </row>
    <row r="38891" spans="1:2" x14ac:dyDescent="0.2">
      <c r="A38891" s="253"/>
      <c r="B38891" s="254"/>
    </row>
    <row r="38892" spans="1:2" x14ac:dyDescent="0.2">
      <c r="A38892" s="253"/>
      <c r="B38892" s="254"/>
    </row>
    <row r="38893" spans="1:2" x14ac:dyDescent="0.2">
      <c r="A38893" s="253"/>
      <c r="B38893" s="254"/>
    </row>
    <row r="38894" spans="1:2" x14ac:dyDescent="0.2">
      <c r="A38894" s="253"/>
      <c r="B38894" s="254"/>
    </row>
    <row r="38895" spans="1:2" x14ac:dyDescent="0.2">
      <c r="A38895" s="253"/>
      <c r="B38895" s="254"/>
    </row>
    <row r="38896" spans="1:2" x14ac:dyDescent="0.2">
      <c r="A38896" s="253"/>
      <c r="B38896" s="254"/>
    </row>
    <row r="38897" spans="1:2" x14ac:dyDescent="0.2">
      <c r="A38897" s="253"/>
      <c r="B38897" s="254"/>
    </row>
    <row r="38898" spans="1:2" x14ac:dyDescent="0.2">
      <c r="A38898" s="253"/>
      <c r="B38898" s="254"/>
    </row>
    <row r="38899" spans="1:2" x14ac:dyDescent="0.2">
      <c r="A38899" s="253"/>
      <c r="B38899" s="254"/>
    </row>
    <row r="38900" spans="1:2" x14ac:dyDescent="0.2">
      <c r="A38900" s="253"/>
      <c r="B38900" s="254"/>
    </row>
    <row r="38901" spans="1:2" x14ac:dyDescent="0.2">
      <c r="A38901" s="253"/>
      <c r="B38901" s="254"/>
    </row>
    <row r="38902" spans="1:2" x14ac:dyDescent="0.2">
      <c r="A38902" s="253"/>
      <c r="B38902" s="254"/>
    </row>
    <row r="38903" spans="1:2" x14ac:dyDescent="0.2">
      <c r="A38903" s="253"/>
      <c r="B38903" s="254"/>
    </row>
    <row r="38904" spans="1:2" x14ac:dyDescent="0.2">
      <c r="A38904" s="253"/>
      <c r="B38904" s="254"/>
    </row>
    <row r="38905" spans="1:2" x14ac:dyDescent="0.2">
      <c r="A38905" s="253"/>
      <c r="B38905" s="254"/>
    </row>
    <row r="38906" spans="1:2" x14ac:dyDescent="0.2">
      <c r="A38906" s="253"/>
      <c r="B38906" s="254"/>
    </row>
    <row r="38907" spans="1:2" x14ac:dyDescent="0.2">
      <c r="A38907" s="253"/>
      <c r="B38907" s="254"/>
    </row>
    <row r="38908" spans="1:2" x14ac:dyDescent="0.2">
      <c r="A38908" s="253"/>
      <c r="B38908" s="254"/>
    </row>
    <row r="38909" spans="1:2" x14ac:dyDescent="0.2">
      <c r="A38909" s="253"/>
      <c r="B38909" s="254"/>
    </row>
    <row r="38910" spans="1:2" x14ac:dyDescent="0.2">
      <c r="A38910" s="253"/>
      <c r="B38910" s="254"/>
    </row>
    <row r="38911" spans="1:2" x14ac:dyDescent="0.2">
      <c r="A38911" s="253"/>
      <c r="B38911" s="254"/>
    </row>
    <row r="38912" spans="1:2" x14ac:dyDescent="0.2">
      <c r="A38912" s="253"/>
      <c r="B38912" s="254"/>
    </row>
    <row r="38913" spans="1:2" x14ac:dyDescent="0.2">
      <c r="A38913" s="253"/>
      <c r="B38913" s="254"/>
    </row>
    <row r="38914" spans="1:2" x14ac:dyDescent="0.2">
      <c r="A38914" s="253"/>
      <c r="B38914" s="254"/>
    </row>
    <row r="38915" spans="1:2" x14ac:dyDescent="0.2">
      <c r="A38915" s="253"/>
      <c r="B38915" s="254"/>
    </row>
    <row r="38916" spans="1:2" x14ac:dyDescent="0.2">
      <c r="A38916" s="253"/>
      <c r="B38916" s="254"/>
    </row>
    <row r="38917" spans="1:2" x14ac:dyDescent="0.2">
      <c r="A38917" s="253"/>
      <c r="B38917" s="254"/>
    </row>
    <row r="38918" spans="1:2" x14ac:dyDescent="0.2">
      <c r="A38918" s="253"/>
      <c r="B38918" s="254"/>
    </row>
    <row r="38919" spans="1:2" x14ac:dyDescent="0.2">
      <c r="A38919" s="253"/>
      <c r="B38919" s="254"/>
    </row>
    <row r="38920" spans="1:2" x14ac:dyDescent="0.2">
      <c r="A38920" s="253"/>
      <c r="B38920" s="254"/>
    </row>
    <row r="38921" spans="1:2" x14ac:dyDescent="0.2">
      <c r="A38921" s="253"/>
      <c r="B38921" s="254"/>
    </row>
    <row r="38922" spans="1:2" x14ac:dyDescent="0.2">
      <c r="A38922" s="253"/>
      <c r="B38922" s="254"/>
    </row>
    <row r="38923" spans="1:2" x14ac:dyDescent="0.2">
      <c r="A38923" s="253"/>
      <c r="B38923" s="254"/>
    </row>
    <row r="38924" spans="1:2" x14ac:dyDescent="0.2">
      <c r="A38924" s="253"/>
      <c r="B38924" s="254"/>
    </row>
    <row r="38925" spans="1:2" x14ac:dyDescent="0.2">
      <c r="A38925" s="253"/>
      <c r="B38925" s="254"/>
    </row>
    <row r="38926" spans="1:2" x14ac:dyDescent="0.2">
      <c r="A38926" s="253"/>
      <c r="B38926" s="254"/>
    </row>
    <row r="38927" spans="1:2" x14ac:dyDescent="0.2">
      <c r="A38927" s="253"/>
      <c r="B38927" s="254"/>
    </row>
    <row r="38928" spans="1:2" x14ac:dyDescent="0.2">
      <c r="A38928" s="253"/>
      <c r="B38928" s="254"/>
    </row>
    <row r="38929" spans="1:2" x14ac:dyDescent="0.2">
      <c r="A38929" s="253"/>
      <c r="B38929" s="254"/>
    </row>
    <row r="38930" spans="1:2" x14ac:dyDescent="0.2">
      <c r="A38930" s="253"/>
      <c r="B38930" s="254"/>
    </row>
    <row r="38931" spans="1:2" x14ac:dyDescent="0.2">
      <c r="A38931" s="253"/>
      <c r="B38931" s="254"/>
    </row>
    <row r="38932" spans="1:2" x14ac:dyDescent="0.2">
      <c r="A38932" s="253"/>
      <c r="B38932" s="254"/>
    </row>
    <row r="38933" spans="1:2" x14ac:dyDescent="0.2">
      <c r="A38933" s="253"/>
      <c r="B38933" s="254"/>
    </row>
    <row r="38934" spans="1:2" x14ac:dyDescent="0.2">
      <c r="A38934" s="253"/>
      <c r="B38934" s="254"/>
    </row>
    <row r="38935" spans="1:2" x14ac:dyDescent="0.2">
      <c r="A38935" s="253"/>
      <c r="B38935" s="254"/>
    </row>
    <row r="38936" spans="1:2" x14ac:dyDescent="0.2">
      <c r="A38936" s="253"/>
      <c r="B38936" s="254"/>
    </row>
    <row r="38937" spans="1:2" x14ac:dyDescent="0.2">
      <c r="A38937" s="253"/>
      <c r="B38937" s="254"/>
    </row>
    <row r="38938" spans="1:2" x14ac:dyDescent="0.2">
      <c r="A38938" s="253"/>
      <c r="B38938" s="254"/>
    </row>
    <row r="38939" spans="1:2" x14ac:dyDescent="0.2">
      <c r="A38939" s="253"/>
      <c r="B38939" s="254"/>
    </row>
    <row r="38940" spans="1:2" x14ac:dyDescent="0.2">
      <c r="A38940" s="253"/>
      <c r="B38940" s="254"/>
    </row>
    <row r="38941" spans="1:2" x14ac:dyDescent="0.2">
      <c r="A38941" s="253"/>
      <c r="B38941" s="254"/>
    </row>
    <row r="38942" spans="1:2" x14ac:dyDescent="0.2">
      <c r="A38942" s="253"/>
      <c r="B38942" s="254"/>
    </row>
    <row r="38943" spans="1:2" x14ac:dyDescent="0.2">
      <c r="A38943" s="253"/>
      <c r="B38943" s="254"/>
    </row>
    <row r="38944" spans="1:2" x14ac:dyDescent="0.2">
      <c r="A38944" s="253"/>
      <c r="B38944" s="254"/>
    </row>
    <row r="38945" spans="1:2" x14ac:dyDescent="0.2">
      <c r="A38945" s="253"/>
      <c r="B38945" s="254"/>
    </row>
    <row r="38946" spans="1:2" x14ac:dyDescent="0.2">
      <c r="A38946" s="253"/>
      <c r="B38946" s="254"/>
    </row>
    <row r="38947" spans="1:2" x14ac:dyDescent="0.2">
      <c r="A38947" s="253"/>
      <c r="B38947" s="254"/>
    </row>
    <row r="38948" spans="1:2" x14ac:dyDescent="0.2">
      <c r="A38948" s="253"/>
      <c r="B38948" s="254"/>
    </row>
    <row r="38949" spans="1:2" x14ac:dyDescent="0.2">
      <c r="A38949" s="253"/>
      <c r="B38949" s="254"/>
    </row>
    <row r="38950" spans="1:2" x14ac:dyDescent="0.2">
      <c r="A38950" s="253"/>
      <c r="B38950" s="254"/>
    </row>
    <row r="38951" spans="1:2" x14ac:dyDescent="0.2">
      <c r="A38951" s="253"/>
      <c r="B38951" s="254"/>
    </row>
    <row r="38952" spans="1:2" x14ac:dyDescent="0.2">
      <c r="A38952" s="253"/>
      <c r="B38952" s="254"/>
    </row>
    <row r="38953" spans="1:2" x14ac:dyDescent="0.2">
      <c r="A38953" s="253"/>
      <c r="B38953" s="254"/>
    </row>
    <row r="38954" spans="1:2" x14ac:dyDescent="0.2">
      <c r="A38954" s="253"/>
      <c r="B38954" s="254"/>
    </row>
    <row r="38955" spans="1:2" x14ac:dyDescent="0.2">
      <c r="A38955" s="253"/>
      <c r="B38955" s="254"/>
    </row>
    <row r="38956" spans="1:2" x14ac:dyDescent="0.2">
      <c r="A38956" s="253"/>
      <c r="B38956" s="254"/>
    </row>
    <row r="38957" spans="1:2" x14ac:dyDescent="0.2">
      <c r="A38957" s="253"/>
      <c r="B38957" s="254"/>
    </row>
    <row r="38958" spans="1:2" x14ac:dyDescent="0.2">
      <c r="A38958" s="253"/>
      <c r="B38958" s="254"/>
    </row>
    <row r="38959" spans="1:2" x14ac:dyDescent="0.2">
      <c r="A38959" s="253"/>
      <c r="B38959" s="254"/>
    </row>
    <row r="38960" spans="1:2" x14ac:dyDescent="0.2">
      <c r="A38960" s="253"/>
      <c r="B38960" s="254"/>
    </row>
    <row r="38961" spans="1:2" x14ac:dyDescent="0.2">
      <c r="A38961" s="253"/>
      <c r="B38961" s="254"/>
    </row>
    <row r="38962" spans="1:2" x14ac:dyDescent="0.2">
      <c r="A38962" s="253"/>
      <c r="B38962" s="254"/>
    </row>
    <row r="38963" spans="1:2" x14ac:dyDescent="0.2">
      <c r="A38963" s="253"/>
      <c r="B38963" s="254"/>
    </row>
    <row r="38964" spans="1:2" x14ac:dyDescent="0.2">
      <c r="A38964" s="253"/>
      <c r="B38964" s="254"/>
    </row>
    <row r="38965" spans="1:2" x14ac:dyDescent="0.2">
      <c r="A38965" s="253"/>
      <c r="B38965" s="254"/>
    </row>
    <row r="38966" spans="1:2" x14ac:dyDescent="0.2">
      <c r="A38966" s="253"/>
      <c r="B38966" s="254"/>
    </row>
    <row r="38967" spans="1:2" x14ac:dyDescent="0.2">
      <c r="A38967" s="253"/>
      <c r="B38967" s="254"/>
    </row>
    <row r="38968" spans="1:2" x14ac:dyDescent="0.2">
      <c r="A38968" s="253"/>
      <c r="B38968" s="254"/>
    </row>
    <row r="38969" spans="1:2" x14ac:dyDescent="0.2">
      <c r="A38969" s="253"/>
      <c r="B38969" s="254"/>
    </row>
    <row r="38970" spans="1:2" x14ac:dyDescent="0.2">
      <c r="A38970" s="253"/>
      <c r="B38970" s="254"/>
    </row>
    <row r="38971" spans="1:2" x14ac:dyDescent="0.2">
      <c r="A38971" s="253"/>
      <c r="B38971" s="254"/>
    </row>
    <row r="38972" spans="1:2" x14ac:dyDescent="0.2">
      <c r="A38972" s="253"/>
      <c r="B38972" s="254"/>
    </row>
    <row r="38973" spans="1:2" x14ac:dyDescent="0.2">
      <c r="A38973" s="253"/>
      <c r="B38973" s="254"/>
    </row>
    <row r="38974" spans="1:2" x14ac:dyDescent="0.2">
      <c r="A38974" s="253"/>
      <c r="B38974" s="254"/>
    </row>
    <row r="38975" spans="1:2" x14ac:dyDescent="0.2">
      <c r="A38975" s="253"/>
      <c r="B38975" s="254"/>
    </row>
    <row r="38976" spans="1:2" x14ac:dyDescent="0.2">
      <c r="A38976" s="253"/>
      <c r="B38976" s="254"/>
    </row>
    <row r="38977" spans="1:2" x14ac:dyDescent="0.2">
      <c r="A38977" s="253"/>
      <c r="B38977" s="254"/>
    </row>
    <row r="38978" spans="1:2" x14ac:dyDescent="0.2">
      <c r="A38978" s="253"/>
      <c r="B38978" s="254"/>
    </row>
    <row r="38979" spans="1:2" x14ac:dyDescent="0.2">
      <c r="A38979" s="253"/>
      <c r="B38979" s="254"/>
    </row>
    <row r="38980" spans="1:2" x14ac:dyDescent="0.2">
      <c r="A38980" s="253"/>
      <c r="B38980" s="254"/>
    </row>
    <row r="38981" spans="1:2" x14ac:dyDescent="0.2">
      <c r="A38981" s="253"/>
      <c r="B38981" s="254"/>
    </row>
    <row r="38982" spans="1:2" x14ac:dyDescent="0.2">
      <c r="A38982" s="253"/>
      <c r="B38982" s="254"/>
    </row>
    <row r="38983" spans="1:2" x14ac:dyDescent="0.2">
      <c r="A38983" s="253"/>
      <c r="B38983" s="254"/>
    </row>
    <row r="38984" spans="1:2" x14ac:dyDescent="0.2">
      <c r="A38984" s="253"/>
      <c r="B38984" s="254"/>
    </row>
    <row r="38985" spans="1:2" x14ac:dyDescent="0.2">
      <c r="A38985" s="253"/>
      <c r="B38985" s="254"/>
    </row>
    <row r="38986" spans="1:2" x14ac:dyDescent="0.2">
      <c r="A38986" s="253"/>
      <c r="B38986" s="254"/>
    </row>
    <row r="38987" spans="1:2" x14ac:dyDescent="0.2">
      <c r="A38987" s="253"/>
      <c r="B38987" s="254"/>
    </row>
    <row r="38988" spans="1:2" x14ac:dyDescent="0.2">
      <c r="A38988" s="253"/>
      <c r="B38988" s="254"/>
    </row>
    <row r="38989" spans="1:2" x14ac:dyDescent="0.2">
      <c r="A38989" s="253"/>
      <c r="B38989" s="254"/>
    </row>
    <row r="38990" spans="1:2" x14ac:dyDescent="0.2">
      <c r="A38990" s="253"/>
      <c r="B38990" s="254"/>
    </row>
    <row r="38991" spans="1:2" x14ac:dyDescent="0.2">
      <c r="A38991" s="253"/>
      <c r="B38991" s="254"/>
    </row>
    <row r="38992" spans="1:2" x14ac:dyDescent="0.2">
      <c r="A38992" s="253"/>
      <c r="B38992" s="254"/>
    </row>
    <row r="38993" spans="1:2" x14ac:dyDescent="0.2">
      <c r="A38993" s="253"/>
      <c r="B38993" s="254"/>
    </row>
    <row r="38994" spans="1:2" x14ac:dyDescent="0.2">
      <c r="A38994" s="253"/>
      <c r="B38994" s="254"/>
    </row>
    <row r="38995" spans="1:2" x14ac:dyDescent="0.2">
      <c r="A38995" s="253"/>
      <c r="B38995" s="254"/>
    </row>
    <row r="38996" spans="1:2" x14ac:dyDescent="0.2">
      <c r="A38996" s="253"/>
      <c r="B38996" s="254"/>
    </row>
    <row r="38997" spans="1:2" x14ac:dyDescent="0.2">
      <c r="A38997" s="253"/>
      <c r="B38997" s="254"/>
    </row>
    <row r="38998" spans="1:2" x14ac:dyDescent="0.2">
      <c r="A38998" s="253"/>
      <c r="B38998" s="254"/>
    </row>
    <row r="38999" spans="1:2" x14ac:dyDescent="0.2">
      <c r="A38999" s="253"/>
      <c r="B38999" s="254"/>
    </row>
    <row r="39000" spans="1:2" x14ac:dyDescent="0.2">
      <c r="A39000" s="253"/>
      <c r="B39000" s="254"/>
    </row>
    <row r="39001" spans="1:2" x14ac:dyDescent="0.2">
      <c r="A39001" s="253"/>
      <c r="B39001" s="254"/>
    </row>
    <row r="39002" spans="1:2" x14ac:dyDescent="0.2">
      <c r="A39002" s="253"/>
      <c r="B39002" s="254"/>
    </row>
    <row r="39003" spans="1:2" x14ac:dyDescent="0.2">
      <c r="A39003" s="253"/>
      <c r="B39003" s="254"/>
    </row>
    <row r="39004" spans="1:2" x14ac:dyDescent="0.2">
      <c r="A39004" s="253"/>
      <c r="B39004" s="254"/>
    </row>
    <row r="39005" spans="1:2" x14ac:dyDescent="0.2">
      <c r="A39005" s="253"/>
      <c r="B39005" s="254"/>
    </row>
    <row r="39006" spans="1:2" x14ac:dyDescent="0.2">
      <c r="A39006" s="253"/>
      <c r="B39006" s="254"/>
    </row>
    <row r="39007" spans="1:2" x14ac:dyDescent="0.2">
      <c r="A39007" s="253"/>
      <c r="B39007" s="254"/>
    </row>
    <row r="39008" spans="1:2" x14ac:dyDescent="0.2">
      <c r="A39008" s="253"/>
      <c r="B39008" s="254"/>
    </row>
    <row r="39009" spans="1:2" x14ac:dyDescent="0.2">
      <c r="A39009" s="253"/>
      <c r="B39009" s="254"/>
    </row>
    <row r="39010" spans="1:2" x14ac:dyDescent="0.2">
      <c r="A39010" s="253"/>
      <c r="B39010" s="254"/>
    </row>
    <row r="39011" spans="1:2" x14ac:dyDescent="0.2">
      <c r="A39011" s="253"/>
      <c r="B39011" s="254"/>
    </row>
    <row r="39012" spans="1:2" x14ac:dyDescent="0.2">
      <c r="A39012" s="253"/>
      <c r="B39012" s="254"/>
    </row>
    <row r="39013" spans="1:2" x14ac:dyDescent="0.2">
      <c r="A39013" s="253"/>
      <c r="B39013" s="254"/>
    </row>
    <row r="39014" spans="1:2" x14ac:dyDescent="0.2">
      <c r="A39014" s="253"/>
      <c r="B39014" s="254"/>
    </row>
    <row r="39015" spans="1:2" x14ac:dyDescent="0.2">
      <c r="A39015" s="253"/>
      <c r="B39015" s="254"/>
    </row>
    <row r="39016" spans="1:2" x14ac:dyDescent="0.2">
      <c r="A39016" s="253"/>
      <c r="B39016" s="254"/>
    </row>
    <row r="39017" spans="1:2" x14ac:dyDescent="0.2">
      <c r="A39017" s="253"/>
      <c r="B39017" s="254"/>
    </row>
    <row r="39018" spans="1:2" x14ac:dyDescent="0.2">
      <c r="A39018" s="253"/>
      <c r="B39018" s="254"/>
    </row>
    <row r="39019" spans="1:2" x14ac:dyDescent="0.2">
      <c r="A39019" s="253"/>
      <c r="B39019" s="254"/>
    </row>
    <row r="39020" spans="1:2" x14ac:dyDescent="0.2">
      <c r="A39020" s="253"/>
      <c r="B39020" s="254"/>
    </row>
    <row r="39021" spans="1:2" x14ac:dyDescent="0.2">
      <c r="A39021" s="253"/>
      <c r="B39021" s="254"/>
    </row>
    <row r="39022" spans="1:2" x14ac:dyDescent="0.2">
      <c r="A39022" s="253"/>
      <c r="B39022" s="254"/>
    </row>
    <row r="39023" spans="1:2" x14ac:dyDescent="0.2">
      <c r="A39023" s="253"/>
      <c r="B39023" s="254"/>
    </row>
    <row r="39024" spans="1:2" x14ac:dyDescent="0.2">
      <c r="A39024" s="253"/>
      <c r="B39024" s="254"/>
    </row>
    <row r="39025" spans="1:2" x14ac:dyDescent="0.2">
      <c r="A39025" s="253"/>
      <c r="B39025" s="254"/>
    </row>
    <row r="39026" spans="1:2" x14ac:dyDescent="0.2">
      <c r="A39026" s="253"/>
      <c r="B39026" s="254"/>
    </row>
    <row r="39027" spans="1:2" x14ac:dyDescent="0.2">
      <c r="A39027" s="253"/>
      <c r="B39027" s="254"/>
    </row>
    <row r="39028" spans="1:2" x14ac:dyDescent="0.2">
      <c r="A39028" s="253"/>
      <c r="B39028" s="254"/>
    </row>
    <row r="39029" spans="1:2" x14ac:dyDescent="0.2">
      <c r="A39029" s="253"/>
      <c r="B39029" s="254"/>
    </row>
    <row r="39030" spans="1:2" x14ac:dyDescent="0.2">
      <c r="A39030" s="253"/>
      <c r="B39030" s="254"/>
    </row>
    <row r="39031" spans="1:2" x14ac:dyDescent="0.2">
      <c r="A39031" s="253"/>
      <c r="B39031" s="254"/>
    </row>
    <row r="39032" spans="1:2" x14ac:dyDescent="0.2">
      <c r="A39032" s="253"/>
      <c r="B39032" s="254"/>
    </row>
    <row r="39033" spans="1:2" x14ac:dyDescent="0.2">
      <c r="A39033" s="253"/>
      <c r="B39033" s="254"/>
    </row>
    <row r="39034" spans="1:2" x14ac:dyDescent="0.2">
      <c r="A39034" s="253"/>
      <c r="B39034" s="254"/>
    </row>
    <row r="39035" spans="1:2" x14ac:dyDescent="0.2">
      <c r="A39035" s="253"/>
      <c r="B39035" s="254"/>
    </row>
    <row r="39036" spans="1:2" x14ac:dyDescent="0.2">
      <c r="A39036" s="253"/>
      <c r="B39036" s="254"/>
    </row>
    <row r="39037" spans="1:2" x14ac:dyDescent="0.2">
      <c r="A39037" s="253"/>
      <c r="B39037" s="254"/>
    </row>
    <row r="39038" spans="1:2" x14ac:dyDescent="0.2">
      <c r="A39038" s="253"/>
      <c r="B39038" s="254"/>
    </row>
    <row r="39039" spans="1:2" x14ac:dyDescent="0.2">
      <c r="A39039" s="253"/>
      <c r="B39039" s="254"/>
    </row>
    <row r="39040" spans="1:2" x14ac:dyDescent="0.2">
      <c r="A39040" s="253"/>
      <c r="B39040" s="254"/>
    </row>
    <row r="39041" spans="1:2" x14ac:dyDescent="0.2">
      <c r="A39041" s="253"/>
      <c r="B39041" s="254"/>
    </row>
    <row r="39042" spans="1:2" x14ac:dyDescent="0.2">
      <c r="A39042" s="253"/>
      <c r="B39042" s="254"/>
    </row>
    <row r="39043" spans="1:2" x14ac:dyDescent="0.2">
      <c r="A39043" s="253"/>
      <c r="B39043" s="254"/>
    </row>
    <row r="39044" spans="1:2" x14ac:dyDescent="0.2">
      <c r="A39044" s="253"/>
      <c r="B39044" s="254"/>
    </row>
    <row r="39045" spans="1:2" x14ac:dyDescent="0.2">
      <c r="A39045" s="253"/>
      <c r="B39045" s="254"/>
    </row>
    <row r="39046" spans="1:2" x14ac:dyDescent="0.2">
      <c r="A39046" s="253"/>
      <c r="B39046" s="254"/>
    </row>
    <row r="39047" spans="1:2" x14ac:dyDescent="0.2">
      <c r="A39047" s="253"/>
      <c r="B39047" s="254"/>
    </row>
    <row r="39048" spans="1:2" x14ac:dyDescent="0.2">
      <c r="A39048" s="253"/>
      <c r="B39048" s="254"/>
    </row>
    <row r="39049" spans="1:2" x14ac:dyDescent="0.2">
      <c r="A39049" s="253"/>
      <c r="B39049" s="254"/>
    </row>
    <row r="39050" spans="1:2" x14ac:dyDescent="0.2">
      <c r="A39050" s="253"/>
      <c r="B39050" s="254"/>
    </row>
    <row r="39051" spans="1:2" x14ac:dyDescent="0.2">
      <c r="A39051" s="253"/>
      <c r="B39051" s="254"/>
    </row>
    <row r="39052" spans="1:2" x14ac:dyDescent="0.2">
      <c r="A39052" s="253"/>
      <c r="B39052" s="254"/>
    </row>
    <row r="39053" spans="1:2" x14ac:dyDescent="0.2">
      <c r="A39053" s="253"/>
      <c r="B39053" s="254"/>
    </row>
    <row r="39054" spans="1:2" x14ac:dyDescent="0.2">
      <c r="A39054" s="253"/>
      <c r="B39054" s="254"/>
    </row>
    <row r="39055" spans="1:2" x14ac:dyDescent="0.2">
      <c r="A39055" s="253"/>
      <c r="B39055" s="254"/>
    </row>
    <row r="39056" spans="1:2" x14ac:dyDescent="0.2">
      <c r="A39056" s="253"/>
      <c r="B39056" s="254"/>
    </row>
    <row r="39057" spans="1:2" x14ac:dyDescent="0.2">
      <c r="A39057" s="253"/>
      <c r="B39057" s="254"/>
    </row>
    <row r="39058" spans="1:2" x14ac:dyDescent="0.2">
      <c r="A39058" s="253"/>
      <c r="B39058" s="254"/>
    </row>
    <row r="39059" spans="1:2" x14ac:dyDescent="0.2">
      <c r="A39059" s="253"/>
      <c r="B39059" s="254"/>
    </row>
    <row r="39060" spans="1:2" x14ac:dyDescent="0.2">
      <c r="A39060" s="253"/>
      <c r="B39060" s="254"/>
    </row>
    <row r="39061" spans="1:2" x14ac:dyDescent="0.2">
      <c r="A39061" s="253"/>
      <c r="B39061" s="254"/>
    </row>
    <row r="39062" spans="1:2" x14ac:dyDescent="0.2">
      <c r="A39062" s="253"/>
      <c r="B39062" s="254"/>
    </row>
    <row r="39063" spans="1:2" x14ac:dyDescent="0.2">
      <c r="A39063" s="253"/>
      <c r="B39063" s="254"/>
    </row>
    <row r="39064" spans="1:2" x14ac:dyDescent="0.2">
      <c r="A39064" s="253"/>
      <c r="B39064" s="254"/>
    </row>
    <row r="39065" spans="1:2" x14ac:dyDescent="0.2">
      <c r="A39065" s="253"/>
      <c r="B39065" s="254"/>
    </row>
    <row r="39066" spans="1:2" x14ac:dyDescent="0.2">
      <c r="A39066" s="253"/>
      <c r="B39066" s="254"/>
    </row>
    <row r="39067" spans="1:2" x14ac:dyDescent="0.2">
      <c r="A39067" s="253"/>
      <c r="B39067" s="254"/>
    </row>
    <row r="39068" spans="1:2" x14ac:dyDescent="0.2">
      <c r="A39068" s="253"/>
      <c r="B39068" s="254"/>
    </row>
    <row r="39069" spans="1:2" x14ac:dyDescent="0.2">
      <c r="A39069" s="253"/>
      <c r="B39069" s="254"/>
    </row>
    <row r="39070" spans="1:2" x14ac:dyDescent="0.2">
      <c r="A39070" s="253"/>
      <c r="B39070" s="254"/>
    </row>
    <row r="39071" spans="1:2" x14ac:dyDescent="0.2">
      <c r="A39071" s="253"/>
      <c r="B39071" s="254"/>
    </row>
    <row r="39072" spans="1:2" x14ac:dyDescent="0.2">
      <c r="A39072" s="253"/>
      <c r="B39072" s="254"/>
    </row>
    <row r="39073" spans="1:2" x14ac:dyDescent="0.2">
      <c r="A39073" s="253"/>
      <c r="B39073" s="254"/>
    </row>
    <row r="39074" spans="1:2" x14ac:dyDescent="0.2">
      <c r="A39074" s="253"/>
      <c r="B39074" s="254"/>
    </row>
    <row r="39075" spans="1:2" x14ac:dyDescent="0.2">
      <c r="A39075" s="253"/>
      <c r="B39075" s="254"/>
    </row>
    <row r="39076" spans="1:2" x14ac:dyDescent="0.2">
      <c r="A39076" s="253"/>
      <c r="B39076" s="254"/>
    </row>
    <row r="39077" spans="1:2" x14ac:dyDescent="0.2">
      <c r="A39077" s="253"/>
      <c r="B39077" s="254"/>
    </row>
    <row r="39078" spans="1:2" x14ac:dyDescent="0.2">
      <c r="A39078" s="253"/>
      <c r="B39078" s="254"/>
    </row>
    <row r="39079" spans="1:2" x14ac:dyDescent="0.2">
      <c r="A39079" s="253"/>
      <c r="B39079" s="254"/>
    </row>
    <row r="39080" spans="1:2" x14ac:dyDescent="0.2">
      <c r="A39080" s="253"/>
      <c r="B39080" s="254"/>
    </row>
    <row r="39081" spans="1:2" x14ac:dyDescent="0.2">
      <c r="A39081" s="253"/>
      <c r="B39081" s="254"/>
    </row>
    <row r="39082" spans="1:2" x14ac:dyDescent="0.2">
      <c r="A39082" s="253"/>
      <c r="B39082" s="254"/>
    </row>
    <row r="39083" spans="1:2" x14ac:dyDescent="0.2">
      <c r="A39083" s="253"/>
      <c r="B39083" s="254"/>
    </row>
    <row r="39084" spans="1:2" x14ac:dyDescent="0.2">
      <c r="A39084" s="253"/>
      <c r="B39084" s="254"/>
    </row>
    <row r="39085" spans="1:2" x14ac:dyDescent="0.2">
      <c r="A39085" s="253"/>
      <c r="B39085" s="254"/>
    </row>
    <row r="39086" spans="1:2" x14ac:dyDescent="0.2">
      <c r="A39086" s="253"/>
      <c r="B39086" s="254"/>
    </row>
    <row r="39087" spans="1:2" x14ac:dyDescent="0.2">
      <c r="A39087" s="253"/>
      <c r="B39087" s="254"/>
    </row>
    <row r="39088" spans="1:2" x14ac:dyDescent="0.2">
      <c r="A39088" s="253"/>
      <c r="B39088" s="254"/>
    </row>
    <row r="39089" spans="1:2" x14ac:dyDescent="0.2">
      <c r="A39089" s="253"/>
      <c r="B39089" s="254"/>
    </row>
    <row r="39090" spans="1:2" x14ac:dyDescent="0.2">
      <c r="A39090" s="253"/>
      <c r="B39090" s="254"/>
    </row>
    <row r="39091" spans="1:2" x14ac:dyDescent="0.2">
      <c r="A39091" s="253"/>
      <c r="B39091" s="254"/>
    </row>
    <row r="39092" spans="1:2" x14ac:dyDescent="0.2">
      <c r="A39092" s="253"/>
      <c r="B39092" s="254"/>
    </row>
    <row r="39093" spans="1:2" x14ac:dyDescent="0.2">
      <c r="A39093" s="253"/>
      <c r="B39093" s="254"/>
    </row>
    <row r="39094" spans="1:2" x14ac:dyDescent="0.2">
      <c r="A39094" s="253"/>
      <c r="B39094" s="254"/>
    </row>
    <row r="39095" spans="1:2" x14ac:dyDescent="0.2">
      <c r="A39095" s="253"/>
      <c r="B39095" s="254"/>
    </row>
    <row r="39096" spans="1:2" x14ac:dyDescent="0.2">
      <c r="A39096" s="253"/>
      <c r="B39096" s="254"/>
    </row>
    <row r="39097" spans="1:2" x14ac:dyDescent="0.2">
      <c r="A39097" s="253"/>
      <c r="B39097" s="254"/>
    </row>
    <row r="39098" spans="1:2" x14ac:dyDescent="0.2">
      <c r="A39098" s="253"/>
      <c r="B39098" s="254"/>
    </row>
    <row r="39099" spans="1:2" x14ac:dyDescent="0.2">
      <c r="A39099" s="253"/>
      <c r="B39099" s="254"/>
    </row>
    <row r="39100" spans="1:2" x14ac:dyDescent="0.2">
      <c r="A39100" s="253"/>
      <c r="B39100" s="254"/>
    </row>
    <row r="39101" spans="1:2" x14ac:dyDescent="0.2">
      <c r="A39101" s="253"/>
      <c r="B39101" s="254"/>
    </row>
    <row r="39102" spans="1:2" x14ac:dyDescent="0.2">
      <c r="A39102" s="253"/>
      <c r="B39102" s="254"/>
    </row>
    <row r="39103" spans="1:2" x14ac:dyDescent="0.2">
      <c r="A39103" s="253"/>
      <c r="B39103" s="254"/>
    </row>
    <row r="39104" spans="1:2" x14ac:dyDescent="0.2">
      <c r="A39104" s="253"/>
      <c r="B39104" s="254"/>
    </row>
    <row r="39105" spans="1:2" x14ac:dyDescent="0.2">
      <c r="A39105" s="253"/>
      <c r="B39105" s="254"/>
    </row>
    <row r="39106" spans="1:2" x14ac:dyDescent="0.2">
      <c r="A39106" s="253"/>
      <c r="B39106" s="254"/>
    </row>
    <row r="39107" spans="1:2" x14ac:dyDescent="0.2">
      <c r="A39107" s="253"/>
      <c r="B39107" s="254"/>
    </row>
    <row r="39108" spans="1:2" x14ac:dyDescent="0.2">
      <c r="A39108" s="253"/>
      <c r="B39108" s="254"/>
    </row>
    <row r="39109" spans="1:2" x14ac:dyDescent="0.2">
      <c r="A39109" s="253"/>
      <c r="B39109" s="254"/>
    </row>
    <row r="39110" spans="1:2" x14ac:dyDescent="0.2">
      <c r="A39110" s="253"/>
      <c r="B39110" s="254"/>
    </row>
    <row r="39111" spans="1:2" x14ac:dyDescent="0.2">
      <c r="A39111" s="253"/>
      <c r="B39111" s="254"/>
    </row>
    <row r="39112" spans="1:2" x14ac:dyDescent="0.2">
      <c r="A39112" s="253"/>
      <c r="B39112" s="254"/>
    </row>
    <row r="39113" spans="1:2" x14ac:dyDescent="0.2">
      <c r="A39113" s="253"/>
      <c r="B39113" s="254"/>
    </row>
    <row r="39114" spans="1:2" x14ac:dyDescent="0.2">
      <c r="A39114" s="253"/>
      <c r="B39114" s="254"/>
    </row>
    <row r="39115" spans="1:2" x14ac:dyDescent="0.2">
      <c r="A39115" s="253"/>
      <c r="B39115" s="254"/>
    </row>
    <row r="39116" spans="1:2" x14ac:dyDescent="0.2">
      <c r="A39116" s="253"/>
      <c r="B39116" s="254"/>
    </row>
    <row r="39117" spans="1:2" x14ac:dyDescent="0.2">
      <c r="A39117" s="253"/>
      <c r="B39117" s="254"/>
    </row>
    <row r="39118" spans="1:2" x14ac:dyDescent="0.2">
      <c r="A39118" s="253"/>
      <c r="B39118" s="254"/>
    </row>
    <row r="39119" spans="1:2" x14ac:dyDescent="0.2">
      <c r="A39119" s="253"/>
      <c r="B39119" s="254"/>
    </row>
    <row r="39120" spans="1:2" x14ac:dyDescent="0.2">
      <c r="A39120" s="253"/>
      <c r="B39120" s="254"/>
    </row>
    <row r="39121" spans="1:2" x14ac:dyDescent="0.2">
      <c r="A39121" s="253"/>
      <c r="B39121" s="254"/>
    </row>
    <row r="39122" spans="1:2" x14ac:dyDescent="0.2">
      <c r="A39122" s="253"/>
      <c r="B39122" s="254"/>
    </row>
    <row r="39123" spans="1:2" x14ac:dyDescent="0.2">
      <c r="A39123" s="253"/>
      <c r="B39123" s="254"/>
    </row>
    <row r="39124" spans="1:2" x14ac:dyDescent="0.2">
      <c r="A39124" s="253"/>
      <c r="B39124" s="254"/>
    </row>
    <row r="39125" spans="1:2" x14ac:dyDescent="0.2">
      <c r="A39125" s="253"/>
      <c r="B39125" s="254"/>
    </row>
    <row r="39126" spans="1:2" x14ac:dyDescent="0.2">
      <c r="A39126" s="253"/>
      <c r="B39126" s="254"/>
    </row>
    <row r="39127" spans="1:2" x14ac:dyDescent="0.2">
      <c r="A39127" s="253"/>
      <c r="B39127" s="254"/>
    </row>
    <row r="39128" spans="1:2" x14ac:dyDescent="0.2">
      <c r="A39128" s="253"/>
      <c r="B39128" s="254"/>
    </row>
    <row r="39129" spans="1:2" x14ac:dyDescent="0.2">
      <c r="A39129" s="253"/>
      <c r="B39129" s="254"/>
    </row>
    <row r="39130" spans="1:2" x14ac:dyDescent="0.2">
      <c r="A39130" s="253"/>
      <c r="B39130" s="254"/>
    </row>
    <row r="39131" spans="1:2" x14ac:dyDescent="0.2">
      <c r="A39131" s="253"/>
      <c r="B39131" s="254"/>
    </row>
    <row r="39132" spans="1:2" x14ac:dyDescent="0.2">
      <c r="A39132" s="253"/>
      <c r="B39132" s="254"/>
    </row>
    <row r="39133" spans="1:2" x14ac:dyDescent="0.2">
      <c r="A39133" s="253"/>
      <c r="B39133" s="254"/>
    </row>
    <row r="39134" spans="1:2" x14ac:dyDescent="0.2">
      <c r="A39134" s="253"/>
      <c r="B39134" s="254"/>
    </row>
    <row r="39135" spans="1:2" x14ac:dyDescent="0.2">
      <c r="A39135" s="253"/>
      <c r="B39135" s="254"/>
    </row>
    <row r="39136" spans="1:2" x14ac:dyDescent="0.2">
      <c r="A39136" s="253"/>
      <c r="B39136" s="254"/>
    </row>
    <row r="39137" spans="1:2" x14ac:dyDescent="0.2">
      <c r="A39137" s="253"/>
      <c r="B39137" s="254"/>
    </row>
    <row r="39138" spans="1:2" x14ac:dyDescent="0.2">
      <c r="A39138" s="253"/>
      <c r="B39138" s="254"/>
    </row>
    <row r="39139" spans="1:2" x14ac:dyDescent="0.2">
      <c r="A39139" s="253"/>
      <c r="B39139" s="254"/>
    </row>
    <row r="39140" spans="1:2" x14ac:dyDescent="0.2">
      <c r="A39140" s="253"/>
      <c r="B39140" s="254"/>
    </row>
    <row r="39141" spans="1:2" x14ac:dyDescent="0.2">
      <c r="A39141" s="253"/>
      <c r="B39141" s="254"/>
    </row>
    <row r="39142" spans="1:2" x14ac:dyDescent="0.2">
      <c r="A39142" s="253"/>
      <c r="B39142" s="254"/>
    </row>
    <row r="39143" spans="1:2" x14ac:dyDescent="0.2">
      <c r="A39143" s="253"/>
      <c r="B39143" s="254"/>
    </row>
    <row r="39144" spans="1:2" x14ac:dyDescent="0.2">
      <c r="A39144" s="253"/>
      <c r="B39144" s="254"/>
    </row>
    <row r="39145" spans="1:2" x14ac:dyDescent="0.2">
      <c r="A39145" s="253"/>
      <c r="B39145" s="254"/>
    </row>
    <row r="39146" spans="1:2" x14ac:dyDescent="0.2">
      <c r="A39146" s="253"/>
      <c r="B39146" s="254"/>
    </row>
    <row r="39147" spans="1:2" x14ac:dyDescent="0.2">
      <c r="A39147" s="253"/>
      <c r="B39147" s="254"/>
    </row>
    <row r="39148" spans="1:2" x14ac:dyDescent="0.2">
      <c r="A39148" s="253"/>
      <c r="B39148" s="254"/>
    </row>
    <row r="39149" spans="1:2" x14ac:dyDescent="0.2">
      <c r="A39149" s="253"/>
      <c r="B39149" s="254"/>
    </row>
    <row r="39150" spans="1:2" x14ac:dyDescent="0.2">
      <c r="A39150" s="253"/>
      <c r="B39150" s="254"/>
    </row>
    <row r="39151" spans="1:2" x14ac:dyDescent="0.2">
      <c r="A39151" s="253"/>
      <c r="B39151" s="254"/>
    </row>
    <row r="39152" spans="1:2" x14ac:dyDescent="0.2">
      <c r="A39152" s="253"/>
      <c r="B39152" s="254"/>
    </row>
    <row r="39153" spans="1:2" x14ac:dyDescent="0.2">
      <c r="A39153" s="253"/>
      <c r="B39153" s="254"/>
    </row>
    <row r="39154" spans="1:2" x14ac:dyDescent="0.2">
      <c r="A39154" s="253"/>
      <c r="B39154" s="254"/>
    </row>
    <row r="39155" spans="1:2" x14ac:dyDescent="0.2">
      <c r="A39155" s="253"/>
      <c r="B39155" s="254"/>
    </row>
    <row r="39156" spans="1:2" x14ac:dyDescent="0.2">
      <c r="A39156" s="253"/>
      <c r="B39156" s="254"/>
    </row>
    <row r="39157" spans="1:2" x14ac:dyDescent="0.2">
      <c r="A39157" s="253"/>
      <c r="B39157" s="254"/>
    </row>
    <row r="39158" spans="1:2" x14ac:dyDescent="0.2">
      <c r="A39158" s="253"/>
      <c r="B39158" s="254"/>
    </row>
    <row r="39159" spans="1:2" x14ac:dyDescent="0.2">
      <c r="A39159" s="253"/>
      <c r="B39159" s="254"/>
    </row>
    <row r="39160" spans="1:2" x14ac:dyDescent="0.2">
      <c r="A39160" s="253"/>
      <c r="B39160" s="254"/>
    </row>
    <row r="39161" spans="1:2" x14ac:dyDescent="0.2">
      <c r="A39161" s="253"/>
      <c r="B39161" s="254"/>
    </row>
    <row r="39162" spans="1:2" x14ac:dyDescent="0.2">
      <c r="A39162" s="253"/>
      <c r="B39162" s="254"/>
    </row>
    <row r="39163" spans="1:2" x14ac:dyDescent="0.2">
      <c r="A39163" s="253"/>
      <c r="B39163" s="254"/>
    </row>
    <row r="39164" spans="1:2" x14ac:dyDescent="0.2">
      <c r="A39164" s="253"/>
      <c r="B39164" s="254"/>
    </row>
    <row r="39165" spans="1:2" x14ac:dyDescent="0.2">
      <c r="A39165" s="253"/>
      <c r="B39165" s="254"/>
    </row>
    <row r="39166" spans="1:2" x14ac:dyDescent="0.2">
      <c r="A39166" s="253"/>
      <c r="B39166" s="254"/>
    </row>
    <row r="39167" spans="1:2" x14ac:dyDescent="0.2">
      <c r="A39167" s="253"/>
      <c r="B39167" s="254"/>
    </row>
    <row r="39168" spans="1:2" x14ac:dyDescent="0.2">
      <c r="A39168" s="253"/>
      <c r="B39168" s="254"/>
    </row>
    <row r="39169" spans="1:2" x14ac:dyDescent="0.2">
      <c r="A39169" s="253"/>
      <c r="B39169" s="254"/>
    </row>
    <row r="39170" spans="1:2" x14ac:dyDescent="0.2">
      <c r="A39170" s="253"/>
      <c r="B39170" s="254"/>
    </row>
    <row r="39171" spans="1:2" x14ac:dyDescent="0.2">
      <c r="A39171" s="253"/>
      <c r="B39171" s="254"/>
    </row>
    <row r="39172" spans="1:2" x14ac:dyDescent="0.2">
      <c r="A39172" s="253"/>
      <c r="B39172" s="254"/>
    </row>
    <row r="39173" spans="1:2" x14ac:dyDescent="0.2">
      <c r="A39173" s="253"/>
      <c r="B39173" s="254"/>
    </row>
    <row r="39174" spans="1:2" x14ac:dyDescent="0.2">
      <c r="A39174" s="253"/>
      <c r="B39174" s="254"/>
    </row>
    <row r="39175" spans="1:2" x14ac:dyDescent="0.2">
      <c r="A39175" s="253"/>
      <c r="B39175" s="254"/>
    </row>
    <row r="39176" spans="1:2" x14ac:dyDescent="0.2">
      <c r="A39176" s="253"/>
      <c r="B39176" s="254"/>
    </row>
    <row r="39177" spans="1:2" x14ac:dyDescent="0.2">
      <c r="A39177" s="253"/>
      <c r="B39177" s="254"/>
    </row>
    <row r="39178" spans="1:2" x14ac:dyDescent="0.2">
      <c r="A39178" s="253"/>
      <c r="B39178" s="254"/>
    </row>
    <row r="39179" spans="1:2" x14ac:dyDescent="0.2">
      <c r="A39179" s="253"/>
      <c r="B39179" s="254"/>
    </row>
    <row r="39180" spans="1:2" x14ac:dyDescent="0.2">
      <c r="A39180" s="253"/>
      <c r="B39180" s="254"/>
    </row>
    <row r="39181" spans="1:2" x14ac:dyDescent="0.2">
      <c r="A39181" s="253"/>
      <c r="B39181" s="254"/>
    </row>
    <row r="39182" spans="1:2" x14ac:dyDescent="0.2">
      <c r="A39182" s="253"/>
      <c r="B39182" s="254"/>
    </row>
    <row r="39183" spans="1:2" x14ac:dyDescent="0.2">
      <c r="A39183" s="253"/>
      <c r="B39183" s="254"/>
    </row>
    <row r="39184" spans="1:2" x14ac:dyDescent="0.2">
      <c r="A39184" s="253"/>
      <c r="B39184" s="254"/>
    </row>
    <row r="39185" spans="1:2" x14ac:dyDescent="0.2">
      <c r="A39185" s="253"/>
      <c r="B39185" s="254"/>
    </row>
    <row r="39186" spans="1:2" x14ac:dyDescent="0.2">
      <c r="A39186" s="253"/>
      <c r="B39186" s="254"/>
    </row>
    <row r="39187" spans="1:2" x14ac:dyDescent="0.2">
      <c r="A39187" s="253"/>
      <c r="B39187" s="254"/>
    </row>
    <row r="39188" spans="1:2" x14ac:dyDescent="0.2">
      <c r="A39188" s="253"/>
      <c r="B39188" s="254"/>
    </row>
    <row r="39189" spans="1:2" x14ac:dyDescent="0.2">
      <c r="A39189" s="253"/>
      <c r="B39189" s="254"/>
    </row>
    <row r="39190" spans="1:2" x14ac:dyDescent="0.2">
      <c r="A39190" s="253"/>
      <c r="B39190" s="254"/>
    </row>
    <row r="39191" spans="1:2" x14ac:dyDescent="0.2">
      <c r="A39191" s="253"/>
      <c r="B39191" s="254"/>
    </row>
    <row r="39192" spans="1:2" x14ac:dyDescent="0.2">
      <c r="A39192" s="253"/>
      <c r="B39192" s="254"/>
    </row>
    <row r="39193" spans="1:2" x14ac:dyDescent="0.2">
      <c r="A39193" s="253"/>
      <c r="B39193" s="254"/>
    </row>
    <row r="39194" spans="1:2" x14ac:dyDescent="0.2">
      <c r="A39194" s="253"/>
      <c r="B39194" s="254"/>
    </row>
    <row r="39195" spans="1:2" x14ac:dyDescent="0.2">
      <c r="A39195" s="253"/>
      <c r="B39195" s="254"/>
    </row>
    <row r="39196" spans="1:2" x14ac:dyDescent="0.2">
      <c r="A39196" s="253"/>
      <c r="B39196" s="254"/>
    </row>
    <row r="39197" spans="1:2" x14ac:dyDescent="0.2">
      <c r="A39197" s="253"/>
      <c r="B39197" s="254"/>
    </row>
    <row r="39198" spans="1:2" x14ac:dyDescent="0.2">
      <c r="A39198" s="253"/>
      <c r="B39198" s="254"/>
    </row>
    <row r="39199" spans="1:2" x14ac:dyDescent="0.2">
      <c r="A39199" s="253"/>
      <c r="B39199" s="254"/>
    </row>
    <row r="39200" spans="1:2" x14ac:dyDescent="0.2">
      <c r="A39200" s="253"/>
      <c r="B39200" s="254"/>
    </row>
    <row r="39201" spans="1:2" x14ac:dyDescent="0.2">
      <c r="A39201" s="253"/>
      <c r="B39201" s="254"/>
    </row>
    <row r="39202" spans="1:2" x14ac:dyDescent="0.2">
      <c r="A39202" s="253"/>
      <c r="B39202" s="254"/>
    </row>
    <row r="39203" spans="1:2" x14ac:dyDescent="0.2">
      <c r="A39203" s="253"/>
      <c r="B39203" s="254"/>
    </row>
    <row r="39204" spans="1:2" x14ac:dyDescent="0.2">
      <c r="A39204" s="253"/>
      <c r="B39204" s="254"/>
    </row>
    <row r="39205" spans="1:2" x14ac:dyDescent="0.2">
      <c r="A39205" s="253"/>
      <c r="B39205" s="254"/>
    </row>
    <row r="39206" spans="1:2" x14ac:dyDescent="0.2">
      <c r="A39206" s="253"/>
      <c r="B39206" s="254"/>
    </row>
    <row r="39207" spans="1:2" x14ac:dyDescent="0.2">
      <c r="A39207" s="253"/>
      <c r="B39207" s="254"/>
    </row>
    <row r="39208" spans="1:2" x14ac:dyDescent="0.2">
      <c r="A39208" s="253"/>
      <c r="B39208" s="254"/>
    </row>
    <row r="39209" spans="1:2" x14ac:dyDescent="0.2">
      <c r="A39209" s="253"/>
      <c r="B39209" s="254"/>
    </row>
    <row r="39210" spans="1:2" x14ac:dyDescent="0.2">
      <c r="A39210" s="253"/>
      <c r="B39210" s="254"/>
    </row>
    <row r="39211" spans="1:2" x14ac:dyDescent="0.2">
      <c r="A39211" s="253"/>
      <c r="B39211" s="254"/>
    </row>
    <row r="39212" spans="1:2" x14ac:dyDescent="0.2">
      <c r="A39212" s="253"/>
      <c r="B39212" s="254"/>
    </row>
    <row r="39213" spans="1:2" x14ac:dyDescent="0.2">
      <c r="A39213" s="253"/>
      <c r="B39213" s="254"/>
    </row>
    <row r="39214" spans="1:2" x14ac:dyDescent="0.2">
      <c r="A39214" s="253"/>
      <c r="B39214" s="254"/>
    </row>
    <row r="39215" spans="1:2" x14ac:dyDescent="0.2">
      <c r="A39215" s="253"/>
      <c r="B39215" s="254"/>
    </row>
    <row r="39216" spans="1:2" x14ac:dyDescent="0.2">
      <c r="A39216" s="253"/>
      <c r="B39216" s="254"/>
    </row>
    <row r="39217" spans="1:2" x14ac:dyDescent="0.2">
      <c r="A39217" s="253"/>
      <c r="B39217" s="254"/>
    </row>
    <row r="39218" spans="1:2" x14ac:dyDescent="0.2">
      <c r="A39218" s="253"/>
      <c r="B39218" s="254"/>
    </row>
    <row r="39219" spans="1:2" x14ac:dyDescent="0.2">
      <c r="A39219" s="253"/>
      <c r="B39219" s="254"/>
    </row>
    <row r="39220" spans="1:2" x14ac:dyDescent="0.2">
      <c r="A39220" s="253"/>
      <c r="B39220" s="254"/>
    </row>
    <row r="39221" spans="1:2" x14ac:dyDescent="0.2">
      <c r="A39221" s="253"/>
      <c r="B39221" s="254"/>
    </row>
    <row r="39222" spans="1:2" x14ac:dyDescent="0.2">
      <c r="A39222" s="253"/>
      <c r="B39222" s="254"/>
    </row>
    <row r="39223" spans="1:2" x14ac:dyDescent="0.2">
      <c r="A39223" s="253"/>
      <c r="B39223" s="254"/>
    </row>
    <row r="39224" spans="1:2" x14ac:dyDescent="0.2">
      <c r="A39224" s="253"/>
      <c r="B39224" s="254"/>
    </row>
    <row r="39225" spans="1:2" x14ac:dyDescent="0.2">
      <c r="A39225" s="253"/>
      <c r="B39225" s="254"/>
    </row>
    <row r="39226" spans="1:2" x14ac:dyDescent="0.2">
      <c r="A39226" s="253"/>
      <c r="B39226" s="254"/>
    </row>
    <row r="39227" spans="1:2" x14ac:dyDescent="0.2">
      <c r="A39227" s="253"/>
      <c r="B39227" s="254"/>
    </row>
    <row r="39228" spans="1:2" x14ac:dyDescent="0.2">
      <c r="A39228" s="253"/>
      <c r="B39228" s="254"/>
    </row>
    <row r="39229" spans="1:2" x14ac:dyDescent="0.2">
      <c r="A39229" s="253"/>
      <c r="B39229" s="254"/>
    </row>
    <row r="39230" spans="1:2" x14ac:dyDescent="0.2">
      <c r="A39230" s="253"/>
      <c r="B39230" s="254"/>
    </row>
    <row r="39231" spans="1:2" x14ac:dyDescent="0.2">
      <c r="A39231" s="253"/>
      <c r="B39231" s="254"/>
    </row>
    <row r="39232" spans="1:2" x14ac:dyDescent="0.2">
      <c r="A39232" s="253"/>
      <c r="B39232" s="254"/>
    </row>
    <row r="39233" spans="1:2" x14ac:dyDescent="0.2">
      <c r="A39233" s="253"/>
      <c r="B39233" s="254"/>
    </row>
    <row r="39234" spans="1:2" x14ac:dyDescent="0.2">
      <c r="A39234" s="253"/>
      <c r="B39234" s="254"/>
    </row>
    <row r="39235" spans="1:2" x14ac:dyDescent="0.2">
      <c r="A39235" s="253"/>
      <c r="B39235" s="254"/>
    </row>
    <row r="39236" spans="1:2" x14ac:dyDescent="0.2">
      <c r="A39236" s="253"/>
      <c r="B39236" s="254"/>
    </row>
    <row r="39237" spans="1:2" x14ac:dyDescent="0.2">
      <c r="A39237" s="253"/>
      <c r="B39237" s="254"/>
    </row>
    <row r="39238" spans="1:2" x14ac:dyDescent="0.2">
      <c r="A39238" s="253"/>
      <c r="B39238" s="254"/>
    </row>
    <row r="39239" spans="1:2" x14ac:dyDescent="0.2">
      <c r="A39239" s="253"/>
      <c r="B39239" s="254"/>
    </row>
    <row r="39240" spans="1:2" x14ac:dyDescent="0.2">
      <c r="A39240" s="253"/>
      <c r="B39240" s="254"/>
    </row>
    <row r="39241" spans="1:2" x14ac:dyDescent="0.2">
      <c r="A39241" s="253"/>
      <c r="B39241" s="254"/>
    </row>
    <row r="39242" spans="1:2" x14ac:dyDescent="0.2">
      <c r="A39242" s="253"/>
      <c r="B39242" s="254"/>
    </row>
    <row r="39243" spans="1:2" x14ac:dyDescent="0.2">
      <c r="A39243" s="253"/>
      <c r="B39243" s="254"/>
    </row>
    <row r="39244" spans="1:2" x14ac:dyDescent="0.2">
      <c r="A39244" s="253"/>
      <c r="B39244" s="254"/>
    </row>
    <row r="39245" spans="1:2" x14ac:dyDescent="0.2">
      <c r="A39245" s="253"/>
      <c r="B39245" s="254"/>
    </row>
    <row r="39246" spans="1:2" x14ac:dyDescent="0.2">
      <c r="A39246" s="253"/>
      <c r="B39246" s="254"/>
    </row>
    <row r="39247" spans="1:2" x14ac:dyDescent="0.2">
      <c r="A39247" s="253"/>
      <c r="B39247" s="254"/>
    </row>
    <row r="39248" spans="1:2" x14ac:dyDescent="0.2">
      <c r="A39248" s="253"/>
      <c r="B39248" s="254"/>
    </row>
    <row r="39249" spans="1:2" x14ac:dyDescent="0.2">
      <c r="A39249" s="253"/>
      <c r="B39249" s="254"/>
    </row>
    <row r="39250" spans="1:2" x14ac:dyDescent="0.2">
      <c r="A39250" s="253"/>
      <c r="B39250" s="254"/>
    </row>
    <row r="39251" spans="1:2" x14ac:dyDescent="0.2">
      <c r="A39251" s="253"/>
      <c r="B39251" s="254"/>
    </row>
    <row r="39252" spans="1:2" x14ac:dyDescent="0.2">
      <c r="A39252" s="253"/>
      <c r="B39252" s="254"/>
    </row>
    <row r="39253" spans="1:2" x14ac:dyDescent="0.2">
      <c r="A39253" s="253"/>
      <c r="B39253" s="254"/>
    </row>
    <row r="39254" spans="1:2" x14ac:dyDescent="0.2">
      <c r="A39254" s="253"/>
      <c r="B39254" s="254"/>
    </row>
    <row r="39255" spans="1:2" x14ac:dyDescent="0.2">
      <c r="A39255" s="253"/>
      <c r="B39255" s="254"/>
    </row>
    <row r="39256" spans="1:2" x14ac:dyDescent="0.2">
      <c r="A39256" s="253"/>
      <c r="B39256" s="254"/>
    </row>
    <row r="39257" spans="1:2" x14ac:dyDescent="0.2">
      <c r="A39257" s="253"/>
      <c r="B39257" s="254"/>
    </row>
    <row r="39258" spans="1:2" x14ac:dyDescent="0.2">
      <c r="A39258" s="253"/>
      <c r="B39258" s="254"/>
    </row>
    <row r="39259" spans="1:2" x14ac:dyDescent="0.2">
      <c r="A39259" s="253"/>
      <c r="B39259" s="254"/>
    </row>
    <row r="39260" spans="1:2" x14ac:dyDescent="0.2">
      <c r="A39260" s="253"/>
      <c r="B39260" s="254"/>
    </row>
    <row r="39261" spans="1:2" x14ac:dyDescent="0.2">
      <c r="A39261" s="253"/>
      <c r="B39261" s="254"/>
    </row>
    <row r="39262" spans="1:2" x14ac:dyDescent="0.2">
      <c r="A39262" s="253"/>
      <c r="B39262" s="254"/>
    </row>
    <row r="39263" spans="1:2" x14ac:dyDescent="0.2">
      <c r="A39263" s="253"/>
      <c r="B39263" s="254"/>
    </row>
    <row r="39264" spans="1:2" x14ac:dyDescent="0.2">
      <c r="A39264" s="253"/>
      <c r="B39264" s="254"/>
    </row>
    <row r="39265" spans="1:2" x14ac:dyDescent="0.2">
      <c r="A39265" s="253"/>
      <c r="B39265" s="254"/>
    </row>
    <row r="39266" spans="1:2" x14ac:dyDescent="0.2">
      <c r="A39266" s="253"/>
      <c r="B39266" s="254"/>
    </row>
    <row r="39267" spans="1:2" x14ac:dyDescent="0.2">
      <c r="A39267" s="253"/>
      <c r="B39267" s="254"/>
    </row>
    <row r="39268" spans="1:2" x14ac:dyDescent="0.2">
      <c r="A39268" s="253"/>
      <c r="B39268" s="254"/>
    </row>
    <row r="39269" spans="1:2" x14ac:dyDescent="0.2">
      <c r="A39269" s="253"/>
      <c r="B39269" s="254"/>
    </row>
    <row r="39270" spans="1:2" x14ac:dyDescent="0.2">
      <c r="A39270" s="253"/>
      <c r="B39270" s="254"/>
    </row>
    <row r="39271" spans="1:2" x14ac:dyDescent="0.2">
      <c r="A39271" s="253"/>
      <c r="B39271" s="254"/>
    </row>
    <row r="39272" spans="1:2" x14ac:dyDescent="0.2">
      <c r="A39272" s="253"/>
      <c r="B39272" s="254"/>
    </row>
    <row r="39273" spans="1:2" x14ac:dyDescent="0.2">
      <c r="A39273" s="253"/>
      <c r="B39273" s="254"/>
    </row>
    <row r="39274" spans="1:2" x14ac:dyDescent="0.2">
      <c r="A39274" s="253"/>
      <c r="B39274" s="254"/>
    </row>
    <row r="39275" spans="1:2" x14ac:dyDescent="0.2">
      <c r="A39275" s="253"/>
      <c r="B39275" s="254"/>
    </row>
    <row r="39276" spans="1:2" x14ac:dyDescent="0.2">
      <c r="A39276" s="253"/>
      <c r="B39276" s="254"/>
    </row>
    <row r="39277" spans="1:2" x14ac:dyDescent="0.2">
      <c r="A39277" s="253"/>
      <c r="B39277" s="254"/>
    </row>
    <row r="39278" spans="1:2" x14ac:dyDescent="0.2">
      <c r="A39278" s="253"/>
      <c r="B39278" s="254"/>
    </row>
    <row r="39279" spans="1:2" x14ac:dyDescent="0.2">
      <c r="A39279" s="253"/>
      <c r="B39279" s="254"/>
    </row>
    <row r="39280" spans="1:2" x14ac:dyDescent="0.2">
      <c r="A39280" s="253"/>
      <c r="B39280" s="254"/>
    </row>
    <row r="39281" spans="1:2" x14ac:dyDescent="0.2">
      <c r="A39281" s="253"/>
      <c r="B39281" s="254"/>
    </row>
    <row r="39282" spans="1:2" x14ac:dyDescent="0.2">
      <c r="A39282" s="253"/>
      <c r="B39282" s="254"/>
    </row>
    <row r="39283" spans="1:2" x14ac:dyDescent="0.2">
      <c r="A39283" s="253"/>
      <c r="B39283" s="254"/>
    </row>
    <row r="39284" spans="1:2" x14ac:dyDescent="0.2">
      <c r="A39284" s="253"/>
      <c r="B39284" s="254"/>
    </row>
    <row r="39285" spans="1:2" x14ac:dyDescent="0.2">
      <c r="A39285" s="253"/>
      <c r="B39285" s="254"/>
    </row>
    <row r="39286" spans="1:2" x14ac:dyDescent="0.2">
      <c r="A39286" s="253"/>
      <c r="B39286" s="254"/>
    </row>
    <row r="39287" spans="1:2" x14ac:dyDescent="0.2">
      <c r="A39287" s="253"/>
      <c r="B39287" s="254"/>
    </row>
    <row r="39288" spans="1:2" x14ac:dyDescent="0.2">
      <c r="A39288" s="253"/>
      <c r="B39288" s="254"/>
    </row>
    <row r="39289" spans="1:2" x14ac:dyDescent="0.2">
      <c r="A39289" s="253"/>
      <c r="B39289" s="254"/>
    </row>
    <row r="39290" spans="1:2" x14ac:dyDescent="0.2">
      <c r="A39290" s="253"/>
      <c r="B39290" s="254"/>
    </row>
    <row r="39291" spans="1:2" x14ac:dyDescent="0.2">
      <c r="A39291" s="253"/>
      <c r="B39291" s="254"/>
    </row>
    <row r="39292" spans="1:2" x14ac:dyDescent="0.2">
      <c r="A39292" s="253"/>
      <c r="B39292" s="254"/>
    </row>
    <row r="39293" spans="1:2" x14ac:dyDescent="0.2">
      <c r="A39293" s="253"/>
      <c r="B39293" s="254"/>
    </row>
    <row r="39294" spans="1:2" x14ac:dyDescent="0.2">
      <c r="A39294" s="253"/>
      <c r="B39294" s="254"/>
    </row>
    <row r="39295" spans="1:2" x14ac:dyDescent="0.2">
      <c r="A39295" s="253"/>
      <c r="B39295" s="254"/>
    </row>
    <row r="39296" spans="1:2" x14ac:dyDescent="0.2">
      <c r="A39296" s="253"/>
      <c r="B39296" s="254"/>
    </row>
    <row r="39297" spans="1:2" x14ac:dyDescent="0.2">
      <c r="A39297" s="253"/>
      <c r="B39297" s="254"/>
    </row>
    <row r="39298" spans="1:2" x14ac:dyDescent="0.2">
      <c r="A39298" s="253"/>
      <c r="B39298" s="254"/>
    </row>
    <row r="39299" spans="1:2" x14ac:dyDescent="0.2">
      <c r="A39299" s="253"/>
      <c r="B39299" s="254"/>
    </row>
    <row r="39300" spans="1:2" x14ac:dyDescent="0.2">
      <c r="A39300" s="253"/>
      <c r="B39300" s="254"/>
    </row>
    <row r="39301" spans="1:2" x14ac:dyDescent="0.2">
      <c r="A39301" s="253"/>
      <c r="B39301" s="254"/>
    </row>
    <row r="39302" spans="1:2" x14ac:dyDescent="0.2">
      <c r="A39302" s="253"/>
      <c r="B39302" s="254"/>
    </row>
    <row r="39303" spans="1:2" x14ac:dyDescent="0.2">
      <c r="A39303" s="253"/>
      <c r="B39303" s="254"/>
    </row>
    <row r="39304" spans="1:2" x14ac:dyDescent="0.2">
      <c r="A39304" s="253"/>
      <c r="B39304" s="254"/>
    </row>
    <row r="39305" spans="1:2" x14ac:dyDescent="0.2">
      <c r="A39305" s="253"/>
      <c r="B39305" s="254"/>
    </row>
    <row r="39306" spans="1:2" x14ac:dyDescent="0.2">
      <c r="A39306" s="253"/>
      <c r="B39306" s="254"/>
    </row>
    <row r="39307" spans="1:2" x14ac:dyDescent="0.2">
      <c r="A39307" s="253"/>
      <c r="B39307" s="254"/>
    </row>
    <row r="39308" spans="1:2" x14ac:dyDescent="0.2">
      <c r="A39308" s="253"/>
      <c r="B39308" s="254"/>
    </row>
    <row r="39309" spans="1:2" x14ac:dyDescent="0.2">
      <c r="A39309" s="253"/>
      <c r="B39309" s="254"/>
    </row>
    <row r="39310" spans="1:2" x14ac:dyDescent="0.2">
      <c r="A39310" s="253"/>
      <c r="B39310" s="254"/>
    </row>
    <row r="39311" spans="1:2" x14ac:dyDescent="0.2">
      <c r="A39311" s="253"/>
      <c r="B39311" s="254"/>
    </row>
    <row r="39312" spans="1:2" x14ac:dyDescent="0.2">
      <c r="A39312" s="253"/>
      <c r="B39312" s="254"/>
    </row>
    <row r="39313" spans="1:2" x14ac:dyDescent="0.2">
      <c r="A39313" s="253"/>
      <c r="B39313" s="254"/>
    </row>
    <row r="39314" spans="1:2" x14ac:dyDescent="0.2">
      <c r="A39314" s="253"/>
      <c r="B39314" s="254"/>
    </row>
    <row r="39315" spans="1:2" x14ac:dyDescent="0.2">
      <c r="A39315" s="253"/>
      <c r="B39315" s="254"/>
    </row>
    <row r="39316" spans="1:2" x14ac:dyDescent="0.2">
      <c r="A39316" s="253"/>
      <c r="B39316" s="254"/>
    </row>
    <row r="39317" spans="1:2" x14ac:dyDescent="0.2">
      <c r="A39317" s="253"/>
      <c r="B39317" s="254"/>
    </row>
    <row r="39318" spans="1:2" x14ac:dyDescent="0.2">
      <c r="A39318" s="253"/>
      <c r="B39318" s="254"/>
    </row>
    <row r="39319" spans="1:2" x14ac:dyDescent="0.2">
      <c r="A39319" s="253"/>
      <c r="B39319" s="254"/>
    </row>
    <row r="39320" spans="1:2" x14ac:dyDescent="0.2">
      <c r="A39320" s="253"/>
      <c r="B39320" s="254"/>
    </row>
    <row r="39321" spans="1:2" x14ac:dyDescent="0.2">
      <c r="A39321" s="253"/>
      <c r="B39321" s="254"/>
    </row>
    <row r="39322" spans="1:2" x14ac:dyDescent="0.2">
      <c r="A39322" s="253"/>
      <c r="B39322" s="254"/>
    </row>
    <row r="39323" spans="1:2" x14ac:dyDescent="0.2">
      <c r="A39323" s="253"/>
      <c r="B39323" s="254"/>
    </row>
    <row r="39324" spans="1:2" x14ac:dyDescent="0.2">
      <c r="A39324" s="253"/>
      <c r="B39324" s="254"/>
    </row>
    <row r="39325" spans="1:2" x14ac:dyDescent="0.2">
      <c r="A39325" s="253"/>
      <c r="B39325" s="254"/>
    </row>
    <row r="39326" spans="1:2" x14ac:dyDescent="0.2">
      <c r="A39326" s="253"/>
      <c r="B39326" s="254"/>
    </row>
    <row r="39327" spans="1:2" x14ac:dyDescent="0.2">
      <c r="A39327" s="253"/>
      <c r="B39327" s="254"/>
    </row>
    <row r="39328" spans="1:2" x14ac:dyDescent="0.2">
      <c r="A39328" s="253"/>
      <c r="B39328" s="254"/>
    </row>
    <row r="39329" spans="1:2" x14ac:dyDescent="0.2">
      <c r="A39329" s="253"/>
      <c r="B39329" s="254"/>
    </row>
    <row r="39330" spans="1:2" x14ac:dyDescent="0.2">
      <c r="A39330" s="253"/>
      <c r="B39330" s="254"/>
    </row>
    <row r="39331" spans="1:2" x14ac:dyDescent="0.2">
      <c r="A39331" s="253"/>
      <c r="B39331" s="254"/>
    </row>
    <row r="39332" spans="1:2" x14ac:dyDescent="0.2">
      <c r="A39332" s="253"/>
      <c r="B39332" s="254"/>
    </row>
    <row r="39333" spans="1:2" x14ac:dyDescent="0.2">
      <c r="A39333" s="253"/>
      <c r="B39333" s="254"/>
    </row>
    <row r="39334" spans="1:2" x14ac:dyDescent="0.2">
      <c r="A39334" s="253"/>
      <c r="B39334" s="254"/>
    </row>
    <row r="39335" spans="1:2" x14ac:dyDescent="0.2">
      <c r="A39335" s="253"/>
      <c r="B39335" s="254"/>
    </row>
    <row r="39336" spans="1:2" x14ac:dyDescent="0.2">
      <c r="A39336" s="253"/>
      <c r="B39336" s="254"/>
    </row>
    <row r="39337" spans="1:2" x14ac:dyDescent="0.2">
      <c r="A39337" s="253"/>
      <c r="B39337" s="254"/>
    </row>
    <row r="39338" spans="1:2" x14ac:dyDescent="0.2">
      <c r="A39338" s="253"/>
      <c r="B39338" s="254"/>
    </row>
    <row r="39339" spans="1:2" x14ac:dyDescent="0.2">
      <c r="A39339" s="253"/>
      <c r="B39339" s="254"/>
    </row>
    <row r="39340" spans="1:2" x14ac:dyDescent="0.2">
      <c r="A39340" s="253"/>
      <c r="B39340" s="254"/>
    </row>
    <row r="39341" spans="1:2" x14ac:dyDescent="0.2">
      <c r="A39341" s="253"/>
      <c r="B39341" s="254"/>
    </row>
    <row r="39342" spans="1:2" x14ac:dyDescent="0.2">
      <c r="A39342" s="253"/>
      <c r="B39342" s="254"/>
    </row>
    <row r="39343" spans="1:2" x14ac:dyDescent="0.2">
      <c r="A39343" s="253"/>
      <c r="B39343" s="254"/>
    </row>
    <row r="39344" spans="1:2" x14ac:dyDescent="0.2">
      <c r="A39344" s="253"/>
      <c r="B39344" s="254"/>
    </row>
    <row r="39345" spans="1:2" x14ac:dyDescent="0.2">
      <c r="A39345" s="253"/>
      <c r="B39345" s="254"/>
    </row>
    <row r="39346" spans="1:2" x14ac:dyDescent="0.2">
      <c r="A39346" s="253"/>
      <c r="B39346" s="254"/>
    </row>
    <row r="39347" spans="1:2" x14ac:dyDescent="0.2">
      <c r="A39347" s="253"/>
      <c r="B39347" s="254"/>
    </row>
    <row r="39348" spans="1:2" x14ac:dyDescent="0.2">
      <c r="A39348" s="253"/>
      <c r="B39348" s="254"/>
    </row>
    <row r="39349" spans="1:2" x14ac:dyDescent="0.2">
      <c r="A39349" s="253"/>
      <c r="B39349" s="254"/>
    </row>
    <row r="39350" spans="1:2" x14ac:dyDescent="0.2">
      <c r="A39350" s="253"/>
      <c r="B39350" s="254"/>
    </row>
    <row r="39351" spans="1:2" x14ac:dyDescent="0.2">
      <c r="A39351" s="253"/>
      <c r="B39351" s="254"/>
    </row>
    <row r="39352" spans="1:2" x14ac:dyDescent="0.2">
      <c r="A39352" s="253"/>
      <c r="B39352" s="254"/>
    </row>
    <row r="39353" spans="1:2" x14ac:dyDescent="0.2">
      <c r="A39353" s="253"/>
      <c r="B39353" s="254"/>
    </row>
    <row r="39354" spans="1:2" x14ac:dyDescent="0.2">
      <c r="A39354" s="253"/>
      <c r="B39354" s="254"/>
    </row>
    <row r="39355" spans="1:2" x14ac:dyDescent="0.2">
      <c r="A39355" s="253"/>
      <c r="B39355" s="254"/>
    </row>
    <row r="39356" spans="1:2" x14ac:dyDescent="0.2">
      <c r="A39356" s="253"/>
      <c r="B39356" s="254"/>
    </row>
    <row r="39357" spans="1:2" x14ac:dyDescent="0.2">
      <c r="A39357" s="253"/>
      <c r="B39357" s="254"/>
    </row>
    <row r="39358" spans="1:2" x14ac:dyDescent="0.2">
      <c r="A39358" s="253"/>
      <c r="B39358" s="254"/>
    </row>
    <row r="39359" spans="1:2" x14ac:dyDescent="0.2">
      <c r="A39359" s="253"/>
      <c r="B39359" s="254"/>
    </row>
    <row r="39360" spans="1:2" x14ac:dyDescent="0.2">
      <c r="A39360" s="253"/>
      <c r="B39360" s="254"/>
    </row>
    <row r="39361" spans="1:2" x14ac:dyDescent="0.2">
      <c r="A39361" s="253"/>
      <c r="B39361" s="254"/>
    </row>
    <row r="39362" spans="1:2" x14ac:dyDescent="0.2">
      <c r="A39362" s="253"/>
      <c r="B39362" s="254"/>
    </row>
    <row r="39363" spans="1:2" x14ac:dyDescent="0.2">
      <c r="A39363" s="253"/>
      <c r="B39363" s="254"/>
    </row>
    <row r="39364" spans="1:2" x14ac:dyDescent="0.2">
      <c r="A39364" s="253"/>
      <c r="B39364" s="254"/>
    </row>
    <row r="39365" spans="1:2" x14ac:dyDescent="0.2">
      <c r="A39365" s="253"/>
      <c r="B39365" s="254"/>
    </row>
    <row r="39366" spans="1:2" x14ac:dyDescent="0.2">
      <c r="A39366" s="253"/>
      <c r="B39366" s="254"/>
    </row>
    <row r="39367" spans="1:2" x14ac:dyDescent="0.2">
      <c r="A39367" s="253"/>
      <c r="B39367" s="254"/>
    </row>
    <row r="39368" spans="1:2" x14ac:dyDescent="0.2">
      <c r="A39368" s="253"/>
      <c r="B39368" s="254"/>
    </row>
    <row r="39369" spans="1:2" x14ac:dyDescent="0.2">
      <c r="A39369" s="253"/>
      <c r="B39369" s="254"/>
    </row>
    <row r="39370" spans="1:2" x14ac:dyDescent="0.2">
      <c r="A39370" s="253"/>
      <c r="B39370" s="254"/>
    </row>
    <row r="39371" spans="1:2" x14ac:dyDescent="0.2">
      <c r="A39371" s="253"/>
      <c r="B39371" s="254"/>
    </row>
    <row r="39372" spans="1:2" x14ac:dyDescent="0.2">
      <c r="A39372" s="253"/>
      <c r="B39372" s="254"/>
    </row>
    <row r="39373" spans="1:2" x14ac:dyDescent="0.2">
      <c r="A39373" s="253"/>
      <c r="B39373" s="254"/>
    </row>
    <row r="39374" spans="1:2" x14ac:dyDescent="0.2">
      <c r="A39374" s="253"/>
      <c r="B39374" s="254"/>
    </row>
    <row r="39375" spans="1:2" x14ac:dyDescent="0.2">
      <c r="A39375" s="253"/>
      <c r="B39375" s="254"/>
    </row>
    <row r="39376" spans="1:2" x14ac:dyDescent="0.2">
      <c r="A39376" s="253"/>
      <c r="B39376" s="254"/>
    </row>
    <row r="39377" spans="1:2" x14ac:dyDescent="0.2">
      <c r="A39377" s="253"/>
      <c r="B39377" s="254"/>
    </row>
    <row r="39378" spans="1:2" x14ac:dyDescent="0.2">
      <c r="A39378" s="253"/>
      <c r="B39378" s="254"/>
    </row>
    <row r="39379" spans="1:2" x14ac:dyDescent="0.2">
      <c r="A39379" s="253"/>
      <c r="B39379" s="254"/>
    </row>
    <row r="39380" spans="1:2" x14ac:dyDescent="0.2">
      <c r="A39380" s="253"/>
      <c r="B39380" s="254"/>
    </row>
    <row r="39381" spans="1:2" x14ac:dyDescent="0.2">
      <c r="A39381" s="253"/>
      <c r="B39381" s="254"/>
    </row>
    <row r="39382" spans="1:2" x14ac:dyDescent="0.2">
      <c r="A39382" s="253"/>
      <c r="B39382" s="254"/>
    </row>
    <row r="39383" spans="1:2" x14ac:dyDescent="0.2">
      <c r="A39383" s="253"/>
      <c r="B39383" s="254"/>
    </row>
    <row r="39384" spans="1:2" x14ac:dyDescent="0.2">
      <c r="A39384" s="253"/>
      <c r="B39384" s="254"/>
    </row>
    <row r="39385" spans="1:2" x14ac:dyDescent="0.2">
      <c r="A39385" s="253"/>
      <c r="B39385" s="254"/>
    </row>
    <row r="39386" spans="1:2" x14ac:dyDescent="0.2">
      <c r="A39386" s="253"/>
      <c r="B39386" s="254"/>
    </row>
    <row r="39387" spans="1:2" x14ac:dyDescent="0.2">
      <c r="A39387" s="253"/>
      <c r="B39387" s="254"/>
    </row>
    <row r="39388" spans="1:2" x14ac:dyDescent="0.2">
      <c r="A39388" s="253"/>
      <c r="B39388" s="254"/>
    </row>
    <row r="39389" spans="1:2" x14ac:dyDescent="0.2">
      <c r="A39389" s="253"/>
      <c r="B39389" s="254"/>
    </row>
    <row r="39390" spans="1:2" x14ac:dyDescent="0.2">
      <c r="A39390" s="253"/>
      <c r="B39390" s="254"/>
    </row>
    <row r="39391" spans="1:2" x14ac:dyDescent="0.2">
      <c r="A39391" s="253"/>
      <c r="B39391" s="254"/>
    </row>
    <row r="39392" spans="1:2" x14ac:dyDescent="0.2">
      <c r="A39392" s="253"/>
      <c r="B39392" s="254"/>
    </row>
    <row r="39393" spans="1:2" x14ac:dyDescent="0.2">
      <c r="A39393" s="253"/>
      <c r="B39393" s="254"/>
    </row>
    <row r="39394" spans="1:2" x14ac:dyDescent="0.2">
      <c r="A39394" s="253"/>
      <c r="B39394" s="254"/>
    </row>
    <row r="39395" spans="1:2" x14ac:dyDescent="0.2">
      <c r="A39395" s="253"/>
      <c r="B39395" s="254"/>
    </row>
    <row r="39396" spans="1:2" x14ac:dyDescent="0.2">
      <c r="A39396" s="253"/>
      <c r="B39396" s="254"/>
    </row>
    <row r="39397" spans="1:2" x14ac:dyDescent="0.2">
      <c r="A39397" s="253"/>
      <c r="B39397" s="254"/>
    </row>
    <row r="39398" spans="1:2" x14ac:dyDescent="0.2">
      <c r="A39398" s="253"/>
      <c r="B39398" s="254"/>
    </row>
    <row r="39399" spans="1:2" x14ac:dyDescent="0.2">
      <c r="A39399" s="253"/>
      <c r="B39399" s="254"/>
    </row>
    <row r="39400" spans="1:2" x14ac:dyDescent="0.2">
      <c r="A39400" s="253"/>
      <c r="B39400" s="254"/>
    </row>
    <row r="39401" spans="1:2" x14ac:dyDescent="0.2">
      <c r="A39401" s="253"/>
      <c r="B39401" s="254"/>
    </row>
    <row r="39402" spans="1:2" x14ac:dyDescent="0.2">
      <c r="A39402" s="253"/>
      <c r="B39402" s="254"/>
    </row>
    <row r="39403" spans="1:2" x14ac:dyDescent="0.2">
      <c r="A39403" s="253"/>
      <c r="B39403" s="254"/>
    </row>
    <row r="39404" spans="1:2" x14ac:dyDescent="0.2">
      <c r="A39404" s="253"/>
      <c r="B39404" s="254"/>
    </row>
    <row r="39405" spans="1:2" x14ac:dyDescent="0.2">
      <c r="A39405" s="253"/>
      <c r="B39405" s="254"/>
    </row>
    <row r="39406" spans="1:2" x14ac:dyDescent="0.2">
      <c r="A39406" s="253"/>
      <c r="B39406" s="254"/>
    </row>
    <row r="39407" spans="1:2" x14ac:dyDescent="0.2">
      <c r="A39407" s="253"/>
      <c r="B39407" s="254"/>
    </row>
    <row r="39408" spans="1:2" x14ac:dyDescent="0.2">
      <c r="A39408" s="253"/>
      <c r="B39408" s="254"/>
    </row>
    <row r="39409" spans="1:2" x14ac:dyDescent="0.2">
      <c r="A39409" s="253"/>
      <c r="B39409" s="254"/>
    </row>
    <row r="39410" spans="1:2" x14ac:dyDescent="0.2">
      <c r="A39410" s="253"/>
      <c r="B39410" s="254"/>
    </row>
    <row r="39411" spans="1:2" x14ac:dyDescent="0.2">
      <c r="A39411" s="253"/>
      <c r="B39411" s="254"/>
    </row>
    <row r="39412" spans="1:2" x14ac:dyDescent="0.2">
      <c r="A39412" s="253"/>
      <c r="B39412" s="254"/>
    </row>
    <row r="39413" spans="1:2" x14ac:dyDescent="0.2">
      <c r="A39413" s="253"/>
      <c r="B39413" s="254"/>
    </row>
    <row r="39414" spans="1:2" x14ac:dyDescent="0.2">
      <c r="A39414" s="253"/>
      <c r="B39414" s="254"/>
    </row>
    <row r="39415" spans="1:2" x14ac:dyDescent="0.2">
      <c r="A39415" s="253"/>
      <c r="B39415" s="254"/>
    </row>
    <row r="39416" spans="1:2" x14ac:dyDescent="0.2">
      <c r="A39416" s="253"/>
      <c r="B39416" s="254"/>
    </row>
    <row r="39417" spans="1:2" x14ac:dyDescent="0.2">
      <c r="A39417" s="253"/>
      <c r="B39417" s="254"/>
    </row>
    <row r="39418" spans="1:2" x14ac:dyDescent="0.2">
      <c r="A39418" s="253"/>
      <c r="B39418" s="254"/>
    </row>
    <row r="39419" spans="1:2" x14ac:dyDescent="0.2">
      <c r="A39419" s="253"/>
      <c r="B39419" s="254"/>
    </row>
    <row r="39420" spans="1:2" x14ac:dyDescent="0.2">
      <c r="A39420" s="253"/>
      <c r="B39420" s="254"/>
    </row>
    <row r="39421" spans="1:2" x14ac:dyDescent="0.2">
      <c r="A39421" s="253"/>
      <c r="B39421" s="254"/>
    </row>
    <row r="39422" spans="1:2" x14ac:dyDescent="0.2">
      <c r="A39422" s="253"/>
      <c r="B39422" s="254"/>
    </row>
    <row r="39423" spans="1:2" x14ac:dyDescent="0.2">
      <c r="A39423" s="253"/>
      <c r="B39423" s="254"/>
    </row>
    <row r="39424" spans="1:2" x14ac:dyDescent="0.2">
      <c r="A39424" s="253"/>
      <c r="B39424" s="254"/>
    </row>
    <row r="39425" spans="1:2" x14ac:dyDescent="0.2">
      <c r="A39425" s="253"/>
      <c r="B39425" s="254"/>
    </row>
    <row r="39426" spans="1:2" x14ac:dyDescent="0.2">
      <c r="A39426" s="253"/>
      <c r="B39426" s="254"/>
    </row>
    <row r="39427" spans="1:2" x14ac:dyDescent="0.2">
      <c r="A39427" s="253"/>
      <c r="B39427" s="254"/>
    </row>
    <row r="39428" spans="1:2" x14ac:dyDescent="0.2">
      <c r="A39428" s="253"/>
      <c r="B39428" s="254"/>
    </row>
    <row r="39429" spans="1:2" x14ac:dyDescent="0.2">
      <c r="A39429" s="253"/>
      <c r="B39429" s="254"/>
    </row>
    <row r="39430" spans="1:2" x14ac:dyDescent="0.2">
      <c r="A39430" s="253"/>
      <c r="B39430" s="254"/>
    </row>
    <row r="39431" spans="1:2" x14ac:dyDescent="0.2">
      <c r="A39431" s="253"/>
      <c r="B39431" s="254"/>
    </row>
    <row r="39432" spans="1:2" x14ac:dyDescent="0.2">
      <c r="A39432" s="253"/>
      <c r="B39432" s="254"/>
    </row>
    <row r="39433" spans="1:2" x14ac:dyDescent="0.2">
      <c r="A39433" s="253"/>
      <c r="B39433" s="254"/>
    </row>
    <row r="39434" spans="1:2" x14ac:dyDescent="0.2">
      <c r="A39434" s="253"/>
      <c r="B39434" s="254"/>
    </row>
    <row r="39435" spans="1:2" x14ac:dyDescent="0.2">
      <c r="A39435" s="253"/>
      <c r="B39435" s="254"/>
    </row>
    <row r="39436" spans="1:2" x14ac:dyDescent="0.2">
      <c r="A39436" s="253"/>
      <c r="B39436" s="254"/>
    </row>
    <row r="39437" spans="1:2" x14ac:dyDescent="0.2">
      <c r="A39437" s="253"/>
      <c r="B39437" s="254"/>
    </row>
    <row r="39438" spans="1:2" x14ac:dyDescent="0.2">
      <c r="A39438" s="253"/>
      <c r="B39438" s="254"/>
    </row>
    <row r="39439" spans="1:2" x14ac:dyDescent="0.2">
      <c r="A39439" s="253"/>
      <c r="B39439" s="254"/>
    </row>
    <row r="39440" spans="1:2" x14ac:dyDescent="0.2">
      <c r="A39440" s="253"/>
      <c r="B39440" s="254"/>
    </row>
    <row r="39441" spans="1:2" x14ac:dyDescent="0.2">
      <c r="A39441" s="253"/>
      <c r="B39441" s="254"/>
    </row>
    <row r="39442" spans="1:2" x14ac:dyDescent="0.2">
      <c r="A39442" s="253"/>
      <c r="B39442" s="254"/>
    </row>
    <row r="39443" spans="1:2" x14ac:dyDescent="0.2">
      <c r="A39443" s="253"/>
      <c r="B39443" s="254"/>
    </row>
    <row r="39444" spans="1:2" x14ac:dyDescent="0.2">
      <c r="A39444" s="253"/>
      <c r="B39444" s="254"/>
    </row>
    <row r="39445" spans="1:2" x14ac:dyDescent="0.2">
      <c r="A39445" s="253"/>
      <c r="B39445" s="254"/>
    </row>
    <row r="39446" spans="1:2" x14ac:dyDescent="0.2">
      <c r="A39446" s="253"/>
      <c r="B39446" s="254"/>
    </row>
    <row r="39447" spans="1:2" x14ac:dyDescent="0.2">
      <c r="A39447" s="253"/>
      <c r="B39447" s="254"/>
    </row>
    <row r="39448" spans="1:2" x14ac:dyDescent="0.2">
      <c r="A39448" s="253"/>
      <c r="B39448" s="254"/>
    </row>
    <row r="39449" spans="1:2" x14ac:dyDescent="0.2">
      <c r="A39449" s="253"/>
      <c r="B39449" s="254"/>
    </row>
    <row r="39450" spans="1:2" x14ac:dyDescent="0.2">
      <c r="A39450" s="253"/>
      <c r="B39450" s="254"/>
    </row>
    <row r="39451" spans="1:2" x14ac:dyDescent="0.2">
      <c r="A39451" s="253"/>
      <c r="B39451" s="254"/>
    </row>
    <row r="39452" spans="1:2" x14ac:dyDescent="0.2">
      <c r="A39452" s="253"/>
      <c r="B39452" s="254"/>
    </row>
    <row r="39453" spans="1:2" x14ac:dyDescent="0.2">
      <c r="A39453" s="253"/>
      <c r="B39453" s="254"/>
    </row>
    <row r="39454" spans="1:2" x14ac:dyDescent="0.2">
      <c r="A39454" s="253"/>
      <c r="B39454" s="254"/>
    </row>
    <row r="39455" spans="1:2" x14ac:dyDescent="0.2">
      <c r="A39455" s="253"/>
      <c r="B39455" s="254"/>
    </row>
    <row r="39456" spans="1:2" x14ac:dyDescent="0.2">
      <c r="A39456" s="253"/>
      <c r="B39456" s="254"/>
    </row>
    <row r="39457" spans="1:2" x14ac:dyDescent="0.2">
      <c r="A39457" s="253"/>
      <c r="B39457" s="254"/>
    </row>
    <row r="39458" spans="1:2" x14ac:dyDescent="0.2">
      <c r="A39458" s="253"/>
      <c r="B39458" s="254"/>
    </row>
    <row r="39459" spans="1:2" x14ac:dyDescent="0.2">
      <c r="A39459" s="253"/>
      <c r="B39459" s="254"/>
    </row>
    <row r="39460" spans="1:2" x14ac:dyDescent="0.2">
      <c r="A39460" s="253"/>
      <c r="B39460" s="254"/>
    </row>
    <row r="39461" spans="1:2" x14ac:dyDescent="0.2">
      <c r="A39461" s="253"/>
      <c r="B39461" s="254"/>
    </row>
    <row r="39462" spans="1:2" x14ac:dyDescent="0.2">
      <c r="A39462" s="253"/>
      <c r="B39462" s="254"/>
    </row>
    <row r="39463" spans="1:2" x14ac:dyDescent="0.2">
      <c r="A39463" s="253"/>
      <c r="B39463" s="254"/>
    </row>
    <row r="39464" spans="1:2" x14ac:dyDescent="0.2">
      <c r="A39464" s="253"/>
      <c r="B39464" s="254"/>
    </row>
    <row r="39465" spans="1:2" x14ac:dyDescent="0.2">
      <c r="A39465" s="253"/>
      <c r="B39465" s="254"/>
    </row>
    <row r="39466" spans="1:2" x14ac:dyDescent="0.2">
      <c r="A39466" s="253"/>
      <c r="B39466" s="254"/>
    </row>
    <row r="39467" spans="1:2" x14ac:dyDescent="0.2">
      <c r="A39467" s="253"/>
      <c r="B39467" s="254"/>
    </row>
    <row r="39468" spans="1:2" x14ac:dyDescent="0.2">
      <c r="A39468" s="253"/>
      <c r="B39468" s="254"/>
    </row>
    <row r="39469" spans="1:2" x14ac:dyDescent="0.2">
      <c r="A39469" s="253"/>
      <c r="B39469" s="254"/>
    </row>
    <row r="39470" spans="1:2" x14ac:dyDescent="0.2">
      <c r="A39470" s="253"/>
      <c r="B39470" s="254"/>
    </row>
    <row r="39471" spans="1:2" x14ac:dyDescent="0.2">
      <c r="A39471" s="253"/>
      <c r="B39471" s="254"/>
    </row>
    <row r="39472" spans="1:2" x14ac:dyDescent="0.2">
      <c r="A39472" s="253"/>
      <c r="B39472" s="254"/>
    </row>
    <row r="39473" spans="1:2" x14ac:dyDescent="0.2">
      <c r="A39473" s="253"/>
      <c r="B39473" s="254"/>
    </row>
    <row r="39474" spans="1:2" x14ac:dyDescent="0.2">
      <c r="A39474" s="253"/>
      <c r="B39474" s="254"/>
    </row>
    <row r="39475" spans="1:2" x14ac:dyDescent="0.2">
      <c r="A39475" s="253"/>
      <c r="B39475" s="254"/>
    </row>
    <row r="39476" spans="1:2" x14ac:dyDescent="0.2">
      <c r="A39476" s="253"/>
      <c r="B39476" s="254"/>
    </row>
    <row r="39477" spans="1:2" x14ac:dyDescent="0.2">
      <c r="A39477" s="253"/>
      <c r="B39477" s="254"/>
    </row>
    <row r="39478" spans="1:2" x14ac:dyDescent="0.2">
      <c r="A39478" s="253"/>
      <c r="B39478" s="254"/>
    </row>
    <row r="39479" spans="1:2" x14ac:dyDescent="0.2">
      <c r="A39479" s="253"/>
      <c r="B39479" s="254"/>
    </row>
    <row r="39480" spans="1:2" x14ac:dyDescent="0.2">
      <c r="A39480" s="253"/>
      <c r="B39480" s="254"/>
    </row>
    <row r="39481" spans="1:2" x14ac:dyDescent="0.2">
      <c r="A39481" s="253"/>
      <c r="B39481" s="254"/>
    </row>
    <row r="39482" spans="1:2" x14ac:dyDescent="0.2">
      <c r="A39482" s="253"/>
      <c r="B39482" s="254"/>
    </row>
    <row r="39483" spans="1:2" x14ac:dyDescent="0.2">
      <c r="A39483" s="253"/>
      <c r="B39483" s="254"/>
    </row>
    <row r="39484" spans="1:2" x14ac:dyDescent="0.2">
      <c r="A39484" s="253"/>
      <c r="B39484" s="254"/>
    </row>
    <row r="39485" spans="1:2" x14ac:dyDescent="0.2">
      <c r="A39485" s="253"/>
      <c r="B39485" s="254"/>
    </row>
    <row r="39486" spans="1:2" x14ac:dyDescent="0.2">
      <c r="A39486" s="253"/>
      <c r="B39486" s="254"/>
    </row>
    <row r="39487" spans="1:2" x14ac:dyDescent="0.2">
      <c r="A39487" s="253"/>
      <c r="B39487" s="254"/>
    </row>
    <row r="39488" spans="1:2" x14ac:dyDescent="0.2">
      <c r="A39488" s="253"/>
      <c r="B39488" s="254"/>
    </row>
    <row r="39489" spans="1:2" x14ac:dyDescent="0.2">
      <c r="A39489" s="253"/>
      <c r="B39489" s="254"/>
    </row>
    <row r="39490" spans="1:2" x14ac:dyDescent="0.2">
      <c r="A39490" s="253"/>
      <c r="B39490" s="254"/>
    </row>
    <row r="39491" spans="1:2" x14ac:dyDescent="0.2">
      <c r="A39491" s="253"/>
      <c r="B39491" s="254"/>
    </row>
    <row r="39492" spans="1:2" x14ac:dyDescent="0.2">
      <c r="A39492" s="253"/>
      <c r="B39492" s="254"/>
    </row>
    <row r="39493" spans="1:2" x14ac:dyDescent="0.2">
      <c r="A39493" s="253"/>
      <c r="B39493" s="254"/>
    </row>
    <row r="39494" spans="1:2" x14ac:dyDescent="0.2">
      <c r="A39494" s="253"/>
      <c r="B39494" s="254"/>
    </row>
    <row r="39495" spans="1:2" x14ac:dyDescent="0.2">
      <c r="A39495" s="253"/>
      <c r="B39495" s="254"/>
    </row>
    <row r="39496" spans="1:2" x14ac:dyDescent="0.2">
      <c r="A39496" s="253"/>
      <c r="B39496" s="254"/>
    </row>
    <row r="39497" spans="1:2" x14ac:dyDescent="0.2">
      <c r="A39497" s="253"/>
      <c r="B39497" s="254"/>
    </row>
    <row r="39498" spans="1:2" x14ac:dyDescent="0.2">
      <c r="A39498" s="253"/>
      <c r="B39498" s="254"/>
    </row>
    <row r="39499" spans="1:2" x14ac:dyDescent="0.2">
      <c r="A39499" s="253"/>
      <c r="B39499" s="254"/>
    </row>
    <row r="39500" spans="1:2" x14ac:dyDescent="0.2">
      <c r="A39500" s="253"/>
      <c r="B39500" s="254"/>
    </row>
    <row r="39501" spans="1:2" x14ac:dyDescent="0.2">
      <c r="A39501" s="253"/>
      <c r="B39501" s="254"/>
    </row>
    <row r="39502" spans="1:2" x14ac:dyDescent="0.2">
      <c r="A39502" s="253"/>
      <c r="B39502" s="254"/>
    </row>
    <row r="39503" spans="1:2" x14ac:dyDescent="0.2">
      <c r="A39503" s="253"/>
      <c r="B39503" s="254"/>
    </row>
    <row r="39504" spans="1:2" x14ac:dyDescent="0.2">
      <c r="A39504" s="253"/>
      <c r="B39504" s="254"/>
    </row>
    <row r="39505" spans="1:2" x14ac:dyDescent="0.2">
      <c r="A39505" s="253"/>
      <c r="B39505" s="254"/>
    </row>
    <row r="39506" spans="1:2" x14ac:dyDescent="0.2">
      <c r="A39506" s="253"/>
      <c r="B39506" s="254"/>
    </row>
    <row r="39507" spans="1:2" x14ac:dyDescent="0.2">
      <c r="A39507" s="253"/>
      <c r="B39507" s="254"/>
    </row>
    <row r="39508" spans="1:2" x14ac:dyDescent="0.2">
      <c r="A39508" s="253"/>
      <c r="B39508" s="254"/>
    </row>
    <row r="39509" spans="1:2" x14ac:dyDescent="0.2">
      <c r="A39509" s="253"/>
      <c r="B39509" s="254"/>
    </row>
    <row r="39510" spans="1:2" x14ac:dyDescent="0.2">
      <c r="A39510" s="253"/>
      <c r="B39510" s="254"/>
    </row>
    <row r="39511" spans="1:2" x14ac:dyDescent="0.2">
      <c r="A39511" s="253"/>
      <c r="B39511" s="254"/>
    </row>
    <row r="39512" spans="1:2" x14ac:dyDescent="0.2">
      <c r="A39512" s="253"/>
      <c r="B39512" s="254"/>
    </row>
    <row r="39513" spans="1:2" x14ac:dyDescent="0.2">
      <c r="A39513" s="253"/>
      <c r="B39513" s="254"/>
    </row>
    <row r="39514" spans="1:2" x14ac:dyDescent="0.2">
      <c r="A39514" s="253"/>
      <c r="B39514" s="254"/>
    </row>
    <row r="39515" spans="1:2" x14ac:dyDescent="0.2">
      <c r="A39515" s="253"/>
      <c r="B39515" s="254"/>
    </row>
    <row r="39516" spans="1:2" x14ac:dyDescent="0.2">
      <c r="A39516" s="253"/>
      <c r="B39516" s="254"/>
    </row>
    <row r="39517" spans="1:2" x14ac:dyDescent="0.2">
      <c r="A39517" s="253"/>
      <c r="B39517" s="254"/>
    </row>
    <row r="39518" spans="1:2" x14ac:dyDescent="0.2">
      <c r="A39518" s="253"/>
      <c r="B39518" s="254"/>
    </row>
    <row r="39519" spans="1:2" x14ac:dyDescent="0.2">
      <c r="A39519" s="253"/>
      <c r="B39519" s="254"/>
    </row>
    <row r="39520" spans="1:2" x14ac:dyDescent="0.2">
      <c r="A39520" s="253"/>
      <c r="B39520" s="254"/>
    </row>
    <row r="39521" spans="1:2" x14ac:dyDescent="0.2">
      <c r="A39521" s="253"/>
      <c r="B39521" s="254"/>
    </row>
    <row r="39522" spans="1:2" x14ac:dyDescent="0.2">
      <c r="A39522" s="253"/>
      <c r="B39522" s="254"/>
    </row>
    <row r="39523" spans="1:2" x14ac:dyDescent="0.2">
      <c r="A39523" s="253"/>
      <c r="B39523" s="254"/>
    </row>
    <row r="39524" spans="1:2" x14ac:dyDescent="0.2">
      <c r="A39524" s="253"/>
      <c r="B39524" s="254"/>
    </row>
    <row r="39525" spans="1:2" x14ac:dyDescent="0.2">
      <c r="A39525" s="253"/>
      <c r="B39525" s="254"/>
    </row>
    <row r="39526" spans="1:2" x14ac:dyDescent="0.2">
      <c r="A39526" s="253"/>
      <c r="B39526" s="254"/>
    </row>
    <row r="39527" spans="1:2" x14ac:dyDescent="0.2">
      <c r="A39527" s="253"/>
      <c r="B39527" s="254"/>
    </row>
    <row r="39528" spans="1:2" x14ac:dyDescent="0.2">
      <c r="A39528" s="253"/>
      <c r="B39528" s="254"/>
    </row>
    <row r="39529" spans="1:2" x14ac:dyDescent="0.2">
      <c r="A39529" s="253"/>
      <c r="B39529" s="254"/>
    </row>
    <row r="39530" spans="1:2" x14ac:dyDescent="0.2">
      <c r="A39530" s="253"/>
      <c r="B39530" s="254"/>
    </row>
    <row r="39531" spans="1:2" x14ac:dyDescent="0.2">
      <c r="A39531" s="253"/>
      <c r="B39531" s="254"/>
    </row>
    <row r="39532" spans="1:2" x14ac:dyDescent="0.2">
      <c r="A39532" s="253"/>
      <c r="B39532" s="254"/>
    </row>
    <row r="39533" spans="1:2" x14ac:dyDescent="0.2">
      <c r="A39533" s="253"/>
      <c r="B39533" s="254"/>
    </row>
    <row r="39534" spans="1:2" x14ac:dyDescent="0.2">
      <c r="A39534" s="253"/>
      <c r="B39534" s="254"/>
    </row>
    <row r="39535" spans="1:2" x14ac:dyDescent="0.2">
      <c r="A39535" s="253"/>
      <c r="B39535" s="254"/>
    </row>
    <row r="39536" spans="1:2" x14ac:dyDescent="0.2">
      <c r="A39536" s="253"/>
      <c r="B39536" s="254"/>
    </row>
    <row r="39537" spans="1:2" x14ac:dyDescent="0.2">
      <c r="A39537" s="253"/>
      <c r="B39537" s="254"/>
    </row>
    <row r="39538" spans="1:2" x14ac:dyDescent="0.2">
      <c r="A39538" s="253"/>
      <c r="B39538" s="254"/>
    </row>
    <row r="39539" spans="1:2" x14ac:dyDescent="0.2">
      <c r="A39539" s="253"/>
      <c r="B39539" s="254"/>
    </row>
    <row r="39540" spans="1:2" x14ac:dyDescent="0.2">
      <c r="A39540" s="253"/>
      <c r="B39540" s="254"/>
    </row>
    <row r="39541" spans="1:2" x14ac:dyDescent="0.2">
      <c r="A39541" s="253"/>
      <c r="B39541" s="254"/>
    </row>
    <row r="39542" spans="1:2" x14ac:dyDescent="0.2">
      <c r="A39542" s="253"/>
      <c r="B39542" s="254"/>
    </row>
    <row r="39543" spans="1:2" x14ac:dyDescent="0.2">
      <c r="A39543" s="253"/>
      <c r="B39543" s="254"/>
    </row>
    <row r="39544" spans="1:2" x14ac:dyDescent="0.2">
      <c r="A39544" s="253"/>
      <c r="B39544" s="254"/>
    </row>
    <row r="39545" spans="1:2" x14ac:dyDescent="0.2">
      <c r="A39545" s="253"/>
      <c r="B39545" s="254"/>
    </row>
    <row r="39546" spans="1:2" x14ac:dyDescent="0.2">
      <c r="A39546" s="253"/>
      <c r="B39546" s="254"/>
    </row>
    <row r="39547" spans="1:2" x14ac:dyDescent="0.2">
      <c r="A39547" s="253"/>
      <c r="B39547" s="254"/>
    </row>
    <row r="39548" spans="1:2" x14ac:dyDescent="0.2">
      <c r="A39548" s="253"/>
      <c r="B39548" s="254"/>
    </row>
    <row r="39549" spans="1:2" x14ac:dyDescent="0.2">
      <c r="A39549" s="253"/>
      <c r="B39549" s="254"/>
    </row>
    <row r="39550" spans="1:2" x14ac:dyDescent="0.2">
      <c r="A39550" s="253"/>
      <c r="B39550" s="254"/>
    </row>
    <row r="39551" spans="1:2" x14ac:dyDescent="0.2">
      <c r="A39551" s="253"/>
      <c r="B39551" s="254"/>
    </row>
    <row r="39552" spans="1:2" x14ac:dyDescent="0.2">
      <c r="A39552" s="253"/>
      <c r="B39552" s="254"/>
    </row>
    <row r="39553" spans="1:2" x14ac:dyDescent="0.2">
      <c r="A39553" s="253"/>
      <c r="B39553" s="254"/>
    </row>
    <row r="39554" spans="1:2" x14ac:dyDescent="0.2">
      <c r="A39554" s="253"/>
      <c r="B39554" s="254"/>
    </row>
    <row r="39555" spans="1:2" x14ac:dyDescent="0.2">
      <c r="A39555" s="253"/>
      <c r="B39555" s="254"/>
    </row>
    <row r="39556" spans="1:2" x14ac:dyDescent="0.2">
      <c r="A39556" s="253"/>
      <c r="B39556" s="254"/>
    </row>
    <row r="39557" spans="1:2" x14ac:dyDescent="0.2">
      <c r="A39557" s="253"/>
      <c r="B39557" s="254"/>
    </row>
    <row r="39558" spans="1:2" x14ac:dyDescent="0.2">
      <c r="A39558" s="253"/>
      <c r="B39558" s="254"/>
    </row>
    <row r="39559" spans="1:2" x14ac:dyDescent="0.2">
      <c r="A39559" s="253"/>
      <c r="B39559" s="254"/>
    </row>
    <row r="39560" spans="1:2" x14ac:dyDescent="0.2">
      <c r="A39560" s="253"/>
      <c r="B39560" s="254"/>
    </row>
    <row r="39561" spans="1:2" x14ac:dyDescent="0.2">
      <c r="A39561" s="253"/>
      <c r="B39561" s="254"/>
    </row>
    <row r="39562" spans="1:2" x14ac:dyDescent="0.2">
      <c r="A39562" s="253"/>
      <c r="B39562" s="254"/>
    </row>
    <row r="39563" spans="1:2" x14ac:dyDescent="0.2">
      <c r="A39563" s="253"/>
      <c r="B39563" s="254"/>
    </row>
    <row r="39564" spans="1:2" x14ac:dyDescent="0.2">
      <c r="A39564" s="253"/>
      <c r="B39564" s="254"/>
    </row>
    <row r="39565" spans="1:2" x14ac:dyDescent="0.2">
      <c r="A39565" s="253"/>
      <c r="B39565" s="254"/>
    </row>
    <row r="39566" spans="1:2" x14ac:dyDescent="0.2">
      <c r="A39566" s="253"/>
      <c r="B39566" s="254"/>
    </row>
    <row r="39567" spans="1:2" x14ac:dyDescent="0.2">
      <c r="A39567" s="253"/>
      <c r="B39567" s="254"/>
    </row>
    <row r="39568" spans="1:2" x14ac:dyDescent="0.2">
      <c r="A39568" s="253"/>
      <c r="B39568" s="254"/>
    </row>
    <row r="39569" spans="1:2" x14ac:dyDescent="0.2">
      <c r="A39569" s="253"/>
      <c r="B39569" s="254"/>
    </row>
    <row r="39570" spans="1:2" x14ac:dyDescent="0.2">
      <c r="A39570" s="253"/>
      <c r="B39570" s="254"/>
    </row>
    <row r="39571" spans="1:2" x14ac:dyDescent="0.2">
      <c r="A39571" s="253"/>
      <c r="B39571" s="254"/>
    </row>
    <row r="39572" spans="1:2" x14ac:dyDescent="0.2">
      <c r="A39572" s="253"/>
      <c r="B39572" s="254"/>
    </row>
    <row r="39573" spans="1:2" x14ac:dyDescent="0.2">
      <c r="A39573" s="253"/>
      <c r="B39573" s="254"/>
    </row>
    <row r="39574" spans="1:2" x14ac:dyDescent="0.2">
      <c r="A39574" s="253"/>
      <c r="B39574" s="254"/>
    </row>
    <row r="39575" spans="1:2" x14ac:dyDescent="0.2">
      <c r="A39575" s="253"/>
      <c r="B39575" s="254"/>
    </row>
    <row r="39576" spans="1:2" x14ac:dyDescent="0.2">
      <c r="A39576" s="253"/>
      <c r="B39576" s="254"/>
    </row>
    <row r="39577" spans="1:2" x14ac:dyDescent="0.2">
      <c r="A39577" s="253"/>
      <c r="B39577" s="254"/>
    </row>
    <row r="39578" spans="1:2" x14ac:dyDescent="0.2">
      <c r="A39578" s="253"/>
      <c r="B39578" s="254"/>
    </row>
    <row r="39579" spans="1:2" x14ac:dyDescent="0.2">
      <c r="A39579" s="253"/>
      <c r="B39579" s="254"/>
    </row>
    <row r="39580" spans="1:2" x14ac:dyDescent="0.2">
      <c r="A39580" s="253"/>
      <c r="B39580" s="254"/>
    </row>
    <row r="39581" spans="1:2" x14ac:dyDescent="0.2">
      <c r="A39581" s="253"/>
      <c r="B39581" s="254"/>
    </row>
    <row r="39582" spans="1:2" x14ac:dyDescent="0.2">
      <c r="A39582" s="253"/>
      <c r="B39582" s="254"/>
    </row>
    <row r="39583" spans="1:2" x14ac:dyDescent="0.2">
      <c r="A39583" s="253"/>
      <c r="B39583" s="254"/>
    </row>
    <row r="39584" spans="1:2" x14ac:dyDescent="0.2">
      <c r="A39584" s="253"/>
      <c r="B39584" s="254"/>
    </row>
    <row r="39585" spans="1:2" x14ac:dyDescent="0.2">
      <c r="A39585" s="253"/>
      <c r="B39585" s="254"/>
    </row>
    <row r="39586" spans="1:2" x14ac:dyDescent="0.2">
      <c r="A39586" s="253"/>
      <c r="B39586" s="254"/>
    </row>
    <row r="39587" spans="1:2" x14ac:dyDescent="0.2">
      <c r="A39587" s="253"/>
      <c r="B39587" s="254"/>
    </row>
    <row r="39588" spans="1:2" x14ac:dyDescent="0.2">
      <c r="A39588" s="253"/>
      <c r="B39588" s="254"/>
    </row>
    <row r="39589" spans="1:2" x14ac:dyDescent="0.2">
      <c r="A39589" s="253"/>
      <c r="B39589" s="254"/>
    </row>
    <row r="39590" spans="1:2" x14ac:dyDescent="0.2">
      <c r="A39590" s="253"/>
      <c r="B39590" s="254"/>
    </row>
    <row r="39591" spans="1:2" x14ac:dyDescent="0.2">
      <c r="A39591" s="253"/>
      <c r="B39591" s="254"/>
    </row>
    <row r="39592" spans="1:2" x14ac:dyDescent="0.2">
      <c r="A39592" s="253"/>
      <c r="B39592" s="254"/>
    </row>
    <row r="39593" spans="1:2" x14ac:dyDescent="0.2">
      <c r="A39593" s="253"/>
      <c r="B39593" s="254"/>
    </row>
    <row r="39594" spans="1:2" x14ac:dyDescent="0.2">
      <c r="A39594" s="253"/>
      <c r="B39594" s="254"/>
    </row>
    <row r="39595" spans="1:2" x14ac:dyDescent="0.2">
      <c r="A39595" s="253"/>
      <c r="B39595" s="254"/>
    </row>
    <row r="39596" spans="1:2" x14ac:dyDescent="0.2">
      <c r="A39596" s="253"/>
      <c r="B39596" s="254"/>
    </row>
    <row r="39597" spans="1:2" x14ac:dyDescent="0.2">
      <c r="A39597" s="253"/>
      <c r="B39597" s="254"/>
    </row>
    <row r="39598" spans="1:2" x14ac:dyDescent="0.2">
      <c r="A39598" s="253"/>
      <c r="B39598" s="254"/>
    </row>
    <row r="39599" spans="1:2" x14ac:dyDescent="0.2">
      <c r="A39599" s="253"/>
      <c r="B39599" s="254"/>
    </row>
    <row r="39600" spans="1:2" x14ac:dyDescent="0.2">
      <c r="A39600" s="253"/>
      <c r="B39600" s="254"/>
    </row>
    <row r="39601" spans="1:2" x14ac:dyDescent="0.2">
      <c r="A39601" s="253"/>
      <c r="B39601" s="254"/>
    </row>
    <row r="39602" spans="1:2" x14ac:dyDescent="0.2">
      <c r="A39602" s="253"/>
      <c r="B39602" s="254"/>
    </row>
    <row r="39603" spans="1:2" x14ac:dyDescent="0.2">
      <c r="A39603" s="253"/>
      <c r="B39603" s="254"/>
    </row>
    <row r="39604" spans="1:2" x14ac:dyDescent="0.2">
      <c r="A39604" s="253"/>
      <c r="B39604" s="254"/>
    </row>
    <row r="39605" spans="1:2" x14ac:dyDescent="0.2">
      <c r="A39605" s="253"/>
      <c r="B39605" s="254"/>
    </row>
    <row r="39606" spans="1:2" x14ac:dyDescent="0.2">
      <c r="A39606" s="253"/>
      <c r="B39606" s="254"/>
    </row>
    <row r="39607" spans="1:2" x14ac:dyDescent="0.2">
      <c r="A39607" s="253"/>
      <c r="B39607" s="254"/>
    </row>
    <row r="39608" spans="1:2" x14ac:dyDescent="0.2">
      <c r="A39608" s="253"/>
      <c r="B39608" s="254"/>
    </row>
    <row r="39609" spans="1:2" x14ac:dyDescent="0.2">
      <c r="A39609" s="253"/>
      <c r="B39609" s="254"/>
    </row>
    <row r="39610" spans="1:2" x14ac:dyDescent="0.2">
      <c r="A39610" s="253"/>
      <c r="B39610" s="254"/>
    </row>
    <row r="39611" spans="1:2" x14ac:dyDescent="0.2">
      <c r="A39611" s="253"/>
      <c r="B39611" s="254"/>
    </row>
    <row r="39612" spans="1:2" x14ac:dyDescent="0.2">
      <c r="A39612" s="253"/>
      <c r="B39612" s="254"/>
    </row>
    <row r="39613" spans="1:2" x14ac:dyDescent="0.2">
      <c r="A39613" s="253"/>
      <c r="B39613" s="254"/>
    </row>
    <row r="39614" spans="1:2" x14ac:dyDescent="0.2">
      <c r="A39614" s="253"/>
      <c r="B39614" s="254"/>
    </row>
    <row r="39615" spans="1:2" x14ac:dyDescent="0.2">
      <c r="A39615" s="253"/>
      <c r="B39615" s="254"/>
    </row>
    <row r="39616" spans="1:2" x14ac:dyDescent="0.2">
      <c r="A39616" s="253"/>
      <c r="B39616" s="254"/>
    </row>
    <row r="39617" spans="1:2" x14ac:dyDescent="0.2">
      <c r="A39617" s="253"/>
      <c r="B39617" s="254"/>
    </row>
    <row r="39618" spans="1:2" x14ac:dyDescent="0.2">
      <c r="A39618" s="253"/>
      <c r="B39618" s="254"/>
    </row>
    <row r="39619" spans="1:2" x14ac:dyDescent="0.2">
      <c r="A39619" s="253"/>
      <c r="B39619" s="254"/>
    </row>
    <row r="39620" spans="1:2" x14ac:dyDescent="0.2">
      <c r="A39620" s="253"/>
      <c r="B39620" s="254"/>
    </row>
    <row r="39621" spans="1:2" x14ac:dyDescent="0.2">
      <c r="A39621" s="253"/>
      <c r="B39621" s="254"/>
    </row>
    <row r="39622" spans="1:2" x14ac:dyDescent="0.2">
      <c r="A39622" s="253"/>
      <c r="B39622" s="254"/>
    </row>
    <row r="39623" spans="1:2" x14ac:dyDescent="0.2">
      <c r="A39623" s="253"/>
      <c r="B39623" s="254"/>
    </row>
    <row r="39624" spans="1:2" x14ac:dyDescent="0.2">
      <c r="A39624" s="253"/>
      <c r="B39624" s="254"/>
    </row>
    <row r="39625" spans="1:2" x14ac:dyDescent="0.2">
      <c r="A39625" s="253"/>
      <c r="B39625" s="254"/>
    </row>
    <row r="39626" spans="1:2" x14ac:dyDescent="0.2">
      <c r="A39626" s="253"/>
      <c r="B39626" s="254"/>
    </row>
    <row r="39627" spans="1:2" x14ac:dyDescent="0.2">
      <c r="A39627" s="253"/>
      <c r="B39627" s="254"/>
    </row>
    <row r="39628" spans="1:2" x14ac:dyDescent="0.2">
      <c r="A39628" s="253"/>
      <c r="B39628" s="254"/>
    </row>
    <row r="39629" spans="1:2" x14ac:dyDescent="0.2">
      <c r="A39629" s="253"/>
      <c r="B39629" s="254"/>
    </row>
    <row r="39630" spans="1:2" x14ac:dyDescent="0.2">
      <c r="A39630" s="253"/>
      <c r="B39630" s="254"/>
    </row>
    <row r="39631" spans="1:2" x14ac:dyDescent="0.2">
      <c r="A39631" s="253"/>
      <c r="B39631" s="254"/>
    </row>
    <row r="39632" spans="1:2" x14ac:dyDescent="0.2">
      <c r="A39632" s="253"/>
      <c r="B39632" s="254"/>
    </row>
    <row r="39633" spans="1:2" x14ac:dyDescent="0.2">
      <c r="A39633" s="253"/>
      <c r="B39633" s="254"/>
    </row>
    <row r="39634" spans="1:2" x14ac:dyDescent="0.2">
      <c r="A39634" s="253"/>
      <c r="B39634" s="254"/>
    </row>
    <row r="39635" spans="1:2" x14ac:dyDescent="0.2">
      <c r="A39635" s="253"/>
      <c r="B39635" s="254"/>
    </row>
    <row r="39636" spans="1:2" x14ac:dyDescent="0.2">
      <c r="A39636" s="253"/>
      <c r="B39636" s="254"/>
    </row>
    <row r="39637" spans="1:2" x14ac:dyDescent="0.2">
      <c r="A39637" s="253"/>
      <c r="B39637" s="254"/>
    </row>
    <row r="39638" spans="1:2" x14ac:dyDescent="0.2">
      <c r="A39638" s="253"/>
      <c r="B39638" s="254"/>
    </row>
    <row r="39639" spans="1:2" x14ac:dyDescent="0.2">
      <c r="A39639" s="253"/>
      <c r="B39639" s="254"/>
    </row>
    <row r="39640" spans="1:2" x14ac:dyDescent="0.2">
      <c r="A39640" s="253"/>
      <c r="B39640" s="254"/>
    </row>
    <row r="39641" spans="1:2" x14ac:dyDescent="0.2">
      <c r="A39641" s="253"/>
      <c r="B39641" s="254"/>
    </row>
    <row r="39642" spans="1:2" x14ac:dyDescent="0.2">
      <c r="A39642" s="253"/>
      <c r="B39642" s="254"/>
    </row>
    <row r="39643" spans="1:2" x14ac:dyDescent="0.2">
      <c r="A39643" s="253"/>
      <c r="B39643" s="254"/>
    </row>
    <row r="39644" spans="1:2" x14ac:dyDescent="0.2">
      <c r="A39644" s="253"/>
      <c r="B39644" s="254"/>
    </row>
    <row r="39645" spans="1:2" x14ac:dyDescent="0.2">
      <c r="A39645" s="253"/>
      <c r="B39645" s="254"/>
    </row>
    <row r="39646" spans="1:2" x14ac:dyDescent="0.2">
      <c r="A39646" s="253"/>
      <c r="B39646" s="254"/>
    </row>
    <row r="39647" spans="1:2" x14ac:dyDescent="0.2">
      <c r="A39647" s="253"/>
      <c r="B39647" s="254"/>
    </row>
    <row r="39648" spans="1:2" x14ac:dyDescent="0.2">
      <c r="A39648" s="253"/>
      <c r="B39648" s="254"/>
    </row>
    <row r="39649" spans="1:2" x14ac:dyDescent="0.2">
      <c r="A39649" s="253"/>
      <c r="B39649" s="254"/>
    </row>
    <row r="39650" spans="1:2" x14ac:dyDescent="0.2">
      <c r="A39650" s="253"/>
      <c r="B39650" s="254"/>
    </row>
    <row r="39651" spans="1:2" x14ac:dyDescent="0.2">
      <c r="A39651" s="253"/>
      <c r="B39651" s="254"/>
    </row>
    <row r="39652" spans="1:2" x14ac:dyDescent="0.2">
      <c r="A39652" s="253"/>
      <c r="B39652" s="254"/>
    </row>
    <row r="39653" spans="1:2" x14ac:dyDescent="0.2">
      <c r="A39653" s="253"/>
      <c r="B39653" s="254"/>
    </row>
    <row r="39654" spans="1:2" x14ac:dyDescent="0.2">
      <c r="A39654" s="253"/>
      <c r="B39654" s="254"/>
    </row>
    <row r="39655" spans="1:2" x14ac:dyDescent="0.2">
      <c r="A39655" s="253"/>
      <c r="B39655" s="254"/>
    </row>
    <row r="39656" spans="1:2" x14ac:dyDescent="0.2">
      <c r="A39656" s="253"/>
      <c r="B39656" s="254"/>
    </row>
    <row r="39657" spans="1:2" x14ac:dyDescent="0.2">
      <c r="A39657" s="253"/>
      <c r="B39657" s="254"/>
    </row>
    <row r="39658" spans="1:2" x14ac:dyDescent="0.2">
      <c r="A39658" s="253"/>
      <c r="B39658" s="254"/>
    </row>
    <row r="39659" spans="1:2" x14ac:dyDescent="0.2">
      <c r="A39659" s="253"/>
      <c r="B39659" s="254"/>
    </row>
    <row r="39660" spans="1:2" x14ac:dyDescent="0.2">
      <c r="A39660" s="253"/>
      <c r="B39660" s="254"/>
    </row>
    <row r="39661" spans="1:2" x14ac:dyDescent="0.2">
      <c r="A39661" s="253"/>
      <c r="B39661" s="254"/>
    </row>
    <row r="39662" spans="1:2" x14ac:dyDescent="0.2">
      <c r="A39662" s="253"/>
      <c r="B39662" s="254"/>
    </row>
    <row r="39663" spans="1:2" x14ac:dyDescent="0.2">
      <c r="A39663" s="253"/>
      <c r="B39663" s="254"/>
    </row>
    <row r="39664" spans="1:2" x14ac:dyDescent="0.2">
      <c r="A39664" s="253"/>
      <c r="B39664" s="254"/>
    </row>
    <row r="39665" spans="1:2" x14ac:dyDescent="0.2">
      <c r="A39665" s="253"/>
      <c r="B39665" s="254"/>
    </row>
    <row r="39666" spans="1:2" x14ac:dyDescent="0.2">
      <c r="A39666" s="253"/>
      <c r="B39666" s="254"/>
    </row>
    <row r="39667" spans="1:2" x14ac:dyDescent="0.2">
      <c r="A39667" s="253"/>
      <c r="B39667" s="254"/>
    </row>
    <row r="39668" spans="1:2" x14ac:dyDescent="0.2">
      <c r="A39668" s="253"/>
      <c r="B39668" s="254"/>
    </row>
    <row r="39669" spans="1:2" x14ac:dyDescent="0.2">
      <c r="A39669" s="253"/>
      <c r="B39669" s="254"/>
    </row>
    <row r="39670" spans="1:2" x14ac:dyDescent="0.2">
      <c r="A39670" s="253"/>
      <c r="B39670" s="254"/>
    </row>
    <row r="39671" spans="1:2" x14ac:dyDescent="0.2">
      <c r="A39671" s="253"/>
      <c r="B39671" s="254"/>
    </row>
    <row r="39672" spans="1:2" x14ac:dyDescent="0.2">
      <c r="A39672" s="253"/>
      <c r="B39672" s="254"/>
    </row>
    <row r="39673" spans="1:2" x14ac:dyDescent="0.2">
      <c r="A39673" s="253"/>
      <c r="B39673" s="254"/>
    </row>
    <row r="39674" spans="1:2" x14ac:dyDescent="0.2">
      <c r="A39674" s="253"/>
      <c r="B39674" s="254"/>
    </row>
    <row r="39675" spans="1:2" x14ac:dyDescent="0.2">
      <c r="A39675" s="253"/>
      <c r="B39675" s="254"/>
    </row>
    <row r="39676" spans="1:2" x14ac:dyDescent="0.2">
      <c r="A39676" s="253"/>
      <c r="B39676" s="254"/>
    </row>
    <row r="39677" spans="1:2" x14ac:dyDescent="0.2">
      <c r="A39677" s="253"/>
      <c r="B39677" s="254"/>
    </row>
    <row r="39678" spans="1:2" x14ac:dyDescent="0.2">
      <c r="A39678" s="253"/>
      <c r="B39678" s="254"/>
    </row>
    <row r="39679" spans="1:2" x14ac:dyDescent="0.2">
      <c r="A39679" s="253"/>
      <c r="B39679" s="254"/>
    </row>
    <row r="39680" spans="1:2" x14ac:dyDescent="0.2">
      <c r="A39680" s="253"/>
      <c r="B39680" s="254"/>
    </row>
    <row r="39681" spans="1:2" x14ac:dyDescent="0.2">
      <c r="A39681" s="253"/>
      <c r="B39681" s="254"/>
    </row>
    <row r="39682" spans="1:2" x14ac:dyDescent="0.2">
      <c r="A39682" s="253"/>
      <c r="B39682" s="254"/>
    </row>
    <row r="39683" spans="1:2" x14ac:dyDescent="0.2">
      <c r="A39683" s="253"/>
      <c r="B39683" s="254"/>
    </row>
    <row r="39684" spans="1:2" x14ac:dyDescent="0.2">
      <c r="A39684" s="253"/>
      <c r="B39684" s="254"/>
    </row>
    <row r="39685" spans="1:2" x14ac:dyDescent="0.2">
      <c r="A39685" s="253"/>
      <c r="B39685" s="254"/>
    </row>
    <row r="39686" spans="1:2" x14ac:dyDescent="0.2">
      <c r="A39686" s="253"/>
      <c r="B39686" s="254"/>
    </row>
    <row r="39687" spans="1:2" x14ac:dyDescent="0.2">
      <c r="A39687" s="253"/>
      <c r="B39687" s="254"/>
    </row>
    <row r="39688" spans="1:2" x14ac:dyDescent="0.2">
      <c r="A39688" s="253"/>
      <c r="B39688" s="254"/>
    </row>
    <row r="39689" spans="1:2" x14ac:dyDescent="0.2">
      <c r="A39689" s="253"/>
      <c r="B39689" s="254"/>
    </row>
    <row r="39690" spans="1:2" x14ac:dyDescent="0.2">
      <c r="A39690" s="253"/>
      <c r="B39690" s="254"/>
    </row>
    <row r="39691" spans="1:2" x14ac:dyDescent="0.2">
      <c r="A39691" s="253"/>
      <c r="B39691" s="254"/>
    </row>
    <row r="39692" spans="1:2" x14ac:dyDescent="0.2">
      <c r="A39692" s="253"/>
      <c r="B39692" s="254"/>
    </row>
    <row r="39693" spans="1:2" x14ac:dyDescent="0.2">
      <c r="A39693" s="253"/>
      <c r="B39693" s="254"/>
    </row>
    <row r="39694" spans="1:2" x14ac:dyDescent="0.2">
      <c r="A39694" s="253"/>
      <c r="B39694" s="254"/>
    </row>
    <row r="39695" spans="1:2" x14ac:dyDescent="0.2">
      <c r="A39695" s="253"/>
      <c r="B39695" s="254"/>
    </row>
    <row r="39696" spans="1:2" x14ac:dyDescent="0.2">
      <c r="A39696" s="253"/>
      <c r="B39696" s="254"/>
    </row>
    <row r="39697" spans="1:2" x14ac:dyDescent="0.2">
      <c r="A39697" s="253"/>
      <c r="B39697" s="254"/>
    </row>
    <row r="39698" spans="1:2" x14ac:dyDescent="0.2">
      <c r="A39698" s="253"/>
      <c r="B39698" s="254"/>
    </row>
    <row r="39699" spans="1:2" x14ac:dyDescent="0.2">
      <c r="A39699" s="253"/>
      <c r="B39699" s="254"/>
    </row>
    <row r="39700" spans="1:2" x14ac:dyDescent="0.2">
      <c r="A39700" s="253"/>
      <c r="B39700" s="254"/>
    </row>
    <row r="39701" spans="1:2" x14ac:dyDescent="0.2">
      <c r="A39701" s="253"/>
      <c r="B39701" s="254"/>
    </row>
    <row r="39702" spans="1:2" x14ac:dyDescent="0.2">
      <c r="A39702" s="253"/>
      <c r="B39702" s="254"/>
    </row>
    <row r="39703" spans="1:2" x14ac:dyDescent="0.2">
      <c r="A39703" s="253"/>
      <c r="B39703" s="254"/>
    </row>
    <row r="39704" spans="1:2" x14ac:dyDescent="0.2">
      <c r="A39704" s="253"/>
      <c r="B39704" s="254"/>
    </row>
    <row r="39705" spans="1:2" x14ac:dyDescent="0.2">
      <c r="A39705" s="253"/>
      <c r="B39705" s="254"/>
    </row>
    <row r="39706" spans="1:2" x14ac:dyDescent="0.2">
      <c r="A39706" s="253"/>
      <c r="B39706" s="254"/>
    </row>
    <row r="39707" spans="1:2" x14ac:dyDescent="0.2">
      <c r="A39707" s="253"/>
      <c r="B39707" s="254"/>
    </row>
    <row r="39708" spans="1:2" x14ac:dyDescent="0.2">
      <c r="A39708" s="253"/>
      <c r="B39708" s="254"/>
    </row>
    <row r="39709" spans="1:2" x14ac:dyDescent="0.2">
      <c r="A39709" s="253"/>
      <c r="B39709" s="254"/>
    </row>
    <row r="39710" spans="1:2" x14ac:dyDescent="0.2">
      <c r="A39710" s="253"/>
      <c r="B39710" s="254"/>
    </row>
    <row r="39711" spans="1:2" x14ac:dyDescent="0.2">
      <c r="A39711" s="253"/>
      <c r="B39711" s="254"/>
    </row>
    <row r="39712" spans="1:2" x14ac:dyDescent="0.2">
      <c r="A39712" s="253"/>
      <c r="B39712" s="254"/>
    </row>
    <row r="39713" spans="1:2" x14ac:dyDescent="0.2">
      <c r="A39713" s="253"/>
      <c r="B39713" s="254"/>
    </row>
    <row r="39714" spans="1:2" x14ac:dyDescent="0.2">
      <c r="A39714" s="253"/>
      <c r="B39714" s="254"/>
    </row>
    <row r="39715" spans="1:2" x14ac:dyDescent="0.2">
      <c r="A39715" s="253"/>
      <c r="B39715" s="254"/>
    </row>
    <row r="39716" spans="1:2" x14ac:dyDescent="0.2">
      <c r="A39716" s="253"/>
      <c r="B39716" s="254"/>
    </row>
    <row r="39717" spans="1:2" x14ac:dyDescent="0.2">
      <c r="A39717" s="253"/>
      <c r="B39717" s="254"/>
    </row>
    <row r="39718" spans="1:2" x14ac:dyDescent="0.2">
      <c r="A39718" s="253"/>
      <c r="B39718" s="254"/>
    </row>
    <row r="39719" spans="1:2" x14ac:dyDescent="0.2">
      <c r="A39719" s="253"/>
      <c r="B39719" s="254"/>
    </row>
    <row r="39720" spans="1:2" x14ac:dyDescent="0.2">
      <c r="A39720" s="253"/>
      <c r="B39720" s="254"/>
    </row>
    <row r="39721" spans="1:2" x14ac:dyDescent="0.2">
      <c r="A39721" s="253"/>
      <c r="B39721" s="254"/>
    </row>
    <row r="39722" spans="1:2" x14ac:dyDescent="0.2">
      <c r="A39722" s="253"/>
      <c r="B39722" s="254"/>
    </row>
    <row r="39723" spans="1:2" x14ac:dyDescent="0.2">
      <c r="A39723" s="253"/>
      <c r="B39723" s="254"/>
    </row>
    <row r="39724" spans="1:2" x14ac:dyDescent="0.2">
      <c r="A39724" s="253"/>
      <c r="B39724" s="254"/>
    </row>
    <row r="39725" spans="1:2" x14ac:dyDescent="0.2">
      <c r="A39725" s="253"/>
      <c r="B39725" s="254"/>
    </row>
    <row r="39726" spans="1:2" x14ac:dyDescent="0.2">
      <c r="A39726" s="253"/>
      <c r="B39726" s="254"/>
    </row>
    <row r="39727" spans="1:2" x14ac:dyDescent="0.2">
      <c r="A39727" s="253"/>
      <c r="B39727" s="254"/>
    </row>
    <row r="39728" spans="1:2" x14ac:dyDescent="0.2">
      <c r="A39728" s="253"/>
      <c r="B39728" s="254"/>
    </row>
    <row r="39729" spans="1:2" x14ac:dyDescent="0.2">
      <c r="A39729" s="253"/>
      <c r="B39729" s="254"/>
    </row>
    <row r="39730" spans="1:2" x14ac:dyDescent="0.2">
      <c r="A39730" s="253"/>
      <c r="B39730" s="254"/>
    </row>
    <row r="39731" spans="1:2" x14ac:dyDescent="0.2">
      <c r="A39731" s="253"/>
      <c r="B39731" s="254"/>
    </row>
    <row r="39732" spans="1:2" x14ac:dyDescent="0.2">
      <c r="A39732" s="253"/>
      <c r="B39732" s="254"/>
    </row>
    <row r="39733" spans="1:2" x14ac:dyDescent="0.2">
      <c r="A39733" s="253"/>
      <c r="B39733" s="254"/>
    </row>
    <row r="39734" spans="1:2" x14ac:dyDescent="0.2">
      <c r="A39734" s="253"/>
      <c r="B39734" s="254"/>
    </row>
    <row r="39735" spans="1:2" x14ac:dyDescent="0.2">
      <c r="A39735" s="253"/>
      <c r="B39735" s="254"/>
    </row>
    <row r="39736" spans="1:2" x14ac:dyDescent="0.2">
      <c r="A39736" s="253"/>
      <c r="B39736" s="254"/>
    </row>
    <row r="39737" spans="1:2" x14ac:dyDescent="0.2">
      <c r="A39737" s="253"/>
      <c r="B39737" s="254"/>
    </row>
    <row r="39738" spans="1:2" x14ac:dyDescent="0.2">
      <c r="A39738" s="253"/>
      <c r="B39738" s="254"/>
    </row>
    <row r="39739" spans="1:2" x14ac:dyDescent="0.2">
      <c r="A39739" s="253"/>
      <c r="B39739" s="254"/>
    </row>
    <row r="39740" spans="1:2" x14ac:dyDescent="0.2">
      <c r="A39740" s="253"/>
      <c r="B39740" s="254"/>
    </row>
    <row r="39741" spans="1:2" x14ac:dyDescent="0.2">
      <c r="A39741" s="253"/>
      <c r="B39741" s="254"/>
    </row>
    <row r="39742" spans="1:2" x14ac:dyDescent="0.2">
      <c r="A39742" s="253"/>
      <c r="B39742" s="254"/>
    </row>
    <row r="39743" spans="1:2" x14ac:dyDescent="0.2">
      <c r="A39743" s="253"/>
      <c r="B39743" s="254"/>
    </row>
    <row r="39744" spans="1:2" x14ac:dyDescent="0.2">
      <c r="A39744" s="253"/>
      <c r="B39744" s="254"/>
    </row>
    <row r="39745" spans="1:2" x14ac:dyDescent="0.2">
      <c r="A39745" s="253"/>
      <c r="B39745" s="254"/>
    </row>
    <row r="39746" spans="1:2" x14ac:dyDescent="0.2">
      <c r="A39746" s="253"/>
      <c r="B39746" s="254"/>
    </row>
    <row r="39747" spans="1:2" x14ac:dyDescent="0.2">
      <c r="A39747" s="253"/>
      <c r="B39747" s="254"/>
    </row>
    <row r="39748" spans="1:2" x14ac:dyDescent="0.2">
      <c r="A39748" s="253"/>
      <c r="B39748" s="254"/>
    </row>
    <row r="39749" spans="1:2" x14ac:dyDescent="0.2">
      <c r="A39749" s="253"/>
      <c r="B39749" s="254"/>
    </row>
    <row r="39750" spans="1:2" x14ac:dyDescent="0.2">
      <c r="A39750" s="253"/>
      <c r="B39750" s="254"/>
    </row>
    <row r="39751" spans="1:2" x14ac:dyDescent="0.2">
      <c r="A39751" s="253"/>
      <c r="B39751" s="254"/>
    </row>
    <row r="39752" spans="1:2" x14ac:dyDescent="0.2">
      <c r="A39752" s="253"/>
      <c r="B39752" s="254"/>
    </row>
    <row r="39753" spans="1:2" x14ac:dyDescent="0.2">
      <c r="A39753" s="253"/>
      <c r="B39753" s="254"/>
    </row>
    <row r="39754" spans="1:2" x14ac:dyDescent="0.2">
      <c r="A39754" s="253"/>
      <c r="B39754" s="254"/>
    </row>
    <row r="39755" spans="1:2" x14ac:dyDescent="0.2">
      <c r="A39755" s="253"/>
      <c r="B39755" s="254"/>
    </row>
    <row r="39756" spans="1:2" x14ac:dyDescent="0.2">
      <c r="A39756" s="253"/>
      <c r="B39756" s="254"/>
    </row>
    <row r="39757" spans="1:2" x14ac:dyDescent="0.2">
      <c r="A39757" s="253"/>
      <c r="B39757" s="254"/>
    </row>
    <row r="39758" spans="1:2" x14ac:dyDescent="0.2">
      <c r="A39758" s="253"/>
      <c r="B39758" s="254"/>
    </row>
    <row r="39759" spans="1:2" x14ac:dyDescent="0.2">
      <c r="A39759" s="253"/>
      <c r="B39759" s="254"/>
    </row>
    <row r="39760" spans="1:2" x14ac:dyDescent="0.2">
      <c r="A39760" s="253"/>
      <c r="B39760" s="254"/>
    </row>
    <row r="39761" spans="1:2" x14ac:dyDescent="0.2">
      <c r="A39761" s="253"/>
      <c r="B39761" s="254"/>
    </row>
    <row r="39762" spans="1:2" x14ac:dyDescent="0.2">
      <c r="A39762" s="253"/>
      <c r="B39762" s="254"/>
    </row>
    <row r="39763" spans="1:2" x14ac:dyDescent="0.2">
      <c r="A39763" s="253"/>
      <c r="B39763" s="254"/>
    </row>
    <row r="39764" spans="1:2" x14ac:dyDescent="0.2">
      <c r="A39764" s="253"/>
      <c r="B39764" s="254"/>
    </row>
    <row r="39765" spans="1:2" x14ac:dyDescent="0.2">
      <c r="A39765" s="253"/>
      <c r="B39765" s="254"/>
    </row>
    <row r="39766" spans="1:2" x14ac:dyDescent="0.2">
      <c r="A39766" s="253"/>
      <c r="B39766" s="254"/>
    </row>
    <row r="39767" spans="1:2" x14ac:dyDescent="0.2">
      <c r="A39767" s="253"/>
      <c r="B39767" s="254"/>
    </row>
    <row r="39768" spans="1:2" x14ac:dyDescent="0.2">
      <c r="A39768" s="253"/>
      <c r="B39768" s="254"/>
    </row>
    <row r="39769" spans="1:2" x14ac:dyDescent="0.2">
      <c r="A39769" s="253"/>
      <c r="B39769" s="254"/>
    </row>
    <row r="39770" spans="1:2" x14ac:dyDescent="0.2">
      <c r="A39770" s="253"/>
      <c r="B39770" s="254"/>
    </row>
    <row r="39771" spans="1:2" x14ac:dyDescent="0.2">
      <c r="A39771" s="253"/>
      <c r="B39771" s="254"/>
    </row>
    <row r="39772" spans="1:2" x14ac:dyDescent="0.2">
      <c r="A39772" s="253"/>
      <c r="B39772" s="254"/>
    </row>
    <row r="39773" spans="1:2" x14ac:dyDescent="0.2">
      <c r="A39773" s="253"/>
      <c r="B39773" s="254"/>
    </row>
    <row r="39774" spans="1:2" x14ac:dyDescent="0.2">
      <c r="A39774" s="253"/>
      <c r="B39774" s="254"/>
    </row>
    <row r="39775" spans="1:2" x14ac:dyDescent="0.2">
      <c r="A39775" s="253"/>
      <c r="B39775" s="254"/>
    </row>
    <row r="39776" spans="1:2" x14ac:dyDescent="0.2">
      <c r="A39776" s="253"/>
      <c r="B39776" s="254"/>
    </row>
    <row r="39777" spans="1:2" x14ac:dyDescent="0.2">
      <c r="A39777" s="253"/>
      <c r="B39777" s="254"/>
    </row>
    <row r="39778" spans="1:2" x14ac:dyDescent="0.2">
      <c r="A39778" s="253"/>
      <c r="B39778" s="254"/>
    </row>
    <row r="39779" spans="1:2" x14ac:dyDescent="0.2">
      <c r="A39779" s="253"/>
      <c r="B39779" s="254"/>
    </row>
    <row r="39780" spans="1:2" x14ac:dyDescent="0.2">
      <c r="A39780" s="253"/>
      <c r="B39780" s="254"/>
    </row>
    <row r="39781" spans="1:2" x14ac:dyDescent="0.2">
      <c r="A39781" s="253"/>
      <c r="B39781" s="254"/>
    </row>
    <row r="39782" spans="1:2" x14ac:dyDescent="0.2">
      <c r="A39782" s="253"/>
      <c r="B39782" s="254"/>
    </row>
    <row r="39783" spans="1:2" x14ac:dyDescent="0.2">
      <c r="A39783" s="253"/>
      <c r="B39783" s="254"/>
    </row>
    <row r="39784" spans="1:2" x14ac:dyDescent="0.2">
      <c r="A39784" s="253"/>
      <c r="B39784" s="254"/>
    </row>
    <row r="39785" spans="1:2" x14ac:dyDescent="0.2">
      <c r="A39785" s="253"/>
      <c r="B39785" s="254"/>
    </row>
    <row r="39786" spans="1:2" x14ac:dyDescent="0.2">
      <c r="A39786" s="253"/>
      <c r="B39786" s="254"/>
    </row>
    <row r="39787" spans="1:2" x14ac:dyDescent="0.2">
      <c r="A39787" s="253"/>
      <c r="B39787" s="254"/>
    </row>
    <row r="39788" spans="1:2" x14ac:dyDescent="0.2">
      <c r="A39788" s="253"/>
      <c r="B39788" s="254"/>
    </row>
    <row r="39789" spans="1:2" x14ac:dyDescent="0.2">
      <c r="A39789" s="253"/>
      <c r="B39789" s="254"/>
    </row>
    <row r="39790" spans="1:2" x14ac:dyDescent="0.2">
      <c r="A39790" s="253"/>
      <c r="B39790" s="254"/>
    </row>
    <row r="39791" spans="1:2" x14ac:dyDescent="0.2">
      <c r="A39791" s="253"/>
      <c r="B39791" s="254"/>
    </row>
    <row r="39792" spans="1:2" x14ac:dyDescent="0.2">
      <c r="A39792" s="253"/>
      <c r="B39792" s="254"/>
    </row>
    <row r="39793" spans="1:2" x14ac:dyDescent="0.2">
      <c r="A39793" s="253"/>
      <c r="B39793" s="254"/>
    </row>
    <row r="39794" spans="1:2" x14ac:dyDescent="0.2">
      <c r="A39794" s="253"/>
      <c r="B39794" s="254"/>
    </row>
    <row r="39795" spans="1:2" x14ac:dyDescent="0.2">
      <c r="A39795" s="253"/>
      <c r="B39795" s="254"/>
    </row>
    <row r="39796" spans="1:2" x14ac:dyDescent="0.2">
      <c r="A39796" s="253"/>
      <c r="B39796" s="254"/>
    </row>
    <row r="39797" spans="1:2" x14ac:dyDescent="0.2">
      <c r="A39797" s="253"/>
      <c r="B39797" s="254"/>
    </row>
    <row r="39798" spans="1:2" x14ac:dyDescent="0.2">
      <c r="A39798" s="253"/>
      <c r="B39798" s="254"/>
    </row>
    <row r="39799" spans="1:2" x14ac:dyDescent="0.2">
      <c r="A39799" s="253"/>
      <c r="B39799" s="254"/>
    </row>
    <row r="39800" spans="1:2" x14ac:dyDescent="0.2">
      <c r="A39800" s="253"/>
      <c r="B39800" s="254"/>
    </row>
    <row r="39801" spans="1:2" x14ac:dyDescent="0.2">
      <c r="A39801" s="253"/>
      <c r="B39801" s="254"/>
    </row>
    <row r="39802" spans="1:2" x14ac:dyDescent="0.2">
      <c r="A39802" s="253"/>
      <c r="B39802" s="254"/>
    </row>
    <row r="39803" spans="1:2" x14ac:dyDescent="0.2">
      <c r="A39803" s="253"/>
      <c r="B39803" s="254"/>
    </row>
    <row r="39804" spans="1:2" x14ac:dyDescent="0.2">
      <c r="A39804" s="253"/>
      <c r="B39804" s="254"/>
    </row>
    <row r="39805" spans="1:2" x14ac:dyDescent="0.2">
      <c r="A39805" s="253"/>
      <c r="B39805" s="254"/>
    </row>
    <row r="39806" spans="1:2" x14ac:dyDescent="0.2">
      <c r="A39806" s="253"/>
      <c r="B39806" s="254"/>
    </row>
    <row r="39807" spans="1:2" x14ac:dyDescent="0.2">
      <c r="A39807" s="253"/>
      <c r="B39807" s="254"/>
    </row>
    <row r="39808" spans="1:2" x14ac:dyDescent="0.2">
      <c r="A39808" s="253"/>
      <c r="B39808" s="254"/>
    </row>
    <row r="39809" spans="1:2" x14ac:dyDescent="0.2">
      <c r="A39809" s="253"/>
      <c r="B39809" s="254"/>
    </row>
    <row r="39810" spans="1:2" x14ac:dyDescent="0.2">
      <c r="A39810" s="253"/>
      <c r="B39810" s="254"/>
    </row>
    <row r="39811" spans="1:2" x14ac:dyDescent="0.2">
      <c r="A39811" s="253"/>
      <c r="B39811" s="254"/>
    </row>
    <row r="39812" spans="1:2" x14ac:dyDescent="0.2">
      <c r="A39812" s="253"/>
      <c r="B39812" s="254"/>
    </row>
    <row r="39813" spans="1:2" x14ac:dyDescent="0.2">
      <c r="A39813" s="253"/>
      <c r="B39813" s="254"/>
    </row>
    <row r="39814" spans="1:2" x14ac:dyDescent="0.2">
      <c r="A39814" s="253"/>
      <c r="B39814" s="254"/>
    </row>
    <row r="39815" spans="1:2" x14ac:dyDescent="0.2">
      <c r="A39815" s="253"/>
      <c r="B39815" s="254"/>
    </row>
    <row r="39816" spans="1:2" x14ac:dyDescent="0.2">
      <c r="A39816" s="253"/>
      <c r="B39816" s="254"/>
    </row>
    <row r="39817" spans="1:2" x14ac:dyDescent="0.2">
      <c r="A39817" s="253"/>
      <c r="B39817" s="254"/>
    </row>
    <row r="39818" spans="1:2" x14ac:dyDescent="0.2">
      <c r="A39818" s="253"/>
      <c r="B39818" s="254"/>
    </row>
    <row r="39819" spans="1:2" x14ac:dyDescent="0.2">
      <c r="A39819" s="253"/>
      <c r="B39819" s="254"/>
    </row>
    <row r="39820" spans="1:2" x14ac:dyDescent="0.2">
      <c r="A39820" s="253"/>
      <c r="B39820" s="254"/>
    </row>
    <row r="39821" spans="1:2" x14ac:dyDescent="0.2">
      <c r="A39821" s="253"/>
      <c r="B39821" s="254"/>
    </row>
    <row r="39822" spans="1:2" x14ac:dyDescent="0.2">
      <c r="A39822" s="253"/>
      <c r="B39822" s="254"/>
    </row>
    <row r="39823" spans="1:2" x14ac:dyDescent="0.2">
      <c r="A39823" s="253"/>
      <c r="B39823" s="254"/>
    </row>
    <row r="39824" spans="1:2" x14ac:dyDescent="0.2">
      <c r="A39824" s="253"/>
      <c r="B39824" s="254"/>
    </row>
    <row r="39825" spans="1:2" x14ac:dyDescent="0.2">
      <c r="A39825" s="253"/>
      <c r="B39825" s="254"/>
    </row>
    <row r="39826" spans="1:2" x14ac:dyDescent="0.2">
      <c r="A39826" s="253"/>
      <c r="B39826" s="254"/>
    </row>
    <row r="39827" spans="1:2" x14ac:dyDescent="0.2">
      <c r="A39827" s="253"/>
      <c r="B39827" s="254"/>
    </row>
    <row r="39828" spans="1:2" x14ac:dyDescent="0.2">
      <c r="A39828" s="253"/>
      <c r="B39828" s="254"/>
    </row>
    <row r="39829" spans="1:2" x14ac:dyDescent="0.2">
      <c r="A39829" s="253"/>
      <c r="B39829" s="254"/>
    </row>
    <row r="39830" spans="1:2" x14ac:dyDescent="0.2">
      <c r="A39830" s="253"/>
      <c r="B39830" s="254"/>
    </row>
    <row r="39831" spans="1:2" x14ac:dyDescent="0.2">
      <c r="A39831" s="253"/>
      <c r="B39831" s="254"/>
    </row>
    <row r="39832" spans="1:2" x14ac:dyDescent="0.2">
      <c r="A39832" s="253"/>
      <c r="B39832" s="254"/>
    </row>
    <row r="39833" spans="1:2" x14ac:dyDescent="0.2">
      <c r="A39833" s="253"/>
      <c r="B39833" s="254"/>
    </row>
    <row r="39834" spans="1:2" x14ac:dyDescent="0.2">
      <c r="A39834" s="253"/>
      <c r="B39834" s="254"/>
    </row>
    <row r="39835" spans="1:2" x14ac:dyDescent="0.2">
      <c r="A39835" s="253"/>
      <c r="B39835" s="254"/>
    </row>
    <row r="39836" spans="1:2" x14ac:dyDescent="0.2">
      <c r="A39836" s="253"/>
      <c r="B39836" s="254"/>
    </row>
    <row r="39837" spans="1:2" x14ac:dyDescent="0.2">
      <c r="A39837" s="253"/>
      <c r="B39837" s="254"/>
    </row>
    <row r="39838" spans="1:2" x14ac:dyDescent="0.2">
      <c r="A39838" s="253"/>
      <c r="B39838" s="254"/>
    </row>
    <row r="39839" spans="1:2" x14ac:dyDescent="0.2">
      <c r="A39839" s="253"/>
      <c r="B39839" s="254"/>
    </row>
    <row r="39840" spans="1:2" x14ac:dyDescent="0.2">
      <c r="A39840" s="253"/>
      <c r="B39840" s="254"/>
    </row>
    <row r="39841" spans="1:2" x14ac:dyDescent="0.2">
      <c r="A39841" s="253"/>
      <c r="B39841" s="254"/>
    </row>
    <row r="39842" spans="1:2" x14ac:dyDescent="0.2">
      <c r="A39842" s="253"/>
      <c r="B39842" s="254"/>
    </row>
    <row r="39843" spans="1:2" x14ac:dyDescent="0.2">
      <c r="A39843" s="253"/>
      <c r="B39843" s="254"/>
    </row>
    <row r="39844" spans="1:2" x14ac:dyDescent="0.2">
      <c r="A39844" s="253"/>
      <c r="B39844" s="254"/>
    </row>
    <row r="39845" spans="1:2" x14ac:dyDescent="0.2">
      <c r="A39845" s="253"/>
      <c r="B39845" s="254"/>
    </row>
    <row r="39846" spans="1:2" x14ac:dyDescent="0.2">
      <c r="A39846" s="253"/>
      <c r="B39846" s="254"/>
    </row>
    <row r="39847" spans="1:2" x14ac:dyDescent="0.2">
      <c r="A39847" s="253"/>
      <c r="B39847" s="254"/>
    </row>
    <row r="39848" spans="1:2" x14ac:dyDescent="0.2">
      <c r="A39848" s="253"/>
      <c r="B39848" s="254"/>
    </row>
    <row r="39849" spans="1:2" x14ac:dyDescent="0.2">
      <c r="A39849" s="253"/>
      <c r="B39849" s="254"/>
    </row>
    <row r="39850" spans="1:2" x14ac:dyDescent="0.2">
      <c r="A39850" s="253"/>
      <c r="B39850" s="254"/>
    </row>
    <row r="39851" spans="1:2" x14ac:dyDescent="0.2">
      <c r="A39851" s="253"/>
      <c r="B39851" s="254"/>
    </row>
    <row r="39852" spans="1:2" x14ac:dyDescent="0.2">
      <c r="A39852" s="253"/>
      <c r="B39852" s="254"/>
    </row>
    <row r="39853" spans="1:2" x14ac:dyDescent="0.2">
      <c r="A39853" s="253"/>
      <c r="B39853" s="254"/>
    </row>
    <row r="39854" spans="1:2" x14ac:dyDescent="0.2">
      <c r="A39854" s="253"/>
      <c r="B39854" s="254"/>
    </row>
    <row r="39855" spans="1:2" x14ac:dyDescent="0.2">
      <c r="A39855" s="253"/>
      <c r="B39855" s="254"/>
    </row>
    <row r="39856" spans="1:2" x14ac:dyDescent="0.2">
      <c r="A39856" s="253"/>
      <c r="B39856" s="254"/>
    </row>
    <row r="39857" spans="1:2" x14ac:dyDescent="0.2">
      <c r="A39857" s="253"/>
      <c r="B39857" s="254"/>
    </row>
    <row r="39858" spans="1:2" x14ac:dyDescent="0.2">
      <c r="A39858" s="253"/>
      <c r="B39858" s="254"/>
    </row>
    <row r="39859" spans="1:2" x14ac:dyDescent="0.2">
      <c r="A39859" s="253"/>
      <c r="B39859" s="254"/>
    </row>
    <row r="39860" spans="1:2" x14ac:dyDescent="0.2">
      <c r="A39860" s="253"/>
      <c r="B39860" s="254"/>
    </row>
    <row r="39861" spans="1:2" x14ac:dyDescent="0.2">
      <c r="A39861" s="253"/>
      <c r="B39861" s="254"/>
    </row>
    <row r="39862" spans="1:2" x14ac:dyDescent="0.2">
      <c r="A39862" s="253"/>
      <c r="B39862" s="254"/>
    </row>
    <row r="39863" spans="1:2" x14ac:dyDescent="0.2">
      <c r="A39863" s="253"/>
      <c r="B39863" s="254"/>
    </row>
    <row r="39864" spans="1:2" x14ac:dyDescent="0.2">
      <c r="A39864" s="253"/>
      <c r="B39864" s="254"/>
    </row>
    <row r="39865" spans="1:2" x14ac:dyDescent="0.2">
      <c r="A39865" s="253"/>
      <c r="B39865" s="254"/>
    </row>
    <row r="39866" spans="1:2" x14ac:dyDescent="0.2">
      <c r="A39866" s="253"/>
      <c r="B39866" s="254"/>
    </row>
    <row r="39867" spans="1:2" x14ac:dyDescent="0.2">
      <c r="A39867" s="253"/>
      <c r="B39867" s="254"/>
    </row>
    <row r="39868" spans="1:2" x14ac:dyDescent="0.2">
      <c r="A39868" s="253"/>
      <c r="B39868" s="254"/>
    </row>
    <row r="39869" spans="1:2" x14ac:dyDescent="0.2">
      <c r="A39869" s="253"/>
      <c r="B39869" s="254"/>
    </row>
    <row r="39870" spans="1:2" x14ac:dyDescent="0.2">
      <c r="A39870" s="253"/>
      <c r="B39870" s="254"/>
    </row>
    <row r="39871" spans="1:2" x14ac:dyDescent="0.2">
      <c r="A39871" s="253"/>
      <c r="B39871" s="254"/>
    </row>
    <row r="39872" spans="1:2" x14ac:dyDescent="0.2">
      <c r="A39872" s="253"/>
      <c r="B39872" s="254"/>
    </row>
    <row r="39873" spans="1:2" x14ac:dyDescent="0.2">
      <c r="A39873" s="253"/>
      <c r="B39873" s="254"/>
    </row>
    <row r="39874" spans="1:2" x14ac:dyDescent="0.2">
      <c r="A39874" s="253"/>
      <c r="B39874" s="254"/>
    </row>
    <row r="39875" spans="1:2" x14ac:dyDescent="0.2">
      <c r="A39875" s="253"/>
      <c r="B39875" s="254"/>
    </row>
    <row r="39876" spans="1:2" x14ac:dyDescent="0.2">
      <c r="A39876" s="253"/>
      <c r="B39876" s="254"/>
    </row>
    <row r="39877" spans="1:2" x14ac:dyDescent="0.2">
      <c r="A39877" s="253"/>
      <c r="B39877" s="254"/>
    </row>
    <row r="39878" spans="1:2" x14ac:dyDescent="0.2">
      <c r="A39878" s="253"/>
      <c r="B39878" s="254"/>
    </row>
    <row r="39879" spans="1:2" x14ac:dyDescent="0.2">
      <c r="A39879" s="253"/>
      <c r="B39879" s="254"/>
    </row>
    <row r="39880" spans="1:2" x14ac:dyDescent="0.2">
      <c r="A39880" s="253"/>
      <c r="B39880" s="254"/>
    </row>
    <row r="39881" spans="1:2" x14ac:dyDescent="0.2">
      <c r="A39881" s="253"/>
      <c r="B39881" s="254"/>
    </row>
    <row r="39882" spans="1:2" x14ac:dyDescent="0.2">
      <c r="A39882" s="253"/>
      <c r="B39882" s="254"/>
    </row>
    <row r="39883" spans="1:2" x14ac:dyDescent="0.2">
      <c r="A39883" s="253"/>
      <c r="B39883" s="254"/>
    </row>
    <row r="39884" spans="1:2" x14ac:dyDescent="0.2">
      <c r="A39884" s="253"/>
      <c r="B39884" s="254"/>
    </row>
    <row r="39885" spans="1:2" x14ac:dyDescent="0.2">
      <c r="A39885" s="253"/>
      <c r="B39885" s="254"/>
    </row>
    <row r="39886" spans="1:2" x14ac:dyDescent="0.2">
      <c r="A39886" s="253"/>
      <c r="B39886" s="254"/>
    </row>
    <row r="39887" spans="1:2" x14ac:dyDescent="0.2">
      <c r="A39887" s="253"/>
      <c r="B39887" s="254"/>
    </row>
    <row r="39888" spans="1:2" x14ac:dyDescent="0.2">
      <c r="A39888" s="253"/>
      <c r="B39888" s="254"/>
    </row>
    <row r="39889" spans="1:2" x14ac:dyDescent="0.2">
      <c r="A39889" s="253"/>
      <c r="B39889" s="254"/>
    </row>
    <row r="39890" spans="1:2" x14ac:dyDescent="0.2">
      <c r="A39890" s="253"/>
      <c r="B39890" s="254"/>
    </row>
    <row r="39891" spans="1:2" x14ac:dyDescent="0.2">
      <c r="A39891" s="253"/>
      <c r="B39891" s="254"/>
    </row>
    <row r="39892" spans="1:2" x14ac:dyDescent="0.2">
      <c r="A39892" s="253"/>
      <c r="B39892" s="254"/>
    </row>
    <row r="39893" spans="1:2" x14ac:dyDescent="0.2">
      <c r="A39893" s="253"/>
      <c r="B39893" s="254"/>
    </row>
    <row r="39894" spans="1:2" x14ac:dyDescent="0.2">
      <c r="A39894" s="253"/>
      <c r="B39894" s="254"/>
    </row>
    <row r="39895" spans="1:2" x14ac:dyDescent="0.2">
      <c r="A39895" s="253"/>
      <c r="B39895" s="254"/>
    </row>
    <row r="39896" spans="1:2" x14ac:dyDescent="0.2">
      <c r="A39896" s="253"/>
      <c r="B39896" s="254"/>
    </row>
    <row r="39897" spans="1:2" x14ac:dyDescent="0.2">
      <c r="A39897" s="253"/>
      <c r="B39897" s="254"/>
    </row>
    <row r="39898" spans="1:2" x14ac:dyDescent="0.2">
      <c r="A39898" s="253"/>
      <c r="B39898" s="254"/>
    </row>
    <row r="39899" spans="1:2" x14ac:dyDescent="0.2">
      <c r="A39899" s="253"/>
      <c r="B39899" s="254"/>
    </row>
    <row r="39900" spans="1:2" x14ac:dyDescent="0.2">
      <c r="A39900" s="253"/>
      <c r="B39900" s="254"/>
    </row>
    <row r="39901" spans="1:2" x14ac:dyDescent="0.2">
      <c r="A39901" s="253"/>
      <c r="B39901" s="254"/>
    </row>
    <row r="39902" spans="1:2" x14ac:dyDescent="0.2">
      <c r="A39902" s="253"/>
      <c r="B39902" s="254"/>
    </row>
    <row r="39903" spans="1:2" x14ac:dyDescent="0.2">
      <c r="A39903" s="253"/>
      <c r="B39903" s="254"/>
    </row>
    <row r="39904" spans="1:2" x14ac:dyDescent="0.2">
      <c r="A39904" s="253"/>
      <c r="B39904" s="254"/>
    </row>
    <row r="39905" spans="1:2" x14ac:dyDescent="0.2">
      <c r="A39905" s="253"/>
      <c r="B39905" s="254"/>
    </row>
    <row r="39906" spans="1:2" x14ac:dyDescent="0.2">
      <c r="A39906" s="253"/>
      <c r="B39906" s="254"/>
    </row>
    <row r="39907" spans="1:2" x14ac:dyDescent="0.2">
      <c r="A39907" s="253"/>
      <c r="B39907" s="254"/>
    </row>
    <row r="39908" spans="1:2" x14ac:dyDescent="0.2">
      <c r="A39908" s="253"/>
      <c r="B39908" s="254"/>
    </row>
    <row r="39909" spans="1:2" x14ac:dyDescent="0.2">
      <c r="A39909" s="253"/>
      <c r="B39909" s="254"/>
    </row>
    <row r="39910" spans="1:2" x14ac:dyDescent="0.2">
      <c r="A39910" s="253"/>
      <c r="B39910" s="254"/>
    </row>
    <row r="39911" spans="1:2" x14ac:dyDescent="0.2">
      <c r="A39911" s="253"/>
      <c r="B39911" s="254"/>
    </row>
    <row r="39912" spans="1:2" x14ac:dyDescent="0.2">
      <c r="A39912" s="253"/>
      <c r="B39912" s="254"/>
    </row>
    <row r="39913" spans="1:2" x14ac:dyDescent="0.2">
      <c r="A39913" s="253"/>
      <c r="B39913" s="254"/>
    </row>
    <row r="39914" spans="1:2" x14ac:dyDescent="0.2">
      <c r="A39914" s="253"/>
      <c r="B39914" s="254"/>
    </row>
    <row r="39915" spans="1:2" x14ac:dyDescent="0.2">
      <c r="A39915" s="253"/>
      <c r="B39915" s="254"/>
    </row>
    <row r="39916" spans="1:2" x14ac:dyDescent="0.2">
      <c r="A39916" s="253"/>
      <c r="B39916" s="254"/>
    </row>
    <row r="39917" spans="1:2" x14ac:dyDescent="0.2">
      <c r="A39917" s="253"/>
      <c r="B39917" s="254"/>
    </row>
    <row r="39918" spans="1:2" x14ac:dyDescent="0.2">
      <c r="A39918" s="253"/>
      <c r="B39918" s="254"/>
    </row>
    <row r="39919" spans="1:2" x14ac:dyDescent="0.2">
      <c r="A39919" s="253"/>
      <c r="B39919" s="254"/>
    </row>
    <row r="39920" spans="1:2" x14ac:dyDescent="0.2">
      <c r="A39920" s="253"/>
      <c r="B39920" s="254"/>
    </row>
    <row r="39921" spans="1:2" x14ac:dyDescent="0.2">
      <c r="A39921" s="253"/>
      <c r="B39921" s="254"/>
    </row>
    <row r="39922" spans="1:2" x14ac:dyDescent="0.2">
      <c r="A39922" s="253"/>
      <c r="B39922" s="254"/>
    </row>
    <row r="39923" spans="1:2" x14ac:dyDescent="0.2">
      <c r="A39923" s="253"/>
      <c r="B39923" s="254"/>
    </row>
    <row r="39924" spans="1:2" x14ac:dyDescent="0.2">
      <c r="A39924" s="253"/>
      <c r="B39924" s="254"/>
    </row>
    <row r="39925" spans="1:2" x14ac:dyDescent="0.2">
      <c r="A39925" s="253"/>
      <c r="B39925" s="254"/>
    </row>
    <row r="39926" spans="1:2" x14ac:dyDescent="0.2">
      <c r="A39926" s="253"/>
      <c r="B39926" s="254"/>
    </row>
    <row r="39927" spans="1:2" x14ac:dyDescent="0.2">
      <c r="A39927" s="253"/>
      <c r="B39927" s="254"/>
    </row>
    <row r="39928" spans="1:2" x14ac:dyDescent="0.2">
      <c r="A39928" s="253"/>
      <c r="B39928" s="254"/>
    </row>
    <row r="39929" spans="1:2" x14ac:dyDescent="0.2">
      <c r="A39929" s="253"/>
      <c r="B39929" s="254"/>
    </row>
    <row r="39930" spans="1:2" x14ac:dyDescent="0.2">
      <c r="A39930" s="253"/>
      <c r="B39930" s="254"/>
    </row>
    <row r="39931" spans="1:2" x14ac:dyDescent="0.2">
      <c r="A39931" s="253"/>
      <c r="B39931" s="254"/>
    </row>
    <row r="39932" spans="1:2" x14ac:dyDescent="0.2">
      <c r="A39932" s="253"/>
      <c r="B39932" s="254"/>
    </row>
    <row r="39933" spans="1:2" x14ac:dyDescent="0.2">
      <c r="A39933" s="253"/>
      <c r="B39933" s="254"/>
    </row>
    <row r="39934" spans="1:2" x14ac:dyDescent="0.2">
      <c r="A39934" s="253"/>
      <c r="B39934" s="254"/>
    </row>
    <row r="39935" spans="1:2" x14ac:dyDescent="0.2">
      <c r="A39935" s="253"/>
      <c r="B39935" s="254"/>
    </row>
    <row r="39936" spans="1:2" x14ac:dyDescent="0.2">
      <c r="A39936" s="253"/>
      <c r="B39936" s="254"/>
    </row>
    <row r="39937" spans="1:2" x14ac:dyDescent="0.2">
      <c r="A39937" s="253"/>
      <c r="B39937" s="254"/>
    </row>
    <row r="39938" spans="1:2" x14ac:dyDescent="0.2">
      <c r="A39938" s="253"/>
      <c r="B39938" s="254"/>
    </row>
    <row r="39939" spans="1:2" x14ac:dyDescent="0.2">
      <c r="A39939" s="253"/>
      <c r="B39939" s="254"/>
    </row>
    <row r="39940" spans="1:2" x14ac:dyDescent="0.2">
      <c r="A39940" s="253"/>
      <c r="B39940" s="254"/>
    </row>
    <row r="39941" spans="1:2" x14ac:dyDescent="0.2">
      <c r="A39941" s="253"/>
      <c r="B39941" s="254"/>
    </row>
    <row r="39942" spans="1:2" x14ac:dyDescent="0.2">
      <c r="A39942" s="253"/>
      <c r="B39942" s="254"/>
    </row>
    <row r="39943" spans="1:2" x14ac:dyDescent="0.2">
      <c r="A39943" s="253"/>
      <c r="B39943" s="254"/>
    </row>
    <row r="39944" spans="1:2" x14ac:dyDescent="0.2">
      <c r="A39944" s="253"/>
      <c r="B39944" s="254"/>
    </row>
    <row r="39945" spans="1:2" x14ac:dyDescent="0.2">
      <c r="A39945" s="253"/>
      <c r="B39945" s="254"/>
    </row>
    <row r="39946" spans="1:2" x14ac:dyDescent="0.2">
      <c r="A39946" s="253"/>
      <c r="B39946" s="254"/>
    </row>
    <row r="39947" spans="1:2" x14ac:dyDescent="0.2">
      <c r="A39947" s="253"/>
      <c r="B39947" s="254"/>
    </row>
    <row r="39948" spans="1:2" x14ac:dyDescent="0.2">
      <c r="A39948" s="253"/>
      <c r="B39948" s="254"/>
    </row>
    <row r="39949" spans="1:2" x14ac:dyDescent="0.2">
      <c r="A39949" s="253"/>
      <c r="B39949" s="254"/>
    </row>
    <row r="39950" spans="1:2" x14ac:dyDescent="0.2">
      <c r="A39950" s="253"/>
      <c r="B39950" s="254"/>
    </row>
    <row r="39951" spans="1:2" x14ac:dyDescent="0.2">
      <c r="A39951" s="253"/>
      <c r="B39951" s="254"/>
    </row>
    <row r="39952" spans="1:2" x14ac:dyDescent="0.2">
      <c r="A39952" s="253"/>
      <c r="B39952" s="254"/>
    </row>
    <row r="39953" spans="1:2" x14ac:dyDescent="0.2">
      <c r="A39953" s="253"/>
      <c r="B39953" s="254"/>
    </row>
    <row r="39954" spans="1:2" x14ac:dyDescent="0.2">
      <c r="A39954" s="253"/>
      <c r="B39954" s="254"/>
    </row>
    <row r="39955" spans="1:2" x14ac:dyDescent="0.2">
      <c r="A39955" s="253"/>
      <c r="B39955" s="254"/>
    </row>
    <row r="39956" spans="1:2" x14ac:dyDescent="0.2">
      <c r="A39956" s="253"/>
      <c r="B39956" s="254"/>
    </row>
    <row r="39957" spans="1:2" x14ac:dyDescent="0.2">
      <c r="A39957" s="253"/>
      <c r="B39957" s="254"/>
    </row>
    <row r="39958" spans="1:2" x14ac:dyDescent="0.2">
      <c r="A39958" s="253"/>
      <c r="B39958" s="254"/>
    </row>
    <row r="39959" spans="1:2" x14ac:dyDescent="0.2">
      <c r="A39959" s="253"/>
      <c r="B39959" s="254"/>
    </row>
    <row r="39960" spans="1:2" x14ac:dyDescent="0.2">
      <c r="A39960" s="253"/>
      <c r="B39960" s="254"/>
    </row>
    <row r="39961" spans="1:2" x14ac:dyDescent="0.2">
      <c r="A39961" s="253"/>
      <c r="B39961" s="254"/>
    </row>
    <row r="39962" spans="1:2" x14ac:dyDescent="0.2">
      <c r="A39962" s="253"/>
      <c r="B39962" s="254"/>
    </row>
    <row r="39963" spans="1:2" x14ac:dyDescent="0.2">
      <c r="A39963" s="253"/>
      <c r="B39963" s="254"/>
    </row>
    <row r="39964" spans="1:2" x14ac:dyDescent="0.2">
      <c r="A39964" s="253"/>
      <c r="B39964" s="254"/>
    </row>
    <row r="39965" spans="1:2" x14ac:dyDescent="0.2">
      <c r="A39965" s="253"/>
      <c r="B39965" s="254"/>
    </row>
    <row r="39966" spans="1:2" x14ac:dyDescent="0.2">
      <c r="A39966" s="253"/>
      <c r="B39966" s="254"/>
    </row>
    <row r="39967" spans="1:2" x14ac:dyDescent="0.2">
      <c r="A39967" s="253"/>
      <c r="B39967" s="254"/>
    </row>
    <row r="39968" spans="1:2" x14ac:dyDescent="0.2">
      <c r="A39968" s="253"/>
      <c r="B39968" s="254"/>
    </row>
    <row r="39969" spans="1:2" x14ac:dyDescent="0.2">
      <c r="A39969" s="253"/>
      <c r="B39969" s="254"/>
    </row>
    <row r="39970" spans="1:2" x14ac:dyDescent="0.2">
      <c r="A39970" s="253"/>
      <c r="B39970" s="254"/>
    </row>
    <row r="39971" spans="1:2" x14ac:dyDescent="0.2">
      <c r="A39971" s="253"/>
      <c r="B39971" s="254"/>
    </row>
    <row r="39972" spans="1:2" x14ac:dyDescent="0.2">
      <c r="A39972" s="253"/>
      <c r="B39972" s="254"/>
    </row>
    <row r="39973" spans="1:2" x14ac:dyDescent="0.2">
      <c r="A39973" s="253"/>
      <c r="B39973" s="254"/>
    </row>
    <row r="39974" spans="1:2" x14ac:dyDescent="0.2">
      <c r="A39974" s="253"/>
      <c r="B39974" s="254"/>
    </row>
    <row r="39975" spans="1:2" x14ac:dyDescent="0.2">
      <c r="A39975" s="253"/>
      <c r="B39975" s="254"/>
    </row>
    <row r="39976" spans="1:2" x14ac:dyDescent="0.2">
      <c r="A39976" s="253"/>
      <c r="B39976" s="254"/>
    </row>
    <row r="39977" spans="1:2" x14ac:dyDescent="0.2">
      <c r="A39977" s="253"/>
      <c r="B39977" s="254"/>
    </row>
    <row r="39978" spans="1:2" x14ac:dyDescent="0.2">
      <c r="A39978" s="253"/>
      <c r="B39978" s="254"/>
    </row>
    <row r="39979" spans="1:2" x14ac:dyDescent="0.2">
      <c r="A39979" s="253"/>
      <c r="B39979" s="254"/>
    </row>
    <row r="39980" spans="1:2" x14ac:dyDescent="0.2">
      <c r="A39980" s="253"/>
      <c r="B39980" s="254"/>
    </row>
    <row r="39981" spans="1:2" x14ac:dyDescent="0.2">
      <c r="A39981" s="253"/>
      <c r="B39981" s="254"/>
    </row>
    <row r="39982" spans="1:2" x14ac:dyDescent="0.2">
      <c r="A39982" s="253"/>
      <c r="B39982" s="254"/>
    </row>
    <row r="39983" spans="1:2" x14ac:dyDescent="0.2">
      <c r="A39983" s="253"/>
      <c r="B39983" s="254"/>
    </row>
    <row r="39984" spans="1:2" x14ac:dyDescent="0.2">
      <c r="A39984" s="253"/>
      <c r="B39984" s="254"/>
    </row>
    <row r="39985" spans="1:2" x14ac:dyDescent="0.2">
      <c r="A39985" s="253"/>
      <c r="B39985" s="254"/>
    </row>
    <row r="39986" spans="1:2" x14ac:dyDescent="0.2">
      <c r="A39986" s="253"/>
      <c r="B39986" s="254"/>
    </row>
    <row r="39987" spans="1:2" x14ac:dyDescent="0.2">
      <c r="A39987" s="253"/>
      <c r="B39987" s="254"/>
    </row>
    <row r="39988" spans="1:2" x14ac:dyDescent="0.2">
      <c r="A39988" s="253"/>
      <c r="B39988" s="254"/>
    </row>
    <row r="39989" spans="1:2" x14ac:dyDescent="0.2">
      <c r="A39989" s="253"/>
      <c r="B39989" s="254"/>
    </row>
    <row r="39990" spans="1:2" x14ac:dyDescent="0.2">
      <c r="A39990" s="253"/>
      <c r="B39990" s="254"/>
    </row>
    <row r="39991" spans="1:2" x14ac:dyDescent="0.2">
      <c r="A39991" s="253"/>
      <c r="B39991" s="254"/>
    </row>
    <row r="39992" spans="1:2" x14ac:dyDescent="0.2">
      <c r="A39992" s="253"/>
      <c r="B39992" s="254"/>
    </row>
    <row r="39993" spans="1:2" x14ac:dyDescent="0.2">
      <c r="A39993" s="253"/>
      <c r="B39993" s="254"/>
    </row>
    <row r="39994" spans="1:2" x14ac:dyDescent="0.2">
      <c r="A39994" s="253"/>
      <c r="B39994" s="254"/>
    </row>
    <row r="39995" spans="1:2" x14ac:dyDescent="0.2">
      <c r="A39995" s="253"/>
      <c r="B39995" s="254"/>
    </row>
    <row r="39996" spans="1:2" x14ac:dyDescent="0.2">
      <c r="A39996" s="253"/>
      <c r="B39996" s="254"/>
    </row>
    <row r="39997" spans="1:2" x14ac:dyDescent="0.2">
      <c r="A39997" s="253"/>
      <c r="B39997" s="254"/>
    </row>
    <row r="39998" spans="1:2" x14ac:dyDescent="0.2">
      <c r="A39998" s="253"/>
      <c r="B39998" s="254"/>
    </row>
    <row r="39999" spans="1:2" x14ac:dyDescent="0.2">
      <c r="A39999" s="253"/>
      <c r="B39999" s="254"/>
    </row>
    <row r="40000" spans="1:2" x14ac:dyDescent="0.2">
      <c r="A40000" s="253"/>
      <c r="B40000" s="254"/>
    </row>
    <row r="40001" spans="1:2" x14ac:dyDescent="0.2">
      <c r="A40001" s="253"/>
      <c r="B40001" s="254"/>
    </row>
    <row r="40002" spans="1:2" x14ac:dyDescent="0.2">
      <c r="A40002" s="253"/>
      <c r="B40002" s="254"/>
    </row>
    <row r="40003" spans="1:2" x14ac:dyDescent="0.2">
      <c r="A40003" s="253"/>
      <c r="B40003" s="254"/>
    </row>
    <row r="40004" spans="1:2" x14ac:dyDescent="0.2">
      <c r="A40004" s="253"/>
      <c r="B40004" s="254"/>
    </row>
    <row r="40005" spans="1:2" x14ac:dyDescent="0.2">
      <c r="A40005" s="253"/>
      <c r="B40005" s="254"/>
    </row>
    <row r="40006" spans="1:2" x14ac:dyDescent="0.2">
      <c r="A40006" s="253"/>
      <c r="B40006" s="254"/>
    </row>
    <row r="40007" spans="1:2" x14ac:dyDescent="0.2">
      <c r="A40007" s="253"/>
      <c r="B40007" s="254"/>
    </row>
    <row r="40008" spans="1:2" x14ac:dyDescent="0.2">
      <c r="A40008" s="253"/>
      <c r="B40008" s="254"/>
    </row>
    <row r="40009" spans="1:2" x14ac:dyDescent="0.2">
      <c r="A40009" s="253"/>
      <c r="B40009" s="254"/>
    </row>
    <row r="40010" spans="1:2" x14ac:dyDescent="0.2">
      <c r="A40010" s="253"/>
      <c r="B40010" s="254"/>
    </row>
    <row r="40011" spans="1:2" x14ac:dyDescent="0.2">
      <c r="A40011" s="253"/>
      <c r="B40011" s="254"/>
    </row>
    <row r="40012" spans="1:2" x14ac:dyDescent="0.2">
      <c r="A40012" s="253"/>
      <c r="B40012" s="254"/>
    </row>
    <row r="40013" spans="1:2" x14ac:dyDescent="0.2">
      <c r="A40013" s="253"/>
      <c r="B40013" s="254"/>
    </row>
    <row r="40014" spans="1:2" x14ac:dyDescent="0.2">
      <c r="A40014" s="253"/>
      <c r="B40014" s="254"/>
    </row>
    <row r="40015" spans="1:2" x14ac:dyDescent="0.2">
      <c r="A40015" s="253"/>
      <c r="B40015" s="254"/>
    </row>
    <row r="40016" spans="1:2" x14ac:dyDescent="0.2">
      <c r="A40016" s="253"/>
      <c r="B40016" s="254"/>
    </row>
    <row r="40017" spans="1:2" x14ac:dyDescent="0.2">
      <c r="A40017" s="253"/>
      <c r="B40017" s="254"/>
    </row>
    <row r="40018" spans="1:2" x14ac:dyDescent="0.2">
      <c r="A40018" s="253"/>
      <c r="B40018" s="254"/>
    </row>
    <row r="40019" spans="1:2" x14ac:dyDescent="0.2">
      <c r="A40019" s="253"/>
      <c r="B40019" s="254"/>
    </row>
    <row r="40020" spans="1:2" x14ac:dyDescent="0.2">
      <c r="A40020" s="253"/>
      <c r="B40020" s="254"/>
    </row>
    <row r="40021" spans="1:2" x14ac:dyDescent="0.2">
      <c r="A40021" s="253"/>
      <c r="B40021" s="254"/>
    </row>
    <row r="40022" spans="1:2" x14ac:dyDescent="0.2">
      <c r="A40022" s="253"/>
      <c r="B40022" s="254"/>
    </row>
    <row r="40023" spans="1:2" x14ac:dyDescent="0.2">
      <c r="A40023" s="253"/>
      <c r="B40023" s="254"/>
    </row>
    <row r="40024" spans="1:2" x14ac:dyDescent="0.2">
      <c r="A40024" s="253"/>
      <c r="B40024" s="254"/>
    </row>
    <row r="40025" spans="1:2" x14ac:dyDescent="0.2">
      <c r="A40025" s="253"/>
      <c r="B40025" s="254"/>
    </row>
    <row r="40026" spans="1:2" x14ac:dyDescent="0.2">
      <c r="A40026" s="253"/>
      <c r="B40026" s="254"/>
    </row>
    <row r="40027" spans="1:2" x14ac:dyDescent="0.2">
      <c r="A40027" s="253"/>
      <c r="B40027" s="254"/>
    </row>
    <row r="40028" spans="1:2" x14ac:dyDescent="0.2">
      <c r="A40028" s="253"/>
      <c r="B40028" s="254"/>
    </row>
    <row r="40029" spans="1:2" x14ac:dyDescent="0.2">
      <c r="A40029" s="253"/>
      <c r="B40029" s="254"/>
    </row>
    <row r="40030" spans="1:2" x14ac:dyDescent="0.2">
      <c r="A40030" s="253"/>
      <c r="B40030" s="254"/>
    </row>
    <row r="40031" spans="1:2" x14ac:dyDescent="0.2">
      <c r="A40031" s="253"/>
      <c r="B40031" s="254"/>
    </row>
    <row r="40032" spans="1:2" x14ac:dyDescent="0.2">
      <c r="A40032" s="253"/>
      <c r="B40032" s="254"/>
    </row>
    <row r="40033" spans="1:2" x14ac:dyDescent="0.2">
      <c r="A40033" s="253"/>
      <c r="B40033" s="254"/>
    </row>
    <row r="40034" spans="1:2" x14ac:dyDescent="0.2">
      <c r="A40034" s="253"/>
      <c r="B40034" s="254"/>
    </row>
    <row r="40035" spans="1:2" x14ac:dyDescent="0.2">
      <c r="A40035" s="253"/>
      <c r="B40035" s="254"/>
    </row>
    <row r="40036" spans="1:2" x14ac:dyDescent="0.2">
      <c r="A40036" s="253"/>
      <c r="B40036" s="254"/>
    </row>
    <row r="40037" spans="1:2" x14ac:dyDescent="0.2">
      <c r="A40037" s="253"/>
      <c r="B40037" s="254"/>
    </row>
    <row r="40038" spans="1:2" x14ac:dyDescent="0.2">
      <c r="A40038" s="253"/>
      <c r="B40038" s="254"/>
    </row>
    <row r="40039" spans="1:2" x14ac:dyDescent="0.2">
      <c r="A40039" s="253"/>
      <c r="B40039" s="254"/>
    </row>
    <row r="40040" spans="1:2" x14ac:dyDescent="0.2">
      <c r="A40040" s="253"/>
      <c r="B40040" s="254"/>
    </row>
    <row r="40041" spans="1:2" x14ac:dyDescent="0.2">
      <c r="A40041" s="253"/>
      <c r="B40041" s="254"/>
    </row>
    <row r="40042" spans="1:2" x14ac:dyDescent="0.2">
      <c r="A40042" s="253"/>
      <c r="B40042" s="254"/>
    </row>
    <row r="40043" spans="1:2" x14ac:dyDescent="0.2">
      <c r="A40043" s="253"/>
      <c r="B40043" s="254"/>
    </row>
    <row r="40044" spans="1:2" x14ac:dyDescent="0.2">
      <c r="A40044" s="253"/>
      <c r="B40044" s="254"/>
    </row>
    <row r="40045" spans="1:2" x14ac:dyDescent="0.2">
      <c r="A40045" s="253"/>
      <c r="B40045" s="254"/>
    </row>
    <row r="40046" spans="1:2" x14ac:dyDescent="0.2">
      <c r="A40046" s="253"/>
      <c r="B40046" s="254"/>
    </row>
    <row r="40047" spans="1:2" x14ac:dyDescent="0.2">
      <c r="A40047" s="253"/>
      <c r="B40047" s="254"/>
    </row>
    <row r="40048" spans="1:2" x14ac:dyDescent="0.2">
      <c r="A40048" s="253"/>
      <c r="B40048" s="254"/>
    </row>
    <row r="40049" spans="1:2" x14ac:dyDescent="0.2">
      <c r="A40049" s="253"/>
      <c r="B40049" s="254"/>
    </row>
    <row r="40050" spans="1:2" x14ac:dyDescent="0.2">
      <c r="A40050" s="253"/>
      <c r="B40050" s="254"/>
    </row>
    <row r="40051" spans="1:2" x14ac:dyDescent="0.2">
      <c r="A40051" s="253"/>
      <c r="B40051" s="254"/>
    </row>
    <row r="40052" spans="1:2" x14ac:dyDescent="0.2">
      <c r="A40052" s="253"/>
      <c r="B40052" s="254"/>
    </row>
    <row r="40053" spans="1:2" x14ac:dyDescent="0.2">
      <c r="A40053" s="253"/>
      <c r="B40053" s="254"/>
    </row>
    <row r="40054" spans="1:2" x14ac:dyDescent="0.2">
      <c r="A40054" s="253"/>
      <c r="B40054" s="254"/>
    </row>
    <row r="40055" spans="1:2" x14ac:dyDescent="0.2">
      <c r="A40055" s="253"/>
      <c r="B40055" s="254"/>
    </row>
    <row r="40056" spans="1:2" x14ac:dyDescent="0.2">
      <c r="A40056" s="253"/>
      <c r="B40056" s="254"/>
    </row>
    <row r="40057" spans="1:2" x14ac:dyDescent="0.2">
      <c r="A40057" s="253"/>
      <c r="B40057" s="254"/>
    </row>
    <row r="40058" spans="1:2" x14ac:dyDescent="0.2">
      <c r="A40058" s="253"/>
      <c r="B40058" s="254"/>
    </row>
    <row r="40059" spans="1:2" x14ac:dyDescent="0.2">
      <c r="A40059" s="253"/>
      <c r="B40059" s="254"/>
    </row>
    <row r="40060" spans="1:2" x14ac:dyDescent="0.2">
      <c r="A40060" s="253"/>
      <c r="B40060" s="254"/>
    </row>
    <row r="40061" spans="1:2" x14ac:dyDescent="0.2">
      <c r="A40061" s="253"/>
      <c r="B40061" s="254"/>
    </row>
    <row r="40062" spans="1:2" x14ac:dyDescent="0.2">
      <c r="A40062" s="253"/>
      <c r="B40062" s="254"/>
    </row>
    <row r="40063" spans="1:2" x14ac:dyDescent="0.2">
      <c r="A40063" s="253"/>
      <c r="B40063" s="254"/>
    </row>
    <row r="40064" spans="1:2" x14ac:dyDescent="0.2">
      <c r="A40064" s="253"/>
      <c r="B40064" s="254"/>
    </row>
    <row r="40065" spans="1:2" x14ac:dyDescent="0.2">
      <c r="A40065" s="253"/>
      <c r="B40065" s="254"/>
    </row>
    <row r="40066" spans="1:2" x14ac:dyDescent="0.2">
      <c r="A40066" s="253"/>
      <c r="B40066" s="254"/>
    </row>
    <row r="40067" spans="1:2" x14ac:dyDescent="0.2">
      <c r="A40067" s="253"/>
      <c r="B40067" s="254"/>
    </row>
    <row r="40068" spans="1:2" x14ac:dyDescent="0.2">
      <c r="A40068" s="253"/>
      <c r="B40068" s="254"/>
    </row>
    <row r="40069" spans="1:2" x14ac:dyDescent="0.2">
      <c r="A40069" s="253"/>
      <c r="B40069" s="254"/>
    </row>
    <row r="40070" spans="1:2" x14ac:dyDescent="0.2">
      <c r="A40070" s="253"/>
      <c r="B40070" s="254"/>
    </row>
    <row r="40071" spans="1:2" x14ac:dyDescent="0.2">
      <c r="A40071" s="253"/>
      <c r="B40071" s="254"/>
    </row>
    <row r="40072" spans="1:2" x14ac:dyDescent="0.2">
      <c r="A40072" s="253"/>
      <c r="B40072" s="254"/>
    </row>
    <row r="40073" spans="1:2" x14ac:dyDescent="0.2">
      <c r="A40073" s="253"/>
      <c r="B40073" s="254"/>
    </row>
    <row r="40074" spans="1:2" x14ac:dyDescent="0.2">
      <c r="A40074" s="253"/>
      <c r="B40074" s="254"/>
    </row>
    <row r="40075" spans="1:2" x14ac:dyDescent="0.2">
      <c r="A40075" s="253"/>
      <c r="B40075" s="254"/>
    </row>
    <row r="40076" spans="1:2" x14ac:dyDescent="0.2">
      <c r="A40076" s="253"/>
      <c r="B40076" s="254"/>
    </row>
    <row r="40077" spans="1:2" x14ac:dyDescent="0.2">
      <c r="A40077" s="253"/>
      <c r="B40077" s="254"/>
    </row>
    <row r="40078" spans="1:2" x14ac:dyDescent="0.2">
      <c r="A40078" s="253"/>
      <c r="B40078" s="254"/>
    </row>
    <row r="40079" spans="1:2" x14ac:dyDescent="0.2">
      <c r="A40079" s="253"/>
      <c r="B40079" s="254"/>
    </row>
    <row r="40080" spans="1:2" x14ac:dyDescent="0.2">
      <c r="A40080" s="253"/>
      <c r="B40080" s="254"/>
    </row>
    <row r="40081" spans="1:2" x14ac:dyDescent="0.2">
      <c r="A40081" s="253"/>
      <c r="B40081" s="254"/>
    </row>
    <row r="40082" spans="1:2" x14ac:dyDescent="0.2">
      <c r="A40082" s="253"/>
      <c r="B40082" s="254"/>
    </row>
    <row r="40083" spans="1:2" x14ac:dyDescent="0.2">
      <c r="A40083" s="253"/>
      <c r="B40083" s="254"/>
    </row>
    <row r="40084" spans="1:2" x14ac:dyDescent="0.2">
      <c r="A40084" s="253"/>
      <c r="B40084" s="254"/>
    </row>
    <row r="40085" spans="1:2" x14ac:dyDescent="0.2">
      <c r="A40085" s="253"/>
      <c r="B40085" s="254"/>
    </row>
    <row r="40086" spans="1:2" x14ac:dyDescent="0.2">
      <c r="A40086" s="253"/>
      <c r="B40086" s="254"/>
    </row>
    <row r="40087" spans="1:2" x14ac:dyDescent="0.2">
      <c r="A40087" s="253"/>
      <c r="B40087" s="254"/>
    </row>
    <row r="40088" spans="1:2" x14ac:dyDescent="0.2">
      <c r="A40088" s="253"/>
      <c r="B40088" s="254"/>
    </row>
    <row r="40089" spans="1:2" x14ac:dyDescent="0.2">
      <c r="A40089" s="253"/>
      <c r="B40089" s="254"/>
    </row>
    <row r="40090" spans="1:2" x14ac:dyDescent="0.2">
      <c r="A40090" s="253"/>
      <c r="B40090" s="254"/>
    </row>
    <row r="40091" spans="1:2" x14ac:dyDescent="0.2">
      <c r="A40091" s="253"/>
      <c r="B40091" s="254"/>
    </row>
    <row r="40092" spans="1:2" x14ac:dyDescent="0.2">
      <c r="A40092" s="253"/>
      <c r="B40092" s="254"/>
    </row>
    <row r="40093" spans="1:2" x14ac:dyDescent="0.2">
      <c r="A40093" s="253"/>
      <c r="B40093" s="254"/>
    </row>
    <row r="40094" spans="1:2" x14ac:dyDescent="0.2">
      <c r="A40094" s="253"/>
      <c r="B40094" s="254"/>
    </row>
    <row r="40095" spans="1:2" x14ac:dyDescent="0.2">
      <c r="A40095" s="253"/>
      <c r="B40095" s="254"/>
    </row>
    <row r="40096" spans="1:2" x14ac:dyDescent="0.2">
      <c r="A40096" s="253"/>
      <c r="B40096" s="254"/>
    </row>
    <row r="40097" spans="1:2" x14ac:dyDescent="0.2">
      <c r="A40097" s="253"/>
      <c r="B40097" s="254"/>
    </row>
    <row r="40098" spans="1:2" x14ac:dyDescent="0.2">
      <c r="A40098" s="253"/>
      <c r="B40098" s="254"/>
    </row>
    <row r="40099" spans="1:2" x14ac:dyDescent="0.2">
      <c r="A40099" s="253"/>
      <c r="B40099" s="254"/>
    </row>
    <row r="40100" spans="1:2" x14ac:dyDescent="0.2">
      <c r="A40100" s="253"/>
      <c r="B40100" s="254"/>
    </row>
    <row r="40101" spans="1:2" x14ac:dyDescent="0.2">
      <c r="A40101" s="253"/>
      <c r="B40101" s="254"/>
    </row>
    <row r="40102" spans="1:2" x14ac:dyDescent="0.2">
      <c r="A40102" s="253"/>
      <c r="B40102" s="254"/>
    </row>
    <row r="40103" spans="1:2" x14ac:dyDescent="0.2">
      <c r="A40103" s="253"/>
      <c r="B40103" s="254"/>
    </row>
    <row r="40104" spans="1:2" x14ac:dyDescent="0.2">
      <c r="A40104" s="253"/>
      <c r="B40104" s="254"/>
    </row>
    <row r="40105" spans="1:2" x14ac:dyDescent="0.2">
      <c r="A40105" s="253"/>
      <c r="B40105" s="254"/>
    </row>
    <row r="40106" spans="1:2" x14ac:dyDescent="0.2">
      <c r="A40106" s="253"/>
      <c r="B40106" s="254"/>
    </row>
    <row r="40107" spans="1:2" x14ac:dyDescent="0.2">
      <c r="A40107" s="253"/>
      <c r="B40107" s="254"/>
    </row>
    <row r="40108" spans="1:2" x14ac:dyDescent="0.2">
      <c r="A40108" s="253"/>
      <c r="B40108" s="254"/>
    </row>
    <row r="40109" spans="1:2" x14ac:dyDescent="0.2">
      <c r="A40109" s="253"/>
      <c r="B40109" s="254"/>
    </row>
    <row r="40110" spans="1:2" x14ac:dyDescent="0.2">
      <c r="A40110" s="253"/>
      <c r="B40110" s="254"/>
    </row>
    <row r="40111" spans="1:2" x14ac:dyDescent="0.2">
      <c r="A40111" s="253"/>
      <c r="B40111" s="254"/>
    </row>
    <row r="40112" spans="1:2" x14ac:dyDescent="0.2">
      <c r="A40112" s="253"/>
      <c r="B40112" s="254"/>
    </row>
    <row r="40113" spans="1:2" x14ac:dyDescent="0.2">
      <c r="A40113" s="253"/>
      <c r="B40113" s="254"/>
    </row>
    <row r="40114" spans="1:2" x14ac:dyDescent="0.2">
      <c r="A40114" s="253"/>
      <c r="B40114" s="254"/>
    </row>
    <row r="40115" spans="1:2" x14ac:dyDescent="0.2">
      <c r="A40115" s="253"/>
      <c r="B40115" s="254"/>
    </row>
    <row r="40116" spans="1:2" x14ac:dyDescent="0.2">
      <c r="A40116" s="253"/>
      <c r="B40116" s="254"/>
    </row>
    <row r="40117" spans="1:2" x14ac:dyDescent="0.2">
      <c r="A40117" s="253"/>
      <c r="B40117" s="254"/>
    </row>
    <row r="40118" spans="1:2" x14ac:dyDescent="0.2">
      <c r="A40118" s="253"/>
      <c r="B40118" s="254"/>
    </row>
    <row r="40119" spans="1:2" x14ac:dyDescent="0.2">
      <c r="A40119" s="253"/>
      <c r="B40119" s="254"/>
    </row>
    <row r="40120" spans="1:2" x14ac:dyDescent="0.2">
      <c r="A40120" s="253"/>
      <c r="B40120" s="254"/>
    </row>
    <row r="40121" spans="1:2" x14ac:dyDescent="0.2">
      <c r="A40121" s="253"/>
      <c r="B40121" s="254"/>
    </row>
    <row r="40122" spans="1:2" x14ac:dyDescent="0.2">
      <c r="A40122" s="253"/>
      <c r="B40122" s="254"/>
    </row>
    <row r="40123" spans="1:2" x14ac:dyDescent="0.2">
      <c r="A40123" s="253"/>
      <c r="B40123" s="254"/>
    </row>
    <row r="40124" spans="1:2" x14ac:dyDescent="0.2">
      <c r="A40124" s="253"/>
      <c r="B40124" s="254"/>
    </row>
    <row r="40125" spans="1:2" x14ac:dyDescent="0.2">
      <c r="A40125" s="253"/>
      <c r="B40125" s="254"/>
    </row>
    <row r="40126" spans="1:2" x14ac:dyDescent="0.2">
      <c r="A40126" s="253"/>
      <c r="B40126" s="254"/>
    </row>
    <row r="40127" spans="1:2" x14ac:dyDescent="0.2">
      <c r="A40127" s="253"/>
      <c r="B40127" s="254"/>
    </row>
    <row r="40128" spans="1:2" x14ac:dyDescent="0.2">
      <c r="A40128" s="253"/>
      <c r="B40128" s="254"/>
    </row>
    <row r="40129" spans="1:2" x14ac:dyDescent="0.2">
      <c r="A40129" s="253"/>
      <c r="B40129" s="254"/>
    </row>
    <row r="40130" spans="1:2" x14ac:dyDescent="0.2">
      <c r="A40130" s="253"/>
      <c r="B40130" s="254"/>
    </row>
    <row r="40131" spans="1:2" x14ac:dyDescent="0.2">
      <c r="A40131" s="253"/>
      <c r="B40131" s="254"/>
    </row>
    <row r="40132" spans="1:2" x14ac:dyDescent="0.2">
      <c r="A40132" s="253"/>
      <c r="B40132" s="254"/>
    </row>
    <row r="40133" spans="1:2" x14ac:dyDescent="0.2">
      <c r="A40133" s="253"/>
      <c r="B40133" s="254"/>
    </row>
    <row r="40134" spans="1:2" x14ac:dyDescent="0.2">
      <c r="A40134" s="253"/>
      <c r="B40134" s="254"/>
    </row>
    <row r="40135" spans="1:2" x14ac:dyDescent="0.2">
      <c r="A40135" s="253"/>
      <c r="B40135" s="254"/>
    </row>
    <row r="40136" spans="1:2" x14ac:dyDescent="0.2">
      <c r="A40136" s="253"/>
      <c r="B40136" s="254"/>
    </row>
    <row r="40137" spans="1:2" x14ac:dyDescent="0.2">
      <c r="A40137" s="253"/>
      <c r="B40137" s="254"/>
    </row>
    <row r="40138" spans="1:2" x14ac:dyDescent="0.2">
      <c r="A40138" s="253"/>
      <c r="B40138" s="254"/>
    </row>
    <row r="40139" spans="1:2" x14ac:dyDescent="0.2">
      <c r="A40139" s="253"/>
      <c r="B40139" s="254"/>
    </row>
    <row r="40140" spans="1:2" x14ac:dyDescent="0.2">
      <c r="A40140" s="253"/>
      <c r="B40140" s="254"/>
    </row>
    <row r="40141" spans="1:2" x14ac:dyDescent="0.2">
      <c r="A40141" s="253"/>
      <c r="B40141" s="254"/>
    </row>
    <row r="40142" spans="1:2" x14ac:dyDescent="0.2">
      <c r="A40142" s="253"/>
      <c r="B40142" s="254"/>
    </row>
    <row r="40143" spans="1:2" x14ac:dyDescent="0.2">
      <c r="A40143" s="253"/>
      <c r="B40143" s="254"/>
    </row>
    <row r="40144" spans="1:2" x14ac:dyDescent="0.2">
      <c r="A40144" s="253"/>
      <c r="B40144" s="254"/>
    </row>
    <row r="40145" spans="1:2" x14ac:dyDescent="0.2">
      <c r="A40145" s="253"/>
      <c r="B40145" s="254"/>
    </row>
    <row r="40146" spans="1:2" x14ac:dyDescent="0.2">
      <c r="A40146" s="253"/>
      <c r="B40146" s="254"/>
    </row>
    <row r="40147" spans="1:2" x14ac:dyDescent="0.2">
      <c r="A40147" s="253"/>
      <c r="B40147" s="254"/>
    </row>
    <row r="40148" spans="1:2" x14ac:dyDescent="0.2">
      <c r="A40148" s="253"/>
      <c r="B40148" s="254"/>
    </row>
    <row r="40149" spans="1:2" x14ac:dyDescent="0.2">
      <c r="A40149" s="253"/>
      <c r="B40149" s="254"/>
    </row>
    <row r="40150" spans="1:2" x14ac:dyDescent="0.2">
      <c r="A40150" s="253"/>
      <c r="B40150" s="254"/>
    </row>
    <row r="40151" spans="1:2" x14ac:dyDescent="0.2">
      <c r="A40151" s="253"/>
      <c r="B40151" s="254"/>
    </row>
    <row r="40152" spans="1:2" x14ac:dyDescent="0.2">
      <c r="A40152" s="253"/>
      <c r="B40152" s="254"/>
    </row>
    <row r="40153" spans="1:2" x14ac:dyDescent="0.2">
      <c r="A40153" s="253"/>
      <c r="B40153" s="254"/>
    </row>
    <row r="40154" spans="1:2" x14ac:dyDescent="0.2">
      <c r="A40154" s="253"/>
      <c r="B40154" s="254"/>
    </row>
    <row r="40155" spans="1:2" x14ac:dyDescent="0.2">
      <c r="A40155" s="253"/>
      <c r="B40155" s="254"/>
    </row>
    <row r="40156" spans="1:2" x14ac:dyDescent="0.2">
      <c r="A40156" s="253"/>
      <c r="B40156" s="254"/>
    </row>
    <row r="40157" spans="1:2" x14ac:dyDescent="0.2">
      <c r="A40157" s="253"/>
      <c r="B40157" s="254"/>
    </row>
    <row r="40158" spans="1:2" x14ac:dyDescent="0.2">
      <c r="A40158" s="253"/>
      <c r="B40158" s="254"/>
    </row>
    <row r="40159" spans="1:2" x14ac:dyDescent="0.2">
      <c r="A40159" s="253"/>
      <c r="B40159" s="254"/>
    </row>
    <row r="40160" spans="1:2" x14ac:dyDescent="0.2">
      <c r="A40160" s="253"/>
      <c r="B40160" s="254"/>
    </row>
    <row r="40161" spans="1:2" x14ac:dyDescent="0.2">
      <c r="A40161" s="253"/>
      <c r="B40161" s="254"/>
    </row>
    <row r="40162" spans="1:2" x14ac:dyDescent="0.2">
      <c r="A40162" s="253"/>
      <c r="B40162" s="254"/>
    </row>
    <row r="40163" spans="1:2" x14ac:dyDescent="0.2">
      <c r="A40163" s="253"/>
      <c r="B40163" s="254"/>
    </row>
    <row r="40164" spans="1:2" x14ac:dyDescent="0.2">
      <c r="A40164" s="253"/>
      <c r="B40164" s="254"/>
    </row>
    <row r="40165" spans="1:2" x14ac:dyDescent="0.2">
      <c r="A40165" s="253"/>
      <c r="B40165" s="254"/>
    </row>
    <row r="40166" spans="1:2" x14ac:dyDescent="0.2">
      <c r="A40166" s="253"/>
      <c r="B40166" s="254"/>
    </row>
    <row r="40167" spans="1:2" x14ac:dyDescent="0.2">
      <c r="A40167" s="253"/>
      <c r="B40167" s="254"/>
    </row>
    <row r="40168" spans="1:2" x14ac:dyDescent="0.2">
      <c r="A40168" s="253"/>
      <c r="B40168" s="254"/>
    </row>
    <row r="40169" spans="1:2" x14ac:dyDescent="0.2">
      <c r="A40169" s="253"/>
      <c r="B40169" s="254"/>
    </row>
    <row r="40170" spans="1:2" x14ac:dyDescent="0.2">
      <c r="A40170" s="253"/>
      <c r="B40170" s="254"/>
    </row>
    <row r="40171" spans="1:2" x14ac:dyDescent="0.2">
      <c r="A40171" s="253"/>
      <c r="B40171" s="254"/>
    </row>
    <row r="40172" spans="1:2" x14ac:dyDescent="0.2">
      <c r="A40172" s="253"/>
      <c r="B40172" s="254"/>
    </row>
    <row r="40173" spans="1:2" x14ac:dyDescent="0.2">
      <c r="A40173" s="253"/>
      <c r="B40173" s="254"/>
    </row>
    <row r="40174" spans="1:2" x14ac:dyDescent="0.2">
      <c r="A40174" s="253"/>
      <c r="B40174" s="254"/>
    </row>
    <row r="40175" spans="1:2" x14ac:dyDescent="0.2">
      <c r="A40175" s="253"/>
      <c r="B40175" s="254"/>
    </row>
    <row r="40176" spans="1:2" x14ac:dyDescent="0.2">
      <c r="A40176" s="253"/>
      <c r="B40176" s="254"/>
    </row>
    <row r="40177" spans="1:2" x14ac:dyDescent="0.2">
      <c r="A40177" s="253"/>
      <c r="B40177" s="254"/>
    </row>
    <row r="40178" spans="1:2" x14ac:dyDescent="0.2">
      <c r="A40178" s="253"/>
      <c r="B40178" s="254"/>
    </row>
    <row r="40179" spans="1:2" x14ac:dyDescent="0.2">
      <c r="A40179" s="253"/>
      <c r="B40179" s="254"/>
    </row>
    <row r="40180" spans="1:2" x14ac:dyDescent="0.2">
      <c r="A40180" s="253"/>
      <c r="B40180" s="254"/>
    </row>
    <row r="40181" spans="1:2" x14ac:dyDescent="0.2">
      <c r="A40181" s="253"/>
      <c r="B40181" s="254"/>
    </row>
    <row r="40182" spans="1:2" x14ac:dyDescent="0.2">
      <c r="A40182" s="253"/>
      <c r="B40182" s="254"/>
    </row>
    <row r="40183" spans="1:2" x14ac:dyDescent="0.2">
      <c r="A40183" s="253"/>
      <c r="B40183" s="254"/>
    </row>
    <row r="40184" spans="1:2" x14ac:dyDescent="0.2">
      <c r="A40184" s="253"/>
      <c r="B40184" s="254"/>
    </row>
    <row r="40185" spans="1:2" x14ac:dyDescent="0.2">
      <c r="A40185" s="253"/>
      <c r="B40185" s="254"/>
    </row>
    <row r="40186" spans="1:2" x14ac:dyDescent="0.2">
      <c r="A40186" s="253"/>
      <c r="B40186" s="254"/>
    </row>
    <row r="40187" spans="1:2" x14ac:dyDescent="0.2">
      <c r="A40187" s="253"/>
      <c r="B40187" s="254"/>
    </row>
    <row r="40188" spans="1:2" x14ac:dyDescent="0.2">
      <c r="A40188" s="253"/>
      <c r="B40188" s="254"/>
    </row>
    <row r="40189" spans="1:2" x14ac:dyDescent="0.2">
      <c r="A40189" s="253"/>
      <c r="B40189" s="254"/>
    </row>
    <row r="40190" spans="1:2" x14ac:dyDescent="0.2">
      <c r="A40190" s="253"/>
      <c r="B40190" s="254"/>
    </row>
    <row r="40191" spans="1:2" x14ac:dyDescent="0.2">
      <c r="A40191" s="253"/>
      <c r="B40191" s="254"/>
    </row>
    <row r="40192" spans="1:2" x14ac:dyDescent="0.2">
      <c r="A40192" s="253"/>
      <c r="B40192" s="254"/>
    </row>
    <row r="40193" spans="1:2" x14ac:dyDescent="0.2">
      <c r="A40193" s="253"/>
      <c r="B40193" s="254"/>
    </row>
    <row r="40194" spans="1:2" x14ac:dyDescent="0.2">
      <c r="A40194" s="253"/>
      <c r="B40194" s="254"/>
    </row>
    <row r="40195" spans="1:2" x14ac:dyDescent="0.2">
      <c r="A40195" s="253"/>
      <c r="B40195" s="254"/>
    </row>
    <row r="40196" spans="1:2" x14ac:dyDescent="0.2">
      <c r="A40196" s="253"/>
      <c r="B40196" s="254"/>
    </row>
    <row r="40197" spans="1:2" x14ac:dyDescent="0.2">
      <c r="A40197" s="253"/>
      <c r="B40197" s="254"/>
    </row>
    <row r="40198" spans="1:2" x14ac:dyDescent="0.2">
      <c r="A40198" s="253"/>
      <c r="B40198" s="254"/>
    </row>
    <row r="40199" spans="1:2" x14ac:dyDescent="0.2">
      <c r="A40199" s="253"/>
      <c r="B40199" s="254"/>
    </row>
    <row r="40200" spans="1:2" x14ac:dyDescent="0.2">
      <c r="A40200" s="253"/>
      <c r="B40200" s="254"/>
    </row>
    <row r="40201" spans="1:2" x14ac:dyDescent="0.2">
      <c r="A40201" s="253"/>
      <c r="B40201" s="254"/>
    </row>
    <row r="40202" spans="1:2" x14ac:dyDescent="0.2">
      <c r="A40202" s="253"/>
      <c r="B40202" s="254"/>
    </row>
    <row r="40203" spans="1:2" x14ac:dyDescent="0.2">
      <c r="A40203" s="253"/>
      <c r="B40203" s="254"/>
    </row>
    <row r="40204" spans="1:2" x14ac:dyDescent="0.2">
      <c r="A40204" s="253"/>
      <c r="B40204" s="254"/>
    </row>
    <row r="40205" spans="1:2" x14ac:dyDescent="0.2">
      <c r="A40205" s="253"/>
      <c r="B40205" s="254"/>
    </row>
    <row r="40206" spans="1:2" x14ac:dyDescent="0.2">
      <c r="A40206" s="253"/>
      <c r="B40206" s="254"/>
    </row>
    <row r="40207" spans="1:2" x14ac:dyDescent="0.2">
      <c r="A40207" s="253"/>
      <c r="B40207" s="254"/>
    </row>
    <row r="40208" spans="1:2" x14ac:dyDescent="0.2">
      <c r="A40208" s="253"/>
      <c r="B40208" s="254"/>
    </row>
    <row r="40209" spans="1:2" x14ac:dyDescent="0.2">
      <c r="A40209" s="253"/>
      <c r="B40209" s="254"/>
    </row>
    <row r="40210" spans="1:2" x14ac:dyDescent="0.2">
      <c r="A40210" s="253"/>
      <c r="B40210" s="254"/>
    </row>
    <row r="40211" spans="1:2" x14ac:dyDescent="0.2">
      <c r="A40211" s="253"/>
      <c r="B40211" s="254"/>
    </row>
    <row r="40212" spans="1:2" x14ac:dyDescent="0.2">
      <c r="A40212" s="253"/>
      <c r="B40212" s="254"/>
    </row>
    <row r="40213" spans="1:2" x14ac:dyDescent="0.2">
      <c r="A40213" s="253"/>
      <c r="B40213" s="254"/>
    </row>
    <row r="40214" spans="1:2" x14ac:dyDescent="0.2">
      <c r="A40214" s="253"/>
      <c r="B40214" s="254"/>
    </row>
    <row r="40215" spans="1:2" x14ac:dyDescent="0.2">
      <c r="A40215" s="253"/>
      <c r="B40215" s="254"/>
    </row>
    <row r="40216" spans="1:2" x14ac:dyDescent="0.2">
      <c r="A40216" s="253"/>
      <c r="B40216" s="254"/>
    </row>
    <row r="40217" spans="1:2" x14ac:dyDescent="0.2">
      <c r="A40217" s="253"/>
      <c r="B40217" s="254"/>
    </row>
    <row r="40218" spans="1:2" x14ac:dyDescent="0.2">
      <c r="A40218" s="253"/>
      <c r="B40218" s="254"/>
    </row>
    <row r="40219" spans="1:2" x14ac:dyDescent="0.2">
      <c r="A40219" s="253"/>
      <c r="B40219" s="254"/>
    </row>
    <row r="40220" spans="1:2" x14ac:dyDescent="0.2">
      <c r="A40220" s="253"/>
      <c r="B40220" s="254"/>
    </row>
    <row r="40221" spans="1:2" x14ac:dyDescent="0.2">
      <c r="A40221" s="253"/>
      <c r="B40221" s="254"/>
    </row>
    <row r="40222" spans="1:2" x14ac:dyDescent="0.2">
      <c r="A40222" s="253"/>
      <c r="B40222" s="254"/>
    </row>
    <row r="40223" spans="1:2" x14ac:dyDescent="0.2">
      <c r="A40223" s="253"/>
      <c r="B40223" s="254"/>
    </row>
    <row r="40224" spans="1:2" x14ac:dyDescent="0.2">
      <c r="A40224" s="253"/>
      <c r="B40224" s="254"/>
    </row>
    <row r="40225" spans="1:2" x14ac:dyDescent="0.2">
      <c r="A40225" s="253"/>
      <c r="B40225" s="254"/>
    </row>
    <row r="40226" spans="1:2" x14ac:dyDescent="0.2">
      <c r="A40226" s="253"/>
      <c r="B40226" s="254"/>
    </row>
    <row r="40227" spans="1:2" x14ac:dyDescent="0.2">
      <c r="A40227" s="253"/>
      <c r="B40227" s="254"/>
    </row>
    <row r="40228" spans="1:2" x14ac:dyDescent="0.2">
      <c r="A40228" s="253"/>
      <c r="B40228" s="254"/>
    </row>
    <row r="40229" spans="1:2" x14ac:dyDescent="0.2">
      <c r="A40229" s="253"/>
      <c r="B40229" s="254"/>
    </row>
    <row r="40230" spans="1:2" x14ac:dyDescent="0.2">
      <c r="A40230" s="253"/>
      <c r="B40230" s="254"/>
    </row>
    <row r="40231" spans="1:2" x14ac:dyDescent="0.2">
      <c r="A40231" s="253"/>
      <c r="B40231" s="254"/>
    </row>
    <row r="40232" spans="1:2" x14ac:dyDescent="0.2">
      <c r="A40232" s="253"/>
      <c r="B40232" s="254"/>
    </row>
    <row r="40233" spans="1:2" x14ac:dyDescent="0.2">
      <c r="A40233" s="253"/>
      <c r="B40233" s="254"/>
    </row>
    <row r="40234" spans="1:2" x14ac:dyDescent="0.2">
      <c r="A40234" s="253"/>
      <c r="B40234" s="254"/>
    </row>
    <row r="40235" spans="1:2" x14ac:dyDescent="0.2">
      <c r="A40235" s="253"/>
      <c r="B40235" s="254"/>
    </row>
    <row r="40236" spans="1:2" x14ac:dyDescent="0.2">
      <c r="A40236" s="253"/>
      <c r="B40236" s="254"/>
    </row>
    <row r="40237" spans="1:2" x14ac:dyDescent="0.2">
      <c r="A40237" s="253"/>
      <c r="B40237" s="254"/>
    </row>
    <row r="40238" spans="1:2" x14ac:dyDescent="0.2">
      <c r="A40238" s="253"/>
      <c r="B40238" s="254"/>
    </row>
    <row r="40239" spans="1:2" x14ac:dyDescent="0.2">
      <c r="A40239" s="253"/>
      <c r="B40239" s="254"/>
    </row>
    <row r="40240" spans="1:2" x14ac:dyDescent="0.2">
      <c r="A40240" s="253"/>
      <c r="B40240" s="254"/>
    </row>
    <row r="40241" spans="1:2" x14ac:dyDescent="0.2">
      <c r="A40241" s="253"/>
      <c r="B40241" s="254"/>
    </row>
    <row r="40242" spans="1:2" x14ac:dyDescent="0.2">
      <c r="A40242" s="253"/>
      <c r="B40242" s="254"/>
    </row>
    <row r="40243" spans="1:2" x14ac:dyDescent="0.2">
      <c r="A40243" s="253"/>
      <c r="B40243" s="254"/>
    </row>
    <row r="40244" spans="1:2" x14ac:dyDescent="0.2">
      <c r="A40244" s="253"/>
      <c r="B40244" s="254"/>
    </row>
    <row r="40245" spans="1:2" x14ac:dyDescent="0.2">
      <c r="A40245" s="253"/>
      <c r="B40245" s="254"/>
    </row>
    <row r="40246" spans="1:2" x14ac:dyDescent="0.2">
      <c r="A40246" s="253"/>
      <c r="B40246" s="254"/>
    </row>
    <row r="40247" spans="1:2" x14ac:dyDescent="0.2">
      <c r="A40247" s="253"/>
      <c r="B40247" s="254"/>
    </row>
    <row r="40248" spans="1:2" x14ac:dyDescent="0.2">
      <c r="A40248" s="253"/>
      <c r="B40248" s="254"/>
    </row>
    <row r="40249" spans="1:2" x14ac:dyDescent="0.2">
      <c r="A40249" s="253"/>
      <c r="B40249" s="254"/>
    </row>
    <row r="40250" spans="1:2" x14ac:dyDescent="0.2">
      <c r="A40250" s="253"/>
      <c r="B40250" s="254"/>
    </row>
    <row r="40251" spans="1:2" x14ac:dyDescent="0.2">
      <c r="A40251" s="253"/>
      <c r="B40251" s="254"/>
    </row>
    <row r="40252" spans="1:2" x14ac:dyDescent="0.2">
      <c r="A40252" s="253"/>
      <c r="B40252" s="254"/>
    </row>
    <row r="40253" spans="1:2" x14ac:dyDescent="0.2">
      <c r="A40253" s="253"/>
      <c r="B40253" s="254"/>
    </row>
    <row r="40254" spans="1:2" x14ac:dyDescent="0.2">
      <c r="A40254" s="253"/>
      <c r="B40254" s="254"/>
    </row>
    <row r="40255" spans="1:2" x14ac:dyDescent="0.2">
      <c r="A40255" s="253"/>
      <c r="B40255" s="254"/>
    </row>
    <row r="40256" spans="1:2" x14ac:dyDescent="0.2">
      <c r="A40256" s="253"/>
      <c r="B40256" s="254"/>
    </row>
    <row r="40257" spans="1:2" x14ac:dyDescent="0.2">
      <c r="A40257" s="253"/>
      <c r="B40257" s="254"/>
    </row>
    <row r="40258" spans="1:2" x14ac:dyDescent="0.2">
      <c r="A40258" s="253"/>
      <c r="B40258" s="254"/>
    </row>
    <row r="40259" spans="1:2" x14ac:dyDescent="0.2">
      <c r="A40259" s="253"/>
      <c r="B40259" s="254"/>
    </row>
    <row r="40260" spans="1:2" x14ac:dyDescent="0.2">
      <c r="A40260" s="253"/>
      <c r="B40260" s="254"/>
    </row>
    <row r="40261" spans="1:2" x14ac:dyDescent="0.2">
      <c r="A40261" s="253"/>
      <c r="B40261" s="254"/>
    </row>
    <row r="40262" spans="1:2" x14ac:dyDescent="0.2">
      <c r="A40262" s="253"/>
      <c r="B40262" s="254"/>
    </row>
    <row r="40263" spans="1:2" x14ac:dyDescent="0.2">
      <c r="A40263" s="253"/>
      <c r="B40263" s="254"/>
    </row>
    <row r="40264" spans="1:2" x14ac:dyDescent="0.2">
      <c r="A40264" s="253"/>
      <c r="B40264" s="254"/>
    </row>
    <row r="40265" spans="1:2" x14ac:dyDescent="0.2">
      <c r="A40265" s="253"/>
      <c r="B40265" s="254"/>
    </row>
    <row r="40266" spans="1:2" x14ac:dyDescent="0.2">
      <c r="A40266" s="253"/>
      <c r="B40266" s="254"/>
    </row>
    <row r="40267" spans="1:2" x14ac:dyDescent="0.2">
      <c r="A40267" s="253"/>
      <c r="B40267" s="254"/>
    </row>
    <row r="40268" spans="1:2" x14ac:dyDescent="0.2">
      <c r="A40268" s="253"/>
      <c r="B40268" s="254"/>
    </row>
    <row r="40269" spans="1:2" x14ac:dyDescent="0.2">
      <c r="A40269" s="253"/>
      <c r="B40269" s="254"/>
    </row>
    <row r="40270" spans="1:2" x14ac:dyDescent="0.2">
      <c r="A40270" s="253"/>
      <c r="B40270" s="254"/>
    </row>
    <row r="40271" spans="1:2" x14ac:dyDescent="0.2">
      <c r="A40271" s="253"/>
      <c r="B40271" s="254"/>
    </row>
    <row r="40272" spans="1:2" x14ac:dyDescent="0.2">
      <c r="A40272" s="253"/>
      <c r="B40272" s="254"/>
    </row>
    <row r="40273" spans="1:2" x14ac:dyDescent="0.2">
      <c r="A40273" s="253"/>
      <c r="B40273" s="254"/>
    </row>
    <row r="40274" spans="1:2" x14ac:dyDescent="0.2">
      <c r="A40274" s="253"/>
      <c r="B40274" s="254"/>
    </row>
    <row r="40275" spans="1:2" x14ac:dyDescent="0.2">
      <c r="A40275" s="253"/>
      <c r="B40275" s="254"/>
    </row>
    <row r="40276" spans="1:2" x14ac:dyDescent="0.2">
      <c r="A40276" s="253"/>
      <c r="B40276" s="254"/>
    </row>
    <row r="40277" spans="1:2" x14ac:dyDescent="0.2">
      <c r="A40277" s="253"/>
      <c r="B40277" s="254"/>
    </row>
    <row r="40278" spans="1:2" x14ac:dyDescent="0.2">
      <c r="A40278" s="253"/>
      <c r="B40278" s="254"/>
    </row>
    <row r="40279" spans="1:2" x14ac:dyDescent="0.2">
      <c r="A40279" s="253"/>
      <c r="B40279" s="254"/>
    </row>
    <row r="40280" spans="1:2" x14ac:dyDescent="0.2">
      <c r="A40280" s="253"/>
      <c r="B40280" s="254"/>
    </row>
    <row r="40281" spans="1:2" x14ac:dyDescent="0.2">
      <c r="A40281" s="253"/>
      <c r="B40281" s="254"/>
    </row>
    <row r="40282" spans="1:2" x14ac:dyDescent="0.2">
      <c r="A40282" s="253"/>
      <c r="B40282" s="254"/>
    </row>
    <row r="40283" spans="1:2" x14ac:dyDescent="0.2">
      <c r="A40283" s="253"/>
      <c r="B40283" s="254"/>
    </row>
    <row r="40284" spans="1:2" x14ac:dyDescent="0.2">
      <c r="A40284" s="253"/>
      <c r="B40284" s="254"/>
    </row>
    <row r="40285" spans="1:2" x14ac:dyDescent="0.2">
      <c r="A40285" s="253"/>
      <c r="B40285" s="254"/>
    </row>
    <row r="40286" spans="1:2" x14ac:dyDescent="0.2">
      <c r="A40286" s="253"/>
      <c r="B40286" s="254"/>
    </row>
    <row r="40287" spans="1:2" x14ac:dyDescent="0.2">
      <c r="A40287" s="253"/>
      <c r="B40287" s="254"/>
    </row>
    <row r="40288" spans="1:2" x14ac:dyDescent="0.2">
      <c r="A40288" s="253"/>
      <c r="B40288" s="254"/>
    </row>
    <row r="40289" spans="1:2" x14ac:dyDescent="0.2">
      <c r="A40289" s="253"/>
      <c r="B40289" s="254"/>
    </row>
    <row r="40290" spans="1:2" x14ac:dyDescent="0.2">
      <c r="A40290" s="253"/>
      <c r="B40290" s="254"/>
    </row>
    <row r="40291" spans="1:2" x14ac:dyDescent="0.2">
      <c r="A40291" s="253"/>
      <c r="B40291" s="254"/>
    </row>
    <row r="40292" spans="1:2" x14ac:dyDescent="0.2">
      <c r="A40292" s="253"/>
      <c r="B40292" s="254"/>
    </row>
    <row r="40293" spans="1:2" x14ac:dyDescent="0.2">
      <c r="A40293" s="253"/>
      <c r="B40293" s="254"/>
    </row>
    <row r="40294" spans="1:2" x14ac:dyDescent="0.2">
      <c r="A40294" s="253"/>
      <c r="B40294" s="254"/>
    </row>
    <row r="40295" spans="1:2" x14ac:dyDescent="0.2">
      <c r="A40295" s="253"/>
      <c r="B40295" s="254"/>
    </row>
    <row r="40296" spans="1:2" x14ac:dyDescent="0.2">
      <c r="A40296" s="253"/>
      <c r="B40296" s="254"/>
    </row>
    <row r="40297" spans="1:2" x14ac:dyDescent="0.2">
      <c r="A40297" s="253"/>
      <c r="B40297" s="254"/>
    </row>
    <row r="40298" spans="1:2" x14ac:dyDescent="0.2">
      <c r="A40298" s="253"/>
      <c r="B40298" s="254"/>
    </row>
    <row r="40299" spans="1:2" x14ac:dyDescent="0.2">
      <c r="A40299" s="253"/>
      <c r="B40299" s="254"/>
    </row>
    <row r="40300" spans="1:2" x14ac:dyDescent="0.2">
      <c r="A40300" s="253"/>
      <c r="B40300" s="254"/>
    </row>
    <row r="40301" spans="1:2" x14ac:dyDescent="0.2">
      <c r="A40301" s="253"/>
      <c r="B40301" s="254"/>
    </row>
    <row r="40302" spans="1:2" x14ac:dyDescent="0.2">
      <c r="A40302" s="253"/>
      <c r="B40302" s="254"/>
    </row>
    <row r="40303" spans="1:2" x14ac:dyDescent="0.2">
      <c r="A40303" s="253"/>
      <c r="B40303" s="254"/>
    </row>
    <row r="40304" spans="1:2" x14ac:dyDescent="0.2">
      <c r="A40304" s="253"/>
      <c r="B40304" s="254"/>
    </row>
    <row r="40305" spans="1:2" x14ac:dyDescent="0.2">
      <c r="A40305" s="253"/>
      <c r="B40305" s="254"/>
    </row>
    <row r="40306" spans="1:2" x14ac:dyDescent="0.2">
      <c r="A40306" s="253"/>
      <c r="B40306" s="254"/>
    </row>
    <row r="40307" spans="1:2" x14ac:dyDescent="0.2">
      <c r="A40307" s="253"/>
      <c r="B40307" s="254"/>
    </row>
    <row r="40308" spans="1:2" x14ac:dyDescent="0.2">
      <c r="A40308" s="253"/>
      <c r="B40308" s="254"/>
    </row>
    <row r="40309" spans="1:2" x14ac:dyDescent="0.2">
      <c r="A40309" s="253"/>
      <c r="B40309" s="254"/>
    </row>
    <row r="40310" spans="1:2" x14ac:dyDescent="0.2">
      <c r="A40310" s="253"/>
      <c r="B40310" s="254"/>
    </row>
    <row r="40311" spans="1:2" x14ac:dyDescent="0.2">
      <c r="A40311" s="253"/>
      <c r="B40311" s="254"/>
    </row>
    <row r="40312" spans="1:2" x14ac:dyDescent="0.2">
      <c r="A40312" s="253"/>
      <c r="B40312" s="254"/>
    </row>
    <row r="40313" spans="1:2" x14ac:dyDescent="0.2">
      <c r="A40313" s="253"/>
      <c r="B40313" s="254"/>
    </row>
    <row r="40314" spans="1:2" x14ac:dyDescent="0.2">
      <c r="A40314" s="253"/>
      <c r="B40314" s="254"/>
    </row>
    <row r="40315" spans="1:2" x14ac:dyDescent="0.2">
      <c r="A40315" s="253"/>
      <c r="B40315" s="254"/>
    </row>
    <row r="40316" spans="1:2" x14ac:dyDescent="0.2">
      <c r="A40316" s="253"/>
      <c r="B40316" s="254"/>
    </row>
    <row r="40317" spans="1:2" x14ac:dyDescent="0.2">
      <c r="A40317" s="253"/>
      <c r="B40317" s="254"/>
    </row>
    <row r="40318" spans="1:2" x14ac:dyDescent="0.2">
      <c r="A40318" s="253"/>
      <c r="B40318" s="254"/>
    </row>
    <row r="40319" spans="1:2" x14ac:dyDescent="0.2">
      <c r="A40319" s="253"/>
      <c r="B40319" s="254"/>
    </row>
    <row r="40320" spans="1:2" x14ac:dyDescent="0.2">
      <c r="A40320" s="253"/>
      <c r="B40320" s="254"/>
    </row>
    <row r="40321" spans="1:2" x14ac:dyDescent="0.2">
      <c r="A40321" s="253"/>
      <c r="B40321" s="254"/>
    </row>
    <row r="40322" spans="1:2" x14ac:dyDescent="0.2">
      <c r="A40322" s="253"/>
      <c r="B40322" s="254"/>
    </row>
    <row r="40323" spans="1:2" x14ac:dyDescent="0.2">
      <c r="A40323" s="253"/>
      <c r="B40323" s="254"/>
    </row>
    <row r="40324" spans="1:2" x14ac:dyDescent="0.2">
      <c r="A40324" s="253"/>
      <c r="B40324" s="254"/>
    </row>
    <row r="40325" spans="1:2" x14ac:dyDescent="0.2">
      <c r="A40325" s="253"/>
      <c r="B40325" s="254"/>
    </row>
    <row r="40326" spans="1:2" x14ac:dyDescent="0.2">
      <c r="A40326" s="253"/>
      <c r="B40326" s="254"/>
    </row>
    <row r="40327" spans="1:2" x14ac:dyDescent="0.2">
      <c r="A40327" s="253"/>
      <c r="B40327" s="254"/>
    </row>
    <row r="40328" spans="1:2" x14ac:dyDescent="0.2">
      <c r="A40328" s="253"/>
      <c r="B40328" s="254"/>
    </row>
    <row r="40329" spans="1:2" x14ac:dyDescent="0.2">
      <c r="A40329" s="253"/>
      <c r="B40329" s="254"/>
    </row>
    <row r="40330" spans="1:2" x14ac:dyDescent="0.2">
      <c r="A40330" s="253"/>
      <c r="B40330" s="254"/>
    </row>
    <row r="40331" spans="1:2" x14ac:dyDescent="0.2">
      <c r="A40331" s="253"/>
      <c r="B40331" s="254"/>
    </row>
    <row r="40332" spans="1:2" x14ac:dyDescent="0.2">
      <c r="A40332" s="253"/>
      <c r="B40332" s="254"/>
    </row>
    <row r="40333" spans="1:2" x14ac:dyDescent="0.2">
      <c r="A40333" s="253"/>
      <c r="B40333" s="254"/>
    </row>
    <row r="40334" spans="1:2" x14ac:dyDescent="0.2">
      <c r="A40334" s="253"/>
      <c r="B40334" s="254"/>
    </row>
    <row r="40335" spans="1:2" x14ac:dyDescent="0.2">
      <c r="A40335" s="253"/>
      <c r="B40335" s="254"/>
    </row>
    <row r="40336" spans="1:2" x14ac:dyDescent="0.2">
      <c r="A40336" s="253"/>
      <c r="B40336" s="254"/>
    </row>
    <row r="40337" spans="1:2" x14ac:dyDescent="0.2">
      <c r="A40337" s="253"/>
      <c r="B40337" s="254"/>
    </row>
    <row r="40338" spans="1:2" x14ac:dyDescent="0.2">
      <c r="A40338" s="253"/>
      <c r="B40338" s="254"/>
    </row>
    <row r="40339" spans="1:2" x14ac:dyDescent="0.2">
      <c r="A40339" s="253"/>
      <c r="B40339" s="254"/>
    </row>
    <row r="40340" spans="1:2" x14ac:dyDescent="0.2">
      <c r="A40340" s="253"/>
      <c r="B40340" s="254"/>
    </row>
    <row r="40341" spans="1:2" x14ac:dyDescent="0.2">
      <c r="A40341" s="253"/>
      <c r="B40341" s="254"/>
    </row>
    <row r="40342" spans="1:2" x14ac:dyDescent="0.2">
      <c r="A40342" s="253"/>
      <c r="B40342" s="254"/>
    </row>
    <row r="40343" spans="1:2" x14ac:dyDescent="0.2">
      <c r="A40343" s="253"/>
      <c r="B40343" s="254"/>
    </row>
    <row r="40344" spans="1:2" x14ac:dyDescent="0.2">
      <c r="A40344" s="253"/>
      <c r="B40344" s="254"/>
    </row>
    <row r="40345" spans="1:2" x14ac:dyDescent="0.2">
      <c r="A40345" s="253"/>
      <c r="B40345" s="254"/>
    </row>
    <row r="40346" spans="1:2" x14ac:dyDescent="0.2">
      <c r="A40346" s="253"/>
      <c r="B40346" s="254"/>
    </row>
    <row r="40347" spans="1:2" x14ac:dyDescent="0.2">
      <c r="A40347" s="253"/>
      <c r="B40347" s="254"/>
    </row>
    <row r="40348" spans="1:2" x14ac:dyDescent="0.2">
      <c r="A40348" s="253"/>
      <c r="B40348" s="254"/>
    </row>
    <row r="40349" spans="1:2" x14ac:dyDescent="0.2">
      <c r="A40349" s="253"/>
      <c r="B40349" s="254"/>
    </row>
    <row r="40350" spans="1:2" x14ac:dyDescent="0.2">
      <c r="A40350" s="253"/>
      <c r="B40350" s="254"/>
    </row>
    <row r="40351" spans="1:2" x14ac:dyDescent="0.2">
      <c r="A40351" s="253"/>
      <c r="B40351" s="254"/>
    </row>
    <row r="40352" spans="1:2" x14ac:dyDescent="0.2">
      <c r="A40352" s="253"/>
      <c r="B40352" s="254"/>
    </row>
    <row r="40353" spans="1:2" x14ac:dyDescent="0.2">
      <c r="A40353" s="253"/>
      <c r="B40353" s="254"/>
    </row>
    <row r="40354" spans="1:2" x14ac:dyDescent="0.2">
      <c r="A40354" s="253"/>
      <c r="B40354" s="254"/>
    </row>
    <row r="40355" spans="1:2" x14ac:dyDescent="0.2">
      <c r="A40355" s="253"/>
      <c r="B40355" s="254"/>
    </row>
    <row r="40356" spans="1:2" x14ac:dyDescent="0.2">
      <c r="A40356" s="253"/>
      <c r="B40356" s="254"/>
    </row>
    <row r="40357" spans="1:2" x14ac:dyDescent="0.2">
      <c r="A40357" s="253"/>
      <c r="B40357" s="254"/>
    </row>
    <row r="40358" spans="1:2" x14ac:dyDescent="0.2">
      <c r="A40358" s="253"/>
      <c r="B40358" s="254"/>
    </row>
    <row r="40359" spans="1:2" x14ac:dyDescent="0.2">
      <c r="A40359" s="253"/>
      <c r="B40359" s="254"/>
    </row>
    <row r="40360" spans="1:2" x14ac:dyDescent="0.2">
      <c r="A40360" s="253"/>
      <c r="B40360" s="254"/>
    </row>
    <row r="40361" spans="1:2" x14ac:dyDescent="0.2">
      <c r="A40361" s="253"/>
      <c r="B40361" s="254"/>
    </row>
    <row r="40362" spans="1:2" x14ac:dyDescent="0.2">
      <c r="A40362" s="253"/>
      <c r="B40362" s="254"/>
    </row>
    <row r="40363" spans="1:2" x14ac:dyDescent="0.2">
      <c r="A40363" s="253"/>
      <c r="B40363" s="254"/>
    </row>
    <row r="40364" spans="1:2" x14ac:dyDescent="0.2">
      <c r="A40364" s="253"/>
      <c r="B40364" s="254"/>
    </row>
    <row r="40365" spans="1:2" x14ac:dyDescent="0.2">
      <c r="A40365" s="253"/>
      <c r="B40365" s="254"/>
    </row>
    <row r="40366" spans="1:2" x14ac:dyDescent="0.2">
      <c r="A40366" s="253"/>
      <c r="B40366" s="254"/>
    </row>
    <row r="40367" spans="1:2" x14ac:dyDescent="0.2">
      <c r="A40367" s="253"/>
      <c r="B40367" s="254"/>
    </row>
    <row r="40368" spans="1:2" x14ac:dyDescent="0.2">
      <c r="A40368" s="253"/>
      <c r="B40368" s="254"/>
    </row>
    <row r="40369" spans="1:2" x14ac:dyDescent="0.2">
      <c r="A40369" s="253"/>
      <c r="B40369" s="254"/>
    </row>
    <row r="40370" spans="1:2" x14ac:dyDescent="0.2">
      <c r="A40370" s="253"/>
      <c r="B40370" s="254"/>
    </row>
    <row r="40371" spans="1:2" x14ac:dyDescent="0.2">
      <c r="A40371" s="253"/>
      <c r="B40371" s="254"/>
    </row>
    <row r="40372" spans="1:2" x14ac:dyDescent="0.2">
      <c r="A40372" s="253"/>
      <c r="B40372" s="254"/>
    </row>
    <row r="40373" spans="1:2" x14ac:dyDescent="0.2">
      <c r="A40373" s="253"/>
      <c r="B40373" s="254"/>
    </row>
    <row r="40374" spans="1:2" x14ac:dyDescent="0.2">
      <c r="A40374" s="253"/>
      <c r="B40374" s="254"/>
    </row>
    <row r="40375" spans="1:2" x14ac:dyDescent="0.2">
      <c r="A40375" s="253"/>
      <c r="B40375" s="254"/>
    </row>
    <row r="40376" spans="1:2" x14ac:dyDescent="0.2">
      <c r="A40376" s="253"/>
      <c r="B40376" s="254"/>
    </row>
    <row r="40377" spans="1:2" x14ac:dyDescent="0.2">
      <c r="A40377" s="253"/>
      <c r="B40377" s="254"/>
    </row>
    <row r="40378" spans="1:2" x14ac:dyDescent="0.2">
      <c r="A40378" s="253"/>
      <c r="B40378" s="254"/>
    </row>
    <row r="40379" spans="1:2" x14ac:dyDescent="0.2">
      <c r="A40379" s="253"/>
      <c r="B40379" s="254"/>
    </row>
    <row r="40380" spans="1:2" x14ac:dyDescent="0.2">
      <c r="A40380" s="253"/>
      <c r="B40380" s="254"/>
    </row>
    <row r="40381" spans="1:2" x14ac:dyDescent="0.2">
      <c r="A40381" s="253"/>
      <c r="B40381" s="254"/>
    </row>
    <row r="40382" spans="1:2" x14ac:dyDescent="0.2">
      <c r="A40382" s="253"/>
      <c r="B40382" s="254"/>
    </row>
    <row r="40383" spans="1:2" x14ac:dyDescent="0.2">
      <c r="A40383" s="253"/>
      <c r="B40383" s="254"/>
    </row>
    <row r="40384" spans="1:2" x14ac:dyDescent="0.2">
      <c r="A40384" s="253"/>
      <c r="B40384" s="254"/>
    </row>
    <row r="40385" spans="1:2" x14ac:dyDescent="0.2">
      <c r="A40385" s="253"/>
      <c r="B40385" s="254"/>
    </row>
    <row r="40386" spans="1:2" x14ac:dyDescent="0.2">
      <c r="A40386" s="253"/>
      <c r="B40386" s="254"/>
    </row>
    <row r="40387" spans="1:2" x14ac:dyDescent="0.2">
      <c r="A40387" s="253"/>
      <c r="B40387" s="254"/>
    </row>
    <row r="40388" spans="1:2" x14ac:dyDescent="0.2">
      <c r="A40388" s="253"/>
      <c r="B40388" s="254"/>
    </row>
    <row r="40389" spans="1:2" x14ac:dyDescent="0.2">
      <c r="A40389" s="253"/>
      <c r="B40389" s="254"/>
    </row>
    <row r="40390" spans="1:2" x14ac:dyDescent="0.2">
      <c r="A40390" s="253"/>
      <c r="B40390" s="254"/>
    </row>
    <row r="40391" spans="1:2" x14ac:dyDescent="0.2">
      <c r="A40391" s="253"/>
      <c r="B40391" s="254"/>
    </row>
    <row r="40392" spans="1:2" x14ac:dyDescent="0.2">
      <c r="A40392" s="253"/>
      <c r="B40392" s="254"/>
    </row>
    <row r="40393" spans="1:2" x14ac:dyDescent="0.2">
      <c r="A40393" s="253"/>
      <c r="B40393" s="254"/>
    </row>
    <row r="40394" spans="1:2" x14ac:dyDescent="0.2">
      <c r="A40394" s="253"/>
      <c r="B40394" s="254"/>
    </row>
    <row r="40395" spans="1:2" x14ac:dyDescent="0.2">
      <c r="A40395" s="253"/>
      <c r="B40395" s="254"/>
    </row>
    <row r="40396" spans="1:2" x14ac:dyDescent="0.2">
      <c r="A40396" s="253"/>
      <c r="B40396" s="254"/>
    </row>
    <row r="40397" spans="1:2" x14ac:dyDescent="0.2">
      <c r="A40397" s="253"/>
      <c r="B40397" s="254"/>
    </row>
    <row r="40398" spans="1:2" x14ac:dyDescent="0.2">
      <c r="A40398" s="253"/>
      <c r="B40398" s="254"/>
    </row>
    <row r="40399" spans="1:2" x14ac:dyDescent="0.2">
      <c r="A40399" s="253"/>
      <c r="B40399" s="254"/>
    </row>
    <row r="40400" spans="1:2" x14ac:dyDescent="0.2">
      <c r="A40400" s="253"/>
      <c r="B40400" s="254"/>
    </row>
    <row r="40401" spans="1:2" x14ac:dyDescent="0.2">
      <c r="A40401" s="253"/>
      <c r="B40401" s="254"/>
    </row>
    <row r="40402" spans="1:2" x14ac:dyDescent="0.2">
      <c r="A40402" s="253"/>
      <c r="B40402" s="254"/>
    </row>
    <row r="40403" spans="1:2" x14ac:dyDescent="0.2">
      <c r="A40403" s="253"/>
      <c r="B40403" s="254"/>
    </row>
    <row r="40404" spans="1:2" x14ac:dyDescent="0.2">
      <c r="A40404" s="253"/>
      <c r="B40404" s="254"/>
    </row>
    <row r="40405" spans="1:2" x14ac:dyDescent="0.2">
      <c r="A40405" s="253"/>
      <c r="B40405" s="254"/>
    </row>
    <row r="40406" spans="1:2" x14ac:dyDescent="0.2">
      <c r="A40406" s="253"/>
      <c r="B40406" s="254"/>
    </row>
    <row r="40407" spans="1:2" x14ac:dyDescent="0.2">
      <c r="A40407" s="253"/>
      <c r="B40407" s="254"/>
    </row>
    <row r="40408" spans="1:2" x14ac:dyDescent="0.2">
      <c r="A40408" s="253"/>
      <c r="B40408" s="254"/>
    </row>
    <row r="40409" spans="1:2" x14ac:dyDescent="0.2">
      <c r="A40409" s="253"/>
      <c r="B40409" s="254"/>
    </row>
    <row r="40410" spans="1:2" x14ac:dyDescent="0.2">
      <c r="A40410" s="253"/>
      <c r="B40410" s="254"/>
    </row>
    <row r="40411" spans="1:2" x14ac:dyDescent="0.2">
      <c r="A40411" s="253"/>
      <c r="B40411" s="254"/>
    </row>
    <row r="40412" spans="1:2" x14ac:dyDescent="0.2">
      <c r="A40412" s="253"/>
      <c r="B40412" s="254"/>
    </row>
    <row r="40413" spans="1:2" x14ac:dyDescent="0.2">
      <c r="A40413" s="253"/>
      <c r="B40413" s="254"/>
    </row>
    <row r="40414" spans="1:2" x14ac:dyDescent="0.2">
      <c r="A40414" s="253"/>
      <c r="B40414" s="254"/>
    </row>
    <row r="40415" spans="1:2" x14ac:dyDescent="0.2">
      <c r="A40415" s="253"/>
      <c r="B40415" s="254"/>
    </row>
    <row r="40416" spans="1:2" x14ac:dyDescent="0.2">
      <c r="A40416" s="253"/>
      <c r="B40416" s="254"/>
    </row>
    <row r="40417" spans="1:2" x14ac:dyDescent="0.2">
      <c r="A40417" s="253"/>
      <c r="B40417" s="254"/>
    </row>
    <row r="40418" spans="1:2" x14ac:dyDescent="0.2">
      <c r="A40418" s="253"/>
      <c r="B40418" s="254"/>
    </row>
    <row r="40419" spans="1:2" x14ac:dyDescent="0.2">
      <c r="A40419" s="253"/>
      <c r="B40419" s="254"/>
    </row>
    <row r="40420" spans="1:2" x14ac:dyDescent="0.2">
      <c r="A40420" s="253"/>
      <c r="B40420" s="254"/>
    </row>
    <row r="40421" spans="1:2" x14ac:dyDescent="0.2">
      <c r="A40421" s="253"/>
      <c r="B40421" s="254"/>
    </row>
    <row r="40422" spans="1:2" x14ac:dyDescent="0.2">
      <c r="A40422" s="253"/>
      <c r="B40422" s="254"/>
    </row>
    <row r="40423" spans="1:2" x14ac:dyDescent="0.2">
      <c r="A40423" s="253"/>
      <c r="B40423" s="254"/>
    </row>
    <row r="40424" spans="1:2" x14ac:dyDescent="0.2">
      <c r="A40424" s="253"/>
      <c r="B40424" s="254"/>
    </row>
    <row r="40425" spans="1:2" x14ac:dyDescent="0.2">
      <c r="A40425" s="253"/>
      <c r="B40425" s="254"/>
    </row>
    <row r="40426" spans="1:2" x14ac:dyDescent="0.2">
      <c r="A40426" s="253"/>
      <c r="B40426" s="254"/>
    </row>
    <row r="40427" spans="1:2" x14ac:dyDescent="0.2">
      <c r="A40427" s="253"/>
      <c r="B40427" s="254"/>
    </row>
    <row r="40428" spans="1:2" x14ac:dyDescent="0.2">
      <c r="A40428" s="253"/>
      <c r="B40428" s="254"/>
    </row>
    <row r="40429" spans="1:2" x14ac:dyDescent="0.2">
      <c r="A40429" s="253"/>
      <c r="B40429" s="254"/>
    </row>
    <row r="40430" spans="1:2" x14ac:dyDescent="0.2">
      <c r="A40430" s="253"/>
      <c r="B40430" s="254"/>
    </row>
    <row r="40431" spans="1:2" x14ac:dyDescent="0.2">
      <c r="A40431" s="253"/>
      <c r="B40431" s="254"/>
    </row>
    <row r="40432" spans="1:2" x14ac:dyDescent="0.2">
      <c r="A40432" s="253"/>
      <c r="B40432" s="254"/>
    </row>
    <row r="40433" spans="1:2" x14ac:dyDescent="0.2">
      <c r="A40433" s="253"/>
      <c r="B40433" s="254"/>
    </row>
    <row r="40434" spans="1:2" x14ac:dyDescent="0.2">
      <c r="A40434" s="253"/>
      <c r="B40434" s="254"/>
    </row>
    <row r="40435" spans="1:2" x14ac:dyDescent="0.2">
      <c r="A40435" s="253"/>
      <c r="B40435" s="254"/>
    </row>
    <row r="40436" spans="1:2" x14ac:dyDescent="0.2">
      <c r="A40436" s="253"/>
      <c r="B40436" s="254"/>
    </row>
    <row r="40437" spans="1:2" x14ac:dyDescent="0.2">
      <c r="A40437" s="253"/>
      <c r="B40437" s="254"/>
    </row>
    <row r="40438" spans="1:2" x14ac:dyDescent="0.2">
      <c r="A40438" s="253"/>
      <c r="B40438" s="254"/>
    </row>
    <row r="40439" spans="1:2" x14ac:dyDescent="0.2">
      <c r="A40439" s="253"/>
      <c r="B40439" s="254"/>
    </row>
    <row r="40440" spans="1:2" x14ac:dyDescent="0.2">
      <c r="A40440" s="253"/>
      <c r="B40440" s="254"/>
    </row>
    <row r="40441" spans="1:2" x14ac:dyDescent="0.2">
      <c r="A40441" s="253"/>
      <c r="B40441" s="254"/>
    </row>
    <row r="40442" spans="1:2" x14ac:dyDescent="0.2">
      <c r="A40442" s="253"/>
      <c r="B40442" s="254"/>
    </row>
    <row r="40443" spans="1:2" x14ac:dyDescent="0.2">
      <c r="A40443" s="253"/>
      <c r="B40443" s="254"/>
    </row>
    <row r="40444" spans="1:2" x14ac:dyDescent="0.2">
      <c r="A40444" s="253"/>
      <c r="B40444" s="254"/>
    </row>
    <row r="40445" spans="1:2" x14ac:dyDescent="0.2">
      <c r="A40445" s="253"/>
      <c r="B40445" s="254"/>
    </row>
    <row r="40446" spans="1:2" x14ac:dyDescent="0.2">
      <c r="A40446" s="253"/>
      <c r="B40446" s="254"/>
    </row>
    <row r="40447" spans="1:2" x14ac:dyDescent="0.2">
      <c r="A40447" s="253"/>
      <c r="B40447" s="254"/>
    </row>
    <row r="40448" spans="1:2" x14ac:dyDescent="0.2">
      <c r="A40448" s="253"/>
      <c r="B40448" s="254"/>
    </row>
    <row r="40449" spans="1:2" x14ac:dyDescent="0.2">
      <c r="A40449" s="253"/>
      <c r="B40449" s="254"/>
    </row>
    <row r="40450" spans="1:2" x14ac:dyDescent="0.2">
      <c r="A40450" s="253"/>
      <c r="B40450" s="254"/>
    </row>
    <row r="40451" spans="1:2" x14ac:dyDescent="0.2">
      <c r="A40451" s="253"/>
      <c r="B40451" s="254"/>
    </row>
    <row r="40452" spans="1:2" x14ac:dyDescent="0.2">
      <c r="A40452" s="253"/>
      <c r="B40452" s="254"/>
    </row>
    <row r="40453" spans="1:2" x14ac:dyDescent="0.2">
      <c r="A40453" s="253"/>
      <c r="B40453" s="254"/>
    </row>
    <row r="40454" spans="1:2" x14ac:dyDescent="0.2">
      <c r="A40454" s="253"/>
      <c r="B40454" s="254"/>
    </row>
    <row r="40455" spans="1:2" x14ac:dyDescent="0.2">
      <c r="A40455" s="253"/>
      <c r="B40455" s="254"/>
    </row>
    <row r="40456" spans="1:2" x14ac:dyDescent="0.2">
      <c r="A40456" s="253"/>
      <c r="B40456" s="254"/>
    </row>
    <row r="40457" spans="1:2" x14ac:dyDescent="0.2">
      <c r="A40457" s="253"/>
      <c r="B40457" s="254"/>
    </row>
    <row r="40458" spans="1:2" x14ac:dyDescent="0.2">
      <c r="A40458" s="253"/>
      <c r="B40458" s="254"/>
    </row>
    <row r="40459" spans="1:2" x14ac:dyDescent="0.2">
      <c r="A40459" s="253"/>
      <c r="B40459" s="254"/>
    </row>
    <row r="40460" spans="1:2" x14ac:dyDescent="0.2">
      <c r="A40460" s="253"/>
      <c r="B40460" s="254"/>
    </row>
    <row r="40461" spans="1:2" x14ac:dyDescent="0.2">
      <c r="A40461" s="253"/>
      <c r="B40461" s="254"/>
    </row>
    <row r="40462" spans="1:2" x14ac:dyDescent="0.2">
      <c r="A40462" s="253"/>
      <c r="B40462" s="254"/>
    </row>
    <row r="40463" spans="1:2" x14ac:dyDescent="0.2">
      <c r="A40463" s="253"/>
      <c r="B40463" s="254"/>
    </row>
    <row r="40464" spans="1:2" x14ac:dyDescent="0.2">
      <c r="A40464" s="253"/>
      <c r="B40464" s="254"/>
    </row>
    <row r="40465" spans="1:2" x14ac:dyDescent="0.2">
      <c r="A40465" s="253"/>
      <c r="B40465" s="254"/>
    </row>
    <row r="40466" spans="1:2" x14ac:dyDescent="0.2">
      <c r="A40466" s="253"/>
      <c r="B40466" s="254"/>
    </row>
    <row r="40467" spans="1:2" x14ac:dyDescent="0.2">
      <c r="A40467" s="253"/>
      <c r="B40467" s="254"/>
    </row>
    <row r="40468" spans="1:2" x14ac:dyDescent="0.2">
      <c r="A40468" s="253"/>
      <c r="B40468" s="254"/>
    </row>
    <row r="40469" spans="1:2" x14ac:dyDescent="0.2">
      <c r="A40469" s="253"/>
      <c r="B40469" s="254"/>
    </row>
    <row r="40470" spans="1:2" x14ac:dyDescent="0.2">
      <c r="A40470" s="253"/>
      <c r="B40470" s="254"/>
    </row>
    <row r="40471" spans="1:2" x14ac:dyDescent="0.2">
      <c r="A40471" s="253"/>
      <c r="B40471" s="254"/>
    </row>
    <row r="40472" spans="1:2" x14ac:dyDescent="0.2">
      <c r="A40472" s="253"/>
      <c r="B40472" s="254"/>
    </row>
    <row r="40473" spans="1:2" x14ac:dyDescent="0.2">
      <c r="A40473" s="253"/>
      <c r="B40473" s="254"/>
    </row>
    <row r="40474" spans="1:2" x14ac:dyDescent="0.2">
      <c r="A40474" s="253"/>
      <c r="B40474" s="254"/>
    </row>
    <row r="40475" spans="1:2" x14ac:dyDescent="0.2">
      <c r="A40475" s="253"/>
      <c r="B40475" s="254"/>
    </row>
    <row r="40476" spans="1:2" x14ac:dyDescent="0.2">
      <c r="A40476" s="253"/>
      <c r="B40476" s="254"/>
    </row>
    <row r="40477" spans="1:2" x14ac:dyDescent="0.2">
      <c r="A40477" s="253"/>
      <c r="B40477" s="254"/>
    </row>
    <row r="40478" spans="1:2" x14ac:dyDescent="0.2">
      <c r="A40478" s="253"/>
      <c r="B40478" s="254"/>
    </row>
    <row r="40479" spans="1:2" x14ac:dyDescent="0.2">
      <c r="A40479" s="253"/>
      <c r="B40479" s="254"/>
    </row>
    <row r="40480" spans="1:2" x14ac:dyDescent="0.2">
      <c r="A40480" s="253"/>
      <c r="B40480" s="254"/>
    </row>
    <row r="40481" spans="1:2" x14ac:dyDescent="0.2">
      <c r="A40481" s="253"/>
      <c r="B40481" s="254"/>
    </row>
    <row r="40482" spans="1:2" x14ac:dyDescent="0.2">
      <c r="A40482" s="253"/>
      <c r="B40482" s="254"/>
    </row>
    <row r="40483" spans="1:2" x14ac:dyDescent="0.2">
      <c r="A40483" s="253"/>
      <c r="B40483" s="254"/>
    </row>
    <row r="40484" spans="1:2" x14ac:dyDescent="0.2">
      <c r="A40484" s="253"/>
      <c r="B40484" s="254"/>
    </row>
    <row r="40485" spans="1:2" x14ac:dyDescent="0.2">
      <c r="A40485" s="253"/>
      <c r="B40485" s="254"/>
    </row>
    <row r="40486" spans="1:2" x14ac:dyDescent="0.2">
      <c r="A40486" s="253"/>
      <c r="B40486" s="254"/>
    </row>
    <row r="40487" spans="1:2" x14ac:dyDescent="0.2">
      <c r="A40487" s="253"/>
      <c r="B40487" s="254"/>
    </row>
    <row r="40488" spans="1:2" x14ac:dyDescent="0.2">
      <c r="A40488" s="253"/>
      <c r="B40488" s="254"/>
    </row>
    <row r="40489" spans="1:2" x14ac:dyDescent="0.2">
      <c r="A40489" s="253"/>
      <c r="B40489" s="254"/>
    </row>
    <row r="40490" spans="1:2" x14ac:dyDescent="0.2">
      <c r="A40490" s="253"/>
      <c r="B40490" s="254"/>
    </row>
    <row r="40491" spans="1:2" x14ac:dyDescent="0.2">
      <c r="A40491" s="253"/>
      <c r="B40491" s="254"/>
    </row>
    <row r="40492" spans="1:2" x14ac:dyDescent="0.2">
      <c r="A40492" s="253"/>
      <c r="B40492" s="254"/>
    </row>
    <row r="40493" spans="1:2" x14ac:dyDescent="0.2">
      <c r="A40493" s="253"/>
      <c r="B40493" s="254"/>
    </row>
    <row r="40494" spans="1:2" x14ac:dyDescent="0.2">
      <c r="A40494" s="253"/>
      <c r="B40494" s="254"/>
    </row>
    <row r="40495" spans="1:2" x14ac:dyDescent="0.2">
      <c r="A40495" s="253"/>
      <c r="B40495" s="254"/>
    </row>
    <row r="40496" spans="1:2" x14ac:dyDescent="0.2">
      <c r="A40496" s="253"/>
      <c r="B40496" s="254"/>
    </row>
    <row r="40497" spans="1:2" x14ac:dyDescent="0.2">
      <c r="A40497" s="253"/>
      <c r="B40497" s="254"/>
    </row>
    <row r="40498" spans="1:2" x14ac:dyDescent="0.2">
      <c r="A40498" s="253"/>
      <c r="B40498" s="254"/>
    </row>
    <row r="40499" spans="1:2" x14ac:dyDescent="0.2">
      <c r="A40499" s="253"/>
      <c r="B40499" s="254"/>
    </row>
    <row r="40500" spans="1:2" x14ac:dyDescent="0.2">
      <c r="A40500" s="253"/>
      <c r="B40500" s="254"/>
    </row>
    <row r="40501" spans="1:2" x14ac:dyDescent="0.2">
      <c r="A40501" s="253"/>
      <c r="B40501" s="254"/>
    </row>
    <row r="40502" spans="1:2" x14ac:dyDescent="0.2">
      <c r="A40502" s="253"/>
      <c r="B40502" s="254"/>
    </row>
    <row r="40503" spans="1:2" x14ac:dyDescent="0.2">
      <c r="A40503" s="253"/>
      <c r="B40503" s="254"/>
    </row>
    <row r="40504" spans="1:2" x14ac:dyDescent="0.2">
      <c r="A40504" s="253"/>
      <c r="B40504" s="254"/>
    </row>
    <row r="40505" spans="1:2" x14ac:dyDescent="0.2">
      <c r="A40505" s="253"/>
      <c r="B40505" s="254"/>
    </row>
    <row r="40506" spans="1:2" x14ac:dyDescent="0.2">
      <c r="A40506" s="253"/>
      <c r="B40506" s="254"/>
    </row>
    <row r="40507" spans="1:2" x14ac:dyDescent="0.2">
      <c r="A40507" s="253"/>
      <c r="B40507" s="254"/>
    </row>
    <row r="40508" spans="1:2" x14ac:dyDescent="0.2">
      <c r="A40508" s="253"/>
      <c r="B40508" s="254"/>
    </row>
    <row r="40509" spans="1:2" x14ac:dyDescent="0.2">
      <c r="A40509" s="253"/>
      <c r="B40509" s="254"/>
    </row>
    <row r="40510" spans="1:2" x14ac:dyDescent="0.2">
      <c r="A40510" s="253"/>
      <c r="B40510" s="254"/>
    </row>
    <row r="40511" spans="1:2" x14ac:dyDescent="0.2">
      <c r="A40511" s="253"/>
      <c r="B40511" s="254"/>
    </row>
    <row r="40512" spans="1:2" x14ac:dyDescent="0.2">
      <c r="A40512" s="253"/>
      <c r="B40512" s="254"/>
    </row>
    <row r="40513" spans="1:2" x14ac:dyDescent="0.2">
      <c r="A40513" s="253"/>
      <c r="B40513" s="254"/>
    </row>
    <row r="40514" spans="1:2" x14ac:dyDescent="0.2">
      <c r="A40514" s="253"/>
      <c r="B40514" s="254"/>
    </row>
    <row r="40515" spans="1:2" x14ac:dyDescent="0.2">
      <c r="A40515" s="253"/>
      <c r="B40515" s="254"/>
    </row>
    <row r="40516" spans="1:2" x14ac:dyDescent="0.2">
      <c r="A40516" s="253"/>
      <c r="B40516" s="254"/>
    </row>
    <row r="40517" spans="1:2" x14ac:dyDescent="0.2">
      <c r="A40517" s="253"/>
      <c r="B40517" s="254"/>
    </row>
    <row r="40518" spans="1:2" x14ac:dyDescent="0.2">
      <c r="A40518" s="253"/>
      <c r="B40518" s="254"/>
    </row>
    <row r="40519" spans="1:2" x14ac:dyDescent="0.2">
      <c r="A40519" s="253"/>
      <c r="B40519" s="254"/>
    </row>
    <row r="40520" spans="1:2" x14ac:dyDescent="0.2">
      <c r="A40520" s="253"/>
      <c r="B40520" s="254"/>
    </row>
    <row r="40521" spans="1:2" x14ac:dyDescent="0.2">
      <c r="A40521" s="253"/>
      <c r="B40521" s="254"/>
    </row>
    <row r="40522" spans="1:2" x14ac:dyDescent="0.2">
      <c r="A40522" s="253"/>
      <c r="B40522" s="254"/>
    </row>
    <row r="40523" spans="1:2" x14ac:dyDescent="0.2">
      <c r="A40523" s="253"/>
      <c r="B40523" s="254"/>
    </row>
    <row r="40524" spans="1:2" x14ac:dyDescent="0.2">
      <c r="A40524" s="253"/>
      <c r="B40524" s="254"/>
    </row>
    <row r="40525" spans="1:2" x14ac:dyDescent="0.2">
      <c r="A40525" s="253"/>
      <c r="B40525" s="254"/>
    </row>
    <row r="40526" spans="1:2" x14ac:dyDescent="0.2">
      <c r="A40526" s="253"/>
      <c r="B40526" s="254"/>
    </row>
    <row r="40527" spans="1:2" x14ac:dyDescent="0.2">
      <c r="A40527" s="253"/>
      <c r="B40527" s="254"/>
    </row>
    <row r="40528" spans="1:2" x14ac:dyDescent="0.2">
      <c r="A40528" s="253"/>
      <c r="B40528" s="254"/>
    </row>
    <row r="40529" spans="1:2" x14ac:dyDescent="0.2">
      <c r="A40529" s="253"/>
      <c r="B40529" s="254"/>
    </row>
    <row r="40530" spans="1:2" x14ac:dyDescent="0.2">
      <c r="A40530" s="253"/>
      <c r="B40530" s="254"/>
    </row>
    <row r="40531" spans="1:2" x14ac:dyDescent="0.2">
      <c r="A40531" s="253"/>
      <c r="B40531" s="254"/>
    </row>
    <row r="40532" spans="1:2" x14ac:dyDescent="0.2">
      <c r="A40532" s="253"/>
      <c r="B40532" s="254"/>
    </row>
    <row r="40533" spans="1:2" x14ac:dyDescent="0.2">
      <c r="A40533" s="253"/>
      <c r="B40533" s="254"/>
    </row>
    <row r="40534" spans="1:2" x14ac:dyDescent="0.2">
      <c r="A40534" s="253"/>
      <c r="B40534" s="254"/>
    </row>
    <row r="40535" spans="1:2" x14ac:dyDescent="0.2">
      <c r="A40535" s="253"/>
      <c r="B40535" s="254"/>
    </row>
    <row r="40536" spans="1:2" x14ac:dyDescent="0.2">
      <c r="A40536" s="253"/>
      <c r="B40536" s="254"/>
    </row>
    <row r="40537" spans="1:2" x14ac:dyDescent="0.2">
      <c r="A40537" s="253"/>
      <c r="B40537" s="254"/>
    </row>
    <row r="40538" spans="1:2" x14ac:dyDescent="0.2">
      <c r="A40538" s="253"/>
      <c r="B40538" s="254"/>
    </row>
    <row r="40539" spans="1:2" x14ac:dyDescent="0.2">
      <c r="A40539" s="253"/>
      <c r="B40539" s="254"/>
    </row>
    <row r="40540" spans="1:2" x14ac:dyDescent="0.2">
      <c r="A40540" s="253"/>
      <c r="B40540" s="254"/>
    </row>
    <row r="40541" spans="1:2" x14ac:dyDescent="0.2">
      <c r="A40541" s="253"/>
      <c r="B40541" s="254"/>
    </row>
    <row r="40542" spans="1:2" x14ac:dyDescent="0.2">
      <c r="A40542" s="253"/>
      <c r="B40542" s="254"/>
    </row>
    <row r="40543" spans="1:2" x14ac:dyDescent="0.2">
      <c r="A40543" s="253"/>
      <c r="B40543" s="254"/>
    </row>
    <row r="40544" spans="1:2" x14ac:dyDescent="0.2">
      <c r="A40544" s="253"/>
      <c r="B40544" s="254"/>
    </row>
    <row r="40545" spans="1:2" x14ac:dyDescent="0.2">
      <c r="A40545" s="253"/>
      <c r="B40545" s="254"/>
    </row>
    <row r="40546" spans="1:2" x14ac:dyDescent="0.2">
      <c r="A40546" s="253"/>
      <c r="B40546" s="254"/>
    </row>
    <row r="40547" spans="1:2" x14ac:dyDescent="0.2">
      <c r="A40547" s="253"/>
      <c r="B40547" s="254"/>
    </row>
    <row r="40548" spans="1:2" x14ac:dyDescent="0.2">
      <c r="A40548" s="253"/>
      <c r="B40548" s="254"/>
    </row>
    <row r="40549" spans="1:2" x14ac:dyDescent="0.2">
      <c r="A40549" s="253"/>
      <c r="B40549" s="254"/>
    </row>
    <row r="40550" spans="1:2" x14ac:dyDescent="0.2">
      <c r="A40550" s="253"/>
      <c r="B40550" s="254"/>
    </row>
    <row r="40551" spans="1:2" x14ac:dyDescent="0.2">
      <c r="A40551" s="253"/>
      <c r="B40551" s="254"/>
    </row>
    <row r="40552" spans="1:2" x14ac:dyDescent="0.2">
      <c r="A40552" s="253"/>
      <c r="B40552" s="254"/>
    </row>
    <row r="40553" spans="1:2" x14ac:dyDescent="0.2">
      <c r="A40553" s="253"/>
      <c r="B40553" s="254"/>
    </row>
    <row r="40554" spans="1:2" x14ac:dyDescent="0.2">
      <c r="A40554" s="253"/>
      <c r="B40554" s="254"/>
    </row>
    <row r="40555" spans="1:2" x14ac:dyDescent="0.2">
      <c r="A40555" s="253"/>
      <c r="B40555" s="254"/>
    </row>
    <row r="40556" spans="1:2" x14ac:dyDescent="0.2">
      <c r="A40556" s="253"/>
      <c r="B40556" s="254"/>
    </row>
    <row r="40557" spans="1:2" x14ac:dyDescent="0.2">
      <c r="A40557" s="253"/>
      <c r="B40557" s="254"/>
    </row>
    <row r="40558" spans="1:2" x14ac:dyDescent="0.2">
      <c r="A40558" s="253"/>
      <c r="B40558" s="254"/>
    </row>
    <row r="40559" spans="1:2" x14ac:dyDescent="0.2">
      <c r="A40559" s="253"/>
      <c r="B40559" s="254"/>
    </row>
    <row r="40560" spans="1:2" x14ac:dyDescent="0.2">
      <c r="A40560" s="253"/>
      <c r="B40560" s="254"/>
    </row>
    <row r="40561" spans="1:2" x14ac:dyDescent="0.2">
      <c r="A40561" s="253"/>
      <c r="B40561" s="254"/>
    </row>
    <row r="40562" spans="1:2" x14ac:dyDescent="0.2">
      <c r="A40562" s="253"/>
      <c r="B40562" s="254"/>
    </row>
    <row r="40563" spans="1:2" x14ac:dyDescent="0.2">
      <c r="A40563" s="253"/>
      <c r="B40563" s="254"/>
    </row>
    <row r="40564" spans="1:2" x14ac:dyDescent="0.2">
      <c r="A40564" s="253"/>
      <c r="B40564" s="254"/>
    </row>
    <row r="40565" spans="1:2" x14ac:dyDescent="0.2">
      <c r="A40565" s="253"/>
      <c r="B40565" s="254"/>
    </row>
    <row r="40566" spans="1:2" x14ac:dyDescent="0.2">
      <c r="A40566" s="253"/>
      <c r="B40566" s="254"/>
    </row>
    <row r="40567" spans="1:2" x14ac:dyDescent="0.2">
      <c r="A40567" s="253"/>
      <c r="B40567" s="254"/>
    </row>
    <row r="40568" spans="1:2" x14ac:dyDescent="0.2">
      <c r="A40568" s="253"/>
      <c r="B40568" s="254"/>
    </row>
    <row r="40569" spans="1:2" x14ac:dyDescent="0.2">
      <c r="A40569" s="253"/>
      <c r="B40569" s="254"/>
    </row>
    <row r="40570" spans="1:2" x14ac:dyDescent="0.2">
      <c r="A40570" s="253"/>
      <c r="B40570" s="254"/>
    </row>
    <row r="40571" spans="1:2" x14ac:dyDescent="0.2">
      <c r="A40571" s="253"/>
      <c r="B40571" s="254"/>
    </row>
    <row r="40572" spans="1:2" x14ac:dyDescent="0.2">
      <c r="A40572" s="253"/>
      <c r="B40572" s="254"/>
    </row>
    <row r="40573" spans="1:2" x14ac:dyDescent="0.2">
      <c r="A40573" s="253"/>
      <c r="B40573" s="254"/>
    </row>
    <row r="40574" spans="1:2" x14ac:dyDescent="0.2">
      <c r="A40574" s="253"/>
      <c r="B40574" s="254"/>
    </row>
    <row r="40575" spans="1:2" x14ac:dyDescent="0.2">
      <c r="A40575" s="253"/>
      <c r="B40575" s="254"/>
    </row>
    <row r="40576" spans="1:2" x14ac:dyDescent="0.2">
      <c r="A40576" s="253"/>
      <c r="B40576" s="254"/>
    </row>
    <row r="40577" spans="1:2" x14ac:dyDescent="0.2">
      <c r="A40577" s="253"/>
      <c r="B40577" s="254"/>
    </row>
    <row r="40578" spans="1:2" x14ac:dyDescent="0.2">
      <c r="A40578" s="253"/>
      <c r="B40578" s="254"/>
    </row>
    <row r="40579" spans="1:2" x14ac:dyDescent="0.2">
      <c r="A40579" s="253"/>
      <c r="B40579" s="254"/>
    </row>
    <row r="40580" spans="1:2" x14ac:dyDescent="0.2">
      <c r="A40580" s="253"/>
      <c r="B40580" s="254"/>
    </row>
    <row r="40581" spans="1:2" x14ac:dyDescent="0.2">
      <c r="A40581" s="253"/>
      <c r="B40581" s="254"/>
    </row>
    <row r="40582" spans="1:2" x14ac:dyDescent="0.2">
      <c r="A40582" s="253"/>
      <c r="B40582" s="254"/>
    </row>
    <row r="40583" spans="1:2" x14ac:dyDescent="0.2">
      <c r="A40583" s="253"/>
      <c r="B40583" s="254"/>
    </row>
    <row r="40584" spans="1:2" x14ac:dyDescent="0.2">
      <c r="A40584" s="253"/>
      <c r="B40584" s="254"/>
    </row>
    <row r="40585" spans="1:2" x14ac:dyDescent="0.2">
      <c r="A40585" s="253"/>
      <c r="B40585" s="254"/>
    </row>
    <row r="40586" spans="1:2" x14ac:dyDescent="0.2">
      <c r="A40586" s="253"/>
      <c r="B40586" s="254"/>
    </row>
    <row r="40587" spans="1:2" x14ac:dyDescent="0.2">
      <c r="A40587" s="253"/>
      <c r="B40587" s="254"/>
    </row>
    <row r="40588" spans="1:2" x14ac:dyDescent="0.2">
      <c r="A40588" s="253"/>
      <c r="B40588" s="254"/>
    </row>
    <row r="40589" spans="1:2" x14ac:dyDescent="0.2">
      <c r="A40589" s="253"/>
      <c r="B40589" s="254"/>
    </row>
    <row r="40590" spans="1:2" x14ac:dyDescent="0.2">
      <c r="A40590" s="253"/>
      <c r="B40590" s="254"/>
    </row>
    <row r="40591" spans="1:2" x14ac:dyDescent="0.2">
      <c r="A40591" s="253"/>
      <c r="B40591" s="254"/>
    </row>
    <row r="40592" spans="1:2" x14ac:dyDescent="0.2">
      <c r="A40592" s="253"/>
      <c r="B40592" s="254"/>
    </row>
    <row r="40593" spans="1:2" x14ac:dyDescent="0.2">
      <c r="A40593" s="253"/>
      <c r="B40593" s="254"/>
    </row>
    <row r="40594" spans="1:2" x14ac:dyDescent="0.2">
      <c r="A40594" s="253"/>
      <c r="B40594" s="254"/>
    </row>
    <row r="40595" spans="1:2" x14ac:dyDescent="0.2">
      <c r="A40595" s="253"/>
      <c r="B40595" s="254"/>
    </row>
    <row r="40596" spans="1:2" x14ac:dyDescent="0.2">
      <c r="A40596" s="253"/>
      <c r="B40596" s="254"/>
    </row>
    <row r="40597" spans="1:2" x14ac:dyDescent="0.2">
      <c r="A40597" s="253"/>
      <c r="B40597" s="254"/>
    </row>
    <row r="40598" spans="1:2" x14ac:dyDescent="0.2">
      <c r="A40598" s="253"/>
      <c r="B40598" s="254"/>
    </row>
    <row r="40599" spans="1:2" x14ac:dyDescent="0.2">
      <c r="A40599" s="253"/>
      <c r="B40599" s="254"/>
    </row>
    <row r="40600" spans="1:2" x14ac:dyDescent="0.2">
      <c r="A40600" s="253"/>
      <c r="B40600" s="254"/>
    </row>
    <row r="40601" spans="1:2" x14ac:dyDescent="0.2">
      <c r="A40601" s="253"/>
      <c r="B40601" s="254"/>
    </row>
    <row r="40602" spans="1:2" x14ac:dyDescent="0.2">
      <c r="A40602" s="253"/>
      <c r="B40602" s="254"/>
    </row>
    <row r="40603" spans="1:2" x14ac:dyDescent="0.2">
      <c r="A40603" s="253"/>
      <c r="B40603" s="254"/>
    </row>
    <row r="40604" spans="1:2" x14ac:dyDescent="0.2">
      <c r="A40604" s="253"/>
      <c r="B40604" s="254"/>
    </row>
    <row r="40605" spans="1:2" x14ac:dyDescent="0.2">
      <c r="A40605" s="253"/>
      <c r="B40605" s="254"/>
    </row>
    <row r="40606" spans="1:2" x14ac:dyDescent="0.2">
      <c r="A40606" s="253"/>
      <c r="B40606" s="254"/>
    </row>
    <row r="40607" spans="1:2" x14ac:dyDescent="0.2">
      <c r="A40607" s="253"/>
      <c r="B40607" s="254"/>
    </row>
    <row r="40608" spans="1:2" x14ac:dyDescent="0.2">
      <c r="A40608" s="253"/>
      <c r="B40608" s="254"/>
    </row>
    <row r="40609" spans="1:2" x14ac:dyDescent="0.2">
      <c r="A40609" s="253"/>
      <c r="B40609" s="254"/>
    </row>
    <row r="40610" spans="1:2" x14ac:dyDescent="0.2">
      <c r="A40610" s="253"/>
      <c r="B40610" s="254"/>
    </row>
    <row r="40611" spans="1:2" x14ac:dyDescent="0.2">
      <c r="A40611" s="253"/>
      <c r="B40611" s="254"/>
    </row>
    <row r="40612" spans="1:2" x14ac:dyDescent="0.2">
      <c r="A40612" s="253"/>
      <c r="B40612" s="254"/>
    </row>
    <row r="40613" spans="1:2" x14ac:dyDescent="0.2">
      <c r="A40613" s="253"/>
      <c r="B40613" s="254"/>
    </row>
    <row r="40614" spans="1:2" x14ac:dyDescent="0.2">
      <c r="A40614" s="253"/>
      <c r="B40614" s="254"/>
    </row>
    <row r="40615" spans="1:2" x14ac:dyDescent="0.2">
      <c r="A40615" s="253"/>
      <c r="B40615" s="254"/>
    </row>
    <row r="40616" spans="1:2" x14ac:dyDescent="0.2">
      <c r="A40616" s="253"/>
      <c r="B40616" s="254"/>
    </row>
    <row r="40617" spans="1:2" x14ac:dyDescent="0.2">
      <c r="A40617" s="253"/>
      <c r="B40617" s="254"/>
    </row>
    <row r="40618" spans="1:2" x14ac:dyDescent="0.2">
      <c r="A40618" s="253"/>
      <c r="B40618" s="254"/>
    </row>
    <row r="40619" spans="1:2" x14ac:dyDescent="0.2">
      <c r="A40619" s="253"/>
      <c r="B40619" s="254"/>
    </row>
    <row r="40620" spans="1:2" x14ac:dyDescent="0.2">
      <c r="A40620" s="253"/>
      <c r="B40620" s="254"/>
    </row>
    <row r="40621" spans="1:2" x14ac:dyDescent="0.2">
      <c r="A40621" s="253"/>
      <c r="B40621" s="254"/>
    </row>
    <row r="40622" spans="1:2" x14ac:dyDescent="0.2">
      <c r="A40622" s="253"/>
      <c r="B40622" s="254"/>
    </row>
    <row r="40623" spans="1:2" x14ac:dyDescent="0.2">
      <c r="A40623" s="253"/>
      <c r="B40623" s="254"/>
    </row>
    <row r="40624" spans="1:2" x14ac:dyDescent="0.2">
      <c r="A40624" s="253"/>
      <c r="B40624" s="254"/>
    </row>
    <row r="40625" spans="1:2" x14ac:dyDescent="0.2">
      <c r="A40625" s="253"/>
      <c r="B40625" s="254"/>
    </row>
    <row r="40626" spans="1:2" x14ac:dyDescent="0.2">
      <c r="A40626" s="253"/>
      <c r="B40626" s="254"/>
    </row>
    <row r="40627" spans="1:2" x14ac:dyDescent="0.2">
      <c r="A40627" s="253"/>
      <c r="B40627" s="254"/>
    </row>
    <row r="40628" spans="1:2" x14ac:dyDescent="0.2">
      <c r="A40628" s="253"/>
      <c r="B40628" s="254"/>
    </row>
    <row r="40629" spans="1:2" x14ac:dyDescent="0.2">
      <c r="A40629" s="253"/>
      <c r="B40629" s="254"/>
    </row>
    <row r="40630" spans="1:2" x14ac:dyDescent="0.2">
      <c r="A40630" s="253"/>
      <c r="B40630" s="254"/>
    </row>
    <row r="40631" spans="1:2" x14ac:dyDescent="0.2">
      <c r="A40631" s="253"/>
      <c r="B40631" s="254"/>
    </row>
    <row r="40632" spans="1:2" x14ac:dyDescent="0.2">
      <c r="A40632" s="253"/>
      <c r="B40632" s="254"/>
    </row>
    <row r="40633" spans="1:2" x14ac:dyDescent="0.2">
      <c r="A40633" s="253"/>
      <c r="B40633" s="254"/>
    </row>
    <row r="40634" spans="1:2" x14ac:dyDescent="0.2">
      <c r="A40634" s="253"/>
      <c r="B40634" s="254"/>
    </row>
    <row r="40635" spans="1:2" x14ac:dyDescent="0.2">
      <c r="A40635" s="253"/>
      <c r="B40635" s="254"/>
    </row>
    <row r="40636" spans="1:2" x14ac:dyDescent="0.2">
      <c r="A40636" s="253"/>
      <c r="B40636" s="254"/>
    </row>
    <row r="40637" spans="1:2" x14ac:dyDescent="0.2">
      <c r="A40637" s="253"/>
      <c r="B40637" s="254"/>
    </row>
    <row r="40638" spans="1:2" x14ac:dyDescent="0.2">
      <c r="A40638" s="253"/>
      <c r="B40638" s="254"/>
    </row>
    <row r="40639" spans="1:2" x14ac:dyDescent="0.2">
      <c r="A40639" s="253"/>
      <c r="B40639" s="254"/>
    </row>
    <row r="40640" spans="1:2" x14ac:dyDescent="0.2">
      <c r="A40640" s="253"/>
      <c r="B40640" s="254"/>
    </row>
    <row r="40641" spans="1:2" x14ac:dyDescent="0.2">
      <c r="A40641" s="253"/>
      <c r="B40641" s="254"/>
    </row>
    <row r="40642" spans="1:2" x14ac:dyDescent="0.2">
      <c r="A40642" s="253"/>
      <c r="B40642" s="254"/>
    </row>
    <row r="40643" spans="1:2" x14ac:dyDescent="0.2">
      <c r="A40643" s="253"/>
      <c r="B40643" s="254"/>
    </row>
    <row r="40644" spans="1:2" x14ac:dyDescent="0.2">
      <c r="A40644" s="253"/>
      <c r="B40644" s="254"/>
    </row>
    <row r="40645" spans="1:2" x14ac:dyDescent="0.2">
      <c r="A40645" s="253"/>
      <c r="B40645" s="254"/>
    </row>
    <row r="40646" spans="1:2" x14ac:dyDescent="0.2">
      <c r="A40646" s="253"/>
      <c r="B40646" s="254"/>
    </row>
    <row r="40647" spans="1:2" x14ac:dyDescent="0.2">
      <c r="A40647" s="253"/>
      <c r="B40647" s="254"/>
    </row>
    <row r="40648" spans="1:2" x14ac:dyDescent="0.2">
      <c r="A40648" s="253"/>
      <c r="B40648" s="254"/>
    </row>
    <row r="40649" spans="1:2" x14ac:dyDescent="0.2">
      <c r="A40649" s="253"/>
      <c r="B40649" s="254"/>
    </row>
    <row r="40650" spans="1:2" x14ac:dyDescent="0.2">
      <c r="A40650" s="253"/>
      <c r="B40650" s="254"/>
    </row>
    <row r="40651" spans="1:2" x14ac:dyDescent="0.2">
      <c r="A40651" s="253"/>
      <c r="B40651" s="254"/>
    </row>
    <row r="40652" spans="1:2" x14ac:dyDescent="0.2">
      <c r="A40652" s="253"/>
      <c r="B40652" s="254"/>
    </row>
    <row r="40653" spans="1:2" x14ac:dyDescent="0.2">
      <c r="A40653" s="253"/>
      <c r="B40653" s="254"/>
    </row>
    <row r="40654" spans="1:2" x14ac:dyDescent="0.2">
      <c r="A40654" s="253"/>
      <c r="B40654" s="254"/>
    </row>
    <row r="40655" spans="1:2" x14ac:dyDescent="0.2">
      <c r="A40655" s="253"/>
      <c r="B40655" s="254"/>
    </row>
    <row r="40656" spans="1:2" x14ac:dyDescent="0.2">
      <c r="A40656" s="253"/>
      <c r="B40656" s="254"/>
    </row>
    <row r="40657" spans="1:2" x14ac:dyDescent="0.2">
      <c r="A40657" s="253"/>
      <c r="B40657" s="254"/>
    </row>
    <row r="40658" spans="1:2" x14ac:dyDescent="0.2">
      <c r="A40658" s="253"/>
      <c r="B40658" s="254"/>
    </row>
    <row r="40659" spans="1:2" x14ac:dyDescent="0.2">
      <c r="A40659" s="253"/>
      <c r="B40659" s="254"/>
    </row>
    <row r="40660" spans="1:2" x14ac:dyDescent="0.2">
      <c r="A40660" s="253"/>
      <c r="B40660" s="254"/>
    </row>
    <row r="40661" spans="1:2" x14ac:dyDescent="0.2">
      <c r="A40661" s="253"/>
      <c r="B40661" s="254"/>
    </row>
    <row r="40662" spans="1:2" x14ac:dyDescent="0.2">
      <c r="A40662" s="253"/>
      <c r="B40662" s="254"/>
    </row>
    <row r="40663" spans="1:2" x14ac:dyDescent="0.2">
      <c r="A40663" s="253"/>
      <c r="B40663" s="254"/>
    </row>
    <row r="40664" spans="1:2" x14ac:dyDescent="0.2">
      <c r="A40664" s="253"/>
      <c r="B40664" s="254"/>
    </row>
    <row r="40665" spans="1:2" x14ac:dyDescent="0.2">
      <c r="A40665" s="253"/>
      <c r="B40665" s="254"/>
    </row>
    <row r="40666" spans="1:2" x14ac:dyDescent="0.2">
      <c r="A40666" s="253"/>
      <c r="B40666" s="254"/>
    </row>
    <row r="40667" spans="1:2" x14ac:dyDescent="0.2">
      <c r="A40667" s="253"/>
      <c r="B40667" s="254"/>
    </row>
    <row r="40668" spans="1:2" x14ac:dyDescent="0.2">
      <c r="A40668" s="253"/>
      <c r="B40668" s="254"/>
    </row>
    <row r="40669" spans="1:2" x14ac:dyDescent="0.2">
      <c r="A40669" s="253"/>
      <c r="B40669" s="254"/>
    </row>
    <row r="40670" spans="1:2" x14ac:dyDescent="0.2">
      <c r="A40670" s="253"/>
      <c r="B40670" s="254"/>
    </row>
    <row r="40671" spans="1:2" x14ac:dyDescent="0.2">
      <c r="A40671" s="253"/>
      <c r="B40671" s="254"/>
    </row>
    <row r="40672" spans="1:2" x14ac:dyDescent="0.2">
      <c r="A40672" s="253"/>
      <c r="B40672" s="254"/>
    </row>
    <row r="40673" spans="1:2" x14ac:dyDescent="0.2">
      <c r="A40673" s="253"/>
      <c r="B40673" s="254"/>
    </row>
    <row r="40674" spans="1:2" x14ac:dyDescent="0.2">
      <c r="A40674" s="253"/>
      <c r="B40674" s="254"/>
    </row>
    <row r="40675" spans="1:2" x14ac:dyDescent="0.2">
      <c r="A40675" s="253"/>
      <c r="B40675" s="254"/>
    </row>
    <row r="40676" spans="1:2" x14ac:dyDescent="0.2">
      <c r="A40676" s="253"/>
      <c r="B40676" s="254"/>
    </row>
    <row r="40677" spans="1:2" x14ac:dyDescent="0.2">
      <c r="A40677" s="253"/>
      <c r="B40677" s="254"/>
    </row>
    <row r="40678" spans="1:2" x14ac:dyDescent="0.2">
      <c r="A40678" s="253"/>
      <c r="B40678" s="254"/>
    </row>
    <row r="40679" spans="1:2" x14ac:dyDescent="0.2">
      <c r="A40679" s="253"/>
      <c r="B40679" s="254"/>
    </row>
    <row r="40680" spans="1:2" x14ac:dyDescent="0.2">
      <c r="A40680" s="253"/>
      <c r="B40680" s="254"/>
    </row>
    <row r="40681" spans="1:2" x14ac:dyDescent="0.2">
      <c r="A40681" s="253"/>
      <c r="B40681" s="254"/>
    </row>
    <row r="40682" spans="1:2" x14ac:dyDescent="0.2">
      <c r="A40682" s="253"/>
      <c r="B40682" s="254"/>
    </row>
    <row r="40683" spans="1:2" x14ac:dyDescent="0.2">
      <c r="A40683" s="253"/>
      <c r="B40683" s="254"/>
    </row>
    <row r="40684" spans="1:2" x14ac:dyDescent="0.2">
      <c r="A40684" s="253"/>
      <c r="B40684" s="254"/>
    </row>
    <row r="40685" spans="1:2" x14ac:dyDescent="0.2">
      <c r="A40685" s="253"/>
      <c r="B40685" s="254"/>
    </row>
    <row r="40686" spans="1:2" x14ac:dyDescent="0.2">
      <c r="A40686" s="253"/>
      <c r="B40686" s="254"/>
    </row>
    <row r="40687" spans="1:2" x14ac:dyDescent="0.2">
      <c r="A40687" s="253"/>
      <c r="B40687" s="254"/>
    </row>
    <row r="40688" spans="1:2" x14ac:dyDescent="0.2">
      <c r="A40688" s="253"/>
      <c r="B40688" s="254"/>
    </row>
    <row r="40689" spans="1:2" x14ac:dyDescent="0.2">
      <c r="A40689" s="253"/>
      <c r="B40689" s="254"/>
    </row>
    <row r="40690" spans="1:2" x14ac:dyDescent="0.2">
      <c r="A40690" s="253"/>
      <c r="B40690" s="254"/>
    </row>
    <row r="40691" spans="1:2" x14ac:dyDescent="0.2">
      <c r="A40691" s="253"/>
      <c r="B40691" s="254"/>
    </row>
    <row r="40692" spans="1:2" x14ac:dyDescent="0.2">
      <c r="A40692" s="253"/>
      <c r="B40692" s="254"/>
    </row>
    <row r="40693" spans="1:2" x14ac:dyDescent="0.2">
      <c r="A40693" s="253"/>
      <c r="B40693" s="254"/>
    </row>
    <row r="40694" spans="1:2" x14ac:dyDescent="0.2">
      <c r="A40694" s="253"/>
      <c r="B40694" s="254"/>
    </row>
    <row r="40695" spans="1:2" x14ac:dyDescent="0.2">
      <c r="A40695" s="253"/>
      <c r="B40695" s="254"/>
    </row>
    <row r="40696" spans="1:2" x14ac:dyDescent="0.2">
      <c r="A40696" s="253"/>
      <c r="B40696" s="254"/>
    </row>
    <row r="40697" spans="1:2" x14ac:dyDescent="0.2">
      <c r="A40697" s="253"/>
      <c r="B40697" s="254"/>
    </row>
    <row r="40698" spans="1:2" x14ac:dyDescent="0.2">
      <c r="A40698" s="253"/>
      <c r="B40698" s="254"/>
    </row>
    <row r="40699" spans="1:2" x14ac:dyDescent="0.2">
      <c r="A40699" s="253"/>
      <c r="B40699" s="254"/>
    </row>
    <row r="40700" spans="1:2" x14ac:dyDescent="0.2">
      <c r="A40700" s="253"/>
      <c r="B40700" s="254"/>
    </row>
    <row r="40701" spans="1:2" x14ac:dyDescent="0.2">
      <c r="A40701" s="253"/>
      <c r="B40701" s="254"/>
    </row>
    <row r="40702" spans="1:2" x14ac:dyDescent="0.2">
      <c r="A40702" s="253"/>
      <c r="B40702" s="254"/>
    </row>
    <row r="40703" spans="1:2" x14ac:dyDescent="0.2">
      <c r="A40703" s="253"/>
      <c r="B40703" s="254"/>
    </row>
    <row r="40704" spans="1:2" x14ac:dyDescent="0.2">
      <c r="A40704" s="253"/>
      <c r="B40704" s="254"/>
    </row>
    <row r="40705" spans="1:2" x14ac:dyDescent="0.2">
      <c r="A40705" s="253"/>
      <c r="B40705" s="254"/>
    </row>
    <row r="40706" spans="1:2" x14ac:dyDescent="0.2">
      <c r="A40706" s="253"/>
      <c r="B40706" s="254"/>
    </row>
    <row r="40707" spans="1:2" x14ac:dyDescent="0.2">
      <c r="A40707" s="253"/>
      <c r="B40707" s="254"/>
    </row>
    <row r="40708" spans="1:2" x14ac:dyDescent="0.2">
      <c r="A40708" s="253"/>
      <c r="B40708" s="254"/>
    </row>
    <row r="40709" spans="1:2" x14ac:dyDescent="0.2">
      <c r="A40709" s="253"/>
      <c r="B40709" s="254"/>
    </row>
    <row r="40710" spans="1:2" x14ac:dyDescent="0.2">
      <c r="A40710" s="253"/>
      <c r="B40710" s="254"/>
    </row>
    <row r="40711" spans="1:2" x14ac:dyDescent="0.2">
      <c r="A40711" s="253"/>
      <c r="B40711" s="254"/>
    </row>
    <row r="40712" spans="1:2" x14ac:dyDescent="0.2">
      <c r="A40712" s="253"/>
      <c r="B40712" s="254"/>
    </row>
    <row r="40713" spans="1:2" x14ac:dyDescent="0.2">
      <c r="A40713" s="253"/>
      <c r="B40713" s="254"/>
    </row>
    <row r="40714" spans="1:2" x14ac:dyDescent="0.2">
      <c r="A40714" s="253"/>
      <c r="B40714" s="254"/>
    </row>
    <row r="40715" spans="1:2" x14ac:dyDescent="0.2">
      <c r="A40715" s="253"/>
      <c r="B40715" s="254"/>
    </row>
    <row r="40716" spans="1:2" x14ac:dyDescent="0.2">
      <c r="A40716" s="253"/>
      <c r="B40716" s="254"/>
    </row>
    <row r="40717" spans="1:2" x14ac:dyDescent="0.2">
      <c r="A40717" s="253"/>
      <c r="B40717" s="254"/>
    </row>
    <row r="40718" spans="1:2" x14ac:dyDescent="0.2">
      <c r="A40718" s="253"/>
      <c r="B40718" s="254"/>
    </row>
    <row r="40719" spans="1:2" x14ac:dyDescent="0.2">
      <c r="A40719" s="253"/>
      <c r="B40719" s="254"/>
    </row>
    <row r="40720" spans="1:2" x14ac:dyDescent="0.2">
      <c r="A40720" s="253"/>
      <c r="B40720" s="254"/>
    </row>
    <row r="40721" spans="1:2" x14ac:dyDescent="0.2">
      <c r="A40721" s="253"/>
      <c r="B40721" s="254"/>
    </row>
    <row r="40722" spans="1:2" x14ac:dyDescent="0.2">
      <c r="A40722" s="253"/>
      <c r="B40722" s="254"/>
    </row>
    <row r="40723" spans="1:2" x14ac:dyDescent="0.2">
      <c r="A40723" s="253"/>
      <c r="B40723" s="254"/>
    </row>
    <row r="40724" spans="1:2" x14ac:dyDescent="0.2">
      <c r="A40724" s="253"/>
      <c r="B40724" s="254"/>
    </row>
    <row r="40725" spans="1:2" x14ac:dyDescent="0.2">
      <c r="A40725" s="253"/>
      <c r="B40725" s="254"/>
    </row>
    <row r="40726" spans="1:2" x14ac:dyDescent="0.2">
      <c r="A40726" s="253"/>
      <c r="B40726" s="254"/>
    </row>
    <row r="40727" spans="1:2" x14ac:dyDescent="0.2">
      <c r="A40727" s="253"/>
      <c r="B40727" s="254"/>
    </row>
    <row r="40728" spans="1:2" x14ac:dyDescent="0.2">
      <c r="A40728" s="253"/>
      <c r="B40728" s="254"/>
    </row>
    <row r="40729" spans="1:2" x14ac:dyDescent="0.2">
      <c r="A40729" s="253"/>
      <c r="B40729" s="254"/>
    </row>
    <row r="40730" spans="1:2" x14ac:dyDescent="0.2">
      <c r="A40730" s="253"/>
      <c r="B40730" s="254"/>
    </row>
    <row r="40731" spans="1:2" x14ac:dyDescent="0.2">
      <c r="A40731" s="253"/>
      <c r="B40731" s="254"/>
    </row>
    <row r="40732" spans="1:2" x14ac:dyDescent="0.2">
      <c r="A40732" s="253"/>
      <c r="B40732" s="254"/>
    </row>
    <row r="40733" spans="1:2" x14ac:dyDescent="0.2">
      <c r="A40733" s="253"/>
      <c r="B40733" s="254"/>
    </row>
    <row r="40734" spans="1:2" x14ac:dyDescent="0.2">
      <c r="A40734" s="253"/>
      <c r="B40734" s="254"/>
    </row>
    <row r="40735" spans="1:2" x14ac:dyDescent="0.2">
      <c r="A40735" s="253"/>
      <c r="B40735" s="254"/>
    </row>
    <row r="40736" spans="1:2" x14ac:dyDescent="0.2">
      <c r="A40736" s="253"/>
      <c r="B40736" s="254"/>
    </row>
    <row r="40737" spans="1:2" x14ac:dyDescent="0.2">
      <c r="A40737" s="253"/>
      <c r="B40737" s="254"/>
    </row>
    <row r="40738" spans="1:2" x14ac:dyDescent="0.2">
      <c r="A40738" s="253"/>
      <c r="B40738" s="254"/>
    </row>
    <row r="40739" spans="1:2" x14ac:dyDescent="0.2">
      <c r="A40739" s="253"/>
      <c r="B40739" s="254"/>
    </row>
    <row r="40740" spans="1:2" x14ac:dyDescent="0.2">
      <c r="A40740" s="253"/>
      <c r="B40740" s="254"/>
    </row>
    <row r="40741" spans="1:2" x14ac:dyDescent="0.2">
      <c r="A40741" s="253"/>
      <c r="B40741" s="254"/>
    </row>
    <row r="40742" spans="1:2" x14ac:dyDescent="0.2">
      <c r="A40742" s="253"/>
      <c r="B40742" s="254"/>
    </row>
    <row r="40743" spans="1:2" x14ac:dyDescent="0.2">
      <c r="A40743" s="253"/>
      <c r="B40743" s="254"/>
    </row>
    <row r="40744" spans="1:2" x14ac:dyDescent="0.2">
      <c r="A40744" s="253"/>
      <c r="B40744" s="254"/>
    </row>
    <row r="40745" spans="1:2" x14ac:dyDescent="0.2">
      <c r="A40745" s="253"/>
      <c r="B40745" s="254"/>
    </row>
    <row r="40746" spans="1:2" x14ac:dyDescent="0.2">
      <c r="A40746" s="253"/>
      <c r="B40746" s="254"/>
    </row>
    <row r="40747" spans="1:2" x14ac:dyDescent="0.2">
      <c r="A40747" s="253"/>
      <c r="B40747" s="254"/>
    </row>
    <row r="40748" spans="1:2" x14ac:dyDescent="0.2">
      <c r="A40748" s="253"/>
      <c r="B40748" s="254"/>
    </row>
    <row r="40749" spans="1:2" x14ac:dyDescent="0.2">
      <c r="A40749" s="253"/>
      <c r="B40749" s="254"/>
    </row>
    <row r="40750" spans="1:2" x14ac:dyDescent="0.2">
      <c r="A40750" s="253"/>
      <c r="B40750" s="254"/>
    </row>
    <row r="40751" spans="1:2" x14ac:dyDescent="0.2">
      <c r="A40751" s="253"/>
      <c r="B40751" s="254"/>
    </row>
    <row r="40752" spans="1:2" x14ac:dyDescent="0.2">
      <c r="A40752" s="253"/>
      <c r="B40752" s="254"/>
    </row>
    <row r="40753" spans="1:2" x14ac:dyDescent="0.2">
      <c r="A40753" s="253"/>
      <c r="B40753" s="254"/>
    </row>
    <row r="40754" spans="1:2" x14ac:dyDescent="0.2">
      <c r="A40754" s="253"/>
      <c r="B40754" s="254"/>
    </row>
    <row r="40755" spans="1:2" x14ac:dyDescent="0.2">
      <c r="A40755" s="253"/>
      <c r="B40755" s="254"/>
    </row>
    <row r="40756" spans="1:2" x14ac:dyDescent="0.2">
      <c r="A40756" s="253"/>
      <c r="B40756" s="254"/>
    </row>
    <row r="40757" spans="1:2" x14ac:dyDescent="0.2">
      <c r="A40757" s="253"/>
      <c r="B40757" s="254"/>
    </row>
    <row r="40758" spans="1:2" x14ac:dyDescent="0.2">
      <c r="A40758" s="253"/>
      <c r="B40758" s="254"/>
    </row>
    <row r="40759" spans="1:2" x14ac:dyDescent="0.2">
      <c r="A40759" s="253"/>
      <c r="B40759" s="254"/>
    </row>
    <row r="40760" spans="1:2" x14ac:dyDescent="0.2">
      <c r="A40760" s="253"/>
      <c r="B40760" s="254"/>
    </row>
    <row r="40761" spans="1:2" x14ac:dyDescent="0.2">
      <c r="A40761" s="253"/>
      <c r="B40761" s="254"/>
    </row>
    <row r="40762" spans="1:2" x14ac:dyDescent="0.2">
      <c r="A40762" s="253"/>
      <c r="B40762" s="254"/>
    </row>
    <row r="40763" spans="1:2" x14ac:dyDescent="0.2">
      <c r="A40763" s="253"/>
      <c r="B40763" s="254"/>
    </row>
    <row r="40764" spans="1:2" x14ac:dyDescent="0.2">
      <c r="A40764" s="253"/>
      <c r="B40764" s="254"/>
    </row>
    <row r="40765" spans="1:2" x14ac:dyDescent="0.2">
      <c r="A40765" s="253"/>
      <c r="B40765" s="254"/>
    </row>
    <row r="40766" spans="1:2" x14ac:dyDescent="0.2">
      <c r="A40766" s="253"/>
      <c r="B40766" s="254"/>
    </row>
    <row r="40767" spans="1:2" x14ac:dyDescent="0.2">
      <c r="A40767" s="253"/>
      <c r="B40767" s="254"/>
    </row>
    <row r="40768" spans="1:2" x14ac:dyDescent="0.2">
      <c r="A40768" s="253"/>
      <c r="B40768" s="254"/>
    </row>
    <row r="40769" spans="1:2" x14ac:dyDescent="0.2">
      <c r="A40769" s="253"/>
      <c r="B40769" s="254"/>
    </row>
    <row r="40770" spans="1:2" x14ac:dyDescent="0.2">
      <c r="A40770" s="253"/>
      <c r="B40770" s="254"/>
    </row>
    <row r="40771" spans="1:2" x14ac:dyDescent="0.2">
      <c r="A40771" s="253"/>
      <c r="B40771" s="254"/>
    </row>
    <row r="40772" spans="1:2" x14ac:dyDescent="0.2">
      <c r="A40772" s="253"/>
      <c r="B40772" s="254"/>
    </row>
    <row r="40773" spans="1:2" x14ac:dyDescent="0.2">
      <c r="A40773" s="253"/>
      <c r="B40773" s="254"/>
    </row>
    <row r="40774" spans="1:2" x14ac:dyDescent="0.2">
      <c r="A40774" s="253"/>
      <c r="B40774" s="254"/>
    </row>
    <row r="40775" spans="1:2" x14ac:dyDescent="0.2">
      <c r="A40775" s="253"/>
      <c r="B40775" s="254"/>
    </row>
    <row r="40776" spans="1:2" x14ac:dyDescent="0.2">
      <c r="A40776" s="253"/>
      <c r="B40776" s="254"/>
    </row>
    <row r="40777" spans="1:2" x14ac:dyDescent="0.2">
      <c r="A40777" s="253"/>
      <c r="B40777" s="254"/>
    </row>
    <row r="40778" spans="1:2" x14ac:dyDescent="0.2">
      <c r="A40778" s="253"/>
      <c r="B40778" s="254"/>
    </row>
    <row r="40779" spans="1:2" x14ac:dyDescent="0.2">
      <c r="A40779" s="253"/>
      <c r="B40779" s="254"/>
    </row>
    <row r="40780" spans="1:2" x14ac:dyDescent="0.2">
      <c r="A40780" s="253"/>
      <c r="B40780" s="254"/>
    </row>
    <row r="40781" spans="1:2" x14ac:dyDescent="0.2">
      <c r="A40781" s="253"/>
      <c r="B40781" s="254"/>
    </row>
    <row r="40782" spans="1:2" x14ac:dyDescent="0.2">
      <c r="A40782" s="253"/>
      <c r="B40782" s="254"/>
    </row>
    <row r="40783" spans="1:2" x14ac:dyDescent="0.2">
      <c r="A40783" s="253"/>
      <c r="B40783" s="254"/>
    </row>
    <row r="40784" spans="1:2" x14ac:dyDescent="0.2">
      <c r="A40784" s="253"/>
      <c r="B40784" s="254"/>
    </row>
    <row r="40785" spans="1:2" x14ac:dyDescent="0.2">
      <c r="A40785" s="253"/>
      <c r="B40785" s="254"/>
    </row>
    <row r="40786" spans="1:2" x14ac:dyDescent="0.2">
      <c r="A40786" s="253"/>
      <c r="B40786" s="254"/>
    </row>
    <row r="40787" spans="1:2" x14ac:dyDescent="0.2">
      <c r="A40787" s="253"/>
      <c r="B40787" s="254"/>
    </row>
    <row r="40788" spans="1:2" x14ac:dyDescent="0.2">
      <c r="A40788" s="253"/>
      <c r="B40788" s="254"/>
    </row>
    <row r="40789" spans="1:2" x14ac:dyDescent="0.2">
      <c r="A40789" s="253"/>
      <c r="B40789" s="254"/>
    </row>
    <row r="40790" spans="1:2" x14ac:dyDescent="0.2">
      <c r="A40790" s="253"/>
      <c r="B40790" s="254"/>
    </row>
    <row r="40791" spans="1:2" x14ac:dyDescent="0.2">
      <c r="A40791" s="253"/>
      <c r="B40791" s="254"/>
    </row>
    <row r="40792" spans="1:2" x14ac:dyDescent="0.2">
      <c r="A40792" s="253"/>
      <c r="B40792" s="254"/>
    </row>
    <row r="40793" spans="1:2" x14ac:dyDescent="0.2">
      <c r="A40793" s="253"/>
      <c r="B40793" s="254"/>
    </row>
    <row r="40794" spans="1:2" x14ac:dyDescent="0.2">
      <c r="A40794" s="253"/>
      <c r="B40794" s="254"/>
    </row>
    <row r="40795" spans="1:2" x14ac:dyDescent="0.2">
      <c r="A40795" s="253"/>
      <c r="B40795" s="254"/>
    </row>
    <row r="40796" spans="1:2" x14ac:dyDescent="0.2">
      <c r="A40796" s="253"/>
      <c r="B40796" s="254"/>
    </row>
    <row r="40797" spans="1:2" x14ac:dyDescent="0.2">
      <c r="A40797" s="253"/>
      <c r="B40797" s="254"/>
    </row>
    <row r="40798" spans="1:2" x14ac:dyDescent="0.2">
      <c r="A40798" s="253"/>
      <c r="B40798" s="254"/>
    </row>
    <row r="40799" spans="1:2" x14ac:dyDescent="0.2">
      <c r="A40799" s="253"/>
      <c r="B40799" s="254"/>
    </row>
    <row r="40800" spans="1:2" x14ac:dyDescent="0.2">
      <c r="A40800" s="253"/>
      <c r="B40800" s="254"/>
    </row>
    <row r="40801" spans="1:2" x14ac:dyDescent="0.2">
      <c r="A40801" s="253"/>
      <c r="B40801" s="254"/>
    </row>
    <row r="40802" spans="1:2" x14ac:dyDescent="0.2">
      <c r="A40802" s="253"/>
      <c r="B40802" s="254"/>
    </row>
    <row r="40803" spans="1:2" x14ac:dyDescent="0.2">
      <c r="A40803" s="253"/>
      <c r="B40803" s="254"/>
    </row>
    <row r="40804" spans="1:2" x14ac:dyDescent="0.2">
      <c r="A40804" s="253"/>
      <c r="B40804" s="254"/>
    </row>
    <row r="40805" spans="1:2" x14ac:dyDescent="0.2">
      <c r="A40805" s="253"/>
      <c r="B40805" s="254"/>
    </row>
    <row r="40806" spans="1:2" x14ac:dyDescent="0.2">
      <c r="A40806" s="253"/>
      <c r="B40806" s="254"/>
    </row>
    <row r="40807" spans="1:2" x14ac:dyDescent="0.2">
      <c r="A40807" s="253"/>
      <c r="B40807" s="254"/>
    </row>
    <row r="40808" spans="1:2" x14ac:dyDescent="0.2">
      <c r="A40808" s="253"/>
      <c r="B40808" s="254"/>
    </row>
    <row r="40809" spans="1:2" x14ac:dyDescent="0.2">
      <c r="A40809" s="253"/>
      <c r="B40809" s="254"/>
    </row>
    <row r="40810" spans="1:2" x14ac:dyDescent="0.2">
      <c r="A40810" s="253"/>
      <c r="B40810" s="254"/>
    </row>
    <row r="40811" spans="1:2" x14ac:dyDescent="0.2">
      <c r="A40811" s="253"/>
      <c r="B40811" s="254"/>
    </row>
    <row r="40812" spans="1:2" x14ac:dyDescent="0.2">
      <c r="A40812" s="253"/>
      <c r="B40812" s="254"/>
    </row>
    <row r="40813" spans="1:2" x14ac:dyDescent="0.2">
      <c r="A40813" s="253"/>
      <c r="B40813" s="254"/>
    </row>
    <row r="40814" spans="1:2" x14ac:dyDescent="0.2">
      <c r="A40814" s="253"/>
      <c r="B40814" s="254"/>
    </row>
    <row r="40815" spans="1:2" x14ac:dyDescent="0.2">
      <c r="A40815" s="253"/>
      <c r="B40815" s="254"/>
    </row>
    <row r="40816" spans="1:2" x14ac:dyDescent="0.2">
      <c r="A40816" s="253"/>
      <c r="B40816" s="254"/>
    </row>
    <row r="40817" spans="1:2" x14ac:dyDescent="0.2">
      <c r="A40817" s="253"/>
      <c r="B40817" s="254"/>
    </row>
    <row r="40818" spans="1:2" x14ac:dyDescent="0.2">
      <c r="A40818" s="253"/>
      <c r="B40818" s="254"/>
    </row>
    <row r="40819" spans="1:2" x14ac:dyDescent="0.2">
      <c r="A40819" s="253"/>
      <c r="B40819" s="254"/>
    </row>
    <row r="40820" spans="1:2" x14ac:dyDescent="0.2">
      <c r="A40820" s="253"/>
      <c r="B40820" s="254"/>
    </row>
    <row r="40821" spans="1:2" x14ac:dyDescent="0.2">
      <c r="A40821" s="253"/>
      <c r="B40821" s="254"/>
    </row>
    <row r="40822" spans="1:2" x14ac:dyDescent="0.2">
      <c r="A40822" s="253"/>
      <c r="B40822" s="254"/>
    </row>
    <row r="40823" spans="1:2" x14ac:dyDescent="0.2">
      <c r="A40823" s="253"/>
      <c r="B40823" s="254"/>
    </row>
    <row r="40824" spans="1:2" x14ac:dyDescent="0.2">
      <c r="A40824" s="253"/>
      <c r="B40824" s="254"/>
    </row>
    <row r="40825" spans="1:2" x14ac:dyDescent="0.2">
      <c r="A40825" s="253"/>
      <c r="B40825" s="254"/>
    </row>
    <row r="40826" spans="1:2" x14ac:dyDescent="0.2">
      <c r="A40826" s="253"/>
      <c r="B40826" s="254"/>
    </row>
    <row r="40827" spans="1:2" x14ac:dyDescent="0.2">
      <c r="A40827" s="253"/>
      <c r="B40827" s="254"/>
    </row>
    <row r="40828" spans="1:2" x14ac:dyDescent="0.2">
      <c r="A40828" s="253"/>
      <c r="B40828" s="254"/>
    </row>
    <row r="40829" spans="1:2" x14ac:dyDescent="0.2">
      <c r="A40829" s="253"/>
      <c r="B40829" s="254"/>
    </row>
    <row r="40830" spans="1:2" x14ac:dyDescent="0.2">
      <c r="A40830" s="253"/>
      <c r="B40830" s="254"/>
    </row>
    <row r="40831" spans="1:2" x14ac:dyDescent="0.2">
      <c r="A40831" s="253"/>
      <c r="B40831" s="254"/>
    </row>
    <row r="40832" spans="1:2" x14ac:dyDescent="0.2">
      <c r="A40832" s="253"/>
      <c r="B40832" s="254"/>
    </row>
    <row r="40833" spans="1:2" x14ac:dyDescent="0.2">
      <c r="A40833" s="253"/>
      <c r="B40833" s="254"/>
    </row>
    <row r="40834" spans="1:2" x14ac:dyDescent="0.2">
      <c r="A40834" s="253"/>
      <c r="B40834" s="254"/>
    </row>
    <row r="40835" spans="1:2" x14ac:dyDescent="0.2">
      <c r="A40835" s="253"/>
      <c r="B40835" s="254"/>
    </row>
    <row r="40836" spans="1:2" x14ac:dyDescent="0.2">
      <c r="A40836" s="253"/>
      <c r="B40836" s="254"/>
    </row>
    <row r="40837" spans="1:2" x14ac:dyDescent="0.2">
      <c r="A40837" s="253"/>
      <c r="B40837" s="254"/>
    </row>
    <row r="40838" spans="1:2" x14ac:dyDescent="0.2">
      <c r="A40838" s="253"/>
      <c r="B40838" s="254"/>
    </row>
    <row r="40839" spans="1:2" x14ac:dyDescent="0.2">
      <c r="A40839" s="253"/>
      <c r="B40839" s="254"/>
    </row>
    <row r="40840" spans="1:2" x14ac:dyDescent="0.2">
      <c r="A40840" s="253"/>
      <c r="B40840" s="254"/>
    </row>
    <row r="40841" spans="1:2" x14ac:dyDescent="0.2">
      <c r="A40841" s="253"/>
      <c r="B40841" s="254"/>
    </row>
    <row r="40842" spans="1:2" x14ac:dyDescent="0.2">
      <c r="A40842" s="253"/>
      <c r="B40842" s="254"/>
    </row>
    <row r="40843" spans="1:2" x14ac:dyDescent="0.2">
      <c r="A40843" s="253"/>
      <c r="B40843" s="254"/>
    </row>
    <row r="40844" spans="1:2" x14ac:dyDescent="0.2">
      <c r="A40844" s="253"/>
      <c r="B40844" s="254"/>
    </row>
    <row r="40845" spans="1:2" x14ac:dyDescent="0.2">
      <c r="A40845" s="253"/>
      <c r="B40845" s="254"/>
    </row>
    <row r="40846" spans="1:2" x14ac:dyDescent="0.2">
      <c r="A40846" s="253"/>
      <c r="B40846" s="254"/>
    </row>
    <row r="40847" spans="1:2" x14ac:dyDescent="0.2">
      <c r="A40847" s="253"/>
      <c r="B40847" s="254"/>
    </row>
    <row r="40848" spans="1:2" x14ac:dyDescent="0.2">
      <c r="A40848" s="253"/>
      <c r="B40848" s="254"/>
    </row>
    <row r="40849" spans="1:2" x14ac:dyDescent="0.2">
      <c r="A40849" s="253"/>
      <c r="B40849" s="254"/>
    </row>
    <row r="40850" spans="1:2" x14ac:dyDescent="0.2">
      <c r="A40850" s="253"/>
      <c r="B40850" s="254"/>
    </row>
    <row r="40851" spans="1:2" x14ac:dyDescent="0.2">
      <c r="A40851" s="253"/>
      <c r="B40851" s="254"/>
    </row>
    <row r="40852" spans="1:2" x14ac:dyDescent="0.2">
      <c r="A40852" s="253"/>
      <c r="B40852" s="254"/>
    </row>
    <row r="40853" spans="1:2" x14ac:dyDescent="0.2">
      <c r="A40853" s="253"/>
      <c r="B40853" s="254"/>
    </row>
    <row r="40854" spans="1:2" x14ac:dyDescent="0.2">
      <c r="A40854" s="253"/>
      <c r="B40854" s="254"/>
    </row>
    <row r="40855" spans="1:2" x14ac:dyDescent="0.2">
      <c r="A40855" s="253"/>
      <c r="B40855" s="254"/>
    </row>
    <row r="40856" spans="1:2" x14ac:dyDescent="0.2">
      <c r="A40856" s="253"/>
      <c r="B40856" s="254"/>
    </row>
    <row r="40857" spans="1:2" x14ac:dyDescent="0.2">
      <c r="A40857" s="253"/>
      <c r="B40857" s="254"/>
    </row>
    <row r="40858" spans="1:2" x14ac:dyDescent="0.2">
      <c r="A40858" s="253"/>
      <c r="B40858" s="254"/>
    </row>
    <row r="40859" spans="1:2" x14ac:dyDescent="0.2">
      <c r="A40859" s="253"/>
      <c r="B40859" s="254"/>
    </row>
    <row r="40860" spans="1:2" x14ac:dyDescent="0.2">
      <c r="A40860" s="253"/>
      <c r="B40860" s="254"/>
    </row>
    <row r="40861" spans="1:2" x14ac:dyDescent="0.2">
      <c r="A40861" s="253"/>
      <c r="B40861" s="254"/>
    </row>
    <row r="40862" spans="1:2" x14ac:dyDescent="0.2">
      <c r="A40862" s="253"/>
      <c r="B40862" s="254"/>
    </row>
    <row r="40863" spans="1:2" x14ac:dyDescent="0.2">
      <c r="A40863" s="253"/>
      <c r="B40863" s="254"/>
    </row>
    <row r="40864" spans="1:2" x14ac:dyDescent="0.2">
      <c r="A40864" s="253"/>
      <c r="B40864" s="254"/>
    </row>
    <row r="40865" spans="1:2" x14ac:dyDescent="0.2">
      <c r="A40865" s="253"/>
      <c r="B40865" s="254"/>
    </row>
    <row r="40866" spans="1:2" x14ac:dyDescent="0.2">
      <c r="A40866" s="253"/>
      <c r="B40866" s="254"/>
    </row>
    <row r="40867" spans="1:2" x14ac:dyDescent="0.2">
      <c r="A40867" s="253"/>
      <c r="B40867" s="254"/>
    </row>
    <row r="40868" spans="1:2" x14ac:dyDescent="0.2">
      <c r="A40868" s="253"/>
      <c r="B40868" s="254"/>
    </row>
    <row r="40869" spans="1:2" x14ac:dyDescent="0.2">
      <c r="A40869" s="253"/>
      <c r="B40869" s="254"/>
    </row>
    <row r="40870" spans="1:2" x14ac:dyDescent="0.2">
      <c r="A40870" s="253"/>
      <c r="B40870" s="254"/>
    </row>
    <row r="40871" spans="1:2" x14ac:dyDescent="0.2">
      <c r="A40871" s="253"/>
      <c r="B40871" s="254"/>
    </row>
    <row r="40872" spans="1:2" x14ac:dyDescent="0.2">
      <c r="A40872" s="253"/>
      <c r="B40872" s="254"/>
    </row>
    <row r="40873" spans="1:2" x14ac:dyDescent="0.2">
      <c r="A40873" s="253"/>
      <c r="B40873" s="254"/>
    </row>
    <row r="40874" spans="1:2" x14ac:dyDescent="0.2">
      <c r="A40874" s="253"/>
      <c r="B40874" s="254"/>
    </row>
    <row r="40875" spans="1:2" x14ac:dyDescent="0.2">
      <c r="A40875" s="253"/>
      <c r="B40875" s="254"/>
    </row>
    <row r="40876" spans="1:2" x14ac:dyDescent="0.2">
      <c r="A40876" s="253"/>
      <c r="B40876" s="254"/>
    </row>
    <row r="40877" spans="1:2" x14ac:dyDescent="0.2">
      <c r="A40877" s="253"/>
      <c r="B40877" s="254"/>
    </row>
    <row r="40878" spans="1:2" x14ac:dyDescent="0.2">
      <c r="A40878" s="253"/>
      <c r="B40878" s="254"/>
    </row>
    <row r="40879" spans="1:2" x14ac:dyDescent="0.2">
      <c r="A40879" s="253"/>
      <c r="B40879" s="254"/>
    </row>
    <row r="40880" spans="1:2" x14ac:dyDescent="0.2">
      <c r="A40880" s="253"/>
      <c r="B40880" s="254"/>
    </row>
    <row r="40881" spans="1:2" x14ac:dyDescent="0.2">
      <c r="A40881" s="253"/>
      <c r="B40881" s="254"/>
    </row>
    <row r="40882" spans="1:2" x14ac:dyDescent="0.2">
      <c r="A40882" s="253"/>
      <c r="B40882" s="254"/>
    </row>
    <row r="40883" spans="1:2" x14ac:dyDescent="0.2">
      <c r="A40883" s="253"/>
      <c r="B40883" s="254"/>
    </row>
    <row r="40884" spans="1:2" x14ac:dyDescent="0.2">
      <c r="A40884" s="253"/>
      <c r="B40884" s="254"/>
    </row>
    <row r="40885" spans="1:2" x14ac:dyDescent="0.2">
      <c r="A40885" s="253"/>
      <c r="B40885" s="254"/>
    </row>
    <row r="40886" spans="1:2" x14ac:dyDescent="0.2">
      <c r="A40886" s="253"/>
      <c r="B40886" s="254"/>
    </row>
    <row r="40887" spans="1:2" x14ac:dyDescent="0.2">
      <c r="A40887" s="253"/>
      <c r="B40887" s="254"/>
    </row>
    <row r="40888" spans="1:2" x14ac:dyDescent="0.2">
      <c r="A40888" s="253"/>
      <c r="B40888" s="254"/>
    </row>
    <row r="40889" spans="1:2" x14ac:dyDescent="0.2">
      <c r="A40889" s="253"/>
      <c r="B40889" s="254"/>
    </row>
    <row r="40890" spans="1:2" x14ac:dyDescent="0.2">
      <c r="A40890" s="253"/>
      <c r="B40890" s="254"/>
    </row>
    <row r="40891" spans="1:2" x14ac:dyDescent="0.2">
      <c r="A40891" s="253"/>
      <c r="B40891" s="254"/>
    </row>
    <row r="40892" spans="1:2" x14ac:dyDescent="0.2">
      <c r="A40892" s="253"/>
      <c r="B40892" s="254"/>
    </row>
    <row r="40893" spans="1:2" x14ac:dyDescent="0.2">
      <c r="A40893" s="253"/>
      <c r="B40893" s="254"/>
    </row>
    <row r="40894" spans="1:2" x14ac:dyDescent="0.2">
      <c r="A40894" s="253"/>
      <c r="B40894" s="254"/>
    </row>
    <row r="40895" spans="1:2" x14ac:dyDescent="0.2">
      <c r="A40895" s="253"/>
      <c r="B40895" s="254"/>
    </row>
    <row r="40896" spans="1:2" x14ac:dyDescent="0.2">
      <c r="A40896" s="253"/>
      <c r="B40896" s="254"/>
    </row>
    <row r="40897" spans="1:2" x14ac:dyDescent="0.2">
      <c r="A40897" s="253"/>
      <c r="B40897" s="254"/>
    </row>
    <row r="40898" spans="1:2" x14ac:dyDescent="0.2">
      <c r="A40898" s="253"/>
      <c r="B40898" s="254"/>
    </row>
    <row r="40899" spans="1:2" x14ac:dyDescent="0.2">
      <c r="A40899" s="253"/>
      <c r="B40899" s="254"/>
    </row>
    <row r="40900" spans="1:2" x14ac:dyDescent="0.2">
      <c r="A40900" s="253"/>
      <c r="B40900" s="254"/>
    </row>
    <row r="40901" spans="1:2" x14ac:dyDescent="0.2">
      <c r="A40901" s="253"/>
      <c r="B40901" s="254"/>
    </row>
    <row r="40902" spans="1:2" x14ac:dyDescent="0.2">
      <c r="A40902" s="253"/>
      <c r="B40902" s="254"/>
    </row>
    <row r="40903" spans="1:2" x14ac:dyDescent="0.2">
      <c r="A40903" s="253"/>
      <c r="B40903" s="254"/>
    </row>
    <row r="40904" spans="1:2" x14ac:dyDescent="0.2">
      <c r="A40904" s="253"/>
      <c r="B40904" s="254"/>
    </row>
    <row r="40905" spans="1:2" x14ac:dyDescent="0.2">
      <c r="A40905" s="253"/>
      <c r="B40905" s="254"/>
    </row>
    <row r="40906" spans="1:2" x14ac:dyDescent="0.2">
      <c r="A40906" s="253"/>
      <c r="B40906" s="254"/>
    </row>
    <row r="40907" spans="1:2" x14ac:dyDescent="0.2">
      <c r="A40907" s="253"/>
      <c r="B40907" s="254"/>
    </row>
    <row r="40908" spans="1:2" x14ac:dyDescent="0.2">
      <c r="A40908" s="253"/>
      <c r="B40908" s="254"/>
    </row>
    <row r="40909" spans="1:2" x14ac:dyDescent="0.2">
      <c r="A40909" s="253"/>
      <c r="B40909" s="254"/>
    </row>
    <row r="40910" spans="1:2" x14ac:dyDescent="0.2">
      <c r="A40910" s="253"/>
      <c r="B40910" s="254"/>
    </row>
    <row r="40911" spans="1:2" x14ac:dyDescent="0.2">
      <c r="A40911" s="253"/>
      <c r="B40911" s="254"/>
    </row>
    <row r="40912" spans="1:2" x14ac:dyDescent="0.2">
      <c r="A40912" s="253"/>
      <c r="B40912" s="254"/>
    </row>
    <row r="40913" spans="1:2" x14ac:dyDescent="0.2">
      <c r="A40913" s="253"/>
      <c r="B40913" s="254"/>
    </row>
    <row r="40914" spans="1:2" x14ac:dyDescent="0.2">
      <c r="A40914" s="253"/>
      <c r="B40914" s="254"/>
    </row>
    <row r="40915" spans="1:2" x14ac:dyDescent="0.2">
      <c r="A40915" s="253"/>
      <c r="B40915" s="254"/>
    </row>
    <row r="40916" spans="1:2" x14ac:dyDescent="0.2">
      <c r="A40916" s="253"/>
      <c r="B40916" s="254"/>
    </row>
    <row r="40917" spans="1:2" x14ac:dyDescent="0.2">
      <c r="A40917" s="253"/>
      <c r="B40917" s="254"/>
    </row>
    <row r="40918" spans="1:2" x14ac:dyDescent="0.2">
      <c r="A40918" s="253"/>
      <c r="B40918" s="254"/>
    </row>
    <row r="40919" spans="1:2" x14ac:dyDescent="0.2">
      <c r="A40919" s="253"/>
      <c r="B40919" s="254"/>
    </row>
    <row r="40920" spans="1:2" x14ac:dyDescent="0.2">
      <c r="A40920" s="253"/>
      <c r="B40920" s="254"/>
    </row>
    <row r="40921" spans="1:2" x14ac:dyDescent="0.2">
      <c r="A40921" s="253"/>
      <c r="B40921" s="254"/>
    </row>
    <row r="40922" spans="1:2" x14ac:dyDescent="0.2">
      <c r="A40922" s="253"/>
      <c r="B40922" s="254"/>
    </row>
    <row r="40923" spans="1:2" x14ac:dyDescent="0.2">
      <c r="A40923" s="253"/>
      <c r="B40923" s="254"/>
    </row>
    <row r="40924" spans="1:2" x14ac:dyDescent="0.2">
      <c r="A40924" s="253"/>
      <c r="B40924" s="254"/>
    </row>
    <row r="40925" spans="1:2" x14ac:dyDescent="0.2">
      <c r="A40925" s="253"/>
      <c r="B40925" s="254"/>
    </row>
    <row r="40926" spans="1:2" x14ac:dyDescent="0.2">
      <c r="A40926" s="253"/>
      <c r="B40926" s="254"/>
    </row>
    <row r="40927" spans="1:2" x14ac:dyDescent="0.2">
      <c r="A40927" s="253"/>
      <c r="B40927" s="254"/>
    </row>
    <row r="40928" spans="1:2" x14ac:dyDescent="0.2">
      <c r="A40928" s="253"/>
      <c r="B40928" s="254"/>
    </row>
    <row r="40929" spans="1:2" x14ac:dyDescent="0.2">
      <c r="A40929" s="253"/>
      <c r="B40929" s="254"/>
    </row>
    <row r="40930" spans="1:2" x14ac:dyDescent="0.2">
      <c r="A40930" s="253"/>
      <c r="B40930" s="254"/>
    </row>
    <row r="40931" spans="1:2" x14ac:dyDescent="0.2">
      <c r="A40931" s="253"/>
      <c r="B40931" s="254"/>
    </row>
    <row r="40932" spans="1:2" x14ac:dyDescent="0.2">
      <c r="A40932" s="253"/>
      <c r="B40932" s="254"/>
    </row>
    <row r="40933" spans="1:2" x14ac:dyDescent="0.2">
      <c r="A40933" s="253"/>
      <c r="B40933" s="254"/>
    </row>
    <row r="40934" spans="1:2" x14ac:dyDescent="0.2">
      <c r="A40934" s="253"/>
      <c r="B40934" s="254"/>
    </row>
    <row r="40935" spans="1:2" x14ac:dyDescent="0.2">
      <c r="A40935" s="253"/>
      <c r="B40935" s="254"/>
    </row>
    <row r="40936" spans="1:2" x14ac:dyDescent="0.2">
      <c r="A40936" s="253"/>
      <c r="B40936" s="254"/>
    </row>
    <row r="40937" spans="1:2" x14ac:dyDescent="0.2">
      <c r="A40937" s="253"/>
      <c r="B40937" s="254"/>
    </row>
    <row r="40938" spans="1:2" x14ac:dyDescent="0.2">
      <c r="A40938" s="253"/>
      <c r="B40938" s="254"/>
    </row>
    <row r="40939" spans="1:2" x14ac:dyDescent="0.2">
      <c r="A40939" s="253"/>
      <c r="B40939" s="254"/>
    </row>
    <row r="40940" spans="1:2" x14ac:dyDescent="0.2">
      <c r="A40940" s="253"/>
      <c r="B40940" s="254"/>
    </row>
    <row r="40941" spans="1:2" x14ac:dyDescent="0.2">
      <c r="A40941" s="253"/>
      <c r="B40941" s="254"/>
    </row>
    <row r="40942" spans="1:2" x14ac:dyDescent="0.2">
      <c r="A40942" s="253"/>
      <c r="B40942" s="254"/>
    </row>
    <row r="40943" spans="1:2" x14ac:dyDescent="0.2">
      <c r="A40943" s="253"/>
      <c r="B40943" s="254"/>
    </row>
    <row r="40944" spans="1:2" x14ac:dyDescent="0.2">
      <c r="A40944" s="253"/>
      <c r="B40944" s="254"/>
    </row>
    <row r="40945" spans="1:2" x14ac:dyDescent="0.2">
      <c r="A40945" s="253"/>
      <c r="B40945" s="254"/>
    </row>
    <row r="40946" spans="1:2" x14ac:dyDescent="0.2">
      <c r="A40946" s="253"/>
      <c r="B40946" s="254"/>
    </row>
    <row r="40947" spans="1:2" x14ac:dyDescent="0.2">
      <c r="A40947" s="253"/>
      <c r="B40947" s="254"/>
    </row>
    <row r="40948" spans="1:2" x14ac:dyDescent="0.2">
      <c r="A40948" s="253"/>
      <c r="B40948" s="254"/>
    </row>
    <row r="40949" spans="1:2" x14ac:dyDescent="0.2">
      <c r="A40949" s="253"/>
      <c r="B40949" s="254"/>
    </row>
    <row r="40950" spans="1:2" x14ac:dyDescent="0.2">
      <c r="A40950" s="253"/>
      <c r="B40950" s="254"/>
    </row>
    <row r="40951" spans="1:2" x14ac:dyDescent="0.2">
      <c r="A40951" s="253"/>
      <c r="B40951" s="254"/>
    </row>
    <row r="40952" spans="1:2" x14ac:dyDescent="0.2">
      <c r="A40952" s="253"/>
      <c r="B40952" s="254"/>
    </row>
    <row r="40953" spans="1:2" x14ac:dyDescent="0.2">
      <c r="A40953" s="253"/>
      <c r="B40953" s="254"/>
    </row>
    <row r="40954" spans="1:2" x14ac:dyDescent="0.2">
      <c r="A40954" s="253"/>
      <c r="B40954" s="254"/>
    </row>
    <row r="40955" spans="1:2" x14ac:dyDescent="0.2">
      <c r="A40955" s="253"/>
      <c r="B40955" s="254"/>
    </row>
    <row r="40956" spans="1:2" x14ac:dyDescent="0.2">
      <c r="A40956" s="253"/>
      <c r="B40956" s="254"/>
    </row>
    <row r="40957" spans="1:2" x14ac:dyDescent="0.2">
      <c r="A40957" s="253"/>
      <c r="B40957" s="254"/>
    </row>
    <row r="40958" spans="1:2" x14ac:dyDescent="0.2">
      <c r="A40958" s="253"/>
      <c r="B40958" s="254"/>
    </row>
    <row r="40959" spans="1:2" x14ac:dyDescent="0.2">
      <c r="A40959" s="253"/>
      <c r="B40959" s="254"/>
    </row>
    <row r="40960" spans="1:2" x14ac:dyDescent="0.2">
      <c r="A40960" s="253"/>
      <c r="B40960" s="254"/>
    </row>
    <row r="40961" spans="1:2" x14ac:dyDescent="0.2">
      <c r="A40961" s="253"/>
      <c r="B40961" s="254"/>
    </row>
    <row r="40962" spans="1:2" x14ac:dyDescent="0.2">
      <c r="A40962" s="253"/>
      <c r="B40962" s="254"/>
    </row>
    <row r="40963" spans="1:2" x14ac:dyDescent="0.2">
      <c r="A40963" s="253"/>
      <c r="B40963" s="254"/>
    </row>
    <row r="40964" spans="1:2" x14ac:dyDescent="0.2">
      <c r="A40964" s="253"/>
      <c r="B40964" s="254"/>
    </row>
    <row r="40965" spans="1:2" x14ac:dyDescent="0.2">
      <c r="A40965" s="253"/>
      <c r="B40965" s="254"/>
    </row>
    <row r="40966" spans="1:2" x14ac:dyDescent="0.2">
      <c r="A40966" s="253"/>
      <c r="B40966" s="254"/>
    </row>
    <row r="40967" spans="1:2" x14ac:dyDescent="0.2">
      <c r="A40967" s="253"/>
      <c r="B40967" s="254"/>
    </row>
    <row r="40968" spans="1:2" x14ac:dyDescent="0.2">
      <c r="A40968" s="253"/>
      <c r="B40968" s="254"/>
    </row>
    <row r="40969" spans="1:2" x14ac:dyDescent="0.2">
      <c r="A40969" s="253"/>
      <c r="B40969" s="254"/>
    </row>
    <row r="40970" spans="1:2" x14ac:dyDescent="0.2">
      <c r="A40970" s="253"/>
      <c r="B40970" s="254"/>
    </row>
    <row r="40971" spans="1:2" x14ac:dyDescent="0.2">
      <c r="A40971" s="253"/>
      <c r="B40971" s="254"/>
    </row>
    <row r="40972" spans="1:2" x14ac:dyDescent="0.2">
      <c r="A40972" s="253"/>
      <c r="B40972" s="254"/>
    </row>
    <row r="40973" spans="1:2" x14ac:dyDescent="0.2">
      <c r="A40973" s="253"/>
      <c r="B40973" s="254"/>
    </row>
    <row r="40974" spans="1:2" x14ac:dyDescent="0.2">
      <c r="A40974" s="253"/>
      <c r="B40974" s="254"/>
    </row>
    <row r="40975" spans="1:2" x14ac:dyDescent="0.2">
      <c r="A40975" s="253"/>
      <c r="B40975" s="254"/>
    </row>
    <row r="40976" spans="1:2" x14ac:dyDescent="0.2">
      <c r="A40976" s="253"/>
      <c r="B40976" s="254"/>
    </row>
    <row r="40977" spans="1:2" x14ac:dyDescent="0.2">
      <c r="A40977" s="253"/>
      <c r="B40977" s="254"/>
    </row>
    <row r="40978" spans="1:2" x14ac:dyDescent="0.2">
      <c r="A40978" s="253"/>
      <c r="B40978" s="254"/>
    </row>
    <row r="40979" spans="1:2" x14ac:dyDescent="0.2">
      <c r="A40979" s="253"/>
      <c r="B40979" s="254"/>
    </row>
    <row r="40980" spans="1:2" x14ac:dyDescent="0.2">
      <c r="A40980" s="253"/>
      <c r="B40980" s="254"/>
    </row>
    <row r="40981" spans="1:2" x14ac:dyDescent="0.2">
      <c r="A40981" s="253"/>
      <c r="B40981" s="254"/>
    </row>
    <row r="40982" spans="1:2" x14ac:dyDescent="0.2">
      <c r="A40982" s="253"/>
      <c r="B40982" s="254"/>
    </row>
    <row r="40983" spans="1:2" x14ac:dyDescent="0.2">
      <c r="A40983" s="253"/>
      <c r="B40983" s="254"/>
    </row>
    <row r="40984" spans="1:2" x14ac:dyDescent="0.2">
      <c r="A40984" s="253"/>
      <c r="B40984" s="254"/>
    </row>
    <row r="40985" spans="1:2" x14ac:dyDescent="0.2">
      <c r="A40985" s="253"/>
      <c r="B40985" s="254"/>
    </row>
    <row r="40986" spans="1:2" x14ac:dyDescent="0.2">
      <c r="A40986" s="253"/>
      <c r="B40986" s="254"/>
    </row>
    <row r="40987" spans="1:2" x14ac:dyDescent="0.2">
      <c r="A40987" s="253"/>
      <c r="B40987" s="254"/>
    </row>
    <row r="40988" spans="1:2" x14ac:dyDescent="0.2">
      <c r="A40988" s="253"/>
      <c r="B40988" s="254"/>
    </row>
    <row r="40989" spans="1:2" x14ac:dyDescent="0.2">
      <c r="A40989" s="253"/>
      <c r="B40989" s="254"/>
    </row>
    <row r="40990" spans="1:2" x14ac:dyDescent="0.2">
      <c r="A40990" s="253"/>
      <c r="B40990" s="254"/>
    </row>
    <row r="40991" spans="1:2" x14ac:dyDescent="0.2">
      <c r="A40991" s="253"/>
      <c r="B40991" s="254"/>
    </row>
    <row r="40992" spans="1:2" x14ac:dyDescent="0.2">
      <c r="A40992" s="253"/>
      <c r="B40992" s="254"/>
    </row>
    <row r="40993" spans="1:2" x14ac:dyDescent="0.2">
      <c r="A40993" s="253"/>
      <c r="B40993" s="254"/>
    </row>
    <row r="40994" spans="1:2" x14ac:dyDescent="0.2">
      <c r="A40994" s="253"/>
      <c r="B40994" s="254"/>
    </row>
    <row r="40995" spans="1:2" x14ac:dyDescent="0.2">
      <c r="A40995" s="253"/>
      <c r="B40995" s="254"/>
    </row>
    <row r="40996" spans="1:2" x14ac:dyDescent="0.2">
      <c r="A40996" s="253"/>
      <c r="B40996" s="254"/>
    </row>
    <row r="40997" spans="1:2" x14ac:dyDescent="0.2">
      <c r="A40997" s="253"/>
      <c r="B40997" s="254"/>
    </row>
    <row r="40998" spans="1:2" x14ac:dyDescent="0.2">
      <c r="A40998" s="253"/>
      <c r="B40998" s="254"/>
    </row>
    <row r="40999" spans="1:2" x14ac:dyDescent="0.2">
      <c r="A40999" s="253"/>
      <c r="B40999" s="254"/>
    </row>
    <row r="41000" spans="1:2" x14ac:dyDescent="0.2">
      <c r="A41000" s="253"/>
      <c r="B41000" s="254"/>
    </row>
    <row r="41001" spans="1:2" x14ac:dyDescent="0.2">
      <c r="A41001" s="253"/>
      <c r="B41001" s="254"/>
    </row>
    <row r="41002" spans="1:2" x14ac:dyDescent="0.2">
      <c r="A41002" s="253"/>
      <c r="B41002" s="254"/>
    </row>
    <row r="41003" spans="1:2" x14ac:dyDescent="0.2">
      <c r="A41003" s="253"/>
      <c r="B41003" s="254"/>
    </row>
    <row r="41004" spans="1:2" x14ac:dyDescent="0.2">
      <c r="A41004" s="253"/>
      <c r="B41004" s="254"/>
    </row>
    <row r="41005" spans="1:2" x14ac:dyDescent="0.2">
      <c r="A41005" s="253"/>
      <c r="B41005" s="254"/>
    </row>
    <row r="41006" spans="1:2" x14ac:dyDescent="0.2">
      <c r="A41006" s="253"/>
      <c r="B41006" s="254"/>
    </row>
    <row r="41007" spans="1:2" x14ac:dyDescent="0.2">
      <c r="A41007" s="253"/>
      <c r="B41007" s="254"/>
    </row>
    <row r="41008" spans="1:2" x14ac:dyDescent="0.2">
      <c r="A41008" s="253"/>
      <c r="B41008" s="254"/>
    </row>
    <row r="41009" spans="1:2" x14ac:dyDescent="0.2">
      <c r="A41009" s="253"/>
      <c r="B41009" s="254"/>
    </row>
    <row r="41010" spans="1:2" x14ac:dyDescent="0.2">
      <c r="A41010" s="253"/>
      <c r="B41010" s="254"/>
    </row>
    <row r="41011" spans="1:2" x14ac:dyDescent="0.2">
      <c r="A41011" s="253"/>
      <c r="B41011" s="254"/>
    </row>
    <row r="41012" spans="1:2" x14ac:dyDescent="0.2">
      <c r="A41012" s="253"/>
      <c r="B41012" s="254"/>
    </row>
    <row r="41013" spans="1:2" x14ac:dyDescent="0.2">
      <c r="A41013" s="253"/>
      <c r="B41013" s="254"/>
    </row>
    <row r="41014" spans="1:2" x14ac:dyDescent="0.2">
      <c r="A41014" s="253"/>
      <c r="B41014" s="254"/>
    </row>
    <row r="41015" spans="1:2" x14ac:dyDescent="0.2">
      <c r="A41015" s="253"/>
      <c r="B41015" s="254"/>
    </row>
    <row r="41016" spans="1:2" x14ac:dyDescent="0.2">
      <c r="A41016" s="253"/>
      <c r="B41016" s="254"/>
    </row>
    <row r="41017" spans="1:2" x14ac:dyDescent="0.2">
      <c r="A41017" s="253"/>
      <c r="B41017" s="254"/>
    </row>
    <row r="41018" spans="1:2" x14ac:dyDescent="0.2">
      <c r="A41018" s="253"/>
      <c r="B41018" s="254"/>
    </row>
    <row r="41019" spans="1:2" x14ac:dyDescent="0.2">
      <c r="A41019" s="253"/>
      <c r="B41019" s="254"/>
    </row>
    <row r="41020" spans="1:2" x14ac:dyDescent="0.2">
      <c r="A41020" s="253"/>
      <c r="B41020" s="254"/>
    </row>
    <row r="41021" spans="1:2" x14ac:dyDescent="0.2">
      <c r="A41021" s="253"/>
      <c r="B41021" s="254"/>
    </row>
    <row r="41022" spans="1:2" x14ac:dyDescent="0.2">
      <c r="A41022" s="253"/>
      <c r="B41022" s="254"/>
    </row>
    <row r="41023" spans="1:2" x14ac:dyDescent="0.2">
      <c r="A41023" s="253"/>
      <c r="B41023" s="254"/>
    </row>
    <row r="41024" spans="1:2" x14ac:dyDescent="0.2">
      <c r="A41024" s="253"/>
      <c r="B41024" s="254"/>
    </row>
    <row r="41025" spans="1:2" x14ac:dyDescent="0.2">
      <c r="A41025" s="253"/>
      <c r="B41025" s="254"/>
    </row>
    <row r="41026" spans="1:2" x14ac:dyDescent="0.2">
      <c r="A41026" s="253"/>
      <c r="B41026" s="254"/>
    </row>
    <row r="41027" spans="1:2" x14ac:dyDescent="0.2">
      <c r="A41027" s="253"/>
      <c r="B41027" s="254"/>
    </row>
    <row r="41028" spans="1:2" x14ac:dyDescent="0.2">
      <c r="A41028" s="253"/>
      <c r="B41028" s="254"/>
    </row>
    <row r="41029" spans="1:2" x14ac:dyDescent="0.2">
      <c r="A41029" s="253"/>
      <c r="B41029" s="254"/>
    </row>
    <row r="41030" spans="1:2" x14ac:dyDescent="0.2">
      <c r="A41030" s="253"/>
      <c r="B41030" s="254"/>
    </row>
    <row r="41031" spans="1:2" x14ac:dyDescent="0.2">
      <c r="A41031" s="253"/>
      <c r="B41031" s="254"/>
    </row>
    <row r="41032" spans="1:2" x14ac:dyDescent="0.2">
      <c r="A41032" s="253"/>
      <c r="B41032" s="254"/>
    </row>
    <row r="41033" spans="1:2" x14ac:dyDescent="0.2">
      <c r="A41033" s="253"/>
      <c r="B41033" s="254"/>
    </row>
    <row r="41034" spans="1:2" x14ac:dyDescent="0.2">
      <c r="A41034" s="253"/>
      <c r="B41034" s="254"/>
    </row>
    <row r="41035" spans="1:2" x14ac:dyDescent="0.2">
      <c r="A41035" s="253"/>
      <c r="B41035" s="254"/>
    </row>
    <row r="41036" spans="1:2" x14ac:dyDescent="0.2">
      <c r="A41036" s="253"/>
      <c r="B41036" s="254"/>
    </row>
    <row r="41037" spans="1:2" x14ac:dyDescent="0.2">
      <c r="A41037" s="253"/>
      <c r="B41037" s="254"/>
    </row>
    <row r="41038" spans="1:2" x14ac:dyDescent="0.2">
      <c r="A41038" s="253"/>
      <c r="B41038" s="254"/>
    </row>
    <row r="41039" spans="1:2" x14ac:dyDescent="0.2">
      <c r="A41039" s="253"/>
      <c r="B41039" s="254"/>
    </row>
    <row r="41040" spans="1:2" x14ac:dyDescent="0.2">
      <c r="A41040" s="253"/>
      <c r="B41040" s="254"/>
    </row>
    <row r="41041" spans="1:2" x14ac:dyDescent="0.2">
      <c r="A41041" s="253"/>
      <c r="B41041" s="254"/>
    </row>
    <row r="41042" spans="1:2" x14ac:dyDescent="0.2">
      <c r="A41042" s="253"/>
      <c r="B41042" s="254"/>
    </row>
    <row r="41043" spans="1:2" x14ac:dyDescent="0.2">
      <c r="A41043" s="253"/>
      <c r="B41043" s="254"/>
    </row>
    <row r="41044" spans="1:2" x14ac:dyDescent="0.2">
      <c r="A41044" s="253"/>
      <c r="B41044" s="254"/>
    </row>
    <row r="41045" spans="1:2" x14ac:dyDescent="0.2">
      <c r="A41045" s="253"/>
      <c r="B41045" s="254"/>
    </row>
    <row r="41046" spans="1:2" x14ac:dyDescent="0.2">
      <c r="A41046" s="253"/>
      <c r="B41046" s="254"/>
    </row>
    <row r="41047" spans="1:2" x14ac:dyDescent="0.2">
      <c r="A41047" s="253"/>
      <c r="B41047" s="254"/>
    </row>
    <row r="41048" spans="1:2" x14ac:dyDescent="0.2">
      <c r="A41048" s="253"/>
      <c r="B41048" s="254"/>
    </row>
    <row r="41049" spans="1:2" x14ac:dyDescent="0.2">
      <c r="A41049" s="253"/>
      <c r="B41049" s="254"/>
    </row>
    <row r="41050" spans="1:2" x14ac:dyDescent="0.2">
      <c r="A41050" s="253"/>
      <c r="B41050" s="254"/>
    </row>
    <row r="41051" spans="1:2" x14ac:dyDescent="0.2">
      <c r="A41051" s="253"/>
      <c r="B41051" s="254"/>
    </row>
    <row r="41052" spans="1:2" x14ac:dyDescent="0.2">
      <c r="A41052" s="253"/>
      <c r="B41052" s="254"/>
    </row>
    <row r="41053" spans="1:2" x14ac:dyDescent="0.2">
      <c r="A41053" s="253"/>
      <c r="B41053" s="254"/>
    </row>
    <row r="41054" spans="1:2" x14ac:dyDescent="0.2">
      <c r="A41054" s="253"/>
      <c r="B41054" s="254"/>
    </row>
    <row r="41055" spans="1:2" x14ac:dyDescent="0.2">
      <c r="A41055" s="253"/>
      <c r="B41055" s="254"/>
    </row>
    <row r="41056" spans="1:2" x14ac:dyDescent="0.2">
      <c r="A41056" s="253"/>
      <c r="B41056" s="254"/>
    </row>
    <row r="41057" spans="1:2" x14ac:dyDescent="0.2">
      <c r="A41057" s="253"/>
      <c r="B41057" s="254"/>
    </row>
    <row r="41058" spans="1:2" x14ac:dyDescent="0.2">
      <c r="A41058" s="253"/>
      <c r="B41058" s="254"/>
    </row>
    <row r="41059" spans="1:2" x14ac:dyDescent="0.2">
      <c r="A41059" s="253"/>
      <c r="B41059" s="254"/>
    </row>
    <row r="41060" spans="1:2" x14ac:dyDescent="0.2">
      <c r="A41060" s="253"/>
      <c r="B41060" s="254"/>
    </row>
    <row r="41061" spans="1:2" x14ac:dyDescent="0.2">
      <c r="A41061" s="253"/>
      <c r="B41061" s="254"/>
    </row>
    <row r="41062" spans="1:2" x14ac:dyDescent="0.2">
      <c r="A41062" s="253"/>
      <c r="B41062" s="254"/>
    </row>
    <row r="41063" spans="1:2" x14ac:dyDescent="0.2">
      <c r="A41063" s="253"/>
      <c r="B41063" s="254"/>
    </row>
    <row r="41064" spans="1:2" x14ac:dyDescent="0.2">
      <c r="A41064" s="253"/>
      <c r="B41064" s="254"/>
    </row>
    <row r="41065" spans="1:2" x14ac:dyDescent="0.2">
      <c r="A41065" s="253"/>
      <c r="B41065" s="254"/>
    </row>
    <row r="41066" spans="1:2" x14ac:dyDescent="0.2">
      <c r="A41066" s="253"/>
      <c r="B41066" s="254"/>
    </row>
    <row r="41067" spans="1:2" x14ac:dyDescent="0.2">
      <c r="A41067" s="253"/>
      <c r="B41067" s="254"/>
    </row>
    <row r="41068" spans="1:2" x14ac:dyDescent="0.2">
      <c r="A41068" s="253"/>
      <c r="B41068" s="254"/>
    </row>
    <row r="41069" spans="1:2" x14ac:dyDescent="0.2">
      <c r="A41069" s="253"/>
      <c r="B41069" s="254"/>
    </row>
    <row r="41070" spans="1:2" x14ac:dyDescent="0.2">
      <c r="A41070" s="253"/>
      <c r="B41070" s="254"/>
    </row>
    <row r="41071" spans="1:2" x14ac:dyDescent="0.2">
      <c r="A41071" s="253"/>
      <c r="B41071" s="254"/>
    </row>
    <row r="41072" spans="1:2" x14ac:dyDescent="0.2">
      <c r="A41072" s="253"/>
      <c r="B41072" s="254"/>
    </row>
    <row r="41073" spans="1:2" x14ac:dyDescent="0.2">
      <c r="A41073" s="253"/>
      <c r="B41073" s="254"/>
    </row>
    <row r="41074" spans="1:2" x14ac:dyDescent="0.2">
      <c r="A41074" s="253"/>
      <c r="B41074" s="254"/>
    </row>
    <row r="41075" spans="1:2" x14ac:dyDescent="0.2">
      <c r="A41075" s="253"/>
      <c r="B41075" s="254"/>
    </row>
    <row r="41076" spans="1:2" x14ac:dyDescent="0.2">
      <c r="A41076" s="253"/>
      <c r="B41076" s="254"/>
    </row>
    <row r="41077" spans="1:2" x14ac:dyDescent="0.2">
      <c r="A41077" s="253"/>
      <c r="B41077" s="254"/>
    </row>
    <row r="41078" spans="1:2" x14ac:dyDescent="0.2">
      <c r="A41078" s="253"/>
      <c r="B41078" s="254"/>
    </row>
    <row r="41079" spans="1:2" x14ac:dyDescent="0.2">
      <c r="A41079" s="253"/>
      <c r="B41079" s="254"/>
    </row>
    <row r="41080" spans="1:2" x14ac:dyDescent="0.2">
      <c r="A41080" s="253"/>
      <c r="B41080" s="254"/>
    </row>
    <row r="41081" spans="1:2" x14ac:dyDescent="0.2">
      <c r="A41081" s="253"/>
      <c r="B41081" s="254"/>
    </row>
    <row r="41082" spans="1:2" x14ac:dyDescent="0.2">
      <c r="A41082" s="253"/>
      <c r="B41082" s="254"/>
    </row>
    <row r="41083" spans="1:2" x14ac:dyDescent="0.2">
      <c r="A41083" s="253"/>
      <c r="B41083" s="254"/>
    </row>
    <row r="41084" spans="1:2" x14ac:dyDescent="0.2">
      <c r="A41084" s="253"/>
      <c r="B41084" s="254"/>
    </row>
    <row r="41085" spans="1:2" x14ac:dyDescent="0.2">
      <c r="A41085" s="253"/>
      <c r="B41085" s="254"/>
    </row>
    <row r="41086" spans="1:2" x14ac:dyDescent="0.2">
      <c r="A41086" s="253"/>
      <c r="B41086" s="254"/>
    </row>
    <row r="41087" spans="1:2" x14ac:dyDescent="0.2">
      <c r="A41087" s="253"/>
      <c r="B41087" s="254"/>
    </row>
    <row r="41088" spans="1:2" x14ac:dyDescent="0.2">
      <c r="A41088" s="253"/>
      <c r="B41088" s="254"/>
    </row>
    <row r="41089" spans="1:2" x14ac:dyDescent="0.2">
      <c r="A41089" s="253"/>
      <c r="B41089" s="254"/>
    </row>
    <row r="41090" spans="1:2" x14ac:dyDescent="0.2">
      <c r="A41090" s="253"/>
      <c r="B41090" s="254"/>
    </row>
    <row r="41091" spans="1:2" x14ac:dyDescent="0.2">
      <c r="A41091" s="253"/>
      <c r="B41091" s="254"/>
    </row>
    <row r="41092" spans="1:2" x14ac:dyDescent="0.2">
      <c r="A41092" s="253"/>
      <c r="B41092" s="254"/>
    </row>
    <row r="41093" spans="1:2" x14ac:dyDescent="0.2">
      <c r="A41093" s="253"/>
      <c r="B41093" s="254"/>
    </row>
    <row r="41094" spans="1:2" x14ac:dyDescent="0.2">
      <c r="A41094" s="253"/>
      <c r="B41094" s="254"/>
    </row>
    <row r="41095" spans="1:2" x14ac:dyDescent="0.2">
      <c r="A41095" s="253"/>
      <c r="B41095" s="254"/>
    </row>
    <row r="41096" spans="1:2" x14ac:dyDescent="0.2">
      <c r="A41096" s="253"/>
      <c r="B41096" s="254"/>
    </row>
    <row r="41097" spans="1:2" x14ac:dyDescent="0.2">
      <c r="A41097" s="253"/>
      <c r="B41097" s="254"/>
    </row>
    <row r="41098" spans="1:2" x14ac:dyDescent="0.2">
      <c r="A41098" s="253"/>
      <c r="B41098" s="254"/>
    </row>
    <row r="41099" spans="1:2" x14ac:dyDescent="0.2">
      <c r="A41099" s="253"/>
      <c r="B41099" s="254"/>
    </row>
    <row r="41100" spans="1:2" x14ac:dyDescent="0.2">
      <c r="A41100" s="253"/>
      <c r="B41100" s="254"/>
    </row>
    <row r="41101" spans="1:2" x14ac:dyDescent="0.2">
      <c r="A41101" s="253"/>
      <c r="B41101" s="254"/>
    </row>
    <row r="41102" spans="1:2" x14ac:dyDescent="0.2">
      <c r="A41102" s="253"/>
      <c r="B41102" s="254"/>
    </row>
    <row r="41103" spans="1:2" x14ac:dyDescent="0.2">
      <c r="A41103" s="253"/>
      <c r="B41103" s="254"/>
    </row>
    <row r="41104" spans="1:2" x14ac:dyDescent="0.2">
      <c r="A41104" s="253"/>
      <c r="B41104" s="254"/>
    </row>
    <row r="41105" spans="1:2" x14ac:dyDescent="0.2">
      <c r="A41105" s="253"/>
      <c r="B41105" s="254"/>
    </row>
    <row r="41106" spans="1:2" x14ac:dyDescent="0.2">
      <c r="A41106" s="253"/>
      <c r="B41106" s="254"/>
    </row>
    <row r="41107" spans="1:2" x14ac:dyDescent="0.2">
      <c r="A41107" s="253"/>
      <c r="B41107" s="254"/>
    </row>
    <row r="41108" spans="1:2" x14ac:dyDescent="0.2">
      <c r="A41108" s="253"/>
      <c r="B41108" s="254"/>
    </row>
    <row r="41109" spans="1:2" x14ac:dyDescent="0.2">
      <c r="A41109" s="253"/>
      <c r="B41109" s="254"/>
    </row>
    <row r="41110" spans="1:2" x14ac:dyDescent="0.2">
      <c r="A41110" s="253"/>
      <c r="B41110" s="254"/>
    </row>
    <row r="41111" spans="1:2" x14ac:dyDescent="0.2">
      <c r="A41111" s="253"/>
      <c r="B41111" s="254"/>
    </row>
    <row r="41112" spans="1:2" x14ac:dyDescent="0.2">
      <c r="A41112" s="253"/>
      <c r="B41112" s="254"/>
    </row>
    <row r="41113" spans="1:2" x14ac:dyDescent="0.2">
      <c r="A41113" s="253"/>
      <c r="B41113" s="254"/>
    </row>
    <row r="41114" spans="1:2" x14ac:dyDescent="0.2">
      <c r="A41114" s="253"/>
      <c r="B41114" s="254"/>
    </row>
    <row r="41115" spans="1:2" x14ac:dyDescent="0.2">
      <c r="A41115" s="253"/>
      <c r="B41115" s="254"/>
    </row>
    <row r="41116" spans="1:2" x14ac:dyDescent="0.2">
      <c r="A41116" s="253"/>
      <c r="B41116" s="254"/>
    </row>
    <row r="41117" spans="1:2" x14ac:dyDescent="0.2">
      <c r="A41117" s="253"/>
      <c r="B41117" s="254"/>
    </row>
    <row r="41118" spans="1:2" x14ac:dyDescent="0.2">
      <c r="A41118" s="253"/>
      <c r="B41118" s="254"/>
    </row>
    <row r="41119" spans="1:2" x14ac:dyDescent="0.2">
      <c r="A41119" s="253"/>
      <c r="B41119" s="254"/>
    </row>
    <row r="41120" spans="1:2" x14ac:dyDescent="0.2">
      <c r="A41120" s="253"/>
      <c r="B41120" s="254"/>
    </row>
    <row r="41121" spans="1:2" x14ac:dyDescent="0.2">
      <c r="A41121" s="253"/>
      <c r="B41121" s="254"/>
    </row>
    <row r="41122" spans="1:2" x14ac:dyDescent="0.2">
      <c r="A41122" s="253"/>
      <c r="B41122" s="254"/>
    </row>
    <row r="41123" spans="1:2" x14ac:dyDescent="0.2">
      <c r="A41123" s="253"/>
      <c r="B41123" s="254"/>
    </row>
    <row r="41124" spans="1:2" x14ac:dyDescent="0.2">
      <c r="A41124" s="253"/>
      <c r="B41124" s="254"/>
    </row>
    <row r="41125" spans="1:2" x14ac:dyDescent="0.2">
      <c r="A41125" s="253"/>
      <c r="B41125" s="254"/>
    </row>
    <row r="41126" spans="1:2" x14ac:dyDescent="0.2">
      <c r="A41126" s="253"/>
      <c r="B41126" s="254"/>
    </row>
    <row r="41127" spans="1:2" x14ac:dyDescent="0.2">
      <c r="A41127" s="253"/>
      <c r="B41127" s="254"/>
    </row>
    <row r="41128" spans="1:2" x14ac:dyDescent="0.2">
      <c r="A41128" s="253"/>
      <c r="B41128" s="254"/>
    </row>
    <row r="41129" spans="1:2" x14ac:dyDescent="0.2">
      <c r="A41129" s="253"/>
      <c r="B41129" s="254"/>
    </row>
    <row r="41130" spans="1:2" x14ac:dyDescent="0.2">
      <c r="A41130" s="253"/>
      <c r="B41130" s="254"/>
    </row>
    <row r="41131" spans="1:2" x14ac:dyDescent="0.2">
      <c r="A41131" s="253"/>
      <c r="B41131" s="254"/>
    </row>
    <row r="41132" spans="1:2" x14ac:dyDescent="0.2">
      <c r="A41132" s="253"/>
      <c r="B41132" s="254"/>
    </row>
    <row r="41133" spans="1:2" x14ac:dyDescent="0.2">
      <c r="A41133" s="253"/>
      <c r="B41133" s="254"/>
    </row>
    <row r="41134" spans="1:2" x14ac:dyDescent="0.2">
      <c r="A41134" s="253"/>
      <c r="B41134" s="254"/>
    </row>
    <row r="41135" spans="1:2" x14ac:dyDescent="0.2">
      <c r="A41135" s="253"/>
      <c r="B41135" s="254"/>
    </row>
    <row r="41136" spans="1:2" x14ac:dyDescent="0.2">
      <c r="A41136" s="253"/>
      <c r="B41136" s="254"/>
    </row>
    <row r="41137" spans="1:2" x14ac:dyDescent="0.2">
      <c r="A41137" s="253"/>
      <c r="B41137" s="254"/>
    </row>
    <row r="41138" spans="1:2" x14ac:dyDescent="0.2">
      <c r="A41138" s="253"/>
      <c r="B41138" s="254"/>
    </row>
    <row r="41139" spans="1:2" x14ac:dyDescent="0.2">
      <c r="A41139" s="253"/>
      <c r="B41139" s="254"/>
    </row>
    <row r="41140" spans="1:2" x14ac:dyDescent="0.2">
      <c r="A41140" s="253"/>
      <c r="B41140" s="254"/>
    </row>
    <row r="41141" spans="1:2" x14ac:dyDescent="0.2">
      <c r="A41141" s="253"/>
      <c r="B41141" s="254"/>
    </row>
    <row r="41142" spans="1:2" x14ac:dyDescent="0.2">
      <c r="A41142" s="253"/>
      <c r="B41142" s="254"/>
    </row>
    <row r="41143" spans="1:2" x14ac:dyDescent="0.2">
      <c r="A41143" s="253"/>
      <c r="B41143" s="254"/>
    </row>
    <row r="41144" spans="1:2" x14ac:dyDescent="0.2">
      <c r="A41144" s="253"/>
      <c r="B41144" s="254"/>
    </row>
    <row r="41145" spans="1:2" x14ac:dyDescent="0.2">
      <c r="A41145" s="253"/>
      <c r="B41145" s="254"/>
    </row>
    <row r="41146" spans="1:2" x14ac:dyDescent="0.2">
      <c r="A41146" s="253"/>
      <c r="B41146" s="254"/>
    </row>
    <row r="41147" spans="1:2" x14ac:dyDescent="0.2">
      <c r="A41147" s="253"/>
      <c r="B41147" s="254"/>
    </row>
    <row r="41148" spans="1:2" x14ac:dyDescent="0.2">
      <c r="A41148" s="253"/>
      <c r="B41148" s="254"/>
    </row>
    <row r="41149" spans="1:2" x14ac:dyDescent="0.2">
      <c r="A41149" s="253"/>
      <c r="B41149" s="254"/>
    </row>
    <row r="41150" spans="1:2" x14ac:dyDescent="0.2">
      <c r="A41150" s="253"/>
      <c r="B41150" s="254"/>
    </row>
    <row r="41151" spans="1:2" x14ac:dyDescent="0.2">
      <c r="A41151" s="253"/>
      <c r="B41151" s="254"/>
    </row>
    <row r="41152" spans="1:2" x14ac:dyDescent="0.2">
      <c r="A41152" s="253"/>
      <c r="B41152" s="254"/>
    </row>
    <row r="41153" spans="1:2" x14ac:dyDescent="0.2">
      <c r="A41153" s="253"/>
      <c r="B41153" s="254"/>
    </row>
    <row r="41154" spans="1:2" x14ac:dyDescent="0.2">
      <c r="A41154" s="253"/>
      <c r="B41154" s="254"/>
    </row>
    <row r="41155" spans="1:2" x14ac:dyDescent="0.2">
      <c r="A41155" s="253"/>
      <c r="B41155" s="254"/>
    </row>
    <row r="41156" spans="1:2" x14ac:dyDescent="0.2">
      <c r="A41156" s="253"/>
      <c r="B41156" s="254"/>
    </row>
    <row r="41157" spans="1:2" x14ac:dyDescent="0.2">
      <c r="A41157" s="253"/>
      <c r="B41157" s="254"/>
    </row>
    <row r="41158" spans="1:2" x14ac:dyDescent="0.2">
      <c r="A41158" s="253"/>
      <c r="B41158" s="254"/>
    </row>
    <row r="41159" spans="1:2" x14ac:dyDescent="0.2">
      <c r="A41159" s="253"/>
      <c r="B41159" s="254"/>
    </row>
    <row r="41160" spans="1:2" x14ac:dyDescent="0.2">
      <c r="A41160" s="253"/>
      <c r="B41160" s="254"/>
    </row>
    <row r="41161" spans="1:2" x14ac:dyDescent="0.2">
      <c r="A41161" s="253"/>
      <c r="B41161" s="254"/>
    </row>
    <row r="41162" spans="1:2" x14ac:dyDescent="0.2">
      <c r="A41162" s="253"/>
      <c r="B41162" s="254"/>
    </row>
    <row r="41163" spans="1:2" x14ac:dyDescent="0.2">
      <c r="A41163" s="253"/>
      <c r="B41163" s="254"/>
    </row>
    <row r="41164" spans="1:2" x14ac:dyDescent="0.2">
      <c r="A41164" s="253"/>
      <c r="B41164" s="254"/>
    </row>
    <row r="41165" spans="1:2" x14ac:dyDescent="0.2">
      <c r="A41165" s="253"/>
      <c r="B41165" s="254"/>
    </row>
    <row r="41166" spans="1:2" x14ac:dyDescent="0.2">
      <c r="A41166" s="253"/>
      <c r="B41166" s="254"/>
    </row>
    <row r="41167" spans="1:2" x14ac:dyDescent="0.2">
      <c r="A41167" s="253"/>
      <c r="B41167" s="254"/>
    </row>
    <row r="41168" spans="1:2" x14ac:dyDescent="0.2">
      <c r="A41168" s="253"/>
      <c r="B41168" s="254"/>
    </row>
    <row r="41169" spans="1:2" x14ac:dyDescent="0.2">
      <c r="A41169" s="253"/>
      <c r="B41169" s="254"/>
    </row>
    <row r="41170" spans="1:2" x14ac:dyDescent="0.2">
      <c r="A41170" s="253"/>
      <c r="B41170" s="254"/>
    </row>
    <row r="41171" spans="1:2" x14ac:dyDescent="0.2">
      <c r="A41171" s="253"/>
      <c r="B41171" s="254"/>
    </row>
    <row r="41172" spans="1:2" x14ac:dyDescent="0.2">
      <c r="A41172" s="253"/>
      <c r="B41172" s="254"/>
    </row>
    <row r="41173" spans="1:2" x14ac:dyDescent="0.2">
      <c r="A41173" s="253"/>
      <c r="B41173" s="254"/>
    </row>
    <row r="41174" spans="1:2" x14ac:dyDescent="0.2">
      <c r="A41174" s="253"/>
      <c r="B41174" s="254"/>
    </row>
    <row r="41175" spans="1:2" x14ac:dyDescent="0.2">
      <c r="A41175" s="253"/>
      <c r="B41175" s="254"/>
    </row>
    <row r="41176" spans="1:2" x14ac:dyDescent="0.2">
      <c r="A41176" s="253"/>
      <c r="B41176" s="254"/>
    </row>
    <row r="41177" spans="1:2" x14ac:dyDescent="0.2">
      <c r="A41177" s="253"/>
      <c r="B41177" s="254"/>
    </row>
    <row r="41178" spans="1:2" x14ac:dyDescent="0.2">
      <c r="A41178" s="253"/>
      <c r="B41178" s="254"/>
    </row>
    <row r="41179" spans="1:2" x14ac:dyDescent="0.2">
      <c r="A41179" s="253"/>
      <c r="B41179" s="254"/>
    </row>
    <row r="41180" spans="1:2" x14ac:dyDescent="0.2">
      <c r="A41180" s="253"/>
      <c r="B41180" s="254"/>
    </row>
    <row r="41181" spans="1:2" x14ac:dyDescent="0.2">
      <c r="A41181" s="253"/>
      <c r="B41181" s="254"/>
    </row>
    <row r="41182" spans="1:2" x14ac:dyDescent="0.2">
      <c r="A41182" s="253"/>
      <c r="B41182" s="254"/>
    </row>
    <row r="41183" spans="1:2" x14ac:dyDescent="0.2">
      <c r="A41183" s="253"/>
      <c r="B41183" s="254"/>
    </row>
    <row r="41184" spans="1:2" x14ac:dyDescent="0.2">
      <c r="A41184" s="253"/>
      <c r="B41184" s="254"/>
    </row>
    <row r="41185" spans="1:2" x14ac:dyDescent="0.2">
      <c r="A41185" s="253"/>
      <c r="B41185" s="254"/>
    </row>
    <row r="41186" spans="1:2" x14ac:dyDescent="0.2">
      <c r="A41186" s="253"/>
      <c r="B41186" s="254"/>
    </row>
    <row r="41187" spans="1:2" x14ac:dyDescent="0.2">
      <c r="A41187" s="253"/>
      <c r="B41187" s="254"/>
    </row>
    <row r="41188" spans="1:2" x14ac:dyDescent="0.2">
      <c r="A41188" s="253"/>
      <c r="B41188" s="254"/>
    </row>
    <row r="41189" spans="1:2" x14ac:dyDescent="0.2">
      <c r="A41189" s="253"/>
      <c r="B41189" s="254"/>
    </row>
    <row r="41190" spans="1:2" x14ac:dyDescent="0.2">
      <c r="A41190" s="253"/>
      <c r="B41190" s="254"/>
    </row>
    <row r="41191" spans="1:2" x14ac:dyDescent="0.2">
      <c r="A41191" s="253"/>
      <c r="B41191" s="254"/>
    </row>
    <row r="41192" spans="1:2" x14ac:dyDescent="0.2">
      <c r="A41192" s="253"/>
      <c r="B41192" s="254"/>
    </row>
    <row r="41193" spans="1:2" x14ac:dyDescent="0.2">
      <c r="A41193" s="253"/>
      <c r="B41193" s="254"/>
    </row>
    <row r="41194" spans="1:2" x14ac:dyDescent="0.2">
      <c r="A41194" s="253"/>
      <c r="B41194" s="254"/>
    </row>
    <row r="41195" spans="1:2" x14ac:dyDescent="0.2">
      <c r="A41195" s="253"/>
      <c r="B41195" s="254"/>
    </row>
    <row r="41196" spans="1:2" x14ac:dyDescent="0.2">
      <c r="A41196" s="253"/>
      <c r="B41196" s="254"/>
    </row>
    <row r="41197" spans="1:2" x14ac:dyDescent="0.2">
      <c r="A41197" s="253"/>
      <c r="B41197" s="254"/>
    </row>
    <row r="41198" spans="1:2" x14ac:dyDescent="0.2">
      <c r="A41198" s="253"/>
      <c r="B41198" s="254"/>
    </row>
    <row r="41199" spans="1:2" x14ac:dyDescent="0.2">
      <c r="A41199" s="253"/>
      <c r="B41199" s="254"/>
    </row>
    <row r="41200" spans="1:2" x14ac:dyDescent="0.2">
      <c r="A41200" s="253"/>
      <c r="B41200" s="254"/>
    </row>
    <row r="41201" spans="1:2" x14ac:dyDescent="0.2">
      <c r="A41201" s="253"/>
      <c r="B41201" s="254"/>
    </row>
    <row r="41202" spans="1:2" x14ac:dyDescent="0.2">
      <c r="A41202" s="253"/>
      <c r="B41202" s="254"/>
    </row>
    <row r="41203" spans="1:2" x14ac:dyDescent="0.2">
      <c r="A41203" s="253"/>
      <c r="B41203" s="254"/>
    </row>
    <row r="41204" spans="1:2" x14ac:dyDescent="0.2">
      <c r="A41204" s="253"/>
      <c r="B41204" s="254"/>
    </row>
    <row r="41205" spans="1:2" x14ac:dyDescent="0.2">
      <c r="A41205" s="253"/>
      <c r="B41205" s="254"/>
    </row>
    <row r="41206" spans="1:2" x14ac:dyDescent="0.2">
      <c r="A41206" s="253"/>
      <c r="B41206" s="254"/>
    </row>
    <row r="41207" spans="1:2" x14ac:dyDescent="0.2">
      <c r="A41207" s="253"/>
      <c r="B41207" s="254"/>
    </row>
    <row r="41208" spans="1:2" x14ac:dyDescent="0.2">
      <c r="A41208" s="253"/>
      <c r="B41208" s="254"/>
    </row>
    <row r="41209" spans="1:2" x14ac:dyDescent="0.2">
      <c r="A41209" s="253"/>
      <c r="B41209" s="254"/>
    </row>
    <row r="41210" spans="1:2" x14ac:dyDescent="0.2">
      <c r="A41210" s="253"/>
      <c r="B41210" s="254"/>
    </row>
    <row r="41211" spans="1:2" x14ac:dyDescent="0.2">
      <c r="A41211" s="253"/>
      <c r="B41211" s="254"/>
    </row>
    <row r="41212" spans="1:2" x14ac:dyDescent="0.2">
      <c r="A41212" s="253"/>
      <c r="B41212" s="254"/>
    </row>
    <row r="41213" spans="1:2" x14ac:dyDescent="0.2">
      <c r="A41213" s="253"/>
      <c r="B41213" s="254"/>
    </row>
    <row r="41214" spans="1:2" x14ac:dyDescent="0.2">
      <c r="A41214" s="253"/>
      <c r="B41214" s="254"/>
    </row>
    <row r="41215" spans="1:2" x14ac:dyDescent="0.2">
      <c r="A41215" s="253"/>
      <c r="B41215" s="254"/>
    </row>
    <row r="41216" spans="1:2" x14ac:dyDescent="0.2">
      <c r="A41216" s="253"/>
      <c r="B41216" s="254"/>
    </row>
    <row r="41217" spans="1:2" x14ac:dyDescent="0.2">
      <c r="A41217" s="253"/>
      <c r="B41217" s="254"/>
    </row>
    <row r="41218" spans="1:2" x14ac:dyDescent="0.2">
      <c r="A41218" s="253"/>
      <c r="B41218" s="254"/>
    </row>
    <row r="41219" spans="1:2" x14ac:dyDescent="0.2">
      <c r="A41219" s="253"/>
      <c r="B41219" s="254"/>
    </row>
    <row r="41220" spans="1:2" x14ac:dyDescent="0.2">
      <c r="A41220" s="253"/>
      <c r="B41220" s="254"/>
    </row>
    <row r="41221" spans="1:2" x14ac:dyDescent="0.2">
      <c r="A41221" s="253"/>
      <c r="B41221" s="254"/>
    </row>
    <row r="41222" spans="1:2" x14ac:dyDescent="0.2">
      <c r="A41222" s="253"/>
      <c r="B41222" s="254"/>
    </row>
    <row r="41223" spans="1:2" x14ac:dyDescent="0.2">
      <c r="A41223" s="253"/>
      <c r="B41223" s="254"/>
    </row>
    <row r="41224" spans="1:2" x14ac:dyDescent="0.2">
      <c r="A41224" s="253"/>
      <c r="B41224" s="254"/>
    </row>
    <row r="41225" spans="1:2" x14ac:dyDescent="0.2">
      <c r="A41225" s="253"/>
      <c r="B41225" s="254"/>
    </row>
    <row r="41226" spans="1:2" x14ac:dyDescent="0.2">
      <c r="A41226" s="253"/>
      <c r="B41226" s="254"/>
    </row>
    <row r="41227" spans="1:2" x14ac:dyDescent="0.2">
      <c r="A41227" s="253"/>
      <c r="B41227" s="254"/>
    </row>
    <row r="41228" spans="1:2" x14ac:dyDescent="0.2">
      <c r="A41228" s="253"/>
      <c r="B41228" s="254"/>
    </row>
    <row r="41229" spans="1:2" x14ac:dyDescent="0.2">
      <c r="A41229" s="253"/>
      <c r="B41229" s="254"/>
    </row>
    <row r="41230" spans="1:2" x14ac:dyDescent="0.2">
      <c r="A41230" s="253"/>
      <c r="B41230" s="254"/>
    </row>
    <row r="41231" spans="1:2" x14ac:dyDescent="0.2">
      <c r="A41231" s="253"/>
      <c r="B41231" s="254"/>
    </row>
    <row r="41232" spans="1:2" x14ac:dyDescent="0.2">
      <c r="A41232" s="253"/>
      <c r="B41232" s="254"/>
    </row>
    <row r="41233" spans="1:2" x14ac:dyDescent="0.2">
      <c r="A41233" s="253"/>
      <c r="B41233" s="254"/>
    </row>
    <row r="41234" spans="1:2" x14ac:dyDescent="0.2">
      <c r="A41234" s="253"/>
      <c r="B41234" s="254"/>
    </row>
    <row r="41235" spans="1:2" x14ac:dyDescent="0.2">
      <c r="A41235" s="253"/>
      <c r="B41235" s="254"/>
    </row>
    <row r="41236" spans="1:2" x14ac:dyDescent="0.2">
      <c r="A41236" s="253"/>
      <c r="B41236" s="254"/>
    </row>
    <row r="41237" spans="1:2" x14ac:dyDescent="0.2">
      <c r="A41237" s="253"/>
      <c r="B41237" s="254"/>
    </row>
    <row r="41238" spans="1:2" x14ac:dyDescent="0.2">
      <c r="A41238" s="253"/>
      <c r="B41238" s="254"/>
    </row>
    <row r="41239" spans="1:2" x14ac:dyDescent="0.2">
      <c r="A41239" s="253"/>
      <c r="B41239" s="254"/>
    </row>
    <row r="41240" spans="1:2" x14ac:dyDescent="0.2">
      <c r="A41240" s="253"/>
      <c r="B41240" s="254"/>
    </row>
    <row r="41241" spans="1:2" x14ac:dyDescent="0.2">
      <c r="A41241" s="253"/>
      <c r="B41241" s="254"/>
    </row>
    <row r="41242" spans="1:2" x14ac:dyDescent="0.2">
      <c r="A41242" s="253"/>
      <c r="B41242" s="254"/>
    </row>
    <row r="41243" spans="1:2" x14ac:dyDescent="0.2">
      <c r="A41243" s="253"/>
      <c r="B41243" s="254"/>
    </row>
    <row r="41244" spans="1:2" x14ac:dyDescent="0.2">
      <c r="A41244" s="253"/>
      <c r="B41244" s="254"/>
    </row>
    <row r="41245" spans="1:2" x14ac:dyDescent="0.2">
      <c r="A41245" s="253"/>
      <c r="B41245" s="254"/>
    </row>
    <row r="41246" spans="1:2" x14ac:dyDescent="0.2">
      <c r="A41246" s="253"/>
      <c r="B41246" s="254"/>
    </row>
    <row r="41247" spans="1:2" x14ac:dyDescent="0.2">
      <c r="A41247" s="253"/>
      <c r="B41247" s="254"/>
    </row>
    <row r="41248" spans="1:2" x14ac:dyDescent="0.2">
      <c r="A41248" s="253"/>
      <c r="B41248" s="254"/>
    </row>
    <row r="41249" spans="1:2" x14ac:dyDescent="0.2">
      <c r="A41249" s="253"/>
      <c r="B41249" s="254"/>
    </row>
    <row r="41250" spans="1:2" x14ac:dyDescent="0.2">
      <c r="A41250" s="253"/>
      <c r="B41250" s="254"/>
    </row>
    <row r="41251" spans="1:2" x14ac:dyDescent="0.2">
      <c r="A41251" s="253"/>
      <c r="B41251" s="254"/>
    </row>
    <row r="41252" spans="1:2" x14ac:dyDescent="0.2">
      <c r="A41252" s="253"/>
      <c r="B41252" s="254"/>
    </row>
    <row r="41253" spans="1:2" x14ac:dyDescent="0.2">
      <c r="A41253" s="253"/>
      <c r="B41253" s="254"/>
    </row>
    <row r="41254" spans="1:2" x14ac:dyDescent="0.2">
      <c r="A41254" s="253"/>
      <c r="B41254" s="254"/>
    </row>
    <row r="41255" spans="1:2" x14ac:dyDescent="0.2">
      <c r="A41255" s="253"/>
      <c r="B41255" s="254"/>
    </row>
    <row r="41256" spans="1:2" x14ac:dyDescent="0.2">
      <c r="A41256" s="253"/>
      <c r="B41256" s="254"/>
    </row>
    <row r="41257" spans="1:2" x14ac:dyDescent="0.2">
      <c r="A41257" s="253"/>
      <c r="B41257" s="254"/>
    </row>
    <row r="41258" spans="1:2" x14ac:dyDescent="0.2">
      <c r="A41258" s="253"/>
      <c r="B41258" s="254"/>
    </row>
    <row r="41259" spans="1:2" x14ac:dyDescent="0.2">
      <c r="A41259" s="253"/>
      <c r="B41259" s="254"/>
    </row>
    <row r="41260" spans="1:2" x14ac:dyDescent="0.2">
      <c r="A41260" s="253"/>
      <c r="B41260" s="254"/>
    </row>
    <row r="41261" spans="1:2" x14ac:dyDescent="0.2">
      <c r="A41261" s="253"/>
      <c r="B41261" s="254"/>
    </row>
    <row r="41262" spans="1:2" x14ac:dyDescent="0.2">
      <c r="A41262" s="253"/>
      <c r="B41262" s="254"/>
    </row>
    <row r="41263" spans="1:2" x14ac:dyDescent="0.2">
      <c r="A41263" s="253"/>
      <c r="B41263" s="254"/>
    </row>
    <row r="41264" spans="1:2" x14ac:dyDescent="0.2">
      <c r="A41264" s="253"/>
      <c r="B41264" s="254"/>
    </row>
    <row r="41265" spans="1:2" x14ac:dyDescent="0.2">
      <c r="A41265" s="253"/>
      <c r="B41265" s="254"/>
    </row>
    <row r="41266" spans="1:2" x14ac:dyDescent="0.2">
      <c r="A41266" s="253"/>
      <c r="B41266" s="254"/>
    </row>
    <row r="41267" spans="1:2" x14ac:dyDescent="0.2">
      <c r="A41267" s="253"/>
      <c r="B41267" s="254"/>
    </row>
    <row r="41268" spans="1:2" x14ac:dyDescent="0.2">
      <c r="A41268" s="253"/>
      <c r="B41268" s="254"/>
    </row>
    <row r="41269" spans="1:2" x14ac:dyDescent="0.2">
      <c r="A41269" s="253"/>
      <c r="B41269" s="254"/>
    </row>
    <row r="41270" spans="1:2" x14ac:dyDescent="0.2">
      <c r="A41270" s="253"/>
      <c r="B41270" s="254"/>
    </row>
    <row r="41271" spans="1:2" x14ac:dyDescent="0.2">
      <c r="A41271" s="253"/>
      <c r="B41271" s="254"/>
    </row>
    <row r="41272" spans="1:2" x14ac:dyDescent="0.2">
      <c r="A41272" s="253"/>
      <c r="B41272" s="254"/>
    </row>
    <row r="41273" spans="1:2" x14ac:dyDescent="0.2">
      <c r="A41273" s="253"/>
      <c r="B41273" s="254"/>
    </row>
    <row r="41274" spans="1:2" x14ac:dyDescent="0.2">
      <c r="A41274" s="253"/>
      <c r="B41274" s="254"/>
    </row>
    <row r="41275" spans="1:2" x14ac:dyDescent="0.2">
      <c r="A41275" s="253"/>
      <c r="B41275" s="254"/>
    </row>
    <row r="41276" spans="1:2" x14ac:dyDescent="0.2">
      <c r="A41276" s="253"/>
      <c r="B41276" s="254"/>
    </row>
    <row r="41277" spans="1:2" x14ac:dyDescent="0.2">
      <c r="A41277" s="253"/>
      <c r="B41277" s="254"/>
    </row>
    <row r="41278" spans="1:2" x14ac:dyDescent="0.2">
      <c r="A41278" s="253"/>
      <c r="B41278" s="254"/>
    </row>
    <row r="41279" spans="1:2" x14ac:dyDescent="0.2">
      <c r="A41279" s="253"/>
      <c r="B41279" s="254"/>
    </row>
    <row r="41280" spans="1:2" x14ac:dyDescent="0.2">
      <c r="A41280" s="253"/>
      <c r="B41280" s="254"/>
    </row>
    <row r="41281" spans="1:2" x14ac:dyDescent="0.2">
      <c r="A41281" s="253"/>
      <c r="B41281" s="254"/>
    </row>
    <row r="41282" spans="1:2" x14ac:dyDescent="0.2">
      <c r="A41282" s="253"/>
      <c r="B41282" s="254"/>
    </row>
    <row r="41283" spans="1:2" x14ac:dyDescent="0.2">
      <c r="A41283" s="253"/>
      <c r="B41283" s="254"/>
    </row>
    <row r="41284" spans="1:2" x14ac:dyDescent="0.2">
      <c r="A41284" s="253"/>
      <c r="B41284" s="254"/>
    </row>
    <row r="41285" spans="1:2" x14ac:dyDescent="0.2">
      <c r="A41285" s="253"/>
      <c r="B41285" s="254"/>
    </row>
    <row r="41286" spans="1:2" x14ac:dyDescent="0.2">
      <c r="A41286" s="253"/>
      <c r="B41286" s="254"/>
    </row>
    <row r="41287" spans="1:2" x14ac:dyDescent="0.2">
      <c r="A41287" s="253"/>
      <c r="B41287" s="254"/>
    </row>
    <row r="41288" spans="1:2" x14ac:dyDescent="0.2">
      <c r="A41288" s="253"/>
      <c r="B41288" s="254"/>
    </row>
    <row r="41289" spans="1:2" x14ac:dyDescent="0.2">
      <c r="A41289" s="253"/>
      <c r="B41289" s="254"/>
    </row>
    <row r="41290" spans="1:2" x14ac:dyDescent="0.2">
      <c r="A41290" s="253"/>
      <c r="B41290" s="254"/>
    </row>
    <row r="41291" spans="1:2" x14ac:dyDescent="0.2">
      <c r="A41291" s="253"/>
      <c r="B41291" s="254"/>
    </row>
    <row r="41292" spans="1:2" x14ac:dyDescent="0.2">
      <c r="A41292" s="253"/>
      <c r="B41292" s="254"/>
    </row>
    <row r="41293" spans="1:2" x14ac:dyDescent="0.2">
      <c r="A41293" s="253"/>
      <c r="B41293" s="254"/>
    </row>
    <row r="41294" spans="1:2" x14ac:dyDescent="0.2">
      <c r="A41294" s="253"/>
      <c r="B41294" s="254"/>
    </row>
    <row r="41295" spans="1:2" x14ac:dyDescent="0.2">
      <c r="A41295" s="253"/>
      <c r="B41295" s="254"/>
    </row>
    <row r="41296" spans="1:2" x14ac:dyDescent="0.2">
      <c r="A41296" s="253"/>
      <c r="B41296" s="254"/>
    </row>
    <row r="41297" spans="1:2" x14ac:dyDescent="0.2">
      <c r="A41297" s="253"/>
      <c r="B41297" s="254"/>
    </row>
    <row r="41298" spans="1:2" x14ac:dyDescent="0.2">
      <c r="A41298" s="253"/>
      <c r="B41298" s="254"/>
    </row>
    <row r="41299" spans="1:2" x14ac:dyDescent="0.2">
      <c r="A41299" s="253"/>
      <c r="B41299" s="254"/>
    </row>
    <row r="41300" spans="1:2" x14ac:dyDescent="0.2">
      <c r="A41300" s="253"/>
      <c r="B41300" s="254"/>
    </row>
    <row r="41301" spans="1:2" x14ac:dyDescent="0.2">
      <c r="A41301" s="253"/>
      <c r="B41301" s="254"/>
    </row>
    <row r="41302" spans="1:2" x14ac:dyDescent="0.2">
      <c r="A41302" s="253"/>
      <c r="B41302" s="254"/>
    </row>
    <row r="41303" spans="1:2" x14ac:dyDescent="0.2">
      <c r="A41303" s="253"/>
      <c r="B41303" s="254"/>
    </row>
    <row r="41304" spans="1:2" x14ac:dyDescent="0.2">
      <c r="A41304" s="253"/>
      <c r="B41304" s="254"/>
    </row>
    <row r="41305" spans="1:2" x14ac:dyDescent="0.2">
      <c r="A41305" s="253"/>
      <c r="B41305" s="254"/>
    </row>
    <row r="41306" spans="1:2" x14ac:dyDescent="0.2">
      <c r="A41306" s="253"/>
      <c r="B41306" s="254"/>
    </row>
    <row r="41307" spans="1:2" x14ac:dyDescent="0.2">
      <c r="A41307" s="253"/>
      <c r="B41307" s="254"/>
    </row>
    <row r="41308" spans="1:2" x14ac:dyDescent="0.2">
      <c r="A41308" s="253"/>
      <c r="B41308" s="254"/>
    </row>
    <row r="41309" spans="1:2" x14ac:dyDescent="0.2">
      <c r="A41309" s="253"/>
      <c r="B41309" s="254"/>
    </row>
    <row r="41310" spans="1:2" x14ac:dyDescent="0.2">
      <c r="A41310" s="253"/>
      <c r="B41310" s="254"/>
    </row>
    <row r="41311" spans="1:2" x14ac:dyDescent="0.2">
      <c r="A41311" s="253"/>
      <c r="B41311" s="254"/>
    </row>
    <row r="41312" spans="1:2" x14ac:dyDescent="0.2">
      <c r="A41312" s="253"/>
      <c r="B41312" s="254"/>
    </row>
    <row r="41313" spans="1:2" x14ac:dyDescent="0.2">
      <c r="A41313" s="253"/>
      <c r="B41313" s="254"/>
    </row>
    <row r="41314" spans="1:2" x14ac:dyDescent="0.2">
      <c r="A41314" s="253"/>
      <c r="B41314" s="254"/>
    </row>
    <row r="41315" spans="1:2" x14ac:dyDescent="0.2">
      <c r="A41315" s="253"/>
      <c r="B41315" s="254"/>
    </row>
    <row r="41316" spans="1:2" x14ac:dyDescent="0.2">
      <c r="A41316" s="253"/>
      <c r="B41316" s="254"/>
    </row>
    <row r="41317" spans="1:2" x14ac:dyDescent="0.2">
      <c r="A41317" s="253"/>
      <c r="B41317" s="254"/>
    </row>
    <row r="41318" spans="1:2" x14ac:dyDescent="0.2">
      <c r="A41318" s="253"/>
      <c r="B41318" s="254"/>
    </row>
    <row r="41319" spans="1:2" x14ac:dyDescent="0.2">
      <c r="A41319" s="253"/>
      <c r="B41319" s="254"/>
    </row>
    <row r="41320" spans="1:2" x14ac:dyDescent="0.2">
      <c r="A41320" s="253"/>
      <c r="B41320" s="254"/>
    </row>
    <row r="41321" spans="1:2" x14ac:dyDescent="0.2">
      <c r="A41321" s="253"/>
      <c r="B41321" s="254"/>
    </row>
    <row r="41322" spans="1:2" x14ac:dyDescent="0.2">
      <c r="A41322" s="253"/>
      <c r="B41322" s="254"/>
    </row>
    <row r="41323" spans="1:2" x14ac:dyDescent="0.2">
      <c r="A41323" s="253"/>
      <c r="B41323" s="254"/>
    </row>
    <row r="41324" spans="1:2" x14ac:dyDescent="0.2">
      <c r="A41324" s="253"/>
      <c r="B41324" s="254"/>
    </row>
    <row r="41325" spans="1:2" x14ac:dyDescent="0.2">
      <c r="A41325" s="253"/>
      <c r="B41325" s="254"/>
    </row>
    <row r="41326" spans="1:2" x14ac:dyDescent="0.2">
      <c r="A41326" s="253"/>
      <c r="B41326" s="254"/>
    </row>
    <row r="41327" spans="1:2" x14ac:dyDescent="0.2">
      <c r="A41327" s="253"/>
      <c r="B41327" s="254"/>
    </row>
    <row r="41328" spans="1:2" x14ac:dyDescent="0.2">
      <c r="A41328" s="253"/>
      <c r="B41328" s="254"/>
    </row>
    <row r="41329" spans="1:2" x14ac:dyDescent="0.2">
      <c r="A41329" s="253"/>
      <c r="B41329" s="254"/>
    </row>
    <row r="41330" spans="1:2" x14ac:dyDescent="0.2">
      <c r="A41330" s="253"/>
      <c r="B41330" s="254"/>
    </row>
    <row r="41331" spans="1:2" x14ac:dyDescent="0.2">
      <c r="A41331" s="253"/>
      <c r="B41331" s="254"/>
    </row>
    <row r="41332" spans="1:2" x14ac:dyDescent="0.2">
      <c r="A41332" s="253"/>
      <c r="B41332" s="254"/>
    </row>
    <row r="41333" spans="1:2" x14ac:dyDescent="0.2">
      <c r="A41333" s="253"/>
      <c r="B41333" s="254"/>
    </row>
    <row r="41334" spans="1:2" x14ac:dyDescent="0.2">
      <c r="A41334" s="253"/>
      <c r="B41334" s="254"/>
    </row>
    <row r="41335" spans="1:2" x14ac:dyDescent="0.2">
      <c r="A41335" s="253"/>
      <c r="B41335" s="254"/>
    </row>
    <row r="41336" spans="1:2" x14ac:dyDescent="0.2">
      <c r="A41336" s="253"/>
      <c r="B41336" s="254"/>
    </row>
    <row r="41337" spans="1:2" x14ac:dyDescent="0.2">
      <c r="A41337" s="253"/>
      <c r="B41337" s="254"/>
    </row>
    <row r="41338" spans="1:2" x14ac:dyDescent="0.2">
      <c r="A41338" s="253"/>
      <c r="B41338" s="254"/>
    </row>
    <row r="41339" spans="1:2" x14ac:dyDescent="0.2">
      <c r="A41339" s="253"/>
      <c r="B41339" s="254"/>
    </row>
    <row r="41340" spans="1:2" x14ac:dyDescent="0.2">
      <c r="A41340" s="253"/>
      <c r="B41340" s="254"/>
    </row>
    <row r="41341" spans="1:2" x14ac:dyDescent="0.2">
      <c r="A41341" s="253"/>
      <c r="B41341" s="254"/>
    </row>
    <row r="41342" spans="1:2" x14ac:dyDescent="0.2">
      <c r="A41342" s="253"/>
      <c r="B41342" s="254"/>
    </row>
    <row r="41343" spans="1:2" x14ac:dyDescent="0.2">
      <c r="A41343" s="253"/>
      <c r="B41343" s="254"/>
    </row>
    <row r="41344" spans="1:2" x14ac:dyDescent="0.2">
      <c r="A41344" s="253"/>
      <c r="B41344" s="254"/>
    </row>
    <row r="41345" spans="1:2" x14ac:dyDescent="0.2">
      <c r="A41345" s="253"/>
      <c r="B41345" s="254"/>
    </row>
    <row r="41346" spans="1:2" x14ac:dyDescent="0.2">
      <c r="A41346" s="253"/>
      <c r="B41346" s="254"/>
    </row>
    <row r="41347" spans="1:2" x14ac:dyDescent="0.2">
      <c r="A41347" s="253"/>
      <c r="B41347" s="254"/>
    </row>
    <row r="41348" spans="1:2" x14ac:dyDescent="0.2">
      <c r="A41348" s="253"/>
      <c r="B41348" s="254"/>
    </row>
    <row r="41349" spans="1:2" x14ac:dyDescent="0.2">
      <c r="A41349" s="253"/>
      <c r="B41349" s="254"/>
    </row>
    <row r="41350" spans="1:2" x14ac:dyDescent="0.2">
      <c r="A41350" s="253"/>
      <c r="B41350" s="254"/>
    </row>
    <row r="41351" spans="1:2" x14ac:dyDescent="0.2">
      <c r="A41351" s="253"/>
      <c r="B41351" s="254"/>
    </row>
    <row r="41352" spans="1:2" x14ac:dyDescent="0.2">
      <c r="A41352" s="253"/>
      <c r="B41352" s="254"/>
    </row>
    <row r="41353" spans="1:2" x14ac:dyDescent="0.2">
      <c r="A41353" s="253"/>
      <c r="B41353" s="254"/>
    </row>
    <row r="41354" spans="1:2" x14ac:dyDescent="0.2">
      <c r="A41354" s="253"/>
      <c r="B41354" s="254"/>
    </row>
    <row r="41355" spans="1:2" x14ac:dyDescent="0.2">
      <c r="A41355" s="253"/>
      <c r="B41355" s="254"/>
    </row>
    <row r="41356" spans="1:2" x14ac:dyDescent="0.2">
      <c r="A41356" s="253"/>
      <c r="B41356" s="254"/>
    </row>
    <row r="41357" spans="1:2" x14ac:dyDescent="0.2">
      <c r="A41357" s="253"/>
      <c r="B41357" s="254"/>
    </row>
    <row r="41358" spans="1:2" x14ac:dyDescent="0.2">
      <c r="A41358" s="253"/>
      <c r="B41358" s="254"/>
    </row>
    <row r="41359" spans="1:2" x14ac:dyDescent="0.2">
      <c r="A41359" s="253"/>
      <c r="B41359" s="254"/>
    </row>
    <row r="41360" spans="1:2" x14ac:dyDescent="0.2">
      <c r="A41360" s="253"/>
      <c r="B41360" s="254"/>
    </row>
    <row r="41361" spans="1:2" x14ac:dyDescent="0.2">
      <c r="A41361" s="253"/>
      <c r="B41361" s="254"/>
    </row>
    <row r="41362" spans="1:2" x14ac:dyDescent="0.2">
      <c r="A41362" s="253"/>
      <c r="B41362" s="254"/>
    </row>
    <row r="41363" spans="1:2" x14ac:dyDescent="0.2">
      <c r="A41363" s="253"/>
      <c r="B41363" s="254"/>
    </row>
    <row r="41364" spans="1:2" x14ac:dyDescent="0.2">
      <c r="A41364" s="253"/>
      <c r="B41364" s="254"/>
    </row>
    <row r="41365" spans="1:2" x14ac:dyDescent="0.2">
      <c r="A41365" s="253"/>
      <c r="B41365" s="254"/>
    </row>
    <row r="41366" spans="1:2" x14ac:dyDescent="0.2">
      <c r="A41366" s="253"/>
      <c r="B41366" s="254"/>
    </row>
    <row r="41367" spans="1:2" x14ac:dyDescent="0.2">
      <c r="A41367" s="253"/>
      <c r="B41367" s="254"/>
    </row>
    <row r="41368" spans="1:2" x14ac:dyDescent="0.2">
      <c r="A41368" s="253"/>
      <c r="B41368" s="254"/>
    </row>
    <row r="41369" spans="1:2" x14ac:dyDescent="0.2">
      <c r="A41369" s="253"/>
      <c r="B41369" s="254"/>
    </row>
    <row r="41370" spans="1:2" x14ac:dyDescent="0.2">
      <c r="A41370" s="253"/>
      <c r="B41370" s="254"/>
    </row>
    <row r="41371" spans="1:2" x14ac:dyDescent="0.2">
      <c r="A41371" s="253"/>
      <c r="B41371" s="254"/>
    </row>
    <row r="41372" spans="1:2" x14ac:dyDescent="0.2">
      <c r="A41372" s="253"/>
      <c r="B41372" s="254"/>
    </row>
    <row r="41373" spans="1:2" x14ac:dyDescent="0.2">
      <c r="A41373" s="253"/>
      <c r="B41373" s="254"/>
    </row>
    <row r="41374" spans="1:2" x14ac:dyDescent="0.2">
      <c r="A41374" s="253"/>
      <c r="B41374" s="254"/>
    </row>
    <row r="41375" spans="1:2" x14ac:dyDescent="0.2">
      <c r="A41375" s="253"/>
      <c r="B41375" s="254"/>
    </row>
    <row r="41376" spans="1:2" x14ac:dyDescent="0.2">
      <c r="A41376" s="253"/>
      <c r="B41376" s="254"/>
    </row>
    <row r="41377" spans="1:2" x14ac:dyDescent="0.2">
      <c r="A41377" s="253"/>
      <c r="B41377" s="254"/>
    </row>
    <row r="41378" spans="1:2" x14ac:dyDescent="0.2">
      <c r="A41378" s="253"/>
      <c r="B41378" s="254"/>
    </row>
    <row r="41379" spans="1:2" x14ac:dyDescent="0.2">
      <c r="A41379" s="253"/>
      <c r="B41379" s="254"/>
    </row>
    <row r="41380" spans="1:2" x14ac:dyDescent="0.2">
      <c r="A41380" s="253"/>
      <c r="B41380" s="254"/>
    </row>
    <row r="41381" spans="1:2" x14ac:dyDescent="0.2">
      <c r="A41381" s="253"/>
      <c r="B41381" s="254"/>
    </row>
    <row r="41382" spans="1:2" x14ac:dyDescent="0.2">
      <c r="A41382" s="253"/>
      <c r="B41382" s="254"/>
    </row>
    <row r="41383" spans="1:2" x14ac:dyDescent="0.2">
      <c r="A41383" s="253"/>
      <c r="B41383" s="254"/>
    </row>
    <row r="41384" spans="1:2" x14ac:dyDescent="0.2">
      <c r="A41384" s="253"/>
      <c r="B41384" s="254"/>
    </row>
    <row r="41385" spans="1:2" x14ac:dyDescent="0.2">
      <c r="A41385" s="253"/>
      <c r="B41385" s="254"/>
    </row>
    <row r="41386" spans="1:2" x14ac:dyDescent="0.2">
      <c r="A41386" s="253"/>
      <c r="B41386" s="254"/>
    </row>
    <row r="41387" spans="1:2" x14ac:dyDescent="0.2">
      <c r="A41387" s="253"/>
      <c r="B41387" s="254"/>
    </row>
    <row r="41388" spans="1:2" x14ac:dyDescent="0.2">
      <c r="A41388" s="253"/>
      <c r="B41388" s="254"/>
    </row>
    <row r="41389" spans="1:2" x14ac:dyDescent="0.2">
      <c r="A41389" s="253"/>
      <c r="B41389" s="254"/>
    </row>
    <row r="41390" spans="1:2" x14ac:dyDescent="0.2">
      <c r="A41390" s="253"/>
      <c r="B41390" s="254"/>
    </row>
    <row r="41391" spans="1:2" x14ac:dyDescent="0.2">
      <c r="A41391" s="253"/>
      <c r="B41391" s="254"/>
    </row>
    <row r="41392" spans="1:2" x14ac:dyDescent="0.2">
      <c r="A41392" s="253"/>
      <c r="B41392" s="254"/>
    </row>
    <row r="41393" spans="1:2" x14ac:dyDescent="0.2">
      <c r="A41393" s="253"/>
      <c r="B41393" s="254"/>
    </row>
    <row r="41394" spans="1:2" x14ac:dyDescent="0.2">
      <c r="A41394" s="253"/>
      <c r="B41394" s="254"/>
    </row>
    <row r="41395" spans="1:2" x14ac:dyDescent="0.2">
      <c r="A41395" s="253"/>
      <c r="B41395" s="254"/>
    </row>
    <row r="41396" spans="1:2" x14ac:dyDescent="0.2">
      <c r="A41396" s="253"/>
      <c r="B41396" s="254"/>
    </row>
    <row r="41397" spans="1:2" x14ac:dyDescent="0.2">
      <c r="A41397" s="253"/>
      <c r="B41397" s="254"/>
    </row>
    <row r="41398" spans="1:2" x14ac:dyDescent="0.2">
      <c r="A41398" s="253"/>
      <c r="B41398" s="254"/>
    </row>
    <row r="41399" spans="1:2" x14ac:dyDescent="0.2">
      <c r="A41399" s="253"/>
      <c r="B41399" s="254"/>
    </row>
    <row r="41400" spans="1:2" x14ac:dyDescent="0.2">
      <c r="A41400" s="253"/>
      <c r="B41400" s="254"/>
    </row>
    <row r="41401" spans="1:2" x14ac:dyDescent="0.2">
      <c r="A41401" s="253"/>
      <c r="B41401" s="254"/>
    </row>
    <row r="41402" spans="1:2" x14ac:dyDescent="0.2">
      <c r="A41402" s="253"/>
      <c r="B41402" s="254"/>
    </row>
    <row r="41403" spans="1:2" x14ac:dyDescent="0.2">
      <c r="A41403" s="253"/>
      <c r="B41403" s="254"/>
    </row>
    <row r="41404" spans="1:2" x14ac:dyDescent="0.2">
      <c r="A41404" s="253"/>
      <c r="B41404" s="254"/>
    </row>
    <row r="41405" spans="1:2" x14ac:dyDescent="0.2">
      <c r="A41405" s="253"/>
      <c r="B41405" s="254"/>
    </row>
    <row r="41406" spans="1:2" x14ac:dyDescent="0.2">
      <c r="A41406" s="253"/>
      <c r="B41406" s="254"/>
    </row>
    <row r="41407" spans="1:2" x14ac:dyDescent="0.2">
      <c r="A41407" s="253"/>
      <c r="B41407" s="254"/>
    </row>
    <row r="41408" spans="1:2" x14ac:dyDescent="0.2">
      <c r="A41408" s="253"/>
      <c r="B41408" s="254"/>
    </row>
    <row r="41409" spans="1:2" x14ac:dyDescent="0.2">
      <c r="A41409" s="253"/>
      <c r="B41409" s="254"/>
    </row>
    <row r="41410" spans="1:2" x14ac:dyDescent="0.2">
      <c r="A41410" s="253"/>
      <c r="B41410" s="254"/>
    </row>
    <row r="41411" spans="1:2" x14ac:dyDescent="0.2">
      <c r="A41411" s="253"/>
      <c r="B41411" s="254"/>
    </row>
    <row r="41412" spans="1:2" x14ac:dyDescent="0.2">
      <c r="A41412" s="253"/>
      <c r="B41412" s="254"/>
    </row>
    <row r="41413" spans="1:2" x14ac:dyDescent="0.2">
      <c r="A41413" s="253"/>
      <c r="B41413" s="254"/>
    </row>
    <row r="41414" spans="1:2" x14ac:dyDescent="0.2">
      <c r="A41414" s="253"/>
      <c r="B41414" s="254"/>
    </row>
    <row r="41415" spans="1:2" x14ac:dyDescent="0.2">
      <c r="A41415" s="253"/>
      <c r="B41415" s="254"/>
    </row>
    <row r="41416" spans="1:2" x14ac:dyDescent="0.2">
      <c r="A41416" s="253"/>
      <c r="B41416" s="254"/>
    </row>
    <row r="41417" spans="1:2" x14ac:dyDescent="0.2">
      <c r="A41417" s="253"/>
      <c r="B41417" s="254"/>
    </row>
    <row r="41418" spans="1:2" x14ac:dyDescent="0.2">
      <c r="A41418" s="253"/>
      <c r="B41418" s="254"/>
    </row>
    <row r="41419" spans="1:2" x14ac:dyDescent="0.2">
      <c r="A41419" s="253"/>
      <c r="B41419" s="254"/>
    </row>
    <row r="41420" spans="1:2" x14ac:dyDescent="0.2">
      <c r="A41420" s="253"/>
      <c r="B41420" s="254"/>
    </row>
    <row r="41421" spans="1:2" x14ac:dyDescent="0.2">
      <c r="A41421" s="253"/>
      <c r="B41421" s="254"/>
    </row>
    <row r="41422" spans="1:2" x14ac:dyDescent="0.2">
      <c r="A41422" s="253"/>
      <c r="B41422" s="254"/>
    </row>
    <row r="41423" spans="1:2" x14ac:dyDescent="0.2">
      <c r="A41423" s="253"/>
      <c r="B41423" s="254"/>
    </row>
    <row r="41424" spans="1:2" x14ac:dyDescent="0.2">
      <c r="A41424" s="253"/>
      <c r="B41424" s="254"/>
    </row>
    <row r="41425" spans="1:2" x14ac:dyDescent="0.2">
      <c r="A41425" s="253"/>
      <c r="B41425" s="254"/>
    </row>
    <row r="41426" spans="1:2" x14ac:dyDescent="0.2">
      <c r="A41426" s="253"/>
      <c r="B41426" s="254"/>
    </row>
    <row r="41427" spans="1:2" x14ac:dyDescent="0.2">
      <c r="A41427" s="253"/>
      <c r="B41427" s="254"/>
    </row>
    <row r="41428" spans="1:2" x14ac:dyDescent="0.2">
      <c r="A41428" s="253"/>
      <c r="B41428" s="254"/>
    </row>
    <row r="41429" spans="1:2" x14ac:dyDescent="0.2">
      <c r="A41429" s="253"/>
      <c r="B41429" s="254"/>
    </row>
    <row r="41430" spans="1:2" x14ac:dyDescent="0.2">
      <c r="A41430" s="253"/>
      <c r="B41430" s="254"/>
    </row>
    <row r="41431" spans="1:2" x14ac:dyDescent="0.2">
      <c r="A41431" s="253"/>
      <c r="B41431" s="254"/>
    </row>
    <row r="41432" spans="1:2" x14ac:dyDescent="0.2">
      <c r="A41432" s="253"/>
      <c r="B41432" s="254"/>
    </row>
    <row r="41433" spans="1:2" x14ac:dyDescent="0.2">
      <c r="A41433" s="253"/>
      <c r="B41433" s="254"/>
    </row>
    <row r="41434" spans="1:2" x14ac:dyDescent="0.2">
      <c r="A41434" s="253"/>
      <c r="B41434" s="254"/>
    </row>
    <row r="41435" spans="1:2" x14ac:dyDescent="0.2">
      <c r="A41435" s="253"/>
      <c r="B41435" s="254"/>
    </row>
    <row r="41436" spans="1:2" x14ac:dyDescent="0.2">
      <c r="A41436" s="253"/>
      <c r="B41436" s="254"/>
    </row>
    <row r="41437" spans="1:2" x14ac:dyDescent="0.2">
      <c r="A41437" s="253"/>
      <c r="B41437" s="254"/>
    </row>
    <row r="41438" spans="1:2" x14ac:dyDescent="0.2">
      <c r="A41438" s="253"/>
      <c r="B41438" s="254"/>
    </row>
    <row r="41439" spans="1:2" x14ac:dyDescent="0.2">
      <c r="A41439" s="253"/>
      <c r="B41439" s="254"/>
    </row>
    <row r="41440" spans="1:2" x14ac:dyDescent="0.2">
      <c r="A41440" s="253"/>
      <c r="B41440" s="254"/>
    </row>
    <row r="41441" spans="1:2" x14ac:dyDescent="0.2">
      <c r="A41441" s="253"/>
      <c r="B41441" s="254"/>
    </row>
    <row r="41442" spans="1:2" x14ac:dyDescent="0.2">
      <c r="A41442" s="253"/>
      <c r="B41442" s="254"/>
    </row>
    <row r="41443" spans="1:2" x14ac:dyDescent="0.2">
      <c r="A41443" s="253"/>
      <c r="B41443" s="254"/>
    </row>
    <row r="41444" spans="1:2" x14ac:dyDescent="0.2">
      <c r="A41444" s="253"/>
      <c r="B41444" s="254"/>
    </row>
    <row r="41445" spans="1:2" x14ac:dyDescent="0.2">
      <c r="A41445" s="253"/>
      <c r="B41445" s="254"/>
    </row>
    <row r="41446" spans="1:2" x14ac:dyDescent="0.2">
      <c r="A41446" s="253"/>
      <c r="B41446" s="254"/>
    </row>
    <row r="41447" spans="1:2" x14ac:dyDescent="0.2">
      <c r="A41447" s="253"/>
      <c r="B41447" s="254"/>
    </row>
    <row r="41448" spans="1:2" x14ac:dyDescent="0.2">
      <c r="A41448" s="253"/>
      <c r="B41448" s="254"/>
    </row>
    <row r="41449" spans="1:2" x14ac:dyDescent="0.2">
      <c r="A41449" s="253"/>
      <c r="B41449" s="254"/>
    </row>
    <row r="41450" spans="1:2" x14ac:dyDescent="0.2">
      <c r="A41450" s="253"/>
      <c r="B41450" s="254"/>
    </row>
    <row r="41451" spans="1:2" x14ac:dyDescent="0.2">
      <c r="A41451" s="253"/>
      <c r="B41451" s="254"/>
    </row>
    <row r="41452" spans="1:2" x14ac:dyDescent="0.2">
      <c r="A41452" s="253"/>
      <c r="B41452" s="254"/>
    </row>
    <row r="41453" spans="1:2" x14ac:dyDescent="0.2">
      <c r="A41453" s="253"/>
      <c r="B41453" s="254"/>
    </row>
    <row r="41454" spans="1:2" x14ac:dyDescent="0.2">
      <c r="A41454" s="253"/>
      <c r="B41454" s="254"/>
    </row>
    <row r="41455" spans="1:2" x14ac:dyDescent="0.2">
      <c r="A41455" s="253"/>
      <c r="B41455" s="254"/>
    </row>
    <row r="41456" spans="1:2" x14ac:dyDescent="0.2">
      <c r="A41456" s="253"/>
      <c r="B41456" s="254"/>
    </row>
    <row r="41457" spans="1:2" x14ac:dyDescent="0.2">
      <c r="A41457" s="253"/>
      <c r="B41457" s="254"/>
    </row>
    <row r="41458" spans="1:2" x14ac:dyDescent="0.2">
      <c r="A41458" s="253"/>
      <c r="B41458" s="254"/>
    </row>
    <row r="41459" spans="1:2" x14ac:dyDescent="0.2">
      <c r="A41459" s="253"/>
      <c r="B41459" s="254"/>
    </row>
    <row r="41460" spans="1:2" x14ac:dyDescent="0.2">
      <c r="A41460" s="253"/>
      <c r="B41460" s="254"/>
    </row>
    <row r="41461" spans="1:2" x14ac:dyDescent="0.2">
      <c r="A41461" s="253"/>
      <c r="B41461" s="254"/>
    </row>
    <row r="41462" spans="1:2" x14ac:dyDescent="0.2">
      <c r="A41462" s="253"/>
      <c r="B41462" s="254"/>
    </row>
    <row r="41463" spans="1:2" x14ac:dyDescent="0.2">
      <c r="A41463" s="253"/>
      <c r="B41463" s="254"/>
    </row>
    <row r="41464" spans="1:2" x14ac:dyDescent="0.2">
      <c r="A41464" s="253"/>
      <c r="B41464" s="254"/>
    </row>
    <row r="41465" spans="1:2" x14ac:dyDescent="0.2">
      <c r="A41465" s="253"/>
      <c r="B41465" s="254"/>
    </row>
    <row r="41466" spans="1:2" x14ac:dyDescent="0.2">
      <c r="A41466" s="253"/>
      <c r="B41466" s="254"/>
    </row>
    <row r="41467" spans="1:2" x14ac:dyDescent="0.2">
      <c r="A41467" s="253"/>
      <c r="B41467" s="254"/>
    </row>
    <row r="41468" spans="1:2" x14ac:dyDescent="0.2">
      <c r="A41468" s="253"/>
      <c r="B41468" s="254"/>
    </row>
    <row r="41469" spans="1:2" x14ac:dyDescent="0.2">
      <c r="A41469" s="253"/>
      <c r="B41469" s="254"/>
    </row>
    <row r="41470" spans="1:2" x14ac:dyDescent="0.2">
      <c r="A41470" s="253"/>
      <c r="B41470" s="254"/>
    </row>
    <row r="41471" spans="1:2" x14ac:dyDescent="0.2">
      <c r="A41471" s="253"/>
      <c r="B41471" s="254"/>
    </row>
    <row r="41472" spans="1:2" x14ac:dyDescent="0.2">
      <c r="A41472" s="253"/>
      <c r="B41472" s="254"/>
    </row>
    <row r="41473" spans="1:2" x14ac:dyDescent="0.2">
      <c r="A41473" s="253"/>
      <c r="B41473" s="254"/>
    </row>
    <row r="41474" spans="1:2" x14ac:dyDescent="0.2">
      <c r="A41474" s="253"/>
      <c r="B41474" s="254"/>
    </row>
    <row r="41475" spans="1:2" x14ac:dyDescent="0.2">
      <c r="A41475" s="253"/>
      <c r="B41475" s="254"/>
    </row>
    <row r="41476" spans="1:2" x14ac:dyDescent="0.2">
      <c r="A41476" s="253"/>
      <c r="B41476" s="254"/>
    </row>
    <row r="41477" spans="1:2" x14ac:dyDescent="0.2">
      <c r="A41477" s="253"/>
      <c r="B41477" s="254"/>
    </row>
    <row r="41478" spans="1:2" x14ac:dyDescent="0.2">
      <c r="A41478" s="253"/>
      <c r="B41478" s="254"/>
    </row>
    <row r="41479" spans="1:2" x14ac:dyDescent="0.2">
      <c r="A41479" s="253"/>
      <c r="B41479" s="254"/>
    </row>
    <row r="41480" spans="1:2" x14ac:dyDescent="0.2">
      <c r="A41480" s="253"/>
      <c r="B41480" s="254"/>
    </row>
    <row r="41481" spans="1:2" x14ac:dyDescent="0.2">
      <c r="A41481" s="253"/>
      <c r="B41481" s="254"/>
    </row>
    <row r="41482" spans="1:2" x14ac:dyDescent="0.2">
      <c r="A41482" s="253"/>
      <c r="B41482" s="254"/>
    </row>
    <row r="41483" spans="1:2" x14ac:dyDescent="0.2">
      <c r="A41483" s="253"/>
      <c r="B41483" s="254"/>
    </row>
    <row r="41484" spans="1:2" x14ac:dyDescent="0.2">
      <c r="A41484" s="253"/>
      <c r="B41484" s="254"/>
    </row>
    <row r="41485" spans="1:2" x14ac:dyDescent="0.2">
      <c r="A41485" s="253"/>
      <c r="B41485" s="254"/>
    </row>
    <row r="41486" spans="1:2" x14ac:dyDescent="0.2">
      <c r="A41486" s="253"/>
      <c r="B41486" s="254"/>
    </row>
    <row r="41487" spans="1:2" x14ac:dyDescent="0.2">
      <c r="A41487" s="253"/>
      <c r="B41487" s="254"/>
    </row>
    <row r="41488" spans="1:2" x14ac:dyDescent="0.2">
      <c r="A41488" s="253"/>
      <c r="B41488" s="254"/>
    </row>
    <row r="41489" spans="1:2" x14ac:dyDescent="0.2">
      <c r="A41489" s="253"/>
      <c r="B41489" s="254"/>
    </row>
    <row r="41490" spans="1:2" x14ac:dyDescent="0.2">
      <c r="A41490" s="253"/>
      <c r="B41490" s="254"/>
    </row>
    <row r="41491" spans="1:2" x14ac:dyDescent="0.2">
      <c r="A41491" s="253"/>
      <c r="B41491" s="254"/>
    </row>
    <row r="41492" spans="1:2" x14ac:dyDescent="0.2">
      <c r="A41492" s="253"/>
      <c r="B41492" s="254"/>
    </row>
    <row r="41493" spans="1:2" x14ac:dyDescent="0.2">
      <c r="A41493" s="253"/>
      <c r="B41493" s="254"/>
    </row>
    <row r="41494" spans="1:2" x14ac:dyDescent="0.2">
      <c r="A41494" s="253"/>
      <c r="B41494" s="254"/>
    </row>
    <row r="41495" spans="1:2" x14ac:dyDescent="0.2">
      <c r="A41495" s="253"/>
      <c r="B41495" s="254"/>
    </row>
    <row r="41496" spans="1:2" x14ac:dyDescent="0.2">
      <c r="A41496" s="253"/>
      <c r="B41496" s="254"/>
    </row>
    <row r="41497" spans="1:2" x14ac:dyDescent="0.2">
      <c r="A41497" s="253"/>
      <c r="B41497" s="254"/>
    </row>
    <row r="41498" spans="1:2" x14ac:dyDescent="0.2">
      <c r="A41498" s="253"/>
      <c r="B41498" s="254"/>
    </row>
    <row r="41499" spans="1:2" x14ac:dyDescent="0.2">
      <c r="A41499" s="253"/>
      <c r="B41499" s="254"/>
    </row>
    <row r="41500" spans="1:2" x14ac:dyDescent="0.2">
      <c r="A41500" s="253"/>
      <c r="B41500" s="254"/>
    </row>
    <row r="41501" spans="1:2" x14ac:dyDescent="0.2">
      <c r="A41501" s="253"/>
      <c r="B41501" s="254"/>
    </row>
    <row r="41502" spans="1:2" x14ac:dyDescent="0.2">
      <c r="A41502" s="253"/>
      <c r="B41502" s="254"/>
    </row>
    <row r="41503" spans="1:2" x14ac:dyDescent="0.2">
      <c r="A41503" s="253"/>
      <c r="B41503" s="254"/>
    </row>
    <row r="41504" spans="1:2" x14ac:dyDescent="0.2">
      <c r="A41504" s="253"/>
      <c r="B41504" s="254"/>
    </row>
    <row r="41505" spans="1:2" x14ac:dyDescent="0.2">
      <c r="A41505" s="253"/>
      <c r="B41505" s="254"/>
    </row>
    <row r="41506" spans="1:2" x14ac:dyDescent="0.2">
      <c r="A41506" s="253"/>
      <c r="B41506" s="254"/>
    </row>
    <row r="41507" spans="1:2" x14ac:dyDescent="0.2">
      <c r="A41507" s="253"/>
      <c r="B41507" s="254"/>
    </row>
    <row r="41508" spans="1:2" x14ac:dyDescent="0.2">
      <c r="A41508" s="253"/>
      <c r="B41508" s="254"/>
    </row>
    <row r="41509" spans="1:2" x14ac:dyDescent="0.2">
      <c r="A41509" s="253"/>
      <c r="B41509" s="254"/>
    </row>
    <row r="41510" spans="1:2" x14ac:dyDescent="0.2">
      <c r="A41510" s="253"/>
      <c r="B41510" s="254"/>
    </row>
    <row r="41511" spans="1:2" x14ac:dyDescent="0.2">
      <c r="A41511" s="253"/>
      <c r="B41511" s="254"/>
    </row>
    <row r="41512" spans="1:2" x14ac:dyDescent="0.2">
      <c r="A41512" s="253"/>
      <c r="B41512" s="254"/>
    </row>
    <row r="41513" spans="1:2" x14ac:dyDescent="0.2">
      <c r="A41513" s="253"/>
      <c r="B41513" s="254"/>
    </row>
    <row r="41514" spans="1:2" x14ac:dyDescent="0.2">
      <c r="A41514" s="253"/>
      <c r="B41514" s="254"/>
    </row>
    <row r="41515" spans="1:2" x14ac:dyDescent="0.2">
      <c r="A41515" s="253"/>
      <c r="B41515" s="254"/>
    </row>
    <row r="41516" spans="1:2" x14ac:dyDescent="0.2">
      <c r="A41516" s="253"/>
      <c r="B41516" s="254"/>
    </row>
    <row r="41517" spans="1:2" x14ac:dyDescent="0.2">
      <c r="A41517" s="253"/>
      <c r="B41517" s="254"/>
    </row>
    <row r="41518" spans="1:2" x14ac:dyDescent="0.2">
      <c r="A41518" s="253"/>
      <c r="B41518" s="254"/>
    </row>
    <row r="41519" spans="1:2" x14ac:dyDescent="0.2">
      <c r="A41519" s="253"/>
      <c r="B41519" s="254"/>
    </row>
    <row r="41520" spans="1:2" x14ac:dyDescent="0.2">
      <c r="A41520" s="253"/>
      <c r="B41520" s="254"/>
    </row>
    <row r="41521" spans="1:2" x14ac:dyDescent="0.2">
      <c r="A41521" s="253"/>
      <c r="B41521" s="254"/>
    </row>
    <row r="41522" spans="1:2" x14ac:dyDescent="0.2">
      <c r="A41522" s="253"/>
      <c r="B41522" s="254"/>
    </row>
    <row r="41523" spans="1:2" x14ac:dyDescent="0.2">
      <c r="A41523" s="253"/>
      <c r="B41523" s="254"/>
    </row>
    <row r="41524" spans="1:2" x14ac:dyDescent="0.2">
      <c r="A41524" s="253"/>
      <c r="B41524" s="254"/>
    </row>
    <row r="41525" spans="1:2" x14ac:dyDescent="0.2">
      <c r="A41525" s="253"/>
      <c r="B41525" s="254"/>
    </row>
    <row r="41526" spans="1:2" x14ac:dyDescent="0.2">
      <c r="A41526" s="253"/>
      <c r="B41526" s="254"/>
    </row>
    <row r="41527" spans="1:2" x14ac:dyDescent="0.2">
      <c r="A41527" s="253"/>
      <c r="B41527" s="254"/>
    </row>
    <row r="41528" spans="1:2" x14ac:dyDescent="0.2">
      <c r="A41528" s="253"/>
      <c r="B41528" s="254"/>
    </row>
    <row r="41529" spans="1:2" x14ac:dyDescent="0.2">
      <c r="A41529" s="253"/>
      <c r="B41529" s="254"/>
    </row>
    <row r="41530" spans="1:2" x14ac:dyDescent="0.2">
      <c r="A41530" s="253"/>
      <c r="B41530" s="254"/>
    </row>
    <row r="41531" spans="1:2" x14ac:dyDescent="0.2">
      <c r="A41531" s="253"/>
      <c r="B41531" s="254"/>
    </row>
    <row r="41532" spans="1:2" x14ac:dyDescent="0.2">
      <c r="A41532" s="253"/>
      <c r="B41532" s="254"/>
    </row>
    <row r="41533" spans="1:2" x14ac:dyDescent="0.2">
      <c r="A41533" s="253"/>
      <c r="B41533" s="254"/>
    </row>
    <row r="41534" spans="1:2" x14ac:dyDescent="0.2">
      <c r="A41534" s="253"/>
      <c r="B41534" s="254"/>
    </row>
    <row r="41535" spans="1:2" x14ac:dyDescent="0.2">
      <c r="A41535" s="253"/>
      <c r="B41535" s="254"/>
    </row>
    <row r="41536" spans="1:2" x14ac:dyDescent="0.2">
      <c r="A41536" s="253"/>
      <c r="B41536" s="254"/>
    </row>
    <row r="41537" spans="1:2" x14ac:dyDescent="0.2">
      <c r="A41537" s="253"/>
      <c r="B41537" s="254"/>
    </row>
    <row r="41538" spans="1:2" x14ac:dyDescent="0.2">
      <c r="A41538" s="253"/>
      <c r="B41538" s="254"/>
    </row>
    <row r="41539" spans="1:2" x14ac:dyDescent="0.2">
      <c r="A41539" s="253"/>
      <c r="B41539" s="254"/>
    </row>
    <row r="41540" spans="1:2" x14ac:dyDescent="0.2">
      <c r="A41540" s="253"/>
      <c r="B41540" s="254"/>
    </row>
    <row r="41541" spans="1:2" x14ac:dyDescent="0.2">
      <c r="A41541" s="253"/>
      <c r="B41541" s="254"/>
    </row>
    <row r="41542" spans="1:2" x14ac:dyDescent="0.2">
      <c r="A41542" s="253"/>
      <c r="B41542" s="254"/>
    </row>
    <row r="41543" spans="1:2" x14ac:dyDescent="0.2">
      <c r="A41543" s="253"/>
      <c r="B41543" s="254"/>
    </row>
    <row r="41544" spans="1:2" x14ac:dyDescent="0.2">
      <c r="A41544" s="253"/>
      <c r="B41544" s="254"/>
    </row>
    <row r="41545" spans="1:2" x14ac:dyDescent="0.2">
      <c r="A41545" s="253"/>
      <c r="B41545" s="254"/>
    </row>
    <row r="41546" spans="1:2" x14ac:dyDescent="0.2">
      <c r="A41546" s="253"/>
      <c r="B41546" s="254"/>
    </row>
    <row r="41547" spans="1:2" x14ac:dyDescent="0.2">
      <c r="A41547" s="253"/>
      <c r="B41547" s="254"/>
    </row>
    <row r="41548" spans="1:2" x14ac:dyDescent="0.2">
      <c r="A41548" s="253"/>
      <c r="B41548" s="254"/>
    </row>
    <row r="41549" spans="1:2" x14ac:dyDescent="0.2">
      <c r="A41549" s="253"/>
      <c r="B41549" s="254"/>
    </row>
    <row r="41550" spans="1:2" x14ac:dyDescent="0.2">
      <c r="A41550" s="253"/>
      <c r="B41550" s="254"/>
    </row>
    <row r="41551" spans="1:2" x14ac:dyDescent="0.2">
      <c r="A41551" s="253"/>
      <c r="B41551" s="254"/>
    </row>
    <row r="41552" spans="1:2" x14ac:dyDescent="0.2">
      <c r="A41552" s="253"/>
      <c r="B41552" s="254"/>
    </row>
    <row r="41553" spans="1:2" x14ac:dyDescent="0.2">
      <c r="A41553" s="253"/>
      <c r="B41553" s="254"/>
    </row>
    <row r="41554" spans="1:2" x14ac:dyDescent="0.2">
      <c r="A41554" s="253"/>
      <c r="B41554" s="254"/>
    </row>
    <row r="41555" spans="1:2" x14ac:dyDescent="0.2">
      <c r="A41555" s="253"/>
      <c r="B41555" s="254"/>
    </row>
    <row r="41556" spans="1:2" x14ac:dyDescent="0.2">
      <c r="A41556" s="253"/>
      <c r="B41556" s="254"/>
    </row>
    <row r="41557" spans="1:2" x14ac:dyDescent="0.2">
      <c r="A41557" s="253"/>
      <c r="B41557" s="254"/>
    </row>
    <row r="41558" spans="1:2" x14ac:dyDescent="0.2">
      <c r="A41558" s="253"/>
      <c r="B41558" s="254"/>
    </row>
    <row r="41559" spans="1:2" x14ac:dyDescent="0.2">
      <c r="A41559" s="253"/>
      <c r="B41559" s="254"/>
    </row>
    <row r="41560" spans="1:2" x14ac:dyDescent="0.2">
      <c r="A41560" s="253"/>
      <c r="B41560" s="254"/>
    </row>
    <row r="41561" spans="1:2" x14ac:dyDescent="0.2">
      <c r="A41561" s="253"/>
      <c r="B41561" s="254"/>
    </row>
    <row r="41562" spans="1:2" x14ac:dyDescent="0.2">
      <c r="A41562" s="253"/>
      <c r="B41562" s="254"/>
    </row>
    <row r="41563" spans="1:2" x14ac:dyDescent="0.2">
      <c r="A41563" s="253"/>
      <c r="B41563" s="254"/>
    </row>
    <row r="41564" spans="1:2" x14ac:dyDescent="0.2">
      <c r="A41564" s="253"/>
      <c r="B41564" s="254"/>
    </row>
    <row r="41565" spans="1:2" x14ac:dyDescent="0.2">
      <c r="A41565" s="253"/>
      <c r="B41565" s="254"/>
    </row>
    <row r="41566" spans="1:2" x14ac:dyDescent="0.2">
      <c r="A41566" s="253"/>
      <c r="B41566" s="254"/>
    </row>
    <row r="41567" spans="1:2" x14ac:dyDescent="0.2">
      <c r="A41567" s="253"/>
      <c r="B41567" s="254"/>
    </row>
    <row r="41568" spans="1:2" x14ac:dyDescent="0.2">
      <c r="A41568" s="253"/>
      <c r="B41568" s="254"/>
    </row>
    <row r="41569" spans="1:2" x14ac:dyDescent="0.2">
      <c r="A41569" s="253"/>
      <c r="B41569" s="254"/>
    </row>
    <row r="41570" spans="1:2" x14ac:dyDescent="0.2">
      <c r="A41570" s="253"/>
      <c r="B41570" s="254"/>
    </row>
    <row r="41571" spans="1:2" x14ac:dyDescent="0.2">
      <c r="A41571" s="253"/>
      <c r="B41571" s="254"/>
    </row>
    <row r="41572" spans="1:2" x14ac:dyDescent="0.2">
      <c r="A41572" s="253"/>
      <c r="B41572" s="254"/>
    </row>
    <row r="41573" spans="1:2" x14ac:dyDescent="0.2">
      <c r="A41573" s="253"/>
      <c r="B41573" s="254"/>
    </row>
    <row r="41574" spans="1:2" x14ac:dyDescent="0.2">
      <c r="A41574" s="253"/>
      <c r="B41574" s="254"/>
    </row>
    <row r="41575" spans="1:2" x14ac:dyDescent="0.2">
      <c r="A41575" s="253"/>
      <c r="B41575" s="254"/>
    </row>
    <row r="41576" spans="1:2" x14ac:dyDescent="0.2">
      <c r="A41576" s="253"/>
      <c r="B41576" s="254"/>
    </row>
    <row r="41577" spans="1:2" x14ac:dyDescent="0.2">
      <c r="A41577" s="253"/>
      <c r="B41577" s="254"/>
    </row>
    <row r="41578" spans="1:2" x14ac:dyDescent="0.2">
      <c r="A41578" s="253"/>
      <c r="B41578" s="254"/>
    </row>
    <row r="41579" spans="1:2" x14ac:dyDescent="0.2">
      <c r="A41579" s="253"/>
      <c r="B41579" s="254"/>
    </row>
    <row r="41580" spans="1:2" x14ac:dyDescent="0.2">
      <c r="A41580" s="253"/>
      <c r="B41580" s="254"/>
    </row>
    <row r="41581" spans="1:2" x14ac:dyDescent="0.2">
      <c r="A41581" s="253"/>
      <c r="B41581" s="254"/>
    </row>
    <row r="41582" spans="1:2" x14ac:dyDescent="0.2">
      <c r="A41582" s="253"/>
      <c r="B41582" s="254"/>
    </row>
    <row r="41583" spans="1:2" x14ac:dyDescent="0.2">
      <c r="A41583" s="253"/>
      <c r="B41583" s="254"/>
    </row>
    <row r="41584" spans="1:2" x14ac:dyDescent="0.2">
      <c r="A41584" s="253"/>
      <c r="B41584" s="254"/>
    </row>
    <row r="41585" spans="1:2" x14ac:dyDescent="0.2">
      <c r="A41585" s="253"/>
      <c r="B41585" s="254"/>
    </row>
    <row r="41586" spans="1:2" x14ac:dyDescent="0.2">
      <c r="A41586" s="253"/>
      <c r="B41586" s="254"/>
    </row>
    <row r="41587" spans="1:2" x14ac:dyDescent="0.2">
      <c r="A41587" s="253"/>
      <c r="B41587" s="254"/>
    </row>
    <row r="41588" spans="1:2" x14ac:dyDescent="0.2">
      <c r="A41588" s="253"/>
      <c r="B41588" s="254"/>
    </row>
    <row r="41589" spans="1:2" x14ac:dyDescent="0.2">
      <c r="A41589" s="253"/>
      <c r="B41589" s="254"/>
    </row>
    <row r="41590" spans="1:2" x14ac:dyDescent="0.2">
      <c r="A41590" s="253"/>
      <c r="B41590" s="254"/>
    </row>
    <row r="41591" spans="1:2" x14ac:dyDescent="0.2">
      <c r="A41591" s="253"/>
      <c r="B41591" s="254"/>
    </row>
    <row r="41592" spans="1:2" x14ac:dyDescent="0.2">
      <c r="A41592" s="253"/>
      <c r="B41592" s="254"/>
    </row>
    <row r="41593" spans="1:2" x14ac:dyDescent="0.2">
      <c r="A41593" s="253"/>
      <c r="B41593" s="254"/>
    </row>
    <row r="41594" spans="1:2" x14ac:dyDescent="0.2">
      <c r="A41594" s="253"/>
      <c r="B41594" s="254"/>
    </row>
    <row r="41595" spans="1:2" x14ac:dyDescent="0.2">
      <c r="A41595" s="253"/>
      <c r="B41595" s="254"/>
    </row>
    <row r="41596" spans="1:2" x14ac:dyDescent="0.2">
      <c r="A41596" s="253"/>
      <c r="B41596" s="254"/>
    </row>
    <row r="41597" spans="1:2" x14ac:dyDescent="0.2">
      <c r="A41597" s="253"/>
      <c r="B41597" s="254"/>
    </row>
    <row r="41598" spans="1:2" x14ac:dyDescent="0.2">
      <c r="A41598" s="253"/>
      <c r="B41598" s="254"/>
    </row>
    <row r="41599" spans="1:2" x14ac:dyDescent="0.2">
      <c r="A41599" s="253"/>
      <c r="B41599" s="254"/>
    </row>
    <row r="41600" spans="1:2" x14ac:dyDescent="0.2">
      <c r="A41600" s="253"/>
      <c r="B41600" s="254"/>
    </row>
    <row r="41601" spans="1:2" x14ac:dyDescent="0.2">
      <c r="A41601" s="253"/>
      <c r="B41601" s="254"/>
    </row>
    <row r="41602" spans="1:2" x14ac:dyDescent="0.2">
      <c r="A41602" s="253"/>
      <c r="B41602" s="254"/>
    </row>
    <row r="41603" spans="1:2" x14ac:dyDescent="0.2">
      <c r="A41603" s="253"/>
      <c r="B41603" s="254"/>
    </row>
    <row r="41604" spans="1:2" x14ac:dyDescent="0.2">
      <c r="A41604" s="253"/>
      <c r="B41604" s="254"/>
    </row>
    <row r="41605" spans="1:2" x14ac:dyDescent="0.2">
      <c r="A41605" s="253"/>
      <c r="B41605" s="254"/>
    </row>
    <row r="41606" spans="1:2" x14ac:dyDescent="0.2">
      <c r="A41606" s="253"/>
      <c r="B41606" s="254"/>
    </row>
    <row r="41607" spans="1:2" x14ac:dyDescent="0.2">
      <c r="A41607" s="253"/>
      <c r="B41607" s="254"/>
    </row>
    <row r="41608" spans="1:2" x14ac:dyDescent="0.2">
      <c r="A41608" s="253"/>
      <c r="B41608" s="254"/>
    </row>
    <row r="41609" spans="1:2" x14ac:dyDescent="0.2">
      <c r="A41609" s="253"/>
      <c r="B41609" s="254"/>
    </row>
    <row r="41610" spans="1:2" x14ac:dyDescent="0.2">
      <c r="A41610" s="253"/>
      <c r="B41610" s="254"/>
    </row>
    <row r="41611" spans="1:2" x14ac:dyDescent="0.2">
      <c r="A41611" s="253"/>
      <c r="B41611" s="254"/>
    </row>
    <row r="41612" spans="1:2" x14ac:dyDescent="0.2">
      <c r="A41612" s="253"/>
      <c r="B41612" s="254"/>
    </row>
    <row r="41613" spans="1:2" x14ac:dyDescent="0.2">
      <c r="A41613" s="253"/>
      <c r="B41613" s="254"/>
    </row>
    <row r="41614" spans="1:2" x14ac:dyDescent="0.2">
      <c r="A41614" s="253"/>
      <c r="B41614" s="254"/>
    </row>
    <row r="41615" spans="1:2" x14ac:dyDescent="0.2">
      <c r="A41615" s="253"/>
      <c r="B41615" s="254"/>
    </row>
    <row r="41616" spans="1:2" x14ac:dyDescent="0.2">
      <c r="A41616" s="253"/>
      <c r="B41616" s="254"/>
    </row>
    <row r="41617" spans="1:2" x14ac:dyDescent="0.2">
      <c r="A41617" s="253"/>
      <c r="B41617" s="254"/>
    </row>
    <row r="41618" spans="1:2" x14ac:dyDescent="0.2">
      <c r="A41618" s="253"/>
      <c r="B41618" s="254"/>
    </row>
    <row r="41619" spans="1:2" x14ac:dyDescent="0.2">
      <c r="A41619" s="253"/>
      <c r="B41619" s="254"/>
    </row>
    <row r="41620" spans="1:2" x14ac:dyDescent="0.2">
      <c r="A41620" s="253"/>
      <c r="B41620" s="254"/>
    </row>
    <row r="41621" spans="1:2" x14ac:dyDescent="0.2">
      <c r="A41621" s="253"/>
      <c r="B41621" s="254"/>
    </row>
    <row r="41622" spans="1:2" x14ac:dyDescent="0.2">
      <c r="A41622" s="253"/>
      <c r="B41622" s="254"/>
    </row>
    <row r="41623" spans="1:2" x14ac:dyDescent="0.2">
      <c r="A41623" s="253"/>
      <c r="B41623" s="254"/>
    </row>
    <row r="41624" spans="1:2" x14ac:dyDescent="0.2">
      <c r="A41624" s="253"/>
      <c r="B41624" s="254"/>
    </row>
    <row r="41625" spans="1:2" x14ac:dyDescent="0.2">
      <c r="A41625" s="253"/>
      <c r="B41625" s="254"/>
    </row>
    <row r="41626" spans="1:2" x14ac:dyDescent="0.2">
      <c r="A41626" s="253"/>
      <c r="B41626" s="254"/>
    </row>
    <row r="41627" spans="1:2" x14ac:dyDescent="0.2">
      <c r="A41627" s="253"/>
      <c r="B41627" s="254"/>
    </row>
    <row r="41628" spans="1:2" x14ac:dyDescent="0.2">
      <c r="A41628" s="253"/>
      <c r="B41628" s="254"/>
    </row>
    <row r="41629" spans="1:2" x14ac:dyDescent="0.2">
      <c r="A41629" s="253"/>
      <c r="B41629" s="254"/>
    </row>
    <row r="41630" spans="1:2" x14ac:dyDescent="0.2">
      <c r="A41630" s="253"/>
      <c r="B41630" s="254"/>
    </row>
    <row r="41631" spans="1:2" x14ac:dyDescent="0.2">
      <c r="A41631" s="253"/>
      <c r="B41631" s="254"/>
    </row>
    <row r="41632" spans="1:2" x14ac:dyDescent="0.2">
      <c r="A41632" s="253"/>
      <c r="B41632" s="254"/>
    </row>
    <row r="41633" spans="1:2" x14ac:dyDescent="0.2">
      <c r="A41633" s="253"/>
      <c r="B41633" s="254"/>
    </row>
    <row r="41634" spans="1:2" x14ac:dyDescent="0.2">
      <c r="A41634" s="253"/>
      <c r="B41634" s="254"/>
    </row>
    <row r="41635" spans="1:2" x14ac:dyDescent="0.2">
      <c r="A41635" s="253"/>
      <c r="B41635" s="254"/>
    </row>
    <row r="41636" spans="1:2" x14ac:dyDescent="0.2">
      <c r="A41636" s="253"/>
      <c r="B41636" s="254"/>
    </row>
    <row r="41637" spans="1:2" x14ac:dyDescent="0.2">
      <c r="A41637" s="253"/>
      <c r="B41637" s="254"/>
    </row>
    <row r="41638" spans="1:2" x14ac:dyDescent="0.2">
      <c r="A41638" s="253"/>
      <c r="B41638" s="254"/>
    </row>
    <row r="41639" spans="1:2" x14ac:dyDescent="0.2">
      <c r="A41639" s="253"/>
      <c r="B41639" s="254"/>
    </row>
    <row r="41640" spans="1:2" x14ac:dyDescent="0.2">
      <c r="A41640" s="253"/>
      <c r="B41640" s="254"/>
    </row>
    <row r="41641" spans="1:2" x14ac:dyDescent="0.2">
      <c r="A41641" s="253"/>
      <c r="B41641" s="254"/>
    </row>
    <row r="41642" spans="1:2" x14ac:dyDescent="0.2">
      <c r="A41642" s="253"/>
      <c r="B41642" s="254"/>
    </row>
    <row r="41643" spans="1:2" x14ac:dyDescent="0.2">
      <c r="A41643" s="253"/>
      <c r="B41643" s="254"/>
    </row>
    <row r="41644" spans="1:2" x14ac:dyDescent="0.2">
      <c r="A41644" s="253"/>
      <c r="B41644" s="254"/>
    </row>
    <row r="41645" spans="1:2" x14ac:dyDescent="0.2">
      <c r="A41645" s="253"/>
      <c r="B41645" s="254"/>
    </row>
    <row r="41646" spans="1:2" x14ac:dyDescent="0.2">
      <c r="A41646" s="253"/>
      <c r="B41646" s="254"/>
    </row>
    <row r="41647" spans="1:2" x14ac:dyDescent="0.2">
      <c r="A41647" s="253"/>
      <c r="B41647" s="254"/>
    </row>
    <row r="41648" spans="1:2" x14ac:dyDescent="0.2">
      <c r="A41648" s="253"/>
      <c r="B41648" s="254"/>
    </row>
    <row r="41649" spans="1:2" x14ac:dyDescent="0.2">
      <c r="A41649" s="253"/>
      <c r="B41649" s="254"/>
    </row>
    <row r="41650" spans="1:2" x14ac:dyDescent="0.2">
      <c r="A41650" s="253"/>
      <c r="B41650" s="254"/>
    </row>
    <row r="41651" spans="1:2" x14ac:dyDescent="0.2">
      <c r="A41651" s="253"/>
      <c r="B41651" s="254"/>
    </row>
    <row r="41652" spans="1:2" x14ac:dyDescent="0.2">
      <c r="A41652" s="253"/>
      <c r="B41652" s="254"/>
    </row>
    <row r="41653" spans="1:2" x14ac:dyDescent="0.2">
      <c r="A41653" s="253"/>
      <c r="B41653" s="254"/>
    </row>
    <row r="41654" spans="1:2" x14ac:dyDescent="0.2">
      <c r="A41654" s="253"/>
      <c r="B41654" s="254"/>
    </row>
    <row r="41655" spans="1:2" x14ac:dyDescent="0.2">
      <c r="A41655" s="253"/>
      <c r="B41655" s="254"/>
    </row>
    <row r="41656" spans="1:2" x14ac:dyDescent="0.2">
      <c r="A41656" s="253"/>
      <c r="B41656" s="254"/>
    </row>
    <row r="41657" spans="1:2" x14ac:dyDescent="0.2">
      <c r="A41657" s="253"/>
      <c r="B41657" s="254"/>
    </row>
    <row r="41658" spans="1:2" x14ac:dyDescent="0.2">
      <c r="A41658" s="253"/>
      <c r="B41658" s="254"/>
    </row>
    <row r="41659" spans="1:2" x14ac:dyDescent="0.2">
      <c r="A41659" s="253"/>
      <c r="B41659" s="254"/>
    </row>
    <row r="41660" spans="1:2" x14ac:dyDescent="0.2">
      <c r="A41660" s="253"/>
      <c r="B41660" s="254"/>
    </row>
    <row r="41661" spans="1:2" x14ac:dyDescent="0.2">
      <c r="A41661" s="253"/>
      <c r="B41661" s="254"/>
    </row>
    <row r="41662" spans="1:2" x14ac:dyDescent="0.2">
      <c r="A41662" s="253"/>
      <c r="B41662" s="254"/>
    </row>
    <row r="41663" spans="1:2" x14ac:dyDescent="0.2">
      <c r="A41663" s="253"/>
      <c r="B41663" s="254"/>
    </row>
    <row r="41664" spans="1:2" x14ac:dyDescent="0.2">
      <c r="A41664" s="253"/>
      <c r="B41664" s="254"/>
    </row>
    <row r="41665" spans="1:2" x14ac:dyDescent="0.2">
      <c r="A41665" s="253"/>
      <c r="B41665" s="254"/>
    </row>
    <row r="41666" spans="1:2" x14ac:dyDescent="0.2">
      <c r="A41666" s="253"/>
      <c r="B41666" s="254"/>
    </row>
    <row r="41667" spans="1:2" x14ac:dyDescent="0.2">
      <c r="A41667" s="253"/>
      <c r="B41667" s="254"/>
    </row>
    <row r="41668" spans="1:2" x14ac:dyDescent="0.2">
      <c r="A41668" s="253"/>
      <c r="B41668" s="254"/>
    </row>
    <row r="41669" spans="1:2" x14ac:dyDescent="0.2">
      <c r="A41669" s="253"/>
      <c r="B41669" s="254"/>
    </row>
    <row r="41670" spans="1:2" x14ac:dyDescent="0.2">
      <c r="A41670" s="253"/>
      <c r="B41670" s="254"/>
    </row>
    <row r="41671" spans="1:2" x14ac:dyDescent="0.2">
      <c r="A41671" s="253"/>
      <c r="B41671" s="254"/>
    </row>
    <row r="41672" spans="1:2" x14ac:dyDescent="0.2">
      <c r="A41672" s="253"/>
      <c r="B41672" s="254"/>
    </row>
    <row r="41673" spans="1:2" x14ac:dyDescent="0.2">
      <c r="A41673" s="253"/>
      <c r="B41673" s="254"/>
    </row>
    <row r="41674" spans="1:2" x14ac:dyDescent="0.2">
      <c r="A41674" s="253"/>
      <c r="B41674" s="254"/>
    </row>
    <row r="41675" spans="1:2" x14ac:dyDescent="0.2">
      <c r="A41675" s="253"/>
      <c r="B41675" s="254"/>
    </row>
    <row r="41676" spans="1:2" x14ac:dyDescent="0.2">
      <c r="A41676" s="253"/>
      <c r="B41676" s="254"/>
    </row>
    <row r="41677" spans="1:2" x14ac:dyDescent="0.2">
      <c r="A41677" s="253"/>
      <c r="B41677" s="254"/>
    </row>
    <row r="41678" spans="1:2" x14ac:dyDescent="0.2">
      <c r="A41678" s="253"/>
      <c r="B41678" s="254"/>
    </row>
    <row r="41679" spans="1:2" x14ac:dyDescent="0.2">
      <c r="A41679" s="253"/>
      <c r="B41679" s="254"/>
    </row>
    <row r="41680" spans="1:2" x14ac:dyDescent="0.2">
      <c r="A41680" s="253"/>
      <c r="B41680" s="254"/>
    </row>
    <row r="41681" spans="1:2" x14ac:dyDescent="0.2">
      <c r="A41681" s="253"/>
      <c r="B41681" s="254"/>
    </row>
    <row r="41682" spans="1:2" x14ac:dyDescent="0.2">
      <c r="A41682" s="253"/>
      <c r="B41682" s="254"/>
    </row>
    <row r="41683" spans="1:2" x14ac:dyDescent="0.2">
      <c r="A41683" s="253"/>
      <c r="B41683" s="254"/>
    </row>
    <row r="41684" spans="1:2" x14ac:dyDescent="0.2">
      <c r="A41684" s="253"/>
      <c r="B41684" s="254"/>
    </row>
    <row r="41685" spans="1:2" x14ac:dyDescent="0.2">
      <c r="A41685" s="253"/>
      <c r="B41685" s="254"/>
    </row>
    <row r="41686" spans="1:2" x14ac:dyDescent="0.2">
      <c r="A41686" s="253"/>
      <c r="B41686" s="254"/>
    </row>
    <row r="41687" spans="1:2" x14ac:dyDescent="0.2">
      <c r="A41687" s="253"/>
      <c r="B41687" s="254"/>
    </row>
    <row r="41688" spans="1:2" x14ac:dyDescent="0.2">
      <c r="A41688" s="253"/>
      <c r="B41688" s="254"/>
    </row>
    <row r="41689" spans="1:2" x14ac:dyDescent="0.2">
      <c r="A41689" s="253"/>
      <c r="B41689" s="254"/>
    </row>
    <row r="41690" spans="1:2" x14ac:dyDescent="0.2">
      <c r="A41690" s="253"/>
      <c r="B41690" s="254"/>
    </row>
    <row r="41691" spans="1:2" x14ac:dyDescent="0.2">
      <c r="A41691" s="253"/>
      <c r="B41691" s="254"/>
    </row>
    <row r="41692" spans="1:2" x14ac:dyDescent="0.2">
      <c r="A41692" s="253"/>
      <c r="B41692" s="254"/>
    </row>
    <row r="41693" spans="1:2" x14ac:dyDescent="0.2">
      <c r="A41693" s="253"/>
      <c r="B41693" s="254"/>
    </row>
    <row r="41694" spans="1:2" x14ac:dyDescent="0.2">
      <c r="A41694" s="253"/>
      <c r="B41694" s="254"/>
    </row>
    <row r="41695" spans="1:2" x14ac:dyDescent="0.2">
      <c r="A41695" s="253"/>
      <c r="B41695" s="254"/>
    </row>
    <row r="41696" spans="1:2" x14ac:dyDescent="0.2">
      <c r="A41696" s="253"/>
      <c r="B41696" s="254"/>
    </row>
    <row r="41697" spans="1:2" x14ac:dyDescent="0.2">
      <c r="A41697" s="253"/>
      <c r="B41697" s="254"/>
    </row>
    <row r="41698" spans="1:2" x14ac:dyDescent="0.2">
      <c r="A41698" s="253"/>
      <c r="B41698" s="254"/>
    </row>
    <row r="41699" spans="1:2" x14ac:dyDescent="0.2">
      <c r="A41699" s="253"/>
      <c r="B41699" s="254"/>
    </row>
    <row r="41700" spans="1:2" x14ac:dyDescent="0.2">
      <c r="A41700" s="253"/>
      <c r="B41700" s="254"/>
    </row>
    <row r="41701" spans="1:2" x14ac:dyDescent="0.2">
      <c r="A41701" s="253"/>
      <c r="B41701" s="254"/>
    </row>
    <row r="41702" spans="1:2" x14ac:dyDescent="0.2">
      <c r="A41702" s="253"/>
      <c r="B41702" s="254"/>
    </row>
    <row r="41703" spans="1:2" x14ac:dyDescent="0.2">
      <c r="A41703" s="253"/>
      <c r="B41703" s="254"/>
    </row>
    <row r="41704" spans="1:2" x14ac:dyDescent="0.2">
      <c r="A41704" s="253"/>
      <c r="B41704" s="254"/>
    </row>
    <row r="41705" spans="1:2" x14ac:dyDescent="0.2">
      <c r="A41705" s="253"/>
      <c r="B41705" s="254"/>
    </row>
    <row r="41706" spans="1:2" x14ac:dyDescent="0.2">
      <c r="A41706" s="253"/>
      <c r="B41706" s="254"/>
    </row>
    <row r="41707" spans="1:2" x14ac:dyDescent="0.2">
      <c r="A41707" s="253"/>
      <c r="B41707" s="254"/>
    </row>
    <row r="41708" spans="1:2" x14ac:dyDescent="0.2">
      <c r="A41708" s="253"/>
      <c r="B41708" s="254"/>
    </row>
    <row r="41709" spans="1:2" x14ac:dyDescent="0.2">
      <c r="A41709" s="253"/>
      <c r="B41709" s="254"/>
    </row>
    <row r="41710" spans="1:2" x14ac:dyDescent="0.2">
      <c r="A41710" s="253"/>
      <c r="B41710" s="254"/>
    </row>
    <row r="41711" spans="1:2" x14ac:dyDescent="0.2">
      <c r="A41711" s="253"/>
      <c r="B41711" s="254"/>
    </row>
    <row r="41712" spans="1:2" x14ac:dyDescent="0.2">
      <c r="A41712" s="253"/>
      <c r="B41712" s="254"/>
    </row>
    <row r="41713" spans="1:2" x14ac:dyDescent="0.2">
      <c r="A41713" s="253"/>
      <c r="B41713" s="254"/>
    </row>
    <row r="41714" spans="1:2" x14ac:dyDescent="0.2">
      <c r="A41714" s="253"/>
      <c r="B41714" s="254"/>
    </row>
    <row r="41715" spans="1:2" x14ac:dyDescent="0.2">
      <c r="A41715" s="253"/>
      <c r="B41715" s="254"/>
    </row>
    <row r="41716" spans="1:2" x14ac:dyDescent="0.2">
      <c r="A41716" s="253"/>
      <c r="B41716" s="254"/>
    </row>
    <row r="41717" spans="1:2" x14ac:dyDescent="0.2">
      <c r="A41717" s="253"/>
      <c r="B41717" s="254"/>
    </row>
    <row r="41718" spans="1:2" x14ac:dyDescent="0.2">
      <c r="A41718" s="253"/>
      <c r="B41718" s="254"/>
    </row>
    <row r="41719" spans="1:2" x14ac:dyDescent="0.2">
      <c r="A41719" s="253"/>
      <c r="B41719" s="254"/>
    </row>
    <row r="41720" spans="1:2" x14ac:dyDescent="0.2">
      <c r="A41720" s="253"/>
      <c r="B41720" s="254"/>
    </row>
    <row r="41721" spans="1:2" x14ac:dyDescent="0.2">
      <c r="A41721" s="253"/>
      <c r="B41721" s="254"/>
    </row>
    <row r="41722" spans="1:2" x14ac:dyDescent="0.2">
      <c r="A41722" s="253"/>
      <c r="B41722" s="254"/>
    </row>
    <row r="41723" spans="1:2" x14ac:dyDescent="0.2">
      <c r="A41723" s="253"/>
      <c r="B41723" s="254"/>
    </row>
    <row r="41724" spans="1:2" x14ac:dyDescent="0.2">
      <c r="A41724" s="253"/>
      <c r="B41724" s="254"/>
    </row>
    <row r="41725" spans="1:2" x14ac:dyDescent="0.2">
      <c r="A41725" s="253"/>
      <c r="B41725" s="254"/>
    </row>
    <row r="41726" spans="1:2" x14ac:dyDescent="0.2">
      <c r="A41726" s="253"/>
      <c r="B41726" s="254"/>
    </row>
    <row r="41727" spans="1:2" x14ac:dyDescent="0.2">
      <c r="A41727" s="253"/>
      <c r="B41727" s="254"/>
    </row>
    <row r="41728" spans="1:2" x14ac:dyDescent="0.2">
      <c r="A41728" s="253"/>
      <c r="B41728" s="254"/>
    </row>
    <row r="41729" spans="1:2" x14ac:dyDescent="0.2">
      <c r="A41729" s="253"/>
      <c r="B41729" s="254"/>
    </row>
    <row r="41730" spans="1:2" x14ac:dyDescent="0.2">
      <c r="A41730" s="253"/>
      <c r="B41730" s="254"/>
    </row>
    <row r="41731" spans="1:2" x14ac:dyDescent="0.2">
      <c r="A41731" s="253"/>
      <c r="B41731" s="254"/>
    </row>
    <row r="41732" spans="1:2" x14ac:dyDescent="0.2">
      <c r="A41732" s="253"/>
      <c r="B41732" s="254"/>
    </row>
    <row r="41733" spans="1:2" x14ac:dyDescent="0.2">
      <c r="A41733" s="253"/>
      <c r="B41733" s="254"/>
    </row>
    <row r="41734" spans="1:2" x14ac:dyDescent="0.2">
      <c r="A41734" s="253"/>
      <c r="B41734" s="254"/>
    </row>
    <row r="41735" spans="1:2" x14ac:dyDescent="0.2">
      <c r="A41735" s="253"/>
      <c r="B41735" s="254"/>
    </row>
    <row r="41736" spans="1:2" x14ac:dyDescent="0.2">
      <c r="A41736" s="253"/>
      <c r="B41736" s="254"/>
    </row>
    <row r="41737" spans="1:2" x14ac:dyDescent="0.2">
      <c r="A41737" s="253"/>
      <c r="B41737" s="254"/>
    </row>
    <row r="41738" spans="1:2" x14ac:dyDescent="0.2">
      <c r="A41738" s="253"/>
      <c r="B41738" s="254"/>
    </row>
    <row r="41739" spans="1:2" x14ac:dyDescent="0.2">
      <c r="A41739" s="253"/>
      <c r="B41739" s="254"/>
    </row>
    <row r="41740" spans="1:2" x14ac:dyDescent="0.2">
      <c r="A41740" s="253"/>
      <c r="B41740" s="254"/>
    </row>
    <row r="41741" spans="1:2" x14ac:dyDescent="0.2">
      <c r="A41741" s="253"/>
      <c r="B41741" s="254"/>
    </row>
    <row r="41742" spans="1:2" x14ac:dyDescent="0.2">
      <c r="A41742" s="253"/>
      <c r="B41742" s="254"/>
    </row>
    <row r="41743" spans="1:2" x14ac:dyDescent="0.2">
      <c r="A41743" s="253"/>
      <c r="B41743" s="254"/>
    </row>
    <row r="41744" spans="1:2" x14ac:dyDescent="0.2">
      <c r="A41744" s="253"/>
      <c r="B41744" s="254"/>
    </row>
    <row r="41745" spans="1:2" x14ac:dyDescent="0.2">
      <c r="A41745" s="253"/>
      <c r="B41745" s="254"/>
    </row>
    <row r="41746" spans="1:2" x14ac:dyDescent="0.2">
      <c r="A41746" s="253"/>
      <c r="B41746" s="254"/>
    </row>
    <row r="41747" spans="1:2" x14ac:dyDescent="0.2">
      <c r="A41747" s="253"/>
      <c r="B41747" s="254"/>
    </row>
    <row r="41748" spans="1:2" x14ac:dyDescent="0.2">
      <c r="A41748" s="253"/>
      <c r="B41748" s="254"/>
    </row>
    <row r="41749" spans="1:2" x14ac:dyDescent="0.2">
      <c r="A41749" s="253"/>
      <c r="B41749" s="254"/>
    </row>
    <row r="41750" spans="1:2" x14ac:dyDescent="0.2">
      <c r="A41750" s="253"/>
      <c r="B41750" s="254"/>
    </row>
    <row r="41751" spans="1:2" x14ac:dyDescent="0.2">
      <c r="A41751" s="253"/>
      <c r="B41751" s="254"/>
    </row>
    <row r="41752" spans="1:2" x14ac:dyDescent="0.2">
      <c r="A41752" s="253"/>
      <c r="B41752" s="254"/>
    </row>
    <row r="41753" spans="1:2" x14ac:dyDescent="0.2">
      <c r="A41753" s="253"/>
      <c r="B41753" s="254"/>
    </row>
    <row r="41754" spans="1:2" x14ac:dyDescent="0.2">
      <c r="A41754" s="253"/>
      <c r="B41754" s="254"/>
    </row>
    <row r="41755" spans="1:2" x14ac:dyDescent="0.2">
      <c r="A41755" s="253"/>
      <c r="B41755" s="254"/>
    </row>
    <row r="41756" spans="1:2" x14ac:dyDescent="0.2">
      <c r="A41756" s="253"/>
      <c r="B41756" s="254"/>
    </row>
    <row r="41757" spans="1:2" x14ac:dyDescent="0.2">
      <c r="A41757" s="253"/>
      <c r="B41757" s="254"/>
    </row>
    <row r="41758" spans="1:2" x14ac:dyDescent="0.2">
      <c r="A41758" s="253"/>
      <c r="B41758" s="254"/>
    </row>
    <row r="41759" spans="1:2" x14ac:dyDescent="0.2">
      <c r="A41759" s="253"/>
      <c r="B41759" s="254"/>
    </row>
    <row r="41760" spans="1:2" x14ac:dyDescent="0.2">
      <c r="A41760" s="253"/>
      <c r="B41760" s="254"/>
    </row>
    <row r="41761" spans="1:2" x14ac:dyDescent="0.2">
      <c r="A41761" s="253"/>
      <c r="B41761" s="254"/>
    </row>
    <row r="41762" spans="1:2" x14ac:dyDescent="0.2">
      <c r="A41762" s="253"/>
      <c r="B41762" s="254"/>
    </row>
    <row r="41763" spans="1:2" x14ac:dyDescent="0.2">
      <c r="A41763" s="253"/>
      <c r="B41763" s="254"/>
    </row>
    <row r="41764" spans="1:2" x14ac:dyDescent="0.2">
      <c r="A41764" s="253"/>
      <c r="B41764" s="254"/>
    </row>
    <row r="41765" spans="1:2" x14ac:dyDescent="0.2">
      <c r="A41765" s="253"/>
      <c r="B41765" s="254"/>
    </row>
    <row r="41766" spans="1:2" x14ac:dyDescent="0.2">
      <c r="A41766" s="253"/>
      <c r="B41766" s="254"/>
    </row>
    <row r="41767" spans="1:2" x14ac:dyDescent="0.2">
      <c r="A41767" s="253"/>
      <c r="B41767" s="254"/>
    </row>
    <row r="41768" spans="1:2" x14ac:dyDescent="0.2">
      <c r="A41768" s="253"/>
      <c r="B41768" s="254"/>
    </row>
    <row r="41769" spans="1:2" x14ac:dyDescent="0.2">
      <c r="A41769" s="253"/>
      <c r="B41769" s="254"/>
    </row>
    <row r="41770" spans="1:2" x14ac:dyDescent="0.2">
      <c r="A41770" s="253"/>
      <c r="B41770" s="254"/>
    </row>
    <row r="41771" spans="1:2" x14ac:dyDescent="0.2">
      <c r="A41771" s="253"/>
      <c r="B41771" s="254"/>
    </row>
    <row r="41772" spans="1:2" x14ac:dyDescent="0.2">
      <c r="A41772" s="253"/>
      <c r="B41772" s="254"/>
    </row>
    <row r="41773" spans="1:2" x14ac:dyDescent="0.2">
      <c r="A41773" s="253"/>
      <c r="B41773" s="254"/>
    </row>
    <row r="41774" spans="1:2" x14ac:dyDescent="0.2">
      <c r="A41774" s="253"/>
      <c r="B41774" s="254"/>
    </row>
    <row r="41775" spans="1:2" x14ac:dyDescent="0.2">
      <c r="A41775" s="253"/>
      <c r="B41775" s="254"/>
    </row>
    <row r="41776" spans="1:2" x14ac:dyDescent="0.2">
      <c r="A41776" s="253"/>
      <c r="B41776" s="254"/>
    </row>
    <row r="41777" spans="1:2" x14ac:dyDescent="0.2">
      <c r="A41777" s="253"/>
      <c r="B41777" s="254"/>
    </row>
    <row r="41778" spans="1:2" x14ac:dyDescent="0.2">
      <c r="A41778" s="253"/>
      <c r="B41778" s="254"/>
    </row>
    <row r="41779" spans="1:2" x14ac:dyDescent="0.2">
      <c r="A41779" s="253"/>
      <c r="B41779" s="254"/>
    </row>
    <row r="41780" spans="1:2" x14ac:dyDescent="0.2">
      <c r="A41780" s="253"/>
      <c r="B41780" s="254"/>
    </row>
    <row r="41781" spans="1:2" x14ac:dyDescent="0.2">
      <c r="A41781" s="253"/>
      <c r="B41781" s="254"/>
    </row>
    <row r="41782" spans="1:2" x14ac:dyDescent="0.2">
      <c r="A41782" s="253"/>
      <c r="B41782" s="254"/>
    </row>
    <row r="41783" spans="1:2" x14ac:dyDescent="0.2">
      <c r="A41783" s="253"/>
      <c r="B41783" s="254"/>
    </row>
    <row r="41784" spans="1:2" x14ac:dyDescent="0.2">
      <c r="A41784" s="253"/>
      <c r="B41784" s="254"/>
    </row>
    <row r="41785" spans="1:2" x14ac:dyDescent="0.2">
      <c r="A41785" s="253"/>
      <c r="B41785" s="254"/>
    </row>
    <row r="41786" spans="1:2" x14ac:dyDescent="0.2">
      <c r="A41786" s="253"/>
      <c r="B41786" s="254"/>
    </row>
    <row r="41787" spans="1:2" x14ac:dyDescent="0.2">
      <c r="A41787" s="253"/>
      <c r="B41787" s="254"/>
    </row>
    <row r="41788" spans="1:2" x14ac:dyDescent="0.2">
      <c r="A41788" s="253"/>
      <c r="B41788" s="254"/>
    </row>
    <row r="41789" spans="1:2" x14ac:dyDescent="0.2">
      <c r="A41789" s="253"/>
      <c r="B41789" s="254"/>
    </row>
    <row r="41790" spans="1:2" x14ac:dyDescent="0.2">
      <c r="A41790" s="253"/>
      <c r="B41790" s="254"/>
    </row>
    <row r="41791" spans="1:2" x14ac:dyDescent="0.2">
      <c r="A41791" s="253"/>
      <c r="B41791" s="254"/>
    </row>
    <row r="41792" spans="1:2" x14ac:dyDescent="0.2">
      <c r="A41792" s="253"/>
      <c r="B41792" s="254"/>
    </row>
    <row r="41793" spans="1:2" x14ac:dyDescent="0.2">
      <c r="A41793" s="253"/>
      <c r="B41793" s="254"/>
    </row>
    <row r="41794" spans="1:2" x14ac:dyDescent="0.2">
      <c r="A41794" s="253"/>
      <c r="B41794" s="254"/>
    </row>
    <row r="41795" spans="1:2" x14ac:dyDescent="0.2">
      <c r="A41795" s="253"/>
      <c r="B41795" s="254"/>
    </row>
    <row r="41796" spans="1:2" x14ac:dyDescent="0.2">
      <c r="A41796" s="253"/>
      <c r="B41796" s="254"/>
    </row>
    <row r="41797" spans="1:2" x14ac:dyDescent="0.2">
      <c r="A41797" s="253"/>
      <c r="B41797" s="254"/>
    </row>
    <row r="41798" spans="1:2" x14ac:dyDescent="0.2">
      <c r="A41798" s="253"/>
      <c r="B41798" s="254"/>
    </row>
    <row r="41799" spans="1:2" x14ac:dyDescent="0.2">
      <c r="A41799" s="253"/>
      <c r="B41799" s="254"/>
    </row>
    <row r="41800" spans="1:2" x14ac:dyDescent="0.2">
      <c r="A41800" s="253"/>
      <c r="B41800" s="254"/>
    </row>
    <row r="41801" spans="1:2" x14ac:dyDescent="0.2">
      <c r="A41801" s="253"/>
      <c r="B41801" s="254"/>
    </row>
    <row r="41802" spans="1:2" x14ac:dyDescent="0.2">
      <c r="A41802" s="253"/>
      <c r="B41802" s="254"/>
    </row>
    <row r="41803" spans="1:2" x14ac:dyDescent="0.2">
      <c r="A41803" s="253"/>
      <c r="B41803" s="254"/>
    </row>
    <row r="41804" spans="1:2" x14ac:dyDescent="0.2">
      <c r="A41804" s="253"/>
      <c r="B41804" s="254"/>
    </row>
    <row r="41805" spans="1:2" x14ac:dyDescent="0.2">
      <c r="A41805" s="253"/>
      <c r="B41805" s="254"/>
    </row>
    <row r="41806" spans="1:2" x14ac:dyDescent="0.2">
      <c r="A41806" s="253"/>
      <c r="B41806" s="254"/>
    </row>
    <row r="41807" spans="1:2" x14ac:dyDescent="0.2">
      <c r="A41807" s="253"/>
      <c r="B41807" s="254"/>
    </row>
    <row r="41808" spans="1:2" x14ac:dyDescent="0.2">
      <c r="A41808" s="253"/>
      <c r="B41808" s="254"/>
    </row>
    <row r="41809" spans="1:2" x14ac:dyDescent="0.2">
      <c r="A41809" s="253"/>
      <c r="B41809" s="254"/>
    </row>
    <row r="41810" spans="1:2" x14ac:dyDescent="0.2">
      <c r="A41810" s="253"/>
      <c r="B41810" s="254"/>
    </row>
    <row r="41811" spans="1:2" x14ac:dyDescent="0.2">
      <c r="A41811" s="253"/>
      <c r="B41811" s="254"/>
    </row>
    <row r="41812" spans="1:2" x14ac:dyDescent="0.2">
      <c r="A41812" s="253"/>
      <c r="B41812" s="254"/>
    </row>
    <row r="41813" spans="1:2" x14ac:dyDescent="0.2">
      <c r="A41813" s="253"/>
      <c r="B41813" s="254"/>
    </row>
    <row r="41814" spans="1:2" x14ac:dyDescent="0.2">
      <c r="A41814" s="253"/>
      <c r="B41814" s="254"/>
    </row>
    <row r="41815" spans="1:2" x14ac:dyDescent="0.2">
      <c r="A41815" s="253"/>
      <c r="B41815" s="254"/>
    </row>
    <row r="41816" spans="1:2" x14ac:dyDescent="0.2">
      <c r="A41816" s="253"/>
      <c r="B41816" s="254"/>
    </row>
    <row r="41817" spans="1:2" x14ac:dyDescent="0.2">
      <c r="A41817" s="253"/>
      <c r="B41817" s="254"/>
    </row>
    <row r="41818" spans="1:2" x14ac:dyDescent="0.2">
      <c r="A41818" s="253"/>
      <c r="B41818" s="254"/>
    </row>
    <row r="41819" spans="1:2" x14ac:dyDescent="0.2">
      <c r="A41819" s="253"/>
      <c r="B41819" s="254"/>
    </row>
    <row r="41820" spans="1:2" x14ac:dyDescent="0.2">
      <c r="A41820" s="253"/>
      <c r="B41820" s="254"/>
    </row>
    <row r="41821" spans="1:2" x14ac:dyDescent="0.2">
      <c r="A41821" s="253"/>
      <c r="B41821" s="254"/>
    </row>
    <row r="41822" spans="1:2" x14ac:dyDescent="0.2">
      <c r="A41822" s="253"/>
      <c r="B41822" s="254"/>
    </row>
    <row r="41823" spans="1:2" x14ac:dyDescent="0.2">
      <c r="A41823" s="253"/>
      <c r="B41823" s="254"/>
    </row>
    <row r="41824" spans="1:2" x14ac:dyDescent="0.2">
      <c r="A41824" s="253"/>
      <c r="B41824" s="254"/>
    </row>
    <row r="41825" spans="1:2" x14ac:dyDescent="0.2">
      <c r="A41825" s="253"/>
      <c r="B41825" s="254"/>
    </row>
    <row r="41826" spans="1:2" x14ac:dyDescent="0.2">
      <c r="A41826" s="253"/>
      <c r="B41826" s="254"/>
    </row>
    <row r="41827" spans="1:2" x14ac:dyDescent="0.2">
      <c r="A41827" s="253"/>
      <c r="B41827" s="254"/>
    </row>
    <row r="41828" spans="1:2" x14ac:dyDescent="0.2">
      <c r="A41828" s="253"/>
      <c r="B41828" s="254"/>
    </row>
    <row r="41829" spans="1:2" x14ac:dyDescent="0.2">
      <c r="A41829" s="253"/>
      <c r="B41829" s="254"/>
    </row>
    <row r="41830" spans="1:2" x14ac:dyDescent="0.2">
      <c r="A41830" s="253"/>
      <c r="B41830" s="254"/>
    </row>
    <row r="41831" spans="1:2" x14ac:dyDescent="0.2">
      <c r="A41831" s="253"/>
      <c r="B41831" s="254"/>
    </row>
    <row r="41832" spans="1:2" x14ac:dyDescent="0.2">
      <c r="A41832" s="253"/>
      <c r="B41832" s="254"/>
    </row>
    <row r="41833" spans="1:2" x14ac:dyDescent="0.2">
      <c r="A41833" s="253"/>
      <c r="B41833" s="254"/>
    </row>
    <row r="41834" spans="1:2" x14ac:dyDescent="0.2">
      <c r="A41834" s="253"/>
      <c r="B41834" s="254"/>
    </row>
    <row r="41835" spans="1:2" x14ac:dyDescent="0.2">
      <c r="A41835" s="253"/>
      <c r="B41835" s="254"/>
    </row>
    <row r="41836" spans="1:2" x14ac:dyDescent="0.2">
      <c r="A41836" s="253"/>
      <c r="B41836" s="254"/>
    </row>
    <row r="41837" spans="1:2" x14ac:dyDescent="0.2">
      <c r="A41837" s="253"/>
      <c r="B41837" s="254"/>
    </row>
    <row r="41838" spans="1:2" x14ac:dyDescent="0.2">
      <c r="A41838" s="253"/>
      <c r="B41838" s="254"/>
    </row>
    <row r="41839" spans="1:2" x14ac:dyDescent="0.2">
      <c r="A41839" s="253"/>
      <c r="B41839" s="254"/>
    </row>
    <row r="41840" spans="1:2" x14ac:dyDescent="0.2">
      <c r="A41840" s="253"/>
      <c r="B41840" s="254"/>
    </row>
    <row r="41841" spans="1:2" x14ac:dyDescent="0.2">
      <c r="A41841" s="253"/>
      <c r="B41841" s="254"/>
    </row>
    <row r="41842" spans="1:2" x14ac:dyDescent="0.2">
      <c r="A41842" s="253"/>
      <c r="B41842" s="254"/>
    </row>
    <row r="41843" spans="1:2" x14ac:dyDescent="0.2">
      <c r="A41843" s="253"/>
      <c r="B41843" s="254"/>
    </row>
    <row r="41844" spans="1:2" x14ac:dyDescent="0.2">
      <c r="A41844" s="253"/>
      <c r="B41844" s="254"/>
    </row>
    <row r="41845" spans="1:2" x14ac:dyDescent="0.2">
      <c r="A41845" s="253"/>
      <c r="B41845" s="254"/>
    </row>
    <row r="41846" spans="1:2" x14ac:dyDescent="0.2">
      <c r="A41846" s="253"/>
      <c r="B41846" s="254"/>
    </row>
    <row r="41847" spans="1:2" x14ac:dyDescent="0.2">
      <c r="A41847" s="253"/>
      <c r="B41847" s="254"/>
    </row>
    <row r="41848" spans="1:2" x14ac:dyDescent="0.2">
      <c r="A41848" s="253"/>
      <c r="B41848" s="254"/>
    </row>
    <row r="41849" spans="1:2" x14ac:dyDescent="0.2">
      <c r="A41849" s="253"/>
      <c r="B41849" s="254"/>
    </row>
    <row r="41850" spans="1:2" x14ac:dyDescent="0.2">
      <c r="A41850" s="253"/>
      <c r="B41850" s="254"/>
    </row>
    <row r="41851" spans="1:2" x14ac:dyDescent="0.2">
      <c r="A41851" s="253"/>
      <c r="B41851" s="254"/>
    </row>
    <row r="41852" spans="1:2" x14ac:dyDescent="0.2">
      <c r="A41852" s="253"/>
      <c r="B41852" s="254"/>
    </row>
    <row r="41853" spans="1:2" x14ac:dyDescent="0.2">
      <c r="A41853" s="253"/>
      <c r="B41853" s="254"/>
    </row>
    <row r="41854" spans="1:2" x14ac:dyDescent="0.2">
      <c r="A41854" s="253"/>
      <c r="B41854" s="254"/>
    </row>
    <row r="41855" spans="1:2" x14ac:dyDescent="0.2">
      <c r="A41855" s="253"/>
      <c r="B41855" s="254"/>
    </row>
    <row r="41856" spans="1:2" x14ac:dyDescent="0.2">
      <c r="A41856" s="253"/>
      <c r="B41856" s="254"/>
    </row>
    <row r="41857" spans="1:2" x14ac:dyDescent="0.2">
      <c r="A41857" s="253"/>
      <c r="B41857" s="254"/>
    </row>
    <row r="41858" spans="1:2" x14ac:dyDescent="0.2">
      <c r="A41858" s="253"/>
      <c r="B41858" s="254"/>
    </row>
    <row r="41859" spans="1:2" x14ac:dyDescent="0.2">
      <c r="A41859" s="253"/>
      <c r="B41859" s="254"/>
    </row>
    <row r="41860" spans="1:2" x14ac:dyDescent="0.2">
      <c r="A41860" s="253"/>
      <c r="B41860" s="254"/>
    </row>
    <row r="41861" spans="1:2" x14ac:dyDescent="0.2">
      <c r="A41861" s="253"/>
      <c r="B41861" s="254"/>
    </row>
    <row r="41862" spans="1:2" x14ac:dyDescent="0.2">
      <c r="A41862" s="253"/>
      <c r="B41862" s="254"/>
    </row>
    <row r="41863" spans="1:2" x14ac:dyDescent="0.2">
      <c r="A41863" s="253"/>
      <c r="B41863" s="254"/>
    </row>
    <row r="41864" spans="1:2" x14ac:dyDescent="0.2">
      <c r="A41864" s="253"/>
      <c r="B41864" s="254"/>
    </row>
    <row r="41865" spans="1:2" x14ac:dyDescent="0.2">
      <c r="A41865" s="253"/>
      <c r="B41865" s="254"/>
    </row>
    <row r="41866" spans="1:2" x14ac:dyDescent="0.2">
      <c r="A41866" s="253"/>
      <c r="B41866" s="254"/>
    </row>
    <row r="41867" spans="1:2" x14ac:dyDescent="0.2">
      <c r="A41867" s="253"/>
      <c r="B41867" s="254"/>
    </row>
    <row r="41868" spans="1:2" x14ac:dyDescent="0.2">
      <c r="A41868" s="253"/>
      <c r="B41868" s="254"/>
    </row>
    <row r="41869" spans="1:2" x14ac:dyDescent="0.2">
      <c r="A41869" s="253"/>
      <c r="B41869" s="254"/>
    </row>
    <row r="41870" spans="1:2" x14ac:dyDescent="0.2">
      <c r="A41870" s="253"/>
      <c r="B41870" s="254"/>
    </row>
    <row r="41871" spans="1:2" x14ac:dyDescent="0.2">
      <c r="A41871" s="253"/>
      <c r="B41871" s="254"/>
    </row>
    <row r="41872" spans="1:2" x14ac:dyDescent="0.2">
      <c r="A41872" s="253"/>
      <c r="B41872" s="254"/>
    </row>
    <row r="41873" spans="1:2" x14ac:dyDescent="0.2">
      <c r="A41873" s="253"/>
      <c r="B41873" s="254"/>
    </row>
    <row r="41874" spans="1:2" x14ac:dyDescent="0.2">
      <c r="A41874" s="253"/>
      <c r="B41874" s="254"/>
    </row>
    <row r="41875" spans="1:2" x14ac:dyDescent="0.2">
      <c r="A41875" s="253"/>
      <c r="B41875" s="254"/>
    </row>
    <row r="41876" spans="1:2" x14ac:dyDescent="0.2">
      <c r="A41876" s="253"/>
      <c r="B41876" s="254"/>
    </row>
    <row r="41877" spans="1:2" x14ac:dyDescent="0.2">
      <c r="A41877" s="253"/>
      <c r="B41877" s="254"/>
    </row>
    <row r="41878" spans="1:2" x14ac:dyDescent="0.2">
      <c r="A41878" s="253"/>
      <c r="B41878" s="254"/>
    </row>
    <row r="41879" spans="1:2" x14ac:dyDescent="0.2">
      <c r="A41879" s="253"/>
      <c r="B41879" s="254"/>
    </row>
    <row r="41880" spans="1:2" x14ac:dyDescent="0.2">
      <c r="A41880" s="253"/>
      <c r="B41880" s="254"/>
    </row>
    <row r="41881" spans="1:2" x14ac:dyDescent="0.2">
      <c r="A41881" s="253"/>
      <c r="B41881" s="254"/>
    </row>
    <row r="41882" spans="1:2" x14ac:dyDescent="0.2">
      <c r="A41882" s="253"/>
      <c r="B41882" s="254"/>
    </row>
    <row r="41883" spans="1:2" x14ac:dyDescent="0.2">
      <c r="A41883" s="253"/>
      <c r="B41883" s="254"/>
    </row>
    <row r="41884" spans="1:2" x14ac:dyDescent="0.2">
      <c r="A41884" s="253"/>
      <c r="B41884" s="254"/>
    </row>
    <row r="41885" spans="1:2" x14ac:dyDescent="0.2">
      <c r="A41885" s="253"/>
      <c r="B41885" s="254"/>
    </row>
    <row r="41886" spans="1:2" x14ac:dyDescent="0.2">
      <c r="A41886" s="253"/>
      <c r="B41886" s="254"/>
    </row>
    <row r="41887" spans="1:2" x14ac:dyDescent="0.2">
      <c r="A41887" s="253"/>
      <c r="B41887" s="254"/>
    </row>
    <row r="41888" spans="1:2" x14ac:dyDescent="0.2">
      <c r="A41888" s="253"/>
      <c r="B41888" s="254"/>
    </row>
    <row r="41889" spans="1:2" x14ac:dyDescent="0.2">
      <c r="A41889" s="253"/>
      <c r="B41889" s="254"/>
    </row>
    <row r="41890" spans="1:2" x14ac:dyDescent="0.2">
      <c r="A41890" s="253"/>
      <c r="B41890" s="254"/>
    </row>
    <row r="41891" spans="1:2" x14ac:dyDescent="0.2">
      <c r="A41891" s="253"/>
      <c r="B41891" s="254"/>
    </row>
    <row r="41892" spans="1:2" x14ac:dyDescent="0.2">
      <c r="A41892" s="253"/>
      <c r="B41892" s="254"/>
    </row>
    <row r="41893" spans="1:2" x14ac:dyDescent="0.2">
      <c r="A41893" s="253"/>
      <c r="B41893" s="254"/>
    </row>
    <row r="41894" spans="1:2" x14ac:dyDescent="0.2">
      <c r="A41894" s="253"/>
      <c r="B41894" s="254"/>
    </row>
    <row r="41895" spans="1:2" x14ac:dyDescent="0.2">
      <c r="A41895" s="253"/>
      <c r="B41895" s="254"/>
    </row>
    <row r="41896" spans="1:2" x14ac:dyDescent="0.2">
      <c r="A41896" s="253"/>
      <c r="B41896" s="254"/>
    </row>
    <row r="41897" spans="1:2" x14ac:dyDescent="0.2">
      <c r="A41897" s="253"/>
      <c r="B41897" s="254"/>
    </row>
    <row r="41898" spans="1:2" x14ac:dyDescent="0.2">
      <c r="A41898" s="253"/>
      <c r="B41898" s="254"/>
    </row>
    <row r="41899" spans="1:2" x14ac:dyDescent="0.2">
      <c r="A41899" s="253"/>
      <c r="B41899" s="254"/>
    </row>
    <row r="41900" spans="1:2" x14ac:dyDescent="0.2">
      <c r="A41900" s="253"/>
      <c r="B41900" s="254"/>
    </row>
    <row r="41901" spans="1:2" x14ac:dyDescent="0.2">
      <c r="A41901" s="253"/>
      <c r="B41901" s="254"/>
    </row>
    <row r="41902" spans="1:2" x14ac:dyDescent="0.2">
      <c r="A41902" s="253"/>
      <c r="B41902" s="254"/>
    </row>
    <row r="41903" spans="1:2" x14ac:dyDescent="0.2">
      <c r="A41903" s="253"/>
      <c r="B41903" s="254"/>
    </row>
    <row r="41904" spans="1:2" x14ac:dyDescent="0.2">
      <c r="A41904" s="253"/>
      <c r="B41904" s="254"/>
    </row>
    <row r="41905" spans="1:2" x14ac:dyDescent="0.2">
      <c r="A41905" s="253"/>
      <c r="B41905" s="254"/>
    </row>
    <row r="41906" spans="1:2" x14ac:dyDescent="0.2">
      <c r="A41906" s="253"/>
      <c r="B41906" s="254"/>
    </row>
    <row r="41907" spans="1:2" x14ac:dyDescent="0.2">
      <c r="A41907" s="253"/>
      <c r="B41907" s="254"/>
    </row>
    <row r="41908" spans="1:2" x14ac:dyDescent="0.2">
      <c r="A41908" s="253"/>
      <c r="B41908" s="254"/>
    </row>
    <row r="41909" spans="1:2" x14ac:dyDescent="0.2">
      <c r="A41909" s="253"/>
      <c r="B41909" s="254"/>
    </row>
    <row r="41910" spans="1:2" x14ac:dyDescent="0.2">
      <c r="A41910" s="253"/>
      <c r="B41910" s="254"/>
    </row>
    <row r="41911" spans="1:2" x14ac:dyDescent="0.2">
      <c r="A41911" s="253"/>
      <c r="B41911" s="254"/>
    </row>
    <row r="41912" spans="1:2" x14ac:dyDescent="0.2">
      <c r="A41912" s="253"/>
      <c r="B41912" s="254"/>
    </row>
    <row r="41913" spans="1:2" x14ac:dyDescent="0.2">
      <c r="A41913" s="253"/>
      <c r="B41913" s="254"/>
    </row>
    <row r="41914" spans="1:2" x14ac:dyDescent="0.2">
      <c r="A41914" s="253"/>
      <c r="B41914" s="254"/>
    </row>
    <row r="41915" spans="1:2" x14ac:dyDescent="0.2">
      <c r="A41915" s="253"/>
      <c r="B41915" s="254"/>
    </row>
    <row r="41916" spans="1:2" x14ac:dyDescent="0.2">
      <c r="A41916" s="253"/>
      <c r="B41916" s="254"/>
    </row>
    <row r="41917" spans="1:2" x14ac:dyDescent="0.2">
      <c r="A41917" s="253"/>
      <c r="B41917" s="254"/>
    </row>
    <row r="41918" spans="1:2" x14ac:dyDescent="0.2">
      <c r="A41918" s="253"/>
      <c r="B41918" s="254"/>
    </row>
    <row r="41919" spans="1:2" x14ac:dyDescent="0.2">
      <c r="A41919" s="253"/>
      <c r="B41919" s="254"/>
    </row>
    <row r="41920" spans="1:2" x14ac:dyDescent="0.2">
      <c r="A41920" s="253"/>
      <c r="B41920" s="254"/>
    </row>
    <row r="41921" spans="1:2" x14ac:dyDescent="0.2">
      <c r="A41921" s="253"/>
      <c r="B41921" s="254"/>
    </row>
    <row r="41922" spans="1:2" x14ac:dyDescent="0.2">
      <c r="A41922" s="253"/>
      <c r="B41922" s="254"/>
    </row>
    <row r="41923" spans="1:2" x14ac:dyDescent="0.2">
      <c r="A41923" s="253"/>
      <c r="B41923" s="254"/>
    </row>
    <row r="41924" spans="1:2" x14ac:dyDescent="0.2">
      <c r="A41924" s="253"/>
      <c r="B41924" s="254"/>
    </row>
    <row r="41925" spans="1:2" x14ac:dyDescent="0.2">
      <c r="A41925" s="253"/>
      <c r="B41925" s="254"/>
    </row>
    <row r="41926" spans="1:2" x14ac:dyDescent="0.2">
      <c r="A41926" s="253"/>
      <c r="B41926" s="254"/>
    </row>
    <row r="41927" spans="1:2" x14ac:dyDescent="0.2">
      <c r="A41927" s="253"/>
      <c r="B41927" s="254"/>
    </row>
    <row r="41928" spans="1:2" x14ac:dyDescent="0.2">
      <c r="A41928" s="253"/>
      <c r="B41928" s="254"/>
    </row>
    <row r="41929" spans="1:2" x14ac:dyDescent="0.2">
      <c r="A41929" s="253"/>
      <c r="B41929" s="254"/>
    </row>
    <row r="41930" spans="1:2" x14ac:dyDescent="0.2">
      <c r="A41930" s="253"/>
      <c r="B41930" s="254"/>
    </row>
    <row r="41931" spans="1:2" x14ac:dyDescent="0.2">
      <c r="A41931" s="253"/>
      <c r="B41931" s="254"/>
    </row>
    <row r="41932" spans="1:2" x14ac:dyDescent="0.2">
      <c r="A41932" s="253"/>
      <c r="B41932" s="254"/>
    </row>
    <row r="41933" spans="1:2" x14ac:dyDescent="0.2">
      <c r="A41933" s="253"/>
      <c r="B41933" s="254"/>
    </row>
    <row r="41934" spans="1:2" x14ac:dyDescent="0.2">
      <c r="A41934" s="253"/>
      <c r="B41934" s="254"/>
    </row>
    <row r="41935" spans="1:2" x14ac:dyDescent="0.2">
      <c r="A41935" s="253"/>
      <c r="B41935" s="254"/>
    </row>
    <row r="41936" spans="1:2" x14ac:dyDescent="0.2">
      <c r="A41936" s="253"/>
      <c r="B41936" s="254"/>
    </row>
    <row r="41937" spans="1:2" x14ac:dyDescent="0.2">
      <c r="A41937" s="253"/>
      <c r="B41937" s="254"/>
    </row>
    <row r="41938" spans="1:2" x14ac:dyDescent="0.2">
      <c r="A41938" s="253"/>
      <c r="B41938" s="254"/>
    </row>
    <row r="41939" spans="1:2" x14ac:dyDescent="0.2">
      <c r="A41939" s="253"/>
      <c r="B41939" s="254"/>
    </row>
    <row r="41940" spans="1:2" x14ac:dyDescent="0.2">
      <c r="A41940" s="253"/>
      <c r="B41940" s="254"/>
    </row>
    <row r="41941" spans="1:2" x14ac:dyDescent="0.2">
      <c r="A41941" s="253"/>
      <c r="B41941" s="254"/>
    </row>
    <row r="41942" spans="1:2" x14ac:dyDescent="0.2">
      <c r="A41942" s="253"/>
      <c r="B41942" s="254"/>
    </row>
    <row r="41943" spans="1:2" x14ac:dyDescent="0.2">
      <c r="A41943" s="253"/>
      <c r="B41943" s="254"/>
    </row>
    <row r="41944" spans="1:2" x14ac:dyDescent="0.2">
      <c r="A41944" s="253"/>
      <c r="B41944" s="254"/>
    </row>
    <row r="41945" spans="1:2" x14ac:dyDescent="0.2">
      <c r="A41945" s="253"/>
      <c r="B41945" s="254"/>
    </row>
    <row r="41946" spans="1:2" x14ac:dyDescent="0.2">
      <c r="A41946" s="253"/>
      <c r="B41946" s="254"/>
    </row>
    <row r="41947" spans="1:2" x14ac:dyDescent="0.2">
      <c r="A41947" s="253"/>
      <c r="B41947" s="254"/>
    </row>
    <row r="41948" spans="1:2" x14ac:dyDescent="0.2">
      <c r="A41948" s="253"/>
      <c r="B41948" s="254"/>
    </row>
    <row r="41949" spans="1:2" x14ac:dyDescent="0.2">
      <c r="A41949" s="253"/>
      <c r="B41949" s="254"/>
    </row>
    <row r="41950" spans="1:2" x14ac:dyDescent="0.2">
      <c r="A41950" s="253"/>
      <c r="B41950" s="254"/>
    </row>
    <row r="41951" spans="1:2" x14ac:dyDescent="0.2">
      <c r="A41951" s="253"/>
      <c r="B41951" s="254"/>
    </row>
    <row r="41952" spans="1:2" x14ac:dyDescent="0.2">
      <c r="A41952" s="253"/>
      <c r="B41952" s="254"/>
    </row>
    <row r="41953" spans="1:2" x14ac:dyDescent="0.2">
      <c r="A41953" s="253"/>
      <c r="B41953" s="254"/>
    </row>
    <row r="41954" spans="1:2" x14ac:dyDescent="0.2">
      <c r="A41954" s="253"/>
      <c r="B41954" s="254"/>
    </row>
    <row r="41955" spans="1:2" x14ac:dyDescent="0.2">
      <c r="A41955" s="253"/>
      <c r="B41955" s="254"/>
    </row>
    <row r="41956" spans="1:2" x14ac:dyDescent="0.2">
      <c r="A41956" s="253"/>
      <c r="B41956" s="254"/>
    </row>
    <row r="41957" spans="1:2" x14ac:dyDescent="0.2">
      <c r="A41957" s="253"/>
      <c r="B41957" s="254"/>
    </row>
    <row r="41958" spans="1:2" x14ac:dyDescent="0.2">
      <c r="A41958" s="253"/>
      <c r="B41958" s="254"/>
    </row>
    <row r="41959" spans="1:2" x14ac:dyDescent="0.2">
      <c r="A41959" s="253"/>
      <c r="B41959" s="254"/>
    </row>
    <row r="41960" spans="1:2" x14ac:dyDescent="0.2">
      <c r="A41960" s="253"/>
      <c r="B41960" s="254"/>
    </row>
    <row r="41961" spans="1:2" x14ac:dyDescent="0.2">
      <c r="A41961" s="253"/>
      <c r="B41961" s="254"/>
    </row>
    <row r="41962" spans="1:2" x14ac:dyDescent="0.2">
      <c r="A41962" s="253"/>
      <c r="B41962" s="254"/>
    </row>
    <row r="41963" spans="1:2" x14ac:dyDescent="0.2">
      <c r="A41963" s="253"/>
      <c r="B41963" s="254"/>
    </row>
    <row r="41964" spans="1:2" x14ac:dyDescent="0.2">
      <c r="A41964" s="253"/>
      <c r="B41964" s="254"/>
    </row>
    <row r="41965" spans="1:2" x14ac:dyDescent="0.2">
      <c r="A41965" s="253"/>
      <c r="B41965" s="254"/>
    </row>
    <row r="41966" spans="1:2" x14ac:dyDescent="0.2">
      <c r="A41966" s="253"/>
      <c r="B41966" s="254"/>
    </row>
    <row r="41967" spans="1:2" x14ac:dyDescent="0.2">
      <c r="A41967" s="253"/>
      <c r="B41967" s="254"/>
    </row>
    <row r="41968" spans="1:2" x14ac:dyDescent="0.2">
      <c r="A41968" s="253"/>
      <c r="B41968" s="254"/>
    </row>
    <row r="41969" spans="1:2" x14ac:dyDescent="0.2">
      <c r="A41969" s="253"/>
      <c r="B41969" s="254"/>
    </row>
    <row r="41970" spans="1:2" x14ac:dyDescent="0.2">
      <c r="A41970" s="253"/>
      <c r="B41970" s="254"/>
    </row>
    <row r="41971" spans="1:2" x14ac:dyDescent="0.2">
      <c r="A41971" s="253"/>
      <c r="B41971" s="254"/>
    </row>
    <row r="41972" spans="1:2" x14ac:dyDescent="0.2">
      <c r="A41972" s="253"/>
      <c r="B41972" s="254"/>
    </row>
    <row r="41973" spans="1:2" x14ac:dyDescent="0.2">
      <c r="A41973" s="253"/>
      <c r="B41973" s="254"/>
    </row>
    <row r="41974" spans="1:2" x14ac:dyDescent="0.2">
      <c r="A41974" s="253"/>
      <c r="B41974" s="254"/>
    </row>
    <row r="41975" spans="1:2" x14ac:dyDescent="0.2">
      <c r="A41975" s="253"/>
      <c r="B41975" s="254"/>
    </row>
    <row r="41976" spans="1:2" x14ac:dyDescent="0.2">
      <c r="A41976" s="253"/>
      <c r="B41976" s="254"/>
    </row>
    <row r="41977" spans="1:2" x14ac:dyDescent="0.2">
      <c r="A41977" s="253"/>
      <c r="B41977" s="254"/>
    </row>
    <row r="41978" spans="1:2" x14ac:dyDescent="0.2">
      <c r="A41978" s="253"/>
      <c r="B41978" s="254"/>
    </row>
    <row r="41979" spans="1:2" x14ac:dyDescent="0.2">
      <c r="A41979" s="253"/>
      <c r="B41979" s="254"/>
    </row>
    <row r="41980" spans="1:2" x14ac:dyDescent="0.2">
      <c r="A41980" s="253"/>
      <c r="B41980" s="254"/>
    </row>
    <row r="41981" spans="1:2" x14ac:dyDescent="0.2">
      <c r="A41981" s="253"/>
      <c r="B41981" s="254"/>
    </row>
    <row r="41982" spans="1:2" x14ac:dyDescent="0.2">
      <c r="A41982" s="253"/>
      <c r="B41982" s="254"/>
    </row>
    <row r="41983" spans="1:2" x14ac:dyDescent="0.2">
      <c r="A41983" s="253"/>
      <c r="B41983" s="254"/>
    </row>
    <row r="41984" spans="1:2" x14ac:dyDescent="0.2">
      <c r="A41984" s="253"/>
      <c r="B41984" s="254"/>
    </row>
    <row r="41985" spans="1:2" x14ac:dyDescent="0.2">
      <c r="A41985" s="253"/>
      <c r="B41985" s="254"/>
    </row>
    <row r="41986" spans="1:2" x14ac:dyDescent="0.2">
      <c r="A41986" s="253"/>
      <c r="B41986" s="254"/>
    </row>
    <row r="41987" spans="1:2" x14ac:dyDescent="0.2">
      <c r="A41987" s="253"/>
      <c r="B41987" s="254"/>
    </row>
    <row r="41988" spans="1:2" x14ac:dyDescent="0.2">
      <c r="A41988" s="253"/>
      <c r="B41988" s="254"/>
    </row>
    <row r="41989" spans="1:2" x14ac:dyDescent="0.2">
      <c r="A41989" s="253"/>
      <c r="B41989" s="254"/>
    </row>
    <row r="41990" spans="1:2" x14ac:dyDescent="0.2">
      <c r="A41990" s="253"/>
      <c r="B41990" s="254"/>
    </row>
    <row r="41991" spans="1:2" x14ac:dyDescent="0.2">
      <c r="A41991" s="253"/>
      <c r="B41991" s="254"/>
    </row>
    <row r="41992" spans="1:2" x14ac:dyDescent="0.2">
      <c r="A41992" s="253"/>
      <c r="B41992" s="254"/>
    </row>
    <row r="41993" spans="1:2" x14ac:dyDescent="0.2">
      <c r="A41993" s="253"/>
      <c r="B41993" s="254"/>
    </row>
    <row r="41994" spans="1:2" x14ac:dyDescent="0.2">
      <c r="A41994" s="253"/>
      <c r="B41994" s="254"/>
    </row>
    <row r="41995" spans="1:2" x14ac:dyDescent="0.2">
      <c r="A41995" s="253"/>
      <c r="B41995" s="254"/>
    </row>
    <row r="41996" spans="1:2" x14ac:dyDescent="0.2">
      <c r="A41996" s="253"/>
      <c r="B41996" s="254"/>
    </row>
    <row r="41997" spans="1:2" x14ac:dyDescent="0.2">
      <c r="A41997" s="253"/>
      <c r="B41997" s="254"/>
    </row>
    <row r="41998" spans="1:2" x14ac:dyDescent="0.2">
      <c r="A41998" s="253"/>
      <c r="B41998" s="254"/>
    </row>
    <row r="41999" spans="1:2" x14ac:dyDescent="0.2">
      <c r="A41999" s="253"/>
      <c r="B41999" s="254"/>
    </row>
    <row r="42000" spans="1:2" x14ac:dyDescent="0.2">
      <c r="A42000" s="253"/>
      <c r="B42000" s="254"/>
    </row>
    <row r="42001" spans="1:2" x14ac:dyDescent="0.2">
      <c r="A42001" s="253"/>
      <c r="B42001" s="254"/>
    </row>
    <row r="42002" spans="1:2" x14ac:dyDescent="0.2">
      <c r="A42002" s="253"/>
      <c r="B42002" s="254"/>
    </row>
    <row r="42003" spans="1:2" x14ac:dyDescent="0.2">
      <c r="A42003" s="253"/>
      <c r="B42003" s="254"/>
    </row>
    <row r="42004" spans="1:2" x14ac:dyDescent="0.2">
      <c r="A42004" s="253"/>
      <c r="B42004" s="254"/>
    </row>
    <row r="42005" spans="1:2" x14ac:dyDescent="0.2">
      <c r="A42005" s="253"/>
      <c r="B42005" s="254"/>
    </row>
    <row r="42006" spans="1:2" x14ac:dyDescent="0.2">
      <c r="A42006" s="253"/>
      <c r="B42006" s="254"/>
    </row>
    <row r="42007" spans="1:2" x14ac:dyDescent="0.2">
      <c r="A42007" s="253"/>
      <c r="B42007" s="254"/>
    </row>
    <row r="42008" spans="1:2" x14ac:dyDescent="0.2">
      <c r="A42008" s="253"/>
      <c r="B42008" s="254"/>
    </row>
    <row r="42009" spans="1:2" x14ac:dyDescent="0.2">
      <c r="A42009" s="253"/>
      <c r="B42009" s="254"/>
    </row>
    <row r="42010" spans="1:2" x14ac:dyDescent="0.2">
      <c r="A42010" s="253"/>
      <c r="B42010" s="254"/>
    </row>
    <row r="42011" spans="1:2" x14ac:dyDescent="0.2">
      <c r="A42011" s="253"/>
      <c r="B42011" s="254"/>
    </row>
    <row r="42012" spans="1:2" x14ac:dyDescent="0.2">
      <c r="A42012" s="253"/>
      <c r="B42012" s="254"/>
    </row>
    <row r="42013" spans="1:2" x14ac:dyDescent="0.2">
      <c r="A42013" s="253"/>
      <c r="B42013" s="254"/>
    </row>
    <row r="42014" spans="1:2" x14ac:dyDescent="0.2">
      <c r="A42014" s="253"/>
      <c r="B42014" s="254"/>
    </row>
    <row r="42015" spans="1:2" x14ac:dyDescent="0.2">
      <c r="A42015" s="253"/>
      <c r="B42015" s="254"/>
    </row>
    <row r="42016" spans="1:2" x14ac:dyDescent="0.2">
      <c r="A42016" s="253"/>
      <c r="B42016" s="254"/>
    </row>
    <row r="42017" spans="1:2" x14ac:dyDescent="0.2">
      <c r="A42017" s="253"/>
      <c r="B42017" s="254"/>
    </row>
    <row r="42018" spans="1:2" x14ac:dyDescent="0.2">
      <c r="A42018" s="253"/>
      <c r="B42018" s="254"/>
    </row>
    <row r="42019" spans="1:2" x14ac:dyDescent="0.2">
      <c r="A42019" s="253"/>
      <c r="B42019" s="254"/>
    </row>
    <row r="42020" spans="1:2" x14ac:dyDescent="0.2">
      <c r="A42020" s="253"/>
      <c r="B42020" s="254"/>
    </row>
    <row r="42021" spans="1:2" x14ac:dyDescent="0.2">
      <c r="A42021" s="253"/>
      <c r="B42021" s="254"/>
    </row>
    <row r="42022" spans="1:2" x14ac:dyDescent="0.2">
      <c r="A42022" s="253"/>
      <c r="B42022" s="254"/>
    </row>
    <row r="42023" spans="1:2" x14ac:dyDescent="0.2">
      <c r="A42023" s="253"/>
      <c r="B42023" s="254"/>
    </row>
    <row r="42024" spans="1:2" x14ac:dyDescent="0.2">
      <c r="A42024" s="253"/>
      <c r="B42024" s="254"/>
    </row>
    <row r="42025" spans="1:2" x14ac:dyDescent="0.2">
      <c r="A42025" s="253"/>
      <c r="B42025" s="254"/>
    </row>
    <row r="42026" spans="1:2" x14ac:dyDescent="0.2">
      <c r="A42026" s="253"/>
      <c r="B42026" s="254"/>
    </row>
    <row r="42027" spans="1:2" x14ac:dyDescent="0.2">
      <c r="A42027" s="253"/>
      <c r="B42027" s="254"/>
    </row>
    <row r="42028" spans="1:2" x14ac:dyDescent="0.2">
      <c r="A42028" s="253"/>
      <c r="B42028" s="254"/>
    </row>
    <row r="42029" spans="1:2" x14ac:dyDescent="0.2">
      <c r="A42029" s="253"/>
      <c r="B42029" s="254"/>
    </row>
    <row r="42030" spans="1:2" x14ac:dyDescent="0.2">
      <c r="A42030" s="253"/>
      <c r="B42030" s="254"/>
    </row>
    <row r="42031" spans="1:2" x14ac:dyDescent="0.2">
      <c r="A42031" s="253"/>
      <c r="B42031" s="254"/>
    </row>
    <row r="42032" spans="1:2" x14ac:dyDescent="0.2">
      <c r="A42032" s="253"/>
      <c r="B42032" s="254"/>
    </row>
    <row r="42033" spans="1:2" x14ac:dyDescent="0.2">
      <c r="A42033" s="253"/>
      <c r="B42033" s="254"/>
    </row>
    <row r="42034" spans="1:2" x14ac:dyDescent="0.2">
      <c r="A42034" s="253"/>
      <c r="B42034" s="254"/>
    </row>
    <row r="42035" spans="1:2" x14ac:dyDescent="0.2">
      <c r="A42035" s="253"/>
      <c r="B42035" s="254"/>
    </row>
    <row r="42036" spans="1:2" x14ac:dyDescent="0.2">
      <c r="A42036" s="253"/>
      <c r="B42036" s="254"/>
    </row>
    <row r="42037" spans="1:2" x14ac:dyDescent="0.2">
      <c r="A42037" s="253"/>
      <c r="B42037" s="254"/>
    </row>
    <row r="42038" spans="1:2" x14ac:dyDescent="0.2">
      <c r="A42038" s="253"/>
      <c r="B42038" s="254"/>
    </row>
    <row r="42039" spans="1:2" x14ac:dyDescent="0.2">
      <c r="A42039" s="253"/>
      <c r="B42039" s="254"/>
    </row>
    <row r="42040" spans="1:2" x14ac:dyDescent="0.2">
      <c r="A42040" s="253"/>
      <c r="B42040" s="254"/>
    </row>
    <row r="42041" spans="1:2" x14ac:dyDescent="0.2">
      <c r="A42041" s="253"/>
      <c r="B42041" s="254"/>
    </row>
    <row r="42042" spans="1:2" x14ac:dyDescent="0.2">
      <c r="A42042" s="253"/>
      <c r="B42042" s="254"/>
    </row>
    <row r="42043" spans="1:2" x14ac:dyDescent="0.2">
      <c r="A42043" s="253"/>
      <c r="B42043" s="254"/>
    </row>
    <row r="42044" spans="1:2" x14ac:dyDescent="0.2">
      <c r="A42044" s="253"/>
      <c r="B42044" s="254"/>
    </row>
    <row r="42045" spans="1:2" x14ac:dyDescent="0.2">
      <c r="A42045" s="253"/>
      <c r="B42045" s="254"/>
    </row>
    <row r="42046" spans="1:2" x14ac:dyDescent="0.2">
      <c r="A42046" s="253"/>
      <c r="B42046" s="254"/>
    </row>
    <row r="42047" spans="1:2" x14ac:dyDescent="0.2">
      <c r="A42047" s="253"/>
      <c r="B42047" s="254"/>
    </row>
    <row r="42048" spans="1:2" x14ac:dyDescent="0.2">
      <c r="A42048" s="253"/>
      <c r="B42048" s="254"/>
    </row>
    <row r="42049" spans="1:2" x14ac:dyDescent="0.2">
      <c r="A42049" s="253"/>
      <c r="B42049" s="254"/>
    </row>
    <row r="42050" spans="1:2" x14ac:dyDescent="0.2">
      <c r="A42050" s="253"/>
      <c r="B42050" s="254"/>
    </row>
    <row r="42051" spans="1:2" x14ac:dyDescent="0.2">
      <c r="A42051" s="253"/>
      <c r="B42051" s="254"/>
    </row>
    <row r="42052" spans="1:2" x14ac:dyDescent="0.2">
      <c r="A42052" s="253"/>
      <c r="B42052" s="254"/>
    </row>
    <row r="42053" spans="1:2" x14ac:dyDescent="0.2">
      <c r="A42053" s="253"/>
      <c r="B42053" s="254"/>
    </row>
    <row r="42054" spans="1:2" x14ac:dyDescent="0.2">
      <c r="A42054" s="253"/>
      <c r="B42054" s="254"/>
    </row>
    <row r="42055" spans="1:2" x14ac:dyDescent="0.2">
      <c r="A42055" s="253"/>
      <c r="B42055" s="254"/>
    </row>
    <row r="42056" spans="1:2" x14ac:dyDescent="0.2">
      <c r="A42056" s="253"/>
      <c r="B42056" s="254"/>
    </row>
    <row r="42057" spans="1:2" x14ac:dyDescent="0.2">
      <c r="A42057" s="253"/>
      <c r="B42057" s="254"/>
    </row>
    <row r="42058" spans="1:2" x14ac:dyDescent="0.2">
      <c r="A42058" s="253"/>
      <c r="B42058" s="254"/>
    </row>
    <row r="42059" spans="1:2" x14ac:dyDescent="0.2">
      <c r="A42059" s="253"/>
      <c r="B42059" s="254"/>
    </row>
    <row r="42060" spans="1:2" x14ac:dyDescent="0.2">
      <c r="A42060" s="253"/>
      <c r="B42060" s="254"/>
    </row>
    <row r="42061" spans="1:2" x14ac:dyDescent="0.2">
      <c r="A42061" s="253"/>
      <c r="B42061" s="254"/>
    </row>
    <row r="42062" spans="1:2" x14ac:dyDescent="0.2">
      <c r="A42062" s="253"/>
      <c r="B42062" s="254"/>
    </row>
    <row r="42063" spans="1:2" x14ac:dyDescent="0.2">
      <c r="A42063" s="253"/>
      <c r="B42063" s="254"/>
    </row>
    <row r="42064" spans="1:2" x14ac:dyDescent="0.2">
      <c r="A42064" s="253"/>
      <c r="B42064" s="254"/>
    </row>
    <row r="42065" spans="1:2" x14ac:dyDescent="0.2">
      <c r="A42065" s="253"/>
      <c r="B42065" s="254"/>
    </row>
    <row r="42066" spans="1:2" x14ac:dyDescent="0.2">
      <c r="A42066" s="253"/>
      <c r="B42066" s="254"/>
    </row>
    <row r="42067" spans="1:2" x14ac:dyDescent="0.2">
      <c r="A42067" s="253"/>
      <c r="B42067" s="254"/>
    </row>
    <row r="42068" spans="1:2" x14ac:dyDescent="0.2">
      <c r="A42068" s="253"/>
      <c r="B42068" s="254"/>
    </row>
    <row r="42069" spans="1:2" x14ac:dyDescent="0.2">
      <c r="A42069" s="253"/>
      <c r="B42069" s="254"/>
    </row>
    <row r="42070" spans="1:2" x14ac:dyDescent="0.2">
      <c r="A42070" s="253"/>
      <c r="B42070" s="254"/>
    </row>
    <row r="42071" spans="1:2" x14ac:dyDescent="0.2">
      <c r="A42071" s="253"/>
      <c r="B42071" s="254"/>
    </row>
    <row r="42072" spans="1:2" x14ac:dyDescent="0.2">
      <c r="A42072" s="253"/>
      <c r="B42072" s="254"/>
    </row>
    <row r="42073" spans="1:2" x14ac:dyDescent="0.2">
      <c r="A42073" s="253"/>
      <c r="B42073" s="254"/>
    </row>
    <row r="42074" spans="1:2" x14ac:dyDescent="0.2">
      <c r="A42074" s="253"/>
      <c r="B42074" s="254"/>
    </row>
    <row r="42075" spans="1:2" x14ac:dyDescent="0.2">
      <c r="A42075" s="253"/>
      <c r="B42075" s="254"/>
    </row>
    <row r="42076" spans="1:2" x14ac:dyDescent="0.2">
      <c r="A42076" s="253"/>
      <c r="B42076" s="254"/>
    </row>
    <row r="42077" spans="1:2" x14ac:dyDescent="0.2">
      <c r="A42077" s="253"/>
      <c r="B42077" s="254"/>
    </row>
    <row r="42078" spans="1:2" x14ac:dyDescent="0.2">
      <c r="A42078" s="253"/>
      <c r="B42078" s="254"/>
    </row>
    <row r="42079" spans="1:2" x14ac:dyDescent="0.2">
      <c r="A42079" s="253"/>
      <c r="B42079" s="254"/>
    </row>
    <row r="42080" spans="1:2" x14ac:dyDescent="0.2">
      <c r="A42080" s="253"/>
      <c r="B42080" s="254"/>
    </row>
    <row r="42081" spans="1:2" x14ac:dyDescent="0.2">
      <c r="A42081" s="253"/>
      <c r="B42081" s="254"/>
    </row>
    <row r="42082" spans="1:2" x14ac:dyDescent="0.2">
      <c r="A42082" s="253"/>
      <c r="B42082" s="254"/>
    </row>
    <row r="42083" spans="1:2" x14ac:dyDescent="0.2">
      <c r="A42083" s="253"/>
      <c r="B42083" s="254"/>
    </row>
    <row r="42084" spans="1:2" x14ac:dyDescent="0.2">
      <c r="A42084" s="253"/>
      <c r="B42084" s="254"/>
    </row>
    <row r="42085" spans="1:2" x14ac:dyDescent="0.2">
      <c r="A42085" s="253"/>
      <c r="B42085" s="254"/>
    </row>
    <row r="42086" spans="1:2" x14ac:dyDescent="0.2">
      <c r="A42086" s="253"/>
      <c r="B42086" s="254"/>
    </row>
    <row r="42087" spans="1:2" x14ac:dyDescent="0.2">
      <c r="A42087" s="253"/>
      <c r="B42087" s="254"/>
    </row>
    <row r="42088" spans="1:2" x14ac:dyDescent="0.2">
      <c r="A42088" s="253"/>
      <c r="B42088" s="254"/>
    </row>
    <row r="42089" spans="1:2" x14ac:dyDescent="0.2">
      <c r="A42089" s="253"/>
      <c r="B42089" s="254"/>
    </row>
    <row r="42090" spans="1:2" x14ac:dyDescent="0.2">
      <c r="A42090" s="253"/>
      <c r="B42090" s="254"/>
    </row>
    <row r="42091" spans="1:2" x14ac:dyDescent="0.2">
      <c r="A42091" s="253"/>
      <c r="B42091" s="254"/>
    </row>
    <row r="42092" spans="1:2" x14ac:dyDescent="0.2">
      <c r="A42092" s="253"/>
      <c r="B42092" s="254"/>
    </row>
    <row r="42093" spans="1:2" x14ac:dyDescent="0.2">
      <c r="A42093" s="253"/>
      <c r="B42093" s="254"/>
    </row>
    <row r="42094" spans="1:2" x14ac:dyDescent="0.2">
      <c r="A42094" s="253"/>
      <c r="B42094" s="254"/>
    </row>
    <row r="42095" spans="1:2" x14ac:dyDescent="0.2">
      <c r="A42095" s="253"/>
      <c r="B42095" s="254"/>
    </row>
    <row r="42096" spans="1:2" x14ac:dyDescent="0.2">
      <c r="A42096" s="253"/>
      <c r="B42096" s="254"/>
    </row>
    <row r="42097" spans="1:2" x14ac:dyDescent="0.2">
      <c r="A42097" s="253"/>
      <c r="B42097" s="254"/>
    </row>
    <row r="42098" spans="1:2" x14ac:dyDescent="0.2">
      <c r="A42098" s="253"/>
      <c r="B42098" s="254"/>
    </row>
    <row r="42099" spans="1:2" x14ac:dyDescent="0.2">
      <c r="A42099" s="253"/>
      <c r="B42099" s="254"/>
    </row>
    <row r="42100" spans="1:2" x14ac:dyDescent="0.2">
      <c r="A42100" s="253"/>
      <c r="B42100" s="254"/>
    </row>
    <row r="42101" spans="1:2" x14ac:dyDescent="0.2">
      <c r="A42101" s="253"/>
      <c r="B42101" s="254"/>
    </row>
    <row r="42102" spans="1:2" x14ac:dyDescent="0.2">
      <c r="A42102" s="253"/>
      <c r="B42102" s="254"/>
    </row>
    <row r="42103" spans="1:2" x14ac:dyDescent="0.2">
      <c r="A42103" s="253"/>
      <c r="B42103" s="254"/>
    </row>
    <row r="42104" spans="1:2" x14ac:dyDescent="0.2">
      <c r="A42104" s="253"/>
      <c r="B42104" s="254"/>
    </row>
    <row r="42105" spans="1:2" x14ac:dyDescent="0.2">
      <c r="A42105" s="253"/>
      <c r="B42105" s="254"/>
    </row>
    <row r="42106" spans="1:2" x14ac:dyDescent="0.2">
      <c r="A42106" s="253"/>
      <c r="B42106" s="254"/>
    </row>
    <row r="42107" spans="1:2" x14ac:dyDescent="0.2">
      <c r="A42107" s="253"/>
      <c r="B42107" s="254"/>
    </row>
    <row r="42108" spans="1:2" x14ac:dyDescent="0.2">
      <c r="A42108" s="253"/>
      <c r="B42108" s="254"/>
    </row>
    <row r="42109" spans="1:2" x14ac:dyDescent="0.2">
      <c r="A42109" s="253"/>
      <c r="B42109" s="254"/>
    </row>
    <row r="42110" spans="1:2" x14ac:dyDescent="0.2">
      <c r="A42110" s="253"/>
      <c r="B42110" s="254"/>
    </row>
    <row r="42111" spans="1:2" x14ac:dyDescent="0.2">
      <c r="A42111" s="253"/>
      <c r="B42111" s="254"/>
    </row>
    <row r="42112" spans="1:2" x14ac:dyDescent="0.2">
      <c r="A42112" s="253"/>
      <c r="B42112" s="254"/>
    </row>
    <row r="42113" spans="1:2" x14ac:dyDescent="0.2">
      <c r="A42113" s="253"/>
      <c r="B42113" s="254"/>
    </row>
    <row r="42114" spans="1:2" x14ac:dyDescent="0.2">
      <c r="A42114" s="253"/>
      <c r="B42114" s="254"/>
    </row>
    <row r="42115" spans="1:2" x14ac:dyDescent="0.2">
      <c r="A42115" s="253"/>
      <c r="B42115" s="254"/>
    </row>
    <row r="42116" spans="1:2" x14ac:dyDescent="0.2">
      <c r="A42116" s="253"/>
      <c r="B42116" s="254"/>
    </row>
    <row r="42117" spans="1:2" x14ac:dyDescent="0.2">
      <c r="A42117" s="253"/>
      <c r="B42117" s="254"/>
    </row>
    <row r="42118" spans="1:2" x14ac:dyDescent="0.2">
      <c r="A42118" s="253"/>
      <c r="B42118" s="254"/>
    </row>
    <row r="42119" spans="1:2" x14ac:dyDescent="0.2">
      <c r="A42119" s="253"/>
      <c r="B42119" s="254"/>
    </row>
    <row r="42120" spans="1:2" x14ac:dyDescent="0.2">
      <c r="A42120" s="253"/>
      <c r="B42120" s="254"/>
    </row>
    <row r="42121" spans="1:2" x14ac:dyDescent="0.2">
      <c r="A42121" s="253"/>
      <c r="B42121" s="254"/>
    </row>
    <row r="42122" spans="1:2" x14ac:dyDescent="0.2">
      <c r="A42122" s="253"/>
      <c r="B42122" s="254"/>
    </row>
    <row r="42123" spans="1:2" x14ac:dyDescent="0.2">
      <c r="A42123" s="253"/>
      <c r="B42123" s="254"/>
    </row>
    <row r="42124" spans="1:2" x14ac:dyDescent="0.2">
      <c r="A42124" s="253"/>
      <c r="B42124" s="254"/>
    </row>
    <row r="42125" spans="1:2" x14ac:dyDescent="0.2">
      <c r="A42125" s="253"/>
      <c r="B42125" s="254"/>
    </row>
    <row r="42126" spans="1:2" x14ac:dyDescent="0.2">
      <c r="A42126" s="253"/>
      <c r="B42126" s="254"/>
    </row>
    <row r="42127" spans="1:2" x14ac:dyDescent="0.2">
      <c r="A42127" s="253"/>
      <c r="B42127" s="254"/>
    </row>
    <row r="42128" spans="1:2" x14ac:dyDescent="0.2">
      <c r="A42128" s="253"/>
      <c r="B42128" s="254"/>
    </row>
    <row r="42129" spans="1:2" x14ac:dyDescent="0.2">
      <c r="A42129" s="253"/>
      <c r="B42129" s="254"/>
    </row>
    <row r="42130" spans="1:2" x14ac:dyDescent="0.2">
      <c r="A42130" s="253"/>
      <c r="B42130" s="254"/>
    </row>
    <row r="42131" spans="1:2" x14ac:dyDescent="0.2">
      <c r="A42131" s="253"/>
      <c r="B42131" s="254"/>
    </row>
    <row r="42132" spans="1:2" x14ac:dyDescent="0.2">
      <c r="A42132" s="253"/>
      <c r="B42132" s="254"/>
    </row>
    <row r="42133" spans="1:2" x14ac:dyDescent="0.2">
      <c r="A42133" s="253"/>
      <c r="B42133" s="254"/>
    </row>
    <row r="42134" spans="1:2" x14ac:dyDescent="0.2">
      <c r="A42134" s="253"/>
      <c r="B42134" s="254"/>
    </row>
    <row r="42135" spans="1:2" x14ac:dyDescent="0.2">
      <c r="A42135" s="253"/>
      <c r="B42135" s="254"/>
    </row>
    <row r="42136" spans="1:2" x14ac:dyDescent="0.2">
      <c r="A42136" s="253"/>
      <c r="B42136" s="254"/>
    </row>
    <row r="42137" spans="1:2" x14ac:dyDescent="0.2">
      <c r="A42137" s="253"/>
      <c r="B42137" s="254"/>
    </row>
    <row r="42138" spans="1:2" x14ac:dyDescent="0.2">
      <c r="A42138" s="253"/>
      <c r="B42138" s="254"/>
    </row>
    <row r="42139" spans="1:2" x14ac:dyDescent="0.2">
      <c r="A42139" s="253"/>
      <c r="B42139" s="254"/>
    </row>
    <row r="42140" spans="1:2" x14ac:dyDescent="0.2">
      <c r="A42140" s="253"/>
      <c r="B42140" s="254"/>
    </row>
    <row r="42141" spans="1:2" x14ac:dyDescent="0.2">
      <c r="A42141" s="253"/>
      <c r="B42141" s="254"/>
    </row>
    <row r="42142" spans="1:2" x14ac:dyDescent="0.2">
      <c r="A42142" s="253"/>
      <c r="B42142" s="254"/>
    </row>
    <row r="42143" spans="1:2" x14ac:dyDescent="0.2">
      <c r="A42143" s="253"/>
      <c r="B42143" s="254"/>
    </row>
    <row r="42144" spans="1:2" x14ac:dyDescent="0.2">
      <c r="A42144" s="253"/>
      <c r="B42144" s="254"/>
    </row>
    <row r="42145" spans="1:2" x14ac:dyDescent="0.2">
      <c r="A42145" s="253"/>
      <c r="B42145" s="254"/>
    </row>
    <row r="42146" spans="1:2" x14ac:dyDescent="0.2">
      <c r="A42146" s="253"/>
      <c r="B42146" s="254"/>
    </row>
    <row r="42147" spans="1:2" x14ac:dyDescent="0.2">
      <c r="A42147" s="253"/>
      <c r="B42147" s="254"/>
    </row>
    <row r="42148" spans="1:2" x14ac:dyDescent="0.2">
      <c r="A42148" s="253"/>
      <c r="B42148" s="254"/>
    </row>
    <row r="42149" spans="1:2" x14ac:dyDescent="0.2">
      <c r="A42149" s="253"/>
      <c r="B42149" s="254"/>
    </row>
    <row r="42150" spans="1:2" x14ac:dyDescent="0.2">
      <c r="A42150" s="253"/>
      <c r="B42150" s="254"/>
    </row>
    <row r="42151" spans="1:2" x14ac:dyDescent="0.2">
      <c r="A42151" s="253"/>
      <c r="B42151" s="254"/>
    </row>
    <row r="42152" spans="1:2" x14ac:dyDescent="0.2">
      <c r="A42152" s="253"/>
      <c r="B42152" s="254"/>
    </row>
    <row r="42153" spans="1:2" x14ac:dyDescent="0.2">
      <c r="A42153" s="253"/>
      <c r="B42153" s="254"/>
    </row>
    <row r="42154" spans="1:2" x14ac:dyDescent="0.2">
      <c r="A42154" s="253"/>
      <c r="B42154" s="254"/>
    </row>
    <row r="42155" spans="1:2" x14ac:dyDescent="0.2">
      <c r="A42155" s="253"/>
      <c r="B42155" s="254"/>
    </row>
    <row r="42156" spans="1:2" x14ac:dyDescent="0.2">
      <c r="A42156" s="253"/>
      <c r="B42156" s="254"/>
    </row>
    <row r="42157" spans="1:2" x14ac:dyDescent="0.2">
      <c r="A42157" s="253"/>
      <c r="B42157" s="254"/>
    </row>
    <row r="42158" spans="1:2" x14ac:dyDescent="0.2">
      <c r="A42158" s="253"/>
      <c r="B42158" s="254"/>
    </row>
    <row r="42159" spans="1:2" x14ac:dyDescent="0.2">
      <c r="A42159" s="253"/>
      <c r="B42159" s="254"/>
    </row>
    <row r="42160" spans="1:2" x14ac:dyDescent="0.2">
      <c r="A42160" s="253"/>
      <c r="B42160" s="254"/>
    </row>
    <row r="42161" spans="1:2" x14ac:dyDescent="0.2">
      <c r="A42161" s="253"/>
      <c r="B42161" s="254"/>
    </row>
    <row r="42162" spans="1:2" x14ac:dyDescent="0.2">
      <c r="A42162" s="253"/>
      <c r="B42162" s="254"/>
    </row>
    <row r="42163" spans="1:2" x14ac:dyDescent="0.2">
      <c r="A42163" s="253"/>
      <c r="B42163" s="254"/>
    </row>
    <row r="42164" spans="1:2" x14ac:dyDescent="0.2">
      <c r="A42164" s="253"/>
      <c r="B42164" s="254"/>
    </row>
    <row r="42165" spans="1:2" x14ac:dyDescent="0.2">
      <c r="A42165" s="253"/>
      <c r="B42165" s="254"/>
    </row>
    <row r="42166" spans="1:2" x14ac:dyDescent="0.2">
      <c r="A42166" s="253"/>
      <c r="B42166" s="254"/>
    </row>
    <row r="42167" spans="1:2" x14ac:dyDescent="0.2">
      <c r="A42167" s="253"/>
      <c r="B42167" s="254"/>
    </row>
    <row r="42168" spans="1:2" x14ac:dyDescent="0.2">
      <c r="A42168" s="253"/>
      <c r="B42168" s="254"/>
    </row>
    <row r="42169" spans="1:2" x14ac:dyDescent="0.2">
      <c r="A42169" s="253"/>
      <c r="B42169" s="254"/>
    </row>
    <row r="42170" spans="1:2" x14ac:dyDescent="0.2">
      <c r="A42170" s="253"/>
      <c r="B42170" s="254"/>
    </row>
    <row r="42171" spans="1:2" x14ac:dyDescent="0.2">
      <c r="A42171" s="253"/>
      <c r="B42171" s="254"/>
    </row>
    <row r="42172" spans="1:2" x14ac:dyDescent="0.2">
      <c r="A42172" s="253"/>
      <c r="B42172" s="254"/>
    </row>
    <row r="42173" spans="1:2" x14ac:dyDescent="0.2">
      <c r="A42173" s="253"/>
      <c r="B42173" s="254"/>
    </row>
    <row r="42174" spans="1:2" x14ac:dyDescent="0.2">
      <c r="A42174" s="253"/>
      <c r="B42174" s="254"/>
    </row>
    <row r="42175" spans="1:2" x14ac:dyDescent="0.2">
      <c r="A42175" s="253"/>
      <c r="B42175" s="254"/>
    </row>
    <row r="42176" spans="1:2" x14ac:dyDescent="0.2">
      <c r="A42176" s="253"/>
      <c r="B42176" s="254"/>
    </row>
    <row r="42177" spans="1:2" x14ac:dyDescent="0.2">
      <c r="A42177" s="253"/>
      <c r="B42177" s="254"/>
    </row>
    <row r="42178" spans="1:2" x14ac:dyDescent="0.2">
      <c r="A42178" s="253"/>
      <c r="B42178" s="254"/>
    </row>
    <row r="42179" spans="1:2" x14ac:dyDescent="0.2">
      <c r="A42179" s="253"/>
      <c r="B42179" s="254"/>
    </row>
    <row r="42180" spans="1:2" x14ac:dyDescent="0.2">
      <c r="A42180" s="253"/>
      <c r="B42180" s="254"/>
    </row>
    <row r="42181" spans="1:2" x14ac:dyDescent="0.2">
      <c r="A42181" s="253"/>
      <c r="B42181" s="254"/>
    </row>
    <row r="42182" spans="1:2" x14ac:dyDescent="0.2">
      <c r="A42182" s="253"/>
      <c r="B42182" s="254"/>
    </row>
    <row r="42183" spans="1:2" x14ac:dyDescent="0.2">
      <c r="A42183" s="253"/>
      <c r="B42183" s="254"/>
    </row>
    <row r="42184" spans="1:2" x14ac:dyDescent="0.2">
      <c r="A42184" s="253"/>
      <c r="B42184" s="254"/>
    </row>
    <row r="42185" spans="1:2" x14ac:dyDescent="0.2">
      <c r="A42185" s="253"/>
      <c r="B42185" s="254"/>
    </row>
    <row r="42186" spans="1:2" x14ac:dyDescent="0.2">
      <c r="A42186" s="253"/>
      <c r="B42186" s="254"/>
    </row>
    <row r="42187" spans="1:2" x14ac:dyDescent="0.2">
      <c r="A42187" s="253"/>
      <c r="B42187" s="254"/>
    </row>
    <row r="42188" spans="1:2" x14ac:dyDescent="0.2">
      <c r="A42188" s="253"/>
      <c r="B42188" s="254"/>
    </row>
    <row r="42189" spans="1:2" x14ac:dyDescent="0.2">
      <c r="A42189" s="253"/>
      <c r="B42189" s="254"/>
    </row>
    <row r="42190" spans="1:2" x14ac:dyDescent="0.2">
      <c r="A42190" s="253"/>
      <c r="B42190" s="254"/>
    </row>
    <row r="42191" spans="1:2" x14ac:dyDescent="0.2">
      <c r="A42191" s="253"/>
      <c r="B42191" s="254"/>
    </row>
    <row r="42192" spans="1:2" x14ac:dyDescent="0.2">
      <c r="A42192" s="253"/>
      <c r="B42192" s="254"/>
    </row>
    <row r="42193" spans="1:2" x14ac:dyDescent="0.2">
      <c r="A42193" s="253"/>
      <c r="B42193" s="254"/>
    </row>
    <row r="42194" spans="1:2" x14ac:dyDescent="0.2">
      <c r="A42194" s="253"/>
      <c r="B42194" s="254"/>
    </row>
    <row r="42195" spans="1:2" x14ac:dyDescent="0.2">
      <c r="A42195" s="253"/>
      <c r="B42195" s="254"/>
    </row>
    <row r="42196" spans="1:2" x14ac:dyDescent="0.2">
      <c r="A42196" s="253"/>
      <c r="B42196" s="254"/>
    </row>
    <row r="42197" spans="1:2" x14ac:dyDescent="0.2">
      <c r="A42197" s="253"/>
      <c r="B42197" s="254"/>
    </row>
    <row r="42198" spans="1:2" x14ac:dyDescent="0.2">
      <c r="A42198" s="253"/>
      <c r="B42198" s="254"/>
    </row>
    <row r="42199" spans="1:2" x14ac:dyDescent="0.2">
      <c r="A42199" s="253"/>
      <c r="B42199" s="254"/>
    </row>
    <row r="42200" spans="1:2" x14ac:dyDescent="0.2">
      <c r="A42200" s="253"/>
      <c r="B42200" s="254"/>
    </row>
    <row r="42201" spans="1:2" x14ac:dyDescent="0.2">
      <c r="A42201" s="253"/>
      <c r="B42201" s="254"/>
    </row>
    <row r="42202" spans="1:2" x14ac:dyDescent="0.2">
      <c r="A42202" s="253"/>
      <c r="B42202" s="254"/>
    </row>
    <row r="42203" spans="1:2" x14ac:dyDescent="0.2">
      <c r="A42203" s="253"/>
      <c r="B42203" s="254"/>
    </row>
    <row r="42204" spans="1:2" x14ac:dyDescent="0.2">
      <c r="A42204" s="253"/>
      <c r="B42204" s="254"/>
    </row>
    <row r="42205" spans="1:2" x14ac:dyDescent="0.2">
      <c r="A42205" s="253"/>
      <c r="B42205" s="254"/>
    </row>
    <row r="42206" spans="1:2" x14ac:dyDescent="0.2">
      <c r="A42206" s="253"/>
      <c r="B42206" s="254"/>
    </row>
    <row r="42207" spans="1:2" x14ac:dyDescent="0.2">
      <c r="A42207" s="253"/>
      <c r="B42207" s="254"/>
    </row>
    <row r="42208" spans="1:2" x14ac:dyDescent="0.2">
      <c r="A42208" s="253"/>
      <c r="B42208" s="254"/>
    </row>
    <row r="42209" spans="1:2" x14ac:dyDescent="0.2">
      <c r="A42209" s="253"/>
      <c r="B42209" s="254"/>
    </row>
    <row r="42210" spans="1:2" x14ac:dyDescent="0.2">
      <c r="A42210" s="253"/>
      <c r="B42210" s="254"/>
    </row>
    <row r="42211" spans="1:2" x14ac:dyDescent="0.2">
      <c r="A42211" s="253"/>
      <c r="B42211" s="254"/>
    </row>
    <row r="42212" spans="1:2" x14ac:dyDescent="0.2">
      <c r="A42212" s="253"/>
      <c r="B42212" s="254"/>
    </row>
    <row r="42213" spans="1:2" x14ac:dyDescent="0.2">
      <c r="A42213" s="253"/>
      <c r="B42213" s="254"/>
    </row>
    <row r="42214" spans="1:2" x14ac:dyDescent="0.2">
      <c r="A42214" s="253"/>
      <c r="B42214" s="254"/>
    </row>
    <row r="42215" spans="1:2" x14ac:dyDescent="0.2">
      <c r="A42215" s="253"/>
      <c r="B42215" s="254"/>
    </row>
    <row r="42216" spans="1:2" x14ac:dyDescent="0.2">
      <c r="A42216" s="253"/>
      <c r="B42216" s="254"/>
    </row>
    <row r="42217" spans="1:2" x14ac:dyDescent="0.2">
      <c r="A42217" s="253"/>
      <c r="B42217" s="254"/>
    </row>
    <row r="42218" spans="1:2" x14ac:dyDescent="0.2">
      <c r="A42218" s="253"/>
      <c r="B42218" s="254"/>
    </row>
    <row r="42219" spans="1:2" x14ac:dyDescent="0.2">
      <c r="A42219" s="253"/>
      <c r="B42219" s="254"/>
    </row>
    <row r="42220" spans="1:2" x14ac:dyDescent="0.2">
      <c r="A42220" s="253"/>
      <c r="B42220" s="254"/>
    </row>
    <row r="42221" spans="1:2" x14ac:dyDescent="0.2">
      <c r="A42221" s="253"/>
      <c r="B42221" s="254"/>
    </row>
    <row r="42222" spans="1:2" x14ac:dyDescent="0.2">
      <c r="A42222" s="253"/>
      <c r="B42222" s="254"/>
    </row>
    <row r="42223" spans="1:2" x14ac:dyDescent="0.2">
      <c r="A42223" s="253"/>
      <c r="B42223" s="254"/>
    </row>
    <row r="42224" spans="1:2" x14ac:dyDescent="0.2">
      <c r="A42224" s="253"/>
      <c r="B42224" s="254"/>
    </row>
    <row r="42225" spans="1:2" x14ac:dyDescent="0.2">
      <c r="A42225" s="253"/>
      <c r="B42225" s="254"/>
    </row>
    <row r="42226" spans="1:2" x14ac:dyDescent="0.2">
      <c r="A42226" s="253"/>
      <c r="B42226" s="254"/>
    </row>
    <row r="42227" spans="1:2" x14ac:dyDescent="0.2">
      <c r="A42227" s="253"/>
      <c r="B42227" s="254"/>
    </row>
    <row r="42228" spans="1:2" x14ac:dyDescent="0.2">
      <c r="A42228" s="253"/>
      <c r="B42228" s="254"/>
    </row>
    <row r="42229" spans="1:2" x14ac:dyDescent="0.2">
      <c r="A42229" s="253"/>
      <c r="B42229" s="254"/>
    </row>
    <row r="42230" spans="1:2" x14ac:dyDescent="0.2">
      <c r="A42230" s="253"/>
      <c r="B42230" s="254"/>
    </row>
    <row r="42231" spans="1:2" x14ac:dyDescent="0.2">
      <c r="A42231" s="253"/>
      <c r="B42231" s="254"/>
    </row>
    <row r="42232" spans="1:2" x14ac:dyDescent="0.2">
      <c r="A42232" s="253"/>
      <c r="B42232" s="254"/>
    </row>
    <row r="42233" spans="1:2" x14ac:dyDescent="0.2">
      <c r="A42233" s="253"/>
      <c r="B42233" s="254"/>
    </row>
    <row r="42234" spans="1:2" x14ac:dyDescent="0.2">
      <c r="A42234" s="253"/>
      <c r="B42234" s="254"/>
    </row>
    <row r="42235" spans="1:2" x14ac:dyDescent="0.2">
      <c r="A42235" s="253"/>
      <c r="B42235" s="254"/>
    </row>
    <row r="42236" spans="1:2" x14ac:dyDescent="0.2">
      <c r="A42236" s="253"/>
      <c r="B42236" s="254"/>
    </row>
    <row r="42237" spans="1:2" x14ac:dyDescent="0.2">
      <c r="A42237" s="253"/>
      <c r="B42237" s="254"/>
    </row>
    <row r="42238" spans="1:2" x14ac:dyDescent="0.2">
      <c r="A42238" s="253"/>
      <c r="B42238" s="254"/>
    </row>
    <row r="42239" spans="1:2" x14ac:dyDescent="0.2">
      <c r="A42239" s="253"/>
      <c r="B42239" s="254"/>
    </row>
    <row r="42240" spans="1:2" x14ac:dyDescent="0.2">
      <c r="A42240" s="253"/>
      <c r="B42240" s="254"/>
    </row>
    <row r="42241" spans="1:2" x14ac:dyDescent="0.2">
      <c r="A42241" s="253"/>
      <c r="B42241" s="254"/>
    </row>
    <row r="42242" spans="1:2" x14ac:dyDescent="0.2">
      <c r="A42242" s="253"/>
      <c r="B42242" s="254"/>
    </row>
    <row r="42243" spans="1:2" x14ac:dyDescent="0.2">
      <c r="A42243" s="253"/>
      <c r="B42243" s="254"/>
    </row>
    <row r="42244" spans="1:2" x14ac:dyDescent="0.2">
      <c r="A42244" s="253"/>
      <c r="B42244" s="254"/>
    </row>
    <row r="42245" spans="1:2" x14ac:dyDescent="0.2">
      <c r="A42245" s="253"/>
      <c r="B42245" s="254"/>
    </row>
    <row r="42246" spans="1:2" x14ac:dyDescent="0.2">
      <c r="A42246" s="253"/>
      <c r="B42246" s="254"/>
    </row>
    <row r="42247" spans="1:2" x14ac:dyDescent="0.2">
      <c r="A42247" s="253"/>
      <c r="B42247" s="254"/>
    </row>
    <row r="42248" spans="1:2" x14ac:dyDescent="0.2">
      <c r="A42248" s="253"/>
      <c r="B42248" s="254"/>
    </row>
    <row r="42249" spans="1:2" x14ac:dyDescent="0.2">
      <c r="A42249" s="253"/>
      <c r="B42249" s="254"/>
    </row>
    <row r="42250" spans="1:2" x14ac:dyDescent="0.2">
      <c r="A42250" s="253"/>
      <c r="B42250" s="254"/>
    </row>
    <row r="42251" spans="1:2" x14ac:dyDescent="0.2">
      <c r="A42251" s="253"/>
      <c r="B42251" s="254"/>
    </row>
    <row r="42252" spans="1:2" x14ac:dyDescent="0.2">
      <c r="A42252" s="253"/>
      <c r="B42252" s="254"/>
    </row>
    <row r="42253" spans="1:2" x14ac:dyDescent="0.2">
      <c r="A42253" s="253"/>
      <c r="B42253" s="254"/>
    </row>
    <row r="42254" spans="1:2" x14ac:dyDescent="0.2">
      <c r="A42254" s="253"/>
      <c r="B42254" s="254"/>
    </row>
    <row r="42255" spans="1:2" x14ac:dyDescent="0.2">
      <c r="A42255" s="253"/>
      <c r="B42255" s="254"/>
    </row>
    <row r="42256" spans="1:2" x14ac:dyDescent="0.2">
      <c r="A42256" s="253"/>
      <c r="B42256" s="254"/>
    </row>
    <row r="42257" spans="1:2" x14ac:dyDescent="0.2">
      <c r="A42257" s="253"/>
      <c r="B42257" s="254"/>
    </row>
    <row r="42258" spans="1:2" x14ac:dyDescent="0.2">
      <c r="A42258" s="253"/>
      <c r="B42258" s="254"/>
    </row>
    <row r="42259" spans="1:2" x14ac:dyDescent="0.2">
      <c r="A42259" s="253"/>
      <c r="B42259" s="254"/>
    </row>
    <row r="42260" spans="1:2" x14ac:dyDescent="0.2">
      <c r="A42260" s="253"/>
      <c r="B42260" s="254"/>
    </row>
    <row r="42261" spans="1:2" x14ac:dyDescent="0.2">
      <c r="A42261" s="253"/>
      <c r="B42261" s="254"/>
    </row>
    <row r="42262" spans="1:2" x14ac:dyDescent="0.2">
      <c r="A42262" s="253"/>
      <c r="B42262" s="254"/>
    </row>
    <row r="42263" spans="1:2" x14ac:dyDescent="0.2">
      <c r="A42263" s="253"/>
      <c r="B42263" s="254"/>
    </row>
    <row r="42264" spans="1:2" x14ac:dyDescent="0.2">
      <c r="A42264" s="253"/>
      <c r="B42264" s="254"/>
    </row>
    <row r="42265" spans="1:2" x14ac:dyDescent="0.2">
      <c r="A42265" s="253"/>
      <c r="B42265" s="254"/>
    </row>
    <row r="42266" spans="1:2" x14ac:dyDescent="0.2">
      <c r="A42266" s="253"/>
      <c r="B42266" s="254"/>
    </row>
    <row r="42267" spans="1:2" x14ac:dyDescent="0.2">
      <c r="A42267" s="253"/>
      <c r="B42267" s="254"/>
    </row>
    <row r="42268" spans="1:2" x14ac:dyDescent="0.2">
      <c r="A42268" s="253"/>
      <c r="B42268" s="254"/>
    </row>
    <row r="42269" spans="1:2" x14ac:dyDescent="0.2">
      <c r="A42269" s="253"/>
      <c r="B42269" s="254"/>
    </row>
    <row r="42270" spans="1:2" x14ac:dyDescent="0.2">
      <c r="A42270" s="253"/>
      <c r="B42270" s="254"/>
    </row>
    <row r="42271" spans="1:2" x14ac:dyDescent="0.2">
      <c r="A42271" s="253"/>
      <c r="B42271" s="254"/>
    </row>
    <row r="42272" spans="1:2" x14ac:dyDescent="0.2">
      <c r="A42272" s="253"/>
      <c r="B42272" s="254"/>
    </row>
    <row r="42273" spans="1:2" x14ac:dyDescent="0.2">
      <c r="A42273" s="253"/>
      <c r="B42273" s="254"/>
    </row>
    <row r="42274" spans="1:2" x14ac:dyDescent="0.2">
      <c r="A42274" s="253"/>
      <c r="B42274" s="254"/>
    </row>
    <row r="42275" spans="1:2" x14ac:dyDescent="0.2">
      <c r="A42275" s="253"/>
      <c r="B42275" s="254"/>
    </row>
    <row r="42276" spans="1:2" x14ac:dyDescent="0.2">
      <c r="A42276" s="253"/>
      <c r="B42276" s="254"/>
    </row>
    <row r="42277" spans="1:2" x14ac:dyDescent="0.2">
      <c r="A42277" s="253"/>
      <c r="B42277" s="254"/>
    </row>
    <row r="42278" spans="1:2" x14ac:dyDescent="0.2">
      <c r="A42278" s="253"/>
      <c r="B42278" s="254"/>
    </row>
    <row r="42279" spans="1:2" x14ac:dyDescent="0.2">
      <c r="A42279" s="253"/>
      <c r="B42279" s="254"/>
    </row>
    <row r="42280" spans="1:2" x14ac:dyDescent="0.2">
      <c r="A42280" s="253"/>
      <c r="B42280" s="254"/>
    </row>
    <row r="42281" spans="1:2" x14ac:dyDescent="0.2">
      <c r="A42281" s="253"/>
      <c r="B42281" s="254"/>
    </row>
    <row r="42282" spans="1:2" x14ac:dyDescent="0.2">
      <c r="A42282" s="253"/>
      <c r="B42282" s="254"/>
    </row>
    <row r="42283" spans="1:2" x14ac:dyDescent="0.2">
      <c r="A42283" s="253"/>
      <c r="B42283" s="254"/>
    </row>
    <row r="42284" spans="1:2" x14ac:dyDescent="0.2">
      <c r="A42284" s="253"/>
      <c r="B42284" s="254"/>
    </row>
    <row r="42285" spans="1:2" x14ac:dyDescent="0.2">
      <c r="A42285" s="253"/>
      <c r="B42285" s="254"/>
    </row>
    <row r="42286" spans="1:2" x14ac:dyDescent="0.2">
      <c r="A42286" s="253"/>
      <c r="B42286" s="254"/>
    </row>
    <row r="42287" spans="1:2" x14ac:dyDescent="0.2">
      <c r="A42287" s="253"/>
      <c r="B42287" s="254"/>
    </row>
    <row r="42288" spans="1:2" x14ac:dyDescent="0.2">
      <c r="A42288" s="253"/>
      <c r="B42288" s="254"/>
    </row>
    <row r="42289" spans="1:2" x14ac:dyDescent="0.2">
      <c r="A42289" s="253"/>
      <c r="B42289" s="254"/>
    </row>
    <row r="42290" spans="1:2" x14ac:dyDescent="0.2">
      <c r="A42290" s="253"/>
      <c r="B42290" s="254"/>
    </row>
    <row r="42291" spans="1:2" x14ac:dyDescent="0.2">
      <c r="A42291" s="253"/>
      <c r="B42291" s="254"/>
    </row>
    <row r="42292" spans="1:2" x14ac:dyDescent="0.2">
      <c r="A42292" s="253"/>
      <c r="B42292" s="254"/>
    </row>
    <row r="42293" spans="1:2" x14ac:dyDescent="0.2">
      <c r="A42293" s="253"/>
      <c r="B42293" s="254"/>
    </row>
    <row r="42294" spans="1:2" x14ac:dyDescent="0.2">
      <c r="A42294" s="253"/>
      <c r="B42294" s="254"/>
    </row>
    <row r="42295" spans="1:2" x14ac:dyDescent="0.2">
      <c r="A42295" s="253"/>
      <c r="B42295" s="254"/>
    </row>
    <row r="42296" spans="1:2" x14ac:dyDescent="0.2">
      <c r="A42296" s="253"/>
      <c r="B42296" s="254"/>
    </row>
    <row r="42297" spans="1:2" x14ac:dyDescent="0.2">
      <c r="A42297" s="253"/>
      <c r="B42297" s="254"/>
    </row>
    <row r="42298" spans="1:2" x14ac:dyDescent="0.2">
      <c r="A42298" s="253"/>
      <c r="B42298" s="254"/>
    </row>
    <row r="42299" spans="1:2" x14ac:dyDescent="0.2">
      <c r="A42299" s="253"/>
      <c r="B42299" s="254"/>
    </row>
    <row r="42300" spans="1:2" x14ac:dyDescent="0.2">
      <c r="A42300" s="253"/>
      <c r="B42300" s="254"/>
    </row>
    <row r="42301" spans="1:2" x14ac:dyDescent="0.2">
      <c r="A42301" s="253"/>
      <c r="B42301" s="254"/>
    </row>
    <row r="42302" spans="1:2" x14ac:dyDescent="0.2">
      <c r="A42302" s="253"/>
      <c r="B42302" s="254"/>
    </row>
    <row r="42303" spans="1:2" x14ac:dyDescent="0.2">
      <c r="A42303" s="253"/>
      <c r="B42303" s="254"/>
    </row>
    <row r="42304" spans="1:2" x14ac:dyDescent="0.2">
      <c r="A42304" s="253"/>
      <c r="B42304" s="254"/>
    </row>
    <row r="42305" spans="1:2" x14ac:dyDescent="0.2">
      <c r="A42305" s="253"/>
      <c r="B42305" s="254"/>
    </row>
    <row r="42306" spans="1:2" x14ac:dyDescent="0.2">
      <c r="A42306" s="253"/>
      <c r="B42306" s="254"/>
    </row>
    <row r="42307" spans="1:2" x14ac:dyDescent="0.2">
      <c r="A42307" s="253"/>
      <c r="B42307" s="254"/>
    </row>
    <row r="42308" spans="1:2" x14ac:dyDescent="0.2">
      <c r="A42308" s="253"/>
      <c r="B42308" s="254"/>
    </row>
    <row r="42309" spans="1:2" x14ac:dyDescent="0.2">
      <c r="A42309" s="253"/>
      <c r="B42309" s="254"/>
    </row>
    <row r="42310" spans="1:2" x14ac:dyDescent="0.2">
      <c r="A42310" s="253"/>
      <c r="B42310" s="254"/>
    </row>
    <row r="42311" spans="1:2" x14ac:dyDescent="0.2">
      <c r="A42311" s="253"/>
      <c r="B42311" s="254"/>
    </row>
    <row r="42312" spans="1:2" x14ac:dyDescent="0.2">
      <c r="A42312" s="253"/>
      <c r="B42312" s="254"/>
    </row>
    <row r="42313" spans="1:2" x14ac:dyDescent="0.2">
      <c r="A42313" s="253"/>
      <c r="B42313" s="254"/>
    </row>
    <row r="42314" spans="1:2" x14ac:dyDescent="0.2">
      <c r="A42314" s="253"/>
      <c r="B42314" s="254"/>
    </row>
    <row r="42315" spans="1:2" x14ac:dyDescent="0.2">
      <c r="A42315" s="253"/>
      <c r="B42315" s="254"/>
    </row>
    <row r="42316" spans="1:2" x14ac:dyDescent="0.2">
      <c r="A42316" s="253"/>
      <c r="B42316" s="254"/>
    </row>
    <row r="42317" spans="1:2" x14ac:dyDescent="0.2">
      <c r="A42317" s="253"/>
      <c r="B42317" s="254"/>
    </row>
    <row r="42318" spans="1:2" x14ac:dyDescent="0.2">
      <c r="A42318" s="253"/>
      <c r="B42318" s="254"/>
    </row>
    <row r="42319" spans="1:2" x14ac:dyDescent="0.2">
      <c r="A42319" s="253"/>
      <c r="B42319" s="254"/>
    </row>
    <row r="42320" spans="1:2" x14ac:dyDescent="0.2">
      <c r="A42320" s="253"/>
      <c r="B42320" s="254"/>
    </row>
    <row r="42321" spans="1:2" x14ac:dyDescent="0.2">
      <c r="A42321" s="253"/>
      <c r="B42321" s="254"/>
    </row>
    <row r="42322" spans="1:2" x14ac:dyDescent="0.2">
      <c r="A42322" s="253"/>
      <c r="B42322" s="254"/>
    </row>
    <row r="42323" spans="1:2" x14ac:dyDescent="0.2">
      <c r="A42323" s="253"/>
      <c r="B42323" s="254"/>
    </row>
    <row r="42324" spans="1:2" x14ac:dyDescent="0.2">
      <c r="A42324" s="253"/>
      <c r="B42324" s="254"/>
    </row>
    <row r="42325" spans="1:2" x14ac:dyDescent="0.2">
      <c r="A42325" s="253"/>
      <c r="B42325" s="254"/>
    </row>
    <row r="42326" spans="1:2" x14ac:dyDescent="0.2">
      <c r="A42326" s="253"/>
      <c r="B42326" s="254"/>
    </row>
    <row r="42327" spans="1:2" x14ac:dyDescent="0.2">
      <c r="A42327" s="253"/>
      <c r="B42327" s="254"/>
    </row>
    <row r="42328" spans="1:2" x14ac:dyDescent="0.2">
      <c r="A42328" s="253"/>
      <c r="B42328" s="254"/>
    </row>
    <row r="42329" spans="1:2" x14ac:dyDescent="0.2">
      <c r="A42329" s="253"/>
      <c r="B42329" s="254"/>
    </row>
    <row r="42330" spans="1:2" x14ac:dyDescent="0.2">
      <c r="A42330" s="253"/>
      <c r="B42330" s="254"/>
    </row>
    <row r="42331" spans="1:2" x14ac:dyDescent="0.2">
      <c r="A42331" s="253"/>
      <c r="B42331" s="254"/>
    </row>
    <row r="42332" spans="1:2" x14ac:dyDescent="0.2">
      <c r="A42332" s="253"/>
      <c r="B42332" s="254"/>
    </row>
    <row r="42333" spans="1:2" x14ac:dyDescent="0.2">
      <c r="A42333" s="253"/>
      <c r="B42333" s="254"/>
    </row>
    <row r="42334" spans="1:2" x14ac:dyDescent="0.2">
      <c r="A42334" s="253"/>
      <c r="B42334" s="254"/>
    </row>
    <row r="42335" spans="1:2" x14ac:dyDescent="0.2">
      <c r="A42335" s="253"/>
      <c r="B42335" s="254"/>
    </row>
    <row r="42336" spans="1:2" x14ac:dyDescent="0.2">
      <c r="A42336" s="253"/>
      <c r="B42336" s="254"/>
    </row>
    <row r="42337" spans="1:2" x14ac:dyDescent="0.2">
      <c r="A42337" s="253"/>
      <c r="B42337" s="254"/>
    </row>
    <row r="42338" spans="1:2" x14ac:dyDescent="0.2">
      <c r="A42338" s="253"/>
      <c r="B42338" s="254"/>
    </row>
    <row r="42339" spans="1:2" x14ac:dyDescent="0.2">
      <c r="A42339" s="253"/>
      <c r="B42339" s="254"/>
    </row>
    <row r="42340" spans="1:2" x14ac:dyDescent="0.2">
      <c r="A42340" s="253"/>
      <c r="B42340" s="254"/>
    </row>
    <row r="42341" spans="1:2" x14ac:dyDescent="0.2">
      <c r="A42341" s="253"/>
      <c r="B42341" s="254"/>
    </row>
    <row r="42342" spans="1:2" x14ac:dyDescent="0.2">
      <c r="A42342" s="253"/>
      <c r="B42342" s="254"/>
    </row>
    <row r="42343" spans="1:2" x14ac:dyDescent="0.2">
      <c r="A42343" s="253"/>
      <c r="B42343" s="254"/>
    </row>
    <row r="42344" spans="1:2" x14ac:dyDescent="0.2">
      <c r="A42344" s="253"/>
      <c r="B42344" s="254"/>
    </row>
    <row r="42345" spans="1:2" x14ac:dyDescent="0.2">
      <c r="A42345" s="253"/>
      <c r="B42345" s="254"/>
    </row>
    <row r="42346" spans="1:2" x14ac:dyDescent="0.2">
      <c r="A42346" s="253"/>
      <c r="B42346" s="254"/>
    </row>
    <row r="42347" spans="1:2" x14ac:dyDescent="0.2">
      <c r="A42347" s="253"/>
      <c r="B42347" s="254"/>
    </row>
    <row r="42348" spans="1:2" x14ac:dyDescent="0.2">
      <c r="A42348" s="253"/>
      <c r="B42348" s="254"/>
    </row>
    <row r="42349" spans="1:2" x14ac:dyDescent="0.2">
      <c r="A42349" s="253"/>
      <c r="B42349" s="254"/>
    </row>
    <row r="42350" spans="1:2" x14ac:dyDescent="0.2">
      <c r="A42350" s="253"/>
      <c r="B42350" s="254"/>
    </row>
    <row r="42351" spans="1:2" x14ac:dyDescent="0.2">
      <c r="A42351" s="253"/>
      <c r="B42351" s="254"/>
    </row>
    <row r="42352" spans="1:2" x14ac:dyDescent="0.2">
      <c r="A42352" s="253"/>
      <c r="B42352" s="254"/>
    </row>
    <row r="42353" spans="1:2" x14ac:dyDescent="0.2">
      <c r="A42353" s="253"/>
      <c r="B42353" s="254"/>
    </row>
    <row r="42354" spans="1:2" x14ac:dyDescent="0.2">
      <c r="A42354" s="253"/>
      <c r="B42354" s="254"/>
    </row>
    <row r="42355" spans="1:2" x14ac:dyDescent="0.2">
      <c r="A42355" s="253"/>
      <c r="B42355" s="254"/>
    </row>
    <row r="42356" spans="1:2" x14ac:dyDescent="0.2">
      <c r="A42356" s="253"/>
      <c r="B42356" s="254"/>
    </row>
    <row r="42357" spans="1:2" x14ac:dyDescent="0.2">
      <c r="A42357" s="253"/>
      <c r="B42357" s="254"/>
    </row>
    <row r="42358" spans="1:2" x14ac:dyDescent="0.2">
      <c r="A42358" s="253"/>
      <c r="B42358" s="254"/>
    </row>
    <row r="42359" spans="1:2" x14ac:dyDescent="0.2">
      <c r="A42359" s="253"/>
      <c r="B42359" s="254"/>
    </row>
    <row r="42360" spans="1:2" x14ac:dyDescent="0.2">
      <c r="A42360" s="253"/>
      <c r="B42360" s="254"/>
    </row>
    <row r="42361" spans="1:2" x14ac:dyDescent="0.2">
      <c r="A42361" s="253"/>
      <c r="B42361" s="254"/>
    </row>
    <row r="42362" spans="1:2" x14ac:dyDescent="0.2">
      <c r="A42362" s="253"/>
      <c r="B42362" s="254"/>
    </row>
    <row r="42363" spans="1:2" x14ac:dyDescent="0.2">
      <c r="A42363" s="253"/>
      <c r="B42363" s="254"/>
    </row>
    <row r="42364" spans="1:2" x14ac:dyDescent="0.2">
      <c r="A42364" s="253"/>
      <c r="B42364" s="254"/>
    </row>
    <row r="42365" spans="1:2" x14ac:dyDescent="0.2">
      <c r="A42365" s="253"/>
      <c r="B42365" s="254"/>
    </row>
    <row r="42366" spans="1:2" x14ac:dyDescent="0.2">
      <c r="A42366" s="253"/>
      <c r="B42366" s="254"/>
    </row>
    <row r="42367" spans="1:2" x14ac:dyDescent="0.2">
      <c r="A42367" s="253"/>
      <c r="B42367" s="254"/>
    </row>
    <row r="42368" spans="1:2" x14ac:dyDescent="0.2">
      <c r="A42368" s="253"/>
      <c r="B42368" s="254"/>
    </row>
    <row r="42369" spans="1:2" x14ac:dyDescent="0.2">
      <c r="A42369" s="253"/>
      <c r="B42369" s="254"/>
    </row>
    <row r="42370" spans="1:2" x14ac:dyDescent="0.2">
      <c r="A42370" s="253"/>
      <c r="B42370" s="254"/>
    </row>
    <row r="42371" spans="1:2" x14ac:dyDescent="0.2">
      <c r="A42371" s="253"/>
      <c r="B42371" s="254"/>
    </row>
    <row r="42372" spans="1:2" x14ac:dyDescent="0.2">
      <c r="A42372" s="253"/>
      <c r="B42372" s="254"/>
    </row>
    <row r="42373" spans="1:2" x14ac:dyDescent="0.2">
      <c r="A42373" s="253"/>
      <c r="B42373" s="254"/>
    </row>
    <row r="42374" spans="1:2" x14ac:dyDescent="0.2">
      <c r="A42374" s="253"/>
      <c r="B42374" s="254"/>
    </row>
    <row r="42375" spans="1:2" x14ac:dyDescent="0.2">
      <c r="A42375" s="253"/>
      <c r="B42375" s="254"/>
    </row>
    <row r="42376" spans="1:2" x14ac:dyDescent="0.2">
      <c r="A42376" s="253"/>
      <c r="B42376" s="254"/>
    </row>
    <row r="42377" spans="1:2" x14ac:dyDescent="0.2">
      <c r="A42377" s="253"/>
      <c r="B42377" s="254"/>
    </row>
    <row r="42378" spans="1:2" x14ac:dyDescent="0.2">
      <c r="A42378" s="253"/>
      <c r="B42378" s="254"/>
    </row>
    <row r="42379" spans="1:2" x14ac:dyDescent="0.2">
      <c r="A42379" s="253"/>
      <c r="B42379" s="254"/>
    </row>
    <row r="42380" spans="1:2" x14ac:dyDescent="0.2">
      <c r="A42380" s="253"/>
      <c r="B42380" s="254"/>
    </row>
    <row r="42381" spans="1:2" x14ac:dyDescent="0.2">
      <c r="A42381" s="253"/>
      <c r="B42381" s="254"/>
    </row>
    <row r="42382" spans="1:2" x14ac:dyDescent="0.2">
      <c r="A42382" s="253"/>
      <c r="B42382" s="254"/>
    </row>
    <row r="42383" spans="1:2" x14ac:dyDescent="0.2">
      <c r="A42383" s="253"/>
      <c r="B42383" s="254"/>
    </row>
    <row r="42384" spans="1:2" x14ac:dyDescent="0.2">
      <c r="A42384" s="253"/>
      <c r="B42384" s="254"/>
    </row>
    <row r="42385" spans="1:2" x14ac:dyDescent="0.2">
      <c r="A42385" s="253"/>
      <c r="B42385" s="254"/>
    </row>
    <row r="42386" spans="1:2" x14ac:dyDescent="0.2">
      <c r="A42386" s="253"/>
      <c r="B42386" s="254"/>
    </row>
    <row r="42387" spans="1:2" x14ac:dyDescent="0.2">
      <c r="A42387" s="253"/>
      <c r="B42387" s="254"/>
    </row>
    <row r="42388" spans="1:2" x14ac:dyDescent="0.2">
      <c r="A42388" s="253"/>
      <c r="B42388" s="254"/>
    </row>
    <row r="42389" spans="1:2" x14ac:dyDescent="0.2">
      <c r="A42389" s="253"/>
      <c r="B42389" s="254"/>
    </row>
    <row r="42390" spans="1:2" x14ac:dyDescent="0.2">
      <c r="A42390" s="253"/>
      <c r="B42390" s="254"/>
    </row>
    <row r="42391" spans="1:2" x14ac:dyDescent="0.2">
      <c r="A42391" s="253"/>
      <c r="B42391" s="254"/>
    </row>
    <row r="42392" spans="1:2" x14ac:dyDescent="0.2">
      <c r="A42392" s="253"/>
      <c r="B42392" s="254"/>
    </row>
    <row r="42393" spans="1:2" x14ac:dyDescent="0.2">
      <c r="A42393" s="253"/>
      <c r="B42393" s="254"/>
    </row>
    <row r="42394" spans="1:2" x14ac:dyDescent="0.2">
      <c r="A42394" s="253"/>
      <c r="B42394" s="254"/>
    </row>
    <row r="42395" spans="1:2" x14ac:dyDescent="0.2">
      <c r="A42395" s="253"/>
      <c r="B42395" s="254"/>
    </row>
    <row r="42396" spans="1:2" x14ac:dyDescent="0.2">
      <c r="A42396" s="253"/>
      <c r="B42396" s="254"/>
    </row>
    <row r="42397" spans="1:2" x14ac:dyDescent="0.2">
      <c r="A42397" s="253"/>
      <c r="B42397" s="254"/>
    </row>
    <row r="42398" spans="1:2" x14ac:dyDescent="0.2">
      <c r="A42398" s="253"/>
      <c r="B42398" s="254"/>
    </row>
    <row r="42399" spans="1:2" x14ac:dyDescent="0.2">
      <c r="A42399" s="253"/>
      <c r="B42399" s="254"/>
    </row>
    <row r="42400" spans="1:2" x14ac:dyDescent="0.2">
      <c r="A42400" s="253"/>
      <c r="B42400" s="254"/>
    </row>
    <row r="42401" spans="1:2" x14ac:dyDescent="0.2">
      <c r="A42401" s="253"/>
      <c r="B42401" s="254"/>
    </row>
    <row r="42402" spans="1:2" x14ac:dyDescent="0.2">
      <c r="A42402" s="253"/>
      <c r="B42402" s="254"/>
    </row>
    <row r="42403" spans="1:2" x14ac:dyDescent="0.2">
      <c r="A42403" s="253"/>
      <c r="B42403" s="254"/>
    </row>
    <row r="42404" spans="1:2" x14ac:dyDescent="0.2">
      <c r="A42404" s="253"/>
      <c r="B42404" s="254"/>
    </row>
    <row r="42405" spans="1:2" x14ac:dyDescent="0.2">
      <c r="A42405" s="253"/>
      <c r="B42405" s="254"/>
    </row>
    <row r="42406" spans="1:2" x14ac:dyDescent="0.2">
      <c r="A42406" s="253"/>
      <c r="B42406" s="254"/>
    </row>
    <row r="42407" spans="1:2" x14ac:dyDescent="0.2">
      <c r="A42407" s="253"/>
      <c r="B42407" s="254"/>
    </row>
    <row r="42408" spans="1:2" x14ac:dyDescent="0.2">
      <c r="A42408" s="253"/>
      <c r="B42408" s="254"/>
    </row>
    <row r="42409" spans="1:2" x14ac:dyDescent="0.2">
      <c r="A42409" s="253"/>
      <c r="B42409" s="254"/>
    </row>
    <row r="42410" spans="1:2" x14ac:dyDescent="0.2">
      <c r="A42410" s="253"/>
      <c r="B42410" s="254"/>
    </row>
    <row r="42411" spans="1:2" x14ac:dyDescent="0.2">
      <c r="A42411" s="253"/>
      <c r="B42411" s="254"/>
    </row>
    <row r="42412" spans="1:2" x14ac:dyDescent="0.2">
      <c r="A42412" s="253"/>
      <c r="B42412" s="254"/>
    </row>
    <row r="42413" spans="1:2" x14ac:dyDescent="0.2">
      <c r="A42413" s="253"/>
      <c r="B42413" s="254"/>
    </row>
    <row r="42414" spans="1:2" x14ac:dyDescent="0.2">
      <c r="A42414" s="253"/>
      <c r="B42414" s="254"/>
    </row>
    <row r="42415" spans="1:2" x14ac:dyDescent="0.2">
      <c r="A42415" s="253"/>
      <c r="B42415" s="254"/>
    </row>
    <row r="42416" spans="1:2" x14ac:dyDescent="0.2">
      <c r="A42416" s="253"/>
      <c r="B42416" s="254"/>
    </row>
    <row r="42417" spans="1:2" x14ac:dyDescent="0.2">
      <c r="A42417" s="253"/>
      <c r="B42417" s="254"/>
    </row>
    <row r="42418" spans="1:2" x14ac:dyDescent="0.2">
      <c r="A42418" s="253"/>
      <c r="B42418" s="254"/>
    </row>
    <row r="42419" spans="1:2" x14ac:dyDescent="0.2">
      <c r="A42419" s="253"/>
      <c r="B42419" s="254"/>
    </row>
    <row r="42420" spans="1:2" x14ac:dyDescent="0.2">
      <c r="A42420" s="253"/>
      <c r="B42420" s="254"/>
    </row>
    <row r="42421" spans="1:2" x14ac:dyDescent="0.2">
      <c r="A42421" s="253"/>
      <c r="B42421" s="254"/>
    </row>
    <row r="42422" spans="1:2" x14ac:dyDescent="0.2">
      <c r="A42422" s="253"/>
      <c r="B42422" s="254"/>
    </row>
    <row r="42423" spans="1:2" x14ac:dyDescent="0.2">
      <c r="A42423" s="253"/>
      <c r="B42423" s="254"/>
    </row>
    <row r="42424" spans="1:2" x14ac:dyDescent="0.2">
      <c r="A42424" s="253"/>
      <c r="B42424" s="254"/>
    </row>
    <row r="42425" spans="1:2" x14ac:dyDescent="0.2">
      <c r="A42425" s="253"/>
      <c r="B42425" s="254"/>
    </row>
    <row r="42426" spans="1:2" x14ac:dyDescent="0.2">
      <c r="A42426" s="253"/>
      <c r="B42426" s="254"/>
    </row>
    <row r="42427" spans="1:2" x14ac:dyDescent="0.2">
      <c r="A42427" s="253"/>
      <c r="B42427" s="254"/>
    </row>
    <row r="42428" spans="1:2" x14ac:dyDescent="0.2">
      <c r="A42428" s="253"/>
      <c r="B42428" s="254"/>
    </row>
    <row r="42429" spans="1:2" x14ac:dyDescent="0.2">
      <c r="A42429" s="253"/>
      <c r="B42429" s="254"/>
    </row>
    <row r="42430" spans="1:2" x14ac:dyDescent="0.2">
      <c r="A42430" s="253"/>
      <c r="B42430" s="254"/>
    </row>
    <row r="42431" spans="1:2" x14ac:dyDescent="0.2">
      <c r="A42431" s="253"/>
      <c r="B42431" s="254"/>
    </row>
    <row r="42432" spans="1:2" x14ac:dyDescent="0.2">
      <c r="A42432" s="253"/>
      <c r="B42432" s="254"/>
    </row>
    <row r="42433" spans="1:2" x14ac:dyDescent="0.2">
      <c r="A42433" s="253"/>
      <c r="B42433" s="254"/>
    </row>
    <row r="42434" spans="1:2" x14ac:dyDescent="0.2">
      <c r="A42434" s="253"/>
      <c r="B42434" s="254"/>
    </row>
    <row r="42435" spans="1:2" x14ac:dyDescent="0.2">
      <c r="A42435" s="253"/>
      <c r="B42435" s="254"/>
    </row>
    <row r="42436" spans="1:2" x14ac:dyDescent="0.2">
      <c r="A42436" s="253"/>
      <c r="B42436" s="254"/>
    </row>
    <row r="42437" spans="1:2" x14ac:dyDescent="0.2">
      <c r="A42437" s="253"/>
      <c r="B42437" s="254"/>
    </row>
    <row r="42438" spans="1:2" x14ac:dyDescent="0.2">
      <c r="A42438" s="253"/>
      <c r="B42438" s="254"/>
    </row>
    <row r="42439" spans="1:2" x14ac:dyDescent="0.2">
      <c r="A42439" s="253"/>
      <c r="B42439" s="254"/>
    </row>
    <row r="42440" spans="1:2" x14ac:dyDescent="0.2">
      <c r="A42440" s="253"/>
      <c r="B42440" s="254"/>
    </row>
    <row r="42441" spans="1:2" x14ac:dyDescent="0.2">
      <c r="A42441" s="253"/>
      <c r="B42441" s="254"/>
    </row>
    <row r="42442" spans="1:2" x14ac:dyDescent="0.2">
      <c r="A42442" s="253"/>
      <c r="B42442" s="254"/>
    </row>
    <row r="42443" spans="1:2" x14ac:dyDescent="0.2">
      <c r="A42443" s="253"/>
      <c r="B42443" s="254"/>
    </row>
    <row r="42444" spans="1:2" x14ac:dyDescent="0.2">
      <c r="A42444" s="253"/>
      <c r="B42444" s="254"/>
    </row>
    <row r="42445" spans="1:2" x14ac:dyDescent="0.2">
      <c r="A42445" s="253"/>
      <c r="B42445" s="254"/>
    </row>
    <row r="42446" spans="1:2" x14ac:dyDescent="0.2">
      <c r="A42446" s="253"/>
      <c r="B42446" s="254"/>
    </row>
    <row r="42447" spans="1:2" x14ac:dyDescent="0.2">
      <c r="A42447" s="253"/>
      <c r="B42447" s="254"/>
    </row>
    <row r="42448" spans="1:2" x14ac:dyDescent="0.2">
      <c r="A42448" s="253"/>
      <c r="B42448" s="254"/>
    </row>
    <row r="42449" spans="1:2" x14ac:dyDescent="0.2">
      <c r="A42449" s="253"/>
      <c r="B42449" s="254"/>
    </row>
    <row r="42450" spans="1:2" x14ac:dyDescent="0.2">
      <c r="A42450" s="253"/>
      <c r="B42450" s="254"/>
    </row>
    <row r="42451" spans="1:2" x14ac:dyDescent="0.2">
      <c r="A42451" s="253"/>
      <c r="B42451" s="254"/>
    </row>
    <row r="42452" spans="1:2" x14ac:dyDescent="0.2">
      <c r="A42452" s="253"/>
      <c r="B42452" s="254"/>
    </row>
    <row r="42453" spans="1:2" x14ac:dyDescent="0.2">
      <c r="A42453" s="253"/>
      <c r="B42453" s="254"/>
    </row>
    <row r="42454" spans="1:2" x14ac:dyDescent="0.2">
      <c r="A42454" s="253"/>
      <c r="B42454" s="254"/>
    </row>
    <row r="42455" spans="1:2" x14ac:dyDescent="0.2">
      <c r="A42455" s="253"/>
      <c r="B42455" s="254"/>
    </row>
    <row r="42456" spans="1:2" x14ac:dyDescent="0.2">
      <c r="A42456" s="253"/>
      <c r="B42456" s="254"/>
    </row>
    <row r="42457" spans="1:2" x14ac:dyDescent="0.2">
      <c r="A42457" s="253"/>
      <c r="B42457" s="254"/>
    </row>
    <row r="42458" spans="1:2" x14ac:dyDescent="0.2">
      <c r="A42458" s="253"/>
      <c r="B42458" s="254"/>
    </row>
    <row r="42459" spans="1:2" x14ac:dyDescent="0.2">
      <c r="A42459" s="253"/>
      <c r="B42459" s="254"/>
    </row>
    <row r="42460" spans="1:2" x14ac:dyDescent="0.2">
      <c r="A42460" s="253"/>
      <c r="B42460" s="254"/>
    </row>
    <row r="42461" spans="1:2" x14ac:dyDescent="0.2">
      <c r="A42461" s="253"/>
      <c r="B42461" s="254"/>
    </row>
    <row r="42462" spans="1:2" x14ac:dyDescent="0.2">
      <c r="A42462" s="253"/>
      <c r="B42462" s="254"/>
    </row>
    <row r="42463" spans="1:2" x14ac:dyDescent="0.2">
      <c r="A42463" s="253"/>
      <c r="B42463" s="254"/>
    </row>
    <row r="42464" spans="1:2" x14ac:dyDescent="0.2">
      <c r="A42464" s="253"/>
      <c r="B42464" s="254"/>
    </row>
    <row r="42465" spans="1:2" x14ac:dyDescent="0.2">
      <c r="A42465" s="253"/>
      <c r="B42465" s="254"/>
    </row>
    <row r="42466" spans="1:2" x14ac:dyDescent="0.2">
      <c r="A42466" s="253"/>
      <c r="B42466" s="254"/>
    </row>
    <row r="42467" spans="1:2" x14ac:dyDescent="0.2">
      <c r="A42467" s="253"/>
      <c r="B42467" s="254"/>
    </row>
    <row r="42468" spans="1:2" x14ac:dyDescent="0.2">
      <c r="A42468" s="253"/>
      <c r="B42468" s="254"/>
    </row>
    <row r="42469" spans="1:2" x14ac:dyDescent="0.2">
      <c r="A42469" s="253"/>
      <c r="B42469" s="254"/>
    </row>
    <row r="42470" spans="1:2" x14ac:dyDescent="0.2">
      <c r="A42470" s="253"/>
      <c r="B42470" s="254"/>
    </row>
    <row r="42471" spans="1:2" x14ac:dyDescent="0.2">
      <c r="A42471" s="253"/>
      <c r="B42471" s="254"/>
    </row>
    <row r="42472" spans="1:2" x14ac:dyDescent="0.2">
      <c r="A42472" s="253"/>
      <c r="B42472" s="254"/>
    </row>
    <row r="42473" spans="1:2" x14ac:dyDescent="0.2">
      <c r="A42473" s="253"/>
      <c r="B42473" s="254"/>
    </row>
    <row r="42474" spans="1:2" x14ac:dyDescent="0.2">
      <c r="A42474" s="253"/>
      <c r="B42474" s="254"/>
    </row>
    <row r="42475" spans="1:2" x14ac:dyDescent="0.2">
      <c r="A42475" s="253"/>
      <c r="B42475" s="254"/>
    </row>
    <row r="42476" spans="1:2" x14ac:dyDescent="0.2">
      <c r="A42476" s="253"/>
      <c r="B42476" s="254"/>
    </row>
    <row r="42477" spans="1:2" x14ac:dyDescent="0.2">
      <c r="A42477" s="253"/>
      <c r="B42477" s="254"/>
    </row>
    <row r="42478" spans="1:2" x14ac:dyDescent="0.2">
      <c r="A42478" s="253"/>
      <c r="B42478" s="254"/>
    </row>
    <row r="42479" spans="1:2" x14ac:dyDescent="0.2">
      <c r="A42479" s="253"/>
      <c r="B42479" s="254"/>
    </row>
    <row r="42480" spans="1:2" x14ac:dyDescent="0.2">
      <c r="A42480" s="253"/>
      <c r="B42480" s="254"/>
    </row>
    <row r="42481" spans="1:2" x14ac:dyDescent="0.2">
      <c r="A42481" s="253"/>
      <c r="B42481" s="254"/>
    </row>
    <row r="42482" spans="1:2" x14ac:dyDescent="0.2">
      <c r="A42482" s="253"/>
      <c r="B42482" s="254"/>
    </row>
    <row r="42483" spans="1:2" x14ac:dyDescent="0.2">
      <c r="A42483" s="253"/>
      <c r="B42483" s="254"/>
    </row>
    <row r="42484" spans="1:2" x14ac:dyDescent="0.2">
      <c r="A42484" s="253"/>
      <c r="B42484" s="254"/>
    </row>
    <row r="42485" spans="1:2" x14ac:dyDescent="0.2">
      <c r="A42485" s="253"/>
      <c r="B42485" s="254"/>
    </row>
    <row r="42486" spans="1:2" x14ac:dyDescent="0.2">
      <c r="A42486" s="253"/>
      <c r="B42486" s="254"/>
    </row>
    <row r="42487" spans="1:2" x14ac:dyDescent="0.2">
      <c r="A42487" s="253"/>
      <c r="B42487" s="254"/>
    </row>
    <row r="42488" spans="1:2" x14ac:dyDescent="0.2">
      <c r="A42488" s="253"/>
      <c r="B42488" s="254"/>
    </row>
    <row r="42489" spans="1:2" x14ac:dyDescent="0.2">
      <c r="A42489" s="253"/>
      <c r="B42489" s="254"/>
    </row>
    <row r="42490" spans="1:2" x14ac:dyDescent="0.2">
      <c r="A42490" s="253"/>
      <c r="B42490" s="254"/>
    </row>
    <row r="42491" spans="1:2" x14ac:dyDescent="0.2">
      <c r="A42491" s="253"/>
      <c r="B42491" s="254"/>
    </row>
    <row r="42492" spans="1:2" x14ac:dyDescent="0.2">
      <c r="A42492" s="253"/>
      <c r="B42492" s="254"/>
    </row>
    <row r="42493" spans="1:2" x14ac:dyDescent="0.2">
      <c r="A42493" s="253"/>
      <c r="B42493" s="254"/>
    </row>
    <row r="42494" spans="1:2" x14ac:dyDescent="0.2">
      <c r="A42494" s="253"/>
      <c r="B42494" s="254"/>
    </row>
    <row r="42495" spans="1:2" x14ac:dyDescent="0.2">
      <c r="A42495" s="253"/>
      <c r="B42495" s="254"/>
    </row>
    <row r="42496" spans="1:2" x14ac:dyDescent="0.2">
      <c r="A42496" s="253"/>
      <c r="B42496" s="254"/>
    </row>
    <row r="42497" spans="1:2" x14ac:dyDescent="0.2">
      <c r="A42497" s="253"/>
      <c r="B42497" s="254"/>
    </row>
    <row r="42498" spans="1:2" x14ac:dyDescent="0.2">
      <c r="A42498" s="253"/>
      <c r="B42498" s="254"/>
    </row>
    <row r="42499" spans="1:2" x14ac:dyDescent="0.2">
      <c r="A42499" s="253"/>
      <c r="B42499" s="254"/>
    </row>
    <row r="42500" spans="1:2" x14ac:dyDescent="0.2">
      <c r="A42500" s="253"/>
      <c r="B42500" s="254"/>
    </row>
    <row r="42501" spans="1:2" x14ac:dyDescent="0.2">
      <c r="A42501" s="253"/>
      <c r="B42501" s="254"/>
    </row>
    <row r="42502" spans="1:2" x14ac:dyDescent="0.2">
      <c r="A42502" s="253"/>
      <c r="B42502" s="254"/>
    </row>
    <row r="42503" spans="1:2" x14ac:dyDescent="0.2">
      <c r="A42503" s="253"/>
      <c r="B42503" s="254"/>
    </row>
    <row r="42504" spans="1:2" x14ac:dyDescent="0.2">
      <c r="A42504" s="253"/>
      <c r="B42504" s="254"/>
    </row>
    <row r="42505" spans="1:2" x14ac:dyDescent="0.2">
      <c r="A42505" s="253"/>
      <c r="B42505" s="254"/>
    </row>
    <row r="42506" spans="1:2" x14ac:dyDescent="0.2">
      <c r="A42506" s="253"/>
      <c r="B42506" s="254"/>
    </row>
    <row r="42507" spans="1:2" x14ac:dyDescent="0.2">
      <c r="A42507" s="253"/>
      <c r="B42507" s="254"/>
    </row>
    <row r="42508" spans="1:2" x14ac:dyDescent="0.2">
      <c r="A42508" s="253"/>
      <c r="B42508" s="254"/>
    </row>
    <row r="42509" spans="1:2" x14ac:dyDescent="0.2">
      <c r="A42509" s="253"/>
      <c r="B42509" s="254"/>
    </row>
    <row r="42510" spans="1:2" x14ac:dyDescent="0.2">
      <c r="A42510" s="253"/>
      <c r="B42510" s="254"/>
    </row>
    <row r="42511" spans="1:2" x14ac:dyDescent="0.2">
      <c r="A42511" s="253"/>
      <c r="B42511" s="254"/>
    </row>
    <row r="42512" spans="1:2" x14ac:dyDescent="0.2">
      <c r="A42512" s="253"/>
      <c r="B42512" s="254"/>
    </row>
    <row r="42513" spans="1:2" x14ac:dyDescent="0.2">
      <c r="A42513" s="253"/>
      <c r="B42513" s="254"/>
    </row>
    <row r="42514" spans="1:2" x14ac:dyDescent="0.2">
      <c r="A42514" s="253"/>
      <c r="B42514" s="254"/>
    </row>
    <row r="42515" spans="1:2" x14ac:dyDescent="0.2">
      <c r="A42515" s="253"/>
      <c r="B42515" s="254"/>
    </row>
    <row r="42516" spans="1:2" x14ac:dyDescent="0.2">
      <c r="A42516" s="253"/>
      <c r="B42516" s="254"/>
    </row>
    <row r="42517" spans="1:2" x14ac:dyDescent="0.2">
      <c r="A42517" s="253"/>
      <c r="B42517" s="254"/>
    </row>
    <row r="42518" spans="1:2" x14ac:dyDescent="0.2">
      <c r="A42518" s="253"/>
      <c r="B42518" s="254"/>
    </row>
    <row r="42519" spans="1:2" x14ac:dyDescent="0.2">
      <c r="A42519" s="253"/>
      <c r="B42519" s="254"/>
    </row>
    <row r="42520" spans="1:2" x14ac:dyDescent="0.2">
      <c r="A42520" s="253"/>
      <c r="B42520" s="254"/>
    </row>
    <row r="42521" spans="1:2" x14ac:dyDescent="0.2">
      <c r="A42521" s="253"/>
      <c r="B42521" s="254"/>
    </row>
    <row r="42522" spans="1:2" x14ac:dyDescent="0.2">
      <c r="A42522" s="253"/>
      <c r="B42522" s="254"/>
    </row>
    <row r="42523" spans="1:2" x14ac:dyDescent="0.2">
      <c r="A42523" s="253"/>
      <c r="B42523" s="254"/>
    </row>
    <row r="42524" spans="1:2" x14ac:dyDescent="0.2">
      <c r="A42524" s="253"/>
      <c r="B42524" s="254"/>
    </row>
    <row r="42525" spans="1:2" x14ac:dyDescent="0.2">
      <c r="A42525" s="253"/>
      <c r="B42525" s="254"/>
    </row>
    <row r="42526" spans="1:2" x14ac:dyDescent="0.2">
      <c r="A42526" s="253"/>
      <c r="B42526" s="254"/>
    </row>
    <row r="42527" spans="1:2" x14ac:dyDescent="0.2">
      <c r="A42527" s="253"/>
      <c r="B42527" s="254"/>
    </row>
    <row r="42528" spans="1:2" x14ac:dyDescent="0.2">
      <c r="A42528" s="253"/>
      <c r="B42528" s="254"/>
    </row>
    <row r="42529" spans="1:2" x14ac:dyDescent="0.2">
      <c r="A42529" s="253"/>
      <c r="B42529" s="254"/>
    </row>
    <row r="42530" spans="1:2" x14ac:dyDescent="0.2">
      <c r="A42530" s="253"/>
      <c r="B42530" s="254"/>
    </row>
    <row r="42531" spans="1:2" x14ac:dyDescent="0.2">
      <c r="A42531" s="253"/>
      <c r="B42531" s="254"/>
    </row>
    <row r="42532" spans="1:2" x14ac:dyDescent="0.2">
      <c r="A42532" s="253"/>
      <c r="B42532" s="254"/>
    </row>
    <row r="42533" spans="1:2" x14ac:dyDescent="0.2">
      <c r="A42533" s="253"/>
      <c r="B42533" s="254"/>
    </row>
    <row r="42534" spans="1:2" x14ac:dyDescent="0.2">
      <c r="A42534" s="253"/>
      <c r="B42534" s="254"/>
    </row>
    <row r="42535" spans="1:2" x14ac:dyDescent="0.2">
      <c r="A42535" s="253"/>
      <c r="B42535" s="254"/>
    </row>
    <row r="42536" spans="1:2" x14ac:dyDescent="0.2">
      <c r="A42536" s="253"/>
      <c r="B42536" s="254"/>
    </row>
    <row r="42537" spans="1:2" x14ac:dyDescent="0.2">
      <c r="A42537" s="253"/>
      <c r="B42537" s="254"/>
    </row>
    <row r="42538" spans="1:2" x14ac:dyDescent="0.2">
      <c r="A42538" s="253"/>
      <c r="B42538" s="254"/>
    </row>
    <row r="42539" spans="1:2" x14ac:dyDescent="0.2">
      <c r="A42539" s="253"/>
      <c r="B42539" s="254"/>
    </row>
    <row r="42540" spans="1:2" x14ac:dyDescent="0.2">
      <c r="A42540" s="253"/>
      <c r="B42540" s="254"/>
    </row>
    <row r="42541" spans="1:2" x14ac:dyDescent="0.2">
      <c r="A42541" s="253"/>
      <c r="B42541" s="254"/>
    </row>
    <row r="42542" spans="1:2" x14ac:dyDescent="0.2">
      <c r="A42542" s="253"/>
      <c r="B42542" s="254"/>
    </row>
    <row r="42543" spans="1:2" x14ac:dyDescent="0.2">
      <c r="A42543" s="253"/>
      <c r="B42543" s="254"/>
    </row>
    <row r="42544" spans="1:2" x14ac:dyDescent="0.2">
      <c r="A42544" s="253"/>
      <c r="B42544" s="254"/>
    </row>
    <row r="42545" spans="1:2" x14ac:dyDescent="0.2">
      <c r="A42545" s="253"/>
      <c r="B42545" s="254"/>
    </row>
    <row r="42546" spans="1:2" x14ac:dyDescent="0.2">
      <c r="A42546" s="253"/>
      <c r="B42546" s="254"/>
    </row>
    <row r="42547" spans="1:2" x14ac:dyDescent="0.2">
      <c r="A42547" s="253"/>
      <c r="B42547" s="254"/>
    </row>
    <row r="42548" spans="1:2" x14ac:dyDescent="0.2">
      <c r="A42548" s="253"/>
      <c r="B42548" s="254"/>
    </row>
    <row r="42549" spans="1:2" x14ac:dyDescent="0.2">
      <c r="A42549" s="253"/>
      <c r="B42549" s="254"/>
    </row>
    <row r="42550" spans="1:2" x14ac:dyDescent="0.2">
      <c r="A42550" s="253"/>
      <c r="B42550" s="254"/>
    </row>
    <row r="42551" spans="1:2" x14ac:dyDescent="0.2">
      <c r="A42551" s="253"/>
      <c r="B42551" s="254"/>
    </row>
    <row r="42552" spans="1:2" x14ac:dyDescent="0.2">
      <c r="A42552" s="253"/>
      <c r="B42552" s="254"/>
    </row>
    <row r="42553" spans="1:2" x14ac:dyDescent="0.2">
      <c r="A42553" s="253"/>
      <c r="B42553" s="254"/>
    </row>
    <row r="42554" spans="1:2" x14ac:dyDescent="0.2">
      <c r="A42554" s="253"/>
      <c r="B42554" s="254"/>
    </row>
    <row r="42555" spans="1:2" x14ac:dyDescent="0.2">
      <c r="A42555" s="253"/>
      <c r="B42555" s="254"/>
    </row>
    <row r="42556" spans="1:2" x14ac:dyDescent="0.2">
      <c r="A42556" s="253"/>
      <c r="B42556" s="254"/>
    </row>
    <row r="42557" spans="1:2" x14ac:dyDescent="0.2">
      <c r="A42557" s="253"/>
      <c r="B42557" s="254"/>
    </row>
    <row r="42558" spans="1:2" x14ac:dyDescent="0.2">
      <c r="A42558" s="253"/>
      <c r="B42558" s="254"/>
    </row>
    <row r="42559" spans="1:2" x14ac:dyDescent="0.2">
      <c r="A42559" s="253"/>
      <c r="B42559" s="254"/>
    </row>
    <row r="42560" spans="1:2" x14ac:dyDescent="0.2">
      <c r="A42560" s="253"/>
      <c r="B42560" s="254"/>
    </row>
    <row r="42561" spans="1:2" x14ac:dyDescent="0.2">
      <c r="A42561" s="253"/>
      <c r="B42561" s="254"/>
    </row>
    <row r="42562" spans="1:2" x14ac:dyDescent="0.2">
      <c r="A42562" s="253"/>
      <c r="B42562" s="254"/>
    </row>
    <row r="42563" spans="1:2" x14ac:dyDescent="0.2">
      <c r="A42563" s="253"/>
      <c r="B42563" s="254"/>
    </row>
    <row r="42564" spans="1:2" x14ac:dyDescent="0.2">
      <c r="A42564" s="253"/>
      <c r="B42564" s="254"/>
    </row>
    <row r="42565" spans="1:2" x14ac:dyDescent="0.2">
      <c r="A42565" s="253"/>
      <c r="B42565" s="254"/>
    </row>
    <row r="42566" spans="1:2" x14ac:dyDescent="0.2">
      <c r="A42566" s="253"/>
      <c r="B42566" s="254"/>
    </row>
    <row r="42567" spans="1:2" x14ac:dyDescent="0.2">
      <c r="A42567" s="253"/>
      <c r="B42567" s="254"/>
    </row>
    <row r="42568" spans="1:2" x14ac:dyDescent="0.2">
      <c r="A42568" s="253"/>
      <c r="B42568" s="254"/>
    </row>
    <row r="42569" spans="1:2" x14ac:dyDescent="0.2">
      <c r="A42569" s="253"/>
      <c r="B42569" s="254"/>
    </row>
    <row r="42570" spans="1:2" x14ac:dyDescent="0.2">
      <c r="A42570" s="253"/>
      <c r="B42570" s="254"/>
    </row>
    <row r="42571" spans="1:2" x14ac:dyDescent="0.2">
      <c r="A42571" s="253"/>
      <c r="B42571" s="254"/>
    </row>
    <row r="42572" spans="1:2" x14ac:dyDescent="0.2">
      <c r="A42572" s="253"/>
      <c r="B42572" s="254"/>
    </row>
    <row r="42573" spans="1:2" x14ac:dyDescent="0.2">
      <c r="A42573" s="253"/>
      <c r="B42573" s="254"/>
    </row>
    <row r="42574" spans="1:2" x14ac:dyDescent="0.2">
      <c r="A42574" s="253"/>
      <c r="B42574" s="254"/>
    </row>
    <row r="42575" spans="1:2" x14ac:dyDescent="0.2">
      <c r="A42575" s="253"/>
      <c r="B42575" s="254"/>
    </row>
    <row r="42576" spans="1:2" x14ac:dyDescent="0.2">
      <c r="A42576" s="253"/>
      <c r="B42576" s="254"/>
    </row>
    <row r="42577" spans="1:2" x14ac:dyDescent="0.2">
      <c r="A42577" s="253"/>
      <c r="B42577" s="254"/>
    </row>
    <row r="42578" spans="1:2" x14ac:dyDescent="0.2">
      <c r="A42578" s="253"/>
      <c r="B42578" s="254"/>
    </row>
    <row r="42579" spans="1:2" x14ac:dyDescent="0.2">
      <c r="A42579" s="253"/>
      <c r="B42579" s="254"/>
    </row>
    <row r="42580" spans="1:2" x14ac:dyDescent="0.2">
      <c r="A42580" s="253"/>
      <c r="B42580" s="254"/>
    </row>
    <row r="42581" spans="1:2" x14ac:dyDescent="0.2">
      <c r="A42581" s="253"/>
      <c r="B42581" s="254"/>
    </row>
    <row r="42582" spans="1:2" x14ac:dyDescent="0.2">
      <c r="A42582" s="253"/>
      <c r="B42582" s="254"/>
    </row>
    <row r="42583" spans="1:2" x14ac:dyDescent="0.2">
      <c r="A42583" s="253"/>
      <c r="B42583" s="254"/>
    </row>
    <row r="42584" spans="1:2" x14ac:dyDescent="0.2">
      <c r="A42584" s="253"/>
      <c r="B42584" s="254"/>
    </row>
    <row r="42585" spans="1:2" x14ac:dyDescent="0.2">
      <c r="A42585" s="253"/>
      <c r="B42585" s="254"/>
    </row>
    <row r="42586" spans="1:2" x14ac:dyDescent="0.2">
      <c r="A42586" s="253"/>
      <c r="B42586" s="254"/>
    </row>
    <row r="42587" spans="1:2" x14ac:dyDescent="0.2">
      <c r="A42587" s="253"/>
      <c r="B42587" s="254"/>
    </row>
    <row r="42588" spans="1:2" x14ac:dyDescent="0.2">
      <c r="A42588" s="253"/>
      <c r="B42588" s="254"/>
    </row>
    <row r="42589" spans="1:2" x14ac:dyDescent="0.2">
      <c r="A42589" s="253"/>
      <c r="B42589" s="254"/>
    </row>
    <row r="42590" spans="1:2" x14ac:dyDescent="0.2">
      <c r="A42590" s="253"/>
      <c r="B42590" s="254"/>
    </row>
    <row r="42591" spans="1:2" x14ac:dyDescent="0.2">
      <c r="A42591" s="253"/>
      <c r="B42591" s="254"/>
    </row>
    <row r="42592" spans="1:2" x14ac:dyDescent="0.2">
      <c r="A42592" s="253"/>
      <c r="B42592" s="254"/>
    </row>
    <row r="42593" spans="1:2" x14ac:dyDescent="0.2">
      <c r="A42593" s="253"/>
      <c r="B42593" s="254"/>
    </row>
    <row r="42594" spans="1:2" x14ac:dyDescent="0.2">
      <c r="A42594" s="253"/>
      <c r="B42594" s="254"/>
    </row>
    <row r="42595" spans="1:2" x14ac:dyDescent="0.2">
      <c r="A42595" s="253"/>
      <c r="B42595" s="254"/>
    </row>
    <row r="42596" spans="1:2" x14ac:dyDescent="0.2">
      <c r="A42596" s="253"/>
      <c r="B42596" s="254"/>
    </row>
    <row r="42597" spans="1:2" x14ac:dyDescent="0.2">
      <c r="A42597" s="253"/>
      <c r="B42597" s="254"/>
    </row>
    <row r="42598" spans="1:2" x14ac:dyDescent="0.2">
      <c r="A42598" s="253"/>
      <c r="B42598" s="254"/>
    </row>
    <row r="42599" spans="1:2" x14ac:dyDescent="0.2">
      <c r="A42599" s="253"/>
      <c r="B42599" s="254"/>
    </row>
    <row r="42600" spans="1:2" x14ac:dyDescent="0.2">
      <c r="A42600" s="253"/>
      <c r="B42600" s="254"/>
    </row>
    <row r="42601" spans="1:2" x14ac:dyDescent="0.2">
      <c r="A42601" s="253"/>
      <c r="B42601" s="254"/>
    </row>
    <row r="42602" spans="1:2" x14ac:dyDescent="0.2">
      <c r="A42602" s="253"/>
      <c r="B42602" s="254"/>
    </row>
    <row r="42603" spans="1:2" x14ac:dyDescent="0.2">
      <c r="A42603" s="253"/>
      <c r="B42603" s="254"/>
    </row>
    <row r="42604" spans="1:2" x14ac:dyDescent="0.2">
      <c r="A42604" s="253"/>
      <c r="B42604" s="254"/>
    </row>
    <row r="42605" spans="1:2" x14ac:dyDescent="0.2">
      <c r="A42605" s="253"/>
      <c r="B42605" s="254"/>
    </row>
    <row r="42606" spans="1:2" x14ac:dyDescent="0.2">
      <c r="A42606" s="253"/>
      <c r="B42606" s="254"/>
    </row>
    <row r="42607" spans="1:2" x14ac:dyDescent="0.2">
      <c r="A42607" s="253"/>
      <c r="B42607" s="254"/>
    </row>
    <row r="42608" spans="1:2" x14ac:dyDescent="0.2">
      <c r="A42608" s="253"/>
      <c r="B42608" s="254"/>
    </row>
    <row r="42609" spans="1:2" x14ac:dyDescent="0.2">
      <c r="A42609" s="253"/>
      <c r="B42609" s="254"/>
    </row>
    <row r="42610" spans="1:2" x14ac:dyDescent="0.2">
      <c r="A42610" s="253"/>
      <c r="B42610" s="254"/>
    </row>
    <row r="42611" spans="1:2" x14ac:dyDescent="0.2">
      <c r="A42611" s="253"/>
      <c r="B42611" s="254"/>
    </row>
    <row r="42612" spans="1:2" x14ac:dyDescent="0.2">
      <c r="A42612" s="253"/>
      <c r="B42612" s="254"/>
    </row>
    <row r="42613" spans="1:2" x14ac:dyDescent="0.2">
      <c r="A42613" s="253"/>
      <c r="B42613" s="254"/>
    </row>
    <row r="42614" spans="1:2" x14ac:dyDescent="0.2">
      <c r="A42614" s="253"/>
      <c r="B42614" s="254"/>
    </row>
    <row r="42615" spans="1:2" x14ac:dyDescent="0.2">
      <c r="A42615" s="253"/>
      <c r="B42615" s="254"/>
    </row>
    <row r="42616" spans="1:2" x14ac:dyDescent="0.2">
      <c r="A42616" s="253"/>
      <c r="B42616" s="254"/>
    </row>
    <row r="42617" spans="1:2" x14ac:dyDescent="0.2">
      <c r="A42617" s="253"/>
      <c r="B42617" s="254"/>
    </row>
    <row r="42618" spans="1:2" x14ac:dyDescent="0.2">
      <c r="A42618" s="253"/>
      <c r="B42618" s="254"/>
    </row>
    <row r="42619" spans="1:2" x14ac:dyDescent="0.2">
      <c r="A42619" s="253"/>
      <c r="B42619" s="254"/>
    </row>
    <row r="42620" spans="1:2" x14ac:dyDescent="0.2">
      <c r="A42620" s="253"/>
      <c r="B42620" s="254"/>
    </row>
    <row r="42621" spans="1:2" x14ac:dyDescent="0.2">
      <c r="A42621" s="253"/>
      <c r="B42621" s="254"/>
    </row>
    <row r="42622" spans="1:2" x14ac:dyDescent="0.2">
      <c r="A42622" s="253"/>
      <c r="B42622" s="254"/>
    </row>
    <row r="42623" spans="1:2" x14ac:dyDescent="0.2">
      <c r="A42623" s="253"/>
      <c r="B42623" s="254"/>
    </row>
    <row r="42624" spans="1:2" x14ac:dyDescent="0.2">
      <c r="A42624" s="253"/>
      <c r="B42624" s="254"/>
    </row>
    <row r="42625" spans="1:2" x14ac:dyDescent="0.2">
      <c r="A42625" s="253"/>
      <c r="B42625" s="254"/>
    </row>
    <row r="42626" spans="1:2" x14ac:dyDescent="0.2">
      <c r="A42626" s="253"/>
      <c r="B42626" s="254"/>
    </row>
    <row r="42627" spans="1:2" x14ac:dyDescent="0.2">
      <c r="A42627" s="253"/>
      <c r="B42627" s="254"/>
    </row>
    <row r="42628" spans="1:2" x14ac:dyDescent="0.2">
      <c r="A42628" s="253"/>
      <c r="B42628" s="254"/>
    </row>
    <row r="42629" spans="1:2" x14ac:dyDescent="0.2">
      <c r="A42629" s="253"/>
      <c r="B42629" s="254"/>
    </row>
    <row r="42630" spans="1:2" x14ac:dyDescent="0.2">
      <c r="A42630" s="253"/>
      <c r="B42630" s="254"/>
    </row>
    <row r="42631" spans="1:2" x14ac:dyDescent="0.2">
      <c r="A42631" s="253"/>
      <c r="B42631" s="254"/>
    </row>
    <row r="42632" spans="1:2" x14ac:dyDescent="0.2">
      <c r="A42632" s="253"/>
      <c r="B42632" s="254"/>
    </row>
    <row r="42633" spans="1:2" x14ac:dyDescent="0.2">
      <c r="A42633" s="253"/>
      <c r="B42633" s="254"/>
    </row>
    <row r="42634" spans="1:2" x14ac:dyDescent="0.2">
      <c r="A42634" s="253"/>
      <c r="B42634" s="254"/>
    </row>
    <row r="42635" spans="1:2" x14ac:dyDescent="0.2">
      <c r="A42635" s="253"/>
      <c r="B42635" s="254"/>
    </row>
    <row r="42636" spans="1:2" x14ac:dyDescent="0.2">
      <c r="A42636" s="253"/>
      <c r="B42636" s="254"/>
    </row>
    <row r="42637" spans="1:2" x14ac:dyDescent="0.2">
      <c r="A42637" s="253"/>
      <c r="B42637" s="254"/>
    </row>
    <row r="42638" spans="1:2" x14ac:dyDescent="0.2">
      <c r="A42638" s="253"/>
      <c r="B42638" s="254"/>
    </row>
    <row r="42639" spans="1:2" x14ac:dyDescent="0.2">
      <c r="A42639" s="253"/>
      <c r="B42639" s="254"/>
    </row>
    <row r="42640" spans="1:2" x14ac:dyDescent="0.2">
      <c r="A42640" s="253"/>
      <c r="B42640" s="254"/>
    </row>
    <row r="42641" spans="1:2" x14ac:dyDescent="0.2">
      <c r="A42641" s="253"/>
      <c r="B42641" s="254"/>
    </row>
    <row r="42642" spans="1:2" x14ac:dyDescent="0.2">
      <c r="A42642" s="253"/>
      <c r="B42642" s="254"/>
    </row>
    <row r="42643" spans="1:2" x14ac:dyDescent="0.2">
      <c r="A42643" s="253"/>
      <c r="B42643" s="254"/>
    </row>
    <row r="42644" spans="1:2" x14ac:dyDescent="0.2">
      <c r="A42644" s="253"/>
      <c r="B42644" s="254"/>
    </row>
    <row r="42645" spans="1:2" x14ac:dyDescent="0.2">
      <c r="A42645" s="253"/>
      <c r="B42645" s="254"/>
    </row>
    <row r="42646" spans="1:2" x14ac:dyDescent="0.2">
      <c r="A42646" s="253"/>
      <c r="B42646" s="254"/>
    </row>
    <row r="42647" spans="1:2" x14ac:dyDescent="0.2">
      <c r="A42647" s="253"/>
      <c r="B42647" s="254"/>
    </row>
    <row r="42648" spans="1:2" x14ac:dyDescent="0.2">
      <c r="A42648" s="253"/>
      <c r="B42648" s="254"/>
    </row>
    <row r="42649" spans="1:2" x14ac:dyDescent="0.2">
      <c r="A42649" s="253"/>
      <c r="B42649" s="254"/>
    </row>
    <row r="42650" spans="1:2" x14ac:dyDescent="0.2">
      <c r="A42650" s="253"/>
      <c r="B42650" s="254"/>
    </row>
    <row r="42651" spans="1:2" x14ac:dyDescent="0.2">
      <c r="A42651" s="253"/>
      <c r="B42651" s="254"/>
    </row>
    <row r="42652" spans="1:2" x14ac:dyDescent="0.2">
      <c r="A42652" s="253"/>
      <c r="B42652" s="254"/>
    </row>
    <row r="42653" spans="1:2" x14ac:dyDescent="0.2">
      <c r="A42653" s="253"/>
      <c r="B42653" s="254"/>
    </row>
    <row r="42654" spans="1:2" x14ac:dyDescent="0.2">
      <c r="A42654" s="253"/>
      <c r="B42654" s="254"/>
    </row>
    <row r="42655" spans="1:2" x14ac:dyDescent="0.2">
      <c r="A42655" s="253"/>
      <c r="B42655" s="254"/>
    </row>
    <row r="42656" spans="1:2" x14ac:dyDescent="0.2">
      <c r="A42656" s="253"/>
      <c r="B42656" s="254"/>
    </row>
    <row r="42657" spans="1:2" x14ac:dyDescent="0.2">
      <c r="A42657" s="253"/>
      <c r="B42657" s="254"/>
    </row>
    <row r="42658" spans="1:2" x14ac:dyDescent="0.2">
      <c r="A42658" s="253"/>
      <c r="B42658" s="254"/>
    </row>
    <row r="42659" spans="1:2" x14ac:dyDescent="0.2">
      <c r="A42659" s="253"/>
      <c r="B42659" s="254"/>
    </row>
    <row r="42660" spans="1:2" x14ac:dyDescent="0.2">
      <c r="A42660" s="253"/>
      <c r="B42660" s="254"/>
    </row>
    <row r="42661" spans="1:2" x14ac:dyDescent="0.2">
      <c r="A42661" s="253"/>
      <c r="B42661" s="254"/>
    </row>
    <row r="42662" spans="1:2" x14ac:dyDescent="0.2">
      <c r="A42662" s="253"/>
      <c r="B42662" s="254"/>
    </row>
    <row r="42663" spans="1:2" x14ac:dyDescent="0.2">
      <c r="A42663" s="253"/>
      <c r="B42663" s="254"/>
    </row>
    <row r="42664" spans="1:2" x14ac:dyDescent="0.2">
      <c r="A42664" s="253"/>
      <c r="B42664" s="254"/>
    </row>
    <row r="42665" spans="1:2" x14ac:dyDescent="0.2">
      <c r="A42665" s="253"/>
      <c r="B42665" s="254"/>
    </row>
    <row r="42666" spans="1:2" x14ac:dyDescent="0.2">
      <c r="A42666" s="253"/>
      <c r="B42666" s="254"/>
    </row>
    <row r="42667" spans="1:2" x14ac:dyDescent="0.2">
      <c r="A42667" s="253"/>
      <c r="B42667" s="254"/>
    </row>
    <row r="42668" spans="1:2" x14ac:dyDescent="0.2">
      <c r="A42668" s="253"/>
      <c r="B42668" s="254"/>
    </row>
    <row r="42669" spans="1:2" x14ac:dyDescent="0.2">
      <c r="A42669" s="253"/>
      <c r="B42669" s="254"/>
    </row>
    <row r="42670" spans="1:2" x14ac:dyDescent="0.2">
      <c r="A42670" s="253"/>
      <c r="B42670" s="254"/>
    </row>
    <row r="42671" spans="1:2" x14ac:dyDescent="0.2">
      <c r="A42671" s="253"/>
      <c r="B42671" s="254"/>
    </row>
    <row r="42672" spans="1:2" x14ac:dyDescent="0.2">
      <c r="A42672" s="253"/>
      <c r="B42672" s="254"/>
    </row>
    <row r="42673" spans="1:2" x14ac:dyDescent="0.2">
      <c r="A42673" s="253"/>
      <c r="B42673" s="254"/>
    </row>
    <row r="42674" spans="1:2" x14ac:dyDescent="0.2">
      <c r="A42674" s="253"/>
      <c r="B42674" s="254"/>
    </row>
    <row r="42675" spans="1:2" x14ac:dyDescent="0.2">
      <c r="A42675" s="253"/>
      <c r="B42675" s="254"/>
    </row>
    <row r="42676" spans="1:2" x14ac:dyDescent="0.2">
      <c r="A42676" s="253"/>
      <c r="B42676" s="254"/>
    </row>
    <row r="42677" spans="1:2" x14ac:dyDescent="0.2">
      <c r="A42677" s="253"/>
      <c r="B42677" s="254"/>
    </row>
    <row r="42678" spans="1:2" x14ac:dyDescent="0.2">
      <c r="A42678" s="253"/>
      <c r="B42678" s="254"/>
    </row>
    <row r="42679" spans="1:2" x14ac:dyDescent="0.2">
      <c r="A42679" s="253"/>
      <c r="B42679" s="254"/>
    </row>
    <row r="42680" spans="1:2" x14ac:dyDescent="0.2">
      <c r="A42680" s="253"/>
      <c r="B42680" s="254"/>
    </row>
    <row r="42681" spans="1:2" x14ac:dyDescent="0.2">
      <c r="A42681" s="253"/>
      <c r="B42681" s="254"/>
    </row>
    <row r="42682" spans="1:2" x14ac:dyDescent="0.2">
      <c r="A42682" s="253"/>
      <c r="B42682" s="254"/>
    </row>
    <row r="42683" spans="1:2" x14ac:dyDescent="0.2">
      <c r="A42683" s="253"/>
      <c r="B42683" s="254"/>
    </row>
    <row r="42684" spans="1:2" x14ac:dyDescent="0.2">
      <c r="A42684" s="253"/>
      <c r="B42684" s="254"/>
    </row>
    <row r="42685" spans="1:2" x14ac:dyDescent="0.2">
      <c r="A42685" s="253"/>
      <c r="B42685" s="254"/>
    </row>
    <row r="42686" spans="1:2" x14ac:dyDescent="0.2">
      <c r="A42686" s="253"/>
      <c r="B42686" s="254"/>
    </row>
    <row r="42687" spans="1:2" x14ac:dyDescent="0.2">
      <c r="A42687" s="253"/>
      <c r="B42687" s="254"/>
    </row>
    <row r="42688" spans="1:2" x14ac:dyDescent="0.2">
      <c r="A42688" s="253"/>
      <c r="B42688" s="254"/>
    </row>
    <row r="42689" spans="1:2" x14ac:dyDescent="0.2">
      <c r="A42689" s="253"/>
      <c r="B42689" s="254"/>
    </row>
    <row r="42690" spans="1:2" x14ac:dyDescent="0.2">
      <c r="A42690" s="253"/>
      <c r="B42690" s="254"/>
    </row>
    <row r="42691" spans="1:2" x14ac:dyDescent="0.2">
      <c r="A42691" s="253"/>
      <c r="B42691" s="254"/>
    </row>
    <row r="42692" spans="1:2" x14ac:dyDescent="0.2">
      <c r="A42692" s="253"/>
      <c r="B42692" s="254"/>
    </row>
    <row r="42693" spans="1:2" x14ac:dyDescent="0.2">
      <c r="A42693" s="253"/>
      <c r="B42693" s="254"/>
    </row>
    <row r="42694" spans="1:2" x14ac:dyDescent="0.2">
      <c r="A42694" s="253"/>
      <c r="B42694" s="254"/>
    </row>
    <row r="42695" spans="1:2" x14ac:dyDescent="0.2">
      <c r="A42695" s="253"/>
      <c r="B42695" s="254"/>
    </row>
    <row r="42696" spans="1:2" x14ac:dyDescent="0.2">
      <c r="A42696" s="253"/>
      <c r="B42696" s="254"/>
    </row>
    <row r="42697" spans="1:2" x14ac:dyDescent="0.2">
      <c r="A42697" s="253"/>
      <c r="B42697" s="254"/>
    </row>
    <row r="42698" spans="1:2" x14ac:dyDescent="0.2">
      <c r="A42698" s="253"/>
      <c r="B42698" s="254"/>
    </row>
    <row r="42699" spans="1:2" x14ac:dyDescent="0.2">
      <c r="A42699" s="253"/>
      <c r="B42699" s="254"/>
    </row>
    <row r="42700" spans="1:2" x14ac:dyDescent="0.2">
      <c r="A42700" s="253"/>
      <c r="B42700" s="254"/>
    </row>
    <row r="42701" spans="1:2" x14ac:dyDescent="0.2">
      <c r="A42701" s="253"/>
      <c r="B42701" s="254"/>
    </row>
    <row r="42702" spans="1:2" x14ac:dyDescent="0.2">
      <c r="A42702" s="253"/>
      <c r="B42702" s="254"/>
    </row>
    <row r="42703" spans="1:2" x14ac:dyDescent="0.2">
      <c r="A42703" s="253"/>
      <c r="B42703" s="254"/>
    </row>
    <row r="42704" spans="1:2" x14ac:dyDescent="0.2">
      <c r="A42704" s="253"/>
      <c r="B42704" s="254"/>
    </row>
    <row r="42705" spans="1:2" x14ac:dyDescent="0.2">
      <c r="A42705" s="253"/>
      <c r="B42705" s="254"/>
    </row>
    <row r="42706" spans="1:2" x14ac:dyDescent="0.2">
      <c r="A42706" s="253"/>
      <c r="B42706" s="254"/>
    </row>
    <row r="42707" spans="1:2" x14ac:dyDescent="0.2">
      <c r="A42707" s="253"/>
      <c r="B42707" s="254"/>
    </row>
    <row r="42708" spans="1:2" x14ac:dyDescent="0.2">
      <c r="A42708" s="253"/>
      <c r="B42708" s="254"/>
    </row>
    <row r="42709" spans="1:2" x14ac:dyDescent="0.2">
      <c r="A42709" s="253"/>
      <c r="B42709" s="254"/>
    </row>
    <row r="42710" spans="1:2" x14ac:dyDescent="0.2">
      <c r="A42710" s="253"/>
      <c r="B42710" s="254"/>
    </row>
    <row r="42711" spans="1:2" x14ac:dyDescent="0.2">
      <c r="A42711" s="253"/>
      <c r="B42711" s="254"/>
    </row>
    <row r="42712" spans="1:2" x14ac:dyDescent="0.2">
      <c r="A42712" s="253"/>
      <c r="B42712" s="254"/>
    </row>
    <row r="42713" spans="1:2" x14ac:dyDescent="0.2">
      <c r="A42713" s="253"/>
      <c r="B42713" s="254"/>
    </row>
    <row r="42714" spans="1:2" x14ac:dyDescent="0.2">
      <c r="A42714" s="253"/>
      <c r="B42714" s="254"/>
    </row>
    <row r="42715" spans="1:2" x14ac:dyDescent="0.2">
      <c r="A42715" s="253"/>
      <c r="B42715" s="254"/>
    </row>
    <row r="42716" spans="1:2" x14ac:dyDescent="0.2">
      <c r="A42716" s="253"/>
      <c r="B42716" s="254"/>
    </row>
    <row r="42717" spans="1:2" x14ac:dyDescent="0.2">
      <c r="A42717" s="253"/>
      <c r="B42717" s="254"/>
    </row>
    <row r="42718" spans="1:2" x14ac:dyDescent="0.2">
      <c r="A42718" s="253"/>
      <c r="B42718" s="254"/>
    </row>
    <row r="42719" spans="1:2" x14ac:dyDescent="0.2">
      <c r="A42719" s="253"/>
      <c r="B42719" s="254"/>
    </row>
    <row r="42720" spans="1:2" x14ac:dyDescent="0.2">
      <c r="A42720" s="253"/>
      <c r="B42720" s="254"/>
    </row>
    <row r="42721" spans="1:2" x14ac:dyDescent="0.2">
      <c r="A42721" s="253"/>
      <c r="B42721" s="254"/>
    </row>
    <row r="42722" spans="1:2" x14ac:dyDescent="0.2">
      <c r="A42722" s="253"/>
      <c r="B42722" s="254"/>
    </row>
    <row r="42723" spans="1:2" x14ac:dyDescent="0.2">
      <c r="A42723" s="253"/>
      <c r="B42723" s="254"/>
    </row>
    <row r="42724" spans="1:2" x14ac:dyDescent="0.2">
      <c r="A42724" s="253"/>
      <c r="B42724" s="254"/>
    </row>
    <row r="42725" spans="1:2" x14ac:dyDescent="0.2">
      <c r="A42725" s="253"/>
      <c r="B42725" s="254"/>
    </row>
    <row r="42726" spans="1:2" x14ac:dyDescent="0.2">
      <c r="A42726" s="253"/>
      <c r="B42726" s="254"/>
    </row>
    <row r="42727" spans="1:2" x14ac:dyDescent="0.2">
      <c r="A42727" s="253"/>
      <c r="B42727" s="254"/>
    </row>
    <row r="42728" spans="1:2" x14ac:dyDescent="0.2">
      <c r="A42728" s="253"/>
      <c r="B42728" s="254"/>
    </row>
    <row r="42729" spans="1:2" x14ac:dyDescent="0.2">
      <c r="A42729" s="253"/>
      <c r="B42729" s="254"/>
    </row>
    <row r="42730" spans="1:2" x14ac:dyDescent="0.2">
      <c r="A42730" s="253"/>
      <c r="B42730" s="254"/>
    </row>
    <row r="42731" spans="1:2" x14ac:dyDescent="0.2">
      <c r="A42731" s="253"/>
      <c r="B42731" s="254"/>
    </row>
    <row r="42732" spans="1:2" x14ac:dyDescent="0.2">
      <c r="A42732" s="253"/>
      <c r="B42732" s="254"/>
    </row>
    <row r="42733" spans="1:2" x14ac:dyDescent="0.2">
      <c r="A42733" s="253"/>
      <c r="B42733" s="254"/>
    </row>
    <row r="42734" spans="1:2" x14ac:dyDescent="0.2">
      <c r="A42734" s="253"/>
      <c r="B42734" s="254"/>
    </row>
    <row r="42735" spans="1:2" x14ac:dyDescent="0.2">
      <c r="A42735" s="253"/>
      <c r="B42735" s="254"/>
    </row>
    <row r="42736" spans="1:2" x14ac:dyDescent="0.2">
      <c r="A42736" s="253"/>
      <c r="B42736" s="254"/>
    </row>
    <row r="42737" spans="1:2" x14ac:dyDescent="0.2">
      <c r="A42737" s="253"/>
      <c r="B42737" s="254"/>
    </row>
    <row r="42738" spans="1:2" x14ac:dyDescent="0.2">
      <c r="A42738" s="253"/>
      <c r="B42738" s="254"/>
    </row>
    <row r="42739" spans="1:2" x14ac:dyDescent="0.2">
      <c r="A42739" s="253"/>
      <c r="B42739" s="254"/>
    </row>
    <row r="42740" spans="1:2" x14ac:dyDescent="0.2">
      <c r="A42740" s="253"/>
      <c r="B42740" s="254"/>
    </row>
    <row r="42741" spans="1:2" x14ac:dyDescent="0.2">
      <c r="A42741" s="253"/>
      <c r="B42741" s="254"/>
    </row>
    <row r="42742" spans="1:2" x14ac:dyDescent="0.2">
      <c r="A42742" s="253"/>
      <c r="B42742" s="254"/>
    </row>
    <row r="42743" spans="1:2" x14ac:dyDescent="0.2">
      <c r="A42743" s="253"/>
      <c r="B42743" s="254"/>
    </row>
    <row r="42744" spans="1:2" x14ac:dyDescent="0.2">
      <c r="A42744" s="253"/>
      <c r="B42744" s="254"/>
    </row>
    <row r="42745" spans="1:2" x14ac:dyDescent="0.2">
      <c r="A42745" s="253"/>
      <c r="B42745" s="254"/>
    </row>
    <row r="42746" spans="1:2" x14ac:dyDescent="0.2">
      <c r="A42746" s="253"/>
      <c r="B42746" s="254"/>
    </row>
    <row r="42747" spans="1:2" x14ac:dyDescent="0.2">
      <c r="A42747" s="253"/>
      <c r="B42747" s="254"/>
    </row>
    <row r="42748" spans="1:2" x14ac:dyDescent="0.2">
      <c r="A42748" s="253"/>
      <c r="B42748" s="254"/>
    </row>
    <row r="42749" spans="1:2" x14ac:dyDescent="0.2">
      <c r="A42749" s="253"/>
      <c r="B42749" s="254"/>
    </row>
    <row r="42750" spans="1:2" x14ac:dyDescent="0.2">
      <c r="A42750" s="253"/>
      <c r="B42750" s="254"/>
    </row>
    <row r="42751" spans="1:2" x14ac:dyDescent="0.2">
      <c r="A42751" s="253"/>
      <c r="B42751" s="254"/>
    </row>
    <row r="42752" spans="1:2" x14ac:dyDescent="0.2">
      <c r="A42752" s="253"/>
      <c r="B42752" s="254"/>
    </row>
    <row r="42753" spans="1:2" x14ac:dyDescent="0.2">
      <c r="A42753" s="253"/>
      <c r="B42753" s="254"/>
    </row>
    <row r="42754" spans="1:2" x14ac:dyDescent="0.2">
      <c r="A42754" s="253"/>
      <c r="B42754" s="254"/>
    </row>
    <row r="42755" spans="1:2" x14ac:dyDescent="0.2">
      <c r="A42755" s="253"/>
      <c r="B42755" s="254"/>
    </row>
    <row r="42756" spans="1:2" x14ac:dyDescent="0.2">
      <c r="A42756" s="253"/>
      <c r="B42756" s="254"/>
    </row>
    <row r="42757" spans="1:2" x14ac:dyDescent="0.2">
      <c r="A42757" s="253"/>
      <c r="B42757" s="254"/>
    </row>
    <row r="42758" spans="1:2" x14ac:dyDescent="0.2">
      <c r="A42758" s="253"/>
      <c r="B42758" s="254"/>
    </row>
    <row r="42759" spans="1:2" x14ac:dyDescent="0.2">
      <c r="A42759" s="253"/>
      <c r="B42759" s="254"/>
    </row>
    <row r="42760" spans="1:2" x14ac:dyDescent="0.2">
      <c r="A42760" s="253"/>
      <c r="B42760" s="254"/>
    </row>
    <row r="42761" spans="1:2" x14ac:dyDescent="0.2">
      <c r="A42761" s="253"/>
      <c r="B42761" s="254"/>
    </row>
    <row r="42762" spans="1:2" x14ac:dyDescent="0.2">
      <c r="A42762" s="253"/>
      <c r="B42762" s="254"/>
    </row>
    <row r="42763" spans="1:2" x14ac:dyDescent="0.2">
      <c r="A42763" s="253"/>
      <c r="B42763" s="254"/>
    </row>
    <row r="42764" spans="1:2" x14ac:dyDescent="0.2">
      <c r="A42764" s="253"/>
      <c r="B42764" s="254"/>
    </row>
    <row r="42765" spans="1:2" x14ac:dyDescent="0.2">
      <c r="A42765" s="253"/>
      <c r="B42765" s="254"/>
    </row>
    <row r="42766" spans="1:2" x14ac:dyDescent="0.2">
      <c r="A42766" s="253"/>
      <c r="B42766" s="254"/>
    </row>
    <row r="42767" spans="1:2" x14ac:dyDescent="0.2">
      <c r="A42767" s="253"/>
      <c r="B42767" s="254"/>
    </row>
    <row r="42768" spans="1:2" x14ac:dyDescent="0.2">
      <c r="A42768" s="253"/>
      <c r="B42768" s="254"/>
    </row>
    <row r="42769" spans="1:2" x14ac:dyDescent="0.2">
      <c r="A42769" s="253"/>
      <c r="B42769" s="254"/>
    </row>
    <row r="42770" spans="1:2" x14ac:dyDescent="0.2">
      <c r="A42770" s="253"/>
      <c r="B42770" s="254"/>
    </row>
    <row r="42771" spans="1:2" x14ac:dyDescent="0.2">
      <c r="A42771" s="253"/>
      <c r="B42771" s="254"/>
    </row>
    <row r="42772" spans="1:2" x14ac:dyDescent="0.2">
      <c r="A42772" s="253"/>
      <c r="B42772" s="254"/>
    </row>
    <row r="42773" spans="1:2" x14ac:dyDescent="0.2">
      <c r="A42773" s="253"/>
      <c r="B42773" s="254"/>
    </row>
    <row r="42774" spans="1:2" x14ac:dyDescent="0.2">
      <c r="A42774" s="253"/>
      <c r="B42774" s="254"/>
    </row>
    <row r="42775" spans="1:2" x14ac:dyDescent="0.2">
      <c r="A42775" s="253"/>
      <c r="B42775" s="254"/>
    </row>
    <row r="42776" spans="1:2" x14ac:dyDescent="0.2">
      <c r="A42776" s="253"/>
      <c r="B42776" s="254"/>
    </row>
    <row r="42777" spans="1:2" x14ac:dyDescent="0.2">
      <c r="A42777" s="253"/>
      <c r="B42777" s="254"/>
    </row>
    <row r="42778" spans="1:2" x14ac:dyDescent="0.2">
      <c r="A42778" s="253"/>
      <c r="B42778" s="254"/>
    </row>
    <row r="42779" spans="1:2" x14ac:dyDescent="0.2">
      <c r="A42779" s="253"/>
      <c r="B42779" s="254"/>
    </row>
    <row r="42780" spans="1:2" x14ac:dyDescent="0.2">
      <c r="A42780" s="253"/>
      <c r="B42780" s="254"/>
    </row>
    <row r="42781" spans="1:2" x14ac:dyDescent="0.2">
      <c r="A42781" s="253"/>
      <c r="B42781" s="254"/>
    </row>
    <row r="42782" spans="1:2" x14ac:dyDescent="0.2">
      <c r="A42782" s="253"/>
      <c r="B42782" s="254"/>
    </row>
    <row r="42783" spans="1:2" x14ac:dyDescent="0.2">
      <c r="A42783" s="253"/>
      <c r="B42783" s="254"/>
    </row>
    <row r="42784" spans="1:2" x14ac:dyDescent="0.2">
      <c r="A42784" s="253"/>
      <c r="B42784" s="254"/>
    </row>
    <row r="42785" spans="1:2" x14ac:dyDescent="0.2">
      <c r="A42785" s="253"/>
      <c r="B42785" s="254"/>
    </row>
    <row r="42786" spans="1:2" x14ac:dyDescent="0.2">
      <c r="A42786" s="253"/>
      <c r="B42786" s="254"/>
    </row>
    <row r="42787" spans="1:2" x14ac:dyDescent="0.2">
      <c r="A42787" s="253"/>
      <c r="B42787" s="254"/>
    </row>
    <row r="42788" spans="1:2" x14ac:dyDescent="0.2">
      <c r="A42788" s="253"/>
      <c r="B42788" s="254"/>
    </row>
    <row r="42789" spans="1:2" x14ac:dyDescent="0.2">
      <c r="A42789" s="253"/>
      <c r="B42789" s="254"/>
    </row>
    <row r="42790" spans="1:2" x14ac:dyDescent="0.2">
      <c r="A42790" s="253"/>
      <c r="B42790" s="254"/>
    </row>
    <row r="42791" spans="1:2" x14ac:dyDescent="0.2">
      <c r="A42791" s="253"/>
      <c r="B42791" s="254"/>
    </row>
    <row r="42792" spans="1:2" x14ac:dyDescent="0.2">
      <c r="A42792" s="253"/>
      <c r="B42792" s="254"/>
    </row>
    <row r="42793" spans="1:2" x14ac:dyDescent="0.2">
      <c r="A42793" s="253"/>
      <c r="B42793" s="254"/>
    </row>
    <row r="42794" spans="1:2" x14ac:dyDescent="0.2">
      <c r="A42794" s="253"/>
      <c r="B42794" s="254"/>
    </row>
    <row r="42795" spans="1:2" x14ac:dyDescent="0.2">
      <c r="A42795" s="253"/>
      <c r="B42795" s="254"/>
    </row>
    <row r="42796" spans="1:2" x14ac:dyDescent="0.2">
      <c r="A42796" s="253"/>
      <c r="B42796" s="254"/>
    </row>
    <row r="42797" spans="1:2" x14ac:dyDescent="0.2">
      <c r="A42797" s="253"/>
      <c r="B42797" s="254"/>
    </row>
    <row r="42798" spans="1:2" x14ac:dyDescent="0.2">
      <c r="A42798" s="253"/>
      <c r="B42798" s="254"/>
    </row>
    <row r="42799" spans="1:2" x14ac:dyDescent="0.2">
      <c r="A42799" s="253"/>
      <c r="B42799" s="254"/>
    </row>
    <row r="42800" spans="1:2" x14ac:dyDescent="0.2">
      <c r="A42800" s="253"/>
      <c r="B42800" s="254"/>
    </row>
    <row r="42801" spans="1:2" x14ac:dyDescent="0.2">
      <c r="A42801" s="253"/>
      <c r="B42801" s="254"/>
    </row>
    <row r="42802" spans="1:2" x14ac:dyDescent="0.2">
      <c r="A42802" s="253"/>
      <c r="B42802" s="254"/>
    </row>
    <row r="42803" spans="1:2" x14ac:dyDescent="0.2">
      <c r="A42803" s="253"/>
      <c r="B42803" s="254"/>
    </row>
    <row r="42804" spans="1:2" x14ac:dyDescent="0.2">
      <c r="A42804" s="253"/>
      <c r="B42804" s="254"/>
    </row>
    <row r="42805" spans="1:2" x14ac:dyDescent="0.2">
      <c r="A42805" s="253"/>
      <c r="B42805" s="254"/>
    </row>
    <row r="42806" spans="1:2" x14ac:dyDescent="0.2">
      <c r="A42806" s="253"/>
      <c r="B42806" s="254"/>
    </row>
    <row r="42807" spans="1:2" x14ac:dyDescent="0.2">
      <c r="A42807" s="253"/>
      <c r="B42807" s="254"/>
    </row>
    <row r="42808" spans="1:2" x14ac:dyDescent="0.2">
      <c r="A42808" s="253"/>
      <c r="B42808" s="254"/>
    </row>
    <row r="42809" spans="1:2" x14ac:dyDescent="0.2">
      <c r="A42809" s="253"/>
      <c r="B42809" s="254"/>
    </row>
    <row r="42810" spans="1:2" x14ac:dyDescent="0.2">
      <c r="A42810" s="253"/>
      <c r="B42810" s="254"/>
    </row>
    <row r="42811" spans="1:2" x14ac:dyDescent="0.2">
      <c r="A42811" s="253"/>
      <c r="B42811" s="254"/>
    </row>
    <row r="42812" spans="1:2" x14ac:dyDescent="0.2">
      <c r="A42812" s="253"/>
      <c r="B42812" s="254"/>
    </row>
    <row r="42813" spans="1:2" x14ac:dyDescent="0.2">
      <c r="A42813" s="253"/>
      <c r="B42813" s="254"/>
    </row>
    <row r="42814" spans="1:2" x14ac:dyDescent="0.2">
      <c r="A42814" s="253"/>
      <c r="B42814" s="254"/>
    </row>
    <row r="42815" spans="1:2" x14ac:dyDescent="0.2">
      <c r="A42815" s="253"/>
      <c r="B42815" s="254"/>
    </row>
    <row r="42816" spans="1:2" x14ac:dyDescent="0.2">
      <c r="A42816" s="253"/>
      <c r="B42816" s="254"/>
    </row>
    <row r="42817" spans="1:2" x14ac:dyDescent="0.2">
      <c r="A42817" s="253"/>
      <c r="B42817" s="254"/>
    </row>
    <row r="42818" spans="1:2" x14ac:dyDescent="0.2">
      <c r="A42818" s="253"/>
      <c r="B42818" s="254"/>
    </row>
    <row r="42819" spans="1:2" x14ac:dyDescent="0.2">
      <c r="A42819" s="253"/>
      <c r="B42819" s="254"/>
    </row>
    <row r="42820" spans="1:2" x14ac:dyDescent="0.2">
      <c r="A42820" s="253"/>
      <c r="B42820" s="254"/>
    </row>
    <row r="42821" spans="1:2" x14ac:dyDescent="0.2">
      <c r="A42821" s="253"/>
      <c r="B42821" s="254"/>
    </row>
    <row r="42822" spans="1:2" x14ac:dyDescent="0.2">
      <c r="A42822" s="253"/>
      <c r="B42822" s="254"/>
    </row>
    <row r="42823" spans="1:2" x14ac:dyDescent="0.2">
      <c r="A42823" s="253"/>
      <c r="B42823" s="254"/>
    </row>
    <row r="42824" spans="1:2" x14ac:dyDescent="0.2">
      <c r="A42824" s="253"/>
      <c r="B42824" s="254"/>
    </row>
    <row r="42825" spans="1:2" x14ac:dyDescent="0.2">
      <c r="A42825" s="253"/>
      <c r="B42825" s="254"/>
    </row>
    <row r="42826" spans="1:2" x14ac:dyDescent="0.2">
      <c r="A42826" s="253"/>
      <c r="B42826" s="254"/>
    </row>
    <row r="42827" spans="1:2" x14ac:dyDescent="0.2">
      <c r="A42827" s="253"/>
      <c r="B42827" s="254"/>
    </row>
    <row r="42828" spans="1:2" x14ac:dyDescent="0.2">
      <c r="A42828" s="253"/>
      <c r="B42828" s="254"/>
    </row>
    <row r="42829" spans="1:2" x14ac:dyDescent="0.2">
      <c r="A42829" s="253"/>
      <c r="B42829" s="254"/>
    </row>
    <row r="42830" spans="1:2" x14ac:dyDescent="0.2">
      <c r="A42830" s="253"/>
      <c r="B42830" s="254"/>
    </row>
    <row r="42831" spans="1:2" x14ac:dyDescent="0.2">
      <c r="A42831" s="253"/>
      <c r="B42831" s="254"/>
    </row>
    <row r="42832" spans="1:2" x14ac:dyDescent="0.2">
      <c r="A42832" s="253"/>
      <c r="B42832" s="254"/>
    </row>
    <row r="42833" spans="1:2" x14ac:dyDescent="0.2">
      <c r="A42833" s="253"/>
      <c r="B42833" s="254"/>
    </row>
    <row r="42834" spans="1:2" x14ac:dyDescent="0.2">
      <c r="A42834" s="253"/>
      <c r="B42834" s="254"/>
    </row>
    <row r="42835" spans="1:2" x14ac:dyDescent="0.2">
      <c r="A42835" s="253"/>
      <c r="B42835" s="254"/>
    </row>
    <row r="42836" spans="1:2" x14ac:dyDescent="0.2">
      <c r="A42836" s="253"/>
      <c r="B42836" s="254"/>
    </row>
    <row r="42837" spans="1:2" x14ac:dyDescent="0.2">
      <c r="A42837" s="253"/>
      <c r="B42837" s="254"/>
    </row>
    <row r="42838" spans="1:2" x14ac:dyDescent="0.2">
      <c r="A42838" s="253"/>
      <c r="B42838" s="254"/>
    </row>
    <row r="42839" spans="1:2" x14ac:dyDescent="0.2">
      <c r="A42839" s="253"/>
      <c r="B42839" s="254"/>
    </row>
    <row r="42840" spans="1:2" x14ac:dyDescent="0.2">
      <c r="A42840" s="253"/>
      <c r="B42840" s="254"/>
    </row>
    <row r="42841" spans="1:2" x14ac:dyDescent="0.2">
      <c r="A42841" s="253"/>
      <c r="B42841" s="254"/>
    </row>
    <row r="42842" spans="1:2" x14ac:dyDescent="0.2">
      <c r="A42842" s="253"/>
      <c r="B42842" s="254"/>
    </row>
    <row r="42843" spans="1:2" x14ac:dyDescent="0.2">
      <c r="A42843" s="253"/>
      <c r="B42843" s="254"/>
    </row>
    <row r="42844" spans="1:2" x14ac:dyDescent="0.2">
      <c r="A42844" s="253"/>
      <c r="B42844" s="254"/>
    </row>
    <row r="42845" spans="1:2" x14ac:dyDescent="0.2">
      <c r="A42845" s="253"/>
      <c r="B42845" s="254"/>
    </row>
    <row r="42846" spans="1:2" x14ac:dyDescent="0.2">
      <c r="A42846" s="253"/>
      <c r="B42846" s="254"/>
    </row>
    <row r="42847" spans="1:2" x14ac:dyDescent="0.2">
      <c r="A42847" s="253"/>
      <c r="B42847" s="254"/>
    </row>
    <row r="42848" spans="1:2" x14ac:dyDescent="0.2">
      <c r="A42848" s="253"/>
      <c r="B42848" s="254"/>
    </row>
    <row r="42849" spans="1:2" x14ac:dyDescent="0.2">
      <c r="A42849" s="253"/>
      <c r="B42849" s="254"/>
    </row>
    <row r="42850" spans="1:2" x14ac:dyDescent="0.2">
      <c r="A42850" s="253"/>
      <c r="B42850" s="254"/>
    </row>
    <row r="42851" spans="1:2" x14ac:dyDescent="0.2">
      <c r="A42851" s="253"/>
      <c r="B42851" s="254"/>
    </row>
    <row r="42852" spans="1:2" x14ac:dyDescent="0.2">
      <c r="A42852" s="253"/>
      <c r="B42852" s="254"/>
    </row>
    <row r="42853" spans="1:2" x14ac:dyDescent="0.2">
      <c r="A42853" s="253"/>
      <c r="B42853" s="254"/>
    </row>
    <row r="42854" spans="1:2" x14ac:dyDescent="0.2">
      <c r="A42854" s="253"/>
      <c r="B42854" s="254"/>
    </row>
    <row r="42855" spans="1:2" x14ac:dyDescent="0.2">
      <c r="A42855" s="253"/>
      <c r="B42855" s="254"/>
    </row>
    <row r="42856" spans="1:2" x14ac:dyDescent="0.2">
      <c r="A42856" s="253"/>
      <c r="B42856" s="254"/>
    </row>
    <row r="42857" spans="1:2" x14ac:dyDescent="0.2">
      <c r="A42857" s="253"/>
      <c r="B42857" s="254"/>
    </row>
    <row r="42858" spans="1:2" x14ac:dyDescent="0.2">
      <c r="A42858" s="253"/>
      <c r="B42858" s="254"/>
    </row>
    <row r="42859" spans="1:2" x14ac:dyDescent="0.2">
      <c r="A42859" s="253"/>
      <c r="B42859" s="254"/>
    </row>
    <row r="42860" spans="1:2" x14ac:dyDescent="0.2">
      <c r="A42860" s="253"/>
      <c r="B42860" s="254"/>
    </row>
    <row r="42861" spans="1:2" x14ac:dyDescent="0.2">
      <c r="A42861" s="253"/>
      <c r="B42861" s="254"/>
    </row>
    <row r="42862" spans="1:2" x14ac:dyDescent="0.2">
      <c r="A42862" s="253"/>
      <c r="B42862" s="254"/>
    </row>
    <row r="42863" spans="1:2" x14ac:dyDescent="0.2">
      <c r="A42863" s="253"/>
      <c r="B42863" s="254"/>
    </row>
    <row r="42864" spans="1:2" x14ac:dyDescent="0.2">
      <c r="A42864" s="253"/>
      <c r="B42864" s="254"/>
    </row>
    <row r="42865" spans="1:2" x14ac:dyDescent="0.2">
      <c r="A42865" s="253"/>
      <c r="B42865" s="254"/>
    </row>
    <row r="42866" spans="1:2" x14ac:dyDescent="0.2">
      <c r="A42866" s="253"/>
      <c r="B42866" s="254"/>
    </row>
    <row r="42867" spans="1:2" x14ac:dyDescent="0.2">
      <c r="A42867" s="253"/>
      <c r="B42867" s="254"/>
    </row>
    <row r="42868" spans="1:2" x14ac:dyDescent="0.2">
      <c r="A42868" s="253"/>
      <c r="B42868" s="254"/>
    </row>
    <row r="42869" spans="1:2" x14ac:dyDescent="0.2">
      <c r="A42869" s="253"/>
      <c r="B42869" s="254"/>
    </row>
    <row r="42870" spans="1:2" x14ac:dyDescent="0.2">
      <c r="A42870" s="253"/>
      <c r="B42870" s="254"/>
    </row>
    <row r="42871" spans="1:2" x14ac:dyDescent="0.2">
      <c r="A42871" s="253"/>
      <c r="B42871" s="254"/>
    </row>
    <row r="42872" spans="1:2" x14ac:dyDescent="0.2">
      <c r="A42872" s="253"/>
      <c r="B42872" s="254"/>
    </row>
    <row r="42873" spans="1:2" x14ac:dyDescent="0.2">
      <c r="A42873" s="253"/>
      <c r="B42873" s="254"/>
    </row>
    <row r="42874" spans="1:2" x14ac:dyDescent="0.2">
      <c r="A42874" s="253"/>
      <c r="B42874" s="254"/>
    </row>
    <row r="42875" spans="1:2" x14ac:dyDescent="0.2">
      <c r="A42875" s="253"/>
      <c r="B42875" s="254"/>
    </row>
    <row r="42876" spans="1:2" x14ac:dyDescent="0.2">
      <c r="A42876" s="253"/>
      <c r="B42876" s="254"/>
    </row>
    <row r="42877" spans="1:2" x14ac:dyDescent="0.2">
      <c r="A42877" s="253"/>
      <c r="B42877" s="254"/>
    </row>
    <row r="42878" spans="1:2" x14ac:dyDescent="0.2">
      <c r="A42878" s="253"/>
      <c r="B42878" s="254"/>
    </row>
    <row r="42879" spans="1:2" x14ac:dyDescent="0.2">
      <c r="A42879" s="253"/>
      <c r="B42879" s="254"/>
    </row>
    <row r="42880" spans="1:2" x14ac:dyDescent="0.2">
      <c r="A42880" s="253"/>
      <c r="B42880" s="254"/>
    </row>
    <row r="42881" spans="1:2" x14ac:dyDescent="0.2">
      <c r="A42881" s="253"/>
      <c r="B42881" s="254"/>
    </row>
    <row r="42882" spans="1:2" x14ac:dyDescent="0.2">
      <c r="A42882" s="253"/>
      <c r="B42882" s="254"/>
    </row>
    <row r="42883" spans="1:2" x14ac:dyDescent="0.2">
      <c r="A42883" s="253"/>
      <c r="B42883" s="254"/>
    </row>
    <row r="42884" spans="1:2" x14ac:dyDescent="0.2">
      <c r="A42884" s="253"/>
      <c r="B42884" s="254"/>
    </row>
    <row r="42885" spans="1:2" x14ac:dyDescent="0.2">
      <c r="A42885" s="253"/>
      <c r="B42885" s="254"/>
    </row>
    <row r="42886" spans="1:2" x14ac:dyDescent="0.2">
      <c r="A42886" s="253"/>
      <c r="B42886" s="254"/>
    </row>
    <row r="42887" spans="1:2" x14ac:dyDescent="0.2">
      <c r="A42887" s="253"/>
      <c r="B42887" s="254"/>
    </row>
    <row r="42888" spans="1:2" x14ac:dyDescent="0.2">
      <c r="A42888" s="253"/>
      <c r="B42888" s="254"/>
    </row>
    <row r="42889" spans="1:2" x14ac:dyDescent="0.2">
      <c r="A42889" s="253"/>
      <c r="B42889" s="254"/>
    </row>
    <row r="42890" spans="1:2" x14ac:dyDescent="0.2">
      <c r="A42890" s="253"/>
      <c r="B42890" s="254"/>
    </row>
    <row r="42891" spans="1:2" x14ac:dyDescent="0.2">
      <c r="A42891" s="253"/>
      <c r="B42891" s="254"/>
    </row>
    <row r="42892" spans="1:2" x14ac:dyDescent="0.2">
      <c r="A42892" s="253"/>
      <c r="B42892" s="254"/>
    </row>
    <row r="42893" spans="1:2" x14ac:dyDescent="0.2">
      <c r="A42893" s="253"/>
      <c r="B42893" s="254"/>
    </row>
    <row r="42894" spans="1:2" x14ac:dyDescent="0.2">
      <c r="A42894" s="253"/>
      <c r="B42894" s="254"/>
    </row>
    <row r="42895" spans="1:2" x14ac:dyDescent="0.2">
      <c r="A42895" s="253"/>
      <c r="B42895" s="254"/>
    </row>
    <row r="42896" spans="1:2" x14ac:dyDescent="0.2">
      <c r="A42896" s="253"/>
      <c r="B42896" s="254"/>
    </row>
    <row r="42897" spans="1:2" x14ac:dyDescent="0.2">
      <c r="A42897" s="253"/>
      <c r="B42897" s="254"/>
    </row>
    <row r="42898" spans="1:2" x14ac:dyDescent="0.2">
      <c r="A42898" s="253"/>
      <c r="B42898" s="254"/>
    </row>
    <row r="42899" spans="1:2" x14ac:dyDescent="0.2">
      <c r="A42899" s="253"/>
      <c r="B42899" s="254"/>
    </row>
    <row r="42900" spans="1:2" x14ac:dyDescent="0.2">
      <c r="A42900" s="253"/>
      <c r="B42900" s="254"/>
    </row>
    <row r="42901" spans="1:2" x14ac:dyDescent="0.2">
      <c r="A42901" s="253"/>
      <c r="B42901" s="254"/>
    </row>
    <row r="42902" spans="1:2" x14ac:dyDescent="0.2">
      <c r="A42902" s="253"/>
      <c r="B42902" s="254"/>
    </row>
    <row r="42903" spans="1:2" x14ac:dyDescent="0.2">
      <c r="A42903" s="253"/>
      <c r="B42903" s="254"/>
    </row>
    <row r="42904" spans="1:2" x14ac:dyDescent="0.2">
      <c r="A42904" s="253"/>
      <c r="B42904" s="254"/>
    </row>
    <row r="42905" spans="1:2" x14ac:dyDescent="0.2">
      <c r="A42905" s="253"/>
      <c r="B42905" s="254"/>
    </row>
    <row r="42906" spans="1:2" x14ac:dyDescent="0.2">
      <c r="A42906" s="253"/>
      <c r="B42906" s="254"/>
    </row>
    <row r="42907" spans="1:2" x14ac:dyDescent="0.2">
      <c r="A42907" s="253"/>
      <c r="B42907" s="254"/>
    </row>
    <row r="42908" spans="1:2" x14ac:dyDescent="0.2">
      <c r="A42908" s="253"/>
      <c r="B42908" s="254"/>
    </row>
    <row r="42909" spans="1:2" x14ac:dyDescent="0.2">
      <c r="A42909" s="253"/>
      <c r="B42909" s="254"/>
    </row>
    <row r="42910" spans="1:2" x14ac:dyDescent="0.2">
      <c r="A42910" s="253"/>
      <c r="B42910" s="254"/>
    </row>
    <row r="42911" spans="1:2" x14ac:dyDescent="0.2">
      <c r="A42911" s="253"/>
      <c r="B42911" s="254"/>
    </row>
    <row r="42912" spans="1:2" x14ac:dyDescent="0.2">
      <c r="A42912" s="253"/>
      <c r="B42912" s="254"/>
    </row>
    <row r="42913" spans="1:2" x14ac:dyDescent="0.2">
      <c r="A42913" s="253"/>
      <c r="B42913" s="254"/>
    </row>
    <row r="42914" spans="1:2" x14ac:dyDescent="0.2">
      <c r="A42914" s="253"/>
      <c r="B42914" s="254"/>
    </row>
    <row r="42915" spans="1:2" x14ac:dyDescent="0.2">
      <c r="A42915" s="253"/>
      <c r="B42915" s="254"/>
    </row>
    <row r="42916" spans="1:2" x14ac:dyDescent="0.2">
      <c r="A42916" s="253"/>
      <c r="B42916" s="254"/>
    </row>
    <row r="42917" spans="1:2" x14ac:dyDescent="0.2">
      <c r="A42917" s="253"/>
      <c r="B42917" s="254"/>
    </row>
    <row r="42918" spans="1:2" x14ac:dyDescent="0.2">
      <c r="A42918" s="253"/>
      <c r="B42918" s="254"/>
    </row>
    <row r="42919" spans="1:2" x14ac:dyDescent="0.2">
      <c r="A42919" s="253"/>
      <c r="B42919" s="254"/>
    </row>
    <row r="42920" spans="1:2" x14ac:dyDescent="0.2">
      <c r="A42920" s="253"/>
      <c r="B42920" s="254"/>
    </row>
    <row r="42921" spans="1:2" x14ac:dyDescent="0.2">
      <c r="A42921" s="253"/>
      <c r="B42921" s="254"/>
    </row>
    <row r="42922" spans="1:2" x14ac:dyDescent="0.2">
      <c r="A42922" s="253"/>
      <c r="B42922" s="254"/>
    </row>
    <row r="42923" spans="1:2" x14ac:dyDescent="0.2">
      <c r="A42923" s="253"/>
      <c r="B42923" s="254"/>
    </row>
    <row r="42924" spans="1:2" x14ac:dyDescent="0.2">
      <c r="A42924" s="253"/>
      <c r="B42924" s="254"/>
    </row>
    <row r="42925" spans="1:2" x14ac:dyDescent="0.2">
      <c r="A42925" s="253"/>
      <c r="B42925" s="254"/>
    </row>
    <row r="42926" spans="1:2" x14ac:dyDescent="0.2">
      <c r="A42926" s="253"/>
      <c r="B42926" s="254"/>
    </row>
    <row r="42927" spans="1:2" x14ac:dyDescent="0.2">
      <c r="A42927" s="253"/>
      <c r="B42927" s="254"/>
    </row>
    <row r="42928" spans="1:2" x14ac:dyDescent="0.2">
      <c r="A42928" s="253"/>
      <c r="B42928" s="254"/>
    </row>
    <row r="42929" spans="1:2" x14ac:dyDescent="0.2">
      <c r="A42929" s="253"/>
      <c r="B42929" s="254"/>
    </row>
    <row r="42930" spans="1:2" x14ac:dyDescent="0.2">
      <c r="A42930" s="253"/>
      <c r="B42930" s="254"/>
    </row>
    <row r="42931" spans="1:2" x14ac:dyDescent="0.2">
      <c r="A42931" s="253"/>
      <c r="B42931" s="254"/>
    </row>
    <row r="42932" spans="1:2" x14ac:dyDescent="0.2">
      <c r="A42932" s="253"/>
      <c r="B42932" s="254"/>
    </row>
    <row r="42933" spans="1:2" x14ac:dyDescent="0.2">
      <c r="A42933" s="253"/>
      <c r="B42933" s="254"/>
    </row>
    <row r="42934" spans="1:2" x14ac:dyDescent="0.2">
      <c r="A42934" s="253"/>
      <c r="B42934" s="254"/>
    </row>
    <row r="42935" spans="1:2" x14ac:dyDescent="0.2">
      <c r="A42935" s="253"/>
      <c r="B42935" s="254"/>
    </row>
    <row r="42936" spans="1:2" x14ac:dyDescent="0.2">
      <c r="A42936" s="253"/>
      <c r="B42936" s="254"/>
    </row>
    <row r="42937" spans="1:2" x14ac:dyDescent="0.2">
      <c r="A42937" s="253"/>
      <c r="B42937" s="254"/>
    </row>
    <row r="42938" spans="1:2" x14ac:dyDescent="0.2">
      <c r="A42938" s="253"/>
      <c r="B42938" s="254"/>
    </row>
    <row r="42939" spans="1:2" x14ac:dyDescent="0.2">
      <c r="A42939" s="253"/>
      <c r="B42939" s="254"/>
    </row>
    <row r="42940" spans="1:2" x14ac:dyDescent="0.2">
      <c r="A42940" s="253"/>
      <c r="B42940" s="254"/>
    </row>
    <row r="42941" spans="1:2" x14ac:dyDescent="0.2">
      <c r="A42941" s="253"/>
      <c r="B42941" s="254"/>
    </row>
    <row r="42942" spans="1:2" x14ac:dyDescent="0.2">
      <c r="A42942" s="253"/>
      <c r="B42942" s="254"/>
    </row>
    <row r="42943" spans="1:2" x14ac:dyDescent="0.2">
      <c r="A42943" s="253"/>
      <c r="B42943" s="254"/>
    </row>
    <row r="42944" spans="1:2" x14ac:dyDescent="0.2">
      <c r="A42944" s="253"/>
      <c r="B42944" s="254"/>
    </row>
    <row r="42945" spans="1:2" x14ac:dyDescent="0.2">
      <c r="A42945" s="253"/>
      <c r="B42945" s="254"/>
    </row>
    <row r="42946" spans="1:2" x14ac:dyDescent="0.2">
      <c r="A42946" s="253"/>
      <c r="B42946" s="254"/>
    </row>
    <row r="42947" spans="1:2" x14ac:dyDescent="0.2">
      <c r="A42947" s="253"/>
      <c r="B42947" s="254"/>
    </row>
    <row r="42948" spans="1:2" x14ac:dyDescent="0.2">
      <c r="A42948" s="253"/>
      <c r="B42948" s="254"/>
    </row>
    <row r="42949" spans="1:2" x14ac:dyDescent="0.2">
      <c r="A42949" s="253"/>
      <c r="B42949" s="254"/>
    </row>
    <row r="42950" spans="1:2" x14ac:dyDescent="0.2">
      <c r="A42950" s="253"/>
      <c r="B42950" s="254"/>
    </row>
    <row r="42951" spans="1:2" x14ac:dyDescent="0.2">
      <c r="A42951" s="253"/>
      <c r="B42951" s="254"/>
    </row>
    <row r="42952" spans="1:2" x14ac:dyDescent="0.2">
      <c r="A42952" s="253"/>
      <c r="B42952" s="254"/>
    </row>
    <row r="42953" spans="1:2" x14ac:dyDescent="0.2">
      <c r="A42953" s="253"/>
      <c r="B42953" s="254"/>
    </row>
    <row r="42954" spans="1:2" x14ac:dyDescent="0.2">
      <c r="A42954" s="253"/>
      <c r="B42954" s="254"/>
    </row>
    <row r="42955" spans="1:2" x14ac:dyDescent="0.2">
      <c r="A42955" s="253"/>
      <c r="B42955" s="254"/>
    </row>
    <row r="42956" spans="1:2" x14ac:dyDescent="0.2">
      <c r="A42956" s="253"/>
      <c r="B42956" s="254"/>
    </row>
    <row r="42957" spans="1:2" x14ac:dyDescent="0.2">
      <c r="A42957" s="253"/>
      <c r="B42957" s="254"/>
    </row>
    <row r="42958" spans="1:2" x14ac:dyDescent="0.2">
      <c r="A42958" s="253"/>
      <c r="B42958" s="254"/>
    </row>
    <row r="42959" spans="1:2" x14ac:dyDescent="0.2">
      <c r="A42959" s="253"/>
      <c r="B42959" s="254"/>
    </row>
    <row r="42960" spans="1:2" x14ac:dyDescent="0.2">
      <c r="A42960" s="253"/>
      <c r="B42960" s="254"/>
    </row>
    <row r="42961" spans="1:2" x14ac:dyDescent="0.2">
      <c r="A42961" s="253"/>
      <c r="B42961" s="254"/>
    </row>
    <row r="42962" spans="1:2" x14ac:dyDescent="0.2">
      <c r="A42962" s="253"/>
      <c r="B42962" s="254"/>
    </row>
    <row r="42963" spans="1:2" x14ac:dyDescent="0.2">
      <c r="A42963" s="253"/>
      <c r="B42963" s="254"/>
    </row>
    <row r="42964" spans="1:2" x14ac:dyDescent="0.2">
      <c r="A42964" s="253"/>
      <c r="B42964" s="254"/>
    </row>
    <row r="42965" spans="1:2" x14ac:dyDescent="0.2">
      <c r="A42965" s="253"/>
      <c r="B42965" s="254"/>
    </row>
    <row r="42966" spans="1:2" x14ac:dyDescent="0.2">
      <c r="A42966" s="253"/>
      <c r="B42966" s="254"/>
    </row>
    <row r="42967" spans="1:2" x14ac:dyDescent="0.2">
      <c r="A42967" s="253"/>
      <c r="B42967" s="254"/>
    </row>
    <row r="42968" spans="1:2" x14ac:dyDescent="0.2">
      <c r="A42968" s="253"/>
      <c r="B42968" s="254"/>
    </row>
    <row r="42969" spans="1:2" x14ac:dyDescent="0.2">
      <c r="A42969" s="253"/>
      <c r="B42969" s="254"/>
    </row>
    <row r="42970" spans="1:2" x14ac:dyDescent="0.2">
      <c r="A42970" s="253"/>
      <c r="B42970" s="254"/>
    </row>
    <row r="42971" spans="1:2" x14ac:dyDescent="0.2">
      <c r="A42971" s="253"/>
      <c r="B42971" s="254"/>
    </row>
    <row r="42972" spans="1:2" x14ac:dyDescent="0.2">
      <c r="A42972" s="253"/>
      <c r="B42972" s="254"/>
    </row>
    <row r="42973" spans="1:2" x14ac:dyDescent="0.2">
      <c r="A42973" s="253"/>
      <c r="B42973" s="254"/>
    </row>
    <row r="42974" spans="1:2" x14ac:dyDescent="0.2">
      <c r="A42974" s="253"/>
      <c r="B42974" s="254"/>
    </row>
    <row r="42975" spans="1:2" x14ac:dyDescent="0.2">
      <c r="A42975" s="253"/>
      <c r="B42975" s="254"/>
    </row>
    <row r="42976" spans="1:2" x14ac:dyDescent="0.2">
      <c r="A42976" s="253"/>
      <c r="B42976" s="254"/>
    </row>
    <row r="42977" spans="1:2" x14ac:dyDescent="0.2">
      <c r="A42977" s="253"/>
      <c r="B42977" s="254"/>
    </row>
    <row r="42978" spans="1:2" x14ac:dyDescent="0.2">
      <c r="A42978" s="253"/>
      <c r="B42978" s="254"/>
    </row>
    <row r="42979" spans="1:2" x14ac:dyDescent="0.2">
      <c r="A42979" s="253"/>
      <c r="B42979" s="254"/>
    </row>
    <row r="42980" spans="1:2" x14ac:dyDescent="0.2">
      <c r="A42980" s="253"/>
      <c r="B42980" s="254"/>
    </row>
    <row r="42981" spans="1:2" x14ac:dyDescent="0.2">
      <c r="A42981" s="253"/>
      <c r="B42981" s="254"/>
    </row>
    <row r="42982" spans="1:2" x14ac:dyDescent="0.2">
      <c r="A42982" s="253"/>
      <c r="B42982" s="254"/>
    </row>
    <row r="42983" spans="1:2" x14ac:dyDescent="0.2">
      <c r="A42983" s="253"/>
      <c r="B42983" s="254"/>
    </row>
    <row r="42984" spans="1:2" x14ac:dyDescent="0.2">
      <c r="A42984" s="253"/>
      <c r="B42984" s="254"/>
    </row>
    <row r="42985" spans="1:2" x14ac:dyDescent="0.2">
      <c r="A42985" s="253"/>
      <c r="B42985" s="254"/>
    </row>
    <row r="42986" spans="1:2" x14ac:dyDescent="0.2">
      <c r="A42986" s="253"/>
      <c r="B42986" s="254"/>
    </row>
    <row r="42987" spans="1:2" x14ac:dyDescent="0.2">
      <c r="A42987" s="253"/>
      <c r="B42987" s="254"/>
    </row>
    <row r="42988" spans="1:2" x14ac:dyDescent="0.2">
      <c r="A42988" s="253"/>
      <c r="B42988" s="254"/>
    </row>
    <row r="42989" spans="1:2" x14ac:dyDescent="0.2">
      <c r="A42989" s="253"/>
      <c r="B42989" s="254"/>
    </row>
    <row r="42990" spans="1:2" x14ac:dyDescent="0.2">
      <c r="A42990" s="253"/>
      <c r="B42990" s="254"/>
    </row>
    <row r="42991" spans="1:2" x14ac:dyDescent="0.2">
      <c r="A42991" s="253"/>
      <c r="B42991" s="254"/>
    </row>
    <row r="42992" spans="1:2" x14ac:dyDescent="0.2">
      <c r="A42992" s="253"/>
      <c r="B42992" s="254"/>
    </row>
    <row r="42993" spans="1:2" x14ac:dyDescent="0.2">
      <c r="A42993" s="253"/>
      <c r="B42993" s="254"/>
    </row>
    <row r="42994" spans="1:2" x14ac:dyDescent="0.2">
      <c r="A42994" s="253"/>
      <c r="B42994" s="254"/>
    </row>
    <row r="42995" spans="1:2" x14ac:dyDescent="0.2">
      <c r="A42995" s="253"/>
      <c r="B42995" s="254"/>
    </row>
    <row r="42996" spans="1:2" x14ac:dyDescent="0.2">
      <c r="A42996" s="253"/>
      <c r="B42996" s="254"/>
    </row>
    <row r="42997" spans="1:2" x14ac:dyDescent="0.2">
      <c r="A42997" s="253"/>
      <c r="B42997" s="254"/>
    </row>
    <row r="42998" spans="1:2" x14ac:dyDescent="0.2">
      <c r="A42998" s="253"/>
      <c r="B42998" s="254"/>
    </row>
    <row r="42999" spans="1:2" x14ac:dyDescent="0.2">
      <c r="A42999" s="253"/>
      <c r="B42999" s="254"/>
    </row>
    <row r="43000" spans="1:2" x14ac:dyDescent="0.2">
      <c r="A43000" s="253"/>
      <c r="B43000" s="254"/>
    </row>
    <row r="43001" spans="1:2" x14ac:dyDescent="0.2">
      <c r="A43001" s="253"/>
      <c r="B43001" s="254"/>
    </row>
    <row r="43002" spans="1:2" x14ac:dyDescent="0.2">
      <c r="A43002" s="253"/>
      <c r="B43002" s="254"/>
    </row>
    <row r="43003" spans="1:2" x14ac:dyDescent="0.2">
      <c r="A43003" s="253"/>
      <c r="B43003" s="254"/>
    </row>
    <row r="43004" spans="1:2" x14ac:dyDescent="0.2">
      <c r="A43004" s="253"/>
      <c r="B43004" s="254"/>
    </row>
    <row r="43005" spans="1:2" x14ac:dyDescent="0.2">
      <c r="A43005" s="253"/>
      <c r="B43005" s="254"/>
    </row>
    <row r="43006" spans="1:2" x14ac:dyDescent="0.2">
      <c r="A43006" s="253"/>
      <c r="B43006" s="254"/>
    </row>
    <row r="43007" spans="1:2" x14ac:dyDescent="0.2">
      <c r="A43007" s="253"/>
      <c r="B43007" s="254"/>
    </row>
    <row r="43008" spans="1:2" x14ac:dyDescent="0.2">
      <c r="A43008" s="253"/>
      <c r="B43008" s="254"/>
    </row>
    <row r="43009" spans="1:2" x14ac:dyDescent="0.2">
      <c r="A43009" s="253"/>
      <c r="B43009" s="254"/>
    </row>
    <row r="43010" spans="1:2" x14ac:dyDescent="0.2">
      <c r="A43010" s="253"/>
      <c r="B43010" s="254"/>
    </row>
    <row r="43011" spans="1:2" x14ac:dyDescent="0.2">
      <c r="A43011" s="253"/>
      <c r="B43011" s="254"/>
    </row>
    <row r="43012" spans="1:2" x14ac:dyDescent="0.2">
      <c r="A43012" s="253"/>
      <c r="B43012" s="254"/>
    </row>
    <row r="43013" spans="1:2" x14ac:dyDescent="0.2">
      <c r="A43013" s="253"/>
      <c r="B43013" s="254"/>
    </row>
    <row r="43014" spans="1:2" x14ac:dyDescent="0.2">
      <c r="A43014" s="253"/>
      <c r="B43014" s="254"/>
    </row>
    <row r="43015" spans="1:2" x14ac:dyDescent="0.2">
      <c r="A43015" s="253"/>
      <c r="B43015" s="254"/>
    </row>
    <row r="43016" spans="1:2" x14ac:dyDescent="0.2">
      <c r="A43016" s="253"/>
      <c r="B43016" s="254"/>
    </row>
    <row r="43017" spans="1:2" x14ac:dyDescent="0.2">
      <c r="A43017" s="253"/>
      <c r="B43017" s="254"/>
    </row>
    <row r="43018" spans="1:2" x14ac:dyDescent="0.2">
      <c r="A43018" s="253"/>
      <c r="B43018" s="254"/>
    </row>
    <row r="43019" spans="1:2" x14ac:dyDescent="0.2">
      <c r="A43019" s="253"/>
      <c r="B43019" s="254"/>
    </row>
    <row r="43020" spans="1:2" x14ac:dyDescent="0.2">
      <c r="A43020" s="253"/>
      <c r="B43020" s="254"/>
    </row>
    <row r="43021" spans="1:2" x14ac:dyDescent="0.2">
      <c r="A43021" s="253"/>
      <c r="B43021" s="254"/>
    </row>
    <row r="43022" spans="1:2" x14ac:dyDescent="0.2">
      <c r="A43022" s="253"/>
      <c r="B43022" s="254"/>
    </row>
    <row r="43023" spans="1:2" x14ac:dyDescent="0.2">
      <c r="A43023" s="253"/>
      <c r="B43023" s="254"/>
    </row>
    <row r="43024" spans="1:2" x14ac:dyDescent="0.2">
      <c r="A43024" s="253"/>
      <c r="B43024" s="254"/>
    </row>
    <row r="43025" spans="1:2" x14ac:dyDescent="0.2">
      <c r="A43025" s="253"/>
      <c r="B43025" s="254"/>
    </row>
    <row r="43026" spans="1:2" x14ac:dyDescent="0.2">
      <c r="A43026" s="253"/>
      <c r="B43026" s="254"/>
    </row>
    <row r="43027" spans="1:2" x14ac:dyDescent="0.2">
      <c r="A43027" s="253"/>
      <c r="B43027" s="254"/>
    </row>
    <row r="43028" spans="1:2" x14ac:dyDescent="0.2">
      <c r="A43028" s="253"/>
      <c r="B43028" s="254"/>
    </row>
    <row r="43029" spans="1:2" x14ac:dyDescent="0.2">
      <c r="A43029" s="253"/>
      <c r="B43029" s="254"/>
    </row>
    <row r="43030" spans="1:2" x14ac:dyDescent="0.2">
      <c r="A43030" s="253"/>
      <c r="B43030" s="254"/>
    </row>
    <row r="43031" spans="1:2" x14ac:dyDescent="0.2">
      <c r="A43031" s="253"/>
      <c r="B43031" s="254"/>
    </row>
    <row r="43032" spans="1:2" x14ac:dyDescent="0.2">
      <c r="A43032" s="253"/>
      <c r="B43032" s="254"/>
    </row>
    <row r="43033" spans="1:2" x14ac:dyDescent="0.2">
      <c r="A43033" s="253"/>
      <c r="B43033" s="254"/>
    </row>
    <row r="43034" spans="1:2" x14ac:dyDescent="0.2">
      <c r="A43034" s="253"/>
      <c r="B43034" s="254"/>
    </row>
    <row r="43035" spans="1:2" x14ac:dyDescent="0.2">
      <c r="A43035" s="253"/>
      <c r="B43035" s="254"/>
    </row>
    <row r="43036" spans="1:2" x14ac:dyDescent="0.2">
      <c r="A43036" s="253"/>
      <c r="B43036" s="254"/>
    </row>
    <row r="43037" spans="1:2" x14ac:dyDescent="0.2">
      <c r="A43037" s="253"/>
      <c r="B43037" s="254"/>
    </row>
    <row r="43038" spans="1:2" x14ac:dyDescent="0.2">
      <c r="A43038" s="253"/>
      <c r="B43038" s="254"/>
    </row>
    <row r="43039" spans="1:2" x14ac:dyDescent="0.2">
      <c r="A43039" s="253"/>
      <c r="B43039" s="254"/>
    </row>
    <row r="43040" spans="1:2" x14ac:dyDescent="0.2">
      <c r="A43040" s="253"/>
      <c r="B43040" s="254"/>
    </row>
    <row r="43041" spans="1:2" x14ac:dyDescent="0.2">
      <c r="A43041" s="253"/>
      <c r="B43041" s="254"/>
    </row>
    <row r="43042" spans="1:2" x14ac:dyDescent="0.2">
      <c r="A43042" s="253"/>
      <c r="B43042" s="254"/>
    </row>
    <row r="43043" spans="1:2" x14ac:dyDescent="0.2">
      <c r="A43043" s="253"/>
      <c r="B43043" s="254"/>
    </row>
    <row r="43044" spans="1:2" x14ac:dyDescent="0.2">
      <c r="A43044" s="253"/>
      <c r="B43044" s="254"/>
    </row>
    <row r="43045" spans="1:2" x14ac:dyDescent="0.2">
      <c r="A43045" s="253"/>
      <c r="B43045" s="254"/>
    </row>
    <row r="43046" spans="1:2" x14ac:dyDescent="0.2">
      <c r="A43046" s="253"/>
      <c r="B43046" s="254"/>
    </row>
    <row r="43047" spans="1:2" x14ac:dyDescent="0.2">
      <c r="A43047" s="253"/>
      <c r="B43047" s="254"/>
    </row>
    <row r="43048" spans="1:2" x14ac:dyDescent="0.2">
      <c r="A43048" s="253"/>
      <c r="B43048" s="254"/>
    </row>
    <row r="43049" spans="1:2" x14ac:dyDescent="0.2">
      <c r="A43049" s="253"/>
      <c r="B43049" s="254"/>
    </row>
    <row r="43050" spans="1:2" x14ac:dyDescent="0.2">
      <c r="A43050" s="253"/>
      <c r="B43050" s="254"/>
    </row>
    <row r="43051" spans="1:2" x14ac:dyDescent="0.2">
      <c r="A43051" s="253"/>
      <c r="B43051" s="254"/>
    </row>
    <row r="43052" spans="1:2" x14ac:dyDescent="0.2">
      <c r="A43052" s="253"/>
      <c r="B43052" s="254"/>
    </row>
    <row r="43053" spans="1:2" x14ac:dyDescent="0.2">
      <c r="A43053" s="253"/>
      <c r="B43053" s="254"/>
    </row>
    <row r="43054" spans="1:2" x14ac:dyDescent="0.2">
      <c r="A43054" s="253"/>
      <c r="B43054" s="254"/>
    </row>
    <row r="43055" spans="1:2" x14ac:dyDescent="0.2">
      <c r="A43055" s="253"/>
      <c r="B43055" s="254"/>
    </row>
    <row r="43056" spans="1:2" x14ac:dyDescent="0.2">
      <c r="A43056" s="253"/>
      <c r="B43056" s="254"/>
    </row>
    <row r="43057" spans="1:2" x14ac:dyDescent="0.2">
      <c r="A43057" s="253"/>
      <c r="B43057" s="254"/>
    </row>
    <row r="43058" spans="1:2" x14ac:dyDescent="0.2">
      <c r="A43058" s="253"/>
      <c r="B43058" s="254"/>
    </row>
    <row r="43059" spans="1:2" x14ac:dyDescent="0.2">
      <c r="A43059" s="253"/>
      <c r="B43059" s="254"/>
    </row>
    <row r="43060" spans="1:2" x14ac:dyDescent="0.2">
      <c r="A43060" s="253"/>
      <c r="B43060" s="254"/>
    </row>
    <row r="43061" spans="1:2" x14ac:dyDescent="0.2">
      <c r="A43061" s="253"/>
      <c r="B43061" s="254"/>
    </row>
    <row r="43062" spans="1:2" x14ac:dyDescent="0.2">
      <c r="A43062" s="253"/>
      <c r="B43062" s="254"/>
    </row>
    <row r="43063" spans="1:2" x14ac:dyDescent="0.2">
      <c r="A43063" s="253"/>
      <c r="B43063" s="254"/>
    </row>
    <row r="43064" spans="1:2" x14ac:dyDescent="0.2">
      <c r="A43064" s="253"/>
      <c r="B43064" s="254"/>
    </row>
    <row r="43065" spans="1:2" x14ac:dyDescent="0.2">
      <c r="A43065" s="253"/>
      <c r="B43065" s="254"/>
    </row>
    <row r="43066" spans="1:2" x14ac:dyDescent="0.2">
      <c r="A43066" s="253"/>
      <c r="B43066" s="254"/>
    </row>
    <row r="43067" spans="1:2" x14ac:dyDescent="0.2">
      <c r="A43067" s="253"/>
      <c r="B43067" s="254"/>
    </row>
    <row r="43068" spans="1:2" x14ac:dyDescent="0.2">
      <c r="A43068" s="253"/>
      <c r="B43068" s="254"/>
    </row>
    <row r="43069" spans="1:2" x14ac:dyDescent="0.2">
      <c r="A43069" s="253"/>
      <c r="B43069" s="254"/>
    </row>
    <row r="43070" spans="1:2" x14ac:dyDescent="0.2">
      <c r="A43070" s="253"/>
      <c r="B43070" s="254"/>
    </row>
    <row r="43071" spans="1:2" x14ac:dyDescent="0.2">
      <c r="A43071" s="253"/>
      <c r="B43071" s="254"/>
    </row>
    <row r="43072" spans="1:2" x14ac:dyDescent="0.2">
      <c r="A43072" s="253"/>
      <c r="B43072" s="254"/>
    </row>
    <row r="43073" spans="1:2" x14ac:dyDescent="0.2">
      <c r="A43073" s="253"/>
      <c r="B43073" s="254"/>
    </row>
    <row r="43074" spans="1:2" x14ac:dyDescent="0.2">
      <c r="A43074" s="253"/>
      <c r="B43074" s="254"/>
    </row>
    <row r="43075" spans="1:2" x14ac:dyDescent="0.2">
      <c r="A43075" s="253"/>
      <c r="B43075" s="254"/>
    </row>
    <row r="43076" spans="1:2" x14ac:dyDescent="0.2">
      <c r="A43076" s="253"/>
      <c r="B43076" s="254"/>
    </row>
    <row r="43077" spans="1:2" x14ac:dyDescent="0.2">
      <c r="A43077" s="253"/>
      <c r="B43077" s="254"/>
    </row>
    <row r="43078" spans="1:2" x14ac:dyDescent="0.2">
      <c r="A43078" s="253"/>
      <c r="B43078" s="254"/>
    </row>
    <row r="43079" spans="1:2" x14ac:dyDescent="0.2">
      <c r="A43079" s="253"/>
      <c r="B43079" s="254"/>
    </row>
    <row r="43080" spans="1:2" x14ac:dyDescent="0.2">
      <c r="A43080" s="253"/>
      <c r="B43080" s="254"/>
    </row>
    <row r="43081" spans="1:2" x14ac:dyDescent="0.2">
      <c r="A43081" s="253"/>
      <c r="B43081" s="254"/>
    </row>
    <row r="43082" spans="1:2" x14ac:dyDescent="0.2">
      <c r="A43082" s="253"/>
      <c r="B43082" s="254"/>
    </row>
    <row r="43083" spans="1:2" x14ac:dyDescent="0.2">
      <c r="A43083" s="253"/>
      <c r="B43083" s="254"/>
    </row>
    <row r="43084" spans="1:2" x14ac:dyDescent="0.2">
      <c r="A43084" s="253"/>
      <c r="B43084" s="254"/>
    </row>
    <row r="43085" spans="1:2" x14ac:dyDescent="0.2">
      <c r="A43085" s="253"/>
      <c r="B43085" s="254"/>
    </row>
    <row r="43086" spans="1:2" x14ac:dyDescent="0.2">
      <c r="A43086" s="253"/>
      <c r="B43086" s="254"/>
    </row>
    <row r="43087" spans="1:2" x14ac:dyDescent="0.2">
      <c r="A43087" s="253"/>
      <c r="B43087" s="254"/>
    </row>
    <row r="43088" spans="1:2" x14ac:dyDescent="0.2">
      <c r="A43088" s="253"/>
      <c r="B43088" s="254"/>
    </row>
    <row r="43089" spans="1:2" x14ac:dyDescent="0.2">
      <c r="A43089" s="253"/>
      <c r="B43089" s="254"/>
    </row>
    <row r="43090" spans="1:2" x14ac:dyDescent="0.2">
      <c r="A43090" s="253"/>
      <c r="B43090" s="254"/>
    </row>
    <row r="43091" spans="1:2" x14ac:dyDescent="0.2">
      <c r="A43091" s="253"/>
      <c r="B43091" s="254"/>
    </row>
    <row r="43092" spans="1:2" x14ac:dyDescent="0.2">
      <c r="A43092" s="253"/>
      <c r="B43092" s="254"/>
    </row>
    <row r="43093" spans="1:2" x14ac:dyDescent="0.2">
      <c r="A43093" s="253"/>
      <c r="B43093" s="254"/>
    </row>
    <row r="43094" spans="1:2" x14ac:dyDescent="0.2">
      <c r="A43094" s="253"/>
      <c r="B43094" s="254"/>
    </row>
    <row r="43095" spans="1:2" x14ac:dyDescent="0.2">
      <c r="A43095" s="253"/>
      <c r="B43095" s="254"/>
    </row>
    <row r="43096" spans="1:2" x14ac:dyDescent="0.2">
      <c r="A43096" s="253"/>
      <c r="B43096" s="254"/>
    </row>
    <row r="43097" spans="1:2" x14ac:dyDescent="0.2">
      <c r="A43097" s="253"/>
      <c r="B43097" s="254"/>
    </row>
    <row r="43098" spans="1:2" x14ac:dyDescent="0.2">
      <c r="A43098" s="253"/>
      <c r="B43098" s="254"/>
    </row>
    <row r="43099" spans="1:2" x14ac:dyDescent="0.2">
      <c r="A43099" s="253"/>
      <c r="B43099" s="254"/>
    </row>
    <row r="43100" spans="1:2" x14ac:dyDescent="0.2">
      <c r="A43100" s="253"/>
      <c r="B43100" s="254"/>
    </row>
    <row r="43101" spans="1:2" x14ac:dyDescent="0.2">
      <c r="A43101" s="253"/>
      <c r="B43101" s="254"/>
    </row>
    <row r="43102" spans="1:2" x14ac:dyDescent="0.2">
      <c r="A43102" s="253"/>
      <c r="B43102" s="254"/>
    </row>
    <row r="43103" spans="1:2" x14ac:dyDescent="0.2">
      <c r="A43103" s="253"/>
      <c r="B43103" s="254"/>
    </row>
    <row r="43104" spans="1:2" x14ac:dyDescent="0.2">
      <c r="A43104" s="253"/>
      <c r="B43104" s="254"/>
    </row>
    <row r="43105" spans="1:2" x14ac:dyDescent="0.2">
      <c r="A43105" s="253"/>
      <c r="B43105" s="254"/>
    </row>
    <row r="43106" spans="1:2" x14ac:dyDescent="0.2">
      <c r="A43106" s="253"/>
      <c r="B43106" s="254"/>
    </row>
    <row r="43107" spans="1:2" x14ac:dyDescent="0.2">
      <c r="A43107" s="253"/>
      <c r="B43107" s="254"/>
    </row>
    <row r="43108" spans="1:2" x14ac:dyDescent="0.2">
      <c r="A43108" s="253"/>
      <c r="B43108" s="254"/>
    </row>
    <row r="43109" spans="1:2" x14ac:dyDescent="0.2">
      <c r="A43109" s="253"/>
      <c r="B43109" s="254"/>
    </row>
    <row r="43110" spans="1:2" x14ac:dyDescent="0.2">
      <c r="A43110" s="253"/>
      <c r="B43110" s="254"/>
    </row>
    <row r="43111" spans="1:2" x14ac:dyDescent="0.2">
      <c r="A43111" s="253"/>
      <c r="B43111" s="254"/>
    </row>
    <row r="43112" spans="1:2" x14ac:dyDescent="0.2">
      <c r="A43112" s="253"/>
      <c r="B43112" s="254"/>
    </row>
    <row r="43113" spans="1:2" x14ac:dyDescent="0.2">
      <c r="A43113" s="253"/>
      <c r="B43113" s="254"/>
    </row>
    <row r="43114" spans="1:2" x14ac:dyDescent="0.2">
      <c r="A43114" s="253"/>
      <c r="B43114" s="254"/>
    </row>
    <row r="43115" spans="1:2" x14ac:dyDescent="0.2">
      <c r="A43115" s="253"/>
      <c r="B43115" s="254"/>
    </row>
    <row r="43116" spans="1:2" x14ac:dyDescent="0.2">
      <c r="A43116" s="253"/>
      <c r="B43116" s="254"/>
    </row>
    <row r="43117" spans="1:2" x14ac:dyDescent="0.2">
      <c r="A43117" s="253"/>
      <c r="B43117" s="254"/>
    </row>
    <row r="43118" spans="1:2" x14ac:dyDescent="0.2">
      <c r="A43118" s="253"/>
      <c r="B43118" s="254"/>
    </row>
    <row r="43119" spans="1:2" x14ac:dyDescent="0.2">
      <c r="A43119" s="253"/>
      <c r="B43119" s="254"/>
    </row>
    <row r="43120" spans="1:2" x14ac:dyDescent="0.2">
      <c r="A43120" s="253"/>
      <c r="B43120" s="254"/>
    </row>
    <row r="43121" spans="1:2" x14ac:dyDescent="0.2">
      <c r="A43121" s="253"/>
      <c r="B43121" s="254"/>
    </row>
    <row r="43122" spans="1:2" x14ac:dyDescent="0.2">
      <c r="A43122" s="253"/>
      <c r="B43122" s="254"/>
    </row>
    <row r="43123" spans="1:2" x14ac:dyDescent="0.2">
      <c r="A43123" s="253"/>
      <c r="B43123" s="254"/>
    </row>
    <row r="43124" spans="1:2" x14ac:dyDescent="0.2">
      <c r="A43124" s="253"/>
      <c r="B43124" s="254"/>
    </row>
    <row r="43125" spans="1:2" x14ac:dyDescent="0.2">
      <c r="A43125" s="253"/>
      <c r="B43125" s="254"/>
    </row>
    <row r="43126" spans="1:2" x14ac:dyDescent="0.2">
      <c r="A43126" s="253"/>
      <c r="B43126" s="254"/>
    </row>
    <row r="43127" spans="1:2" x14ac:dyDescent="0.2">
      <c r="A43127" s="253"/>
      <c r="B43127" s="254"/>
    </row>
    <row r="43128" spans="1:2" x14ac:dyDescent="0.2">
      <c r="A43128" s="253"/>
      <c r="B43128" s="254"/>
    </row>
    <row r="43129" spans="1:2" x14ac:dyDescent="0.2">
      <c r="A43129" s="253"/>
      <c r="B43129" s="254"/>
    </row>
    <row r="43130" spans="1:2" x14ac:dyDescent="0.2">
      <c r="A43130" s="253"/>
      <c r="B43130" s="254"/>
    </row>
    <row r="43131" spans="1:2" x14ac:dyDescent="0.2">
      <c r="A43131" s="253"/>
      <c r="B43131" s="254"/>
    </row>
    <row r="43132" spans="1:2" x14ac:dyDescent="0.2">
      <c r="A43132" s="253"/>
      <c r="B43132" s="254"/>
    </row>
    <row r="43133" spans="1:2" x14ac:dyDescent="0.2">
      <c r="A43133" s="253"/>
      <c r="B43133" s="254"/>
    </row>
    <row r="43134" spans="1:2" x14ac:dyDescent="0.2">
      <c r="A43134" s="253"/>
      <c r="B43134" s="254"/>
    </row>
    <row r="43135" spans="1:2" x14ac:dyDescent="0.2">
      <c r="A43135" s="253"/>
      <c r="B43135" s="254"/>
    </row>
    <row r="43136" spans="1:2" x14ac:dyDescent="0.2">
      <c r="A43136" s="253"/>
      <c r="B43136" s="254"/>
    </row>
    <row r="43137" spans="1:2" x14ac:dyDescent="0.2">
      <c r="A43137" s="253"/>
      <c r="B43137" s="254"/>
    </row>
    <row r="43138" spans="1:2" x14ac:dyDescent="0.2">
      <c r="A43138" s="253"/>
      <c r="B43138" s="254"/>
    </row>
    <row r="43139" spans="1:2" x14ac:dyDescent="0.2">
      <c r="A43139" s="253"/>
      <c r="B43139" s="254"/>
    </row>
    <row r="43140" spans="1:2" x14ac:dyDescent="0.2">
      <c r="A43140" s="253"/>
      <c r="B43140" s="254"/>
    </row>
    <row r="43141" spans="1:2" x14ac:dyDescent="0.2">
      <c r="A43141" s="253"/>
      <c r="B43141" s="254"/>
    </row>
    <row r="43142" spans="1:2" x14ac:dyDescent="0.2">
      <c r="A43142" s="253"/>
      <c r="B43142" s="254"/>
    </row>
    <row r="43143" spans="1:2" x14ac:dyDescent="0.2">
      <c r="A43143" s="253"/>
      <c r="B43143" s="254"/>
    </row>
    <row r="43144" spans="1:2" x14ac:dyDescent="0.2">
      <c r="A43144" s="253"/>
      <c r="B43144" s="254"/>
    </row>
    <row r="43145" spans="1:2" x14ac:dyDescent="0.2">
      <c r="A43145" s="253"/>
      <c r="B43145" s="254"/>
    </row>
    <row r="43146" spans="1:2" x14ac:dyDescent="0.2">
      <c r="A43146" s="253"/>
      <c r="B43146" s="254"/>
    </row>
    <row r="43147" spans="1:2" x14ac:dyDescent="0.2">
      <c r="A43147" s="253"/>
      <c r="B43147" s="254"/>
    </row>
    <row r="43148" spans="1:2" x14ac:dyDescent="0.2">
      <c r="A43148" s="253"/>
      <c r="B43148" s="254"/>
    </row>
    <row r="43149" spans="1:2" x14ac:dyDescent="0.2">
      <c r="A43149" s="253"/>
      <c r="B43149" s="254"/>
    </row>
    <row r="43150" spans="1:2" x14ac:dyDescent="0.2">
      <c r="A43150" s="253"/>
      <c r="B43150" s="254"/>
    </row>
    <row r="43151" spans="1:2" x14ac:dyDescent="0.2">
      <c r="A43151" s="253"/>
      <c r="B43151" s="254"/>
    </row>
    <row r="43152" spans="1:2" x14ac:dyDescent="0.2">
      <c r="A43152" s="253"/>
      <c r="B43152" s="254"/>
    </row>
    <row r="43153" spans="1:2" x14ac:dyDescent="0.2">
      <c r="A43153" s="253"/>
      <c r="B43153" s="254"/>
    </row>
    <row r="43154" spans="1:2" x14ac:dyDescent="0.2">
      <c r="A43154" s="253"/>
      <c r="B43154" s="254"/>
    </row>
    <row r="43155" spans="1:2" x14ac:dyDescent="0.2">
      <c r="A43155" s="253"/>
      <c r="B43155" s="254"/>
    </row>
    <row r="43156" spans="1:2" x14ac:dyDescent="0.2">
      <c r="A43156" s="253"/>
      <c r="B43156" s="254"/>
    </row>
    <row r="43157" spans="1:2" x14ac:dyDescent="0.2">
      <c r="A43157" s="253"/>
      <c r="B43157" s="254"/>
    </row>
    <row r="43158" spans="1:2" x14ac:dyDescent="0.2">
      <c r="A43158" s="253"/>
      <c r="B43158" s="254"/>
    </row>
    <row r="43159" spans="1:2" x14ac:dyDescent="0.2">
      <c r="A43159" s="253"/>
      <c r="B43159" s="254"/>
    </row>
    <row r="43160" spans="1:2" x14ac:dyDescent="0.2">
      <c r="A43160" s="253"/>
      <c r="B43160" s="254"/>
    </row>
    <row r="43161" spans="1:2" x14ac:dyDescent="0.2">
      <c r="A43161" s="253"/>
      <c r="B43161" s="254"/>
    </row>
    <row r="43162" spans="1:2" x14ac:dyDescent="0.2">
      <c r="A43162" s="253"/>
      <c r="B43162" s="254"/>
    </row>
    <row r="43163" spans="1:2" x14ac:dyDescent="0.2">
      <c r="A43163" s="253"/>
      <c r="B43163" s="254"/>
    </row>
    <row r="43164" spans="1:2" x14ac:dyDescent="0.2">
      <c r="A43164" s="253"/>
      <c r="B43164" s="254"/>
    </row>
    <row r="43165" spans="1:2" x14ac:dyDescent="0.2">
      <c r="A43165" s="253"/>
      <c r="B43165" s="254"/>
    </row>
    <row r="43166" spans="1:2" x14ac:dyDescent="0.2">
      <c r="A43166" s="253"/>
      <c r="B43166" s="254"/>
    </row>
    <row r="43167" spans="1:2" x14ac:dyDescent="0.2">
      <c r="A43167" s="253"/>
      <c r="B43167" s="254"/>
    </row>
    <row r="43168" spans="1:2" x14ac:dyDescent="0.2">
      <c r="A43168" s="253"/>
      <c r="B43168" s="254"/>
    </row>
    <row r="43169" spans="1:2" x14ac:dyDescent="0.2">
      <c r="A43169" s="253"/>
      <c r="B43169" s="254"/>
    </row>
    <row r="43170" spans="1:2" x14ac:dyDescent="0.2">
      <c r="A43170" s="253"/>
      <c r="B43170" s="254"/>
    </row>
    <row r="43171" spans="1:2" x14ac:dyDescent="0.2">
      <c r="A43171" s="253"/>
      <c r="B43171" s="254"/>
    </row>
    <row r="43172" spans="1:2" x14ac:dyDescent="0.2">
      <c r="A43172" s="253"/>
      <c r="B43172" s="254"/>
    </row>
    <row r="43173" spans="1:2" x14ac:dyDescent="0.2">
      <c r="A43173" s="253"/>
      <c r="B43173" s="254"/>
    </row>
    <row r="43174" spans="1:2" x14ac:dyDescent="0.2">
      <c r="A43174" s="253"/>
      <c r="B43174" s="254"/>
    </row>
    <row r="43175" spans="1:2" x14ac:dyDescent="0.2">
      <c r="A43175" s="253"/>
      <c r="B43175" s="254"/>
    </row>
    <row r="43176" spans="1:2" x14ac:dyDescent="0.2">
      <c r="A43176" s="253"/>
      <c r="B43176" s="254"/>
    </row>
    <row r="43177" spans="1:2" x14ac:dyDescent="0.2">
      <c r="A43177" s="253"/>
      <c r="B43177" s="254"/>
    </row>
    <row r="43178" spans="1:2" x14ac:dyDescent="0.2">
      <c r="A43178" s="253"/>
      <c r="B43178" s="254"/>
    </row>
    <row r="43179" spans="1:2" x14ac:dyDescent="0.2">
      <c r="A43179" s="253"/>
      <c r="B43179" s="254"/>
    </row>
    <row r="43180" spans="1:2" x14ac:dyDescent="0.2">
      <c r="A43180" s="253"/>
      <c r="B43180" s="254"/>
    </row>
    <row r="43181" spans="1:2" x14ac:dyDescent="0.2">
      <c r="A43181" s="253"/>
      <c r="B43181" s="254"/>
    </row>
    <row r="43182" spans="1:2" x14ac:dyDescent="0.2">
      <c r="A43182" s="253"/>
      <c r="B43182" s="254"/>
    </row>
    <row r="43183" spans="1:2" x14ac:dyDescent="0.2">
      <c r="A43183" s="253"/>
      <c r="B43183" s="254"/>
    </row>
    <row r="43184" spans="1:2" x14ac:dyDescent="0.2">
      <c r="A43184" s="253"/>
      <c r="B43184" s="254"/>
    </row>
    <row r="43185" spans="1:2" x14ac:dyDescent="0.2">
      <c r="A43185" s="253"/>
      <c r="B43185" s="254"/>
    </row>
    <row r="43186" spans="1:2" x14ac:dyDescent="0.2">
      <c r="A43186" s="253"/>
      <c r="B43186" s="254"/>
    </row>
    <row r="43187" spans="1:2" x14ac:dyDescent="0.2">
      <c r="A43187" s="253"/>
      <c r="B43187" s="254"/>
    </row>
    <row r="43188" spans="1:2" x14ac:dyDescent="0.2">
      <c r="A43188" s="253"/>
      <c r="B43188" s="254"/>
    </row>
    <row r="43189" spans="1:2" x14ac:dyDescent="0.2">
      <c r="A43189" s="253"/>
      <c r="B43189" s="254"/>
    </row>
    <row r="43190" spans="1:2" x14ac:dyDescent="0.2">
      <c r="A43190" s="253"/>
      <c r="B43190" s="254"/>
    </row>
    <row r="43191" spans="1:2" x14ac:dyDescent="0.2">
      <c r="A43191" s="253"/>
      <c r="B43191" s="254"/>
    </row>
    <row r="43192" spans="1:2" x14ac:dyDescent="0.2">
      <c r="A43192" s="253"/>
      <c r="B43192" s="254"/>
    </row>
    <row r="43193" spans="1:2" x14ac:dyDescent="0.2">
      <c r="A43193" s="253"/>
      <c r="B43193" s="254"/>
    </row>
    <row r="43194" spans="1:2" x14ac:dyDescent="0.2">
      <c r="A43194" s="253"/>
      <c r="B43194" s="254"/>
    </row>
    <row r="43195" spans="1:2" x14ac:dyDescent="0.2">
      <c r="A43195" s="253"/>
      <c r="B43195" s="254"/>
    </row>
    <row r="43196" spans="1:2" x14ac:dyDescent="0.2">
      <c r="A43196" s="253"/>
      <c r="B43196" s="254"/>
    </row>
    <row r="43197" spans="1:2" x14ac:dyDescent="0.2">
      <c r="A43197" s="253"/>
      <c r="B43197" s="254"/>
    </row>
    <row r="43198" spans="1:2" x14ac:dyDescent="0.2">
      <c r="A43198" s="253"/>
      <c r="B43198" s="254"/>
    </row>
    <row r="43199" spans="1:2" x14ac:dyDescent="0.2">
      <c r="A43199" s="253"/>
      <c r="B43199" s="254"/>
    </row>
    <row r="43200" spans="1:2" x14ac:dyDescent="0.2">
      <c r="A43200" s="253"/>
      <c r="B43200" s="254"/>
    </row>
    <row r="43201" spans="1:2" x14ac:dyDescent="0.2">
      <c r="A43201" s="253"/>
      <c r="B43201" s="254"/>
    </row>
    <row r="43202" spans="1:2" x14ac:dyDescent="0.2">
      <c r="A43202" s="253"/>
      <c r="B43202" s="254"/>
    </row>
    <row r="43203" spans="1:2" x14ac:dyDescent="0.2">
      <c r="A43203" s="253"/>
      <c r="B43203" s="254"/>
    </row>
    <row r="43204" spans="1:2" x14ac:dyDescent="0.2">
      <c r="A43204" s="253"/>
      <c r="B43204" s="254"/>
    </row>
    <row r="43205" spans="1:2" x14ac:dyDescent="0.2">
      <c r="A43205" s="253"/>
      <c r="B43205" s="254"/>
    </row>
    <row r="43206" spans="1:2" x14ac:dyDescent="0.2">
      <c r="A43206" s="253"/>
      <c r="B43206" s="254"/>
    </row>
    <row r="43207" spans="1:2" x14ac:dyDescent="0.2">
      <c r="A43207" s="253"/>
      <c r="B43207" s="254"/>
    </row>
    <row r="43208" spans="1:2" x14ac:dyDescent="0.2">
      <c r="A43208" s="253"/>
      <c r="B43208" s="254"/>
    </row>
    <row r="43209" spans="1:2" x14ac:dyDescent="0.2">
      <c r="A43209" s="253"/>
      <c r="B43209" s="254"/>
    </row>
    <row r="43210" spans="1:2" x14ac:dyDescent="0.2">
      <c r="A43210" s="253"/>
      <c r="B43210" s="254"/>
    </row>
    <row r="43211" spans="1:2" x14ac:dyDescent="0.2">
      <c r="A43211" s="253"/>
      <c r="B43211" s="254"/>
    </row>
    <row r="43212" spans="1:2" x14ac:dyDescent="0.2">
      <c r="A43212" s="253"/>
      <c r="B43212" s="254"/>
    </row>
    <row r="43213" spans="1:2" x14ac:dyDescent="0.2">
      <c r="A43213" s="253"/>
      <c r="B43213" s="254"/>
    </row>
    <row r="43214" spans="1:2" x14ac:dyDescent="0.2">
      <c r="A43214" s="253"/>
      <c r="B43214" s="254"/>
    </row>
    <row r="43215" spans="1:2" x14ac:dyDescent="0.2">
      <c r="A43215" s="253"/>
      <c r="B43215" s="254"/>
    </row>
    <row r="43216" spans="1:2" x14ac:dyDescent="0.2">
      <c r="A43216" s="253"/>
      <c r="B43216" s="254"/>
    </row>
    <row r="43217" spans="1:2" x14ac:dyDescent="0.2">
      <c r="A43217" s="253"/>
      <c r="B43217" s="254"/>
    </row>
    <row r="43218" spans="1:2" x14ac:dyDescent="0.2">
      <c r="A43218" s="253"/>
      <c r="B43218" s="254"/>
    </row>
    <row r="43219" spans="1:2" x14ac:dyDescent="0.2">
      <c r="A43219" s="253"/>
      <c r="B43219" s="254"/>
    </row>
    <row r="43220" spans="1:2" x14ac:dyDescent="0.2">
      <c r="A43220" s="253"/>
      <c r="B43220" s="254"/>
    </row>
    <row r="43221" spans="1:2" x14ac:dyDescent="0.2">
      <c r="A43221" s="253"/>
      <c r="B43221" s="254"/>
    </row>
    <row r="43222" spans="1:2" x14ac:dyDescent="0.2">
      <c r="A43222" s="253"/>
      <c r="B43222" s="254"/>
    </row>
    <row r="43223" spans="1:2" x14ac:dyDescent="0.2">
      <c r="A43223" s="253"/>
      <c r="B43223" s="254"/>
    </row>
    <row r="43224" spans="1:2" x14ac:dyDescent="0.2">
      <c r="A43224" s="253"/>
      <c r="B43224" s="254"/>
    </row>
    <row r="43225" spans="1:2" x14ac:dyDescent="0.2">
      <c r="A43225" s="253"/>
      <c r="B43225" s="254"/>
    </row>
    <row r="43226" spans="1:2" x14ac:dyDescent="0.2">
      <c r="A43226" s="253"/>
      <c r="B43226" s="254"/>
    </row>
    <row r="43227" spans="1:2" x14ac:dyDescent="0.2">
      <c r="A43227" s="253"/>
      <c r="B43227" s="254"/>
    </row>
    <row r="43228" spans="1:2" x14ac:dyDescent="0.2">
      <c r="A43228" s="253"/>
      <c r="B43228" s="254"/>
    </row>
    <row r="43229" spans="1:2" x14ac:dyDescent="0.2">
      <c r="A43229" s="253"/>
      <c r="B43229" s="254"/>
    </row>
    <row r="43230" spans="1:2" x14ac:dyDescent="0.2">
      <c r="A43230" s="253"/>
      <c r="B43230" s="254"/>
    </row>
    <row r="43231" spans="1:2" x14ac:dyDescent="0.2">
      <c r="A43231" s="253"/>
      <c r="B43231" s="254"/>
    </row>
    <row r="43232" spans="1:2" x14ac:dyDescent="0.2">
      <c r="A43232" s="253"/>
      <c r="B43232" s="254"/>
    </row>
    <row r="43233" spans="1:2" x14ac:dyDescent="0.2">
      <c r="A43233" s="253"/>
      <c r="B43233" s="254"/>
    </row>
    <row r="43234" spans="1:2" x14ac:dyDescent="0.2">
      <c r="A43234" s="253"/>
      <c r="B43234" s="254"/>
    </row>
    <row r="43235" spans="1:2" x14ac:dyDescent="0.2">
      <c r="A43235" s="253"/>
      <c r="B43235" s="254"/>
    </row>
    <row r="43236" spans="1:2" x14ac:dyDescent="0.2">
      <c r="A43236" s="253"/>
      <c r="B43236" s="254"/>
    </row>
    <row r="43237" spans="1:2" x14ac:dyDescent="0.2">
      <c r="A43237" s="253"/>
      <c r="B43237" s="254"/>
    </row>
    <row r="43238" spans="1:2" x14ac:dyDescent="0.2">
      <c r="A43238" s="253"/>
      <c r="B43238" s="254"/>
    </row>
    <row r="43239" spans="1:2" x14ac:dyDescent="0.2">
      <c r="A43239" s="253"/>
      <c r="B43239" s="254"/>
    </row>
    <row r="43240" spans="1:2" x14ac:dyDescent="0.2">
      <c r="A43240" s="253"/>
      <c r="B43240" s="254"/>
    </row>
    <row r="43241" spans="1:2" x14ac:dyDescent="0.2">
      <c r="A43241" s="253"/>
      <c r="B43241" s="254"/>
    </row>
    <row r="43242" spans="1:2" x14ac:dyDescent="0.2">
      <c r="A43242" s="253"/>
      <c r="B43242" s="254"/>
    </row>
    <row r="43243" spans="1:2" x14ac:dyDescent="0.2">
      <c r="A43243" s="253"/>
      <c r="B43243" s="254"/>
    </row>
    <row r="43244" spans="1:2" x14ac:dyDescent="0.2">
      <c r="A43244" s="253"/>
      <c r="B43244" s="254"/>
    </row>
    <row r="43245" spans="1:2" x14ac:dyDescent="0.2">
      <c r="A43245" s="253"/>
      <c r="B43245" s="254"/>
    </row>
    <row r="43246" spans="1:2" x14ac:dyDescent="0.2">
      <c r="A43246" s="253"/>
      <c r="B43246" s="254"/>
    </row>
    <row r="43247" spans="1:2" x14ac:dyDescent="0.2">
      <c r="A43247" s="253"/>
      <c r="B43247" s="254"/>
    </row>
    <row r="43248" spans="1:2" x14ac:dyDescent="0.2">
      <c r="A43248" s="253"/>
      <c r="B43248" s="254"/>
    </row>
    <row r="43249" spans="1:2" x14ac:dyDescent="0.2">
      <c r="A43249" s="253"/>
      <c r="B43249" s="254"/>
    </row>
    <row r="43250" spans="1:2" x14ac:dyDescent="0.2">
      <c r="A43250" s="253"/>
      <c r="B43250" s="254"/>
    </row>
    <row r="43251" spans="1:2" x14ac:dyDescent="0.2">
      <c r="A43251" s="253"/>
      <c r="B43251" s="254"/>
    </row>
    <row r="43252" spans="1:2" x14ac:dyDescent="0.2">
      <c r="A43252" s="253"/>
      <c r="B43252" s="254"/>
    </row>
    <row r="43253" spans="1:2" x14ac:dyDescent="0.2">
      <c r="A43253" s="253"/>
      <c r="B43253" s="254"/>
    </row>
    <row r="43254" spans="1:2" x14ac:dyDescent="0.2">
      <c r="A43254" s="253"/>
      <c r="B43254" s="254"/>
    </row>
    <row r="43255" spans="1:2" x14ac:dyDescent="0.2">
      <c r="A43255" s="253"/>
      <c r="B43255" s="254"/>
    </row>
    <row r="43256" spans="1:2" x14ac:dyDescent="0.2">
      <c r="A43256" s="253"/>
      <c r="B43256" s="254"/>
    </row>
    <row r="43257" spans="1:2" x14ac:dyDescent="0.2">
      <c r="A43257" s="253"/>
      <c r="B43257" s="254"/>
    </row>
    <row r="43258" spans="1:2" x14ac:dyDescent="0.2">
      <c r="A43258" s="253"/>
      <c r="B43258" s="254"/>
    </row>
    <row r="43259" spans="1:2" x14ac:dyDescent="0.2">
      <c r="A43259" s="253"/>
      <c r="B43259" s="254"/>
    </row>
    <row r="43260" spans="1:2" x14ac:dyDescent="0.2">
      <c r="A43260" s="253"/>
      <c r="B43260" s="254"/>
    </row>
    <row r="43261" spans="1:2" x14ac:dyDescent="0.2">
      <c r="A43261" s="253"/>
      <c r="B43261" s="254"/>
    </row>
    <row r="43262" spans="1:2" x14ac:dyDescent="0.2">
      <c r="A43262" s="253"/>
      <c r="B43262" s="254"/>
    </row>
    <row r="43263" spans="1:2" x14ac:dyDescent="0.2">
      <c r="A43263" s="253"/>
      <c r="B43263" s="254"/>
    </row>
    <row r="43264" spans="1:2" x14ac:dyDescent="0.2">
      <c r="A43264" s="253"/>
      <c r="B43264" s="254"/>
    </row>
    <row r="43265" spans="1:2" x14ac:dyDescent="0.2">
      <c r="A43265" s="253"/>
      <c r="B43265" s="254"/>
    </row>
    <row r="43266" spans="1:2" x14ac:dyDescent="0.2">
      <c r="A43266" s="253"/>
      <c r="B43266" s="254"/>
    </row>
    <row r="43267" spans="1:2" x14ac:dyDescent="0.2">
      <c r="A43267" s="253"/>
      <c r="B43267" s="254"/>
    </row>
    <row r="43268" spans="1:2" x14ac:dyDescent="0.2">
      <c r="A43268" s="253"/>
      <c r="B43268" s="254"/>
    </row>
    <row r="43269" spans="1:2" x14ac:dyDescent="0.2">
      <c r="A43269" s="253"/>
      <c r="B43269" s="254"/>
    </row>
    <row r="43270" spans="1:2" x14ac:dyDescent="0.2">
      <c r="A43270" s="253"/>
      <c r="B43270" s="254"/>
    </row>
    <row r="43271" spans="1:2" x14ac:dyDescent="0.2">
      <c r="A43271" s="253"/>
      <c r="B43271" s="254"/>
    </row>
    <row r="43272" spans="1:2" x14ac:dyDescent="0.2">
      <c r="A43272" s="253"/>
      <c r="B43272" s="254"/>
    </row>
    <row r="43273" spans="1:2" x14ac:dyDescent="0.2">
      <c r="A43273" s="253"/>
      <c r="B43273" s="254"/>
    </row>
    <row r="43274" spans="1:2" x14ac:dyDescent="0.2">
      <c r="A43274" s="253"/>
      <c r="B43274" s="254"/>
    </row>
    <row r="43275" spans="1:2" x14ac:dyDescent="0.2">
      <c r="A43275" s="253"/>
      <c r="B43275" s="254"/>
    </row>
    <row r="43276" spans="1:2" x14ac:dyDescent="0.2">
      <c r="A43276" s="253"/>
      <c r="B43276" s="254"/>
    </row>
    <row r="43277" spans="1:2" x14ac:dyDescent="0.2">
      <c r="A43277" s="253"/>
      <c r="B43277" s="254"/>
    </row>
    <row r="43278" spans="1:2" x14ac:dyDescent="0.2">
      <c r="A43278" s="253"/>
      <c r="B43278" s="254"/>
    </row>
    <row r="43279" spans="1:2" x14ac:dyDescent="0.2">
      <c r="A43279" s="253"/>
      <c r="B43279" s="254"/>
    </row>
    <row r="43280" spans="1:2" x14ac:dyDescent="0.2">
      <c r="A43280" s="253"/>
      <c r="B43280" s="254"/>
    </row>
    <row r="43281" spans="1:2" x14ac:dyDescent="0.2">
      <c r="A43281" s="253"/>
      <c r="B43281" s="254"/>
    </row>
    <row r="43282" spans="1:2" x14ac:dyDescent="0.2">
      <c r="A43282" s="253"/>
      <c r="B43282" s="254"/>
    </row>
    <row r="43283" spans="1:2" x14ac:dyDescent="0.2">
      <c r="A43283" s="253"/>
      <c r="B43283" s="254"/>
    </row>
    <row r="43284" spans="1:2" x14ac:dyDescent="0.2">
      <c r="A43284" s="253"/>
      <c r="B43284" s="254"/>
    </row>
    <row r="43285" spans="1:2" x14ac:dyDescent="0.2">
      <c r="A43285" s="253"/>
      <c r="B43285" s="254"/>
    </row>
    <row r="43286" spans="1:2" x14ac:dyDescent="0.2">
      <c r="A43286" s="253"/>
      <c r="B43286" s="254"/>
    </row>
    <row r="43287" spans="1:2" x14ac:dyDescent="0.2">
      <c r="A43287" s="253"/>
      <c r="B43287" s="254"/>
    </row>
    <row r="43288" spans="1:2" x14ac:dyDescent="0.2">
      <c r="A43288" s="253"/>
      <c r="B43288" s="254"/>
    </row>
    <row r="43289" spans="1:2" x14ac:dyDescent="0.2">
      <c r="A43289" s="253"/>
      <c r="B43289" s="254"/>
    </row>
    <row r="43290" spans="1:2" x14ac:dyDescent="0.2">
      <c r="A43290" s="253"/>
      <c r="B43290" s="254"/>
    </row>
    <row r="43291" spans="1:2" x14ac:dyDescent="0.2">
      <c r="A43291" s="253"/>
      <c r="B43291" s="254"/>
    </row>
    <row r="43292" spans="1:2" x14ac:dyDescent="0.2">
      <c r="A43292" s="253"/>
      <c r="B43292" s="254"/>
    </row>
    <row r="43293" spans="1:2" x14ac:dyDescent="0.2">
      <c r="A43293" s="253"/>
      <c r="B43293" s="254"/>
    </row>
    <row r="43294" spans="1:2" x14ac:dyDescent="0.2">
      <c r="A43294" s="253"/>
      <c r="B43294" s="254"/>
    </row>
    <row r="43295" spans="1:2" x14ac:dyDescent="0.2">
      <c r="A43295" s="253"/>
      <c r="B43295" s="254"/>
    </row>
    <row r="43296" spans="1:2" x14ac:dyDescent="0.2">
      <c r="A43296" s="253"/>
      <c r="B43296" s="254"/>
    </row>
    <row r="43297" spans="1:2" x14ac:dyDescent="0.2">
      <c r="A43297" s="253"/>
      <c r="B43297" s="254"/>
    </row>
    <row r="43298" spans="1:2" x14ac:dyDescent="0.2">
      <c r="A43298" s="253"/>
      <c r="B43298" s="254"/>
    </row>
    <row r="43299" spans="1:2" x14ac:dyDescent="0.2">
      <c r="A43299" s="253"/>
      <c r="B43299" s="254"/>
    </row>
    <row r="43300" spans="1:2" x14ac:dyDescent="0.2">
      <c r="A43300" s="253"/>
      <c r="B43300" s="254"/>
    </row>
    <row r="43301" spans="1:2" x14ac:dyDescent="0.2">
      <c r="A43301" s="253"/>
      <c r="B43301" s="254"/>
    </row>
    <row r="43302" spans="1:2" x14ac:dyDescent="0.2">
      <c r="A43302" s="253"/>
      <c r="B43302" s="254"/>
    </row>
    <row r="43303" spans="1:2" x14ac:dyDescent="0.2">
      <c r="A43303" s="253"/>
      <c r="B43303" s="254"/>
    </row>
    <row r="43304" spans="1:2" x14ac:dyDescent="0.2">
      <c r="A43304" s="253"/>
      <c r="B43304" s="254"/>
    </row>
    <row r="43305" spans="1:2" x14ac:dyDescent="0.2">
      <c r="A43305" s="253"/>
      <c r="B43305" s="254"/>
    </row>
    <row r="43306" spans="1:2" x14ac:dyDescent="0.2">
      <c r="A43306" s="253"/>
      <c r="B43306" s="254"/>
    </row>
    <row r="43307" spans="1:2" x14ac:dyDescent="0.2">
      <c r="A43307" s="253"/>
      <c r="B43307" s="254"/>
    </row>
    <row r="43308" spans="1:2" x14ac:dyDescent="0.2">
      <c r="A43308" s="253"/>
      <c r="B43308" s="254"/>
    </row>
    <row r="43309" spans="1:2" x14ac:dyDescent="0.2">
      <c r="A43309" s="253"/>
      <c r="B43309" s="254"/>
    </row>
    <row r="43310" spans="1:2" x14ac:dyDescent="0.2">
      <c r="A43310" s="253"/>
      <c r="B43310" s="254"/>
    </row>
    <row r="43311" spans="1:2" x14ac:dyDescent="0.2">
      <c r="A43311" s="253"/>
      <c r="B43311" s="254"/>
    </row>
    <row r="43312" spans="1:2" x14ac:dyDescent="0.2">
      <c r="A43312" s="253"/>
      <c r="B43312" s="254"/>
    </row>
    <row r="43313" spans="1:2" x14ac:dyDescent="0.2">
      <c r="A43313" s="253"/>
      <c r="B43313" s="254"/>
    </row>
    <row r="43314" spans="1:2" x14ac:dyDescent="0.2">
      <c r="A43314" s="253"/>
      <c r="B43314" s="254"/>
    </row>
    <row r="43315" spans="1:2" x14ac:dyDescent="0.2">
      <c r="A43315" s="253"/>
      <c r="B43315" s="254"/>
    </row>
    <row r="43316" spans="1:2" x14ac:dyDescent="0.2">
      <c r="A43316" s="253"/>
      <c r="B43316" s="254"/>
    </row>
    <row r="43317" spans="1:2" x14ac:dyDescent="0.2">
      <c r="A43317" s="253"/>
      <c r="B43317" s="254"/>
    </row>
    <row r="43318" spans="1:2" x14ac:dyDescent="0.2">
      <c r="A43318" s="253"/>
      <c r="B43318" s="254"/>
    </row>
    <row r="43319" spans="1:2" x14ac:dyDescent="0.2">
      <c r="A43319" s="253"/>
      <c r="B43319" s="254"/>
    </row>
    <row r="43320" spans="1:2" x14ac:dyDescent="0.2">
      <c r="A43320" s="253"/>
      <c r="B43320" s="254"/>
    </row>
    <row r="43321" spans="1:2" x14ac:dyDescent="0.2">
      <c r="A43321" s="253"/>
      <c r="B43321" s="254"/>
    </row>
    <row r="43322" spans="1:2" x14ac:dyDescent="0.2">
      <c r="A43322" s="253"/>
      <c r="B43322" s="254"/>
    </row>
    <row r="43323" spans="1:2" x14ac:dyDescent="0.2">
      <c r="A43323" s="253"/>
      <c r="B43323" s="254"/>
    </row>
    <row r="43324" spans="1:2" x14ac:dyDescent="0.2">
      <c r="A43324" s="253"/>
      <c r="B43324" s="254"/>
    </row>
    <row r="43325" spans="1:2" x14ac:dyDescent="0.2">
      <c r="A43325" s="253"/>
      <c r="B43325" s="254"/>
    </row>
    <row r="43326" spans="1:2" x14ac:dyDescent="0.2">
      <c r="A43326" s="253"/>
      <c r="B43326" s="254"/>
    </row>
    <row r="43327" spans="1:2" x14ac:dyDescent="0.2">
      <c r="A43327" s="253"/>
      <c r="B43327" s="254"/>
    </row>
    <row r="43328" spans="1:2" x14ac:dyDescent="0.2">
      <c r="A43328" s="253"/>
      <c r="B43328" s="254"/>
    </row>
    <row r="43329" spans="1:2" x14ac:dyDescent="0.2">
      <c r="A43329" s="253"/>
      <c r="B43329" s="254"/>
    </row>
    <row r="43330" spans="1:2" x14ac:dyDescent="0.2">
      <c r="A43330" s="253"/>
      <c r="B43330" s="254"/>
    </row>
    <row r="43331" spans="1:2" x14ac:dyDescent="0.2">
      <c r="A43331" s="253"/>
      <c r="B43331" s="254"/>
    </row>
    <row r="43332" spans="1:2" x14ac:dyDescent="0.2">
      <c r="A43332" s="253"/>
      <c r="B43332" s="254"/>
    </row>
    <row r="43333" spans="1:2" x14ac:dyDescent="0.2">
      <c r="A43333" s="253"/>
      <c r="B43333" s="254"/>
    </row>
    <row r="43334" spans="1:2" x14ac:dyDescent="0.2">
      <c r="A43334" s="253"/>
      <c r="B43334" s="254"/>
    </row>
    <row r="43335" spans="1:2" x14ac:dyDescent="0.2">
      <c r="A43335" s="253"/>
      <c r="B43335" s="254"/>
    </row>
    <row r="43336" spans="1:2" x14ac:dyDescent="0.2">
      <c r="A43336" s="253"/>
      <c r="B43336" s="254"/>
    </row>
    <row r="43337" spans="1:2" x14ac:dyDescent="0.2">
      <c r="A43337" s="253"/>
      <c r="B43337" s="254"/>
    </row>
    <row r="43338" spans="1:2" x14ac:dyDescent="0.2">
      <c r="A43338" s="253"/>
      <c r="B43338" s="254"/>
    </row>
    <row r="43339" spans="1:2" x14ac:dyDescent="0.2">
      <c r="A43339" s="253"/>
      <c r="B43339" s="254"/>
    </row>
    <row r="43340" spans="1:2" x14ac:dyDescent="0.2">
      <c r="A43340" s="253"/>
      <c r="B43340" s="254"/>
    </row>
    <row r="43341" spans="1:2" x14ac:dyDescent="0.2">
      <c r="A43341" s="253"/>
      <c r="B43341" s="254"/>
    </row>
    <row r="43342" spans="1:2" x14ac:dyDescent="0.2">
      <c r="A43342" s="253"/>
      <c r="B43342" s="254"/>
    </row>
    <row r="43343" spans="1:2" x14ac:dyDescent="0.2">
      <c r="A43343" s="253"/>
      <c r="B43343" s="254"/>
    </row>
    <row r="43344" spans="1:2" x14ac:dyDescent="0.2">
      <c r="A43344" s="253"/>
      <c r="B43344" s="254"/>
    </row>
    <row r="43345" spans="1:2" x14ac:dyDescent="0.2">
      <c r="A43345" s="253"/>
      <c r="B43345" s="254"/>
    </row>
    <row r="43346" spans="1:2" x14ac:dyDescent="0.2">
      <c r="A43346" s="253"/>
      <c r="B43346" s="254"/>
    </row>
    <row r="43347" spans="1:2" x14ac:dyDescent="0.2">
      <c r="A43347" s="253"/>
      <c r="B43347" s="254"/>
    </row>
    <row r="43348" spans="1:2" x14ac:dyDescent="0.2">
      <c r="A43348" s="253"/>
      <c r="B43348" s="254"/>
    </row>
    <row r="43349" spans="1:2" x14ac:dyDescent="0.2">
      <c r="A43349" s="253"/>
      <c r="B43349" s="254"/>
    </row>
    <row r="43350" spans="1:2" x14ac:dyDescent="0.2">
      <c r="A43350" s="253"/>
      <c r="B43350" s="254"/>
    </row>
    <row r="43351" spans="1:2" x14ac:dyDescent="0.2">
      <c r="A43351" s="253"/>
      <c r="B43351" s="254"/>
    </row>
    <row r="43352" spans="1:2" x14ac:dyDescent="0.2">
      <c r="A43352" s="253"/>
      <c r="B43352" s="254"/>
    </row>
    <row r="43353" spans="1:2" x14ac:dyDescent="0.2">
      <c r="A43353" s="253"/>
      <c r="B43353" s="254"/>
    </row>
    <row r="43354" spans="1:2" x14ac:dyDescent="0.2">
      <c r="A43354" s="253"/>
      <c r="B43354" s="254"/>
    </row>
    <row r="43355" spans="1:2" x14ac:dyDescent="0.2">
      <c r="A43355" s="253"/>
      <c r="B43355" s="254"/>
    </row>
    <row r="43356" spans="1:2" x14ac:dyDescent="0.2">
      <c r="A43356" s="253"/>
      <c r="B43356" s="254"/>
    </row>
    <row r="43357" spans="1:2" x14ac:dyDescent="0.2">
      <c r="A43357" s="253"/>
      <c r="B43357" s="254"/>
    </row>
    <row r="43358" spans="1:2" x14ac:dyDescent="0.2">
      <c r="A43358" s="253"/>
      <c r="B43358" s="254"/>
    </row>
    <row r="43359" spans="1:2" x14ac:dyDescent="0.2">
      <c r="A43359" s="253"/>
      <c r="B43359" s="254"/>
    </row>
    <row r="43360" spans="1:2" x14ac:dyDescent="0.2">
      <c r="A43360" s="253"/>
      <c r="B43360" s="254"/>
    </row>
    <row r="43361" spans="1:2" x14ac:dyDescent="0.2">
      <c r="A43361" s="253"/>
      <c r="B43361" s="254"/>
    </row>
    <row r="43362" spans="1:2" x14ac:dyDescent="0.2">
      <c r="A43362" s="253"/>
      <c r="B43362" s="254"/>
    </row>
    <row r="43363" spans="1:2" x14ac:dyDescent="0.2">
      <c r="A43363" s="253"/>
      <c r="B43363" s="254"/>
    </row>
    <row r="43364" spans="1:2" x14ac:dyDescent="0.2">
      <c r="A43364" s="253"/>
      <c r="B43364" s="254"/>
    </row>
    <row r="43365" spans="1:2" x14ac:dyDescent="0.2">
      <c r="A43365" s="253"/>
      <c r="B43365" s="254"/>
    </row>
    <row r="43366" spans="1:2" x14ac:dyDescent="0.2">
      <c r="A43366" s="253"/>
      <c r="B43366" s="254"/>
    </row>
    <row r="43367" spans="1:2" x14ac:dyDescent="0.2">
      <c r="A43367" s="253"/>
      <c r="B43367" s="254"/>
    </row>
    <row r="43368" spans="1:2" x14ac:dyDescent="0.2">
      <c r="A43368" s="253"/>
      <c r="B43368" s="254"/>
    </row>
    <row r="43369" spans="1:2" x14ac:dyDescent="0.2">
      <c r="A43369" s="253"/>
      <c r="B43369" s="254"/>
    </row>
    <row r="43370" spans="1:2" x14ac:dyDescent="0.2">
      <c r="A43370" s="253"/>
      <c r="B43370" s="254"/>
    </row>
    <row r="43371" spans="1:2" x14ac:dyDescent="0.2">
      <c r="A43371" s="253"/>
      <c r="B43371" s="254"/>
    </row>
    <row r="43372" spans="1:2" x14ac:dyDescent="0.2">
      <c r="A43372" s="253"/>
      <c r="B43372" s="254"/>
    </row>
    <row r="43373" spans="1:2" x14ac:dyDescent="0.2">
      <c r="A43373" s="253"/>
      <c r="B43373" s="254"/>
    </row>
    <row r="43374" spans="1:2" x14ac:dyDescent="0.2">
      <c r="A43374" s="253"/>
      <c r="B43374" s="254"/>
    </row>
    <row r="43375" spans="1:2" x14ac:dyDescent="0.2">
      <c r="A43375" s="253"/>
      <c r="B43375" s="254"/>
    </row>
    <row r="43376" spans="1:2" x14ac:dyDescent="0.2">
      <c r="A43376" s="253"/>
      <c r="B43376" s="254"/>
    </row>
    <row r="43377" spans="1:2" x14ac:dyDescent="0.2">
      <c r="A43377" s="253"/>
      <c r="B43377" s="254"/>
    </row>
    <row r="43378" spans="1:2" x14ac:dyDescent="0.2">
      <c r="A43378" s="253"/>
      <c r="B43378" s="254"/>
    </row>
    <row r="43379" spans="1:2" x14ac:dyDescent="0.2">
      <c r="A43379" s="253"/>
      <c r="B43379" s="254"/>
    </row>
    <row r="43380" spans="1:2" x14ac:dyDescent="0.2">
      <c r="A43380" s="253"/>
      <c r="B43380" s="254"/>
    </row>
    <row r="43381" spans="1:2" x14ac:dyDescent="0.2">
      <c r="A43381" s="253"/>
      <c r="B43381" s="254"/>
    </row>
    <row r="43382" spans="1:2" x14ac:dyDescent="0.2">
      <c r="A43382" s="253"/>
      <c r="B43382" s="254"/>
    </row>
    <row r="43383" spans="1:2" x14ac:dyDescent="0.2">
      <c r="A43383" s="253"/>
      <c r="B43383" s="254"/>
    </row>
    <row r="43384" spans="1:2" x14ac:dyDescent="0.2">
      <c r="A43384" s="253"/>
      <c r="B43384" s="254"/>
    </row>
    <row r="43385" spans="1:2" x14ac:dyDescent="0.2">
      <c r="A43385" s="253"/>
      <c r="B43385" s="254"/>
    </row>
    <row r="43386" spans="1:2" x14ac:dyDescent="0.2">
      <c r="A43386" s="253"/>
      <c r="B43386" s="254"/>
    </row>
    <row r="43387" spans="1:2" x14ac:dyDescent="0.2">
      <c r="A43387" s="253"/>
      <c r="B43387" s="254"/>
    </row>
    <row r="43388" spans="1:2" x14ac:dyDescent="0.2">
      <c r="A43388" s="253"/>
      <c r="B43388" s="254"/>
    </row>
    <row r="43389" spans="1:2" x14ac:dyDescent="0.2">
      <c r="A43389" s="253"/>
      <c r="B43389" s="254"/>
    </row>
    <row r="43390" spans="1:2" x14ac:dyDescent="0.2">
      <c r="A43390" s="253"/>
      <c r="B43390" s="254"/>
    </row>
    <row r="43391" spans="1:2" x14ac:dyDescent="0.2">
      <c r="A43391" s="253"/>
      <c r="B43391" s="254"/>
    </row>
    <row r="43392" spans="1:2" x14ac:dyDescent="0.2">
      <c r="A43392" s="253"/>
      <c r="B43392" s="254"/>
    </row>
    <row r="43393" spans="1:2" x14ac:dyDescent="0.2">
      <c r="A43393" s="253"/>
      <c r="B43393" s="254"/>
    </row>
    <row r="43394" spans="1:2" x14ac:dyDescent="0.2">
      <c r="A43394" s="253"/>
      <c r="B43394" s="254"/>
    </row>
    <row r="43395" spans="1:2" x14ac:dyDescent="0.2">
      <c r="A43395" s="253"/>
      <c r="B43395" s="254"/>
    </row>
    <row r="43396" spans="1:2" x14ac:dyDescent="0.2">
      <c r="A43396" s="253"/>
      <c r="B43396" s="254"/>
    </row>
    <row r="43397" spans="1:2" x14ac:dyDescent="0.2">
      <c r="A43397" s="253"/>
      <c r="B43397" s="254"/>
    </row>
    <row r="43398" spans="1:2" x14ac:dyDescent="0.2">
      <c r="A43398" s="253"/>
      <c r="B43398" s="254"/>
    </row>
    <row r="43399" spans="1:2" x14ac:dyDescent="0.2">
      <c r="A43399" s="253"/>
      <c r="B43399" s="254"/>
    </row>
    <row r="43400" spans="1:2" x14ac:dyDescent="0.2">
      <c r="A43400" s="253"/>
      <c r="B43400" s="254"/>
    </row>
    <row r="43401" spans="1:2" x14ac:dyDescent="0.2">
      <c r="A43401" s="253"/>
      <c r="B43401" s="254"/>
    </row>
    <row r="43402" spans="1:2" x14ac:dyDescent="0.2">
      <c r="A43402" s="253"/>
      <c r="B43402" s="254"/>
    </row>
    <row r="43403" spans="1:2" x14ac:dyDescent="0.2">
      <c r="A43403" s="253"/>
      <c r="B43403" s="254"/>
    </row>
    <row r="43404" spans="1:2" x14ac:dyDescent="0.2">
      <c r="A43404" s="253"/>
      <c r="B43404" s="254"/>
    </row>
    <row r="43405" spans="1:2" x14ac:dyDescent="0.2">
      <c r="A43405" s="253"/>
      <c r="B43405" s="254"/>
    </row>
    <row r="43406" spans="1:2" x14ac:dyDescent="0.2">
      <c r="A43406" s="253"/>
      <c r="B43406" s="254"/>
    </row>
    <row r="43407" spans="1:2" x14ac:dyDescent="0.2">
      <c r="A43407" s="253"/>
      <c r="B43407" s="254"/>
    </row>
    <row r="43408" spans="1:2" x14ac:dyDescent="0.2">
      <c r="A43408" s="253"/>
      <c r="B43408" s="254"/>
    </row>
    <row r="43409" spans="1:2" x14ac:dyDescent="0.2">
      <c r="A43409" s="253"/>
      <c r="B43409" s="254"/>
    </row>
    <row r="43410" spans="1:2" x14ac:dyDescent="0.2">
      <c r="A43410" s="253"/>
      <c r="B43410" s="254"/>
    </row>
    <row r="43411" spans="1:2" x14ac:dyDescent="0.2">
      <c r="A43411" s="253"/>
      <c r="B43411" s="254"/>
    </row>
    <row r="43412" spans="1:2" x14ac:dyDescent="0.2">
      <c r="A43412" s="253"/>
      <c r="B43412" s="254"/>
    </row>
    <row r="43413" spans="1:2" x14ac:dyDescent="0.2">
      <c r="A43413" s="253"/>
      <c r="B43413" s="254"/>
    </row>
    <row r="43414" spans="1:2" x14ac:dyDescent="0.2">
      <c r="A43414" s="253"/>
      <c r="B43414" s="254"/>
    </row>
    <row r="43415" spans="1:2" x14ac:dyDescent="0.2">
      <c r="A43415" s="253"/>
      <c r="B43415" s="254"/>
    </row>
    <row r="43416" spans="1:2" x14ac:dyDescent="0.2">
      <c r="A43416" s="253"/>
      <c r="B43416" s="254"/>
    </row>
    <row r="43417" spans="1:2" x14ac:dyDescent="0.2">
      <c r="A43417" s="253"/>
      <c r="B43417" s="254"/>
    </row>
    <row r="43418" spans="1:2" x14ac:dyDescent="0.2">
      <c r="A43418" s="253"/>
      <c r="B43418" s="254"/>
    </row>
    <row r="43419" spans="1:2" x14ac:dyDescent="0.2">
      <c r="A43419" s="253"/>
      <c r="B43419" s="254"/>
    </row>
    <row r="43420" spans="1:2" x14ac:dyDescent="0.2">
      <c r="A43420" s="253"/>
      <c r="B43420" s="254"/>
    </row>
    <row r="43421" spans="1:2" x14ac:dyDescent="0.2">
      <c r="A43421" s="253"/>
      <c r="B43421" s="254"/>
    </row>
    <row r="43422" spans="1:2" x14ac:dyDescent="0.2">
      <c r="A43422" s="253"/>
      <c r="B43422" s="254"/>
    </row>
    <row r="43423" spans="1:2" x14ac:dyDescent="0.2">
      <c r="A43423" s="253"/>
      <c r="B43423" s="254"/>
    </row>
    <row r="43424" spans="1:2" x14ac:dyDescent="0.2">
      <c r="A43424" s="253"/>
      <c r="B43424" s="254"/>
    </row>
    <row r="43425" spans="1:2" x14ac:dyDescent="0.2">
      <c r="A43425" s="253"/>
      <c r="B43425" s="254"/>
    </row>
    <row r="43426" spans="1:2" x14ac:dyDescent="0.2">
      <c r="A43426" s="253"/>
      <c r="B43426" s="254"/>
    </row>
    <row r="43427" spans="1:2" x14ac:dyDescent="0.2">
      <c r="A43427" s="253"/>
      <c r="B43427" s="254"/>
    </row>
    <row r="43428" spans="1:2" x14ac:dyDescent="0.2">
      <c r="A43428" s="253"/>
      <c r="B43428" s="254"/>
    </row>
    <row r="43429" spans="1:2" x14ac:dyDescent="0.2">
      <c r="A43429" s="253"/>
      <c r="B43429" s="254"/>
    </row>
    <row r="43430" spans="1:2" x14ac:dyDescent="0.2">
      <c r="A43430" s="253"/>
      <c r="B43430" s="254"/>
    </row>
    <row r="43431" spans="1:2" x14ac:dyDescent="0.2">
      <c r="A43431" s="253"/>
      <c r="B43431" s="254"/>
    </row>
    <row r="43432" spans="1:2" x14ac:dyDescent="0.2">
      <c r="A43432" s="253"/>
      <c r="B43432" s="254"/>
    </row>
    <row r="43433" spans="1:2" x14ac:dyDescent="0.2">
      <c r="A43433" s="253"/>
      <c r="B43433" s="254"/>
    </row>
    <row r="43434" spans="1:2" x14ac:dyDescent="0.2">
      <c r="A43434" s="253"/>
      <c r="B43434" s="254"/>
    </row>
    <row r="43435" spans="1:2" x14ac:dyDescent="0.2">
      <c r="A43435" s="253"/>
      <c r="B43435" s="254"/>
    </row>
    <row r="43436" spans="1:2" x14ac:dyDescent="0.2">
      <c r="A43436" s="253"/>
      <c r="B43436" s="254"/>
    </row>
    <row r="43437" spans="1:2" x14ac:dyDescent="0.2">
      <c r="A43437" s="253"/>
      <c r="B43437" s="254"/>
    </row>
    <row r="43438" spans="1:2" x14ac:dyDescent="0.2">
      <c r="A43438" s="253"/>
      <c r="B43438" s="254"/>
    </row>
    <row r="43439" spans="1:2" x14ac:dyDescent="0.2">
      <c r="A43439" s="253"/>
      <c r="B43439" s="254"/>
    </row>
    <row r="43440" spans="1:2" x14ac:dyDescent="0.2">
      <c r="A43440" s="253"/>
      <c r="B43440" s="254"/>
    </row>
    <row r="43441" spans="1:2" x14ac:dyDescent="0.2">
      <c r="A43441" s="253"/>
      <c r="B43441" s="254"/>
    </row>
    <row r="43442" spans="1:2" x14ac:dyDescent="0.2">
      <c r="A43442" s="253"/>
      <c r="B43442" s="254"/>
    </row>
    <row r="43443" spans="1:2" x14ac:dyDescent="0.2">
      <c r="A43443" s="253"/>
      <c r="B43443" s="254"/>
    </row>
    <row r="43444" spans="1:2" x14ac:dyDescent="0.2">
      <c r="A43444" s="253"/>
      <c r="B43444" s="254"/>
    </row>
    <row r="43445" spans="1:2" x14ac:dyDescent="0.2">
      <c r="A43445" s="253"/>
      <c r="B43445" s="254"/>
    </row>
    <row r="43446" spans="1:2" x14ac:dyDescent="0.2">
      <c r="A43446" s="253"/>
      <c r="B43446" s="254"/>
    </row>
    <row r="43447" spans="1:2" x14ac:dyDescent="0.2">
      <c r="A43447" s="253"/>
      <c r="B43447" s="254"/>
    </row>
    <row r="43448" spans="1:2" x14ac:dyDescent="0.2">
      <c r="A43448" s="253"/>
      <c r="B43448" s="254"/>
    </row>
    <row r="43449" spans="1:2" x14ac:dyDescent="0.2">
      <c r="A43449" s="253"/>
      <c r="B43449" s="254"/>
    </row>
    <row r="43450" spans="1:2" x14ac:dyDescent="0.2">
      <c r="A43450" s="253"/>
      <c r="B43450" s="254"/>
    </row>
    <row r="43451" spans="1:2" x14ac:dyDescent="0.2">
      <c r="A43451" s="253"/>
      <c r="B43451" s="254"/>
    </row>
    <row r="43452" spans="1:2" x14ac:dyDescent="0.2">
      <c r="A43452" s="253"/>
      <c r="B43452" s="254"/>
    </row>
    <row r="43453" spans="1:2" x14ac:dyDescent="0.2">
      <c r="A43453" s="253"/>
      <c r="B43453" s="254"/>
    </row>
    <row r="43454" spans="1:2" x14ac:dyDescent="0.2">
      <c r="A43454" s="253"/>
      <c r="B43454" s="254"/>
    </row>
    <row r="43455" spans="1:2" x14ac:dyDescent="0.2">
      <c r="A43455" s="253"/>
      <c r="B43455" s="254"/>
    </row>
    <row r="43456" spans="1:2" x14ac:dyDescent="0.2">
      <c r="A43456" s="253"/>
      <c r="B43456" s="254"/>
    </row>
    <row r="43457" spans="1:2" x14ac:dyDescent="0.2">
      <c r="A43457" s="253"/>
      <c r="B43457" s="254"/>
    </row>
    <row r="43458" spans="1:2" x14ac:dyDescent="0.2">
      <c r="A43458" s="253"/>
      <c r="B43458" s="254"/>
    </row>
    <row r="43459" spans="1:2" x14ac:dyDescent="0.2">
      <c r="A43459" s="253"/>
      <c r="B43459" s="254"/>
    </row>
    <row r="43460" spans="1:2" x14ac:dyDescent="0.2">
      <c r="A43460" s="253"/>
      <c r="B43460" s="254"/>
    </row>
    <row r="43461" spans="1:2" x14ac:dyDescent="0.2">
      <c r="A43461" s="253"/>
      <c r="B43461" s="254"/>
    </row>
    <row r="43462" spans="1:2" x14ac:dyDescent="0.2">
      <c r="A43462" s="253"/>
      <c r="B43462" s="254"/>
    </row>
    <row r="43463" spans="1:2" x14ac:dyDescent="0.2">
      <c r="A43463" s="253"/>
      <c r="B43463" s="254"/>
    </row>
    <row r="43464" spans="1:2" x14ac:dyDescent="0.2">
      <c r="A43464" s="253"/>
      <c r="B43464" s="254"/>
    </row>
    <row r="43465" spans="1:2" x14ac:dyDescent="0.2">
      <c r="A43465" s="253"/>
      <c r="B43465" s="254"/>
    </row>
    <row r="43466" spans="1:2" x14ac:dyDescent="0.2">
      <c r="A43466" s="253"/>
      <c r="B43466" s="254"/>
    </row>
    <row r="43467" spans="1:2" x14ac:dyDescent="0.2">
      <c r="A43467" s="253"/>
      <c r="B43467" s="254"/>
    </row>
    <row r="43468" spans="1:2" x14ac:dyDescent="0.2">
      <c r="A43468" s="253"/>
      <c r="B43468" s="254"/>
    </row>
    <row r="43469" spans="1:2" x14ac:dyDescent="0.2">
      <c r="A43469" s="253"/>
      <c r="B43469" s="254"/>
    </row>
    <row r="43470" spans="1:2" x14ac:dyDescent="0.2">
      <c r="A43470" s="253"/>
      <c r="B43470" s="254"/>
    </row>
    <row r="43471" spans="1:2" x14ac:dyDescent="0.2">
      <c r="A43471" s="253"/>
      <c r="B43471" s="254"/>
    </row>
    <row r="43472" spans="1:2" x14ac:dyDescent="0.2">
      <c r="A43472" s="253"/>
      <c r="B43472" s="254"/>
    </row>
    <row r="43473" spans="1:2" x14ac:dyDescent="0.2">
      <c r="A43473" s="253"/>
      <c r="B43473" s="254"/>
    </row>
    <row r="43474" spans="1:2" x14ac:dyDescent="0.2">
      <c r="A43474" s="253"/>
      <c r="B43474" s="254"/>
    </row>
    <row r="43475" spans="1:2" x14ac:dyDescent="0.2">
      <c r="A43475" s="253"/>
      <c r="B43475" s="254"/>
    </row>
    <row r="43476" spans="1:2" x14ac:dyDescent="0.2">
      <c r="A43476" s="253"/>
      <c r="B43476" s="254"/>
    </row>
    <row r="43477" spans="1:2" x14ac:dyDescent="0.2">
      <c r="A43477" s="253"/>
      <c r="B43477" s="254"/>
    </row>
    <row r="43478" spans="1:2" x14ac:dyDescent="0.2">
      <c r="A43478" s="253"/>
      <c r="B43478" s="254"/>
    </row>
    <row r="43479" spans="1:2" x14ac:dyDescent="0.2">
      <c r="A43479" s="253"/>
      <c r="B43479" s="254"/>
    </row>
    <row r="43480" spans="1:2" x14ac:dyDescent="0.2">
      <c r="A43480" s="253"/>
      <c r="B43480" s="254"/>
    </row>
    <row r="43481" spans="1:2" x14ac:dyDescent="0.2">
      <c r="A43481" s="253"/>
      <c r="B43481" s="254"/>
    </row>
    <row r="43482" spans="1:2" x14ac:dyDescent="0.2">
      <c r="A43482" s="253"/>
      <c r="B43482" s="254"/>
    </row>
    <row r="43483" spans="1:2" x14ac:dyDescent="0.2">
      <c r="A43483" s="253"/>
      <c r="B43483" s="254"/>
    </row>
    <row r="43484" spans="1:2" x14ac:dyDescent="0.2">
      <c r="A43484" s="253"/>
      <c r="B43484" s="254"/>
    </row>
    <row r="43485" spans="1:2" x14ac:dyDescent="0.2">
      <c r="A43485" s="253"/>
      <c r="B43485" s="254"/>
    </row>
    <row r="43486" spans="1:2" x14ac:dyDescent="0.2">
      <c r="A43486" s="253"/>
      <c r="B43486" s="254"/>
    </row>
    <row r="43487" spans="1:2" x14ac:dyDescent="0.2">
      <c r="A43487" s="253"/>
      <c r="B43487" s="254"/>
    </row>
    <row r="43488" spans="1:2" x14ac:dyDescent="0.2">
      <c r="A43488" s="253"/>
      <c r="B43488" s="254"/>
    </row>
    <row r="43489" spans="1:2" x14ac:dyDescent="0.2">
      <c r="A43489" s="253"/>
      <c r="B43489" s="254"/>
    </row>
    <row r="43490" spans="1:2" x14ac:dyDescent="0.2">
      <c r="A43490" s="253"/>
      <c r="B43490" s="254"/>
    </row>
    <row r="43491" spans="1:2" x14ac:dyDescent="0.2">
      <c r="A43491" s="253"/>
      <c r="B43491" s="254"/>
    </row>
    <row r="43492" spans="1:2" x14ac:dyDescent="0.2">
      <c r="A43492" s="253"/>
      <c r="B43492" s="254"/>
    </row>
    <row r="43493" spans="1:2" x14ac:dyDescent="0.2">
      <c r="A43493" s="253"/>
      <c r="B43493" s="254"/>
    </row>
    <row r="43494" spans="1:2" x14ac:dyDescent="0.2">
      <c r="A43494" s="253"/>
      <c r="B43494" s="254"/>
    </row>
    <row r="43495" spans="1:2" x14ac:dyDescent="0.2">
      <c r="A43495" s="253"/>
      <c r="B43495" s="254"/>
    </row>
    <row r="43496" spans="1:2" x14ac:dyDescent="0.2">
      <c r="A43496" s="253"/>
      <c r="B43496" s="254"/>
    </row>
    <row r="43497" spans="1:2" x14ac:dyDescent="0.2">
      <c r="A43497" s="253"/>
      <c r="B43497" s="254"/>
    </row>
    <row r="43498" spans="1:2" x14ac:dyDescent="0.2">
      <c r="A43498" s="253"/>
      <c r="B43498" s="254"/>
    </row>
    <row r="43499" spans="1:2" x14ac:dyDescent="0.2">
      <c r="A43499" s="253"/>
      <c r="B43499" s="254"/>
    </row>
    <row r="43500" spans="1:2" x14ac:dyDescent="0.2">
      <c r="A43500" s="253"/>
      <c r="B43500" s="254"/>
    </row>
    <row r="43501" spans="1:2" x14ac:dyDescent="0.2">
      <c r="A43501" s="253"/>
      <c r="B43501" s="254"/>
    </row>
    <row r="43502" spans="1:2" x14ac:dyDescent="0.2">
      <c r="A43502" s="253"/>
      <c r="B43502" s="254"/>
    </row>
    <row r="43503" spans="1:2" x14ac:dyDescent="0.2">
      <c r="A43503" s="253"/>
      <c r="B43503" s="254"/>
    </row>
    <row r="43504" spans="1:2" x14ac:dyDescent="0.2">
      <c r="A43504" s="253"/>
      <c r="B43504" s="254"/>
    </row>
    <row r="43505" spans="1:2" x14ac:dyDescent="0.2">
      <c r="A43505" s="253"/>
      <c r="B43505" s="254"/>
    </row>
    <row r="43506" spans="1:2" x14ac:dyDescent="0.2">
      <c r="A43506" s="253"/>
      <c r="B43506" s="254"/>
    </row>
    <row r="43507" spans="1:2" x14ac:dyDescent="0.2">
      <c r="A43507" s="253"/>
      <c r="B43507" s="254"/>
    </row>
    <row r="43508" spans="1:2" x14ac:dyDescent="0.2">
      <c r="A43508" s="253"/>
      <c r="B43508" s="254"/>
    </row>
    <row r="43509" spans="1:2" x14ac:dyDescent="0.2">
      <c r="A43509" s="253"/>
      <c r="B43509" s="254"/>
    </row>
    <row r="43510" spans="1:2" x14ac:dyDescent="0.2">
      <c r="A43510" s="253"/>
      <c r="B43510" s="254"/>
    </row>
    <row r="43511" spans="1:2" x14ac:dyDescent="0.2">
      <c r="A43511" s="253"/>
      <c r="B43511" s="254"/>
    </row>
    <row r="43512" spans="1:2" x14ac:dyDescent="0.2">
      <c r="A43512" s="253"/>
      <c r="B43512" s="254"/>
    </row>
    <row r="43513" spans="1:2" x14ac:dyDescent="0.2">
      <c r="A43513" s="253"/>
      <c r="B43513" s="254"/>
    </row>
    <row r="43514" spans="1:2" x14ac:dyDescent="0.2">
      <c r="A43514" s="253"/>
      <c r="B43514" s="254"/>
    </row>
    <row r="43515" spans="1:2" x14ac:dyDescent="0.2">
      <c r="A43515" s="253"/>
      <c r="B43515" s="254"/>
    </row>
    <row r="43516" spans="1:2" x14ac:dyDescent="0.2">
      <c r="A43516" s="253"/>
      <c r="B43516" s="254"/>
    </row>
    <row r="43517" spans="1:2" x14ac:dyDescent="0.2">
      <c r="A43517" s="253"/>
      <c r="B43517" s="254"/>
    </row>
    <row r="43518" spans="1:2" x14ac:dyDescent="0.2">
      <c r="A43518" s="253"/>
      <c r="B43518" s="254"/>
    </row>
    <row r="43519" spans="1:2" x14ac:dyDescent="0.2">
      <c r="A43519" s="253"/>
      <c r="B43519" s="254"/>
    </row>
    <row r="43520" spans="1:2" x14ac:dyDescent="0.2">
      <c r="A43520" s="253"/>
      <c r="B43520" s="254"/>
    </row>
    <row r="43521" spans="1:2" x14ac:dyDescent="0.2">
      <c r="A43521" s="253"/>
      <c r="B43521" s="254"/>
    </row>
    <row r="43522" spans="1:2" x14ac:dyDescent="0.2">
      <c r="A43522" s="253"/>
      <c r="B43522" s="254"/>
    </row>
    <row r="43523" spans="1:2" x14ac:dyDescent="0.2">
      <c r="A43523" s="253"/>
      <c r="B43523" s="254"/>
    </row>
    <row r="43524" spans="1:2" x14ac:dyDescent="0.2">
      <c r="A43524" s="253"/>
      <c r="B43524" s="254"/>
    </row>
    <row r="43525" spans="1:2" x14ac:dyDescent="0.2">
      <c r="A43525" s="253"/>
      <c r="B43525" s="254"/>
    </row>
    <row r="43526" spans="1:2" x14ac:dyDescent="0.2">
      <c r="A43526" s="253"/>
      <c r="B43526" s="254"/>
    </row>
    <row r="43527" spans="1:2" x14ac:dyDescent="0.2">
      <c r="A43527" s="253"/>
      <c r="B43527" s="254"/>
    </row>
    <row r="43528" spans="1:2" x14ac:dyDescent="0.2">
      <c r="A43528" s="253"/>
      <c r="B43528" s="254"/>
    </row>
    <row r="43529" spans="1:2" x14ac:dyDescent="0.2">
      <c r="A43529" s="253"/>
      <c r="B43529" s="254"/>
    </row>
    <row r="43530" spans="1:2" x14ac:dyDescent="0.2">
      <c r="A43530" s="253"/>
      <c r="B43530" s="254"/>
    </row>
    <row r="43531" spans="1:2" x14ac:dyDescent="0.2">
      <c r="A43531" s="253"/>
      <c r="B43531" s="254"/>
    </row>
    <row r="43532" spans="1:2" x14ac:dyDescent="0.2">
      <c r="A43532" s="253"/>
      <c r="B43532" s="254"/>
    </row>
    <row r="43533" spans="1:2" x14ac:dyDescent="0.2">
      <c r="A43533" s="253"/>
      <c r="B43533" s="254"/>
    </row>
    <row r="43534" spans="1:2" x14ac:dyDescent="0.2">
      <c r="A43534" s="253"/>
      <c r="B43534" s="254"/>
    </row>
    <row r="43535" spans="1:2" x14ac:dyDescent="0.2">
      <c r="A43535" s="253"/>
      <c r="B43535" s="254"/>
    </row>
    <row r="43536" spans="1:2" x14ac:dyDescent="0.2">
      <c r="A43536" s="253"/>
      <c r="B43536" s="254"/>
    </row>
    <row r="43537" spans="1:2" x14ac:dyDescent="0.2">
      <c r="A43537" s="253"/>
      <c r="B43537" s="254"/>
    </row>
    <row r="43538" spans="1:2" x14ac:dyDescent="0.2">
      <c r="A43538" s="253"/>
      <c r="B43538" s="254"/>
    </row>
    <row r="43539" spans="1:2" x14ac:dyDescent="0.2">
      <c r="A43539" s="253"/>
      <c r="B43539" s="254"/>
    </row>
    <row r="43540" spans="1:2" x14ac:dyDescent="0.2">
      <c r="A43540" s="253"/>
      <c r="B43540" s="254"/>
    </row>
    <row r="43541" spans="1:2" x14ac:dyDescent="0.2">
      <c r="A43541" s="253"/>
      <c r="B43541" s="254"/>
    </row>
    <row r="43542" spans="1:2" x14ac:dyDescent="0.2">
      <c r="A43542" s="253"/>
      <c r="B43542" s="254"/>
    </row>
    <row r="43543" spans="1:2" x14ac:dyDescent="0.2">
      <c r="A43543" s="253"/>
      <c r="B43543" s="254"/>
    </row>
    <row r="43544" spans="1:2" x14ac:dyDescent="0.2">
      <c r="A43544" s="253"/>
      <c r="B43544" s="254"/>
    </row>
    <row r="43545" spans="1:2" x14ac:dyDescent="0.2">
      <c r="A43545" s="253"/>
      <c r="B43545" s="254"/>
    </row>
    <row r="43546" spans="1:2" x14ac:dyDescent="0.2">
      <c r="A43546" s="253"/>
      <c r="B43546" s="254"/>
    </row>
    <row r="43547" spans="1:2" x14ac:dyDescent="0.2">
      <c r="A43547" s="253"/>
      <c r="B43547" s="254"/>
    </row>
    <row r="43548" spans="1:2" x14ac:dyDescent="0.2">
      <c r="A43548" s="253"/>
      <c r="B43548" s="254"/>
    </row>
    <row r="43549" spans="1:2" x14ac:dyDescent="0.2">
      <c r="A43549" s="253"/>
      <c r="B43549" s="254"/>
    </row>
    <row r="43550" spans="1:2" x14ac:dyDescent="0.2">
      <c r="A43550" s="253"/>
      <c r="B43550" s="254"/>
    </row>
    <row r="43551" spans="1:2" x14ac:dyDescent="0.2">
      <c r="A43551" s="253"/>
      <c r="B43551" s="254"/>
    </row>
    <row r="43552" spans="1:2" x14ac:dyDescent="0.2">
      <c r="A43552" s="253"/>
      <c r="B43552" s="254"/>
    </row>
    <row r="43553" spans="1:2" x14ac:dyDescent="0.2">
      <c r="A43553" s="253"/>
      <c r="B43553" s="254"/>
    </row>
    <row r="43554" spans="1:2" x14ac:dyDescent="0.2">
      <c r="A43554" s="253"/>
      <c r="B43554" s="254"/>
    </row>
    <row r="43555" spans="1:2" x14ac:dyDescent="0.2">
      <c r="A43555" s="253"/>
      <c r="B43555" s="254"/>
    </row>
    <row r="43556" spans="1:2" x14ac:dyDescent="0.2">
      <c r="A43556" s="253"/>
      <c r="B43556" s="254"/>
    </row>
    <row r="43557" spans="1:2" x14ac:dyDescent="0.2">
      <c r="A43557" s="253"/>
      <c r="B43557" s="254"/>
    </row>
    <row r="43558" spans="1:2" x14ac:dyDescent="0.2">
      <c r="A43558" s="253"/>
      <c r="B43558" s="254"/>
    </row>
    <row r="43559" spans="1:2" x14ac:dyDescent="0.2">
      <c r="A43559" s="253"/>
      <c r="B43559" s="254"/>
    </row>
    <row r="43560" spans="1:2" x14ac:dyDescent="0.2">
      <c r="A43560" s="253"/>
      <c r="B43560" s="254"/>
    </row>
    <row r="43561" spans="1:2" x14ac:dyDescent="0.2">
      <c r="A43561" s="253"/>
      <c r="B43561" s="254"/>
    </row>
    <row r="43562" spans="1:2" x14ac:dyDescent="0.2">
      <c r="A43562" s="253"/>
      <c r="B43562" s="254"/>
    </row>
    <row r="43563" spans="1:2" x14ac:dyDescent="0.2">
      <c r="A43563" s="253"/>
      <c r="B43563" s="254"/>
    </row>
    <row r="43564" spans="1:2" x14ac:dyDescent="0.2">
      <c r="A43564" s="253"/>
      <c r="B43564" s="254"/>
    </row>
    <row r="43565" spans="1:2" x14ac:dyDescent="0.2">
      <c r="A43565" s="253"/>
      <c r="B43565" s="254"/>
    </row>
    <row r="43566" spans="1:2" x14ac:dyDescent="0.2">
      <c r="A43566" s="253"/>
      <c r="B43566" s="254"/>
    </row>
    <row r="43567" spans="1:2" x14ac:dyDescent="0.2">
      <c r="A43567" s="253"/>
      <c r="B43567" s="254"/>
    </row>
    <row r="43568" spans="1:2" x14ac:dyDescent="0.2">
      <c r="A43568" s="253"/>
      <c r="B43568" s="254"/>
    </row>
    <row r="43569" spans="1:2" x14ac:dyDescent="0.2">
      <c r="A43569" s="253"/>
      <c r="B43569" s="254"/>
    </row>
    <row r="43570" spans="1:2" x14ac:dyDescent="0.2">
      <c r="A43570" s="253"/>
      <c r="B43570" s="254"/>
    </row>
    <row r="43571" spans="1:2" x14ac:dyDescent="0.2">
      <c r="A43571" s="253"/>
      <c r="B43571" s="254"/>
    </row>
    <row r="43572" spans="1:2" x14ac:dyDescent="0.2">
      <c r="A43572" s="253"/>
      <c r="B43572" s="254"/>
    </row>
    <row r="43573" spans="1:2" x14ac:dyDescent="0.2">
      <c r="A43573" s="253"/>
      <c r="B43573" s="254"/>
    </row>
    <row r="43574" spans="1:2" x14ac:dyDescent="0.2">
      <c r="A43574" s="253"/>
      <c r="B43574" s="254"/>
    </row>
    <row r="43575" spans="1:2" x14ac:dyDescent="0.2">
      <c r="A43575" s="253"/>
      <c r="B43575" s="254"/>
    </row>
    <row r="43576" spans="1:2" x14ac:dyDescent="0.2">
      <c r="A43576" s="253"/>
      <c r="B43576" s="254"/>
    </row>
    <row r="43577" spans="1:2" x14ac:dyDescent="0.2">
      <c r="A43577" s="253"/>
      <c r="B43577" s="254"/>
    </row>
    <row r="43578" spans="1:2" x14ac:dyDescent="0.2">
      <c r="A43578" s="253"/>
      <c r="B43578" s="254"/>
    </row>
    <row r="43579" spans="1:2" x14ac:dyDescent="0.2">
      <c r="A43579" s="253"/>
      <c r="B43579" s="254"/>
    </row>
    <row r="43580" spans="1:2" x14ac:dyDescent="0.2">
      <c r="A43580" s="253"/>
      <c r="B43580" s="254"/>
    </row>
    <row r="43581" spans="1:2" x14ac:dyDescent="0.2">
      <c r="A43581" s="253"/>
      <c r="B43581" s="254"/>
    </row>
    <row r="43582" spans="1:2" x14ac:dyDescent="0.2">
      <c r="A43582" s="253"/>
      <c r="B43582" s="254"/>
    </row>
    <row r="43583" spans="1:2" x14ac:dyDescent="0.2">
      <c r="A43583" s="253"/>
      <c r="B43583" s="254"/>
    </row>
    <row r="43584" spans="1:2" x14ac:dyDescent="0.2">
      <c r="A43584" s="253"/>
      <c r="B43584" s="254"/>
    </row>
    <row r="43585" spans="1:2" x14ac:dyDescent="0.2">
      <c r="A43585" s="253"/>
      <c r="B43585" s="254"/>
    </row>
    <row r="43586" spans="1:2" x14ac:dyDescent="0.2">
      <c r="A43586" s="253"/>
      <c r="B43586" s="254"/>
    </row>
    <row r="43587" spans="1:2" x14ac:dyDescent="0.2">
      <c r="A43587" s="253"/>
      <c r="B43587" s="254"/>
    </row>
    <row r="43588" spans="1:2" x14ac:dyDescent="0.2">
      <c r="A43588" s="253"/>
      <c r="B43588" s="254"/>
    </row>
    <row r="43589" spans="1:2" x14ac:dyDescent="0.2">
      <c r="A43589" s="253"/>
      <c r="B43589" s="254"/>
    </row>
    <row r="43590" spans="1:2" x14ac:dyDescent="0.2">
      <c r="A43590" s="253"/>
      <c r="B43590" s="254"/>
    </row>
    <row r="43591" spans="1:2" x14ac:dyDescent="0.2">
      <c r="A43591" s="253"/>
      <c r="B43591" s="254"/>
    </row>
    <row r="43592" spans="1:2" x14ac:dyDescent="0.2">
      <c r="A43592" s="253"/>
      <c r="B43592" s="254"/>
    </row>
    <row r="43593" spans="1:2" x14ac:dyDescent="0.2">
      <c r="A43593" s="253"/>
      <c r="B43593" s="254"/>
    </row>
    <row r="43594" spans="1:2" x14ac:dyDescent="0.2">
      <c r="A43594" s="253"/>
      <c r="B43594" s="254"/>
    </row>
    <row r="43595" spans="1:2" x14ac:dyDescent="0.2">
      <c r="A43595" s="253"/>
      <c r="B43595" s="254"/>
    </row>
    <row r="43596" spans="1:2" x14ac:dyDescent="0.2">
      <c r="A43596" s="253"/>
      <c r="B43596" s="254"/>
    </row>
    <row r="43597" spans="1:2" x14ac:dyDescent="0.2">
      <c r="A43597" s="253"/>
      <c r="B43597" s="254"/>
    </row>
    <row r="43598" spans="1:2" x14ac:dyDescent="0.2">
      <c r="A43598" s="253"/>
      <c r="B43598" s="254"/>
    </row>
    <row r="43599" spans="1:2" x14ac:dyDescent="0.2">
      <c r="A43599" s="253"/>
      <c r="B43599" s="254"/>
    </row>
    <row r="43600" spans="1:2" x14ac:dyDescent="0.2">
      <c r="A43600" s="253"/>
      <c r="B43600" s="254"/>
    </row>
    <row r="43601" spans="1:2" x14ac:dyDescent="0.2">
      <c r="A43601" s="253"/>
      <c r="B43601" s="254"/>
    </row>
    <row r="43602" spans="1:2" x14ac:dyDescent="0.2">
      <c r="A43602" s="253"/>
      <c r="B43602" s="254"/>
    </row>
    <row r="43603" spans="1:2" x14ac:dyDescent="0.2">
      <c r="A43603" s="253"/>
      <c r="B43603" s="254"/>
    </row>
    <row r="43604" spans="1:2" x14ac:dyDescent="0.2">
      <c r="A43604" s="253"/>
      <c r="B43604" s="254"/>
    </row>
    <row r="43605" spans="1:2" x14ac:dyDescent="0.2">
      <c r="A43605" s="253"/>
      <c r="B43605" s="254"/>
    </row>
    <row r="43606" spans="1:2" x14ac:dyDescent="0.2">
      <c r="A43606" s="253"/>
      <c r="B43606" s="254"/>
    </row>
    <row r="43607" spans="1:2" x14ac:dyDescent="0.2">
      <c r="A43607" s="253"/>
      <c r="B43607" s="254"/>
    </row>
    <row r="43608" spans="1:2" x14ac:dyDescent="0.2">
      <c r="A43608" s="253"/>
      <c r="B43608" s="254"/>
    </row>
    <row r="43609" spans="1:2" x14ac:dyDescent="0.2">
      <c r="A43609" s="253"/>
      <c r="B43609" s="254"/>
    </row>
    <row r="43610" spans="1:2" x14ac:dyDescent="0.2">
      <c r="A43610" s="253"/>
      <c r="B43610" s="254"/>
    </row>
    <row r="43611" spans="1:2" x14ac:dyDescent="0.2">
      <c r="A43611" s="253"/>
      <c r="B43611" s="254"/>
    </row>
    <row r="43612" spans="1:2" x14ac:dyDescent="0.2">
      <c r="A43612" s="253"/>
      <c r="B43612" s="254"/>
    </row>
    <row r="43613" spans="1:2" x14ac:dyDescent="0.2">
      <c r="A43613" s="253"/>
      <c r="B43613" s="254"/>
    </row>
    <row r="43614" spans="1:2" x14ac:dyDescent="0.2">
      <c r="A43614" s="253"/>
      <c r="B43614" s="254"/>
    </row>
    <row r="43615" spans="1:2" x14ac:dyDescent="0.2">
      <c r="A43615" s="253"/>
      <c r="B43615" s="254"/>
    </row>
    <row r="43616" spans="1:2" x14ac:dyDescent="0.2">
      <c r="A43616" s="253"/>
      <c r="B43616" s="254"/>
    </row>
    <row r="43617" spans="1:2" x14ac:dyDescent="0.2">
      <c r="A43617" s="253"/>
      <c r="B43617" s="254"/>
    </row>
    <row r="43618" spans="1:2" x14ac:dyDescent="0.2">
      <c r="A43618" s="253"/>
      <c r="B43618" s="254"/>
    </row>
    <row r="43619" spans="1:2" x14ac:dyDescent="0.2">
      <c r="A43619" s="253"/>
      <c r="B43619" s="254"/>
    </row>
    <row r="43620" spans="1:2" x14ac:dyDescent="0.2">
      <c r="A43620" s="253"/>
      <c r="B43620" s="254"/>
    </row>
    <row r="43621" spans="1:2" x14ac:dyDescent="0.2">
      <c r="A43621" s="253"/>
      <c r="B43621" s="254"/>
    </row>
    <row r="43622" spans="1:2" x14ac:dyDescent="0.2">
      <c r="A43622" s="253"/>
      <c r="B43622" s="254"/>
    </row>
    <row r="43623" spans="1:2" x14ac:dyDescent="0.2">
      <c r="A43623" s="253"/>
      <c r="B43623" s="254"/>
    </row>
    <row r="43624" spans="1:2" x14ac:dyDescent="0.2">
      <c r="A43624" s="253"/>
      <c r="B43624" s="254"/>
    </row>
    <row r="43625" spans="1:2" x14ac:dyDescent="0.2">
      <c r="A43625" s="253"/>
      <c r="B43625" s="254"/>
    </row>
    <row r="43626" spans="1:2" x14ac:dyDescent="0.2">
      <c r="A43626" s="253"/>
      <c r="B43626" s="254"/>
    </row>
    <row r="43627" spans="1:2" x14ac:dyDescent="0.2">
      <c r="A43627" s="253"/>
      <c r="B43627" s="254"/>
    </row>
    <row r="43628" spans="1:2" x14ac:dyDescent="0.2">
      <c r="A43628" s="253"/>
      <c r="B43628" s="254"/>
    </row>
    <row r="43629" spans="1:2" x14ac:dyDescent="0.2">
      <c r="A43629" s="253"/>
      <c r="B43629" s="254"/>
    </row>
    <row r="43630" spans="1:2" x14ac:dyDescent="0.2">
      <c r="A43630" s="253"/>
      <c r="B43630" s="254"/>
    </row>
    <row r="43631" spans="1:2" x14ac:dyDescent="0.2">
      <c r="A43631" s="253"/>
      <c r="B43631" s="254"/>
    </row>
    <row r="43632" spans="1:2" x14ac:dyDescent="0.2">
      <c r="A43632" s="253"/>
      <c r="B43632" s="254"/>
    </row>
    <row r="43633" spans="1:2" x14ac:dyDescent="0.2">
      <c r="A43633" s="253"/>
      <c r="B43633" s="254"/>
    </row>
    <row r="43634" spans="1:2" x14ac:dyDescent="0.2">
      <c r="A43634" s="253"/>
      <c r="B43634" s="254"/>
    </row>
    <row r="43635" spans="1:2" x14ac:dyDescent="0.2">
      <c r="A43635" s="253"/>
      <c r="B43635" s="254"/>
    </row>
    <row r="43636" spans="1:2" x14ac:dyDescent="0.2">
      <c r="A43636" s="253"/>
      <c r="B43636" s="254"/>
    </row>
    <row r="43637" spans="1:2" x14ac:dyDescent="0.2">
      <c r="A43637" s="253"/>
      <c r="B43637" s="254"/>
    </row>
    <row r="43638" spans="1:2" x14ac:dyDescent="0.2">
      <c r="A43638" s="253"/>
      <c r="B43638" s="254"/>
    </row>
    <row r="43639" spans="1:2" x14ac:dyDescent="0.2">
      <c r="A43639" s="253"/>
      <c r="B43639" s="254"/>
    </row>
    <row r="43640" spans="1:2" x14ac:dyDescent="0.2">
      <c r="A43640" s="253"/>
      <c r="B43640" s="254"/>
    </row>
    <row r="43641" spans="1:2" x14ac:dyDescent="0.2">
      <c r="A43641" s="253"/>
      <c r="B43641" s="254"/>
    </row>
    <row r="43642" spans="1:2" x14ac:dyDescent="0.2">
      <c r="A43642" s="253"/>
      <c r="B43642" s="254"/>
    </row>
    <row r="43643" spans="1:2" x14ac:dyDescent="0.2">
      <c r="A43643" s="253"/>
      <c r="B43643" s="254"/>
    </row>
    <row r="43644" spans="1:2" x14ac:dyDescent="0.2">
      <c r="A43644" s="253"/>
      <c r="B43644" s="254"/>
    </row>
    <row r="43645" spans="1:2" x14ac:dyDescent="0.2">
      <c r="A43645" s="253"/>
      <c r="B43645" s="254"/>
    </row>
    <row r="43646" spans="1:2" x14ac:dyDescent="0.2">
      <c r="A43646" s="253"/>
      <c r="B43646" s="254"/>
    </row>
    <row r="43647" spans="1:2" x14ac:dyDescent="0.2">
      <c r="A43647" s="253"/>
      <c r="B43647" s="254"/>
    </row>
    <row r="43648" spans="1:2" x14ac:dyDescent="0.2">
      <c r="A43648" s="253"/>
      <c r="B43648" s="254"/>
    </row>
    <row r="43649" spans="1:2" x14ac:dyDescent="0.2">
      <c r="A43649" s="253"/>
      <c r="B43649" s="254"/>
    </row>
    <row r="43650" spans="1:2" x14ac:dyDescent="0.2">
      <c r="A43650" s="253"/>
      <c r="B43650" s="254"/>
    </row>
    <row r="43651" spans="1:2" x14ac:dyDescent="0.2">
      <c r="A43651" s="253"/>
      <c r="B43651" s="254"/>
    </row>
    <row r="43652" spans="1:2" x14ac:dyDescent="0.2">
      <c r="A43652" s="253"/>
      <c r="B43652" s="254"/>
    </row>
    <row r="43653" spans="1:2" x14ac:dyDescent="0.2">
      <c r="A43653" s="253"/>
      <c r="B43653" s="254"/>
    </row>
    <row r="43654" spans="1:2" x14ac:dyDescent="0.2">
      <c r="A43654" s="253"/>
      <c r="B43654" s="254"/>
    </row>
    <row r="43655" spans="1:2" x14ac:dyDescent="0.2">
      <c r="A43655" s="253"/>
      <c r="B43655" s="254"/>
    </row>
    <row r="43656" spans="1:2" x14ac:dyDescent="0.2">
      <c r="A43656" s="253"/>
      <c r="B43656" s="254"/>
    </row>
    <row r="43657" spans="1:2" x14ac:dyDescent="0.2">
      <c r="A43657" s="253"/>
      <c r="B43657" s="254"/>
    </row>
    <row r="43658" spans="1:2" x14ac:dyDescent="0.2">
      <c r="A43658" s="253"/>
      <c r="B43658" s="254"/>
    </row>
    <row r="43659" spans="1:2" x14ac:dyDescent="0.2">
      <c r="A43659" s="253"/>
      <c r="B43659" s="254"/>
    </row>
    <row r="43660" spans="1:2" x14ac:dyDescent="0.2">
      <c r="A43660" s="253"/>
      <c r="B43660" s="254"/>
    </row>
    <row r="43661" spans="1:2" x14ac:dyDescent="0.2">
      <c r="A43661" s="253"/>
      <c r="B43661" s="254"/>
    </row>
    <row r="43662" spans="1:2" x14ac:dyDescent="0.2">
      <c r="A43662" s="253"/>
      <c r="B43662" s="254"/>
    </row>
    <row r="43663" spans="1:2" x14ac:dyDescent="0.2">
      <c r="A43663" s="253"/>
      <c r="B43663" s="254"/>
    </row>
    <row r="43664" spans="1:2" x14ac:dyDescent="0.2">
      <c r="A43664" s="253"/>
      <c r="B43664" s="254"/>
    </row>
    <row r="43665" spans="1:2" x14ac:dyDescent="0.2">
      <c r="A43665" s="253"/>
      <c r="B43665" s="254"/>
    </row>
    <row r="43666" spans="1:2" x14ac:dyDescent="0.2">
      <c r="A43666" s="253"/>
      <c r="B43666" s="254"/>
    </row>
    <row r="43667" spans="1:2" x14ac:dyDescent="0.2">
      <c r="A43667" s="253"/>
      <c r="B43667" s="254"/>
    </row>
    <row r="43668" spans="1:2" x14ac:dyDescent="0.2">
      <c r="A43668" s="253"/>
      <c r="B43668" s="254"/>
    </row>
    <row r="43669" spans="1:2" x14ac:dyDescent="0.2">
      <c r="A43669" s="253"/>
      <c r="B43669" s="254"/>
    </row>
    <row r="43670" spans="1:2" x14ac:dyDescent="0.2">
      <c r="A43670" s="253"/>
      <c r="B43670" s="254"/>
    </row>
    <row r="43671" spans="1:2" x14ac:dyDescent="0.2">
      <c r="A43671" s="253"/>
      <c r="B43671" s="254"/>
    </row>
    <row r="43672" spans="1:2" x14ac:dyDescent="0.2">
      <c r="A43672" s="253"/>
      <c r="B43672" s="254"/>
    </row>
    <row r="43673" spans="1:2" x14ac:dyDescent="0.2">
      <c r="A43673" s="253"/>
      <c r="B43673" s="254"/>
    </row>
    <row r="43674" spans="1:2" x14ac:dyDescent="0.2">
      <c r="A43674" s="253"/>
      <c r="B43674" s="254"/>
    </row>
    <row r="43675" spans="1:2" x14ac:dyDescent="0.2">
      <c r="A43675" s="253"/>
      <c r="B43675" s="254"/>
    </row>
    <row r="43676" spans="1:2" x14ac:dyDescent="0.2">
      <c r="A43676" s="253"/>
      <c r="B43676" s="254"/>
    </row>
    <row r="43677" spans="1:2" x14ac:dyDescent="0.2">
      <c r="A43677" s="253"/>
      <c r="B43677" s="254"/>
    </row>
    <row r="43678" spans="1:2" x14ac:dyDescent="0.2">
      <c r="A43678" s="253"/>
      <c r="B43678" s="254"/>
    </row>
    <row r="43679" spans="1:2" x14ac:dyDescent="0.2">
      <c r="A43679" s="253"/>
      <c r="B43679" s="254"/>
    </row>
    <row r="43680" spans="1:2" x14ac:dyDescent="0.2">
      <c r="A43680" s="253"/>
      <c r="B43680" s="254"/>
    </row>
    <row r="43681" spans="1:2" x14ac:dyDescent="0.2">
      <c r="A43681" s="253"/>
      <c r="B43681" s="254"/>
    </row>
    <row r="43682" spans="1:2" x14ac:dyDescent="0.2">
      <c r="A43682" s="253"/>
      <c r="B43682" s="254"/>
    </row>
    <row r="43683" spans="1:2" x14ac:dyDescent="0.2">
      <c r="A43683" s="253"/>
      <c r="B43683" s="254"/>
    </row>
    <row r="43684" spans="1:2" x14ac:dyDescent="0.2">
      <c r="A43684" s="253"/>
      <c r="B43684" s="254"/>
    </row>
    <row r="43685" spans="1:2" x14ac:dyDescent="0.2">
      <c r="A43685" s="253"/>
      <c r="B43685" s="254"/>
    </row>
    <row r="43686" spans="1:2" x14ac:dyDescent="0.2">
      <c r="A43686" s="253"/>
      <c r="B43686" s="254"/>
    </row>
    <row r="43687" spans="1:2" x14ac:dyDescent="0.2">
      <c r="A43687" s="253"/>
      <c r="B43687" s="254"/>
    </row>
    <row r="43688" spans="1:2" x14ac:dyDescent="0.2">
      <c r="A43688" s="253"/>
      <c r="B43688" s="254"/>
    </row>
    <row r="43689" spans="1:2" x14ac:dyDescent="0.2">
      <c r="A43689" s="253"/>
      <c r="B43689" s="254"/>
    </row>
    <row r="43690" spans="1:2" x14ac:dyDescent="0.2">
      <c r="A43690" s="253"/>
      <c r="B43690" s="254"/>
    </row>
    <row r="43691" spans="1:2" x14ac:dyDescent="0.2">
      <c r="A43691" s="253"/>
      <c r="B43691" s="254"/>
    </row>
    <row r="43692" spans="1:2" x14ac:dyDescent="0.2">
      <c r="A43692" s="253"/>
      <c r="B43692" s="254"/>
    </row>
    <row r="43693" spans="1:2" x14ac:dyDescent="0.2">
      <c r="A43693" s="253"/>
      <c r="B43693" s="254"/>
    </row>
    <row r="43694" spans="1:2" x14ac:dyDescent="0.2">
      <c r="A43694" s="253"/>
      <c r="B43694" s="254"/>
    </row>
    <row r="43695" spans="1:2" x14ac:dyDescent="0.2">
      <c r="A43695" s="253"/>
      <c r="B43695" s="254"/>
    </row>
    <row r="43696" spans="1:2" x14ac:dyDescent="0.2">
      <c r="A43696" s="253"/>
      <c r="B43696" s="254"/>
    </row>
    <row r="43697" spans="1:2" x14ac:dyDescent="0.2">
      <c r="A43697" s="253"/>
      <c r="B43697" s="254"/>
    </row>
    <row r="43698" spans="1:2" x14ac:dyDescent="0.2">
      <c r="A43698" s="253"/>
      <c r="B43698" s="254"/>
    </row>
    <row r="43699" spans="1:2" x14ac:dyDescent="0.2">
      <c r="A43699" s="253"/>
      <c r="B43699" s="254"/>
    </row>
    <row r="43700" spans="1:2" x14ac:dyDescent="0.2">
      <c r="A43700" s="253"/>
      <c r="B43700" s="254"/>
    </row>
    <row r="43701" spans="1:2" x14ac:dyDescent="0.2">
      <c r="A43701" s="253"/>
      <c r="B43701" s="254"/>
    </row>
    <row r="43702" spans="1:2" x14ac:dyDescent="0.2">
      <c r="A43702" s="253"/>
      <c r="B43702" s="254"/>
    </row>
    <row r="43703" spans="1:2" x14ac:dyDescent="0.2">
      <c r="A43703" s="253"/>
      <c r="B43703" s="254"/>
    </row>
    <row r="43704" spans="1:2" x14ac:dyDescent="0.2">
      <c r="A43704" s="253"/>
      <c r="B43704" s="254"/>
    </row>
    <row r="43705" spans="1:2" x14ac:dyDescent="0.2">
      <c r="A43705" s="253"/>
      <c r="B43705" s="254"/>
    </row>
    <row r="43706" spans="1:2" x14ac:dyDescent="0.2">
      <c r="A43706" s="253"/>
      <c r="B43706" s="254"/>
    </row>
    <row r="43707" spans="1:2" x14ac:dyDescent="0.2">
      <c r="A43707" s="253"/>
      <c r="B43707" s="254"/>
    </row>
    <row r="43708" spans="1:2" x14ac:dyDescent="0.2">
      <c r="A43708" s="253"/>
      <c r="B43708" s="254"/>
    </row>
    <row r="43709" spans="1:2" x14ac:dyDescent="0.2">
      <c r="A43709" s="253"/>
      <c r="B43709" s="254"/>
    </row>
    <row r="43710" spans="1:2" x14ac:dyDescent="0.2">
      <c r="A43710" s="253"/>
      <c r="B43710" s="254"/>
    </row>
    <row r="43711" spans="1:2" x14ac:dyDescent="0.2">
      <c r="A43711" s="253"/>
      <c r="B43711" s="254"/>
    </row>
    <row r="43712" spans="1:2" x14ac:dyDescent="0.2">
      <c r="A43712" s="253"/>
      <c r="B43712" s="254"/>
    </row>
    <row r="43713" spans="1:2" x14ac:dyDescent="0.2">
      <c r="A43713" s="253"/>
      <c r="B43713" s="254"/>
    </row>
    <row r="43714" spans="1:2" x14ac:dyDescent="0.2">
      <c r="A43714" s="253"/>
      <c r="B43714" s="254"/>
    </row>
    <row r="43715" spans="1:2" x14ac:dyDescent="0.2">
      <c r="A43715" s="253"/>
      <c r="B43715" s="254"/>
    </row>
    <row r="43716" spans="1:2" x14ac:dyDescent="0.2">
      <c r="A43716" s="253"/>
      <c r="B43716" s="254"/>
    </row>
    <row r="43717" spans="1:2" x14ac:dyDescent="0.2">
      <c r="A43717" s="253"/>
      <c r="B43717" s="254"/>
    </row>
    <row r="43718" spans="1:2" x14ac:dyDescent="0.2">
      <c r="A43718" s="253"/>
      <c r="B43718" s="254"/>
    </row>
    <row r="43719" spans="1:2" x14ac:dyDescent="0.2">
      <c r="A43719" s="253"/>
      <c r="B43719" s="254"/>
    </row>
    <row r="43720" spans="1:2" x14ac:dyDescent="0.2">
      <c r="A43720" s="253"/>
      <c r="B43720" s="254"/>
    </row>
    <row r="43721" spans="1:2" x14ac:dyDescent="0.2">
      <c r="A43721" s="253"/>
      <c r="B43721" s="254"/>
    </row>
    <row r="43722" spans="1:2" x14ac:dyDescent="0.2">
      <c r="A43722" s="253"/>
      <c r="B43722" s="254"/>
    </row>
    <row r="43723" spans="1:2" x14ac:dyDescent="0.2">
      <c r="A43723" s="253"/>
      <c r="B43723" s="254"/>
    </row>
    <row r="43724" spans="1:2" x14ac:dyDescent="0.2">
      <c r="A43724" s="253"/>
      <c r="B43724" s="254"/>
    </row>
    <row r="43725" spans="1:2" x14ac:dyDescent="0.2">
      <c r="A43725" s="253"/>
      <c r="B43725" s="254"/>
    </row>
    <row r="43726" spans="1:2" x14ac:dyDescent="0.2">
      <c r="A43726" s="253"/>
      <c r="B43726" s="254"/>
    </row>
    <row r="43727" spans="1:2" x14ac:dyDescent="0.2">
      <c r="A43727" s="253"/>
      <c r="B43727" s="254"/>
    </row>
    <row r="43728" spans="1:2" x14ac:dyDescent="0.2">
      <c r="A43728" s="253"/>
      <c r="B43728" s="254"/>
    </row>
    <row r="43729" spans="1:2" x14ac:dyDescent="0.2">
      <c r="A43729" s="253"/>
      <c r="B43729" s="254"/>
    </row>
    <row r="43730" spans="1:2" x14ac:dyDescent="0.2">
      <c r="A43730" s="253"/>
      <c r="B43730" s="254"/>
    </row>
    <row r="43731" spans="1:2" x14ac:dyDescent="0.2">
      <c r="A43731" s="253"/>
      <c r="B43731" s="254"/>
    </row>
    <row r="43732" spans="1:2" x14ac:dyDescent="0.2">
      <c r="A43732" s="253"/>
      <c r="B43732" s="254"/>
    </row>
    <row r="43733" spans="1:2" x14ac:dyDescent="0.2">
      <c r="A43733" s="253"/>
      <c r="B43733" s="254"/>
    </row>
    <row r="43734" spans="1:2" x14ac:dyDescent="0.2">
      <c r="A43734" s="253"/>
      <c r="B43734" s="254"/>
    </row>
    <row r="43735" spans="1:2" x14ac:dyDescent="0.2">
      <c r="A43735" s="253"/>
      <c r="B43735" s="254"/>
    </row>
    <row r="43736" spans="1:2" x14ac:dyDescent="0.2">
      <c r="A43736" s="253"/>
      <c r="B43736" s="254"/>
    </row>
    <row r="43737" spans="1:2" x14ac:dyDescent="0.2">
      <c r="A43737" s="253"/>
      <c r="B43737" s="254"/>
    </row>
    <row r="43738" spans="1:2" x14ac:dyDescent="0.2">
      <c r="A43738" s="253"/>
      <c r="B43738" s="254"/>
    </row>
    <row r="43739" spans="1:2" x14ac:dyDescent="0.2">
      <c r="A43739" s="253"/>
      <c r="B43739" s="254"/>
    </row>
    <row r="43740" spans="1:2" x14ac:dyDescent="0.2">
      <c r="A43740" s="253"/>
      <c r="B43740" s="254"/>
    </row>
    <row r="43741" spans="1:2" x14ac:dyDescent="0.2">
      <c r="A43741" s="253"/>
      <c r="B43741" s="254"/>
    </row>
    <row r="43742" spans="1:2" x14ac:dyDescent="0.2">
      <c r="A43742" s="253"/>
      <c r="B43742" s="254"/>
    </row>
    <row r="43743" spans="1:2" x14ac:dyDescent="0.2">
      <c r="A43743" s="253"/>
      <c r="B43743" s="254"/>
    </row>
    <row r="43744" spans="1:2" x14ac:dyDescent="0.2">
      <c r="A43744" s="253"/>
      <c r="B43744" s="254"/>
    </row>
    <row r="43745" spans="1:2" x14ac:dyDescent="0.2">
      <c r="A43745" s="253"/>
      <c r="B43745" s="254"/>
    </row>
    <row r="43746" spans="1:2" x14ac:dyDescent="0.2">
      <c r="A43746" s="253"/>
      <c r="B43746" s="254"/>
    </row>
    <row r="43747" spans="1:2" x14ac:dyDescent="0.2">
      <c r="A43747" s="253"/>
      <c r="B43747" s="254"/>
    </row>
    <row r="43748" spans="1:2" x14ac:dyDescent="0.2">
      <c r="A43748" s="253"/>
      <c r="B43748" s="254"/>
    </row>
    <row r="43749" spans="1:2" x14ac:dyDescent="0.2">
      <c r="A43749" s="253"/>
      <c r="B43749" s="254"/>
    </row>
    <row r="43750" spans="1:2" x14ac:dyDescent="0.2">
      <c r="A43750" s="253"/>
      <c r="B43750" s="254"/>
    </row>
    <row r="43751" spans="1:2" x14ac:dyDescent="0.2">
      <c r="A43751" s="253"/>
      <c r="B43751" s="254"/>
    </row>
    <row r="43752" spans="1:2" x14ac:dyDescent="0.2">
      <c r="A43752" s="253"/>
      <c r="B43752" s="254"/>
    </row>
    <row r="43753" spans="1:2" x14ac:dyDescent="0.2">
      <c r="A43753" s="253"/>
      <c r="B43753" s="254"/>
    </row>
    <row r="43754" spans="1:2" x14ac:dyDescent="0.2">
      <c r="A43754" s="253"/>
      <c r="B43754" s="254"/>
    </row>
    <row r="43755" spans="1:2" x14ac:dyDescent="0.2">
      <c r="A43755" s="253"/>
      <c r="B43755" s="254"/>
    </row>
    <row r="43756" spans="1:2" x14ac:dyDescent="0.2">
      <c r="A43756" s="253"/>
      <c r="B43756" s="254"/>
    </row>
    <row r="43757" spans="1:2" x14ac:dyDescent="0.2">
      <c r="A43757" s="253"/>
      <c r="B43757" s="254"/>
    </row>
    <row r="43758" spans="1:2" x14ac:dyDescent="0.2">
      <c r="A43758" s="253"/>
      <c r="B43758" s="254"/>
    </row>
    <row r="43759" spans="1:2" x14ac:dyDescent="0.2">
      <c r="A43759" s="253"/>
      <c r="B43759" s="254"/>
    </row>
    <row r="43760" spans="1:2" x14ac:dyDescent="0.2">
      <c r="A43760" s="253"/>
      <c r="B43760" s="254"/>
    </row>
    <row r="43761" spans="1:2" x14ac:dyDescent="0.2">
      <c r="A43761" s="253"/>
      <c r="B43761" s="254"/>
    </row>
    <row r="43762" spans="1:2" x14ac:dyDescent="0.2">
      <c r="A43762" s="253"/>
      <c r="B43762" s="254"/>
    </row>
    <row r="43763" spans="1:2" x14ac:dyDescent="0.2">
      <c r="A43763" s="253"/>
      <c r="B43763" s="254"/>
    </row>
    <row r="43764" spans="1:2" x14ac:dyDescent="0.2">
      <c r="A43764" s="253"/>
      <c r="B43764" s="254"/>
    </row>
    <row r="43765" spans="1:2" x14ac:dyDescent="0.2">
      <c r="A43765" s="253"/>
      <c r="B43765" s="254"/>
    </row>
    <row r="43766" spans="1:2" x14ac:dyDescent="0.2">
      <c r="A43766" s="253"/>
      <c r="B43766" s="254"/>
    </row>
    <row r="43767" spans="1:2" x14ac:dyDescent="0.2">
      <c r="A43767" s="253"/>
      <c r="B43767" s="254"/>
    </row>
    <row r="43768" spans="1:2" x14ac:dyDescent="0.2">
      <c r="A43768" s="253"/>
      <c r="B43768" s="254"/>
    </row>
    <row r="43769" spans="1:2" x14ac:dyDescent="0.2">
      <c r="A43769" s="253"/>
      <c r="B43769" s="254"/>
    </row>
    <row r="43770" spans="1:2" x14ac:dyDescent="0.2">
      <c r="A43770" s="253"/>
      <c r="B43770" s="254"/>
    </row>
    <row r="43771" spans="1:2" x14ac:dyDescent="0.2">
      <c r="A43771" s="253"/>
      <c r="B43771" s="254"/>
    </row>
    <row r="43772" spans="1:2" x14ac:dyDescent="0.2">
      <c r="A43772" s="253"/>
      <c r="B43772" s="254"/>
    </row>
    <row r="43773" spans="1:2" x14ac:dyDescent="0.2">
      <c r="A43773" s="253"/>
      <c r="B43773" s="254"/>
    </row>
    <row r="43774" spans="1:2" x14ac:dyDescent="0.2">
      <c r="A43774" s="253"/>
      <c r="B43774" s="254"/>
    </row>
    <row r="43775" spans="1:2" x14ac:dyDescent="0.2">
      <c r="A43775" s="253"/>
      <c r="B43775" s="254"/>
    </row>
    <row r="43776" spans="1:2" x14ac:dyDescent="0.2">
      <c r="A43776" s="253"/>
      <c r="B43776" s="254"/>
    </row>
    <row r="43777" spans="1:2" x14ac:dyDescent="0.2">
      <c r="A43777" s="253"/>
      <c r="B43777" s="254"/>
    </row>
    <row r="43778" spans="1:2" x14ac:dyDescent="0.2">
      <c r="A43778" s="253"/>
      <c r="B43778" s="254"/>
    </row>
    <row r="43779" spans="1:2" x14ac:dyDescent="0.2">
      <c r="A43779" s="253"/>
      <c r="B43779" s="254"/>
    </row>
    <row r="43780" spans="1:2" x14ac:dyDescent="0.2">
      <c r="A43780" s="253"/>
      <c r="B43780" s="254"/>
    </row>
    <row r="43781" spans="1:2" x14ac:dyDescent="0.2">
      <c r="A43781" s="253"/>
      <c r="B43781" s="254"/>
    </row>
    <row r="43782" spans="1:2" x14ac:dyDescent="0.2">
      <c r="A43782" s="253"/>
      <c r="B43782" s="254"/>
    </row>
    <row r="43783" spans="1:2" x14ac:dyDescent="0.2">
      <c r="A43783" s="253"/>
      <c r="B43783" s="254"/>
    </row>
    <row r="43784" spans="1:2" x14ac:dyDescent="0.2">
      <c r="A43784" s="253"/>
      <c r="B43784" s="254"/>
    </row>
    <row r="43785" spans="1:2" x14ac:dyDescent="0.2">
      <c r="A43785" s="253"/>
      <c r="B43785" s="254"/>
    </row>
    <row r="43786" spans="1:2" x14ac:dyDescent="0.2">
      <c r="A43786" s="253"/>
      <c r="B43786" s="254"/>
    </row>
    <row r="43787" spans="1:2" x14ac:dyDescent="0.2">
      <c r="A43787" s="253"/>
      <c r="B43787" s="254"/>
    </row>
    <row r="43788" spans="1:2" x14ac:dyDescent="0.2">
      <c r="A43788" s="253"/>
      <c r="B43788" s="254"/>
    </row>
    <row r="43789" spans="1:2" x14ac:dyDescent="0.2">
      <c r="A43789" s="253"/>
      <c r="B43789" s="254"/>
    </row>
    <row r="43790" spans="1:2" x14ac:dyDescent="0.2">
      <c r="A43790" s="253"/>
      <c r="B43790" s="254"/>
    </row>
    <row r="43791" spans="1:2" x14ac:dyDescent="0.2">
      <c r="A43791" s="253"/>
      <c r="B43791" s="254"/>
    </row>
    <row r="43792" spans="1:2" x14ac:dyDescent="0.2">
      <c r="A43792" s="253"/>
      <c r="B43792" s="254"/>
    </row>
    <row r="43793" spans="1:2" x14ac:dyDescent="0.2">
      <c r="A43793" s="253"/>
      <c r="B43793" s="254"/>
    </row>
    <row r="43794" spans="1:2" x14ac:dyDescent="0.2">
      <c r="A43794" s="253"/>
      <c r="B43794" s="254"/>
    </row>
    <row r="43795" spans="1:2" x14ac:dyDescent="0.2">
      <c r="A43795" s="253"/>
      <c r="B43795" s="254"/>
    </row>
    <row r="43796" spans="1:2" x14ac:dyDescent="0.2">
      <c r="A43796" s="253"/>
      <c r="B43796" s="254"/>
    </row>
    <row r="43797" spans="1:2" x14ac:dyDescent="0.2">
      <c r="A43797" s="253"/>
      <c r="B43797" s="254"/>
    </row>
    <row r="43798" spans="1:2" x14ac:dyDescent="0.2">
      <c r="A43798" s="253"/>
      <c r="B43798" s="254"/>
    </row>
    <row r="43799" spans="1:2" x14ac:dyDescent="0.2">
      <c r="A43799" s="253"/>
      <c r="B43799" s="254"/>
    </row>
    <row r="43800" spans="1:2" x14ac:dyDescent="0.2">
      <c r="A43800" s="253"/>
      <c r="B43800" s="254"/>
    </row>
    <row r="43801" spans="1:2" x14ac:dyDescent="0.2">
      <c r="A43801" s="253"/>
      <c r="B43801" s="254"/>
    </row>
    <row r="43802" spans="1:2" x14ac:dyDescent="0.2">
      <c r="A43802" s="253"/>
      <c r="B43802" s="254"/>
    </row>
    <row r="43803" spans="1:2" x14ac:dyDescent="0.2">
      <c r="A43803" s="253"/>
      <c r="B43803" s="254"/>
    </row>
    <row r="43804" spans="1:2" x14ac:dyDescent="0.2">
      <c r="A43804" s="253"/>
      <c r="B43804" s="254"/>
    </row>
    <row r="43805" spans="1:2" x14ac:dyDescent="0.2">
      <c r="A43805" s="253"/>
      <c r="B43805" s="254"/>
    </row>
    <row r="43806" spans="1:2" x14ac:dyDescent="0.2">
      <c r="A43806" s="253"/>
      <c r="B43806" s="254"/>
    </row>
    <row r="43807" spans="1:2" x14ac:dyDescent="0.2">
      <c r="A43807" s="253"/>
      <c r="B43807" s="254"/>
    </row>
    <row r="43808" spans="1:2" x14ac:dyDescent="0.2">
      <c r="A43808" s="253"/>
      <c r="B43808" s="254"/>
    </row>
    <row r="43809" spans="1:2" x14ac:dyDescent="0.2">
      <c r="A43809" s="253"/>
      <c r="B43809" s="254"/>
    </row>
    <row r="43810" spans="1:2" x14ac:dyDescent="0.2">
      <c r="A43810" s="253"/>
      <c r="B43810" s="254"/>
    </row>
    <row r="43811" spans="1:2" x14ac:dyDescent="0.2">
      <c r="A43811" s="253"/>
      <c r="B43811" s="254"/>
    </row>
    <row r="43812" spans="1:2" x14ac:dyDescent="0.2">
      <c r="A43812" s="253"/>
      <c r="B43812" s="254"/>
    </row>
    <row r="43813" spans="1:2" x14ac:dyDescent="0.2">
      <c r="A43813" s="253"/>
      <c r="B43813" s="254"/>
    </row>
    <row r="43814" spans="1:2" x14ac:dyDescent="0.2">
      <c r="A43814" s="253"/>
      <c r="B43814" s="254"/>
    </row>
    <row r="43815" spans="1:2" x14ac:dyDescent="0.2">
      <c r="A43815" s="253"/>
      <c r="B43815" s="254"/>
    </row>
    <row r="43816" spans="1:2" x14ac:dyDescent="0.2">
      <c r="A43816" s="253"/>
      <c r="B43816" s="254"/>
    </row>
    <row r="43817" spans="1:2" x14ac:dyDescent="0.2">
      <c r="A43817" s="253"/>
      <c r="B43817" s="254"/>
    </row>
    <row r="43818" spans="1:2" x14ac:dyDescent="0.2">
      <c r="A43818" s="253"/>
      <c r="B43818" s="254"/>
    </row>
    <row r="43819" spans="1:2" x14ac:dyDescent="0.2">
      <c r="A43819" s="253"/>
      <c r="B43819" s="254"/>
    </row>
    <row r="43820" spans="1:2" x14ac:dyDescent="0.2">
      <c r="A43820" s="253"/>
      <c r="B43820" s="254"/>
    </row>
    <row r="43821" spans="1:2" x14ac:dyDescent="0.2">
      <c r="A43821" s="253"/>
      <c r="B43821" s="254"/>
    </row>
    <row r="43822" spans="1:2" x14ac:dyDescent="0.2">
      <c r="A43822" s="253"/>
      <c r="B43822" s="254"/>
    </row>
    <row r="43823" spans="1:2" x14ac:dyDescent="0.2">
      <c r="A43823" s="253"/>
      <c r="B43823" s="254"/>
    </row>
    <row r="43824" spans="1:2" x14ac:dyDescent="0.2">
      <c r="A43824" s="253"/>
      <c r="B43824" s="254"/>
    </row>
    <row r="43825" spans="1:2" x14ac:dyDescent="0.2">
      <c r="A43825" s="253"/>
      <c r="B43825" s="254"/>
    </row>
    <row r="43826" spans="1:2" x14ac:dyDescent="0.2">
      <c r="A43826" s="253"/>
      <c r="B43826" s="254"/>
    </row>
    <row r="43827" spans="1:2" x14ac:dyDescent="0.2">
      <c r="A43827" s="253"/>
      <c r="B43827" s="254"/>
    </row>
    <row r="43828" spans="1:2" x14ac:dyDescent="0.2">
      <c r="A43828" s="253"/>
      <c r="B43828" s="254"/>
    </row>
    <row r="43829" spans="1:2" x14ac:dyDescent="0.2">
      <c r="A43829" s="253"/>
      <c r="B43829" s="254"/>
    </row>
    <row r="43830" spans="1:2" x14ac:dyDescent="0.2">
      <c r="A43830" s="253"/>
      <c r="B43830" s="254"/>
    </row>
    <row r="43831" spans="1:2" x14ac:dyDescent="0.2">
      <c r="A43831" s="253"/>
      <c r="B43831" s="254"/>
    </row>
    <row r="43832" spans="1:2" x14ac:dyDescent="0.2">
      <c r="A43832" s="253"/>
      <c r="B43832" s="254"/>
    </row>
    <row r="43833" spans="1:2" x14ac:dyDescent="0.2">
      <c r="A43833" s="253"/>
      <c r="B43833" s="254"/>
    </row>
    <row r="43834" spans="1:2" x14ac:dyDescent="0.2">
      <c r="A43834" s="253"/>
      <c r="B43834" s="254"/>
    </row>
    <row r="43835" spans="1:2" x14ac:dyDescent="0.2">
      <c r="A43835" s="253"/>
      <c r="B43835" s="254"/>
    </row>
    <row r="43836" spans="1:2" x14ac:dyDescent="0.2">
      <c r="A43836" s="253"/>
      <c r="B43836" s="254"/>
    </row>
    <row r="43837" spans="1:2" x14ac:dyDescent="0.2">
      <c r="A43837" s="253"/>
      <c r="B43837" s="254"/>
    </row>
    <row r="43838" spans="1:2" x14ac:dyDescent="0.2">
      <c r="A43838" s="253"/>
      <c r="B43838" s="254"/>
    </row>
    <row r="43839" spans="1:2" x14ac:dyDescent="0.2">
      <c r="A43839" s="253"/>
      <c r="B43839" s="254"/>
    </row>
    <row r="43840" spans="1:2" x14ac:dyDescent="0.2">
      <c r="A43840" s="253"/>
      <c r="B43840" s="254"/>
    </row>
    <row r="43841" spans="1:2" x14ac:dyDescent="0.2">
      <c r="A43841" s="253"/>
      <c r="B43841" s="254"/>
    </row>
    <row r="43842" spans="1:2" x14ac:dyDescent="0.2">
      <c r="A43842" s="253"/>
      <c r="B43842" s="254"/>
    </row>
    <row r="43843" spans="1:2" x14ac:dyDescent="0.2">
      <c r="A43843" s="253"/>
      <c r="B43843" s="254"/>
    </row>
    <row r="43844" spans="1:2" x14ac:dyDescent="0.2">
      <c r="A43844" s="253"/>
      <c r="B43844" s="254"/>
    </row>
    <row r="43845" spans="1:2" x14ac:dyDescent="0.2">
      <c r="A43845" s="253"/>
      <c r="B43845" s="254"/>
    </row>
    <row r="43846" spans="1:2" x14ac:dyDescent="0.2">
      <c r="A43846" s="253"/>
      <c r="B43846" s="254"/>
    </row>
    <row r="43847" spans="1:2" x14ac:dyDescent="0.2">
      <c r="A43847" s="253"/>
      <c r="B43847" s="254"/>
    </row>
    <row r="43848" spans="1:2" x14ac:dyDescent="0.2">
      <c r="A43848" s="253"/>
      <c r="B43848" s="254"/>
    </row>
    <row r="43849" spans="1:2" x14ac:dyDescent="0.2">
      <c r="A43849" s="253"/>
      <c r="B43849" s="254"/>
    </row>
    <row r="43850" spans="1:2" x14ac:dyDescent="0.2">
      <c r="A43850" s="253"/>
      <c r="B43850" s="254"/>
    </row>
    <row r="43851" spans="1:2" x14ac:dyDescent="0.2">
      <c r="A43851" s="253"/>
      <c r="B43851" s="254"/>
    </row>
    <row r="43852" spans="1:2" x14ac:dyDescent="0.2">
      <c r="A43852" s="253"/>
      <c r="B43852" s="254"/>
    </row>
    <row r="43853" spans="1:2" x14ac:dyDescent="0.2">
      <c r="A43853" s="253"/>
      <c r="B43853" s="254"/>
    </row>
    <row r="43854" spans="1:2" x14ac:dyDescent="0.2">
      <c r="A43854" s="253"/>
      <c r="B43854" s="254"/>
    </row>
    <row r="43855" spans="1:2" x14ac:dyDescent="0.2">
      <c r="A43855" s="253"/>
      <c r="B43855" s="254"/>
    </row>
    <row r="43856" spans="1:2" x14ac:dyDescent="0.2">
      <c r="A43856" s="253"/>
      <c r="B43856" s="254"/>
    </row>
    <row r="43857" spans="1:2" x14ac:dyDescent="0.2">
      <c r="A43857" s="253"/>
      <c r="B43857" s="254"/>
    </row>
    <row r="43858" spans="1:2" x14ac:dyDescent="0.2">
      <c r="A43858" s="253"/>
      <c r="B43858" s="254"/>
    </row>
    <row r="43859" spans="1:2" x14ac:dyDescent="0.2">
      <c r="A43859" s="253"/>
      <c r="B43859" s="254"/>
    </row>
    <row r="43860" spans="1:2" x14ac:dyDescent="0.2">
      <c r="A43860" s="253"/>
      <c r="B43860" s="254"/>
    </row>
    <row r="43861" spans="1:2" x14ac:dyDescent="0.2">
      <c r="A43861" s="253"/>
      <c r="B43861" s="254"/>
    </row>
    <row r="43862" spans="1:2" x14ac:dyDescent="0.2">
      <c r="A43862" s="253"/>
      <c r="B43862" s="254"/>
    </row>
    <row r="43863" spans="1:2" x14ac:dyDescent="0.2">
      <c r="A43863" s="253"/>
      <c r="B43863" s="254"/>
    </row>
    <row r="43864" spans="1:2" x14ac:dyDescent="0.2">
      <c r="A43864" s="253"/>
      <c r="B43864" s="254"/>
    </row>
    <row r="43865" spans="1:2" x14ac:dyDescent="0.2">
      <c r="A43865" s="253"/>
      <c r="B43865" s="254"/>
    </row>
    <row r="43866" spans="1:2" x14ac:dyDescent="0.2">
      <c r="A43866" s="253"/>
      <c r="B43866" s="254"/>
    </row>
    <row r="43867" spans="1:2" x14ac:dyDescent="0.2">
      <c r="A43867" s="253"/>
      <c r="B43867" s="254"/>
    </row>
    <row r="43868" spans="1:2" x14ac:dyDescent="0.2">
      <c r="A43868" s="253"/>
      <c r="B43868" s="254"/>
    </row>
    <row r="43869" spans="1:2" x14ac:dyDescent="0.2">
      <c r="A43869" s="253"/>
      <c r="B43869" s="254"/>
    </row>
    <row r="43870" spans="1:2" x14ac:dyDescent="0.2">
      <c r="A43870" s="253"/>
      <c r="B43870" s="254"/>
    </row>
    <row r="43871" spans="1:2" x14ac:dyDescent="0.2">
      <c r="A43871" s="253"/>
      <c r="B43871" s="254"/>
    </row>
    <row r="43872" spans="1:2" x14ac:dyDescent="0.2">
      <c r="A43872" s="253"/>
      <c r="B43872" s="254"/>
    </row>
    <row r="43873" spans="1:2" x14ac:dyDescent="0.2">
      <c r="A43873" s="253"/>
      <c r="B43873" s="254"/>
    </row>
    <row r="43874" spans="1:2" x14ac:dyDescent="0.2">
      <c r="A43874" s="253"/>
      <c r="B43874" s="254"/>
    </row>
    <row r="43875" spans="1:2" x14ac:dyDescent="0.2">
      <c r="A43875" s="253"/>
      <c r="B43875" s="254"/>
    </row>
    <row r="43876" spans="1:2" x14ac:dyDescent="0.2">
      <c r="A43876" s="253"/>
      <c r="B43876" s="254"/>
    </row>
    <row r="43877" spans="1:2" x14ac:dyDescent="0.2">
      <c r="A43877" s="253"/>
      <c r="B43877" s="254"/>
    </row>
    <row r="43878" spans="1:2" x14ac:dyDescent="0.2">
      <c r="A43878" s="253"/>
      <c r="B43878" s="254"/>
    </row>
    <row r="43879" spans="1:2" x14ac:dyDescent="0.2">
      <c r="A43879" s="253"/>
      <c r="B43879" s="254"/>
    </row>
    <row r="43880" spans="1:2" x14ac:dyDescent="0.2">
      <c r="A43880" s="253"/>
      <c r="B43880" s="254"/>
    </row>
    <row r="43881" spans="1:2" x14ac:dyDescent="0.2">
      <c r="A43881" s="253"/>
      <c r="B43881" s="254"/>
    </row>
    <row r="43882" spans="1:2" x14ac:dyDescent="0.2">
      <c r="A43882" s="253"/>
      <c r="B43882" s="254"/>
    </row>
    <row r="43883" spans="1:2" x14ac:dyDescent="0.2">
      <c r="A43883" s="253"/>
      <c r="B43883" s="254"/>
    </row>
    <row r="43884" spans="1:2" x14ac:dyDescent="0.2">
      <c r="A43884" s="253"/>
      <c r="B43884" s="254"/>
    </row>
    <row r="43885" spans="1:2" x14ac:dyDescent="0.2">
      <c r="A43885" s="253"/>
      <c r="B43885" s="254"/>
    </row>
    <row r="43886" spans="1:2" x14ac:dyDescent="0.2">
      <c r="A43886" s="253"/>
      <c r="B43886" s="254"/>
    </row>
    <row r="43887" spans="1:2" x14ac:dyDescent="0.2">
      <c r="A43887" s="253"/>
      <c r="B43887" s="254"/>
    </row>
    <row r="43888" spans="1:2" x14ac:dyDescent="0.2">
      <c r="A43888" s="253"/>
      <c r="B43888" s="254"/>
    </row>
    <row r="43889" spans="1:2" x14ac:dyDescent="0.2">
      <c r="A43889" s="253"/>
      <c r="B43889" s="254"/>
    </row>
    <row r="43890" spans="1:2" x14ac:dyDescent="0.2">
      <c r="A43890" s="253"/>
      <c r="B43890" s="254"/>
    </row>
    <row r="43891" spans="1:2" x14ac:dyDescent="0.2">
      <c r="A43891" s="253"/>
      <c r="B43891" s="254"/>
    </row>
    <row r="43892" spans="1:2" x14ac:dyDescent="0.2">
      <c r="A43892" s="253"/>
      <c r="B43892" s="254"/>
    </row>
    <row r="43893" spans="1:2" x14ac:dyDescent="0.2">
      <c r="A43893" s="253"/>
      <c r="B43893" s="254"/>
    </row>
    <row r="43894" spans="1:2" x14ac:dyDescent="0.2">
      <c r="A43894" s="253"/>
      <c r="B43894" s="254"/>
    </row>
    <row r="43895" spans="1:2" x14ac:dyDescent="0.2">
      <c r="A43895" s="253"/>
      <c r="B43895" s="254"/>
    </row>
    <row r="43896" spans="1:2" x14ac:dyDescent="0.2">
      <c r="A43896" s="253"/>
      <c r="B43896" s="254"/>
    </row>
    <row r="43897" spans="1:2" x14ac:dyDescent="0.2">
      <c r="A43897" s="253"/>
      <c r="B43897" s="254"/>
    </row>
    <row r="43898" spans="1:2" x14ac:dyDescent="0.2">
      <c r="A43898" s="253"/>
      <c r="B43898" s="254"/>
    </row>
    <row r="43899" spans="1:2" x14ac:dyDescent="0.2">
      <c r="A43899" s="253"/>
      <c r="B43899" s="254"/>
    </row>
    <row r="43900" spans="1:2" x14ac:dyDescent="0.2">
      <c r="A43900" s="253"/>
      <c r="B43900" s="254"/>
    </row>
    <row r="43901" spans="1:2" x14ac:dyDescent="0.2">
      <c r="A43901" s="253"/>
      <c r="B43901" s="254"/>
    </row>
    <row r="43902" spans="1:2" x14ac:dyDescent="0.2">
      <c r="A43902" s="253"/>
      <c r="B43902" s="254"/>
    </row>
    <row r="43903" spans="1:2" x14ac:dyDescent="0.2">
      <c r="A43903" s="253"/>
      <c r="B43903" s="254"/>
    </row>
    <row r="43904" spans="1:2" x14ac:dyDescent="0.2">
      <c r="A43904" s="253"/>
      <c r="B43904" s="254"/>
    </row>
    <row r="43905" spans="1:2" x14ac:dyDescent="0.2">
      <c r="A43905" s="253"/>
      <c r="B43905" s="254"/>
    </row>
    <row r="43906" spans="1:2" x14ac:dyDescent="0.2">
      <c r="A43906" s="253"/>
      <c r="B43906" s="254"/>
    </row>
    <row r="43907" spans="1:2" x14ac:dyDescent="0.2">
      <c r="A43907" s="253"/>
      <c r="B43907" s="254"/>
    </row>
    <row r="43908" spans="1:2" x14ac:dyDescent="0.2">
      <c r="A43908" s="253"/>
      <c r="B43908" s="254"/>
    </row>
    <row r="43909" spans="1:2" x14ac:dyDescent="0.2">
      <c r="A43909" s="253"/>
      <c r="B43909" s="254"/>
    </row>
    <row r="43910" spans="1:2" x14ac:dyDescent="0.2">
      <c r="A43910" s="253"/>
      <c r="B43910" s="254"/>
    </row>
    <row r="43911" spans="1:2" x14ac:dyDescent="0.2">
      <c r="A43911" s="253"/>
      <c r="B43911" s="254"/>
    </row>
    <row r="43912" spans="1:2" x14ac:dyDescent="0.2">
      <c r="A43912" s="253"/>
      <c r="B43912" s="254"/>
    </row>
    <row r="43913" spans="1:2" x14ac:dyDescent="0.2">
      <c r="A43913" s="253"/>
      <c r="B43913" s="254"/>
    </row>
    <row r="43914" spans="1:2" x14ac:dyDescent="0.2">
      <c r="A43914" s="253"/>
      <c r="B43914" s="254"/>
    </row>
    <row r="43915" spans="1:2" x14ac:dyDescent="0.2">
      <c r="A43915" s="253"/>
      <c r="B43915" s="254"/>
    </row>
    <row r="43916" spans="1:2" x14ac:dyDescent="0.2">
      <c r="A43916" s="253"/>
      <c r="B43916" s="254"/>
    </row>
    <row r="43917" spans="1:2" x14ac:dyDescent="0.2">
      <c r="A43917" s="253"/>
      <c r="B43917" s="254"/>
    </row>
    <row r="43918" spans="1:2" x14ac:dyDescent="0.2">
      <c r="A43918" s="253"/>
      <c r="B43918" s="254"/>
    </row>
    <row r="43919" spans="1:2" x14ac:dyDescent="0.2">
      <c r="A43919" s="253"/>
      <c r="B43919" s="254"/>
    </row>
    <row r="43920" spans="1:2" x14ac:dyDescent="0.2">
      <c r="A43920" s="253"/>
      <c r="B43920" s="254"/>
    </row>
    <row r="43921" spans="1:2" x14ac:dyDescent="0.2">
      <c r="A43921" s="253"/>
      <c r="B43921" s="254"/>
    </row>
    <row r="43922" spans="1:2" x14ac:dyDescent="0.2">
      <c r="A43922" s="253"/>
      <c r="B43922" s="254"/>
    </row>
    <row r="43923" spans="1:2" x14ac:dyDescent="0.2">
      <c r="A43923" s="253"/>
      <c r="B43923" s="254"/>
    </row>
    <row r="43924" spans="1:2" x14ac:dyDescent="0.2">
      <c r="A43924" s="253"/>
      <c r="B43924" s="254"/>
    </row>
    <row r="43925" spans="1:2" x14ac:dyDescent="0.2">
      <c r="A43925" s="253"/>
      <c r="B43925" s="254"/>
    </row>
    <row r="43926" spans="1:2" x14ac:dyDescent="0.2">
      <c r="A43926" s="253"/>
      <c r="B43926" s="254"/>
    </row>
    <row r="43927" spans="1:2" x14ac:dyDescent="0.2">
      <c r="A43927" s="253"/>
      <c r="B43927" s="254"/>
    </row>
    <row r="43928" spans="1:2" x14ac:dyDescent="0.2">
      <c r="A43928" s="253"/>
      <c r="B43928" s="254"/>
    </row>
    <row r="43929" spans="1:2" x14ac:dyDescent="0.2">
      <c r="A43929" s="253"/>
      <c r="B43929" s="254"/>
    </row>
    <row r="43930" spans="1:2" x14ac:dyDescent="0.2">
      <c r="A43930" s="253"/>
      <c r="B43930" s="254"/>
    </row>
    <row r="43931" spans="1:2" x14ac:dyDescent="0.2">
      <c r="A43931" s="253"/>
      <c r="B43931" s="254"/>
    </row>
    <row r="43932" spans="1:2" x14ac:dyDescent="0.2">
      <c r="A43932" s="253"/>
      <c r="B43932" s="254"/>
    </row>
    <row r="43933" spans="1:2" x14ac:dyDescent="0.2">
      <c r="A43933" s="253"/>
      <c r="B43933" s="254"/>
    </row>
    <row r="43934" spans="1:2" x14ac:dyDescent="0.2">
      <c r="A43934" s="253"/>
      <c r="B43934" s="254"/>
    </row>
    <row r="43935" spans="1:2" x14ac:dyDescent="0.2">
      <c r="A43935" s="253"/>
      <c r="B43935" s="254"/>
    </row>
    <row r="43936" spans="1:2" x14ac:dyDescent="0.2">
      <c r="A43936" s="253"/>
      <c r="B43936" s="254"/>
    </row>
    <row r="43937" spans="1:2" x14ac:dyDescent="0.2">
      <c r="A43937" s="253"/>
      <c r="B43937" s="254"/>
    </row>
    <row r="43938" spans="1:2" x14ac:dyDescent="0.2">
      <c r="A43938" s="253"/>
      <c r="B43938" s="254"/>
    </row>
    <row r="43939" spans="1:2" x14ac:dyDescent="0.2">
      <c r="A43939" s="253"/>
      <c r="B43939" s="254"/>
    </row>
    <row r="43940" spans="1:2" x14ac:dyDescent="0.2">
      <c r="A43940" s="253"/>
      <c r="B43940" s="254"/>
    </row>
    <row r="43941" spans="1:2" x14ac:dyDescent="0.2">
      <c r="A43941" s="253"/>
      <c r="B43941" s="254"/>
    </row>
    <row r="43942" spans="1:2" x14ac:dyDescent="0.2">
      <c r="A43942" s="253"/>
      <c r="B43942" s="254"/>
    </row>
    <row r="43943" spans="1:2" x14ac:dyDescent="0.2">
      <c r="A43943" s="253"/>
      <c r="B43943" s="254"/>
    </row>
    <row r="43944" spans="1:2" x14ac:dyDescent="0.2">
      <c r="A43944" s="253"/>
      <c r="B43944" s="254"/>
    </row>
    <row r="43945" spans="1:2" x14ac:dyDescent="0.2">
      <c r="A43945" s="253"/>
      <c r="B43945" s="254"/>
    </row>
    <row r="43946" spans="1:2" x14ac:dyDescent="0.2">
      <c r="A43946" s="253"/>
      <c r="B43946" s="254"/>
    </row>
    <row r="43947" spans="1:2" x14ac:dyDescent="0.2">
      <c r="A43947" s="253"/>
      <c r="B43947" s="254"/>
    </row>
    <row r="43948" spans="1:2" x14ac:dyDescent="0.2">
      <c r="A43948" s="253"/>
      <c r="B43948" s="254"/>
    </row>
    <row r="43949" spans="1:2" x14ac:dyDescent="0.2">
      <c r="A43949" s="253"/>
      <c r="B43949" s="254"/>
    </row>
    <row r="43950" spans="1:2" x14ac:dyDescent="0.2">
      <c r="A43950" s="253"/>
      <c r="B43950" s="254"/>
    </row>
    <row r="43951" spans="1:2" x14ac:dyDescent="0.2">
      <c r="A43951" s="253"/>
      <c r="B43951" s="254"/>
    </row>
    <row r="43952" spans="1:2" x14ac:dyDescent="0.2">
      <c r="A43952" s="253"/>
      <c r="B43952" s="254"/>
    </row>
    <row r="43953" spans="1:2" x14ac:dyDescent="0.2">
      <c r="A43953" s="253"/>
      <c r="B43953" s="254"/>
    </row>
    <row r="43954" spans="1:2" x14ac:dyDescent="0.2">
      <c r="A43954" s="253"/>
      <c r="B43954" s="254"/>
    </row>
    <row r="43955" spans="1:2" x14ac:dyDescent="0.2">
      <c r="A43955" s="253"/>
      <c r="B43955" s="254"/>
    </row>
    <row r="43956" spans="1:2" x14ac:dyDescent="0.2">
      <c r="A43956" s="253"/>
      <c r="B43956" s="254"/>
    </row>
    <row r="43957" spans="1:2" x14ac:dyDescent="0.2">
      <c r="A43957" s="253"/>
      <c r="B43957" s="254"/>
    </row>
    <row r="43958" spans="1:2" x14ac:dyDescent="0.2">
      <c r="A43958" s="253"/>
      <c r="B43958" s="254"/>
    </row>
    <row r="43959" spans="1:2" x14ac:dyDescent="0.2">
      <c r="A43959" s="253"/>
      <c r="B43959" s="254"/>
    </row>
    <row r="43960" spans="1:2" x14ac:dyDescent="0.2">
      <c r="A43960" s="253"/>
      <c r="B43960" s="254"/>
    </row>
    <row r="43961" spans="1:2" x14ac:dyDescent="0.2">
      <c r="A43961" s="253"/>
      <c r="B43961" s="254"/>
    </row>
    <row r="43962" spans="1:2" x14ac:dyDescent="0.2">
      <c r="A43962" s="253"/>
      <c r="B43962" s="254"/>
    </row>
    <row r="43963" spans="1:2" x14ac:dyDescent="0.2">
      <c r="A43963" s="253"/>
      <c r="B43963" s="254"/>
    </row>
    <row r="43964" spans="1:2" x14ac:dyDescent="0.2">
      <c r="A43964" s="253"/>
      <c r="B43964" s="254"/>
    </row>
    <row r="43965" spans="1:2" x14ac:dyDescent="0.2">
      <c r="A43965" s="253"/>
      <c r="B43965" s="254"/>
    </row>
    <row r="43966" spans="1:2" x14ac:dyDescent="0.2">
      <c r="A43966" s="253"/>
      <c r="B43966" s="254"/>
    </row>
    <row r="43967" spans="1:2" x14ac:dyDescent="0.2">
      <c r="A43967" s="253"/>
      <c r="B43967" s="254"/>
    </row>
    <row r="43968" spans="1:2" x14ac:dyDescent="0.2">
      <c r="A43968" s="253"/>
      <c r="B43968" s="254"/>
    </row>
    <row r="43969" spans="1:2" x14ac:dyDescent="0.2">
      <c r="A43969" s="253"/>
      <c r="B43969" s="254"/>
    </row>
    <row r="43970" spans="1:2" x14ac:dyDescent="0.2">
      <c r="A43970" s="253"/>
      <c r="B43970" s="254"/>
    </row>
    <row r="43971" spans="1:2" x14ac:dyDescent="0.2">
      <c r="A43971" s="253"/>
      <c r="B43971" s="254"/>
    </row>
    <row r="43972" spans="1:2" x14ac:dyDescent="0.2">
      <c r="A43972" s="253"/>
      <c r="B43972" s="254"/>
    </row>
    <row r="43973" spans="1:2" x14ac:dyDescent="0.2">
      <c r="A43973" s="253"/>
      <c r="B43973" s="254"/>
    </row>
    <row r="43974" spans="1:2" x14ac:dyDescent="0.2">
      <c r="A43974" s="253"/>
      <c r="B43974" s="254"/>
    </row>
    <row r="43975" spans="1:2" x14ac:dyDescent="0.2">
      <c r="A43975" s="253"/>
      <c r="B43975" s="254"/>
    </row>
    <row r="43976" spans="1:2" x14ac:dyDescent="0.2">
      <c r="A43976" s="253"/>
      <c r="B43976" s="254"/>
    </row>
    <row r="43977" spans="1:2" x14ac:dyDescent="0.2">
      <c r="A43977" s="253"/>
      <c r="B43977" s="254"/>
    </row>
    <row r="43978" spans="1:2" x14ac:dyDescent="0.2">
      <c r="A43978" s="253"/>
      <c r="B43978" s="254"/>
    </row>
    <row r="43979" spans="1:2" x14ac:dyDescent="0.2">
      <c r="A43979" s="253"/>
      <c r="B43979" s="254"/>
    </row>
    <row r="43980" spans="1:2" x14ac:dyDescent="0.2">
      <c r="A43980" s="253"/>
      <c r="B43980" s="254"/>
    </row>
    <row r="43981" spans="1:2" x14ac:dyDescent="0.2">
      <c r="A43981" s="253"/>
      <c r="B43981" s="254"/>
    </row>
    <row r="43982" spans="1:2" x14ac:dyDescent="0.2">
      <c r="A43982" s="253"/>
      <c r="B43982" s="254"/>
    </row>
    <row r="43983" spans="1:2" x14ac:dyDescent="0.2">
      <c r="A43983" s="253"/>
      <c r="B43983" s="254"/>
    </row>
    <row r="43984" spans="1:2" x14ac:dyDescent="0.2">
      <c r="A43984" s="253"/>
      <c r="B43984" s="254"/>
    </row>
    <row r="43985" spans="1:2" x14ac:dyDescent="0.2">
      <c r="A43985" s="253"/>
      <c r="B43985" s="254"/>
    </row>
    <row r="43986" spans="1:2" x14ac:dyDescent="0.2">
      <c r="A43986" s="253"/>
      <c r="B43986" s="254"/>
    </row>
    <row r="43987" spans="1:2" x14ac:dyDescent="0.2">
      <c r="A43987" s="253"/>
      <c r="B43987" s="254"/>
    </row>
    <row r="43988" spans="1:2" x14ac:dyDescent="0.2">
      <c r="A43988" s="253"/>
      <c r="B43988" s="254"/>
    </row>
    <row r="43989" spans="1:2" x14ac:dyDescent="0.2">
      <c r="A43989" s="253"/>
      <c r="B43989" s="254"/>
    </row>
    <row r="43990" spans="1:2" x14ac:dyDescent="0.2">
      <c r="A43990" s="253"/>
      <c r="B43990" s="254"/>
    </row>
    <row r="43991" spans="1:2" x14ac:dyDescent="0.2">
      <c r="A43991" s="253"/>
      <c r="B43991" s="254"/>
    </row>
    <row r="43992" spans="1:2" x14ac:dyDescent="0.2">
      <c r="A43992" s="253"/>
      <c r="B43992" s="254"/>
    </row>
    <row r="43993" spans="1:2" x14ac:dyDescent="0.2">
      <c r="A43993" s="253"/>
      <c r="B43993" s="254"/>
    </row>
    <row r="43994" spans="1:2" x14ac:dyDescent="0.2">
      <c r="A43994" s="253"/>
      <c r="B43994" s="254"/>
    </row>
    <row r="43995" spans="1:2" x14ac:dyDescent="0.2">
      <c r="A43995" s="253"/>
      <c r="B43995" s="254"/>
    </row>
    <row r="43996" spans="1:2" x14ac:dyDescent="0.2">
      <c r="A43996" s="253"/>
      <c r="B43996" s="254"/>
    </row>
    <row r="43997" spans="1:2" x14ac:dyDescent="0.2">
      <c r="A43997" s="253"/>
      <c r="B43997" s="254"/>
    </row>
    <row r="43998" spans="1:2" x14ac:dyDescent="0.2">
      <c r="A43998" s="253"/>
      <c r="B43998" s="254"/>
    </row>
    <row r="43999" spans="1:2" x14ac:dyDescent="0.2">
      <c r="A43999" s="253"/>
      <c r="B43999" s="254"/>
    </row>
    <row r="44000" spans="1:2" x14ac:dyDescent="0.2">
      <c r="A44000" s="253"/>
      <c r="B44000" s="254"/>
    </row>
    <row r="44001" spans="1:2" x14ac:dyDescent="0.2">
      <c r="A44001" s="253"/>
      <c r="B44001" s="254"/>
    </row>
    <row r="44002" spans="1:2" x14ac:dyDescent="0.2">
      <c r="A44002" s="253"/>
      <c r="B44002" s="254"/>
    </row>
    <row r="44003" spans="1:2" x14ac:dyDescent="0.2">
      <c r="A44003" s="253"/>
      <c r="B44003" s="254"/>
    </row>
    <row r="44004" spans="1:2" x14ac:dyDescent="0.2">
      <c r="A44004" s="253"/>
      <c r="B44004" s="254"/>
    </row>
    <row r="44005" spans="1:2" x14ac:dyDescent="0.2">
      <c r="A44005" s="253"/>
      <c r="B44005" s="254"/>
    </row>
    <row r="44006" spans="1:2" x14ac:dyDescent="0.2">
      <c r="A44006" s="253"/>
      <c r="B44006" s="254"/>
    </row>
    <row r="44007" spans="1:2" x14ac:dyDescent="0.2">
      <c r="A44007" s="253"/>
      <c r="B44007" s="254"/>
    </row>
    <row r="44008" spans="1:2" x14ac:dyDescent="0.2">
      <c r="A44008" s="253"/>
      <c r="B44008" s="254"/>
    </row>
    <row r="44009" spans="1:2" x14ac:dyDescent="0.2">
      <c r="A44009" s="253"/>
      <c r="B44009" s="254"/>
    </row>
    <row r="44010" spans="1:2" x14ac:dyDescent="0.2">
      <c r="A44010" s="253"/>
      <c r="B44010" s="254"/>
    </row>
    <row r="44011" spans="1:2" x14ac:dyDescent="0.2">
      <c r="A44011" s="253"/>
      <c r="B44011" s="254"/>
    </row>
    <row r="44012" spans="1:2" x14ac:dyDescent="0.2">
      <c r="A44012" s="253"/>
      <c r="B44012" s="254"/>
    </row>
    <row r="44013" spans="1:2" x14ac:dyDescent="0.2">
      <c r="A44013" s="253"/>
      <c r="B44013" s="254"/>
    </row>
    <row r="44014" spans="1:2" x14ac:dyDescent="0.2">
      <c r="A44014" s="253"/>
      <c r="B44014" s="254"/>
    </row>
    <row r="44015" spans="1:2" x14ac:dyDescent="0.2">
      <c r="A44015" s="253"/>
      <c r="B44015" s="254"/>
    </row>
    <row r="44016" spans="1:2" x14ac:dyDescent="0.2">
      <c r="A44016" s="253"/>
      <c r="B44016" s="254"/>
    </row>
    <row r="44017" spans="1:2" x14ac:dyDescent="0.2">
      <c r="A44017" s="253"/>
      <c r="B44017" s="254"/>
    </row>
    <row r="44018" spans="1:2" x14ac:dyDescent="0.2">
      <c r="A44018" s="253"/>
      <c r="B44018" s="254"/>
    </row>
    <row r="44019" spans="1:2" x14ac:dyDescent="0.2">
      <c r="A44019" s="253"/>
      <c r="B44019" s="254"/>
    </row>
    <row r="44020" spans="1:2" x14ac:dyDescent="0.2">
      <c r="A44020" s="253"/>
      <c r="B44020" s="254"/>
    </row>
    <row r="44021" spans="1:2" x14ac:dyDescent="0.2">
      <c r="A44021" s="253"/>
      <c r="B44021" s="254"/>
    </row>
    <row r="44022" spans="1:2" x14ac:dyDescent="0.2">
      <c r="A44022" s="253"/>
      <c r="B44022" s="254"/>
    </row>
    <row r="44023" spans="1:2" x14ac:dyDescent="0.2">
      <c r="A44023" s="253"/>
      <c r="B44023" s="254"/>
    </row>
    <row r="44024" spans="1:2" x14ac:dyDescent="0.2">
      <c r="A44024" s="253"/>
      <c r="B44024" s="254"/>
    </row>
    <row r="44025" spans="1:2" x14ac:dyDescent="0.2">
      <c r="A44025" s="253"/>
      <c r="B44025" s="254"/>
    </row>
    <row r="44026" spans="1:2" x14ac:dyDescent="0.2">
      <c r="A44026" s="253"/>
      <c r="B44026" s="254"/>
    </row>
    <row r="44027" spans="1:2" x14ac:dyDescent="0.2">
      <c r="A44027" s="253"/>
      <c r="B44027" s="254"/>
    </row>
    <row r="44028" spans="1:2" x14ac:dyDescent="0.2">
      <c r="A44028" s="253"/>
      <c r="B44028" s="254"/>
    </row>
    <row r="44029" spans="1:2" x14ac:dyDescent="0.2">
      <c r="A44029" s="253"/>
      <c r="B44029" s="254"/>
    </row>
    <row r="44030" spans="1:2" x14ac:dyDescent="0.2">
      <c r="A44030" s="253"/>
      <c r="B44030" s="254"/>
    </row>
    <row r="44031" spans="1:2" x14ac:dyDescent="0.2">
      <c r="A44031" s="253"/>
      <c r="B44031" s="254"/>
    </row>
    <row r="44032" spans="1:2" x14ac:dyDescent="0.2">
      <c r="A44032" s="253"/>
      <c r="B44032" s="254"/>
    </row>
    <row r="44033" spans="1:2" x14ac:dyDescent="0.2">
      <c r="A44033" s="253"/>
      <c r="B44033" s="254"/>
    </row>
    <row r="44034" spans="1:2" x14ac:dyDescent="0.2">
      <c r="A44034" s="253"/>
      <c r="B44034" s="254"/>
    </row>
    <row r="44035" spans="1:2" x14ac:dyDescent="0.2">
      <c r="A44035" s="253"/>
      <c r="B44035" s="254"/>
    </row>
    <row r="44036" spans="1:2" x14ac:dyDescent="0.2">
      <c r="A44036" s="253"/>
      <c r="B44036" s="254"/>
    </row>
    <row r="44037" spans="1:2" x14ac:dyDescent="0.2">
      <c r="A44037" s="253"/>
      <c r="B44037" s="254"/>
    </row>
    <row r="44038" spans="1:2" x14ac:dyDescent="0.2">
      <c r="A44038" s="253"/>
      <c r="B44038" s="254"/>
    </row>
    <row r="44039" spans="1:2" x14ac:dyDescent="0.2">
      <c r="A44039" s="253"/>
      <c r="B44039" s="254"/>
    </row>
    <row r="44040" spans="1:2" x14ac:dyDescent="0.2">
      <c r="A44040" s="253"/>
      <c r="B44040" s="254"/>
    </row>
    <row r="44041" spans="1:2" x14ac:dyDescent="0.2">
      <c r="A44041" s="253"/>
      <c r="B44041" s="254"/>
    </row>
    <row r="44042" spans="1:2" x14ac:dyDescent="0.2">
      <c r="A44042" s="253"/>
      <c r="B44042" s="254"/>
    </row>
    <row r="44043" spans="1:2" x14ac:dyDescent="0.2">
      <c r="A44043" s="253"/>
      <c r="B44043" s="254"/>
    </row>
    <row r="44044" spans="1:2" x14ac:dyDescent="0.2">
      <c r="A44044" s="253"/>
      <c r="B44044" s="254"/>
    </row>
    <row r="44045" spans="1:2" x14ac:dyDescent="0.2">
      <c r="A44045" s="253"/>
      <c r="B44045" s="254"/>
    </row>
    <row r="44046" spans="1:2" x14ac:dyDescent="0.2">
      <c r="A44046" s="253"/>
      <c r="B44046" s="254"/>
    </row>
    <row r="44047" spans="1:2" x14ac:dyDescent="0.2">
      <c r="A44047" s="253"/>
      <c r="B44047" s="254"/>
    </row>
    <row r="44048" spans="1:2" x14ac:dyDescent="0.2">
      <c r="A44048" s="253"/>
      <c r="B44048" s="254"/>
    </row>
    <row r="44049" spans="1:2" x14ac:dyDescent="0.2">
      <c r="A44049" s="253"/>
      <c r="B44049" s="254"/>
    </row>
    <row r="44050" spans="1:2" x14ac:dyDescent="0.2">
      <c r="A44050" s="253"/>
      <c r="B44050" s="254"/>
    </row>
    <row r="44051" spans="1:2" x14ac:dyDescent="0.2">
      <c r="A44051" s="253"/>
      <c r="B44051" s="254"/>
    </row>
    <row r="44052" spans="1:2" x14ac:dyDescent="0.2">
      <c r="A44052" s="253"/>
      <c r="B44052" s="254"/>
    </row>
    <row r="44053" spans="1:2" x14ac:dyDescent="0.2">
      <c r="A44053" s="253"/>
      <c r="B44053" s="254"/>
    </row>
    <row r="44054" spans="1:2" x14ac:dyDescent="0.2">
      <c r="A44054" s="253"/>
      <c r="B44054" s="254"/>
    </row>
    <row r="44055" spans="1:2" x14ac:dyDescent="0.2">
      <c r="A44055" s="253"/>
      <c r="B44055" s="254"/>
    </row>
    <row r="44056" spans="1:2" x14ac:dyDescent="0.2">
      <c r="A44056" s="253"/>
      <c r="B44056" s="254"/>
    </row>
    <row r="44057" spans="1:2" x14ac:dyDescent="0.2">
      <c r="A44057" s="253"/>
      <c r="B44057" s="254"/>
    </row>
    <row r="44058" spans="1:2" x14ac:dyDescent="0.2">
      <c r="A44058" s="253"/>
      <c r="B44058" s="254"/>
    </row>
    <row r="44059" spans="1:2" x14ac:dyDescent="0.2">
      <c r="A44059" s="253"/>
      <c r="B44059" s="254"/>
    </row>
    <row r="44060" spans="1:2" x14ac:dyDescent="0.2">
      <c r="A44060" s="253"/>
      <c r="B44060" s="254"/>
    </row>
    <row r="44061" spans="1:2" x14ac:dyDescent="0.2">
      <c r="A44061" s="253"/>
      <c r="B44061" s="254"/>
    </row>
    <row r="44062" spans="1:2" x14ac:dyDescent="0.2">
      <c r="A44062" s="253"/>
      <c r="B44062" s="254"/>
    </row>
    <row r="44063" spans="1:2" x14ac:dyDescent="0.2">
      <c r="A44063" s="253"/>
      <c r="B44063" s="254"/>
    </row>
    <row r="44064" spans="1:2" x14ac:dyDescent="0.2">
      <c r="A44064" s="253"/>
      <c r="B44064" s="254"/>
    </row>
    <row r="44065" spans="1:2" x14ac:dyDescent="0.2">
      <c r="A44065" s="253"/>
      <c r="B44065" s="254"/>
    </row>
    <row r="44066" spans="1:2" x14ac:dyDescent="0.2">
      <c r="A44066" s="253"/>
      <c r="B44066" s="254"/>
    </row>
    <row r="44067" spans="1:2" x14ac:dyDescent="0.2">
      <c r="A44067" s="253"/>
      <c r="B44067" s="254"/>
    </row>
    <row r="44068" spans="1:2" x14ac:dyDescent="0.2">
      <c r="A44068" s="253"/>
      <c r="B44068" s="254"/>
    </row>
    <row r="44069" spans="1:2" x14ac:dyDescent="0.2">
      <c r="A44069" s="253"/>
      <c r="B44069" s="254"/>
    </row>
    <row r="44070" spans="1:2" x14ac:dyDescent="0.2">
      <c r="A44070" s="253"/>
      <c r="B44070" s="254"/>
    </row>
    <row r="44071" spans="1:2" x14ac:dyDescent="0.2">
      <c r="A44071" s="253"/>
      <c r="B44071" s="254"/>
    </row>
    <row r="44072" spans="1:2" x14ac:dyDescent="0.2">
      <c r="A44072" s="253"/>
      <c r="B44072" s="254"/>
    </row>
    <row r="44073" spans="1:2" x14ac:dyDescent="0.2">
      <c r="A44073" s="253"/>
      <c r="B44073" s="254"/>
    </row>
    <row r="44074" spans="1:2" x14ac:dyDescent="0.2">
      <c r="A44074" s="253"/>
      <c r="B44074" s="254"/>
    </row>
    <row r="44075" spans="1:2" x14ac:dyDescent="0.2">
      <c r="A44075" s="253"/>
      <c r="B44075" s="254"/>
    </row>
    <row r="44076" spans="1:2" x14ac:dyDescent="0.2">
      <c r="A44076" s="253"/>
      <c r="B44076" s="254"/>
    </row>
    <row r="44077" spans="1:2" x14ac:dyDescent="0.2">
      <c r="A44077" s="253"/>
      <c r="B44077" s="254"/>
    </row>
    <row r="44078" spans="1:2" x14ac:dyDescent="0.2">
      <c r="A44078" s="253"/>
      <c r="B44078" s="254"/>
    </row>
    <row r="44079" spans="1:2" x14ac:dyDescent="0.2">
      <c r="A44079" s="253"/>
      <c r="B44079" s="254"/>
    </row>
    <row r="44080" spans="1:2" x14ac:dyDescent="0.2">
      <c r="A44080" s="253"/>
      <c r="B44080" s="254"/>
    </row>
    <row r="44081" spans="1:2" x14ac:dyDescent="0.2">
      <c r="A44081" s="253"/>
      <c r="B44081" s="254"/>
    </row>
    <row r="44082" spans="1:2" x14ac:dyDescent="0.2">
      <c r="A44082" s="253"/>
      <c r="B44082" s="254"/>
    </row>
    <row r="44083" spans="1:2" x14ac:dyDescent="0.2">
      <c r="A44083" s="253"/>
      <c r="B44083" s="254"/>
    </row>
    <row r="44084" spans="1:2" x14ac:dyDescent="0.2">
      <c r="A44084" s="253"/>
      <c r="B44084" s="254"/>
    </row>
    <row r="44085" spans="1:2" x14ac:dyDescent="0.2">
      <c r="A44085" s="253"/>
      <c r="B44085" s="254"/>
    </row>
    <row r="44086" spans="1:2" x14ac:dyDescent="0.2">
      <c r="A44086" s="253"/>
      <c r="B44086" s="254"/>
    </row>
    <row r="44087" spans="1:2" x14ac:dyDescent="0.2">
      <c r="A44087" s="253"/>
      <c r="B44087" s="254"/>
    </row>
    <row r="44088" spans="1:2" x14ac:dyDescent="0.2">
      <c r="A44088" s="253"/>
      <c r="B44088" s="254"/>
    </row>
    <row r="44089" spans="1:2" x14ac:dyDescent="0.2">
      <c r="A44089" s="253"/>
      <c r="B44089" s="254"/>
    </row>
    <row r="44090" spans="1:2" x14ac:dyDescent="0.2">
      <c r="A44090" s="253"/>
      <c r="B44090" s="254"/>
    </row>
    <row r="44091" spans="1:2" x14ac:dyDescent="0.2">
      <c r="A44091" s="253"/>
      <c r="B44091" s="254"/>
    </row>
    <row r="44092" spans="1:2" x14ac:dyDescent="0.2">
      <c r="A44092" s="253"/>
      <c r="B44092" s="254"/>
    </row>
    <row r="44093" spans="1:2" x14ac:dyDescent="0.2">
      <c r="A44093" s="253"/>
      <c r="B44093" s="254"/>
    </row>
    <row r="44094" spans="1:2" x14ac:dyDescent="0.2">
      <c r="A44094" s="253"/>
      <c r="B44094" s="254"/>
    </row>
    <row r="44095" spans="1:2" x14ac:dyDescent="0.2">
      <c r="A44095" s="253"/>
      <c r="B44095" s="254"/>
    </row>
    <row r="44096" spans="1:2" x14ac:dyDescent="0.2">
      <c r="A44096" s="253"/>
      <c r="B44096" s="254"/>
    </row>
    <row r="44097" spans="1:2" x14ac:dyDescent="0.2">
      <c r="A44097" s="253"/>
      <c r="B44097" s="254"/>
    </row>
    <row r="44098" spans="1:2" x14ac:dyDescent="0.2">
      <c r="A44098" s="253"/>
      <c r="B44098" s="254"/>
    </row>
    <row r="44099" spans="1:2" x14ac:dyDescent="0.2">
      <c r="A44099" s="253"/>
      <c r="B44099" s="254"/>
    </row>
    <row r="44100" spans="1:2" x14ac:dyDescent="0.2">
      <c r="A44100" s="253"/>
      <c r="B44100" s="254"/>
    </row>
    <row r="44101" spans="1:2" x14ac:dyDescent="0.2">
      <c r="A44101" s="253"/>
      <c r="B44101" s="254"/>
    </row>
    <row r="44102" spans="1:2" x14ac:dyDescent="0.2">
      <c r="A44102" s="253"/>
      <c r="B44102" s="254"/>
    </row>
    <row r="44103" spans="1:2" x14ac:dyDescent="0.2">
      <c r="A44103" s="253"/>
      <c r="B44103" s="254"/>
    </row>
    <row r="44104" spans="1:2" x14ac:dyDescent="0.2">
      <c r="A44104" s="253"/>
      <c r="B44104" s="254"/>
    </row>
    <row r="44105" spans="1:2" x14ac:dyDescent="0.2">
      <c r="A44105" s="253"/>
      <c r="B44105" s="254"/>
    </row>
    <row r="44106" spans="1:2" x14ac:dyDescent="0.2">
      <c r="A44106" s="253"/>
      <c r="B44106" s="254"/>
    </row>
    <row r="44107" spans="1:2" x14ac:dyDescent="0.2">
      <c r="A44107" s="253"/>
      <c r="B44107" s="254"/>
    </row>
    <row r="44108" spans="1:2" x14ac:dyDescent="0.2">
      <c r="A44108" s="253"/>
      <c r="B44108" s="254"/>
    </row>
    <row r="44109" spans="1:2" x14ac:dyDescent="0.2">
      <c r="A44109" s="253"/>
      <c r="B44109" s="254"/>
    </row>
    <row r="44110" spans="1:2" x14ac:dyDescent="0.2">
      <c r="A44110" s="253"/>
      <c r="B44110" s="254"/>
    </row>
    <row r="44111" spans="1:2" x14ac:dyDescent="0.2">
      <c r="A44111" s="253"/>
      <c r="B44111" s="254"/>
    </row>
    <row r="44112" spans="1:2" x14ac:dyDescent="0.2">
      <c r="A44112" s="253"/>
      <c r="B44112" s="254"/>
    </row>
    <row r="44113" spans="1:2" x14ac:dyDescent="0.2">
      <c r="A44113" s="253"/>
      <c r="B44113" s="254"/>
    </row>
    <row r="44114" spans="1:2" x14ac:dyDescent="0.2">
      <c r="A44114" s="253"/>
      <c r="B44114" s="254"/>
    </row>
    <row r="44115" spans="1:2" x14ac:dyDescent="0.2">
      <c r="A44115" s="253"/>
      <c r="B44115" s="254"/>
    </row>
    <row r="44116" spans="1:2" x14ac:dyDescent="0.2">
      <c r="A44116" s="253"/>
      <c r="B44116" s="254"/>
    </row>
    <row r="44117" spans="1:2" x14ac:dyDescent="0.2">
      <c r="A44117" s="253"/>
      <c r="B44117" s="254"/>
    </row>
    <row r="44118" spans="1:2" x14ac:dyDescent="0.2">
      <c r="A44118" s="253"/>
      <c r="B44118" s="254"/>
    </row>
    <row r="44119" spans="1:2" x14ac:dyDescent="0.2">
      <c r="A44119" s="253"/>
      <c r="B44119" s="254"/>
    </row>
    <row r="44120" spans="1:2" x14ac:dyDescent="0.2">
      <c r="A44120" s="253"/>
      <c r="B44120" s="254"/>
    </row>
    <row r="44121" spans="1:2" x14ac:dyDescent="0.2">
      <c r="A44121" s="253"/>
      <c r="B44121" s="254"/>
    </row>
    <row r="44122" spans="1:2" x14ac:dyDescent="0.2">
      <c r="A44122" s="253"/>
      <c r="B44122" s="254"/>
    </row>
    <row r="44123" spans="1:2" x14ac:dyDescent="0.2">
      <c r="A44123" s="253"/>
      <c r="B44123" s="254"/>
    </row>
    <row r="44124" spans="1:2" x14ac:dyDescent="0.2">
      <c r="A44124" s="253"/>
      <c r="B44124" s="254"/>
    </row>
    <row r="44125" spans="1:2" x14ac:dyDescent="0.2">
      <c r="A44125" s="253"/>
      <c r="B44125" s="254"/>
    </row>
    <row r="44126" spans="1:2" x14ac:dyDescent="0.2">
      <c r="A44126" s="253"/>
      <c r="B44126" s="254"/>
    </row>
    <row r="44127" spans="1:2" x14ac:dyDescent="0.2">
      <c r="A44127" s="253"/>
      <c r="B44127" s="254"/>
    </row>
    <row r="44128" spans="1:2" x14ac:dyDescent="0.2">
      <c r="A44128" s="253"/>
      <c r="B44128" s="254"/>
    </row>
    <row r="44129" spans="1:2" x14ac:dyDescent="0.2">
      <c r="A44129" s="253"/>
      <c r="B44129" s="254"/>
    </row>
    <row r="44130" spans="1:2" x14ac:dyDescent="0.2">
      <c r="A44130" s="253"/>
      <c r="B44130" s="254"/>
    </row>
    <row r="44131" spans="1:2" x14ac:dyDescent="0.2">
      <c r="A44131" s="253"/>
      <c r="B44131" s="254"/>
    </row>
    <row r="44132" spans="1:2" x14ac:dyDescent="0.2">
      <c r="A44132" s="253"/>
      <c r="B44132" s="254"/>
    </row>
    <row r="44133" spans="1:2" x14ac:dyDescent="0.2">
      <c r="A44133" s="253"/>
      <c r="B44133" s="254"/>
    </row>
    <row r="44134" spans="1:2" x14ac:dyDescent="0.2">
      <c r="A44134" s="253"/>
      <c r="B44134" s="254"/>
    </row>
    <row r="44135" spans="1:2" x14ac:dyDescent="0.2">
      <c r="A44135" s="253"/>
      <c r="B44135" s="254"/>
    </row>
    <row r="44136" spans="1:2" x14ac:dyDescent="0.2">
      <c r="A44136" s="253"/>
      <c r="B44136" s="254"/>
    </row>
    <row r="44137" spans="1:2" x14ac:dyDescent="0.2">
      <c r="A44137" s="253"/>
      <c r="B44137" s="254"/>
    </row>
    <row r="44138" spans="1:2" x14ac:dyDescent="0.2">
      <c r="A44138" s="253"/>
      <c r="B44138" s="254"/>
    </row>
    <row r="44139" spans="1:2" x14ac:dyDescent="0.2">
      <c r="A44139" s="253"/>
      <c r="B44139" s="254"/>
    </row>
    <row r="44140" spans="1:2" x14ac:dyDescent="0.2">
      <c r="A44140" s="253"/>
      <c r="B44140" s="254"/>
    </row>
    <row r="44141" spans="1:2" x14ac:dyDescent="0.2">
      <c r="A44141" s="253"/>
      <c r="B44141" s="254"/>
    </row>
    <row r="44142" spans="1:2" x14ac:dyDescent="0.2">
      <c r="A44142" s="253"/>
      <c r="B44142" s="254"/>
    </row>
    <row r="44143" spans="1:2" x14ac:dyDescent="0.2">
      <c r="A44143" s="253"/>
      <c r="B44143" s="254"/>
    </row>
    <row r="44144" spans="1:2" x14ac:dyDescent="0.2">
      <c r="A44144" s="253"/>
      <c r="B44144" s="254"/>
    </row>
    <row r="44145" spans="1:2" x14ac:dyDescent="0.2">
      <c r="A44145" s="253"/>
      <c r="B44145" s="254"/>
    </row>
    <row r="44146" spans="1:2" x14ac:dyDescent="0.2">
      <c r="A44146" s="253"/>
      <c r="B44146" s="254"/>
    </row>
    <row r="44147" spans="1:2" x14ac:dyDescent="0.2">
      <c r="A44147" s="253"/>
      <c r="B44147" s="254"/>
    </row>
    <row r="44148" spans="1:2" x14ac:dyDescent="0.2">
      <c r="A44148" s="253"/>
      <c r="B44148" s="254"/>
    </row>
    <row r="44149" spans="1:2" x14ac:dyDescent="0.2">
      <c r="A44149" s="253"/>
      <c r="B44149" s="254"/>
    </row>
    <row r="44150" spans="1:2" x14ac:dyDescent="0.2">
      <c r="A44150" s="253"/>
      <c r="B44150" s="254"/>
    </row>
    <row r="44151" spans="1:2" x14ac:dyDescent="0.2">
      <c r="A44151" s="253"/>
      <c r="B44151" s="254"/>
    </row>
    <row r="44152" spans="1:2" x14ac:dyDescent="0.2">
      <c r="A44152" s="253"/>
      <c r="B44152" s="254"/>
    </row>
    <row r="44153" spans="1:2" x14ac:dyDescent="0.2">
      <c r="A44153" s="253"/>
      <c r="B44153" s="254"/>
    </row>
    <row r="44154" spans="1:2" x14ac:dyDescent="0.2">
      <c r="A44154" s="253"/>
      <c r="B44154" s="254"/>
    </row>
    <row r="44155" spans="1:2" x14ac:dyDescent="0.2">
      <c r="A44155" s="253"/>
      <c r="B44155" s="254"/>
    </row>
    <row r="44156" spans="1:2" x14ac:dyDescent="0.2">
      <c r="A44156" s="253"/>
      <c r="B44156" s="254"/>
    </row>
    <row r="44157" spans="1:2" x14ac:dyDescent="0.2">
      <c r="A44157" s="253"/>
      <c r="B44157" s="254"/>
    </row>
    <row r="44158" spans="1:2" x14ac:dyDescent="0.2">
      <c r="A44158" s="253"/>
      <c r="B44158" s="254"/>
    </row>
    <row r="44159" spans="1:2" x14ac:dyDescent="0.2">
      <c r="A44159" s="253"/>
      <c r="B44159" s="254"/>
    </row>
    <row r="44160" spans="1:2" x14ac:dyDescent="0.2">
      <c r="A44160" s="253"/>
      <c r="B44160" s="254"/>
    </row>
    <row r="44161" spans="1:2" x14ac:dyDescent="0.2">
      <c r="A44161" s="253"/>
      <c r="B44161" s="254"/>
    </row>
    <row r="44162" spans="1:2" x14ac:dyDescent="0.2">
      <c r="A44162" s="253"/>
      <c r="B44162" s="254"/>
    </row>
    <row r="44163" spans="1:2" x14ac:dyDescent="0.2">
      <c r="A44163" s="253"/>
      <c r="B44163" s="254"/>
    </row>
    <row r="44164" spans="1:2" x14ac:dyDescent="0.2">
      <c r="A44164" s="253"/>
      <c r="B44164" s="254"/>
    </row>
    <row r="44165" spans="1:2" x14ac:dyDescent="0.2">
      <c r="A44165" s="253"/>
      <c r="B44165" s="254"/>
    </row>
    <row r="44166" spans="1:2" x14ac:dyDescent="0.2">
      <c r="A44166" s="253"/>
      <c r="B44166" s="254"/>
    </row>
    <row r="44167" spans="1:2" x14ac:dyDescent="0.2">
      <c r="A44167" s="253"/>
      <c r="B44167" s="254"/>
    </row>
    <row r="44168" spans="1:2" x14ac:dyDescent="0.2">
      <c r="A44168" s="253"/>
      <c r="B44168" s="254"/>
    </row>
    <row r="44169" spans="1:2" x14ac:dyDescent="0.2">
      <c r="A44169" s="253"/>
      <c r="B44169" s="254"/>
    </row>
    <row r="44170" spans="1:2" x14ac:dyDescent="0.2">
      <c r="A44170" s="253"/>
      <c r="B44170" s="254"/>
    </row>
    <row r="44171" spans="1:2" x14ac:dyDescent="0.2">
      <c r="A44171" s="253"/>
      <c r="B44171" s="254"/>
    </row>
    <row r="44172" spans="1:2" x14ac:dyDescent="0.2">
      <c r="A44172" s="253"/>
      <c r="B44172" s="254"/>
    </row>
    <row r="44173" spans="1:2" x14ac:dyDescent="0.2">
      <c r="A44173" s="253"/>
      <c r="B44173" s="254"/>
    </row>
    <row r="44174" spans="1:2" x14ac:dyDescent="0.2">
      <c r="A44174" s="253"/>
      <c r="B44174" s="254"/>
    </row>
    <row r="44175" spans="1:2" x14ac:dyDescent="0.2">
      <c r="A44175" s="253"/>
      <c r="B44175" s="254"/>
    </row>
    <row r="44176" spans="1:2" x14ac:dyDescent="0.2">
      <c r="A44176" s="253"/>
      <c r="B44176" s="254"/>
    </row>
    <row r="44177" spans="1:2" x14ac:dyDescent="0.2">
      <c r="A44177" s="253"/>
      <c r="B44177" s="254"/>
    </row>
    <row r="44178" spans="1:2" x14ac:dyDescent="0.2">
      <c r="A44178" s="253"/>
      <c r="B44178" s="254"/>
    </row>
    <row r="44179" spans="1:2" x14ac:dyDescent="0.2">
      <c r="A44179" s="253"/>
      <c r="B44179" s="254"/>
    </row>
    <row r="44180" spans="1:2" x14ac:dyDescent="0.2">
      <c r="A44180" s="253"/>
      <c r="B44180" s="254"/>
    </row>
    <row r="44181" spans="1:2" x14ac:dyDescent="0.2">
      <c r="A44181" s="253"/>
      <c r="B44181" s="254"/>
    </row>
    <row r="44182" spans="1:2" x14ac:dyDescent="0.2">
      <c r="A44182" s="253"/>
      <c r="B44182" s="254"/>
    </row>
    <row r="44183" spans="1:2" x14ac:dyDescent="0.2">
      <c r="A44183" s="253"/>
      <c r="B44183" s="254"/>
    </row>
    <row r="44184" spans="1:2" x14ac:dyDescent="0.2">
      <c r="A44184" s="253"/>
      <c r="B44184" s="254"/>
    </row>
    <row r="44185" spans="1:2" x14ac:dyDescent="0.2">
      <c r="A44185" s="253"/>
      <c r="B44185" s="254"/>
    </row>
    <row r="44186" spans="1:2" x14ac:dyDescent="0.2">
      <c r="A44186" s="253"/>
      <c r="B44186" s="254"/>
    </row>
    <row r="44187" spans="1:2" x14ac:dyDescent="0.2">
      <c r="A44187" s="253"/>
      <c r="B44187" s="254"/>
    </row>
    <row r="44188" spans="1:2" x14ac:dyDescent="0.2">
      <c r="A44188" s="253"/>
      <c r="B44188" s="254"/>
    </row>
    <row r="44189" spans="1:2" x14ac:dyDescent="0.2">
      <c r="A44189" s="253"/>
      <c r="B44189" s="254"/>
    </row>
    <row r="44190" spans="1:2" x14ac:dyDescent="0.2">
      <c r="A44190" s="253"/>
      <c r="B44190" s="254"/>
    </row>
    <row r="44191" spans="1:2" x14ac:dyDescent="0.2">
      <c r="A44191" s="253"/>
      <c r="B44191" s="254"/>
    </row>
    <row r="44192" spans="1:2" x14ac:dyDescent="0.2">
      <c r="A44192" s="253"/>
      <c r="B44192" s="254"/>
    </row>
    <row r="44193" spans="1:2" x14ac:dyDescent="0.2">
      <c r="A44193" s="253"/>
      <c r="B44193" s="254"/>
    </row>
    <row r="44194" spans="1:2" x14ac:dyDescent="0.2">
      <c r="A44194" s="253"/>
      <c r="B44194" s="254"/>
    </row>
    <row r="44195" spans="1:2" x14ac:dyDescent="0.2">
      <c r="A44195" s="253"/>
      <c r="B44195" s="254"/>
    </row>
    <row r="44196" spans="1:2" x14ac:dyDescent="0.2">
      <c r="A44196" s="253"/>
      <c r="B44196" s="254"/>
    </row>
    <row r="44197" spans="1:2" x14ac:dyDescent="0.2">
      <c r="A44197" s="253"/>
      <c r="B44197" s="254"/>
    </row>
    <row r="44198" spans="1:2" x14ac:dyDescent="0.2">
      <c r="A44198" s="253"/>
      <c r="B44198" s="254"/>
    </row>
    <row r="44199" spans="1:2" x14ac:dyDescent="0.2">
      <c r="A44199" s="253"/>
      <c r="B44199" s="254"/>
    </row>
    <row r="44200" spans="1:2" x14ac:dyDescent="0.2">
      <c r="A44200" s="253"/>
      <c r="B44200" s="254"/>
    </row>
    <row r="44201" spans="1:2" x14ac:dyDescent="0.2">
      <c r="A44201" s="253"/>
      <c r="B44201" s="254"/>
    </row>
    <row r="44202" spans="1:2" x14ac:dyDescent="0.2">
      <c r="A44202" s="253"/>
      <c r="B44202" s="254"/>
    </row>
    <row r="44203" spans="1:2" x14ac:dyDescent="0.2">
      <c r="A44203" s="253"/>
      <c r="B44203" s="254"/>
    </row>
    <row r="44204" spans="1:2" x14ac:dyDescent="0.2">
      <c r="A44204" s="253"/>
      <c r="B44204" s="254"/>
    </row>
    <row r="44205" spans="1:2" x14ac:dyDescent="0.2">
      <c r="A44205" s="253"/>
      <c r="B44205" s="254"/>
    </row>
    <row r="44206" spans="1:2" x14ac:dyDescent="0.2">
      <c r="A44206" s="253"/>
      <c r="B44206" s="254"/>
    </row>
    <row r="44207" spans="1:2" x14ac:dyDescent="0.2">
      <c r="A44207" s="253"/>
      <c r="B44207" s="254"/>
    </row>
    <row r="44208" spans="1:2" x14ac:dyDescent="0.2">
      <c r="A44208" s="253"/>
      <c r="B44208" s="254"/>
    </row>
    <row r="44209" spans="1:2" x14ac:dyDescent="0.2">
      <c r="A44209" s="253"/>
      <c r="B44209" s="254"/>
    </row>
    <row r="44210" spans="1:2" x14ac:dyDescent="0.2">
      <c r="A44210" s="253"/>
      <c r="B44210" s="254"/>
    </row>
    <row r="44211" spans="1:2" x14ac:dyDescent="0.2">
      <c r="A44211" s="253"/>
      <c r="B44211" s="254"/>
    </row>
    <row r="44212" spans="1:2" x14ac:dyDescent="0.2">
      <c r="A44212" s="253"/>
      <c r="B44212" s="254"/>
    </row>
    <row r="44213" spans="1:2" x14ac:dyDescent="0.2">
      <c r="A44213" s="253"/>
      <c r="B44213" s="254"/>
    </row>
    <row r="44214" spans="1:2" x14ac:dyDescent="0.2">
      <c r="A44214" s="253"/>
      <c r="B44214" s="254"/>
    </row>
    <row r="44215" spans="1:2" x14ac:dyDescent="0.2">
      <c r="A44215" s="253"/>
      <c r="B44215" s="254"/>
    </row>
    <row r="44216" spans="1:2" x14ac:dyDescent="0.2">
      <c r="A44216" s="253"/>
      <c r="B44216" s="254"/>
    </row>
    <row r="44217" spans="1:2" x14ac:dyDescent="0.2">
      <c r="A44217" s="253"/>
      <c r="B44217" s="254"/>
    </row>
    <row r="44218" spans="1:2" x14ac:dyDescent="0.2">
      <c r="A44218" s="253"/>
      <c r="B44218" s="254"/>
    </row>
    <row r="44219" spans="1:2" x14ac:dyDescent="0.2">
      <c r="A44219" s="253"/>
      <c r="B44219" s="254"/>
    </row>
    <row r="44220" spans="1:2" x14ac:dyDescent="0.2">
      <c r="A44220" s="253"/>
      <c r="B44220" s="254"/>
    </row>
    <row r="44221" spans="1:2" x14ac:dyDescent="0.2">
      <c r="A44221" s="253"/>
      <c r="B44221" s="254"/>
    </row>
    <row r="44222" spans="1:2" x14ac:dyDescent="0.2">
      <c r="A44222" s="253"/>
      <c r="B44222" s="254"/>
    </row>
    <row r="44223" spans="1:2" x14ac:dyDescent="0.2">
      <c r="A44223" s="253"/>
      <c r="B44223" s="254"/>
    </row>
    <row r="44224" spans="1:2" x14ac:dyDescent="0.2">
      <c r="A44224" s="253"/>
      <c r="B44224" s="254"/>
    </row>
    <row r="44225" spans="1:2" x14ac:dyDescent="0.2">
      <c r="A44225" s="253"/>
      <c r="B44225" s="254"/>
    </row>
    <row r="44226" spans="1:2" x14ac:dyDescent="0.2">
      <c r="A44226" s="253"/>
      <c r="B44226" s="254"/>
    </row>
    <row r="44227" spans="1:2" x14ac:dyDescent="0.2">
      <c r="A44227" s="253"/>
      <c r="B44227" s="254"/>
    </row>
    <row r="44228" spans="1:2" x14ac:dyDescent="0.2">
      <c r="A44228" s="253"/>
      <c r="B44228" s="254"/>
    </row>
    <row r="44229" spans="1:2" x14ac:dyDescent="0.2">
      <c r="A44229" s="253"/>
      <c r="B44229" s="254"/>
    </row>
    <row r="44230" spans="1:2" x14ac:dyDescent="0.2">
      <c r="A44230" s="253"/>
      <c r="B44230" s="254"/>
    </row>
    <row r="44231" spans="1:2" x14ac:dyDescent="0.2">
      <c r="A44231" s="253"/>
      <c r="B44231" s="254"/>
    </row>
    <row r="44232" spans="1:2" x14ac:dyDescent="0.2">
      <c r="A44232" s="253"/>
      <c r="B44232" s="254"/>
    </row>
    <row r="44233" spans="1:2" x14ac:dyDescent="0.2">
      <c r="A44233" s="253"/>
      <c r="B44233" s="254"/>
    </row>
    <row r="44234" spans="1:2" x14ac:dyDescent="0.2">
      <c r="A44234" s="253"/>
      <c r="B44234" s="254"/>
    </row>
    <row r="44235" spans="1:2" x14ac:dyDescent="0.2">
      <c r="A44235" s="253"/>
      <c r="B44235" s="254"/>
    </row>
    <row r="44236" spans="1:2" x14ac:dyDescent="0.2">
      <c r="A44236" s="253"/>
      <c r="B44236" s="254"/>
    </row>
    <row r="44237" spans="1:2" x14ac:dyDescent="0.2">
      <c r="A44237" s="253"/>
      <c r="B44237" s="254"/>
    </row>
    <row r="44238" spans="1:2" x14ac:dyDescent="0.2">
      <c r="A44238" s="253"/>
      <c r="B44238" s="254"/>
    </row>
    <row r="44239" spans="1:2" x14ac:dyDescent="0.2">
      <c r="A44239" s="253"/>
      <c r="B44239" s="254"/>
    </row>
    <row r="44240" spans="1:2" x14ac:dyDescent="0.2">
      <c r="A44240" s="253"/>
      <c r="B44240" s="254"/>
    </row>
    <row r="44241" spans="1:2" x14ac:dyDescent="0.2">
      <c r="A44241" s="253"/>
      <c r="B44241" s="254"/>
    </row>
    <row r="44242" spans="1:2" x14ac:dyDescent="0.2">
      <c r="A44242" s="253"/>
      <c r="B44242" s="254"/>
    </row>
    <row r="44243" spans="1:2" x14ac:dyDescent="0.2">
      <c r="A44243" s="253"/>
      <c r="B44243" s="254"/>
    </row>
    <row r="44244" spans="1:2" x14ac:dyDescent="0.2">
      <c r="A44244" s="253"/>
      <c r="B44244" s="254"/>
    </row>
    <row r="44245" spans="1:2" x14ac:dyDescent="0.2">
      <c r="A44245" s="253"/>
      <c r="B44245" s="254"/>
    </row>
    <row r="44246" spans="1:2" x14ac:dyDescent="0.2">
      <c r="A44246" s="253"/>
      <c r="B44246" s="254"/>
    </row>
    <row r="44247" spans="1:2" x14ac:dyDescent="0.2">
      <c r="A44247" s="253"/>
      <c r="B44247" s="254"/>
    </row>
    <row r="44248" spans="1:2" x14ac:dyDescent="0.2">
      <c r="A44248" s="253"/>
      <c r="B44248" s="254"/>
    </row>
    <row r="44249" spans="1:2" x14ac:dyDescent="0.2">
      <c r="A44249" s="253"/>
      <c r="B44249" s="254"/>
    </row>
    <row r="44250" spans="1:2" x14ac:dyDescent="0.2">
      <c r="A44250" s="253"/>
      <c r="B44250" s="254"/>
    </row>
    <row r="44251" spans="1:2" x14ac:dyDescent="0.2">
      <c r="A44251" s="253"/>
      <c r="B44251" s="254"/>
    </row>
    <row r="44252" spans="1:2" x14ac:dyDescent="0.2">
      <c r="A44252" s="253"/>
      <c r="B44252" s="254"/>
    </row>
    <row r="44253" spans="1:2" x14ac:dyDescent="0.2">
      <c r="A44253" s="253"/>
      <c r="B44253" s="254"/>
    </row>
    <row r="44254" spans="1:2" x14ac:dyDescent="0.2">
      <c r="A44254" s="253"/>
      <c r="B44254" s="254"/>
    </row>
    <row r="44255" spans="1:2" x14ac:dyDescent="0.2">
      <c r="A44255" s="253"/>
      <c r="B44255" s="254"/>
    </row>
    <row r="44256" spans="1:2" x14ac:dyDescent="0.2">
      <c r="A44256" s="253"/>
      <c r="B44256" s="254"/>
    </row>
    <row r="44257" spans="1:2" x14ac:dyDescent="0.2">
      <c r="A44257" s="253"/>
      <c r="B44257" s="254"/>
    </row>
    <row r="44258" spans="1:2" x14ac:dyDescent="0.2">
      <c r="A44258" s="253"/>
      <c r="B44258" s="254"/>
    </row>
    <row r="44259" spans="1:2" x14ac:dyDescent="0.2">
      <c r="A44259" s="253"/>
      <c r="B44259" s="254"/>
    </row>
    <row r="44260" spans="1:2" x14ac:dyDescent="0.2">
      <c r="A44260" s="253"/>
      <c r="B44260" s="254"/>
    </row>
    <row r="44261" spans="1:2" x14ac:dyDescent="0.2">
      <c r="A44261" s="253"/>
      <c r="B44261" s="254"/>
    </row>
    <row r="44262" spans="1:2" x14ac:dyDescent="0.2">
      <c r="A44262" s="253"/>
      <c r="B44262" s="254"/>
    </row>
    <row r="44263" spans="1:2" x14ac:dyDescent="0.2">
      <c r="A44263" s="253"/>
      <c r="B44263" s="254"/>
    </row>
    <row r="44264" spans="1:2" x14ac:dyDescent="0.2">
      <c r="A44264" s="253"/>
      <c r="B44264" s="254"/>
    </row>
    <row r="44265" spans="1:2" x14ac:dyDescent="0.2">
      <c r="A44265" s="253"/>
      <c r="B44265" s="254"/>
    </row>
    <row r="44266" spans="1:2" x14ac:dyDescent="0.2">
      <c r="A44266" s="253"/>
      <c r="B44266" s="254"/>
    </row>
    <row r="44267" spans="1:2" x14ac:dyDescent="0.2">
      <c r="A44267" s="253"/>
      <c r="B44267" s="254"/>
    </row>
    <row r="44268" spans="1:2" x14ac:dyDescent="0.2">
      <c r="A44268" s="253"/>
      <c r="B44268" s="254"/>
    </row>
    <row r="44269" spans="1:2" x14ac:dyDescent="0.2">
      <c r="A44269" s="253"/>
      <c r="B44269" s="254"/>
    </row>
    <row r="44270" spans="1:2" x14ac:dyDescent="0.2">
      <c r="A44270" s="253"/>
      <c r="B44270" s="254"/>
    </row>
    <row r="44271" spans="1:2" x14ac:dyDescent="0.2">
      <c r="A44271" s="253"/>
      <c r="B44271" s="254"/>
    </row>
    <row r="44272" spans="1:2" x14ac:dyDescent="0.2">
      <c r="A44272" s="253"/>
      <c r="B44272" s="254"/>
    </row>
    <row r="44273" spans="1:2" x14ac:dyDescent="0.2">
      <c r="A44273" s="253"/>
      <c r="B44273" s="254"/>
    </row>
    <row r="44274" spans="1:2" x14ac:dyDescent="0.2">
      <c r="A44274" s="253"/>
      <c r="B44274" s="254"/>
    </row>
    <row r="44275" spans="1:2" x14ac:dyDescent="0.2">
      <c r="A44275" s="253"/>
      <c r="B44275" s="254"/>
    </row>
    <row r="44276" spans="1:2" x14ac:dyDescent="0.2">
      <c r="A44276" s="253"/>
      <c r="B44276" s="254"/>
    </row>
    <row r="44277" spans="1:2" x14ac:dyDescent="0.2">
      <c r="A44277" s="253"/>
      <c r="B44277" s="254"/>
    </row>
    <row r="44278" spans="1:2" x14ac:dyDescent="0.2">
      <c r="A44278" s="253"/>
      <c r="B44278" s="254"/>
    </row>
    <row r="44279" spans="1:2" x14ac:dyDescent="0.2">
      <c r="A44279" s="253"/>
      <c r="B44279" s="254"/>
    </row>
    <row r="44280" spans="1:2" x14ac:dyDescent="0.2">
      <c r="A44280" s="253"/>
      <c r="B44280" s="254"/>
    </row>
    <row r="44281" spans="1:2" x14ac:dyDescent="0.2">
      <c r="A44281" s="253"/>
      <c r="B44281" s="254"/>
    </row>
    <row r="44282" spans="1:2" x14ac:dyDescent="0.2">
      <c r="A44282" s="253"/>
      <c r="B44282" s="254"/>
    </row>
    <row r="44283" spans="1:2" x14ac:dyDescent="0.2">
      <c r="A44283" s="253"/>
      <c r="B44283" s="254"/>
    </row>
    <row r="44284" spans="1:2" x14ac:dyDescent="0.2">
      <c r="A44284" s="253"/>
      <c r="B44284" s="254"/>
    </row>
    <row r="44285" spans="1:2" x14ac:dyDescent="0.2">
      <c r="A44285" s="253"/>
      <c r="B44285" s="254"/>
    </row>
    <row r="44286" spans="1:2" x14ac:dyDescent="0.2">
      <c r="A44286" s="253"/>
      <c r="B44286" s="254"/>
    </row>
    <row r="44287" spans="1:2" x14ac:dyDescent="0.2">
      <c r="A44287" s="253"/>
      <c r="B44287" s="254"/>
    </row>
    <row r="44288" spans="1:2" x14ac:dyDescent="0.2">
      <c r="A44288" s="253"/>
      <c r="B44288" s="254"/>
    </row>
    <row r="44289" spans="1:2" x14ac:dyDescent="0.2">
      <c r="A44289" s="253"/>
      <c r="B44289" s="254"/>
    </row>
    <row r="44290" spans="1:2" x14ac:dyDescent="0.2">
      <c r="A44290" s="253"/>
      <c r="B44290" s="254"/>
    </row>
    <row r="44291" spans="1:2" x14ac:dyDescent="0.2">
      <c r="A44291" s="253"/>
      <c r="B44291" s="254"/>
    </row>
    <row r="44292" spans="1:2" x14ac:dyDescent="0.2">
      <c r="A44292" s="253"/>
      <c r="B44292" s="254"/>
    </row>
    <row r="44293" spans="1:2" x14ac:dyDescent="0.2">
      <c r="A44293" s="253"/>
      <c r="B44293" s="254"/>
    </row>
    <row r="44294" spans="1:2" x14ac:dyDescent="0.2">
      <c r="A44294" s="253"/>
      <c r="B44294" s="254"/>
    </row>
    <row r="44295" spans="1:2" x14ac:dyDescent="0.2">
      <c r="A44295" s="253"/>
      <c r="B44295" s="254"/>
    </row>
    <row r="44296" spans="1:2" x14ac:dyDescent="0.2">
      <c r="A44296" s="253"/>
      <c r="B44296" s="254"/>
    </row>
    <row r="44297" spans="1:2" x14ac:dyDescent="0.2">
      <c r="A44297" s="253"/>
      <c r="B44297" s="254"/>
    </row>
    <row r="44298" spans="1:2" x14ac:dyDescent="0.2">
      <c r="A44298" s="253"/>
      <c r="B44298" s="254"/>
    </row>
    <row r="44299" spans="1:2" x14ac:dyDescent="0.2">
      <c r="A44299" s="253"/>
      <c r="B44299" s="254"/>
    </row>
    <row r="44300" spans="1:2" x14ac:dyDescent="0.2">
      <c r="A44300" s="253"/>
      <c r="B44300" s="254"/>
    </row>
    <row r="44301" spans="1:2" x14ac:dyDescent="0.2">
      <c r="A44301" s="253"/>
      <c r="B44301" s="254"/>
    </row>
    <row r="44302" spans="1:2" x14ac:dyDescent="0.2">
      <c r="A44302" s="253"/>
      <c r="B44302" s="254"/>
    </row>
    <row r="44303" spans="1:2" x14ac:dyDescent="0.2">
      <c r="A44303" s="253"/>
      <c r="B44303" s="254"/>
    </row>
    <row r="44304" spans="1:2" x14ac:dyDescent="0.2">
      <c r="A44304" s="253"/>
      <c r="B44304" s="254"/>
    </row>
    <row r="44305" spans="1:2" x14ac:dyDescent="0.2">
      <c r="A44305" s="253"/>
      <c r="B44305" s="254"/>
    </row>
    <row r="44306" spans="1:2" x14ac:dyDescent="0.2">
      <c r="A44306" s="253"/>
      <c r="B44306" s="254"/>
    </row>
    <row r="44307" spans="1:2" x14ac:dyDescent="0.2">
      <c r="A44307" s="253"/>
      <c r="B44307" s="254"/>
    </row>
    <row r="44308" spans="1:2" x14ac:dyDescent="0.2">
      <c r="A44308" s="253"/>
      <c r="B44308" s="254"/>
    </row>
    <row r="44309" spans="1:2" x14ac:dyDescent="0.2">
      <c r="A44309" s="253"/>
      <c r="B44309" s="254"/>
    </row>
    <row r="44310" spans="1:2" x14ac:dyDescent="0.2">
      <c r="A44310" s="253"/>
      <c r="B44310" s="254"/>
    </row>
    <row r="44311" spans="1:2" x14ac:dyDescent="0.2">
      <c r="A44311" s="253"/>
      <c r="B44311" s="254"/>
    </row>
    <row r="44312" spans="1:2" x14ac:dyDescent="0.2">
      <c r="A44312" s="253"/>
      <c r="B44312" s="254"/>
    </row>
    <row r="44313" spans="1:2" x14ac:dyDescent="0.2">
      <c r="A44313" s="253"/>
      <c r="B44313" s="254"/>
    </row>
    <row r="44314" spans="1:2" x14ac:dyDescent="0.2">
      <c r="A44314" s="253"/>
      <c r="B44314" s="254"/>
    </row>
    <row r="44315" spans="1:2" x14ac:dyDescent="0.2">
      <c r="A44315" s="253"/>
      <c r="B44315" s="254"/>
    </row>
    <row r="44316" spans="1:2" x14ac:dyDescent="0.2">
      <c r="A44316" s="253"/>
      <c r="B44316" s="254"/>
    </row>
    <row r="44317" spans="1:2" x14ac:dyDescent="0.2">
      <c r="A44317" s="253"/>
      <c r="B44317" s="254"/>
    </row>
    <row r="44318" spans="1:2" x14ac:dyDescent="0.2">
      <c r="A44318" s="253"/>
      <c r="B44318" s="254"/>
    </row>
    <row r="44319" spans="1:2" x14ac:dyDescent="0.2">
      <c r="A44319" s="253"/>
      <c r="B44319" s="254"/>
    </row>
    <row r="44320" spans="1:2" x14ac:dyDescent="0.2">
      <c r="A44320" s="253"/>
      <c r="B44320" s="254"/>
    </row>
    <row r="44321" spans="1:2" x14ac:dyDescent="0.2">
      <c r="A44321" s="253"/>
      <c r="B44321" s="254"/>
    </row>
    <row r="44322" spans="1:2" x14ac:dyDescent="0.2">
      <c r="A44322" s="253"/>
      <c r="B44322" s="254"/>
    </row>
    <row r="44323" spans="1:2" x14ac:dyDescent="0.2">
      <c r="A44323" s="253"/>
      <c r="B44323" s="254"/>
    </row>
    <row r="44324" spans="1:2" x14ac:dyDescent="0.2">
      <c r="A44324" s="253"/>
      <c r="B44324" s="254"/>
    </row>
    <row r="44325" spans="1:2" x14ac:dyDescent="0.2">
      <c r="A44325" s="253"/>
      <c r="B44325" s="254"/>
    </row>
    <row r="44326" spans="1:2" x14ac:dyDescent="0.2">
      <c r="A44326" s="253"/>
      <c r="B44326" s="254"/>
    </row>
    <row r="44327" spans="1:2" x14ac:dyDescent="0.2">
      <c r="A44327" s="253"/>
      <c r="B44327" s="254"/>
    </row>
    <row r="44328" spans="1:2" x14ac:dyDescent="0.2">
      <c r="A44328" s="253"/>
      <c r="B44328" s="254"/>
    </row>
    <row r="44329" spans="1:2" x14ac:dyDescent="0.2">
      <c r="A44329" s="253"/>
      <c r="B44329" s="254"/>
    </row>
    <row r="44330" spans="1:2" x14ac:dyDescent="0.2">
      <c r="A44330" s="253"/>
      <c r="B44330" s="254"/>
    </row>
    <row r="44331" spans="1:2" x14ac:dyDescent="0.2">
      <c r="A44331" s="253"/>
      <c r="B44331" s="254"/>
    </row>
    <row r="44332" spans="1:2" x14ac:dyDescent="0.2">
      <c r="A44332" s="253"/>
      <c r="B44332" s="254"/>
    </row>
    <row r="44333" spans="1:2" x14ac:dyDescent="0.2">
      <c r="A44333" s="253"/>
      <c r="B44333" s="254"/>
    </row>
    <row r="44334" spans="1:2" x14ac:dyDescent="0.2">
      <c r="A44334" s="253"/>
      <c r="B44334" s="254"/>
    </row>
    <row r="44335" spans="1:2" x14ac:dyDescent="0.2">
      <c r="A44335" s="253"/>
      <c r="B44335" s="254"/>
    </row>
    <row r="44336" spans="1:2" x14ac:dyDescent="0.2">
      <c r="A44336" s="253"/>
      <c r="B44336" s="254"/>
    </row>
    <row r="44337" spans="1:2" x14ac:dyDescent="0.2">
      <c r="A44337" s="253"/>
      <c r="B44337" s="254"/>
    </row>
    <row r="44338" spans="1:2" x14ac:dyDescent="0.2">
      <c r="A44338" s="253"/>
      <c r="B44338" s="254"/>
    </row>
    <row r="44339" spans="1:2" x14ac:dyDescent="0.2">
      <c r="A44339" s="253"/>
      <c r="B44339" s="254"/>
    </row>
    <row r="44340" spans="1:2" x14ac:dyDescent="0.2">
      <c r="A44340" s="253"/>
      <c r="B44340" s="254"/>
    </row>
    <row r="44341" spans="1:2" x14ac:dyDescent="0.2">
      <c r="A44341" s="253"/>
      <c r="B44341" s="254"/>
    </row>
    <row r="44342" spans="1:2" x14ac:dyDescent="0.2">
      <c r="A44342" s="253"/>
      <c r="B44342" s="254"/>
    </row>
    <row r="44343" spans="1:2" x14ac:dyDescent="0.2">
      <c r="A44343" s="253"/>
      <c r="B44343" s="254"/>
    </row>
    <row r="44344" spans="1:2" x14ac:dyDescent="0.2">
      <c r="A44344" s="253"/>
      <c r="B44344" s="254"/>
    </row>
    <row r="44345" spans="1:2" x14ac:dyDescent="0.2">
      <c r="A44345" s="253"/>
      <c r="B44345" s="254"/>
    </row>
    <row r="44346" spans="1:2" x14ac:dyDescent="0.2">
      <c r="A44346" s="253"/>
      <c r="B44346" s="254"/>
    </row>
    <row r="44347" spans="1:2" x14ac:dyDescent="0.2">
      <c r="A44347" s="253"/>
      <c r="B44347" s="254"/>
    </row>
    <row r="44348" spans="1:2" x14ac:dyDescent="0.2">
      <c r="A44348" s="253"/>
      <c r="B44348" s="254"/>
    </row>
    <row r="44349" spans="1:2" x14ac:dyDescent="0.2">
      <c r="A44349" s="253"/>
      <c r="B44349" s="254"/>
    </row>
    <row r="44350" spans="1:2" x14ac:dyDescent="0.2">
      <c r="A44350" s="253"/>
      <c r="B44350" s="254"/>
    </row>
    <row r="44351" spans="1:2" x14ac:dyDescent="0.2">
      <c r="A44351" s="253"/>
      <c r="B44351" s="254"/>
    </row>
    <row r="44352" spans="1:2" x14ac:dyDescent="0.2">
      <c r="A44352" s="253"/>
      <c r="B44352" s="254"/>
    </row>
    <row r="44353" spans="1:2" x14ac:dyDescent="0.2">
      <c r="A44353" s="253"/>
      <c r="B44353" s="254"/>
    </row>
    <row r="44354" spans="1:2" x14ac:dyDescent="0.2">
      <c r="A44354" s="253"/>
      <c r="B44354" s="254"/>
    </row>
    <row r="44355" spans="1:2" x14ac:dyDescent="0.2">
      <c r="A44355" s="253"/>
      <c r="B44355" s="254"/>
    </row>
    <row r="44356" spans="1:2" x14ac:dyDescent="0.2">
      <c r="A44356" s="253"/>
      <c r="B44356" s="254"/>
    </row>
    <row r="44357" spans="1:2" x14ac:dyDescent="0.2">
      <c r="A44357" s="253"/>
      <c r="B44357" s="254"/>
    </row>
    <row r="44358" spans="1:2" x14ac:dyDescent="0.2">
      <c r="A44358" s="253"/>
      <c r="B44358" s="254"/>
    </row>
    <row r="44359" spans="1:2" x14ac:dyDescent="0.2">
      <c r="A44359" s="253"/>
      <c r="B44359" s="254"/>
    </row>
    <row r="44360" spans="1:2" x14ac:dyDescent="0.2">
      <c r="A44360" s="253"/>
      <c r="B44360" s="254"/>
    </row>
    <row r="44361" spans="1:2" x14ac:dyDescent="0.2">
      <c r="A44361" s="253"/>
      <c r="B44361" s="254"/>
    </row>
    <row r="44362" spans="1:2" x14ac:dyDescent="0.2">
      <c r="A44362" s="253"/>
      <c r="B44362" s="254"/>
    </row>
    <row r="44363" spans="1:2" x14ac:dyDescent="0.2">
      <c r="A44363" s="253"/>
      <c r="B44363" s="254"/>
    </row>
    <row r="44364" spans="1:2" x14ac:dyDescent="0.2">
      <c r="A44364" s="253"/>
      <c r="B44364" s="254"/>
    </row>
    <row r="44365" spans="1:2" x14ac:dyDescent="0.2">
      <c r="A44365" s="253"/>
      <c r="B44365" s="254"/>
    </row>
    <row r="44366" spans="1:2" x14ac:dyDescent="0.2">
      <c r="A44366" s="253"/>
      <c r="B44366" s="254"/>
    </row>
    <row r="44367" spans="1:2" x14ac:dyDescent="0.2">
      <c r="A44367" s="253"/>
      <c r="B44367" s="254"/>
    </row>
    <row r="44368" spans="1:2" x14ac:dyDescent="0.2">
      <c r="A44368" s="253"/>
      <c r="B44368" s="254"/>
    </row>
    <row r="44369" spans="1:2" x14ac:dyDescent="0.2">
      <c r="A44369" s="253"/>
      <c r="B44369" s="254"/>
    </row>
    <row r="44370" spans="1:2" x14ac:dyDescent="0.2">
      <c r="A44370" s="253"/>
      <c r="B44370" s="254"/>
    </row>
    <row r="44371" spans="1:2" x14ac:dyDescent="0.2">
      <c r="A44371" s="253"/>
      <c r="B44371" s="254"/>
    </row>
    <row r="44372" spans="1:2" x14ac:dyDescent="0.2">
      <c r="A44372" s="253"/>
      <c r="B44372" s="254"/>
    </row>
    <row r="44373" spans="1:2" x14ac:dyDescent="0.2">
      <c r="A44373" s="253"/>
      <c r="B44373" s="254"/>
    </row>
    <row r="44374" spans="1:2" x14ac:dyDescent="0.2">
      <c r="A44374" s="253"/>
      <c r="B44374" s="254"/>
    </row>
    <row r="44375" spans="1:2" x14ac:dyDescent="0.2">
      <c r="A44375" s="253"/>
      <c r="B44375" s="254"/>
    </row>
    <row r="44376" spans="1:2" x14ac:dyDescent="0.2">
      <c r="A44376" s="253"/>
      <c r="B44376" s="254"/>
    </row>
    <row r="44377" spans="1:2" x14ac:dyDescent="0.2">
      <c r="A44377" s="253"/>
      <c r="B44377" s="254"/>
    </row>
    <row r="44378" spans="1:2" x14ac:dyDescent="0.2">
      <c r="A44378" s="253"/>
      <c r="B44378" s="254"/>
    </row>
    <row r="44379" spans="1:2" x14ac:dyDescent="0.2">
      <c r="A44379" s="253"/>
      <c r="B44379" s="254"/>
    </row>
    <row r="44380" spans="1:2" x14ac:dyDescent="0.2">
      <c r="A44380" s="253"/>
      <c r="B44380" s="254"/>
    </row>
    <row r="44381" spans="1:2" x14ac:dyDescent="0.2">
      <c r="A44381" s="253"/>
      <c r="B44381" s="254"/>
    </row>
    <row r="44382" spans="1:2" x14ac:dyDescent="0.2">
      <c r="A44382" s="253"/>
      <c r="B44382" s="254"/>
    </row>
    <row r="44383" spans="1:2" x14ac:dyDescent="0.2">
      <c r="A44383" s="253"/>
      <c r="B44383" s="254"/>
    </row>
    <row r="44384" spans="1:2" x14ac:dyDescent="0.2">
      <c r="A44384" s="253"/>
      <c r="B44384" s="254"/>
    </row>
    <row r="44385" spans="1:2" x14ac:dyDescent="0.2">
      <c r="A44385" s="253"/>
      <c r="B44385" s="254"/>
    </row>
    <row r="44386" spans="1:2" x14ac:dyDescent="0.2">
      <c r="A44386" s="253"/>
      <c r="B44386" s="254"/>
    </row>
    <row r="44387" spans="1:2" x14ac:dyDescent="0.2">
      <c r="A44387" s="253"/>
      <c r="B44387" s="254"/>
    </row>
    <row r="44388" spans="1:2" x14ac:dyDescent="0.2">
      <c r="A44388" s="253"/>
      <c r="B44388" s="254"/>
    </row>
    <row r="44389" spans="1:2" x14ac:dyDescent="0.2">
      <c r="A44389" s="253"/>
      <c r="B44389" s="254"/>
    </row>
    <row r="44390" spans="1:2" x14ac:dyDescent="0.2">
      <c r="A44390" s="253"/>
      <c r="B44390" s="254"/>
    </row>
    <row r="44391" spans="1:2" x14ac:dyDescent="0.2">
      <c r="A44391" s="253"/>
      <c r="B44391" s="254"/>
    </row>
    <row r="44392" spans="1:2" x14ac:dyDescent="0.2">
      <c r="A44392" s="253"/>
      <c r="B44392" s="254"/>
    </row>
    <row r="44393" spans="1:2" x14ac:dyDescent="0.2">
      <c r="A44393" s="253"/>
      <c r="B44393" s="254"/>
    </row>
    <row r="44394" spans="1:2" x14ac:dyDescent="0.2">
      <c r="A44394" s="253"/>
      <c r="B44394" s="254"/>
    </row>
    <row r="44395" spans="1:2" x14ac:dyDescent="0.2">
      <c r="A44395" s="253"/>
      <c r="B44395" s="254"/>
    </row>
    <row r="44396" spans="1:2" x14ac:dyDescent="0.2">
      <c r="A44396" s="253"/>
      <c r="B44396" s="254"/>
    </row>
    <row r="44397" spans="1:2" x14ac:dyDescent="0.2">
      <c r="A44397" s="253"/>
      <c r="B44397" s="254"/>
    </row>
    <row r="44398" spans="1:2" x14ac:dyDescent="0.2">
      <c r="A44398" s="253"/>
      <c r="B44398" s="254"/>
    </row>
    <row r="44399" spans="1:2" x14ac:dyDescent="0.2">
      <c r="A44399" s="253"/>
      <c r="B44399" s="254"/>
    </row>
    <row r="44400" spans="1:2" x14ac:dyDescent="0.2">
      <c r="A44400" s="253"/>
      <c r="B44400" s="254"/>
    </row>
    <row r="44401" spans="1:2" x14ac:dyDescent="0.2">
      <c r="A44401" s="253"/>
      <c r="B44401" s="254"/>
    </row>
    <row r="44402" spans="1:2" x14ac:dyDescent="0.2">
      <c r="A44402" s="253"/>
      <c r="B44402" s="254"/>
    </row>
    <row r="44403" spans="1:2" x14ac:dyDescent="0.2">
      <c r="A44403" s="253"/>
      <c r="B44403" s="254"/>
    </row>
    <row r="44404" spans="1:2" x14ac:dyDescent="0.2">
      <c r="A44404" s="253"/>
      <c r="B44404" s="254"/>
    </row>
    <row r="44405" spans="1:2" x14ac:dyDescent="0.2">
      <c r="A44405" s="253"/>
      <c r="B44405" s="254"/>
    </row>
    <row r="44406" spans="1:2" x14ac:dyDescent="0.2">
      <c r="A44406" s="253"/>
      <c r="B44406" s="254"/>
    </row>
    <row r="44407" spans="1:2" x14ac:dyDescent="0.2">
      <c r="A44407" s="253"/>
      <c r="B44407" s="254"/>
    </row>
    <row r="44408" spans="1:2" x14ac:dyDescent="0.2">
      <c r="A44408" s="253"/>
      <c r="B44408" s="254"/>
    </row>
    <row r="44409" spans="1:2" x14ac:dyDescent="0.2">
      <c r="A44409" s="253"/>
      <c r="B44409" s="254"/>
    </row>
    <row r="44410" spans="1:2" x14ac:dyDescent="0.2">
      <c r="A44410" s="253"/>
      <c r="B44410" s="254"/>
    </row>
    <row r="44411" spans="1:2" x14ac:dyDescent="0.2">
      <c r="A44411" s="253"/>
      <c r="B44411" s="254"/>
    </row>
    <row r="44412" spans="1:2" x14ac:dyDescent="0.2">
      <c r="A44412" s="253"/>
      <c r="B44412" s="254"/>
    </row>
    <row r="44413" spans="1:2" x14ac:dyDescent="0.2">
      <c r="A44413" s="253"/>
      <c r="B44413" s="254"/>
    </row>
    <row r="44414" spans="1:2" x14ac:dyDescent="0.2">
      <c r="A44414" s="253"/>
      <c r="B44414" s="254"/>
    </row>
    <row r="44415" spans="1:2" x14ac:dyDescent="0.2">
      <c r="A44415" s="253"/>
      <c r="B44415" s="254"/>
    </row>
    <row r="44416" spans="1:2" x14ac:dyDescent="0.2">
      <c r="A44416" s="253"/>
      <c r="B44416" s="254"/>
    </row>
    <row r="44417" spans="1:2" x14ac:dyDescent="0.2">
      <c r="A44417" s="253"/>
      <c r="B44417" s="254"/>
    </row>
    <row r="44418" spans="1:2" x14ac:dyDescent="0.2">
      <c r="A44418" s="253"/>
      <c r="B44418" s="254"/>
    </row>
    <row r="44419" spans="1:2" x14ac:dyDescent="0.2">
      <c r="A44419" s="253"/>
      <c r="B44419" s="254"/>
    </row>
    <row r="44420" spans="1:2" x14ac:dyDescent="0.2">
      <c r="A44420" s="253"/>
      <c r="B44420" s="254"/>
    </row>
    <row r="44421" spans="1:2" x14ac:dyDescent="0.2">
      <c r="A44421" s="253"/>
      <c r="B44421" s="254"/>
    </row>
    <row r="44422" spans="1:2" x14ac:dyDescent="0.2">
      <c r="A44422" s="253"/>
      <c r="B44422" s="254"/>
    </row>
    <row r="44423" spans="1:2" x14ac:dyDescent="0.2">
      <c r="A44423" s="253"/>
      <c r="B44423" s="254"/>
    </row>
    <row r="44424" spans="1:2" x14ac:dyDescent="0.2">
      <c r="A44424" s="253"/>
      <c r="B44424" s="254"/>
    </row>
    <row r="44425" spans="1:2" x14ac:dyDescent="0.2">
      <c r="A44425" s="253"/>
      <c r="B44425" s="254"/>
    </row>
    <row r="44426" spans="1:2" x14ac:dyDescent="0.2">
      <c r="A44426" s="253"/>
      <c r="B44426" s="254"/>
    </row>
    <row r="44427" spans="1:2" x14ac:dyDescent="0.2">
      <c r="A44427" s="253"/>
      <c r="B44427" s="254"/>
    </row>
    <row r="44428" spans="1:2" x14ac:dyDescent="0.2">
      <c r="A44428" s="253"/>
      <c r="B44428" s="254"/>
    </row>
    <row r="44429" spans="1:2" x14ac:dyDescent="0.2">
      <c r="A44429" s="253"/>
      <c r="B44429" s="254"/>
    </row>
    <row r="44430" spans="1:2" x14ac:dyDescent="0.2">
      <c r="A44430" s="253"/>
      <c r="B44430" s="254"/>
    </row>
    <row r="44431" spans="1:2" x14ac:dyDescent="0.2">
      <c r="A44431" s="253"/>
      <c r="B44431" s="254"/>
    </row>
    <row r="44432" spans="1:2" x14ac:dyDescent="0.2">
      <c r="A44432" s="253"/>
      <c r="B44432" s="254"/>
    </row>
    <row r="44433" spans="1:2" x14ac:dyDescent="0.2">
      <c r="A44433" s="253"/>
      <c r="B44433" s="254"/>
    </row>
    <row r="44434" spans="1:2" x14ac:dyDescent="0.2">
      <c r="A44434" s="253"/>
      <c r="B44434" s="254"/>
    </row>
    <row r="44435" spans="1:2" x14ac:dyDescent="0.2">
      <c r="A44435" s="253"/>
      <c r="B44435" s="254"/>
    </row>
    <row r="44436" spans="1:2" x14ac:dyDescent="0.2">
      <c r="A44436" s="253"/>
      <c r="B44436" s="254"/>
    </row>
    <row r="44437" spans="1:2" x14ac:dyDescent="0.2">
      <c r="A44437" s="253"/>
      <c r="B44437" s="254"/>
    </row>
    <row r="44438" spans="1:2" x14ac:dyDescent="0.2">
      <c r="A44438" s="253"/>
      <c r="B44438" s="254"/>
    </row>
    <row r="44439" spans="1:2" x14ac:dyDescent="0.2">
      <c r="A44439" s="253"/>
      <c r="B44439" s="254"/>
    </row>
    <row r="44440" spans="1:2" x14ac:dyDescent="0.2">
      <c r="A44440" s="253"/>
      <c r="B44440" s="254"/>
    </row>
    <row r="44441" spans="1:2" x14ac:dyDescent="0.2">
      <c r="A44441" s="253"/>
      <c r="B44441" s="254"/>
    </row>
    <row r="44442" spans="1:2" x14ac:dyDescent="0.2">
      <c r="A44442" s="253"/>
      <c r="B44442" s="254"/>
    </row>
    <row r="44443" spans="1:2" x14ac:dyDescent="0.2">
      <c r="A44443" s="253"/>
      <c r="B44443" s="254"/>
    </row>
    <row r="44444" spans="1:2" x14ac:dyDescent="0.2">
      <c r="A44444" s="253"/>
      <c r="B44444" s="254"/>
    </row>
    <row r="44445" spans="1:2" x14ac:dyDescent="0.2">
      <c r="A44445" s="253"/>
      <c r="B44445" s="254"/>
    </row>
    <row r="44446" spans="1:2" x14ac:dyDescent="0.2">
      <c r="A44446" s="253"/>
      <c r="B44446" s="254"/>
    </row>
    <row r="44447" spans="1:2" x14ac:dyDescent="0.2">
      <c r="A44447" s="253"/>
      <c r="B44447" s="254"/>
    </row>
    <row r="44448" spans="1:2" x14ac:dyDescent="0.2">
      <c r="A44448" s="253"/>
      <c r="B44448" s="254"/>
    </row>
    <row r="44449" spans="1:2" x14ac:dyDescent="0.2">
      <c r="A44449" s="253"/>
      <c r="B44449" s="254"/>
    </row>
    <row r="44450" spans="1:2" x14ac:dyDescent="0.2">
      <c r="A44450" s="253"/>
      <c r="B44450" s="254"/>
    </row>
    <row r="44451" spans="1:2" x14ac:dyDescent="0.2">
      <c r="A44451" s="253"/>
      <c r="B44451" s="254"/>
    </row>
    <row r="44452" spans="1:2" x14ac:dyDescent="0.2">
      <c r="A44452" s="253"/>
      <c r="B44452" s="254"/>
    </row>
    <row r="44453" spans="1:2" x14ac:dyDescent="0.2">
      <c r="A44453" s="253"/>
      <c r="B44453" s="254"/>
    </row>
    <row r="44454" spans="1:2" x14ac:dyDescent="0.2">
      <c r="A44454" s="253"/>
      <c r="B44454" s="254"/>
    </row>
    <row r="44455" spans="1:2" x14ac:dyDescent="0.2">
      <c r="A44455" s="253"/>
      <c r="B44455" s="254"/>
    </row>
    <row r="44456" spans="1:2" x14ac:dyDescent="0.2">
      <c r="A44456" s="253"/>
      <c r="B44456" s="254"/>
    </row>
    <row r="44457" spans="1:2" x14ac:dyDescent="0.2">
      <c r="A44457" s="253"/>
      <c r="B44457" s="254"/>
    </row>
    <row r="44458" spans="1:2" x14ac:dyDescent="0.2">
      <c r="A44458" s="253"/>
      <c r="B44458" s="254"/>
    </row>
    <row r="44459" spans="1:2" x14ac:dyDescent="0.2">
      <c r="A44459" s="253"/>
      <c r="B44459" s="254"/>
    </row>
    <row r="44460" spans="1:2" x14ac:dyDescent="0.2">
      <c r="A44460" s="253"/>
      <c r="B44460" s="254"/>
    </row>
    <row r="44461" spans="1:2" x14ac:dyDescent="0.2">
      <c r="A44461" s="253"/>
      <c r="B44461" s="254"/>
    </row>
    <row r="44462" spans="1:2" x14ac:dyDescent="0.2">
      <c r="A44462" s="253"/>
      <c r="B44462" s="254"/>
    </row>
    <row r="44463" spans="1:2" x14ac:dyDescent="0.2">
      <c r="A44463" s="253"/>
      <c r="B44463" s="254"/>
    </row>
    <row r="44464" spans="1:2" x14ac:dyDescent="0.2">
      <c r="A44464" s="253"/>
      <c r="B44464" s="254"/>
    </row>
    <row r="44465" spans="1:2" x14ac:dyDescent="0.2">
      <c r="A44465" s="253"/>
      <c r="B44465" s="254"/>
    </row>
    <row r="44466" spans="1:2" x14ac:dyDescent="0.2">
      <c r="A44466" s="253"/>
      <c r="B44466" s="254"/>
    </row>
    <row r="44467" spans="1:2" x14ac:dyDescent="0.2">
      <c r="A44467" s="253"/>
      <c r="B44467" s="254"/>
    </row>
    <row r="44468" spans="1:2" x14ac:dyDescent="0.2">
      <c r="A44468" s="253"/>
      <c r="B44468" s="254"/>
    </row>
    <row r="44469" spans="1:2" x14ac:dyDescent="0.2">
      <c r="A44469" s="253"/>
      <c r="B44469" s="254"/>
    </row>
    <row r="44470" spans="1:2" x14ac:dyDescent="0.2">
      <c r="A44470" s="253"/>
      <c r="B44470" s="254"/>
    </row>
    <row r="44471" spans="1:2" x14ac:dyDescent="0.2">
      <c r="A44471" s="253"/>
      <c r="B44471" s="254"/>
    </row>
    <row r="44472" spans="1:2" x14ac:dyDescent="0.2">
      <c r="A44472" s="253"/>
      <c r="B44472" s="254"/>
    </row>
    <row r="44473" spans="1:2" x14ac:dyDescent="0.2">
      <c r="A44473" s="253"/>
      <c r="B44473" s="254"/>
    </row>
    <row r="44474" spans="1:2" x14ac:dyDescent="0.2">
      <c r="A44474" s="253"/>
      <c r="B44474" s="254"/>
    </row>
    <row r="44475" spans="1:2" x14ac:dyDescent="0.2">
      <c r="A44475" s="253"/>
      <c r="B44475" s="254"/>
    </row>
    <row r="44476" spans="1:2" x14ac:dyDescent="0.2">
      <c r="A44476" s="253"/>
      <c r="B44476" s="254"/>
    </row>
    <row r="44477" spans="1:2" x14ac:dyDescent="0.2">
      <c r="A44477" s="253"/>
      <c r="B44477" s="254"/>
    </row>
    <row r="44478" spans="1:2" x14ac:dyDescent="0.2">
      <c r="A44478" s="253"/>
      <c r="B44478" s="254"/>
    </row>
    <row r="44479" spans="1:2" x14ac:dyDescent="0.2">
      <c r="A44479" s="253"/>
      <c r="B44479" s="254"/>
    </row>
    <row r="44480" spans="1:2" x14ac:dyDescent="0.2">
      <c r="A44480" s="253"/>
      <c r="B44480" s="254"/>
    </row>
    <row r="44481" spans="1:2" x14ac:dyDescent="0.2">
      <c r="A44481" s="253"/>
      <c r="B44481" s="254"/>
    </row>
    <row r="44482" spans="1:2" x14ac:dyDescent="0.2">
      <c r="A44482" s="253"/>
      <c r="B44482" s="254"/>
    </row>
    <row r="44483" spans="1:2" x14ac:dyDescent="0.2">
      <c r="A44483" s="253"/>
      <c r="B44483" s="254"/>
    </row>
    <row r="44484" spans="1:2" x14ac:dyDescent="0.2">
      <c r="A44484" s="253"/>
      <c r="B44484" s="254"/>
    </row>
    <row r="44485" spans="1:2" x14ac:dyDescent="0.2">
      <c r="A44485" s="253"/>
      <c r="B44485" s="254"/>
    </row>
    <row r="44486" spans="1:2" x14ac:dyDescent="0.2">
      <c r="A44486" s="253"/>
      <c r="B44486" s="254"/>
    </row>
    <row r="44487" spans="1:2" x14ac:dyDescent="0.2">
      <c r="A44487" s="253"/>
      <c r="B44487" s="254"/>
    </row>
    <row r="44488" spans="1:2" x14ac:dyDescent="0.2">
      <c r="A44488" s="253"/>
      <c r="B44488" s="254"/>
    </row>
    <row r="44489" spans="1:2" x14ac:dyDescent="0.2">
      <c r="A44489" s="253"/>
      <c r="B44489" s="254"/>
    </row>
    <row r="44490" spans="1:2" x14ac:dyDescent="0.2">
      <c r="A44490" s="253"/>
      <c r="B44490" s="254"/>
    </row>
    <row r="44491" spans="1:2" x14ac:dyDescent="0.2">
      <c r="A44491" s="253"/>
      <c r="B44491" s="254"/>
    </row>
    <row r="44492" spans="1:2" x14ac:dyDescent="0.2">
      <c r="A44492" s="253"/>
      <c r="B44492" s="254"/>
    </row>
    <row r="44493" spans="1:2" x14ac:dyDescent="0.2">
      <c r="A44493" s="253"/>
      <c r="B44493" s="254"/>
    </row>
    <row r="44494" spans="1:2" x14ac:dyDescent="0.2">
      <c r="A44494" s="253"/>
      <c r="B44494" s="254"/>
    </row>
    <row r="44495" spans="1:2" x14ac:dyDescent="0.2">
      <c r="A44495" s="253"/>
      <c r="B44495" s="254"/>
    </row>
    <row r="44496" spans="1:2" x14ac:dyDescent="0.2">
      <c r="A44496" s="253"/>
      <c r="B44496" s="254"/>
    </row>
    <row r="44497" spans="1:2" x14ac:dyDescent="0.2">
      <c r="A44497" s="253"/>
      <c r="B44497" s="254"/>
    </row>
    <row r="44498" spans="1:2" x14ac:dyDescent="0.2">
      <c r="A44498" s="253"/>
      <c r="B44498" s="254"/>
    </row>
    <row r="44499" spans="1:2" x14ac:dyDescent="0.2">
      <c r="A44499" s="253"/>
      <c r="B44499" s="254"/>
    </row>
    <row r="44500" spans="1:2" x14ac:dyDescent="0.2">
      <c r="A44500" s="253"/>
      <c r="B44500" s="254"/>
    </row>
    <row r="44501" spans="1:2" x14ac:dyDescent="0.2">
      <c r="A44501" s="253"/>
      <c r="B44501" s="254"/>
    </row>
    <row r="44502" spans="1:2" x14ac:dyDescent="0.2">
      <c r="A44502" s="253"/>
      <c r="B44502" s="254"/>
    </row>
    <row r="44503" spans="1:2" x14ac:dyDescent="0.2">
      <c r="A44503" s="253"/>
      <c r="B44503" s="254"/>
    </row>
    <row r="44504" spans="1:2" x14ac:dyDescent="0.2">
      <c r="A44504" s="253"/>
      <c r="B44504" s="254"/>
    </row>
    <row r="44505" spans="1:2" x14ac:dyDescent="0.2">
      <c r="A44505" s="253"/>
      <c r="B44505" s="254"/>
    </row>
    <row r="44506" spans="1:2" x14ac:dyDescent="0.2">
      <c r="A44506" s="253"/>
      <c r="B44506" s="254"/>
    </row>
    <row r="44507" spans="1:2" x14ac:dyDescent="0.2">
      <c r="A44507" s="253"/>
      <c r="B44507" s="254"/>
    </row>
    <row r="44508" spans="1:2" x14ac:dyDescent="0.2">
      <c r="A44508" s="253"/>
      <c r="B44508" s="254"/>
    </row>
    <row r="44509" spans="1:2" x14ac:dyDescent="0.2">
      <c r="A44509" s="253"/>
      <c r="B44509" s="254"/>
    </row>
    <row r="44510" spans="1:2" x14ac:dyDescent="0.2">
      <c r="A44510" s="253"/>
      <c r="B44510" s="254"/>
    </row>
    <row r="44511" spans="1:2" x14ac:dyDescent="0.2">
      <c r="A44511" s="253"/>
      <c r="B44511" s="254"/>
    </row>
    <row r="44512" spans="1:2" x14ac:dyDescent="0.2">
      <c r="A44512" s="253"/>
      <c r="B44512" s="254"/>
    </row>
    <row r="44513" spans="1:2" x14ac:dyDescent="0.2">
      <c r="A44513" s="253"/>
      <c r="B44513" s="254"/>
    </row>
    <row r="44514" spans="1:2" x14ac:dyDescent="0.2">
      <c r="A44514" s="253"/>
      <c r="B44514" s="254"/>
    </row>
    <row r="44515" spans="1:2" x14ac:dyDescent="0.2">
      <c r="A44515" s="253"/>
      <c r="B44515" s="254"/>
    </row>
    <row r="44516" spans="1:2" x14ac:dyDescent="0.2">
      <c r="A44516" s="253"/>
      <c r="B44516" s="254"/>
    </row>
    <row r="44517" spans="1:2" x14ac:dyDescent="0.2">
      <c r="A44517" s="253"/>
      <c r="B44517" s="254"/>
    </row>
    <row r="44518" spans="1:2" x14ac:dyDescent="0.2">
      <c r="A44518" s="253"/>
      <c r="B44518" s="254"/>
    </row>
    <row r="44519" spans="1:2" x14ac:dyDescent="0.2">
      <c r="A44519" s="253"/>
      <c r="B44519" s="254"/>
    </row>
    <row r="44520" spans="1:2" x14ac:dyDescent="0.2">
      <c r="A44520" s="253"/>
      <c r="B44520" s="254"/>
    </row>
    <row r="44521" spans="1:2" x14ac:dyDescent="0.2">
      <c r="A44521" s="253"/>
      <c r="B44521" s="254"/>
    </row>
    <row r="44522" spans="1:2" x14ac:dyDescent="0.2">
      <c r="A44522" s="253"/>
      <c r="B44522" s="254"/>
    </row>
    <row r="44523" spans="1:2" x14ac:dyDescent="0.2">
      <c r="A44523" s="253"/>
      <c r="B44523" s="254"/>
    </row>
    <row r="44524" spans="1:2" x14ac:dyDescent="0.2">
      <c r="A44524" s="253"/>
      <c r="B44524" s="254"/>
    </row>
    <row r="44525" spans="1:2" x14ac:dyDescent="0.2">
      <c r="A44525" s="253"/>
      <c r="B44525" s="254"/>
    </row>
    <row r="44526" spans="1:2" x14ac:dyDescent="0.2">
      <c r="A44526" s="253"/>
      <c r="B44526" s="254"/>
    </row>
    <row r="44527" spans="1:2" x14ac:dyDescent="0.2">
      <c r="A44527" s="253"/>
      <c r="B44527" s="254"/>
    </row>
    <row r="44528" spans="1:2" x14ac:dyDescent="0.2">
      <c r="A44528" s="253"/>
      <c r="B44528" s="254"/>
    </row>
    <row r="44529" spans="1:2" x14ac:dyDescent="0.2">
      <c r="A44529" s="253"/>
      <c r="B44529" s="254"/>
    </row>
    <row r="44530" spans="1:2" x14ac:dyDescent="0.2">
      <c r="A44530" s="253"/>
      <c r="B44530" s="254"/>
    </row>
    <row r="44531" spans="1:2" x14ac:dyDescent="0.2">
      <c r="A44531" s="253"/>
      <c r="B44531" s="254"/>
    </row>
    <row r="44532" spans="1:2" x14ac:dyDescent="0.2">
      <c r="A44532" s="253"/>
      <c r="B44532" s="254"/>
    </row>
    <row r="44533" spans="1:2" x14ac:dyDescent="0.2">
      <c r="A44533" s="253"/>
      <c r="B44533" s="254"/>
    </row>
    <row r="44534" spans="1:2" x14ac:dyDescent="0.2">
      <c r="A44534" s="253"/>
      <c r="B44534" s="254"/>
    </row>
    <row r="44535" spans="1:2" x14ac:dyDescent="0.2">
      <c r="A44535" s="253"/>
      <c r="B44535" s="254"/>
    </row>
    <row r="44536" spans="1:2" x14ac:dyDescent="0.2">
      <c r="A44536" s="253"/>
      <c r="B44536" s="254"/>
    </row>
    <row r="44537" spans="1:2" x14ac:dyDescent="0.2">
      <c r="A44537" s="253"/>
      <c r="B44537" s="254"/>
    </row>
    <row r="44538" spans="1:2" x14ac:dyDescent="0.2">
      <c r="A44538" s="253"/>
      <c r="B44538" s="254"/>
    </row>
    <row r="44539" spans="1:2" x14ac:dyDescent="0.2">
      <c r="A44539" s="253"/>
      <c r="B44539" s="254"/>
    </row>
    <row r="44540" spans="1:2" x14ac:dyDescent="0.2">
      <c r="A44540" s="253"/>
      <c r="B44540" s="254"/>
    </row>
    <row r="44541" spans="1:2" x14ac:dyDescent="0.2">
      <c r="A44541" s="253"/>
      <c r="B44541" s="254"/>
    </row>
    <row r="44542" spans="1:2" x14ac:dyDescent="0.2">
      <c r="A44542" s="253"/>
      <c r="B44542" s="254"/>
    </row>
    <row r="44543" spans="1:2" x14ac:dyDescent="0.2">
      <c r="A44543" s="253"/>
      <c r="B44543" s="254"/>
    </row>
    <row r="44544" spans="1:2" x14ac:dyDescent="0.2">
      <c r="A44544" s="253"/>
      <c r="B44544" s="254"/>
    </row>
    <row r="44545" spans="1:2" x14ac:dyDescent="0.2">
      <c r="A44545" s="253"/>
      <c r="B44545" s="254"/>
    </row>
    <row r="44546" spans="1:2" x14ac:dyDescent="0.2">
      <c r="A44546" s="253"/>
      <c r="B44546" s="254"/>
    </row>
    <row r="44547" spans="1:2" x14ac:dyDescent="0.2">
      <c r="A44547" s="253"/>
      <c r="B44547" s="254"/>
    </row>
    <row r="44548" spans="1:2" x14ac:dyDescent="0.2">
      <c r="A44548" s="253"/>
      <c r="B44548" s="254"/>
    </row>
    <row r="44549" spans="1:2" x14ac:dyDescent="0.2">
      <c r="A44549" s="253"/>
      <c r="B44549" s="254"/>
    </row>
    <row r="44550" spans="1:2" x14ac:dyDescent="0.2">
      <c r="A44550" s="253"/>
      <c r="B44550" s="254"/>
    </row>
    <row r="44551" spans="1:2" x14ac:dyDescent="0.2">
      <c r="A44551" s="253"/>
      <c r="B44551" s="254"/>
    </row>
    <row r="44552" spans="1:2" x14ac:dyDescent="0.2">
      <c r="A44552" s="253"/>
      <c r="B44552" s="254"/>
    </row>
    <row r="44553" spans="1:2" x14ac:dyDescent="0.2">
      <c r="A44553" s="253"/>
      <c r="B44553" s="254"/>
    </row>
    <row r="44554" spans="1:2" x14ac:dyDescent="0.2">
      <c r="A44554" s="253"/>
      <c r="B44554" s="254"/>
    </row>
    <row r="44555" spans="1:2" x14ac:dyDescent="0.2">
      <c r="A44555" s="253"/>
      <c r="B44555" s="254"/>
    </row>
    <row r="44556" spans="1:2" x14ac:dyDescent="0.2">
      <c r="A44556" s="253"/>
      <c r="B44556" s="254"/>
    </row>
    <row r="44557" spans="1:2" x14ac:dyDescent="0.2">
      <c r="A44557" s="253"/>
      <c r="B44557" s="254"/>
    </row>
    <row r="44558" spans="1:2" x14ac:dyDescent="0.2">
      <c r="A44558" s="253"/>
      <c r="B44558" s="254"/>
    </row>
    <row r="44559" spans="1:2" x14ac:dyDescent="0.2">
      <c r="A44559" s="253"/>
      <c r="B44559" s="254"/>
    </row>
    <row r="44560" spans="1:2" x14ac:dyDescent="0.2">
      <c r="A44560" s="253"/>
      <c r="B44560" s="254"/>
    </row>
    <row r="44561" spans="1:2" x14ac:dyDescent="0.2">
      <c r="A44561" s="253"/>
      <c r="B44561" s="254"/>
    </row>
    <row r="44562" spans="1:2" x14ac:dyDescent="0.2">
      <c r="A44562" s="253"/>
      <c r="B44562" s="254"/>
    </row>
    <row r="44563" spans="1:2" x14ac:dyDescent="0.2">
      <c r="A44563" s="253"/>
      <c r="B44563" s="254"/>
    </row>
    <row r="44564" spans="1:2" x14ac:dyDescent="0.2">
      <c r="A44564" s="253"/>
      <c r="B44564" s="254"/>
    </row>
    <row r="44565" spans="1:2" x14ac:dyDescent="0.2">
      <c r="A44565" s="253"/>
      <c r="B44565" s="254"/>
    </row>
    <row r="44566" spans="1:2" x14ac:dyDescent="0.2">
      <c r="A44566" s="253"/>
      <c r="B44566" s="254"/>
    </row>
    <row r="44567" spans="1:2" x14ac:dyDescent="0.2">
      <c r="A44567" s="253"/>
      <c r="B44567" s="254"/>
    </row>
    <row r="44568" spans="1:2" x14ac:dyDescent="0.2">
      <c r="A44568" s="253"/>
      <c r="B44568" s="254"/>
    </row>
    <row r="44569" spans="1:2" x14ac:dyDescent="0.2">
      <c r="A44569" s="253"/>
      <c r="B44569" s="254"/>
    </row>
    <row r="44570" spans="1:2" x14ac:dyDescent="0.2">
      <c r="A44570" s="253"/>
      <c r="B44570" s="254"/>
    </row>
    <row r="44571" spans="1:2" x14ac:dyDescent="0.2">
      <c r="A44571" s="253"/>
      <c r="B44571" s="254"/>
    </row>
    <row r="44572" spans="1:2" x14ac:dyDescent="0.2">
      <c r="A44572" s="253"/>
      <c r="B44572" s="254"/>
    </row>
    <row r="44573" spans="1:2" x14ac:dyDescent="0.2">
      <c r="A44573" s="253"/>
      <c r="B44573" s="254"/>
    </row>
    <row r="44574" spans="1:2" x14ac:dyDescent="0.2">
      <c r="A44574" s="253"/>
      <c r="B44574" s="254"/>
    </row>
    <row r="44575" spans="1:2" x14ac:dyDescent="0.2">
      <c r="A44575" s="253"/>
      <c r="B44575" s="254"/>
    </row>
    <row r="44576" spans="1:2" x14ac:dyDescent="0.2">
      <c r="A44576" s="253"/>
      <c r="B44576" s="254"/>
    </row>
    <row r="44577" spans="1:2" x14ac:dyDescent="0.2">
      <c r="A44577" s="253"/>
      <c r="B44577" s="254"/>
    </row>
    <row r="44578" spans="1:2" x14ac:dyDescent="0.2">
      <c r="A44578" s="253"/>
      <c r="B44578" s="254"/>
    </row>
    <row r="44579" spans="1:2" x14ac:dyDescent="0.2">
      <c r="A44579" s="253"/>
      <c r="B44579" s="254"/>
    </row>
    <row r="44580" spans="1:2" x14ac:dyDescent="0.2">
      <c r="A44580" s="253"/>
      <c r="B44580" s="254"/>
    </row>
    <row r="44581" spans="1:2" x14ac:dyDescent="0.2">
      <c r="A44581" s="253"/>
      <c r="B44581" s="254"/>
    </row>
    <row r="44582" spans="1:2" x14ac:dyDescent="0.2">
      <c r="A44582" s="253"/>
      <c r="B44582" s="254"/>
    </row>
    <row r="44583" spans="1:2" x14ac:dyDescent="0.2">
      <c r="A44583" s="253"/>
      <c r="B44583" s="254"/>
    </row>
    <row r="44584" spans="1:2" x14ac:dyDescent="0.2">
      <c r="A44584" s="253"/>
      <c r="B44584" s="254"/>
    </row>
    <row r="44585" spans="1:2" x14ac:dyDescent="0.2">
      <c r="A44585" s="253"/>
      <c r="B44585" s="254"/>
    </row>
    <row r="44586" spans="1:2" x14ac:dyDescent="0.2">
      <c r="A44586" s="253"/>
      <c r="B44586" s="254"/>
    </row>
    <row r="44587" spans="1:2" x14ac:dyDescent="0.2">
      <c r="A44587" s="253"/>
      <c r="B44587" s="254"/>
    </row>
    <row r="44588" spans="1:2" x14ac:dyDescent="0.2">
      <c r="A44588" s="253"/>
      <c r="B44588" s="254"/>
    </row>
    <row r="44589" spans="1:2" x14ac:dyDescent="0.2">
      <c r="A44589" s="253"/>
      <c r="B44589" s="254"/>
    </row>
    <row r="44590" spans="1:2" x14ac:dyDescent="0.2">
      <c r="A44590" s="253"/>
      <c r="B44590" s="254"/>
    </row>
    <row r="44591" spans="1:2" x14ac:dyDescent="0.2">
      <c r="A44591" s="253"/>
      <c r="B44591" s="254"/>
    </row>
    <row r="44592" spans="1:2" x14ac:dyDescent="0.2">
      <c r="A44592" s="253"/>
      <c r="B44592" s="254"/>
    </row>
    <row r="44593" spans="1:2" x14ac:dyDescent="0.2">
      <c r="A44593" s="253"/>
      <c r="B44593" s="254"/>
    </row>
    <row r="44594" spans="1:2" x14ac:dyDescent="0.2">
      <c r="A44594" s="253"/>
      <c r="B44594" s="254"/>
    </row>
    <row r="44595" spans="1:2" x14ac:dyDescent="0.2">
      <c r="A44595" s="253"/>
      <c r="B44595" s="254"/>
    </row>
    <row r="44596" spans="1:2" x14ac:dyDescent="0.2">
      <c r="A44596" s="253"/>
      <c r="B44596" s="254"/>
    </row>
    <row r="44597" spans="1:2" x14ac:dyDescent="0.2">
      <c r="A44597" s="253"/>
      <c r="B44597" s="254"/>
    </row>
    <row r="44598" spans="1:2" x14ac:dyDescent="0.2">
      <c r="A44598" s="253"/>
      <c r="B44598" s="254"/>
    </row>
    <row r="44599" spans="1:2" x14ac:dyDescent="0.2">
      <c r="A44599" s="253"/>
      <c r="B44599" s="254"/>
    </row>
    <row r="44600" spans="1:2" x14ac:dyDescent="0.2">
      <c r="A44600" s="253"/>
      <c r="B44600" s="254"/>
    </row>
    <row r="44601" spans="1:2" x14ac:dyDescent="0.2">
      <c r="A44601" s="253"/>
      <c r="B44601" s="254"/>
    </row>
    <row r="44602" spans="1:2" x14ac:dyDescent="0.2">
      <c r="A44602" s="253"/>
      <c r="B44602" s="254"/>
    </row>
    <row r="44603" spans="1:2" x14ac:dyDescent="0.2">
      <c r="A44603" s="253"/>
      <c r="B44603" s="254"/>
    </row>
    <row r="44604" spans="1:2" x14ac:dyDescent="0.2">
      <c r="A44604" s="253"/>
      <c r="B44604" s="254"/>
    </row>
    <row r="44605" spans="1:2" x14ac:dyDescent="0.2">
      <c r="A44605" s="253"/>
      <c r="B44605" s="254"/>
    </row>
    <row r="44606" spans="1:2" x14ac:dyDescent="0.2">
      <c r="A44606" s="253"/>
      <c r="B44606" s="254"/>
    </row>
    <row r="44607" spans="1:2" x14ac:dyDescent="0.2">
      <c r="A44607" s="253"/>
      <c r="B44607" s="254"/>
    </row>
    <row r="44608" spans="1:2" x14ac:dyDescent="0.2">
      <c r="A44608" s="253"/>
      <c r="B44608" s="254"/>
    </row>
    <row r="44609" spans="1:2" x14ac:dyDescent="0.2">
      <c r="A44609" s="253"/>
      <c r="B44609" s="254"/>
    </row>
    <row r="44610" spans="1:2" x14ac:dyDescent="0.2">
      <c r="A44610" s="253"/>
      <c r="B44610" s="254"/>
    </row>
    <row r="44611" spans="1:2" x14ac:dyDescent="0.2">
      <c r="A44611" s="253"/>
      <c r="B44611" s="254"/>
    </row>
    <row r="44612" spans="1:2" x14ac:dyDescent="0.2">
      <c r="A44612" s="253"/>
      <c r="B44612" s="254"/>
    </row>
    <row r="44613" spans="1:2" x14ac:dyDescent="0.2">
      <c r="A44613" s="253"/>
      <c r="B44613" s="254"/>
    </row>
    <row r="44614" spans="1:2" x14ac:dyDescent="0.2">
      <c r="A44614" s="253"/>
      <c r="B44614" s="254"/>
    </row>
    <row r="44615" spans="1:2" x14ac:dyDescent="0.2">
      <c r="A44615" s="253"/>
      <c r="B44615" s="254"/>
    </row>
    <row r="44616" spans="1:2" x14ac:dyDescent="0.2">
      <c r="A44616" s="253"/>
      <c r="B44616" s="254"/>
    </row>
    <row r="44617" spans="1:2" x14ac:dyDescent="0.2">
      <c r="A44617" s="253"/>
      <c r="B44617" s="254"/>
    </row>
    <row r="44618" spans="1:2" x14ac:dyDescent="0.2">
      <c r="A44618" s="253"/>
      <c r="B44618" s="254"/>
    </row>
    <row r="44619" spans="1:2" x14ac:dyDescent="0.2">
      <c r="A44619" s="253"/>
      <c r="B44619" s="254"/>
    </row>
    <row r="44620" spans="1:2" x14ac:dyDescent="0.2">
      <c r="A44620" s="253"/>
      <c r="B44620" s="254"/>
    </row>
    <row r="44621" spans="1:2" x14ac:dyDescent="0.2">
      <c r="A44621" s="253"/>
      <c r="B44621" s="254"/>
    </row>
    <row r="44622" spans="1:2" x14ac:dyDescent="0.2">
      <c r="A44622" s="253"/>
      <c r="B44622" s="254"/>
    </row>
    <row r="44623" spans="1:2" x14ac:dyDescent="0.2">
      <c r="A44623" s="253"/>
      <c r="B44623" s="254"/>
    </row>
    <row r="44624" spans="1:2" x14ac:dyDescent="0.2">
      <c r="A44624" s="253"/>
      <c r="B44624" s="254"/>
    </row>
    <row r="44625" spans="1:2" x14ac:dyDescent="0.2">
      <c r="A44625" s="253"/>
      <c r="B44625" s="254"/>
    </row>
    <row r="44626" spans="1:2" x14ac:dyDescent="0.2">
      <c r="A44626" s="253"/>
      <c r="B44626" s="254"/>
    </row>
    <row r="44627" spans="1:2" x14ac:dyDescent="0.2">
      <c r="A44627" s="253"/>
      <c r="B44627" s="254"/>
    </row>
    <row r="44628" spans="1:2" x14ac:dyDescent="0.2">
      <c r="A44628" s="253"/>
      <c r="B44628" s="254"/>
    </row>
    <row r="44629" spans="1:2" x14ac:dyDescent="0.2">
      <c r="A44629" s="253"/>
      <c r="B44629" s="254"/>
    </row>
    <row r="44630" spans="1:2" x14ac:dyDescent="0.2">
      <c r="A44630" s="253"/>
      <c r="B44630" s="254"/>
    </row>
    <row r="44631" spans="1:2" x14ac:dyDescent="0.2">
      <c r="A44631" s="253"/>
      <c r="B44631" s="254"/>
    </row>
    <row r="44632" spans="1:2" x14ac:dyDescent="0.2">
      <c r="A44632" s="253"/>
      <c r="B44632" s="254"/>
    </row>
    <row r="44633" spans="1:2" x14ac:dyDescent="0.2">
      <c r="A44633" s="253"/>
      <c r="B44633" s="254"/>
    </row>
    <row r="44634" spans="1:2" x14ac:dyDescent="0.2">
      <c r="A44634" s="253"/>
      <c r="B44634" s="254"/>
    </row>
    <row r="44635" spans="1:2" x14ac:dyDescent="0.2">
      <c r="A44635" s="253"/>
      <c r="B44635" s="254"/>
    </row>
    <row r="44636" spans="1:2" x14ac:dyDescent="0.2">
      <c r="A44636" s="253"/>
      <c r="B44636" s="254"/>
    </row>
    <row r="44637" spans="1:2" x14ac:dyDescent="0.2">
      <c r="A44637" s="253"/>
      <c r="B44637" s="254"/>
    </row>
    <row r="44638" spans="1:2" x14ac:dyDescent="0.2">
      <c r="A44638" s="253"/>
      <c r="B44638" s="254"/>
    </row>
    <row r="44639" spans="1:2" x14ac:dyDescent="0.2">
      <c r="A44639" s="253"/>
      <c r="B44639" s="254"/>
    </row>
    <row r="44640" spans="1:2" x14ac:dyDescent="0.2">
      <c r="A44640" s="253"/>
      <c r="B44640" s="254"/>
    </row>
    <row r="44641" spans="1:2" x14ac:dyDescent="0.2">
      <c r="A44641" s="253"/>
      <c r="B44641" s="254"/>
    </row>
    <row r="44642" spans="1:2" x14ac:dyDescent="0.2">
      <c r="A44642" s="253"/>
      <c r="B44642" s="254"/>
    </row>
    <row r="44643" spans="1:2" x14ac:dyDescent="0.2">
      <c r="A44643" s="253"/>
      <c r="B44643" s="254"/>
    </row>
    <row r="44644" spans="1:2" x14ac:dyDescent="0.2">
      <c r="A44644" s="253"/>
      <c r="B44644" s="254"/>
    </row>
    <row r="44645" spans="1:2" x14ac:dyDescent="0.2">
      <c r="A44645" s="253"/>
      <c r="B44645" s="254"/>
    </row>
    <row r="44646" spans="1:2" x14ac:dyDescent="0.2">
      <c r="A44646" s="253"/>
      <c r="B44646" s="254"/>
    </row>
    <row r="44647" spans="1:2" x14ac:dyDescent="0.2">
      <c r="A44647" s="253"/>
      <c r="B44647" s="254"/>
    </row>
    <row r="44648" spans="1:2" x14ac:dyDescent="0.2">
      <c r="A44648" s="253"/>
      <c r="B44648" s="254"/>
    </row>
    <row r="44649" spans="1:2" x14ac:dyDescent="0.2">
      <c r="A44649" s="253"/>
      <c r="B44649" s="254"/>
    </row>
    <row r="44650" spans="1:2" x14ac:dyDescent="0.2">
      <c r="A44650" s="253"/>
      <c r="B44650" s="254"/>
    </row>
    <row r="44651" spans="1:2" x14ac:dyDescent="0.2">
      <c r="A44651" s="253"/>
      <c r="B44651" s="254"/>
    </row>
    <row r="44652" spans="1:2" x14ac:dyDescent="0.2">
      <c r="A44652" s="253"/>
      <c r="B44652" s="254"/>
    </row>
    <row r="44653" spans="1:2" x14ac:dyDescent="0.2">
      <c r="A44653" s="253"/>
      <c r="B44653" s="254"/>
    </row>
    <row r="44654" spans="1:2" x14ac:dyDescent="0.2">
      <c r="A44654" s="253"/>
      <c r="B44654" s="254"/>
    </row>
    <row r="44655" spans="1:2" x14ac:dyDescent="0.2">
      <c r="A44655" s="253"/>
      <c r="B44655" s="254"/>
    </row>
    <row r="44656" spans="1:2" x14ac:dyDescent="0.2">
      <c r="A44656" s="253"/>
      <c r="B44656" s="254"/>
    </row>
    <row r="44657" spans="1:2" x14ac:dyDescent="0.2">
      <c r="A44657" s="253"/>
      <c r="B44657" s="254"/>
    </row>
    <row r="44658" spans="1:2" x14ac:dyDescent="0.2">
      <c r="A44658" s="253"/>
      <c r="B44658" s="254"/>
    </row>
    <row r="44659" spans="1:2" x14ac:dyDescent="0.2">
      <c r="A44659" s="253"/>
      <c r="B44659" s="254"/>
    </row>
    <row r="44660" spans="1:2" x14ac:dyDescent="0.2">
      <c r="A44660" s="253"/>
      <c r="B44660" s="254"/>
    </row>
    <row r="44661" spans="1:2" x14ac:dyDescent="0.2">
      <c r="A44661" s="253"/>
      <c r="B44661" s="254"/>
    </row>
    <row r="44662" spans="1:2" x14ac:dyDescent="0.2">
      <c r="A44662" s="253"/>
      <c r="B44662" s="254"/>
    </row>
    <row r="44663" spans="1:2" x14ac:dyDescent="0.2">
      <c r="A44663" s="253"/>
      <c r="B44663" s="254"/>
    </row>
    <row r="44664" spans="1:2" x14ac:dyDescent="0.2">
      <c r="A44664" s="253"/>
      <c r="B44664" s="254"/>
    </row>
    <row r="44665" spans="1:2" x14ac:dyDescent="0.2">
      <c r="A44665" s="253"/>
      <c r="B44665" s="254"/>
    </row>
    <row r="44666" spans="1:2" x14ac:dyDescent="0.2">
      <c r="A44666" s="253"/>
      <c r="B44666" s="254"/>
    </row>
    <row r="44667" spans="1:2" x14ac:dyDescent="0.2">
      <c r="A44667" s="253"/>
      <c r="B44667" s="254"/>
    </row>
    <row r="44668" spans="1:2" x14ac:dyDescent="0.2">
      <c r="A44668" s="253"/>
      <c r="B44668" s="254"/>
    </row>
    <row r="44669" spans="1:2" x14ac:dyDescent="0.2">
      <c r="A44669" s="253"/>
      <c r="B44669" s="254"/>
    </row>
    <row r="44670" spans="1:2" x14ac:dyDescent="0.2">
      <c r="A44670" s="253"/>
      <c r="B44670" s="254"/>
    </row>
    <row r="44671" spans="1:2" x14ac:dyDescent="0.2">
      <c r="A44671" s="253"/>
      <c r="B44671" s="254"/>
    </row>
    <row r="44672" spans="1:2" x14ac:dyDescent="0.2">
      <c r="A44672" s="253"/>
      <c r="B44672" s="254"/>
    </row>
    <row r="44673" spans="1:2" x14ac:dyDescent="0.2">
      <c r="A44673" s="253"/>
      <c r="B44673" s="254"/>
    </row>
    <row r="44674" spans="1:2" x14ac:dyDescent="0.2">
      <c r="A44674" s="253"/>
      <c r="B44674" s="254"/>
    </row>
    <row r="44675" spans="1:2" x14ac:dyDescent="0.2">
      <c r="A44675" s="253"/>
      <c r="B44675" s="254"/>
    </row>
    <row r="44676" spans="1:2" x14ac:dyDescent="0.2">
      <c r="A44676" s="253"/>
      <c r="B44676" s="254"/>
    </row>
    <row r="44677" spans="1:2" x14ac:dyDescent="0.2">
      <c r="A44677" s="253"/>
      <c r="B44677" s="254"/>
    </row>
    <row r="44678" spans="1:2" x14ac:dyDescent="0.2">
      <c r="A44678" s="253"/>
      <c r="B44678" s="254"/>
    </row>
    <row r="44679" spans="1:2" x14ac:dyDescent="0.2">
      <c r="A44679" s="253"/>
      <c r="B44679" s="254"/>
    </row>
    <row r="44680" spans="1:2" x14ac:dyDescent="0.2">
      <c r="A44680" s="253"/>
      <c r="B44680" s="254"/>
    </row>
    <row r="44681" spans="1:2" x14ac:dyDescent="0.2">
      <c r="A44681" s="253"/>
      <c r="B44681" s="254"/>
    </row>
    <row r="44682" spans="1:2" x14ac:dyDescent="0.2">
      <c r="A44682" s="253"/>
      <c r="B44682" s="254"/>
    </row>
    <row r="44683" spans="1:2" x14ac:dyDescent="0.2">
      <c r="A44683" s="253"/>
      <c r="B44683" s="254"/>
    </row>
    <row r="44684" spans="1:2" x14ac:dyDescent="0.2">
      <c r="A44684" s="253"/>
      <c r="B44684" s="254"/>
    </row>
    <row r="44685" spans="1:2" x14ac:dyDescent="0.2">
      <c r="A44685" s="253"/>
      <c r="B44685" s="254"/>
    </row>
    <row r="44686" spans="1:2" x14ac:dyDescent="0.2">
      <c r="A44686" s="253"/>
      <c r="B44686" s="254"/>
    </row>
    <row r="44687" spans="1:2" x14ac:dyDescent="0.2">
      <c r="A44687" s="253"/>
      <c r="B44687" s="254"/>
    </row>
    <row r="44688" spans="1:2" x14ac:dyDescent="0.2">
      <c r="A44688" s="253"/>
      <c r="B44688" s="254"/>
    </row>
    <row r="44689" spans="1:2" x14ac:dyDescent="0.2">
      <c r="A44689" s="253"/>
      <c r="B44689" s="254"/>
    </row>
    <row r="44690" spans="1:2" x14ac:dyDescent="0.2">
      <c r="A44690" s="253"/>
      <c r="B44690" s="254"/>
    </row>
    <row r="44691" spans="1:2" x14ac:dyDescent="0.2">
      <c r="A44691" s="253"/>
      <c r="B44691" s="254"/>
    </row>
    <row r="44692" spans="1:2" x14ac:dyDescent="0.2">
      <c r="A44692" s="253"/>
      <c r="B44692" s="254"/>
    </row>
    <row r="44693" spans="1:2" x14ac:dyDescent="0.2">
      <c r="A44693" s="253"/>
      <c r="B44693" s="254"/>
    </row>
    <row r="44694" spans="1:2" x14ac:dyDescent="0.2">
      <c r="A44694" s="253"/>
      <c r="B44694" s="254"/>
    </row>
    <row r="44695" spans="1:2" x14ac:dyDescent="0.2">
      <c r="A44695" s="253"/>
      <c r="B44695" s="254"/>
    </row>
    <row r="44696" spans="1:2" x14ac:dyDescent="0.2">
      <c r="A44696" s="253"/>
      <c r="B44696" s="254"/>
    </row>
    <row r="44697" spans="1:2" x14ac:dyDescent="0.2">
      <c r="A44697" s="253"/>
      <c r="B44697" s="254"/>
    </row>
    <row r="44698" spans="1:2" x14ac:dyDescent="0.2">
      <c r="A44698" s="253"/>
      <c r="B44698" s="254"/>
    </row>
    <row r="44699" spans="1:2" x14ac:dyDescent="0.2">
      <c r="A44699" s="253"/>
      <c r="B44699" s="254"/>
    </row>
    <row r="44700" spans="1:2" x14ac:dyDescent="0.2">
      <c r="A44700" s="253"/>
      <c r="B44700" s="254"/>
    </row>
    <row r="44701" spans="1:2" x14ac:dyDescent="0.2">
      <c r="A44701" s="253"/>
      <c r="B44701" s="254"/>
    </row>
    <row r="44702" spans="1:2" x14ac:dyDescent="0.2">
      <c r="A44702" s="253"/>
      <c r="B44702" s="254"/>
    </row>
    <row r="44703" spans="1:2" x14ac:dyDescent="0.2">
      <c r="A44703" s="253"/>
      <c r="B44703" s="254"/>
    </row>
    <row r="44704" spans="1:2" x14ac:dyDescent="0.2">
      <c r="A44704" s="253"/>
      <c r="B44704" s="254"/>
    </row>
    <row r="44705" spans="1:2" x14ac:dyDescent="0.2">
      <c r="A44705" s="253"/>
      <c r="B44705" s="254"/>
    </row>
    <row r="44706" spans="1:2" x14ac:dyDescent="0.2">
      <c r="A44706" s="253"/>
      <c r="B44706" s="254"/>
    </row>
    <row r="44707" spans="1:2" x14ac:dyDescent="0.2">
      <c r="A44707" s="253"/>
      <c r="B44707" s="254"/>
    </row>
    <row r="44708" spans="1:2" x14ac:dyDescent="0.2">
      <c r="A44708" s="253"/>
      <c r="B44708" s="254"/>
    </row>
    <row r="44709" spans="1:2" x14ac:dyDescent="0.2">
      <c r="A44709" s="253"/>
      <c r="B44709" s="254"/>
    </row>
    <row r="44710" spans="1:2" x14ac:dyDescent="0.2">
      <c r="A44710" s="253"/>
      <c r="B44710" s="254"/>
    </row>
    <row r="44711" spans="1:2" x14ac:dyDescent="0.2">
      <c r="A44711" s="253"/>
      <c r="B44711" s="254"/>
    </row>
    <row r="44712" spans="1:2" x14ac:dyDescent="0.2">
      <c r="A44712" s="253"/>
      <c r="B44712" s="254"/>
    </row>
    <row r="44713" spans="1:2" x14ac:dyDescent="0.2">
      <c r="A44713" s="253"/>
      <c r="B44713" s="254"/>
    </row>
    <row r="44714" spans="1:2" x14ac:dyDescent="0.2">
      <c r="A44714" s="253"/>
      <c r="B44714" s="254"/>
    </row>
    <row r="44715" spans="1:2" x14ac:dyDescent="0.2">
      <c r="A44715" s="253"/>
      <c r="B44715" s="254"/>
    </row>
    <row r="44716" spans="1:2" x14ac:dyDescent="0.2">
      <c r="A44716" s="253"/>
      <c r="B44716" s="254"/>
    </row>
    <row r="44717" spans="1:2" x14ac:dyDescent="0.2">
      <c r="A44717" s="253"/>
      <c r="B44717" s="254"/>
    </row>
    <row r="44718" spans="1:2" x14ac:dyDescent="0.2">
      <c r="A44718" s="253"/>
      <c r="B44718" s="254"/>
    </row>
    <row r="44719" spans="1:2" x14ac:dyDescent="0.2">
      <c r="A44719" s="253"/>
      <c r="B44719" s="254"/>
    </row>
    <row r="44720" spans="1:2" x14ac:dyDescent="0.2">
      <c r="A44720" s="253"/>
      <c r="B44720" s="254"/>
    </row>
    <row r="44721" spans="1:2" x14ac:dyDescent="0.2">
      <c r="A44721" s="253"/>
      <c r="B44721" s="254"/>
    </row>
    <row r="44722" spans="1:2" x14ac:dyDescent="0.2">
      <c r="A44722" s="253"/>
      <c r="B44722" s="254"/>
    </row>
    <row r="44723" spans="1:2" x14ac:dyDescent="0.2">
      <c r="A44723" s="253"/>
      <c r="B44723" s="254"/>
    </row>
    <row r="44724" spans="1:2" x14ac:dyDescent="0.2">
      <c r="A44724" s="253"/>
      <c r="B44724" s="254"/>
    </row>
    <row r="44725" spans="1:2" x14ac:dyDescent="0.2">
      <c r="A44725" s="253"/>
      <c r="B44725" s="254"/>
    </row>
    <row r="44726" spans="1:2" x14ac:dyDescent="0.2">
      <c r="A44726" s="253"/>
      <c r="B44726" s="254"/>
    </row>
    <row r="44727" spans="1:2" x14ac:dyDescent="0.2">
      <c r="A44727" s="253"/>
      <c r="B44727" s="254"/>
    </row>
    <row r="44728" spans="1:2" x14ac:dyDescent="0.2">
      <c r="A44728" s="253"/>
      <c r="B44728" s="254"/>
    </row>
    <row r="44729" spans="1:2" x14ac:dyDescent="0.2">
      <c r="A44729" s="253"/>
      <c r="B44729" s="254"/>
    </row>
    <row r="44730" spans="1:2" x14ac:dyDescent="0.2">
      <c r="A44730" s="253"/>
      <c r="B44730" s="254"/>
    </row>
    <row r="44731" spans="1:2" x14ac:dyDescent="0.2">
      <c r="A44731" s="253"/>
      <c r="B44731" s="254"/>
    </row>
    <row r="44732" spans="1:2" x14ac:dyDescent="0.2">
      <c r="A44732" s="253"/>
      <c r="B44732" s="254"/>
    </row>
    <row r="44733" spans="1:2" x14ac:dyDescent="0.2">
      <c r="A44733" s="253"/>
      <c r="B44733" s="254"/>
    </row>
    <row r="44734" spans="1:2" x14ac:dyDescent="0.2">
      <c r="A44734" s="253"/>
      <c r="B44734" s="254"/>
    </row>
    <row r="44735" spans="1:2" x14ac:dyDescent="0.2">
      <c r="A44735" s="253"/>
      <c r="B44735" s="254"/>
    </row>
    <row r="44736" spans="1:2" x14ac:dyDescent="0.2">
      <c r="A44736" s="253"/>
      <c r="B44736" s="254"/>
    </row>
    <row r="44737" spans="1:2" x14ac:dyDescent="0.2">
      <c r="A44737" s="253"/>
      <c r="B44737" s="254"/>
    </row>
    <row r="44738" spans="1:2" x14ac:dyDescent="0.2">
      <c r="A44738" s="253"/>
      <c r="B44738" s="254"/>
    </row>
    <row r="44739" spans="1:2" x14ac:dyDescent="0.2">
      <c r="A44739" s="253"/>
      <c r="B44739" s="254"/>
    </row>
    <row r="44740" spans="1:2" x14ac:dyDescent="0.2">
      <c r="A44740" s="253"/>
      <c r="B44740" s="254"/>
    </row>
    <row r="44741" spans="1:2" x14ac:dyDescent="0.2">
      <c r="A44741" s="253"/>
      <c r="B44741" s="254"/>
    </row>
    <row r="44742" spans="1:2" x14ac:dyDescent="0.2">
      <c r="A44742" s="253"/>
      <c r="B44742" s="254"/>
    </row>
    <row r="44743" spans="1:2" x14ac:dyDescent="0.2">
      <c r="A44743" s="253"/>
      <c r="B44743" s="254"/>
    </row>
    <row r="44744" spans="1:2" x14ac:dyDescent="0.2">
      <c r="A44744" s="253"/>
      <c r="B44744" s="254"/>
    </row>
    <row r="44745" spans="1:2" x14ac:dyDescent="0.2">
      <c r="A44745" s="253"/>
      <c r="B44745" s="254"/>
    </row>
    <row r="44746" spans="1:2" x14ac:dyDescent="0.2">
      <c r="A44746" s="253"/>
      <c r="B44746" s="254"/>
    </row>
    <row r="44747" spans="1:2" x14ac:dyDescent="0.2">
      <c r="A44747" s="253"/>
      <c r="B44747" s="254"/>
    </row>
    <row r="44748" spans="1:2" x14ac:dyDescent="0.2">
      <c r="A44748" s="253"/>
      <c r="B44748" s="254"/>
    </row>
    <row r="44749" spans="1:2" x14ac:dyDescent="0.2">
      <c r="A44749" s="253"/>
      <c r="B44749" s="254"/>
    </row>
    <row r="44750" spans="1:2" x14ac:dyDescent="0.2">
      <c r="A44750" s="253"/>
      <c r="B44750" s="254"/>
    </row>
    <row r="44751" spans="1:2" x14ac:dyDescent="0.2">
      <c r="A44751" s="253"/>
      <c r="B44751" s="254"/>
    </row>
    <row r="44752" spans="1:2" x14ac:dyDescent="0.2">
      <c r="A44752" s="253"/>
      <c r="B44752" s="254"/>
    </row>
    <row r="44753" spans="1:2" x14ac:dyDescent="0.2">
      <c r="A44753" s="253"/>
      <c r="B44753" s="254"/>
    </row>
    <row r="44754" spans="1:2" x14ac:dyDescent="0.2">
      <c r="A44754" s="253"/>
      <c r="B44754" s="254"/>
    </row>
    <row r="44755" spans="1:2" x14ac:dyDescent="0.2">
      <c r="A44755" s="253"/>
      <c r="B44755" s="254"/>
    </row>
    <row r="44756" spans="1:2" x14ac:dyDescent="0.2">
      <c r="A44756" s="253"/>
      <c r="B44756" s="254"/>
    </row>
    <row r="44757" spans="1:2" x14ac:dyDescent="0.2">
      <c r="A44757" s="253"/>
      <c r="B44757" s="254"/>
    </row>
    <row r="44758" spans="1:2" x14ac:dyDescent="0.2">
      <c r="A44758" s="253"/>
      <c r="B44758" s="254"/>
    </row>
    <row r="44759" spans="1:2" x14ac:dyDescent="0.2">
      <c r="A44759" s="253"/>
      <c r="B44759" s="254"/>
    </row>
    <row r="44760" spans="1:2" x14ac:dyDescent="0.2">
      <c r="A44760" s="253"/>
      <c r="B44760" s="254"/>
    </row>
    <row r="44761" spans="1:2" x14ac:dyDescent="0.2">
      <c r="A44761" s="253"/>
      <c r="B44761" s="254"/>
    </row>
    <row r="44762" spans="1:2" x14ac:dyDescent="0.2">
      <c r="A44762" s="253"/>
      <c r="B44762" s="254"/>
    </row>
    <row r="44763" spans="1:2" x14ac:dyDescent="0.2">
      <c r="A44763" s="253"/>
      <c r="B44763" s="254"/>
    </row>
    <row r="44764" spans="1:2" x14ac:dyDescent="0.2">
      <c r="A44764" s="253"/>
      <c r="B44764" s="254"/>
    </row>
    <row r="44765" spans="1:2" x14ac:dyDescent="0.2">
      <c r="A44765" s="253"/>
      <c r="B44765" s="254"/>
    </row>
    <row r="44766" spans="1:2" x14ac:dyDescent="0.2">
      <c r="A44766" s="253"/>
      <c r="B44766" s="254"/>
    </row>
    <row r="44767" spans="1:2" x14ac:dyDescent="0.2">
      <c r="A44767" s="253"/>
      <c r="B44767" s="254"/>
    </row>
    <row r="44768" spans="1:2" x14ac:dyDescent="0.2">
      <c r="A44768" s="253"/>
      <c r="B44768" s="254"/>
    </row>
    <row r="44769" spans="1:2" x14ac:dyDescent="0.2">
      <c r="A44769" s="253"/>
      <c r="B44769" s="254"/>
    </row>
    <row r="44770" spans="1:2" x14ac:dyDescent="0.2">
      <c r="A44770" s="253"/>
      <c r="B44770" s="254"/>
    </row>
    <row r="44771" spans="1:2" x14ac:dyDescent="0.2">
      <c r="A44771" s="253"/>
      <c r="B44771" s="254"/>
    </row>
    <row r="44772" spans="1:2" x14ac:dyDescent="0.2">
      <c r="A44772" s="253"/>
      <c r="B44772" s="254"/>
    </row>
    <row r="44773" spans="1:2" x14ac:dyDescent="0.2">
      <c r="A44773" s="253"/>
      <c r="B44773" s="254"/>
    </row>
    <row r="44774" spans="1:2" x14ac:dyDescent="0.2">
      <c r="A44774" s="253"/>
      <c r="B44774" s="254"/>
    </row>
    <row r="44775" spans="1:2" x14ac:dyDescent="0.2">
      <c r="A44775" s="253"/>
      <c r="B44775" s="254"/>
    </row>
    <row r="44776" spans="1:2" x14ac:dyDescent="0.2">
      <c r="A44776" s="253"/>
      <c r="B44776" s="254"/>
    </row>
    <row r="44777" spans="1:2" x14ac:dyDescent="0.2">
      <c r="A44777" s="253"/>
      <c r="B44777" s="254"/>
    </row>
    <row r="44778" spans="1:2" x14ac:dyDescent="0.2">
      <c r="A44778" s="253"/>
      <c r="B44778" s="254"/>
    </row>
    <row r="44779" spans="1:2" x14ac:dyDescent="0.2">
      <c r="A44779" s="253"/>
      <c r="B44779" s="254"/>
    </row>
    <row r="44780" spans="1:2" x14ac:dyDescent="0.2">
      <c r="A44780" s="253"/>
      <c r="B44780" s="254"/>
    </row>
    <row r="44781" spans="1:2" x14ac:dyDescent="0.2">
      <c r="A44781" s="253"/>
      <c r="B44781" s="254"/>
    </row>
    <row r="44782" spans="1:2" x14ac:dyDescent="0.2">
      <c r="A44782" s="253"/>
      <c r="B44782" s="254"/>
    </row>
    <row r="44783" spans="1:2" x14ac:dyDescent="0.2">
      <c r="A44783" s="253"/>
      <c r="B44783" s="254"/>
    </row>
    <row r="44784" spans="1:2" x14ac:dyDescent="0.2">
      <c r="A44784" s="253"/>
      <c r="B44784" s="254"/>
    </row>
    <row r="44785" spans="1:2" x14ac:dyDescent="0.2">
      <c r="A44785" s="253"/>
      <c r="B44785" s="254"/>
    </row>
    <row r="44786" spans="1:2" x14ac:dyDescent="0.2">
      <c r="A44786" s="253"/>
      <c r="B44786" s="254"/>
    </row>
    <row r="44787" spans="1:2" x14ac:dyDescent="0.2">
      <c r="A44787" s="253"/>
      <c r="B44787" s="254"/>
    </row>
    <row r="44788" spans="1:2" x14ac:dyDescent="0.2">
      <c r="A44788" s="253"/>
      <c r="B44788" s="254"/>
    </row>
    <row r="44789" spans="1:2" x14ac:dyDescent="0.2">
      <c r="A44789" s="253"/>
      <c r="B44789" s="254"/>
    </row>
    <row r="44790" spans="1:2" x14ac:dyDescent="0.2">
      <c r="A44790" s="253"/>
      <c r="B44790" s="254"/>
    </row>
    <row r="44791" spans="1:2" x14ac:dyDescent="0.2">
      <c r="A44791" s="253"/>
      <c r="B44791" s="254"/>
    </row>
    <row r="44792" spans="1:2" x14ac:dyDescent="0.2">
      <c r="A44792" s="253"/>
      <c r="B44792" s="254"/>
    </row>
    <row r="44793" spans="1:2" x14ac:dyDescent="0.2">
      <c r="A44793" s="253"/>
      <c r="B44793" s="254"/>
    </row>
    <row r="44794" spans="1:2" x14ac:dyDescent="0.2">
      <c r="A44794" s="253"/>
      <c r="B44794" s="254"/>
    </row>
    <row r="44795" spans="1:2" x14ac:dyDescent="0.2">
      <c r="A44795" s="253"/>
      <c r="B44795" s="254"/>
    </row>
    <row r="44796" spans="1:2" x14ac:dyDescent="0.2">
      <c r="A44796" s="253"/>
      <c r="B44796" s="254"/>
    </row>
    <row r="44797" spans="1:2" x14ac:dyDescent="0.2">
      <c r="A44797" s="253"/>
      <c r="B44797" s="254"/>
    </row>
    <row r="44798" spans="1:2" x14ac:dyDescent="0.2">
      <c r="A44798" s="253"/>
      <c r="B44798" s="254"/>
    </row>
    <row r="44799" spans="1:2" x14ac:dyDescent="0.2">
      <c r="A44799" s="253"/>
      <c r="B44799" s="254"/>
    </row>
    <row r="44800" spans="1:2" x14ac:dyDescent="0.2">
      <c r="A44800" s="253"/>
      <c r="B44800" s="254"/>
    </row>
    <row r="44801" spans="1:2" x14ac:dyDescent="0.2">
      <c r="A44801" s="253"/>
      <c r="B44801" s="254"/>
    </row>
    <row r="44802" spans="1:2" x14ac:dyDescent="0.2">
      <c r="A44802" s="253"/>
      <c r="B44802" s="254"/>
    </row>
    <row r="44803" spans="1:2" x14ac:dyDescent="0.2">
      <c r="A44803" s="253"/>
      <c r="B44803" s="254"/>
    </row>
    <row r="44804" spans="1:2" x14ac:dyDescent="0.2">
      <c r="A44804" s="253"/>
      <c r="B44804" s="254"/>
    </row>
    <row r="44805" spans="1:2" x14ac:dyDescent="0.2">
      <c r="A44805" s="253"/>
      <c r="B44805" s="254"/>
    </row>
    <row r="44806" spans="1:2" x14ac:dyDescent="0.2">
      <c r="A44806" s="253"/>
      <c r="B44806" s="254"/>
    </row>
    <row r="44807" spans="1:2" x14ac:dyDescent="0.2">
      <c r="A44807" s="253"/>
      <c r="B44807" s="254"/>
    </row>
    <row r="44808" spans="1:2" x14ac:dyDescent="0.2">
      <c r="A44808" s="253"/>
      <c r="B44808" s="254"/>
    </row>
    <row r="44809" spans="1:2" x14ac:dyDescent="0.2">
      <c r="A44809" s="253"/>
      <c r="B44809" s="254"/>
    </row>
    <row r="44810" spans="1:2" x14ac:dyDescent="0.2">
      <c r="A44810" s="253"/>
      <c r="B44810" s="254"/>
    </row>
    <row r="44811" spans="1:2" x14ac:dyDescent="0.2">
      <c r="A44811" s="253"/>
      <c r="B44811" s="254"/>
    </row>
    <row r="44812" spans="1:2" x14ac:dyDescent="0.2">
      <c r="A44812" s="253"/>
      <c r="B44812" s="254"/>
    </row>
    <row r="44813" spans="1:2" x14ac:dyDescent="0.2">
      <c r="A44813" s="253"/>
      <c r="B44813" s="254"/>
    </row>
    <row r="44814" spans="1:2" x14ac:dyDescent="0.2">
      <c r="A44814" s="253"/>
      <c r="B44814" s="254"/>
    </row>
    <row r="44815" spans="1:2" x14ac:dyDescent="0.2">
      <c r="A44815" s="253"/>
      <c r="B44815" s="254"/>
    </row>
    <row r="44816" spans="1:2" x14ac:dyDescent="0.2">
      <c r="A44816" s="253"/>
      <c r="B44816" s="254"/>
    </row>
    <row r="44817" spans="1:2" x14ac:dyDescent="0.2">
      <c r="A44817" s="253"/>
      <c r="B44817" s="254"/>
    </row>
    <row r="44818" spans="1:2" x14ac:dyDescent="0.2">
      <c r="A44818" s="253"/>
      <c r="B44818" s="254"/>
    </row>
    <row r="44819" spans="1:2" x14ac:dyDescent="0.2">
      <c r="A44819" s="253"/>
      <c r="B44819" s="254"/>
    </row>
    <row r="44820" spans="1:2" x14ac:dyDescent="0.2">
      <c r="A44820" s="253"/>
      <c r="B44820" s="254"/>
    </row>
    <row r="44821" spans="1:2" x14ac:dyDescent="0.2">
      <c r="A44821" s="253"/>
      <c r="B44821" s="254"/>
    </row>
    <row r="44822" spans="1:2" x14ac:dyDescent="0.2">
      <c r="A44822" s="253"/>
      <c r="B44822" s="254"/>
    </row>
    <row r="44823" spans="1:2" x14ac:dyDescent="0.2">
      <c r="A44823" s="253"/>
      <c r="B44823" s="254"/>
    </row>
    <row r="44824" spans="1:2" x14ac:dyDescent="0.2">
      <c r="A44824" s="253"/>
      <c r="B44824" s="254"/>
    </row>
    <row r="44825" spans="1:2" x14ac:dyDescent="0.2">
      <c r="A44825" s="253"/>
      <c r="B44825" s="254"/>
    </row>
    <row r="44826" spans="1:2" x14ac:dyDescent="0.2">
      <c r="A44826" s="253"/>
      <c r="B44826" s="254"/>
    </row>
    <row r="44827" spans="1:2" x14ac:dyDescent="0.2">
      <c r="A44827" s="253"/>
      <c r="B44827" s="254"/>
    </row>
    <row r="44828" spans="1:2" x14ac:dyDescent="0.2">
      <c r="A44828" s="253"/>
      <c r="B44828" s="254"/>
    </row>
    <row r="44829" spans="1:2" x14ac:dyDescent="0.2">
      <c r="A44829" s="253"/>
      <c r="B44829" s="254"/>
    </row>
    <row r="44830" spans="1:2" x14ac:dyDescent="0.2">
      <c r="A44830" s="253"/>
      <c r="B44830" s="254"/>
    </row>
    <row r="44831" spans="1:2" x14ac:dyDescent="0.2">
      <c r="A44831" s="253"/>
      <c r="B44831" s="254"/>
    </row>
    <row r="44832" spans="1:2" x14ac:dyDescent="0.2">
      <c r="A44832" s="253"/>
      <c r="B44832" s="254"/>
    </row>
    <row r="44833" spans="1:2" x14ac:dyDescent="0.2">
      <c r="A44833" s="253"/>
      <c r="B44833" s="254"/>
    </row>
    <row r="44834" spans="1:2" x14ac:dyDescent="0.2">
      <c r="A44834" s="253"/>
      <c r="B44834" s="254"/>
    </row>
    <row r="44835" spans="1:2" x14ac:dyDescent="0.2">
      <c r="A44835" s="253"/>
      <c r="B44835" s="254"/>
    </row>
    <row r="44836" spans="1:2" x14ac:dyDescent="0.2">
      <c r="A44836" s="253"/>
      <c r="B44836" s="254"/>
    </row>
    <row r="44837" spans="1:2" x14ac:dyDescent="0.2">
      <c r="A44837" s="253"/>
      <c r="B44837" s="254"/>
    </row>
    <row r="44838" spans="1:2" x14ac:dyDescent="0.2">
      <c r="A44838" s="253"/>
      <c r="B44838" s="254"/>
    </row>
    <row r="44839" spans="1:2" x14ac:dyDescent="0.2">
      <c r="A44839" s="253"/>
      <c r="B44839" s="254"/>
    </row>
    <row r="44840" spans="1:2" x14ac:dyDescent="0.2">
      <c r="A44840" s="253"/>
      <c r="B44840" s="254"/>
    </row>
    <row r="44841" spans="1:2" x14ac:dyDescent="0.2">
      <c r="A44841" s="253"/>
      <c r="B44841" s="254"/>
    </row>
    <row r="44842" spans="1:2" x14ac:dyDescent="0.2">
      <c r="A44842" s="253"/>
      <c r="B44842" s="254"/>
    </row>
    <row r="44843" spans="1:2" x14ac:dyDescent="0.2">
      <c r="A44843" s="253"/>
      <c r="B44843" s="254"/>
    </row>
    <row r="44844" spans="1:2" x14ac:dyDescent="0.2">
      <c r="A44844" s="253"/>
      <c r="B44844" s="254"/>
    </row>
    <row r="44845" spans="1:2" x14ac:dyDescent="0.2">
      <c r="A44845" s="253"/>
      <c r="B44845" s="254"/>
    </row>
    <row r="44846" spans="1:2" x14ac:dyDescent="0.2">
      <c r="A44846" s="253"/>
      <c r="B44846" s="254"/>
    </row>
    <row r="44847" spans="1:2" x14ac:dyDescent="0.2">
      <c r="A44847" s="253"/>
      <c r="B44847" s="254"/>
    </row>
    <row r="44848" spans="1:2" x14ac:dyDescent="0.2">
      <c r="A44848" s="253"/>
      <c r="B44848" s="254"/>
    </row>
    <row r="44849" spans="1:2" x14ac:dyDescent="0.2">
      <c r="A44849" s="253"/>
      <c r="B44849" s="254"/>
    </row>
    <row r="44850" spans="1:2" x14ac:dyDescent="0.2">
      <c r="A44850" s="253"/>
      <c r="B44850" s="254"/>
    </row>
    <row r="44851" spans="1:2" x14ac:dyDescent="0.2">
      <c r="A44851" s="253"/>
      <c r="B44851" s="254"/>
    </row>
    <row r="44852" spans="1:2" x14ac:dyDescent="0.2">
      <c r="A44852" s="253"/>
      <c r="B44852" s="254"/>
    </row>
    <row r="44853" spans="1:2" x14ac:dyDescent="0.2">
      <c r="A44853" s="253"/>
      <c r="B44853" s="254"/>
    </row>
    <row r="44854" spans="1:2" x14ac:dyDescent="0.2">
      <c r="A44854" s="253"/>
      <c r="B44854" s="254"/>
    </row>
    <row r="44855" spans="1:2" x14ac:dyDescent="0.2">
      <c r="A44855" s="253"/>
      <c r="B44855" s="254"/>
    </row>
    <row r="44856" spans="1:2" x14ac:dyDescent="0.2">
      <c r="A44856" s="253"/>
      <c r="B44856" s="254"/>
    </row>
    <row r="44857" spans="1:2" x14ac:dyDescent="0.2">
      <c r="A44857" s="253"/>
      <c r="B44857" s="254"/>
    </row>
    <row r="44858" spans="1:2" x14ac:dyDescent="0.2">
      <c r="A44858" s="253"/>
      <c r="B44858" s="254"/>
    </row>
    <row r="44859" spans="1:2" x14ac:dyDescent="0.2">
      <c r="A44859" s="253"/>
      <c r="B44859" s="254"/>
    </row>
    <row r="44860" spans="1:2" x14ac:dyDescent="0.2">
      <c r="A44860" s="253"/>
      <c r="B44860" s="254"/>
    </row>
    <row r="44861" spans="1:2" x14ac:dyDescent="0.2">
      <c r="A44861" s="253"/>
      <c r="B44861" s="254"/>
    </row>
    <row r="44862" spans="1:2" x14ac:dyDescent="0.2">
      <c r="A44862" s="253"/>
      <c r="B44862" s="254"/>
    </row>
    <row r="44863" spans="1:2" x14ac:dyDescent="0.2">
      <c r="A44863" s="253"/>
      <c r="B44863" s="254"/>
    </row>
    <row r="44864" spans="1:2" x14ac:dyDescent="0.2">
      <c r="A44864" s="253"/>
      <c r="B44864" s="254"/>
    </row>
    <row r="44865" spans="1:2" x14ac:dyDescent="0.2">
      <c r="A44865" s="253"/>
      <c r="B44865" s="254"/>
    </row>
    <row r="44866" spans="1:2" x14ac:dyDescent="0.2">
      <c r="A44866" s="253"/>
      <c r="B44866" s="254"/>
    </row>
    <row r="44867" spans="1:2" x14ac:dyDescent="0.2">
      <c r="A44867" s="253"/>
      <c r="B44867" s="254"/>
    </row>
    <row r="44868" spans="1:2" x14ac:dyDescent="0.2">
      <c r="A44868" s="253"/>
      <c r="B44868" s="254"/>
    </row>
    <row r="44869" spans="1:2" x14ac:dyDescent="0.2">
      <c r="A44869" s="253"/>
      <c r="B44869" s="254"/>
    </row>
    <row r="44870" spans="1:2" x14ac:dyDescent="0.2">
      <c r="A44870" s="253"/>
      <c r="B44870" s="254"/>
    </row>
    <row r="44871" spans="1:2" x14ac:dyDescent="0.2">
      <c r="A44871" s="253"/>
      <c r="B44871" s="254"/>
    </row>
    <row r="44872" spans="1:2" x14ac:dyDescent="0.2">
      <c r="A44872" s="253"/>
      <c r="B44872" s="254"/>
    </row>
    <row r="44873" spans="1:2" x14ac:dyDescent="0.2">
      <c r="A44873" s="253"/>
      <c r="B44873" s="254"/>
    </row>
    <row r="44874" spans="1:2" x14ac:dyDescent="0.2">
      <c r="A44874" s="253"/>
      <c r="B44874" s="254"/>
    </row>
    <row r="44875" spans="1:2" x14ac:dyDescent="0.2">
      <c r="A44875" s="253"/>
      <c r="B44875" s="254"/>
    </row>
    <row r="44876" spans="1:2" x14ac:dyDescent="0.2">
      <c r="A44876" s="253"/>
      <c r="B44876" s="254"/>
    </row>
    <row r="44877" spans="1:2" x14ac:dyDescent="0.2">
      <c r="A44877" s="253"/>
      <c r="B44877" s="254"/>
    </row>
    <row r="44878" spans="1:2" x14ac:dyDescent="0.2">
      <c r="A44878" s="253"/>
      <c r="B44878" s="254"/>
    </row>
    <row r="44879" spans="1:2" x14ac:dyDescent="0.2">
      <c r="A44879" s="253"/>
      <c r="B44879" s="254"/>
    </row>
    <row r="44880" spans="1:2" x14ac:dyDescent="0.2">
      <c r="A44880" s="253"/>
      <c r="B44880" s="254"/>
    </row>
    <row r="44881" spans="1:2" x14ac:dyDescent="0.2">
      <c r="A44881" s="253"/>
      <c r="B44881" s="254"/>
    </row>
    <row r="44882" spans="1:2" x14ac:dyDescent="0.2">
      <c r="A44882" s="253"/>
      <c r="B44882" s="254"/>
    </row>
    <row r="44883" spans="1:2" x14ac:dyDescent="0.2">
      <c r="A44883" s="253"/>
      <c r="B44883" s="254"/>
    </row>
    <row r="44884" spans="1:2" x14ac:dyDescent="0.2">
      <c r="A44884" s="253"/>
      <c r="B44884" s="254"/>
    </row>
    <row r="44885" spans="1:2" x14ac:dyDescent="0.2">
      <c r="A44885" s="253"/>
      <c r="B44885" s="254"/>
    </row>
    <row r="44886" spans="1:2" x14ac:dyDescent="0.2">
      <c r="A44886" s="253"/>
      <c r="B44886" s="254"/>
    </row>
    <row r="44887" spans="1:2" x14ac:dyDescent="0.2">
      <c r="A44887" s="253"/>
      <c r="B44887" s="254"/>
    </row>
    <row r="44888" spans="1:2" x14ac:dyDescent="0.2">
      <c r="A44888" s="253"/>
      <c r="B44888" s="254"/>
    </row>
    <row r="44889" spans="1:2" x14ac:dyDescent="0.2">
      <c r="A44889" s="253"/>
      <c r="B44889" s="254"/>
    </row>
    <row r="44890" spans="1:2" x14ac:dyDescent="0.2">
      <c r="A44890" s="253"/>
      <c r="B44890" s="254"/>
    </row>
    <row r="44891" spans="1:2" x14ac:dyDescent="0.2">
      <c r="A44891" s="253"/>
      <c r="B44891" s="254"/>
    </row>
    <row r="44892" spans="1:2" x14ac:dyDescent="0.2">
      <c r="A44892" s="253"/>
      <c r="B44892" s="254"/>
    </row>
    <row r="44893" spans="1:2" x14ac:dyDescent="0.2">
      <c r="A44893" s="253"/>
      <c r="B44893" s="254"/>
    </row>
    <row r="44894" spans="1:2" x14ac:dyDescent="0.2">
      <c r="A44894" s="253"/>
      <c r="B44894" s="254"/>
    </row>
    <row r="44895" spans="1:2" x14ac:dyDescent="0.2">
      <c r="A44895" s="253"/>
      <c r="B44895" s="254"/>
    </row>
    <row r="44896" spans="1:2" x14ac:dyDescent="0.2">
      <c r="A44896" s="253"/>
      <c r="B44896" s="254"/>
    </row>
    <row r="44897" spans="1:2" x14ac:dyDescent="0.2">
      <c r="A44897" s="253"/>
      <c r="B44897" s="254"/>
    </row>
    <row r="44898" spans="1:2" x14ac:dyDescent="0.2">
      <c r="A44898" s="253"/>
      <c r="B44898" s="254"/>
    </row>
    <row r="44899" spans="1:2" x14ac:dyDescent="0.2">
      <c r="A44899" s="253"/>
      <c r="B44899" s="254"/>
    </row>
    <row r="44900" spans="1:2" x14ac:dyDescent="0.2">
      <c r="A44900" s="253"/>
      <c r="B44900" s="254"/>
    </row>
    <row r="44901" spans="1:2" x14ac:dyDescent="0.2">
      <c r="A44901" s="253"/>
      <c r="B44901" s="254"/>
    </row>
    <row r="44902" spans="1:2" x14ac:dyDescent="0.2">
      <c r="A44902" s="253"/>
      <c r="B44902" s="254"/>
    </row>
    <row r="44903" spans="1:2" x14ac:dyDescent="0.2">
      <c r="A44903" s="253"/>
      <c r="B44903" s="254"/>
    </row>
    <row r="44904" spans="1:2" x14ac:dyDescent="0.2">
      <c r="A44904" s="253"/>
      <c r="B44904" s="254"/>
    </row>
    <row r="44905" spans="1:2" x14ac:dyDescent="0.2">
      <c r="A44905" s="253"/>
      <c r="B44905" s="254"/>
    </row>
    <row r="44906" spans="1:2" x14ac:dyDescent="0.2">
      <c r="A44906" s="253"/>
      <c r="B44906" s="254"/>
    </row>
    <row r="44907" spans="1:2" x14ac:dyDescent="0.2">
      <c r="A44907" s="253"/>
      <c r="B44907" s="254"/>
    </row>
    <row r="44908" spans="1:2" x14ac:dyDescent="0.2">
      <c r="A44908" s="253"/>
      <c r="B44908" s="254"/>
    </row>
    <row r="44909" spans="1:2" x14ac:dyDescent="0.2">
      <c r="A44909" s="253"/>
      <c r="B44909" s="254"/>
    </row>
    <row r="44910" spans="1:2" x14ac:dyDescent="0.2">
      <c r="A44910" s="253"/>
      <c r="B44910" s="254"/>
    </row>
    <row r="44911" spans="1:2" x14ac:dyDescent="0.2">
      <c r="A44911" s="253"/>
      <c r="B44911" s="254"/>
    </row>
    <row r="44912" spans="1:2" x14ac:dyDescent="0.2">
      <c r="A44912" s="253"/>
      <c r="B44912" s="254"/>
    </row>
    <row r="44913" spans="1:2" x14ac:dyDescent="0.2">
      <c r="A44913" s="253"/>
      <c r="B44913" s="254"/>
    </row>
    <row r="44914" spans="1:2" x14ac:dyDescent="0.2">
      <c r="A44914" s="253"/>
      <c r="B44914" s="254"/>
    </row>
    <row r="44915" spans="1:2" x14ac:dyDescent="0.2">
      <c r="A44915" s="253"/>
      <c r="B44915" s="254"/>
    </row>
    <row r="44916" spans="1:2" x14ac:dyDescent="0.2">
      <c r="A44916" s="253"/>
      <c r="B44916" s="254"/>
    </row>
    <row r="44917" spans="1:2" x14ac:dyDescent="0.2">
      <c r="A44917" s="253"/>
      <c r="B44917" s="254"/>
    </row>
    <row r="44918" spans="1:2" x14ac:dyDescent="0.2">
      <c r="A44918" s="253"/>
      <c r="B44918" s="254"/>
    </row>
    <row r="44919" spans="1:2" x14ac:dyDescent="0.2">
      <c r="A44919" s="253"/>
      <c r="B44919" s="254"/>
    </row>
    <row r="44920" spans="1:2" x14ac:dyDescent="0.2">
      <c r="A44920" s="253"/>
      <c r="B44920" s="254"/>
    </row>
    <row r="44921" spans="1:2" x14ac:dyDescent="0.2">
      <c r="A44921" s="253"/>
      <c r="B44921" s="254"/>
    </row>
    <row r="44922" spans="1:2" x14ac:dyDescent="0.2">
      <c r="A44922" s="253"/>
      <c r="B44922" s="254"/>
    </row>
    <row r="44923" spans="1:2" x14ac:dyDescent="0.2">
      <c r="A44923" s="253"/>
      <c r="B44923" s="254"/>
    </row>
    <row r="44924" spans="1:2" x14ac:dyDescent="0.2">
      <c r="A44924" s="253"/>
      <c r="B44924" s="254"/>
    </row>
    <row r="44925" spans="1:2" x14ac:dyDescent="0.2">
      <c r="A44925" s="253"/>
      <c r="B44925" s="254"/>
    </row>
    <row r="44926" spans="1:2" x14ac:dyDescent="0.2">
      <c r="A44926" s="253"/>
      <c r="B44926" s="254"/>
    </row>
    <row r="44927" spans="1:2" x14ac:dyDescent="0.2">
      <c r="A44927" s="253"/>
      <c r="B44927" s="254"/>
    </row>
    <row r="44928" spans="1:2" x14ac:dyDescent="0.2">
      <c r="A44928" s="253"/>
      <c r="B44928" s="254"/>
    </row>
    <row r="44929" spans="1:2" x14ac:dyDescent="0.2">
      <c r="A44929" s="253"/>
      <c r="B44929" s="254"/>
    </row>
    <row r="44930" spans="1:2" x14ac:dyDescent="0.2">
      <c r="A44930" s="253"/>
      <c r="B44930" s="254"/>
    </row>
    <row r="44931" spans="1:2" x14ac:dyDescent="0.2">
      <c r="A44931" s="253"/>
      <c r="B44931" s="254"/>
    </row>
    <row r="44932" spans="1:2" x14ac:dyDescent="0.2">
      <c r="A44932" s="253"/>
      <c r="B44932" s="254"/>
    </row>
    <row r="44933" spans="1:2" x14ac:dyDescent="0.2">
      <c r="A44933" s="253"/>
      <c r="B44933" s="254"/>
    </row>
    <row r="44934" spans="1:2" x14ac:dyDescent="0.2">
      <c r="A44934" s="253"/>
      <c r="B44934" s="254"/>
    </row>
    <row r="44935" spans="1:2" x14ac:dyDescent="0.2">
      <c r="A44935" s="253"/>
      <c r="B44935" s="254"/>
    </row>
    <row r="44936" spans="1:2" x14ac:dyDescent="0.2">
      <c r="A44936" s="253"/>
      <c r="B44936" s="254"/>
    </row>
    <row r="44937" spans="1:2" x14ac:dyDescent="0.2">
      <c r="A44937" s="253"/>
      <c r="B44937" s="254"/>
    </row>
    <row r="44938" spans="1:2" x14ac:dyDescent="0.2">
      <c r="A44938" s="253"/>
      <c r="B44938" s="254"/>
    </row>
    <row r="44939" spans="1:2" x14ac:dyDescent="0.2">
      <c r="A44939" s="253"/>
      <c r="B44939" s="254"/>
    </row>
    <row r="44940" spans="1:2" x14ac:dyDescent="0.2">
      <c r="A44940" s="253"/>
      <c r="B44940" s="254"/>
    </row>
    <row r="44941" spans="1:2" x14ac:dyDescent="0.2">
      <c r="A44941" s="253"/>
      <c r="B44941" s="254"/>
    </row>
    <row r="44942" spans="1:2" x14ac:dyDescent="0.2">
      <c r="A44942" s="253"/>
      <c r="B44942" s="254"/>
    </row>
    <row r="44943" spans="1:2" x14ac:dyDescent="0.2">
      <c r="A44943" s="253"/>
      <c r="B44943" s="254"/>
    </row>
    <row r="44944" spans="1:2" x14ac:dyDescent="0.2">
      <c r="A44944" s="253"/>
      <c r="B44944" s="254"/>
    </row>
    <row r="44945" spans="1:2" x14ac:dyDescent="0.2">
      <c r="A44945" s="253"/>
      <c r="B44945" s="254"/>
    </row>
    <row r="44946" spans="1:2" x14ac:dyDescent="0.2">
      <c r="A44946" s="253"/>
      <c r="B44946" s="254"/>
    </row>
    <row r="44947" spans="1:2" x14ac:dyDescent="0.2">
      <c r="A44947" s="253"/>
      <c r="B44947" s="254"/>
    </row>
    <row r="44948" spans="1:2" x14ac:dyDescent="0.2">
      <c r="A44948" s="253"/>
      <c r="B44948" s="254"/>
    </row>
    <row r="44949" spans="1:2" x14ac:dyDescent="0.2">
      <c r="A44949" s="253"/>
      <c r="B44949" s="254"/>
    </row>
    <row r="44950" spans="1:2" x14ac:dyDescent="0.2">
      <c r="A44950" s="253"/>
      <c r="B44950" s="254"/>
    </row>
    <row r="44951" spans="1:2" x14ac:dyDescent="0.2">
      <c r="A44951" s="253"/>
      <c r="B44951" s="254"/>
    </row>
    <row r="44952" spans="1:2" x14ac:dyDescent="0.2">
      <c r="A44952" s="253"/>
      <c r="B44952" s="254"/>
    </row>
    <row r="44953" spans="1:2" x14ac:dyDescent="0.2">
      <c r="A44953" s="253"/>
      <c r="B44953" s="254"/>
    </row>
    <row r="44954" spans="1:2" x14ac:dyDescent="0.2">
      <c r="A44954" s="253"/>
      <c r="B44954" s="254"/>
    </row>
    <row r="44955" spans="1:2" x14ac:dyDescent="0.2">
      <c r="A44955" s="253"/>
      <c r="B44955" s="254"/>
    </row>
    <row r="44956" spans="1:2" x14ac:dyDescent="0.2">
      <c r="A44956" s="253"/>
      <c r="B44956" s="254"/>
    </row>
    <row r="44957" spans="1:2" x14ac:dyDescent="0.2">
      <c r="A44957" s="253"/>
      <c r="B44957" s="254"/>
    </row>
    <row r="44958" spans="1:2" x14ac:dyDescent="0.2">
      <c r="A44958" s="253"/>
      <c r="B44958" s="254"/>
    </row>
    <row r="44959" spans="1:2" x14ac:dyDescent="0.2">
      <c r="A44959" s="253"/>
      <c r="B44959" s="254"/>
    </row>
    <row r="44960" spans="1:2" x14ac:dyDescent="0.2">
      <c r="A44960" s="253"/>
      <c r="B44960" s="254"/>
    </row>
    <row r="44961" spans="1:2" x14ac:dyDescent="0.2">
      <c r="A44961" s="253"/>
      <c r="B44961" s="254"/>
    </row>
    <row r="44962" spans="1:2" x14ac:dyDescent="0.2">
      <c r="A44962" s="253"/>
      <c r="B44962" s="254"/>
    </row>
    <row r="44963" spans="1:2" x14ac:dyDescent="0.2">
      <c r="A44963" s="253"/>
      <c r="B44963" s="254"/>
    </row>
    <row r="44964" spans="1:2" x14ac:dyDescent="0.2">
      <c r="A44964" s="253"/>
      <c r="B44964" s="254"/>
    </row>
    <row r="44965" spans="1:2" x14ac:dyDescent="0.2">
      <c r="A44965" s="253"/>
      <c r="B44965" s="254"/>
    </row>
    <row r="44966" spans="1:2" x14ac:dyDescent="0.2">
      <c r="A44966" s="253"/>
      <c r="B44966" s="254"/>
    </row>
    <row r="44967" spans="1:2" x14ac:dyDescent="0.2">
      <c r="A44967" s="253"/>
      <c r="B44967" s="254"/>
    </row>
    <row r="44968" spans="1:2" x14ac:dyDescent="0.2">
      <c r="A44968" s="253"/>
      <c r="B44968" s="254"/>
    </row>
    <row r="44969" spans="1:2" x14ac:dyDescent="0.2">
      <c r="A44969" s="253"/>
      <c r="B44969" s="254"/>
    </row>
    <row r="44970" spans="1:2" x14ac:dyDescent="0.2">
      <c r="A44970" s="253"/>
      <c r="B44970" s="254"/>
    </row>
    <row r="44971" spans="1:2" x14ac:dyDescent="0.2">
      <c r="A44971" s="253"/>
      <c r="B44971" s="254"/>
    </row>
    <row r="44972" spans="1:2" x14ac:dyDescent="0.2">
      <c r="A44972" s="253"/>
      <c r="B44972" s="254"/>
    </row>
    <row r="44973" spans="1:2" x14ac:dyDescent="0.2">
      <c r="A44973" s="253"/>
      <c r="B44973" s="254"/>
    </row>
    <row r="44974" spans="1:2" x14ac:dyDescent="0.2">
      <c r="A44974" s="253"/>
      <c r="B44974" s="254"/>
    </row>
    <row r="44975" spans="1:2" x14ac:dyDescent="0.2">
      <c r="A44975" s="253"/>
      <c r="B44975" s="254"/>
    </row>
    <row r="44976" spans="1:2" x14ac:dyDescent="0.2">
      <c r="A44976" s="253"/>
      <c r="B44976" s="254"/>
    </row>
    <row r="44977" spans="1:2" x14ac:dyDescent="0.2">
      <c r="A44977" s="253"/>
      <c r="B44977" s="254"/>
    </row>
    <row r="44978" spans="1:2" x14ac:dyDescent="0.2">
      <c r="A44978" s="253"/>
      <c r="B44978" s="254"/>
    </row>
    <row r="44979" spans="1:2" x14ac:dyDescent="0.2">
      <c r="A44979" s="253"/>
      <c r="B44979" s="254"/>
    </row>
    <row r="44980" spans="1:2" x14ac:dyDescent="0.2">
      <c r="A44980" s="253"/>
      <c r="B44980" s="254"/>
    </row>
    <row r="44981" spans="1:2" x14ac:dyDescent="0.2">
      <c r="A44981" s="253"/>
      <c r="B44981" s="254"/>
    </row>
    <row r="44982" spans="1:2" x14ac:dyDescent="0.2">
      <c r="A44982" s="253"/>
      <c r="B44982" s="254"/>
    </row>
    <row r="44983" spans="1:2" x14ac:dyDescent="0.2">
      <c r="A44983" s="253"/>
      <c r="B44983" s="254"/>
    </row>
    <row r="44984" spans="1:2" x14ac:dyDescent="0.2">
      <c r="A44984" s="253"/>
      <c r="B44984" s="254"/>
    </row>
    <row r="44985" spans="1:2" x14ac:dyDescent="0.2">
      <c r="A44985" s="253"/>
      <c r="B44985" s="254"/>
    </row>
    <row r="44986" spans="1:2" x14ac:dyDescent="0.2">
      <c r="A44986" s="253"/>
      <c r="B44986" s="254"/>
    </row>
    <row r="44987" spans="1:2" x14ac:dyDescent="0.2">
      <c r="A44987" s="253"/>
      <c r="B44987" s="254"/>
    </row>
    <row r="44988" spans="1:2" x14ac:dyDescent="0.2">
      <c r="A44988" s="253"/>
      <c r="B44988" s="254"/>
    </row>
    <row r="44989" spans="1:2" x14ac:dyDescent="0.2">
      <c r="A44989" s="253"/>
      <c r="B44989" s="254"/>
    </row>
    <row r="44990" spans="1:2" x14ac:dyDescent="0.2">
      <c r="A44990" s="253"/>
      <c r="B44990" s="254"/>
    </row>
    <row r="44991" spans="1:2" x14ac:dyDescent="0.2">
      <c r="A44991" s="253"/>
      <c r="B44991" s="254"/>
    </row>
    <row r="44992" spans="1:2" x14ac:dyDescent="0.2">
      <c r="A44992" s="253"/>
      <c r="B44992" s="254"/>
    </row>
    <row r="44993" spans="1:2" x14ac:dyDescent="0.2">
      <c r="A44993" s="253"/>
      <c r="B44993" s="254"/>
    </row>
    <row r="44994" spans="1:2" x14ac:dyDescent="0.2">
      <c r="A44994" s="253"/>
      <c r="B44994" s="254"/>
    </row>
    <row r="44995" spans="1:2" x14ac:dyDescent="0.2">
      <c r="A44995" s="253"/>
      <c r="B44995" s="254"/>
    </row>
    <row r="44996" spans="1:2" x14ac:dyDescent="0.2">
      <c r="A44996" s="253"/>
      <c r="B44996" s="254"/>
    </row>
    <row r="44997" spans="1:2" x14ac:dyDescent="0.2">
      <c r="A44997" s="253"/>
      <c r="B44997" s="254"/>
    </row>
    <row r="44998" spans="1:2" x14ac:dyDescent="0.2">
      <c r="A44998" s="253"/>
      <c r="B44998" s="254"/>
    </row>
    <row r="44999" spans="1:2" x14ac:dyDescent="0.2">
      <c r="A44999" s="253"/>
      <c r="B44999" s="254"/>
    </row>
    <row r="45000" spans="1:2" x14ac:dyDescent="0.2">
      <c r="A45000" s="253"/>
      <c r="B45000" s="254"/>
    </row>
    <row r="45001" spans="1:2" x14ac:dyDescent="0.2">
      <c r="A45001" s="253"/>
      <c r="B45001" s="254"/>
    </row>
    <row r="45002" spans="1:2" x14ac:dyDescent="0.2">
      <c r="A45002" s="253"/>
      <c r="B45002" s="254"/>
    </row>
    <row r="45003" spans="1:2" x14ac:dyDescent="0.2">
      <c r="A45003" s="253"/>
      <c r="B45003" s="254"/>
    </row>
    <row r="45004" spans="1:2" x14ac:dyDescent="0.2">
      <c r="A45004" s="253"/>
      <c r="B45004" s="254"/>
    </row>
    <row r="45005" spans="1:2" x14ac:dyDescent="0.2">
      <c r="A45005" s="253"/>
      <c r="B45005" s="254"/>
    </row>
    <row r="45006" spans="1:2" x14ac:dyDescent="0.2">
      <c r="A45006" s="253"/>
      <c r="B45006" s="254"/>
    </row>
    <row r="45007" spans="1:2" x14ac:dyDescent="0.2">
      <c r="A45007" s="253"/>
      <c r="B45007" s="254"/>
    </row>
    <row r="45008" spans="1:2" x14ac:dyDescent="0.2">
      <c r="A45008" s="253"/>
      <c r="B45008" s="254"/>
    </row>
    <row r="45009" spans="1:2" x14ac:dyDescent="0.2">
      <c r="A45009" s="253"/>
      <c r="B45009" s="254"/>
    </row>
    <row r="45010" spans="1:2" x14ac:dyDescent="0.2">
      <c r="A45010" s="253"/>
      <c r="B45010" s="254"/>
    </row>
    <row r="45011" spans="1:2" x14ac:dyDescent="0.2">
      <c r="A45011" s="253"/>
      <c r="B45011" s="254"/>
    </row>
    <row r="45012" spans="1:2" x14ac:dyDescent="0.2">
      <c r="A45012" s="253"/>
      <c r="B45012" s="254"/>
    </row>
    <row r="45013" spans="1:2" x14ac:dyDescent="0.2">
      <c r="A45013" s="253"/>
      <c r="B45013" s="254"/>
    </row>
    <row r="45014" spans="1:2" x14ac:dyDescent="0.2">
      <c r="A45014" s="253"/>
      <c r="B45014" s="254"/>
    </row>
    <row r="45015" spans="1:2" x14ac:dyDescent="0.2">
      <c r="A45015" s="253"/>
      <c r="B45015" s="254"/>
    </row>
    <row r="45016" spans="1:2" x14ac:dyDescent="0.2">
      <c r="A45016" s="253"/>
      <c r="B45016" s="254"/>
    </row>
    <row r="45017" spans="1:2" x14ac:dyDescent="0.2">
      <c r="A45017" s="253"/>
      <c r="B45017" s="254"/>
    </row>
    <row r="45018" spans="1:2" x14ac:dyDescent="0.2">
      <c r="A45018" s="253"/>
      <c r="B45018" s="254"/>
    </row>
    <row r="45019" spans="1:2" x14ac:dyDescent="0.2">
      <c r="A45019" s="253"/>
      <c r="B45019" s="254"/>
    </row>
    <row r="45020" spans="1:2" x14ac:dyDescent="0.2">
      <c r="A45020" s="253"/>
      <c r="B45020" s="254"/>
    </row>
    <row r="45021" spans="1:2" x14ac:dyDescent="0.2">
      <c r="A45021" s="253"/>
      <c r="B45021" s="254"/>
    </row>
    <row r="45022" spans="1:2" x14ac:dyDescent="0.2">
      <c r="A45022" s="253"/>
      <c r="B45022" s="254"/>
    </row>
    <row r="45023" spans="1:2" x14ac:dyDescent="0.2">
      <c r="A45023" s="253"/>
      <c r="B45023" s="254"/>
    </row>
    <row r="45024" spans="1:2" x14ac:dyDescent="0.2">
      <c r="A45024" s="253"/>
      <c r="B45024" s="254"/>
    </row>
    <row r="45025" spans="1:2" x14ac:dyDescent="0.2">
      <c r="A45025" s="253"/>
      <c r="B45025" s="254"/>
    </row>
    <row r="45026" spans="1:2" x14ac:dyDescent="0.2">
      <c r="A45026" s="253"/>
      <c r="B45026" s="254"/>
    </row>
    <row r="45027" spans="1:2" x14ac:dyDescent="0.2">
      <c r="A45027" s="253"/>
      <c r="B45027" s="254"/>
    </row>
    <row r="45028" spans="1:2" x14ac:dyDescent="0.2">
      <c r="A45028" s="253"/>
      <c r="B45028" s="254"/>
    </row>
    <row r="45029" spans="1:2" x14ac:dyDescent="0.2">
      <c r="A45029" s="253"/>
      <c r="B45029" s="254"/>
    </row>
    <row r="45030" spans="1:2" x14ac:dyDescent="0.2">
      <c r="A45030" s="253"/>
      <c r="B45030" s="254"/>
    </row>
    <row r="45031" spans="1:2" x14ac:dyDescent="0.2">
      <c r="A45031" s="253"/>
      <c r="B45031" s="254"/>
    </row>
    <row r="45032" spans="1:2" x14ac:dyDescent="0.2">
      <c r="A45032" s="253"/>
      <c r="B45032" s="254"/>
    </row>
    <row r="45033" spans="1:2" x14ac:dyDescent="0.2">
      <c r="A45033" s="253"/>
      <c r="B45033" s="254"/>
    </row>
    <row r="45034" spans="1:2" x14ac:dyDescent="0.2">
      <c r="A45034" s="253"/>
      <c r="B45034" s="254"/>
    </row>
    <row r="45035" spans="1:2" x14ac:dyDescent="0.2">
      <c r="A45035" s="253"/>
      <c r="B45035" s="254"/>
    </row>
    <row r="45036" spans="1:2" x14ac:dyDescent="0.2">
      <c r="A45036" s="253"/>
      <c r="B45036" s="254"/>
    </row>
    <row r="45037" spans="1:2" x14ac:dyDescent="0.2">
      <c r="A45037" s="253"/>
      <c r="B45037" s="254"/>
    </row>
    <row r="45038" spans="1:2" x14ac:dyDescent="0.2">
      <c r="A45038" s="253"/>
      <c r="B45038" s="254"/>
    </row>
    <row r="45039" spans="1:2" x14ac:dyDescent="0.2">
      <c r="A45039" s="253"/>
      <c r="B45039" s="254"/>
    </row>
    <row r="45040" spans="1:2" x14ac:dyDescent="0.2">
      <c r="A45040" s="253"/>
      <c r="B45040" s="254"/>
    </row>
    <row r="45041" spans="1:2" x14ac:dyDescent="0.2">
      <c r="A45041" s="253"/>
      <c r="B45041" s="254"/>
    </row>
    <row r="45042" spans="1:2" x14ac:dyDescent="0.2">
      <c r="A45042" s="253"/>
      <c r="B45042" s="254"/>
    </row>
    <row r="45043" spans="1:2" x14ac:dyDescent="0.2">
      <c r="A45043" s="253"/>
      <c r="B45043" s="254"/>
    </row>
    <row r="45044" spans="1:2" x14ac:dyDescent="0.2">
      <c r="A45044" s="253"/>
      <c r="B45044" s="254"/>
    </row>
    <row r="45045" spans="1:2" x14ac:dyDescent="0.2">
      <c r="A45045" s="253"/>
      <c r="B45045" s="254"/>
    </row>
    <row r="45046" spans="1:2" x14ac:dyDescent="0.2">
      <c r="A45046" s="253"/>
      <c r="B45046" s="254"/>
    </row>
    <row r="45047" spans="1:2" x14ac:dyDescent="0.2">
      <c r="A45047" s="253"/>
      <c r="B45047" s="254"/>
    </row>
    <row r="45048" spans="1:2" x14ac:dyDescent="0.2">
      <c r="A45048" s="253"/>
      <c r="B45048" s="254"/>
    </row>
    <row r="45049" spans="1:2" x14ac:dyDescent="0.2">
      <c r="A45049" s="253"/>
      <c r="B45049" s="254"/>
    </row>
    <row r="45050" spans="1:2" x14ac:dyDescent="0.2">
      <c r="A45050" s="253"/>
      <c r="B45050" s="254"/>
    </row>
    <row r="45051" spans="1:2" x14ac:dyDescent="0.2">
      <c r="A45051" s="253"/>
      <c r="B45051" s="254"/>
    </row>
    <row r="45052" spans="1:2" x14ac:dyDescent="0.2">
      <c r="A45052" s="253"/>
      <c r="B45052" s="254"/>
    </row>
    <row r="45053" spans="1:2" x14ac:dyDescent="0.2">
      <c r="A45053" s="253"/>
      <c r="B45053" s="254"/>
    </row>
    <row r="45054" spans="1:2" x14ac:dyDescent="0.2">
      <c r="A45054" s="253"/>
      <c r="B45054" s="254"/>
    </row>
    <row r="45055" spans="1:2" x14ac:dyDescent="0.2">
      <c r="A45055" s="253"/>
      <c r="B45055" s="254"/>
    </row>
    <row r="45056" spans="1:2" x14ac:dyDescent="0.2">
      <c r="A45056" s="253"/>
      <c r="B45056" s="254"/>
    </row>
    <row r="45057" spans="1:2" x14ac:dyDescent="0.2">
      <c r="A45057" s="253"/>
      <c r="B45057" s="254"/>
    </row>
    <row r="45058" spans="1:2" x14ac:dyDescent="0.2">
      <c r="A45058" s="253"/>
      <c r="B45058" s="254"/>
    </row>
    <row r="45059" spans="1:2" x14ac:dyDescent="0.2">
      <c r="A45059" s="253"/>
      <c r="B45059" s="254"/>
    </row>
    <row r="45060" spans="1:2" x14ac:dyDescent="0.2">
      <c r="A45060" s="253"/>
      <c r="B45060" s="254"/>
    </row>
    <row r="45061" spans="1:2" x14ac:dyDescent="0.2">
      <c r="A45061" s="253"/>
      <c r="B45061" s="254"/>
    </row>
    <row r="45062" spans="1:2" x14ac:dyDescent="0.2">
      <c r="A45062" s="253"/>
      <c r="B45062" s="254"/>
    </row>
    <row r="45063" spans="1:2" x14ac:dyDescent="0.2">
      <c r="A45063" s="253"/>
      <c r="B45063" s="254"/>
    </row>
    <row r="45064" spans="1:2" x14ac:dyDescent="0.2">
      <c r="A45064" s="253"/>
      <c r="B45064" s="254"/>
    </row>
    <row r="45065" spans="1:2" x14ac:dyDescent="0.2">
      <c r="A45065" s="253"/>
      <c r="B45065" s="254"/>
    </row>
    <row r="45066" spans="1:2" x14ac:dyDescent="0.2">
      <c r="A45066" s="253"/>
      <c r="B45066" s="254"/>
    </row>
    <row r="45067" spans="1:2" x14ac:dyDescent="0.2">
      <c r="A45067" s="253"/>
      <c r="B45067" s="254"/>
    </row>
    <row r="45068" spans="1:2" x14ac:dyDescent="0.2">
      <c r="A45068" s="253"/>
      <c r="B45068" s="254"/>
    </row>
    <row r="45069" spans="1:2" x14ac:dyDescent="0.2">
      <c r="A45069" s="253"/>
      <c r="B45069" s="254"/>
    </row>
    <row r="45070" spans="1:2" x14ac:dyDescent="0.2">
      <c r="A45070" s="253"/>
      <c r="B45070" s="254"/>
    </row>
    <row r="45071" spans="1:2" x14ac:dyDescent="0.2">
      <c r="A45071" s="253"/>
      <c r="B45071" s="254"/>
    </row>
    <row r="45072" spans="1:2" x14ac:dyDescent="0.2">
      <c r="A45072" s="253"/>
      <c r="B45072" s="254"/>
    </row>
    <row r="45073" spans="1:2" x14ac:dyDescent="0.2">
      <c r="A45073" s="253"/>
      <c r="B45073" s="254"/>
    </row>
    <row r="45074" spans="1:2" x14ac:dyDescent="0.2">
      <c r="A45074" s="253"/>
      <c r="B45074" s="254"/>
    </row>
    <row r="45075" spans="1:2" x14ac:dyDescent="0.2">
      <c r="A45075" s="253"/>
      <c r="B45075" s="254"/>
    </row>
    <row r="45076" spans="1:2" x14ac:dyDescent="0.2">
      <c r="A45076" s="253"/>
      <c r="B45076" s="254"/>
    </row>
    <row r="45077" spans="1:2" x14ac:dyDescent="0.2">
      <c r="A45077" s="253"/>
      <c r="B45077" s="254"/>
    </row>
    <row r="45078" spans="1:2" x14ac:dyDescent="0.2">
      <c r="A45078" s="253"/>
      <c r="B45078" s="254"/>
    </row>
    <row r="45079" spans="1:2" x14ac:dyDescent="0.2">
      <c r="A45079" s="253"/>
      <c r="B45079" s="254"/>
    </row>
    <row r="45080" spans="1:2" x14ac:dyDescent="0.2">
      <c r="A45080" s="253"/>
      <c r="B45080" s="254"/>
    </row>
    <row r="45081" spans="1:2" x14ac:dyDescent="0.2">
      <c r="A45081" s="253"/>
      <c r="B45081" s="254"/>
    </row>
    <row r="45082" spans="1:2" x14ac:dyDescent="0.2">
      <c r="A45082" s="253"/>
      <c r="B45082" s="254"/>
    </row>
    <row r="45083" spans="1:2" x14ac:dyDescent="0.2">
      <c r="A45083" s="253"/>
      <c r="B45083" s="254"/>
    </row>
    <row r="45084" spans="1:2" x14ac:dyDescent="0.2">
      <c r="A45084" s="253"/>
      <c r="B45084" s="254"/>
    </row>
    <row r="45085" spans="1:2" x14ac:dyDescent="0.2">
      <c r="A45085" s="253"/>
      <c r="B45085" s="254"/>
    </row>
    <row r="45086" spans="1:2" x14ac:dyDescent="0.2">
      <c r="A45086" s="253"/>
      <c r="B45086" s="254"/>
    </row>
    <row r="45087" spans="1:2" x14ac:dyDescent="0.2">
      <c r="A45087" s="253"/>
      <c r="B45087" s="254"/>
    </row>
    <row r="45088" spans="1:2" x14ac:dyDescent="0.2">
      <c r="A45088" s="253"/>
      <c r="B45088" s="254"/>
    </row>
    <row r="45089" spans="1:2" x14ac:dyDescent="0.2">
      <c r="A45089" s="253"/>
      <c r="B45089" s="254"/>
    </row>
    <row r="45090" spans="1:2" x14ac:dyDescent="0.2">
      <c r="A45090" s="253"/>
      <c r="B45090" s="254"/>
    </row>
    <row r="45091" spans="1:2" x14ac:dyDescent="0.2">
      <c r="A45091" s="253"/>
      <c r="B45091" s="254"/>
    </row>
    <row r="45092" spans="1:2" x14ac:dyDescent="0.2">
      <c r="A45092" s="253"/>
      <c r="B45092" s="254"/>
    </row>
    <row r="45093" spans="1:2" x14ac:dyDescent="0.2">
      <c r="A45093" s="253"/>
      <c r="B45093" s="254"/>
    </row>
    <row r="45094" spans="1:2" x14ac:dyDescent="0.2">
      <c r="A45094" s="253"/>
      <c r="B45094" s="254"/>
    </row>
    <row r="45095" spans="1:2" x14ac:dyDescent="0.2">
      <c r="A45095" s="253"/>
      <c r="B45095" s="254"/>
    </row>
    <row r="45096" spans="1:2" x14ac:dyDescent="0.2">
      <c r="A45096" s="253"/>
      <c r="B45096" s="254"/>
    </row>
    <row r="45097" spans="1:2" x14ac:dyDescent="0.2">
      <c r="A45097" s="253"/>
      <c r="B45097" s="254"/>
    </row>
    <row r="45098" spans="1:2" x14ac:dyDescent="0.2">
      <c r="A45098" s="253"/>
      <c r="B45098" s="254"/>
    </row>
    <row r="45099" spans="1:2" x14ac:dyDescent="0.2">
      <c r="A45099" s="253"/>
      <c r="B45099" s="254"/>
    </row>
    <row r="45100" spans="1:2" x14ac:dyDescent="0.2">
      <c r="A45100" s="253"/>
      <c r="B45100" s="254"/>
    </row>
    <row r="45101" spans="1:2" x14ac:dyDescent="0.2">
      <c r="A45101" s="253"/>
      <c r="B45101" s="254"/>
    </row>
    <row r="45102" spans="1:2" x14ac:dyDescent="0.2">
      <c r="A45102" s="253"/>
      <c r="B45102" s="254"/>
    </row>
    <row r="45103" spans="1:2" x14ac:dyDescent="0.2">
      <c r="A45103" s="253"/>
      <c r="B45103" s="254"/>
    </row>
    <row r="45104" spans="1:2" x14ac:dyDescent="0.2">
      <c r="A45104" s="253"/>
      <c r="B45104" s="254"/>
    </row>
    <row r="45105" spans="1:2" x14ac:dyDescent="0.2">
      <c r="A45105" s="253"/>
      <c r="B45105" s="254"/>
    </row>
    <row r="45106" spans="1:2" x14ac:dyDescent="0.2">
      <c r="A45106" s="253"/>
      <c r="B45106" s="254"/>
    </row>
    <row r="45107" spans="1:2" x14ac:dyDescent="0.2">
      <c r="A45107" s="253"/>
      <c r="B45107" s="254"/>
    </row>
    <row r="45108" spans="1:2" x14ac:dyDescent="0.2">
      <c r="A45108" s="253"/>
      <c r="B45108" s="254"/>
    </row>
    <row r="45109" spans="1:2" x14ac:dyDescent="0.2">
      <c r="A45109" s="253"/>
      <c r="B45109" s="254"/>
    </row>
    <row r="45110" spans="1:2" x14ac:dyDescent="0.2">
      <c r="A45110" s="253"/>
      <c r="B45110" s="254"/>
    </row>
    <row r="45111" spans="1:2" x14ac:dyDescent="0.2">
      <c r="A45111" s="253"/>
      <c r="B45111" s="254"/>
    </row>
    <row r="45112" spans="1:2" x14ac:dyDescent="0.2">
      <c r="A45112" s="253"/>
      <c r="B45112" s="254"/>
    </row>
    <row r="45113" spans="1:2" x14ac:dyDescent="0.2">
      <c r="A45113" s="253"/>
      <c r="B45113" s="254"/>
    </row>
    <row r="45114" spans="1:2" x14ac:dyDescent="0.2">
      <c r="A45114" s="253"/>
      <c r="B45114" s="254"/>
    </row>
    <row r="45115" spans="1:2" x14ac:dyDescent="0.2">
      <c r="A45115" s="253"/>
      <c r="B45115" s="254"/>
    </row>
    <row r="45116" spans="1:2" x14ac:dyDescent="0.2">
      <c r="A45116" s="253"/>
      <c r="B45116" s="254"/>
    </row>
    <row r="45117" spans="1:2" x14ac:dyDescent="0.2">
      <c r="A45117" s="253"/>
      <c r="B45117" s="254"/>
    </row>
    <row r="45118" spans="1:2" x14ac:dyDescent="0.2">
      <c r="A45118" s="253"/>
      <c r="B45118" s="254"/>
    </row>
    <row r="45119" spans="1:2" x14ac:dyDescent="0.2">
      <c r="A45119" s="253"/>
      <c r="B45119" s="254"/>
    </row>
    <row r="45120" spans="1:2" x14ac:dyDescent="0.2">
      <c r="A45120" s="253"/>
      <c r="B45120" s="254"/>
    </row>
    <row r="45121" spans="1:2" x14ac:dyDescent="0.2">
      <c r="A45121" s="253"/>
      <c r="B45121" s="254"/>
    </row>
    <row r="45122" spans="1:2" x14ac:dyDescent="0.2">
      <c r="A45122" s="253"/>
      <c r="B45122" s="254"/>
    </row>
    <row r="45123" spans="1:2" x14ac:dyDescent="0.2">
      <c r="A45123" s="253"/>
      <c r="B45123" s="254"/>
    </row>
    <row r="45124" spans="1:2" x14ac:dyDescent="0.2">
      <c r="A45124" s="253"/>
      <c r="B45124" s="254"/>
    </row>
    <row r="45125" spans="1:2" x14ac:dyDescent="0.2">
      <c r="A45125" s="253"/>
      <c r="B45125" s="254"/>
    </row>
    <row r="45126" spans="1:2" x14ac:dyDescent="0.2">
      <c r="A45126" s="253"/>
      <c r="B45126" s="254"/>
    </row>
    <row r="45127" spans="1:2" x14ac:dyDescent="0.2">
      <c r="A45127" s="253"/>
      <c r="B45127" s="254"/>
    </row>
    <row r="45128" spans="1:2" x14ac:dyDescent="0.2">
      <c r="A45128" s="253"/>
      <c r="B45128" s="254"/>
    </row>
    <row r="45129" spans="1:2" x14ac:dyDescent="0.2">
      <c r="A45129" s="253"/>
      <c r="B45129" s="254"/>
    </row>
    <row r="45130" spans="1:2" x14ac:dyDescent="0.2">
      <c r="A45130" s="253"/>
      <c r="B45130" s="254"/>
    </row>
    <row r="45131" spans="1:2" x14ac:dyDescent="0.2">
      <c r="A45131" s="253"/>
      <c r="B45131" s="254"/>
    </row>
    <row r="45132" spans="1:2" x14ac:dyDescent="0.2">
      <c r="A45132" s="253"/>
      <c r="B45132" s="254"/>
    </row>
    <row r="45133" spans="1:2" x14ac:dyDescent="0.2">
      <c r="A45133" s="253"/>
      <c r="B45133" s="254"/>
    </row>
    <row r="45134" spans="1:2" x14ac:dyDescent="0.2">
      <c r="A45134" s="253"/>
      <c r="B45134" s="254"/>
    </row>
    <row r="45135" spans="1:2" x14ac:dyDescent="0.2">
      <c r="A45135" s="253"/>
      <c r="B45135" s="254"/>
    </row>
    <row r="45136" spans="1:2" x14ac:dyDescent="0.2">
      <c r="A45136" s="253"/>
      <c r="B45136" s="254"/>
    </row>
    <row r="45137" spans="1:2" x14ac:dyDescent="0.2">
      <c r="A45137" s="253"/>
      <c r="B45137" s="254"/>
    </row>
    <row r="45138" spans="1:2" x14ac:dyDescent="0.2">
      <c r="A45138" s="253"/>
      <c r="B45138" s="254"/>
    </row>
    <row r="45139" spans="1:2" x14ac:dyDescent="0.2">
      <c r="A45139" s="253"/>
      <c r="B45139" s="254"/>
    </row>
    <row r="45140" spans="1:2" x14ac:dyDescent="0.2">
      <c r="A45140" s="253"/>
      <c r="B45140" s="254"/>
    </row>
    <row r="45141" spans="1:2" x14ac:dyDescent="0.2">
      <c r="A45141" s="253"/>
      <c r="B45141" s="254"/>
    </row>
    <row r="45142" spans="1:2" x14ac:dyDescent="0.2">
      <c r="A45142" s="253"/>
      <c r="B45142" s="254"/>
    </row>
    <row r="45143" spans="1:2" x14ac:dyDescent="0.2">
      <c r="A45143" s="253"/>
      <c r="B45143" s="254"/>
    </row>
    <row r="45144" spans="1:2" x14ac:dyDescent="0.2">
      <c r="A45144" s="253"/>
      <c r="B45144" s="254"/>
    </row>
    <row r="45145" spans="1:2" x14ac:dyDescent="0.2">
      <c r="A45145" s="253"/>
      <c r="B45145" s="254"/>
    </row>
    <row r="45146" spans="1:2" x14ac:dyDescent="0.2">
      <c r="A45146" s="253"/>
      <c r="B45146" s="254"/>
    </row>
    <row r="45147" spans="1:2" x14ac:dyDescent="0.2">
      <c r="A45147" s="253"/>
      <c r="B45147" s="254"/>
    </row>
    <row r="45148" spans="1:2" x14ac:dyDescent="0.2">
      <c r="A45148" s="253"/>
      <c r="B45148" s="254"/>
    </row>
    <row r="45149" spans="1:2" x14ac:dyDescent="0.2">
      <c r="A45149" s="253"/>
      <c r="B45149" s="254"/>
    </row>
    <row r="45150" spans="1:2" x14ac:dyDescent="0.2">
      <c r="A45150" s="253"/>
      <c r="B45150" s="254"/>
    </row>
    <row r="45151" spans="1:2" x14ac:dyDescent="0.2">
      <c r="A45151" s="253"/>
      <c r="B45151" s="254"/>
    </row>
    <row r="45152" spans="1:2" x14ac:dyDescent="0.2">
      <c r="A45152" s="253"/>
      <c r="B45152" s="254"/>
    </row>
    <row r="45153" spans="1:2" x14ac:dyDescent="0.2">
      <c r="A45153" s="253"/>
      <c r="B45153" s="254"/>
    </row>
    <row r="45154" spans="1:2" x14ac:dyDescent="0.2">
      <c r="A45154" s="253"/>
      <c r="B45154" s="254"/>
    </row>
    <row r="45155" spans="1:2" x14ac:dyDescent="0.2">
      <c r="A45155" s="253"/>
      <c r="B45155" s="254"/>
    </row>
    <row r="45156" spans="1:2" x14ac:dyDescent="0.2">
      <c r="A45156" s="253"/>
      <c r="B45156" s="254"/>
    </row>
    <row r="45157" spans="1:2" x14ac:dyDescent="0.2">
      <c r="A45157" s="253"/>
      <c r="B45157" s="254"/>
    </row>
    <row r="45158" spans="1:2" x14ac:dyDescent="0.2">
      <c r="A45158" s="253"/>
      <c r="B45158" s="254"/>
    </row>
    <row r="45159" spans="1:2" x14ac:dyDescent="0.2">
      <c r="A45159" s="253"/>
      <c r="B45159" s="254"/>
    </row>
    <row r="45160" spans="1:2" x14ac:dyDescent="0.2">
      <c r="A45160" s="253"/>
      <c r="B45160" s="254"/>
    </row>
    <row r="45161" spans="1:2" x14ac:dyDescent="0.2">
      <c r="A45161" s="253"/>
      <c r="B45161" s="254"/>
    </row>
    <row r="45162" spans="1:2" x14ac:dyDescent="0.2">
      <c r="A45162" s="253"/>
      <c r="B45162" s="254"/>
    </row>
    <row r="45163" spans="1:2" x14ac:dyDescent="0.2">
      <c r="A45163" s="253"/>
      <c r="B45163" s="254"/>
    </row>
    <row r="45164" spans="1:2" x14ac:dyDescent="0.2">
      <c r="A45164" s="253"/>
      <c r="B45164" s="254"/>
    </row>
    <row r="45165" spans="1:2" x14ac:dyDescent="0.2">
      <c r="A45165" s="253"/>
      <c r="B45165" s="254"/>
    </row>
    <row r="45166" spans="1:2" x14ac:dyDescent="0.2">
      <c r="A45166" s="253"/>
      <c r="B45166" s="254"/>
    </row>
    <row r="45167" spans="1:2" x14ac:dyDescent="0.2">
      <c r="A45167" s="253"/>
      <c r="B45167" s="254"/>
    </row>
    <row r="45168" spans="1:2" x14ac:dyDescent="0.2">
      <c r="A45168" s="253"/>
      <c r="B45168" s="254"/>
    </row>
    <row r="45169" spans="1:2" x14ac:dyDescent="0.2">
      <c r="A45169" s="253"/>
      <c r="B45169" s="254"/>
    </row>
    <row r="45170" spans="1:2" x14ac:dyDescent="0.2">
      <c r="A45170" s="253"/>
      <c r="B45170" s="254"/>
    </row>
    <row r="45171" spans="1:2" x14ac:dyDescent="0.2">
      <c r="A45171" s="253"/>
      <c r="B45171" s="254"/>
    </row>
    <row r="45172" spans="1:2" x14ac:dyDescent="0.2">
      <c r="A45172" s="253"/>
      <c r="B45172" s="254"/>
    </row>
    <row r="45173" spans="1:2" x14ac:dyDescent="0.2">
      <c r="A45173" s="253"/>
      <c r="B45173" s="254"/>
    </row>
    <row r="45174" spans="1:2" x14ac:dyDescent="0.2">
      <c r="A45174" s="253"/>
      <c r="B45174" s="254"/>
    </row>
    <row r="45175" spans="1:2" x14ac:dyDescent="0.2">
      <c r="A45175" s="253"/>
      <c r="B45175" s="254"/>
    </row>
    <row r="45176" spans="1:2" x14ac:dyDescent="0.2">
      <c r="A45176" s="253"/>
      <c r="B45176" s="254"/>
    </row>
    <row r="45177" spans="1:2" x14ac:dyDescent="0.2">
      <c r="A45177" s="253"/>
      <c r="B45177" s="254"/>
    </row>
    <row r="45178" spans="1:2" x14ac:dyDescent="0.2">
      <c r="A45178" s="253"/>
      <c r="B45178" s="254"/>
    </row>
    <row r="45179" spans="1:2" x14ac:dyDescent="0.2">
      <c r="A45179" s="253"/>
      <c r="B45179" s="254"/>
    </row>
    <row r="45180" spans="1:2" x14ac:dyDescent="0.2">
      <c r="A45180" s="253"/>
      <c r="B45180" s="254"/>
    </row>
    <row r="45181" spans="1:2" x14ac:dyDescent="0.2">
      <c r="A45181" s="253"/>
      <c r="B45181" s="254"/>
    </row>
    <row r="45182" spans="1:2" x14ac:dyDescent="0.2">
      <c r="A45182" s="253"/>
      <c r="B45182" s="254"/>
    </row>
    <row r="45183" spans="1:2" x14ac:dyDescent="0.2">
      <c r="A45183" s="253"/>
      <c r="B45183" s="254"/>
    </row>
    <row r="45184" spans="1:2" x14ac:dyDescent="0.2">
      <c r="A45184" s="253"/>
      <c r="B45184" s="254"/>
    </row>
    <row r="45185" spans="1:2" x14ac:dyDescent="0.2">
      <c r="A45185" s="253"/>
      <c r="B45185" s="254"/>
    </row>
    <row r="45186" spans="1:2" x14ac:dyDescent="0.2">
      <c r="A45186" s="253"/>
      <c r="B45186" s="254"/>
    </row>
    <row r="45187" spans="1:2" x14ac:dyDescent="0.2">
      <c r="A45187" s="253"/>
      <c r="B45187" s="254"/>
    </row>
    <row r="45188" spans="1:2" x14ac:dyDescent="0.2">
      <c r="A45188" s="253"/>
      <c r="B45188" s="254"/>
    </row>
    <row r="45189" spans="1:2" x14ac:dyDescent="0.2">
      <c r="A45189" s="253"/>
      <c r="B45189" s="254"/>
    </row>
    <row r="45190" spans="1:2" x14ac:dyDescent="0.2">
      <c r="A45190" s="253"/>
      <c r="B45190" s="254"/>
    </row>
    <row r="45191" spans="1:2" x14ac:dyDescent="0.2">
      <c r="A45191" s="253"/>
      <c r="B45191" s="254"/>
    </row>
    <row r="45192" spans="1:2" x14ac:dyDescent="0.2">
      <c r="A45192" s="253"/>
      <c r="B45192" s="254"/>
    </row>
    <row r="45193" spans="1:2" x14ac:dyDescent="0.2">
      <c r="A45193" s="253"/>
      <c r="B45193" s="254"/>
    </row>
    <row r="45194" spans="1:2" x14ac:dyDescent="0.2">
      <c r="A45194" s="253"/>
      <c r="B45194" s="254"/>
    </row>
    <row r="45195" spans="1:2" x14ac:dyDescent="0.2">
      <c r="A45195" s="253"/>
      <c r="B45195" s="254"/>
    </row>
    <row r="45196" spans="1:2" x14ac:dyDescent="0.2">
      <c r="A45196" s="253"/>
      <c r="B45196" s="254"/>
    </row>
    <row r="45197" spans="1:2" x14ac:dyDescent="0.2">
      <c r="A45197" s="253"/>
      <c r="B45197" s="254"/>
    </row>
    <row r="45198" spans="1:2" x14ac:dyDescent="0.2">
      <c r="A45198" s="253"/>
      <c r="B45198" s="254"/>
    </row>
    <row r="45199" spans="1:2" x14ac:dyDescent="0.2">
      <c r="A45199" s="253"/>
      <c r="B45199" s="254"/>
    </row>
    <row r="45200" spans="1:2" x14ac:dyDescent="0.2">
      <c r="A45200" s="253"/>
      <c r="B45200" s="254"/>
    </row>
    <row r="45201" spans="1:2" x14ac:dyDescent="0.2">
      <c r="A45201" s="253"/>
      <c r="B45201" s="254"/>
    </row>
    <row r="45202" spans="1:2" x14ac:dyDescent="0.2">
      <c r="A45202" s="253"/>
      <c r="B45202" s="254"/>
    </row>
    <row r="45203" spans="1:2" x14ac:dyDescent="0.2">
      <c r="A45203" s="253"/>
      <c r="B45203" s="254"/>
    </row>
    <row r="45204" spans="1:2" x14ac:dyDescent="0.2">
      <c r="A45204" s="253"/>
      <c r="B45204" s="254"/>
    </row>
    <row r="45205" spans="1:2" x14ac:dyDescent="0.2">
      <c r="A45205" s="253"/>
      <c r="B45205" s="254"/>
    </row>
    <row r="45206" spans="1:2" x14ac:dyDescent="0.2">
      <c r="A45206" s="253"/>
      <c r="B45206" s="254"/>
    </row>
    <row r="45207" spans="1:2" x14ac:dyDescent="0.2">
      <c r="A45207" s="253"/>
      <c r="B45207" s="254"/>
    </row>
    <row r="45208" spans="1:2" x14ac:dyDescent="0.2">
      <c r="A45208" s="253"/>
      <c r="B45208" s="254"/>
    </row>
    <row r="45209" spans="1:2" x14ac:dyDescent="0.2">
      <c r="A45209" s="253"/>
      <c r="B45209" s="254"/>
    </row>
    <row r="45210" spans="1:2" x14ac:dyDescent="0.2">
      <c r="A45210" s="253"/>
      <c r="B45210" s="254"/>
    </row>
    <row r="45211" spans="1:2" x14ac:dyDescent="0.2">
      <c r="A45211" s="253"/>
      <c r="B45211" s="254"/>
    </row>
    <row r="45212" spans="1:2" x14ac:dyDescent="0.2">
      <c r="A45212" s="253"/>
      <c r="B45212" s="254"/>
    </row>
    <row r="45213" spans="1:2" x14ac:dyDescent="0.2">
      <c r="A45213" s="253"/>
      <c r="B45213" s="254"/>
    </row>
    <row r="45214" spans="1:2" x14ac:dyDescent="0.2">
      <c r="A45214" s="253"/>
      <c r="B45214" s="254"/>
    </row>
    <row r="45215" spans="1:2" x14ac:dyDescent="0.2">
      <c r="A45215" s="253"/>
      <c r="B45215" s="254"/>
    </row>
    <row r="45216" spans="1:2" x14ac:dyDescent="0.2">
      <c r="A45216" s="253"/>
      <c r="B45216" s="254"/>
    </row>
    <row r="45217" spans="1:2" x14ac:dyDescent="0.2">
      <c r="A45217" s="253"/>
      <c r="B45217" s="254"/>
    </row>
    <row r="45218" spans="1:2" x14ac:dyDescent="0.2">
      <c r="A45218" s="253"/>
      <c r="B45218" s="254"/>
    </row>
    <row r="45219" spans="1:2" x14ac:dyDescent="0.2">
      <c r="A45219" s="253"/>
      <c r="B45219" s="254"/>
    </row>
    <row r="45220" spans="1:2" x14ac:dyDescent="0.2">
      <c r="A45220" s="253"/>
      <c r="B45220" s="254"/>
    </row>
    <row r="45221" spans="1:2" x14ac:dyDescent="0.2">
      <c r="A45221" s="253"/>
      <c r="B45221" s="254"/>
    </row>
    <row r="45222" spans="1:2" x14ac:dyDescent="0.2">
      <c r="A45222" s="253"/>
      <c r="B45222" s="254"/>
    </row>
    <row r="45223" spans="1:2" x14ac:dyDescent="0.2">
      <c r="A45223" s="253"/>
      <c r="B45223" s="254"/>
    </row>
    <row r="45224" spans="1:2" x14ac:dyDescent="0.2">
      <c r="A45224" s="253"/>
      <c r="B45224" s="254"/>
    </row>
    <row r="45225" spans="1:2" x14ac:dyDescent="0.2">
      <c r="A45225" s="253"/>
      <c r="B45225" s="254"/>
    </row>
    <row r="45226" spans="1:2" x14ac:dyDescent="0.2">
      <c r="A45226" s="253"/>
      <c r="B45226" s="254"/>
    </row>
    <row r="45227" spans="1:2" x14ac:dyDescent="0.2">
      <c r="A45227" s="253"/>
      <c r="B45227" s="254"/>
    </row>
    <row r="45228" spans="1:2" x14ac:dyDescent="0.2">
      <c r="A45228" s="253"/>
      <c r="B45228" s="254"/>
    </row>
    <row r="45229" spans="1:2" x14ac:dyDescent="0.2">
      <c r="A45229" s="253"/>
      <c r="B45229" s="254"/>
    </row>
    <row r="45230" spans="1:2" x14ac:dyDescent="0.2">
      <c r="A45230" s="253"/>
      <c r="B45230" s="254"/>
    </row>
    <row r="45231" spans="1:2" x14ac:dyDescent="0.2">
      <c r="A45231" s="253"/>
      <c r="B45231" s="254"/>
    </row>
    <row r="45232" spans="1:2" x14ac:dyDescent="0.2">
      <c r="A45232" s="253"/>
      <c r="B45232" s="254"/>
    </row>
    <row r="45233" spans="1:2" x14ac:dyDescent="0.2">
      <c r="A45233" s="253"/>
      <c r="B45233" s="254"/>
    </row>
    <row r="45234" spans="1:2" x14ac:dyDescent="0.2">
      <c r="A45234" s="253"/>
      <c r="B45234" s="254"/>
    </row>
    <row r="45235" spans="1:2" x14ac:dyDescent="0.2">
      <c r="A45235" s="253"/>
      <c r="B45235" s="254"/>
    </row>
    <row r="45236" spans="1:2" x14ac:dyDescent="0.2">
      <c r="A45236" s="253"/>
      <c r="B45236" s="254"/>
    </row>
    <row r="45237" spans="1:2" x14ac:dyDescent="0.2">
      <c r="A45237" s="253"/>
      <c r="B45237" s="254"/>
    </row>
    <row r="45238" spans="1:2" x14ac:dyDescent="0.2">
      <c r="A45238" s="253"/>
      <c r="B45238" s="254"/>
    </row>
    <row r="45239" spans="1:2" x14ac:dyDescent="0.2">
      <c r="A45239" s="253"/>
      <c r="B45239" s="254"/>
    </row>
    <row r="45240" spans="1:2" x14ac:dyDescent="0.2">
      <c r="A45240" s="253"/>
      <c r="B45240" s="254"/>
    </row>
    <row r="45241" spans="1:2" x14ac:dyDescent="0.2">
      <c r="A45241" s="253"/>
      <c r="B45241" s="254"/>
    </row>
    <row r="45242" spans="1:2" x14ac:dyDescent="0.2">
      <c r="A45242" s="253"/>
      <c r="B45242" s="254"/>
    </row>
    <row r="45243" spans="1:2" x14ac:dyDescent="0.2">
      <c r="A45243" s="253"/>
      <c r="B45243" s="254"/>
    </row>
    <row r="45244" spans="1:2" x14ac:dyDescent="0.2">
      <c r="A45244" s="253"/>
      <c r="B45244" s="254"/>
    </row>
    <row r="45245" spans="1:2" x14ac:dyDescent="0.2">
      <c r="A45245" s="253"/>
      <c r="B45245" s="254"/>
    </row>
    <row r="45246" spans="1:2" x14ac:dyDescent="0.2">
      <c r="A45246" s="253"/>
      <c r="B45246" s="254"/>
    </row>
    <row r="45247" spans="1:2" x14ac:dyDescent="0.2">
      <c r="A45247" s="253"/>
      <c r="B45247" s="254"/>
    </row>
    <row r="45248" spans="1:2" x14ac:dyDescent="0.2">
      <c r="A45248" s="253"/>
      <c r="B45248" s="254"/>
    </row>
    <row r="45249" spans="1:2" x14ac:dyDescent="0.2">
      <c r="A45249" s="253"/>
      <c r="B45249" s="254"/>
    </row>
    <row r="45250" spans="1:2" x14ac:dyDescent="0.2">
      <c r="A45250" s="253"/>
      <c r="B45250" s="254"/>
    </row>
    <row r="45251" spans="1:2" x14ac:dyDescent="0.2">
      <c r="A45251" s="253"/>
      <c r="B45251" s="254"/>
    </row>
    <row r="45252" spans="1:2" x14ac:dyDescent="0.2">
      <c r="A45252" s="253"/>
      <c r="B45252" s="254"/>
    </row>
    <row r="45253" spans="1:2" x14ac:dyDescent="0.2">
      <c r="A45253" s="253"/>
      <c r="B45253" s="254"/>
    </row>
    <row r="45254" spans="1:2" x14ac:dyDescent="0.2">
      <c r="A45254" s="253"/>
      <c r="B45254" s="254"/>
    </row>
    <row r="45255" spans="1:2" x14ac:dyDescent="0.2">
      <c r="A45255" s="253"/>
      <c r="B45255" s="254"/>
    </row>
    <row r="45256" spans="1:2" x14ac:dyDescent="0.2">
      <c r="A45256" s="253"/>
      <c r="B45256" s="254"/>
    </row>
    <row r="45257" spans="1:2" x14ac:dyDescent="0.2">
      <c r="A45257" s="253"/>
      <c r="B45257" s="254"/>
    </row>
    <row r="45258" spans="1:2" x14ac:dyDescent="0.2">
      <c r="A45258" s="253"/>
      <c r="B45258" s="254"/>
    </row>
    <row r="45259" spans="1:2" x14ac:dyDescent="0.2">
      <c r="A45259" s="253"/>
      <c r="B45259" s="254"/>
    </row>
    <row r="45260" spans="1:2" x14ac:dyDescent="0.2">
      <c r="A45260" s="253"/>
      <c r="B45260" s="254"/>
    </row>
    <row r="45261" spans="1:2" x14ac:dyDescent="0.2">
      <c r="A45261" s="253"/>
      <c r="B45261" s="254"/>
    </row>
    <row r="45262" spans="1:2" x14ac:dyDescent="0.2">
      <c r="A45262" s="253"/>
      <c r="B45262" s="254"/>
    </row>
    <row r="45263" spans="1:2" x14ac:dyDescent="0.2">
      <c r="A45263" s="253"/>
      <c r="B45263" s="254"/>
    </row>
    <row r="45264" spans="1:2" x14ac:dyDescent="0.2">
      <c r="A45264" s="253"/>
      <c r="B45264" s="254"/>
    </row>
    <row r="45265" spans="1:2" x14ac:dyDescent="0.2">
      <c r="A45265" s="253"/>
      <c r="B45265" s="254"/>
    </row>
    <row r="45266" spans="1:2" x14ac:dyDescent="0.2">
      <c r="A45266" s="253"/>
      <c r="B45266" s="254"/>
    </row>
    <row r="45267" spans="1:2" x14ac:dyDescent="0.2">
      <c r="A45267" s="253"/>
      <c r="B45267" s="254"/>
    </row>
    <row r="45268" spans="1:2" x14ac:dyDescent="0.2">
      <c r="A45268" s="253"/>
      <c r="B45268" s="254"/>
    </row>
    <row r="45269" spans="1:2" x14ac:dyDescent="0.2">
      <c r="A45269" s="253"/>
      <c r="B45269" s="254"/>
    </row>
    <row r="45270" spans="1:2" x14ac:dyDescent="0.2">
      <c r="A45270" s="253"/>
      <c r="B45270" s="254"/>
    </row>
    <row r="45271" spans="1:2" x14ac:dyDescent="0.2">
      <c r="A45271" s="253"/>
      <c r="B45271" s="254"/>
    </row>
    <row r="45272" spans="1:2" x14ac:dyDescent="0.2">
      <c r="A45272" s="253"/>
      <c r="B45272" s="254"/>
    </row>
    <row r="45273" spans="1:2" x14ac:dyDescent="0.2">
      <c r="A45273" s="253"/>
      <c r="B45273" s="254"/>
    </row>
    <row r="45274" spans="1:2" x14ac:dyDescent="0.2">
      <c r="A45274" s="253"/>
      <c r="B45274" s="254"/>
    </row>
    <row r="45275" spans="1:2" x14ac:dyDescent="0.2">
      <c r="A45275" s="253"/>
      <c r="B45275" s="254"/>
    </row>
    <row r="45276" spans="1:2" x14ac:dyDescent="0.2">
      <c r="A45276" s="253"/>
      <c r="B45276" s="254"/>
    </row>
    <row r="45277" spans="1:2" x14ac:dyDescent="0.2">
      <c r="A45277" s="253"/>
      <c r="B45277" s="254"/>
    </row>
    <row r="45278" spans="1:2" x14ac:dyDescent="0.2">
      <c r="A45278" s="253"/>
      <c r="B45278" s="254"/>
    </row>
    <row r="45279" spans="1:2" x14ac:dyDescent="0.2">
      <c r="A45279" s="253"/>
      <c r="B45279" s="254"/>
    </row>
    <row r="45280" spans="1:2" x14ac:dyDescent="0.2">
      <c r="A45280" s="253"/>
      <c r="B45280" s="254"/>
    </row>
    <row r="45281" spans="1:2" x14ac:dyDescent="0.2">
      <c r="A45281" s="253"/>
      <c r="B45281" s="254"/>
    </row>
    <row r="45282" spans="1:2" x14ac:dyDescent="0.2">
      <c r="A45282" s="253"/>
      <c r="B45282" s="254"/>
    </row>
    <row r="45283" spans="1:2" x14ac:dyDescent="0.2">
      <c r="A45283" s="253"/>
      <c r="B45283" s="254"/>
    </row>
    <row r="45284" spans="1:2" x14ac:dyDescent="0.2">
      <c r="A45284" s="253"/>
      <c r="B45284" s="254"/>
    </row>
    <row r="45285" spans="1:2" x14ac:dyDescent="0.2">
      <c r="A45285" s="253"/>
      <c r="B45285" s="254"/>
    </row>
    <row r="45286" spans="1:2" x14ac:dyDescent="0.2">
      <c r="A45286" s="253"/>
      <c r="B45286" s="254"/>
    </row>
    <row r="45287" spans="1:2" x14ac:dyDescent="0.2">
      <c r="A45287" s="253"/>
      <c r="B45287" s="254"/>
    </row>
    <row r="45288" spans="1:2" x14ac:dyDescent="0.2">
      <c r="A45288" s="253"/>
      <c r="B45288" s="254"/>
    </row>
    <row r="45289" spans="1:2" x14ac:dyDescent="0.2">
      <c r="A45289" s="253"/>
      <c r="B45289" s="254"/>
    </row>
    <row r="45290" spans="1:2" x14ac:dyDescent="0.2">
      <c r="A45290" s="253"/>
      <c r="B45290" s="254"/>
    </row>
    <row r="45291" spans="1:2" x14ac:dyDescent="0.2">
      <c r="A45291" s="253"/>
      <c r="B45291" s="254"/>
    </row>
    <row r="45292" spans="1:2" x14ac:dyDescent="0.2">
      <c r="A45292" s="253"/>
      <c r="B45292" s="254"/>
    </row>
    <row r="45293" spans="1:2" x14ac:dyDescent="0.2">
      <c r="A45293" s="253"/>
      <c r="B45293" s="254"/>
    </row>
    <row r="45294" spans="1:2" x14ac:dyDescent="0.2">
      <c r="A45294" s="253"/>
      <c r="B45294" s="254"/>
    </row>
    <row r="45295" spans="1:2" x14ac:dyDescent="0.2">
      <c r="A45295" s="253"/>
      <c r="B45295" s="254"/>
    </row>
    <row r="45296" spans="1:2" x14ac:dyDescent="0.2">
      <c r="A45296" s="253"/>
      <c r="B45296" s="254"/>
    </row>
    <row r="45297" spans="1:2" x14ac:dyDescent="0.2">
      <c r="A45297" s="253"/>
      <c r="B45297" s="254"/>
    </row>
    <row r="45298" spans="1:2" x14ac:dyDescent="0.2">
      <c r="A45298" s="253"/>
      <c r="B45298" s="254"/>
    </row>
    <row r="45299" spans="1:2" x14ac:dyDescent="0.2">
      <c r="A45299" s="253"/>
      <c r="B45299" s="254"/>
    </row>
    <row r="45300" spans="1:2" x14ac:dyDescent="0.2">
      <c r="A45300" s="253"/>
      <c r="B45300" s="254"/>
    </row>
    <row r="45301" spans="1:2" x14ac:dyDescent="0.2">
      <c r="A45301" s="253"/>
      <c r="B45301" s="254"/>
    </row>
    <row r="45302" spans="1:2" x14ac:dyDescent="0.2">
      <c r="A45302" s="253"/>
      <c r="B45302" s="254"/>
    </row>
    <row r="45303" spans="1:2" x14ac:dyDescent="0.2">
      <c r="A45303" s="253"/>
      <c r="B45303" s="254"/>
    </row>
    <row r="45304" spans="1:2" x14ac:dyDescent="0.2">
      <c r="A45304" s="253"/>
      <c r="B45304" s="254"/>
    </row>
    <row r="45305" spans="1:2" x14ac:dyDescent="0.2">
      <c r="A45305" s="253"/>
      <c r="B45305" s="254"/>
    </row>
    <row r="45306" spans="1:2" x14ac:dyDescent="0.2">
      <c r="A45306" s="253"/>
      <c r="B45306" s="254"/>
    </row>
    <row r="45307" spans="1:2" x14ac:dyDescent="0.2">
      <c r="A45307" s="253"/>
      <c r="B45307" s="254"/>
    </row>
    <row r="45308" spans="1:2" x14ac:dyDescent="0.2">
      <c r="A45308" s="253"/>
      <c r="B45308" s="254"/>
    </row>
    <row r="45309" spans="1:2" x14ac:dyDescent="0.2">
      <c r="A45309" s="253"/>
      <c r="B45309" s="254"/>
    </row>
    <row r="45310" spans="1:2" x14ac:dyDescent="0.2">
      <c r="A45310" s="253"/>
      <c r="B45310" s="254"/>
    </row>
    <row r="45311" spans="1:2" x14ac:dyDescent="0.2">
      <c r="A45311" s="253"/>
      <c r="B45311" s="254"/>
    </row>
    <row r="45312" spans="1:2" x14ac:dyDescent="0.2">
      <c r="A45312" s="253"/>
      <c r="B45312" s="254"/>
    </row>
    <row r="45313" spans="1:2" x14ac:dyDescent="0.2">
      <c r="A45313" s="253"/>
      <c r="B45313" s="254"/>
    </row>
    <row r="45314" spans="1:2" x14ac:dyDescent="0.2">
      <c r="A45314" s="253"/>
      <c r="B45314" s="254"/>
    </row>
    <row r="45315" spans="1:2" x14ac:dyDescent="0.2">
      <c r="A45315" s="253"/>
      <c r="B45315" s="254"/>
    </row>
    <row r="45316" spans="1:2" x14ac:dyDescent="0.2">
      <c r="A45316" s="253"/>
      <c r="B45316" s="254"/>
    </row>
    <row r="45317" spans="1:2" x14ac:dyDescent="0.2">
      <c r="A45317" s="253"/>
      <c r="B45317" s="254"/>
    </row>
    <row r="45318" spans="1:2" x14ac:dyDescent="0.2">
      <c r="A45318" s="253"/>
      <c r="B45318" s="254"/>
    </row>
    <row r="45319" spans="1:2" x14ac:dyDescent="0.2">
      <c r="A45319" s="253"/>
      <c r="B45319" s="254"/>
    </row>
    <row r="45320" spans="1:2" x14ac:dyDescent="0.2">
      <c r="A45320" s="253"/>
      <c r="B45320" s="254"/>
    </row>
    <row r="45321" spans="1:2" x14ac:dyDescent="0.2">
      <c r="A45321" s="253"/>
      <c r="B45321" s="254"/>
    </row>
    <row r="45322" spans="1:2" x14ac:dyDescent="0.2">
      <c r="A45322" s="253"/>
      <c r="B45322" s="254"/>
    </row>
    <row r="45323" spans="1:2" x14ac:dyDescent="0.2">
      <c r="A45323" s="253"/>
      <c r="B45323" s="254"/>
    </row>
    <row r="45324" spans="1:2" x14ac:dyDescent="0.2">
      <c r="A45324" s="253"/>
      <c r="B45324" s="254"/>
    </row>
    <row r="45325" spans="1:2" x14ac:dyDescent="0.2">
      <c r="A45325" s="253"/>
      <c r="B45325" s="254"/>
    </row>
    <row r="45326" spans="1:2" x14ac:dyDescent="0.2">
      <c r="A45326" s="253"/>
      <c r="B45326" s="254"/>
    </row>
    <row r="45327" spans="1:2" x14ac:dyDescent="0.2">
      <c r="A45327" s="253"/>
      <c r="B45327" s="254"/>
    </row>
    <row r="45328" spans="1:2" x14ac:dyDescent="0.2">
      <c r="A45328" s="253"/>
      <c r="B45328" s="254"/>
    </row>
    <row r="45329" spans="1:2" x14ac:dyDescent="0.2">
      <c r="A45329" s="253"/>
      <c r="B45329" s="254"/>
    </row>
    <row r="45330" spans="1:2" x14ac:dyDescent="0.2">
      <c r="A45330" s="253"/>
      <c r="B45330" s="254"/>
    </row>
    <row r="45331" spans="1:2" x14ac:dyDescent="0.2">
      <c r="A45331" s="253"/>
      <c r="B45331" s="254"/>
    </row>
    <row r="45332" spans="1:2" x14ac:dyDescent="0.2">
      <c r="A45332" s="253"/>
      <c r="B45332" s="254"/>
    </row>
    <row r="45333" spans="1:2" x14ac:dyDescent="0.2">
      <c r="A45333" s="253"/>
      <c r="B45333" s="254"/>
    </row>
    <row r="45334" spans="1:2" x14ac:dyDescent="0.2">
      <c r="A45334" s="253"/>
      <c r="B45334" s="254"/>
    </row>
    <row r="45335" spans="1:2" x14ac:dyDescent="0.2">
      <c r="A45335" s="253"/>
      <c r="B45335" s="254"/>
    </row>
    <row r="45336" spans="1:2" x14ac:dyDescent="0.2">
      <c r="A45336" s="253"/>
      <c r="B45336" s="254"/>
    </row>
    <row r="45337" spans="1:2" x14ac:dyDescent="0.2">
      <c r="A45337" s="253"/>
      <c r="B45337" s="254"/>
    </row>
    <row r="45338" spans="1:2" x14ac:dyDescent="0.2">
      <c r="A45338" s="253"/>
      <c r="B45338" s="254"/>
    </row>
    <row r="45339" spans="1:2" x14ac:dyDescent="0.2">
      <c r="A45339" s="253"/>
      <c r="B45339" s="254"/>
    </row>
    <row r="45340" spans="1:2" x14ac:dyDescent="0.2">
      <c r="A45340" s="253"/>
      <c r="B45340" s="254"/>
    </row>
    <row r="45341" spans="1:2" x14ac:dyDescent="0.2">
      <c r="A45341" s="253"/>
      <c r="B45341" s="254"/>
    </row>
    <row r="45342" spans="1:2" x14ac:dyDescent="0.2">
      <c r="A45342" s="253"/>
      <c r="B45342" s="254"/>
    </row>
    <row r="45343" spans="1:2" x14ac:dyDescent="0.2">
      <c r="A45343" s="253"/>
      <c r="B45343" s="254"/>
    </row>
    <row r="45344" spans="1:2" x14ac:dyDescent="0.2">
      <c r="A45344" s="253"/>
      <c r="B45344" s="254"/>
    </row>
    <row r="45345" spans="1:2" x14ac:dyDescent="0.2">
      <c r="A45345" s="253"/>
      <c r="B45345" s="254"/>
    </row>
    <row r="45346" spans="1:2" x14ac:dyDescent="0.2">
      <c r="A45346" s="253"/>
      <c r="B45346" s="254"/>
    </row>
    <row r="45347" spans="1:2" x14ac:dyDescent="0.2">
      <c r="A45347" s="253"/>
      <c r="B45347" s="254"/>
    </row>
    <row r="45348" spans="1:2" x14ac:dyDescent="0.2">
      <c r="A45348" s="253"/>
      <c r="B45348" s="254"/>
    </row>
    <row r="45349" spans="1:2" x14ac:dyDescent="0.2">
      <c r="A45349" s="253"/>
      <c r="B45349" s="254"/>
    </row>
    <row r="45350" spans="1:2" x14ac:dyDescent="0.2">
      <c r="A45350" s="253"/>
      <c r="B45350" s="254"/>
    </row>
    <row r="45351" spans="1:2" x14ac:dyDescent="0.2">
      <c r="A45351" s="253"/>
      <c r="B45351" s="254"/>
    </row>
    <row r="45352" spans="1:2" x14ac:dyDescent="0.2">
      <c r="A45352" s="253"/>
      <c r="B45352" s="254"/>
    </row>
    <row r="45353" spans="1:2" x14ac:dyDescent="0.2">
      <c r="A45353" s="253"/>
      <c r="B45353" s="254"/>
    </row>
    <row r="45354" spans="1:2" x14ac:dyDescent="0.2">
      <c r="A45354" s="253"/>
      <c r="B45354" s="254"/>
    </row>
    <row r="45355" spans="1:2" x14ac:dyDescent="0.2">
      <c r="A45355" s="253"/>
      <c r="B45355" s="254"/>
    </row>
    <row r="45356" spans="1:2" x14ac:dyDescent="0.2">
      <c r="A45356" s="253"/>
      <c r="B45356" s="254"/>
    </row>
    <row r="45357" spans="1:2" x14ac:dyDescent="0.2">
      <c r="A45357" s="253"/>
      <c r="B45357" s="254"/>
    </row>
    <row r="45358" spans="1:2" x14ac:dyDescent="0.2">
      <c r="A45358" s="253"/>
      <c r="B45358" s="254"/>
    </row>
    <row r="45359" spans="1:2" x14ac:dyDescent="0.2">
      <c r="A45359" s="253"/>
      <c r="B45359" s="254"/>
    </row>
    <row r="45360" spans="1:2" x14ac:dyDescent="0.2">
      <c r="A45360" s="253"/>
      <c r="B45360" s="254"/>
    </row>
    <row r="45361" spans="1:2" x14ac:dyDescent="0.2">
      <c r="A45361" s="253"/>
      <c r="B45361" s="254"/>
    </row>
    <row r="45362" spans="1:2" x14ac:dyDescent="0.2">
      <c r="A45362" s="253"/>
      <c r="B45362" s="254"/>
    </row>
    <row r="45363" spans="1:2" x14ac:dyDescent="0.2">
      <c r="A45363" s="253"/>
      <c r="B45363" s="254"/>
    </row>
    <row r="45364" spans="1:2" x14ac:dyDescent="0.2">
      <c r="A45364" s="253"/>
      <c r="B45364" s="254"/>
    </row>
    <row r="45365" spans="1:2" x14ac:dyDescent="0.2">
      <c r="A45365" s="253"/>
      <c r="B45365" s="254"/>
    </row>
    <row r="45366" spans="1:2" x14ac:dyDescent="0.2">
      <c r="A45366" s="253"/>
      <c r="B45366" s="254"/>
    </row>
    <row r="45367" spans="1:2" x14ac:dyDescent="0.2">
      <c r="A45367" s="253"/>
      <c r="B45367" s="254"/>
    </row>
    <row r="45368" spans="1:2" x14ac:dyDescent="0.2">
      <c r="A45368" s="253"/>
      <c r="B45368" s="254"/>
    </row>
    <row r="45369" spans="1:2" x14ac:dyDescent="0.2">
      <c r="A45369" s="253"/>
      <c r="B45369" s="254"/>
    </row>
    <row r="45370" spans="1:2" x14ac:dyDescent="0.2">
      <c r="A45370" s="253"/>
      <c r="B45370" s="254"/>
    </row>
    <row r="45371" spans="1:2" x14ac:dyDescent="0.2">
      <c r="A45371" s="253"/>
      <c r="B45371" s="254"/>
    </row>
    <row r="45372" spans="1:2" x14ac:dyDescent="0.2">
      <c r="A45372" s="253"/>
      <c r="B45372" s="254"/>
    </row>
    <row r="45373" spans="1:2" x14ac:dyDescent="0.2">
      <c r="A45373" s="253"/>
      <c r="B45373" s="254"/>
    </row>
    <row r="45374" spans="1:2" x14ac:dyDescent="0.2">
      <c r="A45374" s="253"/>
      <c r="B45374" s="254"/>
    </row>
    <row r="45375" spans="1:2" x14ac:dyDescent="0.2">
      <c r="A45375" s="253"/>
      <c r="B45375" s="254"/>
    </row>
    <row r="45376" spans="1:2" x14ac:dyDescent="0.2">
      <c r="A45376" s="253"/>
      <c r="B45376" s="254"/>
    </row>
    <row r="45377" spans="1:2" x14ac:dyDescent="0.2">
      <c r="A45377" s="253"/>
      <c r="B45377" s="254"/>
    </row>
    <row r="45378" spans="1:2" x14ac:dyDescent="0.2">
      <c r="A45378" s="253"/>
      <c r="B45378" s="254"/>
    </row>
    <row r="45379" spans="1:2" x14ac:dyDescent="0.2">
      <c r="A45379" s="253"/>
      <c r="B45379" s="254"/>
    </row>
    <row r="45380" spans="1:2" x14ac:dyDescent="0.2">
      <c r="A45380" s="253"/>
      <c r="B45380" s="254"/>
    </row>
    <row r="45381" spans="1:2" x14ac:dyDescent="0.2">
      <c r="A45381" s="253"/>
      <c r="B45381" s="254"/>
    </row>
    <row r="45382" spans="1:2" x14ac:dyDescent="0.2">
      <c r="A45382" s="253"/>
      <c r="B45382" s="254"/>
    </row>
    <row r="45383" spans="1:2" x14ac:dyDescent="0.2">
      <c r="A45383" s="253"/>
      <c r="B45383" s="254"/>
    </row>
    <row r="45384" spans="1:2" x14ac:dyDescent="0.2">
      <c r="A45384" s="253"/>
      <c r="B45384" s="254"/>
    </row>
    <row r="45385" spans="1:2" x14ac:dyDescent="0.2">
      <c r="A45385" s="253"/>
      <c r="B45385" s="254"/>
    </row>
    <row r="45386" spans="1:2" x14ac:dyDescent="0.2">
      <c r="A45386" s="253"/>
      <c r="B45386" s="254"/>
    </row>
    <row r="45387" spans="1:2" x14ac:dyDescent="0.2">
      <c r="A45387" s="253"/>
      <c r="B45387" s="254"/>
    </row>
    <row r="45388" spans="1:2" x14ac:dyDescent="0.2">
      <c r="A45388" s="253"/>
      <c r="B45388" s="254"/>
    </row>
    <row r="45389" spans="1:2" x14ac:dyDescent="0.2">
      <c r="A45389" s="253"/>
      <c r="B45389" s="254"/>
    </row>
    <row r="45390" spans="1:2" x14ac:dyDescent="0.2">
      <c r="A45390" s="253"/>
      <c r="B45390" s="254"/>
    </row>
    <row r="45391" spans="1:2" x14ac:dyDescent="0.2">
      <c r="A45391" s="253"/>
      <c r="B45391" s="254"/>
    </row>
    <row r="45392" spans="1:2" x14ac:dyDescent="0.2">
      <c r="A45392" s="253"/>
      <c r="B45392" s="254"/>
    </row>
    <row r="45393" spans="1:2" x14ac:dyDescent="0.2">
      <c r="A45393" s="253"/>
      <c r="B45393" s="254"/>
    </row>
    <row r="45394" spans="1:2" x14ac:dyDescent="0.2">
      <c r="A45394" s="253"/>
      <c r="B45394" s="254"/>
    </row>
    <row r="45395" spans="1:2" x14ac:dyDescent="0.2">
      <c r="A45395" s="253"/>
      <c r="B45395" s="254"/>
    </row>
    <row r="45396" spans="1:2" x14ac:dyDescent="0.2">
      <c r="A45396" s="253"/>
      <c r="B45396" s="254"/>
    </row>
    <row r="45397" spans="1:2" x14ac:dyDescent="0.2">
      <c r="A45397" s="253"/>
      <c r="B45397" s="254"/>
    </row>
    <row r="45398" spans="1:2" x14ac:dyDescent="0.2">
      <c r="A45398" s="253"/>
      <c r="B45398" s="254"/>
    </row>
    <row r="45399" spans="1:2" x14ac:dyDescent="0.2">
      <c r="A45399" s="253"/>
      <c r="B45399" s="254"/>
    </row>
    <row r="45400" spans="1:2" x14ac:dyDescent="0.2">
      <c r="A45400" s="253"/>
      <c r="B45400" s="254"/>
    </row>
    <row r="45401" spans="1:2" x14ac:dyDescent="0.2">
      <c r="A45401" s="253"/>
      <c r="B45401" s="254"/>
    </row>
    <row r="45402" spans="1:2" x14ac:dyDescent="0.2">
      <c r="A45402" s="253"/>
      <c r="B45402" s="254"/>
    </row>
    <row r="45403" spans="1:2" x14ac:dyDescent="0.2">
      <c r="A45403" s="253"/>
      <c r="B45403" s="254"/>
    </row>
    <row r="45404" spans="1:2" x14ac:dyDescent="0.2">
      <c r="A45404" s="253"/>
      <c r="B45404" s="254"/>
    </row>
    <row r="45405" spans="1:2" x14ac:dyDescent="0.2">
      <c r="A45405" s="253"/>
      <c r="B45405" s="254"/>
    </row>
    <row r="45406" spans="1:2" x14ac:dyDescent="0.2">
      <c r="A45406" s="253"/>
      <c r="B45406" s="254"/>
    </row>
    <row r="45407" spans="1:2" x14ac:dyDescent="0.2">
      <c r="A45407" s="253"/>
      <c r="B45407" s="254"/>
    </row>
    <row r="45408" spans="1:2" x14ac:dyDescent="0.2">
      <c r="A45408" s="253"/>
      <c r="B45408" s="254"/>
    </row>
    <row r="45409" spans="1:2" x14ac:dyDescent="0.2">
      <c r="A45409" s="253"/>
      <c r="B45409" s="254"/>
    </row>
    <row r="45410" spans="1:2" x14ac:dyDescent="0.2">
      <c r="A45410" s="253"/>
      <c r="B45410" s="254"/>
    </row>
    <row r="45411" spans="1:2" x14ac:dyDescent="0.2">
      <c r="A45411" s="253"/>
      <c r="B45411" s="254"/>
    </row>
    <row r="45412" spans="1:2" x14ac:dyDescent="0.2">
      <c r="A45412" s="253"/>
      <c r="B45412" s="254"/>
    </row>
    <row r="45413" spans="1:2" x14ac:dyDescent="0.2">
      <c r="A45413" s="253"/>
      <c r="B45413" s="254"/>
    </row>
    <row r="45414" spans="1:2" x14ac:dyDescent="0.2">
      <c r="A45414" s="253"/>
      <c r="B45414" s="254"/>
    </row>
    <row r="45415" spans="1:2" x14ac:dyDescent="0.2">
      <c r="A45415" s="253"/>
      <c r="B45415" s="254"/>
    </row>
    <row r="45416" spans="1:2" x14ac:dyDescent="0.2">
      <c r="A45416" s="253"/>
      <c r="B45416" s="254"/>
    </row>
    <row r="45417" spans="1:2" x14ac:dyDescent="0.2">
      <c r="A45417" s="253"/>
      <c r="B45417" s="254"/>
    </row>
    <row r="45418" spans="1:2" x14ac:dyDescent="0.2">
      <c r="A45418" s="253"/>
      <c r="B45418" s="254"/>
    </row>
    <row r="45419" spans="1:2" x14ac:dyDescent="0.2">
      <c r="A45419" s="253"/>
      <c r="B45419" s="254"/>
    </row>
    <row r="45420" spans="1:2" x14ac:dyDescent="0.2">
      <c r="A45420" s="253"/>
      <c r="B45420" s="254"/>
    </row>
    <row r="45421" spans="1:2" x14ac:dyDescent="0.2">
      <c r="A45421" s="253"/>
      <c r="B45421" s="254"/>
    </row>
    <row r="45422" spans="1:2" x14ac:dyDescent="0.2">
      <c r="A45422" s="253"/>
      <c r="B45422" s="254"/>
    </row>
    <row r="45423" spans="1:2" x14ac:dyDescent="0.2">
      <c r="A45423" s="253"/>
      <c r="B45423" s="254"/>
    </row>
    <row r="45424" spans="1:2" x14ac:dyDescent="0.2">
      <c r="A45424" s="253"/>
      <c r="B45424" s="254"/>
    </row>
    <row r="45425" spans="1:2" x14ac:dyDescent="0.2">
      <c r="A45425" s="253"/>
      <c r="B45425" s="254"/>
    </row>
    <row r="45426" spans="1:2" x14ac:dyDescent="0.2">
      <c r="A45426" s="253"/>
      <c r="B45426" s="254"/>
    </row>
    <row r="45427" spans="1:2" x14ac:dyDescent="0.2">
      <c r="A45427" s="253"/>
      <c r="B45427" s="254"/>
    </row>
    <row r="45428" spans="1:2" x14ac:dyDescent="0.2">
      <c r="A45428" s="253"/>
      <c r="B45428" s="254"/>
    </row>
    <row r="45429" spans="1:2" x14ac:dyDescent="0.2">
      <c r="A45429" s="253"/>
      <c r="B45429" s="254"/>
    </row>
    <row r="45430" spans="1:2" x14ac:dyDescent="0.2">
      <c r="A45430" s="253"/>
      <c r="B45430" s="254"/>
    </row>
    <row r="45431" spans="1:2" x14ac:dyDescent="0.2">
      <c r="A45431" s="253"/>
      <c r="B45431" s="254"/>
    </row>
    <row r="45432" spans="1:2" x14ac:dyDescent="0.2">
      <c r="A45432" s="253"/>
      <c r="B45432" s="254"/>
    </row>
    <row r="45433" spans="1:2" x14ac:dyDescent="0.2">
      <c r="A45433" s="253"/>
      <c r="B45433" s="254"/>
    </row>
    <row r="45434" spans="1:2" x14ac:dyDescent="0.2">
      <c r="A45434" s="253"/>
      <c r="B45434" s="254"/>
    </row>
    <row r="45435" spans="1:2" x14ac:dyDescent="0.2">
      <c r="A45435" s="253"/>
      <c r="B45435" s="254"/>
    </row>
    <row r="45436" spans="1:2" x14ac:dyDescent="0.2">
      <c r="A45436" s="253"/>
      <c r="B45436" s="254"/>
    </row>
    <row r="45437" spans="1:2" x14ac:dyDescent="0.2">
      <c r="A45437" s="253"/>
      <c r="B45437" s="254"/>
    </row>
    <row r="45438" spans="1:2" x14ac:dyDescent="0.2">
      <c r="A45438" s="253"/>
      <c r="B45438" s="254"/>
    </row>
    <row r="45439" spans="1:2" x14ac:dyDescent="0.2">
      <c r="A45439" s="253"/>
      <c r="B45439" s="254"/>
    </row>
    <row r="45440" spans="1:2" x14ac:dyDescent="0.2">
      <c r="A45440" s="253"/>
      <c r="B45440" s="254"/>
    </row>
    <row r="45441" spans="1:2" x14ac:dyDescent="0.2">
      <c r="A45441" s="253"/>
      <c r="B45441" s="254"/>
    </row>
    <row r="45442" spans="1:2" x14ac:dyDescent="0.2">
      <c r="A45442" s="253"/>
      <c r="B45442" s="254"/>
    </row>
    <row r="45443" spans="1:2" x14ac:dyDescent="0.2">
      <c r="A45443" s="253"/>
      <c r="B45443" s="254"/>
    </row>
    <row r="45444" spans="1:2" x14ac:dyDescent="0.2">
      <c r="A45444" s="253"/>
      <c r="B45444" s="254"/>
    </row>
    <row r="45445" spans="1:2" x14ac:dyDescent="0.2">
      <c r="A45445" s="253"/>
      <c r="B45445" s="254"/>
    </row>
    <row r="45446" spans="1:2" x14ac:dyDescent="0.2">
      <c r="A45446" s="253"/>
      <c r="B45446" s="254"/>
    </row>
    <row r="45447" spans="1:2" x14ac:dyDescent="0.2">
      <c r="A45447" s="253"/>
      <c r="B45447" s="254"/>
    </row>
    <row r="45448" spans="1:2" x14ac:dyDescent="0.2">
      <c r="A45448" s="253"/>
      <c r="B45448" s="254"/>
    </row>
    <row r="45449" spans="1:2" x14ac:dyDescent="0.2">
      <c r="A45449" s="253"/>
      <c r="B45449" s="254"/>
    </row>
    <row r="45450" spans="1:2" x14ac:dyDescent="0.2">
      <c r="A45450" s="253"/>
      <c r="B45450" s="254"/>
    </row>
    <row r="45451" spans="1:2" x14ac:dyDescent="0.2">
      <c r="A45451" s="253"/>
      <c r="B45451" s="254"/>
    </row>
    <row r="45452" spans="1:2" x14ac:dyDescent="0.2">
      <c r="A45452" s="253"/>
      <c r="B45452" s="254"/>
    </row>
    <row r="45453" spans="1:2" x14ac:dyDescent="0.2">
      <c r="A45453" s="253"/>
      <c r="B45453" s="254"/>
    </row>
    <row r="45454" spans="1:2" x14ac:dyDescent="0.2">
      <c r="A45454" s="253"/>
      <c r="B45454" s="254"/>
    </row>
    <row r="45455" spans="1:2" x14ac:dyDescent="0.2">
      <c r="A45455" s="253"/>
      <c r="B45455" s="254"/>
    </row>
    <row r="45456" spans="1:2" x14ac:dyDescent="0.2">
      <c r="A45456" s="253"/>
      <c r="B45456" s="254"/>
    </row>
    <row r="45457" spans="1:2" x14ac:dyDescent="0.2">
      <c r="A45457" s="253"/>
      <c r="B45457" s="254"/>
    </row>
    <row r="45458" spans="1:2" x14ac:dyDescent="0.2">
      <c r="A45458" s="253"/>
      <c r="B45458" s="254"/>
    </row>
    <row r="45459" spans="1:2" x14ac:dyDescent="0.2">
      <c r="A45459" s="253"/>
      <c r="B45459" s="254"/>
    </row>
    <row r="45460" spans="1:2" x14ac:dyDescent="0.2">
      <c r="A45460" s="253"/>
      <c r="B45460" s="254"/>
    </row>
    <row r="45461" spans="1:2" x14ac:dyDescent="0.2">
      <c r="A45461" s="253"/>
      <c r="B45461" s="254"/>
    </row>
    <row r="45462" spans="1:2" x14ac:dyDescent="0.2">
      <c r="A45462" s="253"/>
      <c r="B45462" s="254"/>
    </row>
    <row r="45463" spans="1:2" x14ac:dyDescent="0.2">
      <c r="A45463" s="253"/>
      <c r="B45463" s="254"/>
    </row>
    <row r="45464" spans="1:2" x14ac:dyDescent="0.2">
      <c r="A45464" s="253"/>
      <c r="B45464" s="254"/>
    </row>
    <row r="45465" spans="1:2" x14ac:dyDescent="0.2">
      <c r="A45465" s="253"/>
      <c r="B45465" s="254"/>
    </row>
    <row r="45466" spans="1:2" x14ac:dyDescent="0.2">
      <c r="A45466" s="253"/>
      <c r="B45466" s="254"/>
    </row>
    <row r="45467" spans="1:2" x14ac:dyDescent="0.2">
      <c r="A45467" s="253"/>
      <c r="B45467" s="254"/>
    </row>
    <row r="45468" spans="1:2" x14ac:dyDescent="0.2">
      <c r="A45468" s="253"/>
      <c r="B45468" s="254"/>
    </row>
    <row r="45469" spans="1:2" x14ac:dyDescent="0.2">
      <c r="A45469" s="253"/>
      <c r="B45469" s="254"/>
    </row>
    <row r="45470" spans="1:2" x14ac:dyDescent="0.2">
      <c r="A45470" s="253"/>
      <c r="B45470" s="254"/>
    </row>
    <row r="45471" spans="1:2" x14ac:dyDescent="0.2">
      <c r="A45471" s="253"/>
      <c r="B45471" s="254"/>
    </row>
    <row r="45472" spans="1:2" x14ac:dyDescent="0.2">
      <c r="A45472" s="253"/>
      <c r="B45472" s="254"/>
    </row>
    <row r="45473" spans="1:2" x14ac:dyDescent="0.2">
      <c r="A45473" s="253"/>
      <c r="B45473" s="254"/>
    </row>
    <row r="45474" spans="1:2" x14ac:dyDescent="0.2">
      <c r="A45474" s="253"/>
      <c r="B45474" s="254"/>
    </row>
    <row r="45475" spans="1:2" x14ac:dyDescent="0.2">
      <c r="A45475" s="253"/>
      <c r="B45475" s="254"/>
    </row>
    <row r="45476" spans="1:2" x14ac:dyDescent="0.2">
      <c r="A45476" s="253"/>
      <c r="B45476" s="254"/>
    </row>
    <row r="45477" spans="1:2" x14ac:dyDescent="0.2">
      <c r="A45477" s="253"/>
      <c r="B45477" s="254"/>
    </row>
    <row r="45478" spans="1:2" x14ac:dyDescent="0.2">
      <c r="A45478" s="253"/>
      <c r="B45478" s="254"/>
    </row>
    <row r="45479" spans="1:2" x14ac:dyDescent="0.2">
      <c r="A45479" s="253"/>
      <c r="B45479" s="254"/>
    </row>
    <row r="45480" spans="1:2" x14ac:dyDescent="0.2">
      <c r="A45480" s="253"/>
      <c r="B45480" s="254"/>
    </row>
    <row r="45481" spans="1:2" x14ac:dyDescent="0.2">
      <c r="A45481" s="253"/>
      <c r="B45481" s="254"/>
    </row>
    <row r="45482" spans="1:2" x14ac:dyDescent="0.2">
      <c r="A45482" s="253"/>
      <c r="B45482" s="254"/>
    </row>
    <row r="45483" spans="1:2" x14ac:dyDescent="0.2">
      <c r="A45483" s="253"/>
      <c r="B45483" s="254"/>
    </row>
    <row r="45484" spans="1:2" x14ac:dyDescent="0.2">
      <c r="A45484" s="253"/>
      <c r="B45484" s="254"/>
    </row>
    <row r="45485" spans="1:2" x14ac:dyDescent="0.2">
      <c r="A45485" s="253"/>
      <c r="B45485" s="254"/>
    </row>
    <row r="45486" spans="1:2" x14ac:dyDescent="0.2">
      <c r="A45486" s="253"/>
      <c r="B45486" s="254"/>
    </row>
    <row r="45487" spans="1:2" x14ac:dyDescent="0.2">
      <c r="A45487" s="253"/>
      <c r="B45487" s="254"/>
    </row>
    <row r="45488" spans="1:2" x14ac:dyDescent="0.2">
      <c r="A45488" s="253"/>
      <c r="B45488" s="254"/>
    </row>
    <row r="45489" spans="1:2" x14ac:dyDescent="0.2">
      <c r="A45489" s="253"/>
      <c r="B45489" s="254"/>
    </row>
    <row r="45490" spans="1:2" x14ac:dyDescent="0.2">
      <c r="A45490" s="253"/>
      <c r="B45490" s="254"/>
    </row>
    <row r="45491" spans="1:2" x14ac:dyDescent="0.2">
      <c r="A45491" s="253"/>
      <c r="B45491" s="254"/>
    </row>
    <row r="45492" spans="1:2" x14ac:dyDescent="0.2">
      <c r="A45492" s="253"/>
      <c r="B45492" s="254"/>
    </row>
    <row r="45493" spans="1:2" x14ac:dyDescent="0.2">
      <c r="A45493" s="253"/>
      <c r="B45493" s="254"/>
    </row>
    <row r="45494" spans="1:2" x14ac:dyDescent="0.2">
      <c r="A45494" s="253"/>
      <c r="B45494" s="254"/>
    </row>
    <row r="45495" spans="1:2" x14ac:dyDescent="0.2">
      <c r="A45495" s="253"/>
      <c r="B45495" s="254"/>
    </row>
    <row r="45496" spans="1:2" x14ac:dyDescent="0.2">
      <c r="A45496" s="253"/>
      <c r="B45496" s="254"/>
    </row>
    <row r="45497" spans="1:2" x14ac:dyDescent="0.2">
      <c r="A45497" s="253"/>
      <c r="B45497" s="254"/>
    </row>
    <row r="45498" spans="1:2" x14ac:dyDescent="0.2">
      <c r="A45498" s="253"/>
      <c r="B45498" s="254"/>
    </row>
    <row r="45499" spans="1:2" x14ac:dyDescent="0.2">
      <c r="A45499" s="253"/>
      <c r="B45499" s="254"/>
    </row>
    <row r="45500" spans="1:2" x14ac:dyDescent="0.2">
      <c r="A45500" s="253"/>
      <c r="B45500" s="254"/>
    </row>
    <row r="45501" spans="1:2" x14ac:dyDescent="0.2">
      <c r="A45501" s="253"/>
      <c r="B45501" s="254"/>
    </row>
    <row r="45502" spans="1:2" x14ac:dyDescent="0.2">
      <c r="A45502" s="253"/>
      <c r="B45502" s="254"/>
    </row>
    <row r="45503" spans="1:2" x14ac:dyDescent="0.2">
      <c r="A45503" s="253"/>
      <c r="B45503" s="254"/>
    </row>
    <row r="45504" spans="1:2" x14ac:dyDescent="0.2">
      <c r="A45504" s="253"/>
      <c r="B45504" s="254"/>
    </row>
    <row r="45505" spans="1:2" x14ac:dyDescent="0.2">
      <c r="A45505" s="253"/>
      <c r="B45505" s="254"/>
    </row>
    <row r="45506" spans="1:2" x14ac:dyDescent="0.2">
      <c r="A45506" s="253"/>
      <c r="B45506" s="254"/>
    </row>
    <row r="45507" spans="1:2" x14ac:dyDescent="0.2">
      <c r="A45507" s="253"/>
      <c r="B45507" s="254"/>
    </row>
    <row r="45508" spans="1:2" x14ac:dyDescent="0.2">
      <c r="A45508" s="253"/>
      <c r="B45508" s="254"/>
    </row>
    <row r="45509" spans="1:2" x14ac:dyDescent="0.2">
      <c r="A45509" s="253"/>
      <c r="B45509" s="254"/>
    </row>
    <row r="45510" spans="1:2" x14ac:dyDescent="0.2">
      <c r="A45510" s="253"/>
      <c r="B45510" s="254"/>
    </row>
    <row r="45511" spans="1:2" x14ac:dyDescent="0.2">
      <c r="A45511" s="253"/>
      <c r="B45511" s="254"/>
    </row>
    <row r="45512" spans="1:2" x14ac:dyDescent="0.2">
      <c r="A45512" s="253"/>
      <c r="B45512" s="254"/>
    </row>
    <row r="45513" spans="1:2" x14ac:dyDescent="0.2">
      <c r="A45513" s="253"/>
      <c r="B45513" s="254"/>
    </row>
    <row r="45514" spans="1:2" x14ac:dyDescent="0.2">
      <c r="A45514" s="253"/>
      <c r="B45514" s="254"/>
    </row>
    <row r="45515" spans="1:2" x14ac:dyDescent="0.2">
      <c r="A45515" s="253"/>
      <c r="B45515" s="254"/>
    </row>
    <row r="45516" spans="1:2" x14ac:dyDescent="0.2">
      <c r="A45516" s="253"/>
      <c r="B45516" s="254"/>
    </row>
    <row r="45517" spans="1:2" x14ac:dyDescent="0.2">
      <c r="A45517" s="253"/>
      <c r="B45517" s="254"/>
    </row>
    <row r="45518" spans="1:2" x14ac:dyDescent="0.2">
      <c r="A45518" s="253"/>
      <c r="B45518" s="254"/>
    </row>
    <row r="45519" spans="1:2" x14ac:dyDescent="0.2">
      <c r="A45519" s="253"/>
      <c r="B45519" s="254"/>
    </row>
    <row r="45520" spans="1:2" x14ac:dyDescent="0.2">
      <c r="A45520" s="253"/>
      <c r="B45520" s="254"/>
    </row>
    <row r="45521" spans="1:2" x14ac:dyDescent="0.2">
      <c r="A45521" s="253"/>
      <c r="B45521" s="254"/>
    </row>
    <row r="45522" spans="1:2" x14ac:dyDescent="0.2">
      <c r="A45522" s="253"/>
      <c r="B45522" s="254"/>
    </row>
    <row r="45523" spans="1:2" x14ac:dyDescent="0.2">
      <c r="A45523" s="253"/>
      <c r="B45523" s="254"/>
    </row>
    <row r="45524" spans="1:2" x14ac:dyDescent="0.2">
      <c r="A45524" s="253"/>
      <c r="B45524" s="254"/>
    </row>
    <row r="45525" spans="1:2" x14ac:dyDescent="0.2">
      <c r="A45525" s="253"/>
      <c r="B45525" s="254"/>
    </row>
    <row r="45526" spans="1:2" x14ac:dyDescent="0.2">
      <c r="A45526" s="253"/>
      <c r="B45526" s="254"/>
    </row>
    <row r="45527" spans="1:2" x14ac:dyDescent="0.2">
      <c r="A45527" s="253"/>
      <c r="B45527" s="254"/>
    </row>
    <row r="45528" spans="1:2" x14ac:dyDescent="0.2">
      <c r="A45528" s="253"/>
      <c r="B45528" s="254"/>
    </row>
    <row r="45529" spans="1:2" x14ac:dyDescent="0.2">
      <c r="A45529" s="253"/>
      <c r="B45529" s="254"/>
    </row>
    <row r="45530" spans="1:2" x14ac:dyDescent="0.2">
      <c r="A45530" s="253"/>
      <c r="B45530" s="254"/>
    </row>
    <row r="45531" spans="1:2" x14ac:dyDescent="0.2">
      <c r="A45531" s="253"/>
      <c r="B45531" s="254"/>
    </row>
    <row r="45532" spans="1:2" x14ac:dyDescent="0.2">
      <c r="A45532" s="253"/>
      <c r="B45532" s="254"/>
    </row>
    <row r="45533" spans="1:2" x14ac:dyDescent="0.2">
      <c r="A45533" s="253"/>
      <c r="B45533" s="254"/>
    </row>
    <row r="45534" spans="1:2" x14ac:dyDescent="0.2">
      <c r="A45534" s="253"/>
      <c r="B45534" s="254"/>
    </row>
    <row r="45535" spans="1:2" x14ac:dyDescent="0.2">
      <c r="A45535" s="253"/>
      <c r="B45535" s="254"/>
    </row>
    <row r="45536" spans="1:2" x14ac:dyDescent="0.2">
      <c r="A45536" s="253"/>
      <c r="B45536" s="254"/>
    </row>
    <row r="45537" spans="1:2" x14ac:dyDescent="0.2">
      <c r="A45537" s="253"/>
      <c r="B45537" s="254"/>
    </row>
    <row r="45538" spans="1:2" x14ac:dyDescent="0.2">
      <c r="A45538" s="253"/>
      <c r="B45538" s="254"/>
    </row>
    <row r="45539" spans="1:2" x14ac:dyDescent="0.2">
      <c r="A45539" s="253"/>
      <c r="B45539" s="254"/>
    </row>
    <row r="45540" spans="1:2" x14ac:dyDescent="0.2">
      <c r="A45540" s="253"/>
      <c r="B45540" s="254"/>
    </row>
    <row r="45541" spans="1:2" x14ac:dyDescent="0.2">
      <c r="A45541" s="253"/>
      <c r="B45541" s="254"/>
    </row>
    <row r="45542" spans="1:2" x14ac:dyDescent="0.2">
      <c r="A45542" s="253"/>
      <c r="B45542" s="254"/>
    </row>
    <row r="45543" spans="1:2" x14ac:dyDescent="0.2">
      <c r="A45543" s="253"/>
      <c r="B45543" s="254"/>
    </row>
    <row r="45544" spans="1:2" x14ac:dyDescent="0.2">
      <c r="A45544" s="253"/>
      <c r="B45544" s="254"/>
    </row>
    <row r="45545" spans="1:2" x14ac:dyDescent="0.2">
      <c r="A45545" s="253"/>
      <c r="B45545" s="254"/>
    </row>
    <row r="45546" spans="1:2" x14ac:dyDescent="0.2">
      <c r="A45546" s="253"/>
      <c r="B45546" s="254"/>
    </row>
    <row r="45547" spans="1:2" x14ac:dyDescent="0.2">
      <c r="A45547" s="253"/>
      <c r="B45547" s="254"/>
    </row>
    <row r="45548" spans="1:2" x14ac:dyDescent="0.2">
      <c r="A45548" s="253"/>
      <c r="B45548" s="254"/>
    </row>
    <row r="45549" spans="1:2" x14ac:dyDescent="0.2">
      <c r="A45549" s="253"/>
      <c r="B45549" s="254"/>
    </row>
    <row r="45550" spans="1:2" x14ac:dyDescent="0.2">
      <c r="A45550" s="253"/>
      <c r="B45550" s="254"/>
    </row>
    <row r="45551" spans="1:2" x14ac:dyDescent="0.2">
      <c r="A45551" s="253"/>
      <c r="B45551" s="254"/>
    </row>
    <row r="45552" spans="1:2" x14ac:dyDescent="0.2">
      <c r="A45552" s="253"/>
      <c r="B45552" s="254"/>
    </row>
    <row r="45553" spans="1:2" x14ac:dyDescent="0.2">
      <c r="A45553" s="253"/>
      <c r="B45553" s="254"/>
    </row>
    <row r="45554" spans="1:2" x14ac:dyDescent="0.2">
      <c r="A45554" s="253"/>
      <c r="B45554" s="254"/>
    </row>
    <row r="45555" spans="1:2" x14ac:dyDescent="0.2">
      <c r="A45555" s="253"/>
      <c r="B45555" s="254"/>
    </row>
    <row r="45556" spans="1:2" x14ac:dyDescent="0.2">
      <c r="A45556" s="253"/>
      <c r="B45556" s="254"/>
    </row>
    <row r="45557" spans="1:2" x14ac:dyDescent="0.2">
      <c r="A45557" s="253"/>
      <c r="B45557" s="254"/>
    </row>
    <row r="45558" spans="1:2" x14ac:dyDescent="0.2">
      <c r="A45558" s="253"/>
      <c r="B45558" s="254"/>
    </row>
    <row r="45559" spans="1:2" x14ac:dyDescent="0.2">
      <c r="A45559" s="253"/>
      <c r="B45559" s="254"/>
    </row>
    <row r="45560" spans="1:2" x14ac:dyDescent="0.2">
      <c r="A45560" s="253"/>
      <c r="B45560" s="254"/>
    </row>
    <row r="45561" spans="1:2" x14ac:dyDescent="0.2">
      <c r="A45561" s="253"/>
      <c r="B45561" s="254"/>
    </row>
    <row r="45562" spans="1:2" x14ac:dyDescent="0.2">
      <c r="A45562" s="253"/>
      <c r="B45562" s="254"/>
    </row>
    <row r="45563" spans="1:2" x14ac:dyDescent="0.2">
      <c r="A45563" s="253"/>
      <c r="B45563" s="254"/>
    </row>
    <row r="45564" spans="1:2" x14ac:dyDescent="0.2">
      <c r="A45564" s="253"/>
      <c r="B45564" s="254"/>
    </row>
    <row r="45565" spans="1:2" x14ac:dyDescent="0.2">
      <c r="A45565" s="253"/>
      <c r="B45565" s="254"/>
    </row>
    <row r="45566" spans="1:2" x14ac:dyDescent="0.2">
      <c r="A45566" s="253"/>
      <c r="B45566" s="254"/>
    </row>
    <row r="45567" spans="1:2" x14ac:dyDescent="0.2">
      <c r="A45567" s="253"/>
      <c r="B45567" s="254"/>
    </row>
    <row r="45568" spans="1:2" x14ac:dyDescent="0.2">
      <c r="A45568" s="253"/>
      <c r="B45568" s="254"/>
    </row>
    <row r="45569" spans="1:2" x14ac:dyDescent="0.2">
      <c r="A45569" s="253"/>
      <c r="B45569" s="254"/>
    </row>
    <row r="45570" spans="1:2" x14ac:dyDescent="0.2">
      <c r="A45570" s="253"/>
      <c r="B45570" s="254"/>
    </row>
    <row r="45571" spans="1:2" x14ac:dyDescent="0.2">
      <c r="A45571" s="253"/>
      <c r="B45571" s="254"/>
    </row>
    <row r="45572" spans="1:2" x14ac:dyDescent="0.2">
      <c r="A45572" s="253"/>
      <c r="B45572" s="254"/>
    </row>
    <row r="45573" spans="1:2" x14ac:dyDescent="0.2">
      <c r="A45573" s="253"/>
      <c r="B45573" s="254"/>
    </row>
    <row r="45574" spans="1:2" x14ac:dyDescent="0.2">
      <c r="A45574" s="253"/>
      <c r="B45574" s="254"/>
    </row>
    <row r="45575" spans="1:2" x14ac:dyDescent="0.2">
      <c r="A45575" s="253"/>
      <c r="B45575" s="254"/>
    </row>
    <row r="45576" spans="1:2" x14ac:dyDescent="0.2">
      <c r="A45576" s="253"/>
      <c r="B45576" s="254"/>
    </row>
    <row r="45577" spans="1:2" x14ac:dyDescent="0.2">
      <c r="A45577" s="253"/>
      <c r="B45577" s="254"/>
    </row>
    <row r="45578" spans="1:2" x14ac:dyDescent="0.2">
      <c r="A45578" s="253"/>
      <c r="B45578" s="254"/>
    </row>
    <row r="45579" spans="1:2" x14ac:dyDescent="0.2">
      <c r="A45579" s="253"/>
      <c r="B45579" s="254"/>
    </row>
    <row r="45580" spans="1:2" x14ac:dyDescent="0.2">
      <c r="A45580" s="253"/>
      <c r="B45580" s="254"/>
    </row>
    <row r="45581" spans="1:2" x14ac:dyDescent="0.2">
      <c r="A45581" s="253"/>
      <c r="B45581" s="254"/>
    </row>
    <row r="45582" spans="1:2" x14ac:dyDescent="0.2">
      <c r="A45582" s="253"/>
      <c r="B45582" s="254"/>
    </row>
    <row r="45583" spans="1:2" x14ac:dyDescent="0.2">
      <c r="A45583" s="253"/>
      <c r="B45583" s="254"/>
    </row>
    <row r="45584" spans="1:2" x14ac:dyDescent="0.2">
      <c r="A45584" s="253"/>
      <c r="B45584" s="254"/>
    </row>
    <row r="45585" spans="1:2" x14ac:dyDescent="0.2">
      <c r="A45585" s="253"/>
      <c r="B45585" s="254"/>
    </row>
    <row r="45586" spans="1:2" x14ac:dyDescent="0.2">
      <c r="A45586" s="253"/>
      <c r="B45586" s="254"/>
    </row>
    <row r="45587" spans="1:2" x14ac:dyDescent="0.2">
      <c r="A45587" s="253"/>
      <c r="B45587" s="254"/>
    </row>
    <row r="45588" spans="1:2" x14ac:dyDescent="0.2">
      <c r="A45588" s="253"/>
      <c r="B45588" s="254"/>
    </row>
    <row r="45589" spans="1:2" x14ac:dyDescent="0.2">
      <c r="A45589" s="253"/>
      <c r="B45589" s="254"/>
    </row>
    <row r="45590" spans="1:2" x14ac:dyDescent="0.2">
      <c r="A45590" s="253"/>
      <c r="B45590" s="254"/>
    </row>
    <row r="45591" spans="1:2" x14ac:dyDescent="0.2">
      <c r="A45591" s="253"/>
      <c r="B45591" s="254"/>
    </row>
    <row r="45592" spans="1:2" x14ac:dyDescent="0.2">
      <c r="A45592" s="253"/>
      <c r="B45592" s="254"/>
    </row>
    <row r="45593" spans="1:2" x14ac:dyDescent="0.2">
      <c r="A45593" s="253"/>
      <c r="B45593" s="254"/>
    </row>
    <row r="45594" spans="1:2" x14ac:dyDescent="0.2">
      <c r="A45594" s="253"/>
      <c r="B45594" s="254"/>
    </row>
    <row r="45595" spans="1:2" x14ac:dyDescent="0.2">
      <c r="A45595" s="253"/>
      <c r="B45595" s="254"/>
    </row>
    <row r="45596" spans="1:2" x14ac:dyDescent="0.2">
      <c r="A45596" s="253"/>
      <c r="B45596" s="254"/>
    </row>
    <row r="45597" spans="1:2" x14ac:dyDescent="0.2">
      <c r="A45597" s="253"/>
      <c r="B45597" s="254"/>
    </row>
    <row r="45598" spans="1:2" x14ac:dyDescent="0.2">
      <c r="A45598" s="253"/>
      <c r="B45598" s="254"/>
    </row>
    <row r="45599" spans="1:2" x14ac:dyDescent="0.2">
      <c r="A45599" s="253"/>
      <c r="B45599" s="254"/>
    </row>
    <row r="45600" spans="1:2" x14ac:dyDescent="0.2">
      <c r="A45600" s="253"/>
      <c r="B45600" s="254"/>
    </row>
    <row r="45601" spans="1:2" x14ac:dyDescent="0.2">
      <c r="A45601" s="253"/>
      <c r="B45601" s="254"/>
    </row>
    <row r="45602" spans="1:2" x14ac:dyDescent="0.2">
      <c r="A45602" s="253"/>
      <c r="B45602" s="254"/>
    </row>
    <row r="45603" spans="1:2" x14ac:dyDescent="0.2">
      <c r="A45603" s="253"/>
      <c r="B45603" s="254"/>
    </row>
    <row r="45604" spans="1:2" x14ac:dyDescent="0.2">
      <c r="A45604" s="253"/>
      <c r="B45604" s="254"/>
    </row>
    <row r="45605" spans="1:2" x14ac:dyDescent="0.2">
      <c r="A45605" s="253"/>
      <c r="B45605" s="254"/>
    </row>
    <row r="45606" spans="1:2" x14ac:dyDescent="0.2">
      <c r="A45606" s="253"/>
      <c r="B45606" s="254"/>
    </row>
    <row r="45607" spans="1:2" x14ac:dyDescent="0.2">
      <c r="A45607" s="253"/>
      <c r="B45607" s="254"/>
    </row>
    <row r="45608" spans="1:2" x14ac:dyDescent="0.2">
      <c r="A45608" s="253"/>
      <c r="B45608" s="254"/>
    </row>
    <row r="45609" spans="1:2" x14ac:dyDescent="0.2">
      <c r="A45609" s="253"/>
      <c r="B45609" s="254"/>
    </row>
    <row r="45610" spans="1:2" x14ac:dyDescent="0.2">
      <c r="A45610" s="253"/>
      <c r="B45610" s="254"/>
    </row>
    <row r="45611" spans="1:2" x14ac:dyDescent="0.2">
      <c r="A45611" s="253"/>
      <c r="B45611" s="254"/>
    </row>
    <row r="45612" spans="1:2" x14ac:dyDescent="0.2">
      <c r="A45612" s="253"/>
      <c r="B45612" s="254"/>
    </row>
    <row r="45613" spans="1:2" x14ac:dyDescent="0.2">
      <c r="A45613" s="253"/>
      <c r="B45613" s="254"/>
    </row>
    <row r="45614" spans="1:2" x14ac:dyDescent="0.2">
      <c r="A45614" s="253"/>
      <c r="B45614" s="254"/>
    </row>
    <row r="45615" spans="1:2" x14ac:dyDescent="0.2">
      <c r="A45615" s="253"/>
      <c r="B45615" s="254"/>
    </row>
    <row r="45616" spans="1:2" x14ac:dyDescent="0.2">
      <c r="A45616" s="253"/>
      <c r="B45616" s="254"/>
    </row>
    <row r="45617" spans="1:2" x14ac:dyDescent="0.2">
      <c r="A45617" s="253"/>
      <c r="B45617" s="254"/>
    </row>
    <row r="45618" spans="1:2" x14ac:dyDescent="0.2">
      <c r="A45618" s="253"/>
      <c r="B45618" s="254"/>
    </row>
    <row r="45619" spans="1:2" x14ac:dyDescent="0.2">
      <c r="A45619" s="253"/>
      <c r="B45619" s="254"/>
    </row>
    <row r="45620" spans="1:2" x14ac:dyDescent="0.2">
      <c r="A45620" s="253"/>
      <c r="B45620" s="254"/>
    </row>
    <row r="45621" spans="1:2" x14ac:dyDescent="0.2">
      <c r="A45621" s="253"/>
      <c r="B45621" s="254"/>
    </row>
    <row r="45622" spans="1:2" x14ac:dyDescent="0.2">
      <c r="A45622" s="253"/>
      <c r="B45622" s="254"/>
    </row>
    <row r="45623" spans="1:2" x14ac:dyDescent="0.2">
      <c r="A45623" s="253"/>
      <c r="B45623" s="254"/>
    </row>
    <row r="45624" spans="1:2" x14ac:dyDescent="0.2">
      <c r="A45624" s="253"/>
      <c r="B45624" s="254"/>
    </row>
    <row r="45625" spans="1:2" x14ac:dyDescent="0.2">
      <c r="A45625" s="253"/>
      <c r="B45625" s="254"/>
    </row>
    <row r="45626" spans="1:2" x14ac:dyDescent="0.2">
      <c r="A45626" s="253"/>
      <c r="B45626" s="254"/>
    </row>
    <row r="45627" spans="1:2" x14ac:dyDescent="0.2">
      <c r="A45627" s="253"/>
      <c r="B45627" s="254"/>
    </row>
    <row r="45628" spans="1:2" x14ac:dyDescent="0.2">
      <c r="A45628" s="253"/>
      <c r="B45628" s="254"/>
    </row>
    <row r="45629" spans="1:2" x14ac:dyDescent="0.2">
      <c r="A45629" s="253"/>
      <c r="B45629" s="254"/>
    </row>
    <row r="45630" spans="1:2" x14ac:dyDescent="0.2">
      <c r="A45630" s="253"/>
      <c r="B45630" s="254"/>
    </row>
    <row r="45631" spans="1:2" x14ac:dyDescent="0.2">
      <c r="A45631" s="253"/>
      <c r="B45631" s="254"/>
    </row>
    <row r="45632" spans="1:2" x14ac:dyDescent="0.2">
      <c r="A45632" s="253"/>
      <c r="B45632" s="254"/>
    </row>
    <row r="45633" spans="1:2" x14ac:dyDescent="0.2">
      <c r="A45633" s="253"/>
      <c r="B45633" s="254"/>
    </row>
    <row r="45634" spans="1:2" x14ac:dyDescent="0.2">
      <c r="A45634" s="253"/>
      <c r="B45634" s="254"/>
    </row>
    <row r="45635" spans="1:2" x14ac:dyDescent="0.2">
      <c r="A45635" s="253"/>
      <c r="B45635" s="254"/>
    </row>
    <row r="45636" spans="1:2" x14ac:dyDescent="0.2">
      <c r="A45636" s="253"/>
      <c r="B45636" s="254"/>
    </row>
    <row r="45637" spans="1:2" x14ac:dyDescent="0.2">
      <c r="A45637" s="253"/>
      <c r="B45637" s="254"/>
    </row>
    <row r="45638" spans="1:2" x14ac:dyDescent="0.2">
      <c r="A45638" s="253"/>
      <c r="B45638" s="254"/>
    </row>
    <row r="45639" spans="1:2" x14ac:dyDescent="0.2">
      <c r="A45639" s="253"/>
      <c r="B45639" s="254"/>
    </row>
    <row r="45640" spans="1:2" x14ac:dyDescent="0.2">
      <c r="A45640" s="253"/>
      <c r="B45640" s="254"/>
    </row>
    <row r="45641" spans="1:2" x14ac:dyDescent="0.2">
      <c r="A45641" s="253"/>
      <c r="B45641" s="254"/>
    </row>
    <row r="45642" spans="1:2" x14ac:dyDescent="0.2">
      <c r="A45642" s="253"/>
      <c r="B45642" s="254"/>
    </row>
    <row r="45643" spans="1:2" x14ac:dyDescent="0.2">
      <c r="A45643" s="253"/>
      <c r="B45643" s="254"/>
    </row>
    <row r="45644" spans="1:2" x14ac:dyDescent="0.2">
      <c r="A45644" s="253"/>
      <c r="B45644" s="254"/>
    </row>
    <row r="45645" spans="1:2" x14ac:dyDescent="0.2">
      <c r="A45645" s="253"/>
      <c r="B45645" s="254"/>
    </row>
    <row r="45646" spans="1:2" x14ac:dyDescent="0.2">
      <c r="A45646" s="253"/>
      <c r="B45646" s="254"/>
    </row>
    <row r="45647" spans="1:2" x14ac:dyDescent="0.2">
      <c r="A45647" s="253"/>
      <c r="B45647" s="254"/>
    </row>
    <row r="45648" spans="1:2" x14ac:dyDescent="0.2">
      <c r="A45648" s="253"/>
      <c r="B45648" s="254"/>
    </row>
    <row r="45649" spans="1:2" x14ac:dyDescent="0.2">
      <c r="A45649" s="253"/>
      <c r="B45649" s="254"/>
    </row>
    <row r="45650" spans="1:2" x14ac:dyDescent="0.2">
      <c r="A45650" s="253"/>
      <c r="B45650" s="254"/>
    </row>
    <row r="45651" spans="1:2" x14ac:dyDescent="0.2">
      <c r="A45651" s="253"/>
      <c r="B45651" s="254"/>
    </row>
    <row r="45652" spans="1:2" x14ac:dyDescent="0.2">
      <c r="A45652" s="253"/>
      <c r="B45652" s="254"/>
    </row>
    <row r="45653" spans="1:2" x14ac:dyDescent="0.2">
      <c r="A45653" s="253"/>
      <c r="B45653" s="254"/>
    </row>
    <row r="45654" spans="1:2" x14ac:dyDescent="0.2">
      <c r="A45654" s="253"/>
      <c r="B45654" s="254"/>
    </row>
    <row r="45655" spans="1:2" x14ac:dyDescent="0.2">
      <c r="A45655" s="253"/>
      <c r="B45655" s="254"/>
    </row>
    <row r="45656" spans="1:2" x14ac:dyDescent="0.2">
      <c r="A45656" s="253"/>
      <c r="B45656" s="254"/>
    </row>
    <row r="45657" spans="1:2" x14ac:dyDescent="0.2">
      <c r="A45657" s="253"/>
      <c r="B45657" s="254"/>
    </row>
    <row r="45658" spans="1:2" x14ac:dyDescent="0.2">
      <c r="A45658" s="253"/>
      <c r="B45658" s="254"/>
    </row>
    <row r="45659" spans="1:2" x14ac:dyDescent="0.2">
      <c r="A45659" s="253"/>
      <c r="B45659" s="254"/>
    </row>
    <row r="45660" spans="1:2" x14ac:dyDescent="0.2">
      <c r="A45660" s="253"/>
      <c r="B45660" s="254"/>
    </row>
    <row r="45661" spans="1:2" x14ac:dyDescent="0.2">
      <c r="A45661" s="253"/>
      <c r="B45661" s="254"/>
    </row>
    <row r="45662" spans="1:2" x14ac:dyDescent="0.2">
      <c r="A45662" s="253"/>
      <c r="B45662" s="254"/>
    </row>
    <row r="45663" spans="1:2" x14ac:dyDescent="0.2">
      <c r="A45663" s="253"/>
      <c r="B45663" s="254"/>
    </row>
    <row r="45664" spans="1:2" x14ac:dyDescent="0.2">
      <c r="A45664" s="253"/>
      <c r="B45664" s="254"/>
    </row>
    <row r="45665" spans="1:2" x14ac:dyDescent="0.2">
      <c r="A45665" s="253"/>
      <c r="B45665" s="254"/>
    </row>
    <row r="45666" spans="1:2" x14ac:dyDescent="0.2">
      <c r="A45666" s="253"/>
      <c r="B45666" s="254"/>
    </row>
    <row r="45667" spans="1:2" x14ac:dyDescent="0.2">
      <c r="A45667" s="253"/>
      <c r="B45667" s="254"/>
    </row>
    <row r="45668" spans="1:2" x14ac:dyDescent="0.2">
      <c r="A45668" s="253"/>
      <c r="B45668" s="254"/>
    </row>
    <row r="45669" spans="1:2" x14ac:dyDescent="0.2">
      <c r="A45669" s="253"/>
      <c r="B45669" s="254"/>
    </row>
    <row r="45670" spans="1:2" x14ac:dyDescent="0.2">
      <c r="A45670" s="253"/>
      <c r="B45670" s="254"/>
    </row>
    <row r="45671" spans="1:2" x14ac:dyDescent="0.2">
      <c r="A45671" s="253"/>
      <c r="B45671" s="254"/>
    </row>
    <row r="45672" spans="1:2" x14ac:dyDescent="0.2">
      <c r="A45672" s="253"/>
      <c r="B45672" s="254"/>
    </row>
    <row r="45673" spans="1:2" x14ac:dyDescent="0.2">
      <c r="A45673" s="253"/>
      <c r="B45673" s="254"/>
    </row>
    <row r="45674" spans="1:2" x14ac:dyDescent="0.2">
      <c r="A45674" s="253"/>
      <c r="B45674" s="254"/>
    </row>
    <row r="45675" spans="1:2" x14ac:dyDescent="0.2">
      <c r="A45675" s="253"/>
      <c r="B45675" s="254"/>
    </row>
    <row r="45676" spans="1:2" x14ac:dyDescent="0.2">
      <c r="A45676" s="253"/>
      <c r="B45676" s="254"/>
    </row>
    <row r="45677" spans="1:2" x14ac:dyDescent="0.2">
      <c r="A45677" s="253"/>
      <c r="B45677" s="254"/>
    </row>
    <row r="45678" spans="1:2" x14ac:dyDescent="0.2">
      <c r="A45678" s="253"/>
      <c r="B45678" s="254"/>
    </row>
    <row r="45679" spans="1:2" x14ac:dyDescent="0.2">
      <c r="A45679" s="253"/>
      <c r="B45679" s="254"/>
    </row>
    <row r="45680" spans="1:2" x14ac:dyDescent="0.2">
      <c r="A45680" s="253"/>
      <c r="B45680" s="254"/>
    </row>
    <row r="45681" spans="1:2" x14ac:dyDescent="0.2">
      <c r="A45681" s="253"/>
      <c r="B45681" s="254"/>
    </row>
    <row r="45682" spans="1:2" x14ac:dyDescent="0.2">
      <c r="A45682" s="253"/>
      <c r="B45682" s="254"/>
    </row>
    <row r="45683" spans="1:2" x14ac:dyDescent="0.2">
      <c r="A45683" s="253"/>
      <c r="B45683" s="254"/>
    </row>
    <row r="45684" spans="1:2" x14ac:dyDescent="0.2">
      <c r="A45684" s="253"/>
      <c r="B45684" s="254"/>
    </row>
    <row r="45685" spans="1:2" x14ac:dyDescent="0.2">
      <c r="A45685" s="253"/>
      <c r="B45685" s="254"/>
    </row>
    <row r="45686" spans="1:2" x14ac:dyDescent="0.2">
      <c r="A45686" s="253"/>
      <c r="B45686" s="254"/>
    </row>
    <row r="45687" spans="1:2" x14ac:dyDescent="0.2">
      <c r="A45687" s="253"/>
      <c r="B45687" s="254"/>
    </row>
    <row r="45688" spans="1:2" x14ac:dyDescent="0.2">
      <c r="A45688" s="253"/>
      <c r="B45688" s="254"/>
    </row>
    <row r="45689" spans="1:2" x14ac:dyDescent="0.2">
      <c r="A45689" s="253"/>
      <c r="B45689" s="254"/>
    </row>
    <row r="45690" spans="1:2" x14ac:dyDescent="0.2">
      <c r="A45690" s="253"/>
      <c r="B45690" s="254"/>
    </row>
    <row r="45691" spans="1:2" x14ac:dyDescent="0.2">
      <c r="A45691" s="253"/>
      <c r="B45691" s="254"/>
    </row>
    <row r="45692" spans="1:2" x14ac:dyDescent="0.2">
      <c r="A45692" s="253"/>
      <c r="B45692" s="254"/>
    </row>
    <row r="45693" spans="1:2" x14ac:dyDescent="0.2">
      <c r="A45693" s="253"/>
      <c r="B45693" s="254"/>
    </row>
    <row r="45694" spans="1:2" x14ac:dyDescent="0.2">
      <c r="A45694" s="253"/>
      <c r="B45694" s="254"/>
    </row>
    <row r="45695" spans="1:2" x14ac:dyDescent="0.2">
      <c r="A45695" s="253"/>
      <c r="B45695" s="254"/>
    </row>
    <row r="45696" spans="1:2" x14ac:dyDescent="0.2">
      <c r="A45696" s="253"/>
      <c r="B45696" s="254"/>
    </row>
    <row r="45697" spans="1:2" x14ac:dyDescent="0.2">
      <c r="A45697" s="253"/>
      <c r="B45697" s="254"/>
    </row>
    <row r="45698" spans="1:2" x14ac:dyDescent="0.2">
      <c r="A45698" s="253"/>
      <c r="B45698" s="254"/>
    </row>
    <row r="45699" spans="1:2" x14ac:dyDescent="0.2">
      <c r="A45699" s="253"/>
      <c r="B45699" s="254"/>
    </row>
    <row r="45700" spans="1:2" x14ac:dyDescent="0.2">
      <c r="A45700" s="253"/>
      <c r="B45700" s="254"/>
    </row>
    <row r="45701" spans="1:2" x14ac:dyDescent="0.2">
      <c r="A45701" s="253"/>
      <c r="B45701" s="254"/>
    </row>
    <row r="45702" spans="1:2" x14ac:dyDescent="0.2">
      <c r="A45702" s="253"/>
      <c r="B45702" s="254"/>
    </row>
    <row r="45703" spans="1:2" x14ac:dyDescent="0.2">
      <c r="A45703" s="253"/>
      <c r="B45703" s="254"/>
    </row>
    <row r="45704" spans="1:2" x14ac:dyDescent="0.2">
      <c r="A45704" s="253"/>
      <c r="B45704" s="254"/>
    </row>
    <row r="45705" spans="1:2" x14ac:dyDescent="0.2">
      <c r="A45705" s="253"/>
      <c r="B45705" s="254"/>
    </row>
    <row r="45706" spans="1:2" x14ac:dyDescent="0.2">
      <c r="A45706" s="253"/>
      <c r="B45706" s="254"/>
    </row>
    <row r="45707" spans="1:2" x14ac:dyDescent="0.2">
      <c r="A45707" s="253"/>
      <c r="B45707" s="254"/>
    </row>
    <row r="45708" spans="1:2" x14ac:dyDescent="0.2">
      <c r="A45708" s="253"/>
      <c r="B45708" s="254"/>
    </row>
    <row r="45709" spans="1:2" x14ac:dyDescent="0.2">
      <c r="A45709" s="253"/>
      <c r="B45709" s="254"/>
    </row>
    <row r="45710" spans="1:2" x14ac:dyDescent="0.2">
      <c r="A45710" s="253"/>
      <c r="B45710" s="254"/>
    </row>
    <row r="45711" spans="1:2" x14ac:dyDescent="0.2">
      <c r="A45711" s="253"/>
      <c r="B45711" s="254"/>
    </row>
    <row r="45712" spans="1:2" x14ac:dyDescent="0.2">
      <c r="A45712" s="253"/>
      <c r="B45712" s="254"/>
    </row>
    <row r="45713" spans="1:2" x14ac:dyDescent="0.2">
      <c r="A45713" s="253"/>
      <c r="B45713" s="254"/>
    </row>
    <row r="45714" spans="1:2" x14ac:dyDescent="0.2">
      <c r="A45714" s="253"/>
      <c r="B45714" s="254"/>
    </row>
    <row r="45715" spans="1:2" x14ac:dyDescent="0.2">
      <c r="A45715" s="253"/>
      <c r="B45715" s="254"/>
    </row>
    <row r="45716" spans="1:2" x14ac:dyDescent="0.2">
      <c r="A45716" s="253"/>
      <c r="B45716" s="254"/>
    </row>
    <row r="45717" spans="1:2" x14ac:dyDescent="0.2">
      <c r="A45717" s="253"/>
      <c r="B45717" s="254"/>
    </row>
    <row r="45718" spans="1:2" x14ac:dyDescent="0.2">
      <c r="A45718" s="253"/>
      <c r="B45718" s="254"/>
    </row>
    <row r="45719" spans="1:2" x14ac:dyDescent="0.2">
      <c r="A45719" s="253"/>
      <c r="B45719" s="254"/>
    </row>
    <row r="45720" spans="1:2" x14ac:dyDescent="0.2">
      <c r="A45720" s="253"/>
      <c r="B45720" s="254"/>
    </row>
    <row r="45721" spans="1:2" x14ac:dyDescent="0.2">
      <c r="A45721" s="253"/>
      <c r="B45721" s="254"/>
    </row>
    <row r="45722" spans="1:2" x14ac:dyDescent="0.2">
      <c r="A45722" s="253"/>
      <c r="B45722" s="254"/>
    </row>
    <row r="45723" spans="1:2" x14ac:dyDescent="0.2">
      <c r="A45723" s="253"/>
      <c r="B45723" s="254"/>
    </row>
    <row r="45724" spans="1:2" x14ac:dyDescent="0.2">
      <c r="A45724" s="253"/>
      <c r="B45724" s="254"/>
    </row>
    <row r="45725" spans="1:2" x14ac:dyDescent="0.2">
      <c r="A45725" s="253"/>
      <c r="B45725" s="254"/>
    </row>
    <row r="45726" spans="1:2" x14ac:dyDescent="0.2">
      <c r="A45726" s="253"/>
      <c r="B45726" s="254"/>
    </row>
    <row r="45727" spans="1:2" x14ac:dyDescent="0.2">
      <c r="A45727" s="253"/>
      <c r="B45727" s="254"/>
    </row>
    <row r="45728" spans="1:2" x14ac:dyDescent="0.2">
      <c r="A45728" s="253"/>
      <c r="B45728" s="254"/>
    </row>
    <row r="45729" spans="1:2" x14ac:dyDescent="0.2">
      <c r="A45729" s="253"/>
      <c r="B45729" s="254"/>
    </row>
    <row r="45730" spans="1:2" x14ac:dyDescent="0.2">
      <c r="A45730" s="253"/>
      <c r="B45730" s="254"/>
    </row>
    <row r="45731" spans="1:2" x14ac:dyDescent="0.2">
      <c r="A45731" s="253"/>
      <c r="B45731" s="254"/>
    </row>
    <row r="45732" spans="1:2" x14ac:dyDescent="0.2">
      <c r="A45732" s="253"/>
      <c r="B45732" s="254"/>
    </row>
    <row r="45733" spans="1:2" x14ac:dyDescent="0.2">
      <c r="A45733" s="253"/>
      <c r="B45733" s="254"/>
    </row>
    <row r="45734" spans="1:2" x14ac:dyDescent="0.2">
      <c r="A45734" s="253"/>
      <c r="B45734" s="254"/>
    </row>
    <row r="45735" spans="1:2" x14ac:dyDescent="0.2">
      <c r="A45735" s="253"/>
      <c r="B45735" s="254"/>
    </row>
    <row r="45736" spans="1:2" x14ac:dyDescent="0.2">
      <c r="A45736" s="253"/>
      <c r="B45736" s="254"/>
    </row>
    <row r="45737" spans="1:2" x14ac:dyDescent="0.2">
      <c r="A45737" s="253"/>
      <c r="B45737" s="254"/>
    </row>
    <row r="45738" spans="1:2" x14ac:dyDescent="0.2">
      <c r="A45738" s="253"/>
      <c r="B45738" s="254"/>
    </row>
    <row r="45739" spans="1:2" x14ac:dyDescent="0.2">
      <c r="A45739" s="253"/>
      <c r="B45739" s="254"/>
    </row>
    <row r="45740" spans="1:2" x14ac:dyDescent="0.2">
      <c r="A45740" s="253"/>
      <c r="B45740" s="254"/>
    </row>
    <row r="45741" spans="1:2" x14ac:dyDescent="0.2">
      <c r="A45741" s="253"/>
      <c r="B45741" s="254"/>
    </row>
    <row r="45742" spans="1:2" x14ac:dyDescent="0.2">
      <c r="A45742" s="253"/>
      <c r="B45742" s="254"/>
    </row>
    <row r="45743" spans="1:2" x14ac:dyDescent="0.2">
      <c r="A45743" s="253"/>
      <c r="B45743" s="254"/>
    </row>
    <row r="45744" spans="1:2" x14ac:dyDescent="0.2">
      <c r="A45744" s="253"/>
      <c r="B45744" s="254"/>
    </row>
    <row r="45745" spans="1:2" x14ac:dyDescent="0.2">
      <c r="A45745" s="253"/>
      <c r="B45745" s="254"/>
    </row>
    <row r="45746" spans="1:2" x14ac:dyDescent="0.2">
      <c r="A45746" s="253"/>
      <c r="B45746" s="254"/>
    </row>
    <row r="45747" spans="1:2" x14ac:dyDescent="0.2">
      <c r="A45747" s="253"/>
      <c r="B45747" s="254"/>
    </row>
    <row r="45748" spans="1:2" x14ac:dyDescent="0.2">
      <c r="A45748" s="253"/>
      <c r="B45748" s="254"/>
    </row>
    <row r="45749" spans="1:2" x14ac:dyDescent="0.2">
      <c r="A45749" s="253"/>
      <c r="B45749" s="254"/>
    </row>
    <row r="45750" spans="1:2" x14ac:dyDescent="0.2">
      <c r="A45750" s="253"/>
      <c r="B45750" s="254"/>
    </row>
    <row r="45751" spans="1:2" x14ac:dyDescent="0.2">
      <c r="A45751" s="253"/>
      <c r="B45751" s="254"/>
    </row>
    <row r="45752" spans="1:2" x14ac:dyDescent="0.2">
      <c r="A45752" s="253"/>
      <c r="B45752" s="254"/>
    </row>
    <row r="45753" spans="1:2" x14ac:dyDescent="0.2">
      <c r="A45753" s="253"/>
      <c r="B45753" s="254"/>
    </row>
    <row r="45754" spans="1:2" x14ac:dyDescent="0.2">
      <c r="A45754" s="253"/>
      <c r="B45754" s="254"/>
    </row>
    <row r="45755" spans="1:2" x14ac:dyDescent="0.2">
      <c r="A45755" s="253"/>
      <c r="B45755" s="254"/>
    </row>
    <row r="45756" spans="1:2" x14ac:dyDescent="0.2">
      <c r="A45756" s="253"/>
      <c r="B45756" s="254"/>
    </row>
    <row r="45757" spans="1:2" x14ac:dyDescent="0.2">
      <c r="A45757" s="253"/>
      <c r="B45757" s="254"/>
    </row>
    <row r="45758" spans="1:2" x14ac:dyDescent="0.2">
      <c r="A45758" s="253"/>
      <c r="B45758" s="254"/>
    </row>
    <row r="45759" spans="1:2" x14ac:dyDescent="0.2">
      <c r="A45759" s="253"/>
      <c r="B45759" s="254"/>
    </row>
    <row r="45760" spans="1:2" x14ac:dyDescent="0.2">
      <c r="A45760" s="253"/>
      <c r="B45760" s="254"/>
    </row>
    <row r="45761" spans="1:2" x14ac:dyDescent="0.2">
      <c r="A45761" s="253"/>
      <c r="B45761" s="254"/>
    </row>
    <row r="45762" spans="1:2" x14ac:dyDescent="0.2">
      <c r="A45762" s="253"/>
      <c r="B45762" s="254"/>
    </row>
    <row r="45763" spans="1:2" x14ac:dyDescent="0.2">
      <c r="A45763" s="253"/>
      <c r="B45763" s="254"/>
    </row>
    <row r="45764" spans="1:2" x14ac:dyDescent="0.2">
      <c r="A45764" s="253"/>
      <c r="B45764" s="254"/>
    </row>
    <row r="45765" spans="1:2" x14ac:dyDescent="0.2">
      <c r="A45765" s="253"/>
      <c r="B45765" s="254"/>
    </row>
    <row r="45766" spans="1:2" x14ac:dyDescent="0.2">
      <c r="A45766" s="253"/>
      <c r="B45766" s="254"/>
    </row>
    <row r="45767" spans="1:2" x14ac:dyDescent="0.2">
      <c r="A45767" s="253"/>
      <c r="B45767" s="254"/>
    </row>
    <row r="45768" spans="1:2" x14ac:dyDescent="0.2">
      <c r="A45768" s="253"/>
      <c r="B45768" s="254"/>
    </row>
    <row r="45769" spans="1:2" x14ac:dyDescent="0.2">
      <c r="A45769" s="253"/>
      <c r="B45769" s="254"/>
    </row>
    <row r="45770" spans="1:2" x14ac:dyDescent="0.2">
      <c r="A45770" s="253"/>
      <c r="B45770" s="254"/>
    </row>
    <row r="45771" spans="1:2" x14ac:dyDescent="0.2">
      <c r="A45771" s="253"/>
      <c r="B45771" s="254"/>
    </row>
    <row r="45772" spans="1:2" x14ac:dyDescent="0.2">
      <c r="A45772" s="253"/>
      <c r="B45772" s="254"/>
    </row>
    <row r="45773" spans="1:2" x14ac:dyDescent="0.2">
      <c r="A45773" s="253"/>
      <c r="B45773" s="254"/>
    </row>
    <row r="45774" spans="1:2" x14ac:dyDescent="0.2">
      <c r="A45774" s="253"/>
      <c r="B45774" s="254"/>
    </row>
    <row r="45775" spans="1:2" x14ac:dyDescent="0.2">
      <c r="A45775" s="253"/>
      <c r="B45775" s="254"/>
    </row>
    <row r="45776" spans="1:2" x14ac:dyDescent="0.2">
      <c r="A45776" s="253"/>
      <c r="B45776" s="254"/>
    </row>
    <row r="45777" spans="1:2" x14ac:dyDescent="0.2">
      <c r="A45777" s="253"/>
      <c r="B45777" s="254"/>
    </row>
    <row r="45778" spans="1:2" x14ac:dyDescent="0.2">
      <c r="A45778" s="253"/>
      <c r="B45778" s="254"/>
    </row>
    <row r="45779" spans="1:2" x14ac:dyDescent="0.2">
      <c r="A45779" s="253"/>
      <c r="B45779" s="254"/>
    </row>
    <row r="45780" spans="1:2" x14ac:dyDescent="0.2">
      <c r="A45780" s="253"/>
      <c r="B45780" s="254"/>
    </row>
    <row r="45781" spans="1:2" x14ac:dyDescent="0.2">
      <c r="A45781" s="253"/>
      <c r="B45781" s="254"/>
    </row>
    <row r="45782" spans="1:2" x14ac:dyDescent="0.2">
      <c r="A45782" s="253"/>
      <c r="B45782" s="254"/>
    </row>
    <row r="45783" spans="1:2" x14ac:dyDescent="0.2">
      <c r="A45783" s="253"/>
      <c r="B45783" s="254"/>
    </row>
    <row r="45784" spans="1:2" x14ac:dyDescent="0.2">
      <c r="A45784" s="253"/>
      <c r="B45784" s="254"/>
    </row>
    <row r="45785" spans="1:2" x14ac:dyDescent="0.2">
      <c r="A45785" s="253"/>
      <c r="B45785" s="254"/>
    </row>
    <row r="45786" spans="1:2" x14ac:dyDescent="0.2">
      <c r="A45786" s="253"/>
      <c r="B45786" s="254"/>
    </row>
    <row r="45787" spans="1:2" x14ac:dyDescent="0.2">
      <c r="A45787" s="253"/>
      <c r="B45787" s="254"/>
    </row>
    <row r="45788" spans="1:2" x14ac:dyDescent="0.2">
      <c r="A45788" s="253"/>
      <c r="B45788" s="254"/>
    </row>
    <row r="45789" spans="1:2" x14ac:dyDescent="0.2">
      <c r="A45789" s="253"/>
      <c r="B45789" s="254"/>
    </row>
    <row r="45790" spans="1:2" x14ac:dyDescent="0.2">
      <c r="A45790" s="253"/>
      <c r="B45790" s="254"/>
    </row>
    <row r="45791" spans="1:2" x14ac:dyDescent="0.2">
      <c r="A45791" s="253"/>
      <c r="B45791" s="254"/>
    </row>
    <row r="45792" spans="1:2" x14ac:dyDescent="0.2">
      <c r="A45792" s="253"/>
      <c r="B45792" s="254"/>
    </row>
    <row r="45793" spans="1:2" x14ac:dyDescent="0.2">
      <c r="A45793" s="253"/>
      <c r="B45793" s="254"/>
    </row>
    <row r="45794" spans="1:2" x14ac:dyDescent="0.2">
      <c r="A45794" s="253"/>
      <c r="B45794" s="254"/>
    </row>
    <row r="45795" spans="1:2" x14ac:dyDescent="0.2">
      <c r="A45795" s="253"/>
      <c r="B45795" s="254"/>
    </row>
    <row r="45796" spans="1:2" x14ac:dyDescent="0.2">
      <c r="A45796" s="253"/>
      <c r="B45796" s="254"/>
    </row>
    <row r="45797" spans="1:2" x14ac:dyDescent="0.2">
      <c r="A45797" s="253"/>
      <c r="B45797" s="254"/>
    </row>
    <row r="45798" spans="1:2" x14ac:dyDescent="0.2">
      <c r="A45798" s="253"/>
      <c r="B45798" s="254"/>
    </row>
    <row r="45799" spans="1:2" x14ac:dyDescent="0.2">
      <c r="A45799" s="253"/>
      <c r="B45799" s="254"/>
    </row>
    <row r="45800" spans="1:2" x14ac:dyDescent="0.2">
      <c r="A45800" s="253"/>
      <c r="B45800" s="254"/>
    </row>
    <row r="45801" spans="1:2" x14ac:dyDescent="0.2">
      <c r="A45801" s="253"/>
      <c r="B45801" s="254"/>
    </row>
    <row r="45802" spans="1:2" x14ac:dyDescent="0.2">
      <c r="A45802" s="253"/>
      <c r="B45802" s="254"/>
    </row>
    <row r="45803" spans="1:2" x14ac:dyDescent="0.2">
      <c r="A45803" s="253"/>
      <c r="B45803" s="254"/>
    </row>
    <row r="45804" spans="1:2" x14ac:dyDescent="0.2">
      <c r="A45804" s="253"/>
      <c r="B45804" s="254"/>
    </row>
    <row r="45805" spans="1:2" x14ac:dyDescent="0.2">
      <c r="A45805" s="253"/>
      <c r="B45805" s="254"/>
    </row>
    <row r="45806" spans="1:2" x14ac:dyDescent="0.2">
      <c r="A45806" s="253"/>
      <c r="B45806" s="254"/>
    </row>
    <row r="45807" spans="1:2" x14ac:dyDescent="0.2">
      <c r="A45807" s="253"/>
      <c r="B45807" s="254"/>
    </row>
    <row r="45808" spans="1:2" x14ac:dyDescent="0.2">
      <c r="A45808" s="253"/>
      <c r="B45808" s="254"/>
    </row>
    <row r="45809" spans="1:2" x14ac:dyDescent="0.2">
      <c r="A45809" s="253"/>
      <c r="B45809" s="254"/>
    </row>
    <row r="45810" spans="1:2" x14ac:dyDescent="0.2">
      <c r="A45810" s="253"/>
      <c r="B45810" s="254"/>
    </row>
    <row r="45811" spans="1:2" x14ac:dyDescent="0.2">
      <c r="A45811" s="253"/>
      <c r="B45811" s="254"/>
    </row>
    <row r="45812" spans="1:2" x14ac:dyDescent="0.2">
      <c r="A45812" s="253"/>
      <c r="B45812" s="254"/>
    </row>
    <row r="45813" spans="1:2" x14ac:dyDescent="0.2">
      <c r="A45813" s="253"/>
      <c r="B45813" s="254"/>
    </row>
    <row r="45814" spans="1:2" x14ac:dyDescent="0.2">
      <c r="A45814" s="253"/>
      <c r="B45814" s="254"/>
    </row>
    <row r="45815" spans="1:2" x14ac:dyDescent="0.2">
      <c r="A45815" s="253"/>
      <c r="B45815" s="254"/>
    </row>
    <row r="45816" spans="1:2" x14ac:dyDescent="0.2">
      <c r="A45816" s="253"/>
      <c r="B45816" s="254"/>
    </row>
    <row r="45817" spans="1:2" x14ac:dyDescent="0.2">
      <c r="A45817" s="253"/>
      <c r="B45817" s="254"/>
    </row>
    <row r="45818" spans="1:2" x14ac:dyDescent="0.2">
      <c r="A45818" s="253"/>
      <c r="B45818" s="254"/>
    </row>
    <row r="45819" spans="1:2" x14ac:dyDescent="0.2">
      <c r="A45819" s="253"/>
      <c r="B45819" s="254"/>
    </row>
    <row r="45820" spans="1:2" x14ac:dyDescent="0.2">
      <c r="A45820" s="253"/>
      <c r="B45820" s="254"/>
    </row>
    <row r="45821" spans="1:2" x14ac:dyDescent="0.2">
      <c r="A45821" s="253"/>
      <c r="B45821" s="254"/>
    </row>
    <row r="45822" spans="1:2" x14ac:dyDescent="0.2">
      <c r="A45822" s="253"/>
      <c r="B45822" s="254"/>
    </row>
    <row r="45823" spans="1:2" x14ac:dyDescent="0.2">
      <c r="A45823" s="253"/>
      <c r="B45823" s="254"/>
    </row>
    <row r="45824" spans="1:2" x14ac:dyDescent="0.2">
      <c r="A45824" s="253"/>
      <c r="B45824" s="254"/>
    </row>
    <row r="45825" spans="1:2" x14ac:dyDescent="0.2">
      <c r="A45825" s="253"/>
      <c r="B45825" s="254"/>
    </row>
    <row r="45826" spans="1:2" x14ac:dyDescent="0.2">
      <c r="A45826" s="253"/>
      <c r="B45826" s="254"/>
    </row>
    <row r="45827" spans="1:2" x14ac:dyDescent="0.2">
      <c r="A45827" s="253"/>
      <c r="B45827" s="254"/>
    </row>
    <row r="45828" spans="1:2" x14ac:dyDescent="0.2">
      <c r="A45828" s="253"/>
      <c r="B45828" s="254"/>
    </row>
    <row r="45829" spans="1:2" x14ac:dyDescent="0.2">
      <c r="A45829" s="253"/>
      <c r="B45829" s="254"/>
    </row>
    <row r="45830" spans="1:2" x14ac:dyDescent="0.2">
      <c r="A45830" s="253"/>
      <c r="B45830" s="254"/>
    </row>
    <row r="45831" spans="1:2" x14ac:dyDescent="0.2">
      <c r="A45831" s="253"/>
      <c r="B45831" s="254"/>
    </row>
    <row r="45832" spans="1:2" x14ac:dyDescent="0.2">
      <c r="A45832" s="253"/>
      <c r="B45832" s="254"/>
    </row>
    <row r="45833" spans="1:2" x14ac:dyDescent="0.2">
      <c r="A45833" s="253"/>
      <c r="B45833" s="254"/>
    </row>
    <row r="45834" spans="1:2" x14ac:dyDescent="0.2">
      <c r="A45834" s="253"/>
      <c r="B45834" s="254"/>
    </row>
    <row r="45835" spans="1:2" x14ac:dyDescent="0.2">
      <c r="A45835" s="253"/>
      <c r="B45835" s="254"/>
    </row>
    <row r="45836" spans="1:2" x14ac:dyDescent="0.2">
      <c r="A45836" s="253"/>
      <c r="B45836" s="254"/>
    </row>
    <row r="45837" spans="1:2" x14ac:dyDescent="0.2">
      <c r="A45837" s="253"/>
      <c r="B45837" s="254"/>
    </row>
    <row r="45838" spans="1:2" x14ac:dyDescent="0.2">
      <c r="A45838" s="253"/>
      <c r="B45838" s="254"/>
    </row>
    <row r="45839" spans="1:2" x14ac:dyDescent="0.2">
      <c r="A45839" s="253"/>
      <c r="B45839" s="254"/>
    </row>
    <row r="45840" spans="1:2" x14ac:dyDescent="0.2">
      <c r="A45840" s="253"/>
      <c r="B45840" s="254"/>
    </row>
    <row r="45841" spans="1:2" x14ac:dyDescent="0.2">
      <c r="A45841" s="253"/>
      <c r="B45841" s="254"/>
    </row>
    <row r="45842" spans="1:2" x14ac:dyDescent="0.2">
      <c r="A45842" s="253"/>
      <c r="B45842" s="254"/>
    </row>
    <row r="45843" spans="1:2" x14ac:dyDescent="0.2">
      <c r="A45843" s="253"/>
      <c r="B45843" s="254"/>
    </row>
    <row r="45844" spans="1:2" x14ac:dyDescent="0.2">
      <c r="A45844" s="253"/>
      <c r="B45844" s="254"/>
    </row>
    <row r="45845" spans="1:2" x14ac:dyDescent="0.2">
      <c r="A45845" s="253"/>
      <c r="B45845" s="254"/>
    </row>
    <row r="45846" spans="1:2" x14ac:dyDescent="0.2">
      <c r="A45846" s="253"/>
      <c r="B45846" s="254"/>
    </row>
    <row r="45847" spans="1:2" x14ac:dyDescent="0.2">
      <c r="A45847" s="253"/>
      <c r="B45847" s="254"/>
    </row>
    <row r="45848" spans="1:2" x14ac:dyDescent="0.2">
      <c r="A45848" s="253"/>
      <c r="B45848" s="254"/>
    </row>
    <row r="45849" spans="1:2" x14ac:dyDescent="0.2">
      <c r="A45849" s="253"/>
      <c r="B45849" s="254"/>
    </row>
    <row r="45850" spans="1:2" x14ac:dyDescent="0.2">
      <c r="A45850" s="253"/>
      <c r="B45850" s="254"/>
    </row>
    <row r="45851" spans="1:2" x14ac:dyDescent="0.2">
      <c r="A45851" s="253"/>
      <c r="B45851" s="254"/>
    </row>
    <row r="45852" spans="1:2" x14ac:dyDescent="0.2">
      <c r="A45852" s="253"/>
      <c r="B45852" s="254"/>
    </row>
    <row r="45853" spans="1:2" x14ac:dyDescent="0.2">
      <c r="A45853" s="253"/>
      <c r="B45853" s="254"/>
    </row>
    <row r="45854" spans="1:2" x14ac:dyDescent="0.2">
      <c r="A45854" s="253"/>
      <c r="B45854" s="254"/>
    </row>
    <row r="45855" spans="1:2" x14ac:dyDescent="0.2">
      <c r="A45855" s="253"/>
      <c r="B45855" s="254"/>
    </row>
    <row r="45856" spans="1:2" x14ac:dyDescent="0.2">
      <c r="A45856" s="253"/>
      <c r="B45856" s="254"/>
    </row>
    <row r="45857" spans="1:2" x14ac:dyDescent="0.2">
      <c r="A45857" s="253"/>
      <c r="B45857" s="254"/>
    </row>
    <row r="45858" spans="1:2" x14ac:dyDescent="0.2">
      <c r="A45858" s="253"/>
      <c r="B45858" s="254"/>
    </row>
    <row r="45859" spans="1:2" x14ac:dyDescent="0.2">
      <c r="A45859" s="253"/>
      <c r="B45859" s="254"/>
    </row>
    <row r="45860" spans="1:2" x14ac:dyDescent="0.2">
      <c r="A45860" s="253"/>
      <c r="B45860" s="254"/>
    </row>
    <row r="45861" spans="1:2" x14ac:dyDescent="0.2">
      <c r="A45861" s="253"/>
      <c r="B45861" s="254"/>
    </row>
    <row r="45862" spans="1:2" x14ac:dyDescent="0.2">
      <c r="A45862" s="253"/>
      <c r="B45862" s="254"/>
    </row>
    <row r="45863" spans="1:2" x14ac:dyDescent="0.2">
      <c r="A45863" s="253"/>
      <c r="B45863" s="254"/>
    </row>
    <row r="45864" spans="1:2" x14ac:dyDescent="0.2">
      <c r="A45864" s="253"/>
      <c r="B45864" s="254"/>
    </row>
    <row r="45865" spans="1:2" x14ac:dyDescent="0.2">
      <c r="A45865" s="253"/>
      <c r="B45865" s="254"/>
    </row>
    <row r="45866" spans="1:2" x14ac:dyDescent="0.2">
      <c r="A45866" s="253"/>
      <c r="B45866" s="254"/>
    </row>
    <row r="45867" spans="1:2" x14ac:dyDescent="0.2">
      <c r="A45867" s="253"/>
      <c r="B45867" s="254"/>
    </row>
    <row r="45868" spans="1:2" x14ac:dyDescent="0.2">
      <c r="A45868" s="253"/>
      <c r="B45868" s="254"/>
    </row>
    <row r="45869" spans="1:2" x14ac:dyDescent="0.2">
      <c r="A45869" s="253"/>
      <c r="B45869" s="254"/>
    </row>
    <row r="45870" spans="1:2" x14ac:dyDescent="0.2">
      <c r="A45870" s="253"/>
      <c r="B45870" s="254"/>
    </row>
    <row r="45871" spans="1:2" x14ac:dyDescent="0.2">
      <c r="A45871" s="253"/>
      <c r="B45871" s="254"/>
    </row>
    <row r="45872" spans="1:2" x14ac:dyDescent="0.2">
      <c r="A45872" s="253"/>
      <c r="B45872" s="254"/>
    </row>
    <row r="45873" spans="1:2" x14ac:dyDescent="0.2">
      <c r="A45873" s="253"/>
      <c r="B45873" s="254"/>
    </row>
    <row r="45874" spans="1:2" x14ac:dyDescent="0.2">
      <c r="A45874" s="253"/>
      <c r="B45874" s="254"/>
    </row>
    <row r="45875" spans="1:2" x14ac:dyDescent="0.2">
      <c r="A45875" s="253"/>
      <c r="B45875" s="254"/>
    </row>
    <row r="45876" spans="1:2" x14ac:dyDescent="0.2">
      <c r="A45876" s="253"/>
      <c r="B45876" s="254"/>
    </row>
    <row r="45877" spans="1:2" x14ac:dyDescent="0.2">
      <c r="A45877" s="253"/>
      <c r="B45877" s="254"/>
    </row>
    <row r="45878" spans="1:2" x14ac:dyDescent="0.2">
      <c r="A45878" s="253"/>
      <c r="B45878" s="254"/>
    </row>
    <row r="45879" spans="1:2" x14ac:dyDescent="0.2">
      <c r="A45879" s="253"/>
      <c r="B45879" s="254"/>
    </row>
    <row r="45880" spans="1:2" x14ac:dyDescent="0.2">
      <c r="A45880" s="253"/>
      <c r="B45880" s="254"/>
    </row>
    <row r="45881" spans="1:2" x14ac:dyDescent="0.2">
      <c r="A45881" s="253"/>
      <c r="B45881" s="254"/>
    </row>
    <row r="45882" spans="1:2" x14ac:dyDescent="0.2">
      <c r="A45882" s="253"/>
      <c r="B45882" s="254"/>
    </row>
    <row r="45883" spans="1:2" x14ac:dyDescent="0.2">
      <c r="A45883" s="253"/>
      <c r="B45883" s="254"/>
    </row>
    <row r="45884" spans="1:2" x14ac:dyDescent="0.2">
      <c r="A45884" s="253"/>
      <c r="B45884" s="254"/>
    </row>
    <row r="45885" spans="1:2" x14ac:dyDescent="0.2">
      <c r="A45885" s="253"/>
      <c r="B45885" s="254"/>
    </row>
    <row r="45886" spans="1:2" x14ac:dyDescent="0.2">
      <c r="A45886" s="253"/>
      <c r="B45886" s="254"/>
    </row>
    <row r="45887" spans="1:2" x14ac:dyDescent="0.2">
      <c r="A45887" s="253"/>
      <c r="B45887" s="254"/>
    </row>
    <row r="45888" spans="1:2" x14ac:dyDescent="0.2">
      <c r="A45888" s="253"/>
      <c r="B45888" s="254"/>
    </row>
    <row r="45889" spans="1:2" x14ac:dyDescent="0.2">
      <c r="A45889" s="253"/>
      <c r="B45889" s="254"/>
    </row>
    <row r="45890" spans="1:2" x14ac:dyDescent="0.2">
      <c r="A45890" s="253"/>
      <c r="B45890" s="254"/>
    </row>
    <row r="45891" spans="1:2" x14ac:dyDescent="0.2">
      <c r="A45891" s="253"/>
      <c r="B45891" s="254"/>
    </row>
    <row r="45892" spans="1:2" x14ac:dyDescent="0.2">
      <c r="A45892" s="253"/>
      <c r="B45892" s="254"/>
    </row>
    <row r="45893" spans="1:2" x14ac:dyDescent="0.2">
      <c r="A45893" s="253"/>
      <c r="B45893" s="254"/>
    </row>
    <row r="45894" spans="1:2" x14ac:dyDescent="0.2">
      <c r="A45894" s="253"/>
      <c r="B45894" s="254"/>
    </row>
    <row r="45895" spans="1:2" x14ac:dyDescent="0.2">
      <c r="A45895" s="253"/>
      <c r="B45895" s="254"/>
    </row>
    <row r="45896" spans="1:2" x14ac:dyDescent="0.2">
      <c r="A45896" s="253"/>
      <c r="B45896" s="254"/>
    </row>
    <row r="45897" spans="1:2" x14ac:dyDescent="0.2">
      <c r="A45897" s="253"/>
      <c r="B45897" s="254"/>
    </row>
    <row r="45898" spans="1:2" x14ac:dyDescent="0.2">
      <c r="A45898" s="253"/>
      <c r="B45898" s="254"/>
    </row>
    <row r="45899" spans="1:2" x14ac:dyDescent="0.2">
      <c r="A45899" s="253"/>
      <c r="B45899" s="254"/>
    </row>
    <row r="45900" spans="1:2" x14ac:dyDescent="0.2">
      <c r="A45900" s="253"/>
      <c r="B45900" s="254"/>
    </row>
    <row r="45901" spans="1:2" x14ac:dyDescent="0.2">
      <c r="A45901" s="253"/>
      <c r="B45901" s="254"/>
    </row>
    <row r="45902" spans="1:2" x14ac:dyDescent="0.2">
      <c r="A45902" s="253"/>
      <c r="B45902" s="254"/>
    </row>
    <row r="45903" spans="1:2" x14ac:dyDescent="0.2">
      <c r="A45903" s="253"/>
      <c r="B45903" s="254"/>
    </row>
    <row r="45904" spans="1:2" x14ac:dyDescent="0.2">
      <c r="A45904" s="253"/>
      <c r="B45904" s="254"/>
    </row>
    <row r="45905" spans="1:2" x14ac:dyDescent="0.2">
      <c r="A45905" s="253"/>
      <c r="B45905" s="254"/>
    </row>
    <row r="45906" spans="1:2" x14ac:dyDescent="0.2">
      <c r="A45906" s="253"/>
      <c r="B45906" s="254"/>
    </row>
    <row r="45907" spans="1:2" x14ac:dyDescent="0.2">
      <c r="A45907" s="253"/>
      <c r="B45907" s="254"/>
    </row>
    <row r="45908" spans="1:2" x14ac:dyDescent="0.2">
      <c r="A45908" s="253"/>
      <c r="B45908" s="254"/>
    </row>
    <row r="45909" spans="1:2" x14ac:dyDescent="0.2">
      <c r="A45909" s="253"/>
      <c r="B45909" s="254"/>
    </row>
    <row r="45910" spans="1:2" x14ac:dyDescent="0.2">
      <c r="A45910" s="253"/>
      <c r="B45910" s="254"/>
    </row>
    <row r="45911" spans="1:2" x14ac:dyDescent="0.2">
      <c r="A45911" s="253"/>
      <c r="B45911" s="254"/>
    </row>
    <row r="45912" spans="1:2" x14ac:dyDescent="0.2">
      <c r="A45912" s="253"/>
      <c r="B45912" s="254"/>
    </row>
    <row r="45913" spans="1:2" x14ac:dyDescent="0.2">
      <c r="A45913" s="253"/>
      <c r="B45913" s="254"/>
    </row>
    <row r="45914" spans="1:2" x14ac:dyDescent="0.2">
      <c r="A45914" s="253"/>
      <c r="B45914" s="254"/>
    </row>
    <row r="45915" spans="1:2" x14ac:dyDescent="0.2">
      <c r="A45915" s="253"/>
      <c r="B45915" s="254"/>
    </row>
    <row r="45916" spans="1:2" x14ac:dyDescent="0.2">
      <c r="A45916" s="253"/>
      <c r="B45916" s="254"/>
    </row>
    <row r="45917" spans="1:2" x14ac:dyDescent="0.2">
      <c r="A45917" s="253"/>
      <c r="B45917" s="254"/>
    </row>
    <row r="45918" spans="1:2" x14ac:dyDescent="0.2">
      <c r="A45918" s="253"/>
      <c r="B45918" s="254"/>
    </row>
    <row r="45919" spans="1:2" x14ac:dyDescent="0.2">
      <c r="A45919" s="253"/>
      <c r="B45919" s="254"/>
    </row>
    <row r="45920" spans="1:2" x14ac:dyDescent="0.2">
      <c r="A45920" s="253"/>
      <c r="B45920" s="254"/>
    </row>
    <row r="45921" spans="1:2" x14ac:dyDescent="0.2">
      <c r="A45921" s="253"/>
      <c r="B45921" s="254"/>
    </row>
    <row r="45922" spans="1:2" x14ac:dyDescent="0.2">
      <c r="A45922" s="253"/>
      <c r="B45922" s="254"/>
    </row>
    <row r="45923" spans="1:2" x14ac:dyDescent="0.2">
      <c r="A45923" s="253"/>
      <c r="B45923" s="254"/>
    </row>
    <row r="45924" spans="1:2" x14ac:dyDescent="0.2">
      <c r="A45924" s="253"/>
      <c r="B45924" s="254"/>
    </row>
    <row r="45925" spans="1:2" x14ac:dyDescent="0.2">
      <c r="A45925" s="253"/>
      <c r="B45925" s="254"/>
    </row>
    <row r="45926" spans="1:2" x14ac:dyDescent="0.2">
      <c r="A45926" s="253"/>
      <c r="B45926" s="254"/>
    </row>
    <row r="45927" spans="1:2" x14ac:dyDescent="0.2">
      <c r="A45927" s="253"/>
      <c r="B45927" s="254"/>
    </row>
    <row r="45928" spans="1:2" x14ac:dyDescent="0.2">
      <c r="A45928" s="253"/>
      <c r="B45928" s="254"/>
    </row>
    <row r="45929" spans="1:2" x14ac:dyDescent="0.2">
      <c r="A45929" s="253"/>
      <c r="B45929" s="254"/>
    </row>
    <row r="45930" spans="1:2" x14ac:dyDescent="0.2">
      <c r="A45930" s="253"/>
      <c r="B45930" s="254"/>
    </row>
    <row r="45931" spans="1:2" x14ac:dyDescent="0.2">
      <c r="A45931" s="253"/>
      <c r="B45931" s="254"/>
    </row>
    <row r="45932" spans="1:2" x14ac:dyDescent="0.2">
      <c r="A45932" s="253"/>
      <c r="B45932" s="254"/>
    </row>
    <row r="45933" spans="1:2" x14ac:dyDescent="0.2">
      <c r="A45933" s="253"/>
      <c r="B45933" s="254"/>
    </row>
    <row r="45934" spans="1:2" x14ac:dyDescent="0.2">
      <c r="A45934" s="253"/>
      <c r="B45934" s="254"/>
    </row>
    <row r="45935" spans="1:2" x14ac:dyDescent="0.2">
      <c r="A45935" s="253"/>
      <c r="B45935" s="254"/>
    </row>
    <row r="45936" spans="1:2" x14ac:dyDescent="0.2">
      <c r="A45936" s="253"/>
      <c r="B45936" s="254"/>
    </row>
    <row r="45937" spans="1:2" x14ac:dyDescent="0.2">
      <c r="A45937" s="253"/>
      <c r="B45937" s="254"/>
    </row>
    <row r="45938" spans="1:2" x14ac:dyDescent="0.2">
      <c r="A45938" s="253"/>
      <c r="B45938" s="254"/>
    </row>
    <row r="45939" spans="1:2" x14ac:dyDescent="0.2">
      <c r="A45939" s="253"/>
      <c r="B45939" s="254"/>
    </row>
    <row r="45940" spans="1:2" x14ac:dyDescent="0.2">
      <c r="A45940" s="253"/>
      <c r="B45940" s="254"/>
    </row>
    <row r="45941" spans="1:2" x14ac:dyDescent="0.2">
      <c r="A45941" s="253"/>
      <c r="B45941" s="254"/>
    </row>
    <row r="45942" spans="1:2" x14ac:dyDescent="0.2">
      <c r="A45942" s="253"/>
      <c r="B45942" s="254"/>
    </row>
    <row r="45943" spans="1:2" x14ac:dyDescent="0.2">
      <c r="A45943" s="253"/>
      <c r="B45943" s="254"/>
    </row>
    <row r="45944" spans="1:2" x14ac:dyDescent="0.2">
      <c r="A45944" s="253"/>
      <c r="B45944" s="254"/>
    </row>
    <row r="45945" spans="1:2" x14ac:dyDescent="0.2">
      <c r="A45945" s="253"/>
      <c r="B45945" s="254"/>
    </row>
    <row r="45946" spans="1:2" x14ac:dyDescent="0.2">
      <c r="A45946" s="253"/>
      <c r="B45946" s="254"/>
    </row>
    <row r="45947" spans="1:2" x14ac:dyDescent="0.2">
      <c r="A45947" s="253"/>
      <c r="B45947" s="254"/>
    </row>
    <row r="45948" spans="1:2" x14ac:dyDescent="0.2">
      <c r="A45948" s="253"/>
      <c r="B45948" s="254"/>
    </row>
    <row r="45949" spans="1:2" x14ac:dyDescent="0.2">
      <c r="A45949" s="253"/>
      <c r="B45949" s="254"/>
    </row>
    <row r="45950" spans="1:2" x14ac:dyDescent="0.2">
      <c r="A45950" s="253"/>
      <c r="B45950" s="254"/>
    </row>
    <row r="45951" spans="1:2" x14ac:dyDescent="0.2">
      <c r="A45951" s="253"/>
      <c r="B45951" s="254"/>
    </row>
    <row r="45952" spans="1:2" x14ac:dyDescent="0.2">
      <c r="A45952" s="253"/>
      <c r="B45952" s="254"/>
    </row>
    <row r="45953" spans="1:2" x14ac:dyDescent="0.2">
      <c r="A45953" s="253"/>
      <c r="B45953" s="254"/>
    </row>
    <row r="45954" spans="1:2" x14ac:dyDescent="0.2">
      <c r="A45954" s="253"/>
      <c r="B45954" s="254"/>
    </row>
    <row r="45955" spans="1:2" x14ac:dyDescent="0.2">
      <c r="A45955" s="253"/>
      <c r="B45955" s="254"/>
    </row>
    <row r="45956" spans="1:2" x14ac:dyDescent="0.2">
      <c r="A45956" s="253"/>
      <c r="B45956" s="254"/>
    </row>
    <row r="45957" spans="1:2" x14ac:dyDescent="0.2">
      <c r="A45957" s="253"/>
      <c r="B45957" s="254"/>
    </row>
    <row r="45958" spans="1:2" x14ac:dyDescent="0.2">
      <c r="A45958" s="253"/>
      <c r="B45958" s="254"/>
    </row>
    <row r="45959" spans="1:2" x14ac:dyDescent="0.2">
      <c r="A45959" s="253"/>
      <c r="B45959" s="254"/>
    </row>
    <row r="45960" spans="1:2" x14ac:dyDescent="0.2">
      <c r="A45960" s="253"/>
      <c r="B45960" s="254"/>
    </row>
    <row r="45961" spans="1:2" x14ac:dyDescent="0.2">
      <c r="A45961" s="253"/>
      <c r="B45961" s="254"/>
    </row>
    <row r="45962" spans="1:2" x14ac:dyDescent="0.2">
      <c r="A45962" s="253"/>
      <c r="B45962" s="254"/>
    </row>
    <row r="45963" spans="1:2" x14ac:dyDescent="0.2">
      <c r="A45963" s="253"/>
      <c r="B45963" s="254"/>
    </row>
    <row r="45964" spans="1:2" x14ac:dyDescent="0.2">
      <c r="A45964" s="253"/>
      <c r="B45964" s="254"/>
    </row>
    <row r="45965" spans="1:2" x14ac:dyDescent="0.2">
      <c r="A45965" s="253"/>
      <c r="B45965" s="254"/>
    </row>
    <row r="45966" spans="1:2" x14ac:dyDescent="0.2">
      <c r="A45966" s="253"/>
      <c r="B45966" s="254"/>
    </row>
    <row r="45967" spans="1:2" x14ac:dyDescent="0.2">
      <c r="A45967" s="253"/>
      <c r="B45967" s="254"/>
    </row>
    <row r="45968" spans="1:2" x14ac:dyDescent="0.2">
      <c r="A45968" s="253"/>
      <c r="B45968" s="254"/>
    </row>
    <row r="45969" spans="1:2" x14ac:dyDescent="0.2">
      <c r="A45969" s="253"/>
      <c r="B45969" s="254"/>
    </row>
    <row r="45970" spans="1:2" x14ac:dyDescent="0.2">
      <c r="A45970" s="253"/>
      <c r="B45970" s="254"/>
    </row>
    <row r="45971" spans="1:2" x14ac:dyDescent="0.2">
      <c r="A45971" s="253"/>
      <c r="B45971" s="254"/>
    </row>
    <row r="45972" spans="1:2" x14ac:dyDescent="0.2">
      <c r="A45972" s="253"/>
      <c r="B45972" s="254"/>
    </row>
    <row r="45973" spans="1:2" x14ac:dyDescent="0.2">
      <c r="A45973" s="253"/>
      <c r="B45973" s="254"/>
    </row>
    <row r="45974" spans="1:2" x14ac:dyDescent="0.2">
      <c r="A45974" s="253"/>
      <c r="B45974" s="254"/>
    </row>
    <row r="45975" spans="1:2" x14ac:dyDescent="0.2">
      <c r="A45975" s="253"/>
      <c r="B45975" s="254"/>
    </row>
    <row r="45976" spans="1:2" x14ac:dyDescent="0.2">
      <c r="A45976" s="253"/>
      <c r="B45976" s="254"/>
    </row>
    <row r="45977" spans="1:2" x14ac:dyDescent="0.2">
      <c r="A45977" s="253"/>
      <c r="B45977" s="254"/>
    </row>
    <row r="45978" spans="1:2" x14ac:dyDescent="0.2">
      <c r="A45978" s="253"/>
      <c r="B45978" s="254"/>
    </row>
    <row r="45979" spans="1:2" x14ac:dyDescent="0.2">
      <c r="A45979" s="253"/>
      <c r="B45979" s="254"/>
    </row>
    <row r="45980" spans="1:2" x14ac:dyDescent="0.2">
      <c r="A45980" s="253"/>
      <c r="B45980" s="254"/>
    </row>
    <row r="45981" spans="1:2" x14ac:dyDescent="0.2">
      <c r="A45981" s="253"/>
      <c r="B45981" s="254"/>
    </row>
    <row r="45982" spans="1:2" x14ac:dyDescent="0.2">
      <c r="A45982" s="253"/>
      <c r="B45982" s="254"/>
    </row>
    <row r="45983" spans="1:2" x14ac:dyDescent="0.2">
      <c r="A45983" s="253"/>
      <c r="B45983" s="254"/>
    </row>
    <row r="45984" spans="1:2" x14ac:dyDescent="0.2">
      <c r="A45984" s="253"/>
      <c r="B45984" s="254"/>
    </row>
    <row r="45985" spans="1:2" x14ac:dyDescent="0.2">
      <c r="A45985" s="253"/>
      <c r="B45985" s="254"/>
    </row>
    <row r="45986" spans="1:2" x14ac:dyDescent="0.2">
      <c r="A45986" s="253"/>
      <c r="B45986" s="254"/>
    </row>
    <row r="45987" spans="1:2" x14ac:dyDescent="0.2">
      <c r="A45987" s="253"/>
      <c r="B45987" s="254"/>
    </row>
    <row r="45988" spans="1:2" x14ac:dyDescent="0.2">
      <c r="A45988" s="253"/>
      <c r="B45988" s="254"/>
    </row>
    <row r="45989" spans="1:2" x14ac:dyDescent="0.2">
      <c r="A45989" s="253"/>
      <c r="B45989" s="254"/>
    </row>
    <row r="45990" spans="1:2" x14ac:dyDescent="0.2">
      <c r="A45990" s="253"/>
      <c r="B45990" s="254"/>
    </row>
    <row r="45991" spans="1:2" x14ac:dyDescent="0.2">
      <c r="A45991" s="253"/>
      <c r="B45991" s="254"/>
    </row>
    <row r="45992" spans="1:2" x14ac:dyDescent="0.2">
      <c r="A45992" s="253"/>
      <c r="B45992" s="254"/>
    </row>
    <row r="45993" spans="1:2" x14ac:dyDescent="0.2">
      <c r="A45993" s="253"/>
      <c r="B45993" s="254"/>
    </row>
    <row r="45994" spans="1:2" x14ac:dyDescent="0.2">
      <c r="A45994" s="253"/>
      <c r="B45994" s="254"/>
    </row>
    <row r="45995" spans="1:2" x14ac:dyDescent="0.2">
      <c r="A45995" s="253"/>
      <c r="B45995" s="254"/>
    </row>
    <row r="45996" spans="1:2" x14ac:dyDescent="0.2">
      <c r="A45996" s="253"/>
      <c r="B45996" s="254"/>
    </row>
    <row r="45997" spans="1:2" x14ac:dyDescent="0.2">
      <c r="A45997" s="253"/>
      <c r="B45997" s="254"/>
    </row>
    <row r="45998" spans="1:2" x14ac:dyDescent="0.2">
      <c r="A45998" s="253"/>
      <c r="B45998" s="254"/>
    </row>
    <row r="45999" spans="1:2" x14ac:dyDescent="0.2">
      <c r="A45999" s="253"/>
      <c r="B45999" s="254"/>
    </row>
    <row r="46000" spans="1:2" x14ac:dyDescent="0.2">
      <c r="A46000" s="253"/>
      <c r="B46000" s="254"/>
    </row>
    <row r="46001" spans="1:2" x14ac:dyDescent="0.2">
      <c r="A46001" s="253"/>
      <c r="B46001" s="254"/>
    </row>
    <row r="46002" spans="1:2" x14ac:dyDescent="0.2">
      <c r="A46002" s="253"/>
      <c r="B46002" s="254"/>
    </row>
    <row r="46003" spans="1:2" x14ac:dyDescent="0.2">
      <c r="A46003" s="253"/>
      <c r="B46003" s="254"/>
    </row>
    <row r="46004" spans="1:2" x14ac:dyDescent="0.2">
      <c r="A46004" s="253"/>
      <c r="B46004" s="254"/>
    </row>
    <row r="46005" spans="1:2" x14ac:dyDescent="0.2">
      <c r="A46005" s="253"/>
      <c r="B46005" s="254"/>
    </row>
    <row r="46006" spans="1:2" x14ac:dyDescent="0.2">
      <c r="A46006" s="253"/>
      <c r="B46006" s="254"/>
    </row>
    <row r="46007" spans="1:2" x14ac:dyDescent="0.2">
      <c r="A46007" s="253"/>
      <c r="B46007" s="254"/>
    </row>
    <row r="46008" spans="1:2" x14ac:dyDescent="0.2">
      <c r="A46008" s="253"/>
      <c r="B46008" s="254"/>
    </row>
    <row r="46009" spans="1:2" x14ac:dyDescent="0.2">
      <c r="A46009" s="253"/>
      <c r="B46009" s="254"/>
    </row>
    <row r="46010" spans="1:2" x14ac:dyDescent="0.2">
      <c r="A46010" s="253"/>
      <c r="B46010" s="254"/>
    </row>
    <row r="46011" spans="1:2" x14ac:dyDescent="0.2">
      <c r="A46011" s="253"/>
      <c r="B46011" s="254"/>
    </row>
    <row r="46012" spans="1:2" x14ac:dyDescent="0.2">
      <c r="A46012" s="253"/>
      <c r="B46012" s="254"/>
    </row>
    <row r="46013" spans="1:2" x14ac:dyDescent="0.2">
      <c r="A46013" s="253"/>
      <c r="B46013" s="254"/>
    </row>
    <row r="46014" spans="1:2" x14ac:dyDescent="0.2">
      <c r="A46014" s="253"/>
      <c r="B46014" s="254"/>
    </row>
    <row r="46015" spans="1:2" x14ac:dyDescent="0.2">
      <c r="A46015" s="253"/>
      <c r="B46015" s="254"/>
    </row>
    <row r="46016" spans="1:2" x14ac:dyDescent="0.2">
      <c r="A46016" s="253"/>
      <c r="B46016" s="254"/>
    </row>
    <row r="46017" spans="1:2" x14ac:dyDescent="0.2">
      <c r="A46017" s="253"/>
      <c r="B46017" s="254"/>
    </row>
    <row r="46018" spans="1:2" x14ac:dyDescent="0.2">
      <c r="A46018" s="253"/>
      <c r="B46018" s="254"/>
    </row>
    <row r="46019" spans="1:2" x14ac:dyDescent="0.2">
      <c r="A46019" s="253"/>
      <c r="B46019" s="254"/>
    </row>
    <row r="46020" spans="1:2" x14ac:dyDescent="0.2">
      <c r="A46020" s="253"/>
      <c r="B46020" s="254"/>
    </row>
    <row r="46021" spans="1:2" x14ac:dyDescent="0.2">
      <c r="A46021" s="253"/>
      <c r="B46021" s="254"/>
    </row>
    <row r="46022" spans="1:2" x14ac:dyDescent="0.2">
      <c r="A46022" s="253"/>
      <c r="B46022" s="254"/>
    </row>
    <row r="46023" spans="1:2" x14ac:dyDescent="0.2">
      <c r="A46023" s="253"/>
      <c r="B46023" s="254"/>
    </row>
    <row r="46024" spans="1:2" x14ac:dyDescent="0.2">
      <c r="A46024" s="253"/>
      <c r="B46024" s="254"/>
    </row>
    <row r="46025" spans="1:2" x14ac:dyDescent="0.2">
      <c r="A46025" s="253"/>
      <c r="B46025" s="254"/>
    </row>
    <row r="46026" spans="1:2" x14ac:dyDescent="0.2">
      <c r="A46026" s="253"/>
      <c r="B46026" s="254"/>
    </row>
    <row r="46027" spans="1:2" x14ac:dyDescent="0.2">
      <c r="A46027" s="253"/>
      <c r="B46027" s="254"/>
    </row>
    <row r="46028" spans="1:2" x14ac:dyDescent="0.2">
      <c r="A46028" s="253"/>
      <c r="B46028" s="254"/>
    </row>
    <row r="46029" spans="1:2" x14ac:dyDescent="0.2">
      <c r="A46029" s="253"/>
      <c r="B46029" s="254"/>
    </row>
    <row r="46030" spans="1:2" x14ac:dyDescent="0.2">
      <c r="A46030" s="253"/>
      <c r="B46030" s="254"/>
    </row>
    <row r="46031" spans="1:2" x14ac:dyDescent="0.2">
      <c r="A46031" s="253"/>
      <c r="B46031" s="254"/>
    </row>
    <row r="46032" spans="1:2" x14ac:dyDescent="0.2">
      <c r="A46032" s="253"/>
      <c r="B46032" s="254"/>
    </row>
    <row r="46033" spans="1:2" x14ac:dyDescent="0.2">
      <c r="A46033" s="253"/>
      <c r="B46033" s="254"/>
    </row>
    <row r="46034" spans="1:2" x14ac:dyDescent="0.2">
      <c r="A46034" s="253"/>
      <c r="B46034" s="254"/>
    </row>
    <row r="46035" spans="1:2" x14ac:dyDescent="0.2">
      <c r="A46035" s="253"/>
      <c r="B46035" s="254"/>
    </row>
    <row r="46036" spans="1:2" x14ac:dyDescent="0.2">
      <c r="A46036" s="253"/>
      <c r="B46036" s="254"/>
    </row>
    <row r="46037" spans="1:2" x14ac:dyDescent="0.2">
      <c r="A46037" s="253"/>
      <c r="B46037" s="254"/>
    </row>
    <row r="46038" spans="1:2" x14ac:dyDescent="0.2">
      <c r="A46038" s="253"/>
      <c r="B46038" s="254"/>
    </row>
    <row r="46039" spans="1:2" x14ac:dyDescent="0.2">
      <c r="A46039" s="253"/>
      <c r="B46039" s="254"/>
    </row>
    <row r="46040" spans="1:2" x14ac:dyDescent="0.2">
      <c r="A46040" s="253"/>
      <c r="B46040" s="254"/>
    </row>
    <row r="46041" spans="1:2" x14ac:dyDescent="0.2">
      <c r="A46041" s="253"/>
      <c r="B46041" s="254"/>
    </row>
    <row r="46042" spans="1:2" x14ac:dyDescent="0.2">
      <c r="A46042" s="253"/>
      <c r="B46042" s="254"/>
    </row>
    <row r="46043" spans="1:2" x14ac:dyDescent="0.2">
      <c r="A46043" s="253"/>
      <c r="B46043" s="254"/>
    </row>
    <row r="46044" spans="1:2" x14ac:dyDescent="0.2">
      <c r="A46044" s="253"/>
      <c r="B46044" s="254"/>
    </row>
    <row r="46045" spans="1:2" x14ac:dyDescent="0.2">
      <c r="A46045" s="253"/>
      <c r="B46045" s="254"/>
    </row>
    <row r="46046" spans="1:2" x14ac:dyDescent="0.2">
      <c r="A46046" s="253"/>
      <c r="B46046" s="254"/>
    </row>
    <row r="46047" spans="1:2" x14ac:dyDescent="0.2">
      <c r="A46047" s="253"/>
      <c r="B46047" s="254"/>
    </row>
    <row r="46048" spans="1:2" x14ac:dyDescent="0.2">
      <c r="A46048" s="253"/>
      <c r="B46048" s="254"/>
    </row>
    <row r="46049" spans="1:2" x14ac:dyDescent="0.2">
      <c r="A46049" s="253"/>
      <c r="B46049" s="254"/>
    </row>
    <row r="46050" spans="1:2" x14ac:dyDescent="0.2">
      <c r="A46050" s="253"/>
      <c r="B46050" s="254"/>
    </row>
    <row r="46051" spans="1:2" x14ac:dyDescent="0.2">
      <c r="A46051" s="253"/>
      <c r="B46051" s="254"/>
    </row>
    <row r="46052" spans="1:2" x14ac:dyDescent="0.2">
      <c r="A46052" s="253"/>
      <c r="B46052" s="254"/>
    </row>
    <row r="46053" spans="1:2" x14ac:dyDescent="0.2">
      <c r="A46053" s="253"/>
      <c r="B46053" s="254"/>
    </row>
    <row r="46054" spans="1:2" x14ac:dyDescent="0.2">
      <c r="A46054" s="253"/>
      <c r="B46054" s="254"/>
    </row>
    <row r="46055" spans="1:2" x14ac:dyDescent="0.2">
      <c r="A46055" s="253"/>
      <c r="B46055" s="254"/>
    </row>
    <row r="46056" spans="1:2" x14ac:dyDescent="0.2">
      <c r="A46056" s="253"/>
      <c r="B46056" s="254"/>
    </row>
    <row r="46057" spans="1:2" x14ac:dyDescent="0.2">
      <c r="A46057" s="253"/>
      <c r="B46057" s="254"/>
    </row>
    <row r="46058" spans="1:2" x14ac:dyDescent="0.2">
      <c r="A46058" s="253"/>
      <c r="B46058" s="254"/>
    </row>
    <row r="46059" spans="1:2" x14ac:dyDescent="0.2">
      <c r="A46059" s="253"/>
      <c r="B46059" s="254"/>
    </row>
    <row r="46060" spans="1:2" x14ac:dyDescent="0.2">
      <c r="A46060" s="253"/>
      <c r="B46060" s="254"/>
    </row>
    <row r="46061" spans="1:2" x14ac:dyDescent="0.2">
      <c r="A46061" s="253"/>
      <c r="B46061" s="254"/>
    </row>
    <row r="46062" spans="1:2" x14ac:dyDescent="0.2">
      <c r="A46062" s="253"/>
      <c r="B46062" s="254"/>
    </row>
    <row r="46063" spans="1:2" x14ac:dyDescent="0.2">
      <c r="A46063" s="253"/>
      <c r="B46063" s="254"/>
    </row>
    <row r="46064" spans="1:2" x14ac:dyDescent="0.2">
      <c r="A46064" s="253"/>
      <c r="B46064" s="254"/>
    </row>
    <row r="46065" spans="1:2" x14ac:dyDescent="0.2">
      <c r="A46065" s="253"/>
      <c r="B46065" s="254"/>
    </row>
    <row r="46066" spans="1:2" x14ac:dyDescent="0.2">
      <c r="A46066" s="253"/>
      <c r="B46066" s="254"/>
    </row>
    <row r="46067" spans="1:2" x14ac:dyDescent="0.2">
      <c r="A46067" s="253"/>
      <c r="B46067" s="254"/>
    </row>
    <row r="46068" spans="1:2" x14ac:dyDescent="0.2">
      <c r="A46068" s="253"/>
      <c r="B46068" s="254"/>
    </row>
    <row r="46069" spans="1:2" x14ac:dyDescent="0.2">
      <c r="A46069" s="253"/>
      <c r="B46069" s="254"/>
    </row>
    <row r="46070" spans="1:2" x14ac:dyDescent="0.2">
      <c r="A46070" s="253"/>
      <c r="B46070" s="254"/>
    </row>
    <row r="46071" spans="1:2" x14ac:dyDescent="0.2">
      <c r="A46071" s="253"/>
      <c r="B46071" s="254"/>
    </row>
    <row r="46072" spans="1:2" x14ac:dyDescent="0.2">
      <c r="A46072" s="253"/>
      <c r="B46072" s="254"/>
    </row>
    <row r="46073" spans="1:2" x14ac:dyDescent="0.2">
      <c r="A46073" s="253"/>
      <c r="B46073" s="254"/>
    </row>
    <row r="46074" spans="1:2" x14ac:dyDescent="0.2">
      <c r="A46074" s="253"/>
      <c r="B46074" s="254"/>
    </row>
    <row r="46075" spans="1:2" x14ac:dyDescent="0.2">
      <c r="A46075" s="253"/>
      <c r="B46075" s="254"/>
    </row>
    <row r="46076" spans="1:2" x14ac:dyDescent="0.2">
      <c r="A46076" s="253"/>
      <c r="B46076" s="254"/>
    </row>
    <row r="46077" spans="1:2" x14ac:dyDescent="0.2">
      <c r="A46077" s="253"/>
      <c r="B46077" s="254"/>
    </row>
    <row r="46078" spans="1:2" x14ac:dyDescent="0.2">
      <c r="A46078" s="253"/>
      <c r="B46078" s="254"/>
    </row>
    <row r="46079" spans="1:2" x14ac:dyDescent="0.2">
      <c r="A46079" s="253"/>
      <c r="B46079" s="254"/>
    </row>
    <row r="46080" spans="1:2" x14ac:dyDescent="0.2">
      <c r="A46080" s="253"/>
      <c r="B46080" s="254"/>
    </row>
    <row r="46081" spans="1:2" x14ac:dyDescent="0.2">
      <c r="A46081" s="253"/>
      <c r="B46081" s="254"/>
    </row>
    <row r="46082" spans="1:2" x14ac:dyDescent="0.2">
      <c r="A46082" s="253"/>
      <c r="B46082" s="254"/>
    </row>
    <row r="46083" spans="1:2" x14ac:dyDescent="0.2">
      <c r="A46083" s="253"/>
      <c r="B46083" s="254"/>
    </row>
    <row r="46084" spans="1:2" x14ac:dyDescent="0.2">
      <c r="A46084" s="253"/>
      <c r="B46084" s="254"/>
    </row>
    <row r="46085" spans="1:2" x14ac:dyDescent="0.2">
      <c r="A46085" s="253"/>
      <c r="B46085" s="254"/>
    </row>
    <row r="46086" spans="1:2" x14ac:dyDescent="0.2">
      <c r="A46086" s="253"/>
      <c r="B46086" s="254"/>
    </row>
    <row r="46087" spans="1:2" x14ac:dyDescent="0.2">
      <c r="A46087" s="253"/>
      <c r="B46087" s="254"/>
    </row>
    <row r="46088" spans="1:2" x14ac:dyDescent="0.2">
      <c r="A46088" s="253"/>
      <c r="B46088" s="254"/>
    </row>
    <row r="46089" spans="1:2" x14ac:dyDescent="0.2">
      <c r="A46089" s="253"/>
      <c r="B46089" s="254"/>
    </row>
    <row r="46090" spans="1:2" x14ac:dyDescent="0.2">
      <c r="A46090" s="253"/>
      <c r="B46090" s="254"/>
    </row>
    <row r="46091" spans="1:2" x14ac:dyDescent="0.2">
      <c r="A46091" s="253"/>
      <c r="B46091" s="254"/>
    </row>
    <row r="46092" spans="1:2" x14ac:dyDescent="0.2">
      <c r="A46092" s="253"/>
      <c r="B46092" s="254"/>
    </row>
    <row r="46093" spans="1:2" x14ac:dyDescent="0.2">
      <c r="A46093" s="253"/>
      <c r="B46093" s="254"/>
    </row>
    <row r="46094" spans="1:2" x14ac:dyDescent="0.2">
      <c r="A46094" s="253"/>
      <c r="B46094" s="254"/>
    </row>
    <row r="46095" spans="1:2" x14ac:dyDescent="0.2">
      <c r="A46095" s="253"/>
      <c r="B46095" s="254"/>
    </row>
    <row r="46096" spans="1:2" x14ac:dyDescent="0.2">
      <c r="A46096" s="253"/>
      <c r="B46096" s="254"/>
    </row>
    <row r="46097" spans="1:2" x14ac:dyDescent="0.2">
      <c r="A46097" s="253"/>
      <c r="B46097" s="254"/>
    </row>
    <row r="46098" spans="1:2" x14ac:dyDescent="0.2">
      <c r="A46098" s="253"/>
      <c r="B46098" s="254"/>
    </row>
    <row r="46099" spans="1:2" x14ac:dyDescent="0.2">
      <c r="A46099" s="253"/>
      <c r="B46099" s="254"/>
    </row>
    <row r="46100" spans="1:2" x14ac:dyDescent="0.2">
      <c r="A46100" s="253"/>
      <c r="B46100" s="254"/>
    </row>
    <row r="46101" spans="1:2" x14ac:dyDescent="0.2">
      <c r="A46101" s="253"/>
      <c r="B46101" s="254"/>
    </row>
    <row r="46102" spans="1:2" x14ac:dyDescent="0.2">
      <c r="A46102" s="253"/>
      <c r="B46102" s="254"/>
    </row>
    <row r="46103" spans="1:2" x14ac:dyDescent="0.2">
      <c r="A46103" s="253"/>
      <c r="B46103" s="254"/>
    </row>
    <row r="46104" spans="1:2" x14ac:dyDescent="0.2">
      <c r="A46104" s="253"/>
      <c r="B46104" s="254"/>
    </row>
    <row r="46105" spans="1:2" x14ac:dyDescent="0.2">
      <c r="A46105" s="253"/>
      <c r="B46105" s="254"/>
    </row>
    <row r="46106" spans="1:2" x14ac:dyDescent="0.2">
      <c r="A46106" s="253"/>
      <c r="B46106" s="254"/>
    </row>
    <row r="46107" spans="1:2" x14ac:dyDescent="0.2">
      <c r="A46107" s="253"/>
      <c r="B46107" s="254"/>
    </row>
    <row r="46108" spans="1:2" x14ac:dyDescent="0.2">
      <c r="A46108" s="253"/>
      <c r="B46108" s="254"/>
    </row>
    <row r="46109" spans="1:2" x14ac:dyDescent="0.2">
      <c r="A46109" s="253"/>
      <c r="B46109" s="254"/>
    </row>
    <row r="46110" spans="1:2" x14ac:dyDescent="0.2">
      <c r="A46110" s="253"/>
      <c r="B46110" s="254"/>
    </row>
    <row r="46111" spans="1:2" x14ac:dyDescent="0.2">
      <c r="A46111" s="253"/>
      <c r="B46111" s="254"/>
    </row>
    <row r="46112" spans="1:2" x14ac:dyDescent="0.2">
      <c r="A46112" s="253"/>
      <c r="B46112" s="254"/>
    </row>
    <row r="46113" spans="1:2" x14ac:dyDescent="0.2">
      <c r="A46113" s="253"/>
      <c r="B46113" s="254"/>
    </row>
    <row r="46114" spans="1:2" x14ac:dyDescent="0.2">
      <c r="A46114" s="253"/>
      <c r="B46114" s="254"/>
    </row>
    <row r="46115" spans="1:2" x14ac:dyDescent="0.2">
      <c r="A46115" s="253"/>
      <c r="B46115" s="254"/>
    </row>
    <row r="46116" spans="1:2" x14ac:dyDescent="0.2">
      <c r="A46116" s="253"/>
      <c r="B46116" s="254"/>
    </row>
    <row r="46117" spans="1:2" x14ac:dyDescent="0.2">
      <c r="A46117" s="253"/>
      <c r="B46117" s="254"/>
    </row>
    <row r="46118" spans="1:2" x14ac:dyDescent="0.2">
      <c r="A46118" s="253"/>
      <c r="B46118" s="254"/>
    </row>
    <row r="46119" spans="1:2" x14ac:dyDescent="0.2">
      <c r="A46119" s="253"/>
      <c r="B46119" s="254"/>
    </row>
    <row r="46120" spans="1:2" x14ac:dyDescent="0.2">
      <c r="A46120" s="253"/>
      <c r="B46120" s="254"/>
    </row>
    <row r="46121" spans="1:2" x14ac:dyDescent="0.2">
      <c r="A46121" s="253"/>
      <c r="B46121" s="254"/>
    </row>
    <row r="46122" spans="1:2" x14ac:dyDescent="0.2">
      <c r="A46122" s="253"/>
      <c r="B46122" s="254"/>
    </row>
    <row r="46123" spans="1:2" x14ac:dyDescent="0.2">
      <c r="A46123" s="253"/>
      <c r="B46123" s="254"/>
    </row>
    <row r="46124" spans="1:2" x14ac:dyDescent="0.2">
      <c r="A46124" s="253"/>
      <c r="B46124" s="254"/>
    </row>
    <row r="46125" spans="1:2" x14ac:dyDescent="0.2">
      <c r="A46125" s="253"/>
      <c r="B46125" s="254"/>
    </row>
    <row r="46126" spans="1:2" x14ac:dyDescent="0.2">
      <c r="A46126" s="253"/>
      <c r="B46126" s="254"/>
    </row>
    <row r="46127" spans="1:2" x14ac:dyDescent="0.2">
      <c r="A46127" s="253"/>
      <c r="B46127" s="254"/>
    </row>
    <row r="46128" spans="1:2" x14ac:dyDescent="0.2">
      <c r="A46128" s="253"/>
      <c r="B46128" s="254"/>
    </row>
    <row r="46129" spans="1:2" x14ac:dyDescent="0.2">
      <c r="A46129" s="253"/>
      <c r="B46129" s="254"/>
    </row>
    <row r="46130" spans="1:2" x14ac:dyDescent="0.2">
      <c r="A46130" s="253"/>
      <c r="B46130" s="254"/>
    </row>
    <row r="46131" spans="1:2" x14ac:dyDescent="0.2">
      <c r="A46131" s="253"/>
      <c r="B46131" s="254"/>
    </row>
    <row r="46132" spans="1:2" x14ac:dyDescent="0.2">
      <c r="A46132" s="253"/>
      <c r="B46132" s="254"/>
    </row>
    <row r="46133" spans="1:2" x14ac:dyDescent="0.2">
      <c r="A46133" s="253"/>
      <c r="B46133" s="254"/>
    </row>
    <row r="46134" spans="1:2" x14ac:dyDescent="0.2">
      <c r="A46134" s="253"/>
      <c r="B46134" s="254"/>
    </row>
    <row r="46135" spans="1:2" x14ac:dyDescent="0.2">
      <c r="A46135" s="253"/>
      <c r="B46135" s="254"/>
    </row>
    <row r="46136" spans="1:2" x14ac:dyDescent="0.2">
      <c r="A46136" s="253"/>
      <c r="B46136" s="254"/>
    </row>
    <row r="46137" spans="1:2" x14ac:dyDescent="0.2">
      <c r="A46137" s="253"/>
      <c r="B46137" s="254"/>
    </row>
    <row r="46138" spans="1:2" x14ac:dyDescent="0.2">
      <c r="A46138" s="253"/>
      <c r="B46138" s="254"/>
    </row>
    <row r="46139" spans="1:2" x14ac:dyDescent="0.2">
      <c r="A46139" s="253"/>
      <c r="B46139" s="254"/>
    </row>
    <row r="46140" spans="1:2" x14ac:dyDescent="0.2">
      <c r="A46140" s="253"/>
      <c r="B46140" s="254"/>
    </row>
    <row r="46141" spans="1:2" x14ac:dyDescent="0.2">
      <c r="A46141" s="253"/>
      <c r="B46141" s="254"/>
    </row>
    <row r="46142" spans="1:2" x14ac:dyDescent="0.2">
      <c r="A46142" s="253"/>
      <c r="B46142" s="254"/>
    </row>
    <row r="46143" spans="1:2" x14ac:dyDescent="0.2">
      <c r="A46143" s="253"/>
      <c r="B46143" s="254"/>
    </row>
    <row r="46144" spans="1:2" x14ac:dyDescent="0.2">
      <c r="A46144" s="253"/>
      <c r="B46144" s="254"/>
    </row>
    <row r="46145" spans="1:2" x14ac:dyDescent="0.2">
      <c r="A46145" s="253"/>
      <c r="B46145" s="254"/>
    </row>
    <row r="46146" spans="1:2" x14ac:dyDescent="0.2">
      <c r="A46146" s="253"/>
      <c r="B46146" s="254"/>
    </row>
    <row r="46147" spans="1:2" x14ac:dyDescent="0.2">
      <c r="A46147" s="253"/>
      <c r="B46147" s="254"/>
    </row>
    <row r="46148" spans="1:2" x14ac:dyDescent="0.2">
      <c r="A46148" s="253"/>
      <c r="B46148" s="254"/>
    </row>
    <row r="46149" spans="1:2" x14ac:dyDescent="0.2">
      <c r="A46149" s="253"/>
      <c r="B46149" s="254"/>
    </row>
    <row r="46150" spans="1:2" x14ac:dyDescent="0.2">
      <c r="A46150" s="253"/>
      <c r="B46150" s="254"/>
    </row>
    <row r="46151" spans="1:2" x14ac:dyDescent="0.2">
      <c r="A46151" s="253"/>
      <c r="B46151" s="254"/>
    </row>
    <row r="46152" spans="1:2" x14ac:dyDescent="0.2">
      <c r="A46152" s="253"/>
      <c r="B46152" s="254"/>
    </row>
    <row r="46153" spans="1:2" x14ac:dyDescent="0.2">
      <c r="A46153" s="253"/>
      <c r="B46153" s="254"/>
    </row>
    <row r="46154" spans="1:2" x14ac:dyDescent="0.2">
      <c r="A46154" s="253"/>
      <c r="B46154" s="254"/>
    </row>
    <row r="46155" spans="1:2" x14ac:dyDescent="0.2">
      <c r="A46155" s="253"/>
      <c r="B46155" s="254"/>
    </row>
    <row r="46156" spans="1:2" x14ac:dyDescent="0.2">
      <c r="A46156" s="253"/>
      <c r="B46156" s="254"/>
    </row>
    <row r="46157" spans="1:2" x14ac:dyDescent="0.2">
      <c r="A46157" s="253"/>
      <c r="B46157" s="254"/>
    </row>
    <row r="46158" spans="1:2" x14ac:dyDescent="0.2">
      <c r="A46158" s="253"/>
      <c r="B46158" s="254"/>
    </row>
    <row r="46159" spans="1:2" x14ac:dyDescent="0.2">
      <c r="A46159" s="253"/>
      <c r="B46159" s="254"/>
    </row>
    <row r="46160" spans="1:2" x14ac:dyDescent="0.2">
      <c r="A46160" s="253"/>
      <c r="B46160" s="254"/>
    </row>
    <row r="46161" spans="1:2" x14ac:dyDescent="0.2">
      <c r="A46161" s="253"/>
      <c r="B46161" s="254"/>
    </row>
    <row r="46162" spans="1:2" x14ac:dyDescent="0.2">
      <c r="A46162" s="253"/>
      <c r="B46162" s="254"/>
    </row>
    <row r="46163" spans="1:2" x14ac:dyDescent="0.2">
      <c r="A46163" s="253"/>
      <c r="B46163" s="254"/>
    </row>
    <row r="46164" spans="1:2" x14ac:dyDescent="0.2">
      <c r="A46164" s="253"/>
      <c r="B46164" s="254"/>
    </row>
    <row r="46165" spans="1:2" x14ac:dyDescent="0.2">
      <c r="A46165" s="253"/>
      <c r="B46165" s="254"/>
    </row>
    <row r="46166" spans="1:2" x14ac:dyDescent="0.2">
      <c r="A46166" s="253"/>
      <c r="B46166" s="254"/>
    </row>
    <row r="46167" spans="1:2" x14ac:dyDescent="0.2">
      <c r="A46167" s="253"/>
      <c r="B46167" s="254"/>
    </row>
    <row r="46168" spans="1:2" x14ac:dyDescent="0.2">
      <c r="A46168" s="253"/>
      <c r="B46168" s="254"/>
    </row>
    <row r="46169" spans="1:2" x14ac:dyDescent="0.2">
      <c r="A46169" s="253"/>
      <c r="B46169" s="254"/>
    </row>
    <row r="46170" spans="1:2" x14ac:dyDescent="0.2">
      <c r="A46170" s="253"/>
      <c r="B46170" s="254"/>
    </row>
    <row r="46171" spans="1:2" x14ac:dyDescent="0.2">
      <c r="A46171" s="253"/>
      <c r="B46171" s="254"/>
    </row>
    <row r="46172" spans="1:2" x14ac:dyDescent="0.2">
      <c r="A46172" s="253"/>
      <c r="B46172" s="254"/>
    </row>
    <row r="46173" spans="1:2" x14ac:dyDescent="0.2">
      <c r="A46173" s="253"/>
      <c r="B46173" s="254"/>
    </row>
    <row r="46174" spans="1:2" x14ac:dyDescent="0.2">
      <c r="A46174" s="253"/>
      <c r="B46174" s="254"/>
    </row>
    <row r="46175" spans="1:2" x14ac:dyDescent="0.2">
      <c r="A46175" s="253"/>
      <c r="B46175" s="254"/>
    </row>
    <row r="46176" spans="1:2" x14ac:dyDescent="0.2">
      <c r="A46176" s="253"/>
      <c r="B46176" s="254"/>
    </row>
    <row r="46177" spans="1:2" x14ac:dyDescent="0.2">
      <c r="A46177" s="253"/>
      <c r="B46177" s="254"/>
    </row>
    <row r="46178" spans="1:2" x14ac:dyDescent="0.2">
      <c r="A46178" s="253"/>
      <c r="B46178" s="254"/>
    </row>
    <row r="46179" spans="1:2" x14ac:dyDescent="0.2">
      <c r="A46179" s="253"/>
      <c r="B46179" s="254"/>
    </row>
    <row r="46180" spans="1:2" x14ac:dyDescent="0.2">
      <c r="A46180" s="253"/>
      <c r="B46180" s="254"/>
    </row>
    <row r="46181" spans="1:2" x14ac:dyDescent="0.2">
      <c r="A46181" s="253"/>
      <c r="B46181" s="254"/>
    </row>
    <row r="46182" spans="1:2" x14ac:dyDescent="0.2">
      <c r="A46182" s="253"/>
      <c r="B46182" s="254"/>
    </row>
    <row r="46183" spans="1:2" x14ac:dyDescent="0.2">
      <c r="A46183" s="253"/>
      <c r="B46183" s="254"/>
    </row>
    <row r="46184" spans="1:2" x14ac:dyDescent="0.2">
      <c r="A46184" s="253"/>
      <c r="B46184" s="254"/>
    </row>
    <row r="46185" spans="1:2" x14ac:dyDescent="0.2">
      <c r="A46185" s="253"/>
      <c r="B46185" s="254"/>
    </row>
    <row r="46186" spans="1:2" x14ac:dyDescent="0.2">
      <c r="A46186" s="253"/>
      <c r="B46186" s="254"/>
    </row>
    <row r="46187" spans="1:2" x14ac:dyDescent="0.2">
      <c r="A46187" s="253"/>
      <c r="B46187" s="254"/>
    </row>
    <row r="46188" spans="1:2" x14ac:dyDescent="0.2">
      <c r="A46188" s="253"/>
      <c r="B46188" s="254"/>
    </row>
    <row r="46189" spans="1:2" x14ac:dyDescent="0.2">
      <c r="A46189" s="253"/>
      <c r="B46189" s="254"/>
    </row>
    <row r="46190" spans="1:2" x14ac:dyDescent="0.2">
      <c r="A46190" s="253"/>
      <c r="B46190" s="254"/>
    </row>
    <row r="46191" spans="1:2" x14ac:dyDescent="0.2">
      <c r="A46191" s="253"/>
      <c r="B46191" s="254"/>
    </row>
    <row r="46192" spans="1:2" x14ac:dyDescent="0.2">
      <c r="A46192" s="253"/>
      <c r="B46192" s="254"/>
    </row>
    <row r="46193" spans="1:2" x14ac:dyDescent="0.2">
      <c r="A46193" s="253"/>
      <c r="B46193" s="254"/>
    </row>
    <row r="46194" spans="1:2" x14ac:dyDescent="0.2">
      <c r="A46194" s="253"/>
      <c r="B46194" s="254"/>
    </row>
    <row r="46195" spans="1:2" x14ac:dyDescent="0.2">
      <c r="A46195" s="253"/>
      <c r="B46195" s="254"/>
    </row>
    <row r="46196" spans="1:2" x14ac:dyDescent="0.2">
      <c r="A46196" s="253"/>
      <c r="B46196" s="254"/>
    </row>
    <row r="46197" spans="1:2" x14ac:dyDescent="0.2">
      <c r="A46197" s="253"/>
      <c r="B46197" s="254"/>
    </row>
    <row r="46198" spans="1:2" x14ac:dyDescent="0.2">
      <c r="A46198" s="253"/>
      <c r="B46198" s="254"/>
    </row>
    <row r="46199" spans="1:2" x14ac:dyDescent="0.2">
      <c r="A46199" s="253"/>
      <c r="B46199" s="254"/>
    </row>
    <row r="46200" spans="1:2" x14ac:dyDescent="0.2">
      <c r="A46200" s="253"/>
      <c r="B46200" s="254"/>
    </row>
    <row r="46201" spans="1:2" x14ac:dyDescent="0.2">
      <c r="A46201" s="253"/>
      <c r="B46201" s="254"/>
    </row>
    <row r="46202" spans="1:2" x14ac:dyDescent="0.2">
      <c r="A46202" s="253"/>
      <c r="B46202" s="254"/>
    </row>
    <row r="46203" spans="1:2" x14ac:dyDescent="0.2">
      <c r="A46203" s="253"/>
      <c r="B46203" s="254"/>
    </row>
    <row r="46204" spans="1:2" x14ac:dyDescent="0.2">
      <c r="A46204" s="253"/>
      <c r="B46204" s="254"/>
    </row>
    <row r="46205" spans="1:2" x14ac:dyDescent="0.2">
      <c r="A46205" s="253"/>
      <c r="B46205" s="254"/>
    </row>
    <row r="46206" spans="1:2" x14ac:dyDescent="0.2">
      <c r="A46206" s="253"/>
      <c r="B46206" s="254"/>
    </row>
    <row r="46207" spans="1:2" x14ac:dyDescent="0.2">
      <c r="A46207" s="253"/>
      <c r="B46207" s="254"/>
    </row>
    <row r="46208" spans="1:2" x14ac:dyDescent="0.2">
      <c r="A46208" s="253"/>
      <c r="B46208" s="254"/>
    </row>
    <row r="46209" spans="1:2" x14ac:dyDescent="0.2">
      <c r="A46209" s="253"/>
      <c r="B46209" s="254"/>
    </row>
    <row r="46210" spans="1:2" x14ac:dyDescent="0.2">
      <c r="A46210" s="253"/>
      <c r="B46210" s="254"/>
    </row>
    <row r="46211" spans="1:2" x14ac:dyDescent="0.2">
      <c r="A46211" s="253"/>
      <c r="B46211" s="254"/>
    </row>
    <row r="46212" spans="1:2" x14ac:dyDescent="0.2">
      <c r="A46212" s="253"/>
      <c r="B46212" s="254"/>
    </row>
    <row r="46213" spans="1:2" x14ac:dyDescent="0.2">
      <c r="A46213" s="253"/>
      <c r="B46213" s="254"/>
    </row>
    <row r="46214" spans="1:2" x14ac:dyDescent="0.2">
      <c r="A46214" s="253"/>
      <c r="B46214" s="254"/>
    </row>
    <row r="46215" spans="1:2" x14ac:dyDescent="0.2">
      <c r="A46215" s="253"/>
      <c r="B46215" s="254"/>
    </row>
    <row r="46216" spans="1:2" x14ac:dyDescent="0.2">
      <c r="A46216" s="253"/>
      <c r="B46216" s="254"/>
    </row>
    <row r="46217" spans="1:2" x14ac:dyDescent="0.2">
      <c r="A46217" s="253"/>
      <c r="B46217" s="254"/>
    </row>
    <row r="46218" spans="1:2" x14ac:dyDescent="0.2">
      <c r="A46218" s="253"/>
      <c r="B46218" s="254"/>
    </row>
    <row r="46219" spans="1:2" x14ac:dyDescent="0.2">
      <c r="A46219" s="253"/>
      <c r="B46219" s="254"/>
    </row>
    <row r="46220" spans="1:2" x14ac:dyDescent="0.2">
      <c r="A46220" s="253"/>
      <c r="B46220" s="254"/>
    </row>
    <row r="46221" spans="1:2" x14ac:dyDescent="0.2">
      <c r="A46221" s="253"/>
      <c r="B46221" s="254"/>
    </row>
    <row r="46222" spans="1:2" x14ac:dyDescent="0.2">
      <c r="A46222" s="253"/>
      <c r="B46222" s="254"/>
    </row>
    <row r="46223" spans="1:2" x14ac:dyDescent="0.2">
      <c r="A46223" s="253"/>
      <c r="B46223" s="254"/>
    </row>
    <row r="46224" spans="1:2" x14ac:dyDescent="0.2">
      <c r="A46224" s="253"/>
      <c r="B46224" s="254"/>
    </row>
    <row r="46225" spans="1:2" x14ac:dyDescent="0.2">
      <c r="A46225" s="253"/>
      <c r="B46225" s="254"/>
    </row>
    <row r="46226" spans="1:2" x14ac:dyDescent="0.2">
      <c r="A46226" s="253"/>
      <c r="B46226" s="254"/>
    </row>
    <row r="46227" spans="1:2" x14ac:dyDescent="0.2">
      <c r="A46227" s="253"/>
      <c r="B46227" s="254"/>
    </row>
    <row r="46228" spans="1:2" x14ac:dyDescent="0.2">
      <c r="A46228" s="253"/>
      <c r="B46228" s="254"/>
    </row>
    <row r="46229" spans="1:2" x14ac:dyDescent="0.2">
      <c r="A46229" s="253"/>
      <c r="B46229" s="254"/>
    </row>
    <row r="46230" spans="1:2" x14ac:dyDescent="0.2">
      <c r="A46230" s="253"/>
      <c r="B46230" s="254"/>
    </row>
    <row r="46231" spans="1:2" x14ac:dyDescent="0.2">
      <c r="A46231" s="253"/>
      <c r="B46231" s="254"/>
    </row>
    <row r="46232" spans="1:2" x14ac:dyDescent="0.2">
      <c r="A46232" s="253"/>
      <c r="B46232" s="254"/>
    </row>
    <row r="46233" spans="1:2" x14ac:dyDescent="0.2">
      <c r="A46233" s="253"/>
      <c r="B46233" s="254"/>
    </row>
    <row r="46234" spans="1:2" x14ac:dyDescent="0.2">
      <c r="A46234" s="253"/>
      <c r="B46234" s="254"/>
    </row>
    <row r="46235" spans="1:2" x14ac:dyDescent="0.2">
      <c r="A46235" s="253"/>
      <c r="B46235" s="254"/>
    </row>
    <row r="46236" spans="1:2" x14ac:dyDescent="0.2">
      <c r="A46236" s="253"/>
      <c r="B46236" s="254"/>
    </row>
    <row r="46237" spans="1:2" x14ac:dyDescent="0.2">
      <c r="A46237" s="253"/>
      <c r="B46237" s="254"/>
    </row>
    <row r="46238" spans="1:2" x14ac:dyDescent="0.2">
      <c r="A46238" s="253"/>
      <c r="B46238" s="254"/>
    </row>
    <row r="46239" spans="1:2" x14ac:dyDescent="0.2">
      <c r="A46239" s="253"/>
      <c r="B46239" s="254"/>
    </row>
    <row r="46240" spans="1:2" x14ac:dyDescent="0.2">
      <c r="A46240" s="253"/>
      <c r="B46240" s="254"/>
    </row>
    <row r="46241" spans="1:2" x14ac:dyDescent="0.2">
      <c r="A46241" s="253"/>
      <c r="B46241" s="254"/>
    </row>
    <row r="46242" spans="1:2" x14ac:dyDescent="0.2">
      <c r="A46242" s="253"/>
      <c r="B46242" s="254"/>
    </row>
    <row r="46243" spans="1:2" x14ac:dyDescent="0.2">
      <c r="A46243" s="253"/>
      <c r="B46243" s="254"/>
    </row>
    <row r="46244" spans="1:2" x14ac:dyDescent="0.2">
      <c r="A46244" s="253"/>
      <c r="B46244" s="254"/>
    </row>
    <row r="46245" spans="1:2" x14ac:dyDescent="0.2">
      <c r="A46245" s="253"/>
      <c r="B46245" s="254"/>
    </row>
    <row r="46246" spans="1:2" x14ac:dyDescent="0.2">
      <c r="A46246" s="253"/>
      <c r="B46246" s="254"/>
    </row>
    <row r="46247" spans="1:2" x14ac:dyDescent="0.2">
      <c r="A46247" s="253"/>
      <c r="B46247" s="254"/>
    </row>
    <row r="46248" spans="1:2" x14ac:dyDescent="0.2">
      <c r="A46248" s="253"/>
      <c r="B46248" s="254"/>
    </row>
    <row r="46249" spans="1:2" x14ac:dyDescent="0.2">
      <c r="A46249" s="253"/>
      <c r="B46249" s="254"/>
    </row>
    <row r="46250" spans="1:2" x14ac:dyDescent="0.2">
      <c r="A46250" s="253"/>
      <c r="B46250" s="254"/>
    </row>
    <row r="46251" spans="1:2" x14ac:dyDescent="0.2">
      <c r="A46251" s="253"/>
      <c r="B46251" s="254"/>
    </row>
    <row r="46252" spans="1:2" x14ac:dyDescent="0.2">
      <c r="A46252" s="253"/>
      <c r="B46252" s="254"/>
    </row>
    <row r="46253" spans="1:2" x14ac:dyDescent="0.2">
      <c r="A46253" s="253"/>
      <c r="B46253" s="254"/>
    </row>
    <row r="46254" spans="1:2" x14ac:dyDescent="0.2">
      <c r="A46254" s="253"/>
      <c r="B46254" s="254"/>
    </row>
    <row r="46255" spans="1:2" x14ac:dyDescent="0.2">
      <c r="A46255" s="253"/>
      <c r="B46255" s="254"/>
    </row>
    <row r="46256" spans="1:2" x14ac:dyDescent="0.2">
      <c r="A46256" s="253"/>
      <c r="B46256" s="254"/>
    </row>
    <row r="46257" spans="1:2" x14ac:dyDescent="0.2">
      <c r="A46257" s="253"/>
      <c r="B46257" s="254"/>
    </row>
    <row r="46258" spans="1:2" x14ac:dyDescent="0.2">
      <c r="A46258" s="253"/>
      <c r="B46258" s="254"/>
    </row>
    <row r="46259" spans="1:2" x14ac:dyDescent="0.2">
      <c r="A46259" s="253"/>
      <c r="B46259" s="254"/>
    </row>
    <row r="46260" spans="1:2" x14ac:dyDescent="0.2">
      <c r="A46260" s="253"/>
      <c r="B46260" s="254"/>
    </row>
    <row r="46261" spans="1:2" x14ac:dyDescent="0.2">
      <c r="A46261" s="253"/>
      <c r="B46261" s="254"/>
    </row>
    <row r="46262" spans="1:2" x14ac:dyDescent="0.2">
      <c r="A46262" s="253"/>
      <c r="B46262" s="254"/>
    </row>
    <row r="46263" spans="1:2" x14ac:dyDescent="0.2">
      <c r="A46263" s="253"/>
      <c r="B46263" s="254"/>
    </row>
    <row r="46264" spans="1:2" x14ac:dyDescent="0.2">
      <c r="A46264" s="253"/>
      <c r="B46264" s="254"/>
    </row>
    <row r="46265" spans="1:2" x14ac:dyDescent="0.2">
      <c r="A46265" s="253"/>
      <c r="B46265" s="254"/>
    </row>
    <row r="46266" spans="1:2" x14ac:dyDescent="0.2">
      <c r="A46266" s="253"/>
      <c r="B46266" s="254"/>
    </row>
    <row r="46267" spans="1:2" x14ac:dyDescent="0.2">
      <c r="A46267" s="253"/>
      <c r="B46267" s="254"/>
    </row>
    <row r="46268" spans="1:2" x14ac:dyDescent="0.2">
      <c r="A46268" s="253"/>
      <c r="B46268" s="254"/>
    </row>
    <row r="46269" spans="1:2" x14ac:dyDescent="0.2">
      <c r="A46269" s="253"/>
      <c r="B46269" s="254"/>
    </row>
    <row r="46270" spans="1:2" x14ac:dyDescent="0.2">
      <c r="A46270" s="253"/>
      <c r="B46270" s="254"/>
    </row>
    <row r="46271" spans="1:2" x14ac:dyDescent="0.2">
      <c r="A46271" s="253"/>
      <c r="B46271" s="254"/>
    </row>
    <row r="46272" spans="1:2" x14ac:dyDescent="0.2">
      <c r="A46272" s="253"/>
      <c r="B46272" s="254"/>
    </row>
    <row r="46273" spans="1:2" x14ac:dyDescent="0.2">
      <c r="A46273" s="253"/>
      <c r="B46273" s="254"/>
    </row>
    <row r="46274" spans="1:2" x14ac:dyDescent="0.2">
      <c r="A46274" s="253"/>
      <c r="B46274" s="254"/>
    </row>
    <row r="46275" spans="1:2" x14ac:dyDescent="0.2">
      <c r="A46275" s="253"/>
      <c r="B46275" s="254"/>
    </row>
    <row r="46276" spans="1:2" x14ac:dyDescent="0.2">
      <c r="A46276" s="253"/>
      <c r="B46276" s="254"/>
    </row>
    <row r="46277" spans="1:2" x14ac:dyDescent="0.2">
      <c r="A46277" s="253"/>
      <c r="B46277" s="254"/>
    </row>
    <row r="46278" spans="1:2" x14ac:dyDescent="0.2">
      <c r="A46278" s="253"/>
      <c r="B46278" s="254"/>
    </row>
    <row r="46279" spans="1:2" x14ac:dyDescent="0.2">
      <c r="A46279" s="253"/>
      <c r="B46279" s="254"/>
    </row>
    <row r="46280" spans="1:2" x14ac:dyDescent="0.2">
      <c r="A46280" s="253"/>
      <c r="B46280" s="254"/>
    </row>
    <row r="46281" spans="1:2" x14ac:dyDescent="0.2">
      <c r="A46281" s="253"/>
      <c r="B46281" s="254"/>
    </row>
    <row r="46282" spans="1:2" x14ac:dyDescent="0.2">
      <c r="A46282" s="253"/>
      <c r="B46282" s="254"/>
    </row>
    <row r="46283" spans="1:2" x14ac:dyDescent="0.2">
      <c r="A46283" s="253"/>
      <c r="B46283" s="254"/>
    </row>
    <row r="46284" spans="1:2" x14ac:dyDescent="0.2">
      <c r="A46284" s="253"/>
      <c r="B46284" s="254"/>
    </row>
    <row r="46285" spans="1:2" x14ac:dyDescent="0.2">
      <c r="A46285" s="253"/>
      <c r="B46285" s="254"/>
    </row>
    <row r="46286" spans="1:2" x14ac:dyDescent="0.2">
      <c r="A46286" s="253"/>
      <c r="B46286" s="254"/>
    </row>
    <row r="46287" spans="1:2" x14ac:dyDescent="0.2">
      <c r="A46287" s="253"/>
      <c r="B46287" s="254"/>
    </row>
    <row r="46288" spans="1:2" x14ac:dyDescent="0.2">
      <c r="A46288" s="253"/>
      <c r="B46288" s="254"/>
    </row>
    <row r="46289" spans="1:2" x14ac:dyDescent="0.2">
      <c r="A46289" s="253"/>
      <c r="B46289" s="254"/>
    </row>
    <row r="46290" spans="1:2" x14ac:dyDescent="0.2">
      <c r="A46290" s="253"/>
      <c r="B46290" s="254"/>
    </row>
    <row r="46291" spans="1:2" x14ac:dyDescent="0.2">
      <c r="A46291" s="253"/>
      <c r="B46291" s="254"/>
    </row>
    <row r="46292" spans="1:2" x14ac:dyDescent="0.2">
      <c r="A46292" s="253"/>
      <c r="B46292" s="254"/>
    </row>
    <row r="46293" spans="1:2" x14ac:dyDescent="0.2">
      <c r="A46293" s="253"/>
      <c r="B46293" s="254"/>
    </row>
    <row r="46294" spans="1:2" x14ac:dyDescent="0.2">
      <c r="A46294" s="253"/>
      <c r="B46294" s="254"/>
    </row>
    <row r="46295" spans="1:2" x14ac:dyDescent="0.2">
      <c r="A46295" s="253"/>
      <c r="B46295" s="254"/>
    </row>
    <row r="46296" spans="1:2" x14ac:dyDescent="0.2">
      <c r="A46296" s="253"/>
      <c r="B46296" s="254"/>
    </row>
    <row r="46297" spans="1:2" x14ac:dyDescent="0.2">
      <c r="A46297" s="253"/>
      <c r="B46297" s="254"/>
    </row>
    <row r="46298" spans="1:2" x14ac:dyDescent="0.2">
      <c r="A46298" s="253"/>
      <c r="B46298" s="254"/>
    </row>
    <row r="46299" spans="1:2" x14ac:dyDescent="0.2">
      <c r="A46299" s="253"/>
      <c r="B46299" s="254"/>
    </row>
    <row r="46300" spans="1:2" x14ac:dyDescent="0.2">
      <c r="A46300" s="253"/>
      <c r="B46300" s="254"/>
    </row>
    <row r="46301" spans="1:2" x14ac:dyDescent="0.2">
      <c r="A46301" s="253"/>
      <c r="B46301" s="254"/>
    </row>
    <row r="46302" spans="1:2" x14ac:dyDescent="0.2">
      <c r="A46302" s="253"/>
      <c r="B46302" s="254"/>
    </row>
    <row r="46303" spans="1:2" x14ac:dyDescent="0.2">
      <c r="A46303" s="253"/>
      <c r="B46303" s="254"/>
    </row>
    <row r="46304" spans="1:2" x14ac:dyDescent="0.2">
      <c r="A46304" s="253"/>
      <c r="B46304" s="254"/>
    </row>
    <row r="46305" spans="1:2" x14ac:dyDescent="0.2">
      <c r="A46305" s="253"/>
      <c r="B46305" s="254"/>
    </row>
    <row r="46306" spans="1:2" x14ac:dyDescent="0.2">
      <c r="A46306" s="253"/>
      <c r="B46306" s="254"/>
    </row>
    <row r="46307" spans="1:2" x14ac:dyDescent="0.2">
      <c r="A46307" s="253"/>
      <c r="B46307" s="254"/>
    </row>
    <row r="46308" spans="1:2" x14ac:dyDescent="0.2">
      <c r="A46308" s="253"/>
      <c r="B46308" s="254"/>
    </row>
    <row r="46309" spans="1:2" x14ac:dyDescent="0.2">
      <c r="A46309" s="253"/>
      <c r="B46309" s="254"/>
    </row>
    <row r="46310" spans="1:2" x14ac:dyDescent="0.2">
      <c r="A46310" s="253"/>
      <c r="B46310" s="254"/>
    </row>
    <row r="46311" spans="1:2" x14ac:dyDescent="0.2">
      <c r="A46311" s="253"/>
      <c r="B46311" s="254"/>
    </row>
    <row r="46312" spans="1:2" x14ac:dyDescent="0.2">
      <c r="A46312" s="253"/>
      <c r="B46312" s="254"/>
    </row>
    <row r="46313" spans="1:2" x14ac:dyDescent="0.2">
      <c r="A46313" s="253"/>
      <c r="B46313" s="254"/>
    </row>
    <row r="46314" spans="1:2" x14ac:dyDescent="0.2">
      <c r="A46314" s="253"/>
      <c r="B46314" s="254"/>
    </row>
    <row r="46315" spans="1:2" x14ac:dyDescent="0.2">
      <c r="A46315" s="253"/>
      <c r="B46315" s="254"/>
    </row>
    <row r="46316" spans="1:2" x14ac:dyDescent="0.2">
      <c r="A46316" s="253"/>
      <c r="B46316" s="254"/>
    </row>
    <row r="46317" spans="1:2" x14ac:dyDescent="0.2">
      <c r="A46317" s="253"/>
      <c r="B46317" s="254"/>
    </row>
    <row r="46318" spans="1:2" x14ac:dyDescent="0.2">
      <c r="A46318" s="253"/>
      <c r="B46318" s="254"/>
    </row>
    <row r="46319" spans="1:2" x14ac:dyDescent="0.2">
      <c r="A46319" s="253"/>
      <c r="B46319" s="254"/>
    </row>
    <row r="46320" spans="1:2" x14ac:dyDescent="0.2">
      <c r="A46320" s="253"/>
      <c r="B46320" s="254"/>
    </row>
    <row r="46321" spans="1:2" x14ac:dyDescent="0.2">
      <c r="A46321" s="253"/>
      <c r="B46321" s="254"/>
    </row>
    <row r="46322" spans="1:2" x14ac:dyDescent="0.2">
      <c r="A46322" s="253"/>
      <c r="B46322" s="254"/>
    </row>
    <row r="46323" spans="1:2" x14ac:dyDescent="0.2">
      <c r="A46323" s="253"/>
      <c r="B46323" s="254"/>
    </row>
    <row r="46324" spans="1:2" x14ac:dyDescent="0.2">
      <c r="A46324" s="253"/>
      <c r="B46324" s="254"/>
    </row>
    <row r="46325" spans="1:2" x14ac:dyDescent="0.2">
      <c r="A46325" s="253"/>
      <c r="B46325" s="254"/>
    </row>
    <row r="46326" spans="1:2" x14ac:dyDescent="0.2">
      <c r="A46326" s="253"/>
      <c r="B46326" s="254"/>
    </row>
    <row r="46327" spans="1:2" x14ac:dyDescent="0.2">
      <c r="A46327" s="253"/>
      <c r="B46327" s="254"/>
    </row>
    <row r="46328" spans="1:2" x14ac:dyDescent="0.2">
      <c r="A46328" s="253"/>
      <c r="B46328" s="254"/>
    </row>
    <row r="46329" spans="1:2" x14ac:dyDescent="0.2">
      <c r="A46329" s="253"/>
      <c r="B46329" s="254"/>
    </row>
    <row r="46330" spans="1:2" x14ac:dyDescent="0.2">
      <c r="A46330" s="253"/>
      <c r="B46330" s="254"/>
    </row>
    <row r="46331" spans="1:2" x14ac:dyDescent="0.2">
      <c r="A46331" s="253"/>
      <c r="B46331" s="254"/>
    </row>
    <row r="46332" spans="1:2" x14ac:dyDescent="0.2">
      <c r="A46332" s="253"/>
      <c r="B46332" s="254"/>
    </row>
    <row r="46333" spans="1:2" x14ac:dyDescent="0.2">
      <c r="A46333" s="253"/>
      <c r="B46333" s="254"/>
    </row>
    <row r="46334" spans="1:2" x14ac:dyDescent="0.2">
      <c r="A46334" s="253"/>
      <c r="B46334" s="254"/>
    </row>
    <row r="46335" spans="1:2" x14ac:dyDescent="0.2">
      <c r="A46335" s="253"/>
      <c r="B46335" s="254"/>
    </row>
    <row r="46336" spans="1:2" x14ac:dyDescent="0.2">
      <c r="A46336" s="253"/>
      <c r="B46336" s="254"/>
    </row>
    <row r="46337" spans="1:2" x14ac:dyDescent="0.2">
      <c r="A46337" s="253"/>
      <c r="B46337" s="254"/>
    </row>
    <row r="46338" spans="1:2" x14ac:dyDescent="0.2">
      <c r="A46338" s="253"/>
      <c r="B46338" s="254"/>
    </row>
    <row r="46339" spans="1:2" x14ac:dyDescent="0.2">
      <c r="A46339" s="253"/>
      <c r="B46339" s="254"/>
    </row>
    <row r="46340" spans="1:2" x14ac:dyDescent="0.2">
      <c r="A46340" s="253"/>
      <c r="B46340" s="254"/>
    </row>
    <row r="46341" spans="1:2" x14ac:dyDescent="0.2">
      <c r="A46341" s="253"/>
      <c r="B46341" s="254"/>
    </row>
    <row r="46342" spans="1:2" x14ac:dyDescent="0.2">
      <c r="A46342" s="253"/>
      <c r="B46342" s="254"/>
    </row>
    <row r="46343" spans="1:2" x14ac:dyDescent="0.2">
      <c r="A46343" s="253"/>
      <c r="B46343" s="254"/>
    </row>
    <row r="46344" spans="1:2" x14ac:dyDescent="0.2">
      <c r="A46344" s="253"/>
      <c r="B46344" s="254"/>
    </row>
    <row r="46345" spans="1:2" x14ac:dyDescent="0.2">
      <c r="A46345" s="253"/>
      <c r="B46345" s="254"/>
    </row>
    <row r="46346" spans="1:2" x14ac:dyDescent="0.2">
      <c r="A46346" s="253"/>
      <c r="B46346" s="254"/>
    </row>
    <row r="46347" spans="1:2" x14ac:dyDescent="0.2">
      <c r="A46347" s="253"/>
      <c r="B46347" s="254"/>
    </row>
    <row r="46348" spans="1:2" x14ac:dyDescent="0.2">
      <c r="A46348" s="253"/>
      <c r="B46348" s="254"/>
    </row>
    <row r="46349" spans="1:2" x14ac:dyDescent="0.2">
      <c r="A46349" s="253"/>
      <c r="B46349" s="254"/>
    </row>
    <row r="46350" spans="1:2" x14ac:dyDescent="0.2">
      <c r="A46350" s="253"/>
      <c r="B46350" s="254"/>
    </row>
    <row r="46351" spans="1:2" x14ac:dyDescent="0.2">
      <c r="A46351" s="253"/>
      <c r="B46351" s="254"/>
    </row>
    <row r="46352" spans="1:2" x14ac:dyDescent="0.2">
      <c r="A46352" s="253"/>
      <c r="B46352" s="254"/>
    </row>
    <row r="46353" spans="1:2" x14ac:dyDescent="0.2">
      <c r="A46353" s="253"/>
      <c r="B46353" s="254"/>
    </row>
    <row r="46354" spans="1:2" x14ac:dyDescent="0.2">
      <c r="A46354" s="253"/>
      <c r="B46354" s="254"/>
    </row>
    <row r="46355" spans="1:2" x14ac:dyDescent="0.2">
      <c r="A46355" s="253"/>
      <c r="B46355" s="254"/>
    </row>
    <row r="46356" spans="1:2" x14ac:dyDescent="0.2">
      <c r="A46356" s="253"/>
      <c r="B46356" s="254"/>
    </row>
    <row r="46357" spans="1:2" x14ac:dyDescent="0.2">
      <c r="A46357" s="253"/>
      <c r="B46357" s="254"/>
    </row>
    <row r="46358" spans="1:2" x14ac:dyDescent="0.2">
      <c r="A46358" s="253"/>
      <c r="B46358" s="254"/>
    </row>
    <row r="46359" spans="1:2" x14ac:dyDescent="0.2">
      <c r="A46359" s="253"/>
      <c r="B46359" s="254"/>
    </row>
    <row r="46360" spans="1:2" x14ac:dyDescent="0.2">
      <c r="A46360" s="253"/>
      <c r="B46360" s="254"/>
    </row>
    <row r="46361" spans="1:2" x14ac:dyDescent="0.2">
      <c r="A46361" s="253"/>
      <c r="B46361" s="254"/>
    </row>
    <row r="46362" spans="1:2" x14ac:dyDescent="0.2">
      <c r="A46362" s="253"/>
      <c r="B46362" s="254"/>
    </row>
    <row r="46363" spans="1:2" x14ac:dyDescent="0.2">
      <c r="A46363" s="253"/>
      <c r="B46363" s="254"/>
    </row>
    <row r="46364" spans="1:2" x14ac:dyDescent="0.2">
      <c r="A46364" s="253"/>
      <c r="B46364" s="254"/>
    </row>
    <row r="46365" spans="1:2" x14ac:dyDescent="0.2">
      <c r="A46365" s="253"/>
      <c r="B46365" s="254"/>
    </row>
    <row r="46366" spans="1:2" x14ac:dyDescent="0.2">
      <c r="A46366" s="253"/>
      <c r="B46366" s="254"/>
    </row>
    <row r="46367" spans="1:2" x14ac:dyDescent="0.2">
      <c r="A46367" s="253"/>
      <c r="B46367" s="254"/>
    </row>
    <row r="46368" spans="1:2" x14ac:dyDescent="0.2">
      <c r="A46368" s="253"/>
      <c r="B46368" s="254"/>
    </row>
    <row r="46369" spans="1:2" x14ac:dyDescent="0.2">
      <c r="A46369" s="253"/>
      <c r="B46369" s="254"/>
    </row>
    <row r="46370" spans="1:2" x14ac:dyDescent="0.2">
      <c r="A46370" s="253"/>
      <c r="B46370" s="254"/>
    </row>
    <row r="46371" spans="1:2" x14ac:dyDescent="0.2">
      <c r="A46371" s="253"/>
      <c r="B46371" s="254"/>
    </row>
    <row r="46372" spans="1:2" x14ac:dyDescent="0.2">
      <c r="A46372" s="253"/>
      <c r="B46372" s="254"/>
    </row>
    <row r="46373" spans="1:2" x14ac:dyDescent="0.2">
      <c r="A46373" s="253"/>
      <c r="B46373" s="254"/>
    </row>
    <row r="46374" spans="1:2" x14ac:dyDescent="0.2">
      <c r="A46374" s="253"/>
      <c r="B46374" s="254"/>
    </row>
    <row r="46375" spans="1:2" x14ac:dyDescent="0.2">
      <c r="A46375" s="253"/>
      <c r="B46375" s="254"/>
    </row>
    <row r="46376" spans="1:2" x14ac:dyDescent="0.2">
      <c r="A46376" s="253"/>
      <c r="B46376" s="254"/>
    </row>
    <row r="46377" spans="1:2" x14ac:dyDescent="0.2">
      <c r="A46377" s="253"/>
      <c r="B46377" s="254"/>
    </row>
    <row r="46378" spans="1:2" x14ac:dyDescent="0.2">
      <c r="A46378" s="253"/>
      <c r="B46378" s="254"/>
    </row>
    <row r="46379" spans="1:2" x14ac:dyDescent="0.2">
      <c r="A46379" s="253"/>
      <c r="B46379" s="254"/>
    </row>
    <row r="46380" spans="1:2" x14ac:dyDescent="0.2">
      <c r="A46380" s="253"/>
      <c r="B46380" s="254"/>
    </row>
    <row r="46381" spans="1:2" x14ac:dyDescent="0.2">
      <c r="A46381" s="253"/>
      <c r="B46381" s="254"/>
    </row>
    <row r="46382" spans="1:2" x14ac:dyDescent="0.2">
      <c r="A46382" s="253"/>
      <c r="B46382" s="254"/>
    </row>
    <row r="46383" spans="1:2" x14ac:dyDescent="0.2">
      <c r="A46383" s="253"/>
      <c r="B46383" s="254"/>
    </row>
    <row r="46384" spans="1:2" x14ac:dyDescent="0.2">
      <c r="A46384" s="253"/>
      <c r="B46384" s="254"/>
    </row>
    <row r="46385" spans="1:2" x14ac:dyDescent="0.2">
      <c r="A46385" s="253"/>
      <c r="B46385" s="254"/>
    </row>
    <row r="46386" spans="1:2" x14ac:dyDescent="0.2">
      <c r="A46386" s="253"/>
      <c r="B46386" s="254"/>
    </row>
    <row r="46387" spans="1:2" x14ac:dyDescent="0.2">
      <c r="A46387" s="253"/>
      <c r="B46387" s="254"/>
    </row>
    <row r="46388" spans="1:2" x14ac:dyDescent="0.2">
      <c r="A46388" s="253"/>
      <c r="B46388" s="254"/>
    </row>
    <row r="46389" spans="1:2" x14ac:dyDescent="0.2">
      <c r="A46389" s="253"/>
      <c r="B46389" s="254"/>
    </row>
    <row r="46390" spans="1:2" x14ac:dyDescent="0.2">
      <c r="A46390" s="253"/>
      <c r="B46390" s="254"/>
    </row>
    <row r="46391" spans="1:2" x14ac:dyDescent="0.2">
      <c r="A46391" s="253"/>
      <c r="B46391" s="254"/>
    </row>
    <row r="46392" spans="1:2" x14ac:dyDescent="0.2">
      <c r="A46392" s="253"/>
      <c r="B46392" s="254"/>
    </row>
    <row r="46393" spans="1:2" x14ac:dyDescent="0.2">
      <c r="A46393" s="253"/>
      <c r="B46393" s="254"/>
    </row>
    <row r="46394" spans="1:2" x14ac:dyDescent="0.2">
      <c r="A46394" s="253"/>
      <c r="B46394" s="254"/>
    </row>
    <row r="46395" spans="1:2" x14ac:dyDescent="0.2">
      <c r="A46395" s="253"/>
      <c r="B46395" s="254"/>
    </row>
    <row r="46396" spans="1:2" x14ac:dyDescent="0.2">
      <c r="A46396" s="253"/>
      <c r="B46396" s="254"/>
    </row>
    <row r="46397" spans="1:2" x14ac:dyDescent="0.2">
      <c r="A46397" s="253"/>
      <c r="B46397" s="254"/>
    </row>
    <row r="46398" spans="1:2" x14ac:dyDescent="0.2">
      <c r="A46398" s="253"/>
      <c r="B46398" s="254"/>
    </row>
    <row r="46399" spans="1:2" x14ac:dyDescent="0.2">
      <c r="A46399" s="253"/>
      <c r="B46399" s="254"/>
    </row>
    <row r="46400" spans="1:2" x14ac:dyDescent="0.2">
      <c r="A46400" s="253"/>
      <c r="B46400" s="254"/>
    </row>
    <row r="46401" spans="1:2" x14ac:dyDescent="0.2">
      <c r="A46401" s="253"/>
      <c r="B46401" s="254"/>
    </row>
    <row r="46402" spans="1:2" x14ac:dyDescent="0.2">
      <c r="A46402" s="253"/>
      <c r="B46402" s="254"/>
    </row>
    <row r="46403" spans="1:2" x14ac:dyDescent="0.2">
      <c r="A46403" s="253"/>
      <c r="B46403" s="254"/>
    </row>
    <row r="46404" spans="1:2" x14ac:dyDescent="0.2">
      <c r="A46404" s="253"/>
      <c r="B46404" s="254"/>
    </row>
    <row r="46405" spans="1:2" x14ac:dyDescent="0.2">
      <c r="A46405" s="253"/>
      <c r="B46405" s="254"/>
    </row>
    <row r="46406" spans="1:2" x14ac:dyDescent="0.2">
      <c r="A46406" s="253"/>
      <c r="B46406" s="254"/>
    </row>
    <row r="46407" spans="1:2" x14ac:dyDescent="0.2">
      <c r="A46407" s="253"/>
      <c r="B46407" s="254"/>
    </row>
    <row r="46408" spans="1:2" x14ac:dyDescent="0.2">
      <c r="A46408" s="253"/>
      <c r="B46408" s="254"/>
    </row>
    <row r="46409" spans="1:2" x14ac:dyDescent="0.2">
      <c r="A46409" s="253"/>
      <c r="B46409" s="254"/>
    </row>
    <row r="46410" spans="1:2" x14ac:dyDescent="0.2">
      <c r="A46410" s="253"/>
      <c r="B46410" s="254"/>
    </row>
    <row r="46411" spans="1:2" x14ac:dyDescent="0.2">
      <c r="A46411" s="253"/>
      <c r="B46411" s="254"/>
    </row>
    <row r="46412" spans="1:2" x14ac:dyDescent="0.2">
      <c r="A46412" s="253"/>
      <c r="B46412" s="254"/>
    </row>
    <row r="46413" spans="1:2" x14ac:dyDescent="0.2">
      <c r="A46413" s="253"/>
      <c r="B46413" s="254"/>
    </row>
    <row r="46414" spans="1:2" x14ac:dyDescent="0.2">
      <c r="A46414" s="253"/>
      <c r="B46414" s="254"/>
    </row>
    <row r="46415" spans="1:2" x14ac:dyDescent="0.2">
      <c r="A46415" s="253"/>
      <c r="B46415" s="254"/>
    </row>
    <row r="46416" spans="1:2" x14ac:dyDescent="0.2">
      <c r="A46416" s="253"/>
      <c r="B46416" s="254"/>
    </row>
    <row r="46417" spans="1:2" x14ac:dyDescent="0.2">
      <c r="A46417" s="253"/>
      <c r="B46417" s="254"/>
    </row>
    <row r="46418" spans="1:2" x14ac:dyDescent="0.2">
      <c r="A46418" s="253"/>
      <c r="B46418" s="254"/>
    </row>
    <row r="46419" spans="1:2" x14ac:dyDescent="0.2">
      <c r="A46419" s="253"/>
      <c r="B46419" s="254"/>
    </row>
    <row r="46420" spans="1:2" x14ac:dyDescent="0.2">
      <c r="A46420" s="253"/>
      <c r="B46420" s="254"/>
    </row>
    <row r="46421" spans="1:2" x14ac:dyDescent="0.2">
      <c r="A46421" s="253"/>
      <c r="B46421" s="254"/>
    </row>
    <row r="46422" spans="1:2" x14ac:dyDescent="0.2">
      <c r="A46422" s="253"/>
      <c r="B46422" s="254"/>
    </row>
    <row r="46423" spans="1:2" x14ac:dyDescent="0.2">
      <c r="A46423" s="253"/>
      <c r="B46423" s="254"/>
    </row>
    <row r="46424" spans="1:2" x14ac:dyDescent="0.2">
      <c r="A46424" s="253"/>
      <c r="B46424" s="254"/>
    </row>
    <row r="46425" spans="1:2" x14ac:dyDescent="0.2">
      <c r="A46425" s="253"/>
      <c r="B46425" s="254"/>
    </row>
    <row r="46426" spans="1:2" x14ac:dyDescent="0.2">
      <c r="A46426" s="253"/>
      <c r="B46426" s="254"/>
    </row>
    <row r="46427" spans="1:2" x14ac:dyDescent="0.2">
      <c r="A46427" s="253"/>
      <c r="B46427" s="254"/>
    </row>
    <row r="46428" spans="1:2" x14ac:dyDescent="0.2">
      <c r="A46428" s="253"/>
      <c r="B46428" s="254"/>
    </row>
    <row r="46429" spans="1:2" x14ac:dyDescent="0.2">
      <c r="A46429" s="253"/>
      <c r="B46429" s="254"/>
    </row>
    <row r="46430" spans="1:2" x14ac:dyDescent="0.2">
      <c r="A46430" s="253"/>
      <c r="B46430" s="254"/>
    </row>
    <row r="46431" spans="1:2" x14ac:dyDescent="0.2">
      <c r="A46431" s="253"/>
      <c r="B46431" s="254"/>
    </row>
    <row r="46432" spans="1:2" x14ac:dyDescent="0.2">
      <c r="A46432" s="253"/>
      <c r="B46432" s="254"/>
    </row>
    <row r="46433" spans="1:2" x14ac:dyDescent="0.2">
      <c r="A46433" s="253"/>
      <c r="B46433" s="254"/>
    </row>
    <row r="46434" spans="1:2" x14ac:dyDescent="0.2">
      <c r="A46434" s="253"/>
      <c r="B46434" s="254"/>
    </row>
    <row r="46435" spans="1:2" x14ac:dyDescent="0.2">
      <c r="A46435" s="253"/>
      <c r="B46435" s="254"/>
    </row>
    <row r="46436" spans="1:2" x14ac:dyDescent="0.2">
      <c r="A46436" s="253"/>
      <c r="B46436" s="254"/>
    </row>
    <row r="46437" spans="1:2" x14ac:dyDescent="0.2">
      <c r="A46437" s="253"/>
      <c r="B46437" s="254"/>
    </row>
    <row r="46438" spans="1:2" x14ac:dyDescent="0.2">
      <c r="A46438" s="253"/>
      <c r="B46438" s="254"/>
    </row>
    <row r="46439" spans="1:2" x14ac:dyDescent="0.2">
      <c r="A46439" s="253"/>
      <c r="B46439" s="254"/>
    </row>
    <row r="46440" spans="1:2" x14ac:dyDescent="0.2">
      <c r="A46440" s="253"/>
      <c r="B46440" s="254"/>
    </row>
    <row r="46441" spans="1:2" x14ac:dyDescent="0.2">
      <c r="A46441" s="253"/>
      <c r="B46441" s="254"/>
    </row>
    <row r="46442" spans="1:2" x14ac:dyDescent="0.2">
      <c r="A46442" s="253"/>
      <c r="B46442" s="254"/>
    </row>
    <row r="46443" spans="1:2" x14ac:dyDescent="0.2">
      <c r="A46443" s="253"/>
      <c r="B46443" s="254"/>
    </row>
    <row r="46444" spans="1:2" x14ac:dyDescent="0.2">
      <c r="A46444" s="253"/>
      <c r="B46444" s="254"/>
    </row>
    <row r="46445" spans="1:2" x14ac:dyDescent="0.2">
      <c r="A46445" s="253"/>
      <c r="B46445" s="254"/>
    </row>
    <row r="46446" spans="1:2" x14ac:dyDescent="0.2">
      <c r="A46446" s="253"/>
      <c r="B46446" s="254"/>
    </row>
    <row r="46447" spans="1:2" x14ac:dyDescent="0.2">
      <c r="A46447" s="253"/>
      <c r="B46447" s="254"/>
    </row>
    <row r="46448" spans="1:2" x14ac:dyDescent="0.2">
      <c r="A46448" s="253"/>
      <c r="B46448" s="254"/>
    </row>
    <row r="46449" spans="1:2" x14ac:dyDescent="0.2">
      <c r="A46449" s="253"/>
      <c r="B46449" s="254"/>
    </row>
    <row r="46450" spans="1:2" x14ac:dyDescent="0.2">
      <c r="A46450" s="253"/>
      <c r="B46450" s="254"/>
    </row>
    <row r="46451" spans="1:2" x14ac:dyDescent="0.2">
      <c r="A46451" s="253"/>
      <c r="B46451" s="254"/>
    </row>
    <row r="46452" spans="1:2" x14ac:dyDescent="0.2">
      <c r="A46452" s="253"/>
      <c r="B46452" s="254"/>
    </row>
    <row r="46453" spans="1:2" x14ac:dyDescent="0.2">
      <c r="A46453" s="253"/>
      <c r="B46453" s="254"/>
    </row>
    <row r="46454" spans="1:2" x14ac:dyDescent="0.2">
      <c r="A46454" s="253"/>
      <c r="B46454" s="254"/>
    </row>
    <row r="46455" spans="1:2" x14ac:dyDescent="0.2">
      <c r="A46455" s="253"/>
      <c r="B46455" s="254"/>
    </row>
    <row r="46456" spans="1:2" x14ac:dyDescent="0.2">
      <c r="A46456" s="253"/>
      <c r="B46456" s="254"/>
    </row>
    <row r="46457" spans="1:2" x14ac:dyDescent="0.2">
      <c r="A46457" s="253"/>
      <c r="B46457" s="254"/>
    </row>
    <row r="46458" spans="1:2" x14ac:dyDescent="0.2">
      <c r="A46458" s="253"/>
      <c r="B46458" s="254"/>
    </row>
    <row r="46459" spans="1:2" x14ac:dyDescent="0.2">
      <c r="A46459" s="253"/>
      <c r="B46459" s="254"/>
    </row>
    <row r="46460" spans="1:2" x14ac:dyDescent="0.2">
      <c r="A46460" s="253"/>
      <c r="B46460" s="254"/>
    </row>
    <row r="46461" spans="1:2" x14ac:dyDescent="0.2">
      <c r="A46461" s="253"/>
      <c r="B46461" s="254"/>
    </row>
    <row r="46462" spans="1:2" x14ac:dyDescent="0.2">
      <c r="A46462" s="253"/>
      <c r="B46462" s="254"/>
    </row>
    <row r="46463" spans="1:2" x14ac:dyDescent="0.2">
      <c r="A46463" s="253"/>
      <c r="B46463" s="254"/>
    </row>
    <row r="46464" spans="1:2" x14ac:dyDescent="0.2">
      <c r="A46464" s="253"/>
      <c r="B46464" s="254"/>
    </row>
    <row r="46465" spans="1:2" x14ac:dyDescent="0.2">
      <c r="A46465" s="253"/>
      <c r="B46465" s="254"/>
    </row>
    <row r="46466" spans="1:2" x14ac:dyDescent="0.2">
      <c r="A46466" s="253"/>
      <c r="B46466" s="254"/>
    </row>
    <row r="46467" spans="1:2" x14ac:dyDescent="0.2">
      <c r="A46467" s="253"/>
      <c r="B46467" s="254"/>
    </row>
    <row r="46468" spans="1:2" x14ac:dyDescent="0.2">
      <c r="A46468" s="253"/>
      <c r="B46468" s="254"/>
    </row>
    <row r="46469" spans="1:2" x14ac:dyDescent="0.2">
      <c r="A46469" s="253"/>
      <c r="B46469" s="254"/>
    </row>
    <row r="46470" spans="1:2" x14ac:dyDescent="0.2">
      <c r="A46470" s="253"/>
      <c r="B46470" s="254"/>
    </row>
    <row r="46471" spans="1:2" x14ac:dyDescent="0.2">
      <c r="A46471" s="253"/>
      <c r="B46471" s="254"/>
    </row>
    <row r="46472" spans="1:2" x14ac:dyDescent="0.2">
      <c r="A46472" s="253"/>
      <c r="B46472" s="254"/>
    </row>
    <row r="46473" spans="1:2" x14ac:dyDescent="0.2">
      <c r="A46473" s="253"/>
      <c r="B46473" s="254"/>
    </row>
    <row r="46474" spans="1:2" x14ac:dyDescent="0.2">
      <c r="A46474" s="253"/>
      <c r="B46474" s="254"/>
    </row>
    <row r="46475" spans="1:2" x14ac:dyDescent="0.2">
      <c r="A46475" s="253"/>
      <c r="B46475" s="254"/>
    </row>
    <row r="46476" spans="1:2" x14ac:dyDescent="0.2">
      <c r="A46476" s="253"/>
      <c r="B46476" s="254"/>
    </row>
    <row r="46477" spans="1:2" x14ac:dyDescent="0.2">
      <c r="A46477" s="253"/>
      <c r="B46477" s="254"/>
    </row>
    <row r="46478" spans="1:2" x14ac:dyDescent="0.2">
      <c r="A46478" s="253"/>
      <c r="B46478" s="254"/>
    </row>
    <row r="46479" spans="1:2" x14ac:dyDescent="0.2">
      <c r="A46479" s="253"/>
      <c r="B46479" s="254"/>
    </row>
    <row r="46480" spans="1:2" x14ac:dyDescent="0.2">
      <c r="A46480" s="253"/>
      <c r="B46480" s="254"/>
    </row>
    <row r="46481" spans="1:2" x14ac:dyDescent="0.2">
      <c r="A46481" s="253"/>
      <c r="B46481" s="254"/>
    </row>
    <row r="46482" spans="1:2" x14ac:dyDescent="0.2">
      <c r="A46482" s="253"/>
      <c r="B46482" s="254"/>
    </row>
    <row r="46483" spans="1:2" x14ac:dyDescent="0.2">
      <c r="A46483" s="253"/>
      <c r="B46483" s="254"/>
    </row>
    <row r="46484" spans="1:2" x14ac:dyDescent="0.2">
      <c r="A46484" s="253"/>
      <c r="B46484" s="254"/>
    </row>
    <row r="46485" spans="1:2" x14ac:dyDescent="0.2">
      <c r="A46485" s="253"/>
      <c r="B46485" s="254"/>
    </row>
    <row r="46486" spans="1:2" x14ac:dyDescent="0.2">
      <c r="A46486" s="253"/>
      <c r="B46486" s="254"/>
    </row>
    <row r="46487" spans="1:2" x14ac:dyDescent="0.2">
      <c r="A46487" s="253"/>
      <c r="B46487" s="254"/>
    </row>
    <row r="46488" spans="1:2" x14ac:dyDescent="0.2">
      <c r="A46488" s="253"/>
      <c r="B46488" s="254"/>
    </row>
    <row r="46489" spans="1:2" x14ac:dyDescent="0.2">
      <c r="A46489" s="253"/>
      <c r="B46489" s="254"/>
    </row>
    <row r="46490" spans="1:2" x14ac:dyDescent="0.2">
      <c r="A46490" s="253"/>
      <c r="B46490" s="254"/>
    </row>
    <row r="46491" spans="1:2" x14ac:dyDescent="0.2">
      <c r="A46491" s="253"/>
      <c r="B46491" s="254"/>
    </row>
    <row r="46492" spans="1:2" x14ac:dyDescent="0.2">
      <c r="A46492" s="253"/>
      <c r="B46492" s="254"/>
    </row>
    <row r="46493" spans="1:2" x14ac:dyDescent="0.2">
      <c r="A46493" s="253"/>
      <c r="B46493" s="254"/>
    </row>
    <row r="46494" spans="1:2" x14ac:dyDescent="0.2">
      <c r="A46494" s="253"/>
      <c r="B46494" s="254"/>
    </row>
    <row r="46495" spans="1:2" x14ac:dyDescent="0.2">
      <c r="A46495" s="253"/>
      <c r="B46495" s="254"/>
    </row>
    <row r="46496" spans="1:2" x14ac:dyDescent="0.2">
      <c r="A46496" s="253"/>
      <c r="B46496" s="254"/>
    </row>
    <row r="46497" spans="1:2" x14ac:dyDescent="0.2">
      <c r="A46497" s="253"/>
      <c r="B46497" s="254"/>
    </row>
    <row r="46498" spans="1:2" x14ac:dyDescent="0.2">
      <c r="A46498" s="253"/>
      <c r="B46498" s="254"/>
    </row>
    <row r="46499" spans="1:2" x14ac:dyDescent="0.2">
      <c r="A46499" s="253"/>
      <c r="B46499" s="254"/>
    </row>
    <row r="46500" spans="1:2" x14ac:dyDescent="0.2">
      <c r="A46500" s="253"/>
      <c r="B46500" s="254"/>
    </row>
    <row r="46501" spans="1:2" x14ac:dyDescent="0.2">
      <c r="A46501" s="253"/>
      <c r="B46501" s="254"/>
    </row>
    <row r="46502" spans="1:2" x14ac:dyDescent="0.2">
      <c r="A46502" s="253"/>
      <c r="B46502" s="254"/>
    </row>
    <row r="46503" spans="1:2" x14ac:dyDescent="0.2">
      <c r="A46503" s="253"/>
      <c r="B46503" s="254"/>
    </row>
    <row r="46504" spans="1:2" x14ac:dyDescent="0.2">
      <c r="A46504" s="253"/>
      <c r="B46504" s="254"/>
    </row>
    <row r="46505" spans="1:2" x14ac:dyDescent="0.2">
      <c r="A46505" s="253"/>
      <c r="B46505" s="254"/>
    </row>
    <row r="46506" spans="1:2" x14ac:dyDescent="0.2">
      <c r="A46506" s="253"/>
      <c r="B46506" s="254"/>
    </row>
    <row r="46507" spans="1:2" x14ac:dyDescent="0.2">
      <c r="A46507" s="253"/>
      <c r="B46507" s="254"/>
    </row>
    <row r="46508" spans="1:2" x14ac:dyDescent="0.2">
      <c r="A46508" s="253"/>
      <c r="B46508" s="254"/>
    </row>
    <row r="46509" spans="1:2" x14ac:dyDescent="0.2">
      <c r="A46509" s="253"/>
      <c r="B46509" s="254"/>
    </row>
    <row r="46510" spans="1:2" x14ac:dyDescent="0.2">
      <c r="A46510" s="253"/>
      <c r="B46510" s="254"/>
    </row>
    <row r="46511" spans="1:2" x14ac:dyDescent="0.2">
      <c r="A46511" s="253"/>
      <c r="B46511" s="254"/>
    </row>
    <row r="46512" spans="1:2" x14ac:dyDescent="0.2">
      <c r="A46512" s="253"/>
      <c r="B46512" s="254"/>
    </row>
    <row r="46513" spans="1:2" x14ac:dyDescent="0.2">
      <c r="A46513" s="253"/>
      <c r="B46513" s="254"/>
    </row>
    <row r="46514" spans="1:2" x14ac:dyDescent="0.2">
      <c r="A46514" s="253"/>
      <c r="B46514" s="254"/>
    </row>
    <row r="46515" spans="1:2" x14ac:dyDescent="0.2">
      <c r="A46515" s="253"/>
      <c r="B46515" s="254"/>
    </row>
    <row r="46516" spans="1:2" x14ac:dyDescent="0.2">
      <c r="A46516" s="253"/>
      <c r="B46516" s="254"/>
    </row>
    <row r="46517" spans="1:2" x14ac:dyDescent="0.2">
      <c r="A46517" s="253"/>
      <c r="B46517" s="254"/>
    </row>
    <row r="46518" spans="1:2" x14ac:dyDescent="0.2">
      <c r="A46518" s="253"/>
      <c r="B46518" s="254"/>
    </row>
    <row r="46519" spans="1:2" x14ac:dyDescent="0.2">
      <c r="A46519" s="253"/>
      <c r="B46519" s="254"/>
    </row>
    <row r="46520" spans="1:2" x14ac:dyDescent="0.2">
      <c r="A46520" s="253"/>
      <c r="B46520" s="254"/>
    </row>
    <row r="46521" spans="1:2" x14ac:dyDescent="0.2">
      <c r="A46521" s="253"/>
      <c r="B46521" s="254"/>
    </row>
    <row r="46522" spans="1:2" x14ac:dyDescent="0.2">
      <c r="A46522" s="253"/>
      <c r="B46522" s="254"/>
    </row>
    <row r="46523" spans="1:2" x14ac:dyDescent="0.2">
      <c r="A46523" s="253"/>
      <c r="B46523" s="254"/>
    </row>
    <row r="46524" spans="1:2" x14ac:dyDescent="0.2">
      <c r="A46524" s="253"/>
      <c r="B46524" s="254"/>
    </row>
    <row r="46525" spans="1:2" x14ac:dyDescent="0.2">
      <c r="A46525" s="253"/>
      <c r="B46525" s="254"/>
    </row>
    <row r="46526" spans="1:2" x14ac:dyDescent="0.2">
      <c r="A46526" s="253"/>
      <c r="B46526" s="254"/>
    </row>
    <row r="46527" spans="1:2" x14ac:dyDescent="0.2">
      <c r="A46527" s="253"/>
      <c r="B46527" s="254"/>
    </row>
    <row r="46528" spans="1:2" x14ac:dyDescent="0.2">
      <c r="A46528" s="253"/>
      <c r="B46528" s="254"/>
    </row>
    <row r="46529" spans="1:2" x14ac:dyDescent="0.2">
      <c r="A46529" s="253"/>
      <c r="B46529" s="254"/>
    </row>
    <row r="46530" spans="1:2" x14ac:dyDescent="0.2">
      <c r="A46530" s="253"/>
      <c r="B46530" s="254"/>
    </row>
    <row r="46531" spans="1:2" x14ac:dyDescent="0.2">
      <c r="A46531" s="253"/>
      <c r="B46531" s="254"/>
    </row>
    <row r="46532" spans="1:2" x14ac:dyDescent="0.2">
      <c r="A46532" s="253"/>
      <c r="B46532" s="254"/>
    </row>
    <row r="46533" spans="1:2" x14ac:dyDescent="0.2">
      <c r="A46533" s="253"/>
      <c r="B46533" s="254"/>
    </row>
    <row r="46534" spans="1:2" x14ac:dyDescent="0.2">
      <c r="A46534" s="253"/>
      <c r="B46534" s="254"/>
    </row>
    <row r="46535" spans="1:2" x14ac:dyDescent="0.2">
      <c r="A46535" s="253"/>
      <c r="B46535" s="254"/>
    </row>
    <row r="46536" spans="1:2" x14ac:dyDescent="0.2">
      <c r="A46536" s="253"/>
      <c r="B46536" s="254"/>
    </row>
    <row r="46537" spans="1:2" x14ac:dyDescent="0.2">
      <c r="A46537" s="253"/>
      <c r="B46537" s="254"/>
    </row>
    <row r="46538" spans="1:2" x14ac:dyDescent="0.2">
      <c r="A46538" s="253"/>
      <c r="B46538" s="254"/>
    </row>
    <row r="46539" spans="1:2" x14ac:dyDescent="0.2">
      <c r="A46539" s="253"/>
      <c r="B46539" s="254"/>
    </row>
    <row r="46540" spans="1:2" x14ac:dyDescent="0.2">
      <c r="A46540" s="253"/>
      <c r="B46540" s="254"/>
    </row>
    <row r="46541" spans="1:2" x14ac:dyDescent="0.2">
      <c r="A46541" s="253"/>
      <c r="B46541" s="254"/>
    </row>
    <row r="46542" spans="1:2" x14ac:dyDescent="0.2">
      <c r="A46542" s="253"/>
      <c r="B46542" s="254"/>
    </row>
    <row r="46543" spans="1:2" x14ac:dyDescent="0.2">
      <c r="A46543" s="253"/>
      <c r="B46543" s="254"/>
    </row>
    <row r="46544" spans="1:2" x14ac:dyDescent="0.2">
      <c r="A46544" s="253"/>
      <c r="B46544" s="254"/>
    </row>
    <row r="46545" spans="1:2" x14ac:dyDescent="0.2">
      <c r="A46545" s="253"/>
      <c r="B46545" s="254"/>
    </row>
    <row r="46546" spans="1:2" x14ac:dyDescent="0.2">
      <c r="A46546" s="253"/>
      <c r="B46546" s="254"/>
    </row>
    <row r="46547" spans="1:2" x14ac:dyDescent="0.2">
      <c r="A46547" s="253"/>
      <c r="B46547" s="254"/>
    </row>
    <row r="46548" spans="1:2" x14ac:dyDescent="0.2">
      <c r="A46548" s="253"/>
      <c r="B46548" s="254"/>
    </row>
    <row r="46549" spans="1:2" x14ac:dyDescent="0.2">
      <c r="A46549" s="253"/>
      <c r="B46549" s="254"/>
    </row>
    <row r="46550" spans="1:2" x14ac:dyDescent="0.2">
      <c r="A46550" s="253"/>
      <c r="B46550" s="254"/>
    </row>
    <row r="46551" spans="1:2" x14ac:dyDescent="0.2">
      <c r="A46551" s="253"/>
      <c r="B46551" s="254"/>
    </row>
    <row r="46552" spans="1:2" x14ac:dyDescent="0.2">
      <c r="A46552" s="253"/>
      <c r="B46552" s="254"/>
    </row>
    <row r="46553" spans="1:2" x14ac:dyDescent="0.2">
      <c r="A46553" s="253"/>
      <c r="B46553" s="254"/>
    </row>
    <row r="46554" spans="1:2" x14ac:dyDescent="0.2">
      <c r="A46554" s="253"/>
      <c r="B46554" s="254"/>
    </row>
    <row r="46555" spans="1:2" x14ac:dyDescent="0.2">
      <c r="A46555" s="253"/>
      <c r="B46555" s="254"/>
    </row>
    <row r="46556" spans="1:2" x14ac:dyDescent="0.2">
      <c r="A46556" s="253"/>
      <c r="B46556" s="254"/>
    </row>
    <row r="46557" spans="1:2" x14ac:dyDescent="0.2">
      <c r="A46557" s="253"/>
      <c r="B46557" s="254"/>
    </row>
    <row r="46558" spans="1:2" x14ac:dyDescent="0.2">
      <c r="A46558" s="253"/>
      <c r="B46558" s="254"/>
    </row>
    <row r="46559" spans="1:2" x14ac:dyDescent="0.2">
      <c r="A46559" s="253"/>
      <c r="B46559" s="254"/>
    </row>
    <row r="46560" spans="1:2" x14ac:dyDescent="0.2">
      <c r="A46560" s="253"/>
      <c r="B46560" s="254"/>
    </row>
    <row r="46561" spans="1:2" x14ac:dyDescent="0.2">
      <c r="A46561" s="253"/>
      <c r="B46561" s="254"/>
    </row>
    <row r="46562" spans="1:2" x14ac:dyDescent="0.2">
      <c r="A46562" s="253"/>
      <c r="B46562" s="254"/>
    </row>
    <row r="46563" spans="1:2" x14ac:dyDescent="0.2">
      <c r="A46563" s="253"/>
      <c r="B46563" s="254"/>
    </row>
    <row r="46564" spans="1:2" x14ac:dyDescent="0.2">
      <c r="A46564" s="253"/>
      <c r="B46564" s="254"/>
    </row>
    <row r="46565" spans="1:2" x14ac:dyDescent="0.2">
      <c r="A46565" s="253"/>
      <c r="B46565" s="254"/>
    </row>
    <row r="46566" spans="1:2" x14ac:dyDescent="0.2">
      <c r="A46566" s="253"/>
      <c r="B46566" s="254"/>
    </row>
    <row r="46567" spans="1:2" x14ac:dyDescent="0.2">
      <c r="A46567" s="253"/>
      <c r="B46567" s="254"/>
    </row>
    <row r="46568" spans="1:2" x14ac:dyDescent="0.2">
      <c r="A46568" s="253"/>
      <c r="B46568" s="254"/>
    </row>
    <row r="46569" spans="1:2" x14ac:dyDescent="0.2">
      <c r="A46569" s="253"/>
      <c r="B46569" s="254"/>
    </row>
    <row r="46570" spans="1:2" x14ac:dyDescent="0.2">
      <c r="A46570" s="253"/>
      <c r="B46570" s="254"/>
    </row>
    <row r="46571" spans="1:2" x14ac:dyDescent="0.2">
      <c r="A46571" s="253"/>
      <c r="B46571" s="254"/>
    </row>
    <row r="46572" spans="1:2" x14ac:dyDescent="0.2">
      <c r="A46572" s="253"/>
      <c r="B46572" s="254"/>
    </row>
    <row r="46573" spans="1:2" x14ac:dyDescent="0.2">
      <c r="A46573" s="253"/>
      <c r="B46573" s="254"/>
    </row>
    <row r="46574" spans="1:2" x14ac:dyDescent="0.2">
      <c r="A46574" s="253"/>
      <c r="B46574" s="254"/>
    </row>
    <row r="46575" spans="1:2" x14ac:dyDescent="0.2">
      <c r="A46575" s="253"/>
      <c r="B46575" s="254"/>
    </row>
    <row r="46576" spans="1:2" x14ac:dyDescent="0.2">
      <c r="A46576" s="253"/>
      <c r="B46576" s="254"/>
    </row>
    <row r="46577" spans="1:2" x14ac:dyDescent="0.2">
      <c r="A46577" s="253"/>
      <c r="B46577" s="254"/>
    </row>
    <row r="46578" spans="1:2" x14ac:dyDescent="0.2">
      <c r="A46578" s="253"/>
      <c r="B46578" s="254"/>
    </row>
    <row r="46579" spans="1:2" x14ac:dyDescent="0.2">
      <c r="A46579" s="253"/>
      <c r="B46579" s="254"/>
    </row>
    <row r="46580" spans="1:2" x14ac:dyDescent="0.2">
      <c r="A46580" s="253"/>
      <c r="B46580" s="254"/>
    </row>
    <row r="46581" spans="1:2" x14ac:dyDescent="0.2">
      <c r="A46581" s="253"/>
      <c r="B46581" s="254"/>
    </row>
    <row r="46582" spans="1:2" x14ac:dyDescent="0.2">
      <c r="A46582" s="253"/>
      <c r="B46582" s="254"/>
    </row>
    <row r="46583" spans="1:2" x14ac:dyDescent="0.2">
      <c r="A46583" s="253"/>
      <c r="B46583" s="254"/>
    </row>
    <row r="46584" spans="1:2" x14ac:dyDescent="0.2">
      <c r="A46584" s="253"/>
      <c r="B46584" s="254"/>
    </row>
    <row r="46585" spans="1:2" x14ac:dyDescent="0.2">
      <c r="A46585" s="253"/>
      <c r="B46585" s="254"/>
    </row>
    <row r="46586" spans="1:2" x14ac:dyDescent="0.2">
      <c r="A46586" s="253"/>
      <c r="B46586" s="254"/>
    </row>
    <row r="46587" spans="1:2" x14ac:dyDescent="0.2">
      <c r="A46587" s="253"/>
      <c r="B46587" s="254"/>
    </row>
    <row r="46588" spans="1:2" x14ac:dyDescent="0.2">
      <c r="A46588" s="253"/>
      <c r="B46588" s="254"/>
    </row>
    <row r="46589" spans="1:2" x14ac:dyDescent="0.2">
      <c r="A46589" s="253"/>
      <c r="B46589" s="254"/>
    </row>
    <row r="46590" spans="1:2" x14ac:dyDescent="0.2">
      <c r="A46590" s="253"/>
      <c r="B46590" s="254"/>
    </row>
    <row r="46591" spans="1:2" x14ac:dyDescent="0.2">
      <c r="A46591" s="253"/>
      <c r="B46591" s="254"/>
    </row>
    <row r="46592" spans="1:2" x14ac:dyDescent="0.2">
      <c r="A46592" s="253"/>
      <c r="B46592" s="254"/>
    </row>
    <row r="46593" spans="1:2" x14ac:dyDescent="0.2">
      <c r="A46593" s="253"/>
      <c r="B46593" s="254"/>
    </row>
    <row r="46594" spans="1:2" x14ac:dyDescent="0.2">
      <c r="A46594" s="253"/>
      <c r="B46594" s="254"/>
    </row>
    <row r="46595" spans="1:2" x14ac:dyDescent="0.2">
      <c r="A46595" s="253"/>
      <c r="B46595" s="254"/>
    </row>
    <row r="46596" spans="1:2" x14ac:dyDescent="0.2">
      <c r="A46596" s="253"/>
      <c r="B46596" s="254"/>
    </row>
    <row r="46597" spans="1:2" x14ac:dyDescent="0.2">
      <c r="A46597" s="253"/>
      <c r="B46597" s="254"/>
    </row>
    <row r="46598" spans="1:2" x14ac:dyDescent="0.2">
      <c r="A46598" s="253"/>
      <c r="B46598" s="254"/>
    </row>
    <row r="46599" spans="1:2" x14ac:dyDescent="0.2">
      <c r="A46599" s="253"/>
      <c r="B46599" s="254"/>
    </row>
    <row r="46600" spans="1:2" x14ac:dyDescent="0.2">
      <c r="A46600" s="253"/>
      <c r="B46600" s="254"/>
    </row>
    <row r="46601" spans="1:2" x14ac:dyDescent="0.2">
      <c r="A46601" s="253"/>
      <c r="B46601" s="254"/>
    </row>
    <row r="46602" spans="1:2" x14ac:dyDescent="0.2">
      <c r="A46602" s="253"/>
      <c r="B46602" s="254"/>
    </row>
    <row r="46603" spans="1:2" x14ac:dyDescent="0.2">
      <c r="A46603" s="253"/>
      <c r="B46603" s="254"/>
    </row>
    <row r="46604" spans="1:2" x14ac:dyDescent="0.2">
      <c r="A46604" s="253"/>
      <c r="B46604" s="254"/>
    </row>
    <row r="46605" spans="1:2" x14ac:dyDescent="0.2">
      <c r="A46605" s="253"/>
      <c r="B46605" s="254"/>
    </row>
    <row r="46606" spans="1:2" x14ac:dyDescent="0.2">
      <c r="A46606" s="253"/>
      <c r="B46606" s="254"/>
    </row>
    <row r="46607" spans="1:2" x14ac:dyDescent="0.2">
      <c r="A46607" s="253"/>
      <c r="B46607" s="254"/>
    </row>
    <row r="46608" spans="1:2" x14ac:dyDescent="0.2">
      <c r="A46608" s="253"/>
      <c r="B46608" s="254"/>
    </row>
    <row r="46609" spans="1:2" x14ac:dyDescent="0.2">
      <c r="A46609" s="253"/>
      <c r="B46609" s="254"/>
    </row>
    <row r="46610" spans="1:2" x14ac:dyDescent="0.2">
      <c r="A46610" s="253"/>
      <c r="B46610" s="254"/>
    </row>
    <row r="46611" spans="1:2" x14ac:dyDescent="0.2">
      <c r="A46611" s="253"/>
      <c r="B46611" s="254"/>
    </row>
    <row r="46612" spans="1:2" x14ac:dyDescent="0.2">
      <c r="A46612" s="253"/>
      <c r="B46612" s="254"/>
    </row>
    <row r="46613" spans="1:2" x14ac:dyDescent="0.2">
      <c r="A46613" s="253"/>
      <c r="B46613" s="254"/>
    </row>
    <row r="46614" spans="1:2" x14ac:dyDescent="0.2">
      <c r="A46614" s="253"/>
      <c r="B46614" s="254"/>
    </row>
    <row r="46615" spans="1:2" x14ac:dyDescent="0.2">
      <c r="A46615" s="253"/>
      <c r="B46615" s="254"/>
    </row>
    <row r="46616" spans="1:2" x14ac:dyDescent="0.2">
      <c r="A46616" s="253"/>
      <c r="B46616" s="254"/>
    </row>
    <row r="46617" spans="1:2" x14ac:dyDescent="0.2">
      <c r="A46617" s="253"/>
      <c r="B46617" s="254"/>
    </row>
    <row r="46618" spans="1:2" x14ac:dyDescent="0.2">
      <c r="A46618" s="253"/>
      <c r="B46618" s="254"/>
    </row>
    <row r="46619" spans="1:2" x14ac:dyDescent="0.2">
      <c r="A46619" s="253"/>
      <c r="B46619" s="254"/>
    </row>
    <row r="46620" spans="1:2" x14ac:dyDescent="0.2">
      <c r="A46620" s="253"/>
      <c r="B46620" s="254"/>
    </row>
    <row r="46621" spans="1:2" x14ac:dyDescent="0.2">
      <c r="A46621" s="253"/>
      <c r="B46621" s="254"/>
    </row>
    <row r="46622" spans="1:2" x14ac:dyDescent="0.2">
      <c r="A46622" s="253"/>
      <c r="B46622" s="254"/>
    </row>
    <row r="46623" spans="1:2" x14ac:dyDescent="0.2">
      <c r="A46623" s="253"/>
      <c r="B46623" s="254"/>
    </row>
    <row r="46624" spans="1:2" x14ac:dyDescent="0.2">
      <c r="A46624" s="253"/>
      <c r="B46624" s="254"/>
    </row>
    <row r="46625" spans="1:2" x14ac:dyDescent="0.2">
      <c r="A46625" s="253"/>
      <c r="B46625" s="254"/>
    </row>
    <row r="46626" spans="1:2" x14ac:dyDescent="0.2">
      <c r="A46626" s="253"/>
      <c r="B46626" s="254"/>
    </row>
    <row r="46627" spans="1:2" x14ac:dyDescent="0.2">
      <c r="A46627" s="253"/>
      <c r="B46627" s="254"/>
    </row>
    <row r="46628" spans="1:2" x14ac:dyDescent="0.2">
      <c r="A46628" s="253"/>
      <c r="B46628" s="254"/>
    </row>
    <row r="46629" spans="1:2" x14ac:dyDescent="0.2">
      <c r="A46629" s="253"/>
      <c r="B46629" s="254"/>
    </row>
    <row r="46630" spans="1:2" x14ac:dyDescent="0.2">
      <c r="A46630" s="253"/>
      <c r="B46630" s="254"/>
    </row>
    <row r="46631" spans="1:2" x14ac:dyDescent="0.2">
      <c r="A46631" s="253"/>
      <c r="B46631" s="254"/>
    </row>
    <row r="46632" spans="1:2" x14ac:dyDescent="0.2">
      <c r="A46632" s="253"/>
      <c r="B46632" s="254"/>
    </row>
    <row r="46633" spans="1:2" x14ac:dyDescent="0.2">
      <c r="A46633" s="253"/>
      <c r="B46633" s="254"/>
    </row>
    <row r="46634" spans="1:2" x14ac:dyDescent="0.2">
      <c r="A46634" s="253"/>
      <c r="B46634" s="254"/>
    </row>
    <row r="46635" spans="1:2" x14ac:dyDescent="0.2">
      <c r="A46635" s="253"/>
      <c r="B46635" s="254"/>
    </row>
    <row r="46636" spans="1:2" x14ac:dyDescent="0.2">
      <c r="A46636" s="253"/>
      <c r="B46636" s="254"/>
    </row>
    <row r="46637" spans="1:2" x14ac:dyDescent="0.2">
      <c r="A46637" s="253"/>
      <c r="B46637" s="254"/>
    </row>
    <row r="46638" spans="1:2" x14ac:dyDescent="0.2">
      <c r="A46638" s="253"/>
      <c r="B46638" s="254"/>
    </row>
    <row r="46639" spans="1:2" x14ac:dyDescent="0.2">
      <c r="A46639" s="253"/>
      <c r="B46639" s="254"/>
    </row>
    <row r="46640" spans="1:2" x14ac:dyDescent="0.2">
      <c r="A46640" s="253"/>
      <c r="B46640" s="254"/>
    </row>
    <row r="46641" spans="1:2" x14ac:dyDescent="0.2">
      <c r="A46641" s="253"/>
      <c r="B46641" s="254"/>
    </row>
    <row r="46642" spans="1:2" x14ac:dyDescent="0.2">
      <c r="A46642" s="253"/>
      <c r="B46642" s="254"/>
    </row>
    <row r="46643" spans="1:2" x14ac:dyDescent="0.2">
      <c r="A46643" s="253"/>
      <c r="B46643" s="254"/>
    </row>
    <row r="46644" spans="1:2" x14ac:dyDescent="0.2">
      <c r="A46644" s="253"/>
      <c r="B46644" s="254"/>
    </row>
    <row r="46645" spans="1:2" x14ac:dyDescent="0.2">
      <c r="A46645" s="253"/>
      <c r="B46645" s="254"/>
    </row>
    <row r="46646" spans="1:2" x14ac:dyDescent="0.2">
      <c r="A46646" s="253"/>
      <c r="B46646" s="254"/>
    </row>
    <row r="46647" spans="1:2" x14ac:dyDescent="0.2">
      <c r="A46647" s="253"/>
      <c r="B46647" s="254"/>
    </row>
    <row r="46648" spans="1:2" x14ac:dyDescent="0.2">
      <c r="A46648" s="253"/>
      <c r="B46648" s="254"/>
    </row>
    <row r="46649" spans="1:2" x14ac:dyDescent="0.2">
      <c r="A46649" s="253"/>
      <c r="B46649" s="254"/>
    </row>
    <row r="46650" spans="1:2" x14ac:dyDescent="0.2">
      <c r="A46650" s="253"/>
      <c r="B46650" s="254"/>
    </row>
    <row r="46651" spans="1:2" x14ac:dyDescent="0.2">
      <c r="A46651" s="253"/>
      <c r="B46651" s="254"/>
    </row>
    <row r="46652" spans="1:2" x14ac:dyDescent="0.2">
      <c r="A46652" s="253"/>
      <c r="B46652" s="254"/>
    </row>
    <row r="46653" spans="1:2" x14ac:dyDescent="0.2">
      <c r="A46653" s="253"/>
      <c r="B46653" s="254"/>
    </row>
    <row r="46654" spans="1:2" x14ac:dyDescent="0.2">
      <c r="A46654" s="253"/>
      <c r="B46654" s="254"/>
    </row>
    <row r="46655" spans="1:2" x14ac:dyDescent="0.2">
      <c r="A46655" s="253"/>
      <c r="B46655" s="254"/>
    </row>
    <row r="46656" spans="1:2" x14ac:dyDescent="0.2">
      <c r="A46656" s="253"/>
      <c r="B46656" s="254"/>
    </row>
    <row r="46657" spans="1:2" x14ac:dyDescent="0.2">
      <c r="A46657" s="253"/>
      <c r="B46657" s="254"/>
    </row>
    <row r="46658" spans="1:2" x14ac:dyDescent="0.2">
      <c r="A46658" s="253"/>
      <c r="B46658" s="254"/>
    </row>
    <row r="46659" spans="1:2" x14ac:dyDescent="0.2">
      <c r="A46659" s="253"/>
      <c r="B46659" s="254"/>
    </row>
    <row r="46660" spans="1:2" x14ac:dyDescent="0.2">
      <c r="A46660" s="253"/>
      <c r="B46660" s="254"/>
    </row>
    <row r="46661" spans="1:2" x14ac:dyDescent="0.2">
      <c r="A46661" s="253"/>
      <c r="B46661" s="254"/>
    </row>
    <row r="46662" spans="1:2" x14ac:dyDescent="0.2">
      <c r="A46662" s="253"/>
      <c r="B46662" s="254"/>
    </row>
    <row r="46663" spans="1:2" x14ac:dyDescent="0.2">
      <c r="A46663" s="253"/>
      <c r="B46663" s="254"/>
    </row>
    <row r="46664" spans="1:2" x14ac:dyDescent="0.2">
      <c r="A46664" s="253"/>
      <c r="B46664" s="254"/>
    </row>
    <row r="46665" spans="1:2" x14ac:dyDescent="0.2">
      <c r="A46665" s="253"/>
      <c r="B46665" s="254"/>
    </row>
    <row r="46666" spans="1:2" x14ac:dyDescent="0.2">
      <c r="A46666" s="253"/>
      <c r="B46666" s="254"/>
    </row>
    <row r="46667" spans="1:2" x14ac:dyDescent="0.2">
      <c r="A46667" s="253"/>
      <c r="B46667" s="254"/>
    </row>
    <row r="46668" spans="1:2" x14ac:dyDescent="0.2">
      <c r="A46668" s="253"/>
      <c r="B46668" s="254"/>
    </row>
    <row r="46669" spans="1:2" x14ac:dyDescent="0.2">
      <c r="A46669" s="253"/>
      <c r="B46669" s="254"/>
    </row>
    <row r="46670" spans="1:2" x14ac:dyDescent="0.2">
      <c r="A46670" s="253"/>
      <c r="B46670" s="254"/>
    </row>
    <row r="46671" spans="1:2" x14ac:dyDescent="0.2">
      <c r="A46671" s="253"/>
      <c r="B46671" s="254"/>
    </row>
    <row r="46672" spans="1:2" x14ac:dyDescent="0.2">
      <c r="A46672" s="253"/>
      <c r="B46672" s="254"/>
    </row>
    <row r="46673" spans="1:2" x14ac:dyDescent="0.2">
      <c r="A46673" s="253"/>
      <c r="B46673" s="254"/>
    </row>
    <row r="46674" spans="1:2" x14ac:dyDescent="0.2">
      <c r="A46674" s="253"/>
      <c r="B46674" s="254"/>
    </row>
    <row r="46675" spans="1:2" x14ac:dyDescent="0.2">
      <c r="A46675" s="253"/>
      <c r="B46675" s="254"/>
    </row>
    <row r="46676" spans="1:2" x14ac:dyDescent="0.2">
      <c r="A46676" s="253"/>
      <c r="B46676" s="254"/>
    </row>
    <row r="46677" spans="1:2" x14ac:dyDescent="0.2">
      <c r="A46677" s="253"/>
      <c r="B46677" s="254"/>
    </row>
    <row r="46678" spans="1:2" x14ac:dyDescent="0.2">
      <c r="A46678" s="253"/>
      <c r="B46678" s="254"/>
    </row>
    <row r="46679" spans="1:2" x14ac:dyDescent="0.2">
      <c r="A46679" s="253"/>
      <c r="B46679" s="254"/>
    </row>
    <row r="46680" spans="1:2" x14ac:dyDescent="0.2">
      <c r="A46680" s="253"/>
      <c r="B46680" s="254"/>
    </row>
    <row r="46681" spans="1:2" x14ac:dyDescent="0.2">
      <c r="A46681" s="253"/>
      <c r="B46681" s="254"/>
    </row>
    <row r="46682" spans="1:2" x14ac:dyDescent="0.2">
      <c r="A46682" s="253"/>
      <c r="B46682" s="254"/>
    </row>
    <row r="46683" spans="1:2" x14ac:dyDescent="0.2">
      <c r="A46683" s="253"/>
      <c r="B46683" s="254"/>
    </row>
    <row r="46684" spans="1:2" x14ac:dyDescent="0.2">
      <c r="A46684" s="253"/>
      <c r="B46684" s="254"/>
    </row>
    <row r="46685" spans="1:2" x14ac:dyDescent="0.2">
      <c r="A46685" s="253"/>
      <c r="B46685" s="254"/>
    </row>
    <row r="46686" spans="1:2" x14ac:dyDescent="0.2">
      <c r="A46686" s="253"/>
      <c r="B46686" s="254"/>
    </row>
    <row r="46687" spans="1:2" x14ac:dyDescent="0.2">
      <c r="A46687" s="253"/>
      <c r="B46687" s="254"/>
    </row>
    <row r="46688" spans="1:2" x14ac:dyDescent="0.2">
      <c r="A46688" s="253"/>
      <c r="B46688" s="254"/>
    </row>
    <row r="46689" spans="1:2" x14ac:dyDescent="0.2">
      <c r="A46689" s="253"/>
      <c r="B46689" s="254"/>
    </row>
    <row r="46690" spans="1:2" x14ac:dyDescent="0.2">
      <c r="A46690" s="253"/>
      <c r="B46690" s="254"/>
    </row>
    <row r="46691" spans="1:2" x14ac:dyDescent="0.2">
      <c r="A46691" s="253"/>
      <c r="B46691" s="254"/>
    </row>
    <row r="46692" spans="1:2" x14ac:dyDescent="0.2">
      <c r="A46692" s="253"/>
      <c r="B46692" s="254"/>
    </row>
    <row r="46693" spans="1:2" x14ac:dyDescent="0.2">
      <c r="A46693" s="253"/>
      <c r="B46693" s="254"/>
    </row>
    <row r="46694" spans="1:2" x14ac:dyDescent="0.2">
      <c r="A46694" s="253"/>
      <c r="B46694" s="254"/>
    </row>
    <row r="46695" spans="1:2" x14ac:dyDescent="0.2">
      <c r="A46695" s="253"/>
      <c r="B46695" s="254"/>
    </row>
    <row r="46696" spans="1:2" x14ac:dyDescent="0.2">
      <c r="A46696" s="253"/>
      <c r="B46696" s="254"/>
    </row>
    <row r="46697" spans="1:2" x14ac:dyDescent="0.2">
      <c r="A46697" s="253"/>
      <c r="B46697" s="254"/>
    </row>
    <row r="46698" spans="1:2" x14ac:dyDescent="0.2">
      <c r="A46698" s="253"/>
      <c r="B46698" s="254"/>
    </row>
    <row r="46699" spans="1:2" x14ac:dyDescent="0.2">
      <c r="A46699" s="253"/>
      <c r="B46699" s="254"/>
    </row>
    <row r="46700" spans="1:2" x14ac:dyDescent="0.2">
      <c r="A46700" s="253"/>
      <c r="B46700" s="254"/>
    </row>
    <row r="46701" spans="1:2" x14ac:dyDescent="0.2">
      <c r="A46701" s="253"/>
      <c r="B46701" s="254"/>
    </row>
    <row r="46702" spans="1:2" x14ac:dyDescent="0.2">
      <c r="A46702" s="253"/>
      <c r="B46702" s="254"/>
    </row>
    <row r="46703" spans="1:2" x14ac:dyDescent="0.2">
      <c r="A46703" s="253"/>
      <c r="B46703" s="254"/>
    </row>
    <row r="46704" spans="1:2" x14ac:dyDescent="0.2">
      <c r="A46704" s="253"/>
      <c r="B46704" s="254"/>
    </row>
    <row r="46705" spans="1:2" x14ac:dyDescent="0.2">
      <c r="A46705" s="253"/>
      <c r="B46705" s="254"/>
    </row>
    <row r="46706" spans="1:2" x14ac:dyDescent="0.2">
      <c r="A46706" s="253"/>
      <c r="B46706" s="254"/>
    </row>
    <row r="46707" spans="1:2" x14ac:dyDescent="0.2">
      <c r="A46707" s="253"/>
      <c r="B46707" s="254"/>
    </row>
    <row r="46708" spans="1:2" x14ac:dyDescent="0.2">
      <c r="A46708" s="253"/>
      <c r="B46708" s="254"/>
    </row>
    <row r="46709" spans="1:2" x14ac:dyDescent="0.2">
      <c r="A46709" s="253"/>
      <c r="B46709" s="254"/>
    </row>
    <row r="46710" spans="1:2" x14ac:dyDescent="0.2">
      <c r="A46710" s="253"/>
      <c r="B46710" s="254"/>
    </row>
    <row r="46711" spans="1:2" x14ac:dyDescent="0.2">
      <c r="A46711" s="253"/>
      <c r="B46711" s="254"/>
    </row>
    <row r="46712" spans="1:2" x14ac:dyDescent="0.2">
      <c r="A46712" s="253"/>
      <c r="B46712" s="254"/>
    </row>
    <row r="46713" spans="1:2" x14ac:dyDescent="0.2">
      <c r="A46713" s="253"/>
      <c r="B46713" s="254"/>
    </row>
    <row r="46714" spans="1:2" x14ac:dyDescent="0.2">
      <c r="A46714" s="253"/>
      <c r="B46714" s="254"/>
    </row>
    <row r="46715" spans="1:2" x14ac:dyDescent="0.2">
      <c r="A46715" s="253"/>
      <c r="B46715" s="254"/>
    </row>
    <row r="46716" spans="1:2" x14ac:dyDescent="0.2">
      <c r="A46716" s="253"/>
      <c r="B46716" s="254"/>
    </row>
    <row r="46717" spans="1:2" x14ac:dyDescent="0.2">
      <c r="A46717" s="253"/>
      <c r="B46717" s="254"/>
    </row>
    <row r="46718" spans="1:2" x14ac:dyDescent="0.2">
      <c r="A46718" s="253"/>
      <c r="B46718" s="254"/>
    </row>
    <row r="46719" spans="1:2" x14ac:dyDescent="0.2">
      <c r="A46719" s="253"/>
      <c r="B46719" s="254"/>
    </row>
    <row r="46720" spans="1:2" x14ac:dyDescent="0.2">
      <c r="A46720" s="253"/>
      <c r="B46720" s="254"/>
    </row>
    <row r="46721" spans="1:2" x14ac:dyDescent="0.2">
      <c r="A46721" s="253"/>
      <c r="B46721" s="254"/>
    </row>
    <row r="46722" spans="1:2" x14ac:dyDescent="0.2">
      <c r="A46722" s="253"/>
      <c r="B46722" s="254"/>
    </row>
    <row r="46723" spans="1:2" x14ac:dyDescent="0.2">
      <c r="A46723" s="253"/>
      <c r="B46723" s="254"/>
    </row>
    <row r="46724" spans="1:2" x14ac:dyDescent="0.2">
      <c r="A46724" s="253"/>
      <c r="B46724" s="254"/>
    </row>
    <row r="46725" spans="1:2" x14ac:dyDescent="0.2">
      <c r="A46725" s="253"/>
      <c r="B46725" s="254"/>
    </row>
    <row r="46726" spans="1:2" x14ac:dyDescent="0.2">
      <c r="A46726" s="253"/>
      <c r="B46726" s="254"/>
    </row>
    <row r="46727" spans="1:2" x14ac:dyDescent="0.2">
      <c r="A46727" s="253"/>
      <c r="B46727" s="254"/>
    </row>
    <row r="46728" spans="1:2" x14ac:dyDescent="0.2">
      <c r="A46728" s="253"/>
      <c r="B46728" s="254"/>
    </row>
    <row r="46729" spans="1:2" x14ac:dyDescent="0.2">
      <c r="A46729" s="253"/>
      <c r="B46729" s="254"/>
    </row>
    <row r="46730" spans="1:2" x14ac:dyDescent="0.2">
      <c r="A46730" s="253"/>
      <c r="B46730" s="254"/>
    </row>
    <row r="46731" spans="1:2" x14ac:dyDescent="0.2">
      <c r="A46731" s="253"/>
      <c r="B46731" s="254"/>
    </row>
    <row r="46732" spans="1:2" x14ac:dyDescent="0.2">
      <c r="A46732" s="253"/>
      <c r="B46732" s="254"/>
    </row>
    <row r="46733" spans="1:2" x14ac:dyDescent="0.2">
      <c r="A46733" s="253"/>
      <c r="B46733" s="254"/>
    </row>
    <row r="46734" spans="1:2" x14ac:dyDescent="0.2">
      <c r="A46734" s="253"/>
      <c r="B46734" s="254"/>
    </row>
    <row r="46735" spans="1:2" x14ac:dyDescent="0.2">
      <c r="A46735" s="253"/>
      <c r="B46735" s="254"/>
    </row>
    <row r="46736" spans="1:2" x14ac:dyDescent="0.2">
      <c r="A46736" s="253"/>
      <c r="B46736" s="254"/>
    </row>
    <row r="46737" spans="1:2" x14ac:dyDescent="0.2">
      <c r="A46737" s="253"/>
      <c r="B46737" s="254"/>
    </row>
    <row r="46738" spans="1:2" x14ac:dyDescent="0.2">
      <c r="A46738" s="253"/>
      <c r="B46738" s="254"/>
    </row>
    <row r="46739" spans="1:2" x14ac:dyDescent="0.2">
      <c r="A46739" s="253"/>
      <c r="B46739" s="254"/>
    </row>
    <row r="46740" spans="1:2" x14ac:dyDescent="0.2">
      <c r="A46740" s="253"/>
      <c r="B46740" s="254"/>
    </row>
    <row r="46741" spans="1:2" x14ac:dyDescent="0.2">
      <c r="A46741" s="253"/>
      <c r="B46741" s="254"/>
    </row>
    <row r="46742" spans="1:2" x14ac:dyDescent="0.2">
      <c r="A46742" s="253"/>
      <c r="B46742" s="254"/>
    </row>
    <row r="46743" spans="1:2" x14ac:dyDescent="0.2">
      <c r="A46743" s="253"/>
      <c r="B46743" s="254"/>
    </row>
    <row r="46744" spans="1:2" x14ac:dyDescent="0.2">
      <c r="A46744" s="253"/>
      <c r="B46744" s="254"/>
    </row>
    <row r="46745" spans="1:2" x14ac:dyDescent="0.2">
      <c r="A46745" s="253"/>
      <c r="B46745" s="254"/>
    </row>
    <row r="46746" spans="1:2" x14ac:dyDescent="0.2">
      <c r="A46746" s="253"/>
      <c r="B46746" s="254"/>
    </row>
    <row r="46747" spans="1:2" x14ac:dyDescent="0.2">
      <c r="A46747" s="253"/>
      <c r="B46747" s="254"/>
    </row>
    <row r="46748" spans="1:2" x14ac:dyDescent="0.2">
      <c r="A46748" s="253"/>
      <c r="B46748" s="254"/>
    </row>
    <row r="46749" spans="1:2" x14ac:dyDescent="0.2">
      <c r="A46749" s="253"/>
      <c r="B46749" s="254"/>
    </row>
    <row r="46750" spans="1:2" x14ac:dyDescent="0.2">
      <c r="A46750" s="253"/>
      <c r="B46750" s="254"/>
    </row>
    <row r="46751" spans="1:2" x14ac:dyDescent="0.2">
      <c r="A46751" s="253"/>
      <c r="B46751" s="254"/>
    </row>
    <row r="46752" spans="1:2" x14ac:dyDescent="0.2">
      <c r="A46752" s="253"/>
      <c r="B46752" s="254"/>
    </row>
    <row r="46753" spans="1:2" x14ac:dyDescent="0.2">
      <c r="A46753" s="253"/>
      <c r="B46753" s="254"/>
    </row>
    <row r="46754" spans="1:2" x14ac:dyDescent="0.2">
      <c r="A46754" s="253"/>
      <c r="B46754" s="254"/>
    </row>
    <row r="46755" spans="1:2" x14ac:dyDescent="0.2">
      <c r="A46755" s="253"/>
      <c r="B46755" s="254"/>
    </row>
    <row r="46756" spans="1:2" x14ac:dyDescent="0.2">
      <c r="A46756" s="253"/>
      <c r="B46756" s="254"/>
    </row>
    <row r="46757" spans="1:2" x14ac:dyDescent="0.2">
      <c r="A46757" s="253"/>
      <c r="B46757" s="254"/>
    </row>
    <row r="46758" spans="1:2" x14ac:dyDescent="0.2">
      <c r="A46758" s="253"/>
      <c r="B46758" s="254"/>
    </row>
    <row r="46759" spans="1:2" x14ac:dyDescent="0.2">
      <c r="A46759" s="253"/>
      <c r="B46759" s="254"/>
    </row>
    <row r="46760" spans="1:2" x14ac:dyDescent="0.2">
      <c r="A46760" s="253"/>
      <c r="B46760" s="254"/>
    </row>
    <row r="46761" spans="1:2" x14ac:dyDescent="0.2">
      <c r="A46761" s="253"/>
      <c r="B46761" s="254"/>
    </row>
    <row r="46762" spans="1:2" x14ac:dyDescent="0.2">
      <c r="A46762" s="253"/>
      <c r="B46762" s="254"/>
    </row>
    <row r="46763" spans="1:2" x14ac:dyDescent="0.2">
      <c r="A46763" s="253"/>
      <c r="B46763" s="254"/>
    </row>
    <row r="46764" spans="1:2" x14ac:dyDescent="0.2">
      <c r="A46764" s="253"/>
      <c r="B46764" s="254"/>
    </row>
    <row r="46765" spans="1:2" x14ac:dyDescent="0.2">
      <c r="A46765" s="253"/>
      <c r="B46765" s="254"/>
    </row>
    <row r="46766" spans="1:2" x14ac:dyDescent="0.2">
      <c r="A46766" s="253"/>
      <c r="B46766" s="254"/>
    </row>
    <row r="46767" spans="1:2" x14ac:dyDescent="0.2">
      <c r="A46767" s="253"/>
      <c r="B46767" s="254"/>
    </row>
    <row r="46768" spans="1:2" x14ac:dyDescent="0.2">
      <c r="A46768" s="253"/>
      <c r="B46768" s="254"/>
    </row>
    <row r="46769" spans="1:2" x14ac:dyDescent="0.2">
      <c r="A46769" s="253"/>
      <c r="B46769" s="254"/>
    </row>
    <row r="46770" spans="1:2" x14ac:dyDescent="0.2">
      <c r="A46770" s="253"/>
      <c r="B46770" s="254"/>
    </row>
    <row r="46771" spans="1:2" x14ac:dyDescent="0.2">
      <c r="A46771" s="253"/>
      <c r="B46771" s="254"/>
    </row>
    <row r="46772" spans="1:2" x14ac:dyDescent="0.2">
      <c r="A46772" s="253"/>
      <c r="B46772" s="254"/>
    </row>
    <row r="46773" spans="1:2" x14ac:dyDescent="0.2">
      <c r="A46773" s="253"/>
      <c r="B46773" s="254"/>
    </row>
    <row r="46774" spans="1:2" x14ac:dyDescent="0.2">
      <c r="A46774" s="253"/>
      <c r="B46774" s="254"/>
    </row>
    <row r="46775" spans="1:2" x14ac:dyDescent="0.2">
      <c r="A46775" s="253"/>
      <c r="B46775" s="254"/>
    </row>
    <row r="46776" spans="1:2" x14ac:dyDescent="0.2">
      <c r="A46776" s="253"/>
      <c r="B46776" s="254"/>
    </row>
    <row r="46777" spans="1:2" x14ac:dyDescent="0.2">
      <c r="A46777" s="253"/>
      <c r="B46777" s="254"/>
    </row>
    <row r="46778" spans="1:2" x14ac:dyDescent="0.2">
      <c r="A46778" s="253"/>
      <c r="B46778" s="254"/>
    </row>
    <row r="46779" spans="1:2" x14ac:dyDescent="0.2">
      <c r="A46779" s="253"/>
      <c r="B46779" s="254"/>
    </row>
    <row r="46780" spans="1:2" x14ac:dyDescent="0.2">
      <c r="A46780" s="253"/>
      <c r="B46780" s="254"/>
    </row>
    <row r="46781" spans="1:2" x14ac:dyDescent="0.2">
      <c r="A46781" s="253"/>
      <c r="B46781" s="254"/>
    </row>
    <row r="46782" spans="1:2" x14ac:dyDescent="0.2">
      <c r="A46782" s="253"/>
      <c r="B46782" s="254"/>
    </row>
    <row r="46783" spans="1:2" x14ac:dyDescent="0.2">
      <c r="A46783" s="253"/>
      <c r="B46783" s="254"/>
    </row>
    <row r="46784" spans="1:2" x14ac:dyDescent="0.2">
      <c r="A46784" s="253"/>
      <c r="B46784" s="254"/>
    </row>
    <row r="46785" spans="1:2" x14ac:dyDescent="0.2">
      <c r="A46785" s="253"/>
      <c r="B46785" s="254"/>
    </row>
    <row r="46786" spans="1:2" x14ac:dyDescent="0.2">
      <c r="A46786" s="253"/>
      <c r="B46786" s="254"/>
    </row>
    <row r="46787" spans="1:2" x14ac:dyDescent="0.2">
      <c r="A46787" s="253"/>
      <c r="B46787" s="254"/>
    </row>
    <row r="46788" spans="1:2" x14ac:dyDescent="0.2">
      <c r="A46788" s="253"/>
      <c r="B46788" s="254"/>
    </row>
    <row r="46789" spans="1:2" x14ac:dyDescent="0.2">
      <c r="A46789" s="253"/>
      <c r="B46789" s="254"/>
    </row>
    <row r="46790" spans="1:2" x14ac:dyDescent="0.2">
      <c r="A46790" s="253"/>
      <c r="B46790" s="254"/>
    </row>
    <row r="46791" spans="1:2" x14ac:dyDescent="0.2">
      <c r="A46791" s="253"/>
      <c r="B46791" s="254"/>
    </row>
    <row r="46792" spans="1:2" x14ac:dyDescent="0.2">
      <c r="A46792" s="253"/>
      <c r="B46792" s="254"/>
    </row>
    <row r="46793" spans="1:2" x14ac:dyDescent="0.2">
      <c r="A46793" s="253"/>
      <c r="B46793" s="254"/>
    </row>
    <row r="46794" spans="1:2" x14ac:dyDescent="0.2">
      <c r="A46794" s="253"/>
      <c r="B46794" s="254"/>
    </row>
    <row r="46795" spans="1:2" x14ac:dyDescent="0.2">
      <c r="A46795" s="253"/>
      <c r="B46795" s="254"/>
    </row>
    <row r="46796" spans="1:2" x14ac:dyDescent="0.2">
      <c r="A46796" s="253"/>
      <c r="B46796" s="254"/>
    </row>
    <row r="46797" spans="1:2" x14ac:dyDescent="0.2">
      <c r="A46797" s="253"/>
      <c r="B46797" s="254"/>
    </row>
    <row r="46798" spans="1:2" x14ac:dyDescent="0.2">
      <c r="A46798" s="253"/>
      <c r="B46798" s="254"/>
    </row>
    <row r="46799" spans="1:2" x14ac:dyDescent="0.2">
      <c r="A46799" s="253"/>
      <c r="B46799" s="254"/>
    </row>
    <row r="46800" spans="1:2" x14ac:dyDescent="0.2">
      <c r="A46800" s="253"/>
      <c r="B46800" s="254"/>
    </row>
    <row r="46801" spans="1:2" x14ac:dyDescent="0.2">
      <c r="A46801" s="253"/>
      <c r="B46801" s="254"/>
    </row>
    <row r="46802" spans="1:2" x14ac:dyDescent="0.2">
      <c r="A46802" s="253"/>
      <c r="B46802" s="254"/>
    </row>
    <row r="46803" spans="1:2" x14ac:dyDescent="0.2">
      <c r="A46803" s="253"/>
      <c r="B46803" s="254"/>
    </row>
    <row r="46804" spans="1:2" x14ac:dyDescent="0.2">
      <c r="A46804" s="253"/>
      <c r="B46804" s="254"/>
    </row>
    <row r="46805" spans="1:2" x14ac:dyDescent="0.2">
      <c r="A46805" s="253"/>
      <c r="B46805" s="254"/>
    </row>
    <row r="46806" spans="1:2" x14ac:dyDescent="0.2">
      <c r="A46806" s="253"/>
      <c r="B46806" s="254"/>
    </row>
    <row r="46807" spans="1:2" x14ac:dyDescent="0.2">
      <c r="A46807" s="253"/>
      <c r="B46807" s="254"/>
    </row>
    <row r="46808" spans="1:2" x14ac:dyDescent="0.2">
      <c r="A46808" s="253"/>
      <c r="B46808" s="254"/>
    </row>
    <row r="46809" spans="1:2" x14ac:dyDescent="0.2">
      <c r="A46809" s="253"/>
      <c r="B46809" s="254"/>
    </row>
    <row r="46810" spans="1:2" x14ac:dyDescent="0.2">
      <c r="A46810" s="253"/>
      <c r="B46810" s="254"/>
    </row>
    <row r="46811" spans="1:2" x14ac:dyDescent="0.2">
      <c r="A46811" s="253"/>
      <c r="B46811" s="254"/>
    </row>
    <row r="46812" spans="1:2" x14ac:dyDescent="0.2">
      <c r="A46812" s="253"/>
      <c r="B46812" s="254"/>
    </row>
    <row r="46813" spans="1:2" x14ac:dyDescent="0.2">
      <c r="A46813" s="253"/>
      <c r="B46813" s="254"/>
    </row>
    <row r="46814" spans="1:2" x14ac:dyDescent="0.2">
      <c r="A46814" s="253"/>
      <c r="B46814" s="254"/>
    </row>
    <row r="46815" spans="1:2" x14ac:dyDescent="0.2">
      <c r="A46815" s="253"/>
      <c r="B46815" s="254"/>
    </row>
    <row r="46816" spans="1:2" x14ac:dyDescent="0.2">
      <c r="A46816" s="253"/>
      <c r="B46816" s="254"/>
    </row>
    <row r="46817" spans="1:2" x14ac:dyDescent="0.2">
      <c r="A46817" s="253"/>
      <c r="B46817" s="254"/>
    </row>
    <row r="46818" spans="1:2" x14ac:dyDescent="0.2">
      <c r="A46818" s="253"/>
      <c r="B46818" s="254"/>
    </row>
    <row r="46819" spans="1:2" x14ac:dyDescent="0.2">
      <c r="A46819" s="253"/>
      <c r="B46819" s="254"/>
    </row>
    <row r="46820" spans="1:2" x14ac:dyDescent="0.2">
      <c r="A46820" s="253"/>
      <c r="B46820" s="254"/>
    </row>
    <row r="46821" spans="1:2" x14ac:dyDescent="0.2">
      <c r="A46821" s="253"/>
      <c r="B46821" s="254"/>
    </row>
    <row r="46822" spans="1:2" x14ac:dyDescent="0.2">
      <c r="A46822" s="253"/>
      <c r="B46822" s="254"/>
    </row>
    <row r="46823" spans="1:2" x14ac:dyDescent="0.2">
      <c r="A46823" s="253"/>
      <c r="B46823" s="254"/>
    </row>
    <row r="46824" spans="1:2" x14ac:dyDescent="0.2">
      <c r="A46824" s="253"/>
      <c r="B46824" s="254"/>
    </row>
    <row r="46825" spans="1:2" x14ac:dyDescent="0.2">
      <c r="A46825" s="253"/>
      <c r="B46825" s="254"/>
    </row>
    <row r="46826" spans="1:2" x14ac:dyDescent="0.2">
      <c r="A46826" s="253"/>
      <c r="B46826" s="254"/>
    </row>
    <row r="46827" spans="1:2" x14ac:dyDescent="0.2">
      <c r="A46827" s="253"/>
      <c r="B46827" s="254"/>
    </row>
    <row r="46828" spans="1:2" x14ac:dyDescent="0.2">
      <c r="A46828" s="253"/>
      <c r="B46828" s="254"/>
    </row>
    <row r="46829" spans="1:2" x14ac:dyDescent="0.2">
      <c r="A46829" s="253"/>
      <c r="B46829" s="254"/>
    </row>
    <row r="46830" spans="1:2" x14ac:dyDescent="0.2">
      <c r="A46830" s="253"/>
      <c r="B46830" s="254"/>
    </row>
    <row r="46831" spans="1:2" x14ac:dyDescent="0.2">
      <c r="A46831" s="253"/>
      <c r="B46831" s="254"/>
    </row>
    <row r="46832" spans="1:2" x14ac:dyDescent="0.2">
      <c r="A46832" s="253"/>
      <c r="B46832" s="254"/>
    </row>
    <row r="46833" spans="1:2" x14ac:dyDescent="0.2">
      <c r="A46833" s="253"/>
      <c r="B46833" s="254"/>
    </row>
    <row r="46834" spans="1:2" x14ac:dyDescent="0.2">
      <c r="A46834" s="253"/>
      <c r="B46834" s="254"/>
    </row>
    <row r="46835" spans="1:2" x14ac:dyDescent="0.2">
      <c r="A46835" s="253"/>
      <c r="B46835" s="254"/>
    </row>
    <row r="46836" spans="1:2" x14ac:dyDescent="0.2">
      <c r="A46836" s="253"/>
      <c r="B46836" s="254"/>
    </row>
    <row r="46837" spans="1:2" x14ac:dyDescent="0.2">
      <c r="A46837" s="253"/>
      <c r="B46837" s="254"/>
    </row>
    <row r="46838" spans="1:2" x14ac:dyDescent="0.2">
      <c r="A46838" s="253"/>
      <c r="B46838" s="254"/>
    </row>
    <row r="46839" spans="1:2" x14ac:dyDescent="0.2">
      <c r="A46839" s="253"/>
      <c r="B46839" s="254"/>
    </row>
    <row r="46840" spans="1:2" x14ac:dyDescent="0.2">
      <c r="A46840" s="253"/>
      <c r="B46840" s="254"/>
    </row>
    <row r="46841" spans="1:2" x14ac:dyDescent="0.2">
      <c r="A46841" s="253"/>
      <c r="B46841" s="254"/>
    </row>
    <row r="46842" spans="1:2" x14ac:dyDescent="0.2">
      <c r="A46842" s="253"/>
      <c r="B46842" s="254"/>
    </row>
    <row r="46843" spans="1:2" x14ac:dyDescent="0.2">
      <c r="A46843" s="253"/>
      <c r="B46843" s="254"/>
    </row>
    <row r="46844" spans="1:2" x14ac:dyDescent="0.2">
      <c r="A46844" s="253"/>
      <c r="B46844" s="254"/>
    </row>
    <row r="46845" spans="1:2" x14ac:dyDescent="0.2">
      <c r="A46845" s="253"/>
      <c r="B46845" s="254"/>
    </row>
    <row r="46846" spans="1:2" x14ac:dyDescent="0.2">
      <c r="A46846" s="253"/>
      <c r="B46846" s="254"/>
    </row>
    <row r="46847" spans="1:2" x14ac:dyDescent="0.2">
      <c r="A46847" s="253"/>
      <c r="B46847" s="254"/>
    </row>
    <row r="46848" spans="1:2" x14ac:dyDescent="0.2">
      <c r="A46848" s="253"/>
      <c r="B46848" s="254"/>
    </row>
    <row r="46849" spans="1:2" x14ac:dyDescent="0.2">
      <c r="A46849" s="253"/>
      <c r="B46849" s="254"/>
    </row>
    <row r="46850" spans="1:2" x14ac:dyDescent="0.2">
      <c r="A46850" s="253"/>
      <c r="B46850" s="254"/>
    </row>
    <row r="46851" spans="1:2" x14ac:dyDescent="0.2">
      <c r="A46851" s="253"/>
      <c r="B46851" s="254"/>
    </row>
    <row r="46852" spans="1:2" x14ac:dyDescent="0.2">
      <c r="A46852" s="253"/>
      <c r="B46852" s="254"/>
    </row>
    <row r="46853" spans="1:2" x14ac:dyDescent="0.2">
      <c r="A46853" s="253"/>
      <c r="B46853" s="254"/>
    </row>
    <row r="46854" spans="1:2" x14ac:dyDescent="0.2">
      <c r="A46854" s="253"/>
      <c r="B46854" s="254"/>
    </row>
    <row r="46855" spans="1:2" x14ac:dyDescent="0.2">
      <c r="A46855" s="253"/>
      <c r="B46855" s="254"/>
    </row>
    <row r="46856" spans="1:2" x14ac:dyDescent="0.2">
      <c r="A46856" s="253"/>
      <c r="B46856" s="254"/>
    </row>
    <row r="46857" spans="1:2" x14ac:dyDescent="0.2">
      <c r="A46857" s="253"/>
      <c r="B46857" s="254"/>
    </row>
    <row r="46858" spans="1:2" x14ac:dyDescent="0.2">
      <c r="A46858" s="253"/>
      <c r="B46858" s="254"/>
    </row>
    <row r="46859" spans="1:2" x14ac:dyDescent="0.2">
      <c r="A46859" s="253"/>
      <c r="B46859" s="254"/>
    </row>
    <row r="46860" spans="1:2" x14ac:dyDescent="0.2">
      <c r="A46860" s="253"/>
      <c r="B46860" s="254"/>
    </row>
    <row r="46861" spans="1:2" x14ac:dyDescent="0.2">
      <c r="A46861" s="253"/>
      <c r="B46861" s="254"/>
    </row>
    <row r="46862" spans="1:2" x14ac:dyDescent="0.2">
      <c r="A46862" s="253"/>
      <c r="B46862" s="254"/>
    </row>
    <row r="46863" spans="1:2" x14ac:dyDescent="0.2">
      <c r="A46863" s="253"/>
      <c r="B46863" s="254"/>
    </row>
    <row r="46864" spans="1:2" x14ac:dyDescent="0.2">
      <c r="A46864" s="253"/>
      <c r="B46864" s="254"/>
    </row>
    <row r="46865" spans="1:2" x14ac:dyDescent="0.2">
      <c r="A46865" s="253"/>
      <c r="B46865" s="254"/>
    </row>
    <row r="46866" spans="1:2" x14ac:dyDescent="0.2">
      <c r="A46866" s="253"/>
      <c r="B46866" s="254"/>
    </row>
    <row r="46867" spans="1:2" x14ac:dyDescent="0.2">
      <c r="A46867" s="253"/>
      <c r="B46867" s="254"/>
    </row>
    <row r="46868" spans="1:2" x14ac:dyDescent="0.2">
      <c r="A46868" s="253"/>
      <c r="B46868" s="254"/>
    </row>
    <row r="46869" spans="1:2" x14ac:dyDescent="0.2">
      <c r="A46869" s="253"/>
      <c r="B46869" s="254"/>
    </row>
    <row r="46870" spans="1:2" x14ac:dyDescent="0.2">
      <c r="A46870" s="253"/>
      <c r="B46870" s="254"/>
    </row>
    <row r="46871" spans="1:2" x14ac:dyDescent="0.2">
      <c r="A46871" s="253"/>
      <c r="B46871" s="254"/>
    </row>
    <row r="46872" spans="1:2" x14ac:dyDescent="0.2">
      <c r="A46872" s="253"/>
      <c r="B46872" s="254"/>
    </row>
    <row r="46873" spans="1:2" x14ac:dyDescent="0.2">
      <c r="A46873" s="253"/>
      <c r="B46873" s="254"/>
    </row>
    <row r="46874" spans="1:2" x14ac:dyDescent="0.2">
      <c r="A46874" s="253"/>
      <c r="B46874" s="254"/>
    </row>
    <row r="46875" spans="1:2" x14ac:dyDescent="0.2">
      <c r="A46875" s="253"/>
      <c r="B46875" s="254"/>
    </row>
    <row r="46876" spans="1:2" x14ac:dyDescent="0.2">
      <c r="A46876" s="253"/>
      <c r="B46876" s="254"/>
    </row>
    <row r="46877" spans="1:2" x14ac:dyDescent="0.2">
      <c r="A46877" s="253"/>
      <c r="B46877" s="254"/>
    </row>
    <row r="46878" spans="1:2" x14ac:dyDescent="0.2">
      <c r="A46878" s="253"/>
      <c r="B46878" s="254"/>
    </row>
    <row r="46879" spans="1:2" x14ac:dyDescent="0.2">
      <c r="A46879" s="253"/>
      <c r="B46879" s="254"/>
    </row>
    <row r="46880" spans="1:2" x14ac:dyDescent="0.2">
      <c r="A46880" s="253"/>
      <c r="B46880" s="254"/>
    </row>
    <row r="46881" spans="1:2" x14ac:dyDescent="0.2">
      <c r="A46881" s="253"/>
      <c r="B46881" s="254"/>
    </row>
    <row r="46882" spans="1:2" x14ac:dyDescent="0.2">
      <c r="A46882" s="253"/>
      <c r="B46882" s="254"/>
    </row>
    <row r="46883" spans="1:2" x14ac:dyDescent="0.2">
      <c r="A46883" s="253"/>
      <c r="B46883" s="254"/>
    </row>
    <row r="46884" spans="1:2" x14ac:dyDescent="0.2">
      <c r="A46884" s="253"/>
      <c r="B46884" s="254"/>
    </row>
    <row r="46885" spans="1:2" x14ac:dyDescent="0.2">
      <c r="A46885" s="253"/>
      <c r="B46885" s="254"/>
    </row>
    <row r="46886" spans="1:2" x14ac:dyDescent="0.2">
      <c r="A46886" s="253"/>
      <c r="B46886" s="254"/>
    </row>
    <row r="46887" spans="1:2" x14ac:dyDescent="0.2">
      <c r="A46887" s="253"/>
      <c r="B46887" s="254"/>
    </row>
    <row r="46888" spans="1:2" x14ac:dyDescent="0.2">
      <c r="A46888" s="253"/>
      <c r="B46888" s="254"/>
    </row>
    <row r="46889" spans="1:2" x14ac:dyDescent="0.2">
      <c r="A46889" s="253"/>
      <c r="B46889" s="254"/>
    </row>
    <row r="46890" spans="1:2" x14ac:dyDescent="0.2">
      <c r="A46890" s="253"/>
      <c r="B46890" s="254"/>
    </row>
    <row r="46891" spans="1:2" x14ac:dyDescent="0.2">
      <c r="A46891" s="253"/>
      <c r="B46891" s="254"/>
    </row>
    <row r="46892" spans="1:2" x14ac:dyDescent="0.2">
      <c r="A46892" s="253"/>
      <c r="B46892" s="254"/>
    </row>
    <row r="46893" spans="1:2" x14ac:dyDescent="0.2">
      <c r="A46893" s="253"/>
      <c r="B46893" s="254"/>
    </row>
    <row r="46894" spans="1:2" x14ac:dyDescent="0.2">
      <c r="A46894" s="253"/>
      <c r="B46894" s="254"/>
    </row>
    <row r="46895" spans="1:2" x14ac:dyDescent="0.2">
      <c r="A46895" s="253"/>
      <c r="B46895" s="254"/>
    </row>
    <row r="46896" spans="1:2" x14ac:dyDescent="0.2">
      <c r="A46896" s="253"/>
      <c r="B46896" s="254"/>
    </row>
    <row r="46897" spans="1:2" x14ac:dyDescent="0.2">
      <c r="A46897" s="253"/>
      <c r="B46897" s="254"/>
    </row>
    <row r="46898" spans="1:2" x14ac:dyDescent="0.2">
      <c r="A46898" s="253"/>
      <c r="B46898" s="254"/>
    </row>
    <row r="46899" spans="1:2" x14ac:dyDescent="0.2">
      <c r="A46899" s="253"/>
      <c r="B46899" s="254"/>
    </row>
    <row r="46900" spans="1:2" x14ac:dyDescent="0.2">
      <c r="A46900" s="253"/>
      <c r="B46900" s="254"/>
    </row>
    <row r="46901" spans="1:2" x14ac:dyDescent="0.2">
      <c r="A46901" s="253"/>
      <c r="B46901" s="254"/>
    </row>
    <row r="46902" spans="1:2" x14ac:dyDescent="0.2">
      <c r="A46902" s="253"/>
      <c r="B46902" s="254"/>
    </row>
    <row r="46903" spans="1:2" x14ac:dyDescent="0.2">
      <c r="A46903" s="253"/>
      <c r="B46903" s="254"/>
    </row>
    <row r="46904" spans="1:2" x14ac:dyDescent="0.2">
      <c r="A46904" s="253"/>
      <c r="B46904" s="254"/>
    </row>
    <row r="46905" spans="1:2" x14ac:dyDescent="0.2">
      <c r="A46905" s="253"/>
      <c r="B46905" s="254"/>
    </row>
    <row r="46906" spans="1:2" x14ac:dyDescent="0.2">
      <c r="A46906" s="253"/>
      <c r="B46906" s="254"/>
    </row>
    <row r="46907" spans="1:2" x14ac:dyDescent="0.2">
      <c r="A46907" s="253"/>
      <c r="B46907" s="254"/>
    </row>
    <row r="46908" spans="1:2" x14ac:dyDescent="0.2">
      <c r="A46908" s="253"/>
      <c r="B46908" s="254"/>
    </row>
    <row r="46909" spans="1:2" x14ac:dyDescent="0.2">
      <c r="A46909" s="253"/>
      <c r="B46909" s="254"/>
    </row>
    <row r="46910" spans="1:2" x14ac:dyDescent="0.2">
      <c r="A46910" s="253"/>
      <c r="B46910" s="254"/>
    </row>
    <row r="46911" spans="1:2" x14ac:dyDescent="0.2">
      <c r="A46911" s="253"/>
      <c r="B46911" s="254"/>
    </row>
    <row r="46912" spans="1:2" x14ac:dyDescent="0.2">
      <c r="A46912" s="253"/>
      <c r="B46912" s="254"/>
    </row>
    <row r="46913" spans="1:2" x14ac:dyDescent="0.2">
      <c r="A46913" s="253"/>
      <c r="B46913" s="254"/>
    </row>
    <row r="46914" spans="1:2" x14ac:dyDescent="0.2">
      <c r="A46914" s="253"/>
      <c r="B46914" s="254"/>
    </row>
    <row r="46915" spans="1:2" x14ac:dyDescent="0.2">
      <c r="A46915" s="253"/>
      <c r="B46915" s="254"/>
    </row>
    <row r="46916" spans="1:2" x14ac:dyDescent="0.2">
      <c r="A46916" s="253"/>
      <c r="B46916" s="254"/>
    </row>
    <row r="46917" spans="1:2" x14ac:dyDescent="0.2">
      <c r="A46917" s="253"/>
      <c r="B46917" s="254"/>
    </row>
    <row r="46918" spans="1:2" x14ac:dyDescent="0.2">
      <c r="A46918" s="253"/>
      <c r="B46918" s="254"/>
    </row>
    <row r="46919" spans="1:2" x14ac:dyDescent="0.2">
      <c r="A46919" s="253"/>
      <c r="B46919" s="254"/>
    </row>
    <row r="46920" spans="1:2" x14ac:dyDescent="0.2">
      <c r="A46920" s="253"/>
      <c r="B46920" s="254"/>
    </row>
    <row r="46921" spans="1:2" x14ac:dyDescent="0.2">
      <c r="A46921" s="253"/>
      <c r="B46921" s="254"/>
    </row>
    <row r="46922" spans="1:2" x14ac:dyDescent="0.2">
      <c r="A46922" s="253"/>
      <c r="B46922" s="254"/>
    </row>
    <row r="46923" spans="1:2" x14ac:dyDescent="0.2">
      <c r="A46923" s="253"/>
      <c r="B46923" s="254"/>
    </row>
    <row r="46924" spans="1:2" x14ac:dyDescent="0.2">
      <c r="A46924" s="253"/>
      <c r="B46924" s="254"/>
    </row>
    <row r="46925" spans="1:2" x14ac:dyDescent="0.2">
      <c r="A46925" s="253"/>
      <c r="B46925" s="254"/>
    </row>
    <row r="46926" spans="1:2" x14ac:dyDescent="0.2">
      <c r="A46926" s="253"/>
      <c r="B46926" s="254"/>
    </row>
    <row r="46927" spans="1:2" x14ac:dyDescent="0.2">
      <c r="A46927" s="253"/>
      <c r="B46927" s="254"/>
    </row>
    <row r="46928" spans="1:2" x14ac:dyDescent="0.2">
      <c r="A46928" s="253"/>
      <c r="B46928" s="254"/>
    </row>
    <row r="46929" spans="1:2" x14ac:dyDescent="0.2">
      <c r="A46929" s="253"/>
      <c r="B46929" s="254"/>
    </row>
    <row r="46930" spans="1:2" x14ac:dyDescent="0.2">
      <c r="A46930" s="253"/>
      <c r="B46930" s="254"/>
    </row>
    <row r="46931" spans="1:2" x14ac:dyDescent="0.2">
      <c r="A46931" s="253"/>
      <c r="B46931" s="254"/>
    </row>
    <row r="46932" spans="1:2" x14ac:dyDescent="0.2">
      <c r="A46932" s="253"/>
      <c r="B46932" s="254"/>
    </row>
    <row r="46933" spans="1:2" x14ac:dyDescent="0.2">
      <c r="A46933" s="253"/>
      <c r="B46933" s="254"/>
    </row>
    <row r="46934" spans="1:2" x14ac:dyDescent="0.2">
      <c r="A46934" s="253"/>
      <c r="B46934" s="254"/>
    </row>
    <row r="46935" spans="1:2" x14ac:dyDescent="0.2">
      <c r="A46935" s="253"/>
      <c r="B46935" s="254"/>
    </row>
    <row r="46936" spans="1:2" x14ac:dyDescent="0.2">
      <c r="A46936" s="253"/>
      <c r="B46936" s="254"/>
    </row>
    <row r="46937" spans="1:2" x14ac:dyDescent="0.2">
      <c r="A46937" s="253"/>
      <c r="B46937" s="254"/>
    </row>
    <row r="46938" spans="1:2" x14ac:dyDescent="0.2">
      <c r="A46938" s="253"/>
      <c r="B46938" s="254"/>
    </row>
    <row r="46939" spans="1:2" x14ac:dyDescent="0.2">
      <c r="A46939" s="253"/>
      <c r="B46939" s="254"/>
    </row>
    <row r="46940" spans="1:2" x14ac:dyDescent="0.2">
      <c r="A46940" s="253"/>
      <c r="B46940" s="254"/>
    </row>
    <row r="46941" spans="1:2" x14ac:dyDescent="0.2">
      <c r="A46941" s="253"/>
      <c r="B46941" s="254"/>
    </row>
    <row r="46942" spans="1:2" x14ac:dyDescent="0.2">
      <c r="A46942" s="253"/>
      <c r="B46942" s="254"/>
    </row>
    <row r="46943" spans="1:2" x14ac:dyDescent="0.2">
      <c r="A46943" s="253"/>
      <c r="B46943" s="254"/>
    </row>
    <row r="46944" spans="1:2" x14ac:dyDescent="0.2">
      <c r="A46944" s="253"/>
      <c r="B46944" s="254"/>
    </row>
    <row r="46945" spans="1:2" x14ac:dyDescent="0.2">
      <c r="A46945" s="253"/>
      <c r="B46945" s="254"/>
    </row>
    <row r="46946" spans="1:2" x14ac:dyDescent="0.2">
      <c r="A46946" s="253"/>
      <c r="B46946" s="254"/>
    </row>
    <row r="46947" spans="1:2" x14ac:dyDescent="0.2">
      <c r="A46947" s="253"/>
      <c r="B46947" s="254"/>
    </row>
    <row r="46948" spans="1:2" x14ac:dyDescent="0.2">
      <c r="A46948" s="253"/>
      <c r="B46948" s="254"/>
    </row>
    <row r="46949" spans="1:2" x14ac:dyDescent="0.2">
      <c r="A46949" s="253"/>
      <c r="B46949" s="254"/>
    </row>
    <row r="46950" spans="1:2" x14ac:dyDescent="0.2">
      <c r="A46950" s="253"/>
      <c r="B46950" s="254"/>
    </row>
    <row r="46951" spans="1:2" x14ac:dyDescent="0.2">
      <c r="A46951" s="253"/>
      <c r="B46951" s="254"/>
    </row>
    <row r="46952" spans="1:2" x14ac:dyDescent="0.2">
      <c r="A46952" s="253"/>
      <c r="B46952" s="254"/>
    </row>
    <row r="46953" spans="1:2" x14ac:dyDescent="0.2">
      <c r="A46953" s="253"/>
      <c r="B46953" s="254"/>
    </row>
    <row r="46954" spans="1:2" x14ac:dyDescent="0.2">
      <c r="A46954" s="253"/>
      <c r="B46954" s="254"/>
    </row>
    <row r="46955" spans="1:2" x14ac:dyDescent="0.2">
      <c r="A46955" s="253"/>
      <c r="B46955" s="254"/>
    </row>
    <row r="46956" spans="1:2" x14ac:dyDescent="0.2">
      <c r="A46956" s="253"/>
      <c r="B46956" s="254"/>
    </row>
    <row r="46957" spans="1:2" x14ac:dyDescent="0.2">
      <c r="A46957" s="253"/>
      <c r="B46957" s="254"/>
    </row>
    <row r="46958" spans="1:2" x14ac:dyDescent="0.2">
      <c r="A46958" s="253"/>
      <c r="B46958" s="254"/>
    </row>
    <row r="46959" spans="1:2" x14ac:dyDescent="0.2">
      <c r="A46959" s="253"/>
      <c r="B46959" s="254"/>
    </row>
    <row r="46960" spans="1:2" x14ac:dyDescent="0.2">
      <c r="A46960" s="253"/>
      <c r="B46960" s="254"/>
    </row>
    <row r="46961" spans="1:2" x14ac:dyDescent="0.2">
      <c r="A46961" s="253"/>
      <c r="B46961" s="254"/>
    </row>
    <row r="46962" spans="1:2" x14ac:dyDescent="0.2">
      <c r="A46962" s="253"/>
      <c r="B46962" s="254"/>
    </row>
    <row r="46963" spans="1:2" x14ac:dyDescent="0.2">
      <c r="A46963" s="253"/>
      <c r="B46963" s="254"/>
    </row>
    <row r="46964" spans="1:2" x14ac:dyDescent="0.2">
      <c r="A46964" s="253"/>
      <c r="B46964" s="254"/>
    </row>
    <row r="46965" spans="1:2" x14ac:dyDescent="0.2">
      <c r="A46965" s="253"/>
      <c r="B46965" s="254"/>
    </row>
    <row r="46966" spans="1:2" x14ac:dyDescent="0.2">
      <c r="A46966" s="253"/>
      <c r="B46966" s="254"/>
    </row>
    <row r="46967" spans="1:2" x14ac:dyDescent="0.2">
      <c r="A46967" s="253"/>
      <c r="B46967" s="254"/>
    </row>
    <row r="46968" spans="1:2" x14ac:dyDescent="0.2">
      <c r="A46968" s="253"/>
      <c r="B46968" s="254"/>
    </row>
    <row r="46969" spans="1:2" x14ac:dyDescent="0.2">
      <c r="A46969" s="253"/>
      <c r="B46969" s="254"/>
    </row>
    <row r="46970" spans="1:2" x14ac:dyDescent="0.2">
      <c r="A46970" s="253"/>
      <c r="B46970" s="254"/>
    </row>
    <row r="46971" spans="1:2" x14ac:dyDescent="0.2">
      <c r="A46971" s="253"/>
      <c r="B46971" s="254"/>
    </row>
    <row r="46972" spans="1:2" x14ac:dyDescent="0.2">
      <c r="A46972" s="253"/>
      <c r="B46972" s="254"/>
    </row>
    <row r="46973" spans="1:2" x14ac:dyDescent="0.2">
      <c r="A46973" s="253"/>
      <c r="B46973" s="254"/>
    </row>
    <row r="46974" spans="1:2" x14ac:dyDescent="0.2">
      <c r="A46974" s="253"/>
      <c r="B46974" s="254"/>
    </row>
    <row r="46975" spans="1:2" x14ac:dyDescent="0.2">
      <c r="A46975" s="253"/>
      <c r="B46975" s="254"/>
    </row>
    <row r="46976" spans="1:2" x14ac:dyDescent="0.2">
      <c r="A46976" s="253"/>
      <c r="B46976" s="254"/>
    </row>
    <row r="46977" spans="1:2" x14ac:dyDescent="0.2">
      <c r="A46977" s="253"/>
      <c r="B46977" s="254"/>
    </row>
    <row r="46978" spans="1:2" x14ac:dyDescent="0.2">
      <c r="A46978" s="253"/>
      <c r="B46978" s="254"/>
    </row>
    <row r="46979" spans="1:2" x14ac:dyDescent="0.2">
      <c r="A46979" s="253"/>
      <c r="B46979" s="254"/>
    </row>
    <row r="46980" spans="1:2" x14ac:dyDescent="0.2">
      <c r="A46980" s="253"/>
      <c r="B46980" s="254"/>
    </row>
    <row r="46981" spans="1:2" x14ac:dyDescent="0.2">
      <c r="A46981" s="253"/>
      <c r="B46981" s="254"/>
    </row>
    <row r="46982" spans="1:2" x14ac:dyDescent="0.2">
      <c r="A46982" s="253"/>
      <c r="B46982" s="254"/>
    </row>
    <row r="46983" spans="1:2" x14ac:dyDescent="0.2">
      <c r="A46983" s="253"/>
      <c r="B46983" s="254"/>
    </row>
    <row r="46984" spans="1:2" x14ac:dyDescent="0.2">
      <c r="A46984" s="253"/>
      <c r="B46984" s="254"/>
    </row>
    <row r="46985" spans="1:2" x14ac:dyDescent="0.2">
      <c r="A46985" s="253"/>
      <c r="B46985" s="254"/>
    </row>
    <row r="46986" spans="1:2" x14ac:dyDescent="0.2">
      <c r="A46986" s="253"/>
      <c r="B46986" s="254"/>
    </row>
    <row r="46987" spans="1:2" x14ac:dyDescent="0.2">
      <c r="A46987" s="253"/>
      <c r="B46987" s="254"/>
    </row>
    <row r="46988" spans="1:2" x14ac:dyDescent="0.2">
      <c r="A46988" s="253"/>
      <c r="B46988" s="254"/>
    </row>
    <row r="46989" spans="1:2" x14ac:dyDescent="0.2">
      <c r="A46989" s="253"/>
      <c r="B46989" s="254"/>
    </row>
    <row r="46990" spans="1:2" x14ac:dyDescent="0.2">
      <c r="A46990" s="253"/>
      <c r="B46990" s="254"/>
    </row>
    <row r="46991" spans="1:2" x14ac:dyDescent="0.2">
      <c r="A46991" s="253"/>
      <c r="B46991" s="254"/>
    </row>
    <row r="46992" spans="1:2" x14ac:dyDescent="0.2">
      <c r="A46992" s="253"/>
      <c r="B46992" s="254"/>
    </row>
    <row r="46993" spans="1:2" x14ac:dyDescent="0.2">
      <c r="A46993" s="253"/>
      <c r="B46993" s="254"/>
    </row>
    <row r="46994" spans="1:2" x14ac:dyDescent="0.2">
      <c r="A46994" s="253"/>
      <c r="B46994" s="254"/>
    </row>
    <row r="46995" spans="1:2" x14ac:dyDescent="0.2">
      <c r="A46995" s="253"/>
      <c r="B46995" s="254"/>
    </row>
    <row r="46996" spans="1:2" x14ac:dyDescent="0.2">
      <c r="A46996" s="253"/>
      <c r="B46996" s="254"/>
    </row>
    <row r="46997" spans="1:2" x14ac:dyDescent="0.2">
      <c r="A46997" s="253"/>
      <c r="B46997" s="254"/>
    </row>
    <row r="46998" spans="1:2" x14ac:dyDescent="0.2">
      <c r="A46998" s="253"/>
      <c r="B46998" s="254"/>
    </row>
    <row r="46999" spans="1:2" x14ac:dyDescent="0.2">
      <c r="A46999" s="253"/>
      <c r="B46999" s="254"/>
    </row>
    <row r="47000" spans="1:2" x14ac:dyDescent="0.2">
      <c r="A47000" s="253"/>
      <c r="B47000" s="254"/>
    </row>
    <row r="47001" spans="1:2" x14ac:dyDescent="0.2">
      <c r="A47001" s="253"/>
      <c r="B47001" s="254"/>
    </row>
    <row r="47002" spans="1:2" x14ac:dyDescent="0.2">
      <c r="A47002" s="253"/>
      <c r="B47002" s="254"/>
    </row>
    <row r="47003" spans="1:2" x14ac:dyDescent="0.2">
      <c r="A47003" s="253"/>
      <c r="B47003" s="254"/>
    </row>
    <row r="47004" spans="1:2" x14ac:dyDescent="0.2">
      <c r="A47004" s="253"/>
      <c r="B47004" s="254"/>
    </row>
    <row r="47005" spans="1:2" x14ac:dyDescent="0.2">
      <c r="A47005" s="253"/>
      <c r="B47005" s="254"/>
    </row>
    <row r="47006" spans="1:2" x14ac:dyDescent="0.2">
      <c r="A47006" s="253"/>
      <c r="B47006" s="254"/>
    </row>
    <row r="47007" spans="1:2" x14ac:dyDescent="0.2">
      <c r="A47007" s="253"/>
      <c r="B47007" s="254"/>
    </row>
    <row r="47008" spans="1:2" x14ac:dyDescent="0.2">
      <c r="A47008" s="253"/>
      <c r="B47008" s="254"/>
    </row>
    <row r="47009" spans="1:2" x14ac:dyDescent="0.2">
      <c r="A47009" s="253"/>
      <c r="B47009" s="254"/>
    </row>
    <row r="47010" spans="1:2" x14ac:dyDescent="0.2">
      <c r="A47010" s="253"/>
      <c r="B47010" s="254"/>
    </row>
    <row r="47011" spans="1:2" x14ac:dyDescent="0.2">
      <c r="A47011" s="253"/>
      <c r="B47011" s="254"/>
    </row>
    <row r="47012" spans="1:2" x14ac:dyDescent="0.2">
      <c r="A47012" s="253"/>
      <c r="B47012" s="254"/>
    </row>
    <row r="47013" spans="1:2" x14ac:dyDescent="0.2">
      <c r="A47013" s="253"/>
      <c r="B47013" s="254"/>
    </row>
    <row r="47014" spans="1:2" x14ac:dyDescent="0.2">
      <c r="A47014" s="253"/>
      <c r="B47014" s="254"/>
    </row>
    <row r="47015" spans="1:2" x14ac:dyDescent="0.2">
      <c r="A47015" s="253"/>
      <c r="B47015" s="254"/>
    </row>
    <row r="47016" spans="1:2" x14ac:dyDescent="0.2">
      <c r="A47016" s="253"/>
      <c r="B47016" s="254"/>
    </row>
    <row r="47017" spans="1:2" x14ac:dyDescent="0.2">
      <c r="A47017" s="253"/>
      <c r="B47017" s="254"/>
    </row>
    <row r="47018" spans="1:2" x14ac:dyDescent="0.2">
      <c r="A47018" s="253"/>
      <c r="B47018" s="254"/>
    </row>
    <row r="47019" spans="1:2" x14ac:dyDescent="0.2">
      <c r="A47019" s="253"/>
      <c r="B47019" s="254"/>
    </row>
    <row r="47020" spans="1:2" x14ac:dyDescent="0.2">
      <c r="A47020" s="253"/>
      <c r="B47020" s="254"/>
    </row>
    <row r="47021" spans="1:2" x14ac:dyDescent="0.2">
      <c r="A47021" s="253"/>
      <c r="B47021" s="254"/>
    </row>
    <row r="47022" spans="1:2" x14ac:dyDescent="0.2">
      <c r="A47022" s="253"/>
      <c r="B47022" s="254"/>
    </row>
    <row r="47023" spans="1:2" x14ac:dyDescent="0.2">
      <c r="A47023" s="253"/>
      <c r="B47023" s="254"/>
    </row>
    <row r="47024" spans="1:2" x14ac:dyDescent="0.2">
      <c r="A47024" s="253"/>
      <c r="B47024" s="254"/>
    </row>
    <row r="47025" spans="1:2" x14ac:dyDescent="0.2">
      <c r="A47025" s="253"/>
      <c r="B47025" s="254"/>
    </row>
    <row r="47026" spans="1:2" x14ac:dyDescent="0.2">
      <c r="A47026" s="253"/>
      <c r="B47026" s="254"/>
    </row>
    <row r="47027" spans="1:2" x14ac:dyDescent="0.2">
      <c r="A47027" s="253"/>
      <c r="B47027" s="254"/>
    </row>
    <row r="47028" spans="1:2" x14ac:dyDescent="0.2">
      <c r="A47028" s="253"/>
      <c r="B47028" s="254"/>
    </row>
    <row r="47029" spans="1:2" x14ac:dyDescent="0.2">
      <c r="A47029" s="253"/>
      <c r="B47029" s="254"/>
    </row>
    <row r="47030" spans="1:2" x14ac:dyDescent="0.2">
      <c r="A47030" s="253"/>
      <c r="B47030" s="254"/>
    </row>
    <row r="47031" spans="1:2" x14ac:dyDescent="0.2">
      <c r="A47031" s="253"/>
      <c r="B47031" s="254"/>
    </row>
    <row r="47032" spans="1:2" x14ac:dyDescent="0.2">
      <c r="A47032" s="253"/>
      <c r="B47032" s="254"/>
    </row>
    <row r="47033" spans="1:2" x14ac:dyDescent="0.2">
      <c r="A47033" s="253"/>
      <c r="B47033" s="254"/>
    </row>
    <row r="47034" spans="1:2" x14ac:dyDescent="0.2">
      <c r="A47034" s="253"/>
      <c r="B47034" s="254"/>
    </row>
    <row r="47035" spans="1:2" x14ac:dyDescent="0.2">
      <c r="A47035" s="253"/>
      <c r="B47035" s="254"/>
    </row>
    <row r="47036" spans="1:2" x14ac:dyDescent="0.2">
      <c r="A47036" s="253"/>
      <c r="B47036" s="254"/>
    </row>
    <row r="47037" spans="1:2" x14ac:dyDescent="0.2">
      <c r="A47037" s="253"/>
      <c r="B47037" s="254"/>
    </row>
    <row r="47038" spans="1:2" x14ac:dyDescent="0.2">
      <c r="A47038" s="253"/>
      <c r="B47038" s="254"/>
    </row>
    <row r="47039" spans="1:2" x14ac:dyDescent="0.2">
      <c r="A47039" s="253"/>
      <c r="B47039" s="254"/>
    </row>
    <row r="47040" spans="1:2" x14ac:dyDescent="0.2">
      <c r="A47040" s="253"/>
      <c r="B47040" s="254"/>
    </row>
    <row r="47041" spans="1:2" x14ac:dyDescent="0.2">
      <c r="A47041" s="253"/>
      <c r="B47041" s="254"/>
    </row>
    <row r="47042" spans="1:2" x14ac:dyDescent="0.2">
      <c r="A47042" s="253"/>
      <c r="B47042" s="254"/>
    </row>
    <row r="47043" spans="1:2" x14ac:dyDescent="0.2">
      <c r="A47043" s="253"/>
      <c r="B47043" s="254"/>
    </row>
    <row r="47044" spans="1:2" x14ac:dyDescent="0.2">
      <c r="A47044" s="253"/>
      <c r="B47044" s="254"/>
    </row>
    <row r="47045" spans="1:2" x14ac:dyDescent="0.2">
      <c r="A47045" s="253"/>
      <c r="B47045" s="254"/>
    </row>
    <row r="47046" spans="1:2" x14ac:dyDescent="0.2">
      <c r="A47046" s="253"/>
      <c r="B47046" s="254"/>
    </row>
    <row r="47047" spans="1:2" x14ac:dyDescent="0.2">
      <c r="A47047" s="253"/>
      <c r="B47047" s="254"/>
    </row>
    <row r="47048" spans="1:2" x14ac:dyDescent="0.2">
      <c r="A47048" s="253"/>
      <c r="B47048" s="254"/>
    </row>
    <row r="47049" spans="1:2" x14ac:dyDescent="0.2">
      <c r="A47049" s="253"/>
      <c r="B47049" s="254"/>
    </row>
    <row r="47050" spans="1:2" x14ac:dyDescent="0.2">
      <c r="A47050" s="253"/>
      <c r="B47050" s="254"/>
    </row>
    <row r="47051" spans="1:2" x14ac:dyDescent="0.2">
      <c r="A47051" s="253"/>
      <c r="B47051" s="254"/>
    </row>
    <row r="47052" spans="1:2" x14ac:dyDescent="0.2">
      <c r="A47052" s="253"/>
      <c r="B47052" s="254"/>
    </row>
    <row r="47053" spans="1:2" x14ac:dyDescent="0.2">
      <c r="A47053" s="253"/>
      <c r="B47053" s="254"/>
    </row>
    <row r="47054" spans="1:2" x14ac:dyDescent="0.2">
      <c r="A47054" s="253"/>
      <c r="B47054" s="254"/>
    </row>
    <row r="47055" spans="1:2" x14ac:dyDescent="0.2">
      <c r="A47055" s="253"/>
      <c r="B47055" s="254"/>
    </row>
    <row r="47056" spans="1:2" x14ac:dyDescent="0.2">
      <c r="A47056" s="253"/>
      <c r="B47056" s="254"/>
    </row>
    <row r="47057" spans="1:2" x14ac:dyDescent="0.2">
      <c r="A47057" s="253"/>
      <c r="B47057" s="254"/>
    </row>
    <row r="47058" spans="1:2" x14ac:dyDescent="0.2">
      <c r="A47058" s="253"/>
      <c r="B47058" s="254"/>
    </row>
    <row r="47059" spans="1:2" x14ac:dyDescent="0.2">
      <c r="A47059" s="253"/>
      <c r="B47059" s="254"/>
    </row>
    <row r="47060" spans="1:2" x14ac:dyDescent="0.2">
      <c r="A47060" s="253"/>
      <c r="B47060" s="254"/>
    </row>
    <row r="47061" spans="1:2" x14ac:dyDescent="0.2">
      <c r="A47061" s="253"/>
      <c r="B47061" s="254"/>
    </row>
    <row r="47062" spans="1:2" x14ac:dyDescent="0.2">
      <c r="A47062" s="253"/>
      <c r="B47062" s="254"/>
    </row>
    <row r="47063" spans="1:2" x14ac:dyDescent="0.2">
      <c r="A47063" s="253"/>
      <c r="B47063" s="254"/>
    </row>
    <row r="47064" spans="1:2" x14ac:dyDescent="0.2">
      <c r="A47064" s="253"/>
      <c r="B47064" s="254"/>
    </row>
    <row r="47065" spans="1:2" x14ac:dyDescent="0.2">
      <c r="A47065" s="253"/>
      <c r="B47065" s="254"/>
    </row>
    <row r="47066" spans="1:2" x14ac:dyDescent="0.2">
      <c r="A47066" s="253"/>
      <c r="B47066" s="254"/>
    </row>
    <row r="47067" spans="1:2" x14ac:dyDescent="0.2">
      <c r="A47067" s="253"/>
      <c r="B47067" s="254"/>
    </row>
    <row r="47068" spans="1:2" x14ac:dyDescent="0.2">
      <c r="A47068" s="253"/>
      <c r="B47068" s="254"/>
    </row>
    <row r="47069" spans="1:2" x14ac:dyDescent="0.2">
      <c r="A47069" s="253"/>
      <c r="B47069" s="254"/>
    </row>
    <row r="47070" spans="1:2" x14ac:dyDescent="0.2">
      <c r="A47070" s="253"/>
      <c r="B47070" s="254"/>
    </row>
    <row r="47071" spans="1:2" x14ac:dyDescent="0.2">
      <c r="A47071" s="253"/>
      <c r="B47071" s="254"/>
    </row>
    <row r="47072" spans="1:2" x14ac:dyDescent="0.2">
      <c r="A47072" s="253"/>
      <c r="B47072" s="254"/>
    </row>
    <row r="47073" spans="1:2" x14ac:dyDescent="0.2">
      <c r="A47073" s="253"/>
      <c r="B47073" s="254"/>
    </row>
    <row r="47074" spans="1:2" x14ac:dyDescent="0.2">
      <c r="A47074" s="253"/>
      <c r="B47074" s="254"/>
    </row>
    <row r="47075" spans="1:2" x14ac:dyDescent="0.2">
      <c r="A47075" s="253"/>
      <c r="B47075" s="254"/>
    </row>
    <row r="47076" spans="1:2" x14ac:dyDescent="0.2">
      <c r="A47076" s="253"/>
      <c r="B47076" s="254"/>
    </row>
    <row r="47077" spans="1:2" x14ac:dyDescent="0.2">
      <c r="A47077" s="253"/>
      <c r="B47077" s="254"/>
    </row>
    <row r="47078" spans="1:2" x14ac:dyDescent="0.2">
      <c r="A47078" s="253"/>
      <c r="B47078" s="254"/>
    </row>
    <row r="47079" spans="1:2" x14ac:dyDescent="0.2">
      <c r="A47079" s="253"/>
      <c r="B47079" s="254"/>
    </row>
    <row r="47080" spans="1:2" x14ac:dyDescent="0.2">
      <c r="A47080" s="253"/>
      <c r="B47080" s="254"/>
    </row>
    <row r="47081" spans="1:2" x14ac:dyDescent="0.2">
      <c r="A47081" s="253"/>
      <c r="B47081" s="254"/>
    </row>
    <row r="47082" spans="1:2" x14ac:dyDescent="0.2">
      <c r="A47082" s="253"/>
      <c r="B47082" s="254"/>
    </row>
    <row r="47083" spans="1:2" x14ac:dyDescent="0.2">
      <c r="A47083" s="253"/>
      <c r="B47083" s="254"/>
    </row>
    <row r="47084" spans="1:2" x14ac:dyDescent="0.2">
      <c r="A47084" s="253"/>
      <c r="B47084" s="254"/>
    </row>
    <row r="47085" spans="1:2" x14ac:dyDescent="0.2">
      <c r="A47085" s="253"/>
      <c r="B47085" s="254"/>
    </row>
    <row r="47086" spans="1:2" x14ac:dyDescent="0.2">
      <c r="A47086" s="253"/>
      <c r="B47086" s="254"/>
    </row>
    <row r="47087" spans="1:2" x14ac:dyDescent="0.2">
      <c r="A47087" s="253"/>
      <c r="B47087" s="254"/>
    </row>
    <row r="47088" spans="1:2" x14ac:dyDescent="0.2">
      <c r="A47088" s="253"/>
      <c r="B47088" s="254"/>
    </row>
    <row r="47089" spans="1:2" x14ac:dyDescent="0.2">
      <c r="A47089" s="253"/>
      <c r="B47089" s="254"/>
    </row>
    <row r="47090" spans="1:2" x14ac:dyDescent="0.2">
      <c r="A47090" s="253"/>
      <c r="B47090" s="254"/>
    </row>
    <row r="47091" spans="1:2" x14ac:dyDescent="0.2">
      <c r="A47091" s="253"/>
      <c r="B47091" s="254"/>
    </row>
    <row r="47092" spans="1:2" x14ac:dyDescent="0.2">
      <c r="A47092" s="253"/>
      <c r="B47092" s="254"/>
    </row>
    <row r="47093" spans="1:2" x14ac:dyDescent="0.2">
      <c r="A47093" s="253"/>
      <c r="B47093" s="254"/>
    </row>
    <row r="47094" spans="1:2" x14ac:dyDescent="0.2">
      <c r="A47094" s="253"/>
      <c r="B47094" s="254"/>
    </row>
    <row r="47095" spans="1:2" x14ac:dyDescent="0.2">
      <c r="A47095" s="253"/>
      <c r="B47095" s="254"/>
    </row>
    <row r="47096" spans="1:2" x14ac:dyDescent="0.2">
      <c r="A47096" s="253"/>
      <c r="B47096" s="254"/>
    </row>
    <row r="47097" spans="1:2" x14ac:dyDescent="0.2">
      <c r="A47097" s="253"/>
      <c r="B47097" s="254"/>
    </row>
    <row r="47098" spans="1:2" x14ac:dyDescent="0.2">
      <c r="A47098" s="253"/>
      <c r="B47098" s="254"/>
    </row>
    <row r="47099" spans="1:2" x14ac:dyDescent="0.2">
      <c r="A47099" s="253"/>
      <c r="B47099" s="254"/>
    </row>
    <row r="47100" spans="1:2" x14ac:dyDescent="0.2">
      <c r="A47100" s="253"/>
      <c r="B47100" s="254"/>
    </row>
    <row r="47101" spans="1:2" x14ac:dyDescent="0.2">
      <c r="A47101" s="253"/>
      <c r="B47101" s="254"/>
    </row>
    <row r="47102" spans="1:2" x14ac:dyDescent="0.2">
      <c r="A47102" s="253"/>
      <c r="B47102" s="254"/>
    </row>
    <row r="47103" spans="1:2" x14ac:dyDescent="0.2">
      <c r="A47103" s="253"/>
      <c r="B47103" s="254"/>
    </row>
    <row r="47104" spans="1:2" x14ac:dyDescent="0.2">
      <c r="A47104" s="253"/>
      <c r="B47104" s="254"/>
    </row>
    <row r="47105" spans="1:2" x14ac:dyDescent="0.2">
      <c r="A47105" s="253"/>
      <c r="B47105" s="254"/>
    </row>
    <row r="47106" spans="1:2" x14ac:dyDescent="0.2">
      <c r="A47106" s="253"/>
      <c r="B47106" s="254"/>
    </row>
    <row r="47107" spans="1:2" x14ac:dyDescent="0.2">
      <c r="A47107" s="253"/>
      <c r="B47107" s="254"/>
    </row>
    <row r="47108" spans="1:2" x14ac:dyDescent="0.2">
      <c r="A47108" s="253"/>
      <c r="B47108" s="254"/>
    </row>
    <row r="47109" spans="1:2" x14ac:dyDescent="0.2">
      <c r="A47109" s="253"/>
      <c r="B47109" s="254"/>
    </row>
    <row r="47110" spans="1:2" x14ac:dyDescent="0.2">
      <c r="A47110" s="253"/>
      <c r="B47110" s="254"/>
    </row>
    <row r="47111" spans="1:2" x14ac:dyDescent="0.2">
      <c r="A47111" s="253"/>
      <c r="B47111" s="254"/>
    </row>
    <row r="47112" spans="1:2" x14ac:dyDescent="0.2">
      <c r="A47112" s="253"/>
      <c r="B47112" s="254"/>
    </row>
    <row r="47113" spans="1:2" x14ac:dyDescent="0.2">
      <c r="A47113" s="253"/>
      <c r="B47113" s="254"/>
    </row>
    <row r="47114" spans="1:2" x14ac:dyDescent="0.2">
      <c r="A47114" s="253"/>
      <c r="B47114" s="254"/>
    </row>
    <row r="47115" spans="1:2" x14ac:dyDescent="0.2">
      <c r="A47115" s="253"/>
      <c r="B47115" s="254"/>
    </row>
    <row r="47116" spans="1:2" x14ac:dyDescent="0.2">
      <c r="A47116" s="253"/>
      <c r="B47116" s="254"/>
    </row>
    <row r="47117" spans="1:2" x14ac:dyDescent="0.2">
      <c r="A47117" s="253"/>
      <c r="B47117" s="254"/>
    </row>
    <row r="47118" spans="1:2" x14ac:dyDescent="0.2">
      <c r="A47118" s="253"/>
      <c r="B47118" s="254"/>
    </row>
    <row r="47119" spans="1:2" x14ac:dyDescent="0.2">
      <c r="A47119" s="253"/>
      <c r="B47119" s="254"/>
    </row>
    <row r="47120" spans="1:2" x14ac:dyDescent="0.2">
      <c r="A47120" s="253"/>
      <c r="B47120" s="254"/>
    </row>
    <row r="47121" spans="1:2" x14ac:dyDescent="0.2">
      <c r="A47121" s="253"/>
      <c r="B47121" s="254"/>
    </row>
    <row r="47122" spans="1:2" x14ac:dyDescent="0.2">
      <c r="A47122" s="253"/>
      <c r="B47122" s="254"/>
    </row>
    <row r="47123" spans="1:2" x14ac:dyDescent="0.2">
      <c r="A47123" s="253"/>
      <c r="B47123" s="254"/>
    </row>
    <row r="47124" spans="1:2" x14ac:dyDescent="0.2">
      <c r="A47124" s="253"/>
      <c r="B47124" s="254"/>
    </row>
    <row r="47125" spans="1:2" x14ac:dyDescent="0.2">
      <c r="A47125" s="253"/>
      <c r="B47125" s="254"/>
    </row>
    <row r="47126" spans="1:2" x14ac:dyDescent="0.2">
      <c r="A47126" s="253"/>
      <c r="B47126" s="254"/>
    </row>
    <row r="47127" spans="1:2" x14ac:dyDescent="0.2">
      <c r="A47127" s="253"/>
      <c r="B47127" s="254"/>
    </row>
    <row r="47128" spans="1:2" x14ac:dyDescent="0.2">
      <c r="A47128" s="253"/>
      <c r="B47128" s="254"/>
    </row>
    <row r="47129" spans="1:2" x14ac:dyDescent="0.2">
      <c r="A47129" s="253"/>
      <c r="B47129" s="254"/>
    </row>
    <row r="47130" spans="1:2" x14ac:dyDescent="0.2">
      <c r="A47130" s="253"/>
      <c r="B47130" s="254"/>
    </row>
    <row r="47131" spans="1:2" x14ac:dyDescent="0.2">
      <c r="A47131" s="253"/>
      <c r="B47131" s="254"/>
    </row>
    <row r="47132" spans="1:2" x14ac:dyDescent="0.2">
      <c r="A47132" s="253"/>
      <c r="B47132" s="254"/>
    </row>
    <row r="47133" spans="1:2" x14ac:dyDescent="0.2">
      <c r="A47133" s="253"/>
      <c r="B47133" s="254"/>
    </row>
    <row r="47134" spans="1:2" x14ac:dyDescent="0.2">
      <c r="A47134" s="253"/>
      <c r="B47134" s="254"/>
    </row>
    <row r="47135" spans="1:2" x14ac:dyDescent="0.2">
      <c r="A47135" s="253"/>
      <c r="B47135" s="254"/>
    </row>
    <row r="47136" spans="1:2" x14ac:dyDescent="0.2">
      <c r="A47136" s="253"/>
      <c r="B47136" s="254"/>
    </row>
    <row r="47137" spans="1:2" x14ac:dyDescent="0.2">
      <c r="A47137" s="253"/>
      <c r="B47137" s="254"/>
    </row>
    <row r="47138" spans="1:2" x14ac:dyDescent="0.2">
      <c r="A47138" s="253"/>
      <c r="B47138" s="254"/>
    </row>
    <row r="47139" spans="1:2" x14ac:dyDescent="0.2">
      <c r="A47139" s="253"/>
      <c r="B47139" s="254"/>
    </row>
    <row r="47140" spans="1:2" x14ac:dyDescent="0.2">
      <c r="A47140" s="253"/>
      <c r="B47140" s="254"/>
    </row>
    <row r="47141" spans="1:2" x14ac:dyDescent="0.2">
      <c r="A47141" s="253"/>
      <c r="B47141" s="254"/>
    </row>
    <row r="47142" spans="1:2" x14ac:dyDescent="0.2">
      <c r="A47142" s="253"/>
      <c r="B47142" s="254"/>
    </row>
    <row r="47143" spans="1:2" x14ac:dyDescent="0.2">
      <c r="A47143" s="253"/>
      <c r="B47143" s="254"/>
    </row>
    <row r="47144" spans="1:2" x14ac:dyDescent="0.2">
      <c r="A47144" s="253"/>
      <c r="B47144" s="254"/>
    </row>
    <row r="47145" spans="1:2" x14ac:dyDescent="0.2">
      <c r="A47145" s="253"/>
      <c r="B47145" s="254"/>
    </row>
    <row r="47146" spans="1:2" x14ac:dyDescent="0.2">
      <c r="A47146" s="253"/>
      <c r="B47146" s="254"/>
    </row>
    <row r="47147" spans="1:2" x14ac:dyDescent="0.2">
      <c r="A47147" s="253"/>
      <c r="B47147" s="254"/>
    </row>
    <row r="47148" spans="1:2" x14ac:dyDescent="0.2">
      <c r="A47148" s="253"/>
      <c r="B47148" s="254"/>
    </row>
    <row r="47149" spans="1:2" x14ac:dyDescent="0.2">
      <c r="A47149" s="253"/>
      <c r="B47149" s="254"/>
    </row>
    <row r="47150" spans="1:2" x14ac:dyDescent="0.2">
      <c r="A47150" s="253"/>
      <c r="B47150" s="254"/>
    </row>
    <row r="47151" spans="1:2" x14ac:dyDescent="0.2">
      <c r="A47151" s="253"/>
      <c r="B47151" s="254"/>
    </row>
    <row r="47152" spans="1:2" x14ac:dyDescent="0.2">
      <c r="A47152" s="253"/>
      <c r="B47152" s="254"/>
    </row>
    <row r="47153" spans="1:2" x14ac:dyDescent="0.2">
      <c r="A47153" s="253"/>
      <c r="B47153" s="254"/>
    </row>
    <row r="47154" spans="1:2" x14ac:dyDescent="0.2">
      <c r="A47154" s="253"/>
      <c r="B47154" s="254"/>
    </row>
    <row r="47155" spans="1:2" x14ac:dyDescent="0.2">
      <c r="A47155" s="253"/>
      <c r="B47155" s="254"/>
    </row>
    <row r="47156" spans="1:2" x14ac:dyDescent="0.2">
      <c r="A47156" s="253"/>
      <c r="B47156" s="254"/>
    </row>
    <row r="47157" spans="1:2" x14ac:dyDescent="0.2">
      <c r="A47157" s="253"/>
      <c r="B47157" s="254"/>
    </row>
    <row r="47158" spans="1:2" x14ac:dyDescent="0.2">
      <c r="A47158" s="253"/>
      <c r="B47158" s="254"/>
    </row>
    <row r="47159" spans="1:2" x14ac:dyDescent="0.2">
      <c r="A47159" s="253"/>
      <c r="B47159" s="254"/>
    </row>
    <row r="47160" spans="1:2" x14ac:dyDescent="0.2">
      <c r="A47160" s="253"/>
      <c r="B47160" s="254"/>
    </row>
    <row r="47161" spans="1:2" x14ac:dyDescent="0.2">
      <c r="A47161" s="253"/>
      <c r="B47161" s="254"/>
    </row>
    <row r="47162" spans="1:2" x14ac:dyDescent="0.2">
      <c r="A47162" s="253"/>
      <c r="B47162" s="254"/>
    </row>
    <row r="47163" spans="1:2" x14ac:dyDescent="0.2">
      <c r="A47163" s="253"/>
      <c r="B47163" s="254"/>
    </row>
    <row r="47164" spans="1:2" x14ac:dyDescent="0.2">
      <c r="A47164" s="253"/>
      <c r="B47164" s="254"/>
    </row>
    <row r="47165" spans="1:2" x14ac:dyDescent="0.2">
      <c r="A47165" s="253"/>
      <c r="B47165" s="254"/>
    </row>
    <row r="47166" spans="1:2" x14ac:dyDescent="0.2">
      <c r="A47166" s="253"/>
      <c r="B47166" s="254"/>
    </row>
    <row r="47167" spans="1:2" x14ac:dyDescent="0.2">
      <c r="A47167" s="253"/>
      <c r="B47167" s="254"/>
    </row>
    <row r="47168" spans="1:2" x14ac:dyDescent="0.2">
      <c r="A47168" s="253"/>
      <c r="B47168" s="254"/>
    </row>
    <row r="47169" spans="1:2" x14ac:dyDescent="0.2">
      <c r="A47169" s="253"/>
      <c r="B47169" s="254"/>
    </row>
    <row r="47170" spans="1:2" x14ac:dyDescent="0.2">
      <c r="A47170" s="253"/>
      <c r="B47170" s="254"/>
    </row>
    <row r="47171" spans="1:2" x14ac:dyDescent="0.2">
      <c r="A47171" s="253"/>
      <c r="B47171" s="254"/>
    </row>
    <row r="47172" spans="1:2" x14ac:dyDescent="0.2">
      <c r="A47172" s="253"/>
      <c r="B47172" s="254"/>
    </row>
    <row r="47173" spans="1:2" x14ac:dyDescent="0.2">
      <c r="A47173" s="253"/>
      <c r="B47173" s="254"/>
    </row>
    <row r="47174" spans="1:2" x14ac:dyDescent="0.2">
      <c r="A47174" s="253"/>
      <c r="B47174" s="254"/>
    </row>
    <row r="47175" spans="1:2" x14ac:dyDescent="0.2">
      <c r="A47175" s="253"/>
      <c r="B47175" s="254"/>
    </row>
    <row r="47176" spans="1:2" x14ac:dyDescent="0.2">
      <c r="A47176" s="253"/>
      <c r="B47176" s="254"/>
    </row>
    <row r="47177" spans="1:2" x14ac:dyDescent="0.2">
      <c r="A47177" s="253"/>
      <c r="B47177" s="254"/>
    </row>
    <row r="47178" spans="1:2" x14ac:dyDescent="0.2">
      <c r="A47178" s="253"/>
      <c r="B47178" s="254"/>
    </row>
    <row r="47179" spans="1:2" x14ac:dyDescent="0.2">
      <c r="A47179" s="253"/>
      <c r="B47179" s="254"/>
    </row>
    <row r="47180" spans="1:2" x14ac:dyDescent="0.2">
      <c r="A47180" s="253"/>
      <c r="B47180" s="254"/>
    </row>
    <row r="47181" spans="1:2" x14ac:dyDescent="0.2">
      <c r="A47181" s="253"/>
      <c r="B47181" s="254"/>
    </row>
    <row r="47182" spans="1:2" x14ac:dyDescent="0.2">
      <c r="A47182" s="253"/>
      <c r="B47182" s="254"/>
    </row>
    <row r="47183" spans="1:2" x14ac:dyDescent="0.2">
      <c r="A47183" s="253"/>
      <c r="B47183" s="254"/>
    </row>
    <row r="47184" spans="1:2" x14ac:dyDescent="0.2">
      <c r="A47184" s="253"/>
      <c r="B47184" s="254"/>
    </row>
    <row r="47185" spans="1:2" x14ac:dyDescent="0.2">
      <c r="A47185" s="253"/>
      <c r="B47185" s="254"/>
    </row>
    <row r="47186" spans="1:2" x14ac:dyDescent="0.2">
      <c r="A47186" s="253"/>
      <c r="B47186" s="254"/>
    </row>
    <row r="47187" spans="1:2" x14ac:dyDescent="0.2">
      <c r="A47187" s="253"/>
      <c r="B47187" s="254"/>
    </row>
    <row r="47188" spans="1:2" x14ac:dyDescent="0.2">
      <c r="A47188" s="253"/>
      <c r="B47188" s="254"/>
    </row>
    <row r="47189" spans="1:2" x14ac:dyDescent="0.2">
      <c r="A47189" s="253"/>
      <c r="B47189" s="254"/>
    </row>
    <row r="47190" spans="1:2" x14ac:dyDescent="0.2">
      <c r="A47190" s="253"/>
      <c r="B47190" s="254"/>
    </row>
    <row r="47191" spans="1:2" x14ac:dyDescent="0.2">
      <c r="A47191" s="253"/>
      <c r="B47191" s="254"/>
    </row>
    <row r="47192" spans="1:2" x14ac:dyDescent="0.2">
      <c r="A47192" s="253"/>
      <c r="B47192" s="254"/>
    </row>
    <row r="47193" spans="1:2" x14ac:dyDescent="0.2">
      <c r="A47193" s="253"/>
      <c r="B47193" s="254"/>
    </row>
    <row r="47194" spans="1:2" x14ac:dyDescent="0.2">
      <c r="A47194" s="253"/>
      <c r="B47194" s="254"/>
    </row>
    <row r="47195" spans="1:2" x14ac:dyDescent="0.2">
      <c r="A47195" s="253"/>
      <c r="B47195" s="254"/>
    </row>
    <row r="47196" spans="1:2" x14ac:dyDescent="0.2">
      <c r="A47196" s="253"/>
      <c r="B47196" s="254"/>
    </row>
    <row r="47197" spans="1:2" x14ac:dyDescent="0.2">
      <c r="A47197" s="253"/>
      <c r="B47197" s="254"/>
    </row>
    <row r="47198" spans="1:2" x14ac:dyDescent="0.2">
      <c r="A47198" s="253"/>
      <c r="B47198" s="254"/>
    </row>
    <row r="47199" spans="1:2" x14ac:dyDescent="0.2">
      <c r="A47199" s="253"/>
      <c r="B47199" s="254"/>
    </row>
    <row r="47200" spans="1:2" x14ac:dyDescent="0.2">
      <c r="A47200" s="253"/>
      <c r="B47200" s="254"/>
    </row>
    <row r="47201" spans="1:2" x14ac:dyDescent="0.2">
      <c r="A47201" s="253"/>
      <c r="B47201" s="254"/>
    </row>
    <row r="47202" spans="1:2" x14ac:dyDescent="0.2">
      <c r="A47202" s="253"/>
      <c r="B47202" s="254"/>
    </row>
    <row r="47203" spans="1:2" x14ac:dyDescent="0.2">
      <c r="A47203" s="253"/>
      <c r="B47203" s="254"/>
    </row>
    <row r="47204" spans="1:2" x14ac:dyDescent="0.2">
      <c r="A47204" s="253"/>
      <c r="B47204" s="254"/>
    </row>
    <row r="47205" spans="1:2" x14ac:dyDescent="0.2">
      <c r="A47205" s="253"/>
      <c r="B47205" s="254"/>
    </row>
    <row r="47206" spans="1:2" x14ac:dyDescent="0.2">
      <c r="A47206" s="253"/>
      <c r="B47206" s="254"/>
    </row>
    <row r="47207" spans="1:2" x14ac:dyDescent="0.2">
      <c r="A47207" s="253"/>
      <c r="B47207" s="254"/>
    </row>
    <row r="47208" spans="1:2" x14ac:dyDescent="0.2">
      <c r="A47208" s="253"/>
      <c r="B47208" s="254"/>
    </row>
    <row r="47209" spans="1:2" x14ac:dyDescent="0.2">
      <c r="A47209" s="253"/>
      <c r="B47209" s="254"/>
    </row>
    <row r="47210" spans="1:2" x14ac:dyDescent="0.2">
      <c r="A47210" s="253"/>
      <c r="B47210" s="254"/>
    </row>
    <row r="47211" spans="1:2" x14ac:dyDescent="0.2">
      <c r="A47211" s="253"/>
      <c r="B47211" s="254"/>
    </row>
    <row r="47212" spans="1:2" x14ac:dyDescent="0.2">
      <c r="A47212" s="253"/>
      <c r="B47212" s="254"/>
    </row>
    <row r="47213" spans="1:2" x14ac:dyDescent="0.2">
      <c r="A47213" s="253"/>
      <c r="B47213" s="254"/>
    </row>
    <row r="47214" spans="1:2" x14ac:dyDescent="0.2">
      <c r="A47214" s="253"/>
      <c r="B47214" s="254"/>
    </row>
    <row r="47215" spans="1:2" x14ac:dyDescent="0.2">
      <c r="A47215" s="253"/>
      <c r="B47215" s="254"/>
    </row>
    <row r="47216" spans="1:2" x14ac:dyDescent="0.2">
      <c r="A47216" s="253"/>
      <c r="B47216" s="254"/>
    </row>
    <row r="47217" spans="1:2" x14ac:dyDescent="0.2">
      <c r="A47217" s="253"/>
      <c r="B47217" s="254"/>
    </row>
    <row r="47218" spans="1:2" x14ac:dyDescent="0.2">
      <c r="A47218" s="253"/>
      <c r="B47218" s="254"/>
    </row>
    <row r="47219" spans="1:2" x14ac:dyDescent="0.2">
      <c r="A47219" s="253"/>
      <c r="B47219" s="254"/>
    </row>
    <row r="47220" spans="1:2" x14ac:dyDescent="0.2">
      <c r="A47220" s="253"/>
      <c r="B47220" s="254"/>
    </row>
    <row r="47221" spans="1:2" x14ac:dyDescent="0.2">
      <c r="A47221" s="253"/>
      <c r="B47221" s="254"/>
    </row>
    <row r="47222" spans="1:2" x14ac:dyDescent="0.2">
      <c r="A47222" s="253"/>
      <c r="B47222" s="254"/>
    </row>
    <row r="47223" spans="1:2" x14ac:dyDescent="0.2">
      <c r="A47223" s="253"/>
      <c r="B47223" s="254"/>
    </row>
    <row r="47224" spans="1:2" x14ac:dyDescent="0.2">
      <c r="A47224" s="253"/>
      <c r="B47224" s="254"/>
    </row>
    <row r="47225" spans="1:2" x14ac:dyDescent="0.2">
      <c r="A47225" s="253"/>
      <c r="B47225" s="254"/>
    </row>
    <row r="47226" spans="1:2" x14ac:dyDescent="0.2">
      <c r="A47226" s="253"/>
      <c r="B47226" s="254"/>
    </row>
    <row r="47227" spans="1:2" x14ac:dyDescent="0.2">
      <c r="A47227" s="253"/>
      <c r="B47227" s="254"/>
    </row>
    <row r="47228" spans="1:2" x14ac:dyDescent="0.2">
      <c r="A47228" s="253"/>
      <c r="B47228" s="254"/>
    </row>
    <row r="47229" spans="1:2" x14ac:dyDescent="0.2">
      <c r="A47229" s="253"/>
      <c r="B47229" s="254"/>
    </row>
    <row r="47230" spans="1:2" x14ac:dyDescent="0.2">
      <c r="A47230" s="253"/>
      <c r="B47230" s="254"/>
    </row>
    <row r="47231" spans="1:2" x14ac:dyDescent="0.2">
      <c r="A47231" s="253"/>
      <c r="B47231" s="254"/>
    </row>
    <row r="47232" spans="1:2" x14ac:dyDescent="0.2">
      <c r="A47232" s="253"/>
      <c r="B47232" s="254"/>
    </row>
    <row r="47233" spans="1:2" x14ac:dyDescent="0.2">
      <c r="A47233" s="253"/>
      <c r="B47233" s="254"/>
    </row>
    <row r="47234" spans="1:2" x14ac:dyDescent="0.2">
      <c r="A47234" s="253"/>
      <c r="B47234" s="254"/>
    </row>
    <row r="47235" spans="1:2" x14ac:dyDescent="0.2">
      <c r="A47235" s="253"/>
      <c r="B47235" s="254"/>
    </row>
    <row r="47236" spans="1:2" x14ac:dyDescent="0.2">
      <c r="A47236" s="253"/>
      <c r="B47236" s="254"/>
    </row>
    <row r="47237" spans="1:2" x14ac:dyDescent="0.2">
      <c r="A47237" s="253"/>
      <c r="B47237" s="254"/>
    </row>
    <row r="47238" spans="1:2" x14ac:dyDescent="0.2">
      <c r="A47238" s="253"/>
      <c r="B47238" s="254"/>
    </row>
    <row r="47239" spans="1:2" x14ac:dyDescent="0.2">
      <c r="A47239" s="253"/>
      <c r="B47239" s="254"/>
    </row>
    <row r="47240" spans="1:2" x14ac:dyDescent="0.2">
      <c r="A47240" s="253"/>
      <c r="B47240" s="254"/>
    </row>
    <row r="47241" spans="1:2" x14ac:dyDescent="0.2">
      <c r="A47241" s="253"/>
      <c r="B47241" s="254"/>
    </row>
    <row r="47242" spans="1:2" x14ac:dyDescent="0.2">
      <c r="A47242" s="253"/>
      <c r="B47242" s="254"/>
    </row>
    <row r="47243" spans="1:2" x14ac:dyDescent="0.2">
      <c r="A47243" s="253"/>
      <c r="B47243" s="254"/>
    </row>
    <row r="47244" spans="1:2" x14ac:dyDescent="0.2">
      <c r="A47244" s="253"/>
      <c r="B47244" s="254"/>
    </row>
    <row r="47245" spans="1:2" x14ac:dyDescent="0.2">
      <c r="A47245" s="253"/>
      <c r="B47245" s="254"/>
    </row>
    <row r="47246" spans="1:2" x14ac:dyDescent="0.2">
      <c r="A47246" s="253"/>
      <c r="B47246" s="254"/>
    </row>
    <row r="47247" spans="1:2" x14ac:dyDescent="0.2">
      <c r="A47247" s="253"/>
      <c r="B47247" s="254"/>
    </row>
    <row r="47248" spans="1:2" x14ac:dyDescent="0.2">
      <c r="A47248" s="253"/>
      <c r="B47248" s="254"/>
    </row>
    <row r="47249" spans="1:2" x14ac:dyDescent="0.2">
      <c r="A47249" s="253"/>
      <c r="B47249" s="254"/>
    </row>
    <row r="47250" spans="1:2" x14ac:dyDescent="0.2">
      <c r="A47250" s="253"/>
      <c r="B47250" s="254"/>
    </row>
    <row r="47251" spans="1:2" x14ac:dyDescent="0.2">
      <c r="A47251" s="253"/>
      <c r="B47251" s="254"/>
    </row>
    <row r="47252" spans="1:2" x14ac:dyDescent="0.2">
      <c r="A47252" s="253"/>
      <c r="B47252" s="254"/>
    </row>
    <row r="47253" spans="1:2" x14ac:dyDescent="0.2">
      <c r="A47253" s="253"/>
      <c r="B47253" s="254"/>
    </row>
    <row r="47254" spans="1:2" x14ac:dyDescent="0.2">
      <c r="A47254" s="253"/>
      <c r="B47254" s="254"/>
    </row>
    <row r="47255" spans="1:2" x14ac:dyDescent="0.2">
      <c r="A47255" s="253"/>
      <c r="B47255" s="254"/>
    </row>
    <row r="47256" spans="1:2" x14ac:dyDescent="0.2">
      <c r="A47256" s="253"/>
      <c r="B47256" s="254"/>
    </row>
    <row r="47257" spans="1:2" x14ac:dyDescent="0.2">
      <c r="A47257" s="253"/>
      <c r="B47257" s="254"/>
    </row>
    <row r="47258" spans="1:2" x14ac:dyDescent="0.2">
      <c r="A47258" s="253"/>
      <c r="B47258" s="254"/>
    </row>
    <row r="47259" spans="1:2" x14ac:dyDescent="0.2">
      <c r="A47259" s="253"/>
      <c r="B47259" s="254"/>
    </row>
    <row r="47260" spans="1:2" x14ac:dyDescent="0.2">
      <c r="A47260" s="253"/>
      <c r="B47260" s="254"/>
    </row>
    <row r="47261" spans="1:2" x14ac:dyDescent="0.2">
      <c r="A47261" s="253"/>
      <c r="B47261" s="254"/>
    </row>
    <row r="47262" spans="1:2" x14ac:dyDescent="0.2">
      <c r="A47262" s="253"/>
      <c r="B47262" s="254"/>
    </row>
    <row r="47263" spans="1:2" x14ac:dyDescent="0.2">
      <c r="A47263" s="253"/>
      <c r="B47263" s="254"/>
    </row>
    <row r="47264" spans="1:2" x14ac:dyDescent="0.2">
      <c r="A47264" s="253"/>
      <c r="B47264" s="254"/>
    </row>
    <row r="47265" spans="1:2" x14ac:dyDescent="0.2">
      <c r="A47265" s="253"/>
      <c r="B47265" s="254"/>
    </row>
    <row r="47266" spans="1:2" x14ac:dyDescent="0.2">
      <c r="A47266" s="253"/>
      <c r="B47266" s="254"/>
    </row>
    <row r="47267" spans="1:2" x14ac:dyDescent="0.2">
      <c r="A47267" s="253"/>
      <c r="B47267" s="254"/>
    </row>
    <row r="47268" spans="1:2" x14ac:dyDescent="0.2">
      <c r="A47268" s="253"/>
      <c r="B47268" s="254"/>
    </row>
    <row r="47269" spans="1:2" x14ac:dyDescent="0.2">
      <c r="A47269" s="253"/>
      <c r="B47269" s="254"/>
    </row>
    <row r="47270" spans="1:2" x14ac:dyDescent="0.2">
      <c r="A47270" s="253"/>
      <c r="B47270" s="254"/>
    </row>
    <row r="47271" spans="1:2" x14ac:dyDescent="0.2">
      <c r="A47271" s="253"/>
      <c r="B47271" s="254"/>
    </row>
    <row r="47272" spans="1:2" x14ac:dyDescent="0.2">
      <c r="A47272" s="253"/>
      <c r="B47272" s="254"/>
    </row>
    <row r="47273" spans="1:2" x14ac:dyDescent="0.2">
      <c r="A47273" s="253"/>
      <c r="B47273" s="254"/>
    </row>
    <row r="47274" spans="1:2" x14ac:dyDescent="0.2">
      <c r="A47274" s="253"/>
      <c r="B47274" s="254"/>
    </row>
    <row r="47275" spans="1:2" x14ac:dyDescent="0.2">
      <c r="A47275" s="253"/>
      <c r="B47275" s="254"/>
    </row>
    <row r="47276" spans="1:2" x14ac:dyDescent="0.2">
      <c r="A47276" s="253"/>
      <c r="B47276" s="254"/>
    </row>
    <row r="47277" spans="1:2" x14ac:dyDescent="0.2">
      <c r="A47277" s="253"/>
      <c r="B47277" s="254"/>
    </row>
    <row r="47278" spans="1:2" x14ac:dyDescent="0.2">
      <c r="A47278" s="253"/>
      <c r="B47278" s="254"/>
    </row>
    <row r="47279" spans="1:2" x14ac:dyDescent="0.2">
      <c r="A47279" s="253"/>
      <c r="B47279" s="254"/>
    </row>
    <row r="47280" spans="1:2" x14ac:dyDescent="0.2">
      <c r="A47280" s="253"/>
      <c r="B47280" s="254"/>
    </row>
    <row r="47281" spans="1:2" x14ac:dyDescent="0.2">
      <c r="A47281" s="253"/>
      <c r="B47281" s="254"/>
    </row>
    <row r="47282" spans="1:2" x14ac:dyDescent="0.2">
      <c r="A47282" s="253"/>
      <c r="B47282" s="254"/>
    </row>
    <row r="47283" spans="1:2" x14ac:dyDescent="0.2">
      <c r="A47283" s="253"/>
      <c r="B47283" s="254"/>
    </row>
    <row r="47284" spans="1:2" x14ac:dyDescent="0.2">
      <c r="A47284" s="253"/>
      <c r="B47284" s="254"/>
    </row>
    <row r="47285" spans="1:2" x14ac:dyDescent="0.2">
      <c r="A47285" s="253"/>
      <c r="B47285" s="254"/>
    </row>
    <row r="47286" spans="1:2" x14ac:dyDescent="0.2">
      <c r="A47286" s="253"/>
      <c r="B47286" s="254"/>
    </row>
    <row r="47287" spans="1:2" x14ac:dyDescent="0.2">
      <c r="A47287" s="253"/>
      <c r="B47287" s="254"/>
    </row>
    <row r="47288" spans="1:2" x14ac:dyDescent="0.2">
      <c r="A47288" s="253"/>
      <c r="B47288" s="254"/>
    </row>
    <row r="47289" spans="1:2" x14ac:dyDescent="0.2">
      <c r="A47289" s="253"/>
      <c r="B47289" s="254"/>
    </row>
    <row r="47290" spans="1:2" x14ac:dyDescent="0.2">
      <c r="A47290" s="253"/>
      <c r="B47290" s="254"/>
    </row>
    <row r="47291" spans="1:2" x14ac:dyDescent="0.2">
      <c r="A47291" s="253"/>
      <c r="B47291" s="254"/>
    </row>
    <row r="47292" spans="1:2" x14ac:dyDescent="0.2">
      <c r="A47292" s="253"/>
      <c r="B47292" s="254"/>
    </row>
    <row r="47293" spans="1:2" x14ac:dyDescent="0.2">
      <c r="A47293" s="253"/>
      <c r="B47293" s="254"/>
    </row>
    <row r="47294" spans="1:2" x14ac:dyDescent="0.2">
      <c r="A47294" s="253"/>
      <c r="B47294" s="254"/>
    </row>
    <row r="47295" spans="1:2" x14ac:dyDescent="0.2">
      <c r="A47295" s="253"/>
      <c r="B47295" s="254"/>
    </row>
    <row r="47296" spans="1:2" x14ac:dyDescent="0.2">
      <c r="A47296" s="253"/>
      <c r="B47296" s="254"/>
    </row>
    <row r="47297" spans="1:2" x14ac:dyDescent="0.2">
      <c r="A47297" s="253"/>
      <c r="B47297" s="254"/>
    </row>
    <row r="47298" spans="1:2" x14ac:dyDescent="0.2">
      <c r="A47298" s="253"/>
      <c r="B47298" s="254"/>
    </row>
    <row r="47299" spans="1:2" x14ac:dyDescent="0.2">
      <c r="A47299" s="253"/>
      <c r="B47299" s="254"/>
    </row>
    <row r="47300" spans="1:2" x14ac:dyDescent="0.2">
      <c r="A47300" s="253"/>
      <c r="B47300" s="254"/>
    </row>
    <row r="47301" spans="1:2" x14ac:dyDescent="0.2">
      <c r="A47301" s="253"/>
      <c r="B47301" s="254"/>
    </row>
    <row r="47302" spans="1:2" x14ac:dyDescent="0.2">
      <c r="A47302" s="253"/>
      <c r="B47302" s="254"/>
    </row>
    <row r="47303" spans="1:2" x14ac:dyDescent="0.2">
      <c r="A47303" s="253"/>
      <c r="B47303" s="254"/>
    </row>
    <row r="47304" spans="1:2" x14ac:dyDescent="0.2">
      <c r="A47304" s="253"/>
      <c r="B47304" s="254"/>
    </row>
    <row r="47305" spans="1:2" x14ac:dyDescent="0.2">
      <c r="A47305" s="253"/>
      <c r="B47305" s="254"/>
    </row>
    <row r="47306" spans="1:2" x14ac:dyDescent="0.2">
      <c r="A47306" s="253"/>
      <c r="B47306" s="254"/>
    </row>
    <row r="47307" spans="1:2" x14ac:dyDescent="0.2">
      <c r="A47307" s="253"/>
      <c r="B47307" s="254"/>
    </row>
    <row r="47308" spans="1:2" x14ac:dyDescent="0.2">
      <c r="A47308" s="253"/>
      <c r="B47308" s="254"/>
    </row>
    <row r="47309" spans="1:2" x14ac:dyDescent="0.2">
      <c r="A47309" s="253"/>
      <c r="B47309" s="254"/>
    </row>
    <row r="47310" spans="1:2" x14ac:dyDescent="0.2">
      <c r="A47310" s="253"/>
      <c r="B47310" s="254"/>
    </row>
    <row r="47311" spans="1:2" x14ac:dyDescent="0.2">
      <c r="A47311" s="253"/>
      <c r="B47311" s="254"/>
    </row>
    <row r="47312" spans="1:2" x14ac:dyDescent="0.2">
      <c r="A47312" s="253"/>
      <c r="B47312" s="254"/>
    </row>
    <row r="47313" spans="1:2" x14ac:dyDescent="0.2">
      <c r="A47313" s="253"/>
      <c r="B47313" s="254"/>
    </row>
    <row r="47314" spans="1:2" x14ac:dyDescent="0.2">
      <c r="A47314" s="253"/>
      <c r="B47314" s="254"/>
    </row>
    <row r="47315" spans="1:2" x14ac:dyDescent="0.2">
      <c r="A47315" s="253"/>
      <c r="B47315" s="254"/>
    </row>
    <row r="47316" spans="1:2" x14ac:dyDescent="0.2">
      <c r="A47316" s="253"/>
      <c r="B47316" s="254"/>
    </row>
    <row r="47317" spans="1:2" x14ac:dyDescent="0.2">
      <c r="A47317" s="253"/>
      <c r="B47317" s="254"/>
    </row>
    <row r="47318" spans="1:2" x14ac:dyDescent="0.2">
      <c r="A47318" s="253"/>
      <c r="B47318" s="254"/>
    </row>
    <row r="47319" spans="1:2" x14ac:dyDescent="0.2">
      <c r="A47319" s="253"/>
      <c r="B47319" s="254"/>
    </row>
    <row r="47320" spans="1:2" x14ac:dyDescent="0.2">
      <c r="A47320" s="253"/>
      <c r="B47320" s="254"/>
    </row>
    <row r="47321" spans="1:2" x14ac:dyDescent="0.2">
      <c r="A47321" s="253"/>
      <c r="B47321" s="254"/>
    </row>
    <row r="47322" spans="1:2" x14ac:dyDescent="0.2">
      <c r="A47322" s="253"/>
      <c r="B47322" s="254"/>
    </row>
    <row r="47323" spans="1:2" x14ac:dyDescent="0.2">
      <c r="A47323" s="253"/>
      <c r="B47323" s="254"/>
    </row>
    <row r="47324" spans="1:2" x14ac:dyDescent="0.2">
      <c r="A47324" s="253"/>
      <c r="B47324" s="254"/>
    </row>
    <row r="47325" spans="1:2" x14ac:dyDescent="0.2">
      <c r="A47325" s="253"/>
      <c r="B47325" s="254"/>
    </row>
    <row r="47326" spans="1:2" x14ac:dyDescent="0.2">
      <c r="A47326" s="253"/>
      <c r="B47326" s="254"/>
    </row>
    <row r="47327" spans="1:2" x14ac:dyDescent="0.2">
      <c r="A47327" s="253"/>
      <c r="B47327" s="254"/>
    </row>
    <row r="47328" spans="1:2" x14ac:dyDescent="0.2">
      <c r="A47328" s="253"/>
      <c r="B47328" s="254"/>
    </row>
    <row r="47329" spans="1:2" x14ac:dyDescent="0.2">
      <c r="A47329" s="253"/>
      <c r="B47329" s="254"/>
    </row>
    <row r="47330" spans="1:2" x14ac:dyDescent="0.2">
      <c r="A47330" s="253"/>
      <c r="B47330" s="254"/>
    </row>
    <row r="47331" spans="1:2" x14ac:dyDescent="0.2">
      <c r="A47331" s="253"/>
      <c r="B47331" s="254"/>
    </row>
    <row r="47332" spans="1:2" x14ac:dyDescent="0.2">
      <c r="A47332" s="253"/>
      <c r="B47332" s="254"/>
    </row>
    <row r="47333" spans="1:2" x14ac:dyDescent="0.2">
      <c r="A47333" s="253"/>
      <c r="B47333" s="254"/>
    </row>
    <row r="47334" spans="1:2" x14ac:dyDescent="0.2">
      <c r="A47334" s="253"/>
      <c r="B47334" s="254"/>
    </row>
    <row r="47335" spans="1:2" x14ac:dyDescent="0.2">
      <c r="A47335" s="253"/>
      <c r="B47335" s="254"/>
    </row>
    <row r="47336" spans="1:2" x14ac:dyDescent="0.2">
      <c r="A47336" s="253"/>
      <c r="B47336" s="254"/>
    </row>
    <row r="47337" spans="1:2" x14ac:dyDescent="0.2">
      <c r="A47337" s="253"/>
      <c r="B47337" s="254"/>
    </row>
    <row r="47338" spans="1:2" x14ac:dyDescent="0.2">
      <c r="A47338" s="253"/>
      <c r="B47338" s="254"/>
    </row>
    <row r="47339" spans="1:2" x14ac:dyDescent="0.2">
      <c r="A47339" s="253"/>
      <c r="B47339" s="254"/>
    </row>
    <row r="47340" spans="1:2" x14ac:dyDescent="0.2">
      <c r="A47340" s="253"/>
      <c r="B47340" s="254"/>
    </row>
    <row r="47341" spans="1:2" x14ac:dyDescent="0.2">
      <c r="A47341" s="253"/>
      <c r="B47341" s="254"/>
    </row>
    <row r="47342" spans="1:2" x14ac:dyDescent="0.2">
      <c r="A47342" s="253"/>
      <c r="B47342" s="254"/>
    </row>
    <row r="47343" spans="1:2" x14ac:dyDescent="0.2">
      <c r="A47343" s="253"/>
      <c r="B47343" s="254"/>
    </row>
    <row r="47344" spans="1:2" x14ac:dyDescent="0.2">
      <c r="A47344" s="253"/>
      <c r="B47344" s="254"/>
    </row>
    <row r="47345" spans="1:2" x14ac:dyDescent="0.2">
      <c r="A47345" s="253"/>
      <c r="B47345" s="254"/>
    </row>
    <row r="47346" spans="1:2" x14ac:dyDescent="0.2">
      <c r="A47346" s="253"/>
      <c r="B47346" s="254"/>
    </row>
    <row r="47347" spans="1:2" x14ac:dyDescent="0.2">
      <c r="A47347" s="253"/>
      <c r="B47347" s="254"/>
    </row>
    <row r="47348" spans="1:2" x14ac:dyDescent="0.2">
      <c r="A47348" s="253"/>
      <c r="B47348" s="254"/>
    </row>
    <row r="47349" spans="1:2" x14ac:dyDescent="0.2">
      <c r="A47349" s="253"/>
      <c r="B47349" s="254"/>
    </row>
    <row r="47350" spans="1:2" x14ac:dyDescent="0.2">
      <c r="A47350" s="253"/>
      <c r="B47350" s="254"/>
    </row>
    <row r="47351" spans="1:2" x14ac:dyDescent="0.2">
      <c r="A47351" s="253"/>
      <c r="B47351" s="254"/>
    </row>
    <row r="47352" spans="1:2" x14ac:dyDescent="0.2">
      <c r="A47352" s="253"/>
      <c r="B47352" s="254"/>
    </row>
    <row r="47353" spans="1:2" x14ac:dyDescent="0.2">
      <c r="A47353" s="253"/>
      <c r="B47353" s="254"/>
    </row>
    <row r="47354" spans="1:2" x14ac:dyDescent="0.2">
      <c r="A47354" s="253"/>
      <c r="B47354" s="254"/>
    </row>
    <row r="47355" spans="1:2" x14ac:dyDescent="0.2">
      <c r="A47355" s="253"/>
      <c r="B47355" s="254"/>
    </row>
    <row r="47356" spans="1:2" x14ac:dyDescent="0.2">
      <c r="A47356" s="253"/>
      <c r="B47356" s="254"/>
    </row>
    <row r="47357" spans="1:2" x14ac:dyDescent="0.2">
      <c r="A47357" s="253"/>
      <c r="B47357" s="254"/>
    </row>
    <row r="47358" spans="1:2" x14ac:dyDescent="0.2">
      <c r="A47358" s="253"/>
      <c r="B47358" s="254"/>
    </row>
    <row r="47359" spans="1:2" x14ac:dyDescent="0.2">
      <c r="A47359" s="253"/>
      <c r="B47359" s="254"/>
    </row>
    <row r="47360" spans="1:2" x14ac:dyDescent="0.2">
      <c r="A47360" s="253"/>
      <c r="B47360" s="254"/>
    </row>
    <row r="47361" spans="1:2" x14ac:dyDescent="0.2">
      <c r="A47361" s="253"/>
      <c r="B47361" s="254"/>
    </row>
    <row r="47362" spans="1:2" x14ac:dyDescent="0.2">
      <c r="A47362" s="253"/>
      <c r="B47362" s="254"/>
    </row>
    <row r="47363" spans="1:2" x14ac:dyDescent="0.2">
      <c r="A47363" s="253"/>
      <c r="B47363" s="254"/>
    </row>
    <row r="47364" spans="1:2" x14ac:dyDescent="0.2">
      <c r="A47364" s="253"/>
      <c r="B47364" s="254"/>
    </row>
    <row r="47365" spans="1:2" x14ac:dyDescent="0.2">
      <c r="A47365" s="253"/>
      <c r="B47365" s="254"/>
    </row>
    <row r="47366" spans="1:2" x14ac:dyDescent="0.2">
      <c r="A47366" s="253"/>
      <c r="B47366" s="254"/>
    </row>
    <row r="47367" spans="1:2" x14ac:dyDescent="0.2">
      <c r="A47367" s="253"/>
      <c r="B47367" s="254"/>
    </row>
    <row r="47368" spans="1:2" x14ac:dyDescent="0.2">
      <c r="A47368" s="253"/>
      <c r="B47368" s="254"/>
    </row>
    <row r="47369" spans="1:2" x14ac:dyDescent="0.2">
      <c r="A47369" s="253"/>
      <c r="B47369" s="254"/>
    </row>
    <row r="47370" spans="1:2" x14ac:dyDescent="0.2">
      <c r="A47370" s="253"/>
      <c r="B47370" s="254"/>
    </row>
    <row r="47371" spans="1:2" x14ac:dyDescent="0.2">
      <c r="A47371" s="253"/>
      <c r="B47371" s="254"/>
    </row>
    <row r="47372" spans="1:2" x14ac:dyDescent="0.2">
      <c r="A47372" s="253"/>
      <c r="B47372" s="254"/>
    </row>
    <row r="47373" spans="1:2" x14ac:dyDescent="0.2">
      <c r="A47373" s="253"/>
      <c r="B47373" s="254"/>
    </row>
    <row r="47374" spans="1:2" x14ac:dyDescent="0.2">
      <c r="A47374" s="253"/>
      <c r="B47374" s="254"/>
    </row>
    <row r="47375" spans="1:2" x14ac:dyDescent="0.2">
      <c r="A47375" s="253"/>
      <c r="B47375" s="254"/>
    </row>
    <row r="47376" spans="1:2" x14ac:dyDescent="0.2">
      <c r="A47376" s="253"/>
      <c r="B47376" s="254"/>
    </row>
    <row r="47377" spans="1:2" x14ac:dyDescent="0.2">
      <c r="A47377" s="253"/>
      <c r="B47377" s="254"/>
    </row>
    <row r="47378" spans="1:2" x14ac:dyDescent="0.2">
      <c r="A47378" s="253"/>
      <c r="B47378" s="254"/>
    </row>
    <row r="47379" spans="1:2" x14ac:dyDescent="0.2">
      <c r="A47379" s="253"/>
      <c r="B47379" s="254"/>
    </row>
    <row r="47380" spans="1:2" x14ac:dyDescent="0.2">
      <c r="A47380" s="253"/>
      <c r="B47380" s="254"/>
    </row>
    <row r="47381" spans="1:2" x14ac:dyDescent="0.2">
      <c r="A47381" s="253"/>
      <c r="B47381" s="254"/>
    </row>
    <row r="47382" spans="1:2" x14ac:dyDescent="0.2">
      <c r="A47382" s="253"/>
      <c r="B47382" s="254"/>
    </row>
    <row r="47383" spans="1:2" x14ac:dyDescent="0.2">
      <c r="A47383" s="253"/>
      <c r="B47383" s="254"/>
    </row>
    <row r="47384" spans="1:2" x14ac:dyDescent="0.2">
      <c r="A47384" s="253"/>
      <c r="B47384" s="254"/>
    </row>
    <row r="47385" spans="1:2" x14ac:dyDescent="0.2">
      <c r="A47385" s="253"/>
      <c r="B47385" s="254"/>
    </row>
    <row r="47386" spans="1:2" x14ac:dyDescent="0.2">
      <c r="A47386" s="253"/>
      <c r="B47386" s="254"/>
    </row>
    <row r="47387" spans="1:2" x14ac:dyDescent="0.2">
      <c r="A47387" s="253"/>
      <c r="B47387" s="254"/>
    </row>
    <row r="47388" spans="1:2" x14ac:dyDescent="0.2">
      <c r="A47388" s="253"/>
      <c r="B47388" s="254"/>
    </row>
    <row r="47389" spans="1:2" x14ac:dyDescent="0.2">
      <c r="A47389" s="253"/>
      <c r="B47389" s="254"/>
    </row>
    <row r="47390" spans="1:2" x14ac:dyDescent="0.2">
      <c r="A47390" s="253"/>
      <c r="B47390" s="254"/>
    </row>
    <row r="47391" spans="1:2" x14ac:dyDescent="0.2">
      <c r="A47391" s="253"/>
      <c r="B47391" s="254"/>
    </row>
    <row r="47392" spans="1:2" x14ac:dyDescent="0.2">
      <c r="A47392" s="253"/>
      <c r="B47392" s="254"/>
    </row>
    <row r="47393" spans="1:2" x14ac:dyDescent="0.2">
      <c r="A47393" s="253"/>
      <c r="B47393" s="254"/>
    </row>
    <row r="47394" spans="1:2" x14ac:dyDescent="0.2">
      <c r="A47394" s="253"/>
      <c r="B47394" s="254"/>
    </row>
    <row r="47395" spans="1:2" x14ac:dyDescent="0.2">
      <c r="A47395" s="253"/>
      <c r="B47395" s="254"/>
    </row>
    <row r="47396" spans="1:2" x14ac:dyDescent="0.2">
      <c r="A47396" s="253"/>
      <c r="B47396" s="254"/>
    </row>
    <row r="47397" spans="1:2" x14ac:dyDescent="0.2">
      <c r="A47397" s="253"/>
      <c r="B47397" s="254"/>
    </row>
    <row r="47398" spans="1:2" x14ac:dyDescent="0.2">
      <c r="A47398" s="253"/>
      <c r="B47398" s="254"/>
    </row>
    <row r="47399" spans="1:2" x14ac:dyDescent="0.2">
      <c r="A47399" s="253"/>
      <c r="B47399" s="254"/>
    </row>
    <row r="47400" spans="1:2" x14ac:dyDescent="0.2">
      <c r="A47400" s="253"/>
      <c r="B47400" s="254"/>
    </row>
    <row r="47401" spans="1:2" x14ac:dyDescent="0.2">
      <c r="A47401" s="253"/>
      <c r="B47401" s="254"/>
    </row>
    <row r="47402" spans="1:2" x14ac:dyDescent="0.2">
      <c r="A47402" s="253"/>
      <c r="B47402" s="254"/>
    </row>
    <row r="47403" spans="1:2" x14ac:dyDescent="0.2">
      <c r="A47403" s="253"/>
      <c r="B47403" s="254"/>
    </row>
    <row r="47404" spans="1:2" x14ac:dyDescent="0.2">
      <c r="A47404" s="253"/>
      <c r="B47404" s="254"/>
    </row>
    <row r="47405" spans="1:2" x14ac:dyDescent="0.2">
      <c r="A47405" s="253"/>
      <c r="B47405" s="254"/>
    </row>
    <row r="47406" spans="1:2" x14ac:dyDescent="0.2">
      <c r="A47406" s="253"/>
      <c r="B47406" s="254"/>
    </row>
    <row r="47407" spans="1:2" x14ac:dyDescent="0.2">
      <c r="A47407" s="253"/>
      <c r="B47407" s="254"/>
    </row>
    <row r="47408" spans="1:2" x14ac:dyDescent="0.2">
      <c r="A47408" s="253"/>
      <c r="B47408" s="254"/>
    </row>
    <row r="47409" spans="1:2" x14ac:dyDescent="0.2">
      <c r="A47409" s="253"/>
      <c r="B47409" s="254"/>
    </row>
    <row r="47410" spans="1:2" x14ac:dyDescent="0.2">
      <c r="A47410" s="253"/>
      <c r="B47410" s="254"/>
    </row>
    <row r="47411" spans="1:2" x14ac:dyDescent="0.2">
      <c r="A47411" s="253"/>
      <c r="B47411" s="254"/>
    </row>
    <row r="47412" spans="1:2" x14ac:dyDescent="0.2">
      <c r="A47412" s="253"/>
      <c r="B47412" s="254"/>
    </row>
    <row r="47413" spans="1:2" x14ac:dyDescent="0.2">
      <c r="A47413" s="253"/>
      <c r="B47413" s="254"/>
    </row>
    <row r="47414" spans="1:2" x14ac:dyDescent="0.2">
      <c r="A47414" s="253"/>
      <c r="B47414" s="254"/>
    </row>
    <row r="47415" spans="1:2" x14ac:dyDescent="0.2">
      <c r="A47415" s="253"/>
      <c r="B47415" s="254"/>
    </row>
    <row r="47416" spans="1:2" x14ac:dyDescent="0.2">
      <c r="A47416" s="253"/>
      <c r="B47416" s="254"/>
    </row>
    <row r="47417" spans="1:2" x14ac:dyDescent="0.2">
      <c r="A47417" s="253"/>
      <c r="B47417" s="254"/>
    </row>
    <row r="47418" spans="1:2" x14ac:dyDescent="0.2">
      <c r="A47418" s="253"/>
      <c r="B47418" s="254"/>
    </row>
    <row r="47419" spans="1:2" x14ac:dyDescent="0.2">
      <c r="A47419" s="253"/>
      <c r="B47419" s="254"/>
    </row>
    <row r="47420" spans="1:2" x14ac:dyDescent="0.2">
      <c r="A47420" s="253"/>
      <c r="B47420" s="254"/>
    </row>
    <row r="47421" spans="1:2" x14ac:dyDescent="0.2">
      <c r="A47421" s="253"/>
      <c r="B47421" s="254"/>
    </row>
    <row r="47422" spans="1:2" x14ac:dyDescent="0.2">
      <c r="A47422" s="253"/>
      <c r="B47422" s="254"/>
    </row>
    <row r="47423" spans="1:2" x14ac:dyDescent="0.2">
      <c r="A47423" s="253"/>
      <c r="B47423" s="254"/>
    </row>
    <row r="47424" spans="1:2" x14ac:dyDescent="0.2">
      <c r="A47424" s="253"/>
      <c r="B47424" s="254"/>
    </row>
    <row r="47425" spans="1:2" x14ac:dyDescent="0.2">
      <c r="A47425" s="253"/>
      <c r="B47425" s="254"/>
    </row>
    <row r="47426" spans="1:2" x14ac:dyDescent="0.2">
      <c r="A47426" s="253"/>
      <c r="B47426" s="254"/>
    </row>
    <row r="47427" spans="1:2" x14ac:dyDescent="0.2">
      <c r="A47427" s="253"/>
      <c r="B47427" s="254"/>
    </row>
    <row r="47428" spans="1:2" x14ac:dyDescent="0.2">
      <c r="A47428" s="253"/>
      <c r="B47428" s="254"/>
    </row>
    <row r="47429" spans="1:2" x14ac:dyDescent="0.2">
      <c r="A47429" s="253"/>
      <c r="B47429" s="254"/>
    </row>
    <row r="47430" spans="1:2" x14ac:dyDescent="0.2">
      <c r="A47430" s="253"/>
      <c r="B47430" s="254"/>
    </row>
    <row r="47431" spans="1:2" x14ac:dyDescent="0.2">
      <c r="A47431" s="253"/>
      <c r="B47431" s="254"/>
    </row>
    <row r="47432" spans="1:2" x14ac:dyDescent="0.2">
      <c r="A47432" s="253"/>
      <c r="B47432" s="254"/>
    </row>
    <row r="47433" spans="1:2" x14ac:dyDescent="0.2">
      <c r="A47433" s="253"/>
      <c r="B47433" s="254"/>
    </row>
    <row r="47434" spans="1:2" x14ac:dyDescent="0.2">
      <c r="A47434" s="253"/>
      <c r="B47434" s="254"/>
    </row>
    <row r="47435" spans="1:2" x14ac:dyDescent="0.2">
      <c r="A47435" s="253"/>
      <c r="B47435" s="254"/>
    </row>
    <row r="47436" spans="1:2" x14ac:dyDescent="0.2">
      <c r="A47436" s="253"/>
      <c r="B47436" s="254"/>
    </row>
    <row r="47437" spans="1:2" x14ac:dyDescent="0.2">
      <c r="A47437" s="253"/>
      <c r="B47437" s="254"/>
    </row>
    <row r="47438" spans="1:2" x14ac:dyDescent="0.2">
      <c r="A47438" s="253"/>
      <c r="B47438" s="254"/>
    </row>
    <row r="47439" spans="1:2" x14ac:dyDescent="0.2">
      <c r="A47439" s="253"/>
      <c r="B47439" s="254"/>
    </row>
    <row r="47440" spans="1:2" x14ac:dyDescent="0.2">
      <c r="A47440" s="253"/>
      <c r="B47440" s="254"/>
    </row>
    <row r="47441" spans="1:2" x14ac:dyDescent="0.2">
      <c r="A47441" s="253"/>
      <c r="B47441" s="254"/>
    </row>
    <row r="47442" spans="1:2" x14ac:dyDescent="0.2">
      <c r="A47442" s="253"/>
      <c r="B47442" s="254"/>
    </row>
    <row r="47443" spans="1:2" x14ac:dyDescent="0.2">
      <c r="A47443" s="253"/>
      <c r="B47443" s="254"/>
    </row>
    <row r="47444" spans="1:2" x14ac:dyDescent="0.2">
      <c r="A47444" s="253"/>
      <c r="B47444" s="254"/>
    </row>
    <row r="47445" spans="1:2" x14ac:dyDescent="0.2">
      <c r="A47445" s="253"/>
      <c r="B47445" s="254"/>
    </row>
    <row r="47446" spans="1:2" x14ac:dyDescent="0.2">
      <c r="A47446" s="253"/>
      <c r="B47446" s="254"/>
    </row>
    <row r="47447" spans="1:2" x14ac:dyDescent="0.2">
      <c r="A47447" s="253"/>
      <c r="B47447" s="254"/>
    </row>
    <row r="47448" spans="1:2" x14ac:dyDescent="0.2">
      <c r="A47448" s="253"/>
      <c r="B47448" s="254"/>
    </row>
    <row r="47449" spans="1:2" x14ac:dyDescent="0.2">
      <c r="A47449" s="253"/>
      <c r="B47449" s="254"/>
    </row>
    <row r="47450" spans="1:2" x14ac:dyDescent="0.2">
      <c r="A47450" s="253"/>
      <c r="B47450" s="254"/>
    </row>
    <row r="47451" spans="1:2" x14ac:dyDescent="0.2">
      <c r="A47451" s="253"/>
      <c r="B47451" s="254"/>
    </row>
    <row r="47452" spans="1:2" x14ac:dyDescent="0.2">
      <c r="A47452" s="253"/>
      <c r="B47452" s="254"/>
    </row>
    <row r="47453" spans="1:2" x14ac:dyDescent="0.2">
      <c r="A47453" s="253"/>
      <c r="B47453" s="254"/>
    </row>
    <row r="47454" spans="1:2" x14ac:dyDescent="0.2">
      <c r="A47454" s="253"/>
      <c r="B47454" s="254"/>
    </row>
    <row r="47455" spans="1:2" x14ac:dyDescent="0.2">
      <c r="A47455" s="253"/>
      <c r="B47455" s="254"/>
    </row>
    <row r="47456" spans="1:2" x14ac:dyDescent="0.2">
      <c r="A47456" s="253"/>
      <c r="B47456" s="254"/>
    </row>
    <row r="47457" spans="1:2" x14ac:dyDescent="0.2">
      <c r="A47457" s="253"/>
      <c r="B47457" s="254"/>
    </row>
    <row r="47458" spans="1:2" x14ac:dyDescent="0.2">
      <c r="A47458" s="253"/>
      <c r="B47458" s="254"/>
    </row>
    <row r="47459" spans="1:2" x14ac:dyDescent="0.2">
      <c r="A47459" s="253"/>
      <c r="B47459" s="254"/>
    </row>
    <row r="47460" spans="1:2" x14ac:dyDescent="0.2">
      <c r="A47460" s="253"/>
      <c r="B47460" s="254"/>
    </row>
    <row r="47461" spans="1:2" x14ac:dyDescent="0.2">
      <c r="A47461" s="253"/>
      <c r="B47461" s="254"/>
    </row>
    <row r="47462" spans="1:2" x14ac:dyDescent="0.2">
      <c r="A47462" s="253"/>
      <c r="B47462" s="254"/>
    </row>
    <row r="47463" spans="1:2" x14ac:dyDescent="0.2">
      <c r="A47463" s="253"/>
      <c r="B47463" s="254"/>
    </row>
    <row r="47464" spans="1:2" x14ac:dyDescent="0.2">
      <c r="A47464" s="253"/>
      <c r="B47464" s="254"/>
    </row>
    <row r="47465" spans="1:2" x14ac:dyDescent="0.2">
      <c r="A47465" s="253"/>
      <c r="B47465" s="254"/>
    </row>
    <row r="47466" spans="1:2" x14ac:dyDescent="0.2">
      <c r="A47466" s="253"/>
      <c r="B47466" s="254"/>
    </row>
    <row r="47467" spans="1:2" x14ac:dyDescent="0.2">
      <c r="A47467" s="253"/>
      <c r="B47467" s="254"/>
    </row>
    <row r="47468" spans="1:2" x14ac:dyDescent="0.2">
      <c r="A47468" s="253"/>
      <c r="B47468" s="254"/>
    </row>
    <row r="47469" spans="1:2" x14ac:dyDescent="0.2">
      <c r="A47469" s="253"/>
      <c r="B47469" s="254"/>
    </row>
    <row r="47470" spans="1:2" x14ac:dyDescent="0.2">
      <c r="A47470" s="253"/>
      <c r="B47470" s="254"/>
    </row>
    <row r="47471" spans="1:2" x14ac:dyDescent="0.2">
      <c r="A47471" s="253"/>
      <c r="B47471" s="254"/>
    </row>
    <row r="47472" spans="1:2" x14ac:dyDescent="0.2">
      <c r="A47472" s="253"/>
      <c r="B47472" s="254"/>
    </row>
    <row r="47473" spans="1:2" x14ac:dyDescent="0.2">
      <c r="A47473" s="253"/>
      <c r="B47473" s="254"/>
    </row>
    <row r="47474" spans="1:2" x14ac:dyDescent="0.2">
      <c r="A47474" s="253"/>
      <c r="B47474" s="254"/>
    </row>
    <row r="47475" spans="1:2" x14ac:dyDescent="0.2">
      <c r="A47475" s="253"/>
      <c r="B47475" s="254"/>
    </row>
    <row r="47476" spans="1:2" x14ac:dyDescent="0.2">
      <c r="A47476" s="253"/>
      <c r="B47476" s="254"/>
    </row>
    <row r="47477" spans="1:2" x14ac:dyDescent="0.2">
      <c r="A47477" s="253"/>
      <c r="B47477" s="254"/>
    </row>
    <row r="47478" spans="1:2" x14ac:dyDescent="0.2">
      <c r="A47478" s="253"/>
      <c r="B47478" s="254"/>
    </row>
    <row r="47479" spans="1:2" x14ac:dyDescent="0.2">
      <c r="A47479" s="253"/>
      <c r="B47479" s="254"/>
    </row>
    <row r="47480" spans="1:2" x14ac:dyDescent="0.2">
      <c r="A47480" s="253"/>
      <c r="B47480" s="254"/>
    </row>
    <row r="47481" spans="1:2" x14ac:dyDescent="0.2">
      <c r="A47481" s="253"/>
      <c r="B47481" s="254"/>
    </row>
    <row r="47482" spans="1:2" x14ac:dyDescent="0.2">
      <c r="A47482" s="253"/>
      <c r="B47482" s="254"/>
    </row>
    <row r="47483" spans="1:2" x14ac:dyDescent="0.2">
      <c r="A47483" s="253"/>
      <c r="B47483" s="254"/>
    </row>
    <row r="47484" spans="1:2" x14ac:dyDescent="0.2">
      <c r="A47484" s="253"/>
      <c r="B47484" s="254"/>
    </row>
    <row r="47485" spans="1:2" x14ac:dyDescent="0.2">
      <c r="A47485" s="253"/>
      <c r="B47485" s="254"/>
    </row>
    <row r="47486" spans="1:2" x14ac:dyDescent="0.2">
      <c r="A47486" s="253"/>
      <c r="B47486" s="254"/>
    </row>
    <row r="47487" spans="1:2" x14ac:dyDescent="0.2">
      <c r="A47487" s="253"/>
      <c r="B47487" s="254"/>
    </row>
    <row r="47488" spans="1:2" x14ac:dyDescent="0.2">
      <c r="A47488" s="253"/>
      <c r="B47488" s="254"/>
    </row>
    <row r="47489" spans="1:2" x14ac:dyDescent="0.2">
      <c r="A47489" s="253"/>
      <c r="B47489" s="254"/>
    </row>
    <row r="47490" spans="1:2" x14ac:dyDescent="0.2">
      <c r="A47490" s="253"/>
      <c r="B47490" s="254"/>
    </row>
    <row r="47491" spans="1:2" x14ac:dyDescent="0.2">
      <c r="A47491" s="253"/>
      <c r="B47491" s="254"/>
    </row>
    <row r="47492" spans="1:2" x14ac:dyDescent="0.2">
      <c r="A47492" s="253"/>
      <c r="B47492" s="254"/>
    </row>
    <row r="47493" spans="1:2" x14ac:dyDescent="0.2">
      <c r="A47493" s="253"/>
      <c r="B47493" s="254"/>
    </row>
    <row r="47494" spans="1:2" x14ac:dyDescent="0.2">
      <c r="A47494" s="253"/>
      <c r="B47494" s="254"/>
    </row>
    <row r="47495" spans="1:2" x14ac:dyDescent="0.2">
      <c r="A47495" s="253"/>
      <c r="B47495" s="254"/>
    </row>
    <row r="47496" spans="1:2" x14ac:dyDescent="0.2">
      <c r="A47496" s="253"/>
      <c r="B47496" s="254"/>
    </row>
    <row r="47497" spans="1:2" x14ac:dyDescent="0.2">
      <c r="A47497" s="253"/>
      <c r="B47497" s="254"/>
    </row>
    <row r="47498" spans="1:2" x14ac:dyDescent="0.2">
      <c r="A47498" s="253"/>
      <c r="B47498" s="254"/>
    </row>
    <row r="47499" spans="1:2" x14ac:dyDescent="0.2">
      <c r="A47499" s="253"/>
      <c r="B47499" s="254"/>
    </row>
    <row r="47500" spans="1:2" x14ac:dyDescent="0.2">
      <c r="A47500" s="253"/>
      <c r="B47500" s="254"/>
    </row>
    <row r="47501" spans="1:2" x14ac:dyDescent="0.2">
      <c r="A47501" s="253"/>
      <c r="B47501" s="254"/>
    </row>
    <row r="47502" spans="1:2" x14ac:dyDescent="0.2">
      <c r="A47502" s="253"/>
      <c r="B47502" s="254"/>
    </row>
    <row r="47503" spans="1:2" x14ac:dyDescent="0.2">
      <c r="A47503" s="253"/>
      <c r="B47503" s="254"/>
    </row>
    <row r="47504" spans="1:2" x14ac:dyDescent="0.2">
      <c r="A47504" s="253"/>
      <c r="B47504" s="254"/>
    </row>
    <row r="47505" spans="1:2" x14ac:dyDescent="0.2">
      <c r="A47505" s="253"/>
      <c r="B47505" s="254"/>
    </row>
    <row r="47506" spans="1:2" x14ac:dyDescent="0.2">
      <c r="A47506" s="253"/>
      <c r="B47506" s="254"/>
    </row>
    <row r="47507" spans="1:2" x14ac:dyDescent="0.2">
      <c r="A47507" s="253"/>
      <c r="B47507" s="254"/>
    </row>
    <row r="47508" spans="1:2" x14ac:dyDescent="0.2">
      <c r="A47508" s="253"/>
      <c r="B47508" s="254"/>
    </row>
    <row r="47509" spans="1:2" x14ac:dyDescent="0.2">
      <c r="A47509" s="253"/>
      <c r="B47509" s="254"/>
    </row>
    <row r="47510" spans="1:2" x14ac:dyDescent="0.2">
      <c r="A47510" s="253"/>
      <c r="B47510" s="254"/>
    </row>
    <row r="47511" spans="1:2" x14ac:dyDescent="0.2">
      <c r="A47511" s="253"/>
      <c r="B47511" s="254"/>
    </row>
    <row r="47512" spans="1:2" x14ac:dyDescent="0.2">
      <c r="A47512" s="253"/>
      <c r="B47512" s="254"/>
    </row>
    <row r="47513" spans="1:2" x14ac:dyDescent="0.2">
      <c r="A47513" s="253"/>
      <c r="B47513" s="254"/>
    </row>
    <row r="47514" spans="1:2" x14ac:dyDescent="0.2">
      <c r="A47514" s="253"/>
      <c r="B47514" s="254"/>
    </row>
    <row r="47515" spans="1:2" x14ac:dyDescent="0.2">
      <c r="A47515" s="253"/>
      <c r="B47515" s="254"/>
    </row>
    <row r="47516" spans="1:2" x14ac:dyDescent="0.2">
      <c r="A47516" s="253"/>
      <c r="B47516" s="254"/>
    </row>
    <row r="47517" spans="1:2" x14ac:dyDescent="0.2">
      <c r="A47517" s="253"/>
      <c r="B47517" s="254"/>
    </row>
    <row r="47518" spans="1:2" x14ac:dyDescent="0.2">
      <c r="A47518" s="253"/>
      <c r="B47518" s="254"/>
    </row>
    <row r="47519" spans="1:2" x14ac:dyDescent="0.2">
      <c r="A47519" s="253"/>
      <c r="B47519" s="254"/>
    </row>
    <row r="47520" spans="1:2" x14ac:dyDescent="0.2">
      <c r="A47520" s="253"/>
      <c r="B47520" s="254"/>
    </row>
    <row r="47521" spans="1:2" x14ac:dyDescent="0.2">
      <c r="A47521" s="253"/>
      <c r="B47521" s="254"/>
    </row>
    <row r="47522" spans="1:2" x14ac:dyDescent="0.2">
      <c r="A47522" s="253"/>
      <c r="B47522" s="254"/>
    </row>
    <row r="47523" spans="1:2" x14ac:dyDescent="0.2">
      <c r="A47523" s="253"/>
      <c r="B47523" s="254"/>
    </row>
    <row r="47524" spans="1:2" x14ac:dyDescent="0.2">
      <c r="A47524" s="253"/>
      <c r="B47524" s="254"/>
    </row>
    <row r="47525" spans="1:2" x14ac:dyDescent="0.2">
      <c r="A47525" s="253"/>
      <c r="B47525" s="254"/>
    </row>
    <row r="47526" spans="1:2" x14ac:dyDescent="0.2">
      <c r="A47526" s="253"/>
      <c r="B47526" s="254"/>
    </row>
    <row r="47527" spans="1:2" x14ac:dyDescent="0.2">
      <c r="A47527" s="253"/>
      <c r="B47527" s="254"/>
    </row>
    <row r="47528" spans="1:2" x14ac:dyDescent="0.2">
      <c r="A47528" s="253"/>
      <c r="B47528" s="254"/>
    </row>
    <row r="47529" spans="1:2" x14ac:dyDescent="0.2">
      <c r="A47529" s="253"/>
      <c r="B47529" s="254"/>
    </row>
    <row r="47530" spans="1:2" x14ac:dyDescent="0.2">
      <c r="A47530" s="253"/>
      <c r="B47530" s="254"/>
    </row>
    <row r="47531" spans="1:2" x14ac:dyDescent="0.2">
      <c r="A47531" s="253"/>
      <c r="B47531" s="254"/>
    </row>
    <row r="47532" spans="1:2" x14ac:dyDescent="0.2">
      <c r="A47532" s="253"/>
      <c r="B47532" s="254"/>
    </row>
    <row r="47533" spans="1:2" x14ac:dyDescent="0.2">
      <c r="A47533" s="253"/>
      <c r="B47533" s="254"/>
    </row>
    <row r="47534" spans="1:2" x14ac:dyDescent="0.2">
      <c r="A47534" s="253"/>
      <c r="B47534" s="254"/>
    </row>
    <row r="47535" spans="1:2" x14ac:dyDescent="0.2">
      <c r="A47535" s="253"/>
      <c r="B47535" s="254"/>
    </row>
    <row r="47536" spans="1:2" x14ac:dyDescent="0.2">
      <c r="A47536" s="253"/>
      <c r="B47536" s="254"/>
    </row>
    <row r="47537" spans="1:2" x14ac:dyDescent="0.2">
      <c r="A47537" s="253"/>
      <c r="B47537" s="254"/>
    </row>
    <row r="47538" spans="1:2" x14ac:dyDescent="0.2">
      <c r="A47538" s="253"/>
      <c r="B47538" s="254"/>
    </row>
    <row r="47539" spans="1:2" x14ac:dyDescent="0.2">
      <c r="A47539" s="253"/>
      <c r="B47539" s="254"/>
    </row>
    <row r="47540" spans="1:2" x14ac:dyDescent="0.2">
      <c r="A47540" s="253"/>
      <c r="B47540" s="254"/>
    </row>
    <row r="47541" spans="1:2" x14ac:dyDescent="0.2">
      <c r="A47541" s="253"/>
      <c r="B47541" s="254"/>
    </row>
    <row r="47542" spans="1:2" x14ac:dyDescent="0.2">
      <c r="A47542" s="253"/>
      <c r="B47542" s="254"/>
    </row>
    <row r="47543" spans="1:2" x14ac:dyDescent="0.2">
      <c r="A47543" s="253"/>
      <c r="B47543" s="254"/>
    </row>
    <row r="47544" spans="1:2" x14ac:dyDescent="0.2">
      <c r="A47544" s="253"/>
      <c r="B47544" s="254"/>
    </row>
    <row r="47545" spans="1:2" x14ac:dyDescent="0.2">
      <c r="A47545" s="253"/>
      <c r="B47545" s="254"/>
    </row>
    <row r="47546" spans="1:2" x14ac:dyDescent="0.2">
      <c r="A47546" s="253"/>
      <c r="B47546" s="254"/>
    </row>
    <row r="47547" spans="1:2" x14ac:dyDescent="0.2">
      <c r="A47547" s="253"/>
      <c r="B47547" s="254"/>
    </row>
    <row r="47548" spans="1:2" x14ac:dyDescent="0.2">
      <c r="A47548" s="253"/>
      <c r="B47548" s="254"/>
    </row>
    <row r="47549" spans="1:2" x14ac:dyDescent="0.2">
      <c r="A47549" s="253"/>
      <c r="B47549" s="254"/>
    </row>
    <row r="47550" spans="1:2" x14ac:dyDescent="0.2">
      <c r="A47550" s="253"/>
      <c r="B47550" s="254"/>
    </row>
    <row r="47551" spans="1:2" x14ac:dyDescent="0.2">
      <c r="A47551" s="253"/>
      <c r="B47551" s="254"/>
    </row>
    <row r="47552" spans="1:2" x14ac:dyDescent="0.2">
      <c r="A47552" s="253"/>
      <c r="B47552" s="254"/>
    </row>
    <row r="47553" spans="1:2" x14ac:dyDescent="0.2">
      <c r="A47553" s="253"/>
      <c r="B47553" s="254"/>
    </row>
    <row r="47554" spans="1:2" x14ac:dyDescent="0.2">
      <c r="A47554" s="253"/>
      <c r="B47554" s="254"/>
    </row>
    <row r="47555" spans="1:2" x14ac:dyDescent="0.2">
      <c r="A47555" s="253"/>
      <c r="B47555" s="254"/>
    </row>
    <row r="47556" spans="1:2" x14ac:dyDescent="0.2">
      <c r="A47556" s="253"/>
      <c r="B47556" s="254"/>
    </row>
    <row r="47557" spans="1:2" x14ac:dyDescent="0.2">
      <c r="A47557" s="253"/>
      <c r="B47557" s="254"/>
    </row>
    <row r="47558" spans="1:2" x14ac:dyDescent="0.2">
      <c r="A47558" s="253"/>
      <c r="B47558" s="254"/>
    </row>
    <row r="47559" spans="1:2" x14ac:dyDescent="0.2">
      <c r="A47559" s="253"/>
      <c r="B47559" s="254"/>
    </row>
    <row r="47560" spans="1:2" x14ac:dyDescent="0.2">
      <c r="A47560" s="253"/>
      <c r="B47560" s="254"/>
    </row>
    <row r="47561" spans="1:2" x14ac:dyDescent="0.2">
      <c r="A47561" s="253"/>
      <c r="B47561" s="254"/>
    </row>
    <row r="47562" spans="1:2" x14ac:dyDescent="0.2">
      <c r="A47562" s="253"/>
      <c r="B47562" s="254"/>
    </row>
    <row r="47563" spans="1:2" x14ac:dyDescent="0.2">
      <c r="A47563" s="253"/>
      <c r="B47563" s="254"/>
    </row>
    <row r="47564" spans="1:2" x14ac:dyDescent="0.2">
      <c r="A47564" s="253"/>
      <c r="B47564" s="254"/>
    </row>
    <row r="47565" spans="1:2" x14ac:dyDescent="0.2">
      <c r="A47565" s="253"/>
      <c r="B47565" s="254"/>
    </row>
    <row r="47566" spans="1:2" x14ac:dyDescent="0.2">
      <c r="A47566" s="253"/>
      <c r="B47566" s="254"/>
    </row>
    <row r="47567" spans="1:2" x14ac:dyDescent="0.2">
      <c r="A47567" s="253"/>
      <c r="B47567" s="254"/>
    </row>
    <row r="47568" spans="1:2" x14ac:dyDescent="0.2">
      <c r="A47568" s="253"/>
      <c r="B47568" s="254"/>
    </row>
    <row r="47569" spans="1:2" x14ac:dyDescent="0.2">
      <c r="A47569" s="253"/>
      <c r="B47569" s="254"/>
    </row>
    <row r="47570" spans="1:2" x14ac:dyDescent="0.2">
      <c r="A47570" s="253"/>
      <c r="B47570" s="254"/>
    </row>
    <row r="47571" spans="1:2" x14ac:dyDescent="0.2">
      <c r="A47571" s="253"/>
      <c r="B47571" s="254"/>
    </row>
    <row r="47572" spans="1:2" x14ac:dyDescent="0.2">
      <c r="A47572" s="253"/>
      <c r="B47572" s="254"/>
    </row>
    <row r="47573" spans="1:2" x14ac:dyDescent="0.2">
      <c r="A47573" s="253"/>
      <c r="B47573" s="254"/>
    </row>
    <row r="47574" spans="1:2" x14ac:dyDescent="0.2">
      <c r="A47574" s="253"/>
      <c r="B47574" s="254"/>
    </row>
    <row r="47575" spans="1:2" x14ac:dyDescent="0.2">
      <c r="A47575" s="253"/>
      <c r="B47575" s="254"/>
    </row>
    <row r="47576" spans="1:2" x14ac:dyDescent="0.2">
      <c r="A47576" s="253"/>
      <c r="B47576" s="254"/>
    </row>
    <row r="47577" spans="1:2" x14ac:dyDescent="0.2">
      <c r="A47577" s="253"/>
      <c r="B47577" s="254"/>
    </row>
    <row r="47578" spans="1:2" x14ac:dyDescent="0.2">
      <c r="A47578" s="253"/>
      <c r="B47578" s="254"/>
    </row>
    <row r="47579" spans="1:2" x14ac:dyDescent="0.2">
      <c r="A47579" s="253"/>
      <c r="B47579" s="254"/>
    </row>
    <row r="47580" spans="1:2" x14ac:dyDescent="0.2">
      <c r="A47580" s="253"/>
      <c r="B47580" s="254"/>
    </row>
    <row r="47581" spans="1:2" x14ac:dyDescent="0.2">
      <c r="A47581" s="253"/>
      <c r="B47581" s="254"/>
    </row>
    <row r="47582" spans="1:2" x14ac:dyDescent="0.2">
      <c r="A47582" s="253"/>
      <c r="B47582" s="254"/>
    </row>
    <row r="47583" spans="1:2" x14ac:dyDescent="0.2">
      <c r="A47583" s="253"/>
      <c r="B47583" s="254"/>
    </row>
    <row r="47584" spans="1:2" x14ac:dyDescent="0.2">
      <c r="A47584" s="253"/>
      <c r="B47584" s="254"/>
    </row>
    <row r="47585" spans="1:2" x14ac:dyDescent="0.2">
      <c r="A47585" s="253"/>
      <c r="B47585" s="254"/>
    </row>
    <row r="47586" spans="1:2" x14ac:dyDescent="0.2">
      <c r="A47586" s="253"/>
      <c r="B47586" s="254"/>
    </row>
    <row r="47587" spans="1:2" x14ac:dyDescent="0.2">
      <c r="A47587" s="253"/>
      <c r="B47587" s="254"/>
    </row>
    <row r="47588" spans="1:2" x14ac:dyDescent="0.2">
      <c r="A47588" s="253"/>
      <c r="B47588" s="254"/>
    </row>
    <row r="47589" spans="1:2" x14ac:dyDescent="0.2">
      <c r="A47589" s="253"/>
      <c r="B47589" s="254"/>
    </row>
    <row r="47590" spans="1:2" x14ac:dyDescent="0.2">
      <c r="A47590" s="253"/>
      <c r="B47590" s="254"/>
    </row>
    <row r="47591" spans="1:2" x14ac:dyDescent="0.2">
      <c r="A47591" s="253"/>
      <c r="B47591" s="254"/>
    </row>
    <row r="47592" spans="1:2" x14ac:dyDescent="0.2">
      <c r="A47592" s="253"/>
      <c r="B47592" s="254"/>
    </row>
    <row r="47593" spans="1:2" x14ac:dyDescent="0.2">
      <c r="A47593" s="253"/>
      <c r="B47593" s="254"/>
    </row>
    <row r="47594" spans="1:2" x14ac:dyDescent="0.2">
      <c r="A47594" s="253"/>
      <c r="B47594" s="254"/>
    </row>
    <row r="47595" spans="1:2" x14ac:dyDescent="0.2">
      <c r="A47595" s="253"/>
      <c r="B47595" s="254"/>
    </row>
    <row r="47596" spans="1:2" x14ac:dyDescent="0.2">
      <c r="A47596" s="253"/>
      <c r="B47596" s="254"/>
    </row>
    <row r="47597" spans="1:2" x14ac:dyDescent="0.2">
      <c r="A47597" s="253"/>
      <c r="B47597" s="254"/>
    </row>
    <row r="47598" spans="1:2" x14ac:dyDescent="0.2">
      <c r="A47598" s="253"/>
      <c r="B47598" s="254"/>
    </row>
    <row r="47599" spans="1:2" x14ac:dyDescent="0.2">
      <c r="A47599" s="253"/>
      <c r="B47599" s="254"/>
    </row>
    <row r="47600" spans="1:2" x14ac:dyDescent="0.2">
      <c r="A47600" s="253"/>
      <c r="B47600" s="254"/>
    </row>
    <row r="47601" spans="1:2" x14ac:dyDescent="0.2">
      <c r="A47601" s="253"/>
      <c r="B47601" s="254"/>
    </row>
    <row r="47602" spans="1:2" x14ac:dyDescent="0.2">
      <c r="A47602" s="253"/>
      <c r="B47602" s="254"/>
    </row>
    <row r="47603" spans="1:2" x14ac:dyDescent="0.2">
      <c r="A47603" s="253"/>
      <c r="B47603" s="254"/>
    </row>
    <row r="47604" spans="1:2" x14ac:dyDescent="0.2">
      <c r="A47604" s="253"/>
      <c r="B47604" s="254"/>
    </row>
    <row r="47605" spans="1:2" x14ac:dyDescent="0.2">
      <c r="A47605" s="253"/>
      <c r="B47605" s="254"/>
    </row>
    <row r="47606" spans="1:2" x14ac:dyDescent="0.2">
      <c r="A47606" s="253"/>
      <c r="B47606" s="254"/>
    </row>
    <row r="47607" spans="1:2" x14ac:dyDescent="0.2">
      <c r="A47607" s="253"/>
      <c r="B47607" s="254"/>
    </row>
    <row r="47608" spans="1:2" x14ac:dyDescent="0.2">
      <c r="A47608" s="253"/>
      <c r="B47608" s="254"/>
    </row>
    <row r="47609" spans="1:2" x14ac:dyDescent="0.2">
      <c r="A47609" s="253"/>
      <c r="B47609" s="254"/>
    </row>
    <row r="47610" spans="1:2" x14ac:dyDescent="0.2">
      <c r="A47610" s="253"/>
      <c r="B47610" s="254"/>
    </row>
    <row r="47611" spans="1:2" x14ac:dyDescent="0.2">
      <c r="A47611" s="253"/>
      <c r="B47611" s="254"/>
    </row>
    <row r="47612" spans="1:2" x14ac:dyDescent="0.2">
      <c r="A47612" s="253"/>
      <c r="B47612" s="254"/>
    </row>
    <row r="47613" spans="1:2" x14ac:dyDescent="0.2">
      <c r="A47613" s="253"/>
      <c r="B47613" s="254"/>
    </row>
    <row r="47614" spans="1:2" x14ac:dyDescent="0.2">
      <c r="A47614" s="253"/>
      <c r="B47614" s="254"/>
    </row>
    <row r="47615" spans="1:2" x14ac:dyDescent="0.2">
      <c r="A47615" s="253"/>
      <c r="B47615" s="254"/>
    </row>
    <row r="47616" spans="1:2" x14ac:dyDescent="0.2">
      <c r="A47616" s="253"/>
      <c r="B47616" s="254"/>
    </row>
    <row r="47617" spans="1:2" x14ac:dyDescent="0.2">
      <c r="A47617" s="253"/>
      <c r="B47617" s="254"/>
    </row>
    <row r="47618" spans="1:2" x14ac:dyDescent="0.2">
      <c r="A47618" s="253"/>
      <c r="B47618" s="254"/>
    </row>
    <row r="47619" spans="1:2" x14ac:dyDescent="0.2">
      <c r="A47619" s="253"/>
      <c r="B47619" s="254"/>
    </row>
    <row r="47620" spans="1:2" x14ac:dyDescent="0.2">
      <c r="A47620" s="253"/>
      <c r="B47620" s="254"/>
    </row>
    <row r="47621" spans="1:2" x14ac:dyDescent="0.2">
      <c r="A47621" s="253"/>
      <c r="B47621" s="254"/>
    </row>
    <row r="47622" spans="1:2" x14ac:dyDescent="0.2">
      <c r="A47622" s="253"/>
      <c r="B47622" s="254"/>
    </row>
    <row r="47623" spans="1:2" x14ac:dyDescent="0.2">
      <c r="A47623" s="253"/>
      <c r="B47623" s="254"/>
    </row>
    <row r="47624" spans="1:2" x14ac:dyDescent="0.2">
      <c r="A47624" s="253"/>
      <c r="B47624" s="254"/>
    </row>
    <row r="47625" spans="1:2" x14ac:dyDescent="0.2">
      <c r="A47625" s="253"/>
      <c r="B47625" s="254"/>
    </row>
    <row r="47626" spans="1:2" x14ac:dyDescent="0.2">
      <c r="A47626" s="253"/>
      <c r="B47626" s="254"/>
    </row>
    <row r="47627" spans="1:2" x14ac:dyDescent="0.2">
      <c r="A47627" s="253"/>
      <c r="B47627" s="254"/>
    </row>
    <row r="47628" spans="1:2" x14ac:dyDescent="0.2">
      <c r="A47628" s="253"/>
      <c r="B47628" s="254"/>
    </row>
    <row r="47629" spans="1:2" x14ac:dyDescent="0.2">
      <c r="A47629" s="253"/>
      <c r="B47629" s="254"/>
    </row>
    <row r="47630" spans="1:2" x14ac:dyDescent="0.2">
      <c r="A47630" s="253"/>
      <c r="B47630" s="254"/>
    </row>
    <row r="47631" spans="1:2" x14ac:dyDescent="0.2">
      <c r="A47631" s="253"/>
      <c r="B47631" s="254"/>
    </row>
    <row r="47632" spans="1:2" x14ac:dyDescent="0.2">
      <c r="A47632" s="253"/>
      <c r="B47632" s="254"/>
    </row>
    <row r="47633" spans="1:2" x14ac:dyDescent="0.2">
      <c r="A47633" s="253"/>
      <c r="B47633" s="254"/>
    </row>
    <row r="47634" spans="1:2" x14ac:dyDescent="0.2">
      <c r="A47634" s="253"/>
      <c r="B47634" s="254"/>
    </row>
    <row r="47635" spans="1:2" x14ac:dyDescent="0.2">
      <c r="A47635" s="253"/>
      <c r="B47635" s="254"/>
    </row>
    <row r="47636" spans="1:2" x14ac:dyDescent="0.2">
      <c r="A47636" s="253"/>
      <c r="B47636" s="254"/>
    </row>
    <row r="47637" spans="1:2" x14ac:dyDescent="0.2">
      <c r="A47637" s="253"/>
      <c r="B47637" s="254"/>
    </row>
    <row r="47638" spans="1:2" x14ac:dyDescent="0.2">
      <c r="A47638" s="253"/>
      <c r="B47638" s="254"/>
    </row>
    <row r="47639" spans="1:2" x14ac:dyDescent="0.2">
      <c r="A47639" s="253"/>
      <c r="B47639" s="254"/>
    </row>
    <row r="47640" spans="1:2" x14ac:dyDescent="0.2">
      <c r="A47640" s="253"/>
      <c r="B47640" s="254"/>
    </row>
    <row r="47641" spans="1:2" x14ac:dyDescent="0.2">
      <c r="A47641" s="253"/>
      <c r="B47641" s="254"/>
    </row>
    <row r="47642" spans="1:2" x14ac:dyDescent="0.2">
      <c r="A47642" s="253"/>
      <c r="B47642" s="254"/>
    </row>
    <row r="47643" spans="1:2" x14ac:dyDescent="0.2">
      <c r="A47643" s="253"/>
      <c r="B47643" s="254"/>
    </row>
    <row r="47644" spans="1:2" x14ac:dyDescent="0.2">
      <c r="A47644" s="253"/>
      <c r="B47644" s="254"/>
    </row>
    <row r="47645" spans="1:2" x14ac:dyDescent="0.2">
      <c r="A47645" s="253"/>
      <c r="B47645" s="254"/>
    </row>
    <row r="47646" spans="1:2" x14ac:dyDescent="0.2">
      <c r="A47646" s="253"/>
      <c r="B47646" s="254"/>
    </row>
    <row r="47647" spans="1:2" x14ac:dyDescent="0.2">
      <c r="A47647" s="253"/>
      <c r="B47647" s="254"/>
    </row>
    <row r="47648" spans="1:2" x14ac:dyDescent="0.2">
      <c r="A47648" s="253"/>
      <c r="B47648" s="254"/>
    </row>
    <row r="47649" spans="1:2" x14ac:dyDescent="0.2">
      <c r="A47649" s="253"/>
      <c r="B47649" s="254"/>
    </row>
    <row r="47650" spans="1:2" x14ac:dyDescent="0.2">
      <c r="A47650" s="253"/>
      <c r="B47650" s="254"/>
    </row>
    <row r="47651" spans="1:2" x14ac:dyDescent="0.2">
      <c r="A47651" s="253"/>
      <c r="B47651" s="254"/>
    </row>
    <row r="47652" spans="1:2" x14ac:dyDescent="0.2">
      <c r="A47652" s="253"/>
      <c r="B47652" s="254"/>
    </row>
    <row r="47653" spans="1:2" x14ac:dyDescent="0.2">
      <c r="A47653" s="253"/>
      <c r="B47653" s="254"/>
    </row>
    <row r="47654" spans="1:2" x14ac:dyDescent="0.2">
      <c r="A47654" s="253"/>
      <c r="B47654" s="254"/>
    </row>
    <row r="47655" spans="1:2" x14ac:dyDescent="0.2">
      <c r="A47655" s="253"/>
      <c r="B47655" s="254"/>
    </row>
    <row r="47656" spans="1:2" x14ac:dyDescent="0.2">
      <c r="A47656" s="253"/>
      <c r="B47656" s="254"/>
    </row>
    <row r="47657" spans="1:2" x14ac:dyDescent="0.2">
      <c r="A47657" s="253"/>
      <c r="B47657" s="254"/>
    </row>
    <row r="47658" spans="1:2" x14ac:dyDescent="0.2">
      <c r="A47658" s="253"/>
      <c r="B47658" s="254"/>
    </row>
    <row r="47659" spans="1:2" x14ac:dyDescent="0.2">
      <c r="A47659" s="253"/>
      <c r="B47659" s="254"/>
    </row>
    <row r="47660" spans="1:2" x14ac:dyDescent="0.2">
      <c r="A47660" s="253"/>
      <c r="B47660" s="254"/>
    </row>
    <row r="47661" spans="1:2" x14ac:dyDescent="0.2">
      <c r="A47661" s="253"/>
      <c r="B47661" s="254"/>
    </row>
    <row r="47662" spans="1:2" x14ac:dyDescent="0.2">
      <c r="A47662" s="253"/>
      <c r="B47662" s="254"/>
    </row>
    <row r="47663" spans="1:2" x14ac:dyDescent="0.2">
      <c r="A47663" s="253"/>
      <c r="B47663" s="254"/>
    </row>
    <row r="47664" spans="1:2" x14ac:dyDescent="0.2">
      <c r="A47664" s="253"/>
      <c r="B47664" s="254"/>
    </row>
    <row r="47665" spans="1:2" x14ac:dyDescent="0.2">
      <c r="A47665" s="253"/>
      <c r="B47665" s="254"/>
    </row>
    <row r="47666" spans="1:2" x14ac:dyDescent="0.2">
      <c r="A47666" s="253"/>
      <c r="B47666" s="254"/>
    </row>
    <row r="47667" spans="1:2" x14ac:dyDescent="0.2">
      <c r="A47667" s="253"/>
      <c r="B47667" s="254"/>
    </row>
    <row r="47668" spans="1:2" x14ac:dyDescent="0.2">
      <c r="A47668" s="253"/>
      <c r="B47668" s="254"/>
    </row>
    <row r="47669" spans="1:2" x14ac:dyDescent="0.2">
      <c r="A47669" s="253"/>
      <c r="B47669" s="254"/>
    </row>
    <row r="47670" spans="1:2" x14ac:dyDescent="0.2">
      <c r="A47670" s="253"/>
      <c r="B47670" s="254"/>
    </row>
    <row r="47671" spans="1:2" x14ac:dyDescent="0.2">
      <c r="A47671" s="253"/>
      <c r="B47671" s="254"/>
    </row>
    <row r="47672" spans="1:2" x14ac:dyDescent="0.2">
      <c r="A47672" s="253"/>
      <c r="B47672" s="254"/>
    </row>
    <row r="47673" spans="1:2" x14ac:dyDescent="0.2">
      <c r="A47673" s="253"/>
      <c r="B47673" s="254"/>
    </row>
    <row r="47674" spans="1:2" x14ac:dyDescent="0.2">
      <c r="A47674" s="253"/>
      <c r="B47674" s="254"/>
    </row>
    <row r="47675" spans="1:2" x14ac:dyDescent="0.2">
      <c r="A47675" s="253"/>
      <c r="B47675" s="254"/>
    </row>
    <row r="47676" spans="1:2" x14ac:dyDescent="0.2">
      <c r="A47676" s="253"/>
      <c r="B47676" s="254"/>
    </row>
    <row r="47677" spans="1:2" x14ac:dyDescent="0.2">
      <c r="A47677" s="253"/>
      <c r="B47677" s="254"/>
    </row>
    <row r="47678" spans="1:2" x14ac:dyDescent="0.2">
      <c r="A47678" s="253"/>
      <c r="B47678" s="254"/>
    </row>
    <row r="47679" spans="1:2" x14ac:dyDescent="0.2">
      <c r="A47679" s="253"/>
      <c r="B47679" s="254"/>
    </row>
    <row r="47680" spans="1:2" x14ac:dyDescent="0.2">
      <c r="A47680" s="253"/>
      <c r="B47680" s="254"/>
    </row>
    <row r="47681" spans="1:2" x14ac:dyDescent="0.2">
      <c r="A47681" s="253"/>
      <c r="B47681" s="254"/>
    </row>
    <row r="47682" spans="1:2" x14ac:dyDescent="0.2">
      <c r="A47682" s="253"/>
      <c r="B47682" s="254"/>
    </row>
    <row r="47683" spans="1:2" x14ac:dyDescent="0.2">
      <c r="A47683" s="253"/>
      <c r="B47683" s="254"/>
    </row>
    <row r="47684" spans="1:2" x14ac:dyDescent="0.2">
      <c r="A47684" s="253"/>
      <c r="B47684" s="254"/>
    </row>
    <row r="47685" spans="1:2" x14ac:dyDescent="0.2">
      <c r="A47685" s="253"/>
      <c r="B47685" s="254"/>
    </row>
    <row r="47686" spans="1:2" x14ac:dyDescent="0.2">
      <c r="A47686" s="253"/>
      <c r="B47686" s="254"/>
    </row>
    <row r="47687" spans="1:2" x14ac:dyDescent="0.2">
      <c r="A47687" s="253"/>
      <c r="B47687" s="254"/>
    </row>
    <row r="47688" spans="1:2" x14ac:dyDescent="0.2">
      <c r="A47688" s="253"/>
      <c r="B47688" s="254"/>
    </row>
    <row r="47689" spans="1:2" x14ac:dyDescent="0.2">
      <c r="A47689" s="253"/>
      <c r="B47689" s="254"/>
    </row>
    <row r="47690" spans="1:2" x14ac:dyDescent="0.2">
      <c r="A47690" s="253"/>
      <c r="B47690" s="254"/>
    </row>
    <row r="47691" spans="1:2" x14ac:dyDescent="0.2">
      <c r="A47691" s="253"/>
      <c r="B47691" s="254"/>
    </row>
    <row r="47692" spans="1:2" x14ac:dyDescent="0.2">
      <c r="A47692" s="253"/>
      <c r="B47692" s="254"/>
    </row>
    <row r="47693" spans="1:2" x14ac:dyDescent="0.2">
      <c r="A47693" s="253"/>
      <c r="B47693" s="254"/>
    </row>
    <row r="47694" spans="1:2" x14ac:dyDescent="0.2">
      <c r="A47694" s="253"/>
      <c r="B47694" s="254"/>
    </row>
    <row r="47695" spans="1:2" x14ac:dyDescent="0.2">
      <c r="A47695" s="253"/>
      <c r="B47695" s="254"/>
    </row>
    <row r="47696" spans="1:2" x14ac:dyDescent="0.2">
      <c r="A47696" s="253"/>
      <c r="B47696" s="254"/>
    </row>
    <row r="47697" spans="1:2" x14ac:dyDescent="0.2">
      <c r="A47697" s="253"/>
      <c r="B47697" s="254"/>
    </row>
    <row r="47698" spans="1:2" x14ac:dyDescent="0.2">
      <c r="A47698" s="253"/>
      <c r="B47698" s="254"/>
    </row>
    <row r="47699" spans="1:2" x14ac:dyDescent="0.2">
      <c r="A47699" s="253"/>
      <c r="B47699" s="254"/>
    </row>
    <row r="47700" spans="1:2" x14ac:dyDescent="0.2">
      <c r="A47700" s="253"/>
      <c r="B47700" s="254"/>
    </row>
    <row r="47701" spans="1:2" x14ac:dyDescent="0.2">
      <c r="A47701" s="253"/>
      <c r="B47701" s="254"/>
    </row>
    <row r="47702" spans="1:2" x14ac:dyDescent="0.2">
      <c r="A47702" s="253"/>
      <c r="B47702" s="254"/>
    </row>
    <row r="47703" spans="1:2" x14ac:dyDescent="0.2">
      <c r="A47703" s="253"/>
      <c r="B47703" s="254"/>
    </row>
    <row r="47704" spans="1:2" x14ac:dyDescent="0.2">
      <c r="A47704" s="253"/>
      <c r="B47704" s="254"/>
    </row>
    <row r="47705" spans="1:2" x14ac:dyDescent="0.2">
      <c r="A47705" s="253"/>
      <c r="B47705" s="254"/>
    </row>
    <row r="47706" spans="1:2" x14ac:dyDescent="0.2">
      <c r="A47706" s="253"/>
      <c r="B47706" s="254"/>
    </row>
    <row r="47707" spans="1:2" x14ac:dyDescent="0.2">
      <c r="A47707" s="253"/>
      <c r="B47707" s="254"/>
    </row>
    <row r="47708" spans="1:2" x14ac:dyDescent="0.2">
      <c r="A47708" s="253"/>
      <c r="B47708" s="254"/>
    </row>
    <row r="47709" spans="1:2" x14ac:dyDescent="0.2">
      <c r="A47709" s="253"/>
      <c r="B47709" s="254"/>
    </row>
    <row r="47710" spans="1:2" x14ac:dyDescent="0.2">
      <c r="A47710" s="253"/>
      <c r="B47710" s="254"/>
    </row>
    <row r="47711" spans="1:2" x14ac:dyDescent="0.2">
      <c r="A47711" s="253"/>
      <c r="B47711" s="254"/>
    </row>
    <row r="47712" spans="1:2" x14ac:dyDescent="0.2">
      <c r="A47712" s="253"/>
      <c r="B47712" s="254"/>
    </row>
    <row r="47713" spans="1:2" x14ac:dyDescent="0.2">
      <c r="A47713" s="253"/>
      <c r="B47713" s="254"/>
    </row>
    <row r="47714" spans="1:2" x14ac:dyDescent="0.2">
      <c r="A47714" s="253"/>
      <c r="B47714" s="254"/>
    </row>
    <row r="47715" spans="1:2" x14ac:dyDescent="0.2">
      <c r="A47715" s="253"/>
      <c r="B47715" s="254"/>
    </row>
    <row r="47716" spans="1:2" x14ac:dyDescent="0.2">
      <c r="A47716" s="253"/>
      <c r="B47716" s="254"/>
    </row>
    <row r="47717" spans="1:2" x14ac:dyDescent="0.2">
      <c r="A47717" s="253"/>
      <c r="B47717" s="254"/>
    </row>
    <row r="47718" spans="1:2" x14ac:dyDescent="0.2">
      <c r="A47718" s="253"/>
      <c r="B47718" s="254"/>
    </row>
    <row r="47719" spans="1:2" x14ac:dyDescent="0.2">
      <c r="A47719" s="253"/>
      <c r="B47719" s="254"/>
    </row>
    <row r="47720" spans="1:2" x14ac:dyDescent="0.2">
      <c r="A47720" s="253"/>
      <c r="B47720" s="254"/>
    </row>
    <row r="47721" spans="1:2" x14ac:dyDescent="0.2">
      <c r="A47721" s="253"/>
      <c r="B47721" s="254"/>
    </row>
    <row r="47722" spans="1:2" x14ac:dyDescent="0.2">
      <c r="A47722" s="253"/>
      <c r="B47722" s="254"/>
    </row>
    <row r="47723" spans="1:2" x14ac:dyDescent="0.2">
      <c r="A47723" s="253"/>
      <c r="B47723" s="254"/>
    </row>
    <row r="47724" spans="1:2" x14ac:dyDescent="0.2">
      <c r="A47724" s="253"/>
      <c r="B47724" s="254"/>
    </row>
    <row r="47725" spans="1:2" x14ac:dyDescent="0.2">
      <c r="A47725" s="253"/>
      <c r="B47725" s="254"/>
    </row>
    <row r="47726" spans="1:2" x14ac:dyDescent="0.2">
      <c r="A47726" s="253"/>
      <c r="B47726" s="254"/>
    </row>
    <row r="47727" spans="1:2" x14ac:dyDescent="0.2">
      <c r="A47727" s="253"/>
      <c r="B47727" s="254"/>
    </row>
    <row r="47728" spans="1:2" x14ac:dyDescent="0.2">
      <c r="A47728" s="253"/>
      <c r="B47728" s="254"/>
    </row>
    <row r="47729" spans="1:2" x14ac:dyDescent="0.2">
      <c r="A47729" s="253"/>
      <c r="B47729" s="254"/>
    </row>
    <row r="47730" spans="1:2" x14ac:dyDescent="0.2">
      <c r="A47730" s="253"/>
      <c r="B47730" s="254"/>
    </row>
    <row r="47731" spans="1:2" x14ac:dyDescent="0.2">
      <c r="A47731" s="253"/>
      <c r="B47731" s="254"/>
    </row>
    <row r="47732" spans="1:2" x14ac:dyDescent="0.2">
      <c r="A47732" s="253"/>
      <c r="B47732" s="254"/>
    </row>
    <row r="47733" spans="1:2" x14ac:dyDescent="0.2">
      <c r="A47733" s="253"/>
      <c r="B47733" s="254"/>
    </row>
    <row r="47734" spans="1:2" x14ac:dyDescent="0.2">
      <c r="A47734" s="253"/>
      <c r="B47734" s="254"/>
    </row>
    <row r="47735" spans="1:2" x14ac:dyDescent="0.2">
      <c r="A47735" s="253"/>
      <c r="B47735" s="254"/>
    </row>
    <row r="47736" spans="1:2" x14ac:dyDescent="0.2">
      <c r="A47736" s="253"/>
      <c r="B47736" s="254"/>
    </row>
    <row r="47737" spans="1:2" x14ac:dyDescent="0.2">
      <c r="A47737" s="253"/>
      <c r="B47737" s="254"/>
    </row>
    <row r="47738" spans="1:2" x14ac:dyDescent="0.2">
      <c r="A47738" s="253"/>
      <c r="B47738" s="254"/>
    </row>
    <row r="47739" spans="1:2" x14ac:dyDescent="0.2">
      <c r="A47739" s="253"/>
      <c r="B47739" s="254"/>
    </row>
    <row r="47740" spans="1:2" x14ac:dyDescent="0.2">
      <c r="A47740" s="253"/>
      <c r="B47740" s="254"/>
    </row>
    <row r="47741" spans="1:2" x14ac:dyDescent="0.2">
      <c r="A47741" s="253"/>
      <c r="B47741" s="254"/>
    </row>
    <row r="47742" spans="1:2" x14ac:dyDescent="0.2">
      <c r="A47742" s="253"/>
      <c r="B47742" s="254"/>
    </row>
    <row r="47743" spans="1:2" x14ac:dyDescent="0.2">
      <c r="A47743" s="253"/>
      <c r="B47743" s="254"/>
    </row>
    <row r="47744" spans="1:2" x14ac:dyDescent="0.2">
      <c r="A47744" s="253"/>
      <c r="B47744" s="254"/>
    </row>
    <row r="47745" spans="1:2" x14ac:dyDescent="0.2">
      <c r="A47745" s="253"/>
      <c r="B47745" s="254"/>
    </row>
    <row r="47746" spans="1:2" x14ac:dyDescent="0.2">
      <c r="A47746" s="253"/>
      <c r="B47746" s="254"/>
    </row>
    <row r="47747" spans="1:2" x14ac:dyDescent="0.2">
      <c r="A47747" s="253"/>
      <c r="B47747" s="254"/>
    </row>
    <row r="47748" spans="1:2" x14ac:dyDescent="0.2">
      <c r="A47748" s="253"/>
      <c r="B47748" s="254"/>
    </row>
    <row r="47749" spans="1:2" x14ac:dyDescent="0.2">
      <c r="A47749" s="253"/>
      <c r="B47749" s="254"/>
    </row>
    <row r="47750" spans="1:2" x14ac:dyDescent="0.2">
      <c r="A47750" s="253"/>
      <c r="B47750" s="254"/>
    </row>
    <row r="47751" spans="1:2" x14ac:dyDescent="0.2">
      <c r="A47751" s="253"/>
      <c r="B47751" s="254"/>
    </row>
    <row r="47752" spans="1:2" x14ac:dyDescent="0.2">
      <c r="A47752" s="253"/>
      <c r="B47752" s="254"/>
    </row>
    <row r="47753" spans="1:2" x14ac:dyDescent="0.2">
      <c r="A47753" s="253"/>
      <c r="B47753" s="254"/>
    </row>
    <row r="47754" spans="1:2" x14ac:dyDescent="0.2">
      <c r="A47754" s="253"/>
      <c r="B47754" s="254"/>
    </row>
    <row r="47755" spans="1:2" x14ac:dyDescent="0.2">
      <c r="A47755" s="253"/>
      <c r="B47755" s="254"/>
    </row>
    <row r="47756" spans="1:2" x14ac:dyDescent="0.2">
      <c r="A47756" s="253"/>
      <c r="B47756" s="254"/>
    </row>
    <row r="47757" spans="1:2" x14ac:dyDescent="0.2">
      <c r="A47757" s="253"/>
      <c r="B47757" s="254"/>
    </row>
    <row r="47758" spans="1:2" x14ac:dyDescent="0.2">
      <c r="A47758" s="253"/>
      <c r="B47758" s="254"/>
    </row>
    <row r="47759" spans="1:2" x14ac:dyDescent="0.2">
      <c r="A47759" s="253"/>
      <c r="B47759" s="254"/>
    </row>
    <row r="47760" spans="1:2" x14ac:dyDescent="0.2">
      <c r="A47760" s="253"/>
      <c r="B47760" s="254"/>
    </row>
    <row r="47761" spans="1:2" x14ac:dyDescent="0.2">
      <c r="A47761" s="253"/>
      <c r="B47761" s="254"/>
    </row>
    <row r="47762" spans="1:2" x14ac:dyDescent="0.2">
      <c r="A47762" s="253"/>
      <c r="B47762" s="254"/>
    </row>
    <row r="47763" spans="1:2" x14ac:dyDescent="0.2">
      <c r="A47763" s="253"/>
      <c r="B47763" s="254"/>
    </row>
    <row r="47764" spans="1:2" x14ac:dyDescent="0.2">
      <c r="A47764" s="253"/>
      <c r="B47764" s="254"/>
    </row>
    <row r="47765" spans="1:2" x14ac:dyDescent="0.2">
      <c r="A47765" s="253"/>
      <c r="B47765" s="254"/>
    </row>
    <row r="47766" spans="1:2" x14ac:dyDescent="0.2">
      <c r="A47766" s="253"/>
      <c r="B47766" s="254"/>
    </row>
    <row r="47767" spans="1:2" x14ac:dyDescent="0.2">
      <c r="A47767" s="253"/>
      <c r="B47767" s="254"/>
    </row>
    <row r="47768" spans="1:2" x14ac:dyDescent="0.2">
      <c r="A47768" s="253"/>
      <c r="B47768" s="254"/>
    </row>
    <row r="47769" spans="1:2" x14ac:dyDescent="0.2">
      <c r="A47769" s="253"/>
      <c r="B47769" s="254"/>
    </row>
    <row r="47770" spans="1:2" x14ac:dyDescent="0.2">
      <c r="A47770" s="253"/>
      <c r="B47770" s="254"/>
    </row>
    <row r="47771" spans="1:2" x14ac:dyDescent="0.2">
      <c r="A47771" s="253"/>
      <c r="B47771" s="254"/>
    </row>
    <row r="47772" spans="1:2" x14ac:dyDescent="0.2">
      <c r="A47772" s="253"/>
      <c r="B47772" s="254"/>
    </row>
    <row r="47773" spans="1:2" x14ac:dyDescent="0.2">
      <c r="A47773" s="253"/>
      <c r="B47773" s="254"/>
    </row>
    <row r="47774" spans="1:2" x14ac:dyDescent="0.2">
      <c r="A47774" s="253"/>
      <c r="B47774" s="254"/>
    </row>
    <row r="47775" spans="1:2" x14ac:dyDescent="0.2">
      <c r="A47775" s="253"/>
      <c r="B47775" s="254"/>
    </row>
    <row r="47776" spans="1:2" x14ac:dyDescent="0.2">
      <c r="A47776" s="253"/>
      <c r="B47776" s="254"/>
    </row>
    <row r="47777" spans="1:2" x14ac:dyDescent="0.2">
      <c r="A47777" s="253"/>
      <c r="B47777" s="254"/>
    </row>
    <row r="47778" spans="1:2" x14ac:dyDescent="0.2">
      <c r="A47778" s="253"/>
      <c r="B47778" s="254"/>
    </row>
    <row r="47779" spans="1:2" x14ac:dyDescent="0.2">
      <c r="A47779" s="253"/>
      <c r="B47779" s="254"/>
    </row>
    <row r="47780" spans="1:2" x14ac:dyDescent="0.2">
      <c r="A47780" s="253"/>
      <c r="B47780" s="254"/>
    </row>
    <row r="47781" spans="1:2" x14ac:dyDescent="0.2">
      <c r="A47781" s="253"/>
      <c r="B47781" s="254"/>
    </row>
    <row r="47782" spans="1:2" x14ac:dyDescent="0.2">
      <c r="A47782" s="253"/>
      <c r="B47782" s="254"/>
    </row>
    <row r="47783" spans="1:2" x14ac:dyDescent="0.2">
      <c r="A47783" s="253"/>
      <c r="B47783" s="254"/>
    </row>
    <row r="47784" spans="1:2" x14ac:dyDescent="0.2">
      <c r="A47784" s="253"/>
      <c r="B47784" s="254"/>
    </row>
    <row r="47785" spans="1:2" x14ac:dyDescent="0.2">
      <c r="A47785" s="253"/>
      <c r="B47785" s="254"/>
    </row>
    <row r="47786" spans="1:2" x14ac:dyDescent="0.2">
      <c r="A47786" s="253"/>
      <c r="B47786" s="254"/>
    </row>
    <row r="47787" spans="1:2" x14ac:dyDescent="0.2">
      <c r="A47787" s="253"/>
      <c r="B47787" s="254"/>
    </row>
    <row r="47788" spans="1:2" x14ac:dyDescent="0.2">
      <c r="A47788" s="253"/>
      <c r="B47788" s="254"/>
    </row>
    <row r="47789" spans="1:2" x14ac:dyDescent="0.2">
      <c r="A47789" s="253"/>
      <c r="B47789" s="254"/>
    </row>
    <row r="47790" spans="1:2" x14ac:dyDescent="0.2">
      <c r="A47790" s="253"/>
      <c r="B47790" s="254"/>
    </row>
    <row r="47791" spans="1:2" x14ac:dyDescent="0.2">
      <c r="A47791" s="253"/>
      <c r="B47791" s="254"/>
    </row>
    <row r="47792" spans="1:2" x14ac:dyDescent="0.2">
      <c r="A47792" s="253"/>
      <c r="B47792" s="254"/>
    </row>
    <row r="47793" spans="1:2" x14ac:dyDescent="0.2">
      <c r="A47793" s="253"/>
      <c r="B47793" s="254"/>
    </row>
    <row r="47794" spans="1:2" x14ac:dyDescent="0.2">
      <c r="A47794" s="253"/>
      <c r="B47794" s="254"/>
    </row>
    <row r="47795" spans="1:2" x14ac:dyDescent="0.2">
      <c r="A47795" s="253"/>
      <c r="B47795" s="254"/>
    </row>
    <row r="47796" spans="1:2" x14ac:dyDescent="0.2">
      <c r="A47796" s="253"/>
      <c r="B47796" s="254"/>
    </row>
    <row r="47797" spans="1:2" x14ac:dyDescent="0.2">
      <c r="A47797" s="253"/>
      <c r="B47797" s="254"/>
    </row>
    <row r="47798" spans="1:2" x14ac:dyDescent="0.2">
      <c r="A47798" s="253"/>
      <c r="B47798" s="254"/>
    </row>
    <row r="47799" spans="1:2" x14ac:dyDescent="0.2">
      <c r="A47799" s="253"/>
      <c r="B47799" s="254"/>
    </row>
    <row r="47800" spans="1:2" x14ac:dyDescent="0.2">
      <c r="A47800" s="253"/>
      <c r="B47800" s="254"/>
    </row>
    <row r="47801" spans="1:2" x14ac:dyDescent="0.2">
      <c r="A47801" s="253"/>
      <c r="B47801" s="254"/>
    </row>
    <row r="47802" spans="1:2" x14ac:dyDescent="0.2">
      <c r="A47802" s="253"/>
      <c r="B47802" s="254"/>
    </row>
    <row r="47803" spans="1:2" x14ac:dyDescent="0.2">
      <c r="A47803" s="253"/>
      <c r="B47803" s="254"/>
    </row>
    <row r="47804" spans="1:2" x14ac:dyDescent="0.2">
      <c r="A47804" s="253"/>
      <c r="B47804" s="254"/>
    </row>
    <row r="47805" spans="1:2" x14ac:dyDescent="0.2">
      <c r="A47805" s="253"/>
      <c r="B47805" s="254"/>
    </row>
    <row r="47806" spans="1:2" x14ac:dyDescent="0.2">
      <c r="A47806" s="253"/>
      <c r="B47806" s="254"/>
    </row>
    <row r="47807" spans="1:2" x14ac:dyDescent="0.2">
      <c r="A47807" s="253"/>
      <c r="B47807" s="254"/>
    </row>
    <row r="47808" spans="1:2" x14ac:dyDescent="0.2">
      <c r="A47808" s="253"/>
      <c r="B47808" s="254"/>
    </row>
    <row r="47809" spans="1:2" x14ac:dyDescent="0.2">
      <c r="A47809" s="253"/>
      <c r="B47809" s="254"/>
    </row>
    <row r="47810" spans="1:2" x14ac:dyDescent="0.2">
      <c r="A47810" s="253"/>
      <c r="B47810" s="254"/>
    </row>
    <row r="47811" spans="1:2" x14ac:dyDescent="0.2">
      <c r="A47811" s="253"/>
      <c r="B47811" s="254"/>
    </row>
    <row r="47812" spans="1:2" x14ac:dyDescent="0.2">
      <c r="A47812" s="253"/>
      <c r="B47812" s="254"/>
    </row>
    <row r="47813" spans="1:2" x14ac:dyDescent="0.2">
      <c r="A47813" s="253"/>
      <c r="B47813" s="254"/>
    </row>
    <row r="47814" spans="1:2" x14ac:dyDescent="0.2">
      <c r="A47814" s="253"/>
      <c r="B47814" s="254"/>
    </row>
    <row r="47815" spans="1:2" x14ac:dyDescent="0.2">
      <c r="A47815" s="253"/>
      <c r="B47815" s="254"/>
    </row>
    <row r="47816" spans="1:2" x14ac:dyDescent="0.2">
      <c r="A47816" s="253"/>
      <c r="B47816" s="254"/>
    </row>
    <row r="47817" spans="1:2" x14ac:dyDescent="0.2">
      <c r="A47817" s="253"/>
      <c r="B47817" s="254"/>
    </row>
    <row r="47818" spans="1:2" x14ac:dyDescent="0.2">
      <c r="A47818" s="253"/>
      <c r="B47818" s="254"/>
    </row>
    <row r="47819" spans="1:2" x14ac:dyDescent="0.2">
      <c r="A47819" s="253"/>
      <c r="B47819" s="254"/>
    </row>
    <row r="47820" spans="1:2" x14ac:dyDescent="0.2">
      <c r="A47820" s="253"/>
      <c r="B47820" s="254"/>
    </row>
    <row r="47821" spans="1:2" x14ac:dyDescent="0.2">
      <c r="A47821" s="253"/>
      <c r="B47821" s="254"/>
    </row>
    <row r="47822" spans="1:2" x14ac:dyDescent="0.2">
      <c r="A47822" s="253"/>
      <c r="B47822" s="254"/>
    </row>
    <row r="47823" spans="1:2" x14ac:dyDescent="0.2">
      <c r="A47823" s="253"/>
      <c r="B47823" s="254"/>
    </row>
    <row r="47824" spans="1:2" x14ac:dyDescent="0.2">
      <c r="A47824" s="253"/>
      <c r="B47824" s="254"/>
    </row>
    <row r="47825" spans="1:2" x14ac:dyDescent="0.2">
      <c r="A47825" s="253"/>
      <c r="B47825" s="254"/>
    </row>
    <row r="47826" spans="1:2" x14ac:dyDescent="0.2">
      <c r="A47826" s="253"/>
      <c r="B47826" s="254"/>
    </row>
    <row r="47827" spans="1:2" x14ac:dyDescent="0.2">
      <c r="A47827" s="253"/>
      <c r="B47827" s="254"/>
    </row>
    <row r="47828" spans="1:2" x14ac:dyDescent="0.2">
      <c r="A47828" s="253"/>
      <c r="B47828" s="254"/>
    </row>
    <row r="47829" spans="1:2" x14ac:dyDescent="0.2">
      <c r="A47829" s="253"/>
      <c r="B47829" s="254"/>
    </row>
    <row r="47830" spans="1:2" x14ac:dyDescent="0.2">
      <c r="A47830" s="253"/>
      <c r="B47830" s="254"/>
    </row>
    <row r="47831" spans="1:2" x14ac:dyDescent="0.2">
      <c r="A47831" s="253"/>
      <c r="B47831" s="254"/>
    </row>
    <row r="47832" spans="1:2" x14ac:dyDescent="0.2">
      <c r="A47832" s="253"/>
      <c r="B47832" s="254"/>
    </row>
    <row r="47833" spans="1:2" x14ac:dyDescent="0.2">
      <c r="A47833" s="253"/>
      <c r="B47833" s="254"/>
    </row>
    <row r="47834" spans="1:2" x14ac:dyDescent="0.2">
      <c r="A47834" s="253"/>
      <c r="B47834" s="254"/>
    </row>
    <row r="47835" spans="1:2" x14ac:dyDescent="0.2">
      <c r="A47835" s="253"/>
      <c r="B47835" s="254"/>
    </row>
    <row r="47836" spans="1:2" x14ac:dyDescent="0.2">
      <c r="A47836" s="253"/>
      <c r="B47836" s="254"/>
    </row>
    <row r="47837" spans="1:2" x14ac:dyDescent="0.2">
      <c r="A47837" s="253"/>
      <c r="B47837" s="254"/>
    </row>
    <row r="47838" spans="1:2" x14ac:dyDescent="0.2">
      <c r="A47838" s="253"/>
      <c r="B47838" s="254"/>
    </row>
    <row r="47839" spans="1:2" x14ac:dyDescent="0.2">
      <c r="A47839" s="253"/>
      <c r="B47839" s="254"/>
    </row>
    <row r="47840" spans="1:2" x14ac:dyDescent="0.2">
      <c r="A47840" s="253"/>
      <c r="B47840" s="254"/>
    </row>
    <row r="47841" spans="1:2" x14ac:dyDescent="0.2">
      <c r="A47841" s="253"/>
      <c r="B47841" s="254"/>
    </row>
    <row r="47842" spans="1:2" x14ac:dyDescent="0.2">
      <c r="A47842" s="253"/>
      <c r="B47842" s="254"/>
    </row>
    <row r="47843" spans="1:2" x14ac:dyDescent="0.2">
      <c r="A47843" s="253"/>
      <c r="B47843" s="254"/>
    </row>
    <row r="47844" spans="1:2" x14ac:dyDescent="0.2">
      <c r="A47844" s="253"/>
      <c r="B47844" s="254"/>
    </row>
    <row r="47845" spans="1:2" x14ac:dyDescent="0.2">
      <c r="A47845" s="253"/>
      <c r="B47845" s="254"/>
    </row>
    <row r="47846" spans="1:2" x14ac:dyDescent="0.2">
      <c r="A47846" s="253"/>
      <c r="B47846" s="254"/>
    </row>
    <row r="47847" spans="1:2" x14ac:dyDescent="0.2">
      <c r="A47847" s="253"/>
      <c r="B47847" s="254"/>
    </row>
    <row r="47848" spans="1:2" x14ac:dyDescent="0.2">
      <c r="A47848" s="253"/>
      <c r="B47848" s="254"/>
    </row>
    <row r="47849" spans="1:2" x14ac:dyDescent="0.2">
      <c r="A47849" s="253"/>
      <c r="B47849" s="254"/>
    </row>
    <row r="47850" spans="1:2" x14ac:dyDescent="0.2">
      <c r="A47850" s="253"/>
      <c r="B47850" s="254"/>
    </row>
    <row r="47851" spans="1:2" x14ac:dyDescent="0.2">
      <c r="A47851" s="253"/>
      <c r="B47851" s="254"/>
    </row>
    <row r="47852" spans="1:2" x14ac:dyDescent="0.2">
      <c r="A47852" s="253"/>
      <c r="B47852" s="254"/>
    </row>
    <row r="47853" spans="1:2" x14ac:dyDescent="0.2">
      <c r="A47853" s="253"/>
      <c r="B47853" s="254"/>
    </row>
    <row r="47854" spans="1:2" x14ac:dyDescent="0.2">
      <c r="A47854" s="253"/>
      <c r="B47854" s="254"/>
    </row>
    <row r="47855" spans="1:2" x14ac:dyDescent="0.2">
      <c r="A47855" s="253"/>
      <c r="B47855" s="254"/>
    </row>
    <row r="47856" spans="1:2" x14ac:dyDescent="0.2">
      <c r="A47856" s="253"/>
      <c r="B47856" s="254"/>
    </row>
    <row r="47857" spans="1:2" x14ac:dyDescent="0.2">
      <c r="A47857" s="253"/>
      <c r="B47857" s="254"/>
    </row>
    <row r="47858" spans="1:2" x14ac:dyDescent="0.2">
      <c r="A47858" s="253"/>
      <c r="B47858" s="254"/>
    </row>
    <row r="47859" spans="1:2" x14ac:dyDescent="0.2">
      <c r="A47859" s="253"/>
      <c r="B47859" s="254"/>
    </row>
    <row r="47860" spans="1:2" x14ac:dyDescent="0.2">
      <c r="A47860" s="253"/>
      <c r="B47860" s="254"/>
    </row>
    <row r="47861" spans="1:2" x14ac:dyDescent="0.2">
      <c r="A47861" s="253"/>
      <c r="B47861" s="254"/>
    </row>
    <row r="47862" spans="1:2" x14ac:dyDescent="0.2">
      <c r="A47862" s="253"/>
      <c r="B47862" s="254"/>
    </row>
    <row r="47863" spans="1:2" x14ac:dyDescent="0.2">
      <c r="A47863" s="253"/>
      <c r="B47863" s="254"/>
    </row>
    <row r="47864" spans="1:2" x14ac:dyDescent="0.2">
      <c r="A47864" s="253"/>
      <c r="B47864" s="254"/>
    </row>
    <row r="47865" spans="1:2" x14ac:dyDescent="0.2">
      <c r="A47865" s="253"/>
      <c r="B47865" s="254"/>
    </row>
    <row r="47866" spans="1:2" x14ac:dyDescent="0.2">
      <c r="A47866" s="253"/>
      <c r="B47866" s="254"/>
    </row>
    <row r="47867" spans="1:2" x14ac:dyDescent="0.2">
      <c r="A47867" s="253"/>
      <c r="B47867" s="254"/>
    </row>
    <row r="47868" spans="1:2" x14ac:dyDescent="0.2">
      <c r="A47868" s="253"/>
      <c r="B47868" s="254"/>
    </row>
    <row r="47869" spans="1:2" x14ac:dyDescent="0.2">
      <c r="A47869" s="253"/>
      <c r="B47869" s="254"/>
    </row>
    <row r="47870" spans="1:2" x14ac:dyDescent="0.2">
      <c r="A47870" s="253"/>
      <c r="B47870" s="254"/>
    </row>
    <row r="47871" spans="1:2" x14ac:dyDescent="0.2">
      <c r="A47871" s="253"/>
      <c r="B47871" s="254"/>
    </row>
    <row r="47872" spans="1:2" x14ac:dyDescent="0.2">
      <c r="A47872" s="253"/>
      <c r="B47872" s="254"/>
    </row>
    <row r="47873" spans="1:2" x14ac:dyDescent="0.2">
      <c r="A47873" s="253"/>
      <c r="B47873" s="254"/>
    </row>
    <row r="47874" spans="1:2" x14ac:dyDescent="0.2">
      <c r="A47874" s="253"/>
      <c r="B47874" s="254"/>
    </row>
    <row r="47875" spans="1:2" x14ac:dyDescent="0.2">
      <c r="A47875" s="253"/>
      <c r="B47875" s="254"/>
    </row>
    <row r="47876" spans="1:2" x14ac:dyDescent="0.2">
      <c r="A47876" s="253"/>
      <c r="B47876" s="254"/>
    </row>
    <row r="47877" spans="1:2" x14ac:dyDescent="0.2">
      <c r="A47877" s="253"/>
      <c r="B47877" s="254"/>
    </row>
    <row r="47878" spans="1:2" x14ac:dyDescent="0.2">
      <c r="A47878" s="253"/>
      <c r="B47878" s="254"/>
    </row>
    <row r="47879" spans="1:2" x14ac:dyDescent="0.2">
      <c r="A47879" s="253"/>
      <c r="B47879" s="254"/>
    </row>
    <row r="47880" spans="1:2" x14ac:dyDescent="0.2">
      <c r="A47880" s="253"/>
      <c r="B47880" s="254"/>
    </row>
    <row r="47881" spans="1:2" x14ac:dyDescent="0.2">
      <c r="A47881" s="253"/>
      <c r="B47881" s="254"/>
    </row>
    <row r="47882" spans="1:2" x14ac:dyDescent="0.2">
      <c r="A47882" s="253"/>
      <c r="B47882" s="254"/>
    </row>
    <row r="47883" spans="1:2" x14ac:dyDescent="0.2">
      <c r="A47883" s="253"/>
      <c r="B47883" s="254"/>
    </row>
    <row r="47884" spans="1:2" x14ac:dyDescent="0.2">
      <c r="A47884" s="253"/>
      <c r="B47884" s="254"/>
    </row>
    <row r="47885" spans="1:2" x14ac:dyDescent="0.2">
      <c r="A47885" s="253"/>
      <c r="B47885" s="254"/>
    </row>
    <row r="47886" spans="1:2" x14ac:dyDescent="0.2">
      <c r="A47886" s="253"/>
      <c r="B47886" s="254"/>
    </row>
    <row r="47887" spans="1:2" x14ac:dyDescent="0.2">
      <c r="A47887" s="253"/>
      <c r="B47887" s="254"/>
    </row>
    <row r="47888" spans="1:2" x14ac:dyDescent="0.2">
      <c r="A47888" s="253"/>
      <c r="B47888" s="254"/>
    </row>
    <row r="47889" spans="1:2" x14ac:dyDescent="0.2">
      <c r="A47889" s="253"/>
      <c r="B47889" s="254"/>
    </row>
    <row r="47890" spans="1:2" x14ac:dyDescent="0.2">
      <c r="A47890" s="253"/>
      <c r="B47890" s="254"/>
    </row>
    <row r="47891" spans="1:2" x14ac:dyDescent="0.2">
      <c r="A47891" s="253"/>
      <c r="B47891" s="254"/>
    </row>
    <row r="47892" spans="1:2" x14ac:dyDescent="0.2">
      <c r="A47892" s="253"/>
      <c r="B47892" s="254"/>
    </row>
    <row r="47893" spans="1:2" x14ac:dyDescent="0.2">
      <c r="A47893" s="253"/>
      <c r="B47893" s="254"/>
    </row>
    <row r="47894" spans="1:2" x14ac:dyDescent="0.2">
      <c r="A47894" s="253"/>
      <c r="B47894" s="254"/>
    </row>
    <row r="47895" spans="1:2" x14ac:dyDescent="0.2">
      <c r="A47895" s="253"/>
      <c r="B47895" s="254"/>
    </row>
    <row r="47896" spans="1:2" x14ac:dyDescent="0.2">
      <c r="A47896" s="253"/>
      <c r="B47896" s="254"/>
    </row>
    <row r="47897" spans="1:2" x14ac:dyDescent="0.2">
      <c r="A47897" s="253"/>
      <c r="B47897" s="254"/>
    </row>
    <row r="47898" spans="1:2" x14ac:dyDescent="0.2">
      <c r="A47898" s="253"/>
      <c r="B47898" s="254"/>
    </row>
    <row r="47899" spans="1:2" x14ac:dyDescent="0.2">
      <c r="A47899" s="253"/>
      <c r="B47899" s="254"/>
    </row>
    <row r="47900" spans="1:2" x14ac:dyDescent="0.2">
      <c r="A47900" s="253"/>
      <c r="B47900" s="254"/>
    </row>
    <row r="47901" spans="1:2" x14ac:dyDescent="0.2">
      <c r="A47901" s="253"/>
      <c r="B47901" s="254"/>
    </row>
    <row r="47902" spans="1:2" x14ac:dyDescent="0.2">
      <c r="A47902" s="253"/>
      <c r="B47902" s="254"/>
    </row>
    <row r="47903" spans="1:2" x14ac:dyDescent="0.2">
      <c r="A47903" s="253"/>
      <c r="B47903" s="254"/>
    </row>
    <row r="47904" spans="1:2" x14ac:dyDescent="0.2">
      <c r="A47904" s="253"/>
      <c r="B47904" s="254"/>
    </row>
    <row r="47905" spans="1:2" x14ac:dyDescent="0.2">
      <c r="A47905" s="253"/>
      <c r="B47905" s="254"/>
    </row>
    <row r="47906" spans="1:2" x14ac:dyDescent="0.2">
      <c r="A47906" s="253"/>
      <c r="B47906" s="254"/>
    </row>
    <row r="47907" spans="1:2" x14ac:dyDescent="0.2">
      <c r="A47907" s="253"/>
      <c r="B47907" s="254"/>
    </row>
    <row r="47908" spans="1:2" x14ac:dyDescent="0.2">
      <c r="A47908" s="253"/>
      <c r="B47908" s="254"/>
    </row>
    <row r="47909" spans="1:2" x14ac:dyDescent="0.2">
      <c r="A47909" s="253"/>
      <c r="B47909" s="254"/>
    </row>
    <row r="47910" spans="1:2" x14ac:dyDescent="0.2">
      <c r="A47910" s="253"/>
      <c r="B47910" s="254"/>
    </row>
    <row r="47911" spans="1:2" x14ac:dyDescent="0.2">
      <c r="A47911" s="253"/>
      <c r="B47911" s="254"/>
    </row>
    <row r="47912" spans="1:2" x14ac:dyDescent="0.2">
      <c r="A47912" s="253"/>
      <c r="B47912" s="254"/>
    </row>
    <row r="47913" spans="1:2" x14ac:dyDescent="0.2">
      <c r="A47913" s="253"/>
      <c r="B47913" s="254"/>
    </row>
    <row r="47914" spans="1:2" x14ac:dyDescent="0.2">
      <c r="A47914" s="253"/>
      <c r="B47914" s="254"/>
    </row>
    <row r="47915" spans="1:2" x14ac:dyDescent="0.2">
      <c r="A47915" s="253"/>
      <c r="B47915" s="254"/>
    </row>
    <row r="47916" spans="1:2" x14ac:dyDescent="0.2">
      <c r="A47916" s="253"/>
      <c r="B47916" s="254"/>
    </row>
    <row r="47917" spans="1:2" x14ac:dyDescent="0.2">
      <c r="A47917" s="253"/>
      <c r="B47917" s="254"/>
    </row>
    <row r="47918" spans="1:2" x14ac:dyDescent="0.2">
      <c r="A47918" s="253"/>
      <c r="B47918" s="254"/>
    </row>
    <row r="47919" spans="1:2" x14ac:dyDescent="0.2">
      <c r="A47919" s="253"/>
      <c r="B47919" s="254"/>
    </row>
    <row r="47920" spans="1:2" x14ac:dyDescent="0.2">
      <c r="A47920" s="253"/>
      <c r="B47920" s="254"/>
    </row>
    <row r="47921" spans="1:2" x14ac:dyDescent="0.2">
      <c r="A47921" s="253"/>
      <c r="B47921" s="254"/>
    </row>
    <row r="47922" spans="1:2" x14ac:dyDescent="0.2">
      <c r="A47922" s="253"/>
      <c r="B47922" s="254"/>
    </row>
    <row r="47923" spans="1:2" x14ac:dyDescent="0.2">
      <c r="A47923" s="253"/>
      <c r="B47923" s="254"/>
    </row>
    <row r="47924" spans="1:2" x14ac:dyDescent="0.2">
      <c r="A47924" s="253"/>
      <c r="B47924" s="254"/>
    </row>
    <row r="47925" spans="1:2" x14ac:dyDescent="0.2">
      <c r="A47925" s="253"/>
      <c r="B47925" s="254"/>
    </row>
    <row r="47926" spans="1:2" x14ac:dyDescent="0.2">
      <c r="A47926" s="253"/>
      <c r="B47926" s="254"/>
    </row>
    <row r="47927" spans="1:2" x14ac:dyDescent="0.2">
      <c r="A47927" s="253"/>
      <c r="B47927" s="254"/>
    </row>
    <row r="47928" spans="1:2" x14ac:dyDescent="0.2">
      <c r="A47928" s="253"/>
      <c r="B47928" s="254"/>
    </row>
    <row r="47929" spans="1:2" x14ac:dyDescent="0.2">
      <c r="A47929" s="253"/>
      <c r="B47929" s="254"/>
    </row>
    <row r="47930" spans="1:2" x14ac:dyDescent="0.2">
      <c r="A47930" s="253"/>
      <c r="B47930" s="254"/>
    </row>
    <row r="47931" spans="1:2" x14ac:dyDescent="0.2">
      <c r="A47931" s="253"/>
      <c r="B47931" s="254"/>
    </row>
    <row r="47932" spans="1:2" x14ac:dyDescent="0.2">
      <c r="A47932" s="253"/>
      <c r="B47932" s="254"/>
    </row>
    <row r="47933" spans="1:2" x14ac:dyDescent="0.2">
      <c r="A47933" s="253"/>
      <c r="B47933" s="254"/>
    </row>
    <row r="47934" spans="1:2" x14ac:dyDescent="0.2">
      <c r="A47934" s="253"/>
      <c r="B47934" s="254"/>
    </row>
    <row r="47935" spans="1:2" x14ac:dyDescent="0.2">
      <c r="A47935" s="253"/>
      <c r="B47935" s="254"/>
    </row>
    <row r="47936" spans="1:2" x14ac:dyDescent="0.2">
      <c r="A47936" s="253"/>
      <c r="B47936" s="254"/>
    </row>
    <row r="47937" spans="1:2" x14ac:dyDescent="0.2">
      <c r="A47937" s="253"/>
      <c r="B47937" s="254"/>
    </row>
    <row r="47938" spans="1:2" x14ac:dyDescent="0.2">
      <c r="A47938" s="253"/>
      <c r="B47938" s="254"/>
    </row>
    <row r="47939" spans="1:2" x14ac:dyDescent="0.2">
      <c r="A47939" s="253"/>
      <c r="B47939" s="254"/>
    </row>
    <row r="47940" spans="1:2" x14ac:dyDescent="0.2">
      <c r="A47940" s="253"/>
      <c r="B47940" s="254"/>
    </row>
    <row r="47941" spans="1:2" x14ac:dyDescent="0.2">
      <c r="A47941" s="253"/>
      <c r="B47941" s="254"/>
    </row>
    <row r="47942" spans="1:2" x14ac:dyDescent="0.2">
      <c r="A47942" s="253"/>
      <c r="B47942" s="254"/>
    </row>
    <row r="47943" spans="1:2" x14ac:dyDescent="0.2">
      <c r="A47943" s="253"/>
      <c r="B47943" s="254"/>
    </row>
    <row r="47944" spans="1:2" x14ac:dyDescent="0.2">
      <c r="A47944" s="253"/>
      <c r="B47944" s="254"/>
    </row>
    <row r="47945" spans="1:2" x14ac:dyDescent="0.2">
      <c r="A47945" s="253"/>
      <c r="B47945" s="254"/>
    </row>
    <row r="47946" spans="1:2" x14ac:dyDescent="0.2">
      <c r="A47946" s="253"/>
      <c r="B47946" s="254"/>
    </row>
    <row r="47947" spans="1:2" x14ac:dyDescent="0.2">
      <c r="A47947" s="253"/>
      <c r="B47947" s="254"/>
    </row>
    <row r="47948" spans="1:2" x14ac:dyDescent="0.2">
      <c r="A47948" s="253"/>
      <c r="B47948" s="254"/>
    </row>
    <row r="47949" spans="1:2" x14ac:dyDescent="0.2">
      <c r="A47949" s="253"/>
      <c r="B47949" s="254"/>
    </row>
    <row r="47950" spans="1:2" x14ac:dyDescent="0.2">
      <c r="A47950" s="253"/>
      <c r="B47950" s="254"/>
    </row>
    <row r="47951" spans="1:2" x14ac:dyDescent="0.2">
      <c r="A47951" s="253"/>
      <c r="B47951" s="254"/>
    </row>
    <row r="47952" spans="1:2" x14ac:dyDescent="0.2">
      <c r="A47952" s="253"/>
      <c r="B47952" s="254"/>
    </row>
    <row r="47953" spans="1:2" x14ac:dyDescent="0.2">
      <c r="A47953" s="253"/>
      <c r="B47953" s="254"/>
    </row>
    <row r="47954" spans="1:2" x14ac:dyDescent="0.2">
      <c r="A47954" s="253"/>
      <c r="B47954" s="254"/>
    </row>
    <row r="47955" spans="1:2" x14ac:dyDescent="0.2">
      <c r="A47955" s="253"/>
      <c r="B47955" s="254"/>
    </row>
    <row r="47956" spans="1:2" x14ac:dyDescent="0.2">
      <c r="A47956" s="253"/>
      <c r="B47956" s="254"/>
    </row>
    <row r="47957" spans="1:2" x14ac:dyDescent="0.2">
      <c r="A47957" s="253"/>
      <c r="B47957" s="254"/>
    </row>
    <row r="47958" spans="1:2" x14ac:dyDescent="0.2">
      <c r="A47958" s="253"/>
      <c r="B47958" s="254"/>
    </row>
    <row r="47959" spans="1:2" x14ac:dyDescent="0.2">
      <c r="A47959" s="253"/>
      <c r="B47959" s="254"/>
    </row>
    <row r="47960" spans="1:2" x14ac:dyDescent="0.2">
      <c r="A47960" s="253"/>
      <c r="B47960" s="254"/>
    </row>
    <row r="47961" spans="1:2" x14ac:dyDescent="0.2">
      <c r="A47961" s="253"/>
      <c r="B47961" s="254"/>
    </row>
    <row r="47962" spans="1:2" x14ac:dyDescent="0.2">
      <c r="A47962" s="253"/>
      <c r="B47962" s="254"/>
    </row>
    <row r="47963" spans="1:2" x14ac:dyDescent="0.2">
      <c r="A47963" s="253"/>
      <c r="B47963" s="254"/>
    </row>
    <row r="47964" spans="1:2" x14ac:dyDescent="0.2">
      <c r="A47964" s="253"/>
      <c r="B47964" s="254"/>
    </row>
    <row r="47965" spans="1:2" x14ac:dyDescent="0.2">
      <c r="A47965" s="253"/>
      <c r="B47965" s="254"/>
    </row>
    <row r="47966" spans="1:2" x14ac:dyDescent="0.2">
      <c r="A47966" s="253"/>
      <c r="B47966" s="254"/>
    </row>
    <row r="47967" spans="1:2" x14ac:dyDescent="0.2">
      <c r="A47967" s="253"/>
      <c r="B47967" s="254"/>
    </row>
    <row r="47968" spans="1:2" x14ac:dyDescent="0.2">
      <c r="A47968" s="253"/>
      <c r="B47968" s="254"/>
    </row>
    <row r="47969" spans="1:2" x14ac:dyDescent="0.2">
      <c r="A47969" s="253"/>
      <c r="B47969" s="254"/>
    </row>
    <row r="47970" spans="1:2" x14ac:dyDescent="0.2">
      <c r="A47970" s="253"/>
      <c r="B47970" s="254"/>
    </row>
    <row r="47971" spans="1:2" x14ac:dyDescent="0.2">
      <c r="A47971" s="253"/>
      <c r="B47971" s="254"/>
    </row>
    <row r="47972" spans="1:2" x14ac:dyDescent="0.2">
      <c r="A47972" s="253"/>
      <c r="B47972" s="254"/>
    </row>
    <row r="47973" spans="1:2" x14ac:dyDescent="0.2">
      <c r="A47973" s="253"/>
      <c r="B47973" s="254"/>
    </row>
    <row r="47974" spans="1:2" x14ac:dyDescent="0.2">
      <c r="A47974" s="253"/>
      <c r="B47974" s="254"/>
    </row>
    <row r="47975" spans="1:2" x14ac:dyDescent="0.2">
      <c r="A47975" s="253"/>
      <c r="B47975" s="254"/>
    </row>
    <row r="47976" spans="1:2" x14ac:dyDescent="0.2">
      <c r="A47976" s="253"/>
      <c r="B47976" s="254"/>
    </row>
    <row r="47977" spans="1:2" x14ac:dyDescent="0.2">
      <c r="A47977" s="253"/>
      <c r="B47977" s="254"/>
    </row>
    <row r="47978" spans="1:2" x14ac:dyDescent="0.2">
      <c r="A47978" s="253"/>
      <c r="B47978" s="254"/>
    </row>
    <row r="47979" spans="1:2" x14ac:dyDescent="0.2">
      <c r="A47979" s="253"/>
      <c r="B47979" s="254"/>
    </row>
    <row r="47980" spans="1:2" x14ac:dyDescent="0.2">
      <c r="A47980" s="253"/>
      <c r="B47980" s="254"/>
    </row>
    <row r="47981" spans="1:2" x14ac:dyDescent="0.2">
      <c r="A47981" s="253"/>
      <c r="B47981" s="254"/>
    </row>
    <row r="47982" spans="1:2" x14ac:dyDescent="0.2">
      <c r="A47982" s="253"/>
      <c r="B47982" s="254"/>
    </row>
    <row r="47983" spans="1:2" x14ac:dyDescent="0.2">
      <c r="A47983" s="253"/>
      <c r="B47983" s="254"/>
    </row>
    <row r="47984" spans="1:2" x14ac:dyDescent="0.2">
      <c r="A47984" s="253"/>
      <c r="B47984" s="254"/>
    </row>
    <row r="47985" spans="1:2" x14ac:dyDescent="0.2">
      <c r="A47985" s="253"/>
      <c r="B47985" s="254"/>
    </row>
    <row r="47986" spans="1:2" x14ac:dyDescent="0.2">
      <c r="A47986" s="253"/>
      <c r="B47986" s="254"/>
    </row>
    <row r="47987" spans="1:2" x14ac:dyDescent="0.2">
      <c r="A47987" s="253"/>
      <c r="B47987" s="254"/>
    </row>
    <row r="47988" spans="1:2" x14ac:dyDescent="0.2">
      <c r="A47988" s="253"/>
      <c r="B47988" s="254"/>
    </row>
    <row r="47989" spans="1:2" x14ac:dyDescent="0.2">
      <c r="A47989" s="253"/>
      <c r="B47989" s="254"/>
    </row>
    <row r="47990" spans="1:2" x14ac:dyDescent="0.2">
      <c r="A47990" s="253"/>
      <c r="B47990" s="254"/>
    </row>
    <row r="47991" spans="1:2" x14ac:dyDescent="0.2">
      <c r="A47991" s="253"/>
      <c r="B47991" s="254"/>
    </row>
    <row r="47992" spans="1:2" x14ac:dyDescent="0.2">
      <c r="A47992" s="253"/>
      <c r="B47992" s="254"/>
    </row>
    <row r="47993" spans="1:2" x14ac:dyDescent="0.2">
      <c r="A47993" s="253"/>
      <c r="B47993" s="254"/>
    </row>
    <row r="47994" spans="1:2" x14ac:dyDescent="0.2">
      <c r="A47994" s="253"/>
      <c r="B47994" s="254"/>
    </row>
    <row r="47995" spans="1:2" x14ac:dyDescent="0.2">
      <c r="A47995" s="253"/>
      <c r="B47995" s="254"/>
    </row>
    <row r="47996" spans="1:2" x14ac:dyDescent="0.2">
      <c r="A47996" s="253"/>
      <c r="B47996" s="254"/>
    </row>
    <row r="47997" spans="1:2" x14ac:dyDescent="0.2">
      <c r="A47997" s="253"/>
      <c r="B47997" s="254"/>
    </row>
    <row r="47998" spans="1:2" x14ac:dyDescent="0.2">
      <c r="A47998" s="253"/>
      <c r="B47998" s="254"/>
    </row>
    <row r="47999" spans="1:2" x14ac:dyDescent="0.2">
      <c r="A47999" s="253"/>
      <c r="B47999" s="254"/>
    </row>
    <row r="48000" spans="1:2" x14ac:dyDescent="0.2">
      <c r="A48000" s="253"/>
      <c r="B48000" s="254"/>
    </row>
    <row r="48001" spans="1:2" x14ac:dyDescent="0.2">
      <c r="A48001" s="253"/>
      <c r="B48001" s="254"/>
    </row>
    <row r="48002" spans="1:2" x14ac:dyDescent="0.2">
      <c r="A48002" s="253"/>
      <c r="B48002" s="254"/>
    </row>
    <row r="48003" spans="1:2" x14ac:dyDescent="0.2">
      <c r="A48003" s="253"/>
      <c r="B48003" s="254"/>
    </row>
    <row r="48004" spans="1:2" x14ac:dyDescent="0.2">
      <c r="A48004" s="253"/>
      <c r="B48004" s="254"/>
    </row>
    <row r="48005" spans="1:2" x14ac:dyDescent="0.2">
      <c r="A48005" s="253"/>
      <c r="B48005" s="254"/>
    </row>
    <row r="48006" spans="1:2" x14ac:dyDescent="0.2">
      <c r="A48006" s="253"/>
      <c r="B48006" s="254"/>
    </row>
    <row r="48007" spans="1:2" x14ac:dyDescent="0.2">
      <c r="A48007" s="253"/>
      <c r="B48007" s="254"/>
    </row>
    <row r="48008" spans="1:2" x14ac:dyDescent="0.2">
      <c r="A48008" s="253"/>
      <c r="B48008" s="254"/>
    </row>
    <row r="48009" spans="1:2" x14ac:dyDescent="0.2">
      <c r="A48009" s="253"/>
      <c r="B48009" s="254"/>
    </row>
    <row r="48010" spans="1:2" x14ac:dyDescent="0.2">
      <c r="A48010" s="253"/>
      <c r="B48010" s="254"/>
    </row>
    <row r="48011" spans="1:2" x14ac:dyDescent="0.2">
      <c r="A48011" s="253"/>
      <c r="B48011" s="254"/>
    </row>
    <row r="48012" spans="1:2" x14ac:dyDescent="0.2">
      <c r="A48012" s="253"/>
      <c r="B48012" s="254"/>
    </row>
    <row r="48013" spans="1:2" x14ac:dyDescent="0.2">
      <c r="A48013" s="253"/>
      <c r="B48013" s="254"/>
    </row>
    <row r="48014" spans="1:2" x14ac:dyDescent="0.2">
      <c r="A48014" s="253"/>
      <c r="B48014" s="254"/>
    </row>
    <row r="48015" spans="1:2" x14ac:dyDescent="0.2">
      <c r="A48015" s="253"/>
      <c r="B48015" s="254"/>
    </row>
    <row r="48016" spans="1:2" x14ac:dyDescent="0.2">
      <c r="A48016" s="253"/>
      <c r="B48016" s="254"/>
    </row>
    <row r="48017" spans="1:2" x14ac:dyDescent="0.2">
      <c r="A48017" s="253"/>
      <c r="B48017" s="254"/>
    </row>
    <row r="48018" spans="1:2" x14ac:dyDescent="0.2">
      <c r="A48018" s="253"/>
      <c r="B48018" s="254"/>
    </row>
    <row r="48019" spans="1:2" x14ac:dyDescent="0.2">
      <c r="A48019" s="253"/>
      <c r="B48019" s="254"/>
    </row>
    <row r="48020" spans="1:2" x14ac:dyDescent="0.2">
      <c r="A48020" s="253"/>
      <c r="B48020" s="254"/>
    </row>
    <row r="48021" spans="1:2" x14ac:dyDescent="0.2">
      <c r="A48021" s="253"/>
      <c r="B48021" s="254"/>
    </row>
    <row r="48022" spans="1:2" x14ac:dyDescent="0.2">
      <c r="A48022" s="253"/>
      <c r="B48022" s="254"/>
    </row>
    <row r="48023" spans="1:2" x14ac:dyDescent="0.2">
      <c r="A48023" s="253"/>
      <c r="B48023" s="254"/>
    </row>
    <row r="48024" spans="1:2" x14ac:dyDescent="0.2">
      <c r="A48024" s="253"/>
      <c r="B48024" s="254"/>
    </row>
    <row r="48025" spans="1:2" x14ac:dyDescent="0.2">
      <c r="A48025" s="253"/>
      <c r="B48025" s="254"/>
    </row>
    <row r="48026" spans="1:2" x14ac:dyDescent="0.2">
      <c r="A48026" s="253"/>
      <c r="B48026" s="254"/>
    </row>
    <row r="48027" spans="1:2" x14ac:dyDescent="0.2">
      <c r="A48027" s="253"/>
      <c r="B48027" s="254"/>
    </row>
    <row r="48028" spans="1:2" x14ac:dyDescent="0.2">
      <c r="A48028" s="253"/>
      <c r="B48028" s="254"/>
    </row>
    <row r="48029" spans="1:2" x14ac:dyDescent="0.2">
      <c r="A48029" s="253"/>
      <c r="B48029" s="254"/>
    </row>
    <row r="48030" spans="1:2" x14ac:dyDescent="0.2">
      <c r="A48030" s="253"/>
      <c r="B48030" s="254"/>
    </row>
    <row r="48031" spans="1:2" x14ac:dyDescent="0.2">
      <c r="A48031" s="253"/>
      <c r="B48031" s="254"/>
    </row>
    <row r="48032" spans="1:2" x14ac:dyDescent="0.2">
      <c r="A48032" s="253"/>
      <c r="B48032" s="254"/>
    </row>
    <row r="48033" spans="1:2" x14ac:dyDescent="0.2">
      <c r="A48033" s="253"/>
      <c r="B48033" s="254"/>
    </row>
    <row r="48034" spans="1:2" x14ac:dyDescent="0.2">
      <c r="A48034" s="253"/>
      <c r="B48034" s="254"/>
    </row>
    <row r="48035" spans="1:2" x14ac:dyDescent="0.2">
      <c r="A48035" s="253"/>
      <c r="B48035" s="254"/>
    </row>
    <row r="48036" spans="1:2" x14ac:dyDescent="0.2">
      <c r="A48036" s="253"/>
      <c r="B48036" s="254"/>
    </row>
    <row r="48037" spans="1:2" x14ac:dyDescent="0.2">
      <c r="A48037" s="253"/>
      <c r="B48037" s="254"/>
    </row>
    <row r="48038" spans="1:2" x14ac:dyDescent="0.2">
      <c r="A48038" s="253"/>
      <c r="B48038" s="254"/>
    </row>
    <row r="48039" spans="1:2" x14ac:dyDescent="0.2">
      <c r="A48039" s="253"/>
      <c r="B48039" s="254"/>
    </row>
    <row r="48040" spans="1:2" x14ac:dyDescent="0.2">
      <c r="A48040" s="253"/>
      <c r="B48040" s="254"/>
    </row>
    <row r="48041" spans="1:2" x14ac:dyDescent="0.2">
      <c r="A48041" s="253"/>
      <c r="B48041" s="254"/>
    </row>
    <row r="48042" spans="1:2" x14ac:dyDescent="0.2">
      <c r="A48042" s="253"/>
      <c r="B48042" s="254"/>
    </row>
    <row r="48043" spans="1:2" x14ac:dyDescent="0.2">
      <c r="A48043" s="253"/>
      <c r="B48043" s="254"/>
    </row>
    <row r="48044" spans="1:2" x14ac:dyDescent="0.2">
      <c r="A48044" s="253"/>
      <c r="B48044" s="254"/>
    </row>
    <row r="48045" spans="1:2" x14ac:dyDescent="0.2">
      <c r="A48045" s="253"/>
      <c r="B48045" s="254"/>
    </row>
    <row r="48046" spans="1:2" x14ac:dyDescent="0.2">
      <c r="A48046" s="253"/>
      <c r="B48046" s="254"/>
    </row>
    <row r="48047" spans="1:2" x14ac:dyDescent="0.2">
      <c r="A48047" s="253"/>
      <c r="B48047" s="254"/>
    </row>
    <row r="48048" spans="1:2" x14ac:dyDescent="0.2">
      <c r="A48048" s="253"/>
      <c r="B48048" s="254"/>
    </row>
    <row r="48049" spans="1:2" x14ac:dyDescent="0.2">
      <c r="A48049" s="253"/>
      <c r="B48049" s="254"/>
    </row>
    <row r="48050" spans="1:2" x14ac:dyDescent="0.2">
      <c r="A48050" s="253"/>
      <c r="B48050" s="254"/>
    </row>
    <row r="48051" spans="1:2" x14ac:dyDescent="0.2">
      <c r="A48051" s="253"/>
      <c r="B48051" s="254"/>
    </row>
    <row r="48052" spans="1:2" x14ac:dyDescent="0.2">
      <c r="A48052" s="253"/>
      <c r="B48052" s="254"/>
    </row>
    <row r="48053" spans="1:2" x14ac:dyDescent="0.2">
      <c r="A48053" s="253"/>
      <c r="B48053" s="254"/>
    </row>
    <row r="48054" spans="1:2" x14ac:dyDescent="0.2">
      <c r="A48054" s="253"/>
      <c r="B48054" s="254"/>
    </row>
    <row r="48055" spans="1:2" x14ac:dyDescent="0.2">
      <c r="A48055" s="253"/>
      <c r="B48055" s="254"/>
    </row>
    <row r="48056" spans="1:2" x14ac:dyDescent="0.2">
      <c r="A48056" s="253"/>
      <c r="B48056" s="254"/>
    </row>
    <row r="48057" spans="1:2" x14ac:dyDescent="0.2">
      <c r="A48057" s="253"/>
      <c r="B48057" s="254"/>
    </row>
    <row r="48058" spans="1:2" x14ac:dyDescent="0.2">
      <c r="A48058" s="253"/>
      <c r="B48058" s="254"/>
    </row>
    <row r="48059" spans="1:2" x14ac:dyDescent="0.2">
      <c r="A48059" s="253"/>
      <c r="B48059" s="254"/>
    </row>
    <row r="48060" spans="1:2" x14ac:dyDescent="0.2">
      <c r="A48060" s="253"/>
      <c r="B48060" s="254"/>
    </row>
    <row r="48061" spans="1:2" x14ac:dyDescent="0.2">
      <c r="A48061" s="253"/>
      <c r="B48061" s="254"/>
    </row>
    <row r="48062" spans="1:2" x14ac:dyDescent="0.2">
      <c r="A48062" s="253"/>
      <c r="B48062" s="254"/>
    </row>
    <row r="48063" spans="1:2" x14ac:dyDescent="0.2">
      <c r="A48063" s="253"/>
      <c r="B48063" s="254"/>
    </row>
    <row r="48064" spans="1:2" x14ac:dyDescent="0.2">
      <c r="A48064" s="253"/>
      <c r="B48064" s="254"/>
    </row>
    <row r="48065" spans="1:2" x14ac:dyDescent="0.2">
      <c r="A48065" s="253"/>
      <c r="B48065" s="254"/>
    </row>
    <row r="48066" spans="1:2" x14ac:dyDescent="0.2">
      <c r="A48066" s="253"/>
      <c r="B48066" s="254"/>
    </row>
    <row r="48067" spans="1:2" x14ac:dyDescent="0.2">
      <c r="A48067" s="253"/>
      <c r="B48067" s="254"/>
    </row>
    <row r="48068" spans="1:2" x14ac:dyDescent="0.2">
      <c r="A48068" s="253"/>
      <c r="B48068" s="254"/>
    </row>
    <row r="48069" spans="1:2" x14ac:dyDescent="0.2">
      <c r="A48069" s="253"/>
      <c r="B48069" s="254"/>
    </row>
    <row r="48070" spans="1:2" x14ac:dyDescent="0.2">
      <c r="A48070" s="253"/>
      <c r="B48070" s="254"/>
    </row>
    <row r="48071" spans="1:2" x14ac:dyDescent="0.2">
      <c r="A48071" s="253"/>
      <c r="B48071" s="254"/>
    </row>
    <row r="48072" spans="1:2" x14ac:dyDescent="0.2">
      <c r="A48072" s="253"/>
      <c r="B48072" s="254"/>
    </row>
    <row r="48073" spans="1:2" x14ac:dyDescent="0.2">
      <c r="A48073" s="253"/>
      <c r="B48073" s="254"/>
    </row>
    <row r="48074" spans="1:2" x14ac:dyDescent="0.2">
      <c r="A48074" s="253"/>
      <c r="B48074" s="254"/>
    </row>
    <row r="48075" spans="1:2" x14ac:dyDescent="0.2">
      <c r="A48075" s="253"/>
      <c r="B48075" s="254"/>
    </row>
    <row r="48076" spans="1:2" x14ac:dyDescent="0.2">
      <c r="A48076" s="253"/>
      <c r="B48076" s="254"/>
    </row>
    <row r="48077" spans="1:2" x14ac:dyDescent="0.2">
      <c r="A48077" s="253"/>
      <c r="B48077" s="254"/>
    </row>
    <row r="48078" spans="1:2" x14ac:dyDescent="0.2">
      <c r="A48078" s="253"/>
      <c r="B48078" s="254"/>
    </row>
    <row r="48079" spans="1:2" x14ac:dyDescent="0.2">
      <c r="A48079" s="253"/>
      <c r="B48079" s="254"/>
    </row>
    <row r="48080" spans="1:2" x14ac:dyDescent="0.2">
      <c r="A48080" s="253"/>
      <c r="B48080" s="254"/>
    </row>
    <row r="48081" spans="1:2" x14ac:dyDescent="0.2">
      <c r="A48081" s="253"/>
      <c r="B48081" s="254"/>
    </row>
    <row r="48082" spans="1:2" x14ac:dyDescent="0.2">
      <c r="A48082" s="253"/>
      <c r="B48082" s="254"/>
    </row>
    <row r="48083" spans="1:2" x14ac:dyDescent="0.2">
      <c r="A48083" s="253"/>
      <c r="B48083" s="254"/>
    </row>
    <row r="48084" spans="1:2" x14ac:dyDescent="0.2">
      <c r="A48084" s="253"/>
      <c r="B48084" s="254"/>
    </row>
    <row r="48085" spans="1:2" x14ac:dyDescent="0.2">
      <c r="A48085" s="253"/>
      <c r="B48085" s="254"/>
    </row>
    <row r="48086" spans="1:2" x14ac:dyDescent="0.2">
      <c r="A48086" s="253"/>
      <c r="B48086" s="254"/>
    </row>
    <row r="48087" spans="1:2" x14ac:dyDescent="0.2">
      <c r="A48087" s="253"/>
      <c r="B48087" s="254"/>
    </row>
    <row r="48088" spans="1:2" x14ac:dyDescent="0.2">
      <c r="A48088" s="253"/>
      <c r="B48088" s="254"/>
    </row>
    <row r="48089" spans="1:2" x14ac:dyDescent="0.2">
      <c r="A48089" s="253"/>
      <c r="B48089" s="254"/>
    </row>
    <row r="48090" spans="1:2" x14ac:dyDescent="0.2">
      <c r="A48090" s="253"/>
      <c r="B48090" s="254"/>
    </row>
    <row r="48091" spans="1:2" x14ac:dyDescent="0.2">
      <c r="A48091" s="253"/>
      <c r="B48091" s="254"/>
    </row>
    <row r="48092" spans="1:2" x14ac:dyDescent="0.2">
      <c r="A48092" s="253"/>
      <c r="B48092" s="254"/>
    </row>
    <row r="48093" spans="1:2" x14ac:dyDescent="0.2">
      <c r="A48093" s="253"/>
      <c r="B48093" s="254"/>
    </row>
    <row r="48094" spans="1:2" x14ac:dyDescent="0.2">
      <c r="A48094" s="253"/>
      <c r="B48094" s="254"/>
    </row>
    <row r="48095" spans="1:2" x14ac:dyDescent="0.2">
      <c r="A48095" s="253"/>
      <c r="B48095" s="254"/>
    </row>
    <row r="48096" spans="1:2" x14ac:dyDescent="0.2">
      <c r="A48096" s="253"/>
      <c r="B48096" s="254"/>
    </row>
    <row r="48097" spans="1:2" x14ac:dyDescent="0.2">
      <c r="A48097" s="253"/>
      <c r="B48097" s="254"/>
    </row>
    <row r="48098" spans="1:2" x14ac:dyDescent="0.2">
      <c r="A48098" s="253"/>
      <c r="B48098" s="254"/>
    </row>
    <row r="48099" spans="1:2" x14ac:dyDescent="0.2">
      <c r="A48099" s="253"/>
      <c r="B48099" s="254"/>
    </row>
    <row r="48100" spans="1:2" x14ac:dyDescent="0.2">
      <c r="A48100" s="253"/>
      <c r="B48100" s="254"/>
    </row>
    <row r="48101" spans="1:2" x14ac:dyDescent="0.2">
      <c r="A48101" s="253"/>
      <c r="B48101" s="254"/>
    </row>
    <row r="48102" spans="1:2" x14ac:dyDescent="0.2">
      <c r="A48102" s="253"/>
      <c r="B48102" s="254"/>
    </row>
    <row r="48103" spans="1:2" x14ac:dyDescent="0.2">
      <c r="A48103" s="253"/>
      <c r="B48103" s="254"/>
    </row>
    <row r="48104" spans="1:2" x14ac:dyDescent="0.2">
      <c r="A48104" s="253"/>
      <c r="B48104" s="254"/>
    </row>
    <row r="48105" spans="1:2" x14ac:dyDescent="0.2">
      <c r="A48105" s="253"/>
      <c r="B48105" s="254"/>
    </row>
    <row r="48106" spans="1:2" x14ac:dyDescent="0.2">
      <c r="A48106" s="253"/>
      <c r="B48106" s="254"/>
    </row>
    <row r="48107" spans="1:2" x14ac:dyDescent="0.2">
      <c r="A48107" s="253"/>
      <c r="B48107" s="254"/>
    </row>
    <row r="48108" spans="1:2" x14ac:dyDescent="0.2">
      <c r="A48108" s="253"/>
      <c r="B48108" s="254"/>
    </row>
    <row r="48109" spans="1:2" x14ac:dyDescent="0.2">
      <c r="A48109" s="253"/>
      <c r="B48109" s="254"/>
    </row>
    <row r="48110" spans="1:2" x14ac:dyDescent="0.2">
      <c r="A48110" s="253"/>
      <c r="B48110" s="254"/>
    </row>
    <row r="48111" spans="1:2" x14ac:dyDescent="0.2">
      <c r="A48111" s="253"/>
      <c r="B48111" s="254"/>
    </row>
    <row r="48112" spans="1:2" x14ac:dyDescent="0.2">
      <c r="A48112" s="253"/>
      <c r="B48112" s="254"/>
    </row>
    <row r="48113" spans="1:2" x14ac:dyDescent="0.2">
      <c r="A48113" s="253"/>
      <c r="B48113" s="254"/>
    </row>
    <row r="48114" spans="1:2" x14ac:dyDescent="0.2">
      <c r="A48114" s="253"/>
      <c r="B48114" s="254"/>
    </row>
    <row r="48115" spans="1:2" x14ac:dyDescent="0.2">
      <c r="A48115" s="253"/>
      <c r="B48115" s="254"/>
    </row>
    <row r="48116" spans="1:2" x14ac:dyDescent="0.2">
      <c r="A48116" s="253"/>
      <c r="B48116" s="254"/>
    </row>
    <row r="48117" spans="1:2" x14ac:dyDescent="0.2">
      <c r="A48117" s="253"/>
      <c r="B48117" s="254"/>
    </row>
    <row r="48118" spans="1:2" x14ac:dyDescent="0.2">
      <c r="A48118" s="253"/>
      <c r="B48118" s="254"/>
    </row>
    <row r="48119" spans="1:2" x14ac:dyDescent="0.2">
      <c r="A48119" s="253"/>
      <c r="B48119" s="254"/>
    </row>
    <row r="48120" spans="1:2" x14ac:dyDescent="0.2">
      <c r="A48120" s="253"/>
      <c r="B48120" s="254"/>
    </row>
    <row r="48121" spans="1:2" x14ac:dyDescent="0.2">
      <c r="A48121" s="253"/>
      <c r="B48121" s="254"/>
    </row>
    <row r="48122" spans="1:2" x14ac:dyDescent="0.2">
      <c r="A48122" s="253"/>
      <c r="B48122" s="254"/>
    </row>
    <row r="48123" spans="1:2" x14ac:dyDescent="0.2">
      <c r="A48123" s="253"/>
      <c r="B48123" s="254"/>
    </row>
    <row r="48124" spans="1:2" x14ac:dyDescent="0.2">
      <c r="A48124" s="253"/>
      <c r="B48124" s="254"/>
    </row>
    <row r="48125" spans="1:2" x14ac:dyDescent="0.2">
      <c r="A48125" s="253"/>
      <c r="B48125" s="254"/>
    </row>
    <row r="48126" spans="1:2" x14ac:dyDescent="0.2">
      <c r="A48126" s="253"/>
      <c r="B48126" s="254"/>
    </row>
    <row r="48127" spans="1:2" x14ac:dyDescent="0.2">
      <c r="A48127" s="253"/>
      <c r="B48127" s="254"/>
    </row>
    <row r="48128" spans="1:2" x14ac:dyDescent="0.2">
      <c r="A48128" s="253"/>
      <c r="B48128" s="254"/>
    </row>
    <row r="48129" spans="1:2" x14ac:dyDescent="0.2">
      <c r="A48129" s="253"/>
      <c r="B48129" s="254"/>
    </row>
    <row r="48130" spans="1:2" x14ac:dyDescent="0.2">
      <c r="A48130" s="253"/>
      <c r="B48130" s="254"/>
    </row>
    <row r="48131" spans="1:2" x14ac:dyDescent="0.2">
      <c r="A48131" s="253"/>
      <c r="B48131" s="254"/>
    </row>
    <row r="48132" spans="1:2" x14ac:dyDescent="0.2">
      <c r="A48132" s="253"/>
      <c r="B48132" s="254"/>
    </row>
    <row r="48133" spans="1:2" x14ac:dyDescent="0.2">
      <c r="A48133" s="253"/>
      <c r="B48133" s="254"/>
    </row>
    <row r="48134" spans="1:2" x14ac:dyDescent="0.2">
      <c r="A48134" s="253"/>
      <c r="B48134" s="254"/>
    </row>
    <row r="48135" spans="1:2" x14ac:dyDescent="0.2">
      <c r="A48135" s="253"/>
      <c r="B48135" s="254"/>
    </row>
    <row r="48136" spans="1:2" x14ac:dyDescent="0.2">
      <c r="A48136" s="253"/>
      <c r="B48136" s="254"/>
    </row>
    <row r="48137" spans="1:2" x14ac:dyDescent="0.2">
      <c r="A48137" s="253"/>
      <c r="B48137" s="254"/>
    </row>
    <row r="48138" spans="1:2" x14ac:dyDescent="0.2">
      <c r="A48138" s="253"/>
      <c r="B48138" s="254"/>
    </row>
    <row r="48139" spans="1:2" x14ac:dyDescent="0.2">
      <c r="A48139" s="253"/>
      <c r="B48139" s="254"/>
    </row>
    <row r="48140" spans="1:2" x14ac:dyDescent="0.2">
      <c r="A48140" s="253"/>
      <c r="B48140" s="254"/>
    </row>
    <row r="48141" spans="1:2" x14ac:dyDescent="0.2">
      <c r="A48141" s="253"/>
      <c r="B48141" s="254"/>
    </row>
    <row r="48142" spans="1:2" x14ac:dyDescent="0.2">
      <c r="A48142" s="253"/>
      <c r="B48142" s="254"/>
    </row>
    <row r="48143" spans="1:2" x14ac:dyDescent="0.2">
      <c r="A48143" s="253"/>
      <c r="B48143" s="254"/>
    </row>
    <row r="48144" spans="1:2" x14ac:dyDescent="0.2">
      <c r="A48144" s="253"/>
      <c r="B48144" s="254"/>
    </row>
    <row r="48145" spans="1:2" x14ac:dyDescent="0.2">
      <c r="A48145" s="253"/>
      <c r="B48145" s="254"/>
    </row>
    <row r="48146" spans="1:2" x14ac:dyDescent="0.2">
      <c r="A48146" s="253"/>
      <c r="B48146" s="254"/>
    </row>
    <row r="48147" spans="1:2" x14ac:dyDescent="0.2">
      <c r="A48147" s="253"/>
      <c r="B48147" s="254"/>
    </row>
    <row r="48148" spans="1:2" x14ac:dyDescent="0.2">
      <c r="A48148" s="253"/>
      <c r="B48148" s="254"/>
    </row>
    <row r="48149" spans="1:2" x14ac:dyDescent="0.2">
      <c r="A48149" s="253"/>
      <c r="B48149" s="254"/>
    </row>
    <row r="48150" spans="1:2" x14ac:dyDescent="0.2">
      <c r="A48150" s="253"/>
      <c r="B48150" s="254"/>
    </row>
    <row r="48151" spans="1:2" x14ac:dyDescent="0.2">
      <c r="A48151" s="253"/>
      <c r="B48151" s="254"/>
    </row>
    <row r="48152" spans="1:2" x14ac:dyDescent="0.2">
      <c r="A48152" s="253"/>
      <c r="B48152" s="254"/>
    </row>
    <row r="48153" spans="1:2" x14ac:dyDescent="0.2">
      <c r="A48153" s="253"/>
      <c r="B48153" s="254"/>
    </row>
    <row r="48154" spans="1:2" x14ac:dyDescent="0.2">
      <c r="A48154" s="253"/>
      <c r="B48154" s="254"/>
    </row>
    <row r="48155" spans="1:2" x14ac:dyDescent="0.2">
      <c r="A48155" s="253"/>
      <c r="B48155" s="254"/>
    </row>
    <row r="48156" spans="1:2" x14ac:dyDescent="0.2">
      <c r="A48156" s="253"/>
      <c r="B48156" s="254"/>
    </row>
    <row r="48157" spans="1:2" x14ac:dyDescent="0.2">
      <c r="A48157" s="253"/>
      <c r="B48157" s="254"/>
    </row>
    <row r="48158" spans="1:2" x14ac:dyDescent="0.2">
      <c r="A48158" s="253"/>
      <c r="B48158" s="254"/>
    </row>
    <row r="48159" spans="1:2" x14ac:dyDescent="0.2">
      <c r="A48159" s="253"/>
      <c r="B48159" s="254"/>
    </row>
    <row r="48160" spans="1:2" x14ac:dyDescent="0.2">
      <c r="A48160" s="253"/>
      <c r="B48160" s="254"/>
    </row>
    <row r="48161" spans="1:2" x14ac:dyDescent="0.2">
      <c r="A48161" s="253"/>
      <c r="B48161" s="254"/>
    </row>
    <row r="48162" spans="1:2" x14ac:dyDescent="0.2">
      <c r="A48162" s="253"/>
      <c r="B48162" s="254"/>
    </row>
    <row r="48163" spans="1:2" x14ac:dyDescent="0.2">
      <c r="A48163" s="253"/>
      <c r="B48163" s="254"/>
    </row>
    <row r="48164" spans="1:2" x14ac:dyDescent="0.2">
      <c r="A48164" s="253"/>
      <c r="B48164" s="254"/>
    </row>
    <row r="48165" spans="1:2" x14ac:dyDescent="0.2">
      <c r="A48165" s="253"/>
      <c r="B48165" s="254"/>
    </row>
    <row r="48166" spans="1:2" x14ac:dyDescent="0.2">
      <c r="A48166" s="253"/>
      <c r="B48166" s="254"/>
    </row>
    <row r="48167" spans="1:2" x14ac:dyDescent="0.2">
      <c r="A48167" s="253"/>
      <c r="B48167" s="254"/>
    </row>
    <row r="48168" spans="1:2" x14ac:dyDescent="0.2">
      <c r="A48168" s="253"/>
      <c r="B48168" s="254"/>
    </row>
    <row r="48169" spans="1:2" x14ac:dyDescent="0.2">
      <c r="A48169" s="253"/>
      <c r="B48169" s="254"/>
    </row>
    <row r="48170" spans="1:2" x14ac:dyDescent="0.2">
      <c r="A48170" s="253"/>
      <c r="B48170" s="254"/>
    </row>
    <row r="48171" spans="1:2" x14ac:dyDescent="0.2">
      <c r="A48171" s="253"/>
      <c r="B48171" s="254"/>
    </row>
    <row r="48172" spans="1:2" x14ac:dyDescent="0.2">
      <c r="A48172" s="253"/>
      <c r="B48172" s="254"/>
    </row>
    <row r="48173" spans="1:2" x14ac:dyDescent="0.2">
      <c r="A48173" s="253"/>
      <c r="B48173" s="254"/>
    </row>
    <row r="48174" spans="1:2" x14ac:dyDescent="0.2">
      <c r="A48174" s="253"/>
      <c r="B48174" s="254"/>
    </row>
    <row r="48175" spans="1:2" x14ac:dyDescent="0.2">
      <c r="A48175" s="253"/>
      <c r="B48175" s="254"/>
    </row>
    <row r="48176" spans="1:2" x14ac:dyDescent="0.2">
      <c r="A48176" s="253"/>
      <c r="B48176" s="254"/>
    </row>
    <row r="48177" spans="1:2" x14ac:dyDescent="0.2">
      <c r="A48177" s="253"/>
      <c r="B48177" s="254"/>
    </row>
    <row r="48178" spans="1:2" x14ac:dyDescent="0.2">
      <c r="A48178" s="253"/>
      <c r="B48178" s="254"/>
    </row>
    <row r="48179" spans="1:2" x14ac:dyDescent="0.2">
      <c r="A48179" s="253"/>
      <c r="B48179" s="254"/>
    </row>
    <row r="48180" spans="1:2" x14ac:dyDescent="0.2">
      <c r="A48180" s="253"/>
      <c r="B48180" s="254"/>
    </row>
    <row r="48181" spans="1:2" x14ac:dyDescent="0.2">
      <c r="A48181" s="253"/>
      <c r="B48181" s="254"/>
    </row>
    <row r="48182" spans="1:2" x14ac:dyDescent="0.2">
      <c r="A48182" s="253"/>
      <c r="B48182" s="254"/>
    </row>
    <row r="48183" spans="1:2" x14ac:dyDescent="0.2">
      <c r="A48183" s="253"/>
      <c r="B48183" s="254"/>
    </row>
    <row r="48184" spans="1:2" x14ac:dyDescent="0.2">
      <c r="A48184" s="253"/>
      <c r="B48184" s="254"/>
    </row>
    <row r="48185" spans="1:2" x14ac:dyDescent="0.2">
      <c r="A48185" s="253"/>
      <c r="B48185" s="254"/>
    </row>
    <row r="48186" spans="1:2" x14ac:dyDescent="0.2">
      <c r="A48186" s="253"/>
      <c r="B48186" s="254"/>
    </row>
    <row r="48187" spans="1:2" x14ac:dyDescent="0.2">
      <c r="A48187" s="253"/>
      <c r="B48187" s="254"/>
    </row>
    <row r="48188" spans="1:2" x14ac:dyDescent="0.2">
      <c r="A48188" s="253"/>
      <c r="B48188" s="254"/>
    </row>
    <row r="48189" spans="1:2" x14ac:dyDescent="0.2">
      <c r="A48189" s="253"/>
      <c r="B48189" s="254"/>
    </row>
    <row r="48190" spans="1:2" x14ac:dyDescent="0.2">
      <c r="A48190" s="253"/>
      <c r="B48190" s="254"/>
    </row>
    <row r="48191" spans="1:2" x14ac:dyDescent="0.2">
      <c r="A48191" s="253"/>
      <c r="B48191" s="254"/>
    </row>
    <row r="48192" spans="1:2" x14ac:dyDescent="0.2">
      <c r="A48192" s="253"/>
      <c r="B48192" s="254"/>
    </row>
    <row r="48193" spans="1:2" x14ac:dyDescent="0.2">
      <c r="A48193" s="253"/>
      <c r="B48193" s="254"/>
    </row>
    <row r="48194" spans="1:2" x14ac:dyDescent="0.2">
      <c r="A48194" s="253"/>
      <c r="B48194" s="254"/>
    </row>
    <row r="48195" spans="1:2" x14ac:dyDescent="0.2">
      <c r="A48195" s="253"/>
      <c r="B48195" s="254"/>
    </row>
    <row r="48196" spans="1:2" x14ac:dyDescent="0.2">
      <c r="A48196" s="253"/>
      <c r="B48196" s="254"/>
    </row>
    <row r="48197" spans="1:2" x14ac:dyDescent="0.2">
      <c r="A48197" s="253"/>
      <c r="B48197" s="254"/>
    </row>
    <row r="48198" spans="1:2" x14ac:dyDescent="0.2">
      <c r="A48198" s="253"/>
      <c r="B48198" s="254"/>
    </row>
    <row r="48199" spans="1:2" x14ac:dyDescent="0.2">
      <c r="A48199" s="253"/>
      <c r="B48199" s="254"/>
    </row>
    <row r="48200" spans="1:2" x14ac:dyDescent="0.2">
      <c r="A48200" s="253"/>
      <c r="B48200" s="254"/>
    </row>
    <row r="48201" spans="1:2" x14ac:dyDescent="0.2">
      <c r="A48201" s="253"/>
      <c r="B48201" s="254"/>
    </row>
    <row r="48202" spans="1:2" x14ac:dyDescent="0.2">
      <c r="A48202" s="253"/>
      <c r="B48202" s="254"/>
    </row>
    <row r="48203" spans="1:2" x14ac:dyDescent="0.2">
      <c r="A48203" s="253"/>
      <c r="B48203" s="254"/>
    </row>
    <row r="48204" spans="1:2" x14ac:dyDescent="0.2">
      <c r="A48204" s="253"/>
      <c r="B48204" s="254"/>
    </row>
    <row r="48205" spans="1:2" x14ac:dyDescent="0.2">
      <c r="A48205" s="253"/>
      <c r="B48205" s="254"/>
    </row>
    <row r="48206" spans="1:2" x14ac:dyDescent="0.2">
      <c r="A48206" s="253"/>
      <c r="B48206" s="254"/>
    </row>
    <row r="48207" spans="1:2" x14ac:dyDescent="0.2">
      <c r="A48207" s="253"/>
      <c r="B48207" s="254"/>
    </row>
    <row r="48208" spans="1:2" x14ac:dyDescent="0.2">
      <c r="A48208" s="253"/>
      <c r="B48208" s="254"/>
    </row>
    <row r="48209" spans="1:2" x14ac:dyDescent="0.2">
      <c r="A48209" s="253"/>
      <c r="B48209" s="254"/>
    </row>
    <row r="48210" spans="1:2" x14ac:dyDescent="0.2">
      <c r="A48210" s="253"/>
      <c r="B48210" s="254"/>
    </row>
    <row r="48211" spans="1:2" x14ac:dyDescent="0.2">
      <c r="A48211" s="253"/>
      <c r="B48211" s="254"/>
    </row>
    <row r="48212" spans="1:2" x14ac:dyDescent="0.2">
      <c r="A48212" s="253"/>
      <c r="B48212" s="254"/>
    </row>
    <row r="48213" spans="1:2" x14ac:dyDescent="0.2">
      <c r="A48213" s="253"/>
      <c r="B48213" s="254"/>
    </row>
    <row r="48214" spans="1:2" x14ac:dyDescent="0.2">
      <c r="A48214" s="253"/>
      <c r="B48214" s="254"/>
    </row>
    <row r="48215" spans="1:2" x14ac:dyDescent="0.2">
      <c r="A48215" s="253"/>
      <c r="B48215" s="254"/>
    </row>
    <row r="48216" spans="1:2" x14ac:dyDescent="0.2">
      <c r="A48216" s="253"/>
      <c r="B48216" s="254"/>
    </row>
    <row r="48217" spans="1:2" x14ac:dyDescent="0.2">
      <c r="A48217" s="253"/>
      <c r="B48217" s="254"/>
    </row>
    <row r="48218" spans="1:2" x14ac:dyDescent="0.2">
      <c r="A48218" s="253"/>
      <c r="B48218" s="254"/>
    </row>
    <row r="48219" spans="1:2" x14ac:dyDescent="0.2">
      <c r="A48219" s="253"/>
      <c r="B48219" s="254"/>
    </row>
    <row r="48220" spans="1:2" x14ac:dyDescent="0.2">
      <c r="A48220" s="253"/>
      <c r="B48220" s="254"/>
    </row>
    <row r="48221" spans="1:2" x14ac:dyDescent="0.2">
      <c r="A48221" s="253"/>
      <c r="B48221" s="254"/>
    </row>
    <row r="48222" spans="1:2" x14ac:dyDescent="0.2">
      <c r="A48222" s="253"/>
      <c r="B48222" s="254"/>
    </row>
    <row r="48223" spans="1:2" x14ac:dyDescent="0.2">
      <c r="A48223" s="253"/>
      <c r="B48223" s="254"/>
    </row>
    <row r="48224" spans="1:2" x14ac:dyDescent="0.2">
      <c r="A48224" s="253"/>
      <c r="B48224" s="254"/>
    </row>
    <row r="48225" spans="1:2" x14ac:dyDescent="0.2">
      <c r="A48225" s="253"/>
      <c r="B48225" s="254"/>
    </row>
    <row r="48226" spans="1:2" x14ac:dyDescent="0.2">
      <c r="A48226" s="253"/>
      <c r="B48226" s="254"/>
    </row>
    <row r="48227" spans="1:2" x14ac:dyDescent="0.2">
      <c r="A48227" s="253"/>
      <c r="B48227" s="254"/>
    </row>
    <row r="48228" spans="1:2" x14ac:dyDescent="0.2">
      <c r="A48228" s="253"/>
      <c r="B48228" s="254"/>
    </row>
    <row r="48229" spans="1:2" x14ac:dyDescent="0.2">
      <c r="A48229" s="253"/>
      <c r="B48229" s="254"/>
    </row>
    <row r="48230" spans="1:2" x14ac:dyDescent="0.2">
      <c r="A48230" s="253"/>
      <c r="B48230" s="254"/>
    </row>
    <row r="48231" spans="1:2" x14ac:dyDescent="0.2">
      <c r="A48231" s="253"/>
      <c r="B48231" s="254"/>
    </row>
    <row r="48232" spans="1:2" x14ac:dyDescent="0.2">
      <c r="A48232" s="253"/>
      <c r="B48232" s="254"/>
    </row>
    <row r="48233" spans="1:2" x14ac:dyDescent="0.2">
      <c r="A48233" s="253"/>
      <c r="B48233" s="254"/>
    </row>
    <row r="48234" spans="1:2" x14ac:dyDescent="0.2">
      <c r="A48234" s="253"/>
      <c r="B48234" s="254"/>
    </row>
    <row r="48235" spans="1:2" x14ac:dyDescent="0.2">
      <c r="A48235" s="253"/>
      <c r="B48235" s="254"/>
    </row>
    <row r="48236" spans="1:2" x14ac:dyDescent="0.2">
      <c r="A48236" s="253"/>
      <c r="B48236" s="254"/>
    </row>
    <row r="48237" spans="1:2" x14ac:dyDescent="0.2">
      <c r="A48237" s="253"/>
      <c r="B48237" s="254"/>
    </row>
    <row r="48238" spans="1:2" x14ac:dyDescent="0.2">
      <c r="A48238" s="253"/>
      <c r="B48238" s="254"/>
    </row>
    <row r="48239" spans="1:2" x14ac:dyDescent="0.2">
      <c r="A48239" s="253"/>
      <c r="B48239" s="254"/>
    </row>
    <row r="48240" spans="1:2" x14ac:dyDescent="0.2">
      <c r="A48240" s="253"/>
      <c r="B48240" s="254"/>
    </row>
    <row r="48241" spans="1:2" x14ac:dyDescent="0.2">
      <c r="A48241" s="253"/>
      <c r="B48241" s="254"/>
    </row>
    <row r="48242" spans="1:2" x14ac:dyDescent="0.2">
      <c r="A48242" s="253"/>
      <c r="B48242" s="254"/>
    </row>
    <row r="48243" spans="1:2" x14ac:dyDescent="0.2">
      <c r="A48243" s="253"/>
      <c r="B48243" s="254"/>
    </row>
    <row r="48244" spans="1:2" x14ac:dyDescent="0.2">
      <c r="A48244" s="253"/>
      <c r="B48244" s="254"/>
    </row>
    <row r="48245" spans="1:2" x14ac:dyDescent="0.2">
      <c r="A48245" s="253"/>
      <c r="B48245" s="254"/>
    </row>
    <row r="48246" spans="1:2" x14ac:dyDescent="0.2">
      <c r="A48246" s="253"/>
      <c r="B48246" s="254"/>
    </row>
    <row r="48247" spans="1:2" x14ac:dyDescent="0.2">
      <c r="A48247" s="253"/>
      <c r="B48247" s="254"/>
    </row>
    <row r="48248" spans="1:2" x14ac:dyDescent="0.2">
      <c r="A48248" s="253"/>
      <c r="B48248" s="254"/>
    </row>
    <row r="48249" spans="1:2" x14ac:dyDescent="0.2">
      <c r="A48249" s="253"/>
      <c r="B48249" s="254"/>
    </row>
    <row r="48250" spans="1:2" x14ac:dyDescent="0.2">
      <c r="A48250" s="253"/>
      <c r="B48250" s="254"/>
    </row>
    <row r="48251" spans="1:2" x14ac:dyDescent="0.2">
      <c r="A48251" s="253"/>
      <c r="B48251" s="254"/>
    </row>
    <row r="48252" spans="1:2" x14ac:dyDescent="0.2">
      <c r="A48252" s="253"/>
      <c r="B48252" s="254"/>
    </row>
    <row r="48253" spans="1:2" x14ac:dyDescent="0.2">
      <c r="A48253" s="253"/>
      <c r="B48253" s="254"/>
    </row>
    <row r="48254" spans="1:2" x14ac:dyDescent="0.2">
      <c r="A48254" s="253"/>
      <c r="B48254" s="254"/>
    </row>
    <row r="48255" spans="1:2" x14ac:dyDescent="0.2">
      <c r="A48255" s="253"/>
      <c r="B48255" s="254"/>
    </row>
    <row r="48256" spans="1:2" x14ac:dyDescent="0.2">
      <c r="A48256" s="253"/>
      <c r="B48256" s="254"/>
    </row>
    <row r="48257" spans="1:2" x14ac:dyDescent="0.2">
      <c r="A48257" s="253"/>
      <c r="B48257" s="254"/>
    </row>
    <row r="48258" spans="1:2" x14ac:dyDescent="0.2">
      <c r="A48258" s="253"/>
      <c r="B48258" s="254"/>
    </row>
    <row r="48259" spans="1:2" x14ac:dyDescent="0.2">
      <c r="A48259" s="253"/>
      <c r="B48259" s="254"/>
    </row>
    <row r="48260" spans="1:2" x14ac:dyDescent="0.2">
      <c r="A48260" s="253"/>
      <c r="B48260" s="254"/>
    </row>
    <row r="48261" spans="1:2" x14ac:dyDescent="0.2">
      <c r="A48261" s="253"/>
      <c r="B48261" s="254"/>
    </row>
    <row r="48262" spans="1:2" x14ac:dyDescent="0.2">
      <c r="A48262" s="253"/>
      <c r="B48262" s="254"/>
    </row>
    <row r="48263" spans="1:2" x14ac:dyDescent="0.2">
      <c r="A48263" s="253"/>
      <c r="B48263" s="254"/>
    </row>
    <row r="48264" spans="1:2" x14ac:dyDescent="0.2">
      <c r="A48264" s="253"/>
      <c r="B48264" s="254"/>
    </row>
    <row r="48265" spans="1:2" x14ac:dyDescent="0.2">
      <c r="A48265" s="253"/>
      <c r="B48265" s="254"/>
    </row>
    <row r="48266" spans="1:2" x14ac:dyDescent="0.2">
      <c r="A48266" s="253"/>
      <c r="B48266" s="254"/>
    </row>
    <row r="48267" spans="1:2" x14ac:dyDescent="0.2">
      <c r="A48267" s="253"/>
      <c r="B48267" s="254"/>
    </row>
    <row r="48268" spans="1:2" x14ac:dyDescent="0.2">
      <c r="A48268" s="253"/>
      <c r="B48268" s="254"/>
    </row>
    <row r="48269" spans="1:2" x14ac:dyDescent="0.2">
      <c r="A48269" s="253"/>
      <c r="B48269" s="254"/>
    </row>
    <row r="48270" spans="1:2" x14ac:dyDescent="0.2">
      <c r="A48270" s="253"/>
      <c r="B48270" s="254"/>
    </row>
    <row r="48271" spans="1:2" x14ac:dyDescent="0.2">
      <c r="A48271" s="253"/>
      <c r="B48271" s="254"/>
    </row>
    <row r="48272" spans="1:2" x14ac:dyDescent="0.2">
      <c r="A48272" s="253"/>
      <c r="B48272" s="254"/>
    </row>
    <row r="48273" spans="1:2" x14ac:dyDescent="0.2">
      <c r="A48273" s="253"/>
      <c r="B48273" s="254"/>
    </row>
    <row r="48274" spans="1:2" x14ac:dyDescent="0.2">
      <c r="A48274" s="253"/>
      <c r="B48274" s="254"/>
    </row>
    <row r="48275" spans="1:2" x14ac:dyDescent="0.2">
      <c r="A48275" s="253"/>
      <c r="B48275" s="254"/>
    </row>
    <row r="48276" spans="1:2" x14ac:dyDescent="0.2">
      <c r="A48276" s="253"/>
      <c r="B48276" s="254"/>
    </row>
    <row r="48277" spans="1:2" x14ac:dyDescent="0.2">
      <c r="A48277" s="253"/>
      <c r="B48277" s="254"/>
    </row>
    <row r="48278" spans="1:2" x14ac:dyDescent="0.2">
      <c r="A48278" s="253"/>
      <c r="B48278" s="254"/>
    </row>
    <row r="48279" spans="1:2" x14ac:dyDescent="0.2">
      <c r="A48279" s="253"/>
      <c r="B48279" s="254"/>
    </row>
    <row r="48280" spans="1:2" x14ac:dyDescent="0.2">
      <c r="A48280" s="253"/>
      <c r="B48280" s="254"/>
    </row>
    <row r="48281" spans="1:2" x14ac:dyDescent="0.2">
      <c r="A48281" s="253"/>
      <c r="B48281" s="254"/>
    </row>
    <row r="48282" spans="1:2" x14ac:dyDescent="0.2">
      <c r="A48282" s="253"/>
      <c r="B48282" s="254"/>
    </row>
    <row r="48283" spans="1:2" x14ac:dyDescent="0.2">
      <c r="A48283" s="253"/>
      <c r="B48283" s="254"/>
    </row>
    <row r="48284" spans="1:2" x14ac:dyDescent="0.2">
      <c r="A48284" s="253"/>
      <c r="B48284" s="254"/>
    </row>
    <row r="48285" spans="1:2" x14ac:dyDescent="0.2">
      <c r="A48285" s="253"/>
      <c r="B48285" s="254"/>
    </row>
    <row r="48286" spans="1:2" x14ac:dyDescent="0.2">
      <c r="A48286" s="253"/>
      <c r="B48286" s="254"/>
    </row>
    <row r="48287" spans="1:2" x14ac:dyDescent="0.2">
      <c r="A48287" s="253"/>
      <c r="B48287" s="254"/>
    </row>
    <row r="48288" spans="1:2" x14ac:dyDescent="0.2">
      <c r="A48288" s="253"/>
      <c r="B48288" s="254"/>
    </row>
    <row r="48289" spans="1:2" x14ac:dyDescent="0.2">
      <c r="A48289" s="253"/>
      <c r="B48289" s="254"/>
    </row>
    <row r="48290" spans="1:2" x14ac:dyDescent="0.2">
      <c r="A48290" s="253"/>
      <c r="B48290" s="254"/>
    </row>
    <row r="48291" spans="1:2" x14ac:dyDescent="0.2">
      <c r="A48291" s="253"/>
      <c r="B48291" s="254"/>
    </row>
    <row r="48292" spans="1:2" x14ac:dyDescent="0.2">
      <c r="A48292" s="253"/>
      <c r="B48292" s="254"/>
    </row>
    <row r="48293" spans="1:2" x14ac:dyDescent="0.2">
      <c r="A48293" s="253"/>
      <c r="B48293" s="254"/>
    </row>
    <row r="48294" spans="1:2" x14ac:dyDescent="0.2">
      <c r="A48294" s="253"/>
      <c r="B48294" s="254"/>
    </row>
    <row r="48295" spans="1:2" x14ac:dyDescent="0.2">
      <c r="A48295" s="253"/>
      <c r="B48295" s="254"/>
    </row>
    <row r="48296" spans="1:2" x14ac:dyDescent="0.2">
      <c r="A48296" s="253"/>
      <c r="B48296" s="254"/>
    </row>
    <row r="48297" spans="1:2" x14ac:dyDescent="0.2">
      <c r="A48297" s="253"/>
      <c r="B48297" s="254"/>
    </row>
    <row r="48298" spans="1:2" x14ac:dyDescent="0.2">
      <c r="A48298" s="253"/>
      <c r="B48298" s="254"/>
    </row>
    <row r="48299" spans="1:2" x14ac:dyDescent="0.2">
      <c r="A48299" s="253"/>
      <c r="B48299" s="254"/>
    </row>
    <row r="48300" spans="1:2" x14ac:dyDescent="0.2">
      <c r="A48300" s="253"/>
      <c r="B48300" s="254"/>
    </row>
    <row r="48301" spans="1:2" x14ac:dyDescent="0.2">
      <c r="A48301" s="253"/>
      <c r="B48301" s="254"/>
    </row>
    <row r="48302" spans="1:2" x14ac:dyDescent="0.2">
      <c r="A48302" s="253"/>
      <c r="B48302" s="254"/>
    </row>
    <row r="48303" spans="1:2" x14ac:dyDescent="0.2">
      <c r="A48303" s="253"/>
      <c r="B48303" s="254"/>
    </row>
    <row r="48304" spans="1:2" x14ac:dyDescent="0.2">
      <c r="A48304" s="253"/>
      <c r="B48304" s="254"/>
    </row>
    <row r="48305" spans="1:2" x14ac:dyDescent="0.2">
      <c r="A48305" s="253"/>
      <c r="B48305" s="254"/>
    </row>
    <row r="48306" spans="1:2" x14ac:dyDescent="0.2">
      <c r="A48306" s="253"/>
      <c r="B48306" s="254"/>
    </row>
    <row r="48307" spans="1:2" x14ac:dyDescent="0.2">
      <c r="A48307" s="253"/>
      <c r="B48307" s="254"/>
    </row>
    <row r="48308" spans="1:2" x14ac:dyDescent="0.2">
      <c r="A48308" s="253"/>
      <c r="B48308" s="254"/>
    </row>
    <row r="48309" spans="1:2" x14ac:dyDescent="0.2">
      <c r="A48309" s="253"/>
      <c r="B48309" s="254"/>
    </row>
    <row r="48310" spans="1:2" x14ac:dyDescent="0.2">
      <c r="A48310" s="253"/>
      <c r="B48310" s="254"/>
    </row>
    <row r="48311" spans="1:2" x14ac:dyDescent="0.2">
      <c r="A48311" s="253"/>
      <c r="B48311" s="254"/>
    </row>
    <row r="48312" spans="1:2" x14ac:dyDescent="0.2">
      <c r="A48312" s="253"/>
      <c r="B48312" s="254"/>
    </row>
    <row r="48313" spans="1:2" x14ac:dyDescent="0.2">
      <c r="A48313" s="253"/>
      <c r="B48313" s="254"/>
    </row>
    <row r="48314" spans="1:2" x14ac:dyDescent="0.2">
      <c r="A48314" s="253"/>
      <c r="B48314" s="254"/>
    </row>
    <row r="48315" spans="1:2" x14ac:dyDescent="0.2">
      <c r="A48315" s="253"/>
      <c r="B48315" s="254"/>
    </row>
    <row r="48316" spans="1:2" x14ac:dyDescent="0.2">
      <c r="A48316" s="253"/>
      <c r="B48316" s="254"/>
    </row>
    <row r="48317" spans="1:2" x14ac:dyDescent="0.2">
      <c r="A48317" s="253"/>
      <c r="B48317" s="254"/>
    </row>
    <row r="48318" spans="1:2" x14ac:dyDescent="0.2">
      <c r="A48318" s="253"/>
      <c r="B48318" s="254"/>
    </row>
    <row r="48319" spans="1:2" x14ac:dyDescent="0.2">
      <c r="A48319" s="253"/>
      <c r="B48319" s="254"/>
    </row>
    <row r="48320" spans="1:2" x14ac:dyDescent="0.2">
      <c r="A48320" s="253"/>
      <c r="B48320" s="254"/>
    </row>
    <row r="48321" spans="1:2" x14ac:dyDescent="0.2">
      <c r="A48321" s="253"/>
      <c r="B48321" s="254"/>
    </row>
    <row r="48322" spans="1:2" x14ac:dyDescent="0.2">
      <c r="A48322" s="253"/>
      <c r="B48322" s="254"/>
    </row>
    <row r="48323" spans="1:2" x14ac:dyDescent="0.2">
      <c r="A48323" s="253"/>
      <c r="B48323" s="254"/>
    </row>
    <row r="48324" spans="1:2" x14ac:dyDescent="0.2">
      <c r="A48324" s="253"/>
      <c r="B48324" s="254"/>
    </row>
    <row r="48325" spans="1:2" x14ac:dyDescent="0.2">
      <c r="A48325" s="253"/>
      <c r="B48325" s="254"/>
    </row>
    <row r="48326" spans="1:2" x14ac:dyDescent="0.2">
      <c r="A48326" s="253"/>
      <c r="B48326" s="254"/>
    </row>
    <row r="48327" spans="1:2" x14ac:dyDescent="0.2">
      <c r="A48327" s="253"/>
      <c r="B48327" s="254"/>
    </row>
    <row r="48328" spans="1:2" x14ac:dyDescent="0.2">
      <c r="A48328" s="253"/>
      <c r="B48328" s="254"/>
    </row>
    <row r="48329" spans="1:2" x14ac:dyDescent="0.2">
      <c r="A48329" s="253"/>
      <c r="B48329" s="254"/>
    </row>
    <row r="48330" spans="1:2" x14ac:dyDescent="0.2">
      <c r="A48330" s="253"/>
      <c r="B48330" s="254"/>
    </row>
    <row r="48331" spans="1:2" x14ac:dyDescent="0.2">
      <c r="A48331" s="253"/>
      <c r="B48331" s="254"/>
    </row>
    <row r="48332" spans="1:2" x14ac:dyDescent="0.2">
      <c r="A48332" s="253"/>
      <c r="B48332" s="254"/>
    </row>
    <row r="48333" spans="1:2" x14ac:dyDescent="0.2">
      <c r="A48333" s="253"/>
      <c r="B48333" s="254"/>
    </row>
    <row r="48334" spans="1:2" x14ac:dyDescent="0.2">
      <c r="A48334" s="253"/>
      <c r="B48334" s="254"/>
    </row>
    <row r="48335" spans="1:2" x14ac:dyDescent="0.2">
      <c r="A48335" s="253"/>
      <c r="B48335" s="254"/>
    </row>
    <row r="48336" spans="1:2" x14ac:dyDescent="0.2">
      <c r="A48336" s="253"/>
      <c r="B48336" s="254"/>
    </row>
    <row r="48337" spans="1:2" x14ac:dyDescent="0.2">
      <c r="A48337" s="253"/>
      <c r="B48337" s="254"/>
    </row>
    <row r="48338" spans="1:2" x14ac:dyDescent="0.2">
      <c r="A48338" s="253"/>
      <c r="B48338" s="254"/>
    </row>
    <row r="48339" spans="1:2" x14ac:dyDescent="0.2">
      <c r="A48339" s="253"/>
      <c r="B48339" s="254"/>
    </row>
    <row r="48340" spans="1:2" x14ac:dyDescent="0.2">
      <c r="A48340" s="253"/>
      <c r="B48340" s="254"/>
    </row>
    <row r="48341" spans="1:2" x14ac:dyDescent="0.2">
      <c r="A48341" s="253"/>
      <c r="B48341" s="254"/>
    </row>
    <row r="48342" spans="1:2" x14ac:dyDescent="0.2">
      <c r="A48342" s="253"/>
      <c r="B48342" s="254"/>
    </row>
    <row r="48343" spans="1:2" x14ac:dyDescent="0.2">
      <c r="A48343" s="253"/>
      <c r="B48343" s="254"/>
    </row>
    <row r="48344" spans="1:2" x14ac:dyDescent="0.2">
      <c r="A48344" s="253"/>
      <c r="B48344" s="254"/>
    </row>
    <row r="48345" spans="1:2" x14ac:dyDescent="0.2">
      <c r="A48345" s="253"/>
      <c r="B48345" s="254"/>
    </row>
    <row r="48346" spans="1:2" x14ac:dyDescent="0.2">
      <c r="A48346" s="253"/>
      <c r="B48346" s="254"/>
    </row>
    <row r="48347" spans="1:2" x14ac:dyDescent="0.2">
      <c r="A48347" s="253"/>
      <c r="B48347" s="254"/>
    </row>
    <row r="48348" spans="1:2" x14ac:dyDescent="0.2">
      <c r="A48348" s="253"/>
      <c r="B48348" s="254"/>
    </row>
    <row r="48349" spans="1:2" x14ac:dyDescent="0.2">
      <c r="A48349" s="253"/>
      <c r="B48349" s="254"/>
    </row>
    <row r="48350" spans="1:2" x14ac:dyDescent="0.2">
      <c r="A48350" s="253"/>
      <c r="B48350" s="254"/>
    </row>
    <row r="48351" spans="1:2" x14ac:dyDescent="0.2">
      <c r="A48351" s="253"/>
      <c r="B48351" s="254"/>
    </row>
    <row r="48352" spans="1:2" x14ac:dyDescent="0.2">
      <c r="A48352" s="253"/>
      <c r="B48352" s="254"/>
    </row>
    <row r="48353" spans="1:2" x14ac:dyDescent="0.2">
      <c r="A48353" s="253"/>
      <c r="B48353" s="254"/>
    </row>
    <row r="48354" spans="1:2" x14ac:dyDescent="0.2">
      <c r="A48354" s="253"/>
      <c r="B48354" s="254"/>
    </row>
    <row r="48355" spans="1:2" x14ac:dyDescent="0.2">
      <c r="A48355" s="253"/>
      <c r="B48355" s="254"/>
    </row>
    <row r="48356" spans="1:2" x14ac:dyDescent="0.2">
      <c r="A48356" s="253"/>
      <c r="B48356" s="254"/>
    </row>
    <row r="48357" spans="1:2" x14ac:dyDescent="0.2">
      <c r="A48357" s="253"/>
      <c r="B48357" s="254"/>
    </row>
    <row r="48358" spans="1:2" x14ac:dyDescent="0.2">
      <c r="A48358" s="253"/>
      <c r="B48358" s="254"/>
    </row>
    <row r="48359" spans="1:2" x14ac:dyDescent="0.2">
      <c r="A48359" s="253"/>
      <c r="B48359" s="254"/>
    </row>
    <row r="48360" spans="1:2" x14ac:dyDescent="0.2">
      <c r="A48360" s="253"/>
      <c r="B48360" s="254"/>
    </row>
    <row r="48361" spans="1:2" x14ac:dyDescent="0.2">
      <c r="A48361" s="253"/>
      <c r="B48361" s="254"/>
    </row>
    <row r="48362" spans="1:2" x14ac:dyDescent="0.2">
      <c r="A48362" s="253"/>
      <c r="B48362" s="254"/>
    </row>
    <row r="48363" spans="1:2" x14ac:dyDescent="0.2">
      <c r="A48363" s="253"/>
      <c r="B48363" s="254"/>
    </row>
    <row r="48364" spans="1:2" x14ac:dyDescent="0.2">
      <c r="A48364" s="253"/>
      <c r="B48364" s="254"/>
    </row>
    <row r="48365" spans="1:2" x14ac:dyDescent="0.2">
      <c r="A48365" s="253"/>
      <c r="B48365" s="254"/>
    </row>
    <row r="48366" spans="1:2" x14ac:dyDescent="0.2">
      <c r="A48366" s="253"/>
      <c r="B48366" s="254"/>
    </row>
    <row r="48367" spans="1:2" x14ac:dyDescent="0.2">
      <c r="A48367" s="253"/>
      <c r="B48367" s="254"/>
    </row>
    <row r="48368" spans="1:2" x14ac:dyDescent="0.2">
      <c r="A48368" s="253"/>
      <c r="B48368" s="254"/>
    </row>
    <row r="48369" spans="1:2" x14ac:dyDescent="0.2">
      <c r="A48369" s="253"/>
      <c r="B48369" s="254"/>
    </row>
    <row r="48370" spans="1:2" x14ac:dyDescent="0.2">
      <c r="A48370" s="253"/>
      <c r="B48370" s="254"/>
    </row>
    <row r="48371" spans="1:2" x14ac:dyDescent="0.2">
      <c r="A48371" s="253"/>
      <c r="B48371" s="254"/>
    </row>
    <row r="48372" spans="1:2" x14ac:dyDescent="0.2">
      <c r="A48372" s="253"/>
      <c r="B48372" s="254"/>
    </row>
    <row r="48373" spans="1:2" x14ac:dyDescent="0.2">
      <c r="A48373" s="253"/>
      <c r="B48373" s="254"/>
    </row>
    <row r="48374" spans="1:2" x14ac:dyDescent="0.2">
      <c r="A48374" s="253"/>
      <c r="B48374" s="254"/>
    </row>
    <row r="48375" spans="1:2" x14ac:dyDescent="0.2">
      <c r="A48375" s="253"/>
      <c r="B48375" s="254"/>
    </row>
    <row r="48376" spans="1:2" x14ac:dyDescent="0.2">
      <c r="A48376" s="253"/>
      <c r="B48376" s="254"/>
    </row>
    <row r="48377" spans="1:2" x14ac:dyDescent="0.2">
      <c r="A48377" s="253"/>
      <c r="B48377" s="254"/>
    </row>
    <row r="48378" spans="1:2" x14ac:dyDescent="0.2">
      <c r="A48378" s="253"/>
      <c r="B48378" s="254"/>
    </row>
    <row r="48379" spans="1:2" x14ac:dyDescent="0.2">
      <c r="A48379" s="253"/>
      <c r="B48379" s="254"/>
    </row>
    <row r="48380" spans="1:2" x14ac:dyDescent="0.2">
      <c r="A48380" s="253"/>
      <c r="B48380" s="254"/>
    </row>
    <row r="48381" spans="1:2" x14ac:dyDescent="0.2">
      <c r="A48381" s="253"/>
      <c r="B48381" s="254"/>
    </row>
    <row r="48382" spans="1:2" x14ac:dyDescent="0.2">
      <c r="A48382" s="253"/>
      <c r="B48382" s="254"/>
    </row>
    <row r="48383" spans="1:2" x14ac:dyDescent="0.2">
      <c r="A48383" s="253"/>
      <c r="B48383" s="254"/>
    </row>
    <row r="48384" spans="1:2" x14ac:dyDescent="0.2">
      <c r="A48384" s="253"/>
      <c r="B48384" s="254"/>
    </row>
    <row r="48385" spans="1:2" x14ac:dyDescent="0.2">
      <c r="A48385" s="253"/>
      <c r="B48385" s="254"/>
    </row>
    <row r="48386" spans="1:2" x14ac:dyDescent="0.2">
      <c r="A48386" s="253"/>
      <c r="B48386" s="254"/>
    </row>
    <row r="48387" spans="1:2" x14ac:dyDescent="0.2">
      <c r="A48387" s="253"/>
      <c r="B48387" s="254"/>
    </row>
    <row r="48388" spans="1:2" x14ac:dyDescent="0.2">
      <c r="A48388" s="253"/>
      <c r="B48388" s="254"/>
    </row>
    <row r="48389" spans="1:2" x14ac:dyDescent="0.2">
      <c r="A48389" s="253"/>
      <c r="B48389" s="254"/>
    </row>
    <row r="48390" spans="1:2" x14ac:dyDescent="0.2">
      <c r="A48390" s="253"/>
      <c r="B48390" s="254"/>
    </row>
    <row r="48391" spans="1:2" x14ac:dyDescent="0.2">
      <c r="A48391" s="253"/>
      <c r="B48391" s="254"/>
    </row>
    <row r="48392" spans="1:2" x14ac:dyDescent="0.2">
      <c r="A48392" s="253"/>
      <c r="B48392" s="254"/>
    </row>
    <row r="48393" spans="1:2" x14ac:dyDescent="0.2">
      <c r="A48393" s="253"/>
      <c r="B48393" s="254"/>
    </row>
    <row r="48394" spans="1:2" x14ac:dyDescent="0.2">
      <c r="A48394" s="253"/>
      <c r="B48394" s="254"/>
    </row>
    <row r="48395" spans="1:2" x14ac:dyDescent="0.2">
      <c r="A48395" s="253"/>
      <c r="B48395" s="254"/>
    </row>
    <row r="48396" spans="1:2" x14ac:dyDescent="0.2">
      <c r="A48396" s="253"/>
      <c r="B48396" s="254"/>
    </row>
    <row r="48397" spans="1:2" x14ac:dyDescent="0.2">
      <c r="A48397" s="253"/>
      <c r="B48397" s="254"/>
    </row>
    <row r="48398" spans="1:2" x14ac:dyDescent="0.2">
      <c r="A48398" s="253"/>
      <c r="B48398" s="254"/>
    </row>
    <row r="48399" spans="1:2" x14ac:dyDescent="0.2">
      <c r="A48399" s="253"/>
      <c r="B48399" s="254"/>
    </row>
    <row r="48400" spans="1:2" x14ac:dyDescent="0.2">
      <c r="A48400" s="253"/>
      <c r="B48400" s="254"/>
    </row>
    <row r="48401" spans="1:2" x14ac:dyDescent="0.2">
      <c r="A48401" s="253"/>
      <c r="B48401" s="254"/>
    </row>
    <row r="48402" spans="1:2" x14ac:dyDescent="0.2">
      <c r="A48402" s="253"/>
      <c r="B48402" s="254"/>
    </row>
    <row r="48403" spans="1:2" x14ac:dyDescent="0.2">
      <c r="A48403" s="253"/>
      <c r="B48403" s="254"/>
    </row>
    <row r="48404" spans="1:2" x14ac:dyDescent="0.2">
      <c r="A48404" s="253"/>
      <c r="B48404" s="254"/>
    </row>
    <row r="48405" spans="1:2" x14ac:dyDescent="0.2">
      <c r="A48405" s="253"/>
      <c r="B48405" s="254"/>
    </row>
    <row r="48406" spans="1:2" x14ac:dyDescent="0.2">
      <c r="A48406" s="253"/>
      <c r="B48406" s="254"/>
    </row>
    <row r="48407" spans="1:2" x14ac:dyDescent="0.2">
      <c r="A48407" s="253"/>
      <c r="B48407" s="254"/>
    </row>
    <row r="48408" spans="1:2" x14ac:dyDescent="0.2">
      <c r="A48408" s="253"/>
      <c r="B48408" s="254"/>
    </row>
    <row r="48409" spans="1:2" x14ac:dyDescent="0.2">
      <c r="A48409" s="253"/>
      <c r="B48409" s="254"/>
    </row>
    <row r="48410" spans="1:2" x14ac:dyDescent="0.2">
      <c r="A48410" s="253"/>
      <c r="B48410" s="254"/>
    </row>
    <row r="48411" spans="1:2" x14ac:dyDescent="0.2">
      <c r="A48411" s="253"/>
      <c r="B48411" s="254"/>
    </row>
    <row r="48412" spans="1:2" x14ac:dyDescent="0.2">
      <c r="A48412" s="253"/>
      <c r="B48412" s="254"/>
    </row>
    <row r="48413" spans="1:2" x14ac:dyDescent="0.2">
      <c r="A48413" s="253"/>
      <c r="B48413" s="254"/>
    </row>
    <row r="48414" spans="1:2" x14ac:dyDescent="0.2">
      <c r="A48414" s="253"/>
      <c r="B48414" s="254"/>
    </row>
    <row r="48415" spans="1:2" x14ac:dyDescent="0.2">
      <c r="A48415" s="253"/>
      <c r="B48415" s="254"/>
    </row>
    <row r="48416" spans="1:2" x14ac:dyDescent="0.2">
      <c r="A48416" s="253"/>
      <c r="B48416" s="254"/>
    </row>
    <row r="48417" spans="1:2" x14ac:dyDescent="0.2">
      <c r="A48417" s="253"/>
      <c r="B48417" s="254"/>
    </row>
    <row r="48418" spans="1:2" x14ac:dyDescent="0.2">
      <c r="A48418" s="253"/>
      <c r="B48418" s="254"/>
    </row>
    <row r="48419" spans="1:2" x14ac:dyDescent="0.2">
      <c r="A48419" s="253"/>
      <c r="B48419" s="254"/>
    </row>
    <row r="48420" spans="1:2" x14ac:dyDescent="0.2">
      <c r="A48420" s="253"/>
      <c r="B48420" s="254"/>
    </row>
    <row r="48421" spans="1:2" x14ac:dyDescent="0.2">
      <c r="A48421" s="253"/>
      <c r="B48421" s="254"/>
    </row>
    <row r="48422" spans="1:2" x14ac:dyDescent="0.2">
      <c r="A48422" s="253"/>
      <c r="B48422" s="254"/>
    </row>
    <row r="48423" spans="1:2" x14ac:dyDescent="0.2">
      <c r="A48423" s="253"/>
      <c r="B48423" s="254"/>
    </row>
    <row r="48424" spans="1:2" x14ac:dyDescent="0.2">
      <c r="A48424" s="253"/>
      <c r="B48424" s="254"/>
    </row>
    <row r="48425" spans="1:2" x14ac:dyDescent="0.2">
      <c r="A48425" s="253"/>
      <c r="B48425" s="254"/>
    </row>
    <row r="48426" spans="1:2" x14ac:dyDescent="0.2">
      <c r="A48426" s="253"/>
      <c r="B48426" s="254"/>
    </row>
    <row r="48427" spans="1:2" x14ac:dyDescent="0.2">
      <c r="A48427" s="253"/>
      <c r="B48427" s="254"/>
    </row>
    <row r="48428" spans="1:2" x14ac:dyDescent="0.2">
      <c r="A48428" s="253"/>
      <c r="B48428" s="254"/>
    </row>
    <row r="48429" spans="1:2" x14ac:dyDescent="0.2">
      <c r="A48429" s="253"/>
      <c r="B48429" s="254"/>
    </row>
    <row r="48430" spans="1:2" x14ac:dyDescent="0.2">
      <c r="A48430" s="253"/>
      <c r="B48430" s="254"/>
    </row>
    <row r="48431" spans="1:2" x14ac:dyDescent="0.2">
      <c r="A48431" s="253"/>
      <c r="B48431" s="254"/>
    </row>
    <row r="48432" spans="1:2" x14ac:dyDescent="0.2">
      <c r="A48432" s="253"/>
      <c r="B48432" s="254"/>
    </row>
    <row r="48433" spans="1:2" x14ac:dyDescent="0.2">
      <c r="A48433" s="253"/>
      <c r="B48433" s="254"/>
    </row>
    <row r="48434" spans="1:2" x14ac:dyDescent="0.2">
      <c r="A48434" s="253"/>
      <c r="B48434" s="254"/>
    </row>
    <row r="48435" spans="1:2" x14ac:dyDescent="0.2">
      <c r="A48435" s="253"/>
      <c r="B48435" s="254"/>
    </row>
    <row r="48436" spans="1:2" x14ac:dyDescent="0.2">
      <c r="A48436" s="253"/>
      <c r="B48436" s="254"/>
    </row>
    <row r="48437" spans="1:2" x14ac:dyDescent="0.2">
      <c r="A48437" s="253"/>
      <c r="B48437" s="254"/>
    </row>
    <row r="48438" spans="1:2" x14ac:dyDescent="0.2">
      <c r="A48438" s="253"/>
      <c r="B48438" s="254"/>
    </row>
    <row r="48439" spans="1:2" x14ac:dyDescent="0.2">
      <c r="A48439" s="253"/>
      <c r="B48439" s="254"/>
    </row>
    <row r="48440" spans="1:2" x14ac:dyDescent="0.2">
      <c r="A48440" s="253"/>
      <c r="B48440" s="254"/>
    </row>
    <row r="48441" spans="1:2" x14ac:dyDescent="0.2">
      <c r="A48441" s="253"/>
      <c r="B48441" s="254"/>
    </row>
    <row r="48442" spans="1:2" x14ac:dyDescent="0.2">
      <c r="A48442" s="253"/>
      <c r="B48442" s="254"/>
    </row>
    <row r="48443" spans="1:2" x14ac:dyDescent="0.2">
      <c r="A48443" s="253"/>
      <c r="B48443" s="254"/>
    </row>
    <row r="48444" spans="1:2" x14ac:dyDescent="0.2">
      <c r="A48444" s="253"/>
      <c r="B48444" s="254"/>
    </row>
    <row r="48445" spans="1:2" x14ac:dyDescent="0.2">
      <c r="A48445" s="253"/>
      <c r="B48445" s="254"/>
    </row>
    <row r="48446" spans="1:2" x14ac:dyDescent="0.2">
      <c r="A48446" s="253"/>
      <c r="B48446" s="254"/>
    </row>
    <row r="48447" spans="1:2" x14ac:dyDescent="0.2">
      <c r="A48447" s="253"/>
      <c r="B48447" s="254"/>
    </row>
    <row r="48448" spans="1:2" x14ac:dyDescent="0.2">
      <c r="A48448" s="253"/>
      <c r="B48448" s="254"/>
    </row>
    <row r="48449" spans="1:2" x14ac:dyDescent="0.2">
      <c r="A48449" s="253"/>
      <c r="B48449" s="254"/>
    </row>
    <row r="48450" spans="1:2" x14ac:dyDescent="0.2">
      <c r="A48450" s="253"/>
      <c r="B48450" s="254"/>
    </row>
    <row r="48451" spans="1:2" x14ac:dyDescent="0.2">
      <c r="A48451" s="253"/>
      <c r="B48451" s="254"/>
    </row>
    <row r="48452" spans="1:2" x14ac:dyDescent="0.2">
      <c r="A48452" s="253"/>
      <c r="B48452" s="254"/>
    </row>
    <row r="48453" spans="1:2" x14ac:dyDescent="0.2">
      <c r="A48453" s="253"/>
      <c r="B48453" s="254"/>
    </row>
    <row r="48454" spans="1:2" x14ac:dyDescent="0.2">
      <c r="A48454" s="253"/>
      <c r="B48454" s="254"/>
    </row>
    <row r="48455" spans="1:2" x14ac:dyDescent="0.2">
      <c r="A48455" s="253"/>
      <c r="B48455" s="254"/>
    </row>
    <row r="48456" spans="1:2" x14ac:dyDescent="0.2">
      <c r="A48456" s="253"/>
      <c r="B48456" s="254"/>
    </row>
    <row r="48457" spans="1:2" x14ac:dyDescent="0.2">
      <c r="A48457" s="253"/>
      <c r="B48457" s="254"/>
    </row>
    <row r="48458" spans="1:2" x14ac:dyDescent="0.2">
      <c r="A48458" s="253"/>
      <c r="B48458" s="254"/>
    </row>
    <row r="48459" spans="1:2" x14ac:dyDescent="0.2">
      <c r="A48459" s="253"/>
      <c r="B48459" s="254"/>
    </row>
    <row r="48460" spans="1:2" x14ac:dyDescent="0.2">
      <c r="A48460" s="253"/>
      <c r="B48460" s="254"/>
    </row>
    <row r="48461" spans="1:2" x14ac:dyDescent="0.2">
      <c r="A48461" s="253"/>
      <c r="B48461" s="254"/>
    </row>
    <row r="48462" spans="1:2" x14ac:dyDescent="0.2">
      <c r="A48462" s="253"/>
      <c r="B48462" s="254"/>
    </row>
    <row r="48463" spans="1:2" x14ac:dyDescent="0.2">
      <c r="A48463" s="253"/>
      <c r="B48463" s="254"/>
    </row>
    <row r="48464" spans="1:2" x14ac:dyDescent="0.2">
      <c r="A48464" s="253"/>
      <c r="B48464" s="254"/>
    </row>
    <row r="48465" spans="1:2" x14ac:dyDescent="0.2">
      <c r="A48465" s="253"/>
      <c r="B48465" s="254"/>
    </row>
    <row r="48466" spans="1:2" x14ac:dyDescent="0.2">
      <c r="A48466" s="253"/>
      <c r="B48466" s="254"/>
    </row>
    <row r="48467" spans="1:2" x14ac:dyDescent="0.2">
      <c r="A48467" s="253"/>
      <c r="B48467" s="254"/>
    </row>
    <row r="48468" spans="1:2" x14ac:dyDescent="0.2">
      <c r="A48468" s="253"/>
      <c r="B48468" s="254"/>
    </row>
    <row r="48469" spans="1:2" x14ac:dyDescent="0.2">
      <c r="A48469" s="253"/>
      <c r="B48469" s="254"/>
    </row>
    <row r="48470" spans="1:2" x14ac:dyDescent="0.2">
      <c r="A48470" s="253"/>
      <c r="B48470" s="254"/>
    </row>
    <row r="48471" spans="1:2" x14ac:dyDescent="0.2">
      <c r="A48471" s="253"/>
      <c r="B48471" s="254"/>
    </row>
    <row r="48472" spans="1:2" x14ac:dyDescent="0.2">
      <c r="A48472" s="253"/>
      <c r="B48472" s="254"/>
    </row>
    <row r="48473" spans="1:2" x14ac:dyDescent="0.2">
      <c r="A48473" s="253"/>
      <c r="B48473" s="254"/>
    </row>
    <row r="48474" spans="1:2" x14ac:dyDescent="0.2">
      <c r="A48474" s="253"/>
      <c r="B48474" s="254"/>
    </row>
    <row r="48475" spans="1:2" x14ac:dyDescent="0.2">
      <c r="A48475" s="253"/>
      <c r="B48475" s="254"/>
    </row>
    <row r="48476" spans="1:2" x14ac:dyDescent="0.2">
      <c r="A48476" s="253"/>
      <c r="B48476" s="254"/>
    </row>
    <row r="48477" spans="1:2" x14ac:dyDescent="0.2">
      <c r="A48477" s="253"/>
      <c r="B48477" s="254"/>
    </row>
    <row r="48478" spans="1:2" x14ac:dyDescent="0.2">
      <c r="A48478" s="253"/>
      <c r="B48478" s="254"/>
    </row>
    <row r="48479" spans="1:2" x14ac:dyDescent="0.2">
      <c r="A48479" s="253"/>
      <c r="B48479" s="254"/>
    </row>
    <row r="48480" spans="1:2" x14ac:dyDescent="0.2">
      <c r="A48480" s="253"/>
      <c r="B48480" s="254"/>
    </row>
    <row r="48481" spans="1:2" x14ac:dyDescent="0.2">
      <c r="A48481" s="253"/>
      <c r="B48481" s="254"/>
    </row>
    <row r="48482" spans="1:2" x14ac:dyDescent="0.2">
      <c r="A48482" s="253"/>
      <c r="B48482" s="254"/>
    </row>
    <row r="48483" spans="1:2" x14ac:dyDescent="0.2">
      <c r="A48483" s="253"/>
      <c r="B48483" s="254"/>
    </row>
    <row r="48484" spans="1:2" x14ac:dyDescent="0.2">
      <c r="A48484" s="253"/>
      <c r="B48484" s="254"/>
    </row>
    <row r="48485" spans="1:2" x14ac:dyDescent="0.2">
      <c r="A48485" s="253"/>
      <c r="B48485" s="254"/>
    </row>
    <row r="48486" spans="1:2" x14ac:dyDescent="0.2">
      <c r="A48486" s="253"/>
      <c r="B48486" s="254"/>
    </row>
    <row r="48487" spans="1:2" x14ac:dyDescent="0.2">
      <c r="A48487" s="253"/>
      <c r="B48487" s="254"/>
    </row>
    <row r="48488" spans="1:2" x14ac:dyDescent="0.2">
      <c r="A48488" s="253"/>
      <c r="B48488" s="254"/>
    </row>
    <row r="48489" spans="1:2" x14ac:dyDescent="0.2">
      <c r="A48489" s="253"/>
      <c r="B48489" s="254"/>
    </row>
    <row r="48490" spans="1:2" x14ac:dyDescent="0.2">
      <c r="A48490" s="253"/>
      <c r="B48490" s="254"/>
    </row>
    <row r="48491" spans="1:2" x14ac:dyDescent="0.2">
      <c r="A48491" s="253"/>
      <c r="B48491" s="254"/>
    </row>
    <row r="48492" spans="1:2" x14ac:dyDescent="0.2">
      <c r="A48492" s="253"/>
      <c r="B48492" s="254"/>
    </row>
    <row r="48493" spans="1:2" x14ac:dyDescent="0.2">
      <c r="A48493" s="253"/>
      <c r="B48493" s="254"/>
    </row>
    <row r="48494" spans="1:2" x14ac:dyDescent="0.2">
      <c r="A48494" s="253"/>
      <c r="B48494" s="254"/>
    </row>
    <row r="48495" spans="1:2" x14ac:dyDescent="0.2">
      <c r="A48495" s="253"/>
      <c r="B48495" s="254"/>
    </row>
    <row r="48496" spans="1:2" x14ac:dyDescent="0.2">
      <c r="A48496" s="253"/>
      <c r="B48496" s="254"/>
    </row>
    <row r="48497" spans="1:2" x14ac:dyDescent="0.2">
      <c r="A48497" s="253"/>
      <c r="B48497" s="254"/>
    </row>
    <row r="48498" spans="1:2" x14ac:dyDescent="0.2">
      <c r="A48498" s="253"/>
      <c r="B48498" s="254"/>
    </row>
    <row r="48499" spans="1:2" x14ac:dyDescent="0.2">
      <c r="A48499" s="253"/>
      <c r="B48499" s="254"/>
    </row>
    <row r="48500" spans="1:2" x14ac:dyDescent="0.2">
      <c r="A48500" s="253"/>
      <c r="B48500" s="254"/>
    </row>
    <row r="48501" spans="1:2" x14ac:dyDescent="0.2">
      <c r="A48501" s="253"/>
      <c r="B48501" s="254"/>
    </row>
    <row r="48502" spans="1:2" x14ac:dyDescent="0.2">
      <c r="A48502" s="253"/>
      <c r="B48502" s="254"/>
    </row>
    <row r="48503" spans="1:2" x14ac:dyDescent="0.2">
      <c r="A48503" s="253"/>
      <c r="B48503" s="254"/>
    </row>
    <row r="48504" spans="1:2" x14ac:dyDescent="0.2">
      <c r="A48504" s="253"/>
      <c r="B48504" s="254"/>
    </row>
    <row r="48505" spans="1:2" x14ac:dyDescent="0.2">
      <c r="A48505" s="253"/>
      <c r="B48505" s="254"/>
    </row>
    <row r="48506" spans="1:2" x14ac:dyDescent="0.2">
      <c r="A48506" s="253"/>
      <c r="B48506" s="254"/>
    </row>
    <row r="48507" spans="1:2" x14ac:dyDescent="0.2">
      <c r="A48507" s="253"/>
      <c r="B48507" s="254"/>
    </row>
    <row r="48508" spans="1:2" x14ac:dyDescent="0.2">
      <c r="A48508" s="253"/>
      <c r="B48508" s="254"/>
    </row>
    <row r="48509" spans="1:2" x14ac:dyDescent="0.2">
      <c r="A48509" s="253"/>
      <c r="B48509" s="254"/>
    </row>
    <row r="48510" spans="1:2" x14ac:dyDescent="0.2">
      <c r="A48510" s="253"/>
      <c r="B48510" s="254"/>
    </row>
    <row r="48511" spans="1:2" x14ac:dyDescent="0.2">
      <c r="A48511" s="253"/>
      <c r="B48511" s="254"/>
    </row>
    <row r="48512" spans="1:2" x14ac:dyDescent="0.2">
      <c r="A48512" s="253"/>
      <c r="B48512" s="254"/>
    </row>
    <row r="48513" spans="1:2" x14ac:dyDescent="0.2">
      <c r="A48513" s="253"/>
      <c r="B48513" s="254"/>
    </row>
    <row r="48514" spans="1:2" x14ac:dyDescent="0.2">
      <c r="A48514" s="253"/>
      <c r="B48514" s="254"/>
    </row>
    <row r="48515" spans="1:2" x14ac:dyDescent="0.2">
      <c r="A48515" s="253"/>
      <c r="B48515" s="254"/>
    </row>
    <row r="48516" spans="1:2" x14ac:dyDescent="0.2">
      <c r="A48516" s="253"/>
      <c r="B48516" s="254"/>
    </row>
    <row r="48517" spans="1:2" x14ac:dyDescent="0.2">
      <c r="A48517" s="253"/>
      <c r="B48517" s="254"/>
    </row>
    <row r="48518" spans="1:2" x14ac:dyDescent="0.2">
      <c r="A48518" s="253"/>
      <c r="B48518" s="254"/>
    </row>
    <row r="48519" spans="1:2" x14ac:dyDescent="0.2">
      <c r="A48519" s="253"/>
      <c r="B48519" s="254"/>
    </row>
    <row r="48520" spans="1:2" x14ac:dyDescent="0.2">
      <c r="A48520" s="253"/>
      <c r="B48520" s="254"/>
    </row>
    <row r="48521" spans="1:2" x14ac:dyDescent="0.2">
      <c r="A48521" s="253"/>
      <c r="B48521" s="254"/>
    </row>
    <row r="48522" spans="1:2" x14ac:dyDescent="0.2">
      <c r="A48522" s="253"/>
      <c r="B48522" s="254"/>
    </row>
    <row r="48523" spans="1:2" x14ac:dyDescent="0.2">
      <c r="A48523" s="253"/>
      <c r="B48523" s="254"/>
    </row>
    <row r="48524" spans="1:2" x14ac:dyDescent="0.2">
      <c r="A48524" s="253"/>
      <c r="B48524" s="254"/>
    </row>
    <row r="48525" spans="1:2" x14ac:dyDescent="0.2">
      <c r="A48525" s="253"/>
      <c r="B48525" s="254"/>
    </row>
    <row r="48526" spans="1:2" x14ac:dyDescent="0.2">
      <c r="A48526" s="253"/>
      <c r="B48526" s="254"/>
    </row>
    <row r="48527" spans="1:2" x14ac:dyDescent="0.2">
      <c r="A48527" s="253"/>
      <c r="B48527" s="254"/>
    </row>
    <row r="48528" spans="1:2" x14ac:dyDescent="0.2">
      <c r="A48528" s="253"/>
      <c r="B48528" s="254"/>
    </row>
    <row r="48529" spans="1:2" x14ac:dyDescent="0.2">
      <c r="A48529" s="253"/>
      <c r="B48529" s="254"/>
    </row>
    <row r="48530" spans="1:2" x14ac:dyDescent="0.2">
      <c r="A48530" s="253"/>
      <c r="B48530" s="254"/>
    </row>
    <row r="48531" spans="1:2" x14ac:dyDescent="0.2">
      <c r="A48531" s="253"/>
      <c r="B48531" s="254"/>
    </row>
    <row r="48532" spans="1:2" x14ac:dyDescent="0.2">
      <c r="A48532" s="253"/>
      <c r="B48532" s="254"/>
    </row>
    <row r="48533" spans="1:2" x14ac:dyDescent="0.2">
      <c r="A48533" s="253"/>
      <c r="B48533" s="254"/>
    </row>
    <row r="48534" spans="1:2" x14ac:dyDescent="0.2">
      <c r="A48534" s="253"/>
      <c r="B48534" s="254"/>
    </row>
    <row r="48535" spans="1:2" x14ac:dyDescent="0.2">
      <c r="A48535" s="253"/>
      <c r="B48535" s="254"/>
    </row>
    <row r="48536" spans="1:2" x14ac:dyDescent="0.2">
      <c r="A48536" s="253"/>
      <c r="B48536" s="254"/>
    </row>
    <row r="48537" spans="1:2" x14ac:dyDescent="0.2">
      <c r="A48537" s="253"/>
      <c r="B48537" s="254"/>
    </row>
    <row r="48538" spans="1:2" x14ac:dyDescent="0.2">
      <c r="A48538" s="253"/>
      <c r="B48538" s="254"/>
    </row>
    <row r="48539" spans="1:2" x14ac:dyDescent="0.2">
      <c r="A48539" s="253"/>
      <c r="B48539" s="254"/>
    </row>
    <row r="48540" spans="1:2" x14ac:dyDescent="0.2">
      <c r="A48540" s="253"/>
      <c r="B48540" s="254"/>
    </row>
    <row r="48541" spans="1:2" x14ac:dyDescent="0.2">
      <c r="A48541" s="253"/>
      <c r="B48541" s="254"/>
    </row>
    <row r="48542" spans="1:2" x14ac:dyDescent="0.2">
      <c r="A48542" s="253"/>
      <c r="B48542" s="254"/>
    </row>
    <row r="48543" spans="1:2" x14ac:dyDescent="0.2">
      <c r="A48543" s="253"/>
      <c r="B48543" s="254"/>
    </row>
    <row r="48544" spans="1:2" x14ac:dyDescent="0.2">
      <c r="A48544" s="253"/>
      <c r="B48544" s="254"/>
    </row>
    <row r="48545" spans="1:2" x14ac:dyDescent="0.2">
      <c r="A48545" s="253"/>
      <c r="B48545" s="254"/>
    </row>
    <row r="48546" spans="1:2" x14ac:dyDescent="0.2">
      <c r="A48546" s="253"/>
      <c r="B48546" s="254"/>
    </row>
    <row r="48547" spans="1:2" x14ac:dyDescent="0.2">
      <c r="A48547" s="253"/>
      <c r="B48547" s="254"/>
    </row>
    <row r="48548" spans="1:2" x14ac:dyDescent="0.2">
      <c r="A48548" s="253"/>
      <c r="B48548" s="254"/>
    </row>
    <row r="48549" spans="1:2" x14ac:dyDescent="0.2">
      <c r="A48549" s="253"/>
      <c r="B48549" s="254"/>
    </row>
    <row r="48550" spans="1:2" x14ac:dyDescent="0.2">
      <c r="A48550" s="253"/>
      <c r="B48550" s="254"/>
    </row>
    <row r="48551" spans="1:2" x14ac:dyDescent="0.2">
      <c r="A48551" s="253"/>
      <c r="B48551" s="254"/>
    </row>
    <row r="48552" spans="1:2" x14ac:dyDescent="0.2">
      <c r="A48552" s="253"/>
      <c r="B48552" s="254"/>
    </row>
    <row r="48553" spans="1:2" x14ac:dyDescent="0.2">
      <c r="A48553" s="253"/>
      <c r="B48553" s="254"/>
    </row>
    <row r="48554" spans="1:2" x14ac:dyDescent="0.2">
      <c r="A48554" s="253"/>
      <c r="B48554" s="254"/>
    </row>
    <row r="48555" spans="1:2" x14ac:dyDescent="0.2">
      <c r="A48555" s="253"/>
      <c r="B48555" s="254"/>
    </row>
    <row r="48556" spans="1:2" x14ac:dyDescent="0.2">
      <c r="A48556" s="253"/>
      <c r="B48556" s="254"/>
    </row>
    <row r="48557" spans="1:2" x14ac:dyDescent="0.2">
      <c r="A48557" s="253"/>
      <c r="B48557" s="254"/>
    </row>
    <row r="48558" spans="1:2" x14ac:dyDescent="0.2">
      <c r="A48558" s="253"/>
      <c r="B48558" s="254"/>
    </row>
    <row r="48559" spans="1:2" x14ac:dyDescent="0.2">
      <c r="A48559" s="253"/>
      <c r="B48559" s="254"/>
    </row>
    <row r="48560" spans="1:2" x14ac:dyDescent="0.2">
      <c r="A48560" s="253"/>
      <c r="B48560" s="254"/>
    </row>
    <row r="48561" spans="1:2" x14ac:dyDescent="0.2">
      <c r="A48561" s="253"/>
      <c r="B48561" s="254"/>
    </row>
    <row r="48562" spans="1:2" x14ac:dyDescent="0.2">
      <c r="A48562" s="253"/>
      <c r="B48562" s="254"/>
    </row>
    <row r="48563" spans="1:2" x14ac:dyDescent="0.2">
      <c r="A48563" s="253"/>
      <c r="B48563" s="254"/>
    </row>
    <row r="48564" spans="1:2" x14ac:dyDescent="0.2">
      <c r="A48564" s="253"/>
      <c r="B48564" s="254"/>
    </row>
    <row r="48565" spans="1:2" x14ac:dyDescent="0.2">
      <c r="A48565" s="253"/>
      <c r="B48565" s="254"/>
    </row>
    <row r="48566" spans="1:2" x14ac:dyDescent="0.2">
      <c r="A48566" s="253"/>
      <c r="B48566" s="254"/>
    </row>
    <row r="48567" spans="1:2" x14ac:dyDescent="0.2">
      <c r="A48567" s="253"/>
      <c r="B48567" s="254"/>
    </row>
    <row r="48568" spans="1:2" x14ac:dyDescent="0.2">
      <c r="A48568" s="253"/>
      <c r="B48568" s="254"/>
    </row>
    <row r="48569" spans="1:2" x14ac:dyDescent="0.2">
      <c r="A48569" s="253"/>
      <c r="B48569" s="254"/>
    </row>
    <row r="48570" spans="1:2" x14ac:dyDescent="0.2">
      <c r="A48570" s="253"/>
      <c r="B48570" s="254"/>
    </row>
    <row r="48571" spans="1:2" x14ac:dyDescent="0.2">
      <c r="A48571" s="253"/>
      <c r="B48571" s="254"/>
    </row>
    <row r="48572" spans="1:2" x14ac:dyDescent="0.2">
      <c r="A48572" s="253"/>
      <c r="B48572" s="254"/>
    </row>
    <row r="48573" spans="1:2" x14ac:dyDescent="0.2">
      <c r="A48573" s="253"/>
      <c r="B48573" s="254"/>
    </row>
    <row r="48574" spans="1:2" x14ac:dyDescent="0.2">
      <c r="A48574" s="253"/>
      <c r="B48574" s="254"/>
    </row>
    <row r="48575" spans="1:2" x14ac:dyDescent="0.2">
      <c r="A48575" s="253"/>
      <c r="B48575" s="254"/>
    </row>
    <row r="48576" spans="1:2" x14ac:dyDescent="0.2">
      <c r="A48576" s="253"/>
      <c r="B48576" s="254"/>
    </row>
    <row r="48577" spans="1:2" x14ac:dyDescent="0.2">
      <c r="A48577" s="253"/>
      <c r="B48577" s="254"/>
    </row>
    <row r="48578" spans="1:2" x14ac:dyDescent="0.2">
      <c r="A48578" s="253"/>
      <c r="B48578" s="254"/>
    </row>
    <row r="48579" spans="1:2" x14ac:dyDescent="0.2">
      <c r="A48579" s="253"/>
      <c r="B48579" s="254"/>
    </row>
    <row r="48580" spans="1:2" x14ac:dyDescent="0.2">
      <c r="A48580" s="253"/>
      <c r="B48580" s="254"/>
    </row>
    <row r="48581" spans="1:2" x14ac:dyDescent="0.2">
      <c r="A48581" s="253"/>
      <c r="B48581" s="254"/>
    </row>
    <row r="48582" spans="1:2" x14ac:dyDescent="0.2">
      <c r="A48582" s="253"/>
      <c r="B48582" s="254"/>
    </row>
    <row r="48583" spans="1:2" x14ac:dyDescent="0.2">
      <c r="A48583" s="253"/>
      <c r="B48583" s="254"/>
    </row>
    <row r="48584" spans="1:2" x14ac:dyDescent="0.2">
      <c r="A48584" s="253"/>
      <c r="B48584" s="254"/>
    </row>
    <row r="48585" spans="1:2" x14ac:dyDescent="0.2">
      <c r="A48585" s="253"/>
      <c r="B48585" s="254"/>
    </row>
    <row r="48586" spans="1:2" x14ac:dyDescent="0.2">
      <c r="A48586" s="253"/>
      <c r="B48586" s="254"/>
    </row>
    <row r="48587" spans="1:2" x14ac:dyDescent="0.2">
      <c r="A48587" s="253"/>
      <c r="B48587" s="254"/>
    </row>
    <row r="48588" spans="1:2" x14ac:dyDescent="0.2">
      <c r="A48588" s="253"/>
      <c r="B48588" s="254"/>
    </row>
    <row r="48589" spans="1:2" x14ac:dyDescent="0.2">
      <c r="A48589" s="253"/>
      <c r="B48589" s="254"/>
    </row>
    <row r="48590" spans="1:2" x14ac:dyDescent="0.2">
      <c r="A48590" s="253"/>
      <c r="B48590" s="254"/>
    </row>
    <row r="48591" spans="1:2" x14ac:dyDescent="0.2">
      <c r="A48591" s="253"/>
      <c r="B48591" s="254"/>
    </row>
    <row r="48592" spans="1:2" x14ac:dyDescent="0.2">
      <c r="A48592" s="253"/>
      <c r="B48592" s="254"/>
    </row>
    <row r="48593" spans="1:2" x14ac:dyDescent="0.2">
      <c r="A48593" s="253"/>
      <c r="B48593" s="254"/>
    </row>
    <row r="48594" spans="1:2" x14ac:dyDescent="0.2">
      <c r="A48594" s="253"/>
      <c r="B48594" s="254"/>
    </row>
    <row r="48595" spans="1:2" x14ac:dyDescent="0.2">
      <c r="A48595" s="253"/>
      <c r="B48595" s="254"/>
    </row>
    <row r="48596" spans="1:2" x14ac:dyDescent="0.2">
      <c r="A48596" s="253"/>
      <c r="B48596" s="254"/>
    </row>
    <row r="48597" spans="1:2" x14ac:dyDescent="0.2">
      <c r="A48597" s="253"/>
      <c r="B48597" s="254"/>
    </row>
    <row r="48598" spans="1:2" x14ac:dyDescent="0.2">
      <c r="A48598" s="253"/>
      <c r="B48598" s="254"/>
    </row>
    <row r="48599" spans="1:2" x14ac:dyDescent="0.2">
      <c r="A48599" s="253"/>
      <c r="B48599" s="254"/>
    </row>
    <row r="48600" spans="1:2" x14ac:dyDescent="0.2">
      <c r="A48600" s="253"/>
      <c r="B48600" s="254"/>
    </row>
    <row r="48601" spans="1:2" x14ac:dyDescent="0.2">
      <c r="A48601" s="253"/>
      <c r="B48601" s="254"/>
    </row>
    <row r="48602" spans="1:2" x14ac:dyDescent="0.2">
      <c r="A48602" s="253"/>
      <c r="B48602" s="254"/>
    </row>
    <row r="48603" spans="1:2" x14ac:dyDescent="0.2">
      <c r="A48603" s="253"/>
      <c r="B48603" s="254"/>
    </row>
    <row r="48604" spans="1:2" x14ac:dyDescent="0.2">
      <c r="A48604" s="253"/>
      <c r="B48604" s="254"/>
    </row>
    <row r="48605" spans="1:2" x14ac:dyDescent="0.2">
      <c r="A48605" s="253"/>
      <c r="B48605" s="254"/>
    </row>
    <row r="48606" spans="1:2" x14ac:dyDescent="0.2">
      <c r="A48606" s="253"/>
      <c r="B48606" s="254"/>
    </row>
    <row r="48607" spans="1:2" x14ac:dyDescent="0.2">
      <c r="A48607" s="253"/>
      <c r="B48607" s="254"/>
    </row>
    <row r="48608" spans="1:2" x14ac:dyDescent="0.2">
      <c r="A48608" s="253"/>
      <c r="B48608" s="254"/>
    </row>
    <row r="48609" spans="1:2" x14ac:dyDescent="0.2">
      <c r="A48609" s="253"/>
      <c r="B48609" s="254"/>
    </row>
    <row r="48610" spans="1:2" x14ac:dyDescent="0.2">
      <c r="A48610" s="253"/>
      <c r="B48610" s="254"/>
    </row>
    <row r="48611" spans="1:2" x14ac:dyDescent="0.2">
      <c r="A48611" s="253"/>
      <c r="B48611" s="254"/>
    </row>
    <row r="48612" spans="1:2" x14ac:dyDescent="0.2">
      <c r="A48612" s="253"/>
      <c r="B48612" s="254"/>
    </row>
    <row r="48613" spans="1:2" x14ac:dyDescent="0.2">
      <c r="A48613" s="253"/>
      <c r="B48613" s="254"/>
    </row>
    <row r="48614" spans="1:2" x14ac:dyDescent="0.2">
      <c r="A48614" s="253"/>
      <c r="B48614" s="254"/>
    </row>
    <row r="48615" spans="1:2" x14ac:dyDescent="0.2">
      <c r="A48615" s="253"/>
      <c r="B48615" s="254"/>
    </row>
    <row r="48616" spans="1:2" x14ac:dyDescent="0.2">
      <c r="A48616" s="253"/>
      <c r="B48616" s="254"/>
    </row>
    <row r="48617" spans="1:2" x14ac:dyDescent="0.2">
      <c r="A48617" s="253"/>
      <c r="B48617" s="254"/>
    </row>
    <row r="48618" spans="1:2" x14ac:dyDescent="0.2">
      <c r="A48618" s="253"/>
      <c r="B48618" s="254"/>
    </row>
    <row r="48619" spans="1:2" x14ac:dyDescent="0.2">
      <c r="A48619" s="253"/>
      <c r="B48619" s="254"/>
    </row>
    <row r="48620" spans="1:2" x14ac:dyDescent="0.2">
      <c r="A48620" s="253"/>
      <c r="B48620" s="254"/>
    </row>
    <row r="48621" spans="1:2" x14ac:dyDescent="0.2">
      <c r="A48621" s="253"/>
      <c r="B48621" s="254"/>
    </row>
    <row r="48622" spans="1:2" x14ac:dyDescent="0.2">
      <c r="A48622" s="253"/>
      <c r="B48622" s="254"/>
    </row>
    <row r="48623" spans="1:2" x14ac:dyDescent="0.2">
      <c r="A48623" s="253"/>
      <c r="B48623" s="254"/>
    </row>
    <row r="48624" spans="1:2" x14ac:dyDescent="0.2">
      <c r="A48624" s="253"/>
      <c r="B48624" s="254"/>
    </row>
    <row r="48625" spans="1:2" x14ac:dyDescent="0.2">
      <c r="A48625" s="253"/>
      <c r="B48625" s="254"/>
    </row>
    <row r="48626" spans="1:2" x14ac:dyDescent="0.2">
      <c r="A48626" s="253"/>
      <c r="B48626" s="254"/>
    </row>
    <row r="48627" spans="1:2" x14ac:dyDescent="0.2">
      <c r="A48627" s="253"/>
      <c r="B48627" s="254"/>
    </row>
    <row r="48628" spans="1:2" x14ac:dyDescent="0.2">
      <c r="A48628" s="253"/>
      <c r="B48628" s="254"/>
    </row>
    <row r="48629" spans="1:2" x14ac:dyDescent="0.2">
      <c r="A48629" s="253"/>
      <c r="B48629" s="254"/>
    </row>
    <row r="48630" spans="1:2" x14ac:dyDescent="0.2">
      <c r="A48630" s="253"/>
      <c r="B48630" s="254"/>
    </row>
    <row r="48631" spans="1:2" x14ac:dyDescent="0.2">
      <c r="A48631" s="253"/>
      <c r="B48631" s="254"/>
    </row>
    <row r="48632" spans="1:2" x14ac:dyDescent="0.2">
      <c r="A48632" s="253"/>
      <c r="B48632" s="254"/>
    </row>
    <row r="48633" spans="1:2" x14ac:dyDescent="0.2">
      <c r="A48633" s="253"/>
      <c r="B48633" s="254"/>
    </row>
    <row r="48634" spans="1:2" x14ac:dyDescent="0.2">
      <c r="A48634" s="253"/>
      <c r="B48634" s="254"/>
    </row>
    <row r="48635" spans="1:2" x14ac:dyDescent="0.2">
      <c r="A48635" s="253"/>
      <c r="B48635" s="254"/>
    </row>
    <row r="48636" spans="1:2" x14ac:dyDescent="0.2">
      <c r="A48636" s="253"/>
      <c r="B48636" s="254"/>
    </row>
    <row r="48637" spans="1:2" x14ac:dyDescent="0.2">
      <c r="A48637" s="253"/>
      <c r="B48637" s="254"/>
    </row>
    <row r="48638" spans="1:2" x14ac:dyDescent="0.2">
      <c r="A48638" s="253"/>
      <c r="B48638" s="254"/>
    </row>
    <row r="48639" spans="1:2" x14ac:dyDescent="0.2">
      <c r="A48639" s="253"/>
      <c r="B48639" s="254"/>
    </row>
    <row r="48640" spans="1:2" x14ac:dyDescent="0.2">
      <c r="A48640" s="253"/>
      <c r="B48640" s="254"/>
    </row>
    <row r="48641" spans="1:2" x14ac:dyDescent="0.2">
      <c r="A48641" s="253"/>
      <c r="B48641" s="254"/>
    </row>
    <row r="48642" spans="1:2" x14ac:dyDescent="0.2">
      <c r="A48642" s="253"/>
      <c r="B48642" s="254"/>
    </row>
    <row r="48643" spans="1:2" x14ac:dyDescent="0.2">
      <c r="A48643" s="253"/>
      <c r="B48643" s="254"/>
    </row>
    <row r="48644" spans="1:2" x14ac:dyDescent="0.2">
      <c r="A48644" s="253"/>
      <c r="B48644" s="254"/>
    </row>
    <row r="48645" spans="1:2" x14ac:dyDescent="0.2">
      <c r="A48645" s="253"/>
      <c r="B48645" s="254"/>
    </row>
    <row r="48646" spans="1:2" x14ac:dyDescent="0.2">
      <c r="A48646" s="253"/>
      <c r="B48646" s="254"/>
    </row>
    <row r="48647" spans="1:2" x14ac:dyDescent="0.2">
      <c r="A48647" s="253"/>
      <c r="B48647" s="254"/>
    </row>
    <row r="48648" spans="1:2" x14ac:dyDescent="0.2">
      <c r="A48648" s="253"/>
      <c r="B48648" s="254"/>
    </row>
    <row r="48649" spans="1:2" x14ac:dyDescent="0.2">
      <c r="A48649" s="253"/>
      <c r="B48649" s="254"/>
    </row>
    <row r="48650" spans="1:2" x14ac:dyDescent="0.2">
      <c r="A48650" s="253"/>
      <c r="B48650" s="254"/>
    </row>
    <row r="48651" spans="1:2" x14ac:dyDescent="0.2">
      <c r="A48651" s="253"/>
      <c r="B48651" s="254"/>
    </row>
    <row r="48652" spans="1:2" x14ac:dyDescent="0.2">
      <c r="A48652" s="253"/>
      <c r="B48652" s="254"/>
    </row>
    <row r="48653" spans="1:2" x14ac:dyDescent="0.2">
      <c r="A48653" s="253"/>
      <c r="B48653" s="254"/>
    </row>
    <row r="48654" spans="1:2" x14ac:dyDescent="0.2">
      <c r="A48654" s="253"/>
      <c r="B48654" s="254"/>
    </row>
    <row r="48655" spans="1:2" x14ac:dyDescent="0.2">
      <c r="A48655" s="253"/>
      <c r="B48655" s="254"/>
    </row>
    <row r="48656" spans="1:2" x14ac:dyDescent="0.2">
      <c r="A48656" s="253"/>
      <c r="B48656" s="254"/>
    </row>
    <row r="48657" spans="1:2" x14ac:dyDescent="0.2">
      <c r="A48657" s="253"/>
      <c r="B48657" s="254"/>
    </row>
    <row r="48658" spans="1:2" x14ac:dyDescent="0.2">
      <c r="A48658" s="253"/>
      <c r="B48658" s="254"/>
    </row>
    <row r="48659" spans="1:2" x14ac:dyDescent="0.2">
      <c r="A48659" s="253"/>
      <c r="B48659" s="254"/>
    </row>
    <row r="48660" spans="1:2" x14ac:dyDescent="0.2">
      <c r="A48660" s="253"/>
      <c r="B48660" s="254"/>
    </row>
    <row r="48661" spans="1:2" x14ac:dyDescent="0.2">
      <c r="A48661" s="253"/>
      <c r="B48661" s="254"/>
    </row>
    <row r="48662" spans="1:2" x14ac:dyDescent="0.2">
      <c r="A48662" s="253"/>
      <c r="B48662" s="254"/>
    </row>
    <row r="48663" spans="1:2" x14ac:dyDescent="0.2">
      <c r="A48663" s="253"/>
      <c r="B48663" s="254"/>
    </row>
    <row r="48664" spans="1:2" x14ac:dyDescent="0.2">
      <c r="A48664" s="253"/>
      <c r="B48664" s="254"/>
    </row>
    <row r="48665" spans="1:2" x14ac:dyDescent="0.2">
      <c r="A48665" s="253"/>
      <c r="B48665" s="254"/>
    </row>
    <row r="48666" spans="1:2" x14ac:dyDescent="0.2">
      <c r="A48666" s="253"/>
      <c r="B48666" s="254"/>
    </row>
    <row r="48667" spans="1:2" x14ac:dyDescent="0.2">
      <c r="A48667" s="253"/>
      <c r="B48667" s="254"/>
    </row>
    <row r="48668" spans="1:2" x14ac:dyDescent="0.2">
      <c r="A48668" s="253"/>
      <c r="B48668" s="254"/>
    </row>
    <row r="48669" spans="1:2" x14ac:dyDescent="0.2">
      <c r="A48669" s="253"/>
      <c r="B48669" s="254"/>
    </row>
    <row r="48670" spans="1:2" x14ac:dyDescent="0.2">
      <c r="A48670" s="253"/>
      <c r="B48670" s="254"/>
    </row>
    <row r="48671" spans="1:2" x14ac:dyDescent="0.2">
      <c r="A48671" s="253"/>
      <c r="B48671" s="254"/>
    </row>
    <row r="48672" spans="1:2" x14ac:dyDescent="0.2">
      <c r="A48672" s="253"/>
      <c r="B48672" s="254"/>
    </row>
    <row r="48673" spans="1:2" x14ac:dyDescent="0.2">
      <c r="A48673" s="253"/>
      <c r="B48673" s="254"/>
    </row>
    <row r="48674" spans="1:2" x14ac:dyDescent="0.2">
      <c r="A48674" s="253"/>
      <c r="B48674" s="254"/>
    </row>
    <row r="48675" spans="1:2" x14ac:dyDescent="0.2">
      <c r="A48675" s="253"/>
      <c r="B48675" s="254"/>
    </row>
    <row r="48676" spans="1:2" x14ac:dyDescent="0.2">
      <c r="A48676" s="253"/>
      <c r="B48676" s="254"/>
    </row>
    <row r="48677" spans="1:2" x14ac:dyDescent="0.2">
      <c r="A48677" s="253"/>
      <c r="B48677" s="254"/>
    </row>
    <row r="48678" spans="1:2" x14ac:dyDescent="0.2">
      <c r="A48678" s="253"/>
      <c r="B48678" s="254"/>
    </row>
    <row r="48679" spans="1:2" x14ac:dyDescent="0.2">
      <c r="A48679" s="253"/>
      <c r="B48679" s="254"/>
    </row>
    <row r="48680" spans="1:2" x14ac:dyDescent="0.2">
      <c r="A48680" s="253"/>
      <c r="B48680" s="254"/>
    </row>
    <row r="48681" spans="1:2" x14ac:dyDescent="0.2">
      <c r="A48681" s="253"/>
      <c r="B48681" s="254"/>
    </row>
    <row r="48682" spans="1:2" x14ac:dyDescent="0.2">
      <c r="A48682" s="253"/>
      <c r="B48682" s="254"/>
    </row>
    <row r="48683" spans="1:2" x14ac:dyDescent="0.2">
      <c r="A48683" s="253"/>
      <c r="B48683" s="254"/>
    </row>
    <row r="48684" spans="1:2" x14ac:dyDescent="0.2">
      <c r="A48684" s="253"/>
      <c r="B48684" s="254"/>
    </row>
    <row r="48685" spans="1:2" x14ac:dyDescent="0.2">
      <c r="A48685" s="253"/>
      <c r="B48685" s="254"/>
    </row>
    <row r="48686" spans="1:2" x14ac:dyDescent="0.2">
      <c r="A48686" s="253"/>
      <c r="B48686" s="254"/>
    </row>
    <row r="48687" spans="1:2" x14ac:dyDescent="0.2">
      <c r="A48687" s="253"/>
      <c r="B48687" s="254"/>
    </row>
    <row r="48688" spans="1:2" x14ac:dyDescent="0.2">
      <c r="A48688" s="253"/>
      <c r="B48688" s="254"/>
    </row>
    <row r="48689" spans="1:2" x14ac:dyDescent="0.2">
      <c r="A48689" s="253"/>
      <c r="B48689" s="254"/>
    </row>
    <row r="48690" spans="1:2" x14ac:dyDescent="0.2">
      <c r="A48690" s="253"/>
      <c r="B48690" s="254"/>
    </row>
    <row r="48691" spans="1:2" x14ac:dyDescent="0.2">
      <c r="A48691" s="253"/>
      <c r="B48691" s="254"/>
    </row>
    <row r="48692" spans="1:2" x14ac:dyDescent="0.2">
      <c r="A48692" s="253"/>
      <c r="B48692" s="254"/>
    </row>
    <row r="48693" spans="1:2" x14ac:dyDescent="0.2">
      <c r="A48693" s="253"/>
      <c r="B48693" s="254"/>
    </row>
    <row r="48694" spans="1:2" x14ac:dyDescent="0.2">
      <c r="A48694" s="253"/>
      <c r="B48694" s="254"/>
    </row>
    <row r="48695" spans="1:2" x14ac:dyDescent="0.2">
      <c r="A48695" s="253"/>
      <c r="B48695" s="254"/>
    </row>
    <row r="48696" spans="1:2" x14ac:dyDescent="0.2">
      <c r="A48696" s="253"/>
      <c r="B48696" s="254"/>
    </row>
    <row r="48697" spans="1:2" x14ac:dyDescent="0.2">
      <c r="A48697" s="253"/>
      <c r="B48697" s="254"/>
    </row>
    <row r="48698" spans="1:2" x14ac:dyDescent="0.2">
      <c r="A48698" s="253"/>
      <c r="B48698" s="254"/>
    </row>
    <row r="48699" spans="1:2" x14ac:dyDescent="0.2">
      <c r="A48699" s="253"/>
      <c r="B48699" s="254"/>
    </row>
    <row r="48700" spans="1:2" x14ac:dyDescent="0.2">
      <c r="A48700" s="253"/>
      <c r="B48700" s="254"/>
    </row>
    <row r="48701" spans="1:2" x14ac:dyDescent="0.2">
      <c r="A48701" s="253"/>
      <c r="B48701" s="254"/>
    </row>
    <row r="48702" spans="1:2" x14ac:dyDescent="0.2">
      <c r="A48702" s="253"/>
      <c r="B48702" s="254"/>
    </row>
    <row r="48703" spans="1:2" x14ac:dyDescent="0.2">
      <c r="A48703" s="253"/>
      <c r="B48703" s="254"/>
    </row>
    <row r="48704" spans="1:2" x14ac:dyDescent="0.2">
      <c r="A48704" s="253"/>
      <c r="B48704" s="254"/>
    </row>
    <row r="48705" spans="1:2" x14ac:dyDescent="0.2">
      <c r="A48705" s="253"/>
      <c r="B48705" s="254"/>
    </row>
    <row r="48706" spans="1:2" x14ac:dyDescent="0.2">
      <c r="A48706" s="253"/>
      <c r="B48706" s="254"/>
    </row>
    <row r="48707" spans="1:2" x14ac:dyDescent="0.2">
      <c r="A48707" s="253"/>
      <c r="B48707" s="254"/>
    </row>
    <row r="48708" spans="1:2" x14ac:dyDescent="0.2">
      <c r="A48708" s="253"/>
      <c r="B48708" s="254"/>
    </row>
    <row r="48709" spans="1:2" x14ac:dyDescent="0.2">
      <c r="A48709" s="253"/>
      <c r="B48709" s="254"/>
    </row>
    <row r="48710" spans="1:2" x14ac:dyDescent="0.2">
      <c r="A48710" s="253"/>
      <c r="B48710" s="254"/>
    </row>
    <row r="48711" spans="1:2" x14ac:dyDescent="0.2">
      <c r="A48711" s="253"/>
      <c r="B48711" s="254"/>
    </row>
    <row r="48712" spans="1:2" x14ac:dyDescent="0.2">
      <c r="A48712" s="253"/>
      <c r="B48712" s="254"/>
    </row>
    <row r="48713" spans="1:2" x14ac:dyDescent="0.2">
      <c r="A48713" s="253"/>
      <c r="B48713" s="254"/>
    </row>
    <row r="48714" spans="1:2" x14ac:dyDescent="0.2">
      <c r="A48714" s="253"/>
      <c r="B48714" s="254"/>
    </row>
    <row r="48715" spans="1:2" x14ac:dyDescent="0.2">
      <c r="A48715" s="253"/>
      <c r="B48715" s="254"/>
    </row>
    <row r="48716" spans="1:2" x14ac:dyDescent="0.2">
      <c r="A48716" s="253"/>
      <c r="B48716" s="254"/>
    </row>
    <row r="48717" spans="1:2" x14ac:dyDescent="0.2">
      <c r="A48717" s="253"/>
      <c r="B48717" s="254"/>
    </row>
    <row r="48718" spans="1:2" x14ac:dyDescent="0.2">
      <c r="A48718" s="253"/>
      <c r="B48718" s="254"/>
    </row>
    <row r="48719" spans="1:2" x14ac:dyDescent="0.2">
      <c r="A48719" s="253"/>
      <c r="B48719" s="254"/>
    </row>
    <row r="48720" spans="1:2" x14ac:dyDescent="0.2">
      <c r="A48720" s="253"/>
      <c r="B48720" s="254"/>
    </row>
    <row r="48721" spans="1:2" x14ac:dyDescent="0.2">
      <c r="A48721" s="253"/>
      <c r="B48721" s="254"/>
    </row>
    <row r="48722" spans="1:2" x14ac:dyDescent="0.2">
      <c r="A48722" s="253"/>
      <c r="B48722" s="254"/>
    </row>
    <row r="48723" spans="1:2" x14ac:dyDescent="0.2">
      <c r="A48723" s="253"/>
      <c r="B48723" s="254"/>
    </row>
    <row r="48724" spans="1:2" x14ac:dyDescent="0.2">
      <c r="A48724" s="253"/>
      <c r="B48724" s="254"/>
    </row>
    <row r="48725" spans="1:2" x14ac:dyDescent="0.2">
      <c r="A48725" s="253"/>
      <c r="B48725" s="254"/>
    </row>
    <row r="48726" spans="1:2" x14ac:dyDescent="0.2">
      <c r="A48726" s="253"/>
      <c r="B48726" s="254"/>
    </row>
    <row r="48727" spans="1:2" x14ac:dyDescent="0.2">
      <c r="A48727" s="253"/>
      <c r="B48727" s="254"/>
    </row>
    <row r="48728" spans="1:2" x14ac:dyDescent="0.2">
      <c r="A48728" s="253"/>
      <c r="B48728" s="254"/>
    </row>
    <row r="48729" spans="1:2" x14ac:dyDescent="0.2">
      <c r="A48729" s="253"/>
      <c r="B48729" s="254"/>
    </row>
    <row r="48730" spans="1:2" x14ac:dyDescent="0.2">
      <c r="A48730" s="253"/>
      <c r="B48730" s="254"/>
    </row>
    <row r="48731" spans="1:2" x14ac:dyDescent="0.2">
      <c r="A48731" s="253"/>
      <c r="B48731" s="254"/>
    </row>
    <row r="48732" spans="1:2" x14ac:dyDescent="0.2">
      <c r="A48732" s="253"/>
      <c r="B48732" s="254"/>
    </row>
    <row r="48733" spans="1:2" x14ac:dyDescent="0.2">
      <c r="A48733" s="253"/>
      <c r="B48733" s="254"/>
    </row>
    <row r="48734" spans="1:2" x14ac:dyDescent="0.2">
      <c r="A48734" s="253"/>
      <c r="B48734" s="254"/>
    </row>
    <row r="48735" spans="1:2" x14ac:dyDescent="0.2">
      <c r="A48735" s="253"/>
      <c r="B48735" s="254"/>
    </row>
    <row r="48736" spans="1:2" x14ac:dyDescent="0.2">
      <c r="A48736" s="253"/>
      <c r="B48736" s="254"/>
    </row>
    <row r="48737" spans="1:2" x14ac:dyDescent="0.2">
      <c r="A48737" s="253"/>
      <c r="B48737" s="254"/>
    </row>
    <row r="48738" spans="1:2" x14ac:dyDescent="0.2">
      <c r="A48738" s="253"/>
      <c r="B48738" s="254"/>
    </row>
    <row r="48739" spans="1:2" x14ac:dyDescent="0.2">
      <c r="A48739" s="253"/>
      <c r="B48739" s="254"/>
    </row>
    <row r="48740" spans="1:2" x14ac:dyDescent="0.2">
      <c r="A48740" s="253"/>
      <c r="B48740" s="254"/>
    </row>
    <row r="48741" spans="1:2" x14ac:dyDescent="0.2">
      <c r="A48741" s="253"/>
      <c r="B48741" s="254"/>
    </row>
    <row r="48742" spans="1:2" x14ac:dyDescent="0.2">
      <c r="A48742" s="253"/>
      <c r="B48742" s="254"/>
    </row>
    <row r="48743" spans="1:2" x14ac:dyDescent="0.2">
      <c r="A48743" s="253"/>
      <c r="B48743" s="254"/>
    </row>
    <row r="48744" spans="1:2" x14ac:dyDescent="0.2">
      <c r="A48744" s="253"/>
      <c r="B48744" s="254"/>
    </row>
    <row r="48745" spans="1:2" x14ac:dyDescent="0.2">
      <c r="A48745" s="253"/>
      <c r="B48745" s="254"/>
    </row>
    <row r="48746" spans="1:2" x14ac:dyDescent="0.2">
      <c r="A48746" s="253"/>
      <c r="B48746" s="254"/>
    </row>
    <row r="48747" spans="1:2" x14ac:dyDescent="0.2">
      <c r="A48747" s="253"/>
      <c r="B48747" s="254"/>
    </row>
    <row r="48748" spans="1:2" x14ac:dyDescent="0.2">
      <c r="A48748" s="253"/>
      <c r="B48748" s="254"/>
    </row>
    <row r="48749" spans="1:2" x14ac:dyDescent="0.2">
      <c r="A48749" s="253"/>
      <c r="B48749" s="254"/>
    </row>
    <row r="48750" spans="1:2" x14ac:dyDescent="0.2">
      <c r="A48750" s="253"/>
      <c r="B48750" s="254"/>
    </row>
    <row r="48751" spans="1:2" x14ac:dyDescent="0.2">
      <c r="A48751" s="253"/>
      <c r="B48751" s="254"/>
    </row>
    <row r="48752" spans="1:2" x14ac:dyDescent="0.2">
      <c r="A48752" s="253"/>
      <c r="B48752" s="254"/>
    </row>
    <row r="48753" spans="1:2" x14ac:dyDescent="0.2">
      <c r="A48753" s="253"/>
      <c r="B48753" s="254"/>
    </row>
    <row r="48754" spans="1:2" x14ac:dyDescent="0.2">
      <c r="A48754" s="253"/>
      <c r="B48754" s="254"/>
    </row>
    <row r="48755" spans="1:2" x14ac:dyDescent="0.2">
      <c r="A48755" s="253"/>
      <c r="B48755" s="254"/>
    </row>
    <row r="48756" spans="1:2" x14ac:dyDescent="0.2">
      <c r="A48756" s="253"/>
      <c r="B48756" s="254"/>
    </row>
    <row r="48757" spans="1:2" x14ac:dyDescent="0.2">
      <c r="A48757" s="253"/>
      <c r="B48757" s="254"/>
    </row>
    <row r="48758" spans="1:2" x14ac:dyDescent="0.2">
      <c r="A48758" s="253"/>
      <c r="B48758" s="254"/>
    </row>
    <row r="48759" spans="1:2" x14ac:dyDescent="0.2">
      <c r="A48759" s="253"/>
      <c r="B48759" s="254"/>
    </row>
    <row r="48760" spans="1:2" x14ac:dyDescent="0.2">
      <c r="A48760" s="253"/>
      <c r="B48760" s="254"/>
    </row>
    <row r="48761" spans="1:2" x14ac:dyDescent="0.2">
      <c r="A48761" s="253"/>
      <c r="B48761" s="254"/>
    </row>
    <row r="48762" spans="1:2" x14ac:dyDescent="0.2">
      <c r="A48762" s="253"/>
      <c r="B48762" s="254"/>
    </row>
    <row r="48763" spans="1:2" x14ac:dyDescent="0.2">
      <c r="A48763" s="253"/>
      <c r="B48763" s="254"/>
    </row>
    <row r="48764" spans="1:2" x14ac:dyDescent="0.2">
      <c r="A48764" s="253"/>
      <c r="B48764" s="254"/>
    </row>
    <row r="48765" spans="1:2" x14ac:dyDescent="0.2">
      <c r="A48765" s="253"/>
      <c r="B48765" s="254"/>
    </row>
    <row r="48766" spans="1:2" x14ac:dyDescent="0.2">
      <c r="A48766" s="253"/>
      <c r="B48766" s="254"/>
    </row>
    <row r="48767" spans="1:2" x14ac:dyDescent="0.2">
      <c r="A48767" s="253"/>
      <c r="B48767" s="254"/>
    </row>
    <row r="48768" spans="1:2" x14ac:dyDescent="0.2">
      <c r="A48768" s="253"/>
      <c r="B48768" s="254"/>
    </row>
    <row r="48769" spans="1:2" x14ac:dyDescent="0.2">
      <c r="A48769" s="253"/>
      <c r="B48769" s="254"/>
    </row>
    <row r="48770" spans="1:2" x14ac:dyDescent="0.2">
      <c r="A48770" s="253"/>
      <c r="B48770" s="254"/>
    </row>
    <row r="48771" spans="1:2" x14ac:dyDescent="0.2">
      <c r="A48771" s="253"/>
      <c r="B48771" s="254"/>
    </row>
    <row r="48772" spans="1:2" x14ac:dyDescent="0.2">
      <c r="A48772" s="253"/>
      <c r="B48772" s="254"/>
    </row>
    <row r="48773" spans="1:2" x14ac:dyDescent="0.2">
      <c r="A48773" s="253"/>
      <c r="B48773" s="254"/>
    </row>
    <row r="48774" spans="1:2" x14ac:dyDescent="0.2">
      <c r="A48774" s="253"/>
      <c r="B48774" s="254"/>
    </row>
    <row r="48775" spans="1:2" x14ac:dyDescent="0.2">
      <c r="A48775" s="253"/>
      <c r="B48775" s="254"/>
    </row>
    <row r="48776" spans="1:2" x14ac:dyDescent="0.2">
      <c r="A48776" s="253"/>
      <c r="B48776" s="254"/>
    </row>
    <row r="48777" spans="1:2" x14ac:dyDescent="0.2">
      <c r="A48777" s="253"/>
      <c r="B48777" s="254"/>
    </row>
    <row r="48778" spans="1:2" x14ac:dyDescent="0.2">
      <c r="A48778" s="253"/>
      <c r="B48778" s="254"/>
    </row>
    <row r="48779" spans="1:2" x14ac:dyDescent="0.2">
      <c r="A48779" s="253"/>
      <c r="B48779" s="254"/>
    </row>
    <row r="48780" spans="1:2" x14ac:dyDescent="0.2">
      <c r="A48780" s="253"/>
      <c r="B48780" s="254"/>
    </row>
    <row r="48781" spans="1:2" x14ac:dyDescent="0.2">
      <c r="A48781" s="253"/>
      <c r="B48781" s="254"/>
    </row>
    <row r="48782" spans="1:2" x14ac:dyDescent="0.2">
      <c r="A48782" s="253"/>
      <c r="B48782" s="254"/>
    </row>
    <row r="48783" spans="1:2" x14ac:dyDescent="0.2">
      <c r="A48783" s="253"/>
      <c r="B48783" s="254"/>
    </row>
    <row r="48784" spans="1:2" x14ac:dyDescent="0.2">
      <c r="A48784" s="253"/>
      <c r="B48784" s="254"/>
    </row>
    <row r="48785" spans="1:2" x14ac:dyDescent="0.2">
      <c r="A48785" s="253"/>
      <c r="B48785" s="254"/>
    </row>
    <row r="48786" spans="1:2" x14ac:dyDescent="0.2">
      <c r="A48786" s="253"/>
      <c r="B48786" s="254"/>
    </row>
    <row r="48787" spans="1:2" x14ac:dyDescent="0.2">
      <c r="A48787" s="253"/>
      <c r="B48787" s="254"/>
    </row>
    <row r="48788" spans="1:2" x14ac:dyDescent="0.2">
      <c r="A48788" s="253"/>
      <c r="B48788" s="254"/>
    </row>
    <row r="48789" spans="1:2" x14ac:dyDescent="0.2">
      <c r="A48789" s="253"/>
      <c r="B48789" s="254"/>
    </row>
    <row r="48790" spans="1:2" x14ac:dyDescent="0.2">
      <c r="A48790" s="253"/>
      <c r="B48790" s="254"/>
    </row>
    <row r="48791" spans="1:2" x14ac:dyDescent="0.2">
      <c r="A48791" s="253"/>
      <c r="B48791" s="254"/>
    </row>
    <row r="48792" spans="1:2" x14ac:dyDescent="0.2">
      <c r="A48792" s="253"/>
      <c r="B48792" s="254"/>
    </row>
    <row r="48793" spans="1:2" x14ac:dyDescent="0.2">
      <c r="A48793" s="253"/>
      <c r="B48793" s="254"/>
    </row>
    <row r="48794" spans="1:2" x14ac:dyDescent="0.2">
      <c r="A48794" s="253"/>
      <c r="B48794" s="254"/>
    </row>
    <row r="48795" spans="1:2" x14ac:dyDescent="0.2">
      <c r="A48795" s="253"/>
      <c r="B48795" s="254"/>
    </row>
    <row r="48796" spans="1:2" x14ac:dyDescent="0.2">
      <c r="A48796" s="253"/>
      <c r="B48796" s="254"/>
    </row>
    <row r="48797" spans="1:2" x14ac:dyDescent="0.2">
      <c r="A48797" s="253"/>
      <c r="B48797" s="254"/>
    </row>
    <row r="48798" spans="1:2" x14ac:dyDescent="0.2">
      <c r="A48798" s="253"/>
      <c r="B48798" s="254"/>
    </row>
    <row r="48799" spans="1:2" x14ac:dyDescent="0.2">
      <c r="A48799" s="253"/>
      <c r="B48799" s="254"/>
    </row>
    <row r="48800" spans="1:2" x14ac:dyDescent="0.2">
      <c r="A48800" s="253"/>
      <c r="B48800" s="254"/>
    </row>
    <row r="48801" spans="1:2" x14ac:dyDescent="0.2">
      <c r="A48801" s="253"/>
      <c r="B48801" s="254"/>
    </row>
    <row r="48802" spans="1:2" x14ac:dyDescent="0.2">
      <c r="A48802" s="253"/>
      <c r="B48802" s="254"/>
    </row>
    <row r="48803" spans="1:2" x14ac:dyDescent="0.2">
      <c r="A48803" s="253"/>
      <c r="B48803" s="254"/>
    </row>
    <row r="48804" spans="1:2" x14ac:dyDescent="0.2">
      <c r="A48804" s="253"/>
      <c r="B48804" s="254"/>
    </row>
    <row r="48805" spans="1:2" x14ac:dyDescent="0.2">
      <c r="A48805" s="253"/>
      <c r="B48805" s="254"/>
    </row>
    <row r="48806" spans="1:2" x14ac:dyDescent="0.2">
      <c r="A48806" s="253"/>
      <c r="B48806" s="254"/>
    </row>
    <row r="48807" spans="1:2" x14ac:dyDescent="0.2">
      <c r="A48807" s="253"/>
      <c r="B48807" s="254"/>
    </row>
    <row r="48808" spans="1:2" x14ac:dyDescent="0.2">
      <c r="A48808" s="253"/>
      <c r="B48808" s="254"/>
    </row>
    <row r="48809" spans="1:2" x14ac:dyDescent="0.2">
      <c r="A48809" s="253"/>
      <c r="B48809" s="254"/>
    </row>
    <row r="48810" spans="1:2" x14ac:dyDescent="0.2">
      <c r="A48810" s="253"/>
      <c r="B48810" s="254"/>
    </row>
    <row r="48811" spans="1:2" x14ac:dyDescent="0.2">
      <c r="A48811" s="253"/>
      <c r="B48811" s="254"/>
    </row>
    <row r="48812" spans="1:2" x14ac:dyDescent="0.2">
      <c r="A48812" s="253"/>
      <c r="B48812" s="254"/>
    </row>
    <row r="48813" spans="1:2" x14ac:dyDescent="0.2">
      <c r="A48813" s="253"/>
      <c r="B48813" s="254"/>
    </row>
    <row r="48814" spans="1:2" x14ac:dyDescent="0.2">
      <c r="A48814" s="253"/>
      <c r="B48814" s="254"/>
    </row>
    <row r="48815" spans="1:2" x14ac:dyDescent="0.2">
      <c r="A48815" s="253"/>
      <c r="B48815" s="254"/>
    </row>
    <row r="48816" spans="1:2" x14ac:dyDescent="0.2">
      <c r="A48816" s="253"/>
      <c r="B48816" s="254"/>
    </row>
    <row r="48817" spans="1:2" x14ac:dyDescent="0.2">
      <c r="A48817" s="253"/>
      <c r="B48817" s="254"/>
    </row>
    <row r="48818" spans="1:2" x14ac:dyDescent="0.2">
      <c r="A48818" s="253"/>
      <c r="B48818" s="254"/>
    </row>
    <row r="48819" spans="1:2" x14ac:dyDescent="0.2">
      <c r="A48819" s="253"/>
      <c r="B48819" s="254"/>
    </row>
    <row r="48820" spans="1:2" x14ac:dyDescent="0.2">
      <c r="A48820" s="253"/>
      <c r="B48820" s="254"/>
    </row>
    <row r="48821" spans="1:2" x14ac:dyDescent="0.2">
      <c r="A48821" s="253"/>
      <c r="B48821" s="254"/>
    </row>
    <row r="48822" spans="1:2" x14ac:dyDescent="0.2">
      <c r="A48822" s="253"/>
      <c r="B48822" s="254"/>
    </row>
    <row r="48823" spans="1:2" x14ac:dyDescent="0.2">
      <c r="A48823" s="253"/>
      <c r="B48823" s="254"/>
    </row>
    <row r="48824" spans="1:2" x14ac:dyDescent="0.2">
      <c r="A48824" s="253"/>
      <c r="B48824" s="254"/>
    </row>
    <row r="48825" spans="1:2" x14ac:dyDescent="0.2">
      <c r="A48825" s="253"/>
      <c r="B48825" s="254"/>
    </row>
    <row r="48826" spans="1:2" x14ac:dyDescent="0.2">
      <c r="A48826" s="253"/>
      <c r="B48826" s="254"/>
    </row>
    <row r="48827" spans="1:2" x14ac:dyDescent="0.2">
      <c r="A48827" s="253"/>
      <c r="B48827" s="254"/>
    </row>
    <row r="48828" spans="1:2" x14ac:dyDescent="0.2">
      <c r="A48828" s="253"/>
      <c r="B48828" s="254"/>
    </row>
    <row r="48829" spans="1:2" x14ac:dyDescent="0.2">
      <c r="A48829" s="253"/>
      <c r="B48829" s="254"/>
    </row>
    <row r="48830" spans="1:2" x14ac:dyDescent="0.2">
      <c r="A48830" s="253"/>
      <c r="B48830" s="254"/>
    </row>
    <row r="48831" spans="1:2" x14ac:dyDescent="0.2">
      <c r="A48831" s="253"/>
      <c r="B48831" s="254"/>
    </row>
    <row r="48832" spans="1:2" x14ac:dyDescent="0.2">
      <c r="A48832" s="253"/>
      <c r="B48832" s="254"/>
    </row>
    <row r="48833" spans="1:2" x14ac:dyDescent="0.2">
      <c r="A48833" s="253"/>
      <c r="B48833" s="254"/>
    </row>
    <row r="48834" spans="1:2" x14ac:dyDescent="0.2">
      <c r="A48834" s="253"/>
      <c r="B48834" s="254"/>
    </row>
    <row r="48835" spans="1:2" x14ac:dyDescent="0.2">
      <c r="A48835" s="253"/>
      <c r="B48835" s="254"/>
    </row>
    <row r="48836" spans="1:2" x14ac:dyDescent="0.2">
      <c r="A48836" s="253"/>
      <c r="B48836" s="254"/>
    </row>
    <row r="48837" spans="1:2" x14ac:dyDescent="0.2">
      <c r="A48837" s="253"/>
      <c r="B48837" s="254"/>
    </row>
    <row r="48838" spans="1:2" x14ac:dyDescent="0.2">
      <c r="A48838" s="253"/>
      <c r="B48838" s="254"/>
    </row>
    <row r="48839" spans="1:2" x14ac:dyDescent="0.2">
      <c r="A48839" s="253"/>
      <c r="B48839" s="254"/>
    </row>
    <row r="48840" spans="1:2" x14ac:dyDescent="0.2">
      <c r="A48840" s="253"/>
      <c r="B48840" s="254"/>
    </row>
    <row r="48841" spans="1:2" x14ac:dyDescent="0.2">
      <c r="A48841" s="253"/>
      <c r="B48841" s="254"/>
    </row>
    <row r="48842" spans="1:2" x14ac:dyDescent="0.2">
      <c r="A48842" s="253"/>
      <c r="B48842" s="254"/>
    </row>
    <row r="48843" spans="1:2" x14ac:dyDescent="0.2">
      <c r="A48843" s="253"/>
      <c r="B48843" s="254"/>
    </row>
    <row r="48844" spans="1:2" x14ac:dyDescent="0.2">
      <c r="A48844" s="253"/>
      <c r="B48844" s="254"/>
    </row>
    <row r="48845" spans="1:2" x14ac:dyDescent="0.2">
      <c r="A48845" s="253"/>
      <c r="B48845" s="254"/>
    </row>
    <row r="48846" spans="1:2" x14ac:dyDescent="0.2">
      <c r="A48846" s="253"/>
      <c r="B48846" s="254"/>
    </row>
    <row r="48847" spans="1:2" x14ac:dyDescent="0.2">
      <c r="A48847" s="253"/>
      <c r="B48847" s="254"/>
    </row>
    <row r="48848" spans="1:2" x14ac:dyDescent="0.2">
      <c r="A48848" s="253"/>
      <c r="B48848" s="254"/>
    </row>
    <row r="48849" spans="1:2" x14ac:dyDescent="0.2">
      <c r="A48849" s="253"/>
      <c r="B48849" s="254"/>
    </row>
    <row r="48850" spans="1:2" x14ac:dyDescent="0.2">
      <c r="A48850" s="253"/>
      <c r="B48850" s="254"/>
    </row>
    <row r="48851" spans="1:2" x14ac:dyDescent="0.2">
      <c r="A48851" s="253"/>
      <c r="B48851" s="254"/>
    </row>
    <row r="48852" spans="1:2" x14ac:dyDescent="0.2">
      <c r="A48852" s="253"/>
      <c r="B48852" s="254"/>
    </row>
    <row r="48853" spans="1:2" x14ac:dyDescent="0.2">
      <c r="A48853" s="253"/>
      <c r="B48853" s="254"/>
    </row>
    <row r="48854" spans="1:2" x14ac:dyDescent="0.2">
      <c r="A48854" s="253"/>
      <c r="B48854" s="254"/>
    </row>
    <row r="48855" spans="1:2" x14ac:dyDescent="0.2">
      <c r="A48855" s="253"/>
      <c r="B48855" s="254"/>
    </row>
    <row r="48856" spans="1:2" x14ac:dyDescent="0.2">
      <c r="A48856" s="253"/>
      <c r="B48856" s="254"/>
    </row>
    <row r="48857" spans="1:2" x14ac:dyDescent="0.2">
      <c r="A48857" s="253"/>
      <c r="B48857" s="254"/>
    </row>
    <row r="48858" spans="1:2" x14ac:dyDescent="0.2">
      <c r="A48858" s="253"/>
      <c r="B48858" s="254"/>
    </row>
    <row r="48859" spans="1:2" x14ac:dyDescent="0.2">
      <c r="A48859" s="253"/>
      <c r="B48859" s="254"/>
    </row>
    <row r="48860" spans="1:2" x14ac:dyDescent="0.2">
      <c r="A48860" s="253"/>
      <c r="B48860" s="254"/>
    </row>
    <row r="48861" spans="1:2" x14ac:dyDescent="0.2">
      <c r="A48861" s="253"/>
      <c r="B48861" s="254"/>
    </row>
    <row r="48862" spans="1:2" x14ac:dyDescent="0.2">
      <c r="A48862" s="253"/>
      <c r="B48862" s="254"/>
    </row>
    <row r="48863" spans="1:2" x14ac:dyDescent="0.2">
      <c r="A48863" s="253"/>
      <c r="B48863" s="254"/>
    </row>
    <row r="48864" spans="1:2" x14ac:dyDescent="0.2">
      <c r="A48864" s="253"/>
      <c r="B48864" s="254"/>
    </row>
    <row r="48865" spans="1:2" x14ac:dyDescent="0.2">
      <c r="A48865" s="253"/>
      <c r="B48865" s="254"/>
    </row>
    <row r="48866" spans="1:2" x14ac:dyDescent="0.2">
      <c r="A48866" s="253"/>
      <c r="B48866" s="254"/>
    </row>
    <row r="48867" spans="1:2" x14ac:dyDescent="0.2">
      <c r="A48867" s="253"/>
      <c r="B48867" s="254"/>
    </row>
    <row r="48868" spans="1:2" x14ac:dyDescent="0.2">
      <c r="A48868" s="253"/>
      <c r="B48868" s="254"/>
    </row>
    <row r="48869" spans="1:2" x14ac:dyDescent="0.2">
      <c r="A48869" s="253"/>
      <c r="B48869" s="254"/>
    </row>
    <row r="48870" spans="1:2" x14ac:dyDescent="0.2">
      <c r="A48870" s="253"/>
      <c r="B48870" s="254"/>
    </row>
    <row r="48871" spans="1:2" x14ac:dyDescent="0.2">
      <c r="A48871" s="253"/>
      <c r="B48871" s="254"/>
    </row>
    <row r="48872" spans="1:2" x14ac:dyDescent="0.2">
      <c r="A48872" s="253"/>
      <c r="B48872" s="254"/>
    </row>
    <row r="48873" spans="1:2" x14ac:dyDescent="0.2">
      <c r="A48873" s="253"/>
      <c r="B48873" s="254"/>
    </row>
    <row r="48874" spans="1:2" x14ac:dyDescent="0.2">
      <c r="A48874" s="253"/>
      <c r="B48874" s="254"/>
    </row>
    <row r="48875" spans="1:2" x14ac:dyDescent="0.2">
      <c r="A48875" s="253"/>
      <c r="B48875" s="254"/>
    </row>
    <row r="48876" spans="1:2" x14ac:dyDescent="0.2">
      <c r="A48876" s="253"/>
      <c r="B48876" s="254"/>
    </row>
    <row r="48877" spans="1:2" x14ac:dyDescent="0.2">
      <c r="A48877" s="253"/>
      <c r="B48877" s="254"/>
    </row>
    <row r="48878" spans="1:2" x14ac:dyDescent="0.2">
      <c r="A48878" s="253"/>
      <c r="B48878" s="254"/>
    </row>
    <row r="48879" spans="1:2" x14ac:dyDescent="0.2">
      <c r="A48879" s="253"/>
      <c r="B48879" s="254"/>
    </row>
    <row r="48880" spans="1:2" x14ac:dyDescent="0.2">
      <c r="A48880" s="253"/>
      <c r="B48880" s="254"/>
    </row>
    <row r="48881" spans="1:2" x14ac:dyDescent="0.2">
      <c r="A48881" s="253"/>
      <c r="B48881" s="254"/>
    </row>
    <row r="48882" spans="1:2" x14ac:dyDescent="0.2">
      <c r="A48882" s="253"/>
      <c r="B48882" s="254"/>
    </row>
    <row r="48883" spans="1:2" x14ac:dyDescent="0.2">
      <c r="A48883" s="253"/>
      <c r="B48883" s="254"/>
    </row>
    <row r="48884" spans="1:2" x14ac:dyDescent="0.2">
      <c r="A48884" s="253"/>
      <c r="B48884" s="254"/>
    </row>
    <row r="48885" spans="1:2" x14ac:dyDescent="0.2">
      <c r="A48885" s="253"/>
      <c r="B48885" s="254"/>
    </row>
    <row r="48886" spans="1:2" x14ac:dyDescent="0.2">
      <c r="A48886" s="253"/>
      <c r="B48886" s="254"/>
    </row>
    <row r="48887" spans="1:2" x14ac:dyDescent="0.2">
      <c r="A48887" s="253"/>
      <c r="B48887" s="254"/>
    </row>
    <row r="48888" spans="1:2" x14ac:dyDescent="0.2">
      <c r="A48888" s="253"/>
      <c r="B48888" s="254"/>
    </row>
    <row r="48889" spans="1:2" x14ac:dyDescent="0.2">
      <c r="A48889" s="253"/>
      <c r="B48889" s="254"/>
    </row>
    <row r="48890" spans="1:2" x14ac:dyDescent="0.2">
      <c r="A48890" s="253"/>
      <c r="B48890" s="254"/>
    </row>
    <row r="48891" spans="1:2" x14ac:dyDescent="0.2">
      <c r="A48891" s="253"/>
      <c r="B48891" s="254"/>
    </row>
    <row r="48892" spans="1:2" x14ac:dyDescent="0.2">
      <c r="A48892" s="253"/>
      <c r="B48892" s="254"/>
    </row>
    <row r="48893" spans="1:2" x14ac:dyDescent="0.2">
      <c r="A48893" s="253"/>
      <c r="B48893" s="254"/>
    </row>
    <row r="48894" spans="1:2" x14ac:dyDescent="0.2">
      <c r="A48894" s="253"/>
      <c r="B48894" s="254"/>
    </row>
    <row r="48895" spans="1:2" x14ac:dyDescent="0.2">
      <c r="A48895" s="253"/>
      <c r="B48895" s="254"/>
    </row>
    <row r="48896" spans="1:2" x14ac:dyDescent="0.2">
      <c r="A48896" s="253"/>
      <c r="B48896" s="254"/>
    </row>
    <row r="48897" spans="1:2" x14ac:dyDescent="0.2">
      <c r="A48897" s="253"/>
      <c r="B48897" s="254"/>
    </row>
    <row r="48898" spans="1:2" x14ac:dyDescent="0.2">
      <c r="A48898" s="253"/>
      <c r="B48898" s="254"/>
    </row>
    <row r="48899" spans="1:2" x14ac:dyDescent="0.2">
      <c r="A48899" s="253"/>
      <c r="B48899" s="254"/>
    </row>
    <row r="48900" spans="1:2" x14ac:dyDescent="0.2">
      <c r="A48900" s="253"/>
      <c r="B48900" s="254"/>
    </row>
    <row r="48901" spans="1:2" x14ac:dyDescent="0.2">
      <c r="A48901" s="253"/>
      <c r="B48901" s="254"/>
    </row>
    <row r="48902" spans="1:2" x14ac:dyDescent="0.2">
      <c r="A48902" s="253"/>
      <c r="B48902" s="254"/>
    </row>
    <row r="48903" spans="1:2" x14ac:dyDescent="0.2">
      <c r="A48903" s="253"/>
      <c r="B48903" s="254"/>
    </row>
    <row r="48904" spans="1:2" x14ac:dyDescent="0.2">
      <c r="A48904" s="253"/>
      <c r="B48904" s="254"/>
    </row>
    <row r="48905" spans="1:2" x14ac:dyDescent="0.2">
      <c r="A48905" s="253"/>
      <c r="B48905" s="254"/>
    </row>
    <row r="48906" spans="1:2" x14ac:dyDescent="0.2">
      <c r="A48906" s="253"/>
      <c r="B48906" s="254"/>
    </row>
    <row r="48907" spans="1:2" x14ac:dyDescent="0.2">
      <c r="A48907" s="253"/>
      <c r="B48907" s="254"/>
    </row>
    <row r="48908" spans="1:2" x14ac:dyDescent="0.2">
      <c r="A48908" s="253"/>
      <c r="B48908" s="254"/>
    </row>
    <row r="48909" spans="1:2" x14ac:dyDescent="0.2">
      <c r="A48909" s="253"/>
      <c r="B48909" s="254"/>
    </row>
    <row r="48910" spans="1:2" x14ac:dyDescent="0.2">
      <c r="A48910" s="253"/>
      <c r="B48910" s="254"/>
    </row>
    <row r="48911" spans="1:2" x14ac:dyDescent="0.2">
      <c r="A48911" s="253"/>
      <c r="B48911" s="254"/>
    </row>
    <row r="48912" spans="1:2" x14ac:dyDescent="0.2">
      <c r="A48912" s="253"/>
      <c r="B48912" s="254"/>
    </row>
    <row r="48913" spans="1:2" x14ac:dyDescent="0.2">
      <c r="A48913" s="253"/>
      <c r="B48913" s="254"/>
    </row>
    <row r="48914" spans="1:2" x14ac:dyDescent="0.2">
      <c r="A48914" s="253"/>
      <c r="B48914" s="254"/>
    </row>
    <row r="48915" spans="1:2" x14ac:dyDescent="0.2">
      <c r="A48915" s="253"/>
      <c r="B48915" s="254"/>
    </row>
    <row r="48916" spans="1:2" x14ac:dyDescent="0.2">
      <c r="A48916" s="253"/>
      <c r="B48916" s="254"/>
    </row>
    <row r="48917" spans="1:2" x14ac:dyDescent="0.2">
      <c r="A48917" s="253"/>
      <c r="B48917" s="254"/>
    </row>
    <row r="48918" spans="1:2" x14ac:dyDescent="0.2">
      <c r="A48918" s="253"/>
      <c r="B48918" s="254"/>
    </row>
    <row r="48919" spans="1:2" x14ac:dyDescent="0.2">
      <c r="A48919" s="253"/>
      <c r="B48919" s="254"/>
    </row>
    <row r="48920" spans="1:2" x14ac:dyDescent="0.2">
      <c r="A48920" s="253"/>
      <c r="B48920" s="254"/>
    </row>
    <row r="48921" spans="1:2" x14ac:dyDescent="0.2">
      <c r="A48921" s="253"/>
      <c r="B48921" s="254"/>
    </row>
    <row r="48922" spans="1:2" x14ac:dyDescent="0.2">
      <c r="A48922" s="253"/>
      <c r="B48922" s="254"/>
    </row>
    <row r="48923" spans="1:2" x14ac:dyDescent="0.2">
      <c r="A48923" s="253"/>
      <c r="B48923" s="254"/>
    </row>
    <row r="48924" spans="1:2" x14ac:dyDescent="0.2">
      <c r="A48924" s="253"/>
      <c r="B48924" s="254"/>
    </row>
    <row r="48925" spans="1:2" x14ac:dyDescent="0.2">
      <c r="A48925" s="253"/>
      <c r="B48925" s="254"/>
    </row>
    <row r="48926" spans="1:2" x14ac:dyDescent="0.2">
      <c r="A48926" s="253"/>
      <c r="B48926" s="254"/>
    </row>
    <row r="48927" spans="1:2" x14ac:dyDescent="0.2">
      <c r="A48927" s="253"/>
      <c r="B48927" s="254"/>
    </row>
    <row r="48928" spans="1:2" x14ac:dyDescent="0.2">
      <c r="A48928" s="253"/>
      <c r="B48928" s="254"/>
    </row>
    <row r="48929" spans="1:2" x14ac:dyDescent="0.2">
      <c r="A48929" s="253"/>
      <c r="B48929" s="254"/>
    </row>
    <row r="48930" spans="1:2" x14ac:dyDescent="0.2">
      <c r="A48930" s="253"/>
      <c r="B48930" s="254"/>
    </row>
    <row r="48931" spans="1:2" x14ac:dyDescent="0.2">
      <c r="A48931" s="253"/>
      <c r="B48931" s="254"/>
    </row>
    <row r="48932" spans="1:2" x14ac:dyDescent="0.2">
      <c r="A48932" s="253"/>
      <c r="B48932" s="254"/>
    </row>
    <row r="48933" spans="1:2" x14ac:dyDescent="0.2">
      <c r="A48933" s="253"/>
      <c r="B48933" s="254"/>
    </row>
    <row r="48934" spans="1:2" x14ac:dyDescent="0.2">
      <c r="A48934" s="253"/>
      <c r="B48934" s="254"/>
    </row>
    <row r="48935" spans="1:2" x14ac:dyDescent="0.2">
      <c r="A48935" s="253"/>
      <c r="B48935" s="254"/>
    </row>
    <row r="48936" spans="1:2" x14ac:dyDescent="0.2">
      <c r="A48936" s="253"/>
      <c r="B48936" s="254"/>
    </row>
    <row r="48937" spans="1:2" x14ac:dyDescent="0.2">
      <c r="A48937" s="253"/>
      <c r="B48937" s="254"/>
    </row>
    <row r="48938" spans="1:2" x14ac:dyDescent="0.2">
      <c r="A48938" s="253"/>
      <c r="B48938" s="254"/>
    </row>
    <row r="48939" spans="1:2" x14ac:dyDescent="0.2">
      <c r="A48939" s="253"/>
      <c r="B48939" s="254"/>
    </row>
    <row r="48940" spans="1:2" x14ac:dyDescent="0.2">
      <c r="A48940" s="253"/>
      <c r="B48940" s="254"/>
    </row>
    <row r="48941" spans="1:2" x14ac:dyDescent="0.2">
      <c r="A48941" s="253"/>
      <c r="B48941" s="254"/>
    </row>
    <row r="48942" spans="1:2" x14ac:dyDescent="0.2">
      <c r="A48942" s="253"/>
      <c r="B48942" s="254"/>
    </row>
    <row r="48943" spans="1:2" x14ac:dyDescent="0.2">
      <c r="A48943" s="253"/>
      <c r="B48943" s="254"/>
    </row>
    <row r="48944" spans="1:2" x14ac:dyDescent="0.2">
      <c r="A48944" s="253"/>
      <c r="B48944" s="254"/>
    </row>
    <row r="48945" spans="1:2" x14ac:dyDescent="0.2">
      <c r="A48945" s="253"/>
      <c r="B48945" s="254"/>
    </row>
    <row r="48946" spans="1:2" x14ac:dyDescent="0.2">
      <c r="A48946" s="253"/>
      <c r="B48946" s="254"/>
    </row>
    <row r="48947" spans="1:2" x14ac:dyDescent="0.2">
      <c r="A48947" s="253"/>
      <c r="B48947" s="254"/>
    </row>
    <row r="48948" spans="1:2" x14ac:dyDescent="0.2">
      <c r="A48948" s="253"/>
      <c r="B48948" s="254"/>
    </row>
    <row r="48949" spans="1:2" x14ac:dyDescent="0.2">
      <c r="A48949" s="253"/>
      <c r="B48949" s="254"/>
    </row>
    <row r="48950" spans="1:2" x14ac:dyDescent="0.2">
      <c r="A48950" s="253"/>
      <c r="B48950" s="254"/>
    </row>
    <row r="48951" spans="1:2" x14ac:dyDescent="0.2">
      <c r="A48951" s="253"/>
      <c r="B48951" s="254"/>
    </row>
    <row r="48952" spans="1:2" x14ac:dyDescent="0.2">
      <c r="A48952" s="253"/>
      <c r="B48952" s="254"/>
    </row>
    <row r="48953" spans="1:2" x14ac:dyDescent="0.2">
      <c r="A48953" s="253"/>
      <c r="B48953" s="254"/>
    </row>
    <row r="48954" spans="1:2" x14ac:dyDescent="0.2">
      <c r="A48954" s="253"/>
      <c r="B48954" s="254"/>
    </row>
    <row r="48955" spans="1:2" x14ac:dyDescent="0.2">
      <c r="A48955" s="253"/>
      <c r="B48955" s="254"/>
    </row>
    <row r="48956" spans="1:2" x14ac:dyDescent="0.2">
      <c r="A48956" s="253"/>
      <c r="B48956" s="254"/>
    </row>
    <row r="48957" spans="1:2" x14ac:dyDescent="0.2">
      <c r="A48957" s="253"/>
      <c r="B48957" s="254"/>
    </row>
    <row r="48958" spans="1:2" x14ac:dyDescent="0.2">
      <c r="A48958" s="253"/>
      <c r="B48958" s="254"/>
    </row>
    <row r="48959" spans="1:2" x14ac:dyDescent="0.2">
      <c r="A48959" s="253"/>
      <c r="B48959" s="254"/>
    </row>
    <row r="48960" spans="1:2" x14ac:dyDescent="0.2">
      <c r="A48960" s="253"/>
      <c r="B48960" s="254"/>
    </row>
    <row r="48961" spans="1:2" x14ac:dyDescent="0.2">
      <c r="A48961" s="253"/>
      <c r="B48961" s="254"/>
    </row>
    <row r="48962" spans="1:2" x14ac:dyDescent="0.2">
      <c r="A48962" s="253"/>
      <c r="B48962" s="254"/>
    </row>
    <row r="48963" spans="1:2" x14ac:dyDescent="0.2">
      <c r="A48963" s="253"/>
      <c r="B48963" s="254"/>
    </row>
    <row r="48964" spans="1:2" x14ac:dyDescent="0.2">
      <c r="A48964" s="253"/>
      <c r="B48964" s="254"/>
    </row>
    <row r="48965" spans="1:2" x14ac:dyDescent="0.2">
      <c r="A48965" s="253"/>
      <c r="B48965" s="254"/>
    </row>
    <row r="48966" spans="1:2" x14ac:dyDescent="0.2">
      <c r="A48966" s="253"/>
      <c r="B48966" s="254"/>
    </row>
    <row r="48967" spans="1:2" x14ac:dyDescent="0.2">
      <c r="A48967" s="253"/>
      <c r="B48967" s="254"/>
    </row>
    <row r="48968" spans="1:2" x14ac:dyDescent="0.2">
      <c r="A48968" s="253"/>
      <c r="B48968" s="254"/>
    </row>
    <row r="48969" spans="1:2" x14ac:dyDescent="0.2">
      <c r="A48969" s="253"/>
      <c r="B48969" s="254"/>
    </row>
    <row r="48970" spans="1:2" x14ac:dyDescent="0.2">
      <c r="A48970" s="253"/>
      <c r="B48970" s="254"/>
    </row>
    <row r="48971" spans="1:2" x14ac:dyDescent="0.2">
      <c r="A48971" s="253"/>
      <c r="B48971" s="254"/>
    </row>
    <row r="48972" spans="1:2" x14ac:dyDescent="0.2">
      <c r="A48972" s="253"/>
      <c r="B48972" s="254"/>
    </row>
    <row r="48973" spans="1:2" x14ac:dyDescent="0.2">
      <c r="A48973" s="253"/>
      <c r="B48973" s="254"/>
    </row>
    <row r="48974" spans="1:2" x14ac:dyDescent="0.2">
      <c r="A48974" s="253"/>
      <c r="B48974" s="254"/>
    </row>
    <row r="48975" spans="1:2" x14ac:dyDescent="0.2">
      <c r="A48975" s="253"/>
      <c r="B48975" s="254"/>
    </row>
    <row r="48976" spans="1:2" x14ac:dyDescent="0.2">
      <c r="A48976" s="253"/>
      <c r="B48976" s="254"/>
    </row>
    <row r="48977" spans="1:2" x14ac:dyDescent="0.2">
      <c r="A48977" s="253"/>
      <c r="B48977" s="254"/>
    </row>
    <row r="48978" spans="1:2" x14ac:dyDescent="0.2">
      <c r="A48978" s="253"/>
      <c r="B48978" s="254"/>
    </row>
    <row r="48979" spans="1:2" x14ac:dyDescent="0.2">
      <c r="A48979" s="253"/>
      <c r="B48979" s="254"/>
    </row>
    <row r="48980" spans="1:2" x14ac:dyDescent="0.2">
      <c r="A48980" s="253"/>
      <c r="B48980" s="254"/>
    </row>
    <row r="48981" spans="1:2" x14ac:dyDescent="0.2">
      <c r="A48981" s="253"/>
      <c r="B48981" s="254"/>
    </row>
    <row r="48982" spans="1:2" x14ac:dyDescent="0.2">
      <c r="A48982" s="253"/>
      <c r="B48982" s="254"/>
    </row>
    <row r="48983" spans="1:2" x14ac:dyDescent="0.2">
      <c r="A48983" s="253"/>
      <c r="B48983" s="254"/>
    </row>
    <row r="48984" spans="1:2" x14ac:dyDescent="0.2">
      <c r="A48984" s="253"/>
      <c r="B48984" s="254"/>
    </row>
    <row r="48985" spans="1:2" x14ac:dyDescent="0.2">
      <c r="A48985" s="253"/>
      <c r="B48985" s="254"/>
    </row>
    <row r="48986" spans="1:2" x14ac:dyDescent="0.2">
      <c r="A48986" s="253"/>
      <c r="B48986" s="254"/>
    </row>
    <row r="48987" spans="1:2" x14ac:dyDescent="0.2">
      <c r="A48987" s="253"/>
      <c r="B48987" s="254"/>
    </row>
    <row r="48988" spans="1:2" x14ac:dyDescent="0.2">
      <c r="A48988" s="253"/>
      <c r="B48988" s="254"/>
    </row>
    <row r="48989" spans="1:2" x14ac:dyDescent="0.2">
      <c r="A48989" s="253"/>
      <c r="B48989" s="254"/>
    </row>
    <row r="48990" spans="1:2" x14ac:dyDescent="0.2">
      <c r="A48990" s="253"/>
      <c r="B48990" s="254"/>
    </row>
    <row r="48991" spans="1:2" x14ac:dyDescent="0.2">
      <c r="A48991" s="253"/>
      <c r="B48991" s="254"/>
    </row>
    <row r="48992" spans="1:2" x14ac:dyDescent="0.2">
      <c r="A48992" s="253"/>
      <c r="B48992" s="254"/>
    </row>
    <row r="48993" spans="1:2" x14ac:dyDescent="0.2">
      <c r="A48993" s="253"/>
      <c r="B48993" s="254"/>
    </row>
    <row r="48994" spans="1:2" x14ac:dyDescent="0.2">
      <c r="A48994" s="253"/>
      <c r="B48994" s="254"/>
    </row>
    <row r="48995" spans="1:2" x14ac:dyDescent="0.2">
      <c r="A48995" s="253"/>
      <c r="B48995" s="254"/>
    </row>
    <row r="48996" spans="1:2" x14ac:dyDescent="0.2">
      <c r="A48996" s="253"/>
      <c r="B48996" s="254"/>
    </row>
    <row r="48997" spans="1:2" x14ac:dyDescent="0.2">
      <c r="A48997" s="253"/>
      <c r="B48997" s="254"/>
    </row>
    <row r="48998" spans="1:2" x14ac:dyDescent="0.2">
      <c r="A48998" s="253"/>
      <c r="B48998" s="254"/>
    </row>
    <row r="48999" spans="1:2" x14ac:dyDescent="0.2">
      <c r="A48999" s="253"/>
      <c r="B48999" s="254"/>
    </row>
    <row r="49000" spans="1:2" x14ac:dyDescent="0.2">
      <c r="A49000" s="253"/>
      <c r="B49000" s="254"/>
    </row>
    <row r="49001" spans="1:2" x14ac:dyDescent="0.2">
      <c r="A49001" s="253"/>
      <c r="B49001" s="254"/>
    </row>
    <row r="49002" spans="1:2" x14ac:dyDescent="0.2">
      <c r="A49002" s="253"/>
      <c r="B49002" s="254"/>
    </row>
    <row r="49003" spans="1:2" x14ac:dyDescent="0.2">
      <c r="A49003" s="253"/>
      <c r="B49003" s="254"/>
    </row>
    <row r="49004" spans="1:2" x14ac:dyDescent="0.2">
      <c r="A49004" s="253"/>
      <c r="B49004" s="254"/>
    </row>
    <row r="49005" spans="1:2" x14ac:dyDescent="0.2">
      <c r="A49005" s="253"/>
      <c r="B49005" s="254"/>
    </row>
    <row r="49006" spans="1:2" x14ac:dyDescent="0.2">
      <c r="A49006" s="253"/>
      <c r="B49006" s="254"/>
    </row>
    <row r="49007" spans="1:2" x14ac:dyDescent="0.2">
      <c r="A49007" s="253"/>
      <c r="B49007" s="254"/>
    </row>
    <row r="49008" spans="1:2" x14ac:dyDescent="0.2">
      <c r="A49008" s="253"/>
      <c r="B49008" s="254"/>
    </row>
    <row r="49009" spans="1:2" x14ac:dyDescent="0.2">
      <c r="A49009" s="253"/>
      <c r="B49009" s="254"/>
    </row>
    <row r="49010" spans="1:2" x14ac:dyDescent="0.2">
      <c r="A49010" s="253"/>
      <c r="B49010" s="254"/>
    </row>
    <row r="49011" spans="1:2" x14ac:dyDescent="0.2">
      <c r="A49011" s="253"/>
      <c r="B49011" s="254"/>
    </row>
    <row r="49012" spans="1:2" x14ac:dyDescent="0.2">
      <c r="A49012" s="253"/>
      <c r="B49012" s="254"/>
    </row>
    <row r="49013" spans="1:2" x14ac:dyDescent="0.2">
      <c r="A49013" s="253"/>
      <c r="B49013" s="254"/>
    </row>
    <row r="49014" spans="1:2" x14ac:dyDescent="0.2">
      <c r="A49014" s="253"/>
      <c r="B49014" s="254"/>
    </row>
    <row r="49015" spans="1:2" x14ac:dyDescent="0.2">
      <c r="A49015" s="253"/>
      <c r="B49015" s="254"/>
    </row>
    <row r="49016" spans="1:2" x14ac:dyDescent="0.2">
      <c r="A49016" s="253"/>
      <c r="B49016" s="254"/>
    </row>
    <row r="49017" spans="1:2" x14ac:dyDescent="0.2">
      <c r="A49017" s="253"/>
      <c r="B49017" s="254"/>
    </row>
    <row r="49018" spans="1:2" x14ac:dyDescent="0.2">
      <c r="A49018" s="253"/>
      <c r="B49018" s="254"/>
    </row>
    <row r="49019" spans="1:2" x14ac:dyDescent="0.2">
      <c r="A49019" s="253"/>
      <c r="B49019" s="254"/>
    </row>
    <row r="49020" spans="1:2" x14ac:dyDescent="0.2">
      <c r="A49020" s="253"/>
      <c r="B49020" s="254"/>
    </row>
    <row r="49021" spans="1:2" x14ac:dyDescent="0.2">
      <c r="A49021" s="253"/>
      <c r="B49021" s="254"/>
    </row>
    <row r="49022" spans="1:2" x14ac:dyDescent="0.2">
      <c r="A49022" s="253"/>
      <c r="B49022" s="254"/>
    </row>
    <row r="49023" spans="1:2" x14ac:dyDescent="0.2">
      <c r="A49023" s="253"/>
      <c r="B49023" s="254"/>
    </row>
    <row r="49024" spans="1:2" x14ac:dyDescent="0.2">
      <c r="A49024" s="253"/>
      <c r="B49024" s="254"/>
    </row>
    <row r="49025" spans="1:2" x14ac:dyDescent="0.2">
      <c r="A49025" s="253"/>
      <c r="B49025" s="254"/>
    </row>
    <row r="49026" spans="1:2" x14ac:dyDescent="0.2">
      <c r="A49026" s="253"/>
      <c r="B49026" s="254"/>
    </row>
    <row r="49027" spans="1:2" x14ac:dyDescent="0.2">
      <c r="A49027" s="253"/>
      <c r="B49027" s="254"/>
    </row>
    <row r="49028" spans="1:2" x14ac:dyDescent="0.2">
      <c r="A49028" s="253"/>
      <c r="B49028" s="254"/>
    </row>
    <row r="49029" spans="1:2" x14ac:dyDescent="0.2">
      <c r="A49029" s="253"/>
      <c r="B49029" s="254"/>
    </row>
    <row r="49030" spans="1:2" x14ac:dyDescent="0.2">
      <c r="A49030" s="253"/>
      <c r="B49030" s="254"/>
    </row>
    <row r="49031" spans="1:2" x14ac:dyDescent="0.2">
      <c r="A49031" s="253"/>
      <c r="B49031" s="254"/>
    </row>
    <row r="49032" spans="1:2" x14ac:dyDescent="0.2">
      <c r="A49032" s="253"/>
      <c r="B49032" s="254"/>
    </row>
    <row r="49033" spans="1:2" x14ac:dyDescent="0.2">
      <c r="A49033" s="253"/>
      <c r="B49033" s="254"/>
    </row>
    <row r="49034" spans="1:2" x14ac:dyDescent="0.2">
      <c r="A49034" s="253"/>
      <c r="B49034" s="254"/>
    </row>
    <row r="49035" spans="1:2" x14ac:dyDescent="0.2">
      <c r="A49035" s="253"/>
      <c r="B49035" s="254"/>
    </row>
    <row r="49036" spans="1:2" x14ac:dyDescent="0.2">
      <c r="A49036" s="253"/>
      <c r="B49036" s="254"/>
    </row>
    <row r="49037" spans="1:2" x14ac:dyDescent="0.2">
      <c r="A49037" s="253"/>
      <c r="B49037" s="254"/>
    </row>
    <row r="49038" spans="1:2" x14ac:dyDescent="0.2">
      <c r="A49038" s="253"/>
      <c r="B49038" s="254"/>
    </row>
    <row r="49039" spans="1:2" x14ac:dyDescent="0.2">
      <c r="A49039" s="253"/>
      <c r="B49039" s="254"/>
    </row>
    <row r="49040" spans="1:2" x14ac:dyDescent="0.2">
      <c r="A49040" s="253"/>
      <c r="B49040" s="254"/>
    </row>
    <row r="49041" spans="1:2" x14ac:dyDescent="0.2">
      <c r="A49041" s="253"/>
      <c r="B49041" s="254"/>
    </row>
    <row r="49042" spans="1:2" x14ac:dyDescent="0.2">
      <c r="A49042" s="253"/>
      <c r="B49042" s="254"/>
    </row>
    <row r="49043" spans="1:2" x14ac:dyDescent="0.2">
      <c r="A49043" s="253"/>
      <c r="B49043" s="254"/>
    </row>
    <row r="49044" spans="1:2" x14ac:dyDescent="0.2">
      <c r="A49044" s="253"/>
      <c r="B49044" s="254"/>
    </row>
    <row r="49045" spans="1:2" x14ac:dyDescent="0.2">
      <c r="A49045" s="253"/>
      <c r="B49045" s="254"/>
    </row>
    <row r="49046" spans="1:2" x14ac:dyDescent="0.2">
      <c r="A49046" s="253"/>
      <c r="B49046" s="254"/>
    </row>
    <row r="49047" spans="1:2" x14ac:dyDescent="0.2">
      <c r="A49047" s="253"/>
      <c r="B49047" s="254"/>
    </row>
    <row r="49048" spans="1:2" x14ac:dyDescent="0.2">
      <c r="A49048" s="253"/>
      <c r="B49048" s="254"/>
    </row>
    <row r="49049" spans="1:2" x14ac:dyDescent="0.2">
      <c r="A49049" s="253"/>
      <c r="B49049" s="254"/>
    </row>
    <row r="49050" spans="1:2" x14ac:dyDescent="0.2">
      <c r="A49050" s="253"/>
      <c r="B49050" s="254"/>
    </row>
    <row r="49051" spans="1:2" x14ac:dyDescent="0.2">
      <c r="A49051" s="253"/>
      <c r="B49051" s="254"/>
    </row>
    <row r="49052" spans="1:2" x14ac:dyDescent="0.2">
      <c r="A49052" s="253"/>
      <c r="B49052" s="254"/>
    </row>
    <row r="49053" spans="1:2" x14ac:dyDescent="0.2">
      <c r="A49053" s="253"/>
      <c r="B49053" s="254"/>
    </row>
    <row r="49054" spans="1:2" x14ac:dyDescent="0.2">
      <c r="A49054" s="253"/>
      <c r="B49054" s="254"/>
    </row>
    <row r="49055" spans="1:2" x14ac:dyDescent="0.2">
      <c r="A49055" s="253"/>
      <c r="B49055" s="254"/>
    </row>
    <row r="49056" spans="1:2" x14ac:dyDescent="0.2">
      <c r="A49056" s="253"/>
      <c r="B49056" s="254"/>
    </row>
    <row r="49057" spans="1:2" x14ac:dyDescent="0.2">
      <c r="A49057" s="253"/>
      <c r="B49057" s="254"/>
    </row>
    <row r="49058" spans="1:2" x14ac:dyDescent="0.2">
      <c r="A49058" s="253"/>
      <c r="B49058" s="254"/>
    </row>
    <row r="49059" spans="1:2" x14ac:dyDescent="0.2">
      <c r="A49059" s="253"/>
      <c r="B49059" s="254"/>
    </row>
    <row r="49060" spans="1:2" x14ac:dyDescent="0.2">
      <c r="A49060" s="253"/>
      <c r="B49060" s="254"/>
    </row>
    <row r="49061" spans="1:2" x14ac:dyDescent="0.2">
      <c r="A49061" s="253"/>
      <c r="B49061" s="254"/>
    </row>
    <row r="49062" spans="1:2" x14ac:dyDescent="0.2">
      <c r="A49062" s="253"/>
      <c r="B49062" s="254"/>
    </row>
    <row r="49063" spans="1:2" x14ac:dyDescent="0.2">
      <c r="A49063" s="253"/>
      <c r="B49063" s="254"/>
    </row>
    <row r="49064" spans="1:2" x14ac:dyDescent="0.2">
      <c r="A49064" s="253"/>
      <c r="B49064" s="254"/>
    </row>
    <row r="49065" spans="1:2" x14ac:dyDescent="0.2">
      <c r="A49065" s="253"/>
      <c r="B49065" s="254"/>
    </row>
    <row r="49066" spans="1:2" x14ac:dyDescent="0.2">
      <c r="A49066" s="253"/>
      <c r="B49066" s="254"/>
    </row>
    <row r="49067" spans="1:2" x14ac:dyDescent="0.2">
      <c r="A49067" s="253"/>
      <c r="B49067" s="254"/>
    </row>
    <row r="49068" spans="1:2" x14ac:dyDescent="0.2">
      <c r="A49068" s="253"/>
      <c r="B49068" s="254"/>
    </row>
    <row r="49069" spans="1:2" x14ac:dyDescent="0.2">
      <c r="A49069" s="253"/>
      <c r="B49069" s="254"/>
    </row>
    <row r="49070" spans="1:2" x14ac:dyDescent="0.2">
      <c r="A49070" s="253"/>
      <c r="B49070" s="254"/>
    </row>
    <row r="49071" spans="1:2" x14ac:dyDescent="0.2">
      <c r="A49071" s="253"/>
      <c r="B49071" s="254"/>
    </row>
    <row r="49072" spans="1:2" x14ac:dyDescent="0.2">
      <c r="A49072" s="253"/>
      <c r="B49072" s="254"/>
    </row>
    <row r="49073" spans="1:2" x14ac:dyDescent="0.2">
      <c r="A49073" s="253"/>
      <c r="B49073" s="254"/>
    </row>
    <row r="49074" spans="1:2" x14ac:dyDescent="0.2">
      <c r="A49074" s="253"/>
      <c r="B49074" s="254"/>
    </row>
    <row r="49075" spans="1:2" x14ac:dyDescent="0.2">
      <c r="A49075" s="253"/>
      <c r="B49075" s="254"/>
    </row>
    <row r="49076" spans="1:2" x14ac:dyDescent="0.2">
      <c r="A49076" s="253"/>
      <c r="B49076" s="254"/>
    </row>
    <row r="49077" spans="1:2" x14ac:dyDescent="0.2">
      <c r="A49077" s="253"/>
      <c r="B49077" s="254"/>
    </row>
    <row r="49078" spans="1:2" x14ac:dyDescent="0.2">
      <c r="A49078" s="253"/>
      <c r="B49078" s="254"/>
    </row>
    <row r="49079" spans="1:2" x14ac:dyDescent="0.2">
      <c r="A49079" s="253"/>
      <c r="B49079" s="254"/>
    </row>
    <row r="49080" spans="1:2" x14ac:dyDescent="0.2">
      <c r="A49080" s="253"/>
      <c r="B49080" s="254"/>
    </row>
    <row r="49081" spans="1:2" x14ac:dyDescent="0.2">
      <c r="A49081" s="253"/>
      <c r="B49081" s="254"/>
    </row>
    <row r="49082" spans="1:2" x14ac:dyDescent="0.2">
      <c r="A49082" s="253"/>
      <c r="B49082" s="254"/>
    </row>
    <row r="49083" spans="1:2" x14ac:dyDescent="0.2">
      <c r="A49083" s="253"/>
      <c r="B49083" s="254"/>
    </row>
    <row r="49084" spans="1:2" x14ac:dyDescent="0.2">
      <c r="A49084" s="253"/>
      <c r="B49084" s="254"/>
    </row>
    <row r="49085" spans="1:2" x14ac:dyDescent="0.2">
      <c r="A49085" s="253"/>
      <c r="B49085" s="254"/>
    </row>
    <row r="49086" spans="1:2" x14ac:dyDescent="0.2">
      <c r="A49086" s="253"/>
      <c r="B49086" s="254"/>
    </row>
    <row r="49087" spans="1:2" x14ac:dyDescent="0.2">
      <c r="A49087" s="253"/>
      <c r="B49087" s="254"/>
    </row>
    <row r="49088" spans="1:2" x14ac:dyDescent="0.2">
      <c r="A49088" s="253"/>
      <c r="B49088" s="254"/>
    </row>
    <row r="49089" spans="1:2" x14ac:dyDescent="0.2">
      <c r="A49089" s="253"/>
      <c r="B49089" s="254"/>
    </row>
    <row r="49090" spans="1:2" x14ac:dyDescent="0.2">
      <c r="A49090" s="253"/>
      <c r="B49090" s="254"/>
    </row>
    <row r="49091" spans="1:2" x14ac:dyDescent="0.2">
      <c r="A49091" s="253"/>
      <c r="B49091" s="254"/>
    </row>
    <row r="49092" spans="1:2" x14ac:dyDescent="0.2">
      <c r="A49092" s="253"/>
      <c r="B49092" s="254"/>
    </row>
    <row r="49093" spans="1:2" x14ac:dyDescent="0.2">
      <c r="A49093" s="253"/>
      <c r="B49093" s="254"/>
    </row>
    <row r="49094" spans="1:2" x14ac:dyDescent="0.2">
      <c r="A49094" s="253"/>
      <c r="B49094" s="254"/>
    </row>
    <row r="49095" spans="1:2" x14ac:dyDescent="0.2">
      <c r="A49095" s="253"/>
      <c r="B49095" s="254"/>
    </row>
    <row r="49096" spans="1:2" x14ac:dyDescent="0.2">
      <c r="A49096" s="253"/>
      <c r="B49096" s="254"/>
    </row>
    <row r="49097" spans="1:2" x14ac:dyDescent="0.2">
      <c r="A49097" s="253"/>
      <c r="B49097" s="254"/>
    </row>
    <row r="49098" spans="1:2" x14ac:dyDescent="0.2">
      <c r="A49098" s="253"/>
      <c r="B49098" s="254"/>
    </row>
    <row r="49099" spans="1:2" x14ac:dyDescent="0.2">
      <c r="A49099" s="253"/>
      <c r="B49099" s="254"/>
    </row>
    <row r="49100" spans="1:2" x14ac:dyDescent="0.2">
      <c r="A49100" s="253"/>
      <c r="B49100" s="254"/>
    </row>
    <row r="49101" spans="1:2" x14ac:dyDescent="0.2">
      <c r="A49101" s="253"/>
      <c r="B49101" s="254"/>
    </row>
    <row r="49102" spans="1:2" x14ac:dyDescent="0.2">
      <c r="A49102" s="253"/>
      <c r="B49102" s="254"/>
    </row>
    <row r="49103" spans="1:2" x14ac:dyDescent="0.2">
      <c r="A49103" s="253"/>
      <c r="B49103" s="254"/>
    </row>
    <row r="49104" spans="1:2" x14ac:dyDescent="0.2">
      <c r="A49104" s="253"/>
      <c r="B49104" s="254"/>
    </row>
    <row r="49105" spans="1:2" x14ac:dyDescent="0.2">
      <c r="A49105" s="253"/>
      <c r="B49105" s="254"/>
    </row>
    <row r="49106" spans="1:2" x14ac:dyDescent="0.2">
      <c r="A49106" s="253"/>
      <c r="B49106" s="254"/>
    </row>
    <row r="49107" spans="1:2" x14ac:dyDescent="0.2">
      <c r="A49107" s="253"/>
      <c r="B49107" s="254"/>
    </row>
    <row r="49108" spans="1:2" x14ac:dyDescent="0.2">
      <c r="A49108" s="253"/>
      <c r="B49108" s="254"/>
    </row>
    <row r="49109" spans="1:2" x14ac:dyDescent="0.2">
      <c r="A49109" s="253"/>
      <c r="B49109" s="254"/>
    </row>
    <row r="49110" spans="1:2" x14ac:dyDescent="0.2">
      <c r="A49110" s="253"/>
      <c r="B49110" s="254"/>
    </row>
    <row r="49111" spans="1:2" x14ac:dyDescent="0.2">
      <c r="A49111" s="253"/>
      <c r="B49111" s="254"/>
    </row>
    <row r="49112" spans="1:2" x14ac:dyDescent="0.2">
      <c r="A49112" s="253"/>
      <c r="B49112" s="254"/>
    </row>
    <row r="49113" spans="1:2" x14ac:dyDescent="0.2">
      <c r="A49113" s="253"/>
      <c r="B49113" s="254"/>
    </row>
    <row r="49114" spans="1:2" x14ac:dyDescent="0.2">
      <c r="A49114" s="253"/>
      <c r="B49114" s="254"/>
    </row>
    <row r="49115" spans="1:2" x14ac:dyDescent="0.2">
      <c r="A49115" s="253"/>
      <c r="B49115" s="254"/>
    </row>
    <row r="49116" spans="1:2" x14ac:dyDescent="0.2">
      <c r="A49116" s="253"/>
      <c r="B49116" s="254"/>
    </row>
    <row r="49117" spans="1:2" x14ac:dyDescent="0.2">
      <c r="A49117" s="253"/>
      <c r="B49117" s="254"/>
    </row>
    <row r="49118" spans="1:2" x14ac:dyDescent="0.2">
      <c r="A49118" s="253"/>
      <c r="B49118" s="254"/>
    </row>
    <row r="49119" spans="1:2" x14ac:dyDescent="0.2">
      <c r="A49119" s="253"/>
      <c r="B49119" s="254"/>
    </row>
    <row r="49120" spans="1:2" x14ac:dyDescent="0.2">
      <c r="A49120" s="253"/>
      <c r="B49120" s="254"/>
    </row>
    <row r="49121" spans="1:2" x14ac:dyDescent="0.2">
      <c r="A49121" s="253"/>
      <c r="B49121" s="254"/>
    </row>
    <row r="49122" spans="1:2" x14ac:dyDescent="0.2">
      <c r="A49122" s="253"/>
      <c r="B49122" s="254"/>
    </row>
    <row r="49123" spans="1:2" x14ac:dyDescent="0.2">
      <c r="A49123" s="253"/>
      <c r="B49123" s="254"/>
    </row>
    <row r="49124" spans="1:2" x14ac:dyDescent="0.2">
      <c r="A49124" s="253"/>
      <c r="B49124" s="254"/>
    </row>
    <row r="49125" spans="1:2" x14ac:dyDescent="0.2">
      <c r="A49125" s="253"/>
      <c r="B49125" s="254"/>
    </row>
    <row r="49126" spans="1:2" x14ac:dyDescent="0.2">
      <c r="A49126" s="253"/>
      <c r="B49126" s="254"/>
    </row>
    <row r="49127" spans="1:2" x14ac:dyDescent="0.2">
      <c r="A49127" s="253"/>
      <c r="B49127" s="254"/>
    </row>
    <row r="49128" spans="1:2" x14ac:dyDescent="0.2">
      <c r="A49128" s="253"/>
      <c r="B49128" s="254"/>
    </row>
    <row r="49129" spans="1:2" x14ac:dyDescent="0.2">
      <c r="A49129" s="253"/>
      <c r="B49129" s="254"/>
    </row>
    <row r="49130" spans="1:2" x14ac:dyDescent="0.2">
      <c r="A49130" s="253"/>
      <c r="B49130" s="254"/>
    </row>
    <row r="49131" spans="1:2" x14ac:dyDescent="0.2">
      <c r="A49131" s="253"/>
      <c r="B49131" s="254"/>
    </row>
    <row r="49132" spans="1:2" x14ac:dyDescent="0.2">
      <c r="A49132" s="253"/>
      <c r="B49132" s="254"/>
    </row>
    <row r="49133" spans="1:2" x14ac:dyDescent="0.2">
      <c r="A49133" s="253"/>
      <c r="B49133" s="254"/>
    </row>
    <row r="49134" spans="1:2" x14ac:dyDescent="0.2">
      <c r="A49134" s="253"/>
      <c r="B49134" s="254"/>
    </row>
    <row r="49135" spans="1:2" x14ac:dyDescent="0.2">
      <c r="A49135" s="253"/>
      <c r="B49135" s="254"/>
    </row>
    <row r="49136" spans="1:2" x14ac:dyDescent="0.2">
      <c r="A49136" s="253"/>
      <c r="B49136" s="254"/>
    </row>
    <row r="49137" spans="1:2" x14ac:dyDescent="0.2">
      <c r="A49137" s="253"/>
      <c r="B49137" s="254"/>
    </row>
    <row r="49138" spans="1:2" x14ac:dyDescent="0.2">
      <c r="A49138" s="253"/>
      <c r="B49138" s="254"/>
    </row>
    <row r="49139" spans="1:2" x14ac:dyDescent="0.2">
      <c r="A49139" s="253"/>
      <c r="B49139" s="254"/>
    </row>
    <row r="49140" spans="1:2" x14ac:dyDescent="0.2">
      <c r="A49140" s="253"/>
      <c r="B49140" s="254"/>
    </row>
    <row r="49141" spans="1:2" x14ac:dyDescent="0.2">
      <c r="A49141" s="253"/>
      <c r="B49141" s="254"/>
    </row>
    <row r="49142" spans="1:2" x14ac:dyDescent="0.2">
      <c r="A49142" s="253"/>
      <c r="B49142" s="254"/>
    </row>
    <row r="49143" spans="1:2" x14ac:dyDescent="0.2">
      <c r="A49143" s="253"/>
      <c r="B49143" s="254"/>
    </row>
    <row r="49144" spans="1:2" x14ac:dyDescent="0.2">
      <c r="A49144" s="253"/>
      <c r="B49144" s="254"/>
    </row>
    <row r="49145" spans="1:2" x14ac:dyDescent="0.2">
      <c r="A49145" s="253"/>
      <c r="B49145" s="254"/>
    </row>
    <row r="49146" spans="1:2" x14ac:dyDescent="0.2">
      <c r="A49146" s="253"/>
      <c r="B49146" s="254"/>
    </row>
    <row r="49147" spans="1:2" x14ac:dyDescent="0.2">
      <c r="A49147" s="253"/>
      <c r="B49147" s="254"/>
    </row>
    <row r="49148" spans="1:2" x14ac:dyDescent="0.2">
      <c r="A49148" s="253"/>
      <c r="B49148" s="254"/>
    </row>
    <row r="49149" spans="1:2" x14ac:dyDescent="0.2">
      <c r="A49149" s="253"/>
      <c r="B49149" s="254"/>
    </row>
    <row r="49150" spans="1:2" x14ac:dyDescent="0.2">
      <c r="A49150" s="253"/>
      <c r="B49150" s="254"/>
    </row>
    <row r="49151" spans="1:2" x14ac:dyDescent="0.2">
      <c r="A49151" s="253"/>
      <c r="B49151" s="254"/>
    </row>
    <row r="49152" spans="1:2" x14ac:dyDescent="0.2">
      <c r="A49152" s="253"/>
      <c r="B49152" s="254"/>
    </row>
    <row r="49153" spans="1:2" x14ac:dyDescent="0.2">
      <c r="A49153" s="253"/>
      <c r="B49153" s="254"/>
    </row>
    <row r="49154" spans="1:2" x14ac:dyDescent="0.2">
      <c r="A49154" s="253"/>
      <c r="B49154" s="254"/>
    </row>
    <row r="49155" spans="1:2" x14ac:dyDescent="0.2">
      <c r="A49155" s="253"/>
      <c r="B49155" s="254"/>
    </row>
    <row r="49156" spans="1:2" x14ac:dyDescent="0.2">
      <c r="A49156" s="253"/>
      <c r="B49156" s="254"/>
    </row>
    <row r="49157" spans="1:2" x14ac:dyDescent="0.2">
      <c r="A49157" s="253"/>
      <c r="B49157" s="254"/>
    </row>
    <row r="49158" spans="1:2" x14ac:dyDescent="0.2">
      <c r="A49158" s="253"/>
      <c r="B49158" s="254"/>
    </row>
    <row r="49159" spans="1:2" x14ac:dyDescent="0.2">
      <c r="A49159" s="253"/>
      <c r="B49159" s="254"/>
    </row>
    <row r="49160" spans="1:2" x14ac:dyDescent="0.2">
      <c r="A49160" s="253"/>
      <c r="B49160" s="254"/>
    </row>
    <row r="49161" spans="1:2" x14ac:dyDescent="0.2">
      <c r="A49161" s="253"/>
      <c r="B49161" s="254"/>
    </row>
    <row r="49162" spans="1:2" x14ac:dyDescent="0.2">
      <c r="A49162" s="253"/>
      <c r="B49162" s="254"/>
    </row>
    <row r="49163" spans="1:2" x14ac:dyDescent="0.2">
      <c r="A49163" s="253"/>
      <c r="B49163" s="254"/>
    </row>
    <row r="49164" spans="1:2" x14ac:dyDescent="0.2">
      <c r="A49164" s="253"/>
      <c r="B49164" s="254"/>
    </row>
    <row r="49165" spans="1:2" x14ac:dyDescent="0.2">
      <c r="A49165" s="253"/>
      <c r="B49165" s="254"/>
    </row>
    <row r="49166" spans="1:2" x14ac:dyDescent="0.2">
      <c r="A49166" s="253"/>
      <c r="B49166" s="254"/>
    </row>
    <row r="49167" spans="1:2" x14ac:dyDescent="0.2">
      <c r="A49167" s="253"/>
      <c r="B49167" s="254"/>
    </row>
    <row r="49168" spans="1:2" x14ac:dyDescent="0.2">
      <c r="A49168" s="253"/>
      <c r="B49168" s="254"/>
    </row>
    <row r="49169" spans="1:2" x14ac:dyDescent="0.2">
      <c r="A49169" s="253"/>
      <c r="B49169" s="254"/>
    </row>
    <row r="49170" spans="1:2" x14ac:dyDescent="0.2">
      <c r="A49170" s="253"/>
      <c r="B49170" s="254"/>
    </row>
    <row r="49171" spans="1:2" x14ac:dyDescent="0.2">
      <c r="A49171" s="253"/>
      <c r="B49171" s="254"/>
    </row>
    <row r="49172" spans="1:2" x14ac:dyDescent="0.2">
      <c r="A49172" s="253"/>
      <c r="B49172" s="254"/>
    </row>
    <row r="49173" spans="1:2" x14ac:dyDescent="0.2">
      <c r="A49173" s="253"/>
      <c r="B49173" s="254"/>
    </row>
    <row r="49174" spans="1:2" x14ac:dyDescent="0.2">
      <c r="A49174" s="253"/>
      <c r="B49174" s="254"/>
    </row>
    <row r="49175" spans="1:2" x14ac:dyDescent="0.2">
      <c r="A49175" s="253"/>
      <c r="B49175" s="254"/>
    </row>
    <row r="49176" spans="1:2" x14ac:dyDescent="0.2">
      <c r="A49176" s="253"/>
      <c r="B49176" s="254"/>
    </row>
    <row r="49177" spans="1:2" x14ac:dyDescent="0.2">
      <c r="A49177" s="253"/>
      <c r="B49177" s="254"/>
    </row>
    <row r="49178" spans="1:2" x14ac:dyDescent="0.2">
      <c r="A49178" s="253"/>
      <c r="B49178" s="254"/>
    </row>
    <row r="49179" spans="1:2" x14ac:dyDescent="0.2">
      <c r="A49179" s="253"/>
      <c r="B49179" s="254"/>
    </row>
    <row r="49180" spans="1:2" x14ac:dyDescent="0.2">
      <c r="A49180" s="253"/>
      <c r="B49180" s="254"/>
    </row>
    <row r="49181" spans="1:2" x14ac:dyDescent="0.2">
      <c r="A49181" s="253"/>
      <c r="B49181" s="254"/>
    </row>
    <row r="49182" spans="1:2" x14ac:dyDescent="0.2">
      <c r="A49182" s="253"/>
      <c r="B49182" s="254"/>
    </row>
    <row r="49183" spans="1:2" x14ac:dyDescent="0.2">
      <c r="A49183" s="253"/>
      <c r="B49183" s="254"/>
    </row>
    <row r="49184" spans="1:2" x14ac:dyDescent="0.2">
      <c r="A49184" s="253"/>
      <c r="B49184" s="254"/>
    </row>
    <row r="49185" spans="1:2" x14ac:dyDescent="0.2">
      <c r="A49185" s="253"/>
      <c r="B49185" s="254"/>
    </row>
    <row r="49186" spans="1:2" x14ac:dyDescent="0.2">
      <c r="A49186" s="253"/>
      <c r="B49186" s="254"/>
    </row>
    <row r="49187" spans="1:2" x14ac:dyDescent="0.2">
      <c r="A49187" s="253"/>
      <c r="B49187" s="254"/>
    </row>
    <row r="49188" spans="1:2" x14ac:dyDescent="0.2">
      <c r="A49188" s="253"/>
      <c r="B49188" s="254"/>
    </row>
    <row r="49189" spans="1:2" x14ac:dyDescent="0.2">
      <c r="A49189" s="253"/>
      <c r="B49189" s="254"/>
    </row>
    <row r="49190" spans="1:2" x14ac:dyDescent="0.2">
      <c r="A49190" s="253"/>
      <c r="B49190" s="254"/>
    </row>
    <row r="49191" spans="1:2" x14ac:dyDescent="0.2">
      <c r="A49191" s="253"/>
      <c r="B49191" s="254"/>
    </row>
    <row r="49192" spans="1:2" x14ac:dyDescent="0.2">
      <c r="A49192" s="253"/>
      <c r="B49192" s="254"/>
    </row>
    <row r="49193" spans="1:2" x14ac:dyDescent="0.2">
      <c r="A49193" s="253"/>
      <c r="B49193" s="254"/>
    </row>
    <row r="49194" spans="1:2" x14ac:dyDescent="0.2">
      <c r="A49194" s="253"/>
      <c r="B49194" s="254"/>
    </row>
    <row r="49195" spans="1:2" x14ac:dyDescent="0.2">
      <c r="A49195" s="253"/>
      <c r="B49195" s="254"/>
    </row>
    <row r="49196" spans="1:2" x14ac:dyDescent="0.2">
      <c r="A49196" s="253"/>
      <c r="B49196" s="254"/>
    </row>
    <row r="49197" spans="1:2" x14ac:dyDescent="0.2">
      <c r="A49197" s="253"/>
      <c r="B49197" s="254"/>
    </row>
    <row r="49198" spans="1:2" x14ac:dyDescent="0.2">
      <c r="A49198" s="253"/>
      <c r="B49198" s="254"/>
    </row>
    <row r="49199" spans="1:2" x14ac:dyDescent="0.2">
      <c r="A49199" s="253"/>
      <c r="B49199" s="254"/>
    </row>
    <row r="49200" spans="1:2" x14ac:dyDescent="0.2">
      <c r="A49200" s="253"/>
      <c r="B49200" s="254"/>
    </row>
    <row r="49201" spans="1:2" x14ac:dyDescent="0.2">
      <c r="A49201" s="253"/>
      <c r="B49201" s="254"/>
    </row>
    <row r="49202" spans="1:2" x14ac:dyDescent="0.2">
      <c r="A49202" s="253"/>
      <c r="B49202" s="254"/>
    </row>
    <row r="49203" spans="1:2" x14ac:dyDescent="0.2">
      <c r="A49203" s="253"/>
      <c r="B49203" s="254"/>
    </row>
    <row r="49204" spans="1:2" x14ac:dyDescent="0.2">
      <c r="A49204" s="253"/>
      <c r="B49204" s="254"/>
    </row>
    <row r="49205" spans="1:2" x14ac:dyDescent="0.2">
      <c r="A49205" s="253"/>
      <c r="B49205" s="254"/>
    </row>
    <row r="49206" spans="1:2" x14ac:dyDescent="0.2">
      <c r="A49206" s="253"/>
      <c r="B49206" s="254"/>
    </row>
    <row r="49207" spans="1:2" x14ac:dyDescent="0.2">
      <c r="A49207" s="253"/>
      <c r="B49207" s="254"/>
    </row>
    <row r="49208" spans="1:2" x14ac:dyDescent="0.2">
      <c r="A49208" s="253"/>
      <c r="B49208" s="254"/>
    </row>
    <row r="49209" spans="1:2" x14ac:dyDescent="0.2">
      <c r="A49209" s="253"/>
      <c r="B49209" s="254"/>
    </row>
    <row r="49210" spans="1:2" x14ac:dyDescent="0.2">
      <c r="A49210" s="253"/>
      <c r="B49210" s="254"/>
    </row>
    <row r="49211" spans="1:2" x14ac:dyDescent="0.2">
      <c r="A49211" s="253"/>
      <c r="B49211" s="254"/>
    </row>
    <row r="49212" spans="1:2" x14ac:dyDescent="0.2">
      <c r="A49212" s="253"/>
      <c r="B49212" s="254"/>
    </row>
    <row r="49213" spans="1:2" x14ac:dyDescent="0.2">
      <c r="A49213" s="253"/>
      <c r="B49213" s="254"/>
    </row>
    <row r="49214" spans="1:2" x14ac:dyDescent="0.2">
      <c r="A49214" s="253"/>
      <c r="B49214" s="254"/>
    </row>
    <row r="49215" spans="1:2" x14ac:dyDescent="0.2">
      <c r="A49215" s="253"/>
      <c r="B49215" s="254"/>
    </row>
    <row r="49216" spans="1:2" x14ac:dyDescent="0.2">
      <c r="A49216" s="253"/>
      <c r="B49216" s="254"/>
    </row>
    <row r="49217" spans="1:2" x14ac:dyDescent="0.2">
      <c r="A49217" s="253"/>
      <c r="B49217" s="254"/>
    </row>
    <row r="49218" spans="1:2" x14ac:dyDescent="0.2">
      <c r="A49218" s="253"/>
      <c r="B49218" s="254"/>
    </row>
    <row r="49219" spans="1:2" x14ac:dyDescent="0.2">
      <c r="A49219" s="253"/>
      <c r="B49219" s="254"/>
    </row>
    <row r="49220" spans="1:2" x14ac:dyDescent="0.2">
      <c r="A49220" s="253"/>
      <c r="B49220" s="254"/>
    </row>
    <row r="49221" spans="1:2" x14ac:dyDescent="0.2">
      <c r="A49221" s="253"/>
      <c r="B49221" s="254"/>
    </row>
    <row r="49222" spans="1:2" x14ac:dyDescent="0.2">
      <c r="A49222" s="253"/>
      <c r="B49222" s="254"/>
    </row>
    <row r="49223" spans="1:2" x14ac:dyDescent="0.2">
      <c r="A49223" s="253"/>
      <c r="B49223" s="254"/>
    </row>
    <row r="49224" spans="1:2" x14ac:dyDescent="0.2">
      <c r="A49224" s="253"/>
      <c r="B49224" s="254"/>
    </row>
    <row r="49225" spans="1:2" x14ac:dyDescent="0.2">
      <c r="A49225" s="253"/>
      <c r="B49225" s="254"/>
    </row>
    <row r="49226" spans="1:2" x14ac:dyDescent="0.2">
      <c r="A49226" s="253"/>
      <c r="B49226" s="254"/>
    </row>
    <row r="49227" spans="1:2" x14ac:dyDescent="0.2">
      <c r="A49227" s="253"/>
      <c r="B49227" s="254"/>
    </row>
    <row r="49228" spans="1:2" x14ac:dyDescent="0.2">
      <c r="A49228" s="253"/>
      <c r="B49228" s="254"/>
    </row>
    <row r="49229" spans="1:2" x14ac:dyDescent="0.2">
      <c r="A49229" s="253"/>
      <c r="B49229" s="254"/>
    </row>
    <row r="49230" spans="1:2" x14ac:dyDescent="0.2">
      <c r="A49230" s="253"/>
      <c r="B49230" s="254"/>
    </row>
    <row r="49231" spans="1:2" x14ac:dyDescent="0.2">
      <c r="A49231" s="253"/>
      <c r="B49231" s="254"/>
    </row>
    <row r="49232" spans="1:2" x14ac:dyDescent="0.2">
      <c r="A49232" s="253"/>
      <c r="B49232" s="254"/>
    </row>
    <row r="49233" spans="1:2" x14ac:dyDescent="0.2">
      <c r="A49233" s="253"/>
      <c r="B49233" s="254"/>
    </row>
    <row r="49234" spans="1:2" x14ac:dyDescent="0.2">
      <c r="A49234" s="253"/>
      <c r="B49234" s="254"/>
    </row>
    <row r="49235" spans="1:2" x14ac:dyDescent="0.2">
      <c r="A49235" s="253"/>
      <c r="B49235" s="254"/>
    </row>
    <row r="49236" spans="1:2" x14ac:dyDescent="0.2">
      <c r="A49236" s="253"/>
      <c r="B49236" s="254"/>
    </row>
    <row r="49237" spans="1:2" x14ac:dyDescent="0.2">
      <c r="A49237" s="253"/>
      <c r="B49237" s="254"/>
    </row>
    <row r="49238" spans="1:2" x14ac:dyDescent="0.2">
      <c r="A49238" s="253"/>
      <c r="B49238" s="254"/>
    </row>
    <row r="49239" spans="1:2" x14ac:dyDescent="0.2">
      <c r="A49239" s="253"/>
      <c r="B49239" s="254"/>
    </row>
    <row r="49240" spans="1:2" x14ac:dyDescent="0.2">
      <c r="A49240" s="253"/>
      <c r="B49240" s="254"/>
    </row>
    <row r="49241" spans="1:2" x14ac:dyDescent="0.2">
      <c r="A49241" s="253"/>
      <c r="B49241" s="254"/>
    </row>
    <row r="49242" spans="1:2" x14ac:dyDescent="0.2">
      <c r="A49242" s="253"/>
      <c r="B49242" s="254"/>
    </row>
    <row r="49243" spans="1:2" x14ac:dyDescent="0.2">
      <c r="A49243" s="253"/>
      <c r="B49243" s="254"/>
    </row>
    <row r="49244" spans="1:2" x14ac:dyDescent="0.2">
      <c r="A49244" s="253"/>
      <c r="B49244" s="254"/>
    </row>
    <row r="49245" spans="1:2" x14ac:dyDescent="0.2">
      <c r="A49245" s="253"/>
      <c r="B49245" s="254"/>
    </row>
    <row r="49246" spans="1:2" x14ac:dyDescent="0.2">
      <c r="A49246" s="253"/>
      <c r="B49246" s="254"/>
    </row>
    <row r="49247" spans="1:2" x14ac:dyDescent="0.2">
      <c r="A49247" s="253"/>
      <c r="B49247" s="254"/>
    </row>
    <row r="49248" spans="1:2" x14ac:dyDescent="0.2">
      <c r="A49248" s="253"/>
      <c r="B49248" s="254"/>
    </row>
    <row r="49249" spans="1:2" x14ac:dyDescent="0.2">
      <c r="A49249" s="253"/>
      <c r="B49249" s="254"/>
    </row>
    <row r="49250" spans="1:2" x14ac:dyDescent="0.2">
      <c r="A49250" s="253"/>
      <c r="B49250" s="254"/>
    </row>
    <row r="49251" spans="1:2" x14ac:dyDescent="0.2">
      <c r="A49251" s="253"/>
      <c r="B49251" s="254"/>
    </row>
    <row r="49252" spans="1:2" x14ac:dyDescent="0.2">
      <c r="A49252" s="253"/>
      <c r="B49252" s="254"/>
    </row>
    <row r="49253" spans="1:2" x14ac:dyDescent="0.2">
      <c r="A49253" s="253"/>
      <c r="B49253" s="254"/>
    </row>
    <row r="49254" spans="1:2" x14ac:dyDescent="0.2">
      <c r="A49254" s="253"/>
      <c r="B49254" s="254"/>
    </row>
    <row r="49255" spans="1:2" x14ac:dyDescent="0.2">
      <c r="A49255" s="253"/>
      <c r="B49255" s="254"/>
    </row>
    <row r="49256" spans="1:2" x14ac:dyDescent="0.2">
      <c r="A49256" s="253"/>
      <c r="B49256" s="254"/>
    </row>
    <row r="49257" spans="1:2" x14ac:dyDescent="0.2">
      <c r="A49257" s="253"/>
      <c r="B49257" s="254"/>
    </row>
    <row r="49258" spans="1:2" x14ac:dyDescent="0.2">
      <c r="A49258" s="253"/>
      <c r="B49258" s="254"/>
    </row>
    <row r="49259" spans="1:2" x14ac:dyDescent="0.2">
      <c r="A49259" s="253"/>
      <c r="B49259" s="254"/>
    </row>
    <row r="49260" spans="1:2" x14ac:dyDescent="0.2">
      <c r="A49260" s="253"/>
      <c r="B49260" s="254"/>
    </row>
    <row r="49261" spans="1:2" x14ac:dyDescent="0.2">
      <c r="A49261" s="253"/>
      <c r="B49261" s="254"/>
    </row>
    <row r="49262" spans="1:2" x14ac:dyDescent="0.2">
      <c r="A49262" s="253"/>
      <c r="B49262" s="254"/>
    </row>
    <row r="49263" spans="1:2" x14ac:dyDescent="0.2">
      <c r="A49263" s="253"/>
      <c r="B49263" s="254"/>
    </row>
    <row r="49264" spans="1:2" x14ac:dyDescent="0.2">
      <c r="A49264" s="253"/>
      <c r="B49264" s="254"/>
    </row>
    <row r="49265" spans="1:2" x14ac:dyDescent="0.2">
      <c r="A49265" s="253"/>
      <c r="B49265" s="254"/>
    </row>
    <row r="49266" spans="1:2" x14ac:dyDescent="0.2">
      <c r="A49266" s="253"/>
      <c r="B49266" s="254"/>
    </row>
    <row r="49267" spans="1:2" x14ac:dyDescent="0.2">
      <c r="A49267" s="253"/>
      <c r="B49267" s="254"/>
    </row>
    <row r="49268" spans="1:2" x14ac:dyDescent="0.2">
      <c r="A49268" s="253"/>
      <c r="B49268" s="254"/>
    </row>
    <row r="49269" spans="1:2" x14ac:dyDescent="0.2">
      <c r="A49269" s="253"/>
      <c r="B49269" s="254"/>
    </row>
    <row r="49270" spans="1:2" x14ac:dyDescent="0.2">
      <c r="A49270" s="253"/>
      <c r="B49270" s="254"/>
    </row>
    <row r="49271" spans="1:2" x14ac:dyDescent="0.2">
      <c r="A49271" s="253"/>
      <c r="B49271" s="254"/>
    </row>
    <row r="49272" spans="1:2" x14ac:dyDescent="0.2">
      <c r="A49272" s="253"/>
      <c r="B49272" s="254"/>
    </row>
    <row r="49273" spans="1:2" x14ac:dyDescent="0.2">
      <c r="A49273" s="253"/>
      <c r="B49273" s="254"/>
    </row>
    <row r="49274" spans="1:2" x14ac:dyDescent="0.2">
      <c r="A49274" s="253"/>
      <c r="B49274" s="254"/>
    </row>
    <row r="49275" spans="1:2" x14ac:dyDescent="0.2">
      <c r="A49275" s="253"/>
      <c r="B49275" s="254"/>
    </row>
    <row r="49276" spans="1:2" x14ac:dyDescent="0.2">
      <c r="A49276" s="253"/>
      <c r="B49276" s="254"/>
    </row>
    <row r="49277" spans="1:2" x14ac:dyDescent="0.2">
      <c r="A49277" s="253"/>
      <c r="B49277" s="254"/>
    </row>
    <row r="49278" spans="1:2" x14ac:dyDescent="0.2">
      <c r="A49278" s="253"/>
      <c r="B49278" s="254"/>
    </row>
    <row r="49279" spans="1:2" x14ac:dyDescent="0.2">
      <c r="A49279" s="253"/>
      <c r="B49279" s="254"/>
    </row>
    <row r="49280" spans="1:2" x14ac:dyDescent="0.2">
      <c r="A49280" s="253"/>
      <c r="B49280" s="254"/>
    </row>
    <row r="49281" spans="1:2" x14ac:dyDescent="0.2">
      <c r="A49281" s="253"/>
      <c r="B49281" s="254"/>
    </row>
    <row r="49282" spans="1:2" x14ac:dyDescent="0.2">
      <c r="A49282" s="253"/>
      <c r="B49282" s="254"/>
    </row>
    <row r="49283" spans="1:2" x14ac:dyDescent="0.2">
      <c r="A49283" s="253"/>
      <c r="B49283" s="254"/>
    </row>
    <row r="49284" spans="1:2" x14ac:dyDescent="0.2">
      <c r="A49284" s="253"/>
      <c r="B49284" s="254"/>
    </row>
    <row r="49285" spans="1:2" x14ac:dyDescent="0.2">
      <c r="A49285" s="253"/>
      <c r="B49285" s="254"/>
    </row>
    <row r="49286" spans="1:2" x14ac:dyDescent="0.2">
      <c r="A49286" s="253"/>
      <c r="B49286" s="254"/>
    </row>
    <row r="49287" spans="1:2" x14ac:dyDescent="0.2">
      <c r="A49287" s="253"/>
      <c r="B49287" s="254"/>
    </row>
    <row r="49288" spans="1:2" x14ac:dyDescent="0.2">
      <c r="A49288" s="253"/>
      <c r="B49288" s="254"/>
    </row>
    <row r="49289" spans="1:2" x14ac:dyDescent="0.2">
      <c r="A49289" s="253"/>
      <c r="B49289" s="254"/>
    </row>
    <row r="49290" spans="1:2" x14ac:dyDescent="0.2">
      <c r="A49290" s="253"/>
      <c r="B49290" s="254"/>
    </row>
    <row r="49291" spans="1:2" x14ac:dyDescent="0.2">
      <c r="A49291" s="253"/>
      <c r="B49291" s="254"/>
    </row>
    <row r="49292" spans="1:2" x14ac:dyDescent="0.2">
      <c r="A49292" s="253"/>
      <c r="B49292" s="254"/>
    </row>
    <row r="49293" spans="1:2" x14ac:dyDescent="0.2">
      <c r="A49293" s="253"/>
      <c r="B49293" s="254"/>
    </row>
    <row r="49294" spans="1:2" x14ac:dyDescent="0.2">
      <c r="A49294" s="253"/>
      <c r="B49294" s="254"/>
    </row>
    <row r="49295" spans="1:2" x14ac:dyDescent="0.2">
      <c r="A49295" s="253"/>
      <c r="B49295" s="254"/>
    </row>
    <row r="49296" spans="1:2" x14ac:dyDescent="0.2">
      <c r="A49296" s="253"/>
      <c r="B49296" s="254"/>
    </row>
    <row r="49297" spans="1:2" x14ac:dyDescent="0.2">
      <c r="A49297" s="253"/>
      <c r="B49297" s="254"/>
    </row>
    <row r="49298" spans="1:2" x14ac:dyDescent="0.2">
      <c r="A49298" s="253"/>
      <c r="B49298" s="254"/>
    </row>
    <row r="49299" spans="1:2" x14ac:dyDescent="0.2">
      <c r="A49299" s="253"/>
      <c r="B49299" s="254"/>
    </row>
    <row r="49300" spans="1:2" x14ac:dyDescent="0.2">
      <c r="A49300" s="253"/>
      <c r="B49300" s="254"/>
    </row>
    <row r="49301" spans="1:2" x14ac:dyDescent="0.2">
      <c r="A49301" s="253"/>
      <c r="B49301" s="254"/>
    </row>
    <row r="49302" spans="1:2" x14ac:dyDescent="0.2">
      <c r="A49302" s="253"/>
      <c r="B49302" s="254"/>
    </row>
    <row r="49303" spans="1:2" x14ac:dyDescent="0.2">
      <c r="A49303" s="253"/>
      <c r="B49303" s="254"/>
    </row>
    <row r="49304" spans="1:2" x14ac:dyDescent="0.2">
      <c r="A49304" s="253"/>
      <c r="B49304" s="254"/>
    </row>
    <row r="49305" spans="1:2" x14ac:dyDescent="0.2">
      <c r="A49305" s="253"/>
      <c r="B49305" s="254"/>
    </row>
    <row r="49306" spans="1:2" x14ac:dyDescent="0.2">
      <c r="A49306" s="253"/>
      <c r="B49306" s="254"/>
    </row>
    <row r="49307" spans="1:2" x14ac:dyDescent="0.2">
      <c r="A49307" s="253"/>
      <c r="B49307" s="254"/>
    </row>
    <row r="49308" spans="1:2" x14ac:dyDescent="0.2">
      <c r="A49308" s="253"/>
      <c r="B49308" s="254"/>
    </row>
    <row r="49309" spans="1:2" x14ac:dyDescent="0.2">
      <c r="A49309" s="253"/>
      <c r="B49309" s="254"/>
    </row>
    <row r="49310" spans="1:2" x14ac:dyDescent="0.2">
      <c r="A49310" s="253"/>
      <c r="B49310" s="254"/>
    </row>
    <row r="49311" spans="1:2" x14ac:dyDescent="0.2">
      <c r="A49311" s="253"/>
      <c r="B49311" s="254"/>
    </row>
    <row r="49312" spans="1:2" x14ac:dyDescent="0.2">
      <c r="A49312" s="253"/>
      <c r="B49312" s="254"/>
    </row>
    <row r="49313" spans="1:2" x14ac:dyDescent="0.2">
      <c r="A49313" s="253"/>
      <c r="B49313" s="254"/>
    </row>
    <row r="49314" spans="1:2" x14ac:dyDescent="0.2">
      <c r="A49314" s="253"/>
      <c r="B49314" s="254"/>
    </row>
    <row r="49315" spans="1:2" x14ac:dyDescent="0.2">
      <c r="A49315" s="253"/>
      <c r="B49315" s="254"/>
    </row>
    <row r="49316" spans="1:2" x14ac:dyDescent="0.2">
      <c r="A49316" s="253"/>
      <c r="B49316" s="254"/>
    </row>
    <row r="49317" spans="1:2" x14ac:dyDescent="0.2">
      <c r="A49317" s="253"/>
      <c r="B49317" s="254"/>
    </row>
    <row r="49318" spans="1:2" x14ac:dyDescent="0.2">
      <c r="A49318" s="253"/>
      <c r="B49318" s="254"/>
    </row>
    <row r="49319" spans="1:2" x14ac:dyDescent="0.2">
      <c r="A49319" s="253"/>
      <c r="B49319" s="254"/>
    </row>
    <row r="49320" spans="1:2" x14ac:dyDescent="0.2">
      <c r="A49320" s="253"/>
      <c r="B49320" s="254"/>
    </row>
    <row r="49321" spans="1:2" x14ac:dyDescent="0.2">
      <c r="A49321" s="253"/>
      <c r="B49321" s="254"/>
    </row>
    <row r="49322" spans="1:2" x14ac:dyDescent="0.2">
      <c r="A49322" s="253"/>
      <c r="B49322" s="254"/>
    </row>
    <row r="49323" spans="1:2" x14ac:dyDescent="0.2">
      <c r="A49323" s="253"/>
      <c r="B49323" s="254"/>
    </row>
    <row r="49324" spans="1:2" x14ac:dyDescent="0.2">
      <c r="A49324" s="253"/>
      <c r="B49324" s="254"/>
    </row>
    <row r="49325" spans="1:2" x14ac:dyDescent="0.2">
      <c r="A49325" s="253"/>
      <c r="B49325" s="254"/>
    </row>
    <row r="49326" spans="1:2" x14ac:dyDescent="0.2">
      <c r="A49326" s="253"/>
      <c r="B49326" s="254"/>
    </row>
    <row r="49327" spans="1:2" x14ac:dyDescent="0.2">
      <c r="A49327" s="253"/>
      <c r="B49327" s="254"/>
    </row>
    <row r="49328" spans="1:2" x14ac:dyDescent="0.2">
      <c r="A49328" s="253"/>
      <c r="B49328" s="254"/>
    </row>
    <row r="49329" spans="1:2" x14ac:dyDescent="0.2">
      <c r="A49329" s="253"/>
      <c r="B49329" s="254"/>
    </row>
    <row r="49330" spans="1:2" x14ac:dyDescent="0.2">
      <c r="A49330" s="253"/>
      <c r="B49330" s="254"/>
    </row>
    <row r="49331" spans="1:2" x14ac:dyDescent="0.2">
      <c r="A49331" s="253"/>
      <c r="B49331" s="254"/>
    </row>
    <row r="49332" spans="1:2" x14ac:dyDescent="0.2">
      <c r="A49332" s="253"/>
      <c r="B49332" s="254"/>
    </row>
    <row r="49333" spans="1:2" x14ac:dyDescent="0.2">
      <c r="A49333" s="253"/>
      <c r="B49333" s="254"/>
    </row>
    <row r="49334" spans="1:2" x14ac:dyDescent="0.2">
      <c r="A49334" s="253"/>
      <c r="B49334" s="254"/>
    </row>
    <row r="49335" spans="1:2" x14ac:dyDescent="0.2">
      <c r="A49335" s="253"/>
      <c r="B49335" s="254"/>
    </row>
    <row r="49336" spans="1:2" x14ac:dyDescent="0.2">
      <c r="A49336" s="253"/>
      <c r="B49336" s="254"/>
    </row>
    <row r="49337" spans="1:2" x14ac:dyDescent="0.2">
      <c r="A49337" s="253"/>
      <c r="B49337" s="254"/>
    </row>
    <row r="49338" spans="1:2" x14ac:dyDescent="0.2">
      <c r="A49338" s="253"/>
      <c r="B49338" s="254"/>
    </row>
    <row r="49339" spans="1:2" x14ac:dyDescent="0.2">
      <c r="A49339" s="253"/>
      <c r="B49339" s="254"/>
    </row>
    <row r="49340" spans="1:2" x14ac:dyDescent="0.2">
      <c r="A49340" s="253"/>
      <c r="B49340" s="254"/>
    </row>
    <row r="49341" spans="1:2" x14ac:dyDescent="0.2">
      <c r="A49341" s="253"/>
      <c r="B49341" s="254"/>
    </row>
    <row r="49342" spans="1:2" x14ac:dyDescent="0.2">
      <c r="A49342" s="253"/>
      <c r="B49342" s="254"/>
    </row>
    <row r="49343" spans="1:2" x14ac:dyDescent="0.2">
      <c r="A49343" s="253"/>
      <c r="B49343" s="254"/>
    </row>
    <row r="49344" spans="1:2" x14ac:dyDescent="0.2">
      <c r="A49344" s="253"/>
      <c r="B49344" s="254"/>
    </row>
    <row r="49345" spans="1:2" x14ac:dyDescent="0.2">
      <c r="A49345" s="253"/>
      <c r="B49345" s="254"/>
    </row>
    <row r="49346" spans="1:2" x14ac:dyDescent="0.2">
      <c r="A49346" s="253"/>
      <c r="B49346" s="254"/>
    </row>
    <row r="49347" spans="1:2" x14ac:dyDescent="0.2">
      <c r="A49347" s="253"/>
      <c r="B49347" s="254"/>
    </row>
    <row r="49348" spans="1:2" x14ac:dyDescent="0.2">
      <c r="A49348" s="253"/>
      <c r="B49348" s="254"/>
    </row>
    <row r="49349" spans="1:2" x14ac:dyDescent="0.2">
      <c r="A49349" s="253"/>
      <c r="B49349" s="254"/>
    </row>
    <row r="49350" spans="1:2" x14ac:dyDescent="0.2">
      <c r="A49350" s="253"/>
      <c r="B49350" s="254"/>
    </row>
    <row r="49351" spans="1:2" x14ac:dyDescent="0.2">
      <c r="A49351" s="253"/>
      <c r="B49351" s="254"/>
    </row>
    <row r="49352" spans="1:2" x14ac:dyDescent="0.2">
      <c r="A49352" s="253"/>
      <c r="B49352" s="254"/>
    </row>
    <row r="49353" spans="1:2" x14ac:dyDescent="0.2">
      <c r="A49353" s="253"/>
      <c r="B49353" s="254"/>
    </row>
    <row r="49354" spans="1:2" x14ac:dyDescent="0.2">
      <c r="A49354" s="253"/>
      <c r="B49354" s="254"/>
    </row>
    <row r="49355" spans="1:2" x14ac:dyDescent="0.2">
      <c r="A49355" s="253"/>
      <c r="B49355" s="254"/>
    </row>
    <row r="49356" spans="1:2" x14ac:dyDescent="0.2">
      <c r="A49356" s="253"/>
      <c r="B49356" s="254"/>
    </row>
    <row r="49357" spans="1:2" x14ac:dyDescent="0.2">
      <c r="A49357" s="253"/>
      <c r="B49357" s="254"/>
    </row>
    <row r="49358" spans="1:2" x14ac:dyDescent="0.2">
      <c r="A49358" s="253"/>
      <c r="B49358" s="254"/>
    </row>
    <row r="49359" spans="1:2" x14ac:dyDescent="0.2">
      <c r="A49359" s="253"/>
      <c r="B49359" s="254"/>
    </row>
    <row r="49360" spans="1:2" x14ac:dyDescent="0.2">
      <c r="A49360" s="253"/>
      <c r="B49360" s="254"/>
    </row>
    <row r="49361" spans="1:2" x14ac:dyDescent="0.2">
      <c r="A49361" s="253"/>
      <c r="B49361" s="254"/>
    </row>
    <row r="49362" spans="1:2" x14ac:dyDescent="0.2">
      <c r="A49362" s="253"/>
      <c r="B49362" s="254"/>
    </row>
    <row r="49363" spans="1:2" x14ac:dyDescent="0.2">
      <c r="A49363" s="253"/>
      <c r="B49363" s="254"/>
    </row>
    <row r="49364" spans="1:2" x14ac:dyDescent="0.2">
      <c r="A49364" s="253"/>
      <c r="B49364" s="254"/>
    </row>
    <row r="49365" spans="1:2" x14ac:dyDescent="0.2">
      <c r="A49365" s="253"/>
      <c r="B49365" s="254"/>
    </row>
    <row r="49366" spans="1:2" x14ac:dyDescent="0.2">
      <c r="A49366" s="253"/>
      <c r="B49366" s="254"/>
    </row>
    <row r="49367" spans="1:2" x14ac:dyDescent="0.2">
      <c r="A49367" s="253"/>
      <c r="B49367" s="254"/>
    </row>
    <row r="49368" spans="1:2" x14ac:dyDescent="0.2">
      <c r="A49368" s="253"/>
      <c r="B49368" s="254"/>
    </row>
    <row r="49369" spans="1:2" x14ac:dyDescent="0.2">
      <c r="A49369" s="253"/>
      <c r="B49369" s="254"/>
    </row>
    <row r="49370" spans="1:2" x14ac:dyDescent="0.2">
      <c r="A49370" s="253"/>
      <c r="B49370" s="254"/>
    </row>
    <row r="49371" spans="1:2" x14ac:dyDescent="0.2">
      <c r="A49371" s="253"/>
      <c r="B49371" s="254"/>
    </row>
    <row r="49372" spans="1:2" x14ac:dyDescent="0.2">
      <c r="A49372" s="253"/>
      <c r="B49372" s="254"/>
    </row>
    <row r="49373" spans="1:2" x14ac:dyDescent="0.2">
      <c r="A49373" s="253"/>
      <c r="B49373" s="254"/>
    </row>
    <row r="49374" spans="1:2" x14ac:dyDescent="0.2">
      <c r="A49374" s="253"/>
      <c r="B49374" s="254"/>
    </row>
    <row r="49375" spans="1:2" x14ac:dyDescent="0.2">
      <c r="A49375" s="253"/>
      <c r="B49375" s="254"/>
    </row>
    <row r="49376" spans="1:2" x14ac:dyDescent="0.2">
      <c r="A49376" s="253"/>
      <c r="B49376" s="254"/>
    </row>
    <row r="49377" spans="1:2" x14ac:dyDescent="0.2">
      <c r="A49377" s="253"/>
      <c r="B49377" s="254"/>
    </row>
    <row r="49378" spans="1:2" x14ac:dyDescent="0.2">
      <c r="A49378" s="253"/>
      <c r="B49378" s="254"/>
    </row>
    <row r="49379" spans="1:2" x14ac:dyDescent="0.2">
      <c r="A49379" s="253"/>
      <c r="B49379" s="254"/>
    </row>
    <row r="49380" spans="1:2" x14ac:dyDescent="0.2">
      <c r="A49380" s="253"/>
      <c r="B49380" s="254"/>
    </row>
    <row r="49381" spans="1:2" x14ac:dyDescent="0.2">
      <c r="A49381" s="253"/>
      <c r="B49381" s="254"/>
    </row>
    <row r="49382" spans="1:2" x14ac:dyDescent="0.2">
      <c r="A49382" s="253"/>
      <c r="B49382" s="254"/>
    </row>
    <row r="49383" spans="1:2" x14ac:dyDescent="0.2">
      <c r="A49383" s="253"/>
      <c r="B49383" s="254"/>
    </row>
    <row r="49384" spans="1:2" x14ac:dyDescent="0.2">
      <c r="A49384" s="253"/>
      <c r="B49384" s="254"/>
    </row>
    <row r="49385" spans="1:2" x14ac:dyDescent="0.2">
      <c r="A49385" s="253"/>
      <c r="B49385" s="254"/>
    </row>
    <row r="49386" spans="1:2" x14ac:dyDescent="0.2">
      <c r="A49386" s="253"/>
      <c r="B49386" s="254"/>
    </row>
    <row r="49387" spans="1:2" x14ac:dyDescent="0.2">
      <c r="A49387" s="253"/>
      <c r="B49387" s="254"/>
    </row>
    <row r="49388" spans="1:2" x14ac:dyDescent="0.2">
      <c r="A49388" s="253"/>
      <c r="B49388" s="254"/>
    </row>
    <row r="49389" spans="1:2" x14ac:dyDescent="0.2">
      <c r="A49389" s="253"/>
      <c r="B49389" s="254"/>
    </row>
    <row r="49390" spans="1:2" x14ac:dyDescent="0.2">
      <c r="A49390" s="253"/>
      <c r="B49390" s="254"/>
    </row>
    <row r="49391" spans="1:2" x14ac:dyDescent="0.2">
      <c r="A49391" s="253"/>
      <c r="B49391" s="254"/>
    </row>
    <row r="49392" spans="1:2" x14ac:dyDescent="0.2">
      <c r="A49392" s="253"/>
      <c r="B49392" s="254"/>
    </row>
    <row r="49393" spans="1:2" x14ac:dyDescent="0.2">
      <c r="A49393" s="253"/>
      <c r="B49393" s="254"/>
    </row>
    <row r="49394" spans="1:2" x14ac:dyDescent="0.2">
      <c r="A49394" s="253"/>
      <c r="B49394" s="254"/>
    </row>
    <row r="49395" spans="1:2" x14ac:dyDescent="0.2">
      <c r="A49395" s="253"/>
      <c r="B49395" s="254"/>
    </row>
    <row r="49396" spans="1:2" x14ac:dyDescent="0.2">
      <c r="A49396" s="253"/>
      <c r="B49396" s="254"/>
    </row>
    <row r="49397" spans="1:2" x14ac:dyDescent="0.2">
      <c r="A49397" s="253"/>
      <c r="B49397" s="254"/>
    </row>
    <row r="49398" spans="1:2" x14ac:dyDescent="0.2">
      <c r="A49398" s="253"/>
      <c r="B49398" s="254"/>
    </row>
    <row r="49399" spans="1:2" x14ac:dyDescent="0.2">
      <c r="A49399" s="253"/>
      <c r="B49399" s="254"/>
    </row>
    <row r="49400" spans="1:2" x14ac:dyDescent="0.2">
      <c r="A49400" s="253"/>
      <c r="B49400" s="254"/>
    </row>
    <row r="49401" spans="1:2" x14ac:dyDescent="0.2">
      <c r="A49401" s="253"/>
      <c r="B49401" s="254"/>
    </row>
    <row r="49402" spans="1:2" x14ac:dyDescent="0.2">
      <c r="A49402" s="253"/>
      <c r="B49402" s="254"/>
    </row>
    <row r="49403" spans="1:2" x14ac:dyDescent="0.2">
      <c r="A49403" s="253"/>
      <c r="B49403" s="254"/>
    </row>
    <row r="49404" spans="1:2" x14ac:dyDescent="0.2">
      <c r="A49404" s="253"/>
      <c r="B49404" s="254"/>
    </row>
    <row r="49405" spans="1:2" x14ac:dyDescent="0.2">
      <c r="A49405" s="253"/>
      <c r="B49405" s="254"/>
    </row>
    <row r="49406" spans="1:2" x14ac:dyDescent="0.2">
      <c r="A49406" s="253"/>
      <c r="B49406" s="254"/>
    </row>
    <row r="49407" spans="1:2" x14ac:dyDescent="0.2">
      <c r="A49407" s="253"/>
      <c r="B49407" s="254"/>
    </row>
    <row r="49408" spans="1:2" x14ac:dyDescent="0.2">
      <c r="A49408" s="253"/>
      <c r="B49408" s="254"/>
    </row>
    <row r="49409" spans="1:2" x14ac:dyDescent="0.2">
      <c r="A49409" s="253"/>
      <c r="B49409" s="254"/>
    </row>
    <row r="49410" spans="1:2" x14ac:dyDescent="0.2">
      <c r="A49410" s="253"/>
      <c r="B49410" s="254"/>
    </row>
    <row r="49411" spans="1:2" x14ac:dyDescent="0.2">
      <c r="A49411" s="253"/>
      <c r="B49411" s="254"/>
    </row>
    <row r="49412" spans="1:2" x14ac:dyDescent="0.2">
      <c r="A49412" s="253"/>
      <c r="B49412" s="254"/>
    </row>
    <row r="49413" spans="1:2" x14ac:dyDescent="0.2">
      <c r="A49413" s="253"/>
      <c r="B49413" s="254"/>
    </row>
    <row r="49414" spans="1:2" x14ac:dyDescent="0.2">
      <c r="A49414" s="253"/>
      <c r="B49414" s="254"/>
    </row>
    <row r="49415" spans="1:2" x14ac:dyDescent="0.2">
      <c r="A49415" s="253"/>
      <c r="B49415" s="254"/>
    </row>
    <row r="49416" spans="1:2" x14ac:dyDescent="0.2">
      <c r="A49416" s="253"/>
      <c r="B49416" s="254"/>
    </row>
    <row r="49417" spans="1:2" x14ac:dyDescent="0.2">
      <c r="A49417" s="253"/>
      <c r="B49417" s="254"/>
    </row>
    <row r="49418" spans="1:2" x14ac:dyDescent="0.2">
      <c r="A49418" s="253"/>
      <c r="B49418" s="254"/>
    </row>
    <row r="49419" spans="1:2" x14ac:dyDescent="0.2">
      <c r="A49419" s="253"/>
      <c r="B49419" s="254"/>
    </row>
    <row r="49420" spans="1:2" x14ac:dyDescent="0.2">
      <c r="A49420" s="253"/>
      <c r="B49420" s="254"/>
    </row>
    <row r="49421" spans="1:2" x14ac:dyDescent="0.2">
      <c r="A49421" s="253"/>
      <c r="B49421" s="254"/>
    </row>
    <row r="49422" spans="1:2" x14ac:dyDescent="0.2">
      <c r="A49422" s="253"/>
      <c r="B49422" s="254"/>
    </row>
    <row r="49423" spans="1:2" x14ac:dyDescent="0.2">
      <c r="A49423" s="253"/>
      <c r="B49423" s="254"/>
    </row>
    <row r="49424" spans="1:2" x14ac:dyDescent="0.2">
      <c r="A49424" s="253"/>
      <c r="B49424" s="254"/>
    </row>
    <row r="49425" spans="1:2" x14ac:dyDescent="0.2">
      <c r="A49425" s="253"/>
      <c r="B49425" s="254"/>
    </row>
    <row r="49426" spans="1:2" x14ac:dyDescent="0.2">
      <c r="A49426" s="253"/>
      <c r="B49426" s="254"/>
    </row>
    <row r="49427" spans="1:2" x14ac:dyDescent="0.2">
      <c r="A49427" s="253"/>
      <c r="B49427" s="254"/>
    </row>
    <row r="49428" spans="1:2" x14ac:dyDescent="0.2">
      <c r="A49428" s="253"/>
      <c r="B49428" s="254"/>
    </row>
    <row r="49429" spans="1:2" x14ac:dyDescent="0.2">
      <c r="A49429" s="253"/>
      <c r="B49429" s="254"/>
    </row>
    <row r="49430" spans="1:2" x14ac:dyDescent="0.2">
      <c r="A49430" s="253"/>
      <c r="B49430" s="254"/>
    </row>
    <row r="49431" spans="1:2" x14ac:dyDescent="0.2">
      <c r="A49431" s="253"/>
      <c r="B49431" s="254"/>
    </row>
    <row r="49432" spans="1:2" x14ac:dyDescent="0.2">
      <c r="A49432" s="253"/>
      <c r="B49432" s="254"/>
    </row>
    <row r="49433" spans="1:2" x14ac:dyDescent="0.2">
      <c r="A49433" s="253"/>
      <c r="B49433" s="254"/>
    </row>
    <row r="49434" spans="1:2" x14ac:dyDescent="0.2">
      <c r="A49434" s="253"/>
      <c r="B49434" s="254"/>
    </row>
    <row r="49435" spans="1:2" x14ac:dyDescent="0.2">
      <c r="A49435" s="253"/>
      <c r="B49435" s="254"/>
    </row>
    <row r="49436" spans="1:2" x14ac:dyDescent="0.2">
      <c r="A49436" s="253"/>
      <c r="B49436" s="254"/>
    </row>
    <row r="49437" spans="1:2" x14ac:dyDescent="0.2">
      <c r="A49437" s="253"/>
      <c r="B49437" s="254"/>
    </row>
    <row r="49438" spans="1:2" x14ac:dyDescent="0.2">
      <c r="A49438" s="253"/>
      <c r="B49438" s="254"/>
    </row>
    <row r="49439" spans="1:2" x14ac:dyDescent="0.2">
      <c r="A49439" s="253"/>
      <c r="B49439" s="254"/>
    </row>
    <row r="49440" spans="1:2" x14ac:dyDescent="0.2">
      <c r="A49440" s="253"/>
      <c r="B49440" s="254"/>
    </row>
    <row r="49441" spans="1:2" x14ac:dyDescent="0.2">
      <c r="A49441" s="253"/>
      <c r="B49441" s="254"/>
    </row>
    <row r="49442" spans="1:2" x14ac:dyDescent="0.2">
      <c r="A49442" s="253"/>
      <c r="B49442" s="254"/>
    </row>
    <row r="49443" spans="1:2" x14ac:dyDescent="0.2">
      <c r="A49443" s="253"/>
      <c r="B49443" s="254"/>
    </row>
    <row r="49444" spans="1:2" x14ac:dyDescent="0.2">
      <c r="A49444" s="253"/>
      <c r="B49444" s="254"/>
    </row>
    <row r="49445" spans="1:2" x14ac:dyDescent="0.2">
      <c r="A49445" s="253"/>
      <c r="B49445" s="254"/>
    </row>
    <row r="49446" spans="1:2" x14ac:dyDescent="0.2">
      <c r="A49446" s="253"/>
      <c r="B49446" s="254"/>
    </row>
    <row r="49447" spans="1:2" x14ac:dyDescent="0.2">
      <c r="A49447" s="253"/>
      <c r="B49447" s="254"/>
    </row>
    <row r="49448" spans="1:2" x14ac:dyDescent="0.2">
      <c r="A49448" s="253"/>
      <c r="B49448" s="254"/>
    </row>
    <row r="49449" spans="1:2" x14ac:dyDescent="0.2">
      <c r="A49449" s="253"/>
      <c r="B49449" s="254"/>
    </row>
    <row r="49450" spans="1:2" x14ac:dyDescent="0.2">
      <c r="A49450" s="253"/>
      <c r="B49450" s="254"/>
    </row>
    <row r="49451" spans="1:2" x14ac:dyDescent="0.2">
      <c r="A49451" s="253"/>
      <c r="B49451" s="254"/>
    </row>
    <row r="49452" spans="1:2" x14ac:dyDescent="0.2">
      <c r="A49452" s="253"/>
      <c r="B49452" s="254"/>
    </row>
    <row r="49453" spans="1:2" x14ac:dyDescent="0.2">
      <c r="A49453" s="253"/>
      <c r="B49453" s="254"/>
    </row>
    <row r="49454" spans="1:2" x14ac:dyDescent="0.2">
      <c r="A49454" s="253"/>
      <c r="B49454" s="254"/>
    </row>
    <row r="49455" spans="1:2" x14ac:dyDescent="0.2">
      <c r="A49455" s="253"/>
      <c r="B49455" s="254"/>
    </row>
    <row r="49456" spans="1:2" x14ac:dyDescent="0.2">
      <c r="A49456" s="253"/>
      <c r="B49456" s="254"/>
    </row>
    <row r="49457" spans="1:2" x14ac:dyDescent="0.2">
      <c r="A49457" s="253"/>
      <c r="B49457" s="254"/>
    </row>
    <row r="49458" spans="1:2" x14ac:dyDescent="0.2">
      <c r="A49458" s="253"/>
      <c r="B49458" s="254"/>
    </row>
    <row r="49459" spans="1:2" x14ac:dyDescent="0.2">
      <c r="A49459" s="253"/>
      <c r="B49459" s="254"/>
    </row>
    <row r="49460" spans="1:2" x14ac:dyDescent="0.2">
      <c r="A49460" s="253"/>
      <c r="B49460" s="254"/>
    </row>
    <row r="49461" spans="1:2" x14ac:dyDescent="0.2">
      <c r="A49461" s="253"/>
      <c r="B49461" s="254"/>
    </row>
    <row r="49462" spans="1:2" x14ac:dyDescent="0.2">
      <c r="A49462" s="253"/>
      <c r="B49462" s="254"/>
    </row>
    <row r="49463" spans="1:2" x14ac:dyDescent="0.2">
      <c r="A49463" s="253"/>
      <c r="B49463" s="254"/>
    </row>
    <row r="49464" spans="1:2" x14ac:dyDescent="0.2">
      <c r="A49464" s="253"/>
      <c r="B49464" s="254"/>
    </row>
    <row r="49465" spans="1:2" x14ac:dyDescent="0.2">
      <c r="A49465" s="253"/>
      <c r="B49465" s="254"/>
    </row>
    <row r="49466" spans="1:2" x14ac:dyDescent="0.2">
      <c r="A49466" s="253"/>
      <c r="B49466" s="254"/>
    </row>
    <row r="49467" spans="1:2" x14ac:dyDescent="0.2">
      <c r="A49467" s="253"/>
      <c r="B49467" s="254"/>
    </row>
    <row r="49468" spans="1:2" x14ac:dyDescent="0.2">
      <c r="A49468" s="253"/>
      <c r="B49468" s="254"/>
    </row>
    <row r="49469" spans="1:2" x14ac:dyDescent="0.2">
      <c r="A49469" s="253"/>
      <c r="B49469" s="254"/>
    </row>
    <row r="49470" spans="1:2" x14ac:dyDescent="0.2">
      <c r="A49470" s="253"/>
      <c r="B49470" s="254"/>
    </row>
    <row r="49471" spans="1:2" x14ac:dyDescent="0.2">
      <c r="A49471" s="253"/>
      <c r="B49471" s="254"/>
    </row>
    <row r="49472" spans="1:2" x14ac:dyDescent="0.2">
      <c r="A49472" s="253"/>
      <c r="B49472" s="254"/>
    </row>
    <row r="49473" spans="1:2" x14ac:dyDescent="0.2">
      <c r="A49473" s="253"/>
      <c r="B49473" s="254"/>
    </row>
    <row r="49474" spans="1:2" x14ac:dyDescent="0.2">
      <c r="A49474" s="253"/>
      <c r="B49474" s="254"/>
    </row>
    <row r="49475" spans="1:2" x14ac:dyDescent="0.2">
      <c r="A49475" s="253"/>
      <c r="B49475" s="254"/>
    </row>
    <row r="49476" spans="1:2" x14ac:dyDescent="0.2">
      <c r="A49476" s="253"/>
      <c r="B49476" s="254"/>
    </row>
    <row r="49477" spans="1:2" x14ac:dyDescent="0.2">
      <c r="A49477" s="253"/>
      <c r="B49477" s="254"/>
    </row>
    <row r="49478" spans="1:2" x14ac:dyDescent="0.2">
      <c r="A49478" s="253"/>
      <c r="B49478" s="254"/>
    </row>
    <row r="49479" spans="1:2" x14ac:dyDescent="0.2">
      <c r="A49479" s="253"/>
      <c r="B49479" s="254"/>
    </row>
    <row r="49480" spans="1:2" x14ac:dyDescent="0.2">
      <c r="A49480" s="253"/>
      <c r="B49480" s="254"/>
    </row>
    <row r="49481" spans="1:2" x14ac:dyDescent="0.2">
      <c r="A49481" s="253"/>
      <c r="B49481" s="254"/>
    </row>
    <row r="49482" spans="1:2" x14ac:dyDescent="0.2">
      <c r="A49482" s="253"/>
      <c r="B49482" s="254"/>
    </row>
    <row r="49483" spans="1:2" x14ac:dyDescent="0.2">
      <c r="A49483" s="253"/>
      <c r="B49483" s="254"/>
    </row>
    <row r="49484" spans="1:2" x14ac:dyDescent="0.2">
      <c r="A49484" s="253"/>
      <c r="B49484" s="254"/>
    </row>
    <row r="49485" spans="1:2" x14ac:dyDescent="0.2">
      <c r="A49485" s="253"/>
      <c r="B49485" s="254"/>
    </row>
    <row r="49486" spans="1:2" x14ac:dyDescent="0.2">
      <c r="A49486" s="253"/>
      <c r="B49486" s="254"/>
    </row>
    <row r="49487" spans="1:2" x14ac:dyDescent="0.2">
      <c r="A49487" s="253"/>
      <c r="B49487" s="254"/>
    </row>
    <row r="49488" spans="1:2" x14ac:dyDescent="0.2">
      <c r="A49488" s="253"/>
      <c r="B49488" s="254"/>
    </row>
    <row r="49489" spans="1:2" x14ac:dyDescent="0.2">
      <c r="A49489" s="253"/>
      <c r="B49489" s="254"/>
    </row>
    <row r="49490" spans="1:2" x14ac:dyDescent="0.2">
      <c r="A49490" s="253"/>
      <c r="B49490" s="254"/>
    </row>
    <row r="49491" spans="1:2" x14ac:dyDescent="0.2">
      <c r="A49491" s="253"/>
      <c r="B49491" s="254"/>
    </row>
    <row r="49492" spans="1:2" x14ac:dyDescent="0.2">
      <c r="A49492" s="253"/>
      <c r="B49492" s="254"/>
    </row>
    <row r="49493" spans="1:2" x14ac:dyDescent="0.2">
      <c r="A49493" s="253"/>
      <c r="B49493" s="254"/>
    </row>
    <row r="49494" spans="1:2" x14ac:dyDescent="0.2">
      <c r="A49494" s="253"/>
      <c r="B49494" s="254"/>
    </row>
    <row r="49495" spans="1:2" x14ac:dyDescent="0.2">
      <c r="A49495" s="253"/>
      <c r="B49495" s="254"/>
    </row>
    <row r="49496" spans="1:2" x14ac:dyDescent="0.2">
      <c r="A49496" s="253"/>
      <c r="B49496" s="254"/>
    </row>
    <row r="49497" spans="1:2" x14ac:dyDescent="0.2">
      <c r="A49497" s="253"/>
      <c r="B49497" s="254"/>
    </row>
    <row r="49498" spans="1:2" x14ac:dyDescent="0.2">
      <c r="A49498" s="253"/>
      <c r="B49498" s="254"/>
    </row>
    <row r="49499" spans="1:2" x14ac:dyDescent="0.2">
      <c r="A49499" s="253"/>
      <c r="B49499" s="254"/>
    </row>
    <row r="49500" spans="1:2" x14ac:dyDescent="0.2">
      <c r="A49500" s="253"/>
      <c r="B49500" s="254"/>
    </row>
    <row r="49501" spans="1:2" x14ac:dyDescent="0.2">
      <c r="A49501" s="253"/>
      <c r="B49501" s="254"/>
    </row>
    <row r="49502" spans="1:2" x14ac:dyDescent="0.2">
      <c r="A49502" s="253"/>
      <c r="B49502" s="254"/>
    </row>
    <row r="49503" spans="1:2" x14ac:dyDescent="0.2">
      <c r="A49503" s="253"/>
      <c r="B49503" s="254"/>
    </row>
    <row r="49504" spans="1:2" x14ac:dyDescent="0.2">
      <c r="A49504" s="253"/>
      <c r="B49504" s="254"/>
    </row>
    <row r="49505" spans="1:2" x14ac:dyDescent="0.2">
      <c r="A49505" s="253"/>
      <c r="B49505" s="254"/>
    </row>
    <row r="49506" spans="1:2" x14ac:dyDescent="0.2">
      <c r="A49506" s="253"/>
      <c r="B49506" s="254"/>
    </row>
    <row r="49507" spans="1:2" x14ac:dyDescent="0.2">
      <c r="A49507" s="253"/>
      <c r="B49507" s="254"/>
    </row>
    <row r="49508" spans="1:2" x14ac:dyDescent="0.2">
      <c r="A49508" s="253"/>
      <c r="B49508" s="254"/>
    </row>
    <row r="49509" spans="1:2" x14ac:dyDescent="0.2">
      <c r="A49509" s="253"/>
      <c r="B49509" s="254"/>
    </row>
    <row r="49510" spans="1:2" x14ac:dyDescent="0.2">
      <c r="A49510" s="253"/>
      <c r="B49510" s="254"/>
    </row>
    <row r="49511" spans="1:2" x14ac:dyDescent="0.2">
      <c r="A49511" s="253"/>
      <c r="B49511" s="254"/>
    </row>
    <row r="49512" spans="1:2" x14ac:dyDescent="0.2">
      <c r="A49512" s="253"/>
      <c r="B49512" s="254"/>
    </row>
    <row r="49513" spans="1:2" x14ac:dyDescent="0.2">
      <c r="A49513" s="253"/>
      <c r="B49513" s="254"/>
    </row>
    <row r="49514" spans="1:2" x14ac:dyDescent="0.2">
      <c r="A49514" s="253"/>
      <c r="B49514" s="254"/>
    </row>
    <row r="49515" spans="1:2" x14ac:dyDescent="0.2">
      <c r="A49515" s="253"/>
      <c r="B49515" s="254"/>
    </row>
    <row r="49516" spans="1:2" x14ac:dyDescent="0.2">
      <c r="A49516" s="253"/>
      <c r="B49516" s="254"/>
    </row>
    <row r="49517" spans="1:2" x14ac:dyDescent="0.2">
      <c r="A49517" s="253"/>
      <c r="B49517" s="254"/>
    </row>
    <row r="49518" spans="1:2" x14ac:dyDescent="0.2">
      <c r="A49518" s="253"/>
      <c r="B49518" s="254"/>
    </row>
    <row r="49519" spans="1:2" x14ac:dyDescent="0.2">
      <c r="A49519" s="253"/>
      <c r="B49519" s="254"/>
    </row>
    <row r="49520" spans="1:2" x14ac:dyDescent="0.2">
      <c r="A49520" s="253"/>
      <c r="B49520" s="254"/>
    </row>
    <row r="49521" spans="1:2" x14ac:dyDescent="0.2">
      <c r="A49521" s="253"/>
      <c r="B49521" s="254"/>
    </row>
    <row r="49522" spans="1:2" x14ac:dyDescent="0.2">
      <c r="A49522" s="253"/>
      <c r="B49522" s="254"/>
    </row>
    <row r="49523" spans="1:2" x14ac:dyDescent="0.2">
      <c r="A49523" s="253"/>
      <c r="B49523" s="254"/>
    </row>
    <row r="49524" spans="1:2" x14ac:dyDescent="0.2">
      <c r="A49524" s="253"/>
      <c r="B49524" s="254"/>
    </row>
    <row r="49525" spans="1:2" x14ac:dyDescent="0.2">
      <c r="A49525" s="253"/>
      <c r="B49525" s="254"/>
    </row>
    <row r="49526" spans="1:2" x14ac:dyDescent="0.2">
      <c r="A49526" s="253"/>
      <c r="B49526" s="254"/>
    </row>
    <row r="49527" spans="1:2" x14ac:dyDescent="0.2">
      <c r="A49527" s="253"/>
      <c r="B49527" s="254"/>
    </row>
    <row r="49528" spans="1:2" x14ac:dyDescent="0.2">
      <c r="A49528" s="253"/>
      <c r="B49528" s="254"/>
    </row>
    <row r="49529" spans="1:2" x14ac:dyDescent="0.2">
      <c r="A49529" s="253"/>
      <c r="B49529" s="254"/>
    </row>
    <row r="49530" spans="1:2" x14ac:dyDescent="0.2">
      <c r="A49530" s="253"/>
      <c r="B49530" s="254"/>
    </row>
    <row r="49531" spans="1:2" x14ac:dyDescent="0.2">
      <c r="A49531" s="253"/>
      <c r="B49531" s="254"/>
    </row>
    <row r="49532" spans="1:2" x14ac:dyDescent="0.2">
      <c r="A49532" s="253"/>
      <c r="B49532" s="254"/>
    </row>
    <row r="49533" spans="1:2" x14ac:dyDescent="0.2">
      <c r="A49533" s="253"/>
      <c r="B49533" s="254"/>
    </row>
    <row r="49534" spans="1:2" x14ac:dyDescent="0.2">
      <c r="A49534" s="253"/>
      <c r="B49534" s="254"/>
    </row>
    <row r="49535" spans="1:2" x14ac:dyDescent="0.2">
      <c r="A49535" s="253"/>
      <c r="B49535" s="254"/>
    </row>
    <row r="49536" spans="1:2" x14ac:dyDescent="0.2">
      <c r="A49536" s="253"/>
      <c r="B49536" s="254"/>
    </row>
    <row r="49537" spans="1:2" x14ac:dyDescent="0.2">
      <c r="A49537" s="253"/>
      <c r="B49537" s="254"/>
    </row>
    <row r="49538" spans="1:2" x14ac:dyDescent="0.2">
      <c r="A49538" s="253"/>
      <c r="B49538" s="254"/>
    </row>
    <row r="49539" spans="1:2" x14ac:dyDescent="0.2">
      <c r="A49539" s="253"/>
      <c r="B49539" s="254"/>
    </row>
    <row r="49540" spans="1:2" x14ac:dyDescent="0.2">
      <c r="A49540" s="253"/>
      <c r="B49540" s="254"/>
    </row>
    <row r="49541" spans="1:2" x14ac:dyDescent="0.2">
      <c r="A49541" s="253"/>
      <c r="B49541" s="254"/>
    </row>
    <row r="49542" spans="1:2" x14ac:dyDescent="0.2">
      <c r="A49542" s="253"/>
      <c r="B49542" s="254"/>
    </row>
    <row r="49543" spans="1:2" x14ac:dyDescent="0.2">
      <c r="A49543" s="253"/>
      <c r="B49543" s="254"/>
    </row>
    <row r="49544" spans="1:2" x14ac:dyDescent="0.2">
      <c r="A49544" s="253"/>
      <c r="B49544" s="254"/>
    </row>
    <row r="49545" spans="1:2" x14ac:dyDescent="0.2">
      <c r="A49545" s="253"/>
      <c r="B49545" s="254"/>
    </row>
    <row r="49546" spans="1:2" x14ac:dyDescent="0.2">
      <c r="A49546" s="253"/>
      <c r="B49546" s="254"/>
    </row>
    <row r="49547" spans="1:2" x14ac:dyDescent="0.2">
      <c r="A49547" s="253"/>
      <c r="B49547" s="254"/>
    </row>
    <row r="49548" spans="1:2" x14ac:dyDescent="0.2">
      <c r="A49548" s="253"/>
      <c r="B49548" s="254"/>
    </row>
    <row r="49549" spans="1:2" x14ac:dyDescent="0.2">
      <c r="A49549" s="253"/>
      <c r="B49549" s="254"/>
    </row>
    <row r="49550" spans="1:2" x14ac:dyDescent="0.2">
      <c r="A49550" s="253"/>
      <c r="B49550" s="254"/>
    </row>
    <row r="49551" spans="1:2" x14ac:dyDescent="0.2">
      <c r="A49551" s="253"/>
      <c r="B49551" s="254"/>
    </row>
    <row r="49552" spans="1:2" x14ac:dyDescent="0.2">
      <c r="A49552" s="253"/>
      <c r="B49552" s="254"/>
    </row>
    <row r="49553" spans="1:2" x14ac:dyDescent="0.2">
      <c r="A49553" s="253"/>
      <c r="B49553" s="254"/>
    </row>
    <row r="49554" spans="1:2" x14ac:dyDescent="0.2">
      <c r="A49554" s="253"/>
      <c r="B49554" s="254"/>
    </row>
    <row r="49555" spans="1:2" x14ac:dyDescent="0.2">
      <c r="A49555" s="253"/>
      <c r="B49555" s="254"/>
    </row>
    <row r="49556" spans="1:2" x14ac:dyDescent="0.2">
      <c r="A49556" s="253"/>
      <c r="B49556" s="254"/>
    </row>
    <row r="49557" spans="1:2" x14ac:dyDescent="0.2">
      <c r="A49557" s="253"/>
      <c r="B49557" s="254"/>
    </row>
    <row r="49558" spans="1:2" x14ac:dyDescent="0.2">
      <c r="A49558" s="253"/>
      <c r="B49558" s="254"/>
    </row>
    <row r="49559" spans="1:2" x14ac:dyDescent="0.2">
      <c r="A49559" s="253"/>
      <c r="B49559" s="254"/>
    </row>
    <row r="49560" spans="1:2" x14ac:dyDescent="0.2">
      <c r="A49560" s="253"/>
      <c r="B49560" s="254"/>
    </row>
    <row r="49561" spans="1:2" x14ac:dyDescent="0.2">
      <c r="A49561" s="253"/>
      <c r="B49561" s="254"/>
    </row>
    <row r="49562" spans="1:2" x14ac:dyDescent="0.2">
      <c r="A49562" s="253"/>
      <c r="B49562" s="254"/>
    </row>
    <row r="49563" spans="1:2" x14ac:dyDescent="0.2">
      <c r="A49563" s="253"/>
      <c r="B49563" s="254"/>
    </row>
    <row r="49564" spans="1:2" x14ac:dyDescent="0.2">
      <c r="A49564" s="253"/>
      <c r="B49564" s="254"/>
    </row>
    <row r="49565" spans="1:2" x14ac:dyDescent="0.2">
      <c r="A49565" s="253"/>
      <c r="B49565" s="254"/>
    </row>
    <row r="49566" spans="1:2" x14ac:dyDescent="0.2">
      <c r="A49566" s="253"/>
      <c r="B49566" s="254"/>
    </row>
    <row r="49567" spans="1:2" x14ac:dyDescent="0.2">
      <c r="A49567" s="253"/>
      <c r="B49567" s="254"/>
    </row>
    <row r="49568" spans="1:2" x14ac:dyDescent="0.2">
      <c r="A49568" s="253"/>
      <c r="B49568" s="254"/>
    </row>
    <row r="49569" spans="1:2" x14ac:dyDescent="0.2">
      <c r="A49569" s="253"/>
      <c r="B49569" s="254"/>
    </row>
    <row r="49570" spans="1:2" x14ac:dyDescent="0.2">
      <c r="A49570" s="253"/>
      <c r="B49570" s="254"/>
    </row>
    <row r="49571" spans="1:2" x14ac:dyDescent="0.2">
      <c r="A49571" s="253"/>
      <c r="B49571" s="254"/>
    </row>
    <row r="49572" spans="1:2" x14ac:dyDescent="0.2">
      <c r="A49572" s="253"/>
      <c r="B49572" s="254"/>
    </row>
    <row r="49573" spans="1:2" x14ac:dyDescent="0.2">
      <c r="A49573" s="253"/>
      <c r="B49573" s="254"/>
    </row>
    <row r="49574" spans="1:2" x14ac:dyDescent="0.2">
      <c r="A49574" s="253"/>
      <c r="B49574" s="254"/>
    </row>
    <row r="49575" spans="1:2" x14ac:dyDescent="0.2">
      <c r="A49575" s="253"/>
      <c r="B49575" s="254"/>
    </row>
    <row r="49576" spans="1:2" x14ac:dyDescent="0.2">
      <c r="A49576" s="253"/>
      <c r="B49576" s="254"/>
    </row>
    <row r="49577" spans="1:2" x14ac:dyDescent="0.2">
      <c r="A49577" s="253"/>
      <c r="B49577" s="254"/>
    </row>
    <row r="49578" spans="1:2" x14ac:dyDescent="0.2">
      <c r="A49578" s="253"/>
      <c r="B49578" s="254"/>
    </row>
    <row r="49579" spans="1:2" x14ac:dyDescent="0.2">
      <c r="A49579" s="253"/>
      <c r="B49579" s="254"/>
    </row>
    <row r="49580" spans="1:2" x14ac:dyDescent="0.2">
      <c r="A49580" s="253"/>
      <c r="B49580" s="254"/>
    </row>
    <row r="49581" spans="1:2" x14ac:dyDescent="0.2">
      <c r="A49581" s="253"/>
      <c r="B49581" s="254"/>
    </row>
    <row r="49582" spans="1:2" x14ac:dyDescent="0.2">
      <c r="A49582" s="253"/>
      <c r="B49582" s="254"/>
    </row>
    <row r="49583" spans="1:2" x14ac:dyDescent="0.2">
      <c r="A49583" s="253"/>
      <c r="B49583" s="254"/>
    </row>
    <row r="49584" spans="1:2" x14ac:dyDescent="0.2">
      <c r="A49584" s="253"/>
      <c r="B49584" s="254"/>
    </row>
    <row r="49585" spans="1:2" x14ac:dyDescent="0.2">
      <c r="A49585" s="253"/>
      <c r="B49585" s="254"/>
    </row>
    <row r="49586" spans="1:2" x14ac:dyDescent="0.2">
      <c r="A49586" s="253"/>
      <c r="B49586" s="254"/>
    </row>
    <row r="49587" spans="1:2" x14ac:dyDescent="0.2">
      <c r="A49587" s="253"/>
      <c r="B49587" s="254"/>
    </row>
    <row r="49588" spans="1:2" x14ac:dyDescent="0.2">
      <c r="A49588" s="253"/>
      <c r="B49588" s="254"/>
    </row>
    <row r="49589" spans="1:2" x14ac:dyDescent="0.2">
      <c r="A49589" s="253"/>
      <c r="B49589" s="254"/>
    </row>
    <row r="49590" spans="1:2" x14ac:dyDescent="0.2">
      <c r="A49590" s="253"/>
      <c r="B49590" s="254"/>
    </row>
    <row r="49591" spans="1:2" x14ac:dyDescent="0.2">
      <c r="A49591" s="253"/>
      <c r="B49591" s="254"/>
    </row>
    <row r="49592" spans="1:2" x14ac:dyDescent="0.2">
      <c r="A49592" s="253"/>
      <c r="B49592" s="254"/>
    </row>
    <row r="49593" spans="1:2" x14ac:dyDescent="0.2">
      <c r="A49593" s="253"/>
      <c r="B49593" s="254"/>
    </row>
    <row r="49594" spans="1:2" x14ac:dyDescent="0.2">
      <c r="A49594" s="253"/>
      <c r="B49594" s="254"/>
    </row>
    <row r="49595" spans="1:2" x14ac:dyDescent="0.2">
      <c r="A49595" s="253"/>
      <c r="B49595" s="254"/>
    </row>
    <row r="49596" spans="1:2" x14ac:dyDescent="0.2">
      <c r="A49596" s="253"/>
      <c r="B49596" s="254"/>
    </row>
    <row r="49597" spans="1:2" x14ac:dyDescent="0.2">
      <c r="A49597" s="253"/>
      <c r="B49597" s="254"/>
    </row>
    <row r="49598" spans="1:2" x14ac:dyDescent="0.2">
      <c r="A49598" s="253"/>
      <c r="B49598" s="254"/>
    </row>
    <row r="49599" spans="1:2" x14ac:dyDescent="0.2">
      <c r="A49599" s="253"/>
      <c r="B49599" s="254"/>
    </row>
    <row r="49600" spans="1:2" x14ac:dyDescent="0.2">
      <c r="A49600" s="253"/>
      <c r="B49600" s="254"/>
    </row>
    <row r="49601" spans="1:2" x14ac:dyDescent="0.2">
      <c r="A49601" s="253"/>
      <c r="B49601" s="254"/>
    </row>
    <row r="49602" spans="1:2" x14ac:dyDescent="0.2">
      <c r="A49602" s="253"/>
      <c r="B49602" s="254"/>
    </row>
    <row r="49603" spans="1:2" x14ac:dyDescent="0.2">
      <c r="A49603" s="253"/>
      <c r="B49603" s="254"/>
    </row>
    <row r="49604" spans="1:2" x14ac:dyDescent="0.2">
      <c r="A49604" s="253"/>
      <c r="B49604" s="254"/>
    </row>
    <row r="49605" spans="1:2" x14ac:dyDescent="0.2">
      <c r="A49605" s="253"/>
      <c r="B49605" s="254"/>
    </row>
    <row r="49606" spans="1:2" x14ac:dyDescent="0.2">
      <c r="A49606" s="253"/>
      <c r="B49606" s="254"/>
    </row>
    <row r="49607" spans="1:2" x14ac:dyDescent="0.2">
      <c r="A49607" s="253"/>
      <c r="B49607" s="254"/>
    </row>
    <row r="49608" spans="1:2" x14ac:dyDescent="0.2">
      <c r="A49608" s="253"/>
      <c r="B49608" s="254"/>
    </row>
    <row r="49609" spans="1:2" x14ac:dyDescent="0.2">
      <c r="A49609" s="253"/>
      <c r="B49609" s="254"/>
    </row>
    <row r="49610" spans="1:2" x14ac:dyDescent="0.2">
      <c r="A49610" s="253"/>
      <c r="B49610" s="254"/>
    </row>
    <row r="49611" spans="1:2" x14ac:dyDescent="0.2">
      <c r="A49611" s="253"/>
      <c r="B49611" s="254"/>
    </row>
    <row r="49612" spans="1:2" x14ac:dyDescent="0.2">
      <c r="A49612" s="253"/>
      <c r="B49612" s="254"/>
    </row>
    <row r="49613" spans="1:2" x14ac:dyDescent="0.2">
      <c r="A49613" s="253"/>
      <c r="B49613" s="254"/>
    </row>
    <row r="49614" spans="1:2" x14ac:dyDescent="0.2">
      <c r="A49614" s="253"/>
      <c r="B49614" s="254"/>
    </row>
    <row r="49615" spans="1:2" x14ac:dyDescent="0.2">
      <c r="A49615" s="253"/>
      <c r="B49615" s="254"/>
    </row>
    <row r="49616" spans="1:2" x14ac:dyDescent="0.2">
      <c r="A49616" s="253"/>
      <c r="B49616" s="254"/>
    </row>
    <row r="49617" spans="1:2" x14ac:dyDescent="0.2">
      <c r="A49617" s="253"/>
      <c r="B49617" s="254"/>
    </row>
    <row r="49618" spans="1:2" x14ac:dyDescent="0.2">
      <c r="A49618" s="253"/>
      <c r="B49618" s="254"/>
    </row>
    <row r="49619" spans="1:2" x14ac:dyDescent="0.2">
      <c r="A49619" s="253"/>
      <c r="B49619" s="254"/>
    </row>
    <row r="49620" spans="1:2" x14ac:dyDescent="0.2">
      <c r="A49620" s="253"/>
      <c r="B49620" s="254"/>
    </row>
    <row r="49621" spans="1:2" x14ac:dyDescent="0.2">
      <c r="A49621" s="253"/>
      <c r="B49621" s="254"/>
    </row>
    <row r="49622" spans="1:2" x14ac:dyDescent="0.2">
      <c r="A49622" s="253"/>
      <c r="B49622" s="254"/>
    </row>
    <row r="49623" spans="1:2" x14ac:dyDescent="0.2">
      <c r="A49623" s="253"/>
      <c r="B49623" s="254"/>
    </row>
    <row r="49624" spans="1:2" x14ac:dyDescent="0.2">
      <c r="A49624" s="253"/>
      <c r="B49624" s="254"/>
    </row>
    <row r="49625" spans="1:2" x14ac:dyDescent="0.2">
      <c r="A49625" s="253"/>
      <c r="B49625" s="254"/>
    </row>
    <row r="49626" spans="1:2" x14ac:dyDescent="0.2">
      <c r="A49626" s="253"/>
      <c r="B49626" s="254"/>
    </row>
    <row r="49627" spans="1:2" x14ac:dyDescent="0.2">
      <c r="A49627" s="253"/>
      <c r="B49627" s="254"/>
    </row>
    <row r="49628" spans="1:2" x14ac:dyDescent="0.2">
      <c r="A49628" s="253"/>
      <c r="B49628" s="254"/>
    </row>
    <row r="49629" spans="1:2" x14ac:dyDescent="0.2">
      <c r="A49629" s="253"/>
      <c r="B49629" s="254"/>
    </row>
    <row r="49630" spans="1:2" x14ac:dyDescent="0.2">
      <c r="A49630" s="253"/>
      <c r="B49630" s="254"/>
    </row>
    <row r="49631" spans="1:2" x14ac:dyDescent="0.2">
      <c r="A49631" s="253"/>
      <c r="B49631" s="254"/>
    </row>
    <row r="49632" spans="1:2" x14ac:dyDescent="0.2">
      <c r="A49632" s="253"/>
      <c r="B49632" s="254"/>
    </row>
    <row r="49633" spans="1:2" x14ac:dyDescent="0.2">
      <c r="A49633" s="253"/>
      <c r="B49633" s="254"/>
    </row>
    <row r="49634" spans="1:2" x14ac:dyDescent="0.2">
      <c r="A49634" s="253"/>
      <c r="B49634" s="254"/>
    </row>
    <row r="49635" spans="1:2" x14ac:dyDescent="0.2">
      <c r="A49635" s="253"/>
      <c r="B49635" s="254"/>
    </row>
    <row r="49636" spans="1:2" x14ac:dyDescent="0.2">
      <c r="A49636" s="253"/>
      <c r="B49636" s="254"/>
    </row>
    <row r="49637" spans="1:2" x14ac:dyDescent="0.2">
      <c r="A49637" s="253"/>
      <c r="B49637" s="254"/>
    </row>
    <row r="49638" spans="1:2" x14ac:dyDescent="0.2">
      <c r="A49638" s="253"/>
      <c r="B49638" s="254"/>
    </row>
    <row r="49639" spans="1:2" x14ac:dyDescent="0.2">
      <c r="A49639" s="253"/>
      <c r="B49639" s="254"/>
    </row>
    <row r="49640" spans="1:2" x14ac:dyDescent="0.2">
      <c r="A49640" s="253"/>
      <c r="B49640" s="254"/>
    </row>
    <row r="49641" spans="1:2" x14ac:dyDescent="0.2">
      <c r="A49641" s="253"/>
      <c r="B49641" s="254"/>
    </row>
    <row r="49642" spans="1:2" x14ac:dyDescent="0.2">
      <c r="A49642" s="253"/>
      <c r="B49642" s="254"/>
    </row>
    <row r="49643" spans="1:2" x14ac:dyDescent="0.2">
      <c r="A49643" s="253"/>
      <c r="B49643" s="254"/>
    </row>
    <row r="49644" spans="1:2" x14ac:dyDescent="0.2">
      <c r="A49644" s="253"/>
      <c r="B49644" s="254"/>
    </row>
    <row r="49645" spans="1:2" x14ac:dyDescent="0.2">
      <c r="A49645" s="253"/>
      <c r="B49645" s="254"/>
    </row>
    <row r="49646" spans="1:2" x14ac:dyDescent="0.2">
      <c r="A49646" s="253"/>
      <c r="B49646" s="254"/>
    </row>
    <row r="49647" spans="1:2" x14ac:dyDescent="0.2">
      <c r="A49647" s="253"/>
      <c r="B49647" s="254"/>
    </row>
    <row r="49648" spans="1:2" x14ac:dyDescent="0.2">
      <c r="A49648" s="253"/>
      <c r="B49648" s="254"/>
    </row>
    <row r="49649" spans="1:2" x14ac:dyDescent="0.2">
      <c r="A49649" s="253"/>
      <c r="B49649" s="254"/>
    </row>
    <row r="49650" spans="1:2" x14ac:dyDescent="0.2">
      <c r="A49650" s="253"/>
      <c r="B49650" s="254"/>
    </row>
    <row r="49651" spans="1:2" x14ac:dyDescent="0.2">
      <c r="A49651" s="253"/>
      <c r="B49651" s="254"/>
    </row>
    <row r="49652" spans="1:2" x14ac:dyDescent="0.2">
      <c r="A49652" s="253"/>
      <c r="B49652" s="254"/>
    </row>
    <row r="49653" spans="1:2" x14ac:dyDescent="0.2">
      <c r="A49653" s="253"/>
      <c r="B49653" s="254"/>
    </row>
    <row r="49654" spans="1:2" x14ac:dyDescent="0.2">
      <c r="A49654" s="253"/>
      <c r="B49654" s="254"/>
    </row>
    <row r="49655" spans="1:2" x14ac:dyDescent="0.2">
      <c r="A49655" s="253"/>
      <c r="B49655" s="254"/>
    </row>
    <row r="49656" spans="1:2" x14ac:dyDescent="0.2">
      <c r="A49656" s="253"/>
      <c r="B49656" s="254"/>
    </row>
    <row r="49657" spans="1:2" x14ac:dyDescent="0.2">
      <c r="A49657" s="253"/>
      <c r="B49657" s="254"/>
    </row>
    <row r="49658" spans="1:2" x14ac:dyDescent="0.2">
      <c r="A49658" s="253"/>
      <c r="B49658" s="254"/>
    </row>
    <row r="49659" spans="1:2" x14ac:dyDescent="0.2">
      <c r="A49659" s="253"/>
      <c r="B49659" s="254"/>
    </row>
    <row r="49660" spans="1:2" x14ac:dyDescent="0.2">
      <c r="A49660" s="253"/>
      <c r="B49660" s="254"/>
    </row>
    <row r="49661" spans="1:2" x14ac:dyDescent="0.2">
      <c r="A49661" s="253"/>
      <c r="B49661" s="254"/>
    </row>
    <row r="49662" spans="1:2" x14ac:dyDescent="0.2">
      <c r="A49662" s="253"/>
      <c r="B49662" s="254"/>
    </row>
    <row r="49663" spans="1:2" x14ac:dyDescent="0.2">
      <c r="A49663" s="253"/>
      <c r="B49663" s="254"/>
    </row>
    <row r="49664" spans="1:2" x14ac:dyDescent="0.2">
      <c r="A49664" s="253"/>
      <c r="B49664" s="254"/>
    </row>
    <row r="49665" spans="1:2" x14ac:dyDescent="0.2">
      <c r="A49665" s="253"/>
      <c r="B49665" s="254"/>
    </row>
    <row r="49666" spans="1:2" x14ac:dyDescent="0.2">
      <c r="A49666" s="253"/>
      <c r="B49666" s="254"/>
    </row>
    <row r="49667" spans="1:2" x14ac:dyDescent="0.2">
      <c r="A49667" s="253"/>
      <c r="B49667" s="254"/>
    </row>
    <row r="49668" spans="1:2" x14ac:dyDescent="0.2">
      <c r="A49668" s="253"/>
      <c r="B49668" s="254"/>
    </row>
    <row r="49669" spans="1:2" x14ac:dyDescent="0.2">
      <c r="A49669" s="253"/>
      <c r="B49669" s="254"/>
    </row>
    <row r="49670" spans="1:2" x14ac:dyDescent="0.2">
      <c r="A49670" s="253"/>
      <c r="B49670" s="254"/>
    </row>
    <row r="49671" spans="1:2" x14ac:dyDescent="0.2">
      <c r="A49671" s="253"/>
      <c r="B49671" s="254"/>
    </row>
    <row r="49672" spans="1:2" x14ac:dyDescent="0.2">
      <c r="A49672" s="253"/>
      <c r="B49672" s="254"/>
    </row>
    <row r="49673" spans="1:2" x14ac:dyDescent="0.2">
      <c r="A49673" s="253"/>
      <c r="B49673" s="254"/>
    </row>
    <row r="49674" spans="1:2" x14ac:dyDescent="0.2">
      <c r="A49674" s="253"/>
      <c r="B49674" s="254"/>
    </row>
    <row r="49675" spans="1:2" x14ac:dyDescent="0.2">
      <c r="A49675" s="253"/>
      <c r="B49675" s="254"/>
    </row>
    <row r="49676" spans="1:2" x14ac:dyDescent="0.2">
      <c r="A49676" s="253"/>
      <c r="B49676" s="254"/>
    </row>
    <row r="49677" spans="1:2" x14ac:dyDescent="0.2">
      <c r="A49677" s="253"/>
      <c r="B49677" s="254"/>
    </row>
    <row r="49678" spans="1:2" x14ac:dyDescent="0.2">
      <c r="A49678" s="253"/>
      <c r="B49678" s="254"/>
    </row>
    <row r="49679" spans="1:2" x14ac:dyDescent="0.2">
      <c r="A49679" s="253"/>
      <c r="B49679" s="254"/>
    </row>
    <row r="49680" spans="1:2" x14ac:dyDescent="0.2">
      <c r="A49680" s="253"/>
      <c r="B49680" s="254"/>
    </row>
    <row r="49681" spans="1:2" x14ac:dyDescent="0.2">
      <c r="A49681" s="253"/>
      <c r="B49681" s="254"/>
    </row>
    <row r="49682" spans="1:2" x14ac:dyDescent="0.2">
      <c r="A49682" s="253"/>
      <c r="B49682" s="254"/>
    </row>
    <row r="49683" spans="1:2" x14ac:dyDescent="0.2">
      <c r="A49683" s="253"/>
      <c r="B49683" s="254"/>
    </row>
    <row r="49684" spans="1:2" x14ac:dyDescent="0.2">
      <c r="A49684" s="253"/>
      <c r="B49684" s="254"/>
    </row>
    <row r="49685" spans="1:2" x14ac:dyDescent="0.2">
      <c r="A49685" s="253"/>
      <c r="B49685" s="254"/>
    </row>
    <row r="49686" spans="1:2" x14ac:dyDescent="0.2">
      <c r="A49686" s="253"/>
      <c r="B49686" s="254"/>
    </row>
    <row r="49687" spans="1:2" x14ac:dyDescent="0.2">
      <c r="A49687" s="253"/>
      <c r="B49687" s="254"/>
    </row>
    <row r="49688" spans="1:2" x14ac:dyDescent="0.2">
      <c r="A49688" s="253"/>
      <c r="B49688" s="254"/>
    </row>
    <row r="49689" spans="1:2" x14ac:dyDescent="0.2">
      <c r="A49689" s="253"/>
      <c r="B49689" s="254"/>
    </row>
    <row r="49690" spans="1:2" x14ac:dyDescent="0.2">
      <c r="A49690" s="253"/>
      <c r="B49690" s="254"/>
    </row>
    <row r="49691" spans="1:2" x14ac:dyDescent="0.2">
      <c r="A49691" s="253"/>
      <c r="B49691" s="254"/>
    </row>
    <row r="49692" spans="1:2" x14ac:dyDescent="0.2">
      <c r="A49692" s="253"/>
      <c r="B49692" s="254"/>
    </row>
    <row r="49693" spans="1:2" x14ac:dyDescent="0.2">
      <c r="A49693" s="253"/>
      <c r="B49693" s="254"/>
    </row>
    <row r="49694" spans="1:2" x14ac:dyDescent="0.2">
      <c r="A49694" s="253"/>
      <c r="B49694" s="254"/>
    </row>
    <row r="49695" spans="1:2" x14ac:dyDescent="0.2">
      <c r="A49695" s="253"/>
      <c r="B49695" s="254"/>
    </row>
    <row r="49696" spans="1:2" x14ac:dyDescent="0.2">
      <c r="A49696" s="253"/>
      <c r="B49696" s="254"/>
    </row>
    <row r="49697" spans="1:2" x14ac:dyDescent="0.2">
      <c r="A49697" s="253"/>
      <c r="B49697" s="254"/>
    </row>
    <row r="49698" spans="1:2" x14ac:dyDescent="0.2">
      <c r="A49698" s="253"/>
      <c r="B49698" s="254"/>
    </row>
    <row r="49699" spans="1:2" x14ac:dyDescent="0.2">
      <c r="A49699" s="253"/>
      <c r="B49699" s="254"/>
    </row>
    <row r="49700" spans="1:2" x14ac:dyDescent="0.2">
      <c r="A49700" s="253"/>
      <c r="B49700" s="254"/>
    </row>
    <row r="49701" spans="1:2" x14ac:dyDescent="0.2">
      <c r="A49701" s="253"/>
      <c r="B49701" s="254"/>
    </row>
    <row r="49702" spans="1:2" x14ac:dyDescent="0.2">
      <c r="A49702" s="253"/>
      <c r="B49702" s="254"/>
    </row>
    <row r="49703" spans="1:2" x14ac:dyDescent="0.2">
      <c r="A49703" s="253"/>
      <c r="B49703" s="254"/>
    </row>
    <row r="49704" spans="1:2" x14ac:dyDescent="0.2">
      <c r="A49704" s="253"/>
      <c r="B49704" s="254"/>
    </row>
    <row r="49705" spans="1:2" x14ac:dyDescent="0.2">
      <c r="A49705" s="253"/>
      <c r="B49705" s="254"/>
    </row>
    <row r="49706" spans="1:2" x14ac:dyDescent="0.2">
      <c r="A49706" s="253"/>
      <c r="B49706" s="254"/>
    </row>
    <row r="49707" spans="1:2" x14ac:dyDescent="0.2">
      <c r="A49707" s="253"/>
      <c r="B49707" s="254"/>
    </row>
    <row r="49708" spans="1:2" x14ac:dyDescent="0.2">
      <c r="A49708" s="253"/>
      <c r="B49708" s="254"/>
    </row>
    <row r="49709" spans="1:2" x14ac:dyDescent="0.2">
      <c r="A49709" s="253"/>
      <c r="B49709" s="254"/>
    </row>
    <row r="49710" spans="1:2" x14ac:dyDescent="0.2">
      <c r="A49710" s="253"/>
      <c r="B49710" s="254"/>
    </row>
    <row r="49711" spans="1:2" x14ac:dyDescent="0.2">
      <c r="A49711" s="253"/>
      <c r="B49711" s="254"/>
    </row>
    <row r="49712" spans="1:2" x14ac:dyDescent="0.2">
      <c r="A49712" s="253"/>
      <c r="B49712" s="254"/>
    </row>
    <row r="49713" spans="1:2" x14ac:dyDescent="0.2">
      <c r="A49713" s="253"/>
      <c r="B49713" s="254"/>
    </row>
    <row r="49714" spans="1:2" x14ac:dyDescent="0.2">
      <c r="A49714" s="253"/>
      <c r="B49714" s="254"/>
    </row>
    <row r="49715" spans="1:2" x14ac:dyDescent="0.2">
      <c r="A49715" s="253"/>
      <c r="B49715" s="254"/>
    </row>
    <row r="49716" spans="1:2" x14ac:dyDescent="0.2">
      <c r="A49716" s="253"/>
      <c r="B49716" s="254"/>
    </row>
    <row r="49717" spans="1:2" x14ac:dyDescent="0.2">
      <c r="A49717" s="253"/>
      <c r="B49717" s="254"/>
    </row>
    <row r="49718" spans="1:2" x14ac:dyDescent="0.2">
      <c r="A49718" s="253"/>
      <c r="B49718" s="254"/>
    </row>
    <row r="49719" spans="1:2" x14ac:dyDescent="0.2">
      <c r="A49719" s="253"/>
      <c r="B49719" s="254"/>
    </row>
    <row r="49720" spans="1:2" x14ac:dyDescent="0.2">
      <c r="A49720" s="253"/>
      <c r="B49720" s="254"/>
    </row>
    <row r="49721" spans="1:2" x14ac:dyDescent="0.2">
      <c r="A49721" s="253"/>
      <c r="B49721" s="254"/>
    </row>
    <row r="49722" spans="1:2" x14ac:dyDescent="0.2">
      <c r="A49722" s="253"/>
      <c r="B49722" s="254"/>
    </row>
    <row r="49723" spans="1:2" x14ac:dyDescent="0.2">
      <c r="A49723" s="253"/>
      <c r="B49723" s="254"/>
    </row>
    <row r="49724" spans="1:2" x14ac:dyDescent="0.2">
      <c r="A49724" s="253"/>
      <c r="B49724" s="254"/>
    </row>
    <row r="49725" spans="1:2" x14ac:dyDescent="0.2">
      <c r="A49725" s="253"/>
      <c r="B49725" s="254"/>
    </row>
    <row r="49726" spans="1:2" x14ac:dyDescent="0.2">
      <c r="A49726" s="253"/>
      <c r="B49726" s="254"/>
    </row>
    <row r="49727" spans="1:2" x14ac:dyDescent="0.2">
      <c r="A49727" s="253"/>
      <c r="B49727" s="254"/>
    </row>
    <row r="49728" spans="1:2" x14ac:dyDescent="0.2">
      <c r="A49728" s="253"/>
      <c r="B49728" s="254"/>
    </row>
    <row r="49729" spans="1:2" x14ac:dyDescent="0.2">
      <c r="A49729" s="253"/>
      <c r="B49729" s="254"/>
    </row>
    <row r="49730" spans="1:2" x14ac:dyDescent="0.2">
      <c r="A49730" s="253"/>
      <c r="B49730" s="254"/>
    </row>
    <row r="49731" spans="1:2" x14ac:dyDescent="0.2">
      <c r="A49731" s="253"/>
      <c r="B49731" s="254"/>
    </row>
    <row r="49732" spans="1:2" x14ac:dyDescent="0.2">
      <c r="A49732" s="253"/>
      <c r="B49732" s="254"/>
    </row>
    <row r="49733" spans="1:2" x14ac:dyDescent="0.2">
      <c r="A49733" s="253"/>
      <c r="B49733" s="254"/>
    </row>
    <row r="49734" spans="1:2" x14ac:dyDescent="0.2">
      <c r="A49734" s="253"/>
      <c r="B49734" s="254"/>
    </row>
    <row r="49735" spans="1:2" x14ac:dyDescent="0.2">
      <c r="A49735" s="253"/>
      <c r="B49735" s="254"/>
    </row>
    <row r="49736" spans="1:2" x14ac:dyDescent="0.2">
      <c r="A49736" s="253"/>
      <c r="B49736" s="254"/>
    </row>
    <row r="49737" spans="1:2" x14ac:dyDescent="0.2">
      <c r="A49737" s="253"/>
      <c r="B49737" s="254"/>
    </row>
    <row r="49738" spans="1:2" x14ac:dyDescent="0.2">
      <c r="A49738" s="253"/>
      <c r="B49738" s="254"/>
    </row>
    <row r="49739" spans="1:2" x14ac:dyDescent="0.2">
      <c r="A49739" s="253"/>
      <c r="B49739" s="254"/>
    </row>
    <row r="49740" spans="1:2" x14ac:dyDescent="0.2">
      <c r="A49740" s="253"/>
      <c r="B49740" s="254"/>
    </row>
    <row r="49741" spans="1:2" x14ac:dyDescent="0.2">
      <c r="A49741" s="253"/>
      <c r="B49741" s="254"/>
    </row>
    <row r="49742" spans="1:2" x14ac:dyDescent="0.2">
      <c r="A49742" s="253"/>
      <c r="B49742" s="254"/>
    </row>
    <row r="49743" spans="1:2" x14ac:dyDescent="0.2">
      <c r="A49743" s="253"/>
      <c r="B49743" s="254"/>
    </row>
    <row r="49744" spans="1:2" x14ac:dyDescent="0.2">
      <c r="A49744" s="253"/>
      <c r="B49744" s="254"/>
    </row>
    <row r="49745" spans="1:2" x14ac:dyDescent="0.2">
      <c r="A49745" s="253"/>
      <c r="B49745" s="254"/>
    </row>
    <row r="49746" spans="1:2" x14ac:dyDescent="0.2">
      <c r="A49746" s="253"/>
      <c r="B49746" s="254"/>
    </row>
    <row r="49747" spans="1:2" x14ac:dyDescent="0.2">
      <c r="A49747" s="253"/>
      <c r="B49747" s="254"/>
    </row>
    <row r="49748" spans="1:2" x14ac:dyDescent="0.2">
      <c r="A49748" s="253"/>
      <c r="B49748" s="254"/>
    </row>
    <row r="49749" spans="1:2" x14ac:dyDescent="0.2">
      <c r="A49749" s="253"/>
      <c r="B49749" s="254"/>
    </row>
    <row r="49750" spans="1:2" x14ac:dyDescent="0.2">
      <c r="A49750" s="253"/>
      <c r="B49750" s="254"/>
    </row>
    <row r="49751" spans="1:2" x14ac:dyDescent="0.2">
      <c r="A49751" s="253"/>
      <c r="B49751" s="254"/>
    </row>
    <row r="49752" spans="1:2" x14ac:dyDescent="0.2">
      <c r="A49752" s="253"/>
      <c r="B49752" s="254"/>
    </row>
    <row r="49753" spans="1:2" x14ac:dyDescent="0.2">
      <c r="A49753" s="253"/>
      <c r="B49753" s="254"/>
    </row>
    <row r="49754" spans="1:2" x14ac:dyDescent="0.2">
      <c r="A49754" s="253"/>
      <c r="B49754" s="254"/>
    </row>
    <row r="49755" spans="1:2" x14ac:dyDescent="0.2">
      <c r="A49755" s="253"/>
      <c r="B49755" s="254"/>
    </row>
    <row r="49756" spans="1:2" x14ac:dyDescent="0.2">
      <c r="A49756" s="253"/>
      <c r="B49756" s="254"/>
    </row>
    <row r="49757" spans="1:2" x14ac:dyDescent="0.2">
      <c r="A49757" s="253"/>
      <c r="B49757" s="254"/>
    </row>
    <row r="49758" spans="1:2" x14ac:dyDescent="0.2">
      <c r="A49758" s="253"/>
      <c r="B49758" s="254"/>
    </row>
    <row r="49759" spans="1:2" x14ac:dyDescent="0.2">
      <c r="A49759" s="253"/>
      <c r="B49759" s="254"/>
    </row>
    <row r="49760" spans="1:2" x14ac:dyDescent="0.2">
      <c r="A49760" s="253"/>
      <c r="B49760" s="254"/>
    </row>
    <row r="49761" spans="1:2" x14ac:dyDescent="0.2">
      <c r="A49761" s="253"/>
      <c r="B49761" s="254"/>
    </row>
    <row r="49762" spans="1:2" x14ac:dyDescent="0.2">
      <c r="A49762" s="253"/>
      <c r="B49762" s="254"/>
    </row>
    <row r="49763" spans="1:2" x14ac:dyDescent="0.2">
      <c r="A49763" s="253"/>
      <c r="B49763" s="254"/>
    </row>
    <row r="49764" spans="1:2" x14ac:dyDescent="0.2">
      <c r="A49764" s="253"/>
      <c r="B49764" s="254"/>
    </row>
    <row r="49765" spans="1:2" x14ac:dyDescent="0.2">
      <c r="A49765" s="253"/>
      <c r="B49765" s="254"/>
    </row>
    <row r="49766" spans="1:2" x14ac:dyDescent="0.2">
      <c r="A49766" s="253"/>
      <c r="B49766" s="254"/>
    </row>
    <row r="49767" spans="1:2" x14ac:dyDescent="0.2">
      <c r="A49767" s="253"/>
      <c r="B49767" s="254"/>
    </row>
    <row r="49768" spans="1:2" x14ac:dyDescent="0.2">
      <c r="A49768" s="253"/>
      <c r="B49768" s="254"/>
    </row>
    <row r="49769" spans="1:2" x14ac:dyDescent="0.2">
      <c r="A49769" s="253"/>
      <c r="B49769" s="254"/>
    </row>
    <row r="49770" spans="1:2" x14ac:dyDescent="0.2">
      <c r="A49770" s="253"/>
      <c r="B49770" s="254"/>
    </row>
    <row r="49771" spans="1:2" x14ac:dyDescent="0.2">
      <c r="A49771" s="253"/>
      <c r="B49771" s="254"/>
    </row>
    <row r="49772" spans="1:2" x14ac:dyDescent="0.2">
      <c r="A49772" s="253"/>
      <c r="B49772" s="254"/>
    </row>
    <row r="49773" spans="1:2" x14ac:dyDescent="0.2">
      <c r="A49773" s="253"/>
      <c r="B49773" s="254"/>
    </row>
    <row r="49774" spans="1:2" x14ac:dyDescent="0.2">
      <c r="A49774" s="253"/>
      <c r="B49774" s="254"/>
    </row>
    <row r="49775" spans="1:2" x14ac:dyDescent="0.2">
      <c r="A49775" s="253"/>
      <c r="B49775" s="254"/>
    </row>
    <row r="49776" spans="1:2" x14ac:dyDescent="0.2">
      <c r="A49776" s="253"/>
      <c r="B49776" s="254"/>
    </row>
    <row r="49777" spans="1:2" x14ac:dyDescent="0.2">
      <c r="A49777" s="253"/>
      <c r="B49777" s="254"/>
    </row>
    <row r="49778" spans="1:2" x14ac:dyDescent="0.2">
      <c r="A49778" s="253"/>
      <c r="B49778" s="254"/>
    </row>
    <row r="49779" spans="1:2" x14ac:dyDescent="0.2">
      <c r="A49779" s="253"/>
      <c r="B49779" s="254"/>
    </row>
    <row r="49780" spans="1:2" x14ac:dyDescent="0.2">
      <c r="A49780" s="253"/>
      <c r="B49780" s="254"/>
    </row>
    <row r="49781" spans="1:2" x14ac:dyDescent="0.2">
      <c r="A49781" s="253"/>
      <c r="B49781" s="254"/>
    </row>
    <row r="49782" spans="1:2" x14ac:dyDescent="0.2">
      <c r="A49782" s="253"/>
      <c r="B49782" s="254"/>
    </row>
    <row r="49783" spans="1:2" x14ac:dyDescent="0.2">
      <c r="A49783" s="253"/>
      <c r="B49783" s="254"/>
    </row>
    <row r="49784" spans="1:2" x14ac:dyDescent="0.2">
      <c r="A49784" s="253"/>
      <c r="B49784" s="254"/>
    </row>
    <row r="49785" spans="1:2" x14ac:dyDescent="0.2">
      <c r="A49785" s="253"/>
      <c r="B49785" s="254"/>
    </row>
    <row r="49786" spans="1:2" x14ac:dyDescent="0.2">
      <c r="A49786" s="253"/>
      <c r="B49786" s="254"/>
    </row>
    <row r="49787" spans="1:2" x14ac:dyDescent="0.2">
      <c r="A49787" s="253"/>
      <c r="B49787" s="254"/>
    </row>
    <row r="49788" spans="1:2" x14ac:dyDescent="0.2">
      <c r="A49788" s="253"/>
      <c r="B49788" s="254"/>
    </row>
    <row r="49789" spans="1:2" x14ac:dyDescent="0.2">
      <c r="A49789" s="253"/>
      <c r="B49789" s="254"/>
    </row>
    <row r="49790" spans="1:2" x14ac:dyDescent="0.2">
      <c r="A49790" s="253"/>
      <c r="B49790" s="254"/>
    </row>
    <row r="49791" spans="1:2" x14ac:dyDescent="0.2">
      <c r="A49791" s="253"/>
      <c r="B49791" s="254"/>
    </row>
    <row r="49792" spans="1:2" x14ac:dyDescent="0.2">
      <c r="A49792" s="253"/>
      <c r="B49792" s="254"/>
    </row>
    <row r="49793" spans="1:2" x14ac:dyDescent="0.2">
      <c r="A49793" s="253"/>
      <c r="B49793" s="254"/>
    </row>
    <row r="49794" spans="1:2" x14ac:dyDescent="0.2">
      <c r="A49794" s="253"/>
      <c r="B49794" s="254"/>
    </row>
    <row r="49795" spans="1:2" x14ac:dyDescent="0.2">
      <c r="A49795" s="253"/>
      <c r="B49795" s="254"/>
    </row>
    <row r="49796" spans="1:2" x14ac:dyDescent="0.2">
      <c r="A49796" s="253"/>
      <c r="B49796" s="254"/>
    </row>
    <row r="49797" spans="1:2" x14ac:dyDescent="0.2">
      <c r="A49797" s="253"/>
      <c r="B49797" s="254"/>
    </row>
    <row r="49798" spans="1:2" x14ac:dyDescent="0.2">
      <c r="A49798" s="253"/>
      <c r="B49798" s="254"/>
    </row>
    <row r="49799" spans="1:2" x14ac:dyDescent="0.2">
      <c r="A49799" s="253"/>
      <c r="B49799" s="254"/>
    </row>
    <row r="49800" spans="1:2" x14ac:dyDescent="0.2">
      <c r="A49800" s="253"/>
      <c r="B49800" s="254"/>
    </row>
    <row r="49801" spans="1:2" x14ac:dyDescent="0.2">
      <c r="A49801" s="253"/>
      <c r="B49801" s="254"/>
    </row>
    <row r="49802" spans="1:2" x14ac:dyDescent="0.2">
      <c r="A49802" s="253"/>
      <c r="B49802" s="254"/>
    </row>
    <row r="49803" spans="1:2" x14ac:dyDescent="0.2">
      <c r="A49803" s="253"/>
      <c r="B49803" s="254"/>
    </row>
    <row r="49804" spans="1:2" x14ac:dyDescent="0.2">
      <c r="A49804" s="253"/>
      <c r="B49804" s="254"/>
    </row>
    <row r="49805" spans="1:2" x14ac:dyDescent="0.2">
      <c r="A49805" s="253"/>
      <c r="B49805" s="254"/>
    </row>
    <row r="49806" spans="1:2" x14ac:dyDescent="0.2">
      <c r="A49806" s="253"/>
      <c r="B49806" s="254"/>
    </row>
    <row r="49807" spans="1:2" x14ac:dyDescent="0.2">
      <c r="A49807" s="253"/>
      <c r="B49807" s="254"/>
    </row>
    <row r="49808" spans="1:2" x14ac:dyDescent="0.2">
      <c r="A49808" s="253"/>
      <c r="B49808" s="254"/>
    </row>
    <row r="49809" spans="1:2" x14ac:dyDescent="0.2">
      <c r="A49809" s="253"/>
      <c r="B49809" s="254"/>
    </row>
    <row r="49810" spans="1:2" x14ac:dyDescent="0.2">
      <c r="A49810" s="253"/>
      <c r="B49810" s="254"/>
    </row>
    <row r="49811" spans="1:2" x14ac:dyDescent="0.2">
      <c r="A49811" s="253"/>
      <c r="B49811" s="254"/>
    </row>
    <row r="49812" spans="1:2" x14ac:dyDescent="0.2">
      <c r="A49812" s="253"/>
      <c r="B49812" s="254"/>
    </row>
    <row r="49813" spans="1:2" x14ac:dyDescent="0.2">
      <c r="A49813" s="253"/>
      <c r="B49813" s="254"/>
    </row>
    <row r="49814" spans="1:2" x14ac:dyDescent="0.2">
      <c r="A49814" s="253"/>
      <c r="B49814" s="254"/>
    </row>
    <row r="49815" spans="1:2" x14ac:dyDescent="0.2">
      <c r="A49815" s="253"/>
      <c r="B49815" s="254"/>
    </row>
    <row r="49816" spans="1:2" x14ac:dyDescent="0.2">
      <c r="A49816" s="253"/>
      <c r="B49816" s="254"/>
    </row>
    <row r="49817" spans="1:2" x14ac:dyDescent="0.2">
      <c r="A49817" s="253"/>
      <c r="B49817" s="254"/>
    </row>
    <row r="49818" spans="1:2" x14ac:dyDescent="0.2">
      <c r="A49818" s="253"/>
      <c r="B49818" s="254"/>
    </row>
    <row r="49819" spans="1:2" x14ac:dyDescent="0.2">
      <c r="A49819" s="253"/>
      <c r="B49819" s="254"/>
    </row>
    <row r="49820" spans="1:2" x14ac:dyDescent="0.2">
      <c r="A49820" s="253"/>
      <c r="B49820" s="254"/>
    </row>
    <row r="49821" spans="1:2" x14ac:dyDescent="0.2">
      <c r="A49821" s="253"/>
      <c r="B49821" s="254"/>
    </row>
    <row r="49822" spans="1:2" x14ac:dyDescent="0.2">
      <c r="A49822" s="253"/>
      <c r="B49822" s="254"/>
    </row>
    <row r="49823" spans="1:2" x14ac:dyDescent="0.2">
      <c r="A49823" s="253"/>
      <c r="B49823" s="254"/>
    </row>
    <row r="49824" spans="1:2" x14ac:dyDescent="0.2">
      <c r="A49824" s="253"/>
      <c r="B49824" s="254"/>
    </row>
    <row r="49825" spans="1:2" x14ac:dyDescent="0.2">
      <c r="A49825" s="253"/>
      <c r="B49825" s="254"/>
    </row>
    <row r="49826" spans="1:2" x14ac:dyDescent="0.2">
      <c r="A49826" s="253"/>
      <c r="B49826" s="254"/>
    </row>
    <row r="49827" spans="1:2" x14ac:dyDescent="0.2">
      <c r="A49827" s="253"/>
      <c r="B49827" s="254"/>
    </row>
    <row r="49828" spans="1:2" x14ac:dyDescent="0.2">
      <c r="A49828" s="253"/>
      <c r="B49828" s="254"/>
    </row>
    <row r="49829" spans="1:2" x14ac:dyDescent="0.2">
      <c r="A49829" s="253"/>
      <c r="B49829" s="254"/>
    </row>
    <row r="49830" spans="1:2" x14ac:dyDescent="0.2">
      <c r="A49830" s="253"/>
      <c r="B49830" s="254"/>
    </row>
    <row r="49831" spans="1:2" x14ac:dyDescent="0.2">
      <c r="A49831" s="253"/>
      <c r="B49831" s="254"/>
    </row>
    <row r="49832" spans="1:2" x14ac:dyDescent="0.2">
      <c r="A49832" s="253"/>
      <c r="B49832" s="254"/>
    </row>
    <row r="49833" spans="1:2" x14ac:dyDescent="0.2">
      <c r="A49833" s="253"/>
      <c r="B49833" s="254"/>
    </row>
    <row r="49834" spans="1:2" x14ac:dyDescent="0.2">
      <c r="A49834" s="253"/>
      <c r="B49834" s="254"/>
    </row>
    <row r="49835" spans="1:2" x14ac:dyDescent="0.2">
      <c r="A49835" s="253"/>
      <c r="B49835" s="254"/>
    </row>
    <row r="49836" spans="1:2" x14ac:dyDescent="0.2">
      <c r="A49836" s="253"/>
      <c r="B49836" s="254"/>
    </row>
    <row r="49837" spans="1:2" x14ac:dyDescent="0.2">
      <c r="A49837" s="253"/>
      <c r="B49837" s="254"/>
    </row>
    <row r="49838" spans="1:2" x14ac:dyDescent="0.2">
      <c r="A49838" s="253"/>
      <c r="B49838" s="254"/>
    </row>
    <row r="49839" spans="1:2" x14ac:dyDescent="0.2">
      <c r="A49839" s="253"/>
      <c r="B49839" s="254"/>
    </row>
    <row r="49840" spans="1:2" x14ac:dyDescent="0.2">
      <c r="A49840" s="253"/>
      <c r="B49840" s="254"/>
    </row>
    <row r="49841" spans="1:2" x14ac:dyDescent="0.2">
      <c r="A49841" s="253"/>
      <c r="B49841" s="254"/>
    </row>
    <row r="49842" spans="1:2" x14ac:dyDescent="0.2">
      <c r="A49842" s="253"/>
      <c r="B49842" s="254"/>
    </row>
    <row r="49843" spans="1:2" x14ac:dyDescent="0.2">
      <c r="A49843" s="253"/>
      <c r="B49843" s="254"/>
    </row>
    <row r="49844" spans="1:2" x14ac:dyDescent="0.2">
      <c r="A49844" s="253"/>
      <c r="B49844" s="254"/>
    </row>
    <row r="49845" spans="1:2" x14ac:dyDescent="0.2">
      <c r="A49845" s="253"/>
      <c r="B49845" s="254"/>
    </row>
    <row r="49846" spans="1:2" x14ac:dyDescent="0.2">
      <c r="A49846" s="253"/>
      <c r="B49846" s="254"/>
    </row>
    <row r="49847" spans="1:2" x14ac:dyDescent="0.2">
      <c r="A49847" s="253"/>
      <c r="B49847" s="254"/>
    </row>
    <row r="49848" spans="1:2" x14ac:dyDescent="0.2">
      <c r="A49848" s="253"/>
      <c r="B49848" s="254"/>
    </row>
    <row r="49849" spans="1:2" x14ac:dyDescent="0.2">
      <c r="A49849" s="253"/>
      <c r="B49849" s="254"/>
    </row>
    <row r="49850" spans="1:2" x14ac:dyDescent="0.2">
      <c r="A49850" s="253"/>
      <c r="B49850" s="254"/>
    </row>
    <row r="49851" spans="1:2" x14ac:dyDescent="0.2">
      <c r="A49851" s="253"/>
      <c r="B49851" s="254"/>
    </row>
    <row r="49852" spans="1:2" x14ac:dyDescent="0.2">
      <c r="A49852" s="253"/>
      <c r="B49852" s="254"/>
    </row>
    <row r="49853" spans="1:2" x14ac:dyDescent="0.2">
      <c r="A49853" s="253"/>
      <c r="B49853" s="254"/>
    </row>
    <row r="49854" spans="1:2" x14ac:dyDescent="0.2">
      <c r="A49854" s="253"/>
      <c r="B49854" s="254"/>
    </row>
    <row r="49855" spans="1:2" x14ac:dyDescent="0.2">
      <c r="A49855" s="253"/>
      <c r="B49855" s="254"/>
    </row>
    <row r="49856" spans="1:2" x14ac:dyDescent="0.2">
      <c r="A49856" s="253"/>
      <c r="B49856" s="254"/>
    </row>
    <row r="49857" spans="1:2" x14ac:dyDescent="0.2">
      <c r="A49857" s="253"/>
      <c r="B49857" s="254"/>
    </row>
    <row r="49858" spans="1:2" x14ac:dyDescent="0.2">
      <c r="A49858" s="253"/>
      <c r="B49858" s="254"/>
    </row>
    <row r="49859" spans="1:2" x14ac:dyDescent="0.2">
      <c r="A49859" s="253"/>
      <c r="B49859" s="254"/>
    </row>
    <row r="49860" spans="1:2" x14ac:dyDescent="0.2">
      <c r="A49860" s="253"/>
      <c r="B49860" s="254"/>
    </row>
    <row r="49861" spans="1:2" x14ac:dyDescent="0.2">
      <c r="A49861" s="253"/>
      <c r="B49861" s="254"/>
    </row>
    <row r="49862" spans="1:2" x14ac:dyDescent="0.2">
      <c r="A49862" s="253"/>
      <c r="B49862" s="254"/>
    </row>
    <row r="49863" spans="1:2" x14ac:dyDescent="0.2">
      <c r="A49863" s="253"/>
      <c r="B49863" s="254"/>
    </row>
    <row r="49864" spans="1:2" x14ac:dyDescent="0.2">
      <c r="A49864" s="253"/>
      <c r="B49864" s="254"/>
    </row>
    <row r="49865" spans="1:2" x14ac:dyDescent="0.2">
      <c r="A49865" s="253"/>
      <c r="B49865" s="254"/>
    </row>
    <row r="49866" spans="1:2" x14ac:dyDescent="0.2">
      <c r="A49866" s="253"/>
      <c r="B49866" s="254"/>
    </row>
    <row r="49867" spans="1:2" x14ac:dyDescent="0.2">
      <c r="A49867" s="253"/>
      <c r="B49867" s="254"/>
    </row>
    <row r="49868" spans="1:2" x14ac:dyDescent="0.2">
      <c r="A49868" s="253"/>
      <c r="B49868" s="254"/>
    </row>
    <row r="49869" spans="1:2" x14ac:dyDescent="0.2">
      <c r="A49869" s="253"/>
      <c r="B49869" s="254"/>
    </row>
    <row r="49870" spans="1:2" x14ac:dyDescent="0.2">
      <c r="A49870" s="253"/>
      <c r="B49870" s="254"/>
    </row>
    <row r="49871" spans="1:2" x14ac:dyDescent="0.2">
      <c r="A49871" s="253"/>
      <c r="B49871" s="254"/>
    </row>
    <row r="49872" spans="1:2" x14ac:dyDescent="0.2">
      <c r="A49872" s="253"/>
      <c r="B49872" s="254"/>
    </row>
    <row r="49873" spans="1:2" x14ac:dyDescent="0.2">
      <c r="A49873" s="253"/>
      <c r="B49873" s="254"/>
    </row>
    <row r="49874" spans="1:2" x14ac:dyDescent="0.2">
      <c r="A49874" s="253"/>
      <c r="B49874" s="254"/>
    </row>
    <row r="49875" spans="1:2" x14ac:dyDescent="0.2">
      <c r="A49875" s="253"/>
      <c r="B49875" s="254"/>
    </row>
    <row r="49876" spans="1:2" x14ac:dyDescent="0.2">
      <c r="A49876" s="253"/>
      <c r="B49876" s="254"/>
    </row>
    <row r="49877" spans="1:2" x14ac:dyDescent="0.2">
      <c r="A49877" s="253"/>
      <c r="B49877" s="254"/>
    </row>
    <row r="49878" spans="1:2" x14ac:dyDescent="0.2">
      <c r="A49878" s="253"/>
      <c r="B49878" s="254"/>
    </row>
    <row r="49879" spans="1:2" x14ac:dyDescent="0.2">
      <c r="A49879" s="253"/>
      <c r="B49879" s="254"/>
    </row>
    <row r="49880" spans="1:2" x14ac:dyDescent="0.2">
      <c r="A49880" s="253"/>
      <c r="B49880" s="254"/>
    </row>
    <row r="49881" spans="1:2" x14ac:dyDescent="0.2">
      <c r="A49881" s="253"/>
      <c r="B49881" s="254"/>
    </row>
    <row r="49882" spans="1:2" x14ac:dyDescent="0.2">
      <c r="A49882" s="253"/>
      <c r="B49882" s="254"/>
    </row>
    <row r="49883" spans="1:2" x14ac:dyDescent="0.2">
      <c r="A49883" s="253"/>
      <c r="B49883" s="254"/>
    </row>
    <row r="49884" spans="1:2" x14ac:dyDescent="0.2">
      <c r="A49884" s="253"/>
      <c r="B49884" s="254"/>
    </row>
    <row r="49885" spans="1:2" x14ac:dyDescent="0.2">
      <c r="A49885" s="253"/>
      <c r="B49885" s="254"/>
    </row>
    <row r="49886" spans="1:2" x14ac:dyDescent="0.2">
      <c r="A49886" s="253"/>
      <c r="B49886" s="254"/>
    </row>
    <row r="49887" spans="1:2" x14ac:dyDescent="0.2">
      <c r="A49887" s="253"/>
      <c r="B49887" s="254"/>
    </row>
    <row r="49888" spans="1:2" x14ac:dyDescent="0.2">
      <c r="A49888" s="253"/>
      <c r="B49888" s="254"/>
    </row>
    <row r="49889" spans="1:2" x14ac:dyDescent="0.2">
      <c r="A49889" s="253"/>
      <c r="B49889" s="254"/>
    </row>
    <row r="49890" spans="1:2" x14ac:dyDescent="0.2">
      <c r="A49890" s="253"/>
      <c r="B49890" s="254"/>
    </row>
    <row r="49891" spans="1:2" x14ac:dyDescent="0.2">
      <c r="A49891" s="253"/>
      <c r="B49891" s="254"/>
    </row>
    <row r="49892" spans="1:2" x14ac:dyDescent="0.2">
      <c r="A49892" s="253"/>
      <c r="B49892" s="254"/>
    </row>
    <row r="49893" spans="1:2" x14ac:dyDescent="0.2">
      <c r="A49893" s="253"/>
      <c r="B49893" s="254"/>
    </row>
    <row r="49894" spans="1:2" x14ac:dyDescent="0.2">
      <c r="A49894" s="253"/>
      <c r="B49894" s="254"/>
    </row>
    <row r="49895" spans="1:2" x14ac:dyDescent="0.2">
      <c r="A49895" s="253"/>
      <c r="B49895" s="254"/>
    </row>
    <row r="49896" spans="1:2" x14ac:dyDescent="0.2">
      <c r="A49896" s="253"/>
      <c r="B49896" s="254"/>
    </row>
    <row r="49897" spans="1:2" x14ac:dyDescent="0.2">
      <c r="A49897" s="253"/>
      <c r="B49897" s="254"/>
    </row>
    <row r="49898" spans="1:2" x14ac:dyDescent="0.2">
      <c r="A49898" s="253"/>
      <c r="B49898" s="254"/>
    </row>
    <row r="49899" spans="1:2" x14ac:dyDescent="0.2">
      <c r="A49899" s="253"/>
      <c r="B49899" s="254"/>
    </row>
    <row r="49900" spans="1:2" x14ac:dyDescent="0.2">
      <c r="A49900" s="253"/>
      <c r="B49900" s="254"/>
    </row>
    <row r="49901" spans="1:2" x14ac:dyDescent="0.2">
      <c r="A49901" s="253"/>
      <c r="B49901" s="254"/>
    </row>
    <row r="49902" spans="1:2" x14ac:dyDescent="0.2">
      <c r="A49902" s="253"/>
      <c r="B49902" s="254"/>
    </row>
    <row r="49903" spans="1:2" x14ac:dyDescent="0.2">
      <c r="A49903" s="253"/>
      <c r="B49903" s="254"/>
    </row>
    <row r="49904" spans="1:2" x14ac:dyDescent="0.2">
      <c r="A49904" s="253"/>
      <c r="B49904" s="254"/>
    </row>
    <row r="49905" spans="1:2" x14ac:dyDescent="0.2">
      <c r="A49905" s="253"/>
      <c r="B49905" s="254"/>
    </row>
    <row r="49906" spans="1:2" x14ac:dyDescent="0.2">
      <c r="A49906" s="253"/>
      <c r="B49906" s="254"/>
    </row>
    <row r="49907" spans="1:2" x14ac:dyDescent="0.2">
      <c r="A49907" s="253"/>
      <c r="B49907" s="254"/>
    </row>
    <row r="49908" spans="1:2" x14ac:dyDescent="0.2">
      <c r="A49908" s="253"/>
      <c r="B49908" s="254"/>
    </row>
    <row r="49909" spans="1:2" x14ac:dyDescent="0.2">
      <c r="A49909" s="253"/>
      <c r="B49909" s="254"/>
    </row>
    <row r="49910" spans="1:2" x14ac:dyDescent="0.2">
      <c r="A49910" s="253"/>
      <c r="B49910" s="254"/>
    </row>
    <row r="49911" spans="1:2" x14ac:dyDescent="0.2">
      <c r="A49911" s="253"/>
      <c r="B49911" s="254"/>
    </row>
    <row r="49912" spans="1:2" x14ac:dyDescent="0.2">
      <c r="A49912" s="253"/>
      <c r="B49912" s="254"/>
    </row>
    <row r="49913" spans="1:2" x14ac:dyDescent="0.2">
      <c r="A49913" s="253"/>
      <c r="B49913" s="254"/>
    </row>
    <row r="49914" spans="1:2" x14ac:dyDescent="0.2">
      <c r="A49914" s="253"/>
      <c r="B49914" s="254"/>
    </row>
    <row r="49915" spans="1:2" x14ac:dyDescent="0.2">
      <c r="A49915" s="253"/>
      <c r="B49915" s="254"/>
    </row>
    <row r="49916" spans="1:2" x14ac:dyDescent="0.2">
      <c r="A49916" s="253"/>
      <c r="B49916" s="254"/>
    </row>
    <row r="49917" spans="1:2" x14ac:dyDescent="0.2">
      <c r="A49917" s="253"/>
      <c r="B49917" s="254"/>
    </row>
    <row r="49918" spans="1:2" x14ac:dyDescent="0.2">
      <c r="A49918" s="253"/>
      <c r="B49918" s="254"/>
    </row>
    <row r="49919" spans="1:2" x14ac:dyDescent="0.2">
      <c r="A49919" s="253"/>
      <c r="B49919" s="254"/>
    </row>
    <row r="49920" spans="1:2" x14ac:dyDescent="0.2">
      <c r="A49920" s="253"/>
      <c r="B49920" s="254"/>
    </row>
    <row r="49921" spans="1:2" x14ac:dyDescent="0.2">
      <c r="A49921" s="253"/>
      <c r="B49921" s="254"/>
    </row>
    <row r="49922" spans="1:2" x14ac:dyDescent="0.2">
      <c r="A49922" s="253"/>
      <c r="B49922" s="254"/>
    </row>
    <row r="49923" spans="1:2" x14ac:dyDescent="0.2">
      <c r="A49923" s="253"/>
      <c r="B49923" s="254"/>
    </row>
    <row r="49924" spans="1:2" x14ac:dyDescent="0.2">
      <c r="A49924" s="253"/>
      <c r="B49924" s="254"/>
    </row>
    <row r="49925" spans="1:2" x14ac:dyDescent="0.2">
      <c r="A49925" s="253"/>
      <c r="B49925" s="254"/>
    </row>
    <row r="49926" spans="1:2" x14ac:dyDescent="0.2">
      <c r="A49926" s="253"/>
      <c r="B49926" s="254"/>
    </row>
    <row r="49927" spans="1:2" x14ac:dyDescent="0.2">
      <c r="A49927" s="253"/>
      <c r="B49927" s="254"/>
    </row>
    <row r="49928" spans="1:2" x14ac:dyDescent="0.2">
      <c r="A49928" s="253"/>
      <c r="B49928" s="254"/>
    </row>
    <row r="49929" spans="1:2" x14ac:dyDescent="0.2">
      <c r="A49929" s="253"/>
      <c r="B49929" s="254"/>
    </row>
    <row r="49930" spans="1:2" x14ac:dyDescent="0.2">
      <c r="A49930" s="253"/>
      <c r="B49930" s="254"/>
    </row>
    <row r="49931" spans="1:2" x14ac:dyDescent="0.2">
      <c r="A49931" s="253"/>
      <c r="B49931" s="254"/>
    </row>
    <row r="49932" spans="1:2" x14ac:dyDescent="0.2">
      <c r="A49932" s="253"/>
      <c r="B49932" s="254"/>
    </row>
    <row r="49933" spans="1:2" x14ac:dyDescent="0.2">
      <c r="A49933" s="253"/>
      <c r="B49933" s="254"/>
    </row>
    <row r="49934" spans="1:2" x14ac:dyDescent="0.2">
      <c r="A49934" s="253"/>
      <c r="B49934" s="254"/>
    </row>
    <row r="49935" spans="1:2" x14ac:dyDescent="0.2">
      <c r="A49935" s="253"/>
      <c r="B49935" s="254"/>
    </row>
    <row r="49936" spans="1:2" x14ac:dyDescent="0.2">
      <c r="A49936" s="253"/>
      <c r="B49936" s="254"/>
    </row>
    <row r="49937" spans="1:2" x14ac:dyDescent="0.2">
      <c r="A49937" s="253"/>
      <c r="B49937" s="254"/>
    </row>
    <row r="49938" spans="1:2" x14ac:dyDescent="0.2">
      <c r="A49938" s="253"/>
      <c r="B49938" s="254"/>
    </row>
    <row r="49939" spans="1:2" x14ac:dyDescent="0.2">
      <c r="A49939" s="253"/>
      <c r="B49939" s="254"/>
    </row>
    <row r="49940" spans="1:2" x14ac:dyDescent="0.2">
      <c r="A49940" s="253"/>
      <c r="B49940" s="254"/>
    </row>
    <row r="49941" spans="1:2" x14ac:dyDescent="0.2">
      <c r="A49941" s="253"/>
      <c r="B49941" s="254"/>
    </row>
    <row r="49942" spans="1:2" x14ac:dyDescent="0.2">
      <c r="A49942" s="253"/>
      <c r="B49942" s="254"/>
    </row>
    <row r="49943" spans="1:2" x14ac:dyDescent="0.2">
      <c r="A49943" s="253"/>
      <c r="B49943" s="254"/>
    </row>
    <row r="49944" spans="1:2" x14ac:dyDescent="0.2">
      <c r="A49944" s="253"/>
      <c r="B49944" s="254"/>
    </row>
    <row r="49945" spans="1:2" x14ac:dyDescent="0.2">
      <c r="A49945" s="253"/>
      <c r="B49945" s="254"/>
    </row>
    <row r="49946" spans="1:2" x14ac:dyDescent="0.2">
      <c r="A49946" s="253"/>
      <c r="B49946" s="254"/>
    </row>
    <row r="49947" spans="1:2" x14ac:dyDescent="0.2">
      <c r="A49947" s="253"/>
      <c r="B49947" s="254"/>
    </row>
    <row r="49948" spans="1:2" x14ac:dyDescent="0.2">
      <c r="A49948" s="253"/>
      <c r="B49948" s="254"/>
    </row>
    <row r="49949" spans="1:2" x14ac:dyDescent="0.2">
      <c r="A49949" s="253"/>
      <c r="B49949" s="254"/>
    </row>
    <row r="49950" spans="1:2" x14ac:dyDescent="0.2">
      <c r="A49950" s="253"/>
      <c r="B49950" s="254"/>
    </row>
    <row r="49951" spans="1:2" x14ac:dyDescent="0.2">
      <c r="A49951" s="253"/>
      <c r="B49951" s="254"/>
    </row>
    <row r="49952" spans="1:2" x14ac:dyDescent="0.2">
      <c r="A49952" s="253"/>
      <c r="B49952" s="254"/>
    </row>
    <row r="49953" spans="1:2" x14ac:dyDescent="0.2">
      <c r="A49953" s="253"/>
      <c r="B49953" s="254"/>
    </row>
    <row r="49954" spans="1:2" x14ac:dyDescent="0.2">
      <c r="A49954" s="253"/>
      <c r="B49954" s="254"/>
    </row>
    <row r="49955" spans="1:2" x14ac:dyDescent="0.2">
      <c r="A49955" s="253"/>
      <c r="B49955" s="254"/>
    </row>
    <row r="49956" spans="1:2" x14ac:dyDescent="0.2">
      <c r="A49956" s="253"/>
      <c r="B49956" s="254"/>
    </row>
    <row r="49957" spans="1:2" x14ac:dyDescent="0.2">
      <c r="A49957" s="253"/>
      <c r="B49957" s="254"/>
    </row>
    <row r="49958" spans="1:2" x14ac:dyDescent="0.2">
      <c r="A49958" s="253"/>
      <c r="B49958" s="254"/>
    </row>
    <row r="49959" spans="1:2" x14ac:dyDescent="0.2">
      <c r="A49959" s="253"/>
      <c r="B49959" s="254"/>
    </row>
    <row r="49960" spans="1:2" x14ac:dyDescent="0.2">
      <c r="A49960" s="253"/>
      <c r="B49960" s="254"/>
    </row>
    <row r="49961" spans="1:2" x14ac:dyDescent="0.2">
      <c r="A49961" s="253"/>
      <c r="B49961" s="254"/>
    </row>
    <row r="49962" spans="1:2" x14ac:dyDescent="0.2">
      <c r="A49962" s="253"/>
      <c r="B49962" s="254"/>
    </row>
    <row r="49963" spans="1:2" x14ac:dyDescent="0.2">
      <c r="A49963" s="253"/>
      <c r="B49963" s="254"/>
    </row>
    <row r="49964" spans="1:2" x14ac:dyDescent="0.2">
      <c r="A49964" s="253"/>
      <c r="B49964" s="254"/>
    </row>
    <row r="49965" spans="1:2" x14ac:dyDescent="0.2">
      <c r="A49965" s="253"/>
      <c r="B49965" s="254"/>
    </row>
    <row r="49966" spans="1:2" x14ac:dyDescent="0.2">
      <c r="A49966" s="253"/>
      <c r="B49966" s="254"/>
    </row>
    <row r="49967" spans="1:2" x14ac:dyDescent="0.2">
      <c r="A49967" s="253"/>
      <c r="B49967" s="254"/>
    </row>
    <row r="49968" spans="1:2" x14ac:dyDescent="0.2">
      <c r="A49968" s="253"/>
      <c r="B49968" s="254"/>
    </row>
    <row r="49969" spans="1:2" x14ac:dyDescent="0.2">
      <c r="A49969" s="253"/>
      <c r="B49969" s="254"/>
    </row>
    <row r="49970" spans="1:2" x14ac:dyDescent="0.2">
      <c r="A49970" s="253"/>
      <c r="B49970" s="254"/>
    </row>
    <row r="49971" spans="1:2" x14ac:dyDescent="0.2">
      <c r="A49971" s="253"/>
      <c r="B49971" s="254"/>
    </row>
    <row r="49972" spans="1:2" x14ac:dyDescent="0.2">
      <c r="A49972" s="253"/>
      <c r="B49972" s="254"/>
    </row>
    <row r="49973" spans="1:2" x14ac:dyDescent="0.2">
      <c r="A49973" s="253"/>
      <c r="B49973" s="254"/>
    </row>
    <row r="49974" spans="1:2" x14ac:dyDescent="0.2">
      <c r="A49974" s="253"/>
      <c r="B49974" s="254"/>
    </row>
    <row r="49975" spans="1:2" x14ac:dyDescent="0.2">
      <c r="A49975" s="253"/>
      <c r="B49975" s="254"/>
    </row>
    <row r="49976" spans="1:2" x14ac:dyDescent="0.2">
      <c r="A49976" s="253"/>
      <c r="B49976" s="254"/>
    </row>
    <row r="49977" spans="1:2" x14ac:dyDescent="0.2">
      <c r="A49977" s="253"/>
      <c r="B49977" s="254"/>
    </row>
    <row r="49978" spans="1:2" x14ac:dyDescent="0.2">
      <c r="A49978" s="253"/>
      <c r="B49978" s="254"/>
    </row>
    <row r="49979" spans="1:2" x14ac:dyDescent="0.2">
      <c r="A49979" s="253"/>
      <c r="B49979" s="254"/>
    </row>
    <row r="49980" spans="1:2" x14ac:dyDescent="0.2">
      <c r="A49980" s="253"/>
      <c r="B49980" s="254"/>
    </row>
    <row r="49981" spans="1:2" x14ac:dyDescent="0.2">
      <c r="A49981" s="253"/>
      <c r="B49981" s="254"/>
    </row>
    <row r="49982" spans="1:2" x14ac:dyDescent="0.2">
      <c r="A49982" s="253"/>
      <c r="B49982" s="254"/>
    </row>
    <row r="49983" spans="1:2" x14ac:dyDescent="0.2">
      <c r="A49983" s="253"/>
      <c r="B49983" s="254"/>
    </row>
    <row r="49984" spans="1:2" x14ac:dyDescent="0.2">
      <c r="A49984" s="253"/>
      <c r="B49984" s="254"/>
    </row>
    <row r="49985" spans="1:2" x14ac:dyDescent="0.2">
      <c r="A49985" s="253"/>
      <c r="B49985" s="254"/>
    </row>
    <row r="49986" spans="1:2" x14ac:dyDescent="0.2">
      <c r="A49986" s="253"/>
      <c r="B49986" s="254"/>
    </row>
    <row r="49987" spans="1:2" x14ac:dyDescent="0.2">
      <c r="A49987" s="253"/>
      <c r="B49987" s="254"/>
    </row>
    <row r="49988" spans="1:2" x14ac:dyDescent="0.2">
      <c r="A49988" s="253"/>
      <c r="B49988" s="254"/>
    </row>
    <row r="49989" spans="1:2" x14ac:dyDescent="0.2">
      <c r="A49989" s="253"/>
      <c r="B49989" s="254"/>
    </row>
    <row r="49990" spans="1:2" x14ac:dyDescent="0.2">
      <c r="A49990" s="253"/>
      <c r="B49990" s="254"/>
    </row>
    <row r="49991" spans="1:2" x14ac:dyDescent="0.2">
      <c r="A49991" s="253"/>
      <c r="B49991" s="254"/>
    </row>
    <row r="49992" spans="1:2" x14ac:dyDescent="0.2">
      <c r="A49992" s="253"/>
      <c r="B49992" s="254"/>
    </row>
    <row r="49993" spans="1:2" x14ac:dyDescent="0.2">
      <c r="A49993" s="253"/>
      <c r="B49993" s="254"/>
    </row>
    <row r="49994" spans="1:2" x14ac:dyDescent="0.2">
      <c r="A49994" s="253"/>
      <c r="B49994" s="254"/>
    </row>
    <row r="49995" spans="1:2" x14ac:dyDescent="0.2">
      <c r="A49995" s="253"/>
      <c r="B49995" s="254"/>
    </row>
    <row r="49996" spans="1:2" x14ac:dyDescent="0.2">
      <c r="A49996" s="253"/>
      <c r="B49996" s="254"/>
    </row>
    <row r="49997" spans="1:2" x14ac:dyDescent="0.2">
      <c r="A49997" s="253"/>
      <c r="B49997" s="254"/>
    </row>
    <row r="49998" spans="1:2" x14ac:dyDescent="0.2">
      <c r="A49998" s="253"/>
      <c r="B49998" s="254"/>
    </row>
    <row r="49999" spans="1:2" x14ac:dyDescent="0.2">
      <c r="A49999" s="253"/>
      <c r="B49999" s="254"/>
    </row>
    <row r="50000" spans="1:2" x14ac:dyDescent="0.2">
      <c r="A50000" s="253"/>
      <c r="B50000" s="254"/>
    </row>
    <row r="50001" spans="1:2" x14ac:dyDescent="0.2">
      <c r="A50001" s="253"/>
      <c r="B50001" s="254"/>
    </row>
    <row r="50002" spans="1:2" x14ac:dyDescent="0.2">
      <c r="A50002" s="253"/>
      <c r="B50002" s="254"/>
    </row>
    <row r="50003" spans="1:2" x14ac:dyDescent="0.2">
      <c r="A50003" s="253"/>
      <c r="B50003" s="254"/>
    </row>
    <row r="50004" spans="1:2" x14ac:dyDescent="0.2">
      <c r="A50004" s="253"/>
      <c r="B50004" s="254"/>
    </row>
    <row r="50005" spans="1:2" x14ac:dyDescent="0.2">
      <c r="A50005" s="253"/>
      <c r="B50005" s="254"/>
    </row>
    <row r="50006" spans="1:2" x14ac:dyDescent="0.2">
      <c r="A50006" s="253"/>
      <c r="B50006" s="254"/>
    </row>
    <row r="50007" spans="1:2" x14ac:dyDescent="0.2">
      <c r="A50007" s="253"/>
      <c r="B50007" s="254"/>
    </row>
    <row r="50008" spans="1:2" x14ac:dyDescent="0.2">
      <c r="A50008" s="253"/>
      <c r="B50008" s="254"/>
    </row>
    <row r="50009" spans="1:2" x14ac:dyDescent="0.2">
      <c r="A50009" s="253"/>
      <c r="B50009" s="254"/>
    </row>
    <row r="50010" spans="1:2" x14ac:dyDescent="0.2">
      <c r="A50010" s="253"/>
      <c r="B50010" s="254"/>
    </row>
    <row r="50011" spans="1:2" x14ac:dyDescent="0.2">
      <c r="A50011" s="253"/>
      <c r="B50011" s="254"/>
    </row>
    <row r="50012" spans="1:2" x14ac:dyDescent="0.2">
      <c r="A50012" s="253"/>
      <c r="B50012" s="254"/>
    </row>
    <row r="50013" spans="1:2" x14ac:dyDescent="0.2">
      <c r="A50013" s="253"/>
      <c r="B50013" s="254"/>
    </row>
    <row r="50014" spans="1:2" x14ac:dyDescent="0.2">
      <c r="A50014" s="253"/>
      <c r="B50014" s="254"/>
    </row>
    <row r="50015" spans="1:2" x14ac:dyDescent="0.2">
      <c r="A50015" s="253"/>
      <c r="B50015" s="254"/>
    </row>
    <row r="50016" spans="1:2" x14ac:dyDescent="0.2">
      <c r="A50016" s="253"/>
      <c r="B50016" s="254"/>
    </row>
    <row r="50017" spans="1:2" x14ac:dyDescent="0.2">
      <c r="A50017" s="253"/>
      <c r="B50017" s="254"/>
    </row>
    <row r="50018" spans="1:2" x14ac:dyDescent="0.2">
      <c r="A50018" s="253"/>
      <c r="B50018" s="254"/>
    </row>
    <row r="50019" spans="1:2" x14ac:dyDescent="0.2">
      <c r="A50019" s="253"/>
      <c r="B50019" s="254"/>
    </row>
    <row r="50020" spans="1:2" x14ac:dyDescent="0.2">
      <c r="A50020" s="253"/>
      <c r="B50020" s="254"/>
    </row>
    <row r="50021" spans="1:2" x14ac:dyDescent="0.2">
      <c r="A50021" s="253"/>
      <c r="B50021" s="254"/>
    </row>
    <row r="50022" spans="1:2" x14ac:dyDescent="0.2">
      <c r="A50022" s="253"/>
      <c r="B50022" s="254"/>
    </row>
    <row r="50023" spans="1:2" x14ac:dyDescent="0.2">
      <c r="A50023" s="253"/>
      <c r="B50023" s="254"/>
    </row>
    <row r="50024" spans="1:2" x14ac:dyDescent="0.2">
      <c r="A50024" s="253"/>
      <c r="B50024" s="254"/>
    </row>
    <row r="50025" spans="1:2" x14ac:dyDescent="0.2">
      <c r="A50025" s="253"/>
      <c r="B50025" s="254"/>
    </row>
    <row r="50026" spans="1:2" x14ac:dyDescent="0.2">
      <c r="A50026" s="253"/>
      <c r="B50026" s="254"/>
    </row>
    <row r="50027" spans="1:2" x14ac:dyDescent="0.2">
      <c r="A50027" s="253"/>
      <c r="B50027" s="254"/>
    </row>
    <row r="50028" spans="1:2" x14ac:dyDescent="0.2">
      <c r="A50028" s="253"/>
      <c r="B50028" s="254"/>
    </row>
    <row r="50029" spans="1:2" x14ac:dyDescent="0.2">
      <c r="A50029" s="253"/>
      <c r="B50029" s="254"/>
    </row>
    <row r="50030" spans="1:2" x14ac:dyDescent="0.2">
      <c r="A50030" s="253"/>
      <c r="B50030" s="254"/>
    </row>
    <row r="50031" spans="1:2" x14ac:dyDescent="0.2">
      <c r="A50031" s="253"/>
      <c r="B50031" s="254"/>
    </row>
    <row r="50032" spans="1:2" x14ac:dyDescent="0.2">
      <c r="A50032" s="253"/>
      <c r="B50032" s="254"/>
    </row>
    <row r="50033" spans="1:2" x14ac:dyDescent="0.2">
      <c r="A50033" s="253"/>
      <c r="B50033" s="254"/>
    </row>
    <row r="50034" spans="1:2" x14ac:dyDescent="0.2">
      <c r="A50034" s="253"/>
      <c r="B50034" s="254"/>
    </row>
    <row r="50035" spans="1:2" x14ac:dyDescent="0.2">
      <c r="A50035" s="253"/>
      <c r="B50035" s="254"/>
    </row>
    <row r="50036" spans="1:2" x14ac:dyDescent="0.2">
      <c r="A50036" s="253"/>
      <c r="B50036" s="254"/>
    </row>
    <row r="50037" spans="1:2" x14ac:dyDescent="0.2">
      <c r="A50037" s="253"/>
      <c r="B50037" s="254"/>
    </row>
    <row r="50038" spans="1:2" x14ac:dyDescent="0.2">
      <c r="A50038" s="253"/>
      <c r="B50038" s="254"/>
    </row>
    <row r="50039" spans="1:2" x14ac:dyDescent="0.2">
      <c r="A50039" s="253"/>
      <c r="B50039" s="254"/>
    </row>
    <row r="50040" spans="1:2" x14ac:dyDescent="0.2">
      <c r="A50040" s="253"/>
      <c r="B50040" s="254"/>
    </row>
    <row r="50041" spans="1:2" x14ac:dyDescent="0.2">
      <c r="A50041" s="253"/>
      <c r="B50041" s="254"/>
    </row>
    <row r="50042" spans="1:2" x14ac:dyDescent="0.2">
      <c r="A50042" s="253"/>
      <c r="B50042" s="254"/>
    </row>
    <row r="50043" spans="1:2" x14ac:dyDescent="0.2">
      <c r="A50043" s="253"/>
      <c r="B50043" s="254"/>
    </row>
    <row r="50044" spans="1:2" x14ac:dyDescent="0.2">
      <c r="A50044" s="253"/>
      <c r="B50044" s="254"/>
    </row>
    <row r="50045" spans="1:2" x14ac:dyDescent="0.2">
      <c r="A50045" s="253"/>
      <c r="B50045" s="254"/>
    </row>
    <row r="50046" spans="1:2" x14ac:dyDescent="0.2">
      <c r="A50046" s="253"/>
      <c r="B50046" s="254"/>
    </row>
    <row r="50047" spans="1:2" x14ac:dyDescent="0.2">
      <c r="A50047" s="253"/>
      <c r="B50047" s="254"/>
    </row>
    <row r="50048" spans="1:2" x14ac:dyDescent="0.2">
      <c r="A50048" s="253"/>
      <c r="B50048" s="254"/>
    </row>
    <row r="50049" spans="1:2" x14ac:dyDescent="0.2">
      <c r="A50049" s="253"/>
      <c r="B50049" s="254"/>
    </row>
    <row r="50050" spans="1:2" x14ac:dyDescent="0.2">
      <c r="A50050" s="253"/>
      <c r="B50050" s="254"/>
    </row>
    <row r="50051" spans="1:2" x14ac:dyDescent="0.2">
      <c r="A50051" s="253"/>
      <c r="B50051" s="254"/>
    </row>
    <row r="50052" spans="1:2" x14ac:dyDescent="0.2">
      <c r="A50052" s="253"/>
      <c r="B50052" s="254"/>
    </row>
    <row r="50053" spans="1:2" x14ac:dyDescent="0.2">
      <c r="A50053" s="253"/>
      <c r="B50053" s="254"/>
    </row>
    <row r="50054" spans="1:2" x14ac:dyDescent="0.2">
      <c r="A50054" s="253"/>
      <c r="B50054" s="254"/>
    </row>
    <row r="50055" spans="1:2" x14ac:dyDescent="0.2">
      <c r="A50055" s="253"/>
      <c r="B50055" s="254"/>
    </row>
    <row r="50056" spans="1:2" x14ac:dyDescent="0.2">
      <c r="A50056" s="253"/>
      <c r="B50056" s="254"/>
    </row>
    <row r="50057" spans="1:2" x14ac:dyDescent="0.2">
      <c r="A50057" s="253"/>
      <c r="B50057" s="254"/>
    </row>
    <row r="50058" spans="1:2" x14ac:dyDescent="0.2">
      <c r="A50058" s="253"/>
      <c r="B50058" s="254"/>
    </row>
    <row r="50059" spans="1:2" x14ac:dyDescent="0.2">
      <c r="A50059" s="253"/>
      <c r="B50059" s="254"/>
    </row>
    <row r="50060" spans="1:2" x14ac:dyDescent="0.2">
      <c r="A50060" s="253"/>
      <c r="B50060" s="254"/>
    </row>
    <row r="50061" spans="1:2" x14ac:dyDescent="0.2">
      <c r="A50061" s="253"/>
      <c r="B50061" s="254"/>
    </row>
    <row r="50062" spans="1:2" x14ac:dyDescent="0.2">
      <c r="A50062" s="253"/>
      <c r="B50062" s="254"/>
    </row>
    <row r="50063" spans="1:2" x14ac:dyDescent="0.2">
      <c r="A50063" s="253"/>
      <c r="B50063" s="254"/>
    </row>
    <row r="50064" spans="1:2" x14ac:dyDescent="0.2">
      <c r="A50064" s="253"/>
      <c r="B50064" s="254"/>
    </row>
    <row r="50065" spans="1:2" x14ac:dyDescent="0.2">
      <c r="A50065" s="253"/>
      <c r="B50065" s="254"/>
    </row>
    <row r="50066" spans="1:2" x14ac:dyDescent="0.2">
      <c r="A50066" s="253"/>
      <c r="B50066" s="254"/>
    </row>
    <row r="50067" spans="1:2" x14ac:dyDescent="0.2">
      <c r="A50067" s="253"/>
      <c r="B50067" s="254"/>
    </row>
    <row r="50068" spans="1:2" x14ac:dyDescent="0.2">
      <c r="A50068" s="253"/>
      <c r="B50068" s="254"/>
    </row>
    <row r="50069" spans="1:2" x14ac:dyDescent="0.2">
      <c r="A50069" s="253"/>
      <c r="B50069" s="254"/>
    </row>
    <row r="50070" spans="1:2" x14ac:dyDescent="0.2">
      <c r="A50070" s="253"/>
      <c r="B50070" s="254"/>
    </row>
    <row r="50071" spans="1:2" x14ac:dyDescent="0.2">
      <c r="A50071" s="253"/>
      <c r="B50071" s="254"/>
    </row>
    <row r="50072" spans="1:2" x14ac:dyDescent="0.2">
      <c r="A50072" s="253"/>
      <c r="B50072" s="254"/>
    </row>
    <row r="50073" spans="1:2" x14ac:dyDescent="0.2">
      <c r="A50073" s="253"/>
      <c r="B50073" s="254"/>
    </row>
    <row r="50074" spans="1:2" x14ac:dyDescent="0.2">
      <c r="A50074" s="253"/>
      <c r="B50074" s="254"/>
    </row>
    <row r="50075" spans="1:2" x14ac:dyDescent="0.2">
      <c r="A50075" s="253"/>
      <c r="B50075" s="254"/>
    </row>
    <row r="50076" spans="1:2" x14ac:dyDescent="0.2">
      <c r="A50076" s="253"/>
      <c r="B50076" s="254"/>
    </row>
    <row r="50077" spans="1:2" x14ac:dyDescent="0.2">
      <c r="A50077" s="253"/>
      <c r="B50077" s="254"/>
    </row>
    <row r="50078" spans="1:2" x14ac:dyDescent="0.2">
      <c r="A50078" s="253"/>
      <c r="B50078" s="254"/>
    </row>
    <row r="50079" spans="1:2" x14ac:dyDescent="0.2">
      <c r="A50079" s="253"/>
      <c r="B50079" s="254"/>
    </row>
    <row r="50080" spans="1:2" x14ac:dyDescent="0.2">
      <c r="A50080" s="253"/>
      <c r="B50080" s="254"/>
    </row>
    <row r="50081" spans="1:2" x14ac:dyDescent="0.2">
      <c r="A50081" s="253"/>
      <c r="B50081" s="254"/>
    </row>
    <row r="50082" spans="1:2" x14ac:dyDescent="0.2">
      <c r="A50082" s="253"/>
      <c r="B50082" s="254"/>
    </row>
    <row r="50083" spans="1:2" x14ac:dyDescent="0.2">
      <c r="A50083" s="253"/>
      <c r="B50083" s="254"/>
    </row>
    <row r="50084" spans="1:2" x14ac:dyDescent="0.2">
      <c r="A50084" s="253"/>
      <c r="B50084" s="254"/>
    </row>
    <row r="50085" spans="1:2" x14ac:dyDescent="0.2">
      <c r="A50085" s="253"/>
      <c r="B50085" s="254"/>
    </row>
    <row r="50086" spans="1:2" x14ac:dyDescent="0.2">
      <c r="A50086" s="253"/>
      <c r="B50086" s="254"/>
    </row>
    <row r="50087" spans="1:2" x14ac:dyDescent="0.2">
      <c r="A50087" s="253"/>
      <c r="B50087" s="254"/>
    </row>
    <row r="50088" spans="1:2" x14ac:dyDescent="0.2">
      <c r="A50088" s="253"/>
      <c r="B50088" s="254"/>
    </row>
    <row r="50089" spans="1:2" x14ac:dyDescent="0.2">
      <c r="A50089" s="253"/>
      <c r="B50089" s="254"/>
    </row>
    <row r="50090" spans="1:2" x14ac:dyDescent="0.2">
      <c r="A50090" s="253"/>
      <c r="B50090" s="254"/>
    </row>
    <row r="50091" spans="1:2" x14ac:dyDescent="0.2">
      <c r="A50091" s="253"/>
      <c r="B50091" s="254"/>
    </row>
    <row r="50092" spans="1:2" x14ac:dyDescent="0.2">
      <c r="A50092" s="253"/>
      <c r="B50092" s="254"/>
    </row>
    <row r="50093" spans="1:2" x14ac:dyDescent="0.2">
      <c r="A50093" s="253"/>
      <c r="B50093" s="254"/>
    </row>
    <row r="50094" spans="1:2" x14ac:dyDescent="0.2">
      <c r="A50094" s="253"/>
      <c r="B50094" s="254"/>
    </row>
    <row r="50095" spans="1:2" x14ac:dyDescent="0.2">
      <c r="A50095" s="253"/>
      <c r="B50095" s="254"/>
    </row>
    <row r="50096" spans="1:2" x14ac:dyDescent="0.2">
      <c r="A50096" s="253"/>
      <c r="B50096" s="254"/>
    </row>
    <row r="50097" spans="1:2" x14ac:dyDescent="0.2">
      <c r="A50097" s="253"/>
      <c r="B50097" s="254"/>
    </row>
    <row r="50098" spans="1:2" x14ac:dyDescent="0.2">
      <c r="A50098" s="253"/>
      <c r="B50098" s="254"/>
    </row>
    <row r="50099" spans="1:2" x14ac:dyDescent="0.2">
      <c r="A50099" s="253"/>
      <c r="B50099" s="254"/>
    </row>
    <row r="50100" spans="1:2" x14ac:dyDescent="0.2">
      <c r="A50100" s="253"/>
      <c r="B50100" s="254"/>
    </row>
    <row r="50101" spans="1:2" x14ac:dyDescent="0.2">
      <c r="A50101" s="253"/>
      <c r="B50101" s="254"/>
    </row>
    <row r="50102" spans="1:2" x14ac:dyDescent="0.2">
      <c r="A50102" s="253"/>
      <c r="B50102" s="254"/>
    </row>
    <row r="50103" spans="1:2" x14ac:dyDescent="0.2">
      <c r="A50103" s="253"/>
      <c r="B50103" s="254"/>
    </row>
    <row r="50104" spans="1:2" x14ac:dyDescent="0.2">
      <c r="A50104" s="253"/>
      <c r="B50104" s="254"/>
    </row>
    <row r="50105" spans="1:2" x14ac:dyDescent="0.2">
      <c r="A50105" s="253"/>
      <c r="B50105" s="254"/>
    </row>
    <row r="50106" spans="1:2" x14ac:dyDescent="0.2">
      <c r="A50106" s="253"/>
      <c r="B50106" s="254"/>
    </row>
    <row r="50107" spans="1:2" x14ac:dyDescent="0.2">
      <c r="A50107" s="253"/>
      <c r="B50107" s="254"/>
    </row>
    <row r="50108" spans="1:2" x14ac:dyDescent="0.2">
      <c r="A50108" s="253"/>
      <c r="B50108" s="254"/>
    </row>
    <row r="50109" spans="1:2" x14ac:dyDescent="0.2">
      <c r="A50109" s="253"/>
      <c r="B50109" s="254"/>
    </row>
    <row r="50110" spans="1:2" x14ac:dyDescent="0.2">
      <c r="A50110" s="253"/>
      <c r="B50110" s="254"/>
    </row>
    <row r="50111" spans="1:2" x14ac:dyDescent="0.2">
      <c r="A50111" s="253"/>
      <c r="B50111" s="254"/>
    </row>
    <row r="50112" spans="1:2" x14ac:dyDescent="0.2">
      <c r="A50112" s="253"/>
      <c r="B50112" s="254"/>
    </row>
    <row r="50113" spans="1:2" x14ac:dyDescent="0.2">
      <c r="A50113" s="253"/>
      <c r="B50113" s="254"/>
    </row>
    <row r="50114" spans="1:2" x14ac:dyDescent="0.2">
      <c r="A50114" s="253"/>
      <c r="B50114" s="254"/>
    </row>
    <row r="50115" spans="1:2" x14ac:dyDescent="0.2">
      <c r="A50115" s="253"/>
      <c r="B50115" s="254"/>
    </row>
    <row r="50116" spans="1:2" x14ac:dyDescent="0.2">
      <c r="A50116" s="253"/>
      <c r="B50116" s="254"/>
    </row>
    <row r="50117" spans="1:2" x14ac:dyDescent="0.2">
      <c r="A50117" s="253"/>
      <c r="B50117" s="254"/>
    </row>
    <row r="50118" spans="1:2" x14ac:dyDescent="0.2">
      <c r="A50118" s="253"/>
      <c r="B50118" s="254"/>
    </row>
    <row r="50119" spans="1:2" x14ac:dyDescent="0.2">
      <c r="A50119" s="253"/>
      <c r="B50119" s="254"/>
    </row>
    <row r="50120" spans="1:2" x14ac:dyDescent="0.2">
      <c r="A50120" s="253"/>
      <c r="B50120" s="254"/>
    </row>
    <row r="50121" spans="1:2" x14ac:dyDescent="0.2">
      <c r="A50121" s="253"/>
      <c r="B50121" s="254"/>
    </row>
    <row r="50122" spans="1:2" x14ac:dyDescent="0.2">
      <c r="A50122" s="253"/>
      <c r="B50122" s="254"/>
    </row>
    <row r="50123" spans="1:2" x14ac:dyDescent="0.2">
      <c r="A50123" s="253"/>
      <c r="B50123" s="254"/>
    </row>
    <row r="50124" spans="1:2" x14ac:dyDescent="0.2">
      <c r="A50124" s="253"/>
      <c r="B50124" s="254"/>
    </row>
    <row r="50125" spans="1:2" x14ac:dyDescent="0.2">
      <c r="A50125" s="253"/>
      <c r="B50125" s="254"/>
    </row>
    <row r="50126" spans="1:2" x14ac:dyDescent="0.2">
      <c r="A50126" s="253"/>
      <c r="B50126" s="254"/>
    </row>
    <row r="50127" spans="1:2" x14ac:dyDescent="0.2">
      <c r="A50127" s="253"/>
      <c r="B50127" s="254"/>
    </row>
    <row r="50128" spans="1:2" x14ac:dyDescent="0.2">
      <c r="A50128" s="253"/>
      <c r="B50128" s="254"/>
    </row>
    <row r="50129" spans="1:2" x14ac:dyDescent="0.2">
      <c r="A50129" s="253"/>
      <c r="B50129" s="254"/>
    </row>
    <row r="50130" spans="1:2" x14ac:dyDescent="0.2">
      <c r="A50130" s="253"/>
      <c r="B50130" s="254"/>
    </row>
    <row r="50131" spans="1:2" x14ac:dyDescent="0.2">
      <c r="A50131" s="253"/>
      <c r="B50131" s="254"/>
    </row>
    <row r="50132" spans="1:2" x14ac:dyDescent="0.2">
      <c r="A50132" s="253"/>
      <c r="B50132" s="254"/>
    </row>
    <row r="50133" spans="1:2" x14ac:dyDescent="0.2">
      <c r="A50133" s="253"/>
      <c r="B50133" s="254"/>
    </row>
    <row r="50134" spans="1:2" x14ac:dyDescent="0.2">
      <c r="A50134" s="253"/>
      <c r="B50134" s="254"/>
    </row>
    <row r="50135" spans="1:2" x14ac:dyDescent="0.2">
      <c r="A50135" s="253"/>
      <c r="B50135" s="254"/>
    </row>
    <row r="50136" spans="1:2" x14ac:dyDescent="0.2">
      <c r="A50136" s="253"/>
      <c r="B50136" s="254"/>
    </row>
    <row r="50137" spans="1:2" x14ac:dyDescent="0.2">
      <c r="A50137" s="253"/>
      <c r="B50137" s="254"/>
    </row>
    <row r="50138" spans="1:2" x14ac:dyDescent="0.2">
      <c r="A50138" s="253"/>
      <c r="B50138" s="254"/>
    </row>
    <row r="50139" spans="1:2" x14ac:dyDescent="0.2">
      <c r="A50139" s="253"/>
      <c r="B50139" s="254"/>
    </row>
    <row r="50140" spans="1:2" x14ac:dyDescent="0.2">
      <c r="A50140" s="253"/>
      <c r="B50140" s="254"/>
    </row>
    <row r="50141" spans="1:2" x14ac:dyDescent="0.2">
      <c r="A50141" s="253"/>
      <c r="B50141" s="254"/>
    </row>
    <row r="50142" spans="1:2" x14ac:dyDescent="0.2">
      <c r="A50142" s="253"/>
      <c r="B50142" s="254"/>
    </row>
    <row r="50143" spans="1:2" x14ac:dyDescent="0.2">
      <c r="A50143" s="253"/>
      <c r="B50143" s="254"/>
    </row>
    <row r="50144" spans="1:2" x14ac:dyDescent="0.2">
      <c r="A50144" s="253"/>
      <c r="B50144" s="254"/>
    </row>
    <row r="50145" spans="1:2" x14ac:dyDescent="0.2">
      <c r="A50145" s="253"/>
      <c r="B50145" s="254"/>
    </row>
    <row r="50146" spans="1:2" x14ac:dyDescent="0.2">
      <c r="A50146" s="253"/>
      <c r="B50146" s="254"/>
    </row>
    <row r="50147" spans="1:2" x14ac:dyDescent="0.2">
      <c r="A50147" s="253"/>
      <c r="B50147" s="254"/>
    </row>
    <row r="50148" spans="1:2" x14ac:dyDescent="0.2">
      <c r="A50148" s="253"/>
      <c r="B50148" s="254"/>
    </row>
    <row r="50149" spans="1:2" x14ac:dyDescent="0.2">
      <c r="A50149" s="253"/>
      <c r="B50149" s="254"/>
    </row>
    <row r="50150" spans="1:2" x14ac:dyDescent="0.2">
      <c r="A50150" s="253"/>
      <c r="B50150" s="254"/>
    </row>
    <row r="50151" spans="1:2" x14ac:dyDescent="0.2">
      <c r="A50151" s="253"/>
      <c r="B50151" s="254"/>
    </row>
    <row r="50152" spans="1:2" x14ac:dyDescent="0.2">
      <c r="A50152" s="253"/>
      <c r="B50152" s="254"/>
    </row>
    <row r="50153" spans="1:2" x14ac:dyDescent="0.2">
      <c r="A50153" s="253"/>
      <c r="B50153" s="254"/>
    </row>
    <row r="50154" spans="1:2" x14ac:dyDescent="0.2">
      <c r="A50154" s="253"/>
      <c r="B50154" s="254"/>
    </row>
    <row r="50155" spans="1:2" x14ac:dyDescent="0.2">
      <c r="A50155" s="253"/>
      <c r="B50155" s="254"/>
    </row>
    <row r="50156" spans="1:2" x14ac:dyDescent="0.2">
      <c r="A50156" s="253"/>
      <c r="B50156" s="254"/>
    </row>
    <row r="50157" spans="1:2" x14ac:dyDescent="0.2">
      <c r="A50157" s="253"/>
      <c r="B50157" s="254"/>
    </row>
    <row r="50158" spans="1:2" x14ac:dyDescent="0.2">
      <c r="A50158" s="253"/>
      <c r="B50158" s="254"/>
    </row>
    <row r="50159" spans="1:2" x14ac:dyDescent="0.2">
      <c r="A50159" s="253"/>
      <c r="B50159" s="254"/>
    </row>
    <row r="50160" spans="1:2" x14ac:dyDescent="0.2">
      <c r="A50160" s="253"/>
      <c r="B50160" s="254"/>
    </row>
    <row r="50161" spans="1:2" x14ac:dyDescent="0.2">
      <c r="A50161" s="253"/>
      <c r="B50161" s="254"/>
    </row>
    <row r="50162" spans="1:2" x14ac:dyDescent="0.2">
      <c r="A50162" s="253"/>
      <c r="B50162" s="254"/>
    </row>
    <row r="50163" spans="1:2" x14ac:dyDescent="0.2">
      <c r="A50163" s="253"/>
      <c r="B50163" s="254"/>
    </row>
    <row r="50164" spans="1:2" x14ac:dyDescent="0.2">
      <c r="A50164" s="253"/>
      <c r="B50164" s="254"/>
    </row>
    <row r="50165" spans="1:2" x14ac:dyDescent="0.2">
      <c r="A50165" s="253"/>
      <c r="B50165" s="254"/>
    </row>
    <row r="50166" spans="1:2" x14ac:dyDescent="0.2">
      <c r="A50166" s="253"/>
      <c r="B50166" s="254"/>
    </row>
    <row r="50167" spans="1:2" x14ac:dyDescent="0.2">
      <c r="A50167" s="253"/>
      <c r="B50167" s="254"/>
    </row>
    <row r="50168" spans="1:2" x14ac:dyDescent="0.2">
      <c r="A50168" s="253"/>
      <c r="B50168" s="254"/>
    </row>
    <row r="50169" spans="1:2" x14ac:dyDescent="0.2">
      <c r="A50169" s="253"/>
      <c r="B50169" s="254"/>
    </row>
    <row r="50170" spans="1:2" x14ac:dyDescent="0.2">
      <c r="A50170" s="253"/>
      <c r="B50170" s="254"/>
    </row>
    <row r="50171" spans="1:2" x14ac:dyDescent="0.2">
      <c r="A50171" s="253"/>
      <c r="B50171" s="254"/>
    </row>
    <row r="50172" spans="1:2" x14ac:dyDescent="0.2">
      <c r="A50172" s="253"/>
      <c r="B50172" s="254"/>
    </row>
    <row r="50173" spans="1:2" x14ac:dyDescent="0.2">
      <c r="A50173" s="253"/>
      <c r="B50173" s="254"/>
    </row>
    <row r="50174" spans="1:2" x14ac:dyDescent="0.2">
      <c r="A50174" s="253"/>
      <c r="B50174" s="254"/>
    </row>
    <row r="50175" spans="1:2" x14ac:dyDescent="0.2">
      <c r="A50175" s="253"/>
      <c r="B50175" s="254"/>
    </row>
    <row r="50176" spans="1:2" x14ac:dyDescent="0.2">
      <c r="A50176" s="253"/>
      <c r="B50176" s="254"/>
    </row>
    <row r="50177" spans="1:2" x14ac:dyDescent="0.2">
      <c r="A50177" s="253"/>
      <c r="B50177" s="254"/>
    </row>
    <row r="50178" spans="1:2" x14ac:dyDescent="0.2">
      <c r="A50178" s="253"/>
      <c r="B50178" s="254"/>
    </row>
    <row r="50179" spans="1:2" x14ac:dyDescent="0.2">
      <c r="A50179" s="253"/>
      <c r="B50179" s="254"/>
    </row>
    <row r="50180" spans="1:2" x14ac:dyDescent="0.2">
      <c r="A50180" s="253"/>
      <c r="B50180" s="254"/>
    </row>
    <row r="50181" spans="1:2" x14ac:dyDescent="0.2">
      <c r="A50181" s="253"/>
      <c r="B50181" s="254"/>
    </row>
    <row r="50182" spans="1:2" x14ac:dyDescent="0.2">
      <c r="A50182" s="253"/>
      <c r="B50182" s="254"/>
    </row>
    <row r="50183" spans="1:2" x14ac:dyDescent="0.2">
      <c r="A50183" s="253"/>
      <c r="B50183" s="254"/>
    </row>
    <row r="50184" spans="1:2" x14ac:dyDescent="0.2">
      <c r="A50184" s="253"/>
      <c r="B50184" s="254"/>
    </row>
    <row r="50185" spans="1:2" x14ac:dyDescent="0.2">
      <c r="A50185" s="253"/>
      <c r="B50185" s="254"/>
    </row>
    <row r="50186" spans="1:2" x14ac:dyDescent="0.2">
      <c r="A50186" s="253"/>
      <c r="B50186" s="254"/>
    </row>
    <row r="50187" spans="1:2" x14ac:dyDescent="0.2">
      <c r="A50187" s="253"/>
      <c r="B50187" s="254"/>
    </row>
    <row r="50188" spans="1:2" x14ac:dyDescent="0.2">
      <c r="A50188" s="253"/>
      <c r="B50188" s="254"/>
    </row>
    <row r="50189" spans="1:2" x14ac:dyDescent="0.2">
      <c r="A50189" s="253"/>
      <c r="B50189" s="254"/>
    </row>
    <row r="50190" spans="1:2" x14ac:dyDescent="0.2">
      <c r="A50190" s="253"/>
      <c r="B50190" s="254"/>
    </row>
    <row r="50191" spans="1:2" x14ac:dyDescent="0.2">
      <c r="A50191" s="253"/>
      <c r="B50191" s="254"/>
    </row>
    <row r="50192" spans="1:2" x14ac:dyDescent="0.2">
      <c r="A50192" s="253"/>
      <c r="B50192" s="254"/>
    </row>
    <row r="50193" spans="1:2" x14ac:dyDescent="0.2">
      <c r="A50193" s="253"/>
      <c r="B50193" s="254"/>
    </row>
    <row r="50194" spans="1:2" x14ac:dyDescent="0.2">
      <c r="A50194" s="253"/>
      <c r="B50194" s="254"/>
    </row>
    <row r="50195" spans="1:2" x14ac:dyDescent="0.2">
      <c r="A50195" s="253"/>
      <c r="B50195" s="254"/>
    </row>
    <row r="50196" spans="1:2" x14ac:dyDescent="0.2">
      <c r="A50196" s="253"/>
      <c r="B50196" s="254"/>
    </row>
    <row r="50197" spans="1:2" x14ac:dyDescent="0.2">
      <c r="A50197" s="253"/>
      <c r="B50197" s="254"/>
    </row>
    <row r="50198" spans="1:2" x14ac:dyDescent="0.2">
      <c r="A50198" s="253"/>
      <c r="B50198" s="254"/>
    </row>
    <row r="50199" spans="1:2" x14ac:dyDescent="0.2">
      <c r="A50199" s="253"/>
      <c r="B50199" s="254"/>
    </row>
    <row r="50200" spans="1:2" x14ac:dyDescent="0.2">
      <c r="A50200" s="253"/>
      <c r="B50200" s="254"/>
    </row>
    <row r="50201" spans="1:2" x14ac:dyDescent="0.2">
      <c r="A50201" s="253"/>
      <c r="B50201" s="254"/>
    </row>
    <row r="50202" spans="1:2" x14ac:dyDescent="0.2">
      <c r="A50202" s="253"/>
      <c r="B50202" s="254"/>
    </row>
    <row r="50203" spans="1:2" x14ac:dyDescent="0.2">
      <c r="A50203" s="253"/>
      <c r="B50203" s="254"/>
    </row>
    <row r="50204" spans="1:2" x14ac:dyDescent="0.2">
      <c r="A50204" s="253"/>
      <c r="B50204" s="254"/>
    </row>
    <row r="50205" spans="1:2" x14ac:dyDescent="0.2">
      <c r="A50205" s="253"/>
      <c r="B50205" s="254"/>
    </row>
    <row r="50206" spans="1:2" x14ac:dyDescent="0.2">
      <c r="A50206" s="253"/>
      <c r="B50206" s="254"/>
    </row>
    <row r="50207" spans="1:2" x14ac:dyDescent="0.2">
      <c r="A50207" s="253"/>
      <c r="B50207" s="254"/>
    </row>
    <row r="50208" spans="1:2" x14ac:dyDescent="0.2">
      <c r="A50208" s="253"/>
      <c r="B50208" s="254"/>
    </row>
    <row r="50209" spans="1:2" x14ac:dyDescent="0.2">
      <c r="A50209" s="253"/>
      <c r="B50209" s="254"/>
    </row>
    <row r="50210" spans="1:2" x14ac:dyDescent="0.2">
      <c r="A50210" s="253"/>
      <c r="B50210" s="254"/>
    </row>
    <row r="50211" spans="1:2" x14ac:dyDescent="0.2">
      <c r="A50211" s="253"/>
      <c r="B50211" s="254"/>
    </row>
    <row r="50212" spans="1:2" x14ac:dyDescent="0.2">
      <c r="A50212" s="253"/>
      <c r="B50212" s="254"/>
    </row>
    <row r="50213" spans="1:2" x14ac:dyDescent="0.2">
      <c r="A50213" s="253"/>
      <c r="B50213" s="254"/>
    </row>
    <row r="50214" spans="1:2" x14ac:dyDescent="0.2">
      <c r="A50214" s="253"/>
      <c r="B50214" s="254"/>
    </row>
    <row r="50215" spans="1:2" x14ac:dyDescent="0.2">
      <c r="A50215" s="253"/>
      <c r="B50215" s="254"/>
    </row>
    <row r="50216" spans="1:2" x14ac:dyDescent="0.2">
      <c r="A50216" s="253"/>
      <c r="B50216" s="254"/>
    </row>
    <row r="50217" spans="1:2" x14ac:dyDescent="0.2">
      <c r="A50217" s="253"/>
      <c r="B50217" s="254"/>
    </row>
    <row r="50218" spans="1:2" x14ac:dyDescent="0.2">
      <c r="A50218" s="253"/>
      <c r="B50218" s="254"/>
    </row>
    <row r="50219" spans="1:2" x14ac:dyDescent="0.2">
      <c r="A50219" s="253"/>
      <c r="B50219" s="254"/>
    </row>
    <row r="50220" spans="1:2" x14ac:dyDescent="0.2">
      <c r="A50220" s="253"/>
      <c r="B50220" s="254"/>
    </row>
    <row r="50221" spans="1:2" x14ac:dyDescent="0.2">
      <c r="A50221" s="253"/>
      <c r="B50221" s="254"/>
    </row>
    <row r="50222" spans="1:2" x14ac:dyDescent="0.2">
      <c r="A50222" s="253"/>
      <c r="B50222" s="254"/>
    </row>
    <row r="50223" spans="1:2" x14ac:dyDescent="0.2">
      <c r="A50223" s="253"/>
      <c r="B50223" s="254"/>
    </row>
    <row r="50224" spans="1:2" x14ac:dyDescent="0.2">
      <c r="A50224" s="253"/>
      <c r="B50224" s="254"/>
    </row>
    <row r="50225" spans="1:2" x14ac:dyDescent="0.2">
      <c r="A50225" s="253"/>
      <c r="B50225" s="254"/>
    </row>
    <row r="50226" spans="1:2" x14ac:dyDescent="0.2">
      <c r="A50226" s="253"/>
      <c r="B50226" s="254"/>
    </row>
    <row r="50227" spans="1:2" x14ac:dyDescent="0.2">
      <c r="A50227" s="253"/>
      <c r="B50227" s="254"/>
    </row>
    <row r="50228" spans="1:2" x14ac:dyDescent="0.2">
      <c r="A50228" s="253"/>
      <c r="B50228" s="254"/>
    </row>
    <row r="50229" spans="1:2" x14ac:dyDescent="0.2">
      <c r="A50229" s="253"/>
      <c r="B50229" s="254"/>
    </row>
    <row r="50230" spans="1:2" x14ac:dyDescent="0.2">
      <c r="A50230" s="253"/>
      <c r="B50230" s="254"/>
    </row>
    <row r="50231" spans="1:2" x14ac:dyDescent="0.2">
      <c r="A50231" s="253"/>
      <c r="B50231" s="254"/>
    </row>
    <row r="50232" spans="1:2" x14ac:dyDescent="0.2">
      <c r="A50232" s="253"/>
      <c r="B50232" s="254"/>
    </row>
    <row r="50233" spans="1:2" x14ac:dyDescent="0.2">
      <c r="A50233" s="253"/>
      <c r="B50233" s="254"/>
    </row>
    <row r="50234" spans="1:2" x14ac:dyDescent="0.2">
      <c r="A50234" s="253"/>
      <c r="B50234" s="254"/>
    </row>
    <row r="50235" spans="1:2" x14ac:dyDescent="0.2">
      <c r="A50235" s="253"/>
      <c r="B50235" s="254"/>
    </row>
    <row r="50236" spans="1:2" x14ac:dyDescent="0.2">
      <c r="A50236" s="253"/>
      <c r="B50236" s="254"/>
    </row>
    <row r="50237" spans="1:2" x14ac:dyDescent="0.2">
      <c r="A50237" s="253"/>
      <c r="B50237" s="254"/>
    </row>
    <row r="50238" spans="1:2" x14ac:dyDescent="0.2">
      <c r="A50238" s="253"/>
      <c r="B50238" s="254"/>
    </row>
    <row r="50239" spans="1:2" x14ac:dyDescent="0.2">
      <c r="A50239" s="253"/>
      <c r="B50239" s="254"/>
    </row>
    <row r="50240" spans="1:2" x14ac:dyDescent="0.2">
      <c r="A50240" s="253"/>
      <c r="B50240" s="254"/>
    </row>
    <row r="50241" spans="1:2" x14ac:dyDescent="0.2">
      <c r="A50241" s="253"/>
      <c r="B50241" s="254"/>
    </row>
    <row r="50242" spans="1:2" x14ac:dyDescent="0.2">
      <c r="A50242" s="253"/>
      <c r="B50242" s="254"/>
    </row>
    <row r="50243" spans="1:2" x14ac:dyDescent="0.2">
      <c r="A50243" s="253"/>
      <c r="B50243" s="254"/>
    </row>
    <row r="50244" spans="1:2" x14ac:dyDescent="0.2">
      <c r="A50244" s="253"/>
      <c r="B50244" s="254"/>
    </row>
    <row r="50245" spans="1:2" x14ac:dyDescent="0.2">
      <c r="A50245" s="253"/>
      <c r="B50245" s="254"/>
    </row>
    <row r="50246" spans="1:2" x14ac:dyDescent="0.2">
      <c r="A50246" s="253"/>
      <c r="B50246" s="254"/>
    </row>
    <row r="50247" spans="1:2" x14ac:dyDescent="0.2">
      <c r="A50247" s="253"/>
      <c r="B50247" s="254"/>
    </row>
    <row r="50248" spans="1:2" x14ac:dyDescent="0.2">
      <c r="A50248" s="253"/>
      <c r="B50248" s="254"/>
    </row>
    <row r="50249" spans="1:2" x14ac:dyDescent="0.2">
      <c r="A50249" s="253"/>
      <c r="B50249" s="254"/>
    </row>
    <row r="50250" spans="1:2" x14ac:dyDescent="0.2">
      <c r="A50250" s="253"/>
      <c r="B50250" s="254"/>
    </row>
    <row r="50251" spans="1:2" x14ac:dyDescent="0.2">
      <c r="A50251" s="253"/>
      <c r="B50251" s="254"/>
    </row>
    <row r="50252" spans="1:2" x14ac:dyDescent="0.2">
      <c r="A50252" s="253"/>
      <c r="B50252" s="254"/>
    </row>
    <row r="50253" spans="1:2" x14ac:dyDescent="0.2">
      <c r="A50253" s="253"/>
      <c r="B50253" s="254"/>
    </row>
    <row r="50254" spans="1:2" x14ac:dyDescent="0.2">
      <c r="A50254" s="253"/>
      <c r="B50254" s="254"/>
    </row>
    <row r="50255" spans="1:2" x14ac:dyDescent="0.2">
      <c r="A50255" s="253"/>
      <c r="B50255" s="254"/>
    </row>
    <row r="50256" spans="1:2" x14ac:dyDescent="0.2">
      <c r="A50256" s="253"/>
      <c r="B50256" s="254"/>
    </row>
    <row r="50257" spans="1:2" x14ac:dyDescent="0.2">
      <c r="A50257" s="253"/>
      <c r="B50257" s="254"/>
    </row>
    <row r="50258" spans="1:2" x14ac:dyDescent="0.2">
      <c r="A50258" s="253"/>
      <c r="B50258" s="254"/>
    </row>
    <row r="50259" spans="1:2" x14ac:dyDescent="0.2">
      <c r="A50259" s="253"/>
      <c r="B50259" s="254"/>
    </row>
    <row r="50260" spans="1:2" x14ac:dyDescent="0.2">
      <c r="A50260" s="253"/>
      <c r="B50260" s="254"/>
    </row>
    <row r="50261" spans="1:2" x14ac:dyDescent="0.2">
      <c r="A50261" s="253"/>
      <c r="B50261" s="254"/>
    </row>
    <row r="50262" spans="1:2" x14ac:dyDescent="0.2">
      <c r="A50262" s="253"/>
      <c r="B50262" s="254"/>
    </row>
    <row r="50263" spans="1:2" x14ac:dyDescent="0.2">
      <c r="A50263" s="253"/>
      <c r="B50263" s="254"/>
    </row>
    <row r="50264" spans="1:2" x14ac:dyDescent="0.2">
      <c r="A50264" s="253"/>
      <c r="B50264" s="254"/>
    </row>
    <row r="50265" spans="1:2" x14ac:dyDescent="0.2">
      <c r="A50265" s="253"/>
      <c r="B50265" s="254"/>
    </row>
    <row r="50266" spans="1:2" x14ac:dyDescent="0.2">
      <c r="A50266" s="253"/>
      <c r="B50266" s="254"/>
    </row>
    <row r="50267" spans="1:2" x14ac:dyDescent="0.2">
      <c r="A50267" s="253"/>
      <c r="B50267" s="254"/>
    </row>
    <row r="50268" spans="1:2" x14ac:dyDescent="0.2">
      <c r="A50268" s="253"/>
      <c r="B50268" s="254"/>
    </row>
    <row r="50269" spans="1:2" x14ac:dyDescent="0.2">
      <c r="A50269" s="253"/>
      <c r="B50269" s="254"/>
    </row>
    <row r="50270" spans="1:2" x14ac:dyDescent="0.2">
      <c r="A50270" s="253"/>
      <c r="B50270" s="254"/>
    </row>
    <row r="50271" spans="1:2" x14ac:dyDescent="0.2">
      <c r="A50271" s="253"/>
      <c r="B50271" s="254"/>
    </row>
    <row r="50272" spans="1:2" x14ac:dyDescent="0.2">
      <c r="A50272" s="253"/>
      <c r="B50272" s="254"/>
    </row>
    <row r="50273" spans="1:2" x14ac:dyDescent="0.2">
      <c r="A50273" s="253"/>
      <c r="B50273" s="254"/>
    </row>
    <row r="50274" spans="1:2" x14ac:dyDescent="0.2">
      <c r="A50274" s="253"/>
      <c r="B50274" s="254"/>
    </row>
    <row r="50275" spans="1:2" x14ac:dyDescent="0.2">
      <c r="A50275" s="253"/>
      <c r="B50275" s="254"/>
    </row>
    <row r="50276" spans="1:2" x14ac:dyDescent="0.2">
      <c r="A50276" s="253"/>
      <c r="B50276" s="254"/>
    </row>
    <row r="50277" spans="1:2" x14ac:dyDescent="0.2">
      <c r="A50277" s="253"/>
      <c r="B50277" s="254"/>
    </row>
    <row r="50278" spans="1:2" x14ac:dyDescent="0.2">
      <c r="A50278" s="253"/>
      <c r="B50278" s="254"/>
    </row>
    <row r="50279" spans="1:2" x14ac:dyDescent="0.2">
      <c r="A50279" s="253"/>
      <c r="B50279" s="254"/>
    </row>
    <row r="50280" spans="1:2" x14ac:dyDescent="0.2">
      <c r="A50280" s="253"/>
      <c r="B50280" s="254"/>
    </row>
    <row r="50281" spans="1:2" x14ac:dyDescent="0.2">
      <c r="A50281" s="253"/>
      <c r="B50281" s="254"/>
    </row>
    <row r="50282" spans="1:2" x14ac:dyDescent="0.2">
      <c r="A50282" s="253"/>
      <c r="B50282" s="254"/>
    </row>
    <row r="50283" spans="1:2" x14ac:dyDescent="0.2">
      <c r="A50283" s="253"/>
      <c r="B50283" s="254"/>
    </row>
    <row r="50284" spans="1:2" x14ac:dyDescent="0.2">
      <c r="A50284" s="253"/>
      <c r="B50284" s="254"/>
    </row>
    <row r="50285" spans="1:2" x14ac:dyDescent="0.2">
      <c r="A50285" s="253"/>
      <c r="B50285" s="254"/>
    </row>
    <row r="50286" spans="1:2" x14ac:dyDescent="0.2">
      <c r="A50286" s="253"/>
      <c r="B50286" s="254"/>
    </row>
    <row r="50287" spans="1:2" x14ac:dyDescent="0.2">
      <c r="A50287" s="253"/>
      <c r="B50287" s="254"/>
    </row>
    <row r="50288" spans="1:2" x14ac:dyDescent="0.2">
      <c r="A50288" s="253"/>
      <c r="B50288" s="254"/>
    </row>
    <row r="50289" spans="1:2" x14ac:dyDescent="0.2">
      <c r="A50289" s="253"/>
      <c r="B50289" s="254"/>
    </row>
    <row r="50290" spans="1:2" x14ac:dyDescent="0.2">
      <c r="A50290" s="253"/>
      <c r="B50290" s="254"/>
    </row>
    <row r="50291" spans="1:2" x14ac:dyDescent="0.2">
      <c r="A50291" s="253"/>
      <c r="B50291" s="254"/>
    </row>
    <row r="50292" spans="1:2" x14ac:dyDescent="0.2">
      <c r="A50292" s="253"/>
      <c r="B50292" s="254"/>
    </row>
    <row r="50293" spans="1:2" x14ac:dyDescent="0.2">
      <c r="A50293" s="253"/>
      <c r="B50293" s="254"/>
    </row>
    <row r="50294" spans="1:2" x14ac:dyDescent="0.2">
      <c r="A50294" s="253"/>
      <c r="B50294" s="254"/>
    </row>
    <row r="50295" spans="1:2" x14ac:dyDescent="0.2">
      <c r="A50295" s="253"/>
      <c r="B50295" s="254"/>
    </row>
    <row r="50296" spans="1:2" x14ac:dyDescent="0.2">
      <c r="A50296" s="253"/>
      <c r="B50296" s="254"/>
    </row>
    <row r="50297" spans="1:2" x14ac:dyDescent="0.2">
      <c r="A50297" s="253"/>
      <c r="B50297" s="254"/>
    </row>
    <row r="50298" spans="1:2" x14ac:dyDescent="0.2">
      <c r="A50298" s="253"/>
      <c r="B50298" s="254"/>
    </row>
    <row r="50299" spans="1:2" x14ac:dyDescent="0.2">
      <c r="A50299" s="253"/>
      <c r="B50299" s="254"/>
    </row>
    <row r="50300" spans="1:2" x14ac:dyDescent="0.2">
      <c r="A50300" s="253"/>
      <c r="B50300" s="254"/>
    </row>
    <row r="50301" spans="1:2" x14ac:dyDescent="0.2">
      <c r="A50301" s="253"/>
      <c r="B50301" s="254"/>
    </row>
    <row r="50302" spans="1:2" x14ac:dyDescent="0.2">
      <c r="A50302" s="253"/>
      <c r="B50302" s="254"/>
    </row>
    <row r="50303" spans="1:2" x14ac:dyDescent="0.2">
      <c r="A50303" s="253"/>
      <c r="B50303" s="254"/>
    </row>
    <row r="50304" spans="1:2" x14ac:dyDescent="0.2">
      <c r="A50304" s="253"/>
      <c r="B50304" s="254"/>
    </row>
    <row r="50305" spans="1:2" x14ac:dyDescent="0.2">
      <c r="A50305" s="253"/>
      <c r="B50305" s="254"/>
    </row>
    <row r="50306" spans="1:2" x14ac:dyDescent="0.2">
      <c r="A50306" s="253"/>
      <c r="B50306" s="254"/>
    </row>
    <row r="50307" spans="1:2" x14ac:dyDescent="0.2">
      <c r="A50307" s="253"/>
      <c r="B50307" s="254"/>
    </row>
    <row r="50308" spans="1:2" x14ac:dyDescent="0.2">
      <c r="A50308" s="253"/>
      <c r="B50308" s="254"/>
    </row>
    <row r="50309" spans="1:2" x14ac:dyDescent="0.2">
      <c r="A50309" s="253"/>
      <c r="B50309" s="254"/>
    </row>
    <row r="50310" spans="1:2" x14ac:dyDescent="0.2">
      <c r="A50310" s="253"/>
      <c r="B50310" s="254"/>
    </row>
    <row r="50311" spans="1:2" x14ac:dyDescent="0.2">
      <c r="A50311" s="253"/>
      <c r="B50311" s="254"/>
    </row>
    <row r="50312" spans="1:2" x14ac:dyDescent="0.2">
      <c r="A50312" s="253"/>
      <c r="B50312" s="254"/>
    </row>
    <row r="50313" spans="1:2" x14ac:dyDescent="0.2">
      <c r="A50313" s="253"/>
      <c r="B50313" s="254"/>
    </row>
    <row r="50314" spans="1:2" x14ac:dyDescent="0.2">
      <c r="A50314" s="253"/>
      <c r="B50314" s="254"/>
    </row>
    <row r="50315" spans="1:2" x14ac:dyDescent="0.2">
      <c r="A50315" s="253"/>
      <c r="B50315" s="254"/>
    </row>
    <row r="50316" spans="1:2" x14ac:dyDescent="0.2">
      <c r="A50316" s="253"/>
      <c r="B50316" s="254"/>
    </row>
    <row r="50317" spans="1:2" x14ac:dyDescent="0.2">
      <c r="A50317" s="253"/>
      <c r="B50317" s="254"/>
    </row>
    <row r="50318" spans="1:2" x14ac:dyDescent="0.2">
      <c r="A50318" s="253"/>
      <c r="B50318" s="254"/>
    </row>
    <row r="50319" spans="1:2" x14ac:dyDescent="0.2">
      <c r="A50319" s="253"/>
      <c r="B50319" s="254"/>
    </row>
    <row r="50320" spans="1:2" x14ac:dyDescent="0.2">
      <c r="A50320" s="253"/>
      <c r="B50320" s="254"/>
    </row>
    <row r="50321" spans="1:2" x14ac:dyDescent="0.2">
      <c r="A50321" s="253"/>
      <c r="B50321" s="254"/>
    </row>
    <row r="50322" spans="1:2" x14ac:dyDescent="0.2">
      <c r="A50322" s="253"/>
      <c r="B50322" s="254"/>
    </row>
    <row r="50323" spans="1:2" x14ac:dyDescent="0.2">
      <c r="A50323" s="253"/>
      <c r="B50323" s="254"/>
    </row>
    <row r="50324" spans="1:2" x14ac:dyDescent="0.2">
      <c r="A50324" s="253"/>
      <c r="B50324" s="254"/>
    </row>
    <row r="50325" spans="1:2" x14ac:dyDescent="0.2">
      <c r="A50325" s="253"/>
      <c r="B50325" s="254"/>
    </row>
    <row r="50326" spans="1:2" x14ac:dyDescent="0.2">
      <c r="A50326" s="253"/>
      <c r="B50326" s="254"/>
    </row>
    <row r="50327" spans="1:2" x14ac:dyDescent="0.2">
      <c r="A50327" s="253"/>
      <c r="B50327" s="254"/>
    </row>
    <row r="50328" spans="1:2" x14ac:dyDescent="0.2">
      <c r="A50328" s="253"/>
      <c r="B50328" s="254"/>
    </row>
    <row r="50329" spans="1:2" x14ac:dyDescent="0.2">
      <c r="A50329" s="253"/>
      <c r="B50329" s="254"/>
    </row>
    <row r="50330" spans="1:2" x14ac:dyDescent="0.2">
      <c r="A50330" s="253"/>
      <c r="B50330" s="254"/>
    </row>
    <row r="50331" spans="1:2" x14ac:dyDescent="0.2">
      <c r="A50331" s="253"/>
      <c r="B50331" s="254"/>
    </row>
    <row r="50332" spans="1:2" x14ac:dyDescent="0.2">
      <c r="A50332" s="253"/>
      <c r="B50332" s="254"/>
    </row>
    <row r="50333" spans="1:2" x14ac:dyDescent="0.2">
      <c r="A50333" s="253"/>
      <c r="B50333" s="254"/>
    </row>
    <row r="50334" spans="1:2" x14ac:dyDescent="0.2">
      <c r="A50334" s="253"/>
      <c r="B50334" s="254"/>
    </row>
    <row r="50335" spans="1:2" x14ac:dyDescent="0.2">
      <c r="A50335" s="253"/>
      <c r="B50335" s="254"/>
    </row>
    <row r="50336" spans="1:2" x14ac:dyDescent="0.2">
      <c r="A50336" s="253"/>
      <c r="B50336" s="254"/>
    </row>
    <row r="50337" spans="1:2" x14ac:dyDescent="0.2">
      <c r="A50337" s="253"/>
      <c r="B50337" s="254"/>
    </row>
    <row r="50338" spans="1:2" x14ac:dyDescent="0.2">
      <c r="A50338" s="253"/>
      <c r="B50338" s="254"/>
    </row>
    <row r="50339" spans="1:2" x14ac:dyDescent="0.2">
      <c r="A50339" s="253"/>
      <c r="B50339" s="254"/>
    </row>
    <row r="50340" spans="1:2" x14ac:dyDescent="0.2">
      <c r="A50340" s="253"/>
      <c r="B50340" s="254"/>
    </row>
    <row r="50341" spans="1:2" x14ac:dyDescent="0.2">
      <c r="A50341" s="253"/>
      <c r="B50341" s="254"/>
    </row>
    <row r="50342" spans="1:2" x14ac:dyDescent="0.2">
      <c r="A50342" s="253"/>
      <c r="B50342" s="254"/>
    </row>
    <row r="50343" spans="1:2" x14ac:dyDescent="0.2">
      <c r="A50343" s="253"/>
      <c r="B50343" s="254"/>
    </row>
    <row r="50344" spans="1:2" x14ac:dyDescent="0.2">
      <c r="A50344" s="253"/>
      <c r="B50344" s="254"/>
    </row>
    <row r="50345" spans="1:2" x14ac:dyDescent="0.2">
      <c r="A50345" s="253"/>
      <c r="B50345" s="254"/>
    </row>
    <row r="50346" spans="1:2" x14ac:dyDescent="0.2">
      <c r="A50346" s="253"/>
      <c r="B50346" s="254"/>
    </row>
    <row r="50347" spans="1:2" x14ac:dyDescent="0.2">
      <c r="A50347" s="253"/>
      <c r="B50347" s="254"/>
    </row>
    <row r="50348" spans="1:2" x14ac:dyDescent="0.2">
      <c r="A50348" s="253"/>
      <c r="B50348" s="254"/>
    </row>
    <row r="50349" spans="1:2" x14ac:dyDescent="0.2">
      <c r="A50349" s="253"/>
      <c r="B50349" s="254"/>
    </row>
    <row r="50350" spans="1:2" x14ac:dyDescent="0.2">
      <c r="A50350" s="253"/>
      <c r="B50350" s="254"/>
    </row>
    <row r="50351" spans="1:2" x14ac:dyDescent="0.2">
      <c r="A50351" s="253"/>
      <c r="B50351" s="254"/>
    </row>
    <row r="50352" spans="1:2" x14ac:dyDescent="0.2">
      <c r="A50352" s="253"/>
      <c r="B50352" s="254"/>
    </row>
    <row r="50353" spans="1:2" x14ac:dyDescent="0.2">
      <c r="A50353" s="253"/>
      <c r="B50353" s="254"/>
    </row>
    <row r="50354" spans="1:2" x14ac:dyDescent="0.2">
      <c r="A50354" s="253"/>
      <c r="B50354" s="254"/>
    </row>
    <row r="50355" spans="1:2" x14ac:dyDescent="0.2">
      <c r="A50355" s="253"/>
      <c r="B50355" s="254"/>
    </row>
    <row r="50356" spans="1:2" x14ac:dyDescent="0.2">
      <c r="A50356" s="253"/>
      <c r="B50356" s="254"/>
    </row>
    <row r="50357" spans="1:2" x14ac:dyDescent="0.2">
      <c r="A50357" s="253"/>
      <c r="B50357" s="254"/>
    </row>
    <row r="50358" spans="1:2" x14ac:dyDescent="0.2">
      <c r="A50358" s="253"/>
      <c r="B50358" s="254"/>
    </row>
    <row r="50359" spans="1:2" x14ac:dyDescent="0.2">
      <c r="A50359" s="253"/>
      <c r="B50359" s="254"/>
    </row>
    <row r="50360" spans="1:2" x14ac:dyDescent="0.2">
      <c r="A50360" s="253"/>
      <c r="B50360" s="254"/>
    </row>
    <row r="50361" spans="1:2" x14ac:dyDescent="0.2">
      <c r="A50361" s="253"/>
      <c r="B50361" s="254"/>
    </row>
    <row r="50362" spans="1:2" x14ac:dyDescent="0.2">
      <c r="A50362" s="253"/>
      <c r="B50362" s="254"/>
    </row>
    <row r="50363" spans="1:2" x14ac:dyDescent="0.2">
      <c r="A50363" s="253"/>
      <c r="B50363" s="254"/>
    </row>
    <row r="50364" spans="1:2" x14ac:dyDescent="0.2">
      <c r="A50364" s="253"/>
      <c r="B50364" s="254"/>
    </row>
    <row r="50365" spans="1:2" x14ac:dyDescent="0.2">
      <c r="A50365" s="253"/>
      <c r="B50365" s="254"/>
    </row>
    <row r="50366" spans="1:2" x14ac:dyDescent="0.2">
      <c r="A50366" s="253"/>
      <c r="B50366" s="254"/>
    </row>
    <row r="50367" spans="1:2" x14ac:dyDescent="0.2">
      <c r="A50367" s="253"/>
      <c r="B50367" s="254"/>
    </row>
    <row r="50368" spans="1:2" x14ac:dyDescent="0.2">
      <c r="A50368" s="253"/>
      <c r="B50368" s="254"/>
    </row>
    <row r="50369" spans="1:2" x14ac:dyDescent="0.2">
      <c r="A50369" s="253"/>
      <c r="B50369" s="254"/>
    </row>
    <row r="50370" spans="1:2" x14ac:dyDescent="0.2">
      <c r="A50370" s="253"/>
      <c r="B50370" s="254"/>
    </row>
    <row r="50371" spans="1:2" x14ac:dyDescent="0.2">
      <c r="A50371" s="253"/>
      <c r="B50371" s="254"/>
    </row>
    <row r="50372" spans="1:2" x14ac:dyDescent="0.2">
      <c r="A50372" s="253"/>
      <c r="B50372" s="254"/>
    </row>
    <row r="50373" spans="1:2" x14ac:dyDescent="0.2">
      <c r="A50373" s="253"/>
      <c r="B50373" s="254"/>
    </row>
    <row r="50374" spans="1:2" x14ac:dyDescent="0.2">
      <c r="A50374" s="253"/>
      <c r="B50374" s="254"/>
    </row>
    <row r="50375" spans="1:2" x14ac:dyDescent="0.2">
      <c r="A50375" s="253"/>
      <c r="B50375" s="254"/>
    </row>
    <row r="50376" spans="1:2" x14ac:dyDescent="0.2">
      <c r="A50376" s="253"/>
      <c r="B50376" s="254"/>
    </row>
    <row r="50377" spans="1:2" x14ac:dyDescent="0.2">
      <c r="A50377" s="253"/>
      <c r="B50377" s="254"/>
    </row>
    <row r="50378" spans="1:2" x14ac:dyDescent="0.2">
      <c r="A50378" s="253"/>
      <c r="B50378" s="254"/>
    </row>
    <row r="50379" spans="1:2" x14ac:dyDescent="0.2">
      <c r="A50379" s="253"/>
      <c r="B50379" s="254"/>
    </row>
    <row r="50380" spans="1:2" x14ac:dyDescent="0.2">
      <c r="A50380" s="253"/>
      <c r="B50380" s="254"/>
    </row>
    <row r="50381" spans="1:2" x14ac:dyDescent="0.2">
      <c r="A50381" s="253"/>
      <c r="B50381" s="254"/>
    </row>
    <row r="50382" spans="1:2" x14ac:dyDescent="0.2">
      <c r="A50382" s="253"/>
      <c r="B50382" s="254"/>
    </row>
    <row r="50383" spans="1:2" x14ac:dyDescent="0.2">
      <c r="A50383" s="253"/>
      <c r="B50383" s="254"/>
    </row>
    <row r="50384" spans="1:2" x14ac:dyDescent="0.2">
      <c r="A50384" s="253"/>
      <c r="B50384" s="254"/>
    </row>
    <row r="50385" spans="1:2" x14ac:dyDescent="0.2">
      <c r="A50385" s="253"/>
      <c r="B50385" s="254"/>
    </row>
    <row r="50386" spans="1:2" x14ac:dyDescent="0.2">
      <c r="A50386" s="253"/>
      <c r="B50386" s="254"/>
    </row>
    <row r="50387" spans="1:2" x14ac:dyDescent="0.2">
      <c r="A50387" s="253"/>
      <c r="B50387" s="254"/>
    </row>
    <row r="50388" spans="1:2" x14ac:dyDescent="0.2">
      <c r="A50388" s="253"/>
      <c r="B50388" s="254"/>
    </row>
    <row r="50389" spans="1:2" x14ac:dyDescent="0.2">
      <c r="A50389" s="253"/>
      <c r="B50389" s="254"/>
    </row>
    <row r="50390" spans="1:2" x14ac:dyDescent="0.2">
      <c r="A50390" s="253"/>
      <c r="B50390" s="254"/>
    </row>
    <row r="50391" spans="1:2" x14ac:dyDescent="0.2">
      <c r="A50391" s="253"/>
      <c r="B50391" s="254"/>
    </row>
    <row r="50392" spans="1:2" x14ac:dyDescent="0.2">
      <c r="A50392" s="253"/>
      <c r="B50392" s="254"/>
    </row>
    <row r="50393" spans="1:2" x14ac:dyDescent="0.2">
      <c r="A50393" s="253"/>
      <c r="B50393" s="254"/>
    </row>
    <row r="50394" spans="1:2" x14ac:dyDescent="0.2">
      <c r="A50394" s="253"/>
      <c r="B50394" s="254"/>
    </row>
    <row r="50395" spans="1:2" x14ac:dyDescent="0.2">
      <c r="A50395" s="253"/>
      <c r="B50395" s="254"/>
    </row>
    <row r="50396" spans="1:2" x14ac:dyDescent="0.2">
      <c r="A50396" s="253"/>
      <c r="B50396" s="254"/>
    </row>
    <row r="50397" spans="1:2" x14ac:dyDescent="0.2">
      <c r="A50397" s="253"/>
      <c r="B50397" s="254"/>
    </row>
    <row r="50398" spans="1:2" x14ac:dyDescent="0.2">
      <c r="A50398" s="253"/>
      <c r="B50398" s="254"/>
    </row>
    <row r="50399" spans="1:2" x14ac:dyDescent="0.2">
      <c r="A50399" s="253"/>
      <c r="B50399" s="254"/>
    </row>
    <row r="50400" spans="1:2" x14ac:dyDescent="0.2">
      <c r="A50400" s="253"/>
      <c r="B50400" s="254"/>
    </row>
    <row r="50401" spans="1:2" x14ac:dyDescent="0.2">
      <c r="A50401" s="253"/>
      <c r="B50401" s="254"/>
    </row>
    <row r="50402" spans="1:2" x14ac:dyDescent="0.2">
      <c r="A50402" s="253"/>
      <c r="B50402" s="254"/>
    </row>
    <row r="50403" spans="1:2" x14ac:dyDescent="0.2">
      <c r="A50403" s="253"/>
      <c r="B50403" s="254"/>
    </row>
    <row r="50404" spans="1:2" x14ac:dyDescent="0.2">
      <c r="A50404" s="253"/>
      <c r="B50404" s="254"/>
    </row>
    <row r="50405" spans="1:2" x14ac:dyDescent="0.2">
      <c r="A50405" s="253"/>
      <c r="B50405" s="254"/>
    </row>
    <row r="50406" spans="1:2" x14ac:dyDescent="0.2">
      <c r="A50406" s="253"/>
      <c r="B50406" s="254"/>
    </row>
    <row r="50407" spans="1:2" x14ac:dyDescent="0.2">
      <c r="A50407" s="253"/>
      <c r="B50407" s="254"/>
    </row>
    <row r="50408" spans="1:2" x14ac:dyDescent="0.2">
      <c r="A50408" s="253"/>
      <c r="B50408" s="254"/>
    </row>
    <row r="50409" spans="1:2" x14ac:dyDescent="0.2">
      <c r="A50409" s="253"/>
      <c r="B50409" s="254"/>
    </row>
    <row r="50410" spans="1:2" x14ac:dyDescent="0.2">
      <c r="A50410" s="253"/>
      <c r="B50410" s="254"/>
    </row>
    <row r="50411" spans="1:2" x14ac:dyDescent="0.2">
      <c r="A50411" s="253"/>
      <c r="B50411" s="254"/>
    </row>
    <row r="50412" spans="1:2" x14ac:dyDescent="0.2">
      <c r="A50412" s="253"/>
      <c r="B50412" s="254"/>
    </row>
    <row r="50413" spans="1:2" x14ac:dyDescent="0.2">
      <c r="A50413" s="253"/>
      <c r="B50413" s="254"/>
    </row>
    <row r="50414" spans="1:2" x14ac:dyDescent="0.2">
      <c r="A50414" s="253"/>
      <c r="B50414" s="254"/>
    </row>
    <row r="50415" spans="1:2" x14ac:dyDescent="0.2">
      <c r="A50415" s="253"/>
      <c r="B50415" s="254"/>
    </row>
    <row r="50416" spans="1:2" x14ac:dyDescent="0.2">
      <c r="A50416" s="253"/>
      <c r="B50416" s="254"/>
    </row>
    <row r="50417" spans="1:2" x14ac:dyDescent="0.2">
      <c r="A50417" s="253"/>
      <c r="B50417" s="254"/>
    </row>
    <row r="50418" spans="1:2" x14ac:dyDescent="0.2">
      <c r="A50418" s="253"/>
      <c r="B50418" s="254"/>
    </row>
    <row r="50419" spans="1:2" x14ac:dyDescent="0.2">
      <c r="A50419" s="253"/>
      <c r="B50419" s="254"/>
    </row>
    <row r="50420" spans="1:2" x14ac:dyDescent="0.2">
      <c r="A50420" s="253"/>
      <c r="B50420" s="254"/>
    </row>
    <row r="50421" spans="1:2" x14ac:dyDescent="0.2">
      <c r="A50421" s="253"/>
      <c r="B50421" s="254"/>
    </row>
    <row r="50422" spans="1:2" x14ac:dyDescent="0.2">
      <c r="A50422" s="253"/>
      <c r="B50422" s="254"/>
    </row>
    <row r="50423" spans="1:2" x14ac:dyDescent="0.2">
      <c r="A50423" s="253"/>
      <c r="B50423" s="254"/>
    </row>
    <row r="50424" spans="1:2" x14ac:dyDescent="0.2">
      <c r="A50424" s="253"/>
      <c r="B50424" s="254"/>
    </row>
    <row r="50425" spans="1:2" x14ac:dyDescent="0.2">
      <c r="A50425" s="253"/>
      <c r="B50425" s="254"/>
    </row>
    <row r="50426" spans="1:2" x14ac:dyDescent="0.2">
      <c r="A50426" s="253"/>
      <c r="B50426" s="254"/>
    </row>
    <row r="50427" spans="1:2" x14ac:dyDescent="0.2">
      <c r="A50427" s="253"/>
      <c r="B50427" s="254"/>
    </row>
    <row r="50428" spans="1:2" x14ac:dyDescent="0.2">
      <c r="A50428" s="253"/>
      <c r="B50428" s="254"/>
    </row>
    <row r="50429" spans="1:2" x14ac:dyDescent="0.2">
      <c r="A50429" s="253"/>
      <c r="B50429" s="254"/>
    </row>
    <row r="50430" spans="1:2" x14ac:dyDescent="0.2">
      <c r="A50430" s="253"/>
      <c r="B50430" s="254"/>
    </row>
    <row r="50431" spans="1:2" x14ac:dyDescent="0.2">
      <c r="A50431" s="253"/>
      <c r="B50431" s="254"/>
    </row>
    <row r="50432" spans="1:2" x14ac:dyDescent="0.2">
      <c r="A50432" s="253"/>
      <c r="B50432" s="254"/>
    </row>
    <row r="50433" spans="1:2" x14ac:dyDescent="0.2">
      <c r="A50433" s="253"/>
      <c r="B50433" s="254"/>
    </row>
    <row r="50434" spans="1:2" x14ac:dyDescent="0.2">
      <c r="A50434" s="253"/>
      <c r="B50434" s="254"/>
    </row>
    <row r="50435" spans="1:2" x14ac:dyDescent="0.2">
      <c r="A50435" s="253"/>
      <c r="B50435" s="254"/>
    </row>
    <row r="50436" spans="1:2" x14ac:dyDescent="0.2">
      <c r="A50436" s="253"/>
      <c r="B50436" s="254"/>
    </row>
    <row r="50437" spans="1:2" x14ac:dyDescent="0.2">
      <c r="A50437" s="253"/>
      <c r="B50437" s="254"/>
    </row>
    <row r="50438" spans="1:2" x14ac:dyDescent="0.2">
      <c r="A50438" s="253"/>
      <c r="B50438" s="254"/>
    </row>
    <row r="50439" spans="1:2" x14ac:dyDescent="0.2">
      <c r="A50439" s="253"/>
      <c r="B50439" s="254"/>
    </row>
    <row r="50440" spans="1:2" x14ac:dyDescent="0.2">
      <c r="A50440" s="253"/>
      <c r="B50440" s="254"/>
    </row>
    <row r="50441" spans="1:2" x14ac:dyDescent="0.2">
      <c r="A50441" s="253"/>
      <c r="B50441" s="254"/>
    </row>
    <row r="50442" spans="1:2" x14ac:dyDescent="0.2">
      <c r="A50442" s="253"/>
      <c r="B50442" s="254"/>
    </row>
    <row r="50443" spans="1:2" x14ac:dyDescent="0.2">
      <c r="A50443" s="253"/>
      <c r="B50443" s="254"/>
    </row>
    <row r="50444" spans="1:2" x14ac:dyDescent="0.2">
      <c r="A50444" s="253"/>
      <c r="B50444" s="254"/>
    </row>
    <row r="50445" spans="1:2" x14ac:dyDescent="0.2">
      <c r="A50445" s="253"/>
      <c r="B50445" s="254"/>
    </row>
    <row r="50446" spans="1:2" x14ac:dyDescent="0.2">
      <c r="A50446" s="253"/>
      <c r="B50446" s="254"/>
    </row>
    <row r="50447" spans="1:2" x14ac:dyDescent="0.2">
      <c r="A50447" s="253"/>
      <c r="B50447" s="254"/>
    </row>
    <row r="50448" spans="1:2" x14ac:dyDescent="0.2">
      <c r="A50448" s="253"/>
      <c r="B50448" s="254"/>
    </row>
    <row r="50449" spans="1:2" x14ac:dyDescent="0.2">
      <c r="A50449" s="253"/>
      <c r="B50449" s="254"/>
    </row>
    <row r="50450" spans="1:2" x14ac:dyDescent="0.2">
      <c r="A50450" s="253"/>
      <c r="B50450" s="254"/>
    </row>
    <row r="50451" spans="1:2" x14ac:dyDescent="0.2">
      <c r="A50451" s="253"/>
      <c r="B50451" s="254"/>
    </row>
    <row r="50452" spans="1:2" x14ac:dyDescent="0.2">
      <c r="A50452" s="253"/>
      <c r="B50452" s="254"/>
    </row>
    <row r="50453" spans="1:2" x14ac:dyDescent="0.2">
      <c r="A50453" s="253"/>
      <c r="B50453" s="254"/>
    </row>
    <row r="50454" spans="1:2" x14ac:dyDescent="0.2">
      <c r="A50454" s="253"/>
      <c r="B50454" s="254"/>
    </row>
    <row r="50455" spans="1:2" x14ac:dyDescent="0.2">
      <c r="A50455" s="253"/>
      <c r="B50455" s="254"/>
    </row>
    <row r="50456" spans="1:2" x14ac:dyDescent="0.2">
      <c r="A50456" s="253"/>
      <c r="B50456" s="254"/>
    </row>
    <row r="50457" spans="1:2" x14ac:dyDescent="0.2">
      <c r="A50457" s="253"/>
      <c r="B50457" s="254"/>
    </row>
    <row r="50458" spans="1:2" x14ac:dyDescent="0.2">
      <c r="A50458" s="253"/>
      <c r="B50458" s="254"/>
    </row>
    <row r="50459" spans="1:2" x14ac:dyDescent="0.2">
      <c r="A50459" s="253"/>
      <c r="B50459" s="254"/>
    </row>
    <row r="50460" spans="1:2" x14ac:dyDescent="0.2">
      <c r="A50460" s="253"/>
      <c r="B50460" s="254"/>
    </row>
    <row r="50461" spans="1:2" x14ac:dyDescent="0.2">
      <c r="A50461" s="253"/>
      <c r="B50461" s="254"/>
    </row>
    <row r="50462" spans="1:2" x14ac:dyDescent="0.2">
      <c r="A50462" s="253"/>
      <c r="B50462" s="254"/>
    </row>
    <row r="50463" spans="1:2" x14ac:dyDescent="0.2">
      <c r="A50463" s="253"/>
      <c r="B50463" s="254"/>
    </row>
    <row r="50464" spans="1:2" x14ac:dyDescent="0.2">
      <c r="A50464" s="253"/>
      <c r="B50464" s="254"/>
    </row>
    <row r="50465" spans="1:2" x14ac:dyDescent="0.2">
      <c r="A50465" s="253"/>
      <c r="B50465" s="254"/>
    </row>
    <row r="50466" spans="1:2" x14ac:dyDescent="0.2">
      <c r="A50466" s="253"/>
      <c r="B50466" s="254"/>
    </row>
    <row r="50467" spans="1:2" x14ac:dyDescent="0.2">
      <c r="A50467" s="253"/>
      <c r="B50467" s="254"/>
    </row>
    <row r="50468" spans="1:2" x14ac:dyDescent="0.2">
      <c r="A50468" s="253"/>
      <c r="B50468" s="254"/>
    </row>
    <row r="50469" spans="1:2" x14ac:dyDescent="0.2">
      <c r="A50469" s="253"/>
      <c r="B50469" s="254"/>
    </row>
    <row r="50470" spans="1:2" x14ac:dyDescent="0.2">
      <c r="A50470" s="253"/>
      <c r="B50470" s="254"/>
    </row>
    <row r="50471" spans="1:2" x14ac:dyDescent="0.2">
      <c r="A50471" s="253"/>
      <c r="B50471" s="254"/>
    </row>
    <row r="50472" spans="1:2" x14ac:dyDescent="0.2">
      <c r="A50472" s="253"/>
      <c r="B50472" s="254"/>
    </row>
    <row r="50473" spans="1:2" x14ac:dyDescent="0.2">
      <c r="A50473" s="253"/>
      <c r="B50473" s="254"/>
    </row>
    <row r="50474" spans="1:2" x14ac:dyDescent="0.2">
      <c r="A50474" s="253"/>
      <c r="B50474" s="254"/>
    </row>
    <row r="50475" spans="1:2" x14ac:dyDescent="0.2">
      <c r="A50475" s="253"/>
      <c r="B50475" s="254"/>
    </row>
    <row r="50476" spans="1:2" x14ac:dyDescent="0.2">
      <c r="A50476" s="253"/>
      <c r="B50476" s="254"/>
    </row>
    <row r="50477" spans="1:2" x14ac:dyDescent="0.2">
      <c r="A50477" s="253"/>
      <c r="B50477" s="254"/>
    </row>
    <row r="50478" spans="1:2" x14ac:dyDescent="0.2">
      <c r="A50478" s="253"/>
      <c r="B50478" s="254"/>
    </row>
    <row r="50479" spans="1:2" x14ac:dyDescent="0.2">
      <c r="A50479" s="253"/>
      <c r="B50479" s="254"/>
    </row>
    <row r="50480" spans="1:2" x14ac:dyDescent="0.2">
      <c r="A50480" s="253"/>
      <c r="B50480" s="254"/>
    </row>
    <row r="50481" spans="1:2" x14ac:dyDescent="0.2">
      <c r="A50481" s="253"/>
      <c r="B50481" s="254"/>
    </row>
    <row r="50482" spans="1:2" x14ac:dyDescent="0.2">
      <c r="A50482" s="253"/>
      <c r="B50482" s="254"/>
    </row>
    <row r="50483" spans="1:2" x14ac:dyDescent="0.2">
      <c r="A50483" s="253"/>
      <c r="B50483" s="254"/>
    </row>
    <row r="50484" spans="1:2" x14ac:dyDescent="0.2">
      <c r="A50484" s="253"/>
      <c r="B50484" s="254"/>
    </row>
    <row r="50485" spans="1:2" x14ac:dyDescent="0.2">
      <c r="A50485" s="253"/>
      <c r="B50485" s="254"/>
    </row>
    <row r="50486" spans="1:2" x14ac:dyDescent="0.2">
      <c r="A50486" s="253"/>
      <c r="B50486" s="254"/>
    </row>
    <row r="50487" spans="1:2" x14ac:dyDescent="0.2">
      <c r="A50487" s="253"/>
      <c r="B50487" s="254"/>
    </row>
    <row r="50488" spans="1:2" x14ac:dyDescent="0.2">
      <c r="A50488" s="253"/>
      <c r="B50488" s="254"/>
    </row>
    <row r="50489" spans="1:2" x14ac:dyDescent="0.2">
      <c r="A50489" s="253"/>
      <c r="B50489" s="254"/>
    </row>
    <row r="50490" spans="1:2" x14ac:dyDescent="0.2">
      <c r="A50490" s="253"/>
      <c r="B50490" s="254"/>
    </row>
    <row r="50491" spans="1:2" x14ac:dyDescent="0.2">
      <c r="A50491" s="253"/>
      <c r="B50491" s="254"/>
    </row>
    <row r="50492" spans="1:2" x14ac:dyDescent="0.2">
      <c r="A50492" s="253"/>
      <c r="B50492" s="254"/>
    </row>
    <row r="50493" spans="1:2" x14ac:dyDescent="0.2">
      <c r="A50493" s="253"/>
      <c r="B50493" s="254"/>
    </row>
    <row r="50494" spans="1:2" x14ac:dyDescent="0.2">
      <c r="A50494" s="253"/>
      <c r="B50494" s="254"/>
    </row>
    <row r="50495" spans="1:2" x14ac:dyDescent="0.2">
      <c r="A50495" s="253"/>
      <c r="B50495" s="254"/>
    </row>
    <row r="50496" spans="1:2" x14ac:dyDescent="0.2">
      <c r="A50496" s="253"/>
      <c r="B50496" s="254"/>
    </row>
    <row r="50497" spans="1:2" x14ac:dyDescent="0.2">
      <c r="A50497" s="253"/>
      <c r="B50497" s="254"/>
    </row>
    <row r="50498" spans="1:2" x14ac:dyDescent="0.2">
      <c r="A50498" s="253"/>
      <c r="B50498" s="254"/>
    </row>
    <row r="50499" spans="1:2" x14ac:dyDescent="0.2">
      <c r="A50499" s="253"/>
      <c r="B50499" s="254"/>
    </row>
    <row r="50500" spans="1:2" x14ac:dyDescent="0.2">
      <c r="A50500" s="253"/>
      <c r="B50500" s="254"/>
    </row>
    <row r="50501" spans="1:2" x14ac:dyDescent="0.2">
      <c r="A50501" s="253"/>
      <c r="B50501" s="254"/>
    </row>
    <row r="50502" spans="1:2" x14ac:dyDescent="0.2">
      <c r="A50502" s="253"/>
      <c r="B50502" s="254"/>
    </row>
    <row r="50503" spans="1:2" x14ac:dyDescent="0.2">
      <c r="A50503" s="253"/>
      <c r="B50503" s="254"/>
    </row>
    <row r="50504" spans="1:2" x14ac:dyDescent="0.2">
      <c r="A50504" s="253"/>
      <c r="B50504" s="254"/>
    </row>
    <row r="50505" spans="1:2" x14ac:dyDescent="0.2">
      <c r="A50505" s="253"/>
      <c r="B50505" s="254"/>
    </row>
    <row r="50506" spans="1:2" x14ac:dyDescent="0.2">
      <c r="A50506" s="253"/>
      <c r="B50506" s="254"/>
    </row>
    <row r="50507" spans="1:2" x14ac:dyDescent="0.2">
      <c r="A50507" s="253"/>
      <c r="B50507" s="254"/>
    </row>
    <row r="50508" spans="1:2" x14ac:dyDescent="0.2">
      <c r="A50508" s="253"/>
      <c r="B50508" s="254"/>
    </row>
    <row r="50509" spans="1:2" x14ac:dyDescent="0.2">
      <c r="A50509" s="253"/>
      <c r="B50509" s="254"/>
    </row>
    <row r="50510" spans="1:2" x14ac:dyDescent="0.2">
      <c r="A50510" s="253"/>
      <c r="B50510" s="254"/>
    </row>
    <row r="50511" spans="1:2" x14ac:dyDescent="0.2">
      <c r="A50511" s="253"/>
      <c r="B50511" s="254"/>
    </row>
    <row r="50512" spans="1:2" x14ac:dyDescent="0.2">
      <c r="A50512" s="253"/>
      <c r="B50512" s="254"/>
    </row>
    <row r="50513" spans="1:2" x14ac:dyDescent="0.2">
      <c r="A50513" s="253"/>
      <c r="B50513" s="254"/>
    </row>
    <row r="50514" spans="1:2" x14ac:dyDescent="0.2">
      <c r="A50514" s="253"/>
      <c r="B50514" s="254"/>
    </row>
    <row r="50515" spans="1:2" x14ac:dyDescent="0.2">
      <c r="A50515" s="253"/>
      <c r="B50515" s="254"/>
    </row>
    <row r="50516" spans="1:2" x14ac:dyDescent="0.2">
      <c r="A50516" s="253"/>
      <c r="B50516" s="254"/>
    </row>
    <row r="50517" spans="1:2" x14ac:dyDescent="0.2">
      <c r="A50517" s="253"/>
      <c r="B50517" s="254"/>
    </row>
    <row r="50518" spans="1:2" x14ac:dyDescent="0.2">
      <c r="A50518" s="253"/>
      <c r="B50518" s="254"/>
    </row>
    <row r="50519" spans="1:2" x14ac:dyDescent="0.2">
      <c r="A50519" s="253"/>
      <c r="B50519" s="254"/>
    </row>
    <row r="50520" spans="1:2" x14ac:dyDescent="0.2">
      <c r="A50520" s="253"/>
      <c r="B50520" s="254"/>
    </row>
    <row r="50521" spans="1:2" x14ac:dyDescent="0.2">
      <c r="A50521" s="253"/>
      <c r="B50521" s="254"/>
    </row>
    <row r="50522" spans="1:2" x14ac:dyDescent="0.2">
      <c r="A50522" s="253"/>
      <c r="B50522" s="254"/>
    </row>
    <row r="50523" spans="1:2" x14ac:dyDescent="0.2">
      <c r="A50523" s="253"/>
      <c r="B50523" s="254"/>
    </row>
    <row r="50524" spans="1:2" x14ac:dyDescent="0.2">
      <c r="A50524" s="253"/>
      <c r="B50524" s="254"/>
    </row>
    <row r="50525" spans="1:2" x14ac:dyDescent="0.2">
      <c r="A50525" s="253"/>
      <c r="B50525" s="254"/>
    </row>
    <row r="50526" spans="1:2" x14ac:dyDescent="0.2">
      <c r="A50526" s="253"/>
      <c r="B50526" s="254"/>
    </row>
    <row r="50527" spans="1:2" x14ac:dyDescent="0.2">
      <c r="A50527" s="253"/>
      <c r="B50527" s="254"/>
    </row>
    <row r="50528" spans="1:2" x14ac:dyDescent="0.2">
      <c r="A50528" s="253"/>
      <c r="B50528" s="254"/>
    </row>
    <row r="50529" spans="1:2" x14ac:dyDescent="0.2">
      <c r="A50529" s="253"/>
      <c r="B50529" s="254"/>
    </row>
    <row r="50530" spans="1:2" x14ac:dyDescent="0.2">
      <c r="A50530" s="253"/>
      <c r="B50530" s="254"/>
    </row>
    <row r="50531" spans="1:2" x14ac:dyDescent="0.2">
      <c r="A50531" s="253"/>
      <c r="B50531" s="254"/>
    </row>
    <row r="50532" spans="1:2" x14ac:dyDescent="0.2">
      <c r="A50532" s="253"/>
      <c r="B50532" s="254"/>
    </row>
    <row r="50533" spans="1:2" x14ac:dyDescent="0.2">
      <c r="A50533" s="253"/>
      <c r="B50533" s="254"/>
    </row>
    <row r="50534" spans="1:2" x14ac:dyDescent="0.2">
      <c r="A50534" s="253"/>
      <c r="B50534" s="254"/>
    </row>
    <row r="50535" spans="1:2" x14ac:dyDescent="0.2">
      <c r="A50535" s="253"/>
      <c r="B50535" s="254"/>
    </row>
    <row r="50536" spans="1:2" x14ac:dyDescent="0.2">
      <c r="A50536" s="253"/>
      <c r="B50536" s="254"/>
    </row>
    <row r="50537" spans="1:2" x14ac:dyDescent="0.2">
      <c r="A50537" s="253"/>
      <c r="B50537" s="254"/>
    </row>
    <row r="50538" spans="1:2" x14ac:dyDescent="0.2">
      <c r="A50538" s="253"/>
      <c r="B50538" s="254"/>
    </row>
    <row r="50539" spans="1:2" x14ac:dyDescent="0.2">
      <c r="A50539" s="253"/>
      <c r="B50539" s="254"/>
    </row>
    <row r="50540" spans="1:2" x14ac:dyDescent="0.2">
      <c r="A50540" s="253"/>
      <c r="B50540" s="254"/>
    </row>
    <row r="50541" spans="1:2" x14ac:dyDescent="0.2">
      <c r="A50541" s="253"/>
      <c r="B50541" s="254"/>
    </row>
    <row r="50542" spans="1:2" x14ac:dyDescent="0.2">
      <c r="A50542" s="253"/>
      <c r="B50542" s="254"/>
    </row>
    <row r="50543" spans="1:2" x14ac:dyDescent="0.2">
      <c r="A50543" s="253"/>
      <c r="B50543" s="254"/>
    </row>
    <row r="50544" spans="1:2" x14ac:dyDescent="0.2">
      <c r="A50544" s="253"/>
      <c r="B50544" s="254"/>
    </row>
    <row r="50545" spans="1:2" x14ac:dyDescent="0.2">
      <c r="A50545" s="253"/>
      <c r="B50545" s="254"/>
    </row>
    <row r="50546" spans="1:2" x14ac:dyDescent="0.2">
      <c r="A50546" s="253"/>
      <c r="B50546" s="254"/>
    </row>
    <row r="50547" spans="1:2" x14ac:dyDescent="0.2">
      <c r="A50547" s="253"/>
      <c r="B50547" s="254"/>
    </row>
    <row r="50548" spans="1:2" x14ac:dyDescent="0.2">
      <c r="A50548" s="253"/>
      <c r="B50548" s="254"/>
    </row>
    <row r="50549" spans="1:2" x14ac:dyDescent="0.2">
      <c r="A50549" s="253"/>
      <c r="B50549" s="254"/>
    </row>
    <row r="50550" spans="1:2" x14ac:dyDescent="0.2">
      <c r="A50550" s="253"/>
      <c r="B50550" s="254"/>
    </row>
    <row r="50551" spans="1:2" x14ac:dyDescent="0.2">
      <c r="A50551" s="253"/>
      <c r="B50551" s="254"/>
    </row>
    <row r="50552" spans="1:2" x14ac:dyDescent="0.2">
      <c r="A50552" s="253"/>
      <c r="B50552" s="254"/>
    </row>
    <row r="50553" spans="1:2" x14ac:dyDescent="0.2">
      <c r="A50553" s="253"/>
      <c r="B50553" s="254"/>
    </row>
    <row r="50554" spans="1:2" x14ac:dyDescent="0.2">
      <c r="A50554" s="253"/>
      <c r="B50554" s="254"/>
    </row>
    <row r="50555" spans="1:2" x14ac:dyDescent="0.2">
      <c r="A50555" s="253"/>
      <c r="B50555" s="254"/>
    </row>
    <row r="50556" spans="1:2" x14ac:dyDescent="0.2">
      <c r="A50556" s="253"/>
      <c r="B50556" s="254"/>
    </row>
    <row r="50557" spans="1:2" x14ac:dyDescent="0.2">
      <c r="A50557" s="253"/>
      <c r="B50557" s="254"/>
    </row>
    <row r="50558" spans="1:2" x14ac:dyDescent="0.2">
      <c r="A50558" s="253"/>
      <c r="B50558" s="254"/>
    </row>
    <row r="50559" spans="1:2" x14ac:dyDescent="0.2">
      <c r="A50559" s="253"/>
      <c r="B50559" s="254"/>
    </row>
    <row r="50560" spans="1:2" x14ac:dyDescent="0.2">
      <c r="A50560" s="253"/>
      <c r="B50560" s="254"/>
    </row>
    <row r="50561" spans="1:2" x14ac:dyDescent="0.2">
      <c r="A50561" s="253"/>
      <c r="B50561" s="254"/>
    </row>
    <row r="50562" spans="1:2" x14ac:dyDescent="0.2">
      <c r="A50562" s="253"/>
      <c r="B50562" s="254"/>
    </row>
    <row r="50563" spans="1:2" x14ac:dyDescent="0.2">
      <c r="A50563" s="253"/>
      <c r="B50563" s="254"/>
    </row>
    <row r="50564" spans="1:2" x14ac:dyDescent="0.2">
      <c r="A50564" s="253"/>
      <c r="B50564" s="254"/>
    </row>
    <row r="50565" spans="1:2" x14ac:dyDescent="0.2">
      <c r="A50565" s="253"/>
      <c r="B50565" s="254"/>
    </row>
    <row r="50566" spans="1:2" x14ac:dyDescent="0.2">
      <c r="A50566" s="253"/>
      <c r="B50566" s="254"/>
    </row>
    <row r="50567" spans="1:2" x14ac:dyDescent="0.2">
      <c r="A50567" s="253"/>
      <c r="B50567" s="254"/>
    </row>
    <row r="50568" spans="1:2" x14ac:dyDescent="0.2">
      <c r="A50568" s="253"/>
      <c r="B50568" s="254"/>
    </row>
    <row r="50569" spans="1:2" x14ac:dyDescent="0.2">
      <c r="A50569" s="253"/>
      <c r="B50569" s="254"/>
    </row>
    <row r="50570" spans="1:2" x14ac:dyDescent="0.2">
      <c r="A50570" s="253"/>
      <c r="B50570" s="254"/>
    </row>
    <row r="50571" spans="1:2" x14ac:dyDescent="0.2">
      <c r="A50571" s="253"/>
      <c r="B50571" s="254"/>
    </row>
    <row r="50572" spans="1:2" x14ac:dyDescent="0.2">
      <c r="A50572" s="253"/>
      <c r="B50572" s="254"/>
    </row>
    <row r="50573" spans="1:2" x14ac:dyDescent="0.2">
      <c r="A50573" s="253"/>
      <c r="B50573" s="254"/>
    </row>
    <row r="50574" spans="1:2" x14ac:dyDescent="0.2">
      <c r="A50574" s="253"/>
      <c r="B50574" s="254"/>
    </row>
    <row r="50575" spans="1:2" x14ac:dyDescent="0.2">
      <c r="A50575" s="253"/>
      <c r="B50575" s="254"/>
    </row>
    <row r="50576" spans="1:2" x14ac:dyDescent="0.2">
      <c r="A50576" s="253"/>
      <c r="B50576" s="254"/>
    </row>
    <row r="50577" spans="1:2" x14ac:dyDescent="0.2">
      <c r="A50577" s="253"/>
      <c r="B50577" s="254"/>
    </row>
    <row r="50578" spans="1:2" x14ac:dyDescent="0.2">
      <c r="A50578" s="253"/>
      <c r="B50578" s="254"/>
    </row>
    <row r="50579" spans="1:2" x14ac:dyDescent="0.2">
      <c r="A50579" s="253"/>
      <c r="B50579" s="254"/>
    </row>
    <row r="50580" spans="1:2" x14ac:dyDescent="0.2">
      <c r="A50580" s="253"/>
      <c r="B50580" s="254"/>
    </row>
    <row r="50581" spans="1:2" x14ac:dyDescent="0.2">
      <c r="A50581" s="253"/>
      <c r="B50581" s="254"/>
    </row>
    <row r="50582" spans="1:2" x14ac:dyDescent="0.2">
      <c r="A50582" s="253"/>
      <c r="B50582" s="254"/>
    </row>
    <row r="50583" spans="1:2" x14ac:dyDescent="0.2">
      <c r="A50583" s="253"/>
      <c r="B50583" s="254"/>
    </row>
    <row r="50584" spans="1:2" x14ac:dyDescent="0.2">
      <c r="A50584" s="253"/>
      <c r="B50584" s="254"/>
    </row>
    <row r="50585" spans="1:2" x14ac:dyDescent="0.2">
      <c r="A50585" s="253"/>
      <c r="B50585" s="254"/>
    </row>
    <row r="50586" spans="1:2" x14ac:dyDescent="0.2">
      <c r="A50586" s="253"/>
      <c r="B50586" s="254"/>
    </row>
    <row r="50587" spans="1:2" x14ac:dyDescent="0.2">
      <c r="A50587" s="253"/>
      <c r="B50587" s="254"/>
    </row>
    <row r="50588" spans="1:2" x14ac:dyDescent="0.2">
      <c r="A50588" s="253"/>
      <c r="B50588" s="254"/>
    </row>
    <row r="50589" spans="1:2" x14ac:dyDescent="0.2">
      <c r="A50589" s="253"/>
      <c r="B50589" s="254"/>
    </row>
    <row r="50590" spans="1:2" x14ac:dyDescent="0.2">
      <c r="A50590" s="253"/>
      <c r="B50590" s="254"/>
    </row>
    <row r="50591" spans="1:2" x14ac:dyDescent="0.2">
      <c r="A50591" s="253"/>
      <c r="B50591" s="254"/>
    </row>
    <row r="50592" spans="1:2" x14ac:dyDescent="0.2">
      <c r="A50592" s="253"/>
      <c r="B50592" s="254"/>
    </row>
    <row r="50593" spans="1:2" x14ac:dyDescent="0.2">
      <c r="A50593" s="253"/>
      <c r="B50593" s="254"/>
    </row>
    <row r="50594" spans="1:2" x14ac:dyDescent="0.2">
      <c r="A50594" s="253"/>
      <c r="B50594" s="254"/>
    </row>
    <row r="50595" spans="1:2" x14ac:dyDescent="0.2">
      <c r="A50595" s="253"/>
      <c r="B50595" s="254"/>
    </row>
    <row r="50596" spans="1:2" x14ac:dyDescent="0.2">
      <c r="A50596" s="253"/>
      <c r="B50596" s="254"/>
    </row>
    <row r="50597" spans="1:2" x14ac:dyDescent="0.2">
      <c r="A50597" s="253"/>
      <c r="B50597" s="254"/>
    </row>
    <row r="50598" spans="1:2" x14ac:dyDescent="0.2">
      <c r="A50598" s="253"/>
      <c r="B50598" s="254"/>
    </row>
    <row r="50599" spans="1:2" x14ac:dyDescent="0.2">
      <c r="A50599" s="253"/>
      <c r="B50599" s="254"/>
    </row>
    <row r="50600" spans="1:2" x14ac:dyDescent="0.2">
      <c r="A50600" s="253"/>
      <c r="B50600" s="254"/>
    </row>
    <row r="50601" spans="1:2" x14ac:dyDescent="0.2">
      <c r="A50601" s="253"/>
      <c r="B50601" s="254"/>
    </row>
    <row r="50602" spans="1:2" x14ac:dyDescent="0.2">
      <c r="A50602" s="253"/>
      <c r="B50602" s="254"/>
    </row>
    <row r="50603" spans="1:2" x14ac:dyDescent="0.2">
      <c r="A50603" s="253"/>
      <c r="B50603" s="254"/>
    </row>
    <row r="50604" spans="1:2" x14ac:dyDescent="0.2">
      <c r="A50604" s="253"/>
      <c r="B50604" s="254"/>
    </row>
    <row r="50605" spans="1:2" x14ac:dyDescent="0.2">
      <c r="A50605" s="253"/>
      <c r="B50605" s="254"/>
    </row>
    <row r="50606" spans="1:2" x14ac:dyDescent="0.2">
      <c r="A50606" s="253"/>
      <c r="B50606" s="254"/>
    </row>
    <row r="50607" spans="1:2" x14ac:dyDescent="0.2">
      <c r="A50607" s="253"/>
      <c r="B50607" s="254"/>
    </row>
    <row r="50608" spans="1:2" x14ac:dyDescent="0.2">
      <c r="A50608" s="253"/>
      <c r="B50608" s="254"/>
    </row>
    <row r="50609" spans="1:2" x14ac:dyDescent="0.2">
      <c r="A50609" s="253"/>
      <c r="B50609" s="254"/>
    </row>
    <row r="50610" spans="1:2" x14ac:dyDescent="0.2">
      <c r="A50610" s="253"/>
      <c r="B50610" s="254"/>
    </row>
    <row r="50611" spans="1:2" x14ac:dyDescent="0.2">
      <c r="A50611" s="253"/>
      <c r="B50611" s="254"/>
    </row>
    <row r="50612" spans="1:2" x14ac:dyDescent="0.2">
      <c r="A50612" s="253"/>
      <c r="B50612" s="254"/>
    </row>
    <row r="50613" spans="1:2" x14ac:dyDescent="0.2">
      <c r="A50613" s="253"/>
      <c r="B50613" s="254"/>
    </row>
    <row r="50614" spans="1:2" x14ac:dyDescent="0.2">
      <c r="A50614" s="253"/>
      <c r="B50614" s="254"/>
    </row>
    <row r="50615" spans="1:2" x14ac:dyDescent="0.2">
      <c r="A50615" s="253"/>
      <c r="B50615" s="254"/>
    </row>
    <row r="50616" spans="1:2" x14ac:dyDescent="0.2">
      <c r="A50616" s="253"/>
      <c r="B50616" s="254"/>
    </row>
    <row r="50617" spans="1:2" x14ac:dyDescent="0.2">
      <c r="A50617" s="253"/>
      <c r="B50617" s="254"/>
    </row>
    <row r="50618" spans="1:2" x14ac:dyDescent="0.2">
      <c r="A50618" s="253"/>
      <c r="B50618" s="254"/>
    </row>
    <row r="50619" spans="1:2" x14ac:dyDescent="0.2">
      <c r="A50619" s="253"/>
      <c r="B50619" s="254"/>
    </row>
    <row r="50620" spans="1:2" x14ac:dyDescent="0.2">
      <c r="A50620" s="253"/>
      <c r="B50620" s="254"/>
    </row>
    <row r="50621" spans="1:2" x14ac:dyDescent="0.2">
      <c r="A50621" s="253"/>
      <c r="B50621" s="254"/>
    </row>
    <row r="50622" spans="1:2" x14ac:dyDescent="0.2">
      <c r="A50622" s="253"/>
      <c r="B50622" s="254"/>
    </row>
    <row r="50623" spans="1:2" x14ac:dyDescent="0.2">
      <c r="A50623" s="253"/>
      <c r="B50623" s="254"/>
    </row>
    <row r="50624" spans="1:2" x14ac:dyDescent="0.2">
      <c r="A50624" s="253"/>
      <c r="B50624" s="254"/>
    </row>
    <row r="50625" spans="1:2" x14ac:dyDescent="0.2">
      <c r="A50625" s="253"/>
      <c r="B50625" s="254"/>
    </row>
    <row r="50626" spans="1:2" x14ac:dyDescent="0.2">
      <c r="A50626" s="253"/>
      <c r="B50626" s="254"/>
    </row>
    <row r="50627" spans="1:2" x14ac:dyDescent="0.2">
      <c r="A50627" s="253"/>
      <c r="B50627" s="254"/>
    </row>
    <row r="50628" spans="1:2" x14ac:dyDescent="0.2">
      <c r="A50628" s="253"/>
      <c r="B50628" s="254"/>
    </row>
    <row r="50629" spans="1:2" x14ac:dyDescent="0.2">
      <c r="A50629" s="253"/>
      <c r="B50629" s="254"/>
    </row>
    <row r="50630" spans="1:2" x14ac:dyDescent="0.2">
      <c r="A50630" s="253"/>
      <c r="B50630" s="254"/>
    </row>
    <row r="50631" spans="1:2" x14ac:dyDescent="0.2">
      <c r="A50631" s="253"/>
      <c r="B50631" s="254"/>
    </row>
    <row r="50632" spans="1:2" x14ac:dyDescent="0.2">
      <c r="A50632" s="253"/>
      <c r="B50632" s="254"/>
    </row>
    <row r="50633" spans="1:2" x14ac:dyDescent="0.2">
      <c r="A50633" s="253"/>
      <c r="B50633" s="254"/>
    </row>
    <row r="50634" spans="1:2" x14ac:dyDescent="0.2">
      <c r="A50634" s="253"/>
      <c r="B50634" s="254"/>
    </row>
    <row r="50635" spans="1:2" x14ac:dyDescent="0.2">
      <c r="A50635" s="253"/>
      <c r="B50635" s="254"/>
    </row>
    <row r="50636" spans="1:2" x14ac:dyDescent="0.2">
      <c r="A50636" s="253"/>
      <c r="B50636" s="254"/>
    </row>
    <row r="50637" spans="1:2" x14ac:dyDescent="0.2">
      <c r="A50637" s="253"/>
      <c r="B50637" s="254"/>
    </row>
    <row r="50638" spans="1:2" x14ac:dyDescent="0.2">
      <c r="A50638" s="253"/>
      <c r="B50638" s="254"/>
    </row>
    <row r="50639" spans="1:2" x14ac:dyDescent="0.2">
      <c r="A50639" s="253"/>
      <c r="B50639" s="254"/>
    </row>
    <row r="50640" spans="1:2" x14ac:dyDescent="0.2">
      <c r="A50640" s="253"/>
      <c r="B50640" s="254"/>
    </row>
    <row r="50641" spans="1:2" x14ac:dyDescent="0.2">
      <c r="A50641" s="253"/>
      <c r="B50641" s="254"/>
    </row>
    <row r="50642" spans="1:2" x14ac:dyDescent="0.2">
      <c r="A50642" s="253"/>
      <c r="B50642" s="254"/>
    </row>
    <row r="50643" spans="1:2" x14ac:dyDescent="0.2">
      <c r="A50643" s="253"/>
      <c r="B50643" s="254"/>
    </row>
    <row r="50644" spans="1:2" x14ac:dyDescent="0.2">
      <c r="A50644" s="253"/>
      <c r="B50644" s="254"/>
    </row>
    <row r="50645" spans="1:2" x14ac:dyDescent="0.2">
      <c r="A50645" s="253"/>
      <c r="B50645" s="254"/>
    </row>
    <row r="50646" spans="1:2" x14ac:dyDescent="0.2">
      <c r="A50646" s="253"/>
      <c r="B50646" s="254"/>
    </row>
    <row r="50647" spans="1:2" x14ac:dyDescent="0.2">
      <c r="A50647" s="253"/>
      <c r="B50647" s="254"/>
    </row>
    <row r="50648" spans="1:2" x14ac:dyDescent="0.2">
      <c r="A50648" s="253"/>
      <c r="B50648" s="254"/>
    </row>
    <row r="50649" spans="1:2" x14ac:dyDescent="0.2">
      <c r="A50649" s="253"/>
      <c r="B50649" s="254"/>
    </row>
    <row r="50650" spans="1:2" x14ac:dyDescent="0.2">
      <c r="A50650" s="253"/>
      <c r="B50650" s="254"/>
    </row>
    <row r="50651" spans="1:2" x14ac:dyDescent="0.2">
      <c r="A50651" s="253"/>
      <c r="B50651" s="254"/>
    </row>
    <row r="50652" spans="1:2" x14ac:dyDescent="0.2">
      <c r="A50652" s="253"/>
      <c r="B50652" s="254"/>
    </row>
    <row r="50653" spans="1:2" x14ac:dyDescent="0.2">
      <c r="A50653" s="253"/>
      <c r="B50653" s="254"/>
    </row>
    <row r="50654" spans="1:2" x14ac:dyDescent="0.2">
      <c r="A50654" s="253"/>
      <c r="B50654" s="254"/>
    </row>
    <row r="50655" spans="1:2" x14ac:dyDescent="0.2">
      <c r="A50655" s="253"/>
      <c r="B50655" s="254"/>
    </row>
    <row r="50656" spans="1:2" x14ac:dyDescent="0.2">
      <c r="A50656" s="253"/>
      <c r="B50656" s="254"/>
    </row>
    <row r="50657" spans="1:2" x14ac:dyDescent="0.2">
      <c r="A50657" s="253"/>
      <c r="B50657" s="254"/>
    </row>
    <row r="50658" spans="1:2" x14ac:dyDescent="0.2">
      <c r="A50658" s="253"/>
      <c r="B50658" s="254"/>
    </row>
    <row r="50659" spans="1:2" x14ac:dyDescent="0.2">
      <c r="A50659" s="253"/>
      <c r="B50659" s="254"/>
    </row>
    <row r="50660" spans="1:2" x14ac:dyDescent="0.2">
      <c r="A50660" s="253"/>
      <c r="B50660" s="254"/>
    </row>
    <row r="50661" spans="1:2" x14ac:dyDescent="0.2">
      <c r="A50661" s="253"/>
      <c r="B50661" s="254"/>
    </row>
    <row r="50662" spans="1:2" x14ac:dyDescent="0.2">
      <c r="A50662" s="253"/>
      <c r="B50662" s="254"/>
    </row>
    <row r="50663" spans="1:2" x14ac:dyDescent="0.2">
      <c r="A50663" s="253"/>
      <c r="B50663" s="254"/>
    </row>
    <row r="50664" spans="1:2" x14ac:dyDescent="0.2">
      <c r="A50664" s="253"/>
      <c r="B50664" s="254"/>
    </row>
    <row r="50665" spans="1:2" x14ac:dyDescent="0.2">
      <c r="A50665" s="253"/>
      <c r="B50665" s="254"/>
    </row>
    <row r="50666" spans="1:2" x14ac:dyDescent="0.2">
      <c r="A50666" s="253"/>
      <c r="B50666" s="254"/>
    </row>
    <row r="50667" spans="1:2" x14ac:dyDescent="0.2">
      <c r="A50667" s="253"/>
      <c r="B50667" s="254"/>
    </row>
    <row r="50668" spans="1:2" x14ac:dyDescent="0.2">
      <c r="A50668" s="253"/>
      <c r="B50668" s="254"/>
    </row>
    <row r="50669" spans="1:2" x14ac:dyDescent="0.2">
      <c r="A50669" s="253"/>
      <c r="B50669" s="254"/>
    </row>
    <row r="50670" spans="1:2" x14ac:dyDescent="0.2">
      <c r="A50670" s="253"/>
      <c r="B50670" s="254"/>
    </row>
    <row r="50671" spans="1:2" x14ac:dyDescent="0.2">
      <c r="A50671" s="253"/>
      <c r="B50671" s="254"/>
    </row>
    <row r="50672" spans="1:2" x14ac:dyDescent="0.2">
      <c r="A50672" s="253"/>
      <c r="B50672" s="254"/>
    </row>
    <row r="50673" spans="1:2" x14ac:dyDescent="0.2">
      <c r="A50673" s="253"/>
      <c r="B50673" s="254"/>
    </row>
    <row r="50674" spans="1:2" x14ac:dyDescent="0.2">
      <c r="A50674" s="253"/>
      <c r="B50674" s="254"/>
    </row>
    <row r="50675" spans="1:2" x14ac:dyDescent="0.2">
      <c r="A50675" s="253"/>
      <c r="B50675" s="254"/>
    </row>
    <row r="50676" spans="1:2" x14ac:dyDescent="0.2">
      <c r="A50676" s="253"/>
      <c r="B50676" s="254"/>
    </row>
    <row r="50677" spans="1:2" x14ac:dyDescent="0.2">
      <c r="A50677" s="253"/>
      <c r="B50677" s="254"/>
    </row>
    <row r="50678" spans="1:2" x14ac:dyDescent="0.2">
      <c r="A50678" s="253"/>
      <c r="B50678" s="254"/>
    </row>
    <row r="50679" spans="1:2" x14ac:dyDescent="0.2">
      <c r="A50679" s="253"/>
      <c r="B50679" s="254"/>
    </row>
    <row r="50680" spans="1:2" x14ac:dyDescent="0.2">
      <c r="A50680" s="253"/>
      <c r="B50680" s="254"/>
    </row>
    <row r="50681" spans="1:2" x14ac:dyDescent="0.2">
      <c r="A50681" s="253"/>
      <c r="B50681" s="254"/>
    </row>
    <row r="50682" spans="1:2" x14ac:dyDescent="0.2">
      <c r="A50682" s="253"/>
      <c r="B50682" s="254"/>
    </row>
    <row r="50683" spans="1:2" x14ac:dyDescent="0.2">
      <c r="A50683" s="253"/>
      <c r="B50683" s="254"/>
    </row>
    <row r="50684" spans="1:2" x14ac:dyDescent="0.2">
      <c r="A50684" s="253"/>
      <c r="B50684" s="254"/>
    </row>
    <row r="50685" spans="1:2" x14ac:dyDescent="0.2">
      <c r="A50685" s="253"/>
      <c r="B50685" s="254"/>
    </row>
    <row r="50686" spans="1:2" x14ac:dyDescent="0.2">
      <c r="A50686" s="253"/>
      <c r="B50686" s="254"/>
    </row>
    <row r="50687" spans="1:2" x14ac:dyDescent="0.2">
      <c r="A50687" s="253"/>
      <c r="B50687" s="254"/>
    </row>
    <row r="50688" spans="1:2" x14ac:dyDescent="0.2">
      <c r="A50688" s="253"/>
      <c r="B50688" s="254"/>
    </row>
    <row r="50689" spans="1:2" x14ac:dyDescent="0.2">
      <c r="A50689" s="253"/>
      <c r="B50689" s="254"/>
    </row>
    <row r="50690" spans="1:2" x14ac:dyDescent="0.2">
      <c r="A50690" s="253"/>
      <c r="B50690" s="254"/>
    </row>
    <row r="50691" spans="1:2" x14ac:dyDescent="0.2">
      <c r="A50691" s="253"/>
      <c r="B50691" s="254"/>
    </row>
    <row r="50692" spans="1:2" x14ac:dyDescent="0.2">
      <c r="A50692" s="253"/>
      <c r="B50692" s="254"/>
    </row>
    <row r="50693" spans="1:2" x14ac:dyDescent="0.2">
      <c r="A50693" s="253"/>
      <c r="B50693" s="254"/>
    </row>
    <row r="50694" spans="1:2" x14ac:dyDescent="0.2">
      <c r="A50694" s="253"/>
      <c r="B50694" s="254"/>
    </row>
    <row r="50695" spans="1:2" x14ac:dyDescent="0.2">
      <c r="A50695" s="253"/>
      <c r="B50695" s="254"/>
    </row>
    <row r="50696" spans="1:2" x14ac:dyDescent="0.2">
      <c r="A50696" s="253"/>
      <c r="B50696" s="254"/>
    </row>
    <row r="50697" spans="1:2" x14ac:dyDescent="0.2">
      <c r="A50697" s="253"/>
      <c r="B50697" s="254"/>
    </row>
    <row r="50698" spans="1:2" x14ac:dyDescent="0.2">
      <c r="A50698" s="253"/>
      <c r="B50698" s="254"/>
    </row>
    <row r="50699" spans="1:2" x14ac:dyDescent="0.2">
      <c r="A50699" s="253"/>
      <c r="B50699" s="254"/>
    </row>
    <row r="50700" spans="1:2" x14ac:dyDescent="0.2">
      <c r="A50700" s="253"/>
      <c r="B50700" s="254"/>
    </row>
    <row r="50701" spans="1:2" x14ac:dyDescent="0.2">
      <c r="A50701" s="253"/>
      <c r="B50701" s="254"/>
    </row>
    <row r="50702" spans="1:2" x14ac:dyDescent="0.2">
      <c r="A50702" s="253"/>
      <c r="B50702" s="254"/>
    </row>
    <row r="50703" spans="1:2" x14ac:dyDescent="0.2">
      <c r="A50703" s="253"/>
      <c r="B50703" s="254"/>
    </row>
    <row r="50704" spans="1:2" x14ac:dyDescent="0.2">
      <c r="A50704" s="253"/>
      <c r="B50704" s="254"/>
    </row>
    <row r="50705" spans="1:2" x14ac:dyDescent="0.2">
      <c r="A50705" s="253"/>
      <c r="B50705" s="254"/>
    </row>
    <row r="50706" spans="1:2" x14ac:dyDescent="0.2">
      <c r="A50706" s="253"/>
      <c r="B50706" s="254"/>
    </row>
    <row r="50707" spans="1:2" x14ac:dyDescent="0.2">
      <c r="A50707" s="253"/>
      <c r="B50707" s="254"/>
    </row>
    <row r="50708" spans="1:2" x14ac:dyDescent="0.2">
      <c r="A50708" s="253"/>
      <c r="B50708" s="254"/>
    </row>
    <row r="50709" spans="1:2" x14ac:dyDescent="0.2">
      <c r="A50709" s="253"/>
      <c r="B50709" s="254"/>
    </row>
    <row r="50710" spans="1:2" x14ac:dyDescent="0.2">
      <c r="A50710" s="253"/>
      <c r="B50710" s="254"/>
    </row>
    <row r="50711" spans="1:2" x14ac:dyDescent="0.2">
      <c r="A50711" s="253"/>
      <c r="B50711" s="254"/>
    </row>
    <row r="50712" spans="1:2" x14ac:dyDescent="0.2">
      <c r="A50712" s="253"/>
      <c r="B50712" s="254"/>
    </row>
    <row r="50713" spans="1:2" x14ac:dyDescent="0.2">
      <c r="A50713" s="253"/>
      <c r="B50713" s="254"/>
    </row>
    <row r="50714" spans="1:2" x14ac:dyDescent="0.2">
      <c r="A50714" s="253"/>
      <c r="B50714" s="254"/>
    </row>
    <row r="50715" spans="1:2" x14ac:dyDescent="0.2">
      <c r="A50715" s="253"/>
      <c r="B50715" s="254"/>
    </row>
    <row r="50716" spans="1:2" x14ac:dyDescent="0.2">
      <c r="A50716" s="253"/>
      <c r="B50716" s="254"/>
    </row>
    <row r="50717" spans="1:2" x14ac:dyDescent="0.2">
      <c r="A50717" s="253"/>
      <c r="B50717" s="254"/>
    </row>
    <row r="50718" spans="1:2" x14ac:dyDescent="0.2">
      <c r="A50718" s="253"/>
      <c r="B50718" s="254"/>
    </row>
    <row r="50719" spans="1:2" x14ac:dyDescent="0.2">
      <c r="A50719" s="253"/>
      <c r="B50719" s="254"/>
    </row>
    <row r="50720" spans="1:2" x14ac:dyDescent="0.2">
      <c r="A50720" s="253"/>
      <c r="B50720" s="254"/>
    </row>
    <row r="50721" spans="1:2" x14ac:dyDescent="0.2">
      <c r="A50721" s="253"/>
      <c r="B50721" s="254"/>
    </row>
    <row r="50722" spans="1:2" x14ac:dyDescent="0.2">
      <c r="A50722" s="253"/>
      <c r="B50722" s="254"/>
    </row>
    <row r="50723" spans="1:2" x14ac:dyDescent="0.2">
      <c r="A50723" s="253"/>
      <c r="B50723" s="254"/>
    </row>
    <row r="50724" spans="1:2" x14ac:dyDescent="0.2">
      <c r="A50724" s="253"/>
      <c r="B50724" s="254"/>
    </row>
    <row r="50725" spans="1:2" x14ac:dyDescent="0.2">
      <c r="A50725" s="253"/>
      <c r="B50725" s="254"/>
    </row>
    <row r="50726" spans="1:2" x14ac:dyDescent="0.2">
      <c r="A50726" s="253"/>
      <c r="B50726" s="254"/>
    </row>
    <row r="50727" spans="1:2" x14ac:dyDescent="0.2">
      <c r="A50727" s="253"/>
      <c r="B50727" s="254"/>
    </row>
    <row r="50728" spans="1:2" x14ac:dyDescent="0.2">
      <c r="A50728" s="253"/>
      <c r="B50728" s="254"/>
    </row>
    <row r="50729" spans="1:2" x14ac:dyDescent="0.2">
      <c r="A50729" s="253"/>
      <c r="B50729" s="254"/>
    </row>
    <row r="50730" spans="1:2" x14ac:dyDescent="0.2">
      <c r="A50730" s="253"/>
      <c r="B50730" s="254"/>
    </row>
    <row r="50731" spans="1:2" x14ac:dyDescent="0.2">
      <c r="A50731" s="253"/>
      <c r="B50731" s="254"/>
    </row>
    <row r="50732" spans="1:2" x14ac:dyDescent="0.2">
      <c r="A50732" s="253"/>
      <c r="B50732" s="254"/>
    </row>
    <row r="50733" spans="1:2" x14ac:dyDescent="0.2">
      <c r="A50733" s="253"/>
      <c r="B50733" s="254"/>
    </row>
    <row r="50734" spans="1:2" x14ac:dyDescent="0.2">
      <c r="A50734" s="253"/>
      <c r="B50734" s="254"/>
    </row>
    <row r="50735" spans="1:2" x14ac:dyDescent="0.2">
      <c r="A50735" s="253"/>
      <c r="B50735" s="254"/>
    </row>
    <row r="50736" spans="1:2" x14ac:dyDescent="0.2">
      <c r="A50736" s="253"/>
      <c r="B50736" s="254"/>
    </row>
    <row r="50737" spans="1:2" x14ac:dyDescent="0.2">
      <c r="A50737" s="253"/>
      <c r="B50737" s="254"/>
    </row>
    <row r="50738" spans="1:2" x14ac:dyDescent="0.2">
      <c r="A50738" s="253"/>
      <c r="B50738" s="254"/>
    </row>
    <row r="50739" spans="1:2" x14ac:dyDescent="0.2">
      <c r="A50739" s="253"/>
      <c r="B50739" s="254"/>
    </row>
    <row r="50740" spans="1:2" x14ac:dyDescent="0.2">
      <c r="A50740" s="253"/>
      <c r="B50740" s="254"/>
    </row>
    <row r="50741" spans="1:2" x14ac:dyDescent="0.2">
      <c r="A50741" s="253"/>
      <c r="B50741" s="254"/>
    </row>
    <row r="50742" spans="1:2" x14ac:dyDescent="0.2">
      <c r="A50742" s="253"/>
      <c r="B50742" s="254"/>
    </row>
    <row r="50743" spans="1:2" x14ac:dyDescent="0.2">
      <c r="A50743" s="253"/>
      <c r="B50743" s="254"/>
    </row>
    <row r="50744" spans="1:2" x14ac:dyDescent="0.2">
      <c r="A50744" s="253"/>
      <c r="B50744" s="254"/>
    </row>
    <row r="50745" spans="1:2" x14ac:dyDescent="0.2">
      <c r="A50745" s="253"/>
      <c r="B50745" s="254"/>
    </row>
    <row r="50746" spans="1:2" x14ac:dyDescent="0.2">
      <c r="A50746" s="253"/>
      <c r="B50746" s="254"/>
    </row>
    <row r="50747" spans="1:2" x14ac:dyDescent="0.2">
      <c r="A50747" s="253"/>
      <c r="B50747" s="254"/>
    </row>
    <row r="50748" spans="1:2" x14ac:dyDescent="0.2">
      <c r="A50748" s="253"/>
      <c r="B50748" s="254"/>
    </row>
    <row r="50749" spans="1:2" x14ac:dyDescent="0.2">
      <c r="A50749" s="253"/>
      <c r="B50749" s="254"/>
    </row>
    <row r="50750" spans="1:2" x14ac:dyDescent="0.2">
      <c r="A50750" s="253"/>
      <c r="B50750" s="254"/>
    </row>
    <row r="50751" spans="1:2" x14ac:dyDescent="0.2">
      <c r="A50751" s="253"/>
      <c r="B50751" s="254"/>
    </row>
    <row r="50752" spans="1:2" x14ac:dyDescent="0.2">
      <c r="A50752" s="253"/>
      <c r="B50752" s="254"/>
    </row>
    <row r="50753" spans="1:2" x14ac:dyDescent="0.2">
      <c r="A50753" s="253"/>
      <c r="B50753" s="254"/>
    </row>
    <row r="50754" spans="1:2" x14ac:dyDescent="0.2">
      <c r="A50754" s="253"/>
      <c r="B50754" s="254"/>
    </row>
    <row r="50755" spans="1:2" x14ac:dyDescent="0.2">
      <c r="A50755" s="253"/>
      <c r="B50755" s="254"/>
    </row>
    <row r="50756" spans="1:2" x14ac:dyDescent="0.2">
      <c r="A50756" s="253"/>
      <c r="B50756" s="254"/>
    </row>
    <row r="50757" spans="1:2" x14ac:dyDescent="0.2">
      <c r="A50757" s="253"/>
      <c r="B50757" s="254"/>
    </row>
    <row r="50758" spans="1:2" x14ac:dyDescent="0.2">
      <c r="A50758" s="253"/>
      <c r="B50758" s="254"/>
    </row>
    <row r="50759" spans="1:2" x14ac:dyDescent="0.2">
      <c r="A50759" s="253"/>
      <c r="B50759" s="254"/>
    </row>
    <row r="50760" spans="1:2" x14ac:dyDescent="0.2">
      <c r="A50760" s="253"/>
      <c r="B50760" s="254"/>
    </row>
    <row r="50761" spans="1:2" x14ac:dyDescent="0.2">
      <c r="A50761" s="253"/>
      <c r="B50761" s="254"/>
    </row>
    <row r="50762" spans="1:2" x14ac:dyDescent="0.2">
      <c r="A50762" s="253"/>
      <c r="B50762" s="254"/>
    </row>
    <row r="50763" spans="1:2" x14ac:dyDescent="0.2">
      <c r="A50763" s="253"/>
      <c r="B50763" s="254"/>
    </row>
    <row r="50764" spans="1:2" x14ac:dyDescent="0.2">
      <c r="A50764" s="253"/>
      <c r="B50764" s="254"/>
    </row>
    <row r="50765" spans="1:2" x14ac:dyDescent="0.2">
      <c r="A50765" s="253"/>
      <c r="B50765" s="254"/>
    </row>
    <row r="50766" spans="1:2" x14ac:dyDescent="0.2">
      <c r="A50766" s="253"/>
      <c r="B50766" s="254"/>
    </row>
    <row r="50767" spans="1:2" x14ac:dyDescent="0.2">
      <c r="A50767" s="253"/>
      <c r="B50767" s="254"/>
    </row>
    <row r="50768" spans="1:2" x14ac:dyDescent="0.2">
      <c r="A50768" s="253"/>
      <c r="B50768" s="254"/>
    </row>
    <row r="50769" spans="1:2" x14ac:dyDescent="0.2">
      <c r="A50769" s="253"/>
      <c r="B50769" s="254"/>
    </row>
    <row r="50770" spans="1:2" x14ac:dyDescent="0.2">
      <c r="A50770" s="253"/>
      <c r="B50770" s="254"/>
    </row>
    <row r="50771" spans="1:2" x14ac:dyDescent="0.2">
      <c r="A50771" s="253"/>
      <c r="B50771" s="254"/>
    </row>
    <row r="50772" spans="1:2" x14ac:dyDescent="0.2">
      <c r="A50772" s="253"/>
      <c r="B50772" s="254"/>
    </row>
    <row r="50773" spans="1:2" x14ac:dyDescent="0.2">
      <c r="A50773" s="253"/>
      <c r="B50773" s="254"/>
    </row>
    <row r="50774" spans="1:2" x14ac:dyDescent="0.2">
      <c r="A50774" s="253"/>
      <c r="B50774" s="254"/>
    </row>
    <row r="50775" spans="1:2" x14ac:dyDescent="0.2">
      <c r="A50775" s="253"/>
      <c r="B50775" s="254"/>
    </row>
    <row r="50776" spans="1:2" x14ac:dyDescent="0.2">
      <c r="A50776" s="253"/>
      <c r="B50776" s="254"/>
    </row>
    <row r="50777" spans="1:2" x14ac:dyDescent="0.2">
      <c r="A50777" s="253"/>
      <c r="B50777" s="254"/>
    </row>
    <row r="50778" spans="1:2" x14ac:dyDescent="0.2">
      <c r="A50778" s="253"/>
      <c r="B50778" s="254"/>
    </row>
    <row r="50779" spans="1:2" x14ac:dyDescent="0.2">
      <c r="A50779" s="253"/>
      <c r="B50779" s="254"/>
    </row>
    <row r="50780" spans="1:2" x14ac:dyDescent="0.2">
      <c r="A50780" s="253"/>
      <c r="B50780" s="254"/>
    </row>
    <row r="50781" spans="1:2" x14ac:dyDescent="0.2">
      <c r="A50781" s="253"/>
      <c r="B50781" s="254"/>
    </row>
    <row r="50782" spans="1:2" x14ac:dyDescent="0.2">
      <c r="A50782" s="253"/>
      <c r="B50782" s="254"/>
    </row>
    <row r="50783" spans="1:2" x14ac:dyDescent="0.2">
      <c r="A50783" s="253"/>
      <c r="B50783" s="254"/>
    </row>
    <row r="50784" spans="1:2" x14ac:dyDescent="0.2">
      <c r="A50784" s="253"/>
      <c r="B50784" s="254"/>
    </row>
    <row r="50785" spans="1:2" x14ac:dyDescent="0.2">
      <c r="A50785" s="253"/>
      <c r="B50785" s="254"/>
    </row>
    <row r="50786" spans="1:2" x14ac:dyDescent="0.2">
      <c r="A50786" s="253"/>
      <c r="B50786" s="254"/>
    </row>
    <row r="50787" spans="1:2" x14ac:dyDescent="0.2">
      <c r="A50787" s="253"/>
      <c r="B50787" s="254"/>
    </row>
    <row r="50788" spans="1:2" x14ac:dyDescent="0.2">
      <c r="A50788" s="253"/>
      <c r="B50788" s="254"/>
    </row>
    <row r="50789" spans="1:2" x14ac:dyDescent="0.2">
      <c r="A50789" s="253"/>
      <c r="B50789" s="254"/>
    </row>
    <row r="50790" spans="1:2" x14ac:dyDescent="0.2">
      <c r="A50790" s="253"/>
      <c r="B50790" s="254"/>
    </row>
    <row r="50791" spans="1:2" x14ac:dyDescent="0.2">
      <c r="A50791" s="253"/>
      <c r="B50791" s="254"/>
    </row>
    <row r="50792" spans="1:2" x14ac:dyDescent="0.2">
      <c r="A50792" s="253"/>
      <c r="B50792" s="254"/>
    </row>
    <row r="50793" spans="1:2" x14ac:dyDescent="0.2">
      <c r="A50793" s="253"/>
      <c r="B50793" s="254"/>
    </row>
    <row r="50794" spans="1:2" x14ac:dyDescent="0.2">
      <c r="A50794" s="253"/>
      <c r="B50794" s="254"/>
    </row>
    <row r="50795" spans="1:2" x14ac:dyDescent="0.2">
      <c r="A50795" s="253"/>
      <c r="B50795" s="254"/>
    </row>
    <row r="50796" spans="1:2" x14ac:dyDescent="0.2">
      <c r="A50796" s="253"/>
      <c r="B50796" s="254"/>
    </row>
    <row r="50797" spans="1:2" x14ac:dyDescent="0.2">
      <c r="A50797" s="253"/>
      <c r="B50797" s="254"/>
    </row>
    <row r="50798" spans="1:2" x14ac:dyDescent="0.2">
      <c r="A50798" s="253"/>
      <c r="B50798" s="254"/>
    </row>
    <row r="50799" spans="1:2" x14ac:dyDescent="0.2">
      <c r="A50799" s="253"/>
      <c r="B50799" s="254"/>
    </row>
    <row r="50800" spans="1:2" x14ac:dyDescent="0.2">
      <c r="A50800" s="253"/>
      <c r="B50800" s="254"/>
    </row>
    <row r="50801" spans="1:2" x14ac:dyDescent="0.2">
      <c r="A50801" s="253"/>
      <c r="B50801" s="254"/>
    </row>
    <row r="50802" spans="1:2" x14ac:dyDescent="0.2">
      <c r="A50802" s="253"/>
      <c r="B50802" s="254"/>
    </row>
    <row r="50803" spans="1:2" x14ac:dyDescent="0.2">
      <c r="A50803" s="253"/>
      <c r="B50803" s="254"/>
    </row>
    <row r="50804" spans="1:2" x14ac:dyDescent="0.2">
      <c r="A50804" s="253"/>
      <c r="B50804" s="254"/>
    </row>
    <row r="50805" spans="1:2" x14ac:dyDescent="0.2">
      <c r="A50805" s="253"/>
      <c r="B50805" s="254"/>
    </row>
    <row r="50806" spans="1:2" x14ac:dyDescent="0.2">
      <c r="A50806" s="253"/>
      <c r="B50806" s="254"/>
    </row>
    <row r="50807" spans="1:2" x14ac:dyDescent="0.2">
      <c r="A50807" s="253"/>
      <c r="B50807" s="254"/>
    </row>
    <row r="50808" spans="1:2" x14ac:dyDescent="0.2">
      <c r="A50808" s="253"/>
      <c r="B50808" s="254"/>
    </row>
    <row r="50809" spans="1:2" x14ac:dyDescent="0.2">
      <c r="A50809" s="253"/>
      <c r="B50809" s="254"/>
    </row>
    <row r="50810" spans="1:2" x14ac:dyDescent="0.2">
      <c r="A50810" s="253"/>
      <c r="B50810" s="254"/>
    </row>
    <row r="50811" spans="1:2" x14ac:dyDescent="0.2">
      <c r="A50811" s="253"/>
      <c r="B50811" s="254"/>
    </row>
    <row r="50812" spans="1:2" x14ac:dyDescent="0.2">
      <c r="A50812" s="253"/>
      <c r="B50812" s="254"/>
    </row>
    <row r="50813" spans="1:2" x14ac:dyDescent="0.2">
      <c r="A50813" s="253"/>
      <c r="B50813" s="254"/>
    </row>
    <row r="50814" spans="1:2" x14ac:dyDescent="0.2">
      <c r="A50814" s="253"/>
      <c r="B50814" s="254"/>
    </row>
    <row r="50815" spans="1:2" x14ac:dyDescent="0.2">
      <c r="A50815" s="253"/>
      <c r="B50815" s="254"/>
    </row>
    <row r="50816" spans="1:2" x14ac:dyDescent="0.2">
      <c r="A50816" s="253"/>
      <c r="B50816" s="254"/>
    </row>
    <row r="50817" spans="1:2" x14ac:dyDescent="0.2">
      <c r="A50817" s="253"/>
      <c r="B50817" s="254"/>
    </row>
    <row r="50818" spans="1:2" x14ac:dyDescent="0.2">
      <c r="A50818" s="253"/>
      <c r="B50818" s="254"/>
    </row>
    <row r="50819" spans="1:2" x14ac:dyDescent="0.2">
      <c r="A50819" s="253"/>
      <c r="B50819" s="254"/>
    </row>
    <row r="50820" spans="1:2" x14ac:dyDescent="0.2">
      <c r="A50820" s="253"/>
      <c r="B50820" s="254"/>
    </row>
    <row r="50821" spans="1:2" x14ac:dyDescent="0.2">
      <c r="A50821" s="253"/>
      <c r="B50821" s="254"/>
    </row>
    <row r="50822" spans="1:2" x14ac:dyDescent="0.2">
      <c r="A50822" s="253"/>
      <c r="B50822" s="254"/>
    </row>
    <row r="50823" spans="1:2" x14ac:dyDescent="0.2">
      <c r="A50823" s="253"/>
      <c r="B50823" s="254"/>
    </row>
    <row r="50824" spans="1:2" x14ac:dyDescent="0.2">
      <c r="A50824" s="253"/>
      <c r="B50824" s="254"/>
    </row>
    <row r="50825" spans="1:2" x14ac:dyDescent="0.2">
      <c r="A50825" s="253"/>
      <c r="B50825" s="254"/>
    </row>
    <row r="50826" spans="1:2" x14ac:dyDescent="0.2">
      <c r="A50826" s="253"/>
      <c r="B50826" s="254"/>
    </row>
    <row r="50827" spans="1:2" x14ac:dyDescent="0.2">
      <c r="A50827" s="253"/>
      <c r="B50827" s="254"/>
    </row>
    <row r="50828" spans="1:2" x14ac:dyDescent="0.2">
      <c r="A50828" s="253"/>
      <c r="B50828" s="254"/>
    </row>
    <row r="50829" spans="1:2" x14ac:dyDescent="0.2">
      <c r="A50829" s="253"/>
      <c r="B50829" s="254"/>
    </row>
    <row r="50830" spans="1:2" x14ac:dyDescent="0.2">
      <c r="A50830" s="253"/>
      <c r="B50830" s="254"/>
    </row>
    <row r="50831" spans="1:2" x14ac:dyDescent="0.2">
      <c r="A50831" s="253"/>
      <c r="B50831" s="254"/>
    </row>
    <row r="50832" spans="1:2" x14ac:dyDescent="0.2">
      <c r="A50832" s="253"/>
      <c r="B50832" s="254"/>
    </row>
    <row r="50833" spans="1:2" x14ac:dyDescent="0.2">
      <c r="A50833" s="253"/>
      <c r="B50833" s="254"/>
    </row>
    <row r="50834" spans="1:2" x14ac:dyDescent="0.2">
      <c r="A50834" s="253"/>
      <c r="B50834" s="254"/>
    </row>
    <row r="50835" spans="1:2" x14ac:dyDescent="0.2">
      <c r="A50835" s="253"/>
      <c r="B50835" s="254"/>
    </row>
    <row r="50836" spans="1:2" x14ac:dyDescent="0.2">
      <c r="A50836" s="253"/>
      <c r="B50836" s="254"/>
    </row>
    <row r="50837" spans="1:2" x14ac:dyDescent="0.2">
      <c r="A50837" s="253"/>
      <c r="B50837" s="254"/>
    </row>
    <row r="50838" spans="1:2" x14ac:dyDescent="0.2">
      <c r="A50838" s="253"/>
      <c r="B50838" s="254"/>
    </row>
    <row r="50839" spans="1:2" x14ac:dyDescent="0.2">
      <c r="A50839" s="253"/>
      <c r="B50839" s="254"/>
    </row>
    <row r="50840" spans="1:2" x14ac:dyDescent="0.2">
      <c r="A50840" s="253"/>
      <c r="B50840" s="254"/>
    </row>
    <row r="50841" spans="1:2" x14ac:dyDescent="0.2">
      <c r="A50841" s="253"/>
      <c r="B50841" s="254"/>
    </row>
    <row r="50842" spans="1:2" x14ac:dyDescent="0.2">
      <c r="A50842" s="253"/>
      <c r="B50842" s="254"/>
    </row>
    <row r="50843" spans="1:2" x14ac:dyDescent="0.2">
      <c r="A50843" s="253"/>
      <c r="B50843" s="254"/>
    </row>
    <row r="50844" spans="1:2" x14ac:dyDescent="0.2">
      <c r="A50844" s="253"/>
      <c r="B50844" s="254"/>
    </row>
    <row r="50845" spans="1:2" x14ac:dyDescent="0.2">
      <c r="A50845" s="253"/>
      <c r="B50845" s="254"/>
    </row>
    <row r="50846" spans="1:2" x14ac:dyDescent="0.2">
      <c r="A50846" s="253"/>
      <c r="B50846" s="254"/>
    </row>
    <row r="50847" spans="1:2" x14ac:dyDescent="0.2">
      <c r="A50847" s="253"/>
      <c r="B50847" s="254"/>
    </row>
    <row r="50848" spans="1:2" x14ac:dyDescent="0.2">
      <c r="A50848" s="253"/>
      <c r="B50848" s="254"/>
    </row>
    <row r="50849" spans="1:2" x14ac:dyDescent="0.2">
      <c r="A50849" s="253"/>
      <c r="B50849" s="254"/>
    </row>
    <row r="50850" spans="1:2" x14ac:dyDescent="0.2">
      <c r="A50850" s="253"/>
      <c r="B50850" s="254"/>
    </row>
    <row r="50851" spans="1:2" x14ac:dyDescent="0.2">
      <c r="A50851" s="253"/>
      <c r="B50851" s="254"/>
    </row>
    <row r="50852" spans="1:2" x14ac:dyDescent="0.2">
      <c r="A50852" s="253"/>
      <c r="B50852" s="254"/>
    </row>
    <row r="50853" spans="1:2" x14ac:dyDescent="0.2">
      <c r="A50853" s="253"/>
      <c r="B50853" s="254"/>
    </row>
    <row r="50854" spans="1:2" x14ac:dyDescent="0.2">
      <c r="A50854" s="253"/>
      <c r="B50854" s="254"/>
    </row>
    <row r="50855" spans="1:2" x14ac:dyDescent="0.2">
      <c r="A50855" s="253"/>
      <c r="B50855" s="254"/>
    </row>
    <row r="50856" spans="1:2" x14ac:dyDescent="0.2">
      <c r="A50856" s="253"/>
      <c r="B50856" s="254"/>
    </row>
    <row r="50857" spans="1:2" x14ac:dyDescent="0.2">
      <c r="A50857" s="253"/>
      <c r="B50857" s="254"/>
    </row>
    <row r="50858" spans="1:2" x14ac:dyDescent="0.2">
      <c r="A50858" s="253"/>
      <c r="B50858" s="254"/>
    </row>
    <row r="50859" spans="1:2" x14ac:dyDescent="0.2">
      <c r="A50859" s="253"/>
      <c r="B50859" s="254"/>
    </row>
    <row r="50860" spans="1:2" x14ac:dyDescent="0.2">
      <c r="A50860" s="253"/>
      <c r="B50860" s="254"/>
    </row>
    <row r="50861" spans="1:2" x14ac:dyDescent="0.2">
      <c r="A50861" s="253"/>
      <c r="B50861" s="254"/>
    </row>
    <row r="50862" spans="1:2" x14ac:dyDescent="0.2">
      <c r="A50862" s="253"/>
      <c r="B50862" s="254"/>
    </row>
    <row r="50863" spans="1:2" x14ac:dyDescent="0.2">
      <c r="A50863" s="253"/>
      <c r="B50863" s="254"/>
    </row>
    <row r="50864" spans="1:2" x14ac:dyDescent="0.2">
      <c r="A50864" s="253"/>
      <c r="B50864" s="254"/>
    </row>
    <row r="50865" spans="1:2" x14ac:dyDescent="0.2">
      <c r="A50865" s="253"/>
      <c r="B50865" s="254"/>
    </row>
    <row r="50866" spans="1:2" x14ac:dyDescent="0.2">
      <c r="A50866" s="253"/>
      <c r="B50866" s="254"/>
    </row>
    <row r="50867" spans="1:2" x14ac:dyDescent="0.2">
      <c r="A50867" s="253"/>
      <c r="B50867" s="254"/>
    </row>
    <row r="50868" spans="1:2" x14ac:dyDescent="0.2">
      <c r="A50868" s="253"/>
      <c r="B50868" s="254"/>
    </row>
    <row r="50869" spans="1:2" x14ac:dyDescent="0.2">
      <c r="A50869" s="253"/>
      <c r="B50869" s="254"/>
    </row>
    <row r="50870" spans="1:2" x14ac:dyDescent="0.2">
      <c r="A50870" s="253"/>
      <c r="B50870" s="254"/>
    </row>
    <row r="50871" spans="1:2" x14ac:dyDescent="0.2">
      <c r="A50871" s="253"/>
      <c r="B50871" s="254"/>
    </row>
    <row r="50872" spans="1:2" x14ac:dyDescent="0.2">
      <c r="A50872" s="253"/>
      <c r="B50872" s="254"/>
    </row>
    <row r="50873" spans="1:2" x14ac:dyDescent="0.2">
      <c r="A50873" s="253"/>
      <c r="B50873" s="254"/>
    </row>
    <row r="50874" spans="1:2" x14ac:dyDescent="0.2">
      <c r="A50874" s="253"/>
      <c r="B50874" s="254"/>
    </row>
    <row r="50875" spans="1:2" x14ac:dyDescent="0.2">
      <c r="A50875" s="253"/>
      <c r="B50875" s="254"/>
    </row>
    <row r="50876" spans="1:2" x14ac:dyDescent="0.2">
      <c r="A50876" s="253"/>
      <c r="B50876" s="254"/>
    </row>
    <row r="50877" spans="1:2" x14ac:dyDescent="0.2">
      <c r="A50877" s="253"/>
      <c r="B50877" s="254"/>
    </row>
    <row r="50878" spans="1:2" x14ac:dyDescent="0.2">
      <c r="A50878" s="253"/>
      <c r="B50878" s="254"/>
    </row>
    <row r="50879" spans="1:2" x14ac:dyDescent="0.2">
      <c r="A50879" s="253"/>
      <c r="B50879" s="254"/>
    </row>
    <row r="50880" spans="1:2" x14ac:dyDescent="0.2">
      <c r="A50880" s="253"/>
      <c r="B50880" s="254"/>
    </row>
    <row r="50881" spans="1:2" x14ac:dyDescent="0.2">
      <c r="A50881" s="253"/>
      <c r="B50881" s="254"/>
    </row>
    <row r="50882" spans="1:2" x14ac:dyDescent="0.2">
      <c r="A50882" s="253"/>
      <c r="B50882" s="254"/>
    </row>
    <row r="50883" spans="1:2" x14ac:dyDescent="0.2">
      <c r="A50883" s="253"/>
      <c r="B50883" s="254"/>
    </row>
    <row r="50884" spans="1:2" x14ac:dyDescent="0.2">
      <c r="A50884" s="253"/>
      <c r="B50884" s="254"/>
    </row>
    <row r="50885" spans="1:2" x14ac:dyDescent="0.2">
      <c r="A50885" s="253"/>
      <c r="B50885" s="254"/>
    </row>
    <row r="50886" spans="1:2" x14ac:dyDescent="0.2">
      <c r="A50886" s="253"/>
      <c r="B50886" s="254"/>
    </row>
    <row r="50887" spans="1:2" x14ac:dyDescent="0.2">
      <c r="A50887" s="253"/>
      <c r="B50887" s="254"/>
    </row>
    <row r="50888" spans="1:2" x14ac:dyDescent="0.2">
      <c r="A50888" s="253"/>
      <c r="B50888" s="254"/>
    </row>
    <row r="50889" spans="1:2" x14ac:dyDescent="0.2">
      <c r="A50889" s="253"/>
      <c r="B50889" s="254"/>
    </row>
    <row r="50890" spans="1:2" x14ac:dyDescent="0.2">
      <c r="A50890" s="253"/>
      <c r="B50890" s="254"/>
    </row>
    <row r="50891" spans="1:2" x14ac:dyDescent="0.2">
      <c r="A50891" s="253"/>
      <c r="B50891" s="254"/>
    </row>
    <row r="50892" spans="1:2" x14ac:dyDescent="0.2">
      <c r="A50892" s="253"/>
      <c r="B50892" s="254"/>
    </row>
    <row r="50893" spans="1:2" x14ac:dyDescent="0.2">
      <c r="A50893" s="253"/>
      <c r="B50893" s="254"/>
    </row>
    <row r="50894" spans="1:2" x14ac:dyDescent="0.2">
      <c r="A50894" s="253"/>
      <c r="B50894" s="254"/>
    </row>
    <row r="50895" spans="1:2" x14ac:dyDescent="0.2">
      <c r="A50895" s="253"/>
      <c r="B50895" s="254"/>
    </row>
    <row r="50896" spans="1:2" x14ac:dyDescent="0.2">
      <c r="A50896" s="253"/>
      <c r="B50896" s="254"/>
    </row>
    <row r="50897" spans="1:2" x14ac:dyDescent="0.2">
      <c r="A50897" s="253"/>
      <c r="B50897" s="254"/>
    </row>
    <row r="50898" spans="1:2" x14ac:dyDescent="0.2">
      <c r="A50898" s="253"/>
      <c r="B50898" s="254"/>
    </row>
    <row r="50899" spans="1:2" x14ac:dyDescent="0.2">
      <c r="A50899" s="253"/>
      <c r="B50899" s="254"/>
    </row>
    <row r="50900" spans="1:2" x14ac:dyDescent="0.2">
      <c r="A50900" s="253"/>
      <c r="B50900" s="254"/>
    </row>
    <row r="50901" spans="1:2" x14ac:dyDescent="0.2">
      <c r="A50901" s="253"/>
      <c r="B50901" s="254"/>
    </row>
    <row r="50902" spans="1:2" x14ac:dyDescent="0.2">
      <c r="A50902" s="253"/>
      <c r="B50902" s="254"/>
    </row>
    <row r="50903" spans="1:2" x14ac:dyDescent="0.2">
      <c r="A50903" s="253"/>
      <c r="B50903" s="254"/>
    </row>
    <row r="50904" spans="1:2" x14ac:dyDescent="0.2">
      <c r="A50904" s="253"/>
      <c r="B50904" s="254"/>
    </row>
    <row r="50905" spans="1:2" x14ac:dyDescent="0.2">
      <c r="A50905" s="253"/>
      <c r="B50905" s="254"/>
    </row>
    <row r="50906" spans="1:2" x14ac:dyDescent="0.2">
      <c r="A50906" s="253"/>
      <c r="B50906" s="254"/>
    </row>
    <row r="50907" spans="1:2" x14ac:dyDescent="0.2">
      <c r="A50907" s="253"/>
      <c r="B50907" s="254"/>
    </row>
    <row r="50908" spans="1:2" x14ac:dyDescent="0.2">
      <c r="A50908" s="253"/>
      <c r="B50908" s="254"/>
    </row>
    <row r="50909" spans="1:2" x14ac:dyDescent="0.2">
      <c r="A50909" s="253"/>
      <c r="B50909" s="254"/>
    </row>
    <row r="50910" spans="1:2" x14ac:dyDescent="0.2">
      <c r="A50910" s="253"/>
      <c r="B50910" s="254"/>
    </row>
    <row r="50911" spans="1:2" x14ac:dyDescent="0.2">
      <c r="A50911" s="253"/>
      <c r="B50911" s="254"/>
    </row>
    <row r="50912" spans="1:2" x14ac:dyDescent="0.2">
      <c r="A50912" s="253"/>
      <c r="B50912" s="254"/>
    </row>
    <row r="50913" spans="1:2" x14ac:dyDescent="0.2">
      <c r="A50913" s="253"/>
      <c r="B50913" s="254"/>
    </row>
    <row r="50914" spans="1:2" x14ac:dyDescent="0.2">
      <c r="A50914" s="253"/>
      <c r="B50914" s="254"/>
    </row>
    <row r="50915" spans="1:2" x14ac:dyDescent="0.2">
      <c r="A50915" s="253"/>
      <c r="B50915" s="254"/>
    </row>
    <row r="50916" spans="1:2" x14ac:dyDescent="0.2">
      <c r="A50916" s="253"/>
      <c r="B50916" s="254"/>
    </row>
    <row r="50917" spans="1:2" x14ac:dyDescent="0.2">
      <c r="A50917" s="253"/>
      <c r="B50917" s="254"/>
    </row>
    <row r="50918" spans="1:2" x14ac:dyDescent="0.2">
      <c r="A50918" s="253"/>
      <c r="B50918" s="254"/>
    </row>
    <row r="50919" spans="1:2" x14ac:dyDescent="0.2">
      <c r="A50919" s="253"/>
      <c r="B50919" s="254"/>
    </row>
    <row r="50920" spans="1:2" x14ac:dyDescent="0.2">
      <c r="A50920" s="253"/>
      <c r="B50920" s="254"/>
    </row>
    <row r="50921" spans="1:2" x14ac:dyDescent="0.2">
      <c r="A50921" s="253"/>
      <c r="B50921" s="254"/>
    </row>
    <row r="50922" spans="1:2" x14ac:dyDescent="0.2">
      <c r="A50922" s="253"/>
      <c r="B50922" s="254"/>
    </row>
    <row r="50923" spans="1:2" x14ac:dyDescent="0.2">
      <c r="A50923" s="253"/>
      <c r="B50923" s="254"/>
    </row>
    <row r="50924" spans="1:2" x14ac:dyDescent="0.2">
      <c r="A50924" s="253"/>
      <c r="B50924" s="254"/>
    </row>
    <row r="50925" spans="1:2" x14ac:dyDescent="0.2">
      <c r="A50925" s="253"/>
      <c r="B50925" s="254"/>
    </row>
    <row r="50926" spans="1:2" x14ac:dyDescent="0.2">
      <c r="A50926" s="253"/>
      <c r="B50926" s="254"/>
    </row>
    <row r="50927" spans="1:2" x14ac:dyDescent="0.2">
      <c r="A50927" s="253"/>
      <c r="B50927" s="254"/>
    </row>
    <row r="50928" spans="1:2" x14ac:dyDescent="0.2">
      <c r="A50928" s="253"/>
      <c r="B50928" s="254"/>
    </row>
    <row r="50929" spans="1:2" x14ac:dyDescent="0.2">
      <c r="A50929" s="253"/>
      <c r="B50929" s="254"/>
    </row>
    <row r="50930" spans="1:2" x14ac:dyDescent="0.2">
      <c r="A50930" s="253"/>
      <c r="B50930" s="254"/>
    </row>
    <row r="50931" spans="1:2" x14ac:dyDescent="0.2">
      <c r="A50931" s="253"/>
      <c r="B50931" s="254"/>
    </row>
    <row r="50932" spans="1:2" x14ac:dyDescent="0.2">
      <c r="A50932" s="253"/>
      <c r="B50932" s="254"/>
    </row>
    <row r="50933" spans="1:2" x14ac:dyDescent="0.2">
      <c r="A50933" s="253"/>
      <c r="B50933" s="254"/>
    </row>
    <row r="50934" spans="1:2" x14ac:dyDescent="0.2">
      <c r="A50934" s="253"/>
      <c r="B50934" s="254"/>
    </row>
    <row r="50935" spans="1:2" x14ac:dyDescent="0.2">
      <c r="A50935" s="253"/>
      <c r="B50935" s="254"/>
    </row>
    <row r="50936" spans="1:2" x14ac:dyDescent="0.2">
      <c r="A50936" s="253"/>
      <c r="B50936" s="254"/>
    </row>
    <row r="50937" spans="1:2" x14ac:dyDescent="0.2">
      <c r="A50937" s="253"/>
      <c r="B50937" s="254"/>
    </row>
    <row r="50938" spans="1:2" x14ac:dyDescent="0.2">
      <c r="A50938" s="253"/>
      <c r="B50938" s="254"/>
    </row>
    <row r="50939" spans="1:2" x14ac:dyDescent="0.2">
      <c r="A50939" s="253"/>
      <c r="B50939" s="254"/>
    </row>
    <row r="50940" spans="1:2" x14ac:dyDescent="0.2">
      <c r="A50940" s="253"/>
      <c r="B50940" s="254"/>
    </row>
    <row r="50941" spans="1:2" x14ac:dyDescent="0.2">
      <c r="A50941" s="253"/>
      <c r="B50941" s="254"/>
    </row>
    <row r="50942" spans="1:2" x14ac:dyDescent="0.2">
      <c r="A50942" s="253"/>
      <c r="B50942" s="254"/>
    </row>
    <row r="50943" spans="1:2" x14ac:dyDescent="0.2">
      <c r="A50943" s="253"/>
      <c r="B50943" s="254"/>
    </row>
    <row r="50944" spans="1:2" x14ac:dyDescent="0.2">
      <c r="A50944" s="253"/>
      <c r="B50944" s="254"/>
    </row>
    <row r="50945" spans="1:2" x14ac:dyDescent="0.2">
      <c r="A50945" s="253"/>
      <c r="B50945" s="254"/>
    </row>
    <row r="50946" spans="1:2" x14ac:dyDescent="0.2">
      <c r="A50946" s="253"/>
      <c r="B50946" s="254"/>
    </row>
    <row r="50947" spans="1:2" x14ac:dyDescent="0.2">
      <c r="A50947" s="253"/>
      <c r="B50947" s="254"/>
    </row>
    <row r="50948" spans="1:2" x14ac:dyDescent="0.2">
      <c r="A50948" s="253"/>
      <c r="B50948" s="254"/>
    </row>
    <row r="50949" spans="1:2" x14ac:dyDescent="0.2">
      <c r="A50949" s="253"/>
      <c r="B50949" s="254"/>
    </row>
    <row r="50950" spans="1:2" x14ac:dyDescent="0.2">
      <c r="A50950" s="253"/>
      <c r="B50950" s="254"/>
    </row>
    <row r="50951" spans="1:2" x14ac:dyDescent="0.2">
      <c r="A50951" s="253"/>
      <c r="B50951" s="254"/>
    </row>
    <row r="50952" spans="1:2" x14ac:dyDescent="0.2">
      <c r="A50952" s="253"/>
      <c r="B50952" s="254"/>
    </row>
    <row r="50953" spans="1:2" x14ac:dyDescent="0.2">
      <c r="A50953" s="253"/>
      <c r="B50953" s="254"/>
    </row>
    <row r="50954" spans="1:2" x14ac:dyDescent="0.2">
      <c r="A50954" s="253"/>
      <c r="B50954" s="254"/>
    </row>
    <row r="50955" spans="1:2" x14ac:dyDescent="0.2">
      <c r="A50955" s="253"/>
      <c r="B50955" s="254"/>
    </row>
    <row r="50956" spans="1:2" x14ac:dyDescent="0.2">
      <c r="A50956" s="253"/>
      <c r="B50956" s="254"/>
    </row>
    <row r="50957" spans="1:2" x14ac:dyDescent="0.2">
      <c r="A50957" s="253"/>
      <c r="B50957" s="254"/>
    </row>
    <row r="50958" spans="1:2" x14ac:dyDescent="0.2">
      <c r="A50958" s="253"/>
      <c r="B50958" s="254"/>
    </row>
    <row r="50959" spans="1:2" x14ac:dyDescent="0.2">
      <c r="A50959" s="253"/>
      <c r="B50959" s="254"/>
    </row>
    <row r="50960" spans="1:2" x14ac:dyDescent="0.2">
      <c r="A50960" s="253"/>
      <c r="B50960" s="254"/>
    </row>
    <row r="50961" spans="1:2" x14ac:dyDescent="0.2">
      <c r="A50961" s="253"/>
      <c r="B50961" s="254"/>
    </row>
    <row r="50962" spans="1:2" x14ac:dyDescent="0.2">
      <c r="A50962" s="253"/>
      <c r="B50962" s="254"/>
    </row>
    <row r="50963" spans="1:2" x14ac:dyDescent="0.2">
      <c r="A50963" s="253"/>
      <c r="B50963" s="254"/>
    </row>
    <row r="50964" spans="1:2" x14ac:dyDescent="0.2">
      <c r="A50964" s="253"/>
      <c r="B50964" s="254"/>
    </row>
    <row r="50965" spans="1:2" x14ac:dyDescent="0.2">
      <c r="A50965" s="253"/>
      <c r="B50965" s="254"/>
    </row>
    <row r="50966" spans="1:2" x14ac:dyDescent="0.2">
      <c r="A50966" s="253"/>
      <c r="B50966" s="254"/>
    </row>
    <row r="50967" spans="1:2" x14ac:dyDescent="0.2">
      <c r="A50967" s="253"/>
      <c r="B50967" s="254"/>
    </row>
    <row r="50968" spans="1:2" x14ac:dyDescent="0.2">
      <c r="A50968" s="253"/>
      <c r="B50968" s="254"/>
    </row>
    <row r="50969" spans="1:2" x14ac:dyDescent="0.2">
      <c r="A50969" s="253"/>
      <c r="B50969" s="254"/>
    </row>
    <row r="50970" spans="1:2" x14ac:dyDescent="0.2">
      <c r="A50970" s="253"/>
      <c r="B50970" s="254"/>
    </row>
    <row r="50971" spans="1:2" x14ac:dyDescent="0.2">
      <c r="A50971" s="253"/>
      <c r="B50971" s="254"/>
    </row>
    <row r="50972" spans="1:2" x14ac:dyDescent="0.2">
      <c r="A50972" s="253"/>
      <c r="B50972" s="254"/>
    </row>
    <row r="50973" spans="1:2" x14ac:dyDescent="0.2">
      <c r="A50973" s="253"/>
      <c r="B50973" s="254"/>
    </row>
    <row r="50974" spans="1:2" x14ac:dyDescent="0.2">
      <c r="A50974" s="253"/>
      <c r="B50974" s="254"/>
    </row>
    <row r="50975" spans="1:2" x14ac:dyDescent="0.2">
      <c r="A50975" s="253"/>
      <c r="B50975" s="254"/>
    </row>
    <row r="50976" spans="1:2" x14ac:dyDescent="0.2">
      <c r="A50976" s="253"/>
      <c r="B50976" s="254"/>
    </row>
    <row r="50977" spans="1:2" x14ac:dyDescent="0.2">
      <c r="A50977" s="253"/>
      <c r="B50977" s="254"/>
    </row>
    <row r="50978" spans="1:2" x14ac:dyDescent="0.2">
      <c r="A50978" s="253"/>
      <c r="B50978" s="254"/>
    </row>
    <row r="50979" spans="1:2" x14ac:dyDescent="0.2">
      <c r="A50979" s="253"/>
      <c r="B50979" s="254"/>
    </row>
    <row r="50980" spans="1:2" x14ac:dyDescent="0.2">
      <c r="A50980" s="253"/>
      <c r="B50980" s="254"/>
    </row>
    <row r="50981" spans="1:2" x14ac:dyDescent="0.2">
      <c r="A50981" s="253"/>
      <c r="B50981" s="254"/>
    </row>
    <row r="50982" spans="1:2" x14ac:dyDescent="0.2">
      <c r="A50982" s="253"/>
      <c r="B50982" s="254"/>
    </row>
    <row r="50983" spans="1:2" x14ac:dyDescent="0.2">
      <c r="A50983" s="253"/>
      <c r="B50983" s="254"/>
    </row>
    <row r="50984" spans="1:2" x14ac:dyDescent="0.2">
      <c r="A50984" s="253"/>
      <c r="B50984" s="254"/>
    </row>
    <row r="50985" spans="1:2" x14ac:dyDescent="0.2">
      <c r="A50985" s="253"/>
      <c r="B50985" s="254"/>
    </row>
    <row r="50986" spans="1:2" x14ac:dyDescent="0.2">
      <c r="A50986" s="253"/>
      <c r="B50986" s="254"/>
    </row>
    <row r="50987" spans="1:2" x14ac:dyDescent="0.2">
      <c r="A50987" s="253"/>
      <c r="B50987" s="254"/>
    </row>
    <row r="50988" spans="1:2" x14ac:dyDescent="0.2">
      <c r="A50988" s="253"/>
      <c r="B50988" s="254"/>
    </row>
    <row r="50989" spans="1:2" x14ac:dyDescent="0.2">
      <c r="A50989" s="253"/>
      <c r="B50989" s="254"/>
    </row>
    <row r="50990" spans="1:2" x14ac:dyDescent="0.2">
      <c r="A50990" s="253"/>
      <c r="B50990" s="254"/>
    </row>
    <row r="50991" spans="1:2" x14ac:dyDescent="0.2">
      <c r="A50991" s="253"/>
      <c r="B50991" s="254"/>
    </row>
    <row r="50992" spans="1:2" x14ac:dyDescent="0.2">
      <c r="A50992" s="253"/>
      <c r="B50992" s="254"/>
    </row>
    <row r="50993" spans="1:2" x14ac:dyDescent="0.2">
      <c r="A50993" s="253"/>
      <c r="B50993" s="254"/>
    </row>
    <row r="50994" spans="1:2" x14ac:dyDescent="0.2">
      <c r="A50994" s="253"/>
      <c r="B50994" s="254"/>
    </row>
    <row r="50995" spans="1:2" x14ac:dyDescent="0.2">
      <c r="A50995" s="253"/>
      <c r="B50995" s="254"/>
    </row>
    <row r="50996" spans="1:2" x14ac:dyDescent="0.2">
      <c r="A50996" s="253"/>
      <c r="B50996" s="254"/>
    </row>
    <row r="50997" spans="1:2" x14ac:dyDescent="0.2">
      <c r="A50997" s="253"/>
      <c r="B50997" s="254"/>
    </row>
    <row r="50998" spans="1:2" x14ac:dyDescent="0.2">
      <c r="A50998" s="253"/>
      <c r="B50998" s="254"/>
    </row>
    <row r="50999" spans="1:2" x14ac:dyDescent="0.2">
      <c r="A50999" s="253"/>
      <c r="B50999" s="254"/>
    </row>
    <row r="51000" spans="1:2" x14ac:dyDescent="0.2">
      <c r="A51000" s="253"/>
      <c r="B51000" s="254"/>
    </row>
    <row r="51001" spans="1:2" x14ac:dyDescent="0.2">
      <c r="A51001" s="253"/>
      <c r="B51001" s="254"/>
    </row>
    <row r="51002" spans="1:2" x14ac:dyDescent="0.2">
      <c r="A51002" s="253"/>
      <c r="B51002" s="254"/>
    </row>
    <row r="51003" spans="1:2" x14ac:dyDescent="0.2">
      <c r="A51003" s="253"/>
      <c r="B51003" s="254"/>
    </row>
    <row r="51004" spans="1:2" x14ac:dyDescent="0.2">
      <c r="A51004" s="253"/>
      <c r="B51004" s="254"/>
    </row>
    <row r="51005" spans="1:2" x14ac:dyDescent="0.2">
      <c r="A51005" s="253"/>
      <c r="B51005" s="254"/>
    </row>
    <row r="51006" spans="1:2" x14ac:dyDescent="0.2">
      <c r="A51006" s="253"/>
      <c r="B51006" s="254"/>
    </row>
    <row r="51007" spans="1:2" x14ac:dyDescent="0.2">
      <c r="A51007" s="253"/>
      <c r="B51007" s="254"/>
    </row>
    <row r="51008" spans="1:2" x14ac:dyDescent="0.2">
      <c r="A51008" s="253"/>
      <c r="B51008" s="254"/>
    </row>
    <row r="51009" spans="1:2" x14ac:dyDescent="0.2">
      <c r="A51009" s="253"/>
      <c r="B51009" s="254"/>
    </row>
    <row r="51010" spans="1:2" x14ac:dyDescent="0.2">
      <c r="A51010" s="253"/>
      <c r="B51010" s="254"/>
    </row>
    <row r="51011" spans="1:2" x14ac:dyDescent="0.2">
      <c r="A51011" s="253"/>
      <c r="B51011" s="254"/>
    </row>
    <row r="51012" spans="1:2" x14ac:dyDescent="0.2">
      <c r="A51012" s="253"/>
      <c r="B51012" s="254"/>
    </row>
    <row r="51013" spans="1:2" x14ac:dyDescent="0.2">
      <c r="A51013" s="253"/>
      <c r="B51013" s="254"/>
    </row>
    <row r="51014" spans="1:2" x14ac:dyDescent="0.2">
      <c r="A51014" s="253"/>
      <c r="B51014" s="254"/>
    </row>
    <row r="51015" spans="1:2" x14ac:dyDescent="0.2">
      <c r="A51015" s="253"/>
      <c r="B51015" s="254"/>
    </row>
    <row r="51016" spans="1:2" x14ac:dyDescent="0.2">
      <c r="A51016" s="253"/>
      <c r="B51016" s="254"/>
    </row>
    <row r="51017" spans="1:2" x14ac:dyDescent="0.2">
      <c r="A51017" s="253"/>
      <c r="B51017" s="254"/>
    </row>
    <row r="51018" spans="1:2" x14ac:dyDescent="0.2">
      <c r="A51018" s="253"/>
      <c r="B51018" s="254"/>
    </row>
    <row r="51019" spans="1:2" x14ac:dyDescent="0.2">
      <c r="A51019" s="253"/>
      <c r="B51019" s="254"/>
    </row>
    <row r="51020" spans="1:2" x14ac:dyDescent="0.2">
      <c r="A51020" s="253"/>
      <c r="B51020" s="254"/>
    </row>
    <row r="51021" spans="1:2" x14ac:dyDescent="0.2">
      <c r="A51021" s="253"/>
      <c r="B51021" s="254"/>
    </row>
    <row r="51022" spans="1:2" x14ac:dyDescent="0.2">
      <c r="A51022" s="253"/>
      <c r="B51022" s="254"/>
    </row>
    <row r="51023" spans="1:2" x14ac:dyDescent="0.2">
      <c r="A51023" s="253"/>
      <c r="B51023" s="254"/>
    </row>
    <row r="51024" spans="1:2" x14ac:dyDescent="0.2">
      <c r="A51024" s="253"/>
      <c r="B51024" s="254"/>
    </row>
    <row r="51025" spans="1:2" x14ac:dyDescent="0.2">
      <c r="A51025" s="253"/>
      <c r="B51025" s="254"/>
    </row>
    <row r="51026" spans="1:2" x14ac:dyDescent="0.2">
      <c r="A51026" s="253"/>
      <c r="B51026" s="254"/>
    </row>
    <row r="51027" spans="1:2" x14ac:dyDescent="0.2">
      <c r="A51027" s="253"/>
      <c r="B51027" s="254"/>
    </row>
    <row r="51028" spans="1:2" x14ac:dyDescent="0.2">
      <c r="A51028" s="253"/>
      <c r="B51028" s="254"/>
    </row>
    <row r="51029" spans="1:2" x14ac:dyDescent="0.2">
      <c r="A51029" s="253"/>
      <c r="B51029" s="254"/>
    </row>
    <row r="51030" spans="1:2" x14ac:dyDescent="0.2">
      <c r="A51030" s="253"/>
      <c r="B51030" s="254"/>
    </row>
    <row r="51031" spans="1:2" x14ac:dyDescent="0.2">
      <c r="A51031" s="253"/>
      <c r="B51031" s="254"/>
    </row>
    <row r="51032" spans="1:2" x14ac:dyDescent="0.2">
      <c r="A51032" s="253"/>
      <c r="B51032" s="254"/>
    </row>
    <row r="51033" spans="1:2" x14ac:dyDescent="0.2">
      <c r="A51033" s="253"/>
      <c r="B51033" s="254"/>
    </row>
    <row r="51034" spans="1:2" x14ac:dyDescent="0.2">
      <c r="A51034" s="253"/>
      <c r="B51034" s="254"/>
    </row>
    <row r="51035" spans="1:2" x14ac:dyDescent="0.2">
      <c r="A51035" s="253"/>
      <c r="B51035" s="254"/>
    </row>
    <row r="51036" spans="1:2" x14ac:dyDescent="0.2">
      <c r="A51036" s="253"/>
      <c r="B51036" s="254"/>
    </row>
    <row r="51037" spans="1:2" x14ac:dyDescent="0.2">
      <c r="A51037" s="253"/>
      <c r="B51037" s="254"/>
    </row>
    <row r="51038" spans="1:2" x14ac:dyDescent="0.2">
      <c r="A51038" s="253"/>
      <c r="B51038" s="254"/>
    </row>
    <row r="51039" spans="1:2" x14ac:dyDescent="0.2">
      <c r="A51039" s="253"/>
      <c r="B51039" s="254"/>
    </row>
    <row r="51040" spans="1:2" x14ac:dyDescent="0.2">
      <c r="A51040" s="253"/>
      <c r="B51040" s="254"/>
    </row>
    <row r="51041" spans="1:2" x14ac:dyDescent="0.2">
      <c r="A51041" s="253"/>
      <c r="B51041" s="254"/>
    </row>
    <row r="51042" spans="1:2" x14ac:dyDescent="0.2">
      <c r="A51042" s="253"/>
      <c r="B51042" s="254"/>
    </row>
    <row r="51043" spans="1:2" x14ac:dyDescent="0.2">
      <c r="A51043" s="253"/>
      <c r="B51043" s="254"/>
    </row>
    <row r="51044" spans="1:2" x14ac:dyDescent="0.2">
      <c r="A51044" s="253"/>
      <c r="B51044" s="254"/>
    </row>
    <row r="51045" spans="1:2" x14ac:dyDescent="0.2">
      <c r="A51045" s="253"/>
      <c r="B51045" s="254"/>
    </row>
    <row r="51046" spans="1:2" x14ac:dyDescent="0.2">
      <c r="A51046" s="253"/>
      <c r="B51046" s="254"/>
    </row>
    <row r="51047" spans="1:2" x14ac:dyDescent="0.2">
      <c r="A51047" s="253"/>
      <c r="B51047" s="254"/>
    </row>
    <row r="51048" spans="1:2" x14ac:dyDescent="0.2">
      <c r="A51048" s="253"/>
      <c r="B51048" s="254"/>
    </row>
    <row r="51049" spans="1:2" x14ac:dyDescent="0.2">
      <c r="A51049" s="253"/>
      <c r="B51049" s="254"/>
    </row>
    <row r="51050" spans="1:2" x14ac:dyDescent="0.2">
      <c r="A51050" s="253"/>
      <c r="B51050" s="254"/>
    </row>
    <row r="51051" spans="1:2" x14ac:dyDescent="0.2">
      <c r="A51051" s="253"/>
      <c r="B51051" s="254"/>
    </row>
    <row r="51052" spans="1:2" x14ac:dyDescent="0.2">
      <c r="A51052" s="253"/>
      <c r="B51052" s="254"/>
    </row>
    <row r="51053" spans="1:2" x14ac:dyDescent="0.2">
      <c r="A51053" s="253"/>
      <c r="B51053" s="254"/>
    </row>
    <row r="51054" spans="1:2" x14ac:dyDescent="0.2">
      <c r="A51054" s="253"/>
      <c r="B51054" s="254"/>
    </row>
    <row r="51055" spans="1:2" x14ac:dyDescent="0.2">
      <c r="A51055" s="253"/>
      <c r="B51055" s="254"/>
    </row>
    <row r="51056" spans="1:2" x14ac:dyDescent="0.2">
      <c r="A51056" s="253"/>
      <c r="B51056" s="254"/>
    </row>
    <row r="51057" spans="1:2" x14ac:dyDescent="0.2">
      <c r="A51057" s="253"/>
      <c r="B51057" s="254"/>
    </row>
    <row r="51058" spans="1:2" x14ac:dyDescent="0.2">
      <c r="A51058" s="253"/>
      <c r="B51058" s="254"/>
    </row>
    <row r="51059" spans="1:2" x14ac:dyDescent="0.2">
      <c r="A51059" s="253"/>
      <c r="B51059" s="254"/>
    </row>
    <row r="51060" spans="1:2" x14ac:dyDescent="0.2">
      <c r="A51060" s="253"/>
      <c r="B51060" s="254"/>
    </row>
    <row r="51061" spans="1:2" x14ac:dyDescent="0.2">
      <c r="A51061" s="253"/>
      <c r="B51061" s="254"/>
    </row>
    <row r="51062" spans="1:2" x14ac:dyDescent="0.2">
      <c r="A51062" s="253"/>
      <c r="B51062" s="254"/>
    </row>
    <row r="51063" spans="1:2" x14ac:dyDescent="0.2">
      <c r="A51063" s="253"/>
      <c r="B51063" s="254"/>
    </row>
    <row r="51064" spans="1:2" x14ac:dyDescent="0.2">
      <c r="A51064" s="253"/>
      <c r="B51064" s="254"/>
    </row>
    <row r="51065" spans="1:2" x14ac:dyDescent="0.2">
      <c r="A51065" s="253"/>
      <c r="B51065" s="254"/>
    </row>
    <row r="51066" spans="1:2" x14ac:dyDescent="0.2">
      <c r="A51066" s="253"/>
      <c r="B51066" s="254"/>
    </row>
    <row r="51067" spans="1:2" x14ac:dyDescent="0.2">
      <c r="A51067" s="253"/>
      <c r="B51067" s="254"/>
    </row>
    <row r="51068" spans="1:2" x14ac:dyDescent="0.2">
      <c r="A51068" s="253"/>
      <c r="B51068" s="254"/>
    </row>
    <row r="51069" spans="1:2" x14ac:dyDescent="0.2">
      <c r="A51069" s="253"/>
      <c r="B51069" s="254"/>
    </row>
    <row r="51070" spans="1:2" x14ac:dyDescent="0.2">
      <c r="A51070" s="253"/>
      <c r="B51070" s="254"/>
    </row>
    <row r="51071" spans="1:2" x14ac:dyDescent="0.2">
      <c r="A51071" s="253"/>
      <c r="B51071" s="254"/>
    </row>
    <row r="51072" spans="1:2" x14ac:dyDescent="0.2">
      <c r="A51072" s="253"/>
      <c r="B51072" s="254"/>
    </row>
    <row r="51073" spans="1:2" x14ac:dyDescent="0.2">
      <c r="A51073" s="253"/>
      <c r="B51073" s="254"/>
    </row>
    <row r="51074" spans="1:2" x14ac:dyDescent="0.2">
      <c r="A51074" s="253"/>
      <c r="B51074" s="254"/>
    </row>
    <row r="51075" spans="1:2" x14ac:dyDescent="0.2">
      <c r="A51075" s="253"/>
      <c r="B51075" s="254"/>
    </row>
    <row r="51076" spans="1:2" x14ac:dyDescent="0.2">
      <c r="A51076" s="253"/>
      <c r="B51076" s="254"/>
    </row>
    <row r="51077" spans="1:2" x14ac:dyDescent="0.2">
      <c r="A51077" s="253"/>
      <c r="B51077" s="254"/>
    </row>
    <row r="51078" spans="1:2" x14ac:dyDescent="0.2">
      <c r="A51078" s="253"/>
      <c r="B51078" s="254"/>
    </row>
    <row r="51079" spans="1:2" x14ac:dyDescent="0.2">
      <c r="A51079" s="253"/>
      <c r="B51079" s="254"/>
    </row>
    <row r="51080" spans="1:2" x14ac:dyDescent="0.2">
      <c r="A51080" s="253"/>
      <c r="B51080" s="254"/>
    </row>
    <row r="51081" spans="1:2" x14ac:dyDescent="0.2">
      <c r="A51081" s="253"/>
      <c r="B51081" s="254"/>
    </row>
    <row r="51082" spans="1:2" x14ac:dyDescent="0.2">
      <c r="A51082" s="253"/>
      <c r="B51082" s="254"/>
    </row>
    <row r="51083" spans="1:2" x14ac:dyDescent="0.2">
      <c r="A51083" s="253"/>
      <c r="B51083" s="254"/>
    </row>
    <row r="51084" spans="1:2" x14ac:dyDescent="0.2">
      <c r="A51084" s="253"/>
      <c r="B51084" s="254"/>
    </row>
    <row r="51085" spans="1:2" x14ac:dyDescent="0.2">
      <c r="A51085" s="253"/>
      <c r="B51085" s="254"/>
    </row>
    <row r="51086" spans="1:2" x14ac:dyDescent="0.2">
      <c r="A51086" s="253"/>
      <c r="B51086" s="254"/>
    </row>
    <row r="51087" spans="1:2" x14ac:dyDescent="0.2">
      <c r="A51087" s="253"/>
      <c r="B51087" s="254"/>
    </row>
    <row r="51088" spans="1:2" x14ac:dyDescent="0.2">
      <c r="A51088" s="253"/>
      <c r="B51088" s="254"/>
    </row>
    <row r="51089" spans="1:2" x14ac:dyDescent="0.2">
      <c r="A51089" s="253"/>
      <c r="B51089" s="254"/>
    </row>
    <row r="51090" spans="1:2" x14ac:dyDescent="0.2">
      <c r="A51090" s="253"/>
      <c r="B51090" s="254"/>
    </row>
    <row r="51091" spans="1:2" x14ac:dyDescent="0.2">
      <c r="A51091" s="253"/>
      <c r="B51091" s="254"/>
    </row>
    <row r="51092" spans="1:2" x14ac:dyDescent="0.2">
      <c r="A51092" s="253"/>
      <c r="B51092" s="254"/>
    </row>
    <row r="51093" spans="1:2" x14ac:dyDescent="0.2">
      <c r="A51093" s="253"/>
      <c r="B51093" s="254"/>
    </row>
    <row r="51094" spans="1:2" x14ac:dyDescent="0.2">
      <c r="A51094" s="253"/>
      <c r="B51094" s="254"/>
    </row>
    <row r="51095" spans="1:2" x14ac:dyDescent="0.2">
      <c r="A51095" s="253"/>
      <c r="B51095" s="254"/>
    </row>
    <row r="51096" spans="1:2" x14ac:dyDescent="0.2">
      <c r="A51096" s="253"/>
      <c r="B51096" s="254"/>
    </row>
    <row r="51097" spans="1:2" x14ac:dyDescent="0.2">
      <c r="A51097" s="253"/>
      <c r="B51097" s="254"/>
    </row>
    <row r="51098" spans="1:2" x14ac:dyDescent="0.2">
      <c r="A51098" s="253"/>
      <c r="B51098" s="254"/>
    </row>
    <row r="51099" spans="1:2" x14ac:dyDescent="0.2">
      <c r="A51099" s="253"/>
      <c r="B51099" s="254"/>
    </row>
    <row r="51100" spans="1:2" x14ac:dyDescent="0.2">
      <c r="A51100" s="253"/>
      <c r="B51100" s="254"/>
    </row>
    <row r="51101" spans="1:2" x14ac:dyDescent="0.2">
      <c r="A51101" s="253"/>
      <c r="B51101" s="254"/>
    </row>
    <row r="51102" spans="1:2" x14ac:dyDescent="0.2">
      <c r="A51102" s="253"/>
      <c r="B51102" s="254"/>
    </row>
    <row r="51103" spans="1:2" x14ac:dyDescent="0.2">
      <c r="A51103" s="253"/>
      <c r="B51103" s="254"/>
    </row>
    <row r="51104" spans="1:2" x14ac:dyDescent="0.2">
      <c r="A51104" s="253"/>
      <c r="B51104" s="254"/>
    </row>
    <row r="51105" spans="1:2" x14ac:dyDescent="0.2">
      <c r="A51105" s="253"/>
      <c r="B51105" s="254"/>
    </row>
    <row r="51106" spans="1:2" x14ac:dyDescent="0.2">
      <c r="A51106" s="253"/>
      <c r="B51106" s="254"/>
    </row>
    <row r="51107" spans="1:2" x14ac:dyDescent="0.2">
      <c r="A51107" s="253"/>
      <c r="B51107" s="254"/>
    </row>
    <row r="51108" spans="1:2" x14ac:dyDescent="0.2">
      <c r="A51108" s="253"/>
      <c r="B51108" s="254"/>
    </row>
    <row r="51109" spans="1:2" x14ac:dyDescent="0.2">
      <c r="A51109" s="253"/>
      <c r="B51109" s="254"/>
    </row>
    <row r="51110" spans="1:2" x14ac:dyDescent="0.2">
      <c r="A51110" s="253"/>
      <c r="B51110" s="254"/>
    </row>
    <row r="51111" spans="1:2" x14ac:dyDescent="0.2">
      <c r="A51111" s="253"/>
      <c r="B51111" s="254"/>
    </row>
    <row r="51112" spans="1:2" x14ac:dyDescent="0.2">
      <c r="A51112" s="253"/>
      <c r="B51112" s="254"/>
    </row>
    <row r="51113" spans="1:2" x14ac:dyDescent="0.2">
      <c r="A51113" s="253"/>
      <c r="B51113" s="254"/>
    </row>
    <row r="51114" spans="1:2" x14ac:dyDescent="0.2">
      <c r="A51114" s="253"/>
      <c r="B51114" s="254"/>
    </row>
    <row r="51115" spans="1:2" x14ac:dyDescent="0.2">
      <c r="A51115" s="253"/>
      <c r="B51115" s="254"/>
    </row>
    <row r="51116" spans="1:2" x14ac:dyDescent="0.2">
      <c r="A51116" s="253"/>
      <c r="B51116" s="254"/>
    </row>
    <row r="51117" spans="1:2" x14ac:dyDescent="0.2">
      <c r="A51117" s="253"/>
      <c r="B51117" s="254"/>
    </row>
    <row r="51118" spans="1:2" x14ac:dyDescent="0.2">
      <c r="A51118" s="253"/>
      <c r="B51118" s="254"/>
    </row>
    <row r="51119" spans="1:2" x14ac:dyDescent="0.2">
      <c r="A51119" s="253"/>
      <c r="B51119" s="254"/>
    </row>
    <row r="51120" spans="1:2" x14ac:dyDescent="0.2">
      <c r="A51120" s="253"/>
      <c r="B51120" s="254"/>
    </row>
    <row r="51121" spans="1:2" x14ac:dyDescent="0.2">
      <c r="A51121" s="253"/>
      <c r="B51121" s="254"/>
    </row>
    <row r="51122" spans="1:2" x14ac:dyDescent="0.2">
      <c r="A51122" s="253"/>
      <c r="B51122" s="254"/>
    </row>
    <row r="51123" spans="1:2" x14ac:dyDescent="0.2">
      <c r="A51123" s="253"/>
      <c r="B51123" s="254"/>
    </row>
    <row r="51124" spans="1:2" x14ac:dyDescent="0.2">
      <c r="A51124" s="253"/>
      <c r="B51124" s="254"/>
    </row>
    <row r="51125" spans="1:2" x14ac:dyDescent="0.2">
      <c r="A51125" s="253"/>
      <c r="B51125" s="254"/>
    </row>
    <row r="51126" spans="1:2" x14ac:dyDescent="0.2">
      <c r="A51126" s="253"/>
      <c r="B51126" s="254"/>
    </row>
    <row r="51127" spans="1:2" x14ac:dyDescent="0.2">
      <c r="A51127" s="253"/>
      <c r="B51127" s="254"/>
    </row>
    <row r="51128" spans="1:2" x14ac:dyDescent="0.2">
      <c r="A51128" s="253"/>
      <c r="B51128" s="254"/>
    </row>
    <row r="51129" spans="1:2" x14ac:dyDescent="0.2">
      <c r="A51129" s="253"/>
      <c r="B51129" s="254"/>
    </row>
    <row r="51130" spans="1:2" x14ac:dyDescent="0.2">
      <c r="A51130" s="253"/>
      <c r="B51130" s="254"/>
    </row>
    <row r="51131" spans="1:2" x14ac:dyDescent="0.2">
      <c r="A51131" s="253"/>
      <c r="B51131" s="254"/>
    </row>
    <row r="51132" spans="1:2" x14ac:dyDescent="0.2">
      <c r="A51132" s="253"/>
      <c r="B51132" s="254"/>
    </row>
    <row r="51133" spans="1:2" x14ac:dyDescent="0.2">
      <c r="A51133" s="253"/>
      <c r="B51133" s="254"/>
    </row>
    <row r="51134" spans="1:2" x14ac:dyDescent="0.2">
      <c r="A51134" s="253"/>
      <c r="B51134" s="254"/>
    </row>
    <row r="51135" spans="1:2" x14ac:dyDescent="0.2">
      <c r="A51135" s="253"/>
      <c r="B51135" s="254"/>
    </row>
    <row r="51136" spans="1:2" x14ac:dyDescent="0.2">
      <c r="A51136" s="253"/>
      <c r="B51136" s="254"/>
    </row>
    <row r="51137" spans="1:2" x14ac:dyDescent="0.2">
      <c r="A51137" s="253"/>
      <c r="B51137" s="254"/>
    </row>
    <row r="51138" spans="1:2" x14ac:dyDescent="0.2">
      <c r="A51138" s="253"/>
      <c r="B51138" s="254"/>
    </row>
    <row r="51139" spans="1:2" x14ac:dyDescent="0.2">
      <c r="A51139" s="253"/>
      <c r="B51139" s="254"/>
    </row>
    <row r="51140" spans="1:2" x14ac:dyDescent="0.2">
      <c r="A51140" s="253"/>
      <c r="B51140" s="254"/>
    </row>
    <row r="51141" spans="1:2" x14ac:dyDescent="0.2">
      <c r="A51141" s="253"/>
      <c r="B51141" s="254"/>
    </row>
    <row r="51142" spans="1:2" x14ac:dyDescent="0.2">
      <c r="A51142" s="253"/>
      <c r="B51142" s="254"/>
    </row>
    <row r="51143" spans="1:2" x14ac:dyDescent="0.2">
      <c r="A51143" s="253"/>
      <c r="B51143" s="254"/>
    </row>
    <row r="51144" spans="1:2" x14ac:dyDescent="0.2">
      <c r="A51144" s="253"/>
      <c r="B51144" s="254"/>
    </row>
    <row r="51145" spans="1:2" x14ac:dyDescent="0.2">
      <c r="A51145" s="253"/>
      <c r="B51145" s="254"/>
    </row>
    <row r="51146" spans="1:2" x14ac:dyDescent="0.2">
      <c r="A51146" s="253"/>
      <c r="B51146" s="254"/>
    </row>
    <row r="51147" spans="1:2" x14ac:dyDescent="0.2">
      <c r="A51147" s="253"/>
      <c r="B51147" s="254"/>
    </row>
    <row r="51148" spans="1:2" x14ac:dyDescent="0.2">
      <c r="A51148" s="253"/>
      <c r="B51148" s="254"/>
    </row>
    <row r="51149" spans="1:2" x14ac:dyDescent="0.2">
      <c r="A51149" s="253"/>
      <c r="B51149" s="254"/>
    </row>
    <row r="51150" spans="1:2" x14ac:dyDescent="0.2">
      <c r="A51150" s="253"/>
      <c r="B51150" s="254"/>
    </row>
    <row r="51151" spans="1:2" x14ac:dyDescent="0.2">
      <c r="A51151" s="253"/>
      <c r="B51151" s="254"/>
    </row>
    <row r="51152" spans="1:2" x14ac:dyDescent="0.2">
      <c r="A51152" s="253"/>
      <c r="B51152" s="254"/>
    </row>
    <row r="51153" spans="1:2" x14ac:dyDescent="0.2">
      <c r="A51153" s="253"/>
      <c r="B51153" s="254"/>
    </row>
    <row r="51154" spans="1:2" x14ac:dyDescent="0.2">
      <c r="A51154" s="253"/>
      <c r="B51154" s="254"/>
    </row>
    <row r="51155" spans="1:2" x14ac:dyDescent="0.2">
      <c r="A51155" s="253"/>
      <c r="B51155" s="254"/>
    </row>
    <row r="51156" spans="1:2" x14ac:dyDescent="0.2">
      <c r="A51156" s="253"/>
      <c r="B51156" s="254"/>
    </row>
    <row r="51157" spans="1:2" x14ac:dyDescent="0.2">
      <c r="A51157" s="253"/>
      <c r="B51157" s="254"/>
    </row>
    <row r="51158" spans="1:2" x14ac:dyDescent="0.2">
      <c r="A51158" s="253"/>
      <c r="B51158" s="254"/>
    </row>
    <row r="51159" spans="1:2" x14ac:dyDescent="0.2">
      <c r="A51159" s="253"/>
      <c r="B51159" s="254"/>
    </row>
    <row r="51160" spans="1:2" x14ac:dyDescent="0.2">
      <c r="A51160" s="253"/>
      <c r="B51160" s="254"/>
    </row>
    <row r="51161" spans="1:2" x14ac:dyDescent="0.2">
      <c r="A51161" s="253"/>
      <c r="B51161" s="254"/>
    </row>
    <row r="51162" spans="1:2" x14ac:dyDescent="0.2">
      <c r="A51162" s="253"/>
      <c r="B51162" s="254"/>
    </row>
    <row r="51163" spans="1:2" x14ac:dyDescent="0.2">
      <c r="A51163" s="253"/>
      <c r="B51163" s="254"/>
    </row>
    <row r="51164" spans="1:2" x14ac:dyDescent="0.2">
      <c r="A51164" s="253"/>
      <c r="B51164" s="254"/>
    </row>
    <row r="51165" spans="1:2" x14ac:dyDescent="0.2">
      <c r="A51165" s="253"/>
      <c r="B51165" s="254"/>
    </row>
    <row r="51166" spans="1:2" x14ac:dyDescent="0.2">
      <c r="A51166" s="253"/>
      <c r="B51166" s="254"/>
    </row>
    <row r="51167" spans="1:2" x14ac:dyDescent="0.2">
      <c r="A51167" s="253"/>
      <c r="B51167" s="254"/>
    </row>
    <row r="51168" spans="1:2" x14ac:dyDescent="0.2">
      <c r="A51168" s="253"/>
      <c r="B51168" s="254"/>
    </row>
    <row r="51169" spans="1:2" x14ac:dyDescent="0.2">
      <c r="A51169" s="253"/>
      <c r="B51169" s="254"/>
    </row>
    <row r="51170" spans="1:2" x14ac:dyDescent="0.2">
      <c r="A51170" s="253"/>
      <c r="B51170" s="254"/>
    </row>
    <row r="51171" spans="1:2" x14ac:dyDescent="0.2">
      <c r="A51171" s="253"/>
      <c r="B51171" s="254"/>
    </row>
    <row r="51172" spans="1:2" x14ac:dyDescent="0.2">
      <c r="A51172" s="253"/>
      <c r="B51172" s="254"/>
    </row>
    <row r="51173" spans="1:2" x14ac:dyDescent="0.2">
      <c r="A51173" s="253"/>
      <c r="B51173" s="254"/>
    </row>
    <row r="51174" spans="1:2" x14ac:dyDescent="0.2">
      <c r="A51174" s="253"/>
      <c r="B51174" s="254"/>
    </row>
    <row r="51175" spans="1:2" x14ac:dyDescent="0.2">
      <c r="A51175" s="253"/>
      <c r="B51175" s="254"/>
    </row>
    <row r="51176" spans="1:2" x14ac:dyDescent="0.2">
      <c r="A51176" s="253"/>
      <c r="B51176" s="254"/>
    </row>
    <row r="51177" spans="1:2" x14ac:dyDescent="0.2">
      <c r="A51177" s="253"/>
      <c r="B51177" s="254"/>
    </row>
    <row r="51178" spans="1:2" x14ac:dyDescent="0.2">
      <c r="A51178" s="253"/>
      <c r="B51178" s="254"/>
    </row>
    <row r="51179" spans="1:2" x14ac:dyDescent="0.2">
      <c r="A51179" s="253"/>
      <c r="B51179" s="254"/>
    </row>
    <row r="51180" spans="1:2" x14ac:dyDescent="0.2">
      <c r="A51180" s="253"/>
      <c r="B51180" s="254"/>
    </row>
    <row r="51181" spans="1:2" x14ac:dyDescent="0.2">
      <c r="A51181" s="253"/>
      <c r="B51181" s="254"/>
    </row>
    <row r="51182" spans="1:2" x14ac:dyDescent="0.2">
      <c r="A51182" s="253"/>
      <c r="B51182" s="254"/>
    </row>
    <row r="51183" spans="1:2" x14ac:dyDescent="0.2">
      <c r="A51183" s="253"/>
      <c r="B51183" s="254"/>
    </row>
    <row r="51184" spans="1:2" x14ac:dyDescent="0.2">
      <c r="A51184" s="253"/>
      <c r="B51184" s="254"/>
    </row>
    <row r="51185" spans="1:2" x14ac:dyDescent="0.2">
      <c r="A51185" s="253"/>
      <c r="B51185" s="254"/>
    </row>
    <row r="51186" spans="1:2" x14ac:dyDescent="0.2">
      <c r="A51186" s="253"/>
      <c r="B51186" s="254"/>
    </row>
    <row r="51187" spans="1:2" x14ac:dyDescent="0.2">
      <c r="A51187" s="253"/>
      <c r="B51187" s="254"/>
    </row>
    <row r="51188" spans="1:2" x14ac:dyDescent="0.2">
      <c r="A51188" s="253"/>
      <c r="B51188" s="254"/>
    </row>
    <row r="51189" spans="1:2" x14ac:dyDescent="0.2">
      <c r="A51189" s="253"/>
      <c r="B51189" s="254"/>
    </row>
    <row r="51190" spans="1:2" x14ac:dyDescent="0.2">
      <c r="A51190" s="253"/>
      <c r="B51190" s="254"/>
    </row>
    <row r="51191" spans="1:2" x14ac:dyDescent="0.2">
      <c r="A51191" s="253"/>
      <c r="B51191" s="254"/>
    </row>
    <row r="51192" spans="1:2" x14ac:dyDescent="0.2">
      <c r="A51192" s="253"/>
      <c r="B51192" s="254"/>
    </row>
    <row r="51193" spans="1:2" x14ac:dyDescent="0.2">
      <c r="A51193" s="253"/>
      <c r="B51193" s="254"/>
    </row>
    <row r="51194" spans="1:2" x14ac:dyDescent="0.2">
      <c r="A51194" s="253"/>
      <c r="B51194" s="254"/>
    </row>
    <row r="51195" spans="1:2" x14ac:dyDescent="0.2">
      <c r="A51195" s="253"/>
      <c r="B51195" s="254"/>
    </row>
    <row r="51196" spans="1:2" x14ac:dyDescent="0.2">
      <c r="A51196" s="253"/>
      <c r="B51196" s="254"/>
    </row>
    <row r="51197" spans="1:2" x14ac:dyDescent="0.2">
      <c r="A51197" s="253"/>
      <c r="B51197" s="254"/>
    </row>
    <row r="51198" spans="1:2" x14ac:dyDescent="0.2">
      <c r="A51198" s="253"/>
      <c r="B51198" s="254"/>
    </row>
    <row r="51199" spans="1:2" x14ac:dyDescent="0.2">
      <c r="A51199" s="253"/>
      <c r="B51199" s="254"/>
    </row>
    <row r="51200" spans="1:2" x14ac:dyDescent="0.2">
      <c r="A51200" s="253"/>
      <c r="B51200" s="254"/>
    </row>
    <row r="51201" spans="1:2" x14ac:dyDescent="0.2">
      <c r="A51201" s="253"/>
      <c r="B51201" s="254"/>
    </row>
    <row r="51202" spans="1:2" x14ac:dyDescent="0.2">
      <c r="A51202" s="253"/>
      <c r="B51202" s="254"/>
    </row>
    <row r="51203" spans="1:2" x14ac:dyDescent="0.2">
      <c r="A51203" s="253"/>
      <c r="B51203" s="254"/>
    </row>
    <row r="51204" spans="1:2" x14ac:dyDescent="0.2">
      <c r="A51204" s="253"/>
      <c r="B51204" s="254"/>
    </row>
    <row r="51205" spans="1:2" x14ac:dyDescent="0.2">
      <c r="A51205" s="253"/>
      <c r="B51205" s="254"/>
    </row>
    <row r="51206" spans="1:2" x14ac:dyDescent="0.2">
      <c r="A51206" s="253"/>
      <c r="B51206" s="254"/>
    </row>
    <row r="51207" spans="1:2" x14ac:dyDescent="0.2">
      <c r="A51207" s="253"/>
      <c r="B51207" s="254"/>
    </row>
    <row r="51208" spans="1:2" x14ac:dyDescent="0.2">
      <c r="A51208" s="253"/>
      <c r="B51208" s="254"/>
    </row>
    <row r="51209" spans="1:2" x14ac:dyDescent="0.2">
      <c r="A51209" s="253"/>
      <c r="B51209" s="254"/>
    </row>
    <row r="51210" spans="1:2" x14ac:dyDescent="0.2">
      <c r="A51210" s="253"/>
      <c r="B51210" s="254"/>
    </row>
    <row r="51211" spans="1:2" x14ac:dyDescent="0.2">
      <c r="A51211" s="253"/>
      <c r="B51211" s="254"/>
    </row>
    <row r="51212" spans="1:2" x14ac:dyDescent="0.2">
      <c r="A51212" s="253"/>
      <c r="B51212" s="254"/>
    </row>
    <row r="51213" spans="1:2" x14ac:dyDescent="0.2">
      <c r="A51213" s="253"/>
      <c r="B51213" s="254"/>
    </row>
    <row r="51214" spans="1:2" x14ac:dyDescent="0.2">
      <c r="A51214" s="253"/>
      <c r="B51214" s="254"/>
    </row>
    <row r="51215" spans="1:2" x14ac:dyDescent="0.2">
      <c r="A51215" s="253"/>
      <c r="B51215" s="254"/>
    </row>
    <row r="51216" spans="1:2" x14ac:dyDescent="0.2">
      <c r="A51216" s="253"/>
      <c r="B51216" s="254"/>
    </row>
    <row r="51217" spans="1:2" x14ac:dyDescent="0.2">
      <c r="A51217" s="253"/>
      <c r="B51217" s="254"/>
    </row>
    <row r="51218" spans="1:2" x14ac:dyDescent="0.2">
      <c r="A51218" s="253"/>
      <c r="B51218" s="254"/>
    </row>
    <row r="51219" spans="1:2" x14ac:dyDescent="0.2">
      <c r="A51219" s="253"/>
      <c r="B51219" s="254"/>
    </row>
    <row r="51220" spans="1:2" x14ac:dyDescent="0.2">
      <c r="A51220" s="253"/>
      <c r="B51220" s="254"/>
    </row>
    <row r="51221" spans="1:2" x14ac:dyDescent="0.2">
      <c r="A51221" s="253"/>
      <c r="B51221" s="254"/>
    </row>
    <row r="51222" spans="1:2" x14ac:dyDescent="0.2">
      <c r="A51222" s="253"/>
      <c r="B51222" s="254"/>
    </row>
    <row r="51223" spans="1:2" x14ac:dyDescent="0.2">
      <c r="A51223" s="253"/>
      <c r="B51223" s="254"/>
    </row>
    <row r="51224" spans="1:2" x14ac:dyDescent="0.2">
      <c r="A51224" s="253"/>
      <c r="B51224" s="254"/>
    </row>
    <row r="51225" spans="1:2" x14ac:dyDescent="0.2">
      <c r="A51225" s="253"/>
      <c r="B51225" s="254"/>
    </row>
    <row r="51226" spans="1:2" x14ac:dyDescent="0.2">
      <c r="A51226" s="253"/>
      <c r="B51226" s="254"/>
    </row>
    <row r="51227" spans="1:2" x14ac:dyDescent="0.2">
      <c r="A51227" s="253"/>
      <c r="B51227" s="254"/>
    </row>
    <row r="51228" spans="1:2" x14ac:dyDescent="0.2">
      <c r="A51228" s="253"/>
      <c r="B51228" s="254"/>
    </row>
    <row r="51229" spans="1:2" x14ac:dyDescent="0.2">
      <c r="A51229" s="253"/>
      <c r="B51229" s="254"/>
    </row>
    <row r="51230" spans="1:2" x14ac:dyDescent="0.2">
      <c r="A51230" s="253"/>
      <c r="B51230" s="254"/>
    </row>
    <row r="51231" spans="1:2" x14ac:dyDescent="0.2">
      <c r="A51231" s="253"/>
      <c r="B51231" s="254"/>
    </row>
    <row r="51232" spans="1:2" x14ac:dyDescent="0.2">
      <c r="A51232" s="253"/>
      <c r="B51232" s="254"/>
    </row>
    <row r="51233" spans="1:2" x14ac:dyDescent="0.2">
      <c r="A51233" s="253"/>
      <c r="B51233" s="254"/>
    </row>
    <row r="51234" spans="1:2" x14ac:dyDescent="0.2">
      <c r="A51234" s="253"/>
      <c r="B51234" s="254"/>
    </row>
    <row r="51235" spans="1:2" x14ac:dyDescent="0.2">
      <c r="A51235" s="253"/>
      <c r="B51235" s="254"/>
    </row>
    <row r="51236" spans="1:2" x14ac:dyDescent="0.2">
      <c r="A51236" s="253"/>
      <c r="B51236" s="254"/>
    </row>
    <row r="51237" spans="1:2" x14ac:dyDescent="0.2">
      <c r="A51237" s="253"/>
      <c r="B51237" s="254"/>
    </row>
    <row r="51238" spans="1:2" x14ac:dyDescent="0.2">
      <c r="A51238" s="253"/>
      <c r="B51238" s="254"/>
    </row>
    <row r="51239" spans="1:2" x14ac:dyDescent="0.2">
      <c r="A51239" s="253"/>
      <c r="B51239" s="254"/>
    </row>
    <row r="51240" spans="1:2" x14ac:dyDescent="0.2">
      <c r="A51240" s="253"/>
      <c r="B51240" s="254"/>
    </row>
    <row r="51241" spans="1:2" x14ac:dyDescent="0.2">
      <c r="A51241" s="253"/>
      <c r="B51241" s="254"/>
    </row>
    <row r="51242" spans="1:2" x14ac:dyDescent="0.2">
      <c r="A51242" s="253"/>
      <c r="B51242" s="254"/>
    </row>
    <row r="51243" spans="1:2" x14ac:dyDescent="0.2">
      <c r="A51243" s="253"/>
      <c r="B51243" s="254"/>
    </row>
    <row r="51244" spans="1:2" x14ac:dyDescent="0.2">
      <c r="A51244" s="253"/>
      <c r="B51244" s="254"/>
    </row>
    <row r="51245" spans="1:2" x14ac:dyDescent="0.2">
      <c r="A51245" s="253"/>
      <c r="B51245" s="254"/>
    </row>
    <row r="51246" spans="1:2" x14ac:dyDescent="0.2">
      <c r="A51246" s="253"/>
      <c r="B51246" s="254"/>
    </row>
    <row r="51247" spans="1:2" x14ac:dyDescent="0.2">
      <c r="A51247" s="253"/>
      <c r="B51247" s="254"/>
    </row>
    <row r="51248" spans="1:2" x14ac:dyDescent="0.2">
      <c r="A51248" s="253"/>
      <c r="B51248" s="254"/>
    </row>
    <row r="51249" spans="1:2" x14ac:dyDescent="0.2">
      <c r="A51249" s="253"/>
      <c r="B51249" s="254"/>
    </row>
    <row r="51250" spans="1:2" x14ac:dyDescent="0.2">
      <c r="A51250" s="253"/>
      <c r="B51250" s="254"/>
    </row>
    <row r="51251" spans="1:2" x14ac:dyDescent="0.2">
      <c r="A51251" s="253"/>
      <c r="B51251" s="254"/>
    </row>
    <row r="51252" spans="1:2" x14ac:dyDescent="0.2">
      <c r="A51252" s="253"/>
      <c r="B51252" s="254"/>
    </row>
    <row r="51253" spans="1:2" x14ac:dyDescent="0.2">
      <c r="A51253" s="253"/>
      <c r="B51253" s="254"/>
    </row>
    <row r="51254" spans="1:2" x14ac:dyDescent="0.2">
      <c r="A51254" s="253"/>
      <c r="B51254" s="254"/>
    </row>
    <row r="51255" spans="1:2" x14ac:dyDescent="0.2">
      <c r="A51255" s="253"/>
      <c r="B51255" s="254"/>
    </row>
    <row r="51256" spans="1:2" x14ac:dyDescent="0.2">
      <c r="A51256" s="253"/>
      <c r="B51256" s="254"/>
    </row>
    <row r="51257" spans="1:2" x14ac:dyDescent="0.2">
      <c r="A51257" s="253"/>
      <c r="B51257" s="254"/>
    </row>
    <row r="51258" spans="1:2" x14ac:dyDescent="0.2">
      <c r="A51258" s="253"/>
      <c r="B51258" s="254"/>
    </row>
    <row r="51259" spans="1:2" x14ac:dyDescent="0.2">
      <c r="A51259" s="253"/>
      <c r="B51259" s="254"/>
    </row>
    <row r="51260" spans="1:2" x14ac:dyDescent="0.2">
      <c r="A51260" s="253"/>
      <c r="B51260" s="254"/>
    </row>
    <row r="51261" spans="1:2" x14ac:dyDescent="0.2">
      <c r="A51261" s="253"/>
      <c r="B51261" s="254"/>
    </row>
    <row r="51262" spans="1:2" x14ac:dyDescent="0.2">
      <c r="A51262" s="253"/>
      <c r="B51262" s="254"/>
    </row>
    <row r="51263" spans="1:2" x14ac:dyDescent="0.2">
      <c r="A51263" s="253"/>
      <c r="B51263" s="254"/>
    </row>
    <row r="51264" spans="1:2" x14ac:dyDescent="0.2">
      <c r="A51264" s="253"/>
      <c r="B51264" s="254"/>
    </row>
    <row r="51265" spans="1:2" x14ac:dyDescent="0.2">
      <c r="A51265" s="253"/>
      <c r="B51265" s="254"/>
    </row>
    <row r="51266" spans="1:2" x14ac:dyDescent="0.2">
      <c r="A51266" s="253"/>
      <c r="B51266" s="254"/>
    </row>
    <row r="51267" spans="1:2" x14ac:dyDescent="0.2">
      <c r="A51267" s="253"/>
      <c r="B51267" s="254"/>
    </row>
    <row r="51268" spans="1:2" x14ac:dyDescent="0.2">
      <c r="A51268" s="253"/>
      <c r="B51268" s="254"/>
    </row>
    <row r="51269" spans="1:2" x14ac:dyDescent="0.2">
      <c r="A51269" s="253"/>
      <c r="B51269" s="254"/>
    </row>
    <row r="51270" spans="1:2" x14ac:dyDescent="0.2">
      <c r="A51270" s="253"/>
      <c r="B51270" s="254"/>
    </row>
    <row r="51271" spans="1:2" x14ac:dyDescent="0.2">
      <c r="A51271" s="253"/>
      <c r="B51271" s="254"/>
    </row>
    <row r="51272" spans="1:2" x14ac:dyDescent="0.2">
      <c r="A51272" s="253"/>
      <c r="B51272" s="254"/>
    </row>
    <row r="51273" spans="1:2" x14ac:dyDescent="0.2">
      <c r="A51273" s="253"/>
      <c r="B51273" s="254"/>
    </row>
    <row r="51274" spans="1:2" x14ac:dyDescent="0.2">
      <c r="A51274" s="253"/>
      <c r="B51274" s="254"/>
    </row>
    <row r="51275" spans="1:2" x14ac:dyDescent="0.2">
      <c r="A51275" s="253"/>
      <c r="B51275" s="254"/>
    </row>
    <row r="51276" spans="1:2" x14ac:dyDescent="0.2">
      <c r="A51276" s="253"/>
      <c r="B51276" s="254"/>
    </row>
    <row r="51277" spans="1:2" x14ac:dyDescent="0.2">
      <c r="A51277" s="253"/>
      <c r="B51277" s="254"/>
    </row>
    <row r="51278" spans="1:2" x14ac:dyDescent="0.2">
      <c r="A51278" s="253"/>
      <c r="B51278" s="254"/>
    </row>
    <row r="51279" spans="1:2" x14ac:dyDescent="0.2">
      <c r="A51279" s="253"/>
      <c r="B51279" s="254"/>
    </row>
    <row r="51280" spans="1:2" x14ac:dyDescent="0.2">
      <c r="A51280" s="253"/>
      <c r="B51280" s="254"/>
    </row>
    <row r="51281" spans="1:2" x14ac:dyDescent="0.2">
      <c r="A51281" s="253"/>
      <c r="B51281" s="254"/>
    </row>
    <row r="51282" spans="1:2" x14ac:dyDescent="0.2">
      <c r="A51282" s="253"/>
      <c r="B51282" s="254"/>
    </row>
    <row r="51283" spans="1:2" x14ac:dyDescent="0.2">
      <c r="A51283" s="253"/>
      <c r="B51283" s="254"/>
    </row>
    <row r="51284" spans="1:2" x14ac:dyDescent="0.2">
      <c r="A51284" s="253"/>
      <c r="B51284" s="254"/>
    </row>
    <row r="51285" spans="1:2" x14ac:dyDescent="0.2">
      <c r="A51285" s="253"/>
      <c r="B51285" s="254"/>
    </row>
    <row r="51286" spans="1:2" x14ac:dyDescent="0.2">
      <c r="A51286" s="253"/>
      <c r="B51286" s="254"/>
    </row>
    <row r="51287" spans="1:2" x14ac:dyDescent="0.2">
      <c r="A51287" s="253"/>
      <c r="B51287" s="254"/>
    </row>
    <row r="51288" spans="1:2" x14ac:dyDescent="0.2">
      <c r="A51288" s="253"/>
      <c r="B51288" s="254"/>
    </row>
    <row r="51289" spans="1:2" x14ac:dyDescent="0.2">
      <c r="A51289" s="253"/>
      <c r="B51289" s="254"/>
    </row>
    <row r="51290" spans="1:2" x14ac:dyDescent="0.2">
      <c r="A51290" s="253"/>
      <c r="B51290" s="254"/>
    </row>
    <row r="51291" spans="1:2" x14ac:dyDescent="0.2">
      <c r="A51291" s="253"/>
      <c r="B51291" s="254"/>
    </row>
    <row r="51292" spans="1:2" x14ac:dyDescent="0.2">
      <c r="A51292" s="253"/>
      <c r="B51292" s="254"/>
    </row>
    <row r="51293" spans="1:2" x14ac:dyDescent="0.2">
      <c r="A51293" s="253"/>
      <c r="B51293" s="254"/>
    </row>
    <row r="51294" spans="1:2" x14ac:dyDescent="0.2">
      <c r="A51294" s="253"/>
      <c r="B51294" s="254"/>
    </row>
    <row r="51295" spans="1:2" x14ac:dyDescent="0.2">
      <c r="A51295" s="253"/>
      <c r="B51295" s="254"/>
    </row>
    <row r="51296" spans="1:2" x14ac:dyDescent="0.2">
      <c r="A51296" s="253"/>
      <c r="B51296" s="254"/>
    </row>
    <row r="51297" spans="1:2" x14ac:dyDescent="0.2">
      <c r="A51297" s="253"/>
      <c r="B51297" s="254"/>
    </row>
    <row r="51298" spans="1:2" x14ac:dyDescent="0.2">
      <c r="A51298" s="253"/>
      <c r="B51298" s="254"/>
    </row>
    <row r="51299" spans="1:2" x14ac:dyDescent="0.2">
      <c r="A51299" s="253"/>
      <c r="B51299" s="254"/>
    </row>
    <row r="51300" spans="1:2" x14ac:dyDescent="0.2">
      <c r="A51300" s="253"/>
      <c r="B51300" s="254"/>
    </row>
    <row r="51301" spans="1:2" x14ac:dyDescent="0.2">
      <c r="A51301" s="253"/>
      <c r="B51301" s="254"/>
    </row>
    <row r="51302" spans="1:2" x14ac:dyDescent="0.2">
      <c r="A51302" s="253"/>
      <c r="B51302" s="254"/>
    </row>
    <row r="51303" spans="1:2" x14ac:dyDescent="0.2">
      <c r="A51303" s="253"/>
      <c r="B51303" s="254"/>
    </row>
    <row r="51304" spans="1:2" x14ac:dyDescent="0.2">
      <c r="A51304" s="253"/>
      <c r="B51304" s="254"/>
    </row>
    <row r="51305" spans="1:2" x14ac:dyDescent="0.2">
      <c r="A51305" s="253"/>
      <c r="B51305" s="254"/>
    </row>
    <row r="51306" spans="1:2" x14ac:dyDescent="0.2">
      <c r="A51306" s="253"/>
      <c r="B51306" s="254"/>
    </row>
    <row r="51307" spans="1:2" x14ac:dyDescent="0.2">
      <c r="A51307" s="253"/>
      <c r="B51307" s="254"/>
    </row>
    <row r="51308" spans="1:2" x14ac:dyDescent="0.2">
      <c r="A51308" s="253"/>
      <c r="B51308" s="254"/>
    </row>
    <row r="51309" spans="1:2" x14ac:dyDescent="0.2">
      <c r="A51309" s="253"/>
      <c r="B51309" s="254"/>
    </row>
    <row r="51310" spans="1:2" x14ac:dyDescent="0.2">
      <c r="A51310" s="253"/>
      <c r="B51310" s="254"/>
    </row>
    <row r="51311" spans="1:2" x14ac:dyDescent="0.2">
      <c r="A51311" s="253"/>
      <c r="B51311" s="254"/>
    </row>
    <row r="51312" spans="1:2" x14ac:dyDescent="0.2">
      <c r="A51312" s="253"/>
      <c r="B51312" s="254"/>
    </row>
    <row r="51313" spans="1:2" x14ac:dyDescent="0.2">
      <c r="A51313" s="253"/>
      <c r="B51313" s="254"/>
    </row>
    <row r="51314" spans="1:2" x14ac:dyDescent="0.2">
      <c r="A51314" s="253"/>
      <c r="B51314" s="254"/>
    </row>
    <row r="51315" spans="1:2" x14ac:dyDescent="0.2">
      <c r="A51315" s="253"/>
      <c r="B51315" s="254"/>
    </row>
    <row r="51316" spans="1:2" x14ac:dyDescent="0.2">
      <c r="A51316" s="253"/>
      <c r="B51316" s="254"/>
    </row>
    <row r="51317" spans="1:2" x14ac:dyDescent="0.2">
      <c r="A51317" s="253"/>
      <c r="B51317" s="254"/>
    </row>
    <row r="51318" spans="1:2" x14ac:dyDescent="0.2">
      <c r="A51318" s="253"/>
      <c r="B51318" s="254"/>
    </row>
    <row r="51319" spans="1:2" x14ac:dyDescent="0.2">
      <c r="A51319" s="253"/>
      <c r="B51319" s="254"/>
    </row>
    <row r="51320" spans="1:2" x14ac:dyDescent="0.2">
      <c r="A51320" s="253"/>
      <c r="B51320" s="254"/>
    </row>
    <row r="51321" spans="1:2" x14ac:dyDescent="0.2">
      <c r="A51321" s="253"/>
      <c r="B51321" s="254"/>
    </row>
    <row r="51322" spans="1:2" x14ac:dyDescent="0.2">
      <c r="A51322" s="253"/>
      <c r="B51322" s="254"/>
    </row>
    <row r="51323" spans="1:2" x14ac:dyDescent="0.2">
      <c r="A51323" s="253"/>
      <c r="B51323" s="254"/>
    </row>
    <row r="51324" spans="1:2" x14ac:dyDescent="0.2">
      <c r="A51324" s="253"/>
      <c r="B51324" s="254"/>
    </row>
    <row r="51325" spans="1:2" x14ac:dyDescent="0.2">
      <c r="A51325" s="253"/>
      <c r="B51325" s="254"/>
    </row>
    <row r="51326" spans="1:2" x14ac:dyDescent="0.2">
      <c r="A51326" s="253"/>
      <c r="B51326" s="254"/>
    </row>
    <row r="51327" spans="1:2" x14ac:dyDescent="0.2">
      <c r="A51327" s="253"/>
      <c r="B51327" s="254"/>
    </row>
    <row r="51328" spans="1:2" x14ac:dyDescent="0.2">
      <c r="A51328" s="253"/>
      <c r="B51328" s="254"/>
    </row>
    <row r="51329" spans="1:2" x14ac:dyDescent="0.2">
      <c r="A51329" s="253"/>
      <c r="B51329" s="254"/>
    </row>
    <row r="51330" spans="1:2" x14ac:dyDescent="0.2">
      <c r="A51330" s="253"/>
      <c r="B51330" s="254"/>
    </row>
    <row r="51331" spans="1:2" x14ac:dyDescent="0.2">
      <c r="A51331" s="253"/>
      <c r="B51331" s="254"/>
    </row>
    <row r="51332" spans="1:2" x14ac:dyDescent="0.2">
      <c r="A51332" s="253"/>
      <c r="B51332" s="254"/>
    </row>
    <row r="51333" spans="1:2" x14ac:dyDescent="0.2">
      <c r="A51333" s="253"/>
      <c r="B51333" s="254"/>
    </row>
    <row r="51334" spans="1:2" x14ac:dyDescent="0.2">
      <c r="A51334" s="253"/>
      <c r="B51334" s="254"/>
    </row>
    <row r="51335" spans="1:2" x14ac:dyDescent="0.2">
      <c r="A51335" s="253"/>
      <c r="B51335" s="254"/>
    </row>
    <row r="51336" spans="1:2" x14ac:dyDescent="0.2">
      <c r="A51336" s="253"/>
      <c r="B51336" s="254"/>
    </row>
    <row r="51337" spans="1:2" x14ac:dyDescent="0.2">
      <c r="A51337" s="253"/>
      <c r="B51337" s="254"/>
    </row>
    <row r="51338" spans="1:2" x14ac:dyDescent="0.2">
      <c r="A51338" s="253"/>
      <c r="B51338" s="254"/>
    </row>
    <row r="51339" spans="1:2" x14ac:dyDescent="0.2">
      <c r="A51339" s="253"/>
      <c r="B51339" s="254"/>
    </row>
    <row r="51340" spans="1:2" x14ac:dyDescent="0.2">
      <c r="A51340" s="253"/>
      <c r="B51340" s="254"/>
    </row>
    <row r="51341" spans="1:2" x14ac:dyDescent="0.2">
      <c r="A51341" s="253"/>
      <c r="B51341" s="254"/>
    </row>
    <row r="51342" spans="1:2" x14ac:dyDescent="0.2">
      <c r="A51342" s="253"/>
      <c r="B51342" s="254"/>
    </row>
    <row r="51343" spans="1:2" x14ac:dyDescent="0.2">
      <c r="A51343" s="253"/>
      <c r="B51343" s="254"/>
    </row>
    <row r="51344" spans="1:2" x14ac:dyDescent="0.2">
      <c r="A51344" s="253"/>
      <c r="B51344" s="254"/>
    </row>
    <row r="51345" spans="1:2" x14ac:dyDescent="0.2">
      <c r="A51345" s="253"/>
      <c r="B51345" s="254"/>
    </row>
    <row r="51346" spans="1:2" x14ac:dyDescent="0.2">
      <c r="A51346" s="253"/>
      <c r="B51346" s="254"/>
    </row>
    <row r="51347" spans="1:2" x14ac:dyDescent="0.2">
      <c r="A51347" s="253"/>
      <c r="B51347" s="254"/>
    </row>
    <row r="51348" spans="1:2" x14ac:dyDescent="0.2">
      <c r="A51348" s="253"/>
      <c r="B51348" s="254"/>
    </row>
    <row r="51349" spans="1:2" x14ac:dyDescent="0.2">
      <c r="A51349" s="253"/>
      <c r="B51349" s="254"/>
    </row>
    <row r="51350" spans="1:2" x14ac:dyDescent="0.2">
      <c r="A51350" s="253"/>
      <c r="B51350" s="254"/>
    </row>
    <row r="51351" spans="1:2" x14ac:dyDescent="0.2">
      <c r="A51351" s="253"/>
      <c r="B51351" s="254"/>
    </row>
    <row r="51352" spans="1:2" x14ac:dyDescent="0.2">
      <c r="A51352" s="253"/>
      <c r="B51352" s="254"/>
    </row>
    <row r="51353" spans="1:2" x14ac:dyDescent="0.2">
      <c r="A51353" s="253"/>
      <c r="B51353" s="254"/>
    </row>
    <row r="51354" spans="1:2" x14ac:dyDescent="0.2">
      <c r="A51354" s="253"/>
      <c r="B51354" s="254"/>
    </row>
    <row r="51355" spans="1:2" x14ac:dyDescent="0.2">
      <c r="A51355" s="253"/>
      <c r="B51355" s="254"/>
    </row>
    <row r="51356" spans="1:2" x14ac:dyDescent="0.2">
      <c r="A51356" s="253"/>
      <c r="B51356" s="254"/>
    </row>
    <row r="51357" spans="1:2" x14ac:dyDescent="0.2">
      <c r="A51357" s="253"/>
      <c r="B51357" s="254"/>
    </row>
    <row r="51358" spans="1:2" x14ac:dyDescent="0.2">
      <c r="A51358" s="253"/>
      <c r="B51358" s="254"/>
    </row>
    <row r="51359" spans="1:2" x14ac:dyDescent="0.2">
      <c r="A51359" s="253"/>
      <c r="B51359" s="254"/>
    </row>
    <row r="51360" spans="1:2" x14ac:dyDescent="0.2">
      <c r="A51360" s="253"/>
      <c r="B51360" s="254"/>
    </row>
    <row r="51361" spans="1:2" x14ac:dyDescent="0.2">
      <c r="A51361" s="253"/>
      <c r="B51361" s="254"/>
    </row>
    <row r="51362" spans="1:2" x14ac:dyDescent="0.2">
      <c r="A51362" s="253"/>
      <c r="B51362" s="254"/>
    </row>
    <row r="51363" spans="1:2" x14ac:dyDescent="0.2">
      <c r="A51363" s="253"/>
      <c r="B51363" s="254"/>
    </row>
    <row r="51364" spans="1:2" x14ac:dyDescent="0.2">
      <c r="A51364" s="253"/>
      <c r="B51364" s="254"/>
    </row>
    <row r="51365" spans="1:2" x14ac:dyDescent="0.2">
      <c r="A51365" s="253"/>
      <c r="B51365" s="254"/>
    </row>
    <row r="51366" spans="1:2" x14ac:dyDescent="0.2">
      <c r="A51366" s="253"/>
      <c r="B51366" s="254"/>
    </row>
    <row r="51367" spans="1:2" x14ac:dyDescent="0.2">
      <c r="A51367" s="253"/>
      <c r="B51367" s="254"/>
    </row>
    <row r="51368" spans="1:2" x14ac:dyDescent="0.2">
      <c r="A51368" s="253"/>
      <c r="B51368" s="254"/>
    </row>
    <row r="51369" spans="1:2" x14ac:dyDescent="0.2">
      <c r="A51369" s="253"/>
      <c r="B51369" s="254"/>
    </row>
    <row r="51370" spans="1:2" x14ac:dyDescent="0.2">
      <c r="A51370" s="253"/>
      <c r="B51370" s="254"/>
    </row>
    <row r="51371" spans="1:2" x14ac:dyDescent="0.2">
      <c r="A51371" s="253"/>
      <c r="B51371" s="254"/>
    </row>
    <row r="51372" spans="1:2" x14ac:dyDescent="0.2">
      <c r="A51372" s="253"/>
      <c r="B51372" s="254"/>
    </row>
    <row r="51373" spans="1:2" x14ac:dyDescent="0.2">
      <c r="A51373" s="253"/>
      <c r="B51373" s="254"/>
    </row>
    <row r="51374" spans="1:2" x14ac:dyDescent="0.2">
      <c r="A51374" s="253"/>
      <c r="B51374" s="254"/>
    </row>
    <row r="51375" spans="1:2" x14ac:dyDescent="0.2">
      <c r="A51375" s="253"/>
      <c r="B51375" s="254"/>
    </row>
    <row r="51376" spans="1:2" x14ac:dyDescent="0.2">
      <c r="A51376" s="253"/>
      <c r="B51376" s="254"/>
    </row>
    <row r="51377" spans="1:2" x14ac:dyDescent="0.2">
      <c r="A51377" s="253"/>
      <c r="B51377" s="254"/>
    </row>
    <row r="51378" spans="1:2" x14ac:dyDescent="0.2">
      <c r="A51378" s="253"/>
      <c r="B51378" s="254"/>
    </row>
    <row r="51379" spans="1:2" x14ac:dyDescent="0.2">
      <c r="A51379" s="253"/>
      <c r="B51379" s="254"/>
    </row>
    <row r="51380" spans="1:2" x14ac:dyDescent="0.2">
      <c r="A51380" s="253"/>
      <c r="B51380" s="254"/>
    </row>
    <row r="51381" spans="1:2" x14ac:dyDescent="0.2">
      <c r="A51381" s="253"/>
      <c r="B51381" s="254"/>
    </row>
    <row r="51382" spans="1:2" x14ac:dyDescent="0.2">
      <c r="A51382" s="253"/>
      <c r="B51382" s="254"/>
    </row>
    <row r="51383" spans="1:2" x14ac:dyDescent="0.2">
      <c r="A51383" s="253"/>
      <c r="B51383" s="254"/>
    </row>
    <row r="51384" spans="1:2" x14ac:dyDescent="0.2">
      <c r="A51384" s="253"/>
      <c r="B51384" s="254"/>
    </row>
    <row r="51385" spans="1:2" x14ac:dyDescent="0.2">
      <c r="A51385" s="253"/>
      <c r="B51385" s="254"/>
    </row>
    <row r="51386" spans="1:2" x14ac:dyDescent="0.2">
      <c r="A51386" s="253"/>
      <c r="B51386" s="254"/>
    </row>
    <row r="51387" spans="1:2" x14ac:dyDescent="0.2">
      <c r="A51387" s="253"/>
      <c r="B51387" s="254"/>
    </row>
    <row r="51388" spans="1:2" x14ac:dyDescent="0.2">
      <c r="A51388" s="253"/>
      <c r="B51388" s="254"/>
    </row>
    <row r="51389" spans="1:2" x14ac:dyDescent="0.2">
      <c r="A51389" s="253"/>
      <c r="B51389" s="254"/>
    </row>
    <row r="51390" spans="1:2" x14ac:dyDescent="0.2">
      <c r="A51390" s="253"/>
      <c r="B51390" s="254"/>
    </row>
    <row r="51391" spans="1:2" x14ac:dyDescent="0.2">
      <c r="A51391" s="253"/>
      <c r="B51391" s="254"/>
    </row>
    <row r="51392" spans="1:2" x14ac:dyDescent="0.2">
      <c r="A51392" s="253"/>
      <c r="B51392" s="254"/>
    </row>
    <row r="51393" spans="1:2" x14ac:dyDescent="0.2">
      <c r="A51393" s="253"/>
      <c r="B51393" s="254"/>
    </row>
    <row r="51394" spans="1:2" x14ac:dyDescent="0.2">
      <c r="A51394" s="253"/>
      <c r="B51394" s="254"/>
    </row>
    <row r="51395" spans="1:2" x14ac:dyDescent="0.2">
      <c r="A51395" s="253"/>
      <c r="B51395" s="254"/>
    </row>
    <row r="51396" spans="1:2" x14ac:dyDescent="0.2">
      <c r="A51396" s="253"/>
      <c r="B51396" s="254"/>
    </row>
    <row r="51397" spans="1:2" x14ac:dyDescent="0.2">
      <c r="A51397" s="253"/>
      <c r="B51397" s="254"/>
    </row>
    <row r="51398" spans="1:2" x14ac:dyDescent="0.2">
      <c r="A51398" s="253"/>
      <c r="B51398" s="254"/>
    </row>
    <row r="51399" spans="1:2" x14ac:dyDescent="0.2">
      <c r="A51399" s="253"/>
      <c r="B51399" s="254"/>
    </row>
    <row r="51400" spans="1:2" x14ac:dyDescent="0.2">
      <c r="A51400" s="253"/>
      <c r="B51400" s="254"/>
    </row>
    <row r="51401" spans="1:2" x14ac:dyDescent="0.2">
      <c r="A51401" s="253"/>
      <c r="B51401" s="254"/>
    </row>
    <row r="51402" spans="1:2" x14ac:dyDescent="0.2">
      <c r="A51402" s="253"/>
      <c r="B51402" s="254"/>
    </row>
    <row r="51403" spans="1:2" x14ac:dyDescent="0.2">
      <c r="A51403" s="253"/>
      <c r="B51403" s="254"/>
    </row>
    <row r="51404" spans="1:2" x14ac:dyDescent="0.2">
      <c r="A51404" s="253"/>
      <c r="B51404" s="254"/>
    </row>
    <row r="51405" spans="1:2" x14ac:dyDescent="0.2">
      <c r="A51405" s="253"/>
      <c r="B51405" s="254"/>
    </row>
    <row r="51406" spans="1:2" x14ac:dyDescent="0.2">
      <c r="A51406" s="253"/>
      <c r="B51406" s="254"/>
    </row>
    <row r="51407" spans="1:2" x14ac:dyDescent="0.2">
      <c r="A51407" s="253"/>
      <c r="B51407" s="254"/>
    </row>
    <row r="51408" spans="1:2" x14ac:dyDescent="0.2">
      <c r="A51408" s="253"/>
      <c r="B51408" s="254"/>
    </row>
    <row r="51409" spans="1:2" x14ac:dyDescent="0.2">
      <c r="A51409" s="253"/>
      <c r="B51409" s="254"/>
    </row>
    <row r="51410" spans="1:2" x14ac:dyDescent="0.2">
      <c r="A51410" s="253"/>
      <c r="B51410" s="254"/>
    </row>
    <row r="51411" spans="1:2" x14ac:dyDescent="0.2">
      <c r="A51411" s="253"/>
      <c r="B51411" s="254"/>
    </row>
    <row r="51412" spans="1:2" x14ac:dyDescent="0.2">
      <c r="A51412" s="253"/>
      <c r="B51412" s="254"/>
    </row>
    <row r="51413" spans="1:2" x14ac:dyDescent="0.2">
      <c r="A51413" s="253"/>
      <c r="B51413" s="254"/>
    </row>
    <row r="51414" spans="1:2" x14ac:dyDescent="0.2">
      <c r="A51414" s="253"/>
      <c r="B51414" s="254"/>
    </row>
    <row r="51415" spans="1:2" x14ac:dyDescent="0.2">
      <c r="A51415" s="253"/>
      <c r="B51415" s="254"/>
    </row>
    <row r="51416" spans="1:2" x14ac:dyDescent="0.2">
      <c r="A51416" s="253"/>
      <c r="B51416" s="254"/>
    </row>
    <row r="51417" spans="1:2" x14ac:dyDescent="0.2">
      <c r="A51417" s="253"/>
      <c r="B51417" s="254"/>
    </row>
    <row r="51418" spans="1:2" x14ac:dyDescent="0.2">
      <c r="A51418" s="253"/>
      <c r="B51418" s="254"/>
    </row>
    <row r="51419" spans="1:2" x14ac:dyDescent="0.2">
      <c r="A51419" s="253"/>
      <c r="B51419" s="254"/>
    </row>
    <row r="51420" spans="1:2" x14ac:dyDescent="0.2">
      <c r="A51420" s="253"/>
      <c r="B51420" s="254"/>
    </row>
    <row r="51421" spans="1:2" x14ac:dyDescent="0.2">
      <c r="A51421" s="253"/>
      <c r="B51421" s="254"/>
    </row>
    <row r="51422" spans="1:2" x14ac:dyDescent="0.2">
      <c r="A51422" s="253"/>
      <c r="B51422" s="254"/>
    </row>
    <row r="51423" spans="1:2" x14ac:dyDescent="0.2">
      <c r="A51423" s="253"/>
      <c r="B51423" s="254"/>
    </row>
    <row r="51424" spans="1:2" x14ac:dyDescent="0.2">
      <c r="A51424" s="253"/>
      <c r="B51424" s="254"/>
    </row>
    <row r="51425" spans="1:2" x14ac:dyDescent="0.2">
      <c r="A51425" s="253"/>
      <c r="B51425" s="254"/>
    </row>
    <row r="51426" spans="1:2" x14ac:dyDescent="0.2">
      <c r="A51426" s="253"/>
      <c r="B51426" s="254"/>
    </row>
    <row r="51427" spans="1:2" x14ac:dyDescent="0.2">
      <c r="A51427" s="253"/>
      <c r="B51427" s="254"/>
    </row>
    <row r="51428" spans="1:2" x14ac:dyDescent="0.2">
      <c r="A51428" s="253"/>
      <c r="B51428" s="254"/>
    </row>
    <row r="51429" spans="1:2" x14ac:dyDescent="0.2">
      <c r="A51429" s="253"/>
      <c r="B51429" s="254"/>
    </row>
    <row r="51430" spans="1:2" x14ac:dyDescent="0.2">
      <c r="A51430" s="253"/>
      <c r="B51430" s="254"/>
    </row>
    <row r="51431" spans="1:2" x14ac:dyDescent="0.2">
      <c r="A51431" s="253"/>
      <c r="B51431" s="254"/>
    </row>
    <row r="51432" spans="1:2" x14ac:dyDescent="0.2">
      <c r="A51432" s="253"/>
      <c r="B51432" s="254"/>
    </row>
    <row r="51433" spans="1:2" x14ac:dyDescent="0.2">
      <c r="A51433" s="253"/>
      <c r="B51433" s="254"/>
    </row>
    <row r="51434" spans="1:2" x14ac:dyDescent="0.2">
      <c r="A51434" s="253"/>
      <c r="B51434" s="254"/>
    </row>
    <row r="51435" spans="1:2" x14ac:dyDescent="0.2">
      <c r="A51435" s="253"/>
      <c r="B51435" s="254"/>
    </row>
    <row r="51436" spans="1:2" x14ac:dyDescent="0.2">
      <c r="A51436" s="253"/>
      <c r="B51436" s="254"/>
    </row>
    <row r="51437" spans="1:2" x14ac:dyDescent="0.2">
      <c r="A51437" s="253"/>
      <c r="B51437" s="254"/>
    </row>
    <row r="51438" spans="1:2" x14ac:dyDescent="0.2">
      <c r="A51438" s="253"/>
      <c r="B51438" s="254"/>
    </row>
    <row r="51439" spans="1:2" x14ac:dyDescent="0.2">
      <c r="A51439" s="253"/>
      <c r="B51439" s="254"/>
    </row>
    <row r="51440" spans="1:2" x14ac:dyDescent="0.2">
      <c r="A51440" s="253"/>
      <c r="B51440" s="254"/>
    </row>
    <row r="51441" spans="1:2" x14ac:dyDescent="0.2">
      <c r="A51441" s="253"/>
      <c r="B51441" s="254"/>
    </row>
    <row r="51442" spans="1:2" x14ac:dyDescent="0.2">
      <c r="A51442" s="253"/>
      <c r="B51442" s="254"/>
    </row>
    <row r="51443" spans="1:2" x14ac:dyDescent="0.2">
      <c r="A51443" s="253"/>
      <c r="B51443" s="254"/>
    </row>
    <row r="51444" spans="1:2" x14ac:dyDescent="0.2">
      <c r="A51444" s="253"/>
      <c r="B51444" s="254"/>
    </row>
    <row r="51445" spans="1:2" x14ac:dyDescent="0.2">
      <c r="A51445" s="253"/>
      <c r="B51445" s="254"/>
    </row>
    <row r="51446" spans="1:2" x14ac:dyDescent="0.2">
      <c r="A51446" s="253"/>
      <c r="B51446" s="254"/>
    </row>
    <row r="51447" spans="1:2" x14ac:dyDescent="0.2">
      <c r="A51447" s="253"/>
      <c r="B51447" s="254"/>
    </row>
    <row r="51448" spans="1:2" x14ac:dyDescent="0.2">
      <c r="A51448" s="253"/>
      <c r="B51448" s="254"/>
    </row>
    <row r="51449" spans="1:2" x14ac:dyDescent="0.2">
      <c r="A51449" s="253"/>
      <c r="B51449" s="254"/>
    </row>
    <row r="51450" spans="1:2" x14ac:dyDescent="0.2">
      <c r="A51450" s="253"/>
      <c r="B51450" s="254"/>
    </row>
    <row r="51451" spans="1:2" x14ac:dyDescent="0.2">
      <c r="A51451" s="253"/>
      <c r="B51451" s="254"/>
    </row>
    <row r="51452" spans="1:2" x14ac:dyDescent="0.2">
      <c r="A51452" s="253"/>
      <c r="B51452" s="254"/>
    </row>
    <row r="51453" spans="1:2" x14ac:dyDescent="0.2">
      <c r="A51453" s="253"/>
      <c r="B51453" s="254"/>
    </row>
    <row r="51454" spans="1:2" x14ac:dyDescent="0.2">
      <c r="A51454" s="253"/>
      <c r="B51454" s="254"/>
    </row>
    <row r="51455" spans="1:2" x14ac:dyDescent="0.2">
      <c r="A51455" s="253"/>
      <c r="B51455" s="254"/>
    </row>
    <row r="51456" spans="1:2" x14ac:dyDescent="0.2">
      <c r="A51456" s="253"/>
      <c r="B51456" s="254"/>
    </row>
    <row r="51457" spans="1:2" x14ac:dyDescent="0.2">
      <c r="A51457" s="253"/>
      <c r="B51457" s="254"/>
    </row>
    <row r="51458" spans="1:2" x14ac:dyDescent="0.2">
      <c r="A51458" s="253"/>
      <c r="B51458" s="254"/>
    </row>
    <row r="51459" spans="1:2" x14ac:dyDescent="0.2">
      <c r="A51459" s="253"/>
      <c r="B51459" s="254"/>
    </row>
    <row r="51460" spans="1:2" x14ac:dyDescent="0.2">
      <c r="A51460" s="253"/>
      <c r="B51460" s="254"/>
    </row>
    <row r="51461" spans="1:2" x14ac:dyDescent="0.2">
      <c r="A51461" s="253"/>
      <c r="B51461" s="254"/>
    </row>
    <row r="51462" spans="1:2" x14ac:dyDescent="0.2">
      <c r="A51462" s="253"/>
      <c r="B51462" s="254"/>
    </row>
    <row r="51463" spans="1:2" x14ac:dyDescent="0.2">
      <c r="A51463" s="253"/>
      <c r="B51463" s="254"/>
    </row>
    <row r="51464" spans="1:2" x14ac:dyDescent="0.2">
      <c r="A51464" s="253"/>
      <c r="B51464" s="254"/>
    </row>
    <row r="51465" spans="1:2" x14ac:dyDescent="0.2">
      <c r="A51465" s="253"/>
      <c r="B51465" s="254"/>
    </row>
    <row r="51466" spans="1:2" x14ac:dyDescent="0.2">
      <c r="A51466" s="253"/>
      <c r="B51466" s="254"/>
    </row>
    <row r="51467" spans="1:2" x14ac:dyDescent="0.2">
      <c r="A51467" s="253"/>
      <c r="B51467" s="254"/>
    </row>
    <row r="51468" spans="1:2" x14ac:dyDescent="0.2">
      <c r="A51468" s="253"/>
      <c r="B51468" s="254"/>
    </row>
    <row r="51469" spans="1:2" x14ac:dyDescent="0.2">
      <c r="A51469" s="253"/>
      <c r="B51469" s="254"/>
    </row>
    <row r="51470" spans="1:2" x14ac:dyDescent="0.2">
      <c r="A51470" s="253"/>
      <c r="B51470" s="254"/>
    </row>
    <row r="51471" spans="1:2" x14ac:dyDescent="0.2">
      <c r="A51471" s="253"/>
      <c r="B51471" s="254"/>
    </row>
    <row r="51472" spans="1:2" x14ac:dyDescent="0.2">
      <c r="A51472" s="253"/>
      <c r="B51472" s="254"/>
    </row>
    <row r="51473" spans="1:2" x14ac:dyDescent="0.2">
      <c r="A51473" s="253"/>
      <c r="B51473" s="254"/>
    </row>
    <row r="51474" spans="1:2" x14ac:dyDescent="0.2">
      <c r="A51474" s="253"/>
      <c r="B51474" s="254"/>
    </row>
    <row r="51475" spans="1:2" x14ac:dyDescent="0.2">
      <c r="A51475" s="253"/>
      <c r="B51475" s="254"/>
    </row>
    <row r="51476" spans="1:2" x14ac:dyDescent="0.2">
      <c r="A51476" s="253"/>
      <c r="B51476" s="254"/>
    </row>
    <row r="51477" spans="1:2" x14ac:dyDescent="0.2">
      <c r="A51477" s="253"/>
      <c r="B51477" s="254"/>
    </row>
    <row r="51478" spans="1:2" x14ac:dyDescent="0.2">
      <c r="A51478" s="253"/>
      <c r="B51478" s="254"/>
    </row>
    <row r="51479" spans="1:2" x14ac:dyDescent="0.2">
      <c r="A51479" s="253"/>
      <c r="B51479" s="254"/>
    </row>
    <row r="51480" spans="1:2" x14ac:dyDescent="0.2">
      <c r="A51480" s="253"/>
      <c r="B51480" s="254"/>
    </row>
    <row r="51481" spans="1:2" x14ac:dyDescent="0.2">
      <c r="A51481" s="253"/>
      <c r="B51481" s="254"/>
    </row>
    <row r="51482" spans="1:2" x14ac:dyDescent="0.2">
      <c r="A51482" s="253"/>
      <c r="B51482" s="254"/>
    </row>
    <row r="51483" spans="1:2" x14ac:dyDescent="0.2">
      <c r="A51483" s="253"/>
      <c r="B51483" s="254"/>
    </row>
    <row r="51484" spans="1:2" x14ac:dyDescent="0.2">
      <c r="A51484" s="253"/>
      <c r="B51484" s="254"/>
    </row>
    <row r="51485" spans="1:2" x14ac:dyDescent="0.2">
      <c r="A51485" s="253"/>
      <c r="B51485" s="254"/>
    </row>
    <row r="51486" spans="1:2" x14ac:dyDescent="0.2">
      <c r="A51486" s="253"/>
      <c r="B51486" s="254"/>
    </row>
    <row r="51487" spans="1:2" x14ac:dyDescent="0.2">
      <c r="A51487" s="253"/>
      <c r="B51487" s="254"/>
    </row>
    <row r="51488" spans="1:2" x14ac:dyDescent="0.2">
      <c r="A51488" s="253"/>
      <c r="B51488" s="254"/>
    </row>
    <row r="51489" spans="1:2" x14ac:dyDescent="0.2">
      <c r="A51489" s="253"/>
      <c r="B51489" s="254"/>
    </row>
    <row r="51490" spans="1:2" x14ac:dyDescent="0.2">
      <c r="A51490" s="253"/>
      <c r="B51490" s="254"/>
    </row>
    <row r="51491" spans="1:2" x14ac:dyDescent="0.2">
      <c r="A51491" s="253"/>
      <c r="B51491" s="254"/>
    </row>
    <row r="51492" spans="1:2" x14ac:dyDescent="0.2">
      <c r="A51492" s="253"/>
      <c r="B51492" s="254"/>
    </row>
    <row r="51493" spans="1:2" x14ac:dyDescent="0.2">
      <c r="A51493" s="253"/>
      <c r="B51493" s="254"/>
    </row>
    <row r="51494" spans="1:2" x14ac:dyDescent="0.2">
      <c r="A51494" s="253"/>
      <c r="B51494" s="254"/>
    </row>
    <row r="51495" spans="1:2" x14ac:dyDescent="0.2">
      <c r="A51495" s="253"/>
      <c r="B51495" s="254"/>
    </row>
    <row r="51496" spans="1:2" x14ac:dyDescent="0.2">
      <c r="A51496" s="253"/>
      <c r="B51496" s="254"/>
    </row>
    <row r="51497" spans="1:2" x14ac:dyDescent="0.2">
      <c r="A51497" s="253"/>
      <c r="B51497" s="254"/>
    </row>
    <row r="51498" spans="1:2" x14ac:dyDescent="0.2">
      <c r="A51498" s="253"/>
      <c r="B51498" s="254"/>
    </row>
    <row r="51499" spans="1:2" x14ac:dyDescent="0.2">
      <c r="A51499" s="253"/>
      <c r="B51499" s="254"/>
    </row>
    <row r="51500" spans="1:2" x14ac:dyDescent="0.2">
      <c r="A51500" s="253"/>
      <c r="B51500" s="254"/>
    </row>
    <row r="51501" spans="1:2" x14ac:dyDescent="0.2">
      <c r="A51501" s="253"/>
      <c r="B51501" s="254"/>
    </row>
    <row r="51502" spans="1:2" x14ac:dyDescent="0.2">
      <c r="A51502" s="253"/>
      <c r="B51502" s="254"/>
    </row>
    <row r="51503" spans="1:2" x14ac:dyDescent="0.2">
      <c r="A51503" s="253"/>
      <c r="B51503" s="254"/>
    </row>
    <row r="51504" spans="1:2" x14ac:dyDescent="0.2">
      <c r="A51504" s="253"/>
      <c r="B51504" s="254"/>
    </row>
    <row r="51505" spans="1:2" x14ac:dyDescent="0.2">
      <c r="A51505" s="253"/>
      <c r="B51505" s="254"/>
    </row>
    <row r="51506" spans="1:2" x14ac:dyDescent="0.2">
      <c r="A51506" s="253"/>
      <c r="B51506" s="254"/>
    </row>
    <row r="51507" spans="1:2" x14ac:dyDescent="0.2">
      <c r="A51507" s="253"/>
      <c r="B51507" s="254"/>
    </row>
    <row r="51508" spans="1:2" x14ac:dyDescent="0.2">
      <c r="A51508" s="253"/>
      <c r="B51508" s="254"/>
    </row>
    <row r="51509" spans="1:2" x14ac:dyDescent="0.2">
      <c r="A51509" s="253"/>
      <c r="B51509" s="254"/>
    </row>
    <row r="51510" spans="1:2" x14ac:dyDescent="0.2">
      <c r="A51510" s="253"/>
      <c r="B51510" s="254"/>
    </row>
    <row r="51511" spans="1:2" x14ac:dyDescent="0.2">
      <c r="A51511" s="253"/>
      <c r="B51511" s="254"/>
    </row>
    <row r="51512" spans="1:2" x14ac:dyDescent="0.2">
      <c r="A51512" s="253"/>
      <c r="B51512" s="254"/>
    </row>
    <row r="51513" spans="1:2" x14ac:dyDescent="0.2">
      <c r="A51513" s="253"/>
      <c r="B51513" s="254"/>
    </row>
    <row r="51514" spans="1:2" x14ac:dyDescent="0.2">
      <c r="A51514" s="253"/>
      <c r="B51514" s="254"/>
    </row>
    <row r="51515" spans="1:2" x14ac:dyDescent="0.2">
      <c r="A51515" s="253"/>
      <c r="B51515" s="254"/>
    </row>
    <row r="51516" spans="1:2" x14ac:dyDescent="0.2">
      <c r="A51516" s="253"/>
      <c r="B51516" s="254"/>
    </row>
    <row r="51517" spans="1:2" x14ac:dyDescent="0.2">
      <c r="A51517" s="253"/>
      <c r="B51517" s="254"/>
    </row>
    <row r="51518" spans="1:2" x14ac:dyDescent="0.2">
      <c r="A51518" s="253"/>
      <c r="B51518" s="254"/>
    </row>
    <row r="51519" spans="1:2" x14ac:dyDescent="0.2">
      <c r="A51519" s="253"/>
      <c r="B51519" s="254"/>
    </row>
    <row r="51520" spans="1:2" x14ac:dyDescent="0.2">
      <c r="A51520" s="253"/>
      <c r="B51520" s="254"/>
    </row>
    <row r="51521" spans="1:2" x14ac:dyDescent="0.2">
      <c r="A51521" s="253"/>
      <c r="B51521" s="254"/>
    </row>
    <row r="51522" spans="1:2" x14ac:dyDescent="0.2">
      <c r="A51522" s="253"/>
      <c r="B51522" s="254"/>
    </row>
    <row r="51523" spans="1:2" x14ac:dyDescent="0.2">
      <c r="A51523" s="253"/>
      <c r="B51523" s="254"/>
    </row>
    <row r="51524" spans="1:2" x14ac:dyDescent="0.2">
      <c r="A51524" s="253"/>
      <c r="B51524" s="254"/>
    </row>
    <row r="51525" spans="1:2" x14ac:dyDescent="0.2">
      <c r="A51525" s="253"/>
      <c r="B51525" s="254"/>
    </row>
    <row r="51526" spans="1:2" x14ac:dyDescent="0.2">
      <c r="A51526" s="253"/>
      <c r="B51526" s="254"/>
    </row>
    <row r="51527" spans="1:2" x14ac:dyDescent="0.2">
      <c r="A51527" s="253"/>
      <c r="B51527" s="254"/>
    </row>
    <row r="51528" spans="1:2" x14ac:dyDescent="0.2">
      <c r="A51528" s="253"/>
      <c r="B51528" s="254"/>
    </row>
    <row r="51529" spans="1:2" x14ac:dyDescent="0.2">
      <c r="A51529" s="253"/>
      <c r="B51529" s="254"/>
    </row>
    <row r="51530" spans="1:2" x14ac:dyDescent="0.2">
      <c r="A51530" s="253"/>
      <c r="B51530" s="254"/>
    </row>
    <row r="51531" spans="1:2" x14ac:dyDescent="0.2">
      <c r="A51531" s="253"/>
      <c r="B51531" s="254"/>
    </row>
    <row r="51532" spans="1:2" x14ac:dyDescent="0.2">
      <c r="A51532" s="253"/>
      <c r="B51532" s="254"/>
    </row>
    <row r="51533" spans="1:2" x14ac:dyDescent="0.2">
      <c r="A51533" s="253"/>
      <c r="B51533" s="254"/>
    </row>
    <row r="51534" spans="1:2" x14ac:dyDescent="0.2">
      <c r="A51534" s="253"/>
      <c r="B51534" s="254"/>
    </row>
    <row r="51535" spans="1:2" x14ac:dyDescent="0.2">
      <c r="A51535" s="253"/>
      <c r="B51535" s="254"/>
    </row>
    <row r="51536" spans="1:2" x14ac:dyDescent="0.2">
      <c r="A51536" s="253"/>
      <c r="B51536" s="254"/>
    </row>
    <row r="51537" spans="1:2" x14ac:dyDescent="0.2">
      <c r="A51537" s="253"/>
      <c r="B51537" s="254"/>
    </row>
    <row r="51538" spans="1:2" x14ac:dyDescent="0.2">
      <c r="A51538" s="253"/>
      <c r="B51538" s="254"/>
    </row>
    <row r="51539" spans="1:2" x14ac:dyDescent="0.2">
      <c r="A51539" s="253"/>
      <c r="B51539" s="254"/>
    </row>
    <row r="51540" spans="1:2" x14ac:dyDescent="0.2">
      <c r="A51540" s="253"/>
      <c r="B51540" s="254"/>
    </row>
    <row r="51541" spans="1:2" x14ac:dyDescent="0.2">
      <c r="A51541" s="253"/>
      <c r="B51541" s="254"/>
    </row>
    <row r="51542" spans="1:2" x14ac:dyDescent="0.2">
      <c r="A51542" s="253"/>
      <c r="B51542" s="254"/>
    </row>
    <row r="51543" spans="1:2" x14ac:dyDescent="0.2">
      <c r="A51543" s="253"/>
      <c r="B51543" s="254"/>
    </row>
    <row r="51544" spans="1:2" x14ac:dyDescent="0.2">
      <c r="A51544" s="253"/>
      <c r="B51544" s="254"/>
    </row>
    <row r="51545" spans="1:2" x14ac:dyDescent="0.2">
      <c r="A51545" s="253"/>
      <c r="B51545" s="254"/>
    </row>
    <row r="51546" spans="1:2" x14ac:dyDescent="0.2">
      <c r="A51546" s="253"/>
      <c r="B51546" s="254"/>
    </row>
    <row r="51547" spans="1:2" x14ac:dyDescent="0.2">
      <c r="A51547" s="253"/>
      <c r="B51547" s="254"/>
    </row>
    <row r="51548" spans="1:2" x14ac:dyDescent="0.2">
      <c r="A51548" s="253"/>
      <c r="B51548" s="254"/>
    </row>
    <row r="51549" spans="1:2" x14ac:dyDescent="0.2">
      <c r="A51549" s="253"/>
      <c r="B51549" s="254"/>
    </row>
    <row r="51550" spans="1:2" x14ac:dyDescent="0.2">
      <c r="A51550" s="253"/>
      <c r="B51550" s="254"/>
    </row>
    <row r="51551" spans="1:2" x14ac:dyDescent="0.2">
      <c r="A51551" s="253"/>
      <c r="B51551" s="254"/>
    </row>
    <row r="51552" spans="1:2" x14ac:dyDescent="0.2">
      <c r="A51552" s="253"/>
      <c r="B51552" s="254"/>
    </row>
    <row r="51553" spans="1:2" x14ac:dyDescent="0.2">
      <c r="A51553" s="253"/>
      <c r="B51553" s="254"/>
    </row>
    <row r="51554" spans="1:2" x14ac:dyDescent="0.2">
      <c r="A51554" s="253"/>
      <c r="B51554" s="254"/>
    </row>
    <row r="51555" spans="1:2" x14ac:dyDescent="0.2">
      <c r="A51555" s="253"/>
      <c r="B51555" s="254"/>
    </row>
    <row r="51556" spans="1:2" x14ac:dyDescent="0.2">
      <c r="A51556" s="253"/>
      <c r="B51556" s="254"/>
    </row>
    <row r="51557" spans="1:2" x14ac:dyDescent="0.2">
      <c r="A51557" s="253"/>
      <c r="B51557" s="254"/>
    </row>
    <row r="51558" spans="1:2" x14ac:dyDescent="0.2">
      <c r="A51558" s="253"/>
      <c r="B51558" s="254"/>
    </row>
    <row r="51559" spans="1:2" x14ac:dyDescent="0.2">
      <c r="A51559" s="253"/>
      <c r="B51559" s="254"/>
    </row>
    <row r="51560" spans="1:2" x14ac:dyDescent="0.2">
      <c r="A51560" s="253"/>
      <c r="B51560" s="254"/>
    </row>
    <row r="51561" spans="1:2" x14ac:dyDescent="0.2">
      <c r="A51561" s="253"/>
      <c r="B51561" s="254"/>
    </row>
    <row r="51562" spans="1:2" x14ac:dyDescent="0.2">
      <c r="A51562" s="253"/>
      <c r="B51562" s="254"/>
    </row>
    <row r="51563" spans="1:2" x14ac:dyDescent="0.2">
      <c r="A51563" s="253"/>
      <c r="B51563" s="254"/>
    </row>
    <row r="51564" spans="1:2" x14ac:dyDescent="0.2">
      <c r="A51564" s="253"/>
      <c r="B51564" s="254"/>
    </row>
    <row r="51565" spans="1:2" x14ac:dyDescent="0.2">
      <c r="A51565" s="253"/>
      <c r="B51565" s="254"/>
    </row>
    <row r="51566" spans="1:2" x14ac:dyDescent="0.2">
      <c r="A51566" s="253"/>
      <c r="B51566" s="254"/>
    </row>
    <row r="51567" spans="1:2" x14ac:dyDescent="0.2">
      <c r="A51567" s="253"/>
      <c r="B51567" s="254"/>
    </row>
    <row r="51568" spans="1:2" x14ac:dyDescent="0.2">
      <c r="A51568" s="253"/>
      <c r="B51568" s="254"/>
    </row>
    <row r="51569" spans="1:2" x14ac:dyDescent="0.2">
      <c r="A51569" s="253"/>
      <c r="B51569" s="254"/>
    </row>
    <row r="51570" spans="1:2" x14ac:dyDescent="0.2">
      <c r="A51570" s="253"/>
      <c r="B51570" s="254"/>
    </row>
    <row r="51571" spans="1:2" x14ac:dyDescent="0.2">
      <c r="A51571" s="253"/>
      <c r="B51571" s="254"/>
    </row>
    <row r="51572" spans="1:2" x14ac:dyDescent="0.2">
      <c r="A51572" s="253"/>
      <c r="B51572" s="254"/>
    </row>
    <row r="51573" spans="1:2" x14ac:dyDescent="0.2">
      <c r="A51573" s="253"/>
      <c r="B51573" s="254"/>
    </row>
    <row r="51574" spans="1:2" x14ac:dyDescent="0.2">
      <c r="A51574" s="253"/>
      <c r="B51574" s="254"/>
    </row>
    <row r="51575" spans="1:2" x14ac:dyDescent="0.2">
      <c r="A51575" s="253"/>
      <c r="B51575" s="254"/>
    </row>
    <row r="51576" spans="1:2" x14ac:dyDescent="0.2">
      <c r="A51576" s="253"/>
      <c r="B51576" s="254"/>
    </row>
    <row r="51577" spans="1:2" x14ac:dyDescent="0.2">
      <c r="A51577" s="253"/>
      <c r="B51577" s="254"/>
    </row>
    <row r="51578" spans="1:2" x14ac:dyDescent="0.2">
      <c r="A51578" s="253"/>
      <c r="B51578" s="254"/>
    </row>
    <row r="51579" spans="1:2" x14ac:dyDescent="0.2">
      <c r="A51579" s="253"/>
      <c r="B51579" s="254"/>
    </row>
    <row r="51580" spans="1:2" x14ac:dyDescent="0.2">
      <c r="A51580" s="253"/>
      <c r="B51580" s="254"/>
    </row>
    <row r="51581" spans="1:2" x14ac:dyDescent="0.2">
      <c r="A51581" s="253"/>
      <c r="B51581" s="254"/>
    </row>
    <row r="51582" spans="1:2" x14ac:dyDescent="0.2">
      <c r="A51582" s="253"/>
      <c r="B51582" s="254"/>
    </row>
    <row r="51583" spans="1:2" x14ac:dyDescent="0.2">
      <c r="A51583" s="253"/>
      <c r="B51583" s="254"/>
    </row>
    <row r="51584" spans="1:2" x14ac:dyDescent="0.2">
      <c r="A51584" s="253"/>
      <c r="B51584" s="254"/>
    </row>
    <row r="51585" spans="1:2" x14ac:dyDescent="0.2">
      <c r="A51585" s="253"/>
      <c r="B51585" s="254"/>
    </row>
    <row r="51586" spans="1:2" x14ac:dyDescent="0.2">
      <c r="A51586" s="253"/>
      <c r="B51586" s="254"/>
    </row>
    <row r="51587" spans="1:2" x14ac:dyDescent="0.2">
      <c r="A51587" s="253"/>
      <c r="B51587" s="254"/>
    </row>
    <row r="51588" spans="1:2" x14ac:dyDescent="0.2">
      <c r="A51588" s="253"/>
      <c r="B51588" s="254"/>
    </row>
    <row r="51589" spans="1:2" x14ac:dyDescent="0.2">
      <c r="A51589" s="253"/>
      <c r="B51589" s="254"/>
    </row>
    <row r="51590" spans="1:2" x14ac:dyDescent="0.2">
      <c r="A51590" s="253"/>
      <c r="B51590" s="254"/>
    </row>
    <row r="51591" spans="1:2" x14ac:dyDescent="0.2">
      <c r="A51591" s="253"/>
      <c r="B51591" s="254"/>
    </row>
    <row r="51592" spans="1:2" x14ac:dyDescent="0.2">
      <c r="A51592" s="253"/>
      <c r="B51592" s="254"/>
    </row>
    <row r="51593" spans="1:2" x14ac:dyDescent="0.2">
      <c r="A51593" s="253"/>
      <c r="B51593" s="254"/>
    </row>
    <row r="51594" spans="1:2" x14ac:dyDescent="0.2">
      <c r="A51594" s="253"/>
      <c r="B51594" s="254"/>
    </row>
    <row r="51595" spans="1:2" x14ac:dyDescent="0.2">
      <c r="A51595" s="253"/>
      <c r="B51595" s="254"/>
    </row>
    <row r="51596" spans="1:2" x14ac:dyDescent="0.2">
      <c r="A51596" s="253"/>
      <c r="B51596" s="254"/>
    </row>
    <row r="51597" spans="1:2" x14ac:dyDescent="0.2">
      <c r="A51597" s="253"/>
      <c r="B51597" s="254"/>
    </row>
    <row r="51598" spans="1:2" x14ac:dyDescent="0.2">
      <c r="A51598" s="253"/>
      <c r="B51598" s="254"/>
    </row>
    <row r="51599" spans="1:2" x14ac:dyDescent="0.2">
      <c r="A51599" s="253"/>
      <c r="B51599" s="254"/>
    </row>
    <row r="51600" spans="1:2" x14ac:dyDescent="0.2">
      <c r="A51600" s="253"/>
      <c r="B51600" s="254"/>
    </row>
    <row r="51601" spans="1:2" x14ac:dyDescent="0.2">
      <c r="A51601" s="253"/>
      <c r="B51601" s="254"/>
    </row>
    <row r="51602" spans="1:2" x14ac:dyDescent="0.2">
      <c r="A51602" s="253"/>
      <c r="B51602" s="254"/>
    </row>
    <row r="51603" spans="1:2" x14ac:dyDescent="0.2">
      <c r="A51603" s="253"/>
      <c r="B51603" s="254"/>
    </row>
    <row r="51604" spans="1:2" x14ac:dyDescent="0.2">
      <c r="A51604" s="253"/>
      <c r="B51604" s="254"/>
    </row>
    <row r="51605" spans="1:2" x14ac:dyDescent="0.2">
      <c r="A51605" s="253"/>
      <c r="B51605" s="254"/>
    </row>
    <row r="51606" spans="1:2" x14ac:dyDescent="0.2">
      <c r="A51606" s="253"/>
      <c r="B51606" s="254"/>
    </row>
    <row r="51607" spans="1:2" x14ac:dyDescent="0.2">
      <c r="A51607" s="253"/>
      <c r="B51607" s="254"/>
    </row>
    <row r="51608" spans="1:2" x14ac:dyDescent="0.2">
      <c r="A51608" s="253"/>
      <c r="B51608" s="254"/>
    </row>
    <row r="51609" spans="1:2" x14ac:dyDescent="0.2">
      <c r="A51609" s="253"/>
      <c r="B51609" s="254"/>
    </row>
    <row r="51610" spans="1:2" x14ac:dyDescent="0.2">
      <c r="A51610" s="253"/>
      <c r="B51610" s="254"/>
    </row>
    <row r="51611" spans="1:2" x14ac:dyDescent="0.2">
      <c r="A51611" s="253"/>
      <c r="B51611" s="254"/>
    </row>
    <row r="51612" spans="1:2" x14ac:dyDescent="0.2">
      <c r="A51612" s="253"/>
      <c r="B51612" s="254"/>
    </row>
    <row r="51613" spans="1:2" x14ac:dyDescent="0.2">
      <c r="A51613" s="253"/>
      <c r="B51613" s="254"/>
    </row>
    <row r="51614" spans="1:2" x14ac:dyDescent="0.2">
      <c r="A51614" s="253"/>
      <c r="B51614" s="254"/>
    </row>
    <row r="51615" spans="1:2" x14ac:dyDescent="0.2">
      <c r="A51615" s="253"/>
      <c r="B51615" s="254"/>
    </row>
    <row r="51616" spans="1:2" x14ac:dyDescent="0.2">
      <c r="A51616" s="253"/>
      <c r="B51616" s="254"/>
    </row>
    <row r="51617" spans="1:2" x14ac:dyDescent="0.2">
      <c r="A51617" s="253"/>
      <c r="B51617" s="254"/>
    </row>
    <row r="51618" spans="1:2" x14ac:dyDescent="0.2">
      <c r="A51618" s="253"/>
      <c r="B51618" s="254"/>
    </row>
    <row r="51619" spans="1:2" x14ac:dyDescent="0.2">
      <c r="A51619" s="253"/>
      <c r="B51619" s="254"/>
    </row>
    <row r="51620" spans="1:2" x14ac:dyDescent="0.2">
      <c r="A51620" s="253"/>
      <c r="B51620" s="254"/>
    </row>
    <row r="51621" spans="1:2" x14ac:dyDescent="0.2">
      <c r="A51621" s="253"/>
      <c r="B51621" s="254"/>
    </row>
    <row r="51622" spans="1:2" x14ac:dyDescent="0.2">
      <c r="A51622" s="253"/>
      <c r="B51622" s="254"/>
    </row>
    <row r="51623" spans="1:2" x14ac:dyDescent="0.2">
      <c r="A51623" s="253"/>
      <c r="B51623" s="254"/>
    </row>
    <row r="51624" spans="1:2" x14ac:dyDescent="0.2">
      <c r="A51624" s="253"/>
      <c r="B51624" s="254"/>
    </row>
    <row r="51625" spans="1:2" x14ac:dyDescent="0.2">
      <c r="A51625" s="253"/>
      <c r="B51625" s="254"/>
    </row>
    <row r="51626" spans="1:2" x14ac:dyDescent="0.2">
      <c r="A51626" s="253"/>
      <c r="B51626" s="254"/>
    </row>
    <row r="51627" spans="1:2" x14ac:dyDescent="0.2">
      <c r="A51627" s="253"/>
      <c r="B51627" s="254"/>
    </row>
    <row r="51628" spans="1:2" x14ac:dyDescent="0.2">
      <c r="A51628" s="253"/>
      <c r="B51628" s="254"/>
    </row>
    <row r="51629" spans="1:2" x14ac:dyDescent="0.2">
      <c r="A51629" s="253"/>
      <c r="B51629" s="254"/>
    </row>
    <row r="51630" spans="1:2" x14ac:dyDescent="0.2">
      <c r="A51630" s="253"/>
      <c r="B51630" s="254"/>
    </row>
    <row r="51631" spans="1:2" x14ac:dyDescent="0.2">
      <c r="A51631" s="253"/>
      <c r="B51631" s="254"/>
    </row>
    <row r="51632" spans="1:2" x14ac:dyDescent="0.2">
      <c r="A51632" s="253"/>
      <c r="B51632" s="254"/>
    </row>
    <row r="51633" spans="1:2" x14ac:dyDescent="0.2">
      <c r="A51633" s="253"/>
      <c r="B51633" s="254"/>
    </row>
    <row r="51634" spans="1:2" x14ac:dyDescent="0.2">
      <c r="A51634" s="253"/>
      <c r="B51634" s="254"/>
    </row>
    <row r="51635" spans="1:2" x14ac:dyDescent="0.2">
      <c r="A51635" s="253"/>
      <c r="B51635" s="254"/>
    </row>
    <row r="51636" spans="1:2" x14ac:dyDescent="0.2">
      <c r="A51636" s="253"/>
      <c r="B51636" s="254"/>
    </row>
    <row r="51637" spans="1:2" x14ac:dyDescent="0.2">
      <c r="A51637" s="253"/>
      <c r="B51637" s="254"/>
    </row>
    <row r="51638" spans="1:2" x14ac:dyDescent="0.2">
      <c r="A51638" s="253"/>
      <c r="B51638" s="254"/>
    </row>
    <row r="51639" spans="1:2" x14ac:dyDescent="0.2">
      <c r="A51639" s="253"/>
      <c r="B51639" s="254"/>
    </row>
    <row r="51640" spans="1:2" x14ac:dyDescent="0.2">
      <c r="A51640" s="253"/>
      <c r="B51640" s="254"/>
    </row>
    <row r="51641" spans="1:2" x14ac:dyDescent="0.2">
      <c r="A51641" s="253"/>
      <c r="B51641" s="254"/>
    </row>
    <row r="51642" spans="1:2" x14ac:dyDescent="0.2">
      <c r="A51642" s="253"/>
      <c r="B51642" s="254"/>
    </row>
    <row r="51643" spans="1:2" x14ac:dyDescent="0.2">
      <c r="A51643" s="253"/>
      <c r="B51643" s="254"/>
    </row>
    <row r="51644" spans="1:2" x14ac:dyDescent="0.2">
      <c r="A51644" s="253"/>
      <c r="B51644" s="254"/>
    </row>
    <row r="51645" spans="1:2" x14ac:dyDescent="0.2">
      <c r="A51645" s="253"/>
      <c r="B51645" s="254"/>
    </row>
    <row r="51646" spans="1:2" x14ac:dyDescent="0.2">
      <c r="A51646" s="253"/>
      <c r="B51646" s="254"/>
    </row>
    <row r="51647" spans="1:2" x14ac:dyDescent="0.2">
      <c r="A51647" s="253"/>
      <c r="B51647" s="254"/>
    </row>
    <row r="51648" spans="1:2" x14ac:dyDescent="0.2">
      <c r="A51648" s="253"/>
      <c r="B51648" s="254"/>
    </row>
    <row r="51649" spans="1:2" x14ac:dyDescent="0.2">
      <c r="A51649" s="253"/>
      <c r="B51649" s="254"/>
    </row>
    <row r="51650" spans="1:2" x14ac:dyDescent="0.2">
      <c r="A51650" s="253"/>
      <c r="B51650" s="254"/>
    </row>
    <row r="51651" spans="1:2" x14ac:dyDescent="0.2">
      <c r="A51651" s="253"/>
      <c r="B51651" s="254"/>
    </row>
    <row r="51652" spans="1:2" x14ac:dyDescent="0.2">
      <c r="A51652" s="253"/>
      <c r="B51652" s="254"/>
    </row>
    <row r="51653" spans="1:2" x14ac:dyDescent="0.2">
      <c r="A51653" s="253"/>
      <c r="B51653" s="254"/>
    </row>
    <row r="51654" spans="1:2" x14ac:dyDescent="0.2">
      <c r="A51654" s="253"/>
      <c r="B51654" s="254"/>
    </row>
    <row r="51655" spans="1:2" x14ac:dyDescent="0.2">
      <c r="A51655" s="253"/>
      <c r="B51655" s="254"/>
    </row>
    <row r="51656" spans="1:2" x14ac:dyDescent="0.2">
      <c r="A51656" s="253"/>
      <c r="B51656" s="254"/>
    </row>
    <row r="51657" spans="1:2" x14ac:dyDescent="0.2">
      <c r="A51657" s="253"/>
      <c r="B51657" s="254"/>
    </row>
    <row r="51658" spans="1:2" x14ac:dyDescent="0.2">
      <c r="A51658" s="253"/>
      <c r="B51658" s="254"/>
    </row>
    <row r="51659" spans="1:2" x14ac:dyDescent="0.2">
      <c r="A51659" s="253"/>
      <c r="B51659" s="254"/>
    </row>
    <row r="51660" spans="1:2" x14ac:dyDescent="0.2">
      <c r="A51660" s="253"/>
      <c r="B51660" s="254"/>
    </row>
    <row r="51661" spans="1:2" x14ac:dyDescent="0.2">
      <c r="A51661" s="253"/>
      <c r="B51661" s="254"/>
    </row>
    <row r="51662" spans="1:2" x14ac:dyDescent="0.2">
      <c r="A51662" s="253"/>
      <c r="B51662" s="254"/>
    </row>
    <row r="51663" spans="1:2" x14ac:dyDescent="0.2">
      <c r="A51663" s="253"/>
      <c r="B51663" s="254"/>
    </row>
    <row r="51664" spans="1:2" x14ac:dyDescent="0.2">
      <c r="A51664" s="253"/>
      <c r="B51664" s="254"/>
    </row>
    <row r="51665" spans="1:2" x14ac:dyDescent="0.2">
      <c r="A51665" s="253"/>
      <c r="B51665" s="254"/>
    </row>
    <row r="51666" spans="1:2" x14ac:dyDescent="0.2">
      <c r="A51666" s="253"/>
      <c r="B51666" s="254"/>
    </row>
    <row r="51667" spans="1:2" x14ac:dyDescent="0.2">
      <c r="A51667" s="253"/>
      <c r="B51667" s="254"/>
    </row>
    <row r="51668" spans="1:2" x14ac:dyDescent="0.2">
      <c r="A51668" s="253"/>
      <c r="B51668" s="254"/>
    </row>
    <row r="51669" spans="1:2" x14ac:dyDescent="0.2">
      <c r="A51669" s="253"/>
      <c r="B51669" s="254"/>
    </row>
    <row r="51670" spans="1:2" x14ac:dyDescent="0.2">
      <c r="A51670" s="253"/>
      <c r="B51670" s="254"/>
    </row>
    <row r="51671" spans="1:2" x14ac:dyDescent="0.2">
      <c r="A51671" s="253"/>
      <c r="B51671" s="254"/>
    </row>
    <row r="51672" spans="1:2" x14ac:dyDescent="0.2">
      <c r="A51672" s="253"/>
      <c r="B51672" s="254"/>
    </row>
    <row r="51673" spans="1:2" x14ac:dyDescent="0.2">
      <c r="A51673" s="253"/>
      <c r="B51673" s="254"/>
    </row>
    <row r="51674" spans="1:2" x14ac:dyDescent="0.2">
      <c r="A51674" s="253"/>
      <c r="B51674" s="254"/>
    </row>
    <row r="51675" spans="1:2" x14ac:dyDescent="0.2">
      <c r="A51675" s="253"/>
      <c r="B51675" s="254"/>
    </row>
    <row r="51676" spans="1:2" x14ac:dyDescent="0.2">
      <c r="A51676" s="253"/>
      <c r="B51676" s="254"/>
    </row>
    <row r="51677" spans="1:2" x14ac:dyDescent="0.2">
      <c r="A51677" s="253"/>
      <c r="B51677" s="254"/>
    </row>
    <row r="51678" spans="1:2" x14ac:dyDescent="0.2">
      <c r="A51678" s="253"/>
      <c r="B51678" s="254"/>
    </row>
    <row r="51679" spans="1:2" x14ac:dyDescent="0.2">
      <c r="A51679" s="253"/>
      <c r="B51679" s="254"/>
    </row>
    <row r="51680" spans="1:2" x14ac:dyDescent="0.2">
      <c r="A51680" s="253"/>
      <c r="B51680" s="254"/>
    </row>
    <row r="51681" spans="1:2" x14ac:dyDescent="0.2">
      <c r="A51681" s="253"/>
      <c r="B51681" s="254"/>
    </row>
    <row r="51682" spans="1:2" x14ac:dyDescent="0.2">
      <c r="A51682" s="253"/>
      <c r="B51682" s="254"/>
    </row>
    <row r="51683" spans="1:2" x14ac:dyDescent="0.2">
      <c r="A51683" s="253"/>
      <c r="B51683" s="254"/>
    </row>
    <row r="51684" spans="1:2" x14ac:dyDescent="0.2">
      <c r="A51684" s="253"/>
      <c r="B51684" s="254"/>
    </row>
    <row r="51685" spans="1:2" x14ac:dyDescent="0.2">
      <c r="A51685" s="253"/>
      <c r="B51685" s="254"/>
    </row>
    <row r="51686" spans="1:2" x14ac:dyDescent="0.2">
      <c r="A51686" s="253"/>
      <c r="B51686" s="254"/>
    </row>
    <row r="51687" spans="1:2" x14ac:dyDescent="0.2">
      <c r="A51687" s="253"/>
      <c r="B51687" s="254"/>
    </row>
    <row r="51688" spans="1:2" x14ac:dyDescent="0.2">
      <c r="A51688" s="253"/>
      <c r="B51688" s="254"/>
    </row>
    <row r="51689" spans="1:2" x14ac:dyDescent="0.2">
      <c r="A51689" s="253"/>
      <c r="B51689" s="254"/>
    </row>
    <row r="51690" spans="1:2" x14ac:dyDescent="0.2">
      <c r="A51690" s="253"/>
      <c r="B51690" s="254"/>
    </row>
    <row r="51691" spans="1:2" x14ac:dyDescent="0.2">
      <c r="A51691" s="253"/>
      <c r="B51691" s="254"/>
    </row>
    <row r="51692" spans="1:2" x14ac:dyDescent="0.2">
      <c r="A51692" s="253"/>
      <c r="B51692" s="254"/>
    </row>
    <row r="51693" spans="1:2" x14ac:dyDescent="0.2">
      <c r="A51693" s="253"/>
      <c r="B51693" s="254"/>
    </row>
    <row r="51694" spans="1:2" x14ac:dyDescent="0.2">
      <c r="A51694" s="253"/>
      <c r="B51694" s="254"/>
    </row>
    <row r="51695" spans="1:2" x14ac:dyDescent="0.2">
      <c r="A51695" s="253"/>
      <c r="B51695" s="254"/>
    </row>
    <row r="51696" spans="1:2" x14ac:dyDescent="0.2">
      <c r="A51696" s="253"/>
      <c r="B51696" s="254"/>
    </row>
    <row r="51697" spans="1:2" x14ac:dyDescent="0.2">
      <c r="A51697" s="253"/>
      <c r="B51697" s="254"/>
    </row>
    <row r="51698" spans="1:2" x14ac:dyDescent="0.2">
      <c r="A51698" s="253"/>
      <c r="B51698" s="254"/>
    </row>
    <row r="51699" spans="1:2" x14ac:dyDescent="0.2">
      <c r="A51699" s="253"/>
      <c r="B51699" s="254"/>
    </row>
    <row r="51700" spans="1:2" x14ac:dyDescent="0.2">
      <c r="A51700" s="253"/>
      <c r="B51700" s="254"/>
    </row>
    <row r="51701" spans="1:2" x14ac:dyDescent="0.2">
      <c r="A51701" s="253"/>
      <c r="B51701" s="254"/>
    </row>
    <row r="51702" spans="1:2" x14ac:dyDescent="0.2">
      <c r="A51702" s="253"/>
      <c r="B51702" s="254"/>
    </row>
    <row r="51703" spans="1:2" x14ac:dyDescent="0.2">
      <c r="A51703" s="253"/>
      <c r="B51703" s="254"/>
    </row>
    <row r="51704" spans="1:2" x14ac:dyDescent="0.2">
      <c r="A51704" s="253"/>
      <c r="B51704" s="254"/>
    </row>
    <row r="51705" spans="1:2" x14ac:dyDescent="0.2">
      <c r="A51705" s="253"/>
      <c r="B51705" s="254"/>
    </row>
    <row r="51706" spans="1:2" x14ac:dyDescent="0.2">
      <c r="A51706" s="253"/>
      <c r="B51706" s="254"/>
    </row>
    <row r="51707" spans="1:2" x14ac:dyDescent="0.2">
      <c r="A51707" s="253"/>
      <c r="B51707" s="254"/>
    </row>
    <row r="51708" spans="1:2" x14ac:dyDescent="0.2">
      <c r="A51708" s="253"/>
      <c r="B51708" s="254"/>
    </row>
    <row r="51709" spans="1:2" x14ac:dyDescent="0.2">
      <c r="A51709" s="253"/>
      <c r="B51709" s="254"/>
    </row>
    <row r="51710" spans="1:2" x14ac:dyDescent="0.2">
      <c r="A51710" s="253"/>
      <c r="B51710" s="254"/>
    </row>
    <row r="51711" spans="1:2" x14ac:dyDescent="0.2">
      <c r="A51711" s="253"/>
      <c r="B51711" s="254"/>
    </row>
    <row r="51712" spans="1:2" x14ac:dyDescent="0.2">
      <c r="A51712" s="253"/>
      <c r="B51712" s="254"/>
    </row>
    <row r="51713" spans="1:2" x14ac:dyDescent="0.2">
      <c r="A51713" s="253"/>
      <c r="B51713" s="254"/>
    </row>
    <row r="51714" spans="1:2" x14ac:dyDescent="0.2">
      <c r="A51714" s="253"/>
      <c r="B51714" s="254"/>
    </row>
    <row r="51715" spans="1:2" x14ac:dyDescent="0.2">
      <c r="A51715" s="253"/>
      <c r="B51715" s="254"/>
    </row>
    <row r="51716" spans="1:2" x14ac:dyDescent="0.2">
      <c r="A51716" s="253"/>
      <c r="B51716" s="254"/>
    </row>
    <row r="51717" spans="1:2" x14ac:dyDescent="0.2">
      <c r="A51717" s="253"/>
      <c r="B51717" s="254"/>
    </row>
    <row r="51718" spans="1:2" x14ac:dyDescent="0.2">
      <c r="A51718" s="253"/>
      <c r="B51718" s="254"/>
    </row>
    <row r="51719" spans="1:2" x14ac:dyDescent="0.2">
      <c r="A51719" s="253"/>
      <c r="B51719" s="254"/>
    </row>
    <row r="51720" spans="1:2" x14ac:dyDescent="0.2">
      <c r="A51720" s="253"/>
      <c r="B51720" s="254"/>
    </row>
    <row r="51721" spans="1:2" x14ac:dyDescent="0.2">
      <c r="A51721" s="253"/>
      <c r="B51721" s="254"/>
    </row>
    <row r="51722" spans="1:2" x14ac:dyDescent="0.2">
      <c r="A51722" s="253"/>
      <c r="B51722" s="254"/>
    </row>
    <row r="51723" spans="1:2" x14ac:dyDescent="0.2">
      <c r="A51723" s="253"/>
      <c r="B51723" s="254"/>
    </row>
    <row r="51724" spans="1:2" x14ac:dyDescent="0.2">
      <c r="A51724" s="253"/>
      <c r="B51724" s="254"/>
    </row>
    <row r="51725" spans="1:2" x14ac:dyDescent="0.2">
      <c r="A51725" s="253"/>
      <c r="B51725" s="254"/>
    </row>
    <row r="51726" spans="1:2" x14ac:dyDescent="0.2">
      <c r="A51726" s="253"/>
      <c r="B51726" s="254"/>
    </row>
    <row r="51727" spans="1:2" x14ac:dyDescent="0.2">
      <c r="A51727" s="253"/>
      <c r="B51727" s="254"/>
    </row>
    <row r="51728" spans="1:2" x14ac:dyDescent="0.2">
      <c r="A51728" s="253"/>
      <c r="B51728" s="254"/>
    </row>
    <row r="51729" spans="1:2" x14ac:dyDescent="0.2">
      <c r="A51729" s="253"/>
      <c r="B51729" s="254"/>
    </row>
    <row r="51730" spans="1:2" x14ac:dyDescent="0.2">
      <c r="A51730" s="253"/>
      <c r="B51730" s="254"/>
    </row>
    <row r="51731" spans="1:2" x14ac:dyDescent="0.2">
      <c r="A51731" s="253"/>
      <c r="B51731" s="254"/>
    </row>
    <row r="51732" spans="1:2" x14ac:dyDescent="0.2">
      <c r="A51732" s="253"/>
      <c r="B51732" s="254"/>
    </row>
    <row r="51733" spans="1:2" x14ac:dyDescent="0.2">
      <c r="A51733" s="253"/>
      <c r="B51733" s="254"/>
    </row>
    <row r="51734" spans="1:2" x14ac:dyDescent="0.2">
      <c r="A51734" s="253"/>
      <c r="B51734" s="254"/>
    </row>
    <row r="51735" spans="1:2" x14ac:dyDescent="0.2">
      <c r="A51735" s="253"/>
      <c r="B51735" s="254"/>
    </row>
    <row r="51736" spans="1:2" x14ac:dyDescent="0.2">
      <c r="A51736" s="253"/>
      <c r="B51736" s="254"/>
    </row>
    <row r="51737" spans="1:2" x14ac:dyDescent="0.2">
      <c r="A51737" s="253"/>
      <c r="B51737" s="254"/>
    </row>
    <row r="51738" spans="1:2" x14ac:dyDescent="0.2">
      <c r="A51738" s="253"/>
      <c r="B51738" s="254"/>
    </row>
    <row r="51739" spans="1:2" x14ac:dyDescent="0.2">
      <c r="A51739" s="253"/>
      <c r="B51739" s="254"/>
    </row>
    <row r="51740" spans="1:2" x14ac:dyDescent="0.2">
      <c r="A51740" s="253"/>
      <c r="B51740" s="254"/>
    </row>
    <row r="51741" spans="1:2" x14ac:dyDescent="0.2">
      <c r="A51741" s="253"/>
      <c r="B51741" s="254"/>
    </row>
    <row r="51742" spans="1:2" x14ac:dyDescent="0.2">
      <c r="A51742" s="253"/>
      <c r="B51742" s="254"/>
    </row>
    <row r="51743" spans="1:2" x14ac:dyDescent="0.2">
      <c r="A51743" s="253"/>
      <c r="B51743" s="254"/>
    </row>
    <row r="51744" spans="1:2" x14ac:dyDescent="0.2">
      <c r="A51744" s="253"/>
      <c r="B51744" s="254"/>
    </row>
    <row r="51745" spans="1:2" x14ac:dyDescent="0.2">
      <c r="A51745" s="253"/>
      <c r="B51745" s="254"/>
    </row>
    <row r="51746" spans="1:2" x14ac:dyDescent="0.2">
      <c r="A51746" s="253"/>
      <c r="B51746" s="254"/>
    </row>
    <row r="51747" spans="1:2" x14ac:dyDescent="0.2">
      <c r="A51747" s="253"/>
      <c r="B51747" s="254"/>
    </row>
    <row r="51748" spans="1:2" x14ac:dyDescent="0.2">
      <c r="A51748" s="253"/>
      <c r="B51748" s="254"/>
    </row>
    <row r="51749" spans="1:2" x14ac:dyDescent="0.2">
      <c r="A51749" s="253"/>
      <c r="B51749" s="254"/>
    </row>
    <row r="51750" spans="1:2" x14ac:dyDescent="0.2">
      <c r="A51750" s="253"/>
      <c r="B51750" s="254"/>
    </row>
    <row r="51751" spans="1:2" x14ac:dyDescent="0.2">
      <c r="A51751" s="253"/>
      <c r="B51751" s="254"/>
    </row>
    <row r="51752" spans="1:2" x14ac:dyDescent="0.2">
      <c r="A51752" s="253"/>
      <c r="B51752" s="254"/>
    </row>
    <row r="51753" spans="1:2" x14ac:dyDescent="0.2">
      <c r="A51753" s="253"/>
      <c r="B51753" s="254"/>
    </row>
    <row r="51754" spans="1:2" x14ac:dyDescent="0.2">
      <c r="A51754" s="253"/>
      <c r="B51754" s="254"/>
    </row>
    <row r="51755" spans="1:2" x14ac:dyDescent="0.2">
      <c r="A51755" s="253"/>
      <c r="B51755" s="254"/>
    </row>
    <row r="51756" spans="1:2" x14ac:dyDescent="0.2">
      <c r="A51756" s="253"/>
      <c r="B51756" s="254"/>
    </row>
    <row r="51757" spans="1:2" x14ac:dyDescent="0.2">
      <c r="A51757" s="253"/>
      <c r="B51757" s="254"/>
    </row>
    <row r="51758" spans="1:2" x14ac:dyDescent="0.2">
      <c r="A51758" s="253"/>
      <c r="B51758" s="254"/>
    </row>
    <row r="51759" spans="1:2" x14ac:dyDescent="0.2">
      <c r="A51759" s="253"/>
      <c r="B51759" s="254"/>
    </row>
    <row r="51760" spans="1:2" x14ac:dyDescent="0.2">
      <c r="A51760" s="253"/>
      <c r="B51760" s="254"/>
    </row>
    <row r="51761" spans="1:2" x14ac:dyDescent="0.2">
      <c r="A51761" s="253"/>
      <c r="B51761" s="254"/>
    </row>
    <row r="51762" spans="1:2" x14ac:dyDescent="0.2">
      <c r="A51762" s="253"/>
      <c r="B51762" s="254"/>
    </row>
    <row r="51763" spans="1:2" x14ac:dyDescent="0.2">
      <c r="A51763" s="253"/>
      <c r="B51763" s="254"/>
    </row>
    <row r="51764" spans="1:2" x14ac:dyDescent="0.2">
      <c r="A51764" s="253"/>
      <c r="B51764" s="254"/>
    </row>
    <row r="51765" spans="1:2" x14ac:dyDescent="0.2">
      <c r="A51765" s="253"/>
      <c r="B51765" s="254"/>
    </row>
    <row r="51766" spans="1:2" x14ac:dyDescent="0.2">
      <c r="A51766" s="253"/>
      <c r="B51766" s="254"/>
    </row>
    <row r="51767" spans="1:2" x14ac:dyDescent="0.2">
      <c r="A51767" s="253"/>
      <c r="B51767" s="254"/>
    </row>
    <row r="51768" spans="1:2" x14ac:dyDescent="0.2">
      <c r="A51768" s="253"/>
      <c r="B51768" s="254"/>
    </row>
    <row r="51769" spans="1:2" x14ac:dyDescent="0.2">
      <c r="A51769" s="253"/>
      <c r="B51769" s="254"/>
    </row>
    <row r="51770" spans="1:2" x14ac:dyDescent="0.2">
      <c r="A51770" s="253"/>
      <c r="B51770" s="254"/>
    </row>
    <row r="51771" spans="1:2" x14ac:dyDescent="0.2">
      <c r="A51771" s="253"/>
      <c r="B51771" s="254"/>
    </row>
    <row r="51772" spans="1:2" x14ac:dyDescent="0.2">
      <c r="A51772" s="253"/>
      <c r="B51772" s="254"/>
    </row>
    <row r="51773" spans="1:2" x14ac:dyDescent="0.2">
      <c r="A51773" s="253"/>
      <c r="B51773" s="254"/>
    </row>
    <row r="51774" spans="1:2" x14ac:dyDescent="0.2">
      <c r="A51774" s="253"/>
      <c r="B51774" s="254"/>
    </row>
    <row r="51775" spans="1:2" x14ac:dyDescent="0.2">
      <c r="A51775" s="253"/>
      <c r="B51775" s="254"/>
    </row>
    <row r="51776" spans="1:2" x14ac:dyDescent="0.2">
      <c r="A51776" s="253"/>
      <c r="B51776" s="254"/>
    </row>
    <row r="51777" spans="1:2" x14ac:dyDescent="0.2">
      <c r="A51777" s="253"/>
      <c r="B51777" s="254"/>
    </row>
    <row r="51778" spans="1:2" x14ac:dyDescent="0.2">
      <c r="A51778" s="253"/>
      <c r="B51778" s="254"/>
    </row>
    <row r="51779" spans="1:2" x14ac:dyDescent="0.2">
      <c r="A51779" s="253"/>
      <c r="B51779" s="254"/>
    </row>
    <row r="51780" spans="1:2" x14ac:dyDescent="0.2">
      <c r="A51780" s="253"/>
      <c r="B51780" s="254"/>
    </row>
    <row r="51781" spans="1:2" x14ac:dyDescent="0.2">
      <c r="A51781" s="253"/>
      <c r="B51781" s="254"/>
    </row>
    <row r="51782" spans="1:2" x14ac:dyDescent="0.2">
      <c r="A51782" s="253"/>
      <c r="B51782" s="254"/>
    </row>
    <row r="51783" spans="1:2" x14ac:dyDescent="0.2">
      <c r="A51783" s="253"/>
      <c r="B51783" s="254"/>
    </row>
    <row r="51784" spans="1:2" x14ac:dyDescent="0.2">
      <c r="A51784" s="253"/>
      <c r="B51784" s="254"/>
    </row>
    <row r="51785" spans="1:2" x14ac:dyDescent="0.2">
      <c r="A51785" s="253"/>
      <c r="B51785" s="254"/>
    </row>
    <row r="51786" spans="1:2" x14ac:dyDescent="0.2">
      <c r="A51786" s="253"/>
      <c r="B51786" s="254"/>
    </row>
    <row r="51787" spans="1:2" x14ac:dyDescent="0.2">
      <c r="A51787" s="253"/>
      <c r="B51787" s="254"/>
    </row>
    <row r="51788" spans="1:2" x14ac:dyDescent="0.2">
      <c r="A51788" s="253"/>
      <c r="B51788" s="254"/>
    </row>
    <row r="51789" spans="1:2" x14ac:dyDescent="0.2">
      <c r="A51789" s="253"/>
      <c r="B51789" s="254"/>
    </row>
    <row r="51790" spans="1:2" x14ac:dyDescent="0.2">
      <c r="A51790" s="253"/>
      <c r="B51790" s="254"/>
    </row>
    <row r="51791" spans="1:2" x14ac:dyDescent="0.2">
      <c r="A51791" s="253"/>
      <c r="B51791" s="254"/>
    </row>
    <row r="51792" spans="1:2" x14ac:dyDescent="0.2">
      <c r="A51792" s="253"/>
      <c r="B51792" s="254"/>
    </row>
    <row r="51793" spans="1:2" x14ac:dyDescent="0.2">
      <c r="A51793" s="253"/>
      <c r="B51793" s="254"/>
    </row>
    <row r="51794" spans="1:2" x14ac:dyDescent="0.2">
      <c r="A51794" s="253"/>
      <c r="B51794" s="254"/>
    </row>
    <row r="51795" spans="1:2" x14ac:dyDescent="0.2">
      <c r="A51795" s="253"/>
      <c r="B51795" s="254"/>
    </row>
    <row r="51796" spans="1:2" x14ac:dyDescent="0.2">
      <c r="A51796" s="253"/>
      <c r="B51796" s="254"/>
    </row>
    <row r="51797" spans="1:2" x14ac:dyDescent="0.2">
      <c r="A51797" s="253"/>
      <c r="B51797" s="254"/>
    </row>
    <row r="51798" spans="1:2" x14ac:dyDescent="0.2">
      <c r="A51798" s="253"/>
      <c r="B51798" s="254"/>
    </row>
    <row r="51799" spans="1:2" x14ac:dyDescent="0.2">
      <c r="A51799" s="253"/>
      <c r="B51799" s="254"/>
    </row>
    <row r="51800" spans="1:2" x14ac:dyDescent="0.2">
      <c r="A51800" s="253"/>
      <c r="B51800" s="254"/>
    </row>
    <row r="51801" spans="1:2" x14ac:dyDescent="0.2">
      <c r="A51801" s="253"/>
      <c r="B51801" s="254"/>
    </row>
    <row r="51802" spans="1:2" x14ac:dyDescent="0.2">
      <c r="A51802" s="253"/>
      <c r="B51802" s="254"/>
    </row>
    <row r="51803" spans="1:2" x14ac:dyDescent="0.2">
      <c r="A51803" s="253"/>
      <c r="B51803" s="254"/>
    </row>
    <row r="51804" spans="1:2" x14ac:dyDescent="0.2">
      <c r="A51804" s="253"/>
      <c r="B51804" s="254"/>
    </row>
    <row r="51805" spans="1:2" x14ac:dyDescent="0.2">
      <c r="A51805" s="253"/>
      <c r="B51805" s="254"/>
    </row>
    <row r="51806" spans="1:2" x14ac:dyDescent="0.2">
      <c r="A51806" s="253"/>
      <c r="B51806" s="254"/>
    </row>
    <row r="51807" spans="1:2" x14ac:dyDescent="0.2">
      <c r="A51807" s="253"/>
      <c r="B51807" s="254"/>
    </row>
    <row r="51808" spans="1:2" x14ac:dyDescent="0.2">
      <c r="A51808" s="253"/>
      <c r="B51808" s="254"/>
    </row>
    <row r="51809" spans="1:2" x14ac:dyDescent="0.2">
      <c r="A51809" s="253"/>
      <c r="B51809" s="254"/>
    </row>
    <row r="51810" spans="1:2" x14ac:dyDescent="0.2">
      <c r="A51810" s="253"/>
      <c r="B51810" s="254"/>
    </row>
    <row r="51811" spans="1:2" x14ac:dyDescent="0.2">
      <c r="A51811" s="253"/>
      <c r="B51811" s="254"/>
    </row>
    <row r="51812" spans="1:2" x14ac:dyDescent="0.2">
      <c r="A51812" s="253"/>
      <c r="B51812" s="254"/>
    </row>
    <row r="51813" spans="1:2" x14ac:dyDescent="0.2">
      <c r="A51813" s="253"/>
      <c r="B51813" s="254"/>
    </row>
    <row r="51814" spans="1:2" x14ac:dyDescent="0.2">
      <c r="A51814" s="253"/>
      <c r="B51814" s="254"/>
    </row>
    <row r="51815" spans="1:2" x14ac:dyDescent="0.2">
      <c r="A51815" s="253"/>
      <c r="B51815" s="254"/>
    </row>
    <row r="51816" spans="1:2" x14ac:dyDescent="0.2">
      <c r="A51816" s="253"/>
      <c r="B51816" s="254"/>
    </row>
    <row r="51817" spans="1:2" x14ac:dyDescent="0.2">
      <c r="A51817" s="253"/>
      <c r="B51817" s="254"/>
    </row>
    <row r="51818" spans="1:2" x14ac:dyDescent="0.2">
      <c r="A51818" s="253"/>
      <c r="B51818" s="254"/>
    </row>
    <row r="51819" spans="1:2" x14ac:dyDescent="0.2">
      <c r="A51819" s="253"/>
      <c r="B51819" s="254"/>
    </row>
    <row r="51820" spans="1:2" x14ac:dyDescent="0.2">
      <c r="A51820" s="253"/>
      <c r="B51820" s="254"/>
    </row>
    <row r="51821" spans="1:2" x14ac:dyDescent="0.2">
      <c r="A51821" s="253"/>
      <c r="B51821" s="254"/>
    </row>
    <row r="51822" spans="1:2" x14ac:dyDescent="0.2">
      <c r="A51822" s="253"/>
      <c r="B51822" s="254"/>
    </row>
    <row r="51823" spans="1:2" x14ac:dyDescent="0.2">
      <c r="A51823" s="253"/>
      <c r="B51823" s="254"/>
    </row>
    <row r="51824" spans="1:2" x14ac:dyDescent="0.2">
      <c r="A51824" s="253"/>
      <c r="B51824" s="254"/>
    </row>
    <row r="51825" spans="1:2" x14ac:dyDescent="0.2">
      <c r="A51825" s="253"/>
      <c r="B51825" s="254"/>
    </row>
    <row r="51826" spans="1:2" x14ac:dyDescent="0.2">
      <c r="A51826" s="253"/>
      <c r="B51826" s="254"/>
    </row>
    <row r="51827" spans="1:2" x14ac:dyDescent="0.2">
      <c r="A51827" s="253"/>
      <c r="B51827" s="254"/>
    </row>
    <row r="51828" spans="1:2" x14ac:dyDescent="0.2">
      <c r="A51828" s="253"/>
      <c r="B51828" s="254"/>
    </row>
    <row r="51829" spans="1:2" x14ac:dyDescent="0.2">
      <c r="A51829" s="253"/>
      <c r="B51829" s="254"/>
    </row>
    <row r="51830" spans="1:2" x14ac:dyDescent="0.2">
      <c r="A51830" s="253"/>
      <c r="B51830" s="254"/>
    </row>
    <row r="51831" spans="1:2" x14ac:dyDescent="0.2">
      <c r="A51831" s="253"/>
      <c r="B51831" s="254"/>
    </row>
    <row r="51832" spans="1:2" x14ac:dyDescent="0.2">
      <c r="A51832" s="253"/>
      <c r="B51832" s="254"/>
    </row>
    <row r="51833" spans="1:2" x14ac:dyDescent="0.2">
      <c r="A51833" s="253"/>
      <c r="B51833" s="254"/>
    </row>
    <row r="51834" spans="1:2" x14ac:dyDescent="0.2">
      <c r="A51834" s="253"/>
      <c r="B51834" s="254"/>
    </row>
    <row r="51835" spans="1:2" x14ac:dyDescent="0.2">
      <c r="A51835" s="253"/>
      <c r="B51835" s="254"/>
    </row>
    <row r="51836" spans="1:2" x14ac:dyDescent="0.2">
      <c r="A51836" s="253"/>
      <c r="B51836" s="254"/>
    </row>
    <row r="51837" spans="1:2" x14ac:dyDescent="0.2">
      <c r="A51837" s="253"/>
      <c r="B51837" s="254"/>
    </row>
    <row r="51838" spans="1:2" x14ac:dyDescent="0.2">
      <c r="A51838" s="253"/>
      <c r="B51838" s="254"/>
    </row>
    <row r="51839" spans="1:2" x14ac:dyDescent="0.2">
      <c r="A51839" s="253"/>
      <c r="B51839" s="254"/>
    </row>
    <row r="51840" spans="1:2" x14ac:dyDescent="0.2">
      <c r="A51840" s="253"/>
      <c r="B51840" s="254"/>
    </row>
    <row r="51841" spans="1:2" x14ac:dyDescent="0.2">
      <c r="A51841" s="253"/>
      <c r="B51841" s="254"/>
    </row>
    <row r="51842" spans="1:2" x14ac:dyDescent="0.2">
      <c r="A51842" s="253"/>
      <c r="B51842" s="254"/>
    </row>
    <row r="51843" spans="1:2" x14ac:dyDescent="0.2">
      <c r="A51843" s="253"/>
      <c r="B51843" s="254"/>
    </row>
    <row r="51844" spans="1:2" x14ac:dyDescent="0.2">
      <c r="A51844" s="253"/>
      <c r="B51844" s="254"/>
    </row>
    <row r="51845" spans="1:2" x14ac:dyDescent="0.2">
      <c r="A51845" s="253"/>
      <c r="B51845" s="254"/>
    </row>
    <row r="51846" spans="1:2" x14ac:dyDescent="0.2">
      <c r="A51846" s="253"/>
      <c r="B51846" s="254"/>
    </row>
    <row r="51847" spans="1:2" x14ac:dyDescent="0.2">
      <c r="A51847" s="253"/>
      <c r="B51847" s="254"/>
    </row>
    <row r="51848" spans="1:2" x14ac:dyDescent="0.2">
      <c r="A51848" s="253"/>
      <c r="B51848" s="254"/>
    </row>
    <row r="51849" spans="1:2" x14ac:dyDescent="0.2">
      <c r="A51849" s="253"/>
      <c r="B51849" s="254"/>
    </row>
    <row r="51850" spans="1:2" x14ac:dyDescent="0.2">
      <c r="A51850" s="253"/>
      <c r="B51850" s="254"/>
    </row>
    <row r="51851" spans="1:2" x14ac:dyDescent="0.2">
      <c r="A51851" s="253"/>
      <c r="B51851" s="254"/>
    </row>
    <row r="51852" spans="1:2" x14ac:dyDescent="0.2">
      <c r="A51852" s="253"/>
      <c r="B51852" s="254"/>
    </row>
    <row r="51853" spans="1:2" x14ac:dyDescent="0.2">
      <c r="A51853" s="253"/>
      <c r="B51853" s="254"/>
    </row>
    <row r="51854" spans="1:2" x14ac:dyDescent="0.2">
      <c r="A51854" s="253"/>
      <c r="B51854" s="254"/>
    </row>
    <row r="51855" spans="1:2" x14ac:dyDescent="0.2">
      <c r="A51855" s="253"/>
      <c r="B51855" s="254"/>
    </row>
    <row r="51856" spans="1:2" x14ac:dyDescent="0.2">
      <c r="A51856" s="253"/>
      <c r="B51856" s="254"/>
    </row>
    <row r="51857" spans="1:2" x14ac:dyDescent="0.2">
      <c r="A51857" s="253"/>
      <c r="B51857" s="254"/>
    </row>
    <row r="51858" spans="1:2" x14ac:dyDescent="0.2">
      <c r="A51858" s="253"/>
      <c r="B51858" s="254"/>
    </row>
    <row r="51859" spans="1:2" x14ac:dyDescent="0.2">
      <c r="A51859" s="253"/>
      <c r="B51859" s="254"/>
    </row>
    <row r="51860" spans="1:2" x14ac:dyDescent="0.2">
      <c r="A51860" s="253"/>
      <c r="B51860" s="254"/>
    </row>
    <row r="51861" spans="1:2" x14ac:dyDescent="0.2">
      <c r="A51861" s="253"/>
      <c r="B51861" s="254"/>
    </row>
    <row r="51862" spans="1:2" x14ac:dyDescent="0.2">
      <c r="A51862" s="253"/>
      <c r="B51862" s="254"/>
    </row>
    <row r="51863" spans="1:2" x14ac:dyDescent="0.2">
      <c r="A51863" s="253"/>
      <c r="B51863" s="254"/>
    </row>
    <row r="51864" spans="1:2" x14ac:dyDescent="0.2">
      <c r="A51864" s="253"/>
      <c r="B51864" s="254"/>
    </row>
    <row r="51865" spans="1:2" x14ac:dyDescent="0.2">
      <c r="A51865" s="253"/>
      <c r="B51865" s="254"/>
    </row>
    <row r="51866" spans="1:2" x14ac:dyDescent="0.2">
      <c r="A51866" s="253"/>
      <c r="B51866" s="254"/>
    </row>
    <row r="51867" spans="1:2" x14ac:dyDescent="0.2">
      <c r="A51867" s="253"/>
      <c r="B51867" s="254"/>
    </row>
    <row r="51868" spans="1:2" x14ac:dyDescent="0.2">
      <c r="A51868" s="253"/>
      <c r="B51868" s="254"/>
    </row>
    <row r="51869" spans="1:2" x14ac:dyDescent="0.2">
      <c r="A51869" s="253"/>
      <c r="B51869" s="254"/>
    </row>
    <row r="51870" spans="1:2" x14ac:dyDescent="0.2">
      <c r="A51870" s="253"/>
      <c r="B51870" s="254"/>
    </row>
    <row r="51871" spans="1:2" x14ac:dyDescent="0.2">
      <c r="A51871" s="253"/>
      <c r="B51871" s="254"/>
    </row>
    <row r="51872" spans="1:2" x14ac:dyDescent="0.2">
      <c r="A51872" s="253"/>
      <c r="B51872" s="254"/>
    </row>
    <row r="51873" spans="1:2" x14ac:dyDescent="0.2">
      <c r="A51873" s="253"/>
      <c r="B51873" s="254"/>
    </row>
    <row r="51874" spans="1:2" x14ac:dyDescent="0.2">
      <c r="A51874" s="253"/>
      <c r="B51874" s="254"/>
    </row>
    <row r="51875" spans="1:2" x14ac:dyDescent="0.2">
      <c r="A51875" s="253"/>
      <c r="B51875" s="254"/>
    </row>
    <row r="51876" spans="1:2" x14ac:dyDescent="0.2">
      <c r="A51876" s="253"/>
      <c r="B51876" s="254"/>
    </row>
    <row r="51877" spans="1:2" x14ac:dyDescent="0.2">
      <c r="A51877" s="253"/>
      <c r="B51877" s="254"/>
    </row>
    <row r="51878" spans="1:2" x14ac:dyDescent="0.2">
      <c r="A51878" s="253"/>
      <c r="B51878" s="254"/>
    </row>
    <row r="51879" spans="1:2" x14ac:dyDescent="0.2">
      <c r="A51879" s="253"/>
      <c r="B51879" s="254"/>
    </row>
    <row r="51880" spans="1:2" x14ac:dyDescent="0.2">
      <c r="A51880" s="253"/>
      <c r="B51880" s="254"/>
    </row>
    <row r="51881" spans="1:2" x14ac:dyDescent="0.2">
      <c r="A51881" s="253"/>
      <c r="B51881" s="254"/>
    </row>
    <row r="51882" spans="1:2" x14ac:dyDescent="0.2">
      <c r="A51882" s="253"/>
      <c r="B51882" s="254"/>
    </row>
    <row r="51883" spans="1:2" x14ac:dyDescent="0.2">
      <c r="A51883" s="253"/>
      <c r="B51883" s="254"/>
    </row>
    <row r="51884" spans="1:2" x14ac:dyDescent="0.2">
      <c r="A51884" s="253"/>
      <c r="B51884" s="254"/>
    </row>
    <row r="51885" spans="1:2" x14ac:dyDescent="0.2">
      <c r="A51885" s="253"/>
      <c r="B51885" s="254"/>
    </row>
    <row r="51886" spans="1:2" x14ac:dyDescent="0.2">
      <c r="A51886" s="253"/>
      <c r="B51886" s="254"/>
    </row>
    <row r="51887" spans="1:2" x14ac:dyDescent="0.2">
      <c r="A51887" s="253"/>
      <c r="B51887" s="254"/>
    </row>
    <row r="51888" spans="1:2" x14ac:dyDescent="0.2">
      <c r="A51888" s="253"/>
      <c r="B51888" s="254"/>
    </row>
    <row r="51889" spans="1:2" x14ac:dyDescent="0.2">
      <c r="A51889" s="253"/>
      <c r="B51889" s="254"/>
    </row>
    <row r="51890" spans="1:2" x14ac:dyDescent="0.2">
      <c r="A51890" s="253"/>
      <c r="B51890" s="254"/>
    </row>
    <row r="51891" spans="1:2" x14ac:dyDescent="0.2">
      <c r="A51891" s="253"/>
      <c r="B51891" s="254"/>
    </row>
    <row r="51892" spans="1:2" x14ac:dyDescent="0.2">
      <c r="A51892" s="253"/>
      <c r="B51892" s="254"/>
    </row>
    <row r="51893" spans="1:2" x14ac:dyDescent="0.2">
      <c r="A51893" s="253"/>
      <c r="B51893" s="254"/>
    </row>
    <row r="51894" spans="1:2" x14ac:dyDescent="0.2">
      <c r="A51894" s="253"/>
      <c r="B51894" s="254"/>
    </row>
    <row r="51895" spans="1:2" x14ac:dyDescent="0.2">
      <c r="A51895" s="253"/>
      <c r="B51895" s="254"/>
    </row>
    <row r="51896" spans="1:2" x14ac:dyDescent="0.2">
      <c r="A51896" s="253"/>
      <c r="B51896" s="254"/>
    </row>
    <row r="51897" spans="1:2" x14ac:dyDescent="0.2">
      <c r="A51897" s="253"/>
      <c r="B51897" s="254"/>
    </row>
    <row r="51898" spans="1:2" x14ac:dyDescent="0.2">
      <c r="A51898" s="253"/>
      <c r="B51898" s="254"/>
    </row>
    <row r="51899" spans="1:2" x14ac:dyDescent="0.2">
      <c r="A51899" s="253"/>
      <c r="B51899" s="254"/>
    </row>
    <row r="51900" spans="1:2" x14ac:dyDescent="0.2">
      <c r="A51900" s="253"/>
      <c r="B51900" s="254"/>
    </row>
    <row r="51901" spans="1:2" x14ac:dyDescent="0.2">
      <c r="A51901" s="253"/>
      <c r="B51901" s="254"/>
    </row>
    <row r="51902" spans="1:2" x14ac:dyDescent="0.2">
      <c r="A51902" s="253"/>
      <c r="B51902" s="254"/>
    </row>
    <row r="51903" spans="1:2" x14ac:dyDescent="0.2">
      <c r="A51903" s="253"/>
      <c r="B51903" s="254"/>
    </row>
    <row r="51904" spans="1:2" x14ac:dyDescent="0.2">
      <c r="A51904" s="253"/>
      <c r="B51904" s="254"/>
    </row>
    <row r="51905" spans="1:2" x14ac:dyDescent="0.2">
      <c r="A51905" s="253"/>
      <c r="B51905" s="254"/>
    </row>
    <row r="51906" spans="1:2" x14ac:dyDescent="0.2">
      <c r="A51906" s="253"/>
      <c r="B51906" s="254"/>
    </row>
    <row r="51907" spans="1:2" x14ac:dyDescent="0.2">
      <c r="A51907" s="253"/>
      <c r="B51907" s="254"/>
    </row>
    <row r="51908" spans="1:2" x14ac:dyDescent="0.2">
      <c r="A51908" s="253"/>
      <c r="B51908" s="254"/>
    </row>
    <row r="51909" spans="1:2" x14ac:dyDescent="0.2">
      <c r="A51909" s="253"/>
      <c r="B51909" s="254"/>
    </row>
    <row r="51910" spans="1:2" x14ac:dyDescent="0.2">
      <c r="A51910" s="253"/>
      <c r="B51910" s="254"/>
    </row>
    <row r="51911" spans="1:2" x14ac:dyDescent="0.2">
      <c r="A51911" s="253"/>
      <c r="B51911" s="254"/>
    </row>
    <row r="51912" spans="1:2" x14ac:dyDescent="0.2">
      <c r="A51912" s="253"/>
      <c r="B51912" s="254"/>
    </row>
    <row r="51913" spans="1:2" x14ac:dyDescent="0.2">
      <c r="A51913" s="253"/>
      <c r="B51913" s="254"/>
    </row>
    <row r="51914" spans="1:2" x14ac:dyDescent="0.2">
      <c r="A51914" s="253"/>
      <c r="B51914" s="254"/>
    </row>
    <row r="51915" spans="1:2" x14ac:dyDescent="0.2">
      <c r="A51915" s="253"/>
      <c r="B51915" s="254"/>
    </row>
    <row r="51916" spans="1:2" x14ac:dyDescent="0.2">
      <c r="A51916" s="253"/>
      <c r="B51916" s="254"/>
    </row>
    <row r="51917" spans="1:2" x14ac:dyDescent="0.2">
      <c r="A51917" s="253"/>
      <c r="B51917" s="254"/>
    </row>
    <row r="51918" spans="1:2" x14ac:dyDescent="0.2">
      <c r="A51918" s="253"/>
      <c r="B51918" s="254"/>
    </row>
    <row r="51919" spans="1:2" x14ac:dyDescent="0.2">
      <c r="A51919" s="253"/>
      <c r="B51919" s="254"/>
    </row>
    <row r="51920" spans="1:2" x14ac:dyDescent="0.2">
      <c r="A51920" s="253"/>
      <c r="B51920" s="254"/>
    </row>
    <row r="51921" spans="1:2" x14ac:dyDescent="0.2">
      <c r="A51921" s="253"/>
      <c r="B51921" s="254"/>
    </row>
    <row r="51922" spans="1:2" x14ac:dyDescent="0.2">
      <c r="A51922" s="253"/>
      <c r="B51922" s="254"/>
    </row>
    <row r="51923" spans="1:2" x14ac:dyDescent="0.2">
      <c r="A51923" s="253"/>
      <c r="B51923" s="254"/>
    </row>
    <row r="51924" spans="1:2" x14ac:dyDescent="0.2">
      <c r="A51924" s="253"/>
      <c r="B51924" s="254"/>
    </row>
    <row r="51925" spans="1:2" x14ac:dyDescent="0.2">
      <c r="A51925" s="253"/>
      <c r="B51925" s="254"/>
    </row>
    <row r="51926" spans="1:2" x14ac:dyDescent="0.2">
      <c r="A51926" s="253"/>
      <c r="B51926" s="254"/>
    </row>
    <row r="51927" spans="1:2" x14ac:dyDescent="0.2">
      <c r="A51927" s="253"/>
      <c r="B51927" s="254"/>
    </row>
    <row r="51928" spans="1:2" x14ac:dyDescent="0.2">
      <c r="A51928" s="253"/>
      <c r="B51928" s="254"/>
    </row>
    <row r="51929" spans="1:2" x14ac:dyDescent="0.2">
      <c r="A51929" s="253"/>
      <c r="B51929" s="254"/>
    </row>
    <row r="51930" spans="1:2" x14ac:dyDescent="0.2">
      <c r="A51930" s="253"/>
      <c r="B51930" s="254"/>
    </row>
    <row r="51931" spans="1:2" x14ac:dyDescent="0.2">
      <c r="A51931" s="253"/>
      <c r="B51931" s="254"/>
    </row>
    <row r="51932" spans="1:2" x14ac:dyDescent="0.2">
      <c r="A51932" s="253"/>
      <c r="B51932" s="254"/>
    </row>
    <row r="51933" spans="1:2" x14ac:dyDescent="0.2">
      <c r="A51933" s="253"/>
      <c r="B51933" s="254"/>
    </row>
    <row r="51934" spans="1:2" x14ac:dyDescent="0.2">
      <c r="A51934" s="253"/>
      <c r="B51934" s="254"/>
    </row>
    <row r="51935" spans="1:2" x14ac:dyDescent="0.2">
      <c r="A51935" s="253"/>
      <c r="B51935" s="254"/>
    </row>
    <row r="51936" spans="1:2" x14ac:dyDescent="0.2">
      <c r="A51936" s="253"/>
      <c r="B51936" s="254"/>
    </row>
    <row r="51937" spans="1:2" x14ac:dyDescent="0.2">
      <c r="A51937" s="253"/>
      <c r="B51937" s="254"/>
    </row>
    <row r="51938" spans="1:2" x14ac:dyDescent="0.2">
      <c r="A51938" s="253"/>
      <c r="B51938" s="254"/>
    </row>
    <row r="51939" spans="1:2" x14ac:dyDescent="0.2">
      <c r="A51939" s="253"/>
      <c r="B51939" s="254"/>
    </row>
    <row r="51940" spans="1:2" x14ac:dyDescent="0.2">
      <c r="A51940" s="253"/>
      <c r="B51940" s="254"/>
    </row>
    <row r="51941" spans="1:2" x14ac:dyDescent="0.2">
      <c r="A51941" s="253"/>
      <c r="B51941" s="254"/>
    </row>
    <row r="51942" spans="1:2" x14ac:dyDescent="0.2">
      <c r="A51942" s="253"/>
      <c r="B51942" s="254"/>
    </row>
    <row r="51943" spans="1:2" x14ac:dyDescent="0.2">
      <c r="A51943" s="253"/>
      <c r="B51943" s="254"/>
    </row>
    <row r="51944" spans="1:2" x14ac:dyDescent="0.2">
      <c r="A51944" s="253"/>
      <c r="B51944" s="254"/>
    </row>
    <row r="51945" spans="1:2" x14ac:dyDescent="0.2">
      <c r="A51945" s="253"/>
      <c r="B51945" s="254"/>
    </row>
    <row r="51946" spans="1:2" x14ac:dyDescent="0.2">
      <c r="A51946" s="253"/>
      <c r="B51946" s="254"/>
    </row>
    <row r="51947" spans="1:2" x14ac:dyDescent="0.2">
      <c r="A51947" s="253"/>
      <c r="B51947" s="254"/>
    </row>
    <row r="51948" spans="1:2" x14ac:dyDescent="0.2">
      <c r="A51948" s="253"/>
      <c r="B51948" s="254"/>
    </row>
    <row r="51949" spans="1:2" x14ac:dyDescent="0.2">
      <c r="A51949" s="253"/>
      <c r="B51949" s="254"/>
    </row>
    <row r="51950" spans="1:2" x14ac:dyDescent="0.2">
      <c r="A51950" s="253"/>
      <c r="B51950" s="254"/>
    </row>
    <row r="51951" spans="1:2" x14ac:dyDescent="0.2">
      <c r="A51951" s="253"/>
      <c r="B51951" s="254"/>
    </row>
    <row r="51952" spans="1:2" x14ac:dyDescent="0.2">
      <c r="A51952" s="253"/>
      <c r="B51952" s="254"/>
    </row>
    <row r="51953" spans="1:2" x14ac:dyDescent="0.2">
      <c r="A51953" s="253"/>
      <c r="B51953" s="254"/>
    </row>
    <row r="51954" spans="1:2" x14ac:dyDescent="0.2">
      <c r="A51954" s="253"/>
      <c r="B51954" s="254"/>
    </row>
    <row r="51955" spans="1:2" x14ac:dyDescent="0.2">
      <c r="A51955" s="253"/>
      <c r="B51955" s="254"/>
    </row>
    <row r="51956" spans="1:2" x14ac:dyDescent="0.2">
      <c r="A51956" s="253"/>
      <c r="B51956" s="254"/>
    </row>
    <row r="51957" spans="1:2" x14ac:dyDescent="0.2">
      <c r="A51957" s="253"/>
      <c r="B51957" s="254"/>
    </row>
    <row r="51958" spans="1:2" x14ac:dyDescent="0.2">
      <c r="A51958" s="253"/>
      <c r="B51958" s="254"/>
    </row>
    <row r="51959" spans="1:2" x14ac:dyDescent="0.2">
      <c r="A51959" s="253"/>
      <c r="B51959" s="254"/>
    </row>
    <row r="51960" spans="1:2" x14ac:dyDescent="0.2">
      <c r="A51960" s="253"/>
      <c r="B51960" s="254"/>
    </row>
    <row r="51961" spans="1:2" x14ac:dyDescent="0.2">
      <c r="A51961" s="253"/>
      <c r="B51961" s="254"/>
    </row>
    <row r="51962" spans="1:2" x14ac:dyDescent="0.2">
      <c r="A51962" s="253"/>
      <c r="B51962" s="254"/>
    </row>
    <row r="51963" spans="1:2" x14ac:dyDescent="0.2">
      <c r="A51963" s="253"/>
      <c r="B51963" s="254"/>
    </row>
    <row r="51964" spans="1:2" x14ac:dyDescent="0.2">
      <c r="A51964" s="253"/>
      <c r="B51964" s="254"/>
    </row>
    <row r="51965" spans="1:2" x14ac:dyDescent="0.2">
      <c r="A51965" s="253"/>
      <c r="B51965" s="254"/>
    </row>
    <row r="51966" spans="1:2" x14ac:dyDescent="0.2">
      <c r="A51966" s="253"/>
      <c r="B51966" s="254"/>
    </row>
    <row r="51967" spans="1:2" x14ac:dyDescent="0.2">
      <c r="A51967" s="253"/>
      <c r="B51967" s="254"/>
    </row>
    <row r="51968" spans="1:2" x14ac:dyDescent="0.2">
      <c r="A51968" s="253"/>
      <c r="B51968" s="254"/>
    </row>
    <row r="51969" spans="1:2" x14ac:dyDescent="0.2">
      <c r="A51969" s="253"/>
      <c r="B51969" s="254"/>
    </row>
    <row r="51970" spans="1:2" x14ac:dyDescent="0.2">
      <c r="A51970" s="253"/>
      <c r="B51970" s="254"/>
    </row>
    <row r="51971" spans="1:2" x14ac:dyDescent="0.2">
      <c r="A51971" s="253"/>
      <c r="B51971" s="254"/>
    </row>
    <row r="51972" spans="1:2" x14ac:dyDescent="0.2">
      <c r="A51972" s="253"/>
      <c r="B51972" s="254"/>
    </row>
    <row r="51973" spans="1:2" x14ac:dyDescent="0.2">
      <c r="A51973" s="253"/>
      <c r="B51973" s="254"/>
    </row>
    <row r="51974" spans="1:2" x14ac:dyDescent="0.2">
      <c r="A51974" s="253"/>
      <c r="B51974" s="254"/>
    </row>
    <row r="51975" spans="1:2" x14ac:dyDescent="0.2">
      <c r="A51975" s="253"/>
      <c r="B51975" s="254"/>
    </row>
    <row r="51976" spans="1:2" x14ac:dyDescent="0.2">
      <c r="A51976" s="253"/>
      <c r="B51976" s="254"/>
    </row>
    <row r="51977" spans="1:2" x14ac:dyDescent="0.2">
      <c r="A51977" s="253"/>
      <c r="B51977" s="254"/>
    </row>
    <row r="51978" spans="1:2" x14ac:dyDescent="0.2">
      <c r="A51978" s="253"/>
      <c r="B51978" s="254"/>
    </row>
    <row r="51979" spans="1:2" x14ac:dyDescent="0.2">
      <c r="A51979" s="253"/>
      <c r="B51979" s="254"/>
    </row>
    <row r="51980" spans="1:2" x14ac:dyDescent="0.2">
      <c r="A51980" s="253"/>
      <c r="B51980" s="254"/>
    </row>
    <row r="51981" spans="1:2" x14ac:dyDescent="0.2">
      <c r="A51981" s="253"/>
      <c r="B51981" s="254"/>
    </row>
    <row r="51982" spans="1:2" x14ac:dyDescent="0.2">
      <c r="A51982" s="253"/>
      <c r="B51982" s="254"/>
    </row>
    <row r="51983" spans="1:2" x14ac:dyDescent="0.2">
      <c r="A51983" s="253"/>
      <c r="B51983" s="254"/>
    </row>
    <row r="51984" spans="1:2" x14ac:dyDescent="0.2">
      <c r="A51984" s="253"/>
      <c r="B51984" s="254"/>
    </row>
    <row r="51985" spans="1:2" x14ac:dyDescent="0.2">
      <c r="A51985" s="253"/>
      <c r="B51985" s="254"/>
    </row>
    <row r="51986" spans="1:2" x14ac:dyDescent="0.2">
      <c r="A51986" s="253"/>
      <c r="B51986" s="254"/>
    </row>
    <row r="51987" spans="1:2" x14ac:dyDescent="0.2">
      <c r="A51987" s="253"/>
      <c r="B51987" s="254"/>
    </row>
    <row r="51988" spans="1:2" x14ac:dyDescent="0.2">
      <c r="A51988" s="253"/>
      <c r="B51988" s="254"/>
    </row>
    <row r="51989" spans="1:2" x14ac:dyDescent="0.2">
      <c r="A51989" s="253"/>
      <c r="B51989" s="254"/>
    </row>
    <row r="51990" spans="1:2" x14ac:dyDescent="0.2">
      <c r="A51990" s="253"/>
      <c r="B51990" s="254"/>
    </row>
    <row r="51991" spans="1:2" x14ac:dyDescent="0.2">
      <c r="A51991" s="253"/>
      <c r="B51991" s="254"/>
    </row>
    <row r="51992" spans="1:2" x14ac:dyDescent="0.2">
      <c r="A51992" s="253"/>
      <c r="B51992" s="254"/>
    </row>
    <row r="51993" spans="1:2" x14ac:dyDescent="0.2">
      <c r="A51993" s="253"/>
      <c r="B51993" s="254"/>
    </row>
    <row r="51994" spans="1:2" x14ac:dyDescent="0.2">
      <c r="A51994" s="253"/>
      <c r="B51994" s="254"/>
    </row>
    <row r="51995" spans="1:2" x14ac:dyDescent="0.2">
      <c r="A51995" s="253"/>
      <c r="B51995" s="254"/>
    </row>
    <row r="51996" spans="1:2" x14ac:dyDescent="0.2">
      <c r="A51996" s="253"/>
      <c r="B51996" s="254"/>
    </row>
    <row r="51997" spans="1:2" x14ac:dyDescent="0.2">
      <c r="A51997" s="253"/>
      <c r="B51997" s="254"/>
    </row>
    <row r="51998" spans="1:2" x14ac:dyDescent="0.2">
      <c r="A51998" s="253"/>
      <c r="B51998" s="254"/>
    </row>
    <row r="51999" spans="1:2" x14ac:dyDescent="0.2">
      <c r="A51999" s="253"/>
      <c r="B51999" s="254"/>
    </row>
    <row r="52000" spans="1:2" x14ac:dyDescent="0.2">
      <c r="A52000" s="253"/>
      <c r="B52000" s="254"/>
    </row>
    <row r="52001" spans="1:2" x14ac:dyDescent="0.2">
      <c r="A52001" s="253"/>
      <c r="B52001" s="254"/>
    </row>
    <row r="52002" spans="1:2" x14ac:dyDescent="0.2">
      <c r="A52002" s="253"/>
      <c r="B52002" s="254"/>
    </row>
    <row r="52003" spans="1:2" x14ac:dyDescent="0.2">
      <c r="A52003" s="253"/>
      <c r="B52003" s="254"/>
    </row>
    <row r="52004" spans="1:2" x14ac:dyDescent="0.2">
      <c r="A52004" s="253"/>
      <c r="B52004" s="254"/>
    </row>
    <row r="52005" spans="1:2" x14ac:dyDescent="0.2">
      <c r="A52005" s="253"/>
      <c r="B52005" s="254"/>
    </row>
    <row r="52006" spans="1:2" x14ac:dyDescent="0.2">
      <c r="A52006" s="253"/>
      <c r="B52006" s="254"/>
    </row>
    <row r="52007" spans="1:2" x14ac:dyDescent="0.2">
      <c r="A52007" s="253"/>
      <c r="B52007" s="254"/>
    </row>
    <row r="52008" spans="1:2" x14ac:dyDescent="0.2">
      <c r="A52008" s="253"/>
      <c r="B52008" s="254"/>
    </row>
    <row r="52009" spans="1:2" x14ac:dyDescent="0.2">
      <c r="A52009" s="253"/>
      <c r="B52009" s="254"/>
    </row>
    <row r="52010" spans="1:2" x14ac:dyDescent="0.2">
      <c r="A52010" s="253"/>
      <c r="B52010" s="254"/>
    </row>
    <row r="52011" spans="1:2" x14ac:dyDescent="0.2">
      <c r="A52011" s="253"/>
      <c r="B52011" s="254"/>
    </row>
    <row r="52012" spans="1:2" x14ac:dyDescent="0.2">
      <c r="A52012" s="253"/>
      <c r="B52012" s="254"/>
    </row>
    <row r="52013" spans="1:2" x14ac:dyDescent="0.2">
      <c r="A52013" s="253"/>
      <c r="B52013" s="254"/>
    </row>
    <row r="52014" spans="1:2" x14ac:dyDescent="0.2">
      <c r="A52014" s="253"/>
      <c r="B52014" s="254"/>
    </row>
    <row r="52015" spans="1:2" x14ac:dyDescent="0.2">
      <c r="A52015" s="253"/>
      <c r="B52015" s="254"/>
    </row>
    <row r="52016" spans="1:2" x14ac:dyDescent="0.2">
      <c r="A52016" s="253"/>
      <c r="B52016" s="254"/>
    </row>
    <row r="52017" spans="1:2" x14ac:dyDescent="0.2">
      <c r="A52017" s="253"/>
      <c r="B52017" s="254"/>
    </row>
    <row r="52018" spans="1:2" x14ac:dyDescent="0.2">
      <c r="A52018" s="253"/>
      <c r="B52018" s="254"/>
    </row>
    <row r="52019" spans="1:2" x14ac:dyDescent="0.2">
      <c r="A52019" s="253"/>
      <c r="B52019" s="254"/>
    </row>
    <row r="52020" spans="1:2" x14ac:dyDescent="0.2">
      <c r="A52020" s="253"/>
      <c r="B52020" s="254"/>
    </row>
    <row r="52021" spans="1:2" x14ac:dyDescent="0.2">
      <c r="A52021" s="253"/>
      <c r="B52021" s="254"/>
    </row>
    <row r="52022" spans="1:2" x14ac:dyDescent="0.2">
      <c r="A52022" s="253"/>
      <c r="B52022" s="254"/>
    </row>
    <row r="52023" spans="1:2" x14ac:dyDescent="0.2">
      <c r="A52023" s="253"/>
      <c r="B52023" s="254"/>
    </row>
    <row r="52024" spans="1:2" x14ac:dyDescent="0.2">
      <c r="A52024" s="253"/>
      <c r="B52024" s="254"/>
    </row>
    <row r="52025" spans="1:2" x14ac:dyDescent="0.2">
      <c r="A52025" s="253"/>
      <c r="B52025" s="254"/>
    </row>
    <row r="52026" spans="1:2" x14ac:dyDescent="0.2">
      <c r="A52026" s="253"/>
      <c r="B52026" s="254"/>
    </row>
    <row r="52027" spans="1:2" x14ac:dyDescent="0.2">
      <c r="A52027" s="253"/>
      <c r="B52027" s="254"/>
    </row>
    <row r="52028" spans="1:2" x14ac:dyDescent="0.2">
      <c r="A52028" s="253"/>
      <c r="B52028" s="254"/>
    </row>
    <row r="52029" spans="1:2" x14ac:dyDescent="0.2">
      <c r="A52029" s="253"/>
      <c r="B52029" s="254"/>
    </row>
    <row r="52030" spans="1:2" x14ac:dyDescent="0.2">
      <c r="A52030" s="253"/>
      <c r="B52030" s="254"/>
    </row>
    <row r="52031" spans="1:2" x14ac:dyDescent="0.2">
      <c r="A52031" s="253"/>
      <c r="B52031" s="254"/>
    </row>
    <row r="52032" spans="1:2" x14ac:dyDescent="0.2">
      <c r="A52032" s="253"/>
      <c r="B52032" s="254"/>
    </row>
    <row r="52033" spans="1:2" x14ac:dyDescent="0.2">
      <c r="A52033" s="253"/>
      <c r="B52033" s="254"/>
    </row>
    <row r="52034" spans="1:2" x14ac:dyDescent="0.2">
      <c r="A52034" s="253"/>
      <c r="B52034" s="254"/>
    </row>
    <row r="52035" spans="1:2" x14ac:dyDescent="0.2">
      <c r="A52035" s="253"/>
      <c r="B52035" s="254"/>
    </row>
    <row r="52036" spans="1:2" x14ac:dyDescent="0.2">
      <c r="A52036" s="253"/>
      <c r="B52036" s="254"/>
    </row>
    <row r="52037" spans="1:2" x14ac:dyDescent="0.2">
      <c r="A52037" s="253"/>
      <c r="B52037" s="254"/>
    </row>
    <row r="52038" spans="1:2" x14ac:dyDescent="0.2">
      <c r="A52038" s="253"/>
      <c r="B52038" s="254"/>
    </row>
    <row r="52039" spans="1:2" x14ac:dyDescent="0.2">
      <c r="A52039" s="253"/>
      <c r="B52039" s="254"/>
    </row>
    <row r="52040" spans="1:2" x14ac:dyDescent="0.2">
      <c r="A52040" s="253"/>
      <c r="B52040" s="254"/>
    </row>
    <row r="52041" spans="1:2" x14ac:dyDescent="0.2">
      <c r="A52041" s="253"/>
      <c r="B52041" s="254"/>
    </row>
    <row r="52042" spans="1:2" x14ac:dyDescent="0.2">
      <c r="A52042" s="253"/>
      <c r="B52042" s="254"/>
    </row>
    <row r="52043" spans="1:2" x14ac:dyDescent="0.2">
      <c r="A52043" s="253"/>
      <c r="B52043" s="254"/>
    </row>
    <row r="52044" spans="1:2" x14ac:dyDescent="0.2">
      <c r="A52044" s="253"/>
      <c r="B52044" s="254"/>
    </row>
    <row r="52045" spans="1:2" x14ac:dyDescent="0.2">
      <c r="A52045" s="253"/>
      <c r="B52045" s="254"/>
    </row>
    <row r="52046" spans="1:2" x14ac:dyDescent="0.2">
      <c r="A52046" s="253"/>
      <c r="B52046" s="254"/>
    </row>
    <row r="52047" spans="1:2" x14ac:dyDescent="0.2">
      <c r="A52047" s="253"/>
      <c r="B52047" s="254"/>
    </row>
    <row r="52048" spans="1:2" x14ac:dyDescent="0.2">
      <c r="A52048" s="253"/>
      <c r="B52048" s="254"/>
    </row>
    <row r="52049" spans="1:2" x14ac:dyDescent="0.2">
      <c r="A52049" s="253"/>
      <c r="B52049" s="254"/>
    </row>
    <row r="52050" spans="1:2" x14ac:dyDescent="0.2">
      <c r="A52050" s="253"/>
      <c r="B52050" s="254"/>
    </row>
    <row r="52051" spans="1:2" x14ac:dyDescent="0.2">
      <c r="A52051" s="253"/>
      <c r="B52051" s="254"/>
    </row>
    <row r="52052" spans="1:2" x14ac:dyDescent="0.2">
      <c r="A52052" s="253"/>
      <c r="B52052" s="254"/>
    </row>
    <row r="52053" spans="1:2" x14ac:dyDescent="0.2">
      <c r="A52053" s="253"/>
      <c r="B52053" s="254"/>
    </row>
    <row r="52054" spans="1:2" x14ac:dyDescent="0.2">
      <c r="A52054" s="253"/>
      <c r="B52054" s="254"/>
    </row>
    <row r="52055" spans="1:2" x14ac:dyDescent="0.2">
      <c r="A52055" s="253"/>
      <c r="B52055" s="254"/>
    </row>
    <row r="52056" spans="1:2" x14ac:dyDescent="0.2">
      <c r="A52056" s="253"/>
      <c r="B52056" s="254"/>
    </row>
    <row r="52057" spans="1:2" x14ac:dyDescent="0.2">
      <c r="A52057" s="253"/>
      <c r="B52057" s="254"/>
    </row>
    <row r="52058" spans="1:2" x14ac:dyDescent="0.2">
      <c r="A52058" s="253"/>
      <c r="B52058" s="254"/>
    </row>
    <row r="52059" spans="1:2" x14ac:dyDescent="0.2">
      <c r="A52059" s="253"/>
      <c r="B52059" s="254"/>
    </row>
    <row r="52060" spans="1:2" x14ac:dyDescent="0.2">
      <c r="A52060" s="253"/>
      <c r="B52060" s="254"/>
    </row>
    <row r="52061" spans="1:2" x14ac:dyDescent="0.2">
      <c r="A52061" s="253"/>
      <c r="B52061" s="254"/>
    </row>
    <row r="52062" spans="1:2" x14ac:dyDescent="0.2">
      <c r="A52062" s="253"/>
      <c r="B52062" s="254"/>
    </row>
    <row r="52063" spans="1:2" x14ac:dyDescent="0.2">
      <c r="A52063" s="253"/>
      <c r="B52063" s="254"/>
    </row>
    <row r="52064" spans="1:2" x14ac:dyDescent="0.2">
      <c r="A52064" s="253"/>
      <c r="B52064" s="254"/>
    </row>
    <row r="52065" spans="1:2" x14ac:dyDescent="0.2">
      <c r="A52065" s="253"/>
      <c r="B52065" s="254"/>
    </row>
    <row r="52066" spans="1:2" x14ac:dyDescent="0.2">
      <c r="A52066" s="253"/>
      <c r="B52066" s="254"/>
    </row>
    <row r="52067" spans="1:2" x14ac:dyDescent="0.2">
      <c r="A52067" s="253"/>
      <c r="B52067" s="254"/>
    </row>
    <row r="52068" spans="1:2" x14ac:dyDescent="0.2">
      <c r="A52068" s="253"/>
      <c r="B52068" s="254"/>
    </row>
    <row r="52069" spans="1:2" x14ac:dyDescent="0.2">
      <c r="A52069" s="253"/>
      <c r="B52069" s="254"/>
    </row>
    <row r="52070" spans="1:2" x14ac:dyDescent="0.2">
      <c r="A52070" s="253"/>
      <c r="B52070" s="254"/>
    </row>
    <row r="52071" spans="1:2" x14ac:dyDescent="0.2">
      <c r="A52071" s="253"/>
      <c r="B52071" s="254"/>
    </row>
    <row r="52072" spans="1:2" x14ac:dyDescent="0.2">
      <c r="A52072" s="253"/>
      <c r="B52072" s="254"/>
    </row>
    <row r="52073" spans="1:2" x14ac:dyDescent="0.2">
      <c r="A52073" s="253"/>
      <c r="B52073" s="254"/>
    </row>
    <row r="52074" spans="1:2" x14ac:dyDescent="0.2">
      <c r="A52074" s="253"/>
      <c r="B52074" s="254"/>
    </row>
    <row r="52075" spans="1:2" x14ac:dyDescent="0.2">
      <c r="A52075" s="253"/>
      <c r="B52075" s="254"/>
    </row>
    <row r="52076" spans="1:2" x14ac:dyDescent="0.2">
      <c r="A52076" s="253"/>
      <c r="B52076" s="254"/>
    </row>
    <row r="52077" spans="1:2" x14ac:dyDescent="0.2">
      <c r="A52077" s="253"/>
      <c r="B52077" s="254"/>
    </row>
    <row r="52078" spans="1:2" x14ac:dyDescent="0.2">
      <c r="A52078" s="253"/>
      <c r="B52078" s="254"/>
    </row>
    <row r="52079" spans="1:2" x14ac:dyDescent="0.2">
      <c r="A52079" s="253"/>
      <c r="B52079" s="254"/>
    </row>
    <row r="52080" spans="1:2" x14ac:dyDescent="0.2">
      <c r="A52080" s="253"/>
      <c r="B52080" s="254"/>
    </row>
    <row r="52081" spans="1:2" x14ac:dyDescent="0.2">
      <c r="A52081" s="253"/>
      <c r="B52081" s="254"/>
    </row>
    <row r="52082" spans="1:2" x14ac:dyDescent="0.2">
      <c r="A52082" s="253"/>
      <c r="B52082" s="254"/>
    </row>
    <row r="52083" spans="1:2" x14ac:dyDescent="0.2">
      <c r="A52083" s="253"/>
      <c r="B52083" s="254"/>
    </row>
    <row r="52084" spans="1:2" x14ac:dyDescent="0.2">
      <c r="A52084" s="253"/>
      <c r="B52084" s="254"/>
    </row>
    <row r="52085" spans="1:2" x14ac:dyDescent="0.2">
      <c r="A52085" s="253"/>
      <c r="B52085" s="254"/>
    </row>
    <row r="52086" spans="1:2" x14ac:dyDescent="0.2">
      <c r="A52086" s="253"/>
      <c r="B52086" s="254"/>
    </row>
    <row r="52087" spans="1:2" x14ac:dyDescent="0.2">
      <c r="A52087" s="253"/>
      <c r="B52087" s="254"/>
    </row>
    <row r="52088" spans="1:2" x14ac:dyDescent="0.2">
      <c r="A52088" s="253"/>
      <c r="B52088" s="254"/>
    </row>
    <row r="52089" spans="1:2" x14ac:dyDescent="0.2">
      <c r="A52089" s="253"/>
      <c r="B52089" s="254"/>
    </row>
    <row r="52090" spans="1:2" x14ac:dyDescent="0.2">
      <c r="A52090" s="253"/>
      <c r="B52090" s="254"/>
    </row>
    <row r="52091" spans="1:2" x14ac:dyDescent="0.2">
      <c r="A52091" s="253"/>
      <c r="B52091" s="254"/>
    </row>
    <row r="52092" spans="1:2" x14ac:dyDescent="0.2">
      <c r="A52092" s="253"/>
      <c r="B52092" s="254"/>
    </row>
    <row r="52093" spans="1:2" x14ac:dyDescent="0.2">
      <c r="A52093" s="253"/>
      <c r="B52093" s="254"/>
    </row>
    <row r="52094" spans="1:2" x14ac:dyDescent="0.2">
      <c r="A52094" s="253"/>
      <c r="B52094" s="254"/>
    </row>
    <row r="52095" spans="1:2" x14ac:dyDescent="0.2">
      <c r="A52095" s="253"/>
      <c r="B52095" s="254"/>
    </row>
    <row r="52096" spans="1:2" x14ac:dyDescent="0.2">
      <c r="A52096" s="253"/>
      <c r="B52096" s="254"/>
    </row>
    <row r="52097" spans="1:2" x14ac:dyDescent="0.2">
      <c r="A52097" s="253"/>
      <c r="B52097" s="254"/>
    </row>
    <row r="52098" spans="1:2" x14ac:dyDescent="0.2">
      <c r="A52098" s="253"/>
      <c r="B52098" s="254"/>
    </row>
    <row r="52099" spans="1:2" x14ac:dyDescent="0.2">
      <c r="A52099" s="253"/>
      <c r="B52099" s="254"/>
    </row>
    <row r="52100" spans="1:2" x14ac:dyDescent="0.2">
      <c r="A52100" s="253"/>
      <c r="B52100" s="254"/>
    </row>
    <row r="52101" spans="1:2" x14ac:dyDescent="0.2">
      <c r="A52101" s="253"/>
      <c r="B52101" s="254"/>
    </row>
    <row r="52102" spans="1:2" x14ac:dyDescent="0.2">
      <c r="A52102" s="253"/>
      <c r="B52102" s="254"/>
    </row>
    <row r="52103" spans="1:2" x14ac:dyDescent="0.2">
      <c r="A52103" s="253"/>
      <c r="B52103" s="254"/>
    </row>
    <row r="52104" spans="1:2" x14ac:dyDescent="0.2">
      <c r="A52104" s="253"/>
      <c r="B52104" s="254"/>
    </row>
    <row r="52105" spans="1:2" x14ac:dyDescent="0.2">
      <c r="A52105" s="253"/>
      <c r="B52105" s="254"/>
    </row>
    <row r="52106" spans="1:2" x14ac:dyDescent="0.2">
      <c r="A52106" s="253"/>
      <c r="B52106" s="254"/>
    </row>
    <row r="52107" spans="1:2" x14ac:dyDescent="0.2">
      <c r="A52107" s="253"/>
      <c r="B52107" s="254"/>
    </row>
    <row r="52108" spans="1:2" x14ac:dyDescent="0.2">
      <c r="A52108" s="253"/>
      <c r="B52108" s="254"/>
    </row>
    <row r="52109" spans="1:2" x14ac:dyDescent="0.2">
      <c r="A52109" s="253"/>
      <c r="B52109" s="254"/>
    </row>
    <row r="52110" spans="1:2" x14ac:dyDescent="0.2">
      <c r="A52110" s="253"/>
      <c r="B52110" s="254"/>
    </row>
    <row r="52111" spans="1:2" x14ac:dyDescent="0.2">
      <c r="A52111" s="253"/>
      <c r="B52111" s="254"/>
    </row>
    <row r="52112" spans="1:2" x14ac:dyDescent="0.2">
      <c r="A52112" s="253"/>
      <c r="B52112" s="254"/>
    </row>
    <row r="52113" spans="1:2" x14ac:dyDescent="0.2">
      <c r="A52113" s="253"/>
      <c r="B52113" s="254"/>
    </row>
    <row r="52114" spans="1:2" x14ac:dyDescent="0.2">
      <c r="A52114" s="253"/>
      <c r="B52114" s="254"/>
    </row>
    <row r="52115" spans="1:2" x14ac:dyDescent="0.2">
      <c r="A52115" s="253"/>
      <c r="B52115" s="254"/>
    </row>
    <row r="52116" spans="1:2" x14ac:dyDescent="0.2">
      <c r="A52116" s="253"/>
      <c r="B52116" s="254"/>
    </row>
    <row r="52117" spans="1:2" x14ac:dyDescent="0.2">
      <c r="A52117" s="253"/>
      <c r="B52117" s="254"/>
    </row>
    <row r="52118" spans="1:2" x14ac:dyDescent="0.2">
      <c r="A52118" s="253"/>
      <c r="B52118" s="254"/>
    </row>
    <row r="52119" spans="1:2" x14ac:dyDescent="0.2">
      <c r="A52119" s="253"/>
      <c r="B52119" s="254"/>
    </row>
    <row r="52120" spans="1:2" x14ac:dyDescent="0.2">
      <c r="A52120" s="253"/>
      <c r="B52120" s="254"/>
    </row>
    <row r="52121" spans="1:2" x14ac:dyDescent="0.2">
      <c r="A52121" s="253"/>
      <c r="B52121" s="254"/>
    </row>
    <row r="52122" spans="1:2" x14ac:dyDescent="0.2">
      <c r="A52122" s="253"/>
      <c r="B52122" s="254"/>
    </row>
    <row r="52123" spans="1:2" x14ac:dyDescent="0.2">
      <c r="A52123" s="253"/>
      <c r="B52123" s="254"/>
    </row>
    <row r="52124" spans="1:2" x14ac:dyDescent="0.2">
      <c r="A52124" s="253"/>
      <c r="B52124" s="254"/>
    </row>
    <row r="52125" spans="1:2" x14ac:dyDescent="0.2">
      <c r="A52125" s="253"/>
      <c r="B52125" s="254"/>
    </row>
    <row r="52126" spans="1:2" x14ac:dyDescent="0.2">
      <c r="A52126" s="253"/>
      <c r="B52126" s="254"/>
    </row>
    <row r="52127" spans="1:2" x14ac:dyDescent="0.2">
      <c r="A52127" s="253"/>
      <c r="B52127" s="254"/>
    </row>
    <row r="52128" spans="1:2" x14ac:dyDescent="0.2">
      <c r="A52128" s="253"/>
      <c r="B52128" s="254"/>
    </row>
    <row r="52129" spans="1:2" x14ac:dyDescent="0.2">
      <c r="A52129" s="253"/>
      <c r="B52129" s="254"/>
    </row>
    <row r="52130" spans="1:2" x14ac:dyDescent="0.2">
      <c r="A52130" s="253"/>
      <c r="B52130" s="254"/>
    </row>
    <row r="52131" spans="1:2" x14ac:dyDescent="0.2">
      <c r="A52131" s="253"/>
      <c r="B52131" s="254"/>
    </row>
    <row r="52132" spans="1:2" x14ac:dyDescent="0.2">
      <c r="A52132" s="253"/>
      <c r="B52132" s="254"/>
    </row>
    <row r="52133" spans="1:2" x14ac:dyDescent="0.2">
      <c r="A52133" s="253"/>
      <c r="B52133" s="254"/>
    </row>
    <row r="52134" spans="1:2" x14ac:dyDescent="0.2">
      <c r="A52134" s="253"/>
      <c r="B52134" s="254"/>
    </row>
    <row r="52135" spans="1:2" x14ac:dyDescent="0.2">
      <c r="A52135" s="253"/>
      <c r="B52135" s="254"/>
    </row>
    <row r="52136" spans="1:2" x14ac:dyDescent="0.2">
      <c r="A52136" s="253"/>
      <c r="B52136" s="254"/>
    </row>
    <row r="52137" spans="1:2" x14ac:dyDescent="0.2">
      <c r="A52137" s="253"/>
      <c r="B52137" s="254"/>
    </row>
    <row r="52138" spans="1:2" x14ac:dyDescent="0.2">
      <c r="A52138" s="253"/>
      <c r="B52138" s="254"/>
    </row>
    <row r="52139" spans="1:2" x14ac:dyDescent="0.2">
      <c r="A52139" s="253"/>
      <c r="B52139" s="254"/>
    </row>
    <row r="52140" spans="1:2" x14ac:dyDescent="0.2">
      <c r="A52140" s="253"/>
      <c r="B52140" s="254"/>
    </row>
    <row r="52141" spans="1:2" x14ac:dyDescent="0.2">
      <c r="A52141" s="253"/>
      <c r="B52141" s="254"/>
    </row>
    <row r="52142" spans="1:2" x14ac:dyDescent="0.2">
      <c r="A52142" s="253"/>
      <c r="B52142" s="254"/>
    </row>
    <row r="52143" spans="1:2" x14ac:dyDescent="0.2">
      <c r="A52143" s="253"/>
      <c r="B52143" s="254"/>
    </row>
    <row r="52144" spans="1:2" x14ac:dyDescent="0.2">
      <c r="A52144" s="253"/>
      <c r="B52144" s="254"/>
    </row>
    <row r="52145" spans="1:2" x14ac:dyDescent="0.2">
      <c r="A52145" s="253"/>
      <c r="B52145" s="254"/>
    </row>
    <row r="52146" spans="1:2" x14ac:dyDescent="0.2">
      <c r="A52146" s="253"/>
      <c r="B52146" s="254"/>
    </row>
    <row r="52147" spans="1:2" x14ac:dyDescent="0.2">
      <c r="A52147" s="253"/>
      <c r="B52147" s="254"/>
    </row>
    <row r="52148" spans="1:2" x14ac:dyDescent="0.2">
      <c r="A52148" s="253"/>
      <c r="B52148" s="254"/>
    </row>
    <row r="52149" spans="1:2" x14ac:dyDescent="0.2">
      <c r="A52149" s="253"/>
      <c r="B52149" s="254"/>
    </row>
    <row r="52150" spans="1:2" x14ac:dyDescent="0.2">
      <c r="A52150" s="253"/>
      <c r="B52150" s="254"/>
    </row>
    <row r="52151" spans="1:2" x14ac:dyDescent="0.2">
      <c r="A52151" s="253"/>
      <c r="B52151" s="254"/>
    </row>
    <row r="52152" spans="1:2" x14ac:dyDescent="0.2">
      <c r="A52152" s="253"/>
      <c r="B52152" s="254"/>
    </row>
    <row r="52153" spans="1:2" x14ac:dyDescent="0.2">
      <c r="A52153" s="253"/>
      <c r="B52153" s="254"/>
    </row>
    <row r="52154" spans="1:2" x14ac:dyDescent="0.2">
      <c r="A52154" s="253"/>
      <c r="B52154" s="254"/>
    </row>
    <row r="52155" spans="1:2" x14ac:dyDescent="0.2">
      <c r="A52155" s="253"/>
      <c r="B52155" s="254"/>
    </row>
    <row r="52156" spans="1:2" x14ac:dyDescent="0.2">
      <c r="A52156" s="253"/>
      <c r="B52156" s="254"/>
    </row>
    <row r="52157" spans="1:2" x14ac:dyDescent="0.2">
      <c r="A52157" s="253"/>
      <c r="B52157" s="254"/>
    </row>
    <row r="52158" spans="1:2" x14ac:dyDescent="0.2">
      <c r="A52158" s="253"/>
      <c r="B52158" s="254"/>
    </row>
    <row r="52159" spans="1:2" x14ac:dyDescent="0.2">
      <c r="A52159" s="253"/>
      <c r="B52159" s="254"/>
    </row>
    <row r="52160" spans="1:2" x14ac:dyDescent="0.2">
      <c r="A52160" s="253"/>
      <c r="B52160" s="254"/>
    </row>
    <row r="52161" spans="1:2" x14ac:dyDescent="0.2">
      <c r="A52161" s="253"/>
      <c r="B52161" s="254"/>
    </row>
    <row r="52162" spans="1:2" x14ac:dyDescent="0.2">
      <c r="A52162" s="253"/>
      <c r="B52162" s="254"/>
    </row>
    <row r="52163" spans="1:2" x14ac:dyDescent="0.2">
      <c r="A52163" s="253"/>
      <c r="B52163" s="254"/>
    </row>
    <row r="52164" spans="1:2" x14ac:dyDescent="0.2">
      <c r="A52164" s="253"/>
      <c r="B52164" s="254"/>
    </row>
    <row r="52165" spans="1:2" x14ac:dyDescent="0.2">
      <c r="A52165" s="253"/>
      <c r="B52165" s="254"/>
    </row>
    <row r="52166" spans="1:2" x14ac:dyDescent="0.2">
      <c r="A52166" s="253"/>
      <c r="B52166" s="254"/>
    </row>
    <row r="52167" spans="1:2" x14ac:dyDescent="0.2">
      <c r="A52167" s="253"/>
      <c r="B52167" s="254"/>
    </row>
    <row r="52168" spans="1:2" x14ac:dyDescent="0.2">
      <c r="A52168" s="253"/>
      <c r="B52168" s="254"/>
    </row>
    <row r="52169" spans="1:2" x14ac:dyDescent="0.2">
      <c r="A52169" s="253"/>
      <c r="B52169" s="254"/>
    </row>
    <row r="52170" spans="1:2" x14ac:dyDescent="0.2">
      <c r="A52170" s="253"/>
      <c r="B52170" s="254"/>
    </row>
    <row r="52171" spans="1:2" x14ac:dyDescent="0.2">
      <c r="A52171" s="253"/>
      <c r="B52171" s="254"/>
    </row>
    <row r="52172" spans="1:2" x14ac:dyDescent="0.2">
      <c r="A52172" s="253"/>
      <c r="B52172" s="254"/>
    </row>
    <row r="52173" spans="1:2" x14ac:dyDescent="0.2">
      <c r="A52173" s="253"/>
      <c r="B52173" s="254"/>
    </row>
    <row r="52174" spans="1:2" x14ac:dyDescent="0.2">
      <c r="A52174" s="253"/>
      <c r="B52174" s="254"/>
    </row>
    <row r="52175" spans="1:2" x14ac:dyDescent="0.2">
      <c r="A52175" s="253"/>
      <c r="B52175" s="254"/>
    </row>
    <row r="52176" spans="1:2" x14ac:dyDescent="0.2">
      <c r="A52176" s="253"/>
      <c r="B52176" s="254"/>
    </row>
    <row r="52177" spans="1:2" x14ac:dyDescent="0.2">
      <c r="A52177" s="253"/>
      <c r="B52177" s="254"/>
    </row>
    <row r="52178" spans="1:2" x14ac:dyDescent="0.2">
      <c r="A52178" s="253"/>
      <c r="B52178" s="254"/>
    </row>
    <row r="52179" spans="1:2" x14ac:dyDescent="0.2">
      <c r="A52179" s="253"/>
      <c r="B52179" s="254"/>
    </row>
    <row r="52180" spans="1:2" x14ac:dyDescent="0.2">
      <c r="A52180" s="253"/>
      <c r="B52180" s="254"/>
    </row>
    <row r="52181" spans="1:2" x14ac:dyDescent="0.2">
      <c r="A52181" s="253"/>
      <c r="B52181" s="254"/>
    </row>
    <row r="52182" spans="1:2" x14ac:dyDescent="0.2">
      <c r="A52182" s="253"/>
      <c r="B52182" s="254"/>
    </row>
    <row r="52183" spans="1:2" x14ac:dyDescent="0.2">
      <c r="A52183" s="253"/>
      <c r="B52183" s="254"/>
    </row>
    <row r="52184" spans="1:2" x14ac:dyDescent="0.2">
      <c r="A52184" s="253"/>
      <c r="B52184" s="254"/>
    </row>
    <row r="52185" spans="1:2" x14ac:dyDescent="0.2">
      <c r="A52185" s="253"/>
      <c r="B52185" s="254"/>
    </row>
    <row r="52186" spans="1:2" x14ac:dyDescent="0.2">
      <c r="A52186" s="253"/>
      <c r="B52186" s="254"/>
    </row>
    <row r="52187" spans="1:2" x14ac:dyDescent="0.2">
      <c r="A52187" s="253"/>
      <c r="B52187" s="254"/>
    </row>
    <row r="52188" spans="1:2" x14ac:dyDescent="0.2">
      <c r="A52188" s="253"/>
      <c r="B52188" s="254"/>
    </row>
    <row r="52189" spans="1:2" x14ac:dyDescent="0.2">
      <c r="A52189" s="253"/>
      <c r="B52189" s="254"/>
    </row>
    <row r="52190" spans="1:2" x14ac:dyDescent="0.2">
      <c r="A52190" s="253"/>
      <c r="B52190" s="254"/>
    </row>
    <row r="52191" spans="1:2" x14ac:dyDescent="0.2">
      <c r="A52191" s="253"/>
      <c r="B52191" s="254"/>
    </row>
    <row r="52192" spans="1:2" x14ac:dyDescent="0.2">
      <c r="A52192" s="253"/>
      <c r="B52192" s="254"/>
    </row>
    <row r="52193" spans="1:2" x14ac:dyDescent="0.2">
      <c r="A52193" s="253"/>
      <c r="B52193" s="254"/>
    </row>
    <row r="52194" spans="1:2" x14ac:dyDescent="0.2">
      <c r="A52194" s="253"/>
      <c r="B52194" s="254"/>
    </row>
    <row r="52195" spans="1:2" x14ac:dyDescent="0.2">
      <c r="A52195" s="253"/>
      <c r="B52195" s="254"/>
    </row>
    <row r="52196" spans="1:2" x14ac:dyDescent="0.2">
      <c r="A52196" s="253"/>
      <c r="B52196" s="254"/>
    </row>
    <row r="52197" spans="1:2" x14ac:dyDescent="0.2">
      <c r="A52197" s="253"/>
      <c r="B52197" s="254"/>
    </row>
    <row r="52198" spans="1:2" x14ac:dyDescent="0.2">
      <c r="A52198" s="253"/>
      <c r="B52198" s="254"/>
    </row>
    <row r="52199" spans="1:2" x14ac:dyDescent="0.2">
      <c r="A52199" s="253"/>
      <c r="B52199" s="254"/>
    </row>
    <row r="52200" spans="1:2" x14ac:dyDescent="0.2">
      <c r="A52200" s="253"/>
      <c r="B52200" s="254"/>
    </row>
    <row r="52201" spans="1:2" x14ac:dyDescent="0.2">
      <c r="A52201" s="253"/>
      <c r="B52201" s="254"/>
    </row>
    <row r="52202" spans="1:2" x14ac:dyDescent="0.2">
      <c r="A52202" s="253"/>
      <c r="B52202" s="254"/>
    </row>
    <row r="52203" spans="1:2" x14ac:dyDescent="0.2">
      <c r="A52203" s="253"/>
      <c r="B52203" s="254"/>
    </row>
    <row r="52204" spans="1:2" x14ac:dyDescent="0.2">
      <c r="A52204" s="253"/>
      <c r="B52204" s="254"/>
    </row>
    <row r="52205" spans="1:2" x14ac:dyDescent="0.2">
      <c r="A52205" s="253"/>
      <c r="B52205" s="254"/>
    </row>
    <row r="52206" spans="1:2" x14ac:dyDescent="0.2">
      <c r="A52206" s="253"/>
      <c r="B52206" s="254"/>
    </row>
    <row r="52207" spans="1:2" x14ac:dyDescent="0.2">
      <c r="A52207" s="253"/>
      <c r="B52207" s="254"/>
    </row>
    <row r="52208" spans="1:2" x14ac:dyDescent="0.2">
      <c r="A52208" s="253"/>
      <c r="B52208" s="254"/>
    </row>
    <row r="52209" spans="1:2" x14ac:dyDescent="0.2">
      <c r="A52209" s="253"/>
      <c r="B52209" s="254"/>
    </row>
    <row r="52210" spans="1:2" x14ac:dyDescent="0.2">
      <c r="A52210" s="253"/>
      <c r="B52210" s="254"/>
    </row>
    <row r="52211" spans="1:2" x14ac:dyDescent="0.2">
      <c r="A52211" s="253"/>
      <c r="B52211" s="254"/>
    </row>
    <row r="52212" spans="1:2" x14ac:dyDescent="0.2">
      <c r="A52212" s="253"/>
      <c r="B52212" s="254"/>
    </row>
    <row r="52213" spans="1:2" x14ac:dyDescent="0.2">
      <c r="A52213" s="253"/>
      <c r="B52213" s="254"/>
    </row>
    <row r="52214" spans="1:2" x14ac:dyDescent="0.2">
      <c r="A52214" s="253"/>
      <c r="B52214" s="254"/>
    </row>
    <row r="52215" spans="1:2" x14ac:dyDescent="0.2">
      <c r="A52215" s="253"/>
      <c r="B52215" s="254"/>
    </row>
    <row r="52216" spans="1:2" x14ac:dyDescent="0.2">
      <c r="A52216" s="253"/>
      <c r="B52216" s="254"/>
    </row>
    <row r="52217" spans="1:2" x14ac:dyDescent="0.2">
      <c r="A52217" s="253"/>
      <c r="B52217" s="254"/>
    </row>
    <row r="52218" spans="1:2" x14ac:dyDescent="0.2">
      <c r="A52218" s="253"/>
      <c r="B52218" s="254"/>
    </row>
    <row r="52219" spans="1:2" x14ac:dyDescent="0.2">
      <c r="A52219" s="253"/>
      <c r="B52219" s="254"/>
    </row>
    <row r="52220" spans="1:2" x14ac:dyDescent="0.2">
      <c r="A52220" s="253"/>
      <c r="B52220" s="254"/>
    </row>
    <row r="52221" spans="1:2" x14ac:dyDescent="0.2">
      <c r="A52221" s="253"/>
      <c r="B52221" s="254"/>
    </row>
    <row r="52222" spans="1:2" x14ac:dyDescent="0.2">
      <c r="A52222" s="253"/>
      <c r="B52222" s="254"/>
    </row>
    <row r="52223" spans="1:2" x14ac:dyDescent="0.2">
      <c r="A52223" s="253"/>
      <c r="B52223" s="254"/>
    </row>
    <row r="52224" spans="1:2" x14ac:dyDescent="0.2">
      <c r="A52224" s="253"/>
      <c r="B52224" s="254"/>
    </row>
    <row r="52225" spans="1:2" x14ac:dyDescent="0.2">
      <c r="A52225" s="253"/>
      <c r="B52225" s="254"/>
    </row>
    <row r="52226" spans="1:2" x14ac:dyDescent="0.2">
      <c r="A52226" s="253"/>
      <c r="B52226" s="254"/>
    </row>
    <row r="52227" spans="1:2" x14ac:dyDescent="0.2">
      <c r="A52227" s="253"/>
      <c r="B52227" s="254"/>
    </row>
    <row r="52228" spans="1:2" x14ac:dyDescent="0.2">
      <c r="A52228" s="253"/>
      <c r="B52228" s="254"/>
    </row>
    <row r="52229" spans="1:2" x14ac:dyDescent="0.2">
      <c r="A52229" s="253"/>
      <c r="B52229" s="254"/>
    </row>
    <row r="52230" spans="1:2" x14ac:dyDescent="0.2">
      <c r="A52230" s="253"/>
      <c r="B52230" s="254"/>
    </row>
    <row r="52231" spans="1:2" x14ac:dyDescent="0.2">
      <c r="A52231" s="253"/>
      <c r="B52231" s="254"/>
    </row>
    <row r="52232" spans="1:2" x14ac:dyDescent="0.2">
      <c r="A52232" s="253"/>
      <c r="B52232" s="254"/>
    </row>
    <row r="52233" spans="1:2" x14ac:dyDescent="0.2">
      <c r="A52233" s="253"/>
      <c r="B52233" s="254"/>
    </row>
    <row r="52234" spans="1:2" x14ac:dyDescent="0.2">
      <c r="A52234" s="253"/>
      <c r="B52234" s="254"/>
    </row>
    <row r="52235" spans="1:2" x14ac:dyDescent="0.2">
      <c r="A52235" s="253"/>
      <c r="B52235" s="254"/>
    </row>
    <row r="52236" spans="1:2" x14ac:dyDescent="0.2">
      <c r="A52236" s="253"/>
      <c r="B52236" s="254"/>
    </row>
    <row r="52237" spans="1:2" x14ac:dyDescent="0.2">
      <c r="A52237" s="253"/>
      <c r="B52237" s="254"/>
    </row>
    <row r="52238" spans="1:2" x14ac:dyDescent="0.2">
      <c r="A52238" s="253"/>
      <c r="B52238" s="254"/>
    </row>
    <row r="52239" spans="1:2" x14ac:dyDescent="0.2">
      <c r="A52239" s="253"/>
      <c r="B52239" s="254"/>
    </row>
    <row r="52240" spans="1:2" x14ac:dyDescent="0.2">
      <c r="A52240" s="253"/>
      <c r="B52240" s="254"/>
    </row>
    <row r="52241" spans="1:2" x14ac:dyDescent="0.2">
      <c r="A52241" s="253"/>
      <c r="B52241" s="254"/>
    </row>
    <row r="52242" spans="1:2" x14ac:dyDescent="0.2">
      <c r="A52242" s="253"/>
      <c r="B52242" s="254"/>
    </row>
    <row r="52243" spans="1:2" x14ac:dyDescent="0.2">
      <c r="A52243" s="253"/>
      <c r="B52243" s="254"/>
    </row>
    <row r="52244" spans="1:2" x14ac:dyDescent="0.2">
      <c r="A52244" s="253"/>
      <c r="B52244" s="254"/>
    </row>
    <row r="52245" spans="1:2" x14ac:dyDescent="0.2">
      <c r="A52245" s="253"/>
      <c r="B52245" s="254"/>
    </row>
    <row r="52246" spans="1:2" x14ac:dyDescent="0.2">
      <c r="A52246" s="253"/>
      <c r="B52246" s="254"/>
    </row>
    <row r="52247" spans="1:2" x14ac:dyDescent="0.2">
      <c r="A52247" s="253"/>
      <c r="B52247" s="254"/>
    </row>
    <row r="52248" spans="1:2" x14ac:dyDescent="0.2">
      <c r="A52248" s="253"/>
      <c r="B52248" s="254"/>
    </row>
    <row r="52249" spans="1:2" x14ac:dyDescent="0.2">
      <c r="A52249" s="253"/>
      <c r="B52249" s="254"/>
    </row>
    <row r="52250" spans="1:2" x14ac:dyDescent="0.2">
      <c r="A52250" s="253"/>
      <c r="B52250" s="254"/>
    </row>
    <row r="52251" spans="1:2" x14ac:dyDescent="0.2">
      <c r="A52251" s="253"/>
      <c r="B52251" s="254"/>
    </row>
    <row r="52252" spans="1:2" x14ac:dyDescent="0.2">
      <c r="A52252" s="253"/>
      <c r="B52252" s="254"/>
    </row>
    <row r="52253" spans="1:2" x14ac:dyDescent="0.2">
      <c r="A52253" s="253"/>
      <c r="B52253" s="254"/>
    </row>
    <row r="52254" spans="1:2" x14ac:dyDescent="0.2">
      <c r="A52254" s="253"/>
      <c r="B52254" s="254"/>
    </row>
    <row r="52255" spans="1:2" x14ac:dyDescent="0.2">
      <c r="A52255" s="253"/>
      <c r="B52255" s="254"/>
    </row>
    <row r="52256" spans="1:2" x14ac:dyDescent="0.2">
      <c r="A52256" s="253"/>
      <c r="B52256" s="254"/>
    </row>
    <row r="52257" spans="1:2" x14ac:dyDescent="0.2">
      <c r="A52257" s="253"/>
      <c r="B52257" s="254"/>
    </row>
    <row r="52258" spans="1:2" x14ac:dyDescent="0.2">
      <c r="A52258" s="253"/>
      <c r="B52258" s="254"/>
    </row>
    <row r="52259" spans="1:2" x14ac:dyDescent="0.2">
      <c r="A52259" s="253"/>
      <c r="B52259" s="254"/>
    </row>
    <row r="52260" spans="1:2" x14ac:dyDescent="0.2">
      <c r="A52260" s="253"/>
      <c r="B52260" s="254"/>
    </row>
    <row r="52261" spans="1:2" x14ac:dyDescent="0.2">
      <c r="A52261" s="253"/>
      <c r="B52261" s="254"/>
    </row>
    <row r="52262" spans="1:2" x14ac:dyDescent="0.2">
      <c r="A52262" s="253"/>
      <c r="B52262" s="254"/>
    </row>
    <row r="52263" spans="1:2" x14ac:dyDescent="0.2">
      <c r="A52263" s="253"/>
      <c r="B52263" s="254"/>
    </row>
    <row r="52264" spans="1:2" x14ac:dyDescent="0.2">
      <c r="A52264" s="253"/>
      <c r="B52264" s="254"/>
    </row>
    <row r="52265" spans="1:2" x14ac:dyDescent="0.2">
      <c r="A52265" s="253"/>
      <c r="B52265" s="254"/>
    </row>
    <row r="52266" spans="1:2" x14ac:dyDescent="0.2">
      <c r="A52266" s="253"/>
      <c r="B52266" s="254"/>
    </row>
    <row r="52267" spans="1:2" x14ac:dyDescent="0.2">
      <c r="A52267" s="253"/>
      <c r="B52267" s="254"/>
    </row>
    <row r="52268" spans="1:2" x14ac:dyDescent="0.2">
      <c r="A52268" s="253"/>
      <c r="B52268" s="254"/>
    </row>
    <row r="52269" spans="1:2" x14ac:dyDescent="0.2">
      <c r="A52269" s="253"/>
      <c r="B52269" s="254"/>
    </row>
    <row r="52270" spans="1:2" x14ac:dyDescent="0.2">
      <c r="A52270" s="253"/>
      <c r="B52270" s="254"/>
    </row>
    <row r="52271" spans="1:2" x14ac:dyDescent="0.2">
      <c r="A52271" s="253"/>
      <c r="B52271" s="254"/>
    </row>
    <row r="52272" spans="1:2" x14ac:dyDescent="0.2">
      <c r="A52272" s="253"/>
      <c r="B52272" s="254"/>
    </row>
    <row r="52273" spans="1:2" x14ac:dyDescent="0.2">
      <c r="A52273" s="253"/>
      <c r="B52273" s="254"/>
    </row>
    <row r="52274" spans="1:2" x14ac:dyDescent="0.2">
      <c r="A52274" s="253"/>
      <c r="B52274" s="254"/>
    </row>
    <row r="52275" spans="1:2" x14ac:dyDescent="0.2">
      <c r="A52275" s="253"/>
      <c r="B52275" s="254"/>
    </row>
    <row r="52276" spans="1:2" x14ac:dyDescent="0.2">
      <c r="A52276" s="253"/>
      <c r="B52276" s="254"/>
    </row>
    <row r="52277" spans="1:2" x14ac:dyDescent="0.2">
      <c r="A52277" s="253"/>
      <c r="B52277" s="254"/>
    </row>
    <row r="52278" spans="1:2" x14ac:dyDescent="0.2">
      <c r="A52278" s="253"/>
      <c r="B52278" s="254"/>
    </row>
    <row r="52279" spans="1:2" x14ac:dyDescent="0.2">
      <c r="A52279" s="253"/>
      <c r="B52279" s="254"/>
    </row>
    <row r="52280" spans="1:2" x14ac:dyDescent="0.2">
      <c r="A52280" s="253"/>
      <c r="B52280" s="254"/>
    </row>
    <row r="52281" spans="1:2" x14ac:dyDescent="0.2">
      <c r="A52281" s="253"/>
      <c r="B52281" s="254"/>
    </row>
    <row r="52282" spans="1:2" x14ac:dyDescent="0.2">
      <c r="A52282" s="253"/>
      <c r="B52282" s="254"/>
    </row>
    <row r="52283" spans="1:2" x14ac:dyDescent="0.2">
      <c r="A52283" s="253"/>
      <c r="B52283" s="254"/>
    </row>
    <row r="52284" spans="1:2" x14ac:dyDescent="0.2">
      <c r="A52284" s="253"/>
      <c r="B52284" s="254"/>
    </row>
    <row r="52285" spans="1:2" x14ac:dyDescent="0.2">
      <c r="A52285" s="253"/>
      <c r="B52285" s="254"/>
    </row>
    <row r="52286" spans="1:2" x14ac:dyDescent="0.2">
      <c r="A52286" s="253"/>
      <c r="B52286" s="254"/>
    </row>
    <row r="52287" spans="1:2" x14ac:dyDescent="0.2">
      <c r="A52287" s="253"/>
      <c r="B52287" s="254"/>
    </row>
    <row r="52288" spans="1:2" x14ac:dyDescent="0.2">
      <c r="A52288" s="253"/>
      <c r="B52288" s="254"/>
    </row>
    <row r="52289" spans="1:2" x14ac:dyDescent="0.2">
      <c r="A52289" s="253"/>
      <c r="B52289" s="254"/>
    </row>
    <row r="52290" spans="1:2" x14ac:dyDescent="0.2">
      <c r="A52290" s="253"/>
      <c r="B52290" s="254"/>
    </row>
    <row r="52291" spans="1:2" x14ac:dyDescent="0.2">
      <c r="A52291" s="253"/>
      <c r="B52291" s="254"/>
    </row>
    <row r="52292" spans="1:2" x14ac:dyDescent="0.2">
      <c r="A52292" s="253"/>
      <c r="B52292" s="254"/>
    </row>
    <row r="52293" spans="1:2" x14ac:dyDescent="0.2">
      <c r="A52293" s="253"/>
      <c r="B52293" s="254"/>
    </row>
    <row r="52294" spans="1:2" x14ac:dyDescent="0.2">
      <c r="A52294" s="253"/>
      <c r="B52294" s="254"/>
    </row>
    <row r="52295" spans="1:2" x14ac:dyDescent="0.2">
      <c r="A52295" s="253"/>
      <c r="B52295" s="254"/>
    </row>
    <row r="52296" spans="1:2" x14ac:dyDescent="0.2">
      <c r="A52296" s="253"/>
      <c r="B52296" s="254"/>
    </row>
    <row r="52297" spans="1:2" x14ac:dyDescent="0.2">
      <c r="A52297" s="253"/>
      <c r="B52297" s="254"/>
    </row>
    <row r="52298" spans="1:2" x14ac:dyDescent="0.2">
      <c r="A52298" s="253"/>
      <c r="B52298" s="254"/>
    </row>
    <row r="52299" spans="1:2" x14ac:dyDescent="0.2">
      <c r="A52299" s="253"/>
      <c r="B52299" s="254"/>
    </row>
    <row r="52300" spans="1:2" x14ac:dyDescent="0.2">
      <c r="A52300" s="253"/>
      <c r="B52300" s="254"/>
    </row>
    <row r="52301" spans="1:2" x14ac:dyDescent="0.2">
      <c r="A52301" s="253"/>
      <c r="B52301" s="254"/>
    </row>
    <row r="52302" spans="1:2" x14ac:dyDescent="0.2">
      <c r="A52302" s="253"/>
      <c r="B52302" s="254"/>
    </row>
    <row r="52303" spans="1:2" x14ac:dyDescent="0.2">
      <c r="A52303" s="253"/>
      <c r="B52303" s="254"/>
    </row>
    <row r="52304" spans="1:2" x14ac:dyDescent="0.2">
      <c r="A52304" s="253"/>
      <c r="B52304" s="254"/>
    </row>
    <row r="52305" spans="1:2" x14ac:dyDescent="0.2">
      <c r="A52305" s="253"/>
      <c r="B52305" s="254"/>
    </row>
    <row r="52306" spans="1:2" x14ac:dyDescent="0.2">
      <c r="A52306" s="253"/>
      <c r="B52306" s="254"/>
    </row>
    <row r="52307" spans="1:2" x14ac:dyDescent="0.2">
      <c r="A52307" s="253"/>
      <c r="B52307" s="254"/>
    </row>
    <row r="52308" spans="1:2" x14ac:dyDescent="0.2">
      <c r="A52308" s="253"/>
      <c r="B52308" s="254"/>
    </row>
    <row r="52309" spans="1:2" x14ac:dyDescent="0.2">
      <c r="A52309" s="253"/>
      <c r="B52309" s="254"/>
    </row>
    <row r="52310" spans="1:2" x14ac:dyDescent="0.2">
      <c r="A52310" s="253"/>
      <c r="B52310" s="254"/>
    </row>
    <row r="52311" spans="1:2" x14ac:dyDescent="0.2">
      <c r="A52311" s="253"/>
      <c r="B52311" s="254"/>
    </row>
    <row r="52312" spans="1:2" x14ac:dyDescent="0.2">
      <c r="A52312" s="253"/>
      <c r="B52312" s="254"/>
    </row>
    <row r="52313" spans="1:2" x14ac:dyDescent="0.2">
      <c r="A52313" s="253"/>
      <c r="B52313" s="254"/>
    </row>
    <row r="52314" spans="1:2" x14ac:dyDescent="0.2">
      <c r="A52314" s="253"/>
      <c r="B52314" s="254"/>
    </row>
    <row r="52315" spans="1:2" x14ac:dyDescent="0.2">
      <c r="A52315" s="253"/>
      <c r="B52315" s="254"/>
    </row>
    <row r="52316" spans="1:2" x14ac:dyDescent="0.2">
      <c r="A52316" s="253"/>
      <c r="B52316" s="254"/>
    </row>
    <row r="52317" spans="1:2" x14ac:dyDescent="0.2">
      <c r="A52317" s="253"/>
      <c r="B52317" s="254"/>
    </row>
    <row r="52318" spans="1:2" x14ac:dyDescent="0.2">
      <c r="A52318" s="253"/>
      <c r="B52318" s="254"/>
    </row>
    <row r="52319" spans="1:2" x14ac:dyDescent="0.2">
      <c r="A52319" s="253"/>
      <c r="B52319" s="254"/>
    </row>
    <row r="52320" spans="1:2" x14ac:dyDescent="0.2">
      <c r="A52320" s="253"/>
      <c r="B52320" s="254"/>
    </row>
    <row r="52321" spans="1:2" x14ac:dyDescent="0.2">
      <c r="A52321" s="253"/>
      <c r="B52321" s="254"/>
    </row>
    <row r="52322" spans="1:2" x14ac:dyDescent="0.2">
      <c r="A52322" s="253"/>
      <c r="B52322" s="254"/>
    </row>
    <row r="52323" spans="1:2" x14ac:dyDescent="0.2">
      <c r="A52323" s="253"/>
      <c r="B52323" s="254"/>
    </row>
    <row r="52324" spans="1:2" x14ac:dyDescent="0.2">
      <c r="A52324" s="253"/>
      <c r="B52324" s="254"/>
    </row>
    <row r="52325" spans="1:2" x14ac:dyDescent="0.2">
      <c r="A52325" s="253"/>
      <c r="B52325" s="254"/>
    </row>
    <row r="52326" spans="1:2" x14ac:dyDescent="0.2">
      <c r="A52326" s="253"/>
      <c r="B52326" s="254"/>
    </row>
    <row r="52327" spans="1:2" x14ac:dyDescent="0.2">
      <c r="A52327" s="253"/>
      <c r="B52327" s="254"/>
    </row>
    <row r="52328" spans="1:2" x14ac:dyDescent="0.2">
      <c r="A52328" s="253"/>
      <c r="B52328" s="254"/>
    </row>
    <row r="52329" spans="1:2" x14ac:dyDescent="0.2">
      <c r="A52329" s="253"/>
      <c r="B52329" s="254"/>
    </row>
    <row r="52330" spans="1:2" x14ac:dyDescent="0.2">
      <c r="A52330" s="253"/>
      <c r="B52330" s="254"/>
    </row>
    <row r="52331" spans="1:2" x14ac:dyDescent="0.2">
      <c r="A52331" s="253"/>
      <c r="B52331" s="254"/>
    </row>
    <row r="52332" spans="1:2" x14ac:dyDescent="0.2">
      <c r="A52332" s="253"/>
      <c r="B52332" s="254"/>
    </row>
    <row r="52333" spans="1:2" x14ac:dyDescent="0.2">
      <c r="A52333" s="253"/>
      <c r="B52333" s="254"/>
    </row>
    <row r="52334" spans="1:2" x14ac:dyDescent="0.2">
      <c r="A52334" s="253"/>
      <c r="B52334" s="254"/>
    </row>
    <row r="52335" spans="1:2" x14ac:dyDescent="0.2">
      <c r="A52335" s="253"/>
      <c r="B52335" s="254"/>
    </row>
    <row r="52336" spans="1:2" x14ac:dyDescent="0.2">
      <c r="A52336" s="253"/>
      <c r="B52336" s="254"/>
    </row>
    <row r="52337" spans="1:2" x14ac:dyDescent="0.2">
      <c r="A52337" s="253"/>
      <c r="B52337" s="254"/>
    </row>
    <row r="52338" spans="1:2" x14ac:dyDescent="0.2">
      <c r="A52338" s="253"/>
      <c r="B52338" s="254"/>
    </row>
    <row r="52339" spans="1:2" x14ac:dyDescent="0.2">
      <c r="A52339" s="253"/>
      <c r="B52339" s="254"/>
    </row>
    <row r="52340" spans="1:2" x14ac:dyDescent="0.2">
      <c r="A52340" s="253"/>
      <c r="B52340" s="254"/>
    </row>
    <row r="52341" spans="1:2" x14ac:dyDescent="0.2">
      <c r="A52341" s="253"/>
      <c r="B52341" s="254"/>
    </row>
    <row r="52342" spans="1:2" x14ac:dyDescent="0.2">
      <c r="A52342" s="253"/>
      <c r="B52342" s="254"/>
    </row>
    <row r="52343" spans="1:2" x14ac:dyDescent="0.2">
      <c r="A52343" s="253"/>
      <c r="B52343" s="254"/>
    </row>
    <row r="52344" spans="1:2" x14ac:dyDescent="0.2">
      <c r="A52344" s="253"/>
      <c r="B52344" s="254"/>
    </row>
    <row r="52345" spans="1:2" x14ac:dyDescent="0.2">
      <c r="A52345" s="253"/>
      <c r="B52345" s="254"/>
    </row>
    <row r="52346" spans="1:2" x14ac:dyDescent="0.2">
      <c r="A52346" s="253"/>
      <c r="B52346" s="254"/>
    </row>
    <row r="52347" spans="1:2" x14ac:dyDescent="0.2">
      <c r="A52347" s="253"/>
      <c r="B52347" s="254"/>
    </row>
    <row r="52348" spans="1:2" x14ac:dyDescent="0.2">
      <c r="A52348" s="253"/>
      <c r="B52348" s="254"/>
    </row>
    <row r="52349" spans="1:2" x14ac:dyDescent="0.2">
      <c r="A52349" s="253"/>
      <c r="B52349" s="254"/>
    </row>
    <row r="52350" spans="1:2" x14ac:dyDescent="0.2">
      <c r="A52350" s="253"/>
      <c r="B52350" s="254"/>
    </row>
    <row r="52351" spans="1:2" x14ac:dyDescent="0.2">
      <c r="A52351" s="253"/>
      <c r="B52351" s="254"/>
    </row>
    <row r="52352" spans="1:2" x14ac:dyDescent="0.2">
      <c r="A52352" s="253"/>
      <c r="B52352" s="254"/>
    </row>
    <row r="52353" spans="1:2" x14ac:dyDescent="0.2">
      <c r="A52353" s="253"/>
      <c r="B52353" s="254"/>
    </row>
    <row r="52354" spans="1:2" x14ac:dyDescent="0.2">
      <c r="A52354" s="253"/>
      <c r="B52354" s="254"/>
    </row>
    <row r="52355" spans="1:2" x14ac:dyDescent="0.2">
      <c r="A52355" s="253"/>
      <c r="B52355" s="254"/>
    </row>
    <row r="52356" spans="1:2" x14ac:dyDescent="0.2">
      <c r="A52356" s="253"/>
      <c r="B52356" s="254"/>
    </row>
    <row r="52357" spans="1:2" x14ac:dyDescent="0.2">
      <c r="A52357" s="253"/>
      <c r="B52357" s="254"/>
    </row>
    <row r="52358" spans="1:2" x14ac:dyDescent="0.2">
      <c r="A52358" s="253"/>
      <c r="B52358" s="254"/>
    </row>
    <row r="52359" spans="1:2" x14ac:dyDescent="0.2">
      <c r="A52359" s="253"/>
      <c r="B52359" s="254"/>
    </row>
    <row r="52360" spans="1:2" x14ac:dyDescent="0.2">
      <c r="A52360" s="253"/>
      <c r="B52360" s="254"/>
    </row>
    <row r="52361" spans="1:2" x14ac:dyDescent="0.2">
      <c r="A52361" s="253"/>
      <c r="B52361" s="254"/>
    </row>
    <row r="52362" spans="1:2" x14ac:dyDescent="0.2">
      <c r="A52362" s="253"/>
      <c r="B52362" s="254"/>
    </row>
    <row r="52363" spans="1:2" x14ac:dyDescent="0.2">
      <c r="A52363" s="253"/>
      <c r="B52363" s="254"/>
    </row>
    <row r="52364" spans="1:2" x14ac:dyDescent="0.2">
      <c r="A52364" s="253"/>
      <c r="B52364" s="254"/>
    </row>
    <row r="52365" spans="1:2" x14ac:dyDescent="0.2">
      <c r="A52365" s="253"/>
      <c r="B52365" s="254"/>
    </row>
    <row r="52366" spans="1:2" x14ac:dyDescent="0.2">
      <c r="A52366" s="253"/>
      <c r="B52366" s="254"/>
    </row>
    <row r="52367" spans="1:2" x14ac:dyDescent="0.2">
      <c r="A52367" s="253"/>
      <c r="B52367" s="254"/>
    </row>
    <row r="52368" spans="1:2" x14ac:dyDescent="0.2">
      <c r="A52368" s="253"/>
      <c r="B52368" s="254"/>
    </row>
    <row r="52369" spans="1:2" x14ac:dyDescent="0.2">
      <c r="A52369" s="253"/>
      <c r="B52369" s="254"/>
    </row>
    <row r="52370" spans="1:2" x14ac:dyDescent="0.2">
      <c r="A52370" s="253"/>
      <c r="B52370" s="254"/>
    </row>
    <row r="52371" spans="1:2" x14ac:dyDescent="0.2">
      <c r="A52371" s="253"/>
      <c r="B52371" s="254"/>
    </row>
    <row r="52372" spans="1:2" x14ac:dyDescent="0.2">
      <c r="A52372" s="253"/>
      <c r="B52372" s="254"/>
    </row>
    <row r="52373" spans="1:2" x14ac:dyDescent="0.2">
      <c r="A52373" s="253"/>
      <c r="B52373" s="254"/>
    </row>
    <row r="52374" spans="1:2" x14ac:dyDescent="0.2">
      <c r="A52374" s="253"/>
      <c r="B52374" s="254"/>
    </row>
    <row r="52375" spans="1:2" x14ac:dyDescent="0.2">
      <c r="A52375" s="253"/>
      <c r="B52375" s="254"/>
    </row>
    <row r="52376" spans="1:2" x14ac:dyDescent="0.2">
      <c r="A52376" s="253"/>
      <c r="B52376" s="254"/>
    </row>
    <row r="52377" spans="1:2" x14ac:dyDescent="0.2">
      <c r="A52377" s="253"/>
      <c r="B52377" s="254"/>
    </row>
    <row r="52378" spans="1:2" x14ac:dyDescent="0.2">
      <c r="A52378" s="253"/>
      <c r="B52378" s="254"/>
    </row>
    <row r="52379" spans="1:2" x14ac:dyDescent="0.2">
      <c r="A52379" s="253"/>
      <c r="B52379" s="254"/>
    </row>
    <row r="52380" spans="1:2" x14ac:dyDescent="0.2">
      <c r="A52380" s="253"/>
      <c r="B52380" s="254"/>
    </row>
    <row r="52381" spans="1:2" x14ac:dyDescent="0.2">
      <c r="A52381" s="253"/>
      <c r="B52381" s="254"/>
    </row>
    <row r="52382" spans="1:2" x14ac:dyDescent="0.2">
      <c r="A52382" s="253"/>
      <c r="B52382" s="254"/>
    </row>
    <row r="52383" spans="1:2" x14ac:dyDescent="0.2">
      <c r="A52383" s="253"/>
      <c r="B52383" s="254"/>
    </row>
    <row r="52384" spans="1:2" x14ac:dyDescent="0.2">
      <c r="A52384" s="253"/>
      <c r="B52384" s="254"/>
    </row>
    <row r="52385" spans="1:2" x14ac:dyDescent="0.2">
      <c r="A52385" s="253"/>
      <c r="B52385" s="254"/>
    </row>
    <row r="52386" spans="1:2" x14ac:dyDescent="0.2">
      <c r="A52386" s="253"/>
      <c r="B52386" s="254"/>
    </row>
    <row r="52387" spans="1:2" x14ac:dyDescent="0.2">
      <c r="A52387" s="253"/>
      <c r="B52387" s="254"/>
    </row>
    <row r="52388" spans="1:2" x14ac:dyDescent="0.2">
      <c r="A52388" s="253"/>
      <c r="B52388" s="254"/>
    </row>
    <row r="52389" spans="1:2" x14ac:dyDescent="0.2">
      <c r="A52389" s="253"/>
      <c r="B52389" s="254"/>
    </row>
    <row r="52390" spans="1:2" x14ac:dyDescent="0.2">
      <c r="A52390" s="253"/>
      <c r="B52390" s="254"/>
    </row>
    <row r="52391" spans="1:2" x14ac:dyDescent="0.2">
      <c r="A52391" s="253"/>
      <c r="B52391" s="254"/>
    </row>
    <row r="52392" spans="1:2" x14ac:dyDescent="0.2">
      <c r="A52392" s="253"/>
      <c r="B52392" s="254"/>
    </row>
    <row r="52393" spans="1:2" x14ac:dyDescent="0.2">
      <c r="A52393" s="253"/>
      <c r="B52393" s="254"/>
    </row>
    <row r="52394" spans="1:2" x14ac:dyDescent="0.2">
      <c r="A52394" s="253"/>
      <c r="B52394" s="254"/>
    </row>
    <row r="52395" spans="1:2" x14ac:dyDescent="0.2">
      <c r="A52395" s="253"/>
      <c r="B52395" s="254"/>
    </row>
    <row r="52396" spans="1:2" x14ac:dyDescent="0.2">
      <c r="A52396" s="253"/>
      <c r="B52396" s="254"/>
    </row>
    <row r="52397" spans="1:2" x14ac:dyDescent="0.2">
      <c r="A52397" s="253"/>
      <c r="B52397" s="254"/>
    </row>
    <row r="52398" spans="1:2" x14ac:dyDescent="0.2">
      <c r="A52398" s="253"/>
      <c r="B52398" s="254"/>
    </row>
    <row r="52399" spans="1:2" x14ac:dyDescent="0.2">
      <c r="A52399" s="253"/>
      <c r="B52399" s="254"/>
    </row>
    <row r="52400" spans="1:2" x14ac:dyDescent="0.2">
      <c r="A52400" s="253"/>
      <c r="B52400" s="254"/>
    </row>
    <row r="52401" spans="1:2" x14ac:dyDescent="0.2">
      <c r="A52401" s="253"/>
      <c r="B52401" s="254"/>
    </row>
    <row r="52402" spans="1:2" x14ac:dyDescent="0.2">
      <c r="A52402" s="253"/>
      <c r="B52402" s="254"/>
    </row>
    <row r="52403" spans="1:2" x14ac:dyDescent="0.2">
      <c r="A52403" s="253"/>
      <c r="B52403" s="254"/>
    </row>
    <row r="52404" spans="1:2" x14ac:dyDescent="0.2">
      <c r="A52404" s="253"/>
      <c r="B52404" s="254"/>
    </row>
    <row r="52405" spans="1:2" x14ac:dyDescent="0.2">
      <c r="A52405" s="253"/>
      <c r="B52405" s="254"/>
    </row>
    <row r="52406" spans="1:2" x14ac:dyDescent="0.2">
      <c r="A52406" s="253"/>
      <c r="B52406" s="254"/>
    </row>
    <row r="52407" spans="1:2" x14ac:dyDescent="0.2">
      <c r="A52407" s="253"/>
      <c r="B52407" s="254"/>
    </row>
    <row r="52408" spans="1:2" x14ac:dyDescent="0.2">
      <c r="A52408" s="253"/>
      <c r="B52408" s="254"/>
    </row>
    <row r="52409" spans="1:2" x14ac:dyDescent="0.2">
      <c r="A52409" s="253"/>
      <c r="B52409" s="254"/>
    </row>
    <row r="52410" spans="1:2" x14ac:dyDescent="0.2">
      <c r="A52410" s="253"/>
      <c r="B52410" s="254"/>
    </row>
    <row r="52411" spans="1:2" x14ac:dyDescent="0.2">
      <c r="A52411" s="253"/>
      <c r="B52411" s="254"/>
    </row>
    <row r="52412" spans="1:2" x14ac:dyDescent="0.2">
      <c r="A52412" s="253"/>
      <c r="B52412" s="254"/>
    </row>
    <row r="52413" spans="1:2" x14ac:dyDescent="0.2">
      <c r="A52413" s="253"/>
      <c r="B52413" s="254"/>
    </row>
    <row r="52414" spans="1:2" x14ac:dyDescent="0.2">
      <c r="A52414" s="253"/>
      <c r="B52414" s="254"/>
    </row>
    <row r="52415" spans="1:2" x14ac:dyDescent="0.2">
      <c r="A52415" s="253"/>
      <c r="B52415" s="254"/>
    </row>
    <row r="52416" spans="1:2" x14ac:dyDescent="0.2">
      <c r="A52416" s="253"/>
      <c r="B52416" s="254"/>
    </row>
    <row r="52417" spans="1:2" x14ac:dyDescent="0.2">
      <c r="A52417" s="253"/>
      <c r="B52417" s="254"/>
    </row>
    <row r="52418" spans="1:2" x14ac:dyDescent="0.2">
      <c r="A52418" s="253"/>
      <c r="B52418" s="254"/>
    </row>
    <row r="52419" spans="1:2" x14ac:dyDescent="0.2">
      <c r="A52419" s="253"/>
      <c r="B52419" s="254"/>
    </row>
    <row r="52420" spans="1:2" x14ac:dyDescent="0.2">
      <c r="A52420" s="253"/>
      <c r="B52420" s="254"/>
    </row>
    <row r="52421" spans="1:2" x14ac:dyDescent="0.2">
      <c r="A52421" s="253"/>
      <c r="B52421" s="254"/>
    </row>
    <row r="52422" spans="1:2" x14ac:dyDescent="0.2">
      <c r="A52422" s="253"/>
      <c r="B52422" s="254"/>
    </row>
    <row r="52423" spans="1:2" x14ac:dyDescent="0.2">
      <c r="A52423" s="253"/>
      <c r="B52423" s="254"/>
    </row>
    <row r="52424" spans="1:2" x14ac:dyDescent="0.2">
      <c r="A52424" s="253"/>
      <c r="B52424" s="254"/>
    </row>
    <row r="52425" spans="1:2" x14ac:dyDescent="0.2">
      <c r="A52425" s="253"/>
      <c r="B52425" s="254"/>
    </row>
    <row r="52426" spans="1:2" x14ac:dyDescent="0.2">
      <c r="A52426" s="253"/>
      <c r="B52426" s="254"/>
    </row>
    <row r="52427" spans="1:2" x14ac:dyDescent="0.2">
      <c r="A52427" s="253"/>
      <c r="B52427" s="254"/>
    </row>
    <row r="52428" spans="1:2" x14ac:dyDescent="0.2">
      <c r="A52428" s="253"/>
      <c r="B52428" s="254"/>
    </row>
    <row r="52429" spans="1:2" x14ac:dyDescent="0.2">
      <c r="A52429" s="253"/>
      <c r="B52429" s="254"/>
    </row>
    <row r="52430" spans="1:2" x14ac:dyDescent="0.2">
      <c r="A52430" s="253"/>
      <c r="B52430" s="254"/>
    </row>
    <row r="52431" spans="1:2" x14ac:dyDescent="0.2">
      <c r="A52431" s="253"/>
      <c r="B52431" s="254"/>
    </row>
    <row r="52432" spans="1:2" x14ac:dyDescent="0.2">
      <c r="A52432" s="253"/>
      <c r="B52432" s="254"/>
    </row>
    <row r="52433" spans="1:2" x14ac:dyDescent="0.2">
      <c r="A52433" s="253"/>
      <c r="B52433" s="254"/>
    </row>
    <row r="52434" spans="1:2" x14ac:dyDescent="0.2">
      <c r="A52434" s="253"/>
      <c r="B52434" s="254"/>
    </row>
    <row r="52435" spans="1:2" x14ac:dyDescent="0.2">
      <c r="A52435" s="253"/>
      <c r="B52435" s="254"/>
    </row>
    <row r="52436" spans="1:2" x14ac:dyDescent="0.2">
      <c r="A52436" s="253"/>
      <c r="B52436" s="254"/>
    </row>
    <row r="52437" spans="1:2" x14ac:dyDescent="0.2">
      <c r="A52437" s="253"/>
      <c r="B52437" s="254"/>
    </row>
    <row r="52438" spans="1:2" x14ac:dyDescent="0.2">
      <c r="A52438" s="253"/>
      <c r="B52438" s="254"/>
    </row>
    <row r="52439" spans="1:2" x14ac:dyDescent="0.2">
      <c r="A52439" s="253"/>
      <c r="B52439" s="254"/>
    </row>
    <row r="52440" spans="1:2" x14ac:dyDescent="0.2">
      <c r="A52440" s="253"/>
      <c r="B52440" s="254"/>
    </row>
    <row r="52441" spans="1:2" x14ac:dyDescent="0.2">
      <c r="A52441" s="253"/>
      <c r="B52441" s="254"/>
    </row>
    <row r="52442" spans="1:2" x14ac:dyDescent="0.2">
      <c r="A52442" s="253"/>
      <c r="B52442" s="254"/>
    </row>
    <row r="52443" spans="1:2" x14ac:dyDescent="0.2">
      <c r="A52443" s="253"/>
      <c r="B52443" s="254"/>
    </row>
    <row r="52444" spans="1:2" x14ac:dyDescent="0.2">
      <c r="A52444" s="253"/>
      <c r="B52444" s="254"/>
    </row>
    <row r="52445" spans="1:2" x14ac:dyDescent="0.2">
      <c r="A52445" s="253"/>
      <c r="B52445" s="254"/>
    </row>
    <row r="52446" spans="1:2" x14ac:dyDescent="0.2">
      <c r="A52446" s="253"/>
      <c r="B52446" s="254"/>
    </row>
    <row r="52447" spans="1:2" x14ac:dyDescent="0.2">
      <c r="A52447" s="253"/>
      <c r="B52447" s="254"/>
    </row>
    <row r="52448" spans="1:2" x14ac:dyDescent="0.2">
      <c r="A52448" s="253"/>
      <c r="B52448" s="254"/>
    </row>
    <row r="52449" spans="1:2" x14ac:dyDescent="0.2">
      <c r="A52449" s="253"/>
      <c r="B52449" s="254"/>
    </row>
    <row r="52450" spans="1:2" x14ac:dyDescent="0.2">
      <c r="A52450" s="253"/>
      <c r="B52450" s="254"/>
    </row>
    <row r="52451" spans="1:2" x14ac:dyDescent="0.2">
      <c r="A52451" s="253"/>
      <c r="B52451" s="254"/>
    </row>
    <row r="52452" spans="1:2" x14ac:dyDescent="0.2">
      <c r="A52452" s="253"/>
      <c r="B52452" s="254"/>
    </row>
    <row r="52453" spans="1:2" x14ac:dyDescent="0.2">
      <c r="A52453" s="253"/>
      <c r="B52453" s="254"/>
    </row>
    <row r="52454" spans="1:2" x14ac:dyDescent="0.2">
      <c r="A52454" s="253"/>
      <c r="B52454" s="254"/>
    </row>
    <row r="52455" spans="1:2" x14ac:dyDescent="0.2">
      <c r="A52455" s="253"/>
      <c r="B52455" s="254"/>
    </row>
    <row r="52456" spans="1:2" x14ac:dyDescent="0.2">
      <c r="A52456" s="253"/>
      <c r="B52456" s="254"/>
    </row>
    <row r="52457" spans="1:2" x14ac:dyDescent="0.2">
      <c r="A52457" s="253"/>
      <c r="B52457" s="254"/>
    </row>
    <row r="52458" spans="1:2" x14ac:dyDescent="0.2">
      <c r="A52458" s="253"/>
      <c r="B52458" s="254"/>
    </row>
    <row r="52459" spans="1:2" x14ac:dyDescent="0.2">
      <c r="A52459" s="253"/>
      <c r="B52459" s="254"/>
    </row>
    <row r="52460" spans="1:2" x14ac:dyDescent="0.2">
      <c r="A52460" s="253"/>
      <c r="B52460" s="254"/>
    </row>
    <row r="52461" spans="1:2" x14ac:dyDescent="0.2">
      <c r="A52461" s="253"/>
      <c r="B52461" s="254"/>
    </row>
    <row r="52462" spans="1:2" x14ac:dyDescent="0.2">
      <c r="A52462" s="253"/>
      <c r="B52462" s="254"/>
    </row>
    <row r="52463" spans="1:2" x14ac:dyDescent="0.2">
      <c r="A52463" s="253"/>
      <c r="B52463" s="254"/>
    </row>
    <row r="52464" spans="1:2" x14ac:dyDescent="0.2">
      <c r="A52464" s="253"/>
      <c r="B52464" s="254"/>
    </row>
    <row r="52465" spans="1:2" x14ac:dyDescent="0.2">
      <c r="A52465" s="253"/>
      <c r="B52465" s="254"/>
    </row>
    <row r="52466" spans="1:2" x14ac:dyDescent="0.2">
      <c r="A52466" s="253"/>
      <c r="B52466" s="254"/>
    </row>
    <row r="52467" spans="1:2" x14ac:dyDescent="0.2">
      <c r="A52467" s="253"/>
      <c r="B52467" s="254"/>
    </row>
    <row r="52468" spans="1:2" x14ac:dyDescent="0.2">
      <c r="A52468" s="253"/>
      <c r="B52468" s="254"/>
    </row>
    <row r="52469" spans="1:2" x14ac:dyDescent="0.2">
      <c r="A52469" s="253"/>
      <c r="B52469" s="254"/>
    </row>
    <row r="52470" spans="1:2" x14ac:dyDescent="0.2">
      <c r="A52470" s="253"/>
      <c r="B52470" s="254"/>
    </row>
    <row r="52471" spans="1:2" x14ac:dyDescent="0.2">
      <c r="A52471" s="253"/>
      <c r="B52471" s="254"/>
    </row>
    <row r="52472" spans="1:2" x14ac:dyDescent="0.2">
      <c r="A52472" s="253"/>
      <c r="B52472" s="254"/>
    </row>
    <row r="52473" spans="1:2" x14ac:dyDescent="0.2">
      <c r="A52473" s="253"/>
      <c r="B52473" s="254"/>
    </row>
    <row r="52474" spans="1:2" x14ac:dyDescent="0.2">
      <c r="A52474" s="253"/>
      <c r="B52474" s="254"/>
    </row>
    <row r="52475" spans="1:2" x14ac:dyDescent="0.2">
      <c r="A52475" s="253"/>
      <c r="B52475" s="254"/>
    </row>
    <row r="52476" spans="1:2" x14ac:dyDescent="0.2">
      <c r="A52476" s="253"/>
      <c r="B52476" s="254"/>
    </row>
    <row r="52477" spans="1:2" x14ac:dyDescent="0.2">
      <c r="A52477" s="253"/>
      <c r="B52477" s="254"/>
    </row>
    <row r="52478" spans="1:2" x14ac:dyDescent="0.2">
      <c r="A52478" s="253"/>
      <c r="B52478" s="254"/>
    </row>
    <row r="52479" spans="1:2" x14ac:dyDescent="0.2">
      <c r="A52479" s="253"/>
      <c r="B52479" s="254"/>
    </row>
    <row r="52480" spans="1:2" x14ac:dyDescent="0.2">
      <c r="A52480" s="253"/>
      <c r="B52480" s="254"/>
    </row>
    <row r="52481" spans="1:2" x14ac:dyDescent="0.2">
      <c r="A52481" s="253"/>
      <c r="B52481" s="254"/>
    </row>
    <row r="52482" spans="1:2" x14ac:dyDescent="0.2">
      <c r="A52482" s="253"/>
      <c r="B52482" s="254"/>
    </row>
    <row r="52483" spans="1:2" x14ac:dyDescent="0.2">
      <c r="A52483" s="253"/>
      <c r="B52483" s="254"/>
    </row>
    <row r="52484" spans="1:2" x14ac:dyDescent="0.2">
      <c r="A52484" s="253"/>
      <c r="B52484" s="254"/>
    </row>
    <row r="52485" spans="1:2" x14ac:dyDescent="0.2">
      <c r="A52485" s="253"/>
      <c r="B52485" s="254"/>
    </row>
    <row r="52486" spans="1:2" x14ac:dyDescent="0.2">
      <c r="A52486" s="253"/>
      <c r="B52486" s="254"/>
    </row>
    <row r="52487" spans="1:2" x14ac:dyDescent="0.2">
      <c r="A52487" s="253"/>
      <c r="B52487" s="254"/>
    </row>
    <row r="52488" spans="1:2" x14ac:dyDescent="0.2">
      <c r="A52488" s="253"/>
      <c r="B52488" s="254"/>
    </row>
    <row r="52489" spans="1:2" x14ac:dyDescent="0.2">
      <c r="A52489" s="253"/>
      <c r="B52489" s="254"/>
    </row>
    <row r="52490" spans="1:2" x14ac:dyDescent="0.2">
      <c r="A52490" s="253"/>
      <c r="B52490" s="254"/>
    </row>
    <row r="52491" spans="1:2" x14ac:dyDescent="0.2">
      <c r="A52491" s="253"/>
      <c r="B52491" s="254"/>
    </row>
    <row r="52492" spans="1:2" x14ac:dyDescent="0.2">
      <c r="A52492" s="253"/>
      <c r="B52492" s="254"/>
    </row>
    <row r="52493" spans="1:2" x14ac:dyDescent="0.2">
      <c r="A52493" s="253"/>
      <c r="B52493" s="254"/>
    </row>
    <row r="52494" spans="1:2" x14ac:dyDescent="0.2">
      <c r="A52494" s="253"/>
      <c r="B52494" s="254"/>
    </row>
    <row r="52495" spans="1:2" x14ac:dyDescent="0.2">
      <c r="A52495" s="253"/>
      <c r="B52495" s="254"/>
    </row>
    <row r="52496" spans="1:2" x14ac:dyDescent="0.2">
      <c r="A52496" s="253"/>
      <c r="B52496" s="254"/>
    </row>
    <row r="52497" spans="1:2" x14ac:dyDescent="0.2">
      <c r="A52497" s="253"/>
      <c r="B52497" s="254"/>
    </row>
    <row r="52498" spans="1:2" x14ac:dyDescent="0.2">
      <c r="A52498" s="253"/>
      <c r="B52498" s="254"/>
    </row>
    <row r="52499" spans="1:2" x14ac:dyDescent="0.2">
      <c r="A52499" s="253"/>
      <c r="B52499" s="254"/>
    </row>
    <row r="52500" spans="1:2" x14ac:dyDescent="0.2">
      <c r="A52500" s="253"/>
      <c r="B52500" s="254"/>
    </row>
    <row r="52501" spans="1:2" x14ac:dyDescent="0.2">
      <c r="A52501" s="253"/>
      <c r="B52501" s="254"/>
    </row>
    <row r="52502" spans="1:2" x14ac:dyDescent="0.2">
      <c r="A52502" s="253"/>
      <c r="B52502" s="254"/>
    </row>
    <row r="52503" spans="1:2" x14ac:dyDescent="0.2">
      <c r="A52503" s="253"/>
      <c r="B52503" s="254"/>
    </row>
    <row r="52504" spans="1:2" x14ac:dyDescent="0.2">
      <c r="A52504" s="253"/>
      <c r="B52504" s="254"/>
    </row>
    <row r="52505" spans="1:2" x14ac:dyDescent="0.2">
      <c r="A52505" s="253"/>
      <c r="B52505" s="254"/>
    </row>
    <row r="52506" spans="1:2" x14ac:dyDescent="0.2">
      <c r="A52506" s="253"/>
      <c r="B52506" s="254"/>
    </row>
    <row r="52507" spans="1:2" x14ac:dyDescent="0.2">
      <c r="A52507" s="253"/>
      <c r="B52507" s="254"/>
    </row>
    <row r="52508" spans="1:2" x14ac:dyDescent="0.2">
      <c r="A52508" s="253"/>
      <c r="B52508" s="254"/>
    </row>
    <row r="52509" spans="1:2" x14ac:dyDescent="0.2">
      <c r="A52509" s="253"/>
      <c r="B52509" s="254"/>
    </row>
    <row r="52510" spans="1:2" x14ac:dyDescent="0.2">
      <c r="A52510" s="253"/>
      <c r="B52510" s="254"/>
    </row>
    <row r="52511" spans="1:2" x14ac:dyDescent="0.2">
      <c r="A52511" s="253"/>
      <c r="B52511" s="254"/>
    </row>
    <row r="52512" spans="1:2" x14ac:dyDescent="0.2">
      <c r="A52512" s="253"/>
      <c r="B52512" s="254"/>
    </row>
    <row r="52513" spans="1:2" x14ac:dyDescent="0.2">
      <c r="A52513" s="253"/>
      <c r="B52513" s="254"/>
    </row>
    <row r="52514" spans="1:2" x14ac:dyDescent="0.2">
      <c r="A52514" s="253"/>
      <c r="B52514" s="254"/>
    </row>
    <row r="52515" spans="1:2" x14ac:dyDescent="0.2">
      <c r="A52515" s="253"/>
      <c r="B52515" s="254"/>
    </row>
    <row r="52516" spans="1:2" x14ac:dyDescent="0.2">
      <c r="A52516" s="253"/>
      <c r="B52516" s="254"/>
    </row>
    <row r="52517" spans="1:2" x14ac:dyDescent="0.2">
      <c r="A52517" s="253"/>
      <c r="B52517" s="254"/>
    </row>
    <row r="52518" spans="1:2" x14ac:dyDescent="0.2">
      <c r="A52518" s="253"/>
      <c r="B52518" s="254"/>
    </row>
    <row r="52519" spans="1:2" x14ac:dyDescent="0.2">
      <c r="A52519" s="253"/>
      <c r="B52519" s="254"/>
    </row>
    <row r="52520" spans="1:2" x14ac:dyDescent="0.2">
      <c r="A52520" s="253"/>
      <c r="B52520" s="254"/>
    </row>
    <row r="52521" spans="1:2" x14ac:dyDescent="0.2">
      <c r="A52521" s="253"/>
      <c r="B52521" s="254"/>
    </row>
    <row r="52522" spans="1:2" x14ac:dyDescent="0.2">
      <c r="A52522" s="253"/>
      <c r="B52522" s="254"/>
    </row>
    <row r="52523" spans="1:2" x14ac:dyDescent="0.2">
      <c r="A52523" s="253"/>
      <c r="B52523" s="254"/>
    </row>
    <row r="52524" spans="1:2" x14ac:dyDescent="0.2">
      <c r="A52524" s="253"/>
      <c r="B52524" s="254"/>
    </row>
    <row r="52525" spans="1:2" x14ac:dyDescent="0.2">
      <c r="A52525" s="253"/>
      <c r="B52525" s="254"/>
    </row>
    <row r="52526" spans="1:2" x14ac:dyDescent="0.2">
      <c r="A52526" s="253"/>
      <c r="B52526" s="254"/>
    </row>
    <row r="52527" spans="1:2" x14ac:dyDescent="0.2">
      <c r="A52527" s="253"/>
      <c r="B52527" s="254"/>
    </row>
    <row r="52528" spans="1:2" x14ac:dyDescent="0.2">
      <c r="A52528" s="253"/>
      <c r="B52528" s="254"/>
    </row>
    <row r="52529" spans="1:2" x14ac:dyDescent="0.2">
      <c r="A52529" s="253"/>
      <c r="B52529" s="254"/>
    </row>
    <row r="52530" spans="1:2" x14ac:dyDescent="0.2">
      <c r="A52530" s="253"/>
      <c r="B52530" s="254"/>
    </row>
    <row r="52531" spans="1:2" x14ac:dyDescent="0.2">
      <c r="A52531" s="253"/>
      <c r="B52531" s="254"/>
    </row>
    <row r="52532" spans="1:2" x14ac:dyDescent="0.2">
      <c r="A52532" s="253"/>
      <c r="B52532" s="254"/>
    </row>
    <row r="52533" spans="1:2" x14ac:dyDescent="0.2">
      <c r="A52533" s="253"/>
      <c r="B52533" s="254"/>
    </row>
    <row r="52534" spans="1:2" x14ac:dyDescent="0.2">
      <c r="A52534" s="253"/>
      <c r="B52534" s="254"/>
    </row>
    <row r="52535" spans="1:2" x14ac:dyDescent="0.2">
      <c r="A52535" s="253"/>
      <c r="B52535" s="254"/>
    </row>
    <row r="52536" spans="1:2" x14ac:dyDescent="0.2">
      <c r="A52536" s="253"/>
      <c r="B52536" s="254"/>
    </row>
    <row r="52537" spans="1:2" x14ac:dyDescent="0.2">
      <c r="A52537" s="253"/>
      <c r="B52537" s="254"/>
    </row>
    <row r="52538" spans="1:2" x14ac:dyDescent="0.2">
      <c r="A52538" s="253"/>
      <c r="B52538" s="254"/>
    </row>
    <row r="52539" spans="1:2" x14ac:dyDescent="0.2">
      <c r="A52539" s="253"/>
      <c r="B52539" s="254"/>
    </row>
    <row r="52540" spans="1:2" x14ac:dyDescent="0.2">
      <c r="A52540" s="253"/>
      <c r="B52540" s="254"/>
    </row>
    <row r="52541" spans="1:2" x14ac:dyDescent="0.2">
      <c r="A52541" s="253"/>
      <c r="B52541" s="254"/>
    </row>
    <row r="52542" spans="1:2" x14ac:dyDescent="0.2">
      <c r="A52542" s="253"/>
      <c r="B52542" s="254"/>
    </row>
    <row r="52543" spans="1:2" x14ac:dyDescent="0.2">
      <c r="A52543" s="253"/>
      <c r="B52543" s="254"/>
    </row>
    <row r="52544" spans="1:2" x14ac:dyDescent="0.2">
      <c r="A52544" s="253"/>
      <c r="B52544" s="254"/>
    </row>
    <row r="52545" spans="1:2" x14ac:dyDescent="0.2">
      <c r="A52545" s="253"/>
      <c r="B52545" s="254"/>
    </row>
    <row r="52546" spans="1:2" x14ac:dyDescent="0.2">
      <c r="A52546" s="253"/>
      <c r="B52546" s="254"/>
    </row>
    <row r="52547" spans="1:2" x14ac:dyDescent="0.2">
      <c r="A52547" s="253"/>
      <c r="B52547" s="254"/>
    </row>
    <row r="52548" spans="1:2" x14ac:dyDescent="0.2">
      <c r="A52548" s="253"/>
      <c r="B52548" s="254"/>
    </row>
    <row r="52549" spans="1:2" x14ac:dyDescent="0.2">
      <c r="A52549" s="253"/>
      <c r="B52549" s="254"/>
    </row>
    <row r="52550" spans="1:2" x14ac:dyDescent="0.2">
      <c r="A52550" s="253"/>
      <c r="B52550" s="254"/>
    </row>
    <row r="52551" spans="1:2" x14ac:dyDescent="0.2">
      <c r="A52551" s="253"/>
      <c r="B52551" s="254"/>
    </row>
    <row r="52552" spans="1:2" x14ac:dyDescent="0.2">
      <c r="A52552" s="253"/>
      <c r="B52552" s="254"/>
    </row>
    <row r="52553" spans="1:2" x14ac:dyDescent="0.2">
      <c r="A52553" s="253"/>
      <c r="B52553" s="254"/>
    </row>
    <row r="52554" spans="1:2" x14ac:dyDescent="0.2">
      <c r="A52554" s="253"/>
      <c r="B52554" s="254"/>
    </row>
    <row r="52555" spans="1:2" x14ac:dyDescent="0.2">
      <c r="A52555" s="253"/>
      <c r="B52555" s="254"/>
    </row>
    <row r="52556" spans="1:2" x14ac:dyDescent="0.2">
      <c r="A52556" s="253"/>
      <c r="B52556" s="254"/>
    </row>
    <row r="52557" spans="1:2" x14ac:dyDescent="0.2">
      <c r="A52557" s="253"/>
      <c r="B52557" s="254"/>
    </row>
    <row r="52558" spans="1:2" x14ac:dyDescent="0.2">
      <c r="A52558" s="253"/>
      <c r="B52558" s="254"/>
    </row>
    <row r="52559" spans="1:2" x14ac:dyDescent="0.2">
      <c r="A52559" s="253"/>
      <c r="B52559" s="254"/>
    </row>
    <row r="52560" spans="1:2" x14ac:dyDescent="0.2">
      <c r="A52560" s="253"/>
      <c r="B52560" s="254"/>
    </row>
    <row r="52561" spans="1:2" x14ac:dyDescent="0.2">
      <c r="A52561" s="253"/>
      <c r="B52561" s="254"/>
    </row>
    <row r="52562" spans="1:2" x14ac:dyDescent="0.2">
      <c r="A52562" s="253"/>
      <c r="B52562" s="254"/>
    </row>
    <row r="52563" spans="1:2" x14ac:dyDescent="0.2">
      <c r="A52563" s="253"/>
      <c r="B52563" s="254"/>
    </row>
    <row r="52564" spans="1:2" x14ac:dyDescent="0.2">
      <c r="A52564" s="253"/>
      <c r="B52564" s="254"/>
    </row>
    <row r="52565" spans="1:2" x14ac:dyDescent="0.2">
      <c r="A52565" s="253"/>
      <c r="B52565" s="254"/>
    </row>
    <row r="52566" spans="1:2" x14ac:dyDescent="0.2">
      <c r="A52566" s="253"/>
      <c r="B52566" s="254"/>
    </row>
    <row r="52567" spans="1:2" x14ac:dyDescent="0.2">
      <c r="A52567" s="253"/>
      <c r="B52567" s="254"/>
    </row>
    <row r="52568" spans="1:2" x14ac:dyDescent="0.2">
      <c r="A52568" s="253"/>
      <c r="B52568" s="254"/>
    </row>
    <row r="52569" spans="1:2" x14ac:dyDescent="0.2">
      <c r="A52569" s="253"/>
      <c r="B52569" s="254"/>
    </row>
    <row r="52570" spans="1:2" x14ac:dyDescent="0.2">
      <c r="A52570" s="253"/>
      <c r="B52570" s="254"/>
    </row>
    <row r="52571" spans="1:2" x14ac:dyDescent="0.2">
      <c r="A52571" s="253"/>
      <c r="B52571" s="254"/>
    </row>
    <row r="52572" spans="1:2" x14ac:dyDescent="0.2">
      <c r="A52572" s="253"/>
      <c r="B52572" s="254"/>
    </row>
    <row r="52573" spans="1:2" x14ac:dyDescent="0.2">
      <c r="A52573" s="253"/>
      <c r="B52573" s="254"/>
    </row>
    <row r="52574" spans="1:2" x14ac:dyDescent="0.2">
      <c r="A52574" s="253"/>
      <c r="B52574" s="254"/>
    </row>
    <row r="52575" spans="1:2" x14ac:dyDescent="0.2">
      <c r="A52575" s="253"/>
      <c r="B52575" s="254"/>
    </row>
    <row r="52576" spans="1:2" x14ac:dyDescent="0.2">
      <c r="A52576" s="253"/>
      <c r="B52576" s="254"/>
    </row>
    <row r="52577" spans="1:2" x14ac:dyDescent="0.2">
      <c r="A52577" s="253"/>
      <c r="B52577" s="254"/>
    </row>
    <row r="52578" spans="1:2" x14ac:dyDescent="0.2">
      <c r="A52578" s="253"/>
      <c r="B52578" s="254"/>
    </row>
    <row r="52579" spans="1:2" x14ac:dyDescent="0.2">
      <c r="A52579" s="253"/>
      <c r="B52579" s="254"/>
    </row>
    <row r="52580" spans="1:2" x14ac:dyDescent="0.2">
      <c r="A52580" s="253"/>
      <c r="B52580" s="254"/>
    </row>
    <row r="52581" spans="1:2" x14ac:dyDescent="0.2">
      <c r="A52581" s="253"/>
      <c r="B52581" s="254"/>
    </row>
    <row r="52582" spans="1:2" x14ac:dyDescent="0.2">
      <c r="A52582" s="253"/>
      <c r="B52582" s="254"/>
    </row>
    <row r="52583" spans="1:2" x14ac:dyDescent="0.2">
      <c r="A52583" s="253"/>
      <c r="B52583" s="254"/>
    </row>
    <row r="52584" spans="1:2" x14ac:dyDescent="0.2">
      <c r="A52584" s="253"/>
      <c r="B52584" s="254"/>
    </row>
    <row r="52585" spans="1:2" x14ac:dyDescent="0.2">
      <c r="A52585" s="253"/>
      <c r="B52585" s="254"/>
    </row>
    <row r="52586" spans="1:2" x14ac:dyDescent="0.2">
      <c r="A52586" s="253"/>
      <c r="B52586" s="254"/>
    </row>
    <row r="52587" spans="1:2" x14ac:dyDescent="0.2">
      <c r="A52587" s="253"/>
      <c r="B52587" s="254"/>
    </row>
    <row r="52588" spans="1:2" x14ac:dyDescent="0.2">
      <c r="A52588" s="253"/>
      <c r="B52588" s="254"/>
    </row>
    <row r="52589" spans="1:2" x14ac:dyDescent="0.2">
      <c r="A52589" s="253"/>
      <c r="B52589" s="254"/>
    </row>
    <row r="52590" spans="1:2" x14ac:dyDescent="0.2">
      <c r="A52590" s="253"/>
      <c r="B52590" s="254"/>
    </row>
    <row r="52591" spans="1:2" x14ac:dyDescent="0.2">
      <c r="A52591" s="253"/>
      <c r="B52591" s="254"/>
    </row>
    <row r="52592" spans="1:2" x14ac:dyDescent="0.2">
      <c r="A52592" s="253"/>
      <c r="B52592" s="254"/>
    </row>
    <row r="52593" spans="1:2" x14ac:dyDescent="0.2">
      <c r="A52593" s="253"/>
      <c r="B52593" s="254"/>
    </row>
    <row r="52594" spans="1:2" x14ac:dyDescent="0.2">
      <c r="A52594" s="253"/>
      <c r="B52594" s="254"/>
    </row>
    <row r="52595" spans="1:2" x14ac:dyDescent="0.2">
      <c r="A52595" s="253"/>
      <c r="B52595" s="254"/>
    </row>
    <row r="52596" spans="1:2" x14ac:dyDescent="0.2">
      <c r="A52596" s="253"/>
      <c r="B52596" s="254"/>
    </row>
    <row r="52597" spans="1:2" x14ac:dyDescent="0.2">
      <c r="A52597" s="253"/>
      <c r="B52597" s="254"/>
    </row>
    <row r="52598" spans="1:2" x14ac:dyDescent="0.2">
      <c r="A52598" s="253"/>
      <c r="B52598" s="254"/>
    </row>
    <row r="52599" spans="1:2" x14ac:dyDescent="0.2">
      <c r="A52599" s="253"/>
      <c r="B52599" s="254"/>
    </row>
    <row r="52600" spans="1:2" x14ac:dyDescent="0.2">
      <c r="A52600" s="253"/>
      <c r="B52600" s="254"/>
    </row>
    <row r="52601" spans="1:2" x14ac:dyDescent="0.2">
      <c r="A52601" s="253"/>
      <c r="B52601" s="254"/>
    </row>
    <row r="52602" spans="1:2" x14ac:dyDescent="0.2">
      <c r="A52602" s="253"/>
      <c r="B52602" s="254"/>
    </row>
    <row r="52603" spans="1:2" x14ac:dyDescent="0.2">
      <c r="A52603" s="253"/>
      <c r="B52603" s="254"/>
    </row>
    <row r="52604" spans="1:2" x14ac:dyDescent="0.2">
      <c r="A52604" s="253"/>
      <c r="B52604" s="254"/>
    </row>
    <row r="52605" spans="1:2" x14ac:dyDescent="0.2">
      <c r="A52605" s="253"/>
      <c r="B52605" s="254"/>
    </row>
    <row r="52606" spans="1:2" x14ac:dyDescent="0.2">
      <c r="A52606" s="253"/>
      <c r="B52606" s="254"/>
    </row>
    <row r="52607" spans="1:2" x14ac:dyDescent="0.2">
      <c r="A52607" s="253"/>
      <c r="B52607" s="254"/>
    </row>
    <row r="52608" spans="1:2" x14ac:dyDescent="0.2">
      <c r="A52608" s="253"/>
      <c r="B52608" s="254"/>
    </row>
    <row r="52609" spans="1:2" x14ac:dyDescent="0.2">
      <c r="A52609" s="253"/>
      <c r="B52609" s="254"/>
    </row>
    <row r="52610" spans="1:2" x14ac:dyDescent="0.2">
      <c r="A52610" s="253"/>
      <c r="B52610" s="254"/>
    </row>
    <row r="52611" spans="1:2" x14ac:dyDescent="0.2">
      <c r="A52611" s="253"/>
      <c r="B52611" s="254"/>
    </row>
    <row r="52612" spans="1:2" x14ac:dyDescent="0.2">
      <c r="A52612" s="253"/>
      <c r="B52612" s="254"/>
    </row>
    <row r="52613" spans="1:2" x14ac:dyDescent="0.2">
      <c r="A52613" s="253"/>
      <c r="B52613" s="254"/>
    </row>
    <row r="52614" spans="1:2" x14ac:dyDescent="0.2">
      <c r="A52614" s="253"/>
      <c r="B52614" s="254"/>
    </row>
    <row r="52615" spans="1:2" x14ac:dyDescent="0.2">
      <c r="A52615" s="253"/>
      <c r="B52615" s="254"/>
    </row>
    <row r="52616" spans="1:2" x14ac:dyDescent="0.2">
      <c r="A52616" s="253"/>
      <c r="B52616" s="254"/>
    </row>
    <row r="52617" spans="1:2" x14ac:dyDescent="0.2">
      <c r="A52617" s="253"/>
      <c r="B52617" s="254"/>
    </row>
    <row r="52618" spans="1:2" x14ac:dyDescent="0.2">
      <c r="A52618" s="253"/>
      <c r="B52618" s="254"/>
    </row>
    <row r="52619" spans="1:2" x14ac:dyDescent="0.2">
      <c r="A52619" s="253"/>
      <c r="B52619" s="254"/>
    </row>
    <row r="52620" spans="1:2" x14ac:dyDescent="0.2">
      <c r="A52620" s="253"/>
      <c r="B52620" s="254"/>
    </row>
    <row r="52621" spans="1:2" x14ac:dyDescent="0.2">
      <c r="A52621" s="253"/>
      <c r="B52621" s="254"/>
    </row>
    <row r="52622" spans="1:2" x14ac:dyDescent="0.2">
      <c r="A52622" s="253"/>
      <c r="B52622" s="254"/>
    </row>
    <row r="52623" spans="1:2" x14ac:dyDescent="0.2">
      <c r="A52623" s="253"/>
      <c r="B52623" s="254"/>
    </row>
    <row r="52624" spans="1:2" x14ac:dyDescent="0.2">
      <c r="A52624" s="253"/>
      <c r="B52624" s="254"/>
    </row>
    <row r="52625" spans="1:2" x14ac:dyDescent="0.2">
      <c r="A52625" s="253"/>
      <c r="B52625" s="254"/>
    </row>
    <row r="52626" spans="1:2" x14ac:dyDescent="0.2">
      <c r="A52626" s="253"/>
      <c r="B52626" s="254"/>
    </row>
    <row r="52627" spans="1:2" x14ac:dyDescent="0.2">
      <c r="A52627" s="253"/>
      <c r="B52627" s="254"/>
    </row>
    <row r="52628" spans="1:2" x14ac:dyDescent="0.2">
      <c r="A52628" s="253"/>
      <c r="B52628" s="254"/>
    </row>
    <row r="52629" spans="1:2" x14ac:dyDescent="0.2">
      <c r="A52629" s="253"/>
      <c r="B52629" s="254"/>
    </row>
    <row r="52630" spans="1:2" x14ac:dyDescent="0.2">
      <c r="A52630" s="253"/>
      <c r="B52630" s="254"/>
    </row>
    <row r="52631" spans="1:2" x14ac:dyDescent="0.2">
      <c r="A52631" s="253"/>
      <c r="B52631" s="254"/>
    </row>
    <row r="52632" spans="1:2" x14ac:dyDescent="0.2">
      <c r="A52632" s="253"/>
      <c r="B52632" s="254"/>
    </row>
    <row r="52633" spans="1:2" x14ac:dyDescent="0.2">
      <c r="A52633" s="253"/>
      <c r="B52633" s="254"/>
    </row>
    <row r="52634" spans="1:2" x14ac:dyDescent="0.2">
      <c r="A52634" s="253"/>
      <c r="B52634" s="254"/>
    </row>
    <row r="52635" spans="1:2" x14ac:dyDescent="0.2">
      <c r="A52635" s="253"/>
      <c r="B52635" s="254"/>
    </row>
    <row r="52636" spans="1:2" x14ac:dyDescent="0.2">
      <c r="A52636" s="253"/>
      <c r="B52636" s="254"/>
    </row>
    <row r="52637" spans="1:2" x14ac:dyDescent="0.2">
      <c r="A52637" s="253"/>
      <c r="B52637" s="254"/>
    </row>
    <row r="52638" spans="1:2" x14ac:dyDescent="0.2">
      <c r="A52638" s="253"/>
      <c r="B52638" s="254"/>
    </row>
    <row r="52639" spans="1:2" x14ac:dyDescent="0.2">
      <c r="A52639" s="253"/>
      <c r="B52639" s="254"/>
    </row>
    <row r="52640" spans="1:2" x14ac:dyDescent="0.2">
      <c r="A52640" s="253"/>
      <c r="B52640" s="254"/>
    </row>
    <row r="52641" spans="1:2" x14ac:dyDescent="0.2">
      <c r="A52641" s="253"/>
      <c r="B52641" s="254"/>
    </row>
    <row r="52642" spans="1:2" x14ac:dyDescent="0.2">
      <c r="A52642" s="253"/>
      <c r="B52642" s="254"/>
    </row>
    <row r="52643" spans="1:2" x14ac:dyDescent="0.2">
      <c r="A52643" s="253"/>
      <c r="B52643" s="254"/>
    </row>
    <row r="52644" spans="1:2" x14ac:dyDescent="0.2">
      <c r="A52644" s="253"/>
      <c r="B52644" s="254"/>
    </row>
    <row r="52645" spans="1:2" x14ac:dyDescent="0.2">
      <c r="A52645" s="253"/>
      <c r="B52645" s="254"/>
    </row>
    <row r="52646" spans="1:2" x14ac:dyDescent="0.2">
      <c r="A52646" s="253"/>
      <c r="B52646" s="254"/>
    </row>
    <row r="52647" spans="1:2" x14ac:dyDescent="0.2">
      <c r="A52647" s="253"/>
      <c r="B52647" s="254"/>
    </row>
    <row r="52648" spans="1:2" x14ac:dyDescent="0.2">
      <c r="A52648" s="253"/>
      <c r="B52648" s="254"/>
    </row>
    <row r="52649" spans="1:2" x14ac:dyDescent="0.2">
      <c r="A52649" s="253"/>
      <c r="B52649" s="254"/>
    </row>
    <row r="52650" spans="1:2" x14ac:dyDescent="0.2">
      <c r="A52650" s="253"/>
      <c r="B52650" s="254"/>
    </row>
    <row r="52651" spans="1:2" x14ac:dyDescent="0.2">
      <c r="A52651" s="253"/>
      <c r="B52651" s="254"/>
    </row>
    <row r="52652" spans="1:2" x14ac:dyDescent="0.2">
      <c r="A52652" s="253"/>
      <c r="B52652" s="254"/>
    </row>
    <row r="52653" spans="1:2" x14ac:dyDescent="0.2">
      <c r="A52653" s="253"/>
      <c r="B52653" s="254"/>
    </row>
    <row r="52654" spans="1:2" x14ac:dyDescent="0.2">
      <c r="A52654" s="253"/>
      <c r="B52654" s="254"/>
    </row>
    <row r="52655" spans="1:2" x14ac:dyDescent="0.2">
      <c r="A52655" s="253"/>
      <c r="B52655" s="254"/>
    </row>
    <row r="52656" spans="1:2" x14ac:dyDescent="0.2">
      <c r="A52656" s="253"/>
      <c r="B52656" s="254"/>
    </row>
    <row r="52657" spans="1:2" x14ac:dyDescent="0.2">
      <c r="A52657" s="253"/>
      <c r="B52657" s="254"/>
    </row>
    <row r="52658" spans="1:2" x14ac:dyDescent="0.2">
      <c r="A52658" s="253"/>
      <c r="B52658" s="254"/>
    </row>
    <row r="52659" spans="1:2" x14ac:dyDescent="0.2">
      <c r="A52659" s="253"/>
      <c r="B52659" s="254"/>
    </row>
    <row r="52660" spans="1:2" x14ac:dyDescent="0.2">
      <c r="A52660" s="253"/>
      <c r="B52660" s="254"/>
    </row>
    <row r="52661" spans="1:2" x14ac:dyDescent="0.2">
      <c r="A52661" s="253"/>
      <c r="B52661" s="254"/>
    </row>
    <row r="52662" spans="1:2" x14ac:dyDescent="0.2">
      <c r="A52662" s="253"/>
      <c r="B52662" s="254"/>
    </row>
    <row r="52663" spans="1:2" x14ac:dyDescent="0.2">
      <c r="A52663" s="253"/>
      <c r="B52663" s="254"/>
    </row>
    <row r="52664" spans="1:2" x14ac:dyDescent="0.2">
      <c r="A52664" s="253"/>
      <c r="B52664" s="254"/>
    </row>
    <row r="52665" spans="1:2" x14ac:dyDescent="0.2">
      <c r="A52665" s="253"/>
      <c r="B52665" s="254"/>
    </row>
    <row r="52666" spans="1:2" x14ac:dyDescent="0.2">
      <c r="A52666" s="253"/>
      <c r="B52666" s="254"/>
    </row>
    <row r="52667" spans="1:2" x14ac:dyDescent="0.2">
      <c r="A52667" s="253"/>
      <c r="B52667" s="254"/>
    </row>
    <row r="52668" spans="1:2" x14ac:dyDescent="0.2">
      <c r="A52668" s="253"/>
      <c r="B52668" s="254"/>
    </row>
    <row r="52669" spans="1:2" x14ac:dyDescent="0.2">
      <c r="A52669" s="253"/>
      <c r="B52669" s="254"/>
    </row>
    <row r="52670" spans="1:2" x14ac:dyDescent="0.2">
      <c r="A52670" s="253"/>
      <c r="B52670" s="254"/>
    </row>
    <row r="52671" spans="1:2" x14ac:dyDescent="0.2">
      <c r="A52671" s="253"/>
      <c r="B52671" s="254"/>
    </row>
    <row r="52672" spans="1:2" x14ac:dyDescent="0.2">
      <c r="A52672" s="253"/>
      <c r="B52672" s="254"/>
    </row>
    <row r="52673" spans="1:2" x14ac:dyDescent="0.2">
      <c r="A52673" s="253"/>
      <c r="B52673" s="254"/>
    </row>
    <row r="52674" spans="1:2" x14ac:dyDescent="0.2">
      <c r="A52674" s="253"/>
      <c r="B52674" s="254"/>
    </row>
    <row r="52675" spans="1:2" x14ac:dyDescent="0.2">
      <c r="A52675" s="253"/>
      <c r="B52675" s="254"/>
    </row>
    <row r="52676" spans="1:2" x14ac:dyDescent="0.2">
      <c r="A52676" s="253"/>
      <c r="B52676" s="254"/>
    </row>
    <row r="52677" spans="1:2" x14ac:dyDescent="0.2">
      <c r="A52677" s="253"/>
      <c r="B52677" s="254"/>
    </row>
    <row r="52678" spans="1:2" x14ac:dyDescent="0.2">
      <c r="A52678" s="253"/>
      <c r="B52678" s="254"/>
    </row>
    <row r="52679" spans="1:2" x14ac:dyDescent="0.2">
      <c r="A52679" s="253"/>
      <c r="B52679" s="254"/>
    </row>
    <row r="52680" spans="1:2" x14ac:dyDescent="0.2">
      <c r="A52680" s="253"/>
      <c r="B52680" s="254"/>
    </row>
    <row r="52681" spans="1:2" x14ac:dyDescent="0.2">
      <c r="A52681" s="253"/>
      <c r="B52681" s="254"/>
    </row>
    <row r="52682" spans="1:2" x14ac:dyDescent="0.2">
      <c r="A52682" s="253"/>
      <c r="B52682" s="254"/>
    </row>
    <row r="52683" spans="1:2" x14ac:dyDescent="0.2">
      <c r="A52683" s="253"/>
      <c r="B52683" s="254"/>
    </row>
    <row r="52684" spans="1:2" x14ac:dyDescent="0.2">
      <c r="A52684" s="253"/>
      <c r="B52684" s="254"/>
    </row>
    <row r="52685" spans="1:2" x14ac:dyDescent="0.2">
      <c r="A52685" s="253"/>
      <c r="B52685" s="254"/>
    </row>
    <row r="52686" spans="1:2" x14ac:dyDescent="0.2">
      <c r="A52686" s="253"/>
      <c r="B52686" s="254"/>
    </row>
    <row r="52687" spans="1:2" x14ac:dyDescent="0.2">
      <c r="A52687" s="253"/>
      <c r="B52687" s="254"/>
    </row>
    <row r="52688" spans="1:2" x14ac:dyDescent="0.2">
      <c r="A52688" s="253"/>
      <c r="B52688" s="254"/>
    </row>
    <row r="52689" spans="1:2" x14ac:dyDescent="0.2">
      <c r="A52689" s="253"/>
      <c r="B52689" s="254"/>
    </row>
    <row r="52690" spans="1:2" x14ac:dyDescent="0.2">
      <c r="A52690" s="253"/>
      <c r="B52690" s="254"/>
    </row>
    <row r="52691" spans="1:2" x14ac:dyDescent="0.2">
      <c r="A52691" s="253"/>
      <c r="B52691" s="254"/>
    </row>
    <row r="52692" spans="1:2" x14ac:dyDescent="0.2">
      <c r="A52692" s="253"/>
      <c r="B52692" s="254"/>
    </row>
    <row r="52693" spans="1:2" x14ac:dyDescent="0.2">
      <c r="A52693" s="253"/>
      <c r="B52693" s="254"/>
    </row>
    <row r="52694" spans="1:2" x14ac:dyDescent="0.2">
      <c r="A52694" s="253"/>
      <c r="B52694" s="254"/>
    </row>
    <row r="52695" spans="1:2" x14ac:dyDescent="0.2">
      <c r="A52695" s="253"/>
      <c r="B52695" s="254"/>
    </row>
    <row r="52696" spans="1:2" x14ac:dyDescent="0.2">
      <c r="A52696" s="253"/>
      <c r="B52696" s="254"/>
    </row>
    <row r="52697" spans="1:2" x14ac:dyDescent="0.2">
      <c r="A52697" s="253"/>
      <c r="B52697" s="254"/>
    </row>
    <row r="52698" spans="1:2" x14ac:dyDescent="0.2">
      <c r="A52698" s="253"/>
      <c r="B52698" s="254"/>
    </row>
    <row r="52699" spans="1:2" x14ac:dyDescent="0.2">
      <c r="A52699" s="253"/>
      <c r="B52699" s="254"/>
    </row>
    <row r="52700" spans="1:2" x14ac:dyDescent="0.2">
      <c r="A52700" s="253"/>
      <c r="B52700" s="254"/>
    </row>
    <row r="52701" spans="1:2" x14ac:dyDescent="0.2">
      <c r="A52701" s="253"/>
      <c r="B52701" s="254"/>
    </row>
    <row r="52702" spans="1:2" x14ac:dyDescent="0.2">
      <c r="A52702" s="253"/>
      <c r="B52702" s="254"/>
    </row>
    <row r="52703" spans="1:2" x14ac:dyDescent="0.2">
      <c r="A52703" s="253"/>
      <c r="B52703" s="254"/>
    </row>
    <row r="52704" spans="1:2" x14ac:dyDescent="0.2">
      <c r="A52704" s="253"/>
      <c r="B52704" s="254"/>
    </row>
    <row r="52705" spans="1:2" x14ac:dyDescent="0.2">
      <c r="A52705" s="253"/>
      <c r="B52705" s="254"/>
    </row>
    <row r="52706" spans="1:2" x14ac:dyDescent="0.2">
      <c r="A52706" s="253"/>
      <c r="B52706" s="254"/>
    </row>
    <row r="52707" spans="1:2" x14ac:dyDescent="0.2">
      <c r="A52707" s="253"/>
      <c r="B52707" s="254"/>
    </row>
    <row r="52708" spans="1:2" x14ac:dyDescent="0.2">
      <c r="A52708" s="253"/>
      <c r="B52708" s="254"/>
    </row>
    <row r="52709" spans="1:2" x14ac:dyDescent="0.2">
      <c r="A52709" s="253"/>
      <c r="B52709" s="254"/>
    </row>
    <row r="52710" spans="1:2" x14ac:dyDescent="0.2">
      <c r="A52710" s="253"/>
      <c r="B52710" s="254"/>
    </row>
    <row r="52711" spans="1:2" x14ac:dyDescent="0.2">
      <c r="A52711" s="253"/>
      <c r="B52711" s="254"/>
    </row>
    <row r="52712" spans="1:2" x14ac:dyDescent="0.2">
      <c r="A52712" s="253"/>
      <c r="B52712" s="254"/>
    </row>
    <row r="52713" spans="1:2" x14ac:dyDescent="0.2">
      <c r="A52713" s="253"/>
      <c r="B52713" s="254"/>
    </row>
    <row r="52714" spans="1:2" x14ac:dyDescent="0.2">
      <c r="A52714" s="253"/>
      <c r="B52714" s="254"/>
    </row>
    <row r="52715" spans="1:2" x14ac:dyDescent="0.2">
      <c r="A52715" s="253"/>
      <c r="B52715" s="254"/>
    </row>
    <row r="52716" spans="1:2" x14ac:dyDescent="0.2">
      <c r="A52716" s="253"/>
      <c r="B52716" s="254"/>
    </row>
    <row r="52717" spans="1:2" x14ac:dyDescent="0.2">
      <c r="A52717" s="253"/>
      <c r="B52717" s="254"/>
    </row>
    <row r="52718" spans="1:2" x14ac:dyDescent="0.2">
      <c r="A52718" s="253"/>
      <c r="B52718" s="254"/>
    </row>
    <row r="52719" spans="1:2" x14ac:dyDescent="0.2">
      <c r="A52719" s="253"/>
      <c r="B52719" s="254"/>
    </row>
    <row r="52720" spans="1:2" x14ac:dyDescent="0.2">
      <c r="A52720" s="253"/>
      <c r="B52720" s="254"/>
    </row>
    <row r="52721" spans="1:2" x14ac:dyDescent="0.2">
      <c r="A52721" s="253"/>
      <c r="B52721" s="254"/>
    </row>
    <row r="52722" spans="1:2" x14ac:dyDescent="0.2">
      <c r="A52722" s="253"/>
      <c r="B52722" s="254"/>
    </row>
    <row r="52723" spans="1:2" x14ac:dyDescent="0.2">
      <c r="A52723" s="253"/>
      <c r="B52723" s="254"/>
    </row>
    <row r="52724" spans="1:2" x14ac:dyDescent="0.2">
      <c r="A52724" s="253"/>
      <c r="B52724" s="254"/>
    </row>
    <row r="52725" spans="1:2" x14ac:dyDescent="0.2">
      <c r="A52725" s="253"/>
      <c r="B52725" s="254"/>
    </row>
    <row r="52726" spans="1:2" x14ac:dyDescent="0.2">
      <c r="A52726" s="253"/>
      <c r="B52726" s="254"/>
    </row>
    <row r="52727" spans="1:2" x14ac:dyDescent="0.2">
      <c r="A52727" s="253"/>
      <c r="B52727" s="254"/>
    </row>
    <row r="52728" spans="1:2" x14ac:dyDescent="0.2">
      <c r="A52728" s="253"/>
      <c r="B52728" s="254"/>
    </row>
    <row r="52729" spans="1:2" x14ac:dyDescent="0.2">
      <c r="A52729" s="253"/>
      <c r="B52729" s="254"/>
    </row>
    <row r="52730" spans="1:2" x14ac:dyDescent="0.2">
      <c r="A52730" s="253"/>
      <c r="B52730" s="254"/>
    </row>
    <row r="52731" spans="1:2" x14ac:dyDescent="0.2">
      <c r="A52731" s="253"/>
      <c r="B52731" s="254"/>
    </row>
    <row r="52732" spans="1:2" x14ac:dyDescent="0.2">
      <c r="A52732" s="253"/>
      <c r="B52732" s="254"/>
    </row>
    <row r="52733" spans="1:2" x14ac:dyDescent="0.2">
      <c r="A52733" s="253"/>
      <c r="B52733" s="254"/>
    </row>
    <row r="52734" spans="1:2" x14ac:dyDescent="0.2">
      <c r="A52734" s="253"/>
      <c r="B52734" s="254"/>
    </row>
    <row r="52735" spans="1:2" x14ac:dyDescent="0.2">
      <c r="A52735" s="253"/>
      <c r="B52735" s="254"/>
    </row>
    <row r="52736" spans="1:2" x14ac:dyDescent="0.2">
      <c r="A52736" s="253"/>
      <c r="B52736" s="254"/>
    </row>
    <row r="52737" spans="1:2" x14ac:dyDescent="0.2">
      <c r="A52737" s="253"/>
      <c r="B52737" s="254"/>
    </row>
    <row r="52738" spans="1:2" x14ac:dyDescent="0.2">
      <c r="A52738" s="253"/>
      <c r="B52738" s="254"/>
    </row>
    <row r="52739" spans="1:2" x14ac:dyDescent="0.2">
      <c r="A52739" s="253"/>
      <c r="B52739" s="254"/>
    </row>
    <row r="52740" spans="1:2" x14ac:dyDescent="0.2">
      <c r="A52740" s="253"/>
      <c r="B52740" s="254"/>
    </row>
    <row r="52741" spans="1:2" x14ac:dyDescent="0.2">
      <c r="A52741" s="253"/>
      <c r="B52741" s="254"/>
    </row>
    <row r="52742" spans="1:2" x14ac:dyDescent="0.2">
      <c r="A52742" s="253"/>
      <c r="B52742" s="254"/>
    </row>
    <row r="52743" spans="1:2" x14ac:dyDescent="0.2">
      <c r="A52743" s="253"/>
      <c r="B52743" s="254"/>
    </row>
    <row r="52744" spans="1:2" x14ac:dyDescent="0.2">
      <c r="A52744" s="253"/>
      <c r="B52744" s="254"/>
    </row>
    <row r="52745" spans="1:2" x14ac:dyDescent="0.2">
      <c r="A52745" s="253"/>
      <c r="B52745" s="254"/>
    </row>
    <row r="52746" spans="1:2" x14ac:dyDescent="0.2">
      <c r="A52746" s="253"/>
      <c r="B52746" s="254"/>
    </row>
    <row r="52747" spans="1:2" x14ac:dyDescent="0.2">
      <c r="A52747" s="253"/>
      <c r="B52747" s="254"/>
    </row>
    <row r="52748" spans="1:2" x14ac:dyDescent="0.2">
      <c r="A52748" s="253"/>
      <c r="B52748" s="254"/>
    </row>
    <row r="52749" spans="1:2" x14ac:dyDescent="0.2">
      <c r="A52749" s="253"/>
      <c r="B52749" s="254"/>
    </row>
    <row r="52750" spans="1:2" x14ac:dyDescent="0.2">
      <c r="A52750" s="253"/>
      <c r="B52750" s="254"/>
    </row>
    <row r="52751" spans="1:2" x14ac:dyDescent="0.2">
      <c r="A52751" s="253"/>
      <c r="B52751" s="254"/>
    </row>
    <row r="52752" spans="1:2" x14ac:dyDescent="0.2">
      <c r="A52752" s="253"/>
      <c r="B52752" s="254"/>
    </row>
    <row r="52753" spans="1:2" x14ac:dyDescent="0.2">
      <c r="A52753" s="253"/>
      <c r="B52753" s="254"/>
    </row>
    <row r="52754" spans="1:2" x14ac:dyDescent="0.2">
      <c r="A52754" s="253"/>
      <c r="B52754" s="254"/>
    </row>
    <row r="52755" spans="1:2" x14ac:dyDescent="0.2">
      <c r="A52755" s="253"/>
      <c r="B52755" s="254"/>
    </row>
    <row r="52756" spans="1:2" x14ac:dyDescent="0.2">
      <c r="A52756" s="253"/>
      <c r="B52756" s="254"/>
    </row>
    <row r="52757" spans="1:2" x14ac:dyDescent="0.2">
      <c r="A52757" s="253"/>
      <c r="B52757" s="254"/>
    </row>
    <row r="52758" spans="1:2" x14ac:dyDescent="0.2">
      <c r="A52758" s="253"/>
      <c r="B52758" s="254"/>
    </row>
    <row r="52759" spans="1:2" x14ac:dyDescent="0.2">
      <c r="A52759" s="253"/>
      <c r="B52759" s="254"/>
    </row>
    <row r="52760" spans="1:2" x14ac:dyDescent="0.2">
      <c r="A52760" s="253"/>
      <c r="B52760" s="254"/>
    </row>
    <row r="52761" spans="1:2" x14ac:dyDescent="0.2">
      <c r="A52761" s="253"/>
      <c r="B52761" s="254"/>
    </row>
    <row r="52762" spans="1:2" x14ac:dyDescent="0.2">
      <c r="A52762" s="253"/>
      <c r="B52762" s="254"/>
    </row>
    <row r="52763" spans="1:2" x14ac:dyDescent="0.2">
      <c r="A52763" s="253"/>
      <c r="B52763" s="254"/>
    </row>
    <row r="52764" spans="1:2" x14ac:dyDescent="0.2">
      <c r="A52764" s="253"/>
      <c r="B52764" s="254"/>
    </row>
    <row r="52765" spans="1:2" x14ac:dyDescent="0.2">
      <c r="A52765" s="253"/>
      <c r="B52765" s="254"/>
    </row>
    <row r="52766" spans="1:2" x14ac:dyDescent="0.2">
      <c r="A52766" s="253"/>
      <c r="B52766" s="254"/>
    </row>
    <row r="52767" spans="1:2" x14ac:dyDescent="0.2">
      <c r="A52767" s="253"/>
      <c r="B52767" s="254"/>
    </row>
    <row r="52768" spans="1:2" x14ac:dyDescent="0.2">
      <c r="A52768" s="253"/>
      <c r="B52768" s="254"/>
    </row>
    <row r="52769" spans="1:2" x14ac:dyDescent="0.2">
      <c r="A52769" s="253"/>
      <c r="B52769" s="254"/>
    </row>
    <row r="52770" spans="1:2" x14ac:dyDescent="0.2">
      <c r="A52770" s="253"/>
      <c r="B52770" s="254"/>
    </row>
    <row r="52771" spans="1:2" x14ac:dyDescent="0.2">
      <c r="A52771" s="253"/>
      <c r="B52771" s="254"/>
    </row>
    <row r="52772" spans="1:2" x14ac:dyDescent="0.2">
      <c r="A52772" s="253"/>
      <c r="B52772" s="254"/>
    </row>
    <row r="52773" spans="1:2" x14ac:dyDescent="0.2">
      <c r="A52773" s="253"/>
      <c r="B52773" s="254"/>
    </row>
    <row r="52774" spans="1:2" x14ac:dyDescent="0.2">
      <c r="A52774" s="253"/>
      <c r="B52774" s="254"/>
    </row>
    <row r="52775" spans="1:2" x14ac:dyDescent="0.2">
      <c r="A52775" s="253"/>
      <c r="B52775" s="254"/>
    </row>
    <row r="52776" spans="1:2" x14ac:dyDescent="0.2">
      <c r="A52776" s="253"/>
      <c r="B52776" s="254"/>
    </row>
    <row r="52777" spans="1:2" x14ac:dyDescent="0.2">
      <c r="A52777" s="253"/>
      <c r="B52777" s="254"/>
    </row>
    <row r="52778" spans="1:2" x14ac:dyDescent="0.2">
      <c r="A52778" s="253"/>
      <c r="B52778" s="254"/>
    </row>
    <row r="52779" spans="1:2" x14ac:dyDescent="0.2">
      <c r="A52779" s="253"/>
      <c r="B52779" s="254"/>
    </row>
    <row r="52780" spans="1:2" x14ac:dyDescent="0.2">
      <c r="A52780" s="253"/>
      <c r="B52780" s="254"/>
    </row>
    <row r="52781" spans="1:2" x14ac:dyDescent="0.2">
      <c r="A52781" s="253"/>
      <c r="B52781" s="254"/>
    </row>
    <row r="52782" spans="1:2" x14ac:dyDescent="0.2">
      <c r="A52782" s="253"/>
      <c r="B52782" s="254"/>
    </row>
    <row r="52783" spans="1:2" x14ac:dyDescent="0.2">
      <c r="A52783" s="253"/>
      <c r="B52783" s="254"/>
    </row>
    <row r="52784" spans="1:2" x14ac:dyDescent="0.2">
      <c r="A52784" s="253"/>
      <c r="B52784" s="254"/>
    </row>
    <row r="52785" spans="1:2" x14ac:dyDescent="0.2">
      <c r="A52785" s="253"/>
      <c r="B52785" s="254"/>
    </row>
    <row r="52786" spans="1:2" x14ac:dyDescent="0.2">
      <c r="A52786" s="253"/>
      <c r="B52786" s="254"/>
    </row>
    <row r="52787" spans="1:2" x14ac:dyDescent="0.2">
      <c r="A52787" s="253"/>
      <c r="B52787" s="254"/>
    </row>
    <row r="52788" spans="1:2" x14ac:dyDescent="0.2">
      <c r="A52788" s="253"/>
      <c r="B52788" s="254"/>
    </row>
    <row r="52789" spans="1:2" x14ac:dyDescent="0.2">
      <c r="A52789" s="253"/>
      <c r="B52789" s="254"/>
    </row>
    <row r="52790" spans="1:2" x14ac:dyDescent="0.2">
      <c r="A52790" s="253"/>
      <c r="B52790" s="254"/>
    </row>
    <row r="52791" spans="1:2" x14ac:dyDescent="0.2">
      <c r="A52791" s="253"/>
      <c r="B52791" s="254"/>
    </row>
    <row r="52792" spans="1:2" x14ac:dyDescent="0.2">
      <c r="A52792" s="253"/>
      <c r="B52792" s="254"/>
    </row>
    <row r="52793" spans="1:2" x14ac:dyDescent="0.2">
      <c r="A52793" s="253"/>
      <c r="B52793" s="254"/>
    </row>
    <row r="52794" spans="1:2" x14ac:dyDescent="0.2">
      <c r="A52794" s="253"/>
      <c r="B52794" s="254"/>
    </row>
    <row r="52795" spans="1:2" x14ac:dyDescent="0.2">
      <c r="A52795" s="253"/>
      <c r="B52795" s="254"/>
    </row>
    <row r="52796" spans="1:2" x14ac:dyDescent="0.2">
      <c r="A52796" s="253"/>
      <c r="B52796" s="254"/>
    </row>
    <row r="52797" spans="1:2" x14ac:dyDescent="0.2">
      <c r="A52797" s="253"/>
      <c r="B52797" s="254"/>
    </row>
    <row r="52798" spans="1:2" x14ac:dyDescent="0.2">
      <c r="A52798" s="253"/>
      <c r="B52798" s="254"/>
    </row>
    <row r="52799" spans="1:2" x14ac:dyDescent="0.2">
      <c r="A52799" s="253"/>
      <c r="B52799" s="254"/>
    </row>
    <row r="52800" spans="1:2" x14ac:dyDescent="0.2">
      <c r="A52800" s="253"/>
      <c r="B52800" s="254"/>
    </row>
    <row r="52801" spans="1:2" x14ac:dyDescent="0.2">
      <c r="A52801" s="253"/>
      <c r="B52801" s="254"/>
    </row>
    <row r="52802" spans="1:2" x14ac:dyDescent="0.2">
      <c r="A52802" s="253"/>
      <c r="B52802" s="254"/>
    </row>
    <row r="52803" spans="1:2" x14ac:dyDescent="0.2">
      <c r="A52803" s="253"/>
      <c r="B52803" s="254"/>
    </row>
    <row r="52804" spans="1:2" x14ac:dyDescent="0.2">
      <c r="A52804" s="253"/>
      <c r="B52804" s="254"/>
    </row>
    <row r="52805" spans="1:2" x14ac:dyDescent="0.2">
      <c r="A52805" s="253"/>
      <c r="B52805" s="254"/>
    </row>
    <row r="52806" spans="1:2" x14ac:dyDescent="0.2">
      <c r="A52806" s="253"/>
      <c r="B52806" s="254"/>
    </row>
    <row r="52807" spans="1:2" x14ac:dyDescent="0.2">
      <c r="A52807" s="253"/>
      <c r="B52807" s="254"/>
    </row>
    <row r="52808" spans="1:2" x14ac:dyDescent="0.2">
      <c r="A52808" s="253"/>
      <c r="B52808" s="254"/>
    </row>
    <row r="52809" spans="1:2" x14ac:dyDescent="0.2">
      <c r="A52809" s="253"/>
      <c r="B52809" s="254"/>
    </row>
    <row r="52810" spans="1:2" x14ac:dyDescent="0.2">
      <c r="A52810" s="253"/>
      <c r="B52810" s="254"/>
    </row>
    <row r="52811" spans="1:2" x14ac:dyDescent="0.2">
      <c r="A52811" s="253"/>
      <c r="B52811" s="254"/>
    </row>
    <row r="52812" spans="1:2" x14ac:dyDescent="0.2">
      <c r="A52812" s="253"/>
      <c r="B52812" s="254"/>
    </row>
    <row r="52813" spans="1:2" x14ac:dyDescent="0.2">
      <c r="A52813" s="253"/>
      <c r="B52813" s="254"/>
    </row>
    <row r="52814" spans="1:2" x14ac:dyDescent="0.2">
      <c r="A52814" s="253"/>
      <c r="B52814" s="254"/>
    </row>
    <row r="52815" spans="1:2" x14ac:dyDescent="0.2">
      <c r="A52815" s="253"/>
      <c r="B52815" s="254"/>
    </row>
    <row r="52816" spans="1:2" x14ac:dyDescent="0.2">
      <c r="A52816" s="253"/>
      <c r="B52816" s="254"/>
    </row>
    <row r="52817" spans="1:2" x14ac:dyDescent="0.2">
      <c r="A52817" s="253"/>
      <c r="B52817" s="254"/>
    </row>
    <row r="52818" spans="1:2" x14ac:dyDescent="0.2">
      <c r="A52818" s="253"/>
      <c r="B52818" s="254"/>
    </row>
    <row r="52819" spans="1:2" x14ac:dyDescent="0.2">
      <c r="A52819" s="253"/>
      <c r="B52819" s="254"/>
    </row>
    <row r="52820" spans="1:2" x14ac:dyDescent="0.2">
      <c r="A52820" s="253"/>
      <c r="B52820" s="254"/>
    </row>
    <row r="52821" spans="1:2" x14ac:dyDescent="0.2">
      <c r="A52821" s="253"/>
      <c r="B52821" s="254"/>
    </row>
    <row r="52822" spans="1:2" x14ac:dyDescent="0.2">
      <c r="A52822" s="253"/>
      <c r="B52822" s="254"/>
    </row>
    <row r="52823" spans="1:2" x14ac:dyDescent="0.2">
      <c r="A52823" s="253"/>
      <c r="B52823" s="254"/>
    </row>
    <row r="52824" spans="1:2" x14ac:dyDescent="0.2">
      <c r="A52824" s="253"/>
      <c r="B52824" s="254"/>
    </row>
    <row r="52825" spans="1:2" x14ac:dyDescent="0.2">
      <c r="A52825" s="253"/>
      <c r="B52825" s="254"/>
    </row>
    <row r="52826" spans="1:2" x14ac:dyDescent="0.2">
      <c r="A52826" s="253"/>
      <c r="B52826" s="254"/>
    </row>
    <row r="52827" spans="1:2" x14ac:dyDescent="0.2">
      <c r="A52827" s="253"/>
      <c r="B52827" s="254"/>
    </row>
    <row r="52828" spans="1:2" x14ac:dyDescent="0.2">
      <c r="A52828" s="253"/>
      <c r="B52828" s="254"/>
    </row>
    <row r="52829" spans="1:2" x14ac:dyDescent="0.2">
      <c r="A52829" s="253"/>
      <c r="B52829" s="254"/>
    </row>
    <row r="52830" spans="1:2" x14ac:dyDescent="0.2">
      <c r="A52830" s="253"/>
      <c r="B52830" s="254"/>
    </row>
    <row r="52831" spans="1:2" x14ac:dyDescent="0.2">
      <c r="A52831" s="253"/>
      <c r="B52831" s="254"/>
    </row>
    <row r="52832" spans="1:2" x14ac:dyDescent="0.2">
      <c r="A52832" s="253"/>
      <c r="B52832" s="254"/>
    </row>
    <row r="52833" spans="1:2" x14ac:dyDescent="0.2">
      <c r="A52833" s="253"/>
      <c r="B52833" s="254"/>
    </row>
    <row r="52834" spans="1:2" x14ac:dyDescent="0.2">
      <c r="A52834" s="253"/>
      <c r="B52834" s="254"/>
    </row>
    <row r="52835" spans="1:2" x14ac:dyDescent="0.2">
      <c r="A52835" s="253"/>
      <c r="B52835" s="254"/>
    </row>
    <row r="52836" spans="1:2" x14ac:dyDescent="0.2">
      <c r="A52836" s="253"/>
      <c r="B52836" s="254"/>
    </row>
    <row r="52837" spans="1:2" x14ac:dyDescent="0.2">
      <c r="A52837" s="253"/>
      <c r="B52837" s="254"/>
    </row>
    <row r="52838" spans="1:2" x14ac:dyDescent="0.2">
      <c r="A52838" s="253"/>
      <c r="B52838" s="254"/>
    </row>
    <row r="52839" spans="1:2" x14ac:dyDescent="0.2">
      <c r="A52839" s="253"/>
      <c r="B52839" s="254"/>
    </row>
    <row r="52840" spans="1:2" x14ac:dyDescent="0.2">
      <c r="A52840" s="253"/>
      <c r="B52840" s="254"/>
    </row>
    <row r="52841" spans="1:2" x14ac:dyDescent="0.2">
      <c r="A52841" s="253"/>
      <c r="B52841" s="254"/>
    </row>
    <row r="52842" spans="1:2" x14ac:dyDescent="0.2">
      <c r="A52842" s="253"/>
      <c r="B52842" s="254"/>
    </row>
    <row r="52843" spans="1:2" x14ac:dyDescent="0.2">
      <c r="A52843" s="253"/>
      <c r="B52843" s="254"/>
    </row>
    <row r="52844" spans="1:2" x14ac:dyDescent="0.2">
      <c r="A52844" s="253"/>
      <c r="B52844" s="254"/>
    </row>
    <row r="52845" spans="1:2" x14ac:dyDescent="0.2">
      <c r="A52845" s="253"/>
      <c r="B52845" s="254"/>
    </row>
    <row r="52846" spans="1:2" x14ac:dyDescent="0.2">
      <c r="A52846" s="253"/>
      <c r="B52846" s="254"/>
    </row>
    <row r="52847" spans="1:2" x14ac:dyDescent="0.2">
      <c r="A52847" s="253"/>
      <c r="B52847" s="254"/>
    </row>
    <row r="52848" spans="1:2" x14ac:dyDescent="0.2">
      <c r="A52848" s="253"/>
      <c r="B52848" s="254"/>
    </row>
    <row r="52849" spans="1:2" x14ac:dyDescent="0.2">
      <c r="A52849" s="253"/>
      <c r="B52849" s="254"/>
    </row>
    <row r="52850" spans="1:2" x14ac:dyDescent="0.2">
      <c r="A52850" s="253"/>
      <c r="B52850" s="254"/>
    </row>
    <row r="52851" spans="1:2" x14ac:dyDescent="0.2">
      <c r="A52851" s="253"/>
      <c r="B52851" s="254"/>
    </row>
    <row r="52852" spans="1:2" x14ac:dyDescent="0.2">
      <c r="A52852" s="253"/>
      <c r="B52852" s="254"/>
    </row>
    <row r="52853" spans="1:2" x14ac:dyDescent="0.2">
      <c r="A52853" s="253"/>
      <c r="B52853" s="254"/>
    </row>
    <row r="52854" spans="1:2" x14ac:dyDescent="0.2">
      <c r="A52854" s="253"/>
      <c r="B52854" s="254"/>
    </row>
    <row r="52855" spans="1:2" x14ac:dyDescent="0.2">
      <c r="A52855" s="253"/>
      <c r="B52855" s="254"/>
    </row>
    <row r="52856" spans="1:2" x14ac:dyDescent="0.2">
      <c r="A52856" s="253"/>
      <c r="B52856" s="254"/>
    </row>
    <row r="52857" spans="1:2" x14ac:dyDescent="0.2">
      <c r="A52857" s="253"/>
      <c r="B52857" s="254"/>
    </row>
    <row r="52858" spans="1:2" x14ac:dyDescent="0.2">
      <c r="A52858" s="253"/>
      <c r="B52858" s="254"/>
    </row>
    <row r="52859" spans="1:2" x14ac:dyDescent="0.2">
      <c r="A52859" s="253"/>
      <c r="B52859" s="254"/>
    </row>
    <row r="52860" spans="1:2" x14ac:dyDescent="0.2">
      <c r="A52860" s="253"/>
      <c r="B52860" s="254"/>
    </row>
    <row r="52861" spans="1:2" x14ac:dyDescent="0.2">
      <c r="A52861" s="253"/>
      <c r="B52861" s="254"/>
    </row>
    <row r="52862" spans="1:2" x14ac:dyDescent="0.2">
      <c r="A52862" s="253"/>
      <c r="B52862" s="254"/>
    </row>
    <row r="52863" spans="1:2" x14ac:dyDescent="0.2">
      <c r="A52863" s="253"/>
      <c r="B52863" s="254"/>
    </row>
    <row r="52864" spans="1:2" x14ac:dyDescent="0.2">
      <c r="A52864" s="253"/>
      <c r="B52864" s="254"/>
    </row>
    <row r="52865" spans="1:2" x14ac:dyDescent="0.2">
      <c r="A52865" s="253"/>
      <c r="B52865" s="254"/>
    </row>
    <row r="52866" spans="1:2" x14ac:dyDescent="0.2">
      <c r="A52866" s="253"/>
      <c r="B52866" s="254"/>
    </row>
    <row r="52867" spans="1:2" x14ac:dyDescent="0.2">
      <c r="A52867" s="253"/>
      <c r="B52867" s="254"/>
    </row>
    <row r="52868" spans="1:2" x14ac:dyDescent="0.2">
      <c r="A52868" s="253"/>
      <c r="B52868" s="254"/>
    </row>
    <row r="52869" spans="1:2" x14ac:dyDescent="0.2">
      <c r="A52869" s="253"/>
      <c r="B52869" s="254"/>
    </row>
    <row r="52870" spans="1:2" x14ac:dyDescent="0.2">
      <c r="A52870" s="253"/>
      <c r="B52870" s="254"/>
    </row>
    <row r="52871" spans="1:2" x14ac:dyDescent="0.2">
      <c r="A52871" s="253"/>
      <c r="B52871" s="254"/>
    </row>
    <row r="52872" spans="1:2" x14ac:dyDescent="0.2">
      <c r="A52872" s="253"/>
      <c r="B52872" s="254"/>
    </row>
    <row r="52873" spans="1:2" x14ac:dyDescent="0.2">
      <c r="A52873" s="253"/>
      <c r="B52873" s="254"/>
    </row>
    <row r="52874" spans="1:2" x14ac:dyDescent="0.2">
      <c r="A52874" s="253"/>
      <c r="B52874" s="254"/>
    </row>
    <row r="52875" spans="1:2" x14ac:dyDescent="0.2">
      <c r="A52875" s="253"/>
      <c r="B52875" s="254"/>
    </row>
    <row r="52876" spans="1:2" x14ac:dyDescent="0.2">
      <c r="A52876" s="253"/>
      <c r="B52876" s="254"/>
    </row>
    <row r="52877" spans="1:2" x14ac:dyDescent="0.2">
      <c r="A52877" s="253"/>
      <c r="B52877" s="254"/>
    </row>
    <row r="52878" spans="1:2" x14ac:dyDescent="0.2">
      <c r="A52878" s="253"/>
      <c r="B52878" s="254"/>
    </row>
    <row r="52879" spans="1:2" x14ac:dyDescent="0.2">
      <c r="A52879" s="253"/>
      <c r="B52879" s="254"/>
    </row>
    <row r="52880" spans="1:2" x14ac:dyDescent="0.2">
      <c r="A52880" s="253"/>
      <c r="B52880" s="254"/>
    </row>
    <row r="52881" spans="1:2" x14ac:dyDescent="0.2">
      <c r="A52881" s="253"/>
      <c r="B52881" s="254"/>
    </row>
    <row r="52882" spans="1:2" x14ac:dyDescent="0.2">
      <c r="A52882" s="253"/>
      <c r="B52882" s="254"/>
    </row>
    <row r="52883" spans="1:2" x14ac:dyDescent="0.2">
      <c r="A52883" s="253"/>
      <c r="B52883" s="254"/>
    </row>
    <row r="52884" spans="1:2" x14ac:dyDescent="0.2">
      <c r="A52884" s="253"/>
      <c r="B52884" s="254"/>
    </row>
    <row r="52885" spans="1:2" x14ac:dyDescent="0.2">
      <c r="A52885" s="253"/>
      <c r="B52885" s="254"/>
    </row>
    <row r="52886" spans="1:2" x14ac:dyDescent="0.2">
      <c r="A52886" s="253"/>
      <c r="B52886" s="254"/>
    </row>
    <row r="52887" spans="1:2" x14ac:dyDescent="0.2">
      <c r="A52887" s="253"/>
      <c r="B52887" s="254"/>
    </row>
    <row r="52888" spans="1:2" x14ac:dyDescent="0.2">
      <c r="A52888" s="253"/>
      <c r="B52888" s="254"/>
    </row>
    <row r="52889" spans="1:2" x14ac:dyDescent="0.2">
      <c r="A52889" s="253"/>
      <c r="B52889" s="254"/>
    </row>
    <row r="52890" spans="1:2" x14ac:dyDescent="0.2">
      <c r="A52890" s="253"/>
      <c r="B52890" s="254"/>
    </row>
    <row r="52891" spans="1:2" x14ac:dyDescent="0.2">
      <c r="A52891" s="253"/>
      <c r="B52891" s="254"/>
    </row>
    <row r="52892" spans="1:2" x14ac:dyDescent="0.2">
      <c r="A52892" s="253"/>
      <c r="B52892" s="254"/>
    </row>
    <row r="52893" spans="1:2" x14ac:dyDescent="0.2">
      <c r="A52893" s="253"/>
      <c r="B52893" s="254"/>
    </row>
    <row r="52894" spans="1:2" x14ac:dyDescent="0.2">
      <c r="A52894" s="253"/>
      <c r="B52894" s="254"/>
    </row>
    <row r="52895" spans="1:2" x14ac:dyDescent="0.2">
      <c r="A52895" s="253"/>
      <c r="B52895" s="254"/>
    </row>
    <row r="52896" spans="1:2" x14ac:dyDescent="0.2">
      <c r="A52896" s="253"/>
      <c r="B52896" s="254"/>
    </row>
    <row r="52897" spans="1:2" x14ac:dyDescent="0.2">
      <c r="A52897" s="253"/>
      <c r="B52897" s="254"/>
    </row>
    <row r="52898" spans="1:2" x14ac:dyDescent="0.2">
      <c r="A52898" s="253"/>
      <c r="B52898" s="254"/>
    </row>
    <row r="52899" spans="1:2" x14ac:dyDescent="0.2">
      <c r="A52899" s="253"/>
      <c r="B52899" s="254"/>
    </row>
    <row r="52900" spans="1:2" x14ac:dyDescent="0.2">
      <c r="A52900" s="253"/>
      <c r="B52900" s="254"/>
    </row>
    <row r="52901" spans="1:2" x14ac:dyDescent="0.2">
      <c r="A52901" s="253"/>
      <c r="B52901" s="254"/>
    </row>
    <row r="52902" spans="1:2" x14ac:dyDescent="0.2">
      <c r="A52902" s="253"/>
      <c r="B52902" s="254"/>
    </row>
    <row r="52903" spans="1:2" x14ac:dyDescent="0.2">
      <c r="A52903" s="253"/>
      <c r="B52903" s="254"/>
    </row>
    <row r="52904" spans="1:2" x14ac:dyDescent="0.2">
      <c r="A52904" s="253"/>
      <c r="B52904" s="254"/>
    </row>
    <row r="52905" spans="1:2" x14ac:dyDescent="0.2">
      <c r="A52905" s="253"/>
      <c r="B52905" s="254"/>
    </row>
    <row r="52906" spans="1:2" x14ac:dyDescent="0.2">
      <c r="A52906" s="253"/>
      <c r="B52906" s="254"/>
    </row>
    <row r="52907" spans="1:2" x14ac:dyDescent="0.2">
      <c r="A52907" s="253"/>
      <c r="B52907" s="254"/>
    </row>
    <row r="52908" spans="1:2" x14ac:dyDescent="0.2">
      <c r="A52908" s="253"/>
      <c r="B52908" s="254"/>
    </row>
    <row r="52909" spans="1:2" x14ac:dyDescent="0.2">
      <c r="A52909" s="253"/>
      <c r="B52909" s="254"/>
    </row>
    <row r="52910" spans="1:2" x14ac:dyDescent="0.2">
      <c r="A52910" s="253"/>
      <c r="B52910" s="254"/>
    </row>
    <row r="52911" spans="1:2" x14ac:dyDescent="0.2">
      <c r="A52911" s="253"/>
      <c r="B52911" s="254"/>
    </row>
    <row r="52912" spans="1:2" x14ac:dyDescent="0.2">
      <c r="A52912" s="253"/>
      <c r="B52912" s="254"/>
    </row>
    <row r="52913" spans="1:2" x14ac:dyDescent="0.2">
      <c r="A52913" s="253"/>
      <c r="B52913" s="254"/>
    </row>
    <row r="52914" spans="1:2" x14ac:dyDescent="0.2">
      <c r="A52914" s="253"/>
      <c r="B52914" s="254"/>
    </row>
    <row r="52915" spans="1:2" x14ac:dyDescent="0.2">
      <c r="A52915" s="253"/>
      <c r="B52915" s="254"/>
    </row>
    <row r="52916" spans="1:2" x14ac:dyDescent="0.2">
      <c r="A52916" s="253"/>
      <c r="B52916" s="254"/>
    </row>
    <row r="52917" spans="1:2" x14ac:dyDescent="0.2">
      <c r="A52917" s="253"/>
      <c r="B52917" s="254"/>
    </row>
    <row r="52918" spans="1:2" x14ac:dyDescent="0.2">
      <c r="A52918" s="253"/>
      <c r="B52918" s="254"/>
    </row>
    <row r="52919" spans="1:2" x14ac:dyDescent="0.2">
      <c r="A52919" s="253"/>
      <c r="B52919" s="254"/>
    </row>
    <row r="52920" spans="1:2" x14ac:dyDescent="0.2">
      <c r="A52920" s="253"/>
      <c r="B52920" s="254"/>
    </row>
    <row r="52921" spans="1:2" x14ac:dyDescent="0.2">
      <c r="A52921" s="253"/>
      <c r="B52921" s="254"/>
    </row>
    <row r="52922" spans="1:2" x14ac:dyDescent="0.2">
      <c r="A52922" s="253"/>
      <c r="B52922" s="254"/>
    </row>
    <row r="52923" spans="1:2" x14ac:dyDescent="0.2">
      <c r="A52923" s="253"/>
      <c r="B52923" s="254"/>
    </row>
    <row r="52924" spans="1:2" x14ac:dyDescent="0.2">
      <c r="A52924" s="253"/>
      <c r="B52924" s="254"/>
    </row>
    <row r="52925" spans="1:2" x14ac:dyDescent="0.2">
      <c r="A52925" s="253"/>
      <c r="B52925" s="254"/>
    </row>
    <row r="52926" spans="1:2" x14ac:dyDescent="0.2">
      <c r="A52926" s="253"/>
      <c r="B52926" s="254"/>
    </row>
    <row r="52927" spans="1:2" x14ac:dyDescent="0.2">
      <c r="A52927" s="253"/>
      <c r="B52927" s="254"/>
    </row>
    <row r="52928" spans="1:2" x14ac:dyDescent="0.2">
      <c r="A52928" s="253"/>
      <c r="B52928" s="254"/>
    </row>
    <row r="52929" spans="1:2" x14ac:dyDescent="0.2">
      <c r="A52929" s="253"/>
      <c r="B52929" s="254"/>
    </row>
    <row r="52930" spans="1:2" x14ac:dyDescent="0.2">
      <c r="A52930" s="253"/>
      <c r="B52930" s="254"/>
    </row>
    <row r="52931" spans="1:2" x14ac:dyDescent="0.2">
      <c r="A52931" s="253"/>
      <c r="B52931" s="254"/>
    </row>
    <row r="52932" spans="1:2" x14ac:dyDescent="0.2">
      <c r="A52932" s="253"/>
      <c r="B52932" s="254"/>
    </row>
    <row r="52933" spans="1:2" x14ac:dyDescent="0.2">
      <c r="A52933" s="253"/>
      <c r="B52933" s="254"/>
    </row>
    <row r="52934" spans="1:2" x14ac:dyDescent="0.2">
      <c r="A52934" s="253"/>
      <c r="B52934" s="254"/>
    </row>
    <row r="52935" spans="1:2" x14ac:dyDescent="0.2">
      <c r="A52935" s="253"/>
      <c r="B52935" s="254"/>
    </row>
    <row r="52936" spans="1:2" x14ac:dyDescent="0.2">
      <c r="A52936" s="253"/>
      <c r="B52936" s="254"/>
    </row>
    <row r="52937" spans="1:2" x14ac:dyDescent="0.2">
      <c r="A52937" s="253"/>
      <c r="B52937" s="254"/>
    </row>
    <row r="52938" spans="1:2" x14ac:dyDescent="0.2">
      <c r="A52938" s="253"/>
      <c r="B52938" s="254"/>
    </row>
    <row r="52939" spans="1:2" x14ac:dyDescent="0.2">
      <c r="A52939" s="253"/>
      <c r="B52939" s="254"/>
    </row>
    <row r="52940" spans="1:2" x14ac:dyDescent="0.2">
      <c r="A52940" s="253"/>
      <c r="B52940" s="254"/>
    </row>
    <row r="52941" spans="1:2" x14ac:dyDescent="0.2">
      <c r="A52941" s="253"/>
      <c r="B52941" s="254"/>
    </row>
    <row r="52942" spans="1:2" x14ac:dyDescent="0.2">
      <c r="A52942" s="253"/>
      <c r="B52942" s="254"/>
    </row>
    <row r="52943" spans="1:2" x14ac:dyDescent="0.2">
      <c r="A52943" s="253"/>
      <c r="B52943" s="254"/>
    </row>
    <row r="52944" spans="1:2" x14ac:dyDescent="0.2">
      <c r="A52944" s="253"/>
      <c r="B52944" s="254"/>
    </row>
    <row r="52945" spans="1:2" x14ac:dyDescent="0.2">
      <c r="A52945" s="253"/>
      <c r="B52945" s="254"/>
    </row>
    <row r="52946" spans="1:2" x14ac:dyDescent="0.2">
      <c r="A52946" s="253"/>
      <c r="B52946" s="254"/>
    </row>
    <row r="52947" spans="1:2" x14ac:dyDescent="0.2">
      <c r="A52947" s="253"/>
      <c r="B52947" s="254"/>
    </row>
    <row r="52948" spans="1:2" x14ac:dyDescent="0.2">
      <c r="A52948" s="253"/>
      <c r="B52948" s="254"/>
    </row>
    <row r="52949" spans="1:2" x14ac:dyDescent="0.2">
      <c r="A52949" s="253"/>
      <c r="B52949" s="254"/>
    </row>
    <row r="52950" spans="1:2" x14ac:dyDescent="0.2">
      <c r="A52950" s="253"/>
      <c r="B52950" s="254"/>
    </row>
    <row r="52951" spans="1:2" x14ac:dyDescent="0.2">
      <c r="A52951" s="253"/>
      <c r="B52951" s="254"/>
    </row>
    <row r="52952" spans="1:2" x14ac:dyDescent="0.2">
      <c r="A52952" s="253"/>
      <c r="B52952" s="254"/>
    </row>
    <row r="52953" spans="1:2" x14ac:dyDescent="0.2">
      <c r="A52953" s="253"/>
      <c r="B52953" s="254"/>
    </row>
    <row r="52954" spans="1:2" x14ac:dyDescent="0.2">
      <c r="A52954" s="253"/>
      <c r="B52954" s="254"/>
    </row>
    <row r="52955" spans="1:2" x14ac:dyDescent="0.2">
      <c r="A52955" s="253"/>
      <c r="B52955" s="254"/>
    </row>
    <row r="52956" spans="1:2" x14ac:dyDescent="0.2">
      <c r="A52956" s="253"/>
      <c r="B52956" s="254"/>
    </row>
    <row r="52957" spans="1:2" x14ac:dyDescent="0.2">
      <c r="A52957" s="253"/>
      <c r="B52957" s="254"/>
    </row>
    <row r="52958" spans="1:2" x14ac:dyDescent="0.2">
      <c r="A52958" s="253"/>
      <c r="B52958" s="254"/>
    </row>
    <row r="52959" spans="1:2" x14ac:dyDescent="0.2">
      <c r="A52959" s="253"/>
      <c r="B52959" s="254"/>
    </row>
    <row r="52960" spans="1:2" x14ac:dyDescent="0.2">
      <c r="A52960" s="253"/>
      <c r="B52960" s="254"/>
    </row>
    <row r="52961" spans="1:2" x14ac:dyDescent="0.2">
      <c r="A52961" s="253"/>
      <c r="B52961" s="254"/>
    </row>
    <row r="52962" spans="1:2" x14ac:dyDescent="0.2">
      <c r="A52962" s="253"/>
      <c r="B52962" s="254"/>
    </row>
    <row r="52963" spans="1:2" x14ac:dyDescent="0.2">
      <c r="A52963" s="253"/>
      <c r="B52963" s="254"/>
    </row>
    <row r="52964" spans="1:2" x14ac:dyDescent="0.2">
      <c r="A52964" s="253"/>
      <c r="B52964" s="254"/>
    </row>
    <row r="52965" spans="1:2" x14ac:dyDescent="0.2">
      <c r="A52965" s="253"/>
      <c r="B52965" s="254"/>
    </row>
    <row r="52966" spans="1:2" x14ac:dyDescent="0.2">
      <c r="A52966" s="253"/>
      <c r="B52966" s="254"/>
    </row>
    <row r="52967" spans="1:2" x14ac:dyDescent="0.2">
      <c r="A52967" s="253"/>
      <c r="B52967" s="254"/>
    </row>
    <row r="52968" spans="1:2" x14ac:dyDescent="0.2">
      <c r="A52968" s="253"/>
      <c r="B52968" s="254"/>
    </row>
    <row r="52969" spans="1:2" x14ac:dyDescent="0.2">
      <c r="A52969" s="253"/>
      <c r="B52969" s="254"/>
    </row>
    <row r="52970" spans="1:2" x14ac:dyDescent="0.2">
      <c r="A52970" s="253"/>
      <c r="B52970" s="254"/>
    </row>
    <row r="52971" spans="1:2" x14ac:dyDescent="0.2">
      <c r="A52971" s="253"/>
      <c r="B52971" s="254"/>
    </row>
    <row r="52972" spans="1:2" x14ac:dyDescent="0.2">
      <c r="A52972" s="253"/>
      <c r="B52972" s="254"/>
    </row>
    <row r="52973" spans="1:2" x14ac:dyDescent="0.2">
      <c r="A52973" s="253"/>
      <c r="B52973" s="254"/>
    </row>
    <row r="52974" spans="1:2" x14ac:dyDescent="0.2">
      <c r="A52974" s="253"/>
      <c r="B52974" s="254"/>
    </row>
    <row r="52975" spans="1:2" x14ac:dyDescent="0.2">
      <c r="A52975" s="253"/>
      <c r="B52975" s="254"/>
    </row>
    <row r="52976" spans="1:2" x14ac:dyDescent="0.2">
      <c r="A52976" s="253"/>
      <c r="B52976" s="254"/>
    </row>
    <row r="52977" spans="1:2" x14ac:dyDescent="0.2">
      <c r="A52977" s="253"/>
      <c r="B52977" s="254"/>
    </row>
    <row r="52978" spans="1:2" x14ac:dyDescent="0.2">
      <c r="A52978" s="253"/>
      <c r="B52978" s="254"/>
    </row>
    <row r="52979" spans="1:2" x14ac:dyDescent="0.2">
      <c r="A52979" s="253"/>
      <c r="B52979" s="254"/>
    </row>
    <row r="52980" spans="1:2" x14ac:dyDescent="0.2">
      <c r="A52980" s="253"/>
      <c r="B52980" s="254"/>
    </row>
    <row r="52981" spans="1:2" x14ac:dyDescent="0.2">
      <c r="A52981" s="253"/>
      <c r="B52981" s="254"/>
    </row>
    <row r="52982" spans="1:2" x14ac:dyDescent="0.2">
      <c r="A52982" s="253"/>
      <c r="B52982" s="254"/>
    </row>
    <row r="52983" spans="1:2" x14ac:dyDescent="0.2">
      <c r="A52983" s="253"/>
      <c r="B52983" s="254"/>
    </row>
    <row r="52984" spans="1:2" x14ac:dyDescent="0.2">
      <c r="A52984" s="253"/>
      <c r="B52984" s="254"/>
    </row>
    <row r="52985" spans="1:2" x14ac:dyDescent="0.2">
      <c r="A52985" s="253"/>
      <c r="B52985" s="254"/>
    </row>
    <row r="52986" spans="1:2" x14ac:dyDescent="0.2">
      <c r="A52986" s="253"/>
      <c r="B52986" s="254"/>
    </row>
    <row r="52987" spans="1:2" x14ac:dyDescent="0.2">
      <c r="A52987" s="253"/>
      <c r="B52987" s="254"/>
    </row>
    <row r="52988" spans="1:2" x14ac:dyDescent="0.2">
      <c r="A52988" s="253"/>
      <c r="B52988" s="254"/>
    </row>
    <row r="52989" spans="1:2" x14ac:dyDescent="0.2">
      <c r="A52989" s="253"/>
      <c r="B52989" s="254"/>
    </row>
    <row r="52990" spans="1:2" x14ac:dyDescent="0.2">
      <c r="A52990" s="253"/>
      <c r="B52990" s="254"/>
    </row>
    <row r="52991" spans="1:2" x14ac:dyDescent="0.2">
      <c r="A52991" s="253"/>
      <c r="B52991" s="254"/>
    </row>
    <row r="52992" spans="1:2" x14ac:dyDescent="0.2">
      <c r="A52992" s="253"/>
      <c r="B52992" s="254"/>
    </row>
    <row r="52993" spans="1:2" x14ac:dyDescent="0.2">
      <c r="A52993" s="253"/>
      <c r="B52993" s="254"/>
    </row>
    <row r="52994" spans="1:2" x14ac:dyDescent="0.2">
      <c r="A52994" s="253"/>
      <c r="B52994" s="254"/>
    </row>
    <row r="52995" spans="1:2" x14ac:dyDescent="0.2">
      <c r="A52995" s="253"/>
      <c r="B52995" s="254"/>
    </row>
    <row r="52996" spans="1:2" x14ac:dyDescent="0.2">
      <c r="A52996" s="253"/>
      <c r="B52996" s="254"/>
    </row>
    <row r="52997" spans="1:2" x14ac:dyDescent="0.2">
      <c r="A52997" s="253"/>
      <c r="B52997" s="254"/>
    </row>
    <row r="52998" spans="1:2" x14ac:dyDescent="0.2">
      <c r="A52998" s="253"/>
      <c r="B52998" s="254"/>
    </row>
    <row r="52999" spans="1:2" x14ac:dyDescent="0.2">
      <c r="A52999" s="253"/>
      <c r="B52999" s="254"/>
    </row>
    <row r="53000" spans="1:2" x14ac:dyDescent="0.2">
      <c r="A53000" s="253"/>
      <c r="B53000" s="254"/>
    </row>
    <row r="53001" spans="1:2" x14ac:dyDescent="0.2">
      <c r="A53001" s="253"/>
      <c r="B53001" s="254"/>
    </row>
    <row r="53002" spans="1:2" x14ac:dyDescent="0.2">
      <c r="A53002" s="253"/>
      <c r="B53002" s="254"/>
    </row>
    <row r="53003" spans="1:2" x14ac:dyDescent="0.2">
      <c r="A53003" s="253"/>
      <c r="B53003" s="254"/>
    </row>
    <row r="53004" spans="1:2" x14ac:dyDescent="0.2">
      <c r="A53004" s="253"/>
      <c r="B53004" s="254"/>
    </row>
    <row r="53005" spans="1:2" x14ac:dyDescent="0.2">
      <c r="A53005" s="253"/>
      <c r="B53005" s="254"/>
    </row>
    <row r="53006" spans="1:2" x14ac:dyDescent="0.2">
      <c r="A53006" s="253"/>
      <c r="B53006" s="254"/>
    </row>
    <row r="53007" spans="1:2" x14ac:dyDescent="0.2">
      <c r="A53007" s="253"/>
      <c r="B53007" s="254"/>
    </row>
    <row r="53008" spans="1:2" x14ac:dyDescent="0.2">
      <c r="A53008" s="253"/>
      <c r="B53008" s="254"/>
    </row>
    <row r="53009" spans="1:2" x14ac:dyDescent="0.2">
      <c r="A53009" s="253"/>
      <c r="B53009" s="254"/>
    </row>
    <row r="53010" spans="1:2" x14ac:dyDescent="0.2">
      <c r="A53010" s="253"/>
      <c r="B53010" s="254"/>
    </row>
    <row r="53011" spans="1:2" x14ac:dyDescent="0.2">
      <c r="A53011" s="253"/>
      <c r="B53011" s="254"/>
    </row>
    <row r="53012" spans="1:2" x14ac:dyDescent="0.2">
      <c r="A53012" s="253"/>
      <c r="B53012" s="254"/>
    </row>
    <row r="53013" spans="1:2" x14ac:dyDescent="0.2">
      <c r="A53013" s="253"/>
      <c r="B53013" s="254"/>
    </row>
    <row r="53014" spans="1:2" x14ac:dyDescent="0.2">
      <c r="A53014" s="253"/>
      <c r="B53014" s="254"/>
    </row>
    <row r="53015" spans="1:2" x14ac:dyDescent="0.2">
      <c r="A53015" s="253"/>
      <c r="B53015" s="254"/>
    </row>
    <row r="53016" spans="1:2" x14ac:dyDescent="0.2">
      <c r="A53016" s="253"/>
      <c r="B53016" s="254"/>
    </row>
    <row r="53017" spans="1:2" x14ac:dyDescent="0.2">
      <c r="A53017" s="253"/>
      <c r="B53017" s="254"/>
    </row>
    <row r="53018" spans="1:2" x14ac:dyDescent="0.2">
      <c r="A53018" s="253"/>
      <c r="B53018" s="254"/>
    </row>
    <row r="53019" spans="1:2" x14ac:dyDescent="0.2">
      <c r="A53019" s="253"/>
      <c r="B53019" s="254"/>
    </row>
    <row r="53020" spans="1:2" x14ac:dyDescent="0.2">
      <c r="A53020" s="253"/>
      <c r="B53020" s="254"/>
    </row>
    <row r="53021" spans="1:2" x14ac:dyDescent="0.2">
      <c r="A53021" s="253"/>
      <c r="B53021" s="254"/>
    </row>
    <row r="53022" spans="1:2" x14ac:dyDescent="0.2">
      <c r="A53022" s="253"/>
      <c r="B53022" s="254"/>
    </row>
    <row r="53023" spans="1:2" x14ac:dyDescent="0.2">
      <c r="A53023" s="253"/>
      <c r="B53023" s="254"/>
    </row>
    <row r="53024" spans="1:2" x14ac:dyDescent="0.2">
      <c r="A53024" s="253"/>
      <c r="B53024" s="254"/>
    </row>
    <row r="53025" spans="1:2" x14ac:dyDescent="0.2">
      <c r="A53025" s="253"/>
      <c r="B53025" s="254"/>
    </row>
    <row r="53026" spans="1:2" x14ac:dyDescent="0.2">
      <c r="A53026" s="253"/>
      <c r="B53026" s="254"/>
    </row>
    <row r="53027" spans="1:2" x14ac:dyDescent="0.2">
      <c r="A53027" s="253"/>
      <c r="B53027" s="254"/>
    </row>
    <row r="53028" spans="1:2" x14ac:dyDescent="0.2">
      <c r="A53028" s="253"/>
      <c r="B53028" s="254"/>
    </row>
    <row r="53029" spans="1:2" x14ac:dyDescent="0.2">
      <c r="A53029" s="253"/>
      <c r="B53029" s="254"/>
    </row>
    <row r="53030" spans="1:2" x14ac:dyDescent="0.2">
      <c r="A53030" s="253"/>
      <c r="B53030" s="254"/>
    </row>
    <row r="53031" spans="1:2" x14ac:dyDescent="0.2">
      <c r="A53031" s="253"/>
      <c r="B53031" s="254"/>
    </row>
    <row r="53032" spans="1:2" x14ac:dyDescent="0.2">
      <c r="A53032" s="253"/>
      <c r="B53032" s="254"/>
    </row>
    <row r="53033" spans="1:2" x14ac:dyDescent="0.2">
      <c r="A53033" s="253"/>
      <c r="B53033" s="254"/>
    </row>
    <row r="53034" spans="1:2" x14ac:dyDescent="0.2">
      <c r="A53034" s="253"/>
      <c r="B53034" s="254"/>
    </row>
    <row r="53035" spans="1:2" x14ac:dyDescent="0.2">
      <c r="A53035" s="253"/>
      <c r="B53035" s="254"/>
    </row>
    <row r="53036" spans="1:2" x14ac:dyDescent="0.2">
      <c r="A53036" s="253"/>
      <c r="B53036" s="254"/>
    </row>
    <row r="53037" spans="1:2" x14ac:dyDescent="0.2">
      <c r="A53037" s="253"/>
      <c r="B53037" s="254"/>
    </row>
    <row r="53038" spans="1:2" x14ac:dyDescent="0.2">
      <c r="A53038" s="253"/>
      <c r="B53038" s="254"/>
    </row>
    <row r="53039" spans="1:2" x14ac:dyDescent="0.2">
      <c r="A53039" s="253"/>
      <c r="B53039" s="254"/>
    </row>
    <row r="53040" spans="1:2" x14ac:dyDescent="0.2">
      <c r="A53040" s="253"/>
      <c r="B53040" s="254"/>
    </row>
    <row r="53041" spans="1:2" x14ac:dyDescent="0.2">
      <c r="A53041" s="253"/>
      <c r="B53041" s="254"/>
    </row>
    <row r="53042" spans="1:2" x14ac:dyDescent="0.2">
      <c r="A53042" s="253"/>
      <c r="B53042" s="254"/>
    </row>
    <row r="53043" spans="1:2" x14ac:dyDescent="0.2">
      <c r="A53043" s="253"/>
      <c r="B53043" s="254"/>
    </row>
    <row r="53044" spans="1:2" x14ac:dyDescent="0.2">
      <c r="A53044" s="253"/>
      <c r="B53044" s="254"/>
    </row>
    <row r="53045" spans="1:2" x14ac:dyDescent="0.2">
      <c r="A53045" s="253"/>
      <c r="B53045" s="254"/>
    </row>
    <row r="53046" spans="1:2" x14ac:dyDescent="0.2">
      <c r="A53046" s="253"/>
      <c r="B53046" s="254"/>
    </row>
    <row r="53047" spans="1:2" x14ac:dyDescent="0.2">
      <c r="A53047" s="253"/>
      <c r="B53047" s="254"/>
    </row>
    <row r="53048" spans="1:2" x14ac:dyDescent="0.2">
      <c r="A53048" s="253"/>
      <c r="B53048" s="254"/>
    </row>
    <row r="53049" spans="1:2" x14ac:dyDescent="0.2">
      <c r="A53049" s="253"/>
      <c r="B53049" s="254"/>
    </row>
    <row r="53050" spans="1:2" x14ac:dyDescent="0.2">
      <c r="A53050" s="253"/>
      <c r="B53050" s="254"/>
    </row>
    <row r="53051" spans="1:2" x14ac:dyDescent="0.2">
      <c r="A53051" s="253"/>
      <c r="B53051" s="254"/>
    </row>
    <row r="53052" spans="1:2" x14ac:dyDescent="0.2">
      <c r="A53052" s="253"/>
      <c r="B53052" s="254"/>
    </row>
    <row r="53053" spans="1:2" x14ac:dyDescent="0.2">
      <c r="A53053" s="253"/>
      <c r="B53053" s="254"/>
    </row>
    <row r="53054" spans="1:2" x14ac:dyDescent="0.2">
      <c r="A53054" s="253"/>
      <c r="B53054" s="254"/>
    </row>
    <row r="53055" spans="1:2" x14ac:dyDescent="0.2">
      <c r="A53055" s="253"/>
      <c r="B53055" s="254"/>
    </row>
    <row r="53056" spans="1:2" x14ac:dyDescent="0.2">
      <c r="A53056" s="253"/>
      <c r="B53056" s="254"/>
    </row>
    <row r="53057" spans="1:2" x14ac:dyDescent="0.2">
      <c r="A53057" s="253"/>
      <c r="B53057" s="254"/>
    </row>
    <row r="53058" spans="1:2" x14ac:dyDescent="0.2">
      <c r="A53058" s="253"/>
      <c r="B53058" s="254"/>
    </row>
    <row r="53059" spans="1:2" x14ac:dyDescent="0.2">
      <c r="A53059" s="253"/>
      <c r="B53059" s="254"/>
    </row>
    <row r="53060" spans="1:2" x14ac:dyDescent="0.2">
      <c r="A53060" s="253"/>
      <c r="B53060" s="254"/>
    </row>
    <row r="53061" spans="1:2" x14ac:dyDescent="0.2">
      <c r="A53061" s="253"/>
      <c r="B53061" s="254"/>
    </row>
    <row r="53062" spans="1:2" x14ac:dyDescent="0.2">
      <c r="A53062" s="253"/>
      <c r="B53062" s="254"/>
    </row>
    <row r="53063" spans="1:2" x14ac:dyDescent="0.2">
      <c r="A53063" s="253"/>
      <c r="B53063" s="254"/>
    </row>
    <row r="53064" spans="1:2" x14ac:dyDescent="0.2">
      <c r="A53064" s="253"/>
      <c r="B53064" s="254"/>
    </row>
    <row r="53065" spans="1:2" x14ac:dyDescent="0.2">
      <c r="A53065" s="253"/>
      <c r="B53065" s="254"/>
    </row>
    <row r="53066" spans="1:2" x14ac:dyDescent="0.2">
      <c r="A53066" s="253"/>
      <c r="B53066" s="254"/>
    </row>
    <row r="53067" spans="1:2" x14ac:dyDescent="0.2">
      <c r="A53067" s="253"/>
      <c r="B53067" s="254"/>
    </row>
    <row r="53068" spans="1:2" x14ac:dyDescent="0.2">
      <c r="A53068" s="253"/>
      <c r="B53068" s="254"/>
    </row>
    <row r="53069" spans="1:2" x14ac:dyDescent="0.2">
      <c r="A53069" s="253"/>
      <c r="B53069" s="254"/>
    </row>
    <row r="53070" spans="1:2" x14ac:dyDescent="0.2">
      <c r="A53070" s="253"/>
      <c r="B53070" s="254"/>
    </row>
    <row r="53071" spans="1:2" x14ac:dyDescent="0.2">
      <c r="A53071" s="253"/>
      <c r="B53071" s="254"/>
    </row>
    <row r="53072" spans="1:2" x14ac:dyDescent="0.2">
      <c r="A53072" s="253"/>
      <c r="B53072" s="254"/>
    </row>
    <row r="53073" spans="1:2" x14ac:dyDescent="0.2">
      <c r="A53073" s="253"/>
      <c r="B53073" s="254"/>
    </row>
    <row r="53074" spans="1:2" x14ac:dyDescent="0.2">
      <c r="A53074" s="253"/>
      <c r="B53074" s="254"/>
    </row>
    <row r="53075" spans="1:2" x14ac:dyDescent="0.2">
      <c r="A53075" s="253"/>
      <c r="B53075" s="254"/>
    </row>
    <row r="53076" spans="1:2" x14ac:dyDescent="0.2">
      <c r="A53076" s="253"/>
      <c r="B53076" s="254"/>
    </row>
    <row r="53077" spans="1:2" x14ac:dyDescent="0.2">
      <c r="A53077" s="253"/>
      <c r="B53077" s="254"/>
    </row>
    <row r="53078" spans="1:2" x14ac:dyDescent="0.2">
      <c r="A53078" s="253"/>
      <c r="B53078" s="254"/>
    </row>
    <row r="53079" spans="1:2" x14ac:dyDescent="0.2">
      <c r="A53079" s="253"/>
      <c r="B53079" s="254"/>
    </row>
    <row r="53080" spans="1:2" x14ac:dyDescent="0.2">
      <c r="A53080" s="253"/>
      <c r="B53080" s="254"/>
    </row>
    <row r="53081" spans="1:2" x14ac:dyDescent="0.2">
      <c r="A53081" s="253"/>
      <c r="B53081" s="254"/>
    </row>
    <row r="53082" spans="1:2" x14ac:dyDescent="0.2">
      <c r="A53082" s="253"/>
      <c r="B53082" s="254"/>
    </row>
    <row r="53083" spans="1:2" x14ac:dyDescent="0.2">
      <c r="A53083" s="253"/>
      <c r="B53083" s="254"/>
    </row>
    <row r="53084" spans="1:2" x14ac:dyDescent="0.2">
      <c r="A53084" s="253"/>
      <c r="B53084" s="254"/>
    </row>
    <row r="53085" spans="1:2" x14ac:dyDescent="0.2">
      <c r="A53085" s="253"/>
      <c r="B53085" s="254"/>
    </row>
    <row r="53086" spans="1:2" x14ac:dyDescent="0.2">
      <c r="A53086" s="253"/>
      <c r="B53086" s="254"/>
    </row>
    <row r="53087" spans="1:2" x14ac:dyDescent="0.2">
      <c r="A53087" s="253"/>
      <c r="B53087" s="254"/>
    </row>
    <row r="53088" spans="1:2" x14ac:dyDescent="0.2">
      <c r="A53088" s="253"/>
      <c r="B53088" s="254"/>
    </row>
    <row r="53089" spans="1:2" x14ac:dyDescent="0.2">
      <c r="A53089" s="253"/>
      <c r="B53089" s="254"/>
    </row>
    <row r="53090" spans="1:2" x14ac:dyDescent="0.2">
      <c r="A53090" s="253"/>
      <c r="B53090" s="254"/>
    </row>
    <row r="53091" spans="1:2" x14ac:dyDescent="0.2">
      <c r="A53091" s="253"/>
      <c r="B53091" s="254"/>
    </row>
    <row r="53092" spans="1:2" x14ac:dyDescent="0.2">
      <c r="A53092" s="253"/>
      <c r="B53092" s="254"/>
    </row>
    <row r="53093" spans="1:2" x14ac:dyDescent="0.2">
      <c r="A53093" s="253"/>
      <c r="B53093" s="254"/>
    </row>
    <row r="53094" spans="1:2" x14ac:dyDescent="0.2">
      <c r="A53094" s="253"/>
      <c r="B53094" s="254"/>
    </row>
    <row r="53095" spans="1:2" x14ac:dyDescent="0.2">
      <c r="A53095" s="253"/>
      <c r="B53095" s="254"/>
    </row>
    <row r="53096" spans="1:2" x14ac:dyDescent="0.2">
      <c r="A53096" s="253"/>
      <c r="B53096" s="254"/>
    </row>
    <row r="53097" spans="1:2" x14ac:dyDescent="0.2">
      <c r="A53097" s="253"/>
      <c r="B53097" s="254"/>
    </row>
    <row r="53098" spans="1:2" x14ac:dyDescent="0.2">
      <c r="A53098" s="253"/>
      <c r="B53098" s="254"/>
    </row>
    <row r="53099" spans="1:2" x14ac:dyDescent="0.2">
      <c r="A53099" s="253"/>
      <c r="B53099" s="254"/>
    </row>
    <row r="53100" spans="1:2" x14ac:dyDescent="0.2">
      <c r="A53100" s="253"/>
      <c r="B53100" s="254"/>
    </row>
    <row r="53101" spans="1:2" x14ac:dyDescent="0.2">
      <c r="A53101" s="253"/>
      <c r="B53101" s="254"/>
    </row>
    <row r="53102" spans="1:2" x14ac:dyDescent="0.2">
      <c r="A53102" s="253"/>
      <c r="B53102" s="254"/>
    </row>
    <row r="53103" spans="1:2" x14ac:dyDescent="0.2">
      <c r="A53103" s="253"/>
      <c r="B53103" s="254"/>
    </row>
    <row r="53104" spans="1:2" x14ac:dyDescent="0.2">
      <c r="A53104" s="253"/>
      <c r="B53104" s="254"/>
    </row>
    <row r="53105" spans="1:2" x14ac:dyDescent="0.2">
      <c r="A53105" s="253"/>
      <c r="B53105" s="254"/>
    </row>
    <row r="53106" spans="1:2" x14ac:dyDescent="0.2">
      <c r="A53106" s="253"/>
      <c r="B53106" s="254"/>
    </row>
    <row r="53107" spans="1:2" x14ac:dyDescent="0.2">
      <c r="A53107" s="253"/>
      <c r="B53107" s="254"/>
    </row>
    <row r="53108" spans="1:2" x14ac:dyDescent="0.2">
      <c r="A53108" s="253"/>
      <c r="B53108" s="254"/>
    </row>
    <row r="53109" spans="1:2" x14ac:dyDescent="0.2">
      <c r="A53109" s="253"/>
      <c r="B53109" s="254"/>
    </row>
    <row r="53110" spans="1:2" x14ac:dyDescent="0.2">
      <c r="A53110" s="253"/>
      <c r="B53110" s="254"/>
    </row>
    <row r="53111" spans="1:2" x14ac:dyDescent="0.2">
      <c r="A53111" s="253"/>
      <c r="B53111" s="254"/>
    </row>
    <row r="53112" spans="1:2" x14ac:dyDescent="0.2">
      <c r="A53112" s="253"/>
      <c r="B53112" s="254"/>
    </row>
    <row r="53113" spans="1:2" x14ac:dyDescent="0.2">
      <c r="A53113" s="253"/>
      <c r="B53113" s="254"/>
    </row>
    <row r="53114" spans="1:2" x14ac:dyDescent="0.2">
      <c r="A53114" s="253"/>
      <c r="B53114" s="254"/>
    </row>
    <row r="53115" spans="1:2" x14ac:dyDescent="0.2">
      <c r="A53115" s="253"/>
      <c r="B53115" s="254"/>
    </row>
    <row r="53116" spans="1:2" x14ac:dyDescent="0.2">
      <c r="A53116" s="253"/>
      <c r="B53116" s="254"/>
    </row>
    <row r="53117" spans="1:2" x14ac:dyDescent="0.2">
      <c r="A53117" s="253"/>
      <c r="B53117" s="254"/>
    </row>
    <row r="53118" spans="1:2" x14ac:dyDescent="0.2">
      <c r="A53118" s="253"/>
      <c r="B53118" s="254"/>
    </row>
    <row r="53119" spans="1:2" x14ac:dyDescent="0.2">
      <c r="A53119" s="253"/>
      <c r="B53119" s="254"/>
    </row>
    <row r="53120" spans="1:2" x14ac:dyDescent="0.2">
      <c r="A53120" s="253"/>
      <c r="B53120" s="254"/>
    </row>
    <row r="53121" spans="1:2" x14ac:dyDescent="0.2">
      <c r="A53121" s="253"/>
      <c r="B53121" s="254"/>
    </row>
    <row r="53122" spans="1:2" x14ac:dyDescent="0.2">
      <c r="A53122" s="253"/>
      <c r="B53122" s="254"/>
    </row>
    <row r="53123" spans="1:2" x14ac:dyDescent="0.2">
      <c r="A53123" s="253"/>
      <c r="B53123" s="254"/>
    </row>
    <row r="53124" spans="1:2" x14ac:dyDescent="0.2">
      <c r="A53124" s="253"/>
      <c r="B53124" s="254"/>
    </row>
    <row r="53125" spans="1:2" x14ac:dyDescent="0.2">
      <c r="A53125" s="253"/>
      <c r="B53125" s="254"/>
    </row>
    <row r="53126" spans="1:2" x14ac:dyDescent="0.2">
      <c r="A53126" s="253"/>
      <c r="B53126" s="254"/>
    </row>
    <row r="53127" spans="1:2" x14ac:dyDescent="0.2">
      <c r="A53127" s="253"/>
      <c r="B53127" s="254"/>
    </row>
    <row r="53128" spans="1:2" x14ac:dyDescent="0.2">
      <c r="A53128" s="253"/>
      <c r="B53128" s="254"/>
    </row>
    <row r="53129" spans="1:2" x14ac:dyDescent="0.2">
      <c r="A53129" s="253"/>
      <c r="B53129" s="254"/>
    </row>
    <row r="53130" spans="1:2" x14ac:dyDescent="0.2">
      <c r="A53130" s="253"/>
      <c r="B53130" s="254"/>
    </row>
    <row r="53131" spans="1:2" x14ac:dyDescent="0.2">
      <c r="A53131" s="253"/>
      <c r="B53131" s="254"/>
    </row>
    <row r="53132" spans="1:2" x14ac:dyDescent="0.2">
      <c r="A53132" s="253"/>
      <c r="B53132" s="254"/>
    </row>
    <row r="53133" spans="1:2" x14ac:dyDescent="0.2">
      <c r="A53133" s="253"/>
      <c r="B53133" s="254"/>
    </row>
    <row r="53134" spans="1:2" x14ac:dyDescent="0.2">
      <c r="A53134" s="253"/>
      <c r="B53134" s="254"/>
    </row>
    <row r="53135" spans="1:2" x14ac:dyDescent="0.2">
      <c r="A53135" s="253"/>
      <c r="B53135" s="254"/>
    </row>
    <row r="53136" spans="1:2" x14ac:dyDescent="0.2">
      <c r="A53136" s="253"/>
      <c r="B53136" s="254"/>
    </row>
    <row r="53137" spans="1:2" x14ac:dyDescent="0.2">
      <c r="A53137" s="253"/>
      <c r="B53137" s="254"/>
    </row>
    <row r="53138" spans="1:2" x14ac:dyDescent="0.2">
      <c r="A53138" s="253"/>
      <c r="B53138" s="254"/>
    </row>
    <row r="53139" spans="1:2" x14ac:dyDescent="0.2">
      <c r="A53139" s="253"/>
      <c r="B53139" s="254"/>
    </row>
    <row r="53140" spans="1:2" x14ac:dyDescent="0.2">
      <c r="A53140" s="253"/>
      <c r="B53140" s="254"/>
    </row>
    <row r="53141" spans="1:2" x14ac:dyDescent="0.2">
      <c r="A53141" s="253"/>
      <c r="B53141" s="254"/>
    </row>
    <row r="53142" spans="1:2" x14ac:dyDescent="0.2">
      <c r="A53142" s="253"/>
      <c r="B53142" s="254"/>
    </row>
    <row r="53143" spans="1:2" x14ac:dyDescent="0.2">
      <c r="A53143" s="253"/>
      <c r="B53143" s="254"/>
    </row>
    <row r="53144" spans="1:2" x14ac:dyDescent="0.2">
      <c r="A53144" s="253"/>
      <c r="B53144" s="254"/>
    </row>
    <row r="53145" spans="1:2" x14ac:dyDescent="0.2">
      <c r="A53145" s="253"/>
      <c r="B53145" s="254"/>
    </row>
    <row r="53146" spans="1:2" x14ac:dyDescent="0.2">
      <c r="A53146" s="253"/>
      <c r="B53146" s="254"/>
    </row>
    <row r="53147" spans="1:2" x14ac:dyDescent="0.2">
      <c r="A53147" s="253"/>
      <c r="B53147" s="254"/>
    </row>
    <row r="53148" spans="1:2" x14ac:dyDescent="0.2">
      <c r="A53148" s="253"/>
      <c r="B53148" s="254"/>
    </row>
    <row r="53149" spans="1:2" x14ac:dyDescent="0.2">
      <c r="A53149" s="253"/>
      <c r="B53149" s="254"/>
    </row>
    <row r="53150" spans="1:2" x14ac:dyDescent="0.2">
      <c r="A53150" s="253"/>
      <c r="B53150" s="254"/>
    </row>
    <row r="53151" spans="1:2" x14ac:dyDescent="0.2">
      <c r="A53151" s="253"/>
      <c r="B53151" s="254"/>
    </row>
    <row r="53152" spans="1:2" x14ac:dyDescent="0.2">
      <c r="A53152" s="253"/>
      <c r="B53152" s="254"/>
    </row>
    <row r="53153" spans="1:2" x14ac:dyDescent="0.2">
      <c r="A53153" s="253"/>
      <c r="B53153" s="254"/>
    </row>
    <row r="53154" spans="1:2" x14ac:dyDescent="0.2">
      <c r="A53154" s="253"/>
      <c r="B53154" s="254"/>
    </row>
    <row r="53155" spans="1:2" x14ac:dyDescent="0.2">
      <c r="A53155" s="253"/>
      <c r="B53155" s="254"/>
    </row>
    <row r="53156" spans="1:2" x14ac:dyDescent="0.2">
      <c r="A53156" s="253"/>
      <c r="B53156" s="254"/>
    </row>
    <row r="53157" spans="1:2" x14ac:dyDescent="0.2">
      <c r="A53157" s="253"/>
      <c r="B53157" s="254"/>
    </row>
    <row r="53158" spans="1:2" x14ac:dyDescent="0.2">
      <c r="A53158" s="253"/>
      <c r="B53158" s="254"/>
    </row>
    <row r="53159" spans="1:2" x14ac:dyDescent="0.2">
      <c r="A53159" s="253"/>
      <c r="B53159" s="254"/>
    </row>
    <row r="53160" spans="1:2" x14ac:dyDescent="0.2">
      <c r="A53160" s="253"/>
      <c r="B53160" s="254"/>
    </row>
    <row r="53161" spans="1:2" x14ac:dyDescent="0.2">
      <c r="A53161" s="253"/>
      <c r="B53161" s="254"/>
    </row>
    <row r="53162" spans="1:2" x14ac:dyDescent="0.2">
      <c r="A53162" s="253"/>
      <c r="B53162" s="254"/>
    </row>
    <row r="53163" spans="1:2" x14ac:dyDescent="0.2">
      <c r="A53163" s="253"/>
      <c r="B53163" s="254"/>
    </row>
    <row r="53164" spans="1:2" x14ac:dyDescent="0.2">
      <c r="A53164" s="253"/>
      <c r="B53164" s="254"/>
    </row>
    <row r="53165" spans="1:2" x14ac:dyDescent="0.2">
      <c r="A53165" s="253"/>
      <c r="B53165" s="254"/>
    </row>
    <row r="53166" spans="1:2" x14ac:dyDescent="0.2">
      <c r="A53166" s="253"/>
      <c r="B53166" s="254"/>
    </row>
    <row r="53167" spans="1:2" x14ac:dyDescent="0.2">
      <c r="A53167" s="253"/>
      <c r="B53167" s="254"/>
    </row>
    <row r="53168" spans="1:2" x14ac:dyDescent="0.2">
      <c r="A53168" s="253"/>
      <c r="B53168" s="254"/>
    </row>
    <row r="53169" spans="1:2" x14ac:dyDescent="0.2">
      <c r="A53169" s="253"/>
      <c r="B53169" s="254"/>
    </row>
    <row r="53170" spans="1:2" x14ac:dyDescent="0.2">
      <c r="A53170" s="253"/>
      <c r="B53170" s="254"/>
    </row>
    <row r="53171" spans="1:2" x14ac:dyDescent="0.2">
      <c r="A53171" s="253"/>
      <c r="B53171" s="254"/>
    </row>
    <row r="53172" spans="1:2" x14ac:dyDescent="0.2">
      <c r="A53172" s="253"/>
      <c r="B53172" s="254"/>
    </row>
    <row r="53173" spans="1:2" x14ac:dyDescent="0.2">
      <c r="A53173" s="253"/>
      <c r="B53173" s="254"/>
    </row>
    <row r="53174" spans="1:2" x14ac:dyDescent="0.2">
      <c r="A53174" s="253"/>
      <c r="B53174" s="254"/>
    </row>
    <row r="53175" spans="1:2" x14ac:dyDescent="0.2">
      <c r="A53175" s="253"/>
      <c r="B53175" s="254"/>
    </row>
    <row r="53176" spans="1:2" x14ac:dyDescent="0.2">
      <c r="A53176" s="253"/>
      <c r="B53176" s="254"/>
    </row>
    <row r="53177" spans="1:2" x14ac:dyDescent="0.2">
      <c r="A53177" s="253"/>
      <c r="B53177" s="254"/>
    </row>
    <row r="53178" spans="1:2" x14ac:dyDescent="0.2">
      <c r="A53178" s="253"/>
      <c r="B53178" s="254"/>
    </row>
    <row r="53179" spans="1:2" x14ac:dyDescent="0.2">
      <c r="A53179" s="253"/>
      <c r="B53179" s="254"/>
    </row>
    <row r="53180" spans="1:2" x14ac:dyDescent="0.2">
      <c r="A53180" s="253"/>
      <c r="B53180" s="254"/>
    </row>
    <row r="53181" spans="1:2" x14ac:dyDescent="0.2">
      <c r="A53181" s="253"/>
      <c r="B53181" s="254"/>
    </row>
    <row r="53182" spans="1:2" x14ac:dyDescent="0.2">
      <c r="A53182" s="253"/>
      <c r="B53182" s="254"/>
    </row>
    <row r="53183" spans="1:2" x14ac:dyDescent="0.2">
      <c r="A53183" s="253"/>
      <c r="B53183" s="254"/>
    </row>
    <row r="53184" spans="1:2" x14ac:dyDescent="0.2">
      <c r="A53184" s="253"/>
      <c r="B53184" s="254"/>
    </row>
    <row r="53185" spans="1:2" x14ac:dyDescent="0.2">
      <c r="A53185" s="253"/>
      <c r="B53185" s="254"/>
    </row>
    <row r="53186" spans="1:2" x14ac:dyDescent="0.2">
      <c r="A53186" s="253"/>
      <c r="B53186" s="254"/>
    </row>
    <row r="53187" spans="1:2" x14ac:dyDescent="0.2">
      <c r="A53187" s="253"/>
      <c r="B53187" s="254"/>
    </row>
    <row r="53188" spans="1:2" x14ac:dyDescent="0.2">
      <c r="A53188" s="253"/>
      <c r="B53188" s="254"/>
    </row>
    <row r="53189" spans="1:2" x14ac:dyDescent="0.2">
      <c r="A53189" s="253"/>
      <c r="B53189" s="254"/>
    </row>
    <row r="53190" spans="1:2" x14ac:dyDescent="0.2">
      <c r="A53190" s="253"/>
      <c r="B53190" s="254"/>
    </row>
    <row r="53191" spans="1:2" x14ac:dyDescent="0.2">
      <c r="A53191" s="253"/>
      <c r="B53191" s="254"/>
    </row>
    <row r="53192" spans="1:2" x14ac:dyDescent="0.2">
      <c r="A53192" s="253"/>
      <c r="B53192" s="254"/>
    </row>
    <row r="53193" spans="1:2" x14ac:dyDescent="0.2">
      <c r="A53193" s="253"/>
      <c r="B53193" s="254"/>
    </row>
    <row r="53194" spans="1:2" x14ac:dyDescent="0.2">
      <c r="A53194" s="253"/>
      <c r="B53194" s="254"/>
    </row>
    <row r="53195" spans="1:2" x14ac:dyDescent="0.2">
      <c r="A53195" s="253"/>
      <c r="B53195" s="254"/>
    </row>
    <row r="53196" spans="1:2" x14ac:dyDescent="0.2">
      <c r="A53196" s="253"/>
      <c r="B53196" s="254"/>
    </row>
    <row r="53197" spans="1:2" x14ac:dyDescent="0.2">
      <c r="A53197" s="253"/>
      <c r="B53197" s="254"/>
    </row>
    <row r="53198" spans="1:2" x14ac:dyDescent="0.2">
      <c r="A53198" s="253"/>
      <c r="B53198" s="254"/>
    </row>
    <row r="53199" spans="1:2" x14ac:dyDescent="0.2">
      <c r="A53199" s="253"/>
      <c r="B53199" s="254"/>
    </row>
    <row r="53200" spans="1:2" x14ac:dyDescent="0.2">
      <c r="A53200" s="253"/>
      <c r="B53200" s="254"/>
    </row>
    <row r="53201" spans="1:2" x14ac:dyDescent="0.2">
      <c r="A53201" s="253"/>
      <c r="B53201" s="254"/>
    </row>
    <row r="53202" spans="1:2" x14ac:dyDescent="0.2">
      <c r="A53202" s="253"/>
      <c r="B53202" s="254"/>
    </row>
    <row r="53203" spans="1:2" x14ac:dyDescent="0.2">
      <c r="A53203" s="253"/>
      <c r="B53203" s="254"/>
    </row>
    <row r="53204" spans="1:2" x14ac:dyDescent="0.2">
      <c r="A53204" s="253"/>
      <c r="B53204" s="254"/>
    </row>
    <row r="53205" spans="1:2" x14ac:dyDescent="0.2">
      <c r="A53205" s="253"/>
      <c r="B53205" s="254"/>
    </row>
    <row r="53206" spans="1:2" x14ac:dyDescent="0.2">
      <c r="A53206" s="253"/>
      <c r="B53206" s="254"/>
    </row>
    <row r="53207" spans="1:2" x14ac:dyDescent="0.2">
      <c r="A53207" s="253"/>
      <c r="B53207" s="254"/>
    </row>
    <row r="53208" spans="1:2" x14ac:dyDescent="0.2">
      <c r="A53208" s="253"/>
      <c r="B53208" s="254"/>
    </row>
    <row r="53209" spans="1:2" x14ac:dyDescent="0.2">
      <c r="A53209" s="253"/>
      <c r="B53209" s="254"/>
    </row>
    <row r="53210" spans="1:2" x14ac:dyDescent="0.2">
      <c r="A53210" s="253"/>
      <c r="B53210" s="254"/>
    </row>
    <row r="53211" spans="1:2" x14ac:dyDescent="0.2">
      <c r="A53211" s="253"/>
      <c r="B53211" s="254"/>
    </row>
    <row r="53212" spans="1:2" x14ac:dyDescent="0.2">
      <c r="A53212" s="253"/>
      <c r="B53212" s="254"/>
    </row>
    <row r="53213" spans="1:2" x14ac:dyDescent="0.2">
      <c r="A53213" s="253"/>
      <c r="B53213" s="254"/>
    </row>
    <row r="53214" spans="1:2" x14ac:dyDescent="0.2">
      <c r="A53214" s="253"/>
      <c r="B53214" s="254"/>
    </row>
    <row r="53215" spans="1:2" x14ac:dyDescent="0.2">
      <c r="A53215" s="253"/>
      <c r="B53215" s="254"/>
    </row>
    <row r="53216" spans="1:2" x14ac:dyDescent="0.2">
      <c r="A53216" s="253"/>
      <c r="B53216" s="254"/>
    </row>
    <row r="53217" spans="1:2" x14ac:dyDescent="0.2">
      <c r="A53217" s="253"/>
      <c r="B53217" s="254"/>
    </row>
    <row r="53218" spans="1:2" x14ac:dyDescent="0.2">
      <c r="A53218" s="253"/>
      <c r="B53218" s="254"/>
    </row>
    <row r="53219" spans="1:2" x14ac:dyDescent="0.2">
      <c r="A53219" s="253"/>
      <c r="B53219" s="254"/>
    </row>
    <row r="53220" spans="1:2" x14ac:dyDescent="0.2">
      <c r="A53220" s="253"/>
      <c r="B53220" s="254"/>
    </row>
    <row r="53221" spans="1:2" x14ac:dyDescent="0.2">
      <c r="A53221" s="253"/>
      <c r="B53221" s="254"/>
    </row>
    <row r="53222" spans="1:2" x14ac:dyDescent="0.2">
      <c r="A53222" s="253"/>
      <c r="B53222" s="254"/>
    </row>
    <row r="53223" spans="1:2" x14ac:dyDescent="0.2">
      <c r="A53223" s="253"/>
      <c r="B53223" s="254"/>
    </row>
    <row r="53224" spans="1:2" x14ac:dyDescent="0.2">
      <c r="A53224" s="253"/>
      <c r="B53224" s="254"/>
    </row>
    <row r="53225" spans="1:2" x14ac:dyDescent="0.2">
      <c r="A53225" s="253"/>
      <c r="B53225" s="254"/>
    </row>
    <row r="53226" spans="1:2" x14ac:dyDescent="0.2">
      <c r="A53226" s="253"/>
      <c r="B53226" s="254"/>
    </row>
    <row r="53227" spans="1:2" x14ac:dyDescent="0.2">
      <c r="A53227" s="253"/>
      <c r="B53227" s="254"/>
    </row>
    <row r="53228" spans="1:2" x14ac:dyDescent="0.2">
      <c r="A53228" s="253"/>
      <c r="B53228" s="254"/>
    </row>
    <row r="53229" spans="1:2" x14ac:dyDescent="0.2">
      <c r="A53229" s="253"/>
      <c r="B53229" s="254"/>
    </row>
    <row r="53230" spans="1:2" x14ac:dyDescent="0.2">
      <c r="A53230" s="253"/>
      <c r="B53230" s="254"/>
    </row>
    <row r="53231" spans="1:2" x14ac:dyDescent="0.2">
      <c r="A53231" s="253"/>
      <c r="B53231" s="254"/>
    </row>
    <row r="53232" spans="1:2" x14ac:dyDescent="0.2">
      <c r="A53232" s="253"/>
      <c r="B53232" s="254"/>
    </row>
    <row r="53233" spans="1:2" x14ac:dyDescent="0.2">
      <c r="A53233" s="253"/>
      <c r="B53233" s="254"/>
    </row>
    <row r="53234" spans="1:2" x14ac:dyDescent="0.2">
      <c r="A53234" s="253"/>
      <c r="B53234" s="254"/>
    </row>
    <row r="53235" spans="1:2" x14ac:dyDescent="0.2">
      <c r="A53235" s="253"/>
      <c r="B53235" s="254"/>
    </row>
    <row r="53236" spans="1:2" x14ac:dyDescent="0.2">
      <c r="A53236" s="253"/>
      <c r="B53236" s="254"/>
    </row>
    <row r="53237" spans="1:2" x14ac:dyDescent="0.2">
      <c r="A53237" s="253"/>
      <c r="B53237" s="254"/>
    </row>
    <row r="53238" spans="1:2" x14ac:dyDescent="0.2">
      <c r="A53238" s="253"/>
      <c r="B53238" s="254"/>
    </row>
    <row r="53239" spans="1:2" x14ac:dyDescent="0.2">
      <c r="A53239" s="253"/>
      <c r="B53239" s="254"/>
    </row>
    <row r="53240" spans="1:2" x14ac:dyDescent="0.2">
      <c r="A53240" s="253"/>
      <c r="B53240" s="254"/>
    </row>
    <row r="53241" spans="1:2" x14ac:dyDescent="0.2">
      <c r="A53241" s="253"/>
      <c r="B53241" s="254"/>
    </row>
    <row r="53242" spans="1:2" x14ac:dyDescent="0.2">
      <c r="A53242" s="253"/>
      <c r="B53242" s="254"/>
    </row>
    <row r="53243" spans="1:2" x14ac:dyDescent="0.2">
      <c r="A53243" s="253"/>
      <c r="B53243" s="254"/>
    </row>
    <row r="53244" spans="1:2" x14ac:dyDescent="0.2">
      <c r="A53244" s="253"/>
      <c r="B53244" s="254"/>
    </row>
    <row r="53245" spans="1:2" x14ac:dyDescent="0.2">
      <c r="A53245" s="253"/>
      <c r="B53245" s="254"/>
    </row>
    <row r="53246" spans="1:2" x14ac:dyDescent="0.2">
      <c r="A53246" s="253"/>
      <c r="B53246" s="254"/>
    </row>
    <row r="53247" spans="1:2" x14ac:dyDescent="0.2">
      <c r="A53247" s="253"/>
      <c r="B53247" s="254"/>
    </row>
    <row r="53248" spans="1:2" x14ac:dyDescent="0.2">
      <c r="A53248" s="253"/>
      <c r="B53248" s="254"/>
    </row>
    <row r="53249" spans="1:2" x14ac:dyDescent="0.2">
      <c r="A53249" s="253"/>
      <c r="B53249" s="254"/>
    </row>
    <row r="53250" spans="1:2" x14ac:dyDescent="0.2">
      <c r="A53250" s="253"/>
      <c r="B53250" s="254"/>
    </row>
    <row r="53251" spans="1:2" x14ac:dyDescent="0.2">
      <c r="A53251" s="253"/>
      <c r="B53251" s="254"/>
    </row>
    <row r="53252" spans="1:2" x14ac:dyDescent="0.2">
      <c r="A53252" s="253"/>
      <c r="B53252" s="254"/>
    </row>
    <row r="53253" spans="1:2" x14ac:dyDescent="0.2">
      <c r="A53253" s="253"/>
      <c r="B53253" s="254"/>
    </row>
    <row r="53254" spans="1:2" x14ac:dyDescent="0.2">
      <c r="A53254" s="253"/>
      <c r="B53254" s="254"/>
    </row>
    <row r="53255" spans="1:2" x14ac:dyDescent="0.2">
      <c r="A53255" s="253"/>
      <c r="B53255" s="254"/>
    </row>
    <row r="53256" spans="1:2" x14ac:dyDescent="0.2">
      <c r="A53256" s="253"/>
      <c r="B53256" s="254"/>
    </row>
    <row r="53257" spans="1:2" x14ac:dyDescent="0.2">
      <c r="A53257" s="253"/>
      <c r="B53257" s="254"/>
    </row>
    <row r="53258" spans="1:2" x14ac:dyDescent="0.2">
      <c r="A53258" s="253"/>
      <c r="B53258" s="254"/>
    </row>
    <row r="53259" spans="1:2" x14ac:dyDescent="0.2">
      <c r="A53259" s="253"/>
      <c r="B53259" s="254"/>
    </row>
    <row r="53260" spans="1:2" x14ac:dyDescent="0.2">
      <c r="A53260" s="253"/>
      <c r="B53260" s="254"/>
    </row>
    <row r="53261" spans="1:2" x14ac:dyDescent="0.2">
      <c r="A53261" s="253"/>
      <c r="B53261" s="254"/>
    </row>
    <row r="53262" spans="1:2" x14ac:dyDescent="0.2">
      <c r="A53262" s="253"/>
      <c r="B53262" s="254"/>
    </row>
    <row r="53263" spans="1:2" x14ac:dyDescent="0.2">
      <c r="A53263" s="253"/>
      <c r="B53263" s="254"/>
    </row>
    <row r="53264" spans="1:2" x14ac:dyDescent="0.2">
      <c r="A53264" s="253"/>
      <c r="B53264" s="254"/>
    </row>
    <row r="53265" spans="1:2" x14ac:dyDescent="0.2">
      <c r="A53265" s="253"/>
      <c r="B53265" s="254"/>
    </row>
    <row r="53266" spans="1:2" x14ac:dyDescent="0.2">
      <c r="A53266" s="253"/>
      <c r="B53266" s="254"/>
    </row>
    <row r="53267" spans="1:2" x14ac:dyDescent="0.2">
      <c r="A53267" s="253"/>
      <c r="B53267" s="254"/>
    </row>
    <row r="53268" spans="1:2" x14ac:dyDescent="0.2">
      <c r="A53268" s="253"/>
      <c r="B53268" s="254"/>
    </row>
    <row r="53269" spans="1:2" x14ac:dyDescent="0.2">
      <c r="A53269" s="253"/>
      <c r="B53269" s="254"/>
    </row>
    <row r="53270" spans="1:2" x14ac:dyDescent="0.2">
      <c r="A53270" s="253"/>
      <c r="B53270" s="254"/>
    </row>
    <row r="53271" spans="1:2" x14ac:dyDescent="0.2">
      <c r="A53271" s="253"/>
      <c r="B53271" s="254"/>
    </row>
    <row r="53272" spans="1:2" x14ac:dyDescent="0.2">
      <c r="A53272" s="253"/>
      <c r="B53272" s="254"/>
    </row>
    <row r="53273" spans="1:2" x14ac:dyDescent="0.2">
      <c r="A53273" s="253"/>
      <c r="B53273" s="254"/>
    </row>
    <row r="53274" spans="1:2" x14ac:dyDescent="0.2">
      <c r="A53274" s="253"/>
      <c r="B53274" s="254"/>
    </row>
    <row r="53275" spans="1:2" x14ac:dyDescent="0.2">
      <c r="A53275" s="253"/>
      <c r="B53275" s="254"/>
    </row>
    <row r="53276" spans="1:2" x14ac:dyDescent="0.2">
      <c r="A53276" s="253"/>
      <c r="B53276" s="254"/>
    </row>
    <row r="53277" spans="1:2" x14ac:dyDescent="0.2">
      <c r="A53277" s="253"/>
      <c r="B53277" s="254"/>
    </row>
    <row r="53278" spans="1:2" x14ac:dyDescent="0.2">
      <c r="A53278" s="253"/>
      <c r="B53278" s="254"/>
    </row>
    <row r="53279" spans="1:2" x14ac:dyDescent="0.2">
      <c r="A53279" s="253"/>
      <c r="B53279" s="254"/>
    </row>
    <row r="53280" spans="1:2" x14ac:dyDescent="0.2">
      <c r="A53280" s="253"/>
      <c r="B53280" s="254"/>
    </row>
    <row r="53281" spans="1:2" x14ac:dyDescent="0.2">
      <c r="A53281" s="253"/>
      <c r="B53281" s="254"/>
    </row>
    <row r="53282" spans="1:2" x14ac:dyDescent="0.2">
      <c r="A53282" s="253"/>
      <c r="B53282" s="254"/>
    </row>
    <row r="53283" spans="1:2" x14ac:dyDescent="0.2">
      <c r="A53283" s="253"/>
      <c r="B53283" s="254"/>
    </row>
    <row r="53284" spans="1:2" x14ac:dyDescent="0.2">
      <c r="A53284" s="253"/>
      <c r="B53284" s="254"/>
    </row>
    <row r="53285" spans="1:2" x14ac:dyDescent="0.2">
      <c r="A53285" s="253"/>
      <c r="B53285" s="254"/>
    </row>
    <row r="53286" spans="1:2" x14ac:dyDescent="0.2">
      <c r="A53286" s="253"/>
      <c r="B53286" s="254"/>
    </row>
    <row r="53287" spans="1:2" x14ac:dyDescent="0.2">
      <c r="A53287" s="253"/>
      <c r="B53287" s="254"/>
    </row>
    <row r="53288" spans="1:2" x14ac:dyDescent="0.2">
      <c r="A53288" s="253"/>
      <c r="B53288" s="254"/>
    </row>
    <row r="53289" spans="1:2" x14ac:dyDescent="0.2">
      <c r="A53289" s="253"/>
      <c r="B53289" s="254"/>
    </row>
    <row r="53290" spans="1:2" x14ac:dyDescent="0.2">
      <c r="A53290" s="253"/>
      <c r="B53290" s="254"/>
    </row>
    <row r="53291" spans="1:2" x14ac:dyDescent="0.2">
      <c r="A53291" s="253"/>
      <c r="B53291" s="254"/>
    </row>
    <row r="53292" spans="1:2" x14ac:dyDescent="0.2">
      <c r="A53292" s="253"/>
      <c r="B53292" s="254"/>
    </row>
    <row r="53293" spans="1:2" x14ac:dyDescent="0.2">
      <c r="A53293" s="253"/>
      <c r="B53293" s="254"/>
    </row>
    <row r="53294" spans="1:2" x14ac:dyDescent="0.2">
      <c r="A53294" s="253"/>
      <c r="B53294" s="254"/>
    </row>
    <row r="53295" spans="1:2" x14ac:dyDescent="0.2">
      <c r="A53295" s="253"/>
      <c r="B53295" s="254"/>
    </row>
    <row r="53296" spans="1:2" x14ac:dyDescent="0.2">
      <c r="A53296" s="253"/>
      <c r="B53296" s="254"/>
    </row>
    <row r="53297" spans="1:2" x14ac:dyDescent="0.2">
      <c r="A53297" s="253"/>
      <c r="B53297" s="254"/>
    </row>
    <row r="53298" spans="1:2" x14ac:dyDescent="0.2">
      <c r="A53298" s="253"/>
      <c r="B53298" s="254"/>
    </row>
    <row r="53299" spans="1:2" x14ac:dyDescent="0.2">
      <c r="A53299" s="253"/>
      <c r="B53299" s="254"/>
    </row>
    <row r="53300" spans="1:2" x14ac:dyDescent="0.2">
      <c r="A53300" s="253"/>
      <c r="B53300" s="254"/>
    </row>
    <row r="53301" spans="1:2" x14ac:dyDescent="0.2">
      <c r="A53301" s="253"/>
      <c r="B53301" s="254"/>
    </row>
    <row r="53302" spans="1:2" x14ac:dyDescent="0.2">
      <c r="A53302" s="253"/>
      <c r="B53302" s="254"/>
    </row>
    <row r="53303" spans="1:2" x14ac:dyDescent="0.2">
      <c r="A53303" s="253"/>
      <c r="B53303" s="254"/>
    </row>
    <row r="53304" spans="1:2" x14ac:dyDescent="0.2">
      <c r="A53304" s="253"/>
      <c r="B53304" s="254"/>
    </row>
    <row r="53305" spans="1:2" x14ac:dyDescent="0.2">
      <c r="A53305" s="253"/>
      <c r="B53305" s="254"/>
    </row>
    <row r="53306" spans="1:2" x14ac:dyDescent="0.2">
      <c r="A53306" s="253"/>
      <c r="B53306" s="254"/>
    </row>
    <row r="53307" spans="1:2" x14ac:dyDescent="0.2">
      <c r="A53307" s="253"/>
      <c r="B53307" s="254"/>
    </row>
    <row r="53308" spans="1:2" x14ac:dyDescent="0.2">
      <c r="A53308" s="253"/>
      <c r="B53308" s="254"/>
    </row>
    <row r="53309" spans="1:2" x14ac:dyDescent="0.2">
      <c r="A53309" s="253"/>
      <c r="B53309" s="254"/>
    </row>
    <row r="53310" spans="1:2" x14ac:dyDescent="0.2">
      <c r="A53310" s="253"/>
      <c r="B53310" s="254"/>
    </row>
    <row r="53311" spans="1:2" x14ac:dyDescent="0.2">
      <c r="A53311" s="253"/>
      <c r="B53311" s="254"/>
    </row>
    <row r="53312" spans="1:2" x14ac:dyDescent="0.2">
      <c r="A53312" s="253"/>
      <c r="B53312" s="254"/>
    </row>
    <row r="53313" spans="1:2" x14ac:dyDescent="0.2">
      <c r="A53313" s="253"/>
      <c r="B53313" s="254"/>
    </row>
    <row r="53314" spans="1:2" x14ac:dyDescent="0.2">
      <c r="A53314" s="253"/>
      <c r="B53314" s="254"/>
    </row>
    <row r="53315" spans="1:2" x14ac:dyDescent="0.2">
      <c r="A53315" s="253"/>
      <c r="B53315" s="254"/>
    </row>
    <row r="53316" spans="1:2" x14ac:dyDescent="0.2">
      <c r="A53316" s="253"/>
      <c r="B53316" s="254"/>
    </row>
    <row r="53317" spans="1:2" x14ac:dyDescent="0.2">
      <c r="A53317" s="253"/>
      <c r="B53317" s="254"/>
    </row>
    <row r="53318" spans="1:2" x14ac:dyDescent="0.2">
      <c r="A53318" s="253"/>
      <c r="B53318" s="254"/>
    </row>
    <row r="53319" spans="1:2" x14ac:dyDescent="0.2">
      <c r="A53319" s="253"/>
      <c r="B53319" s="254"/>
    </row>
    <row r="53320" spans="1:2" x14ac:dyDescent="0.2">
      <c r="A53320" s="253"/>
      <c r="B53320" s="254"/>
    </row>
    <row r="53321" spans="1:2" x14ac:dyDescent="0.2">
      <c r="A53321" s="253"/>
      <c r="B53321" s="254"/>
    </row>
    <row r="53322" spans="1:2" x14ac:dyDescent="0.2">
      <c r="A53322" s="253"/>
      <c r="B53322" s="254"/>
    </row>
    <row r="53323" spans="1:2" x14ac:dyDescent="0.2">
      <c r="A53323" s="253"/>
      <c r="B53323" s="254"/>
    </row>
    <row r="53324" spans="1:2" x14ac:dyDescent="0.2">
      <c r="A53324" s="253"/>
      <c r="B53324" s="254"/>
    </row>
    <row r="53325" spans="1:2" x14ac:dyDescent="0.2">
      <c r="A53325" s="253"/>
      <c r="B53325" s="254"/>
    </row>
    <row r="53326" spans="1:2" x14ac:dyDescent="0.2">
      <c r="A53326" s="253"/>
      <c r="B53326" s="254"/>
    </row>
    <row r="53327" spans="1:2" x14ac:dyDescent="0.2">
      <c r="A53327" s="253"/>
      <c r="B53327" s="254"/>
    </row>
    <row r="53328" spans="1:2" x14ac:dyDescent="0.2">
      <c r="A53328" s="253"/>
      <c r="B53328" s="254"/>
    </row>
    <row r="53329" spans="1:2" x14ac:dyDescent="0.2">
      <c r="A53329" s="253"/>
      <c r="B53329" s="254"/>
    </row>
    <row r="53330" spans="1:2" x14ac:dyDescent="0.2">
      <c r="A53330" s="253"/>
      <c r="B53330" s="254"/>
    </row>
    <row r="53331" spans="1:2" x14ac:dyDescent="0.2">
      <c r="A53331" s="253"/>
      <c r="B53331" s="254"/>
    </row>
    <row r="53332" spans="1:2" x14ac:dyDescent="0.2">
      <c r="A53332" s="253"/>
      <c r="B53332" s="254"/>
    </row>
    <row r="53333" spans="1:2" x14ac:dyDescent="0.2">
      <c r="A53333" s="253"/>
      <c r="B53333" s="254"/>
    </row>
    <row r="53334" spans="1:2" x14ac:dyDescent="0.2">
      <c r="A53334" s="253"/>
      <c r="B53334" s="254"/>
    </row>
    <row r="53335" spans="1:2" x14ac:dyDescent="0.2">
      <c r="A53335" s="253"/>
      <c r="B53335" s="254"/>
    </row>
    <row r="53336" spans="1:2" x14ac:dyDescent="0.2">
      <c r="A53336" s="253"/>
      <c r="B53336" s="254"/>
    </row>
    <row r="53337" spans="1:2" x14ac:dyDescent="0.2">
      <c r="A53337" s="253"/>
      <c r="B53337" s="254"/>
    </row>
    <row r="53338" spans="1:2" x14ac:dyDescent="0.2">
      <c r="A53338" s="253"/>
      <c r="B53338" s="254"/>
    </row>
    <row r="53339" spans="1:2" x14ac:dyDescent="0.2">
      <c r="A53339" s="253"/>
      <c r="B53339" s="254"/>
    </row>
    <row r="53340" spans="1:2" x14ac:dyDescent="0.2">
      <c r="A53340" s="253"/>
      <c r="B53340" s="254"/>
    </row>
    <row r="53341" spans="1:2" x14ac:dyDescent="0.2">
      <c r="A53341" s="253"/>
      <c r="B53341" s="254"/>
    </row>
    <row r="53342" spans="1:2" x14ac:dyDescent="0.2">
      <c r="A53342" s="253"/>
      <c r="B53342" s="254"/>
    </row>
    <row r="53343" spans="1:2" x14ac:dyDescent="0.2">
      <c r="A53343" s="253"/>
      <c r="B53343" s="254"/>
    </row>
    <row r="53344" spans="1:2" x14ac:dyDescent="0.2">
      <c r="A53344" s="253"/>
      <c r="B53344" s="254"/>
    </row>
    <row r="53345" spans="1:2" x14ac:dyDescent="0.2">
      <c r="A53345" s="253"/>
      <c r="B53345" s="254"/>
    </row>
    <row r="53346" spans="1:2" x14ac:dyDescent="0.2">
      <c r="A53346" s="253"/>
      <c r="B53346" s="254"/>
    </row>
    <row r="53347" spans="1:2" x14ac:dyDescent="0.2">
      <c r="A53347" s="253"/>
      <c r="B53347" s="254"/>
    </row>
    <row r="53348" spans="1:2" x14ac:dyDescent="0.2">
      <c r="A53348" s="253"/>
      <c r="B53348" s="254"/>
    </row>
    <row r="53349" spans="1:2" x14ac:dyDescent="0.2">
      <c r="A53349" s="253"/>
      <c r="B53349" s="254"/>
    </row>
    <row r="53350" spans="1:2" x14ac:dyDescent="0.2">
      <c r="A53350" s="253"/>
      <c r="B53350" s="254"/>
    </row>
    <row r="53351" spans="1:2" x14ac:dyDescent="0.2">
      <c r="A53351" s="253"/>
      <c r="B53351" s="254"/>
    </row>
    <row r="53352" spans="1:2" x14ac:dyDescent="0.2">
      <c r="A53352" s="253"/>
      <c r="B53352" s="254"/>
    </row>
    <row r="53353" spans="1:2" x14ac:dyDescent="0.2">
      <c r="A53353" s="253"/>
      <c r="B53353" s="254"/>
    </row>
    <row r="53354" spans="1:2" x14ac:dyDescent="0.2">
      <c r="A53354" s="253"/>
      <c r="B53354" s="254"/>
    </row>
    <row r="53355" spans="1:2" x14ac:dyDescent="0.2">
      <c r="A53355" s="253"/>
      <c r="B53355" s="254"/>
    </row>
    <row r="53356" spans="1:2" x14ac:dyDescent="0.2">
      <c r="A53356" s="253"/>
      <c r="B53356" s="254"/>
    </row>
    <row r="53357" spans="1:2" x14ac:dyDescent="0.2">
      <c r="A53357" s="253"/>
      <c r="B53357" s="254"/>
    </row>
    <row r="53358" spans="1:2" x14ac:dyDescent="0.2">
      <c r="A53358" s="253"/>
      <c r="B53358" s="254"/>
    </row>
    <row r="53359" spans="1:2" x14ac:dyDescent="0.2">
      <c r="A53359" s="253"/>
      <c r="B53359" s="254"/>
    </row>
    <row r="53360" spans="1:2" x14ac:dyDescent="0.2">
      <c r="A53360" s="253"/>
      <c r="B53360" s="254"/>
    </row>
    <row r="53361" spans="1:2" x14ac:dyDescent="0.2">
      <c r="A53361" s="253"/>
      <c r="B53361" s="254"/>
    </row>
    <row r="53362" spans="1:2" x14ac:dyDescent="0.2">
      <c r="A53362" s="253"/>
      <c r="B53362" s="254"/>
    </row>
    <row r="53363" spans="1:2" x14ac:dyDescent="0.2">
      <c r="A53363" s="253"/>
      <c r="B53363" s="254"/>
    </row>
    <row r="53364" spans="1:2" x14ac:dyDescent="0.2">
      <c r="A53364" s="253"/>
      <c r="B53364" s="254"/>
    </row>
    <row r="53365" spans="1:2" x14ac:dyDescent="0.2">
      <c r="A53365" s="253"/>
      <c r="B53365" s="254"/>
    </row>
    <row r="53366" spans="1:2" x14ac:dyDescent="0.2">
      <c r="A53366" s="253"/>
      <c r="B53366" s="254"/>
    </row>
    <row r="53367" spans="1:2" x14ac:dyDescent="0.2">
      <c r="A53367" s="253"/>
      <c r="B53367" s="254"/>
    </row>
    <row r="53368" spans="1:2" x14ac:dyDescent="0.2">
      <c r="A53368" s="253"/>
      <c r="B53368" s="254"/>
    </row>
    <row r="53369" spans="1:2" x14ac:dyDescent="0.2">
      <c r="A53369" s="253"/>
      <c r="B53369" s="254"/>
    </row>
    <row r="53370" spans="1:2" x14ac:dyDescent="0.2">
      <c r="A53370" s="253"/>
      <c r="B53370" s="254"/>
    </row>
    <row r="53371" spans="1:2" x14ac:dyDescent="0.2">
      <c r="A53371" s="253"/>
      <c r="B53371" s="254"/>
    </row>
    <row r="53372" spans="1:2" x14ac:dyDescent="0.2">
      <c r="A53372" s="253"/>
      <c r="B53372" s="254"/>
    </row>
    <row r="53373" spans="1:2" x14ac:dyDescent="0.2">
      <c r="A53373" s="253"/>
      <c r="B53373" s="254"/>
    </row>
    <row r="53374" spans="1:2" x14ac:dyDescent="0.2">
      <c r="A53374" s="253"/>
      <c r="B53374" s="254"/>
    </row>
    <row r="53375" spans="1:2" x14ac:dyDescent="0.2">
      <c r="A53375" s="253"/>
      <c r="B53375" s="254"/>
    </row>
    <row r="53376" spans="1:2" x14ac:dyDescent="0.2">
      <c r="A53376" s="253"/>
      <c r="B53376" s="254"/>
    </row>
    <row r="53377" spans="1:2" x14ac:dyDescent="0.2">
      <c r="A53377" s="253"/>
      <c r="B53377" s="254"/>
    </row>
    <row r="53378" spans="1:2" x14ac:dyDescent="0.2">
      <c r="A53378" s="253"/>
      <c r="B53378" s="254"/>
    </row>
    <row r="53379" spans="1:2" x14ac:dyDescent="0.2">
      <c r="A53379" s="253"/>
      <c r="B53379" s="254"/>
    </row>
    <row r="53380" spans="1:2" x14ac:dyDescent="0.2">
      <c r="A53380" s="253"/>
      <c r="B53380" s="254"/>
    </row>
    <row r="53381" spans="1:2" x14ac:dyDescent="0.2">
      <c r="A53381" s="253"/>
      <c r="B53381" s="254"/>
    </row>
    <row r="53382" spans="1:2" x14ac:dyDescent="0.2">
      <c r="A53382" s="253"/>
      <c r="B53382" s="254"/>
    </row>
    <row r="53383" spans="1:2" x14ac:dyDescent="0.2">
      <c r="A53383" s="253"/>
      <c r="B53383" s="254"/>
    </row>
    <row r="53384" spans="1:2" x14ac:dyDescent="0.2">
      <c r="A53384" s="253"/>
      <c r="B53384" s="254"/>
    </row>
    <row r="53385" spans="1:2" x14ac:dyDescent="0.2">
      <c r="A53385" s="253"/>
      <c r="B53385" s="254"/>
    </row>
    <row r="53386" spans="1:2" x14ac:dyDescent="0.2">
      <c r="A53386" s="253"/>
      <c r="B53386" s="254"/>
    </row>
    <row r="53387" spans="1:2" x14ac:dyDescent="0.2">
      <c r="A53387" s="253"/>
      <c r="B53387" s="254"/>
    </row>
    <row r="53388" spans="1:2" x14ac:dyDescent="0.2">
      <c r="A53388" s="253"/>
      <c r="B53388" s="254"/>
    </row>
    <row r="53389" spans="1:2" x14ac:dyDescent="0.2">
      <c r="A53389" s="253"/>
      <c r="B53389" s="254"/>
    </row>
    <row r="53390" spans="1:2" x14ac:dyDescent="0.2">
      <c r="A53390" s="253"/>
      <c r="B53390" s="254"/>
    </row>
    <row r="53391" spans="1:2" x14ac:dyDescent="0.2">
      <c r="A53391" s="253"/>
      <c r="B53391" s="254"/>
    </row>
    <row r="53392" spans="1:2" x14ac:dyDescent="0.2">
      <c r="A53392" s="253"/>
      <c r="B53392" s="254"/>
    </row>
    <row r="53393" spans="1:2" x14ac:dyDescent="0.2">
      <c r="A53393" s="253"/>
      <c r="B53393" s="254"/>
    </row>
    <row r="53394" spans="1:2" x14ac:dyDescent="0.2">
      <c r="A53394" s="253"/>
      <c r="B53394" s="254"/>
    </row>
    <row r="53395" spans="1:2" x14ac:dyDescent="0.2">
      <c r="A53395" s="253"/>
      <c r="B53395" s="254"/>
    </row>
    <row r="53396" spans="1:2" x14ac:dyDescent="0.2">
      <c r="A53396" s="253"/>
      <c r="B53396" s="254"/>
    </row>
    <row r="53397" spans="1:2" x14ac:dyDescent="0.2">
      <c r="A53397" s="253"/>
      <c r="B53397" s="254"/>
    </row>
    <row r="53398" spans="1:2" x14ac:dyDescent="0.2">
      <c r="A53398" s="253"/>
      <c r="B53398" s="254"/>
    </row>
    <row r="53399" spans="1:2" x14ac:dyDescent="0.2">
      <c r="A53399" s="253"/>
      <c r="B53399" s="254"/>
    </row>
    <row r="53400" spans="1:2" x14ac:dyDescent="0.2">
      <c r="A53400" s="253"/>
      <c r="B53400" s="254"/>
    </row>
    <row r="53401" spans="1:2" x14ac:dyDescent="0.2">
      <c r="A53401" s="253"/>
      <c r="B53401" s="254"/>
    </row>
    <row r="53402" spans="1:2" x14ac:dyDescent="0.2">
      <c r="A53402" s="253"/>
      <c r="B53402" s="254"/>
    </row>
    <row r="53403" spans="1:2" x14ac:dyDescent="0.2">
      <c r="A53403" s="253"/>
      <c r="B53403" s="254"/>
    </row>
    <row r="53404" spans="1:2" x14ac:dyDescent="0.2">
      <c r="A53404" s="253"/>
      <c r="B53404" s="254"/>
    </row>
    <row r="53405" spans="1:2" x14ac:dyDescent="0.2">
      <c r="A53405" s="253"/>
      <c r="B53405" s="254"/>
    </row>
    <row r="53406" spans="1:2" x14ac:dyDescent="0.2">
      <c r="A53406" s="253"/>
      <c r="B53406" s="254"/>
    </row>
    <row r="53407" spans="1:2" x14ac:dyDescent="0.2">
      <c r="A53407" s="253"/>
      <c r="B53407" s="254"/>
    </row>
    <row r="53408" spans="1:2" x14ac:dyDescent="0.2">
      <c r="A53408" s="253"/>
      <c r="B53408" s="254"/>
    </row>
    <row r="53409" spans="1:2" x14ac:dyDescent="0.2">
      <c r="A53409" s="253"/>
      <c r="B53409" s="254"/>
    </row>
    <row r="53410" spans="1:2" x14ac:dyDescent="0.2">
      <c r="A53410" s="253"/>
      <c r="B53410" s="254"/>
    </row>
    <row r="53411" spans="1:2" x14ac:dyDescent="0.2">
      <c r="A53411" s="253"/>
      <c r="B53411" s="254"/>
    </row>
    <row r="53412" spans="1:2" x14ac:dyDescent="0.2">
      <c r="A53412" s="253"/>
      <c r="B53412" s="254"/>
    </row>
    <row r="53413" spans="1:2" x14ac:dyDescent="0.2">
      <c r="A53413" s="253"/>
      <c r="B53413" s="254"/>
    </row>
    <row r="53414" spans="1:2" x14ac:dyDescent="0.2">
      <c r="A53414" s="253"/>
      <c r="B53414" s="254"/>
    </row>
    <row r="53415" spans="1:2" x14ac:dyDescent="0.2">
      <c r="A53415" s="253"/>
      <c r="B53415" s="254"/>
    </row>
    <row r="53416" spans="1:2" x14ac:dyDescent="0.2">
      <c r="A53416" s="253"/>
      <c r="B53416" s="254"/>
    </row>
    <row r="53417" spans="1:2" x14ac:dyDescent="0.2">
      <c r="A53417" s="253"/>
      <c r="B53417" s="254"/>
    </row>
    <row r="53418" spans="1:2" x14ac:dyDescent="0.2">
      <c r="A53418" s="253"/>
      <c r="B53418" s="254"/>
    </row>
    <row r="53419" spans="1:2" x14ac:dyDescent="0.2">
      <c r="A53419" s="253"/>
      <c r="B53419" s="254"/>
    </row>
    <row r="53420" spans="1:2" x14ac:dyDescent="0.2">
      <c r="A53420" s="253"/>
      <c r="B53420" s="254"/>
    </row>
    <row r="53421" spans="1:2" x14ac:dyDescent="0.2">
      <c r="A53421" s="253"/>
      <c r="B53421" s="254"/>
    </row>
    <row r="53422" spans="1:2" x14ac:dyDescent="0.2">
      <c r="A53422" s="253"/>
      <c r="B53422" s="254"/>
    </row>
    <row r="53423" spans="1:2" x14ac:dyDescent="0.2">
      <c r="A53423" s="253"/>
      <c r="B53423" s="254"/>
    </row>
    <row r="53424" spans="1:2" x14ac:dyDescent="0.2">
      <c r="A53424" s="253"/>
      <c r="B53424" s="254"/>
    </row>
    <row r="53425" spans="1:2" x14ac:dyDescent="0.2">
      <c r="A53425" s="253"/>
      <c r="B53425" s="254"/>
    </row>
    <row r="53426" spans="1:2" x14ac:dyDescent="0.2">
      <c r="A53426" s="253"/>
      <c r="B53426" s="254"/>
    </row>
    <row r="53427" spans="1:2" x14ac:dyDescent="0.2">
      <c r="A53427" s="253"/>
      <c r="B53427" s="254"/>
    </row>
    <row r="53428" spans="1:2" x14ac:dyDescent="0.2">
      <c r="A53428" s="253"/>
      <c r="B53428" s="254"/>
    </row>
    <row r="53429" spans="1:2" x14ac:dyDescent="0.2">
      <c r="A53429" s="253"/>
      <c r="B53429" s="254"/>
    </row>
    <row r="53430" spans="1:2" x14ac:dyDescent="0.2">
      <c r="A53430" s="253"/>
      <c r="B53430" s="254"/>
    </row>
    <row r="53431" spans="1:2" x14ac:dyDescent="0.2">
      <c r="A53431" s="253"/>
      <c r="B53431" s="254"/>
    </row>
    <row r="53432" spans="1:2" x14ac:dyDescent="0.2">
      <c r="A53432" s="253"/>
      <c r="B53432" s="254"/>
    </row>
    <row r="53433" spans="1:2" x14ac:dyDescent="0.2">
      <c r="A53433" s="253"/>
      <c r="B53433" s="254"/>
    </row>
    <row r="53434" spans="1:2" x14ac:dyDescent="0.2">
      <c r="A53434" s="253"/>
      <c r="B53434" s="254"/>
    </row>
    <row r="53435" spans="1:2" x14ac:dyDescent="0.2">
      <c r="A53435" s="253"/>
      <c r="B53435" s="254"/>
    </row>
    <row r="53436" spans="1:2" x14ac:dyDescent="0.2">
      <c r="A53436" s="253"/>
      <c r="B53436" s="254"/>
    </row>
    <row r="53437" spans="1:2" x14ac:dyDescent="0.2">
      <c r="A53437" s="253"/>
      <c r="B53437" s="254"/>
    </row>
    <row r="53438" spans="1:2" x14ac:dyDescent="0.2">
      <c r="A53438" s="253"/>
      <c r="B53438" s="254"/>
    </row>
    <row r="53439" spans="1:2" x14ac:dyDescent="0.2">
      <c r="A53439" s="253"/>
      <c r="B53439" s="254"/>
    </row>
    <row r="53440" spans="1:2" x14ac:dyDescent="0.2">
      <c r="A53440" s="253"/>
      <c r="B53440" s="254"/>
    </row>
    <row r="53441" spans="1:2" x14ac:dyDescent="0.2">
      <c r="A53441" s="253"/>
      <c r="B53441" s="254"/>
    </row>
    <row r="53442" spans="1:2" x14ac:dyDescent="0.2">
      <c r="A53442" s="253"/>
      <c r="B53442" s="254"/>
    </row>
    <row r="53443" spans="1:2" x14ac:dyDescent="0.2">
      <c r="A53443" s="253"/>
      <c r="B53443" s="254"/>
    </row>
    <row r="53444" spans="1:2" x14ac:dyDescent="0.2">
      <c r="A53444" s="253"/>
      <c r="B53444" s="254"/>
    </row>
    <row r="53445" spans="1:2" x14ac:dyDescent="0.2">
      <c r="A53445" s="253"/>
      <c r="B53445" s="254"/>
    </row>
    <row r="53446" spans="1:2" x14ac:dyDescent="0.2">
      <c r="A53446" s="253"/>
      <c r="B53446" s="254"/>
    </row>
    <row r="53447" spans="1:2" x14ac:dyDescent="0.2">
      <c r="A53447" s="253"/>
      <c r="B53447" s="254"/>
    </row>
    <row r="53448" spans="1:2" x14ac:dyDescent="0.2">
      <c r="A53448" s="253"/>
      <c r="B53448" s="254"/>
    </row>
    <row r="53449" spans="1:2" x14ac:dyDescent="0.2">
      <c r="A53449" s="253"/>
      <c r="B53449" s="254"/>
    </row>
    <row r="53450" spans="1:2" x14ac:dyDescent="0.2">
      <c r="A53450" s="253"/>
      <c r="B53450" s="254"/>
    </row>
    <row r="53451" spans="1:2" x14ac:dyDescent="0.2">
      <c r="A53451" s="253"/>
      <c r="B53451" s="254"/>
    </row>
    <row r="53452" spans="1:2" x14ac:dyDescent="0.2">
      <c r="A53452" s="253"/>
      <c r="B53452" s="254"/>
    </row>
    <row r="53453" spans="1:2" x14ac:dyDescent="0.2">
      <c r="A53453" s="253"/>
      <c r="B53453" s="254"/>
    </row>
    <row r="53454" spans="1:2" x14ac:dyDescent="0.2">
      <c r="A53454" s="253"/>
      <c r="B53454" s="254"/>
    </row>
    <row r="53455" spans="1:2" x14ac:dyDescent="0.2">
      <c r="A53455" s="253"/>
      <c r="B53455" s="254"/>
    </row>
    <row r="53456" spans="1:2" x14ac:dyDescent="0.2">
      <c r="A53456" s="253"/>
      <c r="B53456" s="254"/>
    </row>
    <row r="53457" spans="1:2" x14ac:dyDescent="0.2">
      <c r="A53457" s="253"/>
      <c r="B53457" s="254"/>
    </row>
    <row r="53458" spans="1:2" x14ac:dyDescent="0.2">
      <c r="A53458" s="253"/>
      <c r="B53458" s="254"/>
    </row>
    <row r="53459" spans="1:2" x14ac:dyDescent="0.2">
      <c r="A53459" s="253"/>
      <c r="B53459" s="254"/>
    </row>
    <row r="53460" spans="1:2" x14ac:dyDescent="0.2">
      <c r="A53460" s="253"/>
      <c r="B53460" s="254"/>
    </row>
    <row r="53461" spans="1:2" x14ac:dyDescent="0.2">
      <c r="A53461" s="253"/>
      <c r="B53461" s="254"/>
    </row>
    <row r="53462" spans="1:2" x14ac:dyDescent="0.2">
      <c r="A53462" s="253"/>
      <c r="B53462" s="254"/>
    </row>
    <row r="53463" spans="1:2" x14ac:dyDescent="0.2">
      <c r="A53463" s="253"/>
      <c r="B53463" s="254"/>
    </row>
    <row r="53464" spans="1:2" x14ac:dyDescent="0.2">
      <c r="A53464" s="253"/>
      <c r="B53464" s="254"/>
    </row>
    <row r="53465" spans="1:2" x14ac:dyDescent="0.2">
      <c r="A53465" s="253"/>
      <c r="B53465" s="254"/>
    </row>
    <row r="53466" spans="1:2" x14ac:dyDescent="0.2">
      <c r="A53466" s="253"/>
      <c r="B53466" s="254"/>
    </row>
    <row r="53467" spans="1:2" x14ac:dyDescent="0.2">
      <c r="A53467" s="253"/>
      <c r="B53467" s="254"/>
    </row>
    <row r="53468" spans="1:2" x14ac:dyDescent="0.2">
      <c r="A53468" s="253"/>
      <c r="B53468" s="254"/>
    </row>
    <row r="53469" spans="1:2" x14ac:dyDescent="0.2">
      <c r="A53469" s="253"/>
      <c r="B53469" s="254"/>
    </row>
    <row r="53470" spans="1:2" x14ac:dyDescent="0.2">
      <c r="A53470" s="253"/>
      <c r="B53470" s="254"/>
    </row>
    <row r="53471" spans="1:2" x14ac:dyDescent="0.2">
      <c r="A53471" s="253"/>
      <c r="B53471" s="254"/>
    </row>
    <row r="53472" spans="1:2" x14ac:dyDescent="0.2">
      <c r="A53472" s="253"/>
      <c r="B53472" s="254"/>
    </row>
    <row r="53473" spans="1:2" x14ac:dyDescent="0.2">
      <c r="A53473" s="253"/>
      <c r="B53473" s="254"/>
    </row>
    <row r="53474" spans="1:2" x14ac:dyDescent="0.2">
      <c r="A53474" s="253"/>
      <c r="B53474" s="254"/>
    </row>
    <row r="53475" spans="1:2" x14ac:dyDescent="0.2">
      <c r="A53475" s="253"/>
      <c r="B53475" s="254"/>
    </row>
    <row r="53476" spans="1:2" x14ac:dyDescent="0.2">
      <c r="A53476" s="253"/>
      <c r="B53476" s="254"/>
    </row>
    <row r="53477" spans="1:2" x14ac:dyDescent="0.2">
      <c r="A53477" s="253"/>
      <c r="B53477" s="254"/>
    </row>
    <row r="53478" spans="1:2" x14ac:dyDescent="0.2">
      <c r="A53478" s="253"/>
      <c r="B53478" s="254"/>
    </row>
    <row r="53479" spans="1:2" x14ac:dyDescent="0.2">
      <c r="A53479" s="253"/>
      <c r="B53479" s="254"/>
    </row>
    <row r="53480" spans="1:2" x14ac:dyDescent="0.2">
      <c r="A53480" s="253"/>
      <c r="B53480" s="254"/>
    </row>
    <row r="53481" spans="1:2" x14ac:dyDescent="0.2">
      <c r="A53481" s="253"/>
      <c r="B53481" s="254"/>
    </row>
    <row r="53482" spans="1:2" x14ac:dyDescent="0.2">
      <c r="A53482" s="253"/>
      <c r="B53482" s="254"/>
    </row>
    <row r="53483" spans="1:2" x14ac:dyDescent="0.2">
      <c r="A53483" s="253"/>
      <c r="B53483" s="254"/>
    </row>
    <row r="53484" spans="1:2" x14ac:dyDescent="0.2">
      <c r="A53484" s="253"/>
      <c r="B53484" s="254"/>
    </row>
    <row r="53485" spans="1:2" x14ac:dyDescent="0.2">
      <c r="A53485" s="253"/>
      <c r="B53485" s="254"/>
    </row>
    <row r="53486" spans="1:2" x14ac:dyDescent="0.2">
      <c r="A53486" s="253"/>
      <c r="B53486" s="254"/>
    </row>
    <row r="53487" spans="1:2" x14ac:dyDescent="0.2">
      <c r="A53487" s="253"/>
      <c r="B53487" s="254"/>
    </row>
    <row r="53488" spans="1:2" x14ac:dyDescent="0.2">
      <c r="A53488" s="253"/>
      <c r="B53488" s="254"/>
    </row>
    <row r="53489" spans="1:2" x14ac:dyDescent="0.2">
      <c r="A53489" s="253"/>
      <c r="B53489" s="254"/>
    </row>
    <row r="53490" spans="1:2" x14ac:dyDescent="0.2">
      <c r="A53490" s="253"/>
      <c r="B53490" s="254"/>
    </row>
    <row r="53491" spans="1:2" x14ac:dyDescent="0.2">
      <c r="A53491" s="253"/>
      <c r="B53491" s="254"/>
    </row>
    <row r="53492" spans="1:2" x14ac:dyDescent="0.2">
      <c r="A53492" s="253"/>
      <c r="B53492" s="254"/>
    </row>
    <row r="53493" spans="1:2" x14ac:dyDescent="0.2">
      <c r="A53493" s="253"/>
      <c r="B53493" s="254"/>
    </row>
    <row r="53494" spans="1:2" x14ac:dyDescent="0.2">
      <c r="A53494" s="253"/>
      <c r="B53494" s="254"/>
    </row>
    <row r="53495" spans="1:2" x14ac:dyDescent="0.2">
      <c r="A53495" s="253"/>
      <c r="B53495" s="254"/>
    </row>
    <row r="53496" spans="1:2" x14ac:dyDescent="0.2">
      <c r="A53496" s="253"/>
      <c r="B53496" s="254"/>
    </row>
    <row r="53497" spans="1:2" x14ac:dyDescent="0.2">
      <c r="A53497" s="253"/>
      <c r="B53497" s="254"/>
    </row>
    <row r="53498" spans="1:2" x14ac:dyDescent="0.2">
      <c r="A53498" s="253"/>
      <c r="B53498" s="254"/>
    </row>
    <row r="53499" spans="1:2" x14ac:dyDescent="0.2">
      <c r="A53499" s="253"/>
      <c r="B53499" s="254"/>
    </row>
    <row r="53500" spans="1:2" x14ac:dyDescent="0.2">
      <c r="A53500" s="253"/>
      <c r="B53500" s="254"/>
    </row>
    <row r="53501" spans="1:2" x14ac:dyDescent="0.2">
      <c r="A53501" s="253"/>
      <c r="B53501" s="254"/>
    </row>
    <row r="53502" spans="1:2" x14ac:dyDescent="0.2">
      <c r="A53502" s="253"/>
      <c r="B53502" s="254"/>
    </row>
    <row r="53503" spans="1:2" x14ac:dyDescent="0.2">
      <c r="A53503" s="253"/>
      <c r="B53503" s="254"/>
    </row>
    <row r="53504" spans="1:2" x14ac:dyDescent="0.2">
      <c r="A53504" s="253"/>
      <c r="B53504" s="254"/>
    </row>
    <row r="53505" spans="1:2" x14ac:dyDescent="0.2">
      <c r="A53505" s="253"/>
      <c r="B53505" s="254"/>
    </row>
    <row r="53506" spans="1:2" x14ac:dyDescent="0.2">
      <c r="A53506" s="253"/>
      <c r="B53506" s="254"/>
    </row>
    <row r="53507" spans="1:2" x14ac:dyDescent="0.2">
      <c r="A53507" s="253"/>
      <c r="B53507" s="254"/>
    </row>
    <row r="53508" spans="1:2" x14ac:dyDescent="0.2">
      <c r="A53508" s="253"/>
      <c r="B53508" s="254"/>
    </row>
    <row r="53509" spans="1:2" x14ac:dyDescent="0.2">
      <c r="A53509" s="253"/>
      <c r="B53509" s="254"/>
    </row>
    <row r="53510" spans="1:2" x14ac:dyDescent="0.2">
      <c r="A53510" s="253"/>
      <c r="B53510" s="254"/>
    </row>
    <row r="53511" spans="1:2" x14ac:dyDescent="0.2">
      <c r="A53511" s="253"/>
      <c r="B53511" s="254"/>
    </row>
    <row r="53512" spans="1:2" x14ac:dyDescent="0.2">
      <c r="A53512" s="253"/>
      <c r="B53512" s="254"/>
    </row>
    <row r="53513" spans="1:2" x14ac:dyDescent="0.2">
      <c r="A53513" s="253"/>
      <c r="B53513" s="254"/>
    </row>
    <row r="53514" spans="1:2" x14ac:dyDescent="0.2">
      <c r="A53514" s="253"/>
      <c r="B53514" s="254"/>
    </row>
    <row r="53515" spans="1:2" x14ac:dyDescent="0.2">
      <c r="A53515" s="253"/>
      <c r="B53515" s="254"/>
    </row>
    <row r="53516" spans="1:2" x14ac:dyDescent="0.2">
      <c r="A53516" s="253"/>
      <c r="B53516" s="254"/>
    </row>
    <row r="53517" spans="1:2" x14ac:dyDescent="0.2">
      <c r="A53517" s="253"/>
      <c r="B53517" s="254"/>
    </row>
    <row r="53518" spans="1:2" x14ac:dyDescent="0.2">
      <c r="A53518" s="253"/>
      <c r="B53518" s="254"/>
    </row>
    <row r="53519" spans="1:2" x14ac:dyDescent="0.2">
      <c r="A53519" s="253"/>
      <c r="B53519" s="254"/>
    </row>
    <row r="53520" spans="1:2" x14ac:dyDescent="0.2">
      <c r="A53520" s="253"/>
      <c r="B53520" s="254"/>
    </row>
    <row r="53521" spans="1:2" x14ac:dyDescent="0.2">
      <c r="A53521" s="253"/>
      <c r="B53521" s="254"/>
    </row>
    <row r="53522" spans="1:2" x14ac:dyDescent="0.2">
      <c r="A53522" s="253"/>
      <c r="B53522" s="254"/>
    </row>
    <row r="53523" spans="1:2" x14ac:dyDescent="0.2">
      <c r="A53523" s="253"/>
      <c r="B53523" s="254"/>
    </row>
    <row r="53524" spans="1:2" x14ac:dyDescent="0.2">
      <c r="A53524" s="253"/>
      <c r="B53524" s="254"/>
    </row>
    <row r="53525" spans="1:2" x14ac:dyDescent="0.2">
      <c r="A53525" s="253"/>
      <c r="B53525" s="254"/>
    </row>
    <row r="53526" spans="1:2" x14ac:dyDescent="0.2">
      <c r="A53526" s="253"/>
      <c r="B53526" s="254"/>
    </row>
    <row r="53527" spans="1:2" x14ac:dyDescent="0.2">
      <c r="A53527" s="253"/>
      <c r="B53527" s="254"/>
    </row>
    <row r="53528" spans="1:2" x14ac:dyDescent="0.2">
      <c r="A53528" s="253"/>
      <c r="B53528" s="254"/>
    </row>
    <row r="53529" spans="1:2" x14ac:dyDescent="0.2">
      <c r="A53529" s="253"/>
      <c r="B53529" s="254"/>
    </row>
    <row r="53530" spans="1:2" x14ac:dyDescent="0.2">
      <c r="A53530" s="253"/>
      <c r="B53530" s="254"/>
    </row>
    <row r="53531" spans="1:2" x14ac:dyDescent="0.2">
      <c r="A53531" s="253"/>
      <c r="B53531" s="254"/>
    </row>
    <row r="53532" spans="1:2" x14ac:dyDescent="0.2">
      <c r="A53532" s="253"/>
      <c r="B53532" s="254"/>
    </row>
    <row r="53533" spans="1:2" x14ac:dyDescent="0.2">
      <c r="A53533" s="253"/>
      <c r="B53533" s="254"/>
    </row>
    <row r="53534" spans="1:2" x14ac:dyDescent="0.2">
      <c r="A53534" s="253"/>
      <c r="B53534" s="254"/>
    </row>
    <row r="53535" spans="1:2" x14ac:dyDescent="0.2">
      <c r="A53535" s="253"/>
      <c r="B53535" s="254"/>
    </row>
    <row r="53536" spans="1:2" x14ac:dyDescent="0.2">
      <c r="A53536" s="253"/>
      <c r="B53536" s="254"/>
    </row>
    <row r="53537" spans="1:2" x14ac:dyDescent="0.2">
      <c r="A53537" s="253"/>
      <c r="B53537" s="254"/>
    </row>
    <row r="53538" spans="1:2" x14ac:dyDescent="0.2">
      <c r="A53538" s="253"/>
      <c r="B53538" s="254"/>
    </row>
    <row r="53539" spans="1:2" x14ac:dyDescent="0.2">
      <c r="A53539" s="253"/>
      <c r="B53539" s="254"/>
    </row>
    <row r="53540" spans="1:2" x14ac:dyDescent="0.2">
      <c r="A53540" s="253"/>
      <c r="B53540" s="254"/>
    </row>
    <row r="53541" spans="1:2" x14ac:dyDescent="0.2">
      <c r="A53541" s="253"/>
      <c r="B53541" s="254"/>
    </row>
    <row r="53542" spans="1:2" x14ac:dyDescent="0.2">
      <c r="A53542" s="253"/>
      <c r="B53542" s="254"/>
    </row>
    <row r="53543" spans="1:2" x14ac:dyDescent="0.2">
      <c r="A53543" s="253"/>
      <c r="B53543" s="254"/>
    </row>
    <row r="53544" spans="1:2" x14ac:dyDescent="0.2">
      <c r="A53544" s="253"/>
      <c r="B53544" s="254"/>
    </row>
    <row r="53545" spans="1:2" x14ac:dyDescent="0.2">
      <c r="A53545" s="253"/>
      <c r="B53545" s="254"/>
    </row>
    <row r="53546" spans="1:2" x14ac:dyDescent="0.2">
      <c r="A53546" s="253"/>
      <c r="B53546" s="254"/>
    </row>
    <row r="53547" spans="1:2" x14ac:dyDescent="0.2">
      <c r="A53547" s="253"/>
      <c r="B53547" s="254"/>
    </row>
    <row r="53548" spans="1:2" x14ac:dyDescent="0.2">
      <c r="A53548" s="253"/>
      <c r="B53548" s="254"/>
    </row>
    <row r="53549" spans="1:2" x14ac:dyDescent="0.2">
      <c r="A53549" s="253"/>
      <c r="B53549" s="254"/>
    </row>
    <row r="53550" spans="1:2" x14ac:dyDescent="0.2">
      <c r="A53550" s="253"/>
      <c r="B53550" s="254"/>
    </row>
    <row r="53551" spans="1:2" x14ac:dyDescent="0.2">
      <c r="A53551" s="253"/>
      <c r="B53551" s="254"/>
    </row>
    <row r="53552" spans="1:2" x14ac:dyDescent="0.2">
      <c r="A53552" s="253"/>
      <c r="B53552" s="254"/>
    </row>
    <row r="53553" spans="1:2" x14ac:dyDescent="0.2">
      <c r="A53553" s="253"/>
      <c r="B53553" s="254"/>
    </row>
    <row r="53554" spans="1:2" x14ac:dyDescent="0.2">
      <c r="A53554" s="253"/>
      <c r="B53554" s="254"/>
    </row>
    <row r="53555" spans="1:2" x14ac:dyDescent="0.2">
      <c r="A53555" s="253"/>
      <c r="B53555" s="254"/>
    </row>
    <row r="53556" spans="1:2" x14ac:dyDescent="0.2">
      <c r="A53556" s="253"/>
      <c r="B53556" s="254"/>
    </row>
    <row r="53557" spans="1:2" x14ac:dyDescent="0.2">
      <c r="A53557" s="253"/>
      <c r="B53557" s="254"/>
    </row>
    <row r="53558" spans="1:2" x14ac:dyDescent="0.2">
      <c r="A53558" s="253"/>
      <c r="B53558" s="254"/>
    </row>
    <row r="53559" spans="1:2" x14ac:dyDescent="0.2">
      <c r="A53559" s="253"/>
      <c r="B53559" s="254"/>
    </row>
    <row r="53560" spans="1:2" x14ac:dyDescent="0.2">
      <c r="A53560" s="253"/>
      <c r="B53560" s="254"/>
    </row>
    <row r="53561" spans="1:2" x14ac:dyDescent="0.2">
      <c r="A53561" s="253"/>
      <c r="B53561" s="254"/>
    </row>
    <row r="53562" spans="1:2" x14ac:dyDescent="0.2">
      <c r="A53562" s="253"/>
      <c r="B53562" s="254"/>
    </row>
    <row r="53563" spans="1:2" x14ac:dyDescent="0.2">
      <c r="A53563" s="253"/>
      <c r="B53563" s="254"/>
    </row>
    <row r="53564" spans="1:2" x14ac:dyDescent="0.2">
      <c r="A53564" s="253"/>
      <c r="B53564" s="254"/>
    </row>
    <row r="53565" spans="1:2" x14ac:dyDescent="0.2">
      <c r="A53565" s="253"/>
      <c r="B53565" s="254"/>
    </row>
    <row r="53566" spans="1:2" x14ac:dyDescent="0.2">
      <c r="A53566" s="253"/>
      <c r="B53566" s="254"/>
    </row>
    <row r="53567" spans="1:2" x14ac:dyDescent="0.2">
      <c r="A53567" s="253"/>
      <c r="B53567" s="254"/>
    </row>
    <row r="53568" spans="1:2" x14ac:dyDescent="0.2">
      <c r="A53568" s="253"/>
      <c r="B53568" s="254"/>
    </row>
    <row r="53569" spans="1:2" x14ac:dyDescent="0.2">
      <c r="A53569" s="253"/>
      <c r="B53569" s="254"/>
    </row>
    <row r="53570" spans="1:2" x14ac:dyDescent="0.2">
      <c r="A53570" s="253"/>
      <c r="B53570" s="254"/>
    </row>
    <row r="53571" spans="1:2" x14ac:dyDescent="0.2">
      <c r="A53571" s="253"/>
      <c r="B53571" s="254"/>
    </row>
    <row r="53572" spans="1:2" x14ac:dyDescent="0.2">
      <c r="A53572" s="253"/>
      <c r="B53572" s="254"/>
    </row>
    <row r="53573" spans="1:2" x14ac:dyDescent="0.2">
      <c r="A53573" s="253"/>
      <c r="B53573" s="254"/>
    </row>
    <row r="53574" spans="1:2" x14ac:dyDescent="0.2">
      <c r="A53574" s="253"/>
      <c r="B53574" s="254"/>
    </row>
    <row r="53575" spans="1:2" x14ac:dyDescent="0.2">
      <c r="A53575" s="253"/>
      <c r="B53575" s="254"/>
    </row>
    <row r="53576" spans="1:2" x14ac:dyDescent="0.2">
      <c r="A53576" s="253"/>
      <c r="B53576" s="254"/>
    </row>
    <row r="53577" spans="1:2" x14ac:dyDescent="0.2">
      <c r="A53577" s="253"/>
      <c r="B53577" s="254"/>
    </row>
    <row r="53578" spans="1:2" x14ac:dyDescent="0.2">
      <c r="A53578" s="253"/>
      <c r="B53578" s="254"/>
    </row>
    <row r="53579" spans="1:2" x14ac:dyDescent="0.2">
      <c r="A53579" s="253"/>
      <c r="B53579" s="254"/>
    </row>
    <row r="53580" spans="1:2" x14ac:dyDescent="0.2">
      <c r="A53580" s="253"/>
      <c r="B53580" s="254"/>
    </row>
    <row r="53581" spans="1:2" x14ac:dyDescent="0.2">
      <c r="A53581" s="253"/>
      <c r="B53581" s="254"/>
    </row>
    <row r="53582" spans="1:2" x14ac:dyDescent="0.2">
      <c r="A53582" s="253"/>
      <c r="B53582" s="254"/>
    </row>
    <row r="53583" spans="1:2" x14ac:dyDescent="0.2">
      <c r="A53583" s="253"/>
      <c r="B53583" s="254"/>
    </row>
    <row r="53584" spans="1:2" x14ac:dyDescent="0.2">
      <c r="A53584" s="253"/>
      <c r="B53584" s="254"/>
    </row>
    <row r="53585" spans="1:2" x14ac:dyDescent="0.2">
      <c r="A53585" s="253"/>
      <c r="B53585" s="254"/>
    </row>
    <row r="53586" spans="1:2" x14ac:dyDescent="0.2">
      <c r="A53586" s="253"/>
      <c r="B53586" s="254"/>
    </row>
    <row r="53587" spans="1:2" x14ac:dyDescent="0.2">
      <c r="A53587" s="253"/>
      <c r="B53587" s="254"/>
    </row>
    <row r="53588" spans="1:2" x14ac:dyDescent="0.2">
      <c r="A53588" s="253"/>
      <c r="B53588" s="254"/>
    </row>
    <row r="53589" spans="1:2" x14ac:dyDescent="0.2">
      <c r="A53589" s="253"/>
      <c r="B53589" s="254"/>
    </row>
    <row r="53590" spans="1:2" x14ac:dyDescent="0.2">
      <c r="A53590" s="253"/>
      <c r="B53590" s="254"/>
    </row>
    <row r="53591" spans="1:2" x14ac:dyDescent="0.2">
      <c r="A53591" s="253"/>
      <c r="B53591" s="254"/>
    </row>
    <row r="53592" spans="1:2" x14ac:dyDescent="0.2">
      <c r="A53592" s="253"/>
      <c r="B53592" s="254"/>
    </row>
    <row r="53593" spans="1:2" x14ac:dyDescent="0.2">
      <c r="A53593" s="253"/>
      <c r="B53593" s="254"/>
    </row>
    <row r="53594" spans="1:2" x14ac:dyDescent="0.2">
      <c r="A53594" s="253"/>
      <c r="B53594" s="254"/>
    </row>
    <row r="53595" spans="1:2" x14ac:dyDescent="0.2">
      <c r="A53595" s="253"/>
      <c r="B53595" s="254"/>
    </row>
    <row r="53596" spans="1:2" x14ac:dyDescent="0.2">
      <c r="A53596" s="253"/>
      <c r="B53596" s="254"/>
    </row>
    <row r="53597" spans="1:2" x14ac:dyDescent="0.2">
      <c r="A53597" s="253"/>
      <c r="B53597" s="254"/>
    </row>
    <row r="53598" spans="1:2" x14ac:dyDescent="0.2">
      <c r="A53598" s="253"/>
      <c r="B53598" s="254"/>
    </row>
    <row r="53599" spans="1:2" x14ac:dyDescent="0.2">
      <c r="A53599" s="253"/>
      <c r="B53599" s="254"/>
    </row>
    <row r="53600" spans="1:2" x14ac:dyDescent="0.2">
      <c r="A53600" s="253"/>
      <c r="B53600" s="254"/>
    </row>
    <row r="53601" spans="1:2" x14ac:dyDescent="0.2">
      <c r="A53601" s="253"/>
      <c r="B53601" s="254"/>
    </row>
    <row r="53602" spans="1:2" x14ac:dyDescent="0.2">
      <c r="A53602" s="253"/>
      <c r="B53602" s="254"/>
    </row>
    <row r="53603" spans="1:2" x14ac:dyDescent="0.2">
      <c r="A53603" s="253"/>
      <c r="B53603" s="254"/>
    </row>
    <row r="53604" spans="1:2" x14ac:dyDescent="0.2">
      <c r="A53604" s="253"/>
      <c r="B53604" s="254"/>
    </row>
    <row r="53605" spans="1:2" x14ac:dyDescent="0.2">
      <c r="A53605" s="253"/>
      <c r="B53605" s="254"/>
    </row>
    <row r="53606" spans="1:2" x14ac:dyDescent="0.2">
      <c r="A53606" s="253"/>
      <c r="B53606" s="254"/>
    </row>
    <row r="53607" spans="1:2" x14ac:dyDescent="0.2">
      <c r="A53607" s="253"/>
      <c r="B53607" s="254"/>
    </row>
    <row r="53608" spans="1:2" x14ac:dyDescent="0.2">
      <c r="A53608" s="253"/>
      <c r="B53608" s="254"/>
    </row>
    <row r="53609" spans="1:2" x14ac:dyDescent="0.2">
      <c r="A53609" s="253"/>
      <c r="B53609" s="254"/>
    </row>
    <row r="53610" spans="1:2" x14ac:dyDescent="0.2">
      <c r="A53610" s="253"/>
      <c r="B53610" s="254"/>
    </row>
    <row r="53611" spans="1:2" x14ac:dyDescent="0.2">
      <c r="A53611" s="253"/>
      <c r="B53611" s="254"/>
    </row>
    <row r="53612" spans="1:2" x14ac:dyDescent="0.2">
      <c r="A53612" s="253"/>
      <c r="B53612" s="254"/>
    </row>
    <row r="53613" spans="1:2" x14ac:dyDescent="0.2">
      <c r="A53613" s="253"/>
      <c r="B53613" s="254"/>
    </row>
    <row r="53614" spans="1:2" x14ac:dyDescent="0.2">
      <c r="A53614" s="253"/>
      <c r="B53614" s="254"/>
    </row>
    <row r="53615" spans="1:2" x14ac:dyDescent="0.2">
      <c r="A53615" s="253"/>
      <c r="B53615" s="254"/>
    </row>
    <row r="53616" spans="1:2" x14ac:dyDescent="0.2">
      <c r="A53616" s="253"/>
      <c r="B53616" s="254"/>
    </row>
    <row r="53617" spans="1:2" x14ac:dyDescent="0.2">
      <c r="A53617" s="253"/>
      <c r="B53617" s="254"/>
    </row>
    <row r="53618" spans="1:2" x14ac:dyDescent="0.2">
      <c r="A53618" s="253"/>
      <c r="B53618" s="254"/>
    </row>
    <row r="53619" spans="1:2" x14ac:dyDescent="0.2">
      <c r="A53619" s="253"/>
      <c r="B53619" s="254"/>
    </row>
    <row r="53620" spans="1:2" x14ac:dyDescent="0.2">
      <c r="A53620" s="253"/>
      <c r="B53620" s="254"/>
    </row>
    <row r="53621" spans="1:2" x14ac:dyDescent="0.2">
      <c r="A53621" s="253"/>
      <c r="B53621" s="254"/>
    </row>
    <row r="53622" spans="1:2" x14ac:dyDescent="0.2">
      <c r="A53622" s="253"/>
      <c r="B53622" s="254"/>
    </row>
    <row r="53623" spans="1:2" x14ac:dyDescent="0.2">
      <c r="A53623" s="253"/>
      <c r="B53623" s="254"/>
    </row>
    <row r="53624" spans="1:2" x14ac:dyDescent="0.2">
      <c r="A53624" s="253"/>
      <c r="B53624" s="254"/>
    </row>
    <row r="53625" spans="1:2" x14ac:dyDescent="0.2">
      <c r="A53625" s="253"/>
      <c r="B53625" s="254"/>
    </row>
    <row r="53626" spans="1:2" x14ac:dyDescent="0.2">
      <c r="A53626" s="253"/>
      <c r="B53626" s="254"/>
    </row>
    <row r="53627" spans="1:2" x14ac:dyDescent="0.2">
      <c r="A53627" s="253"/>
      <c r="B53627" s="254"/>
    </row>
    <row r="53628" spans="1:2" x14ac:dyDescent="0.2">
      <c r="A53628" s="253"/>
      <c r="B53628" s="254"/>
    </row>
    <row r="53629" spans="1:2" x14ac:dyDescent="0.2">
      <c r="A53629" s="253"/>
      <c r="B53629" s="254"/>
    </row>
    <row r="53630" spans="1:2" x14ac:dyDescent="0.2">
      <c r="A53630" s="253"/>
      <c r="B53630" s="254"/>
    </row>
    <row r="53631" spans="1:2" x14ac:dyDescent="0.2">
      <c r="A53631" s="253"/>
      <c r="B53631" s="254"/>
    </row>
    <row r="53632" spans="1:2" x14ac:dyDescent="0.2">
      <c r="A53632" s="253"/>
      <c r="B53632" s="254"/>
    </row>
    <row r="53633" spans="1:2" x14ac:dyDescent="0.2">
      <c r="A53633" s="253"/>
      <c r="B53633" s="254"/>
    </row>
    <row r="53634" spans="1:2" x14ac:dyDescent="0.2">
      <c r="A53634" s="253"/>
      <c r="B53634" s="254"/>
    </row>
    <row r="53635" spans="1:2" x14ac:dyDescent="0.2">
      <c r="A53635" s="253"/>
      <c r="B53635" s="254"/>
    </row>
    <row r="53636" spans="1:2" x14ac:dyDescent="0.2">
      <c r="A53636" s="253"/>
      <c r="B53636" s="254"/>
    </row>
    <row r="53637" spans="1:2" x14ac:dyDescent="0.2">
      <c r="A53637" s="253"/>
      <c r="B53637" s="254"/>
    </row>
    <row r="53638" spans="1:2" x14ac:dyDescent="0.2">
      <c r="A53638" s="253"/>
      <c r="B53638" s="254"/>
    </row>
    <row r="53639" spans="1:2" x14ac:dyDescent="0.2">
      <c r="A53639" s="253"/>
      <c r="B53639" s="254"/>
    </row>
    <row r="53640" spans="1:2" x14ac:dyDescent="0.2">
      <c r="A53640" s="253"/>
      <c r="B53640" s="254"/>
    </row>
    <row r="53641" spans="1:2" x14ac:dyDescent="0.2">
      <c r="A53641" s="253"/>
      <c r="B53641" s="254"/>
    </row>
    <row r="53642" spans="1:2" x14ac:dyDescent="0.2">
      <c r="A53642" s="253"/>
      <c r="B53642" s="254"/>
    </row>
    <row r="53643" spans="1:2" x14ac:dyDescent="0.2">
      <c r="A53643" s="253"/>
      <c r="B53643" s="254"/>
    </row>
    <row r="53644" spans="1:2" x14ac:dyDescent="0.2">
      <c r="A53644" s="253"/>
      <c r="B53644" s="254"/>
    </row>
    <row r="53645" spans="1:2" x14ac:dyDescent="0.2">
      <c r="A53645" s="253"/>
      <c r="B53645" s="254"/>
    </row>
    <row r="53646" spans="1:2" x14ac:dyDescent="0.2">
      <c r="A53646" s="253"/>
      <c r="B53646" s="254"/>
    </row>
    <row r="53647" spans="1:2" x14ac:dyDescent="0.2">
      <c r="A53647" s="253"/>
      <c r="B53647" s="254"/>
    </row>
    <row r="53648" spans="1:2" x14ac:dyDescent="0.2">
      <c r="A53648" s="253"/>
      <c r="B53648" s="254"/>
    </row>
    <row r="53649" spans="1:2" x14ac:dyDescent="0.2">
      <c r="A53649" s="253"/>
      <c r="B53649" s="254"/>
    </row>
    <row r="53650" spans="1:2" x14ac:dyDescent="0.2">
      <c r="A53650" s="253"/>
      <c r="B53650" s="254"/>
    </row>
    <row r="53651" spans="1:2" x14ac:dyDescent="0.2">
      <c r="A53651" s="253"/>
      <c r="B53651" s="254"/>
    </row>
    <row r="53652" spans="1:2" x14ac:dyDescent="0.2">
      <c r="A53652" s="253"/>
      <c r="B53652" s="254"/>
    </row>
    <row r="53653" spans="1:2" x14ac:dyDescent="0.2">
      <c r="A53653" s="253"/>
      <c r="B53653" s="254"/>
    </row>
    <row r="53654" spans="1:2" x14ac:dyDescent="0.2">
      <c r="A53654" s="253"/>
      <c r="B53654" s="254"/>
    </row>
    <row r="53655" spans="1:2" x14ac:dyDescent="0.2">
      <c r="A53655" s="253"/>
      <c r="B53655" s="254"/>
    </row>
    <row r="53656" spans="1:2" x14ac:dyDescent="0.2">
      <c r="A53656" s="253"/>
      <c r="B53656" s="254"/>
    </row>
    <row r="53657" spans="1:2" x14ac:dyDescent="0.2">
      <c r="A53657" s="253"/>
      <c r="B53657" s="254"/>
    </row>
    <row r="53658" spans="1:2" x14ac:dyDescent="0.2">
      <c r="A53658" s="253"/>
      <c r="B53658" s="254"/>
    </row>
    <row r="53659" spans="1:2" x14ac:dyDescent="0.2">
      <c r="A53659" s="253"/>
      <c r="B53659" s="254"/>
    </row>
    <row r="53660" spans="1:2" x14ac:dyDescent="0.2">
      <c r="A53660" s="253"/>
      <c r="B53660" s="254"/>
    </row>
    <row r="53661" spans="1:2" x14ac:dyDescent="0.2">
      <c r="A53661" s="253"/>
      <c r="B53661" s="254"/>
    </row>
    <row r="53662" spans="1:2" x14ac:dyDescent="0.2">
      <c r="A53662" s="253"/>
      <c r="B53662" s="254"/>
    </row>
    <row r="53663" spans="1:2" x14ac:dyDescent="0.2">
      <c r="A53663" s="253"/>
      <c r="B53663" s="254"/>
    </row>
    <row r="53664" spans="1:2" x14ac:dyDescent="0.2">
      <c r="A53664" s="253"/>
      <c r="B53664" s="254"/>
    </row>
    <row r="53665" spans="1:2" x14ac:dyDescent="0.2">
      <c r="A53665" s="253"/>
      <c r="B53665" s="254"/>
    </row>
    <row r="53666" spans="1:2" x14ac:dyDescent="0.2">
      <c r="A53666" s="253"/>
      <c r="B53666" s="254"/>
    </row>
    <row r="53667" spans="1:2" x14ac:dyDescent="0.2">
      <c r="A53667" s="253"/>
      <c r="B53667" s="254"/>
    </row>
    <row r="53668" spans="1:2" x14ac:dyDescent="0.2">
      <c r="A53668" s="253"/>
      <c r="B53668" s="254"/>
    </row>
    <row r="53669" spans="1:2" x14ac:dyDescent="0.2">
      <c r="A53669" s="253"/>
      <c r="B53669" s="254"/>
    </row>
    <row r="53670" spans="1:2" x14ac:dyDescent="0.2">
      <c r="A53670" s="253"/>
      <c r="B53670" s="254"/>
    </row>
    <row r="53671" spans="1:2" x14ac:dyDescent="0.2">
      <c r="A53671" s="253"/>
      <c r="B53671" s="254"/>
    </row>
    <row r="53672" spans="1:2" x14ac:dyDescent="0.2">
      <c r="A53672" s="253"/>
      <c r="B53672" s="254"/>
    </row>
    <row r="53673" spans="1:2" x14ac:dyDescent="0.2">
      <c r="A53673" s="253"/>
      <c r="B53673" s="254"/>
    </row>
    <row r="53674" spans="1:2" x14ac:dyDescent="0.2">
      <c r="A53674" s="253"/>
      <c r="B53674" s="254"/>
    </row>
    <row r="53675" spans="1:2" x14ac:dyDescent="0.2">
      <c r="A53675" s="253"/>
      <c r="B53675" s="254"/>
    </row>
    <row r="53676" spans="1:2" x14ac:dyDescent="0.2">
      <c r="A53676" s="253"/>
      <c r="B53676" s="254"/>
    </row>
    <row r="53677" spans="1:2" x14ac:dyDescent="0.2">
      <c r="A53677" s="253"/>
      <c r="B53677" s="254"/>
    </row>
    <row r="53678" spans="1:2" x14ac:dyDescent="0.2">
      <c r="A53678" s="253"/>
      <c r="B53678" s="254"/>
    </row>
    <row r="53679" spans="1:2" x14ac:dyDescent="0.2">
      <c r="A53679" s="253"/>
      <c r="B53679" s="254"/>
    </row>
    <row r="53680" spans="1:2" x14ac:dyDescent="0.2">
      <c r="A53680" s="253"/>
      <c r="B53680" s="254"/>
    </row>
    <row r="53681" spans="1:2" x14ac:dyDescent="0.2">
      <c r="A53681" s="253"/>
      <c r="B53681" s="254"/>
    </row>
    <row r="53682" spans="1:2" x14ac:dyDescent="0.2">
      <c r="A53682" s="253"/>
      <c r="B53682" s="254"/>
    </row>
    <row r="53683" spans="1:2" x14ac:dyDescent="0.2">
      <c r="A53683" s="253"/>
      <c r="B53683" s="254"/>
    </row>
    <row r="53684" spans="1:2" x14ac:dyDescent="0.2">
      <c r="A53684" s="253"/>
      <c r="B53684" s="254"/>
    </row>
    <row r="53685" spans="1:2" x14ac:dyDescent="0.2">
      <c r="A53685" s="253"/>
      <c r="B53685" s="254"/>
    </row>
    <row r="53686" spans="1:2" x14ac:dyDescent="0.2">
      <c r="A53686" s="253"/>
      <c r="B53686" s="254"/>
    </row>
    <row r="53687" spans="1:2" x14ac:dyDescent="0.2">
      <c r="A53687" s="253"/>
      <c r="B53687" s="254"/>
    </row>
    <row r="53688" spans="1:2" x14ac:dyDescent="0.2">
      <c r="A53688" s="253"/>
      <c r="B53688" s="254"/>
    </row>
    <row r="53689" spans="1:2" x14ac:dyDescent="0.2">
      <c r="A53689" s="253"/>
      <c r="B53689" s="254"/>
    </row>
    <row r="53690" spans="1:2" x14ac:dyDescent="0.2">
      <c r="A53690" s="253"/>
      <c r="B53690" s="254"/>
    </row>
    <row r="53691" spans="1:2" x14ac:dyDescent="0.2">
      <c r="A53691" s="253"/>
      <c r="B53691" s="254"/>
    </row>
    <row r="53692" spans="1:2" x14ac:dyDescent="0.2">
      <c r="A53692" s="253"/>
      <c r="B53692" s="254"/>
    </row>
    <row r="53693" spans="1:2" x14ac:dyDescent="0.2">
      <c r="A53693" s="253"/>
      <c r="B53693" s="254"/>
    </row>
    <row r="53694" spans="1:2" x14ac:dyDescent="0.2">
      <c r="A53694" s="253"/>
      <c r="B53694" s="254"/>
    </row>
    <row r="53695" spans="1:2" x14ac:dyDescent="0.2">
      <c r="A53695" s="253"/>
      <c r="B53695" s="254"/>
    </row>
    <row r="53696" spans="1:2" x14ac:dyDescent="0.2">
      <c r="A53696" s="253"/>
      <c r="B53696" s="254"/>
    </row>
    <row r="53697" spans="1:2" x14ac:dyDescent="0.2">
      <c r="A53697" s="253"/>
      <c r="B53697" s="254"/>
    </row>
    <row r="53698" spans="1:2" x14ac:dyDescent="0.2">
      <c r="A53698" s="253"/>
      <c r="B53698" s="254"/>
    </row>
    <row r="53699" spans="1:2" x14ac:dyDescent="0.2">
      <c r="A53699" s="253"/>
      <c r="B53699" s="254"/>
    </row>
    <row r="53700" spans="1:2" x14ac:dyDescent="0.2">
      <c r="A53700" s="253"/>
      <c r="B53700" s="254"/>
    </row>
    <row r="53701" spans="1:2" x14ac:dyDescent="0.2">
      <c r="A53701" s="253"/>
      <c r="B53701" s="254"/>
    </row>
    <row r="53702" spans="1:2" x14ac:dyDescent="0.2">
      <c r="A53702" s="253"/>
      <c r="B53702" s="254"/>
    </row>
    <row r="53703" spans="1:2" x14ac:dyDescent="0.2">
      <c r="A53703" s="253"/>
      <c r="B53703" s="254"/>
    </row>
    <row r="53704" spans="1:2" x14ac:dyDescent="0.2">
      <c r="A53704" s="253"/>
      <c r="B53704" s="254"/>
    </row>
    <row r="53705" spans="1:2" x14ac:dyDescent="0.2">
      <c r="A53705" s="253"/>
      <c r="B53705" s="254"/>
    </row>
    <row r="53706" spans="1:2" x14ac:dyDescent="0.2">
      <c r="A53706" s="253"/>
      <c r="B53706" s="254"/>
    </row>
    <row r="53707" spans="1:2" x14ac:dyDescent="0.2">
      <c r="A53707" s="253"/>
      <c r="B53707" s="254"/>
    </row>
    <row r="53708" spans="1:2" x14ac:dyDescent="0.2">
      <c r="A53708" s="253"/>
      <c r="B53708" s="254"/>
    </row>
    <row r="53709" spans="1:2" x14ac:dyDescent="0.2">
      <c r="A53709" s="253"/>
      <c r="B53709" s="254"/>
    </row>
    <row r="53710" spans="1:2" x14ac:dyDescent="0.2">
      <c r="A53710" s="253"/>
      <c r="B53710" s="254"/>
    </row>
    <row r="53711" spans="1:2" x14ac:dyDescent="0.2">
      <c r="A53711" s="253"/>
      <c r="B53711" s="254"/>
    </row>
    <row r="53712" spans="1:2" x14ac:dyDescent="0.2">
      <c r="A53712" s="253"/>
      <c r="B53712" s="254"/>
    </row>
    <row r="53713" spans="1:2" x14ac:dyDescent="0.2">
      <c r="A53713" s="253"/>
      <c r="B53713" s="254"/>
    </row>
    <row r="53714" spans="1:2" x14ac:dyDescent="0.2">
      <c r="A53714" s="253"/>
      <c r="B53714" s="254"/>
    </row>
    <row r="53715" spans="1:2" x14ac:dyDescent="0.2">
      <c r="A53715" s="253"/>
      <c r="B53715" s="254"/>
    </row>
    <row r="53716" spans="1:2" x14ac:dyDescent="0.2">
      <c r="A53716" s="253"/>
      <c r="B53716" s="254"/>
    </row>
    <row r="53717" spans="1:2" x14ac:dyDescent="0.2">
      <c r="A53717" s="253"/>
      <c r="B53717" s="254"/>
    </row>
    <row r="53718" spans="1:2" x14ac:dyDescent="0.2">
      <c r="A53718" s="253"/>
      <c r="B53718" s="254"/>
    </row>
    <row r="53719" spans="1:2" x14ac:dyDescent="0.2">
      <c r="A53719" s="253"/>
      <c r="B53719" s="254"/>
    </row>
    <row r="53720" spans="1:2" x14ac:dyDescent="0.2">
      <c r="A53720" s="253"/>
      <c r="B53720" s="254"/>
    </row>
    <row r="53721" spans="1:2" x14ac:dyDescent="0.2">
      <c r="A53721" s="253"/>
      <c r="B53721" s="254"/>
    </row>
    <row r="53722" spans="1:2" x14ac:dyDescent="0.2">
      <c r="A53722" s="253"/>
      <c r="B53722" s="254"/>
    </row>
    <row r="53723" spans="1:2" x14ac:dyDescent="0.2">
      <c r="A53723" s="253"/>
      <c r="B53723" s="254"/>
    </row>
    <row r="53724" spans="1:2" x14ac:dyDescent="0.2">
      <c r="A53724" s="253"/>
      <c r="B53724" s="254"/>
    </row>
    <row r="53725" spans="1:2" x14ac:dyDescent="0.2">
      <c r="A53725" s="253"/>
      <c r="B53725" s="254"/>
    </row>
    <row r="53726" spans="1:2" x14ac:dyDescent="0.2">
      <c r="A53726" s="253"/>
      <c r="B53726" s="254"/>
    </row>
    <row r="53727" spans="1:2" x14ac:dyDescent="0.2">
      <c r="A53727" s="253"/>
      <c r="B53727" s="254"/>
    </row>
    <row r="53728" spans="1:2" x14ac:dyDescent="0.2">
      <c r="A53728" s="253"/>
      <c r="B53728" s="254"/>
    </row>
    <row r="53729" spans="1:2" x14ac:dyDescent="0.2">
      <c r="A53729" s="253"/>
      <c r="B53729" s="254"/>
    </row>
    <row r="53730" spans="1:2" x14ac:dyDescent="0.2">
      <c r="A53730" s="253"/>
      <c r="B53730" s="254"/>
    </row>
    <row r="53731" spans="1:2" x14ac:dyDescent="0.2">
      <c r="A53731" s="253"/>
      <c r="B53731" s="254"/>
    </row>
    <row r="53732" spans="1:2" x14ac:dyDescent="0.2">
      <c r="A53732" s="253"/>
      <c r="B53732" s="254"/>
    </row>
    <row r="53733" spans="1:2" x14ac:dyDescent="0.2">
      <c r="A53733" s="253"/>
      <c r="B53733" s="254"/>
    </row>
    <row r="53734" spans="1:2" x14ac:dyDescent="0.2">
      <c r="A53734" s="253"/>
      <c r="B53734" s="254"/>
    </row>
    <row r="53735" spans="1:2" x14ac:dyDescent="0.2">
      <c r="A53735" s="253"/>
      <c r="B53735" s="254"/>
    </row>
    <row r="53736" spans="1:2" x14ac:dyDescent="0.2">
      <c r="A53736" s="253"/>
      <c r="B53736" s="254"/>
    </row>
    <row r="53737" spans="1:2" x14ac:dyDescent="0.2">
      <c r="A53737" s="253"/>
      <c r="B53737" s="254"/>
    </row>
    <row r="53738" spans="1:2" x14ac:dyDescent="0.2">
      <c r="A53738" s="253"/>
      <c r="B53738" s="254"/>
    </row>
    <row r="53739" spans="1:2" x14ac:dyDescent="0.2">
      <c r="A53739" s="253"/>
      <c r="B53739" s="254"/>
    </row>
    <row r="53740" spans="1:2" x14ac:dyDescent="0.2">
      <c r="A53740" s="253"/>
      <c r="B53740" s="254"/>
    </row>
    <row r="53741" spans="1:2" x14ac:dyDescent="0.2">
      <c r="A53741" s="253"/>
      <c r="B53741" s="254"/>
    </row>
    <row r="53742" spans="1:2" x14ac:dyDescent="0.2">
      <c r="A53742" s="253"/>
      <c r="B53742" s="254"/>
    </row>
    <row r="53743" spans="1:2" x14ac:dyDescent="0.2">
      <c r="A53743" s="253"/>
      <c r="B53743" s="254"/>
    </row>
    <row r="53744" spans="1:2" x14ac:dyDescent="0.2">
      <c r="A53744" s="253"/>
      <c r="B53744" s="254"/>
    </row>
    <row r="53745" spans="1:2" x14ac:dyDescent="0.2">
      <c r="A53745" s="253"/>
      <c r="B53745" s="254"/>
    </row>
    <row r="53746" spans="1:2" x14ac:dyDescent="0.2">
      <c r="A53746" s="253"/>
      <c r="B53746" s="254"/>
    </row>
    <row r="53747" spans="1:2" x14ac:dyDescent="0.2">
      <c r="A53747" s="253"/>
      <c r="B53747" s="254"/>
    </row>
    <row r="53748" spans="1:2" x14ac:dyDescent="0.2">
      <c r="A53748" s="253"/>
      <c r="B53748" s="254"/>
    </row>
    <row r="53749" spans="1:2" x14ac:dyDescent="0.2">
      <c r="A53749" s="253"/>
      <c r="B53749" s="254"/>
    </row>
    <row r="53750" spans="1:2" x14ac:dyDescent="0.2">
      <c r="A53750" s="253"/>
      <c r="B53750" s="254"/>
    </row>
    <row r="53751" spans="1:2" x14ac:dyDescent="0.2">
      <c r="A53751" s="253"/>
      <c r="B53751" s="254"/>
    </row>
    <row r="53752" spans="1:2" x14ac:dyDescent="0.2">
      <c r="A53752" s="253"/>
      <c r="B53752" s="254"/>
    </row>
    <row r="53753" spans="1:2" x14ac:dyDescent="0.2">
      <c r="A53753" s="253"/>
      <c r="B53753" s="254"/>
    </row>
    <row r="53754" spans="1:2" x14ac:dyDescent="0.2">
      <c r="A53754" s="253"/>
      <c r="B53754" s="254"/>
    </row>
    <row r="53755" spans="1:2" x14ac:dyDescent="0.2">
      <c r="A53755" s="253"/>
      <c r="B53755" s="254"/>
    </row>
    <row r="53756" spans="1:2" x14ac:dyDescent="0.2">
      <c r="A53756" s="253"/>
      <c r="B53756" s="254"/>
    </row>
    <row r="53757" spans="1:2" x14ac:dyDescent="0.2">
      <c r="A53757" s="253"/>
      <c r="B53757" s="254"/>
    </row>
    <row r="53758" spans="1:2" x14ac:dyDescent="0.2">
      <c r="A53758" s="253"/>
      <c r="B53758" s="254"/>
    </row>
    <row r="53759" spans="1:2" x14ac:dyDescent="0.2">
      <c r="A53759" s="253"/>
      <c r="B53759" s="254"/>
    </row>
    <row r="53760" spans="1:2" x14ac:dyDescent="0.2">
      <c r="A53760" s="253"/>
      <c r="B53760" s="254"/>
    </row>
    <row r="53761" spans="1:2" x14ac:dyDescent="0.2">
      <c r="A53761" s="253"/>
      <c r="B53761" s="254"/>
    </row>
    <row r="53762" spans="1:2" x14ac:dyDescent="0.2">
      <c r="A53762" s="253"/>
      <c r="B53762" s="254"/>
    </row>
    <row r="53763" spans="1:2" x14ac:dyDescent="0.2">
      <c r="A53763" s="253"/>
      <c r="B53763" s="254"/>
    </row>
    <row r="53764" spans="1:2" x14ac:dyDescent="0.2">
      <c r="A53764" s="253"/>
      <c r="B53764" s="254"/>
    </row>
    <row r="53765" spans="1:2" x14ac:dyDescent="0.2">
      <c r="A53765" s="253"/>
      <c r="B53765" s="254"/>
    </row>
    <row r="53766" spans="1:2" x14ac:dyDescent="0.2">
      <c r="A53766" s="253"/>
      <c r="B53766" s="254"/>
    </row>
    <row r="53767" spans="1:2" x14ac:dyDescent="0.2">
      <c r="A53767" s="253"/>
      <c r="B53767" s="254"/>
    </row>
    <row r="53768" spans="1:2" x14ac:dyDescent="0.2">
      <c r="A53768" s="253"/>
      <c r="B53768" s="254"/>
    </row>
    <row r="53769" spans="1:2" x14ac:dyDescent="0.2">
      <c r="A53769" s="253"/>
      <c r="B53769" s="254"/>
    </row>
    <row r="53770" spans="1:2" x14ac:dyDescent="0.2">
      <c r="A53770" s="253"/>
      <c r="B53770" s="254"/>
    </row>
    <row r="53771" spans="1:2" x14ac:dyDescent="0.2">
      <c r="A53771" s="253"/>
      <c r="B53771" s="254"/>
    </row>
    <row r="53772" spans="1:2" x14ac:dyDescent="0.2">
      <c r="A53772" s="253"/>
      <c r="B53772" s="254"/>
    </row>
    <row r="53773" spans="1:2" x14ac:dyDescent="0.2">
      <c r="A53773" s="253"/>
      <c r="B53773" s="254"/>
    </row>
    <row r="53774" spans="1:2" x14ac:dyDescent="0.2">
      <c r="A53774" s="253"/>
      <c r="B53774" s="254"/>
    </row>
    <row r="53775" spans="1:2" x14ac:dyDescent="0.2">
      <c r="A53775" s="253"/>
      <c r="B53775" s="254"/>
    </row>
    <row r="53776" spans="1:2" x14ac:dyDescent="0.2">
      <c r="A53776" s="253"/>
      <c r="B53776" s="254"/>
    </row>
    <row r="53777" spans="1:2" x14ac:dyDescent="0.2">
      <c r="A53777" s="253"/>
      <c r="B53777" s="254"/>
    </row>
    <row r="53778" spans="1:2" x14ac:dyDescent="0.2">
      <c r="A53778" s="253"/>
      <c r="B53778" s="254"/>
    </row>
    <row r="53779" spans="1:2" x14ac:dyDescent="0.2">
      <c r="A53779" s="253"/>
      <c r="B53779" s="254"/>
    </row>
    <row r="53780" spans="1:2" x14ac:dyDescent="0.2">
      <c r="A53780" s="253"/>
      <c r="B53780" s="254"/>
    </row>
    <row r="53781" spans="1:2" x14ac:dyDescent="0.2">
      <c r="A53781" s="253"/>
      <c r="B53781" s="254"/>
    </row>
    <row r="53782" spans="1:2" x14ac:dyDescent="0.2">
      <c r="A53782" s="253"/>
      <c r="B53782" s="254"/>
    </row>
    <row r="53783" spans="1:2" x14ac:dyDescent="0.2">
      <c r="A53783" s="253"/>
      <c r="B53783" s="254"/>
    </row>
    <row r="53784" spans="1:2" x14ac:dyDescent="0.2">
      <c r="A53784" s="253"/>
      <c r="B53784" s="254"/>
    </row>
    <row r="53785" spans="1:2" x14ac:dyDescent="0.2">
      <c r="A53785" s="253"/>
      <c r="B53785" s="254"/>
    </row>
    <row r="53786" spans="1:2" x14ac:dyDescent="0.2">
      <c r="A53786" s="253"/>
      <c r="B53786" s="254"/>
    </row>
    <row r="53787" spans="1:2" x14ac:dyDescent="0.2">
      <c r="A53787" s="253"/>
      <c r="B53787" s="254"/>
    </row>
    <row r="53788" spans="1:2" x14ac:dyDescent="0.2">
      <c r="A53788" s="253"/>
      <c r="B53788" s="254"/>
    </row>
    <row r="53789" spans="1:2" x14ac:dyDescent="0.2">
      <c r="A53789" s="253"/>
      <c r="B53789" s="254"/>
    </row>
    <row r="53790" spans="1:2" x14ac:dyDescent="0.2">
      <c r="A53790" s="253"/>
      <c r="B53790" s="254"/>
    </row>
    <row r="53791" spans="1:2" x14ac:dyDescent="0.2">
      <c r="A53791" s="253"/>
      <c r="B53791" s="254"/>
    </row>
    <row r="53792" spans="1:2" x14ac:dyDescent="0.2">
      <c r="A53792" s="253"/>
      <c r="B53792" s="254"/>
    </row>
    <row r="53793" spans="1:2" x14ac:dyDescent="0.2">
      <c r="A53793" s="253"/>
      <c r="B53793" s="254"/>
    </row>
    <row r="53794" spans="1:2" x14ac:dyDescent="0.2">
      <c r="A53794" s="253"/>
      <c r="B53794" s="254"/>
    </row>
    <row r="53795" spans="1:2" x14ac:dyDescent="0.2">
      <c r="A53795" s="253"/>
      <c r="B53795" s="254"/>
    </row>
    <row r="53796" spans="1:2" x14ac:dyDescent="0.2">
      <c r="A53796" s="253"/>
      <c r="B53796" s="254"/>
    </row>
    <row r="53797" spans="1:2" x14ac:dyDescent="0.2">
      <c r="A53797" s="253"/>
      <c r="B53797" s="254"/>
    </row>
    <row r="53798" spans="1:2" x14ac:dyDescent="0.2">
      <c r="A53798" s="253"/>
      <c r="B53798" s="254"/>
    </row>
    <row r="53799" spans="1:2" x14ac:dyDescent="0.2">
      <c r="A53799" s="253"/>
      <c r="B53799" s="254"/>
    </row>
    <row r="53800" spans="1:2" x14ac:dyDescent="0.2">
      <c r="A53800" s="253"/>
      <c r="B53800" s="254"/>
    </row>
    <row r="53801" spans="1:2" x14ac:dyDescent="0.2">
      <c r="A53801" s="253"/>
      <c r="B53801" s="254"/>
    </row>
    <row r="53802" spans="1:2" x14ac:dyDescent="0.2">
      <c r="A53802" s="253"/>
      <c r="B53802" s="254"/>
    </row>
    <row r="53803" spans="1:2" x14ac:dyDescent="0.2">
      <c r="A53803" s="253"/>
      <c r="B53803" s="254"/>
    </row>
    <row r="53804" spans="1:2" x14ac:dyDescent="0.2">
      <c r="A53804" s="253"/>
      <c r="B53804" s="254"/>
    </row>
    <row r="53805" spans="1:2" x14ac:dyDescent="0.2">
      <c r="A53805" s="253"/>
      <c r="B53805" s="254"/>
    </row>
    <row r="53806" spans="1:2" x14ac:dyDescent="0.2">
      <c r="A53806" s="253"/>
      <c r="B53806" s="254"/>
    </row>
    <row r="53807" spans="1:2" x14ac:dyDescent="0.2">
      <c r="A53807" s="253"/>
      <c r="B53807" s="254"/>
    </row>
    <row r="53808" spans="1:2" x14ac:dyDescent="0.2">
      <c r="A53808" s="253"/>
      <c r="B53808" s="254"/>
    </row>
    <row r="53809" spans="1:2" x14ac:dyDescent="0.2">
      <c r="A53809" s="253"/>
      <c r="B53809" s="254"/>
    </row>
    <row r="53810" spans="1:2" x14ac:dyDescent="0.2">
      <c r="A53810" s="253"/>
      <c r="B53810" s="254"/>
    </row>
    <row r="53811" spans="1:2" x14ac:dyDescent="0.2">
      <c r="A53811" s="253"/>
      <c r="B53811" s="254"/>
    </row>
    <row r="53812" spans="1:2" x14ac:dyDescent="0.2">
      <c r="A53812" s="253"/>
      <c r="B53812" s="254"/>
    </row>
    <row r="53813" spans="1:2" x14ac:dyDescent="0.2">
      <c r="A53813" s="253"/>
      <c r="B53813" s="254"/>
    </row>
    <row r="53814" spans="1:2" x14ac:dyDescent="0.2">
      <c r="A53814" s="253"/>
      <c r="B53814" s="254"/>
    </row>
    <row r="53815" spans="1:2" x14ac:dyDescent="0.2">
      <c r="A53815" s="253"/>
      <c r="B53815" s="254"/>
    </row>
    <row r="53816" spans="1:2" x14ac:dyDescent="0.2">
      <c r="A53816" s="253"/>
      <c r="B53816" s="254"/>
    </row>
    <row r="53817" spans="1:2" x14ac:dyDescent="0.2">
      <c r="A53817" s="253"/>
      <c r="B53817" s="254"/>
    </row>
    <row r="53818" spans="1:2" x14ac:dyDescent="0.2">
      <c r="A53818" s="253"/>
      <c r="B53818" s="254"/>
    </row>
    <row r="53819" spans="1:2" x14ac:dyDescent="0.2">
      <c r="A53819" s="253"/>
      <c r="B53819" s="254"/>
    </row>
    <row r="53820" spans="1:2" x14ac:dyDescent="0.2">
      <c r="A53820" s="253"/>
      <c r="B53820" s="254"/>
    </row>
    <row r="53821" spans="1:2" x14ac:dyDescent="0.2">
      <c r="A53821" s="253"/>
      <c r="B53821" s="254"/>
    </row>
    <row r="53822" spans="1:2" x14ac:dyDescent="0.2">
      <c r="A53822" s="253"/>
      <c r="B53822" s="254"/>
    </row>
    <row r="53823" spans="1:2" x14ac:dyDescent="0.2">
      <c r="A53823" s="253"/>
      <c r="B53823" s="254"/>
    </row>
    <row r="53824" spans="1:2" x14ac:dyDescent="0.2">
      <c r="A53824" s="253"/>
      <c r="B53824" s="254"/>
    </row>
    <row r="53825" spans="1:2" x14ac:dyDescent="0.2">
      <c r="A53825" s="253"/>
      <c r="B53825" s="254"/>
    </row>
    <row r="53826" spans="1:2" x14ac:dyDescent="0.2">
      <c r="A53826" s="253"/>
      <c r="B53826" s="254"/>
    </row>
    <row r="53827" spans="1:2" x14ac:dyDescent="0.2">
      <c r="A53827" s="253"/>
      <c r="B53827" s="254"/>
    </row>
    <row r="53828" spans="1:2" x14ac:dyDescent="0.2">
      <c r="A53828" s="253"/>
      <c r="B53828" s="254"/>
    </row>
    <row r="53829" spans="1:2" x14ac:dyDescent="0.2">
      <c r="A53829" s="253"/>
      <c r="B53829" s="254"/>
    </row>
    <row r="53830" spans="1:2" x14ac:dyDescent="0.2">
      <c r="A53830" s="253"/>
      <c r="B53830" s="254"/>
    </row>
    <row r="53831" spans="1:2" x14ac:dyDescent="0.2">
      <c r="A53831" s="253"/>
      <c r="B53831" s="254"/>
    </row>
    <row r="53832" spans="1:2" x14ac:dyDescent="0.2">
      <c r="A53832" s="253"/>
      <c r="B53832" s="254"/>
    </row>
    <row r="53833" spans="1:2" x14ac:dyDescent="0.2">
      <c r="A53833" s="253"/>
      <c r="B53833" s="254"/>
    </row>
    <row r="53834" spans="1:2" x14ac:dyDescent="0.2">
      <c r="A53834" s="253"/>
      <c r="B53834" s="254"/>
    </row>
    <row r="53835" spans="1:2" x14ac:dyDescent="0.2">
      <c r="A53835" s="253"/>
      <c r="B53835" s="254"/>
    </row>
    <row r="53836" spans="1:2" x14ac:dyDescent="0.2">
      <c r="A53836" s="253"/>
      <c r="B53836" s="254"/>
    </row>
    <row r="53837" spans="1:2" x14ac:dyDescent="0.2">
      <c r="A53837" s="253"/>
      <c r="B53837" s="254"/>
    </row>
    <row r="53838" spans="1:2" x14ac:dyDescent="0.2">
      <c r="A53838" s="253"/>
      <c r="B53838" s="254"/>
    </row>
    <row r="53839" spans="1:2" x14ac:dyDescent="0.2">
      <c r="A53839" s="253"/>
      <c r="B53839" s="254"/>
    </row>
    <row r="53840" spans="1:2" x14ac:dyDescent="0.2">
      <c r="A53840" s="253"/>
      <c r="B53840" s="254"/>
    </row>
    <row r="53841" spans="1:2" x14ac:dyDescent="0.2">
      <c r="A53841" s="253"/>
      <c r="B53841" s="254"/>
    </row>
    <row r="53842" spans="1:2" x14ac:dyDescent="0.2">
      <c r="A53842" s="253"/>
      <c r="B53842" s="254"/>
    </row>
    <row r="53843" spans="1:2" x14ac:dyDescent="0.2">
      <c r="A53843" s="253"/>
      <c r="B53843" s="254"/>
    </row>
    <row r="53844" spans="1:2" x14ac:dyDescent="0.2">
      <c r="A53844" s="253"/>
      <c r="B53844" s="254"/>
    </row>
    <row r="53845" spans="1:2" x14ac:dyDescent="0.2">
      <c r="A53845" s="253"/>
      <c r="B53845" s="254"/>
    </row>
    <row r="53846" spans="1:2" x14ac:dyDescent="0.2">
      <c r="A53846" s="253"/>
      <c r="B53846" s="254"/>
    </row>
    <row r="53847" spans="1:2" x14ac:dyDescent="0.2">
      <c r="A53847" s="253"/>
      <c r="B53847" s="254"/>
    </row>
    <row r="53848" spans="1:2" x14ac:dyDescent="0.2">
      <c r="A53848" s="253"/>
      <c r="B53848" s="254"/>
    </row>
    <row r="53849" spans="1:2" x14ac:dyDescent="0.2">
      <c r="A53849" s="253"/>
      <c r="B53849" s="254"/>
    </row>
    <row r="53850" spans="1:2" x14ac:dyDescent="0.2">
      <c r="A53850" s="253"/>
      <c r="B53850" s="254"/>
    </row>
    <row r="53851" spans="1:2" x14ac:dyDescent="0.2">
      <c r="A53851" s="253"/>
      <c r="B53851" s="254"/>
    </row>
    <row r="53852" spans="1:2" x14ac:dyDescent="0.2">
      <c r="A53852" s="253"/>
      <c r="B53852" s="254"/>
    </row>
    <row r="53853" spans="1:2" x14ac:dyDescent="0.2">
      <c r="A53853" s="253"/>
      <c r="B53853" s="254"/>
    </row>
    <row r="53854" spans="1:2" x14ac:dyDescent="0.2">
      <c r="A53854" s="253"/>
      <c r="B53854" s="254"/>
    </row>
    <row r="53855" spans="1:2" x14ac:dyDescent="0.2">
      <c r="A53855" s="253"/>
      <c r="B53855" s="254"/>
    </row>
    <row r="53856" spans="1:2" x14ac:dyDescent="0.2">
      <c r="A53856" s="253"/>
      <c r="B53856" s="254"/>
    </row>
    <row r="53857" spans="1:2" x14ac:dyDescent="0.2">
      <c r="A53857" s="253"/>
      <c r="B53857" s="254"/>
    </row>
    <row r="53858" spans="1:2" x14ac:dyDescent="0.2">
      <c r="A53858" s="253"/>
      <c r="B53858" s="254"/>
    </row>
    <row r="53859" spans="1:2" x14ac:dyDescent="0.2">
      <c r="A53859" s="253"/>
      <c r="B53859" s="254"/>
    </row>
    <row r="53860" spans="1:2" x14ac:dyDescent="0.2">
      <c r="A53860" s="253"/>
      <c r="B53860" s="254"/>
    </row>
    <row r="53861" spans="1:2" x14ac:dyDescent="0.2">
      <c r="A53861" s="253"/>
      <c r="B53861" s="254"/>
    </row>
    <row r="53862" spans="1:2" x14ac:dyDescent="0.2">
      <c r="A53862" s="253"/>
      <c r="B53862" s="254"/>
    </row>
    <row r="53863" spans="1:2" x14ac:dyDescent="0.2">
      <c r="A53863" s="253"/>
      <c r="B53863" s="254"/>
    </row>
    <row r="53864" spans="1:2" x14ac:dyDescent="0.2">
      <c r="A53864" s="253"/>
      <c r="B53864" s="254"/>
    </row>
    <row r="53865" spans="1:2" x14ac:dyDescent="0.2">
      <c r="A53865" s="253"/>
      <c r="B53865" s="254"/>
    </row>
    <row r="53866" spans="1:2" x14ac:dyDescent="0.2">
      <c r="A53866" s="253"/>
      <c r="B53866" s="254"/>
    </row>
    <row r="53867" spans="1:2" x14ac:dyDescent="0.2">
      <c r="A53867" s="253"/>
      <c r="B53867" s="254"/>
    </row>
    <row r="53868" spans="1:2" x14ac:dyDescent="0.2">
      <c r="A53868" s="253"/>
      <c r="B53868" s="254"/>
    </row>
    <row r="53869" spans="1:2" x14ac:dyDescent="0.2">
      <c r="A53869" s="253"/>
      <c r="B53869" s="254"/>
    </row>
    <row r="53870" spans="1:2" x14ac:dyDescent="0.2">
      <c r="A53870" s="253"/>
      <c r="B53870" s="254"/>
    </row>
    <row r="53871" spans="1:2" x14ac:dyDescent="0.2">
      <c r="A53871" s="253"/>
      <c r="B53871" s="254"/>
    </row>
    <row r="53872" spans="1:2" x14ac:dyDescent="0.2">
      <c r="A53872" s="253"/>
      <c r="B53872" s="254"/>
    </row>
    <row r="53873" spans="1:2" x14ac:dyDescent="0.2">
      <c r="A53873" s="253"/>
      <c r="B53873" s="254"/>
    </row>
    <row r="53874" spans="1:2" x14ac:dyDescent="0.2">
      <c r="A53874" s="253"/>
      <c r="B53874" s="254"/>
    </row>
    <row r="53875" spans="1:2" x14ac:dyDescent="0.2">
      <c r="A53875" s="253"/>
      <c r="B53875" s="254"/>
    </row>
    <row r="53876" spans="1:2" x14ac:dyDescent="0.2">
      <c r="A53876" s="253"/>
      <c r="B53876" s="254"/>
    </row>
    <row r="53877" spans="1:2" x14ac:dyDescent="0.2">
      <c r="A53877" s="253"/>
      <c r="B53877" s="254"/>
    </row>
    <row r="53878" spans="1:2" x14ac:dyDescent="0.2">
      <c r="A53878" s="253"/>
      <c r="B53878" s="254"/>
    </row>
    <row r="53879" spans="1:2" x14ac:dyDescent="0.2">
      <c r="A53879" s="253"/>
      <c r="B53879" s="254"/>
    </row>
    <row r="53880" spans="1:2" x14ac:dyDescent="0.2">
      <c r="A53880" s="253"/>
      <c r="B53880" s="254"/>
    </row>
    <row r="53881" spans="1:2" x14ac:dyDescent="0.2">
      <c r="A53881" s="253"/>
      <c r="B53881" s="254"/>
    </row>
    <row r="53882" spans="1:2" x14ac:dyDescent="0.2">
      <c r="A53882" s="253"/>
      <c r="B53882" s="254"/>
    </row>
    <row r="53883" spans="1:2" x14ac:dyDescent="0.2">
      <c r="A53883" s="253"/>
      <c r="B53883" s="254"/>
    </row>
    <row r="53884" spans="1:2" x14ac:dyDescent="0.2">
      <c r="A53884" s="253"/>
      <c r="B53884" s="254"/>
    </row>
    <row r="53885" spans="1:2" x14ac:dyDescent="0.2">
      <c r="A53885" s="253"/>
      <c r="B53885" s="254"/>
    </row>
    <row r="53886" spans="1:2" x14ac:dyDescent="0.2">
      <c r="A53886" s="253"/>
      <c r="B53886" s="254"/>
    </row>
    <row r="53887" spans="1:2" x14ac:dyDescent="0.2">
      <c r="A53887" s="253"/>
      <c r="B53887" s="254"/>
    </row>
    <row r="53888" spans="1:2" x14ac:dyDescent="0.2">
      <c r="A53888" s="253"/>
      <c r="B53888" s="254"/>
    </row>
    <row r="53889" spans="1:2" x14ac:dyDescent="0.2">
      <c r="A53889" s="253"/>
      <c r="B53889" s="254"/>
    </row>
    <row r="53890" spans="1:2" x14ac:dyDescent="0.2">
      <c r="A53890" s="253"/>
      <c r="B53890" s="254"/>
    </row>
    <row r="53891" spans="1:2" x14ac:dyDescent="0.2">
      <c r="A53891" s="253"/>
      <c r="B53891" s="254"/>
    </row>
    <row r="53892" spans="1:2" x14ac:dyDescent="0.2">
      <c r="A53892" s="253"/>
      <c r="B53892" s="254"/>
    </row>
    <row r="53893" spans="1:2" x14ac:dyDescent="0.2">
      <c r="A53893" s="253"/>
      <c r="B53893" s="254"/>
    </row>
    <row r="53894" spans="1:2" x14ac:dyDescent="0.2">
      <c r="A53894" s="253"/>
      <c r="B53894" s="254"/>
    </row>
    <row r="53895" spans="1:2" x14ac:dyDescent="0.2">
      <c r="A53895" s="253"/>
      <c r="B53895" s="254"/>
    </row>
    <row r="53896" spans="1:2" x14ac:dyDescent="0.2">
      <c r="A53896" s="253"/>
      <c r="B53896" s="254"/>
    </row>
    <row r="53897" spans="1:2" x14ac:dyDescent="0.2">
      <c r="A53897" s="253"/>
      <c r="B53897" s="254"/>
    </row>
    <row r="53898" spans="1:2" x14ac:dyDescent="0.2">
      <c r="A53898" s="253"/>
      <c r="B53898" s="254"/>
    </row>
    <row r="53899" spans="1:2" x14ac:dyDescent="0.2">
      <c r="A53899" s="253"/>
      <c r="B53899" s="254"/>
    </row>
    <row r="53900" spans="1:2" x14ac:dyDescent="0.2">
      <c r="A53900" s="253"/>
      <c r="B53900" s="254"/>
    </row>
    <row r="53901" spans="1:2" x14ac:dyDescent="0.2">
      <c r="A53901" s="253"/>
      <c r="B53901" s="254"/>
    </row>
    <row r="53902" spans="1:2" x14ac:dyDescent="0.2">
      <c r="A53902" s="253"/>
      <c r="B53902" s="254"/>
    </row>
    <row r="53903" spans="1:2" x14ac:dyDescent="0.2">
      <c r="A53903" s="253"/>
      <c r="B53903" s="254"/>
    </row>
    <row r="53904" spans="1:2" x14ac:dyDescent="0.2">
      <c r="A53904" s="253"/>
      <c r="B53904" s="254"/>
    </row>
    <row r="53905" spans="1:2" x14ac:dyDescent="0.2">
      <c r="A53905" s="253"/>
      <c r="B53905" s="254"/>
    </row>
    <row r="53906" spans="1:2" x14ac:dyDescent="0.2">
      <c r="A53906" s="253"/>
      <c r="B53906" s="254"/>
    </row>
    <row r="53907" spans="1:2" x14ac:dyDescent="0.2">
      <c r="A53907" s="253"/>
      <c r="B53907" s="254"/>
    </row>
    <row r="53908" spans="1:2" x14ac:dyDescent="0.2">
      <c r="A53908" s="253"/>
      <c r="B53908" s="254"/>
    </row>
    <row r="53909" spans="1:2" x14ac:dyDescent="0.2">
      <c r="A53909" s="253"/>
      <c r="B53909" s="254"/>
    </row>
    <row r="53910" spans="1:2" x14ac:dyDescent="0.2">
      <c r="A53910" s="253"/>
      <c r="B53910" s="254"/>
    </row>
    <row r="53911" spans="1:2" x14ac:dyDescent="0.2">
      <c r="A53911" s="253"/>
      <c r="B53911" s="254"/>
    </row>
    <row r="53912" spans="1:2" x14ac:dyDescent="0.2">
      <c r="A53912" s="253"/>
      <c r="B53912" s="254"/>
    </row>
    <row r="53913" spans="1:2" x14ac:dyDescent="0.2">
      <c r="A53913" s="253"/>
      <c r="B53913" s="254"/>
    </row>
    <row r="53914" spans="1:2" x14ac:dyDescent="0.2">
      <c r="A53914" s="253"/>
      <c r="B53914" s="254"/>
    </row>
    <row r="53915" spans="1:2" x14ac:dyDescent="0.2">
      <c r="A53915" s="253"/>
      <c r="B53915" s="254"/>
    </row>
    <row r="53916" spans="1:2" x14ac:dyDescent="0.2">
      <c r="A53916" s="253"/>
      <c r="B53916" s="254"/>
    </row>
    <row r="53917" spans="1:2" x14ac:dyDescent="0.2">
      <c r="A53917" s="253"/>
      <c r="B53917" s="254"/>
    </row>
    <row r="53918" spans="1:2" x14ac:dyDescent="0.2">
      <c r="A53918" s="253"/>
      <c r="B53918" s="254"/>
    </row>
    <row r="53919" spans="1:2" x14ac:dyDescent="0.2">
      <c r="A53919" s="253"/>
      <c r="B53919" s="254"/>
    </row>
    <row r="53920" spans="1:2" x14ac:dyDescent="0.2">
      <c r="A53920" s="253"/>
      <c r="B53920" s="254"/>
    </row>
    <row r="53921" spans="1:2" x14ac:dyDescent="0.2">
      <c r="A53921" s="253"/>
      <c r="B53921" s="254"/>
    </row>
    <row r="53922" spans="1:2" x14ac:dyDescent="0.2">
      <c r="A53922" s="253"/>
      <c r="B53922" s="254"/>
    </row>
    <row r="53923" spans="1:2" x14ac:dyDescent="0.2">
      <c r="A53923" s="253"/>
      <c r="B53923" s="254"/>
    </row>
    <row r="53924" spans="1:2" x14ac:dyDescent="0.2">
      <c r="A53924" s="253"/>
      <c r="B53924" s="254"/>
    </row>
    <row r="53925" spans="1:2" x14ac:dyDescent="0.2">
      <c r="A53925" s="253"/>
      <c r="B53925" s="254"/>
    </row>
    <row r="53926" spans="1:2" x14ac:dyDescent="0.2">
      <c r="A53926" s="253"/>
      <c r="B53926" s="254"/>
    </row>
    <row r="53927" spans="1:2" x14ac:dyDescent="0.2">
      <c r="A53927" s="253"/>
      <c r="B53927" s="254"/>
    </row>
    <row r="53928" spans="1:2" x14ac:dyDescent="0.2">
      <c r="A53928" s="253"/>
      <c r="B53928" s="254"/>
    </row>
    <row r="53929" spans="1:2" x14ac:dyDescent="0.2">
      <c r="A53929" s="253"/>
      <c r="B53929" s="254"/>
    </row>
    <row r="53930" spans="1:2" x14ac:dyDescent="0.2">
      <c r="A53930" s="253"/>
      <c r="B53930" s="254"/>
    </row>
    <row r="53931" spans="1:2" x14ac:dyDescent="0.2">
      <c r="A53931" s="253"/>
      <c r="B53931" s="254"/>
    </row>
    <row r="53932" spans="1:2" x14ac:dyDescent="0.2">
      <c r="A53932" s="253"/>
      <c r="B53932" s="254"/>
    </row>
    <row r="53933" spans="1:2" x14ac:dyDescent="0.2">
      <c r="A53933" s="253"/>
      <c r="B53933" s="254"/>
    </row>
    <row r="53934" spans="1:2" x14ac:dyDescent="0.2">
      <c r="A53934" s="253"/>
      <c r="B53934" s="254"/>
    </row>
    <row r="53935" spans="1:2" x14ac:dyDescent="0.2">
      <c r="A53935" s="253"/>
      <c r="B53935" s="254"/>
    </row>
    <row r="53936" spans="1:2" x14ac:dyDescent="0.2">
      <c r="A53936" s="253"/>
      <c r="B53936" s="254"/>
    </row>
    <row r="53937" spans="1:2" x14ac:dyDescent="0.2">
      <c r="A53937" s="253"/>
      <c r="B53937" s="254"/>
    </row>
    <row r="53938" spans="1:2" x14ac:dyDescent="0.2">
      <c r="A53938" s="253"/>
      <c r="B53938" s="254"/>
    </row>
    <row r="53939" spans="1:2" x14ac:dyDescent="0.2">
      <c r="A53939" s="253"/>
      <c r="B53939" s="254"/>
    </row>
    <row r="53940" spans="1:2" x14ac:dyDescent="0.2">
      <c r="A53940" s="253"/>
      <c r="B53940" s="254"/>
    </row>
    <row r="53941" spans="1:2" x14ac:dyDescent="0.2">
      <c r="A53941" s="253"/>
      <c r="B53941" s="254"/>
    </row>
    <row r="53942" spans="1:2" x14ac:dyDescent="0.2">
      <c r="A53942" s="253"/>
      <c r="B53942" s="254"/>
    </row>
    <row r="53943" spans="1:2" x14ac:dyDescent="0.2">
      <c r="A53943" s="253"/>
      <c r="B53943" s="254"/>
    </row>
    <row r="53944" spans="1:2" x14ac:dyDescent="0.2">
      <c r="A53944" s="253"/>
      <c r="B53944" s="254"/>
    </row>
    <row r="53945" spans="1:2" x14ac:dyDescent="0.2">
      <c r="A53945" s="253"/>
      <c r="B53945" s="254"/>
    </row>
    <row r="53946" spans="1:2" x14ac:dyDescent="0.2">
      <c r="A53946" s="253"/>
      <c r="B53946" s="254"/>
    </row>
    <row r="53947" spans="1:2" x14ac:dyDescent="0.2">
      <c r="A53947" s="253"/>
      <c r="B53947" s="254"/>
    </row>
    <row r="53948" spans="1:2" x14ac:dyDescent="0.2">
      <c r="A53948" s="253"/>
      <c r="B53948" s="254"/>
    </row>
    <row r="53949" spans="1:2" x14ac:dyDescent="0.2">
      <c r="A53949" s="253"/>
      <c r="B53949" s="254"/>
    </row>
    <row r="53950" spans="1:2" x14ac:dyDescent="0.2">
      <c r="A53950" s="253"/>
      <c r="B53950" s="254"/>
    </row>
    <row r="53951" spans="1:2" x14ac:dyDescent="0.2">
      <c r="A53951" s="253"/>
      <c r="B53951" s="254"/>
    </row>
    <row r="53952" spans="1:2" x14ac:dyDescent="0.2">
      <c r="A53952" s="253"/>
      <c r="B53952" s="254"/>
    </row>
    <row r="53953" spans="1:2" x14ac:dyDescent="0.2">
      <c r="A53953" s="253"/>
      <c r="B53953" s="254"/>
    </row>
    <row r="53954" spans="1:2" x14ac:dyDescent="0.2">
      <c r="A53954" s="253"/>
      <c r="B53954" s="254"/>
    </row>
    <row r="53955" spans="1:2" x14ac:dyDescent="0.2">
      <c r="A53955" s="253"/>
      <c r="B53955" s="254"/>
    </row>
    <row r="53956" spans="1:2" x14ac:dyDescent="0.2">
      <c r="A53956" s="253"/>
      <c r="B53956" s="254"/>
    </row>
    <row r="53957" spans="1:2" x14ac:dyDescent="0.2">
      <c r="A53957" s="253"/>
      <c r="B53957" s="254"/>
    </row>
    <row r="53958" spans="1:2" x14ac:dyDescent="0.2">
      <c r="A53958" s="253"/>
      <c r="B53958" s="254"/>
    </row>
    <row r="53959" spans="1:2" x14ac:dyDescent="0.2">
      <c r="A53959" s="253"/>
      <c r="B53959" s="254"/>
    </row>
    <row r="53960" spans="1:2" x14ac:dyDescent="0.2">
      <c r="A53960" s="253"/>
      <c r="B53960" s="254"/>
    </row>
    <row r="53961" spans="1:2" x14ac:dyDescent="0.2">
      <c r="A53961" s="253"/>
      <c r="B53961" s="254"/>
    </row>
    <row r="53962" spans="1:2" x14ac:dyDescent="0.2">
      <c r="A53962" s="253"/>
      <c r="B53962" s="254"/>
    </row>
    <row r="53963" spans="1:2" x14ac:dyDescent="0.2">
      <c r="A53963" s="253"/>
      <c r="B53963" s="254"/>
    </row>
    <row r="53964" spans="1:2" x14ac:dyDescent="0.2">
      <c r="A53964" s="253"/>
      <c r="B53964" s="254"/>
    </row>
    <row r="53965" spans="1:2" x14ac:dyDescent="0.2">
      <c r="A53965" s="253"/>
      <c r="B53965" s="254"/>
    </row>
    <row r="53966" spans="1:2" x14ac:dyDescent="0.2">
      <c r="A53966" s="253"/>
      <c r="B53966" s="254"/>
    </row>
    <row r="53967" spans="1:2" x14ac:dyDescent="0.2">
      <c r="A53967" s="253"/>
      <c r="B53967" s="254"/>
    </row>
    <row r="53968" spans="1:2" x14ac:dyDescent="0.2">
      <c r="A53968" s="253"/>
      <c r="B53968" s="254"/>
    </row>
    <row r="53969" spans="1:2" x14ac:dyDescent="0.2">
      <c r="A53969" s="253"/>
      <c r="B53969" s="254"/>
    </row>
    <row r="53970" spans="1:2" x14ac:dyDescent="0.2">
      <c r="A53970" s="253"/>
      <c r="B53970" s="254"/>
    </row>
    <row r="53971" spans="1:2" x14ac:dyDescent="0.2">
      <c r="A53971" s="253"/>
      <c r="B53971" s="254"/>
    </row>
    <row r="53972" spans="1:2" x14ac:dyDescent="0.2">
      <c r="A53972" s="253"/>
      <c r="B53972" s="254"/>
    </row>
    <row r="53973" spans="1:2" x14ac:dyDescent="0.2">
      <c r="A53973" s="253"/>
      <c r="B53973" s="254"/>
    </row>
    <row r="53974" spans="1:2" x14ac:dyDescent="0.2">
      <c r="A53974" s="253"/>
      <c r="B53974" s="254"/>
    </row>
    <row r="53975" spans="1:2" x14ac:dyDescent="0.2">
      <c r="A53975" s="253"/>
      <c r="B53975" s="254"/>
    </row>
    <row r="53976" spans="1:2" x14ac:dyDescent="0.2">
      <c r="A53976" s="253"/>
      <c r="B53976" s="254"/>
    </row>
    <row r="53977" spans="1:2" x14ac:dyDescent="0.2">
      <c r="A53977" s="253"/>
      <c r="B53977" s="254"/>
    </row>
    <row r="53978" spans="1:2" x14ac:dyDescent="0.2">
      <c r="A53978" s="253"/>
      <c r="B53978" s="254"/>
    </row>
    <row r="53979" spans="1:2" x14ac:dyDescent="0.2">
      <c r="A53979" s="253"/>
      <c r="B53979" s="254"/>
    </row>
    <row r="53980" spans="1:2" x14ac:dyDescent="0.2">
      <c r="A53980" s="253"/>
      <c r="B53980" s="254"/>
    </row>
    <row r="53981" spans="1:2" x14ac:dyDescent="0.2">
      <c r="A53981" s="253"/>
      <c r="B53981" s="254"/>
    </row>
    <row r="53982" spans="1:2" x14ac:dyDescent="0.2">
      <c r="A53982" s="253"/>
      <c r="B53982" s="254"/>
    </row>
    <row r="53983" spans="1:2" x14ac:dyDescent="0.2">
      <c r="A53983" s="253"/>
      <c r="B53983" s="254"/>
    </row>
    <row r="53984" spans="1:2" x14ac:dyDescent="0.2">
      <c r="A53984" s="253"/>
      <c r="B53984" s="254"/>
    </row>
    <row r="53985" spans="1:2" x14ac:dyDescent="0.2">
      <c r="A53985" s="253"/>
      <c r="B53985" s="254"/>
    </row>
    <row r="53986" spans="1:2" x14ac:dyDescent="0.2">
      <c r="A53986" s="253"/>
      <c r="B53986" s="254"/>
    </row>
    <row r="53987" spans="1:2" x14ac:dyDescent="0.2">
      <c r="A53987" s="253"/>
      <c r="B53987" s="254"/>
    </row>
    <row r="53988" spans="1:2" x14ac:dyDescent="0.2">
      <c r="A53988" s="253"/>
      <c r="B53988" s="254"/>
    </row>
    <row r="53989" spans="1:2" x14ac:dyDescent="0.2">
      <c r="A53989" s="253"/>
      <c r="B53989" s="254"/>
    </row>
    <row r="53990" spans="1:2" x14ac:dyDescent="0.2">
      <c r="A53990" s="253"/>
      <c r="B53990" s="254"/>
    </row>
    <row r="53991" spans="1:2" x14ac:dyDescent="0.2">
      <c r="A53991" s="253"/>
      <c r="B53991" s="254"/>
    </row>
    <row r="53992" spans="1:2" x14ac:dyDescent="0.2">
      <c r="A53992" s="253"/>
      <c r="B53992" s="254"/>
    </row>
    <row r="53993" spans="1:2" x14ac:dyDescent="0.2">
      <c r="A53993" s="253"/>
      <c r="B53993" s="254"/>
    </row>
    <row r="53994" spans="1:2" x14ac:dyDescent="0.2">
      <c r="A53994" s="253"/>
      <c r="B53994" s="254"/>
    </row>
    <row r="53995" spans="1:2" x14ac:dyDescent="0.2">
      <c r="A53995" s="253"/>
      <c r="B53995" s="254"/>
    </row>
    <row r="53996" spans="1:2" x14ac:dyDescent="0.2">
      <c r="A53996" s="253"/>
      <c r="B53996" s="254"/>
    </row>
    <row r="53997" spans="1:2" x14ac:dyDescent="0.2">
      <c r="A53997" s="253"/>
      <c r="B53997" s="254"/>
    </row>
    <row r="53998" spans="1:2" x14ac:dyDescent="0.2">
      <c r="A53998" s="253"/>
      <c r="B53998" s="254"/>
    </row>
    <row r="53999" spans="1:2" x14ac:dyDescent="0.2">
      <c r="A53999" s="253"/>
      <c r="B53999" s="254"/>
    </row>
    <row r="54000" spans="1:2" x14ac:dyDescent="0.2">
      <c r="A54000" s="253"/>
      <c r="B54000" s="254"/>
    </row>
    <row r="54001" spans="1:2" x14ac:dyDescent="0.2">
      <c r="A54001" s="253"/>
      <c r="B54001" s="254"/>
    </row>
    <row r="54002" spans="1:2" x14ac:dyDescent="0.2">
      <c r="A54002" s="253"/>
      <c r="B54002" s="254"/>
    </row>
    <row r="54003" spans="1:2" x14ac:dyDescent="0.2">
      <c r="A54003" s="253"/>
      <c r="B54003" s="254"/>
    </row>
    <row r="54004" spans="1:2" x14ac:dyDescent="0.2">
      <c r="A54004" s="253"/>
      <c r="B54004" s="254"/>
    </row>
    <row r="54005" spans="1:2" x14ac:dyDescent="0.2">
      <c r="A54005" s="253"/>
      <c r="B54005" s="254"/>
    </row>
    <row r="54006" spans="1:2" x14ac:dyDescent="0.2">
      <c r="A54006" s="253"/>
      <c r="B54006" s="254"/>
    </row>
    <row r="54007" spans="1:2" x14ac:dyDescent="0.2">
      <c r="A54007" s="253"/>
      <c r="B54007" s="254"/>
    </row>
    <row r="54008" spans="1:2" x14ac:dyDescent="0.2">
      <c r="A54008" s="253"/>
      <c r="B54008" s="254"/>
    </row>
    <row r="54009" spans="1:2" x14ac:dyDescent="0.2">
      <c r="A54009" s="253"/>
      <c r="B54009" s="254"/>
    </row>
    <row r="54010" spans="1:2" x14ac:dyDescent="0.2">
      <c r="A54010" s="253"/>
      <c r="B54010" s="254"/>
    </row>
    <row r="54011" spans="1:2" x14ac:dyDescent="0.2">
      <c r="A54011" s="253"/>
      <c r="B54011" s="254"/>
    </row>
    <row r="54012" spans="1:2" x14ac:dyDescent="0.2">
      <c r="A54012" s="253"/>
      <c r="B54012" s="254"/>
    </row>
    <row r="54013" spans="1:2" x14ac:dyDescent="0.2">
      <c r="A54013" s="253"/>
      <c r="B54013" s="254"/>
    </row>
    <row r="54014" spans="1:2" x14ac:dyDescent="0.2">
      <c r="A54014" s="253"/>
      <c r="B54014" s="254"/>
    </row>
    <row r="54015" spans="1:2" x14ac:dyDescent="0.2">
      <c r="A54015" s="253"/>
      <c r="B54015" s="254"/>
    </row>
    <row r="54016" spans="1:2" x14ac:dyDescent="0.2">
      <c r="A54016" s="253"/>
      <c r="B54016" s="254"/>
    </row>
    <row r="54017" spans="1:2" x14ac:dyDescent="0.2">
      <c r="A54017" s="253"/>
      <c r="B54017" s="254"/>
    </row>
    <row r="54018" spans="1:2" x14ac:dyDescent="0.2">
      <c r="A54018" s="253"/>
      <c r="B54018" s="254"/>
    </row>
    <row r="54019" spans="1:2" x14ac:dyDescent="0.2">
      <c r="A54019" s="253"/>
      <c r="B54019" s="254"/>
    </row>
    <row r="54020" spans="1:2" x14ac:dyDescent="0.2">
      <c r="A54020" s="253"/>
      <c r="B54020" s="254"/>
    </row>
    <row r="54021" spans="1:2" x14ac:dyDescent="0.2">
      <c r="A54021" s="253"/>
      <c r="B54021" s="254"/>
    </row>
    <row r="54022" spans="1:2" x14ac:dyDescent="0.2">
      <c r="A54022" s="253"/>
      <c r="B54022" s="254"/>
    </row>
    <row r="54023" spans="1:2" x14ac:dyDescent="0.2">
      <c r="A54023" s="253"/>
      <c r="B54023" s="254"/>
    </row>
    <row r="54024" spans="1:2" x14ac:dyDescent="0.2">
      <c r="A54024" s="253"/>
      <c r="B54024" s="254"/>
    </row>
    <row r="54025" spans="1:2" x14ac:dyDescent="0.2">
      <c r="A54025" s="253"/>
      <c r="B54025" s="254"/>
    </row>
    <row r="54026" spans="1:2" x14ac:dyDescent="0.2">
      <c r="A54026" s="253"/>
      <c r="B54026" s="254"/>
    </row>
    <row r="54027" spans="1:2" x14ac:dyDescent="0.2">
      <c r="A54027" s="253"/>
      <c r="B54027" s="254"/>
    </row>
    <row r="54028" spans="1:2" x14ac:dyDescent="0.2">
      <c r="A54028" s="253"/>
      <c r="B54028" s="254"/>
    </row>
    <row r="54029" spans="1:2" x14ac:dyDescent="0.2">
      <c r="A54029" s="253"/>
      <c r="B54029" s="254"/>
    </row>
    <row r="54030" spans="1:2" x14ac:dyDescent="0.2">
      <c r="A54030" s="253"/>
      <c r="B54030" s="254"/>
    </row>
    <row r="54031" spans="1:2" x14ac:dyDescent="0.2">
      <c r="A54031" s="253"/>
      <c r="B54031" s="254"/>
    </row>
    <row r="54032" spans="1:2" x14ac:dyDescent="0.2">
      <c r="A54032" s="253"/>
      <c r="B54032" s="254"/>
    </row>
    <row r="54033" spans="1:2" x14ac:dyDescent="0.2">
      <c r="A54033" s="253"/>
      <c r="B54033" s="254"/>
    </row>
    <row r="54034" spans="1:2" x14ac:dyDescent="0.2">
      <c r="A54034" s="253"/>
      <c r="B54034" s="254"/>
    </row>
    <row r="54035" spans="1:2" x14ac:dyDescent="0.2">
      <c r="A54035" s="253"/>
      <c r="B54035" s="254"/>
    </row>
    <row r="54036" spans="1:2" x14ac:dyDescent="0.2">
      <c r="A54036" s="253"/>
      <c r="B54036" s="254"/>
    </row>
    <row r="54037" spans="1:2" x14ac:dyDescent="0.2">
      <c r="A54037" s="253"/>
      <c r="B54037" s="254"/>
    </row>
    <row r="54038" spans="1:2" x14ac:dyDescent="0.2">
      <c r="A54038" s="253"/>
      <c r="B54038" s="254"/>
    </row>
    <row r="54039" spans="1:2" x14ac:dyDescent="0.2">
      <c r="A54039" s="253"/>
      <c r="B54039" s="254"/>
    </row>
    <row r="54040" spans="1:2" x14ac:dyDescent="0.2">
      <c r="A54040" s="253"/>
      <c r="B54040" s="254"/>
    </row>
    <row r="54041" spans="1:2" x14ac:dyDescent="0.2">
      <c r="A54041" s="253"/>
      <c r="B54041" s="254"/>
    </row>
    <row r="54042" spans="1:2" x14ac:dyDescent="0.2">
      <c r="A54042" s="253"/>
      <c r="B54042" s="254"/>
    </row>
    <row r="54043" spans="1:2" x14ac:dyDescent="0.2">
      <c r="A54043" s="253"/>
      <c r="B54043" s="254"/>
    </row>
    <row r="54044" spans="1:2" x14ac:dyDescent="0.2">
      <c r="A54044" s="253"/>
      <c r="B54044" s="254"/>
    </row>
    <row r="54045" spans="1:2" x14ac:dyDescent="0.2">
      <c r="A54045" s="253"/>
      <c r="B54045" s="254"/>
    </row>
    <row r="54046" spans="1:2" x14ac:dyDescent="0.2">
      <c r="A54046" s="253"/>
      <c r="B54046" s="254"/>
    </row>
    <row r="54047" spans="1:2" x14ac:dyDescent="0.2">
      <c r="A54047" s="253"/>
      <c r="B54047" s="254"/>
    </row>
    <row r="54048" spans="1:2" x14ac:dyDescent="0.2">
      <c r="A54048" s="253"/>
      <c r="B54048" s="254"/>
    </row>
    <row r="54049" spans="1:2" x14ac:dyDescent="0.2">
      <c r="A54049" s="253"/>
      <c r="B54049" s="254"/>
    </row>
    <row r="54050" spans="1:2" x14ac:dyDescent="0.2">
      <c r="A54050" s="253"/>
      <c r="B54050" s="254"/>
    </row>
    <row r="54051" spans="1:2" x14ac:dyDescent="0.2">
      <c r="A54051" s="253"/>
      <c r="B54051" s="254"/>
    </row>
    <row r="54052" spans="1:2" x14ac:dyDescent="0.2">
      <c r="A54052" s="253"/>
      <c r="B54052" s="254"/>
    </row>
    <row r="54053" spans="1:2" x14ac:dyDescent="0.2">
      <c r="A54053" s="253"/>
      <c r="B54053" s="254"/>
    </row>
    <row r="54054" spans="1:2" x14ac:dyDescent="0.2">
      <c r="A54054" s="253"/>
      <c r="B54054" s="254"/>
    </row>
    <row r="54055" spans="1:2" x14ac:dyDescent="0.2">
      <c r="A54055" s="253"/>
      <c r="B54055" s="254"/>
    </row>
    <row r="54056" spans="1:2" x14ac:dyDescent="0.2">
      <c r="A54056" s="253"/>
      <c r="B54056" s="254"/>
    </row>
    <row r="54057" spans="1:2" x14ac:dyDescent="0.2">
      <c r="A54057" s="253"/>
      <c r="B54057" s="254"/>
    </row>
    <row r="54058" spans="1:2" x14ac:dyDescent="0.2">
      <c r="A54058" s="253"/>
      <c r="B54058" s="254"/>
    </row>
    <row r="54059" spans="1:2" x14ac:dyDescent="0.2">
      <c r="A54059" s="253"/>
      <c r="B54059" s="254"/>
    </row>
    <row r="54060" spans="1:2" x14ac:dyDescent="0.2">
      <c r="A54060" s="253"/>
      <c r="B54060" s="254"/>
    </row>
    <row r="54061" spans="1:2" x14ac:dyDescent="0.2">
      <c r="A54061" s="253"/>
      <c r="B54061" s="254"/>
    </row>
    <row r="54062" spans="1:2" x14ac:dyDescent="0.2">
      <c r="A54062" s="253"/>
      <c r="B54062" s="254"/>
    </row>
    <row r="54063" spans="1:2" x14ac:dyDescent="0.2">
      <c r="A54063" s="253"/>
      <c r="B54063" s="254"/>
    </row>
    <row r="54064" spans="1:2" x14ac:dyDescent="0.2">
      <c r="A54064" s="253"/>
      <c r="B54064" s="254"/>
    </row>
    <row r="54065" spans="1:2" x14ac:dyDescent="0.2">
      <c r="A54065" s="253"/>
      <c r="B54065" s="254"/>
    </row>
    <row r="54066" spans="1:2" x14ac:dyDescent="0.2">
      <c r="A54066" s="253"/>
      <c r="B54066" s="254"/>
    </row>
    <row r="54067" spans="1:2" x14ac:dyDescent="0.2">
      <c r="A54067" s="253"/>
      <c r="B54067" s="254"/>
    </row>
    <row r="54068" spans="1:2" x14ac:dyDescent="0.2">
      <c r="A54068" s="253"/>
      <c r="B54068" s="254"/>
    </row>
    <row r="54069" spans="1:2" x14ac:dyDescent="0.2">
      <c r="A54069" s="253"/>
      <c r="B54069" s="254"/>
    </row>
    <row r="54070" spans="1:2" x14ac:dyDescent="0.2">
      <c r="A54070" s="253"/>
      <c r="B54070" s="254"/>
    </row>
    <row r="54071" spans="1:2" x14ac:dyDescent="0.2">
      <c r="A54071" s="253"/>
      <c r="B54071" s="254"/>
    </row>
    <row r="54072" spans="1:2" x14ac:dyDescent="0.2">
      <c r="A54072" s="253"/>
      <c r="B54072" s="254"/>
    </row>
    <row r="54073" spans="1:2" x14ac:dyDescent="0.2">
      <c r="A54073" s="253"/>
      <c r="B54073" s="254"/>
    </row>
    <row r="54074" spans="1:2" x14ac:dyDescent="0.2">
      <c r="A54074" s="253"/>
      <c r="B54074" s="254"/>
    </row>
    <row r="54075" spans="1:2" x14ac:dyDescent="0.2">
      <c r="A54075" s="253"/>
      <c r="B54075" s="254"/>
    </row>
    <row r="54076" spans="1:2" x14ac:dyDescent="0.2">
      <c r="A54076" s="253"/>
      <c r="B54076" s="254"/>
    </row>
    <row r="54077" spans="1:2" x14ac:dyDescent="0.2">
      <c r="A54077" s="253"/>
      <c r="B54077" s="254"/>
    </row>
    <row r="54078" spans="1:2" x14ac:dyDescent="0.2">
      <c r="A54078" s="253"/>
      <c r="B54078" s="254"/>
    </row>
    <row r="54079" spans="1:2" x14ac:dyDescent="0.2">
      <c r="A54079" s="253"/>
      <c r="B54079" s="254"/>
    </row>
    <row r="54080" spans="1:2" x14ac:dyDescent="0.2">
      <c r="A54080" s="253"/>
      <c r="B54080" s="254"/>
    </row>
    <row r="54081" spans="1:2" x14ac:dyDescent="0.2">
      <c r="A54081" s="253"/>
      <c r="B54081" s="254"/>
    </row>
    <row r="54082" spans="1:2" x14ac:dyDescent="0.2">
      <c r="A54082" s="253"/>
      <c r="B54082" s="254"/>
    </row>
    <row r="54083" spans="1:2" x14ac:dyDescent="0.2">
      <c r="A54083" s="253"/>
      <c r="B54083" s="254"/>
    </row>
    <row r="54084" spans="1:2" x14ac:dyDescent="0.2">
      <c r="A54084" s="253"/>
      <c r="B54084" s="254"/>
    </row>
    <row r="54085" spans="1:2" x14ac:dyDescent="0.2">
      <c r="A54085" s="253"/>
      <c r="B54085" s="254"/>
    </row>
    <row r="54086" spans="1:2" x14ac:dyDescent="0.2">
      <c r="A54086" s="253"/>
      <c r="B54086" s="254"/>
    </row>
    <row r="54087" spans="1:2" x14ac:dyDescent="0.2">
      <c r="A54087" s="253"/>
      <c r="B54087" s="254"/>
    </row>
    <row r="54088" spans="1:2" x14ac:dyDescent="0.2">
      <c r="A54088" s="253"/>
      <c r="B54088" s="254"/>
    </row>
    <row r="54089" spans="1:2" x14ac:dyDescent="0.2">
      <c r="A54089" s="253"/>
      <c r="B54089" s="254"/>
    </row>
    <row r="54090" spans="1:2" x14ac:dyDescent="0.2">
      <c r="A54090" s="253"/>
      <c r="B54090" s="254"/>
    </row>
    <row r="54091" spans="1:2" x14ac:dyDescent="0.2">
      <c r="A54091" s="253"/>
      <c r="B54091" s="254"/>
    </row>
    <row r="54092" spans="1:2" x14ac:dyDescent="0.2">
      <c r="A54092" s="253"/>
      <c r="B54092" s="254"/>
    </row>
    <row r="54093" spans="1:2" x14ac:dyDescent="0.2">
      <c r="A54093" s="253"/>
      <c r="B54093" s="254"/>
    </row>
    <row r="54094" spans="1:2" x14ac:dyDescent="0.2">
      <c r="A54094" s="253"/>
      <c r="B54094" s="254"/>
    </row>
    <row r="54095" spans="1:2" x14ac:dyDescent="0.2">
      <c r="A54095" s="253"/>
      <c r="B54095" s="254"/>
    </row>
    <row r="54096" spans="1:2" x14ac:dyDescent="0.2">
      <c r="A54096" s="253"/>
      <c r="B54096" s="254"/>
    </row>
    <row r="54097" spans="1:2" x14ac:dyDescent="0.2">
      <c r="A54097" s="253"/>
      <c r="B54097" s="254"/>
    </row>
    <row r="54098" spans="1:2" x14ac:dyDescent="0.2">
      <c r="A54098" s="253"/>
      <c r="B54098" s="254"/>
    </row>
    <row r="54099" spans="1:2" x14ac:dyDescent="0.2">
      <c r="A54099" s="253"/>
      <c r="B54099" s="254"/>
    </row>
    <row r="54100" spans="1:2" x14ac:dyDescent="0.2">
      <c r="A54100" s="253"/>
      <c r="B54100" s="254"/>
    </row>
    <row r="54101" spans="1:2" x14ac:dyDescent="0.2">
      <c r="A54101" s="253"/>
      <c r="B54101" s="254"/>
    </row>
    <row r="54102" spans="1:2" x14ac:dyDescent="0.2">
      <c r="A54102" s="253"/>
      <c r="B54102" s="254"/>
    </row>
    <row r="54103" spans="1:2" x14ac:dyDescent="0.2">
      <c r="A54103" s="253"/>
      <c r="B54103" s="254"/>
    </row>
    <row r="54104" spans="1:2" x14ac:dyDescent="0.2">
      <c r="A54104" s="253"/>
      <c r="B54104" s="254"/>
    </row>
    <row r="54105" spans="1:2" x14ac:dyDescent="0.2">
      <c r="A54105" s="253"/>
      <c r="B54105" s="254"/>
    </row>
    <row r="54106" spans="1:2" x14ac:dyDescent="0.2">
      <c r="A54106" s="253"/>
      <c r="B54106" s="254"/>
    </row>
    <row r="54107" spans="1:2" x14ac:dyDescent="0.2">
      <c r="A54107" s="253"/>
      <c r="B54107" s="254"/>
    </row>
    <row r="54108" spans="1:2" x14ac:dyDescent="0.2">
      <c r="A54108" s="253"/>
      <c r="B54108" s="254"/>
    </row>
    <row r="54109" spans="1:2" x14ac:dyDescent="0.2">
      <c r="A54109" s="253"/>
      <c r="B54109" s="254"/>
    </row>
    <row r="54110" spans="1:2" x14ac:dyDescent="0.2">
      <c r="A54110" s="253"/>
      <c r="B54110" s="254"/>
    </row>
    <row r="54111" spans="1:2" x14ac:dyDescent="0.2">
      <c r="A54111" s="253"/>
      <c r="B54111" s="254"/>
    </row>
    <row r="54112" spans="1:2" x14ac:dyDescent="0.2">
      <c r="A54112" s="253"/>
      <c r="B54112" s="254"/>
    </row>
    <row r="54113" spans="1:2" x14ac:dyDescent="0.2">
      <c r="A54113" s="253"/>
      <c r="B54113" s="254"/>
    </row>
    <row r="54114" spans="1:2" x14ac:dyDescent="0.2">
      <c r="A54114" s="253"/>
      <c r="B54114" s="254"/>
    </row>
    <row r="54115" spans="1:2" x14ac:dyDescent="0.2">
      <c r="A54115" s="253"/>
      <c r="B54115" s="254"/>
    </row>
    <row r="54116" spans="1:2" x14ac:dyDescent="0.2">
      <c r="A54116" s="253"/>
      <c r="B54116" s="254"/>
    </row>
    <row r="54117" spans="1:2" x14ac:dyDescent="0.2">
      <c r="A54117" s="253"/>
      <c r="B54117" s="254"/>
    </row>
    <row r="54118" spans="1:2" x14ac:dyDescent="0.2">
      <c r="A54118" s="253"/>
      <c r="B54118" s="254"/>
    </row>
    <row r="54119" spans="1:2" x14ac:dyDescent="0.2">
      <c r="A54119" s="253"/>
      <c r="B54119" s="254"/>
    </row>
    <row r="54120" spans="1:2" x14ac:dyDescent="0.2">
      <c r="A54120" s="253"/>
      <c r="B54120" s="254"/>
    </row>
    <row r="54121" spans="1:2" x14ac:dyDescent="0.2">
      <c r="A54121" s="253"/>
      <c r="B54121" s="254"/>
    </row>
    <row r="54122" spans="1:2" x14ac:dyDescent="0.2">
      <c r="A54122" s="253"/>
      <c r="B54122" s="254"/>
    </row>
    <row r="54123" spans="1:2" x14ac:dyDescent="0.2">
      <c r="A54123" s="253"/>
      <c r="B54123" s="254"/>
    </row>
    <row r="54124" spans="1:2" x14ac:dyDescent="0.2">
      <c r="A54124" s="253"/>
      <c r="B54124" s="254"/>
    </row>
    <row r="54125" spans="1:2" x14ac:dyDescent="0.2">
      <c r="A54125" s="253"/>
      <c r="B54125" s="254"/>
    </row>
    <row r="54126" spans="1:2" x14ac:dyDescent="0.2">
      <c r="A54126" s="253"/>
      <c r="B54126" s="254"/>
    </row>
    <row r="54127" spans="1:2" x14ac:dyDescent="0.2">
      <c r="A54127" s="253"/>
      <c r="B54127" s="254"/>
    </row>
    <row r="54128" spans="1:2" x14ac:dyDescent="0.2">
      <c r="A54128" s="253"/>
      <c r="B54128" s="254"/>
    </row>
    <row r="54129" spans="1:2" x14ac:dyDescent="0.2">
      <c r="A54129" s="253"/>
      <c r="B54129" s="254"/>
    </row>
    <row r="54130" spans="1:2" x14ac:dyDescent="0.2">
      <c r="A54130" s="253"/>
      <c r="B54130" s="254"/>
    </row>
    <row r="54131" spans="1:2" x14ac:dyDescent="0.2">
      <c r="A54131" s="253"/>
      <c r="B54131" s="254"/>
    </row>
    <row r="54132" spans="1:2" x14ac:dyDescent="0.2">
      <c r="A54132" s="253"/>
      <c r="B54132" s="254"/>
    </row>
    <row r="54133" spans="1:2" x14ac:dyDescent="0.2">
      <c r="A54133" s="253"/>
      <c r="B54133" s="254"/>
    </row>
    <row r="54134" spans="1:2" x14ac:dyDescent="0.2">
      <c r="A54134" s="253"/>
      <c r="B54134" s="254"/>
    </row>
    <row r="54135" spans="1:2" x14ac:dyDescent="0.2">
      <c r="A54135" s="253"/>
      <c r="B54135" s="254"/>
    </row>
    <row r="54136" spans="1:2" x14ac:dyDescent="0.2">
      <c r="A54136" s="253"/>
      <c r="B54136" s="254"/>
    </row>
    <row r="54137" spans="1:2" x14ac:dyDescent="0.2">
      <c r="A54137" s="253"/>
      <c r="B54137" s="254"/>
    </row>
    <row r="54138" spans="1:2" x14ac:dyDescent="0.2">
      <c r="A54138" s="253"/>
      <c r="B54138" s="254"/>
    </row>
    <row r="54139" spans="1:2" x14ac:dyDescent="0.2">
      <c r="A54139" s="253"/>
      <c r="B54139" s="254"/>
    </row>
    <row r="54140" spans="1:2" x14ac:dyDescent="0.2">
      <c r="A54140" s="253"/>
      <c r="B54140" s="254"/>
    </row>
    <row r="54141" spans="1:2" x14ac:dyDescent="0.2">
      <c r="A54141" s="253"/>
      <c r="B54141" s="254"/>
    </row>
    <row r="54142" spans="1:2" x14ac:dyDescent="0.2">
      <c r="A54142" s="253"/>
      <c r="B54142" s="254"/>
    </row>
    <row r="54143" spans="1:2" x14ac:dyDescent="0.2">
      <c r="A54143" s="253"/>
      <c r="B54143" s="254"/>
    </row>
    <row r="54144" spans="1:2" x14ac:dyDescent="0.2">
      <c r="A54144" s="253"/>
      <c r="B54144" s="254"/>
    </row>
    <row r="54145" spans="1:2" x14ac:dyDescent="0.2">
      <c r="A54145" s="253"/>
      <c r="B54145" s="254"/>
    </row>
    <row r="54146" spans="1:2" x14ac:dyDescent="0.2">
      <c r="A54146" s="253"/>
      <c r="B54146" s="254"/>
    </row>
    <row r="54147" spans="1:2" x14ac:dyDescent="0.2">
      <c r="A54147" s="253"/>
      <c r="B54147" s="254"/>
    </row>
    <row r="54148" spans="1:2" x14ac:dyDescent="0.2">
      <c r="A54148" s="253"/>
      <c r="B54148" s="254"/>
    </row>
    <row r="54149" spans="1:2" x14ac:dyDescent="0.2">
      <c r="A54149" s="253"/>
      <c r="B54149" s="254"/>
    </row>
    <row r="54150" spans="1:2" x14ac:dyDescent="0.2">
      <c r="A54150" s="253"/>
      <c r="B54150" s="254"/>
    </row>
    <row r="54151" spans="1:2" x14ac:dyDescent="0.2">
      <c r="A54151" s="253"/>
      <c r="B54151" s="254"/>
    </row>
    <row r="54152" spans="1:2" x14ac:dyDescent="0.2">
      <c r="A54152" s="253"/>
      <c r="B54152" s="254"/>
    </row>
    <row r="54153" spans="1:2" x14ac:dyDescent="0.2">
      <c r="A54153" s="253"/>
      <c r="B54153" s="254"/>
    </row>
    <row r="54154" spans="1:2" x14ac:dyDescent="0.2">
      <c r="A54154" s="253"/>
      <c r="B54154" s="254"/>
    </row>
    <row r="54155" spans="1:2" x14ac:dyDescent="0.2">
      <c r="A54155" s="253"/>
      <c r="B54155" s="254"/>
    </row>
    <row r="54156" spans="1:2" x14ac:dyDescent="0.2">
      <c r="A54156" s="253"/>
      <c r="B54156" s="254"/>
    </row>
    <row r="54157" spans="1:2" x14ac:dyDescent="0.2">
      <c r="A54157" s="253"/>
      <c r="B54157" s="254"/>
    </row>
    <row r="54158" spans="1:2" x14ac:dyDescent="0.2">
      <c r="A54158" s="253"/>
      <c r="B54158" s="254"/>
    </row>
    <row r="54159" spans="1:2" x14ac:dyDescent="0.2">
      <c r="A54159" s="253"/>
      <c r="B54159" s="254"/>
    </row>
    <row r="54160" spans="1:2" x14ac:dyDescent="0.2">
      <c r="A54160" s="253"/>
      <c r="B54160" s="254"/>
    </row>
    <row r="54161" spans="1:2" x14ac:dyDescent="0.2">
      <c r="A54161" s="253"/>
      <c r="B54161" s="254"/>
    </row>
    <row r="54162" spans="1:2" x14ac:dyDescent="0.2">
      <c r="A54162" s="253"/>
      <c r="B54162" s="254"/>
    </row>
    <row r="54163" spans="1:2" x14ac:dyDescent="0.2">
      <c r="A54163" s="253"/>
      <c r="B54163" s="254"/>
    </row>
    <row r="54164" spans="1:2" x14ac:dyDescent="0.2">
      <c r="A54164" s="253"/>
      <c r="B54164" s="254"/>
    </row>
    <row r="54165" spans="1:2" x14ac:dyDescent="0.2">
      <c r="A54165" s="253"/>
      <c r="B54165" s="254"/>
    </row>
    <row r="54166" spans="1:2" x14ac:dyDescent="0.2">
      <c r="A54166" s="253"/>
      <c r="B54166" s="254"/>
    </row>
    <row r="54167" spans="1:2" x14ac:dyDescent="0.2">
      <c r="A54167" s="253"/>
      <c r="B54167" s="254"/>
    </row>
    <row r="54168" spans="1:2" x14ac:dyDescent="0.2">
      <c r="A54168" s="253"/>
      <c r="B54168" s="254"/>
    </row>
    <row r="54169" spans="1:2" x14ac:dyDescent="0.2">
      <c r="A54169" s="253"/>
      <c r="B54169" s="254"/>
    </row>
    <row r="54170" spans="1:2" x14ac:dyDescent="0.2">
      <c r="A54170" s="253"/>
      <c r="B54170" s="254"/>
    </row>
    <row r="54171" spans="1:2" x14ac:dyDescent="0.2">
      <c r="A54171" s="253"/>
      <c r="B54171" s="254"/>
    </row>
    <row r="54172" spans="1:2" x14ac:dyDescent="0.2">
      <c r="A54172" s="253"/>
      <c r="B54172" s="254"/>
    </row>
    <row r="54173" spans="1:2" x14ac:dyDescent="0.2">
      <c r="A54173" s="253"/>
      <c r="B54173" s="254"/>
    </row>
    <row r="54174" spans="1:2" x14ac:dyDescent="0.2">
      <c r="A54174" s="253"/>
      <c r="B54174" s="254"/>
    </row>
    <row r="54175" spans="1:2" x14ac:dyDescent="0.2">
      <c r="A54175" s="253"/>
      <c r="B54175" s="254"/>
    </row>
    <row r="54176" spans="1:2" x14ac:dyDescent="0.2">
      <c r="A54176" s="253"/>
      <c r="B54176" s="254"/>
    </row>
    <row r="54177" spans="1:2" x14ac:dyDescent="0.2">
      <c r="A54177" s="253"/>
      <c r="B54177" s="254"/>
    </row>
    <row r="54178" spans="1:2" x14ac:dyDescent="0.2">
      <c r="A54178" s="253"/>
      <c r="B54178" s="254"/>
    </row>
    <row r="54179" spans="1:2" x14ac:dyDescent="0.2">
      <c r="A54179" s="253"/>
      <c r="B54179" s="254"/>
    </row>
    <row r="54180" spans="1:2" x14ac:dyDescent="0.2">
      <c r="A54180" s="253"/>
      <c r="B54180" s="254"/>
    </row>
    <row r="54181" spans="1:2" x14ac:dyDescent="0.2">
      <c r="A54181" s="253"/>
      <c r="B54181" s="254"/>
    </row>
    <row r="54182" spans="1:2" x14ac:dyDescent="0.2">
      <c r="A54182" s="253"/>
      <c r="B54182" s="254"/>
    </row>
    <row r="54183" spans="1:2" x14ac:dyDescent="0.2">
      <c r="A54183" s="253"/>
      <c r="B54183" s="254"/>
    </row>
    <row r="54184" spans="1:2" x14ac:dyDescent="0.2">
      <c r="A54184" s="253"/>
      <c r="B54184" s="254"/>
    </row>
    <row r="54185" spans="1:2" x14ac:dyDescent="0.2">
      <c r="A54185" s="253"/>
      <c r="B54185" s="254"/>
    </row>
    <row r="54186" spans="1:2" x14ac:dyDescent="0.2">
      <c r="A54186" s="253"/>
      <c r="B54186" s="254"/>
    </row>
    <row r="54187" spans="1:2" x14ac:dyDescent="0.2">
      <c r="A54187" s="253"/>
      <c r="B54187" s="254"/>
    </row>
    <row r="54188" spans="1:2" x14ac:dyDescent="0.2">
      <c r="A54188" s="253"/>
      <c r="B54188" s="254"/>
    </row>
    <row r="54189" spans="1:2" x14ac:dyDescent="0.2">
      <c r="A54189" s="253"/>
      <c r="B54189" s="254"/>
    </row>
    <row r="54190" spans="1:2" x14ac:dyDescent="0.2">
      <c r="A54190" s="253"/>
      <c r="B54190" s="254"/>
    </row>
    <row r="54191" spans="1:2" x14ac:dyDescent="0.2">
      <c r="A54191" s="253"/>
      <c r="B54191" s="254"/>
    </row>
    <row r="54192" spans="1:2" x14ac:dyDescent="0.2">
      <c r="A54192" s="253"/>
      <c r="B54192" s="254"/>
    </row>
    <row r="54193" spans="1:2" x14ac:dyDescent="0.2">
      <c r="A54193" s="253"/>
      <c r="B54193" s="254"/>
    </row>
    <row r="54194" spans="1:2" x14ac:dyDescent="0.2">
      <c r="A54194" s="253"/>
      <c r="B54194" s="254"/>
    </row>
    <row r="54195" spans="1:2" x14ac:dyDescent="0.2">
      <c r="A54195" s="253"/>
      <c r="B54195" s="254"/>
    </row>
    <row r="54196" spans="1:2" x14ac:dyDescent="0.2">
      <c r="A54196" s="253"/>
      <c r="B54196" s="254"/>
    </row>
    <row r="54197" spans="1:2" x14ac:dyDescent="0.2">
      <c r="A54197" s="253"/>
      <c r="B54197" s="254"/>
    </row>
    <row r="54198" spans="1:2" x14ac:dyDescent="0.2">
      <c r="A54198" s="253"/>
      <c r="B54198" s="254"/>
    </row>
    <row r="54199" spans="1:2" x14ac:dyDescent="0.2">
      <c r="A54199" s="253"/>
      <c r="B54199" s="254"/>
    </row>
    <row r="54200" spans="1:2" x14ac:dyDescent="0.2">
      <c r="A54200" s="253"/>
      <c r="B54200" s="254"/>
    </row>
    <row r="54201" spans="1:2" x14ac:dyDescent="0.2">
      <c r="A54201" s="253"/>
      <c r="B54201" s="254"/>
    </row>
    <row r="54202" spans="1:2" x14ac:dyDescent="0.2">
      <c r="A54202" s="253"/>
      <c r="B54202" s="254"/>
    </row>
    <row r="54203" spans="1:2" x14ac:dyDescent="0.2">
      <c r="A54203" s="253"/>
      <c r="B54203" s="254"/>
    </row>
    <row r="54204" spans="1:2" x14ac:dyDescent="0.2">
      <c r="A54204" s="253"/>
      <c r="B54204" s="254"/>
    </row>
    <row r="54205" spans="1:2" x14ac:dyDescent="0.2">
      <c r="A54205" s="253"/>
      <c r="B54205" s="254"/>
    </row>
    <row r="54206" spans="1:2" x14ac:dyDescent="0.2">
      <c r="A54206" s="253"/>
      <c r="B54206" s="254"/>
    </row>
    <row r="54207" spans="1:2" x14ac:dyDescent="0.2">
      <c r="A54207" s="253"/>
      <c r="B54207" s="254"/>
    </row>
    <row r="54208" spans="1:2" x14ac:dyDescent="0.2">
      <c r="A54208" s="253"/>
      <c r="B54208" s="254"/>
    </row>
    <row r="54209" spans="1:2" x14ac:dyDescent="0.2">
      <c r="A54209" s="253"/>
      <c r="B54209" s="254"/>
    </row>
    <row r="54210" spans="1:2" x14ac:dyDescent="0.2">
      <c r="A54210" s="253"/>
      <c r="B54210" s="254"/>
    </row>
    <row r="54211" spans="1:2" x14ac:dyDescent="0.2">
      <c r="A54211" s="253"/>
      <c r="B54211" s="254"/>
    </row>
    <row r="54212" spans="1:2" x14ac:dyDescent="0.2">
      <c r="A54212" s="253"/>
      <c r="B54212" s="254"/>
    </row>
    <row r="54213" spans="1:2" x14ac:dyDescent="0.2">
      <c r="A54213" s="253"/>
      <c r="B54213" s="254"/>
    </row>
    <row r="54214" spans="1:2" x14ac:dyDescent="0.2">
      <c r="A54214" s="253"/>
      <c r="B54214" s="254"/>
    </row>
    <row r="54215" spans="1:2" x14ac:dyDescent="0.2">
      <c r="A54215" s="253"/>
      <c r="B54215" s="254"/>
    </row>
    <row r="54216" spans="1:2" x14ac:dyDescent="0.2">
      <c r="A54216" s="253"/>
      <c r="B54216" s="254"/>
    </row>
    <row r="54217" spans="1:2" x14ac:dyDescent="0.2">
      <c r="A54217" s="253"/>
      <c r="B54217" s="254"/>
    </row>
    <row r="54218" spans="1:2" x14ac:dyDescent="0.2">
      <c r="A54218" s="253"/>
      <c r="B54218" s="254"/>
    </row>
    <row r="54219" spans="1:2" x14ac:dyDescent="0.2">
      <c r="A54219" s="253"/>
      <c r="B54219" s="254"/>
    </row>
    <row r="54220" spans="1:2" x14ac:dyDescent="0.2">
      <c r="A54220" s="253"/>
      <c r="B54220" s="254"/>
    </row>
    <row r="54221" spans="1:2" x14ac:dyDescent="0.2">
      <c r="A54221" s="253"/>
      <c r="B54221" s="254"/>
    </row>
    <row r="54222" spans="1:2" x14ac:dyDescent="0.2">
      <c r="A54222" s="253"/>
      <c r="B54222" s="254"/>
    </row>
    <row r="54223" spans="1:2" x14ac:dyDescent="0.2">
      <c r="A54223" s="253"/>
      <c r="B54223" s="254"/>
    </row>
    <row r="54224" spans="1:2" x14ac:dyDescent="0.2">
      <c r="A54224" s="253"/>
      <c r="B54224" s="254"/>
    </row>
    <row r="54225" spans="1:2" x14ac:dyDescent="0.2">
      <c r="A54225" s="253"/>
      <c r="B54225" s="254"/>
    </row>
    <row r="54226" spans="1:2" x14ac:dyDescent="0.2">
      <c r="A54226" s="253"/>
      <c r="B54226" s="254"/>
    </row>
    <row r="54227" spans="1:2" x14ac:dyDescent="0.2">
      <c r="A54227" s="253"/>
      <c r="B54227" s="254"/>
    </row>
    <row r="54228" spans="1:2" x14ac:dyDescent="0.2">
      <c r="A54228" s="253"/>
      <c r="B54228" s="254"/>
    </row>
    <row r="54229" spans="1:2" x14ac:dyDescent="0.2">
      <c r="A54229" s="253"/>
      <c r="B54229" s="254"/>
    </row>
    <row r="54230" spans="1:2" x14ac:dyDescent="0.2">
      <c r="A54230" s="253"/>
      <c r="B54230" s="254"/>
    </row>
    <row r="54231" spans="1:2" x14ac:dyDescent="0.2">
      <c r="A54231" s="253"/>
      <c r="B54231" s="254"/>
    </row>
    <row r="54232" spans="1:2" x14ac:dyDescent="0.2">
      <c r="A54232" s="253"/>
      <c r="B54232" s="254"/>
    </row>
    <row r="54233" spans="1:2" x14ac:dyDescent="0.2">
      <c r="A54233" s="253"/>
      <c r="B54233" s="254"/>
    </row>
    <row r="54234" spans="1:2" x14ac:dyDescent="0.2">
      <c r="A54234" s="253"/>
      <c r="B54234" s="254"/>
    </row>
    <row r="54235" spans="1:2" x14ac:dyDescent="0.2">
      <c r="A54235" s="253"/>
      <c r="B54235" s="254"/>
    </row>
    <row r="54236" spans="1:2" x14ac:dyDescent="0.2">
      <c r="A54236" s="253"/>
      <c r="B54236" s="254"/>
    </row>
    <row r="54237" spans="1:2" x14ac:dyDescent="0.2">
      <c r="A54237" s="253"/>
      <c r="B54237" s="254"/>
    </row>
    <row r="54238" spans="1:2" x14ac:dyDescent="0.2">
      <c r="A54238" s="253"/>
      <c r="B54238" s="254"/>
    </row>
    <row r="54239" spans="1:2" x14ac:dyDescent="0.2">
      <c r="A54239" s="253"/>
      <c r="B54239" s="254"/>
    </row>
    <row r="54240" spans="1:2" x14ac:dyDescent="0.2">
      <c r="A54240" s="253"/>
      <c r="B54240" s="254"/>
    </row>
    <row r="54241" spans="1:2" x14ac:dyDescent="0.2">
      <c r="A54241" s="253"/>
      <c r="B54241" s="254"/>
    </row>
    <row r="54242" spans="1:2" x14ac:dyDescent="0.2">
      <c r="A54242" s="253"/>
      <c r="B54242" s="254"/>
    </row>
    <row r="54243" spans="1:2" x14ac:dyDescent="0.2">
      <c r="A54243" s="253"/>
      <c r="B54243" s="254"/>
    </row>
    <row r="54244" spans="1:2" x14ac:dyDescent="0.2">
      <c r="A54244" s="253"/>
      <c r="B54244" s="254"/>
    </row>
    <row r="54245" spans="1:2" x14ac:dyDescent="0.2">
      <c r="A54245" s="253"/>
      <c r="B54245" s="254"/>
    </row>
    <row r="54246" spans="1:2" x14ac:dyDescent="0.2">
      <c r="A54246" s="253"/>
      <c r="B54246" s="254"/>
    </row>
    <row r="54247" spans="1:2" x14ac:dyDescent="0.2">
      <c r="A54247" s="253"/>
      <c r="B54247" s="254"/>
    </row>
    <row r="54248" spans="1:2" x14ac:dyDescent="0.2">
      <c r="A54248" s="253"/>
      <c r="B54248" s="254"/>
    </row>
    <row r="54249" spans="1:2" x14ac:dyDescent="0.2">
      <c r="A54249" s="253"/>
      <c r="B54249" s="254"/>
    </row>
    <row r="54250" spans="1:2" x14ac:dyDescent="0.2">
      <c r="A54250" s="253"/>
      <c r="B54250" s="254"/>
    </row>
    <row r="54251" spans="1:2" x14ac:dyDescent="0.2">
      <c r="A54251" s="253"/>
      <c r="B54251" s="254"/>
    </row>
    <row r="54252" spans="1:2" x14ac:dyDescent="0.2">
      <c r="A54252" s="253"/>
      <c r="B54252" s="254"/>
    </row>
    <row r="54253" spans="1:2" x14ac:dyDescent="0.2">
      <c r="A54253" s="253"/>
      <c r="B54253" s="254"/>
    </row>
    <row r="54254" spans="1:2" x14ac:dyDescent="0.2">
      <c r="A54254" s="253"/>
      <c r="B54254" s="254"/>
    </row>
    <row r="54255" spans="1:2" x14ac:dyDescent="0.2">
      <c r="A54255" s="253"/>
      <c r="B54255" s="254"/>
    </row>
    <row r="54256" spans="1:2" x14ac:dyDescent="0.2">
      <c r="A54256" s="253"/>
      <c r="B54256" s="254"/>
    </row>
    <row r="54257" spans="1:2" x14ac:dyDescent="0.2">
      <c r="A54257" s="253"/>
      <c r="B54257" s="254"/>
    </row>
    <row r="54258" spans="1:2" x14ac:dyDescent="0.2">
      <c r="A54258" s="253"/>
      <c r="B54258" s="254"/>
    </row>
    <row r="54259" spans="1:2" x14ac:dyDescent="0.2">
      <c r="A54259" s="253"/>
      <c r="B54259" s="254"/>
    </row>
    <row r="54260" spans="1:2" x14ac:dyDescent="0.2">
      <c r="A54260" s="253"/>
      <c r="B54260" s="254"/>
    </row>
    <row r="54261" spans="1:2" x14ac:dyDescent="0.2">
      <c r="A54261" s="253"/>
      <c r="B54261" s="254"/>
    </row>
    <row r="54262" spans="1:2" x14ac:dyDescent="0.2">
      <c r="A54262" s="253"/>
      <c r="B54262" s="254"/>
    </row>
    <row r="54263" spans="1:2" x14ac:dyDescent="0.2">
      <c r="A54263" s="253"/>
      <c r="B54263" s="254"/>
    </row>
    <row r="54264" spans="1:2" x14ac:dyDescent="0.2">
      <c r="A54264" s="253"/>
      <c r="B54264" s="254"/>
    </row>
    <row r="54265" spans="1:2" x14ac:dyDescent="0.2">
      <c r="A54265" s="253"/>
      <c r="B54265" s="254"/>
    </row>
    <row r="54266" spans="1:2" x14ac:dyDescent="0.2">
      <c r="A54266" s="253"/>
      <c r="B54266" s="254"/>
    </row>
    <row r="54267" spans="1:2" x14ac:dyDescent="0.2">
      <c r="A54267" s="253"/>
      <c r="B54267" s="254"/>
    </row>
    <row r="54268" spans="1:2" x14ac:dyDescent="0.2">
      <c r="A54268" s="253"/>
      <c r="B54268" s="254"/>
    </row>
    <row r="54269" spans="1:2" x14ac:dyDescent="0.2">
      <c r="A54269" s="253"/>
      <c r="B54269" s="254"/>
    </row>
    <row r="54270" spans="1:2" x14ac:dyDescent="0.2">
      <c r="A54270" s="253"/>
      <c r="B54270" s="254"/>
    </row>
    <row r="54271" spans="1:2" x14ac:dyDescent="0.2">
      <c r="A54271" s="253"/>
      <c r="B54271" s="254"/>
    </row>
    <row r="54272" spans="1:2" x14ac:dyDescent="0.2">
      <c r="A54272" s="253"/>
      <c r="B54272" s="254"/>
    </row>
    <row r="54273" spans="1:2" x14ac:dyDescent="0.2">
      <c r="A54273" s="253"/>
      <c r="B54273" s="254"/>
    </row>
    <row r="54274" spans="1:2" x14ac:dyDescent="0.2">
      <c r="A54274" s="253"/>
      <c r="B54274" s="254"/>
    </row>
    <row r="54275" spans="1:2" x14ac:dyDescent="0.2">
      <c r="A54275" s="253"/>
      <c r="B54275" s="254"/>
    </row>
    <row r="54276" spans="1:2" x14ac:dyDescent="0.2">
      <c r="A54276" s="253"/>
      <c r="B54276" s="254"/>
    </row>
    <row r="54277" spans="1:2" x14ac:dyDescent="0.2">
      <c r="A54277" s="253"/>
      <c r="B54277" s="254"/>
    </row>
    <row r="54278" spans="1:2" x14ac:dyDescent="0.2">
      <c r="A54278" s="253"/>
      <c r="B54278" s="254"/>
    </row>
    <row r="54279" spans="1:2" x14ac:dyDescent="0.2">
      <c r="A54279" s="253"/>
      <c r="B54279" s="254"/>
    </row>
    <row r="54280" spans="1:2" x14ac:dyDescent="0.2">
      <c r="A54280" s="253"/>
      <c r="B54280" s="254"/>
    </row>
    <row r="54281" spans="1:2" x14ac:dyDescent="0.2">
      <c r="A54281" s="253"/>
      <c r="B54281" s="254"/>
    </row>
    <row r="54282" spans="1:2" x14ac:dyDescent="0.2">
      <c r="A54282" s="253"/>
      <c r="B54282" s="254"/>
    </row>
    <row r="54283" spans="1:2" x14ac:dyDescent="0.2">
      <c r="A54283" s="253"/>
      <c r="B54283" s="254"/>
    </row>
    <row r="54284" spans="1:2" x14ac:dyDescent="0.2">
      <c r="A54284" s="253"/>
      <c r="B54284" s="254"/>
    </row>
    <row r="54285" spans="1:2" x14ac:dyDescent="0.2">
      <c r="A54285" s="253"/>
      <c r="B54285" s="254"/>
    </row>
    <row r="54286" spans="1:2" x14ac:dyDescent="0.2">
      <c r="A54286" s="253"/>
      <c r="B54286" s="254"/>
    </row>
    <row r="54287" spans="1:2" x14ac:dyDescent="0.2">
      <c r="A54287" s="253"/>
      <c r="B54287" s="254"/>
    </row>
    <row r="54288" spans="1:2" x14ac:dyDescent="0.2">
      <c r="A54288" s="253"/>
      <c r="B54288" s="254"/>
    </row>
    <row r="54289" spans="1:2" x14ac:dyDescent="0.2">
      <c r="A54289" s="253"/>
      <c r="B54289" s="254"/>
    </row>
    <row r="54290" spans="1:2" x14ac:dyDescent="0.2">
      <c r="A54290" s="253"/>
      <c r="B54290" s="254"/>
    </row>
    <row r="54291" spans="1:2" x14ac:dyDescent="0.2">
      <c r="A54291" s="253"/>
      <c r="B54291" s="254"/>
    </row>
    <row r="54292" spans="1:2" x14ac:dyDescent="0.2">
      <c r="A54292" s="253"/>
      <c r="B54292" s="254"/>
    </row>
    <row r="54293" spans="1:2" x14ac:dyDescent="0.2">
      <c r="A54293" s="253"/>
      <c r="B54293" s="254"/>
    </row>
    <row r="54294" spans="1:2" x14ac:dyDescent="0.2">
      <c r="A54294" s="253"/>
      <c r="B54294" s="254"/>
    </row>
    <row r="54295" spans="1:2" x14ac:dyDescent="0.2">
      <c r="A54295" s="253"/>
      <c r="B54295" s="254"/>
    </row>
    <row r="54296" spans="1:2" x14ac:dyDescent="0.2">
      <c r="A54296" s="253"/>
      <c r="B54296" s="254"/>
    </row>
    <row r="54297" spans="1:2" x14ac:dyDescent="0.2">
      <c r="A54297" s="253"/>
      <c r="B54297" s="254"/>
    </row>
    <row r="54298" spans="1:2" x14ac:dyDescent="0.2">
      <c r="A54298" s="253"/>
      <c r="B54298" s="254"/>
    </row>
    <row r="54299" spans="1:2" x14ac:dyDescent="0.2">
      <c r="A54299" s="253"/>
      <c r="B54299" s="254"/>
    </row>
    <row r="54300" spans="1:2" x14ac:dyDescent="0.2">
      <c r="A54300" s="253"/>
      <c r="B54300" s="254"/>
    </row>
    <row r="54301" spans="1:2" x14ac:dyDescent="0.2">
      <c r="A54301" s="253"/>
      <c r="B54301" s="254"/>
    </row>
    <row r="54302" spans="1:2" x14ac:dyDescent="0.2">
      <c r="A54302" s="253"/>
      <c r="B54302" s="254"/>
    </row>
    <row r="54303" spans="1:2" x14ac:dyDescent="0.2">
      <c r="A54303" s="253"/>
      <c r="B54303" s="254"/>
    </row>
    <row r="54304" spans="1:2" x14ac:dyDescent="0.2">
      <c r="A54304" s="253"/>
      <c r="B54304" s="254"/>
    </row>
    <row r="54305" spans="1:2" x14ac:dyDescent="0.2">
      <c r="A54305" s="253"/>
      <c r="B54305" s="254"/>
    </row>
    <row r="54306" spans="1:2" x14ac:dyDescent="0.2">
      <c r="A54306" s="253"/>
      <c r="B54306" s="254"/>
    </row>
    <row r="54307" spans="1:2" x14ac:dyDescent="0.2">
      <c r="A54307" s="253"/>
      <c r="B54307" s="254"/>
    </row>
    <row r="54308" spans="1:2" x14ac:dyDescent="0.2">
      <c r="A54308" s="253"/>
      <c r="B54308" s="254"/>
    </row>
    <row r="54309" spans="1:2" x14ac:dyDescent="0.2">
      <c r="A54309" s="253"/>
      <c r="B54309" s="254"/>
    </row>
    <row r="54310" spans="1:2" x14ac:dyDescent="0.2">
      <c r="A54310" s="253"/>
      <c r="B54310" s="254"/>
    </row>
    <row r="54311" spans="1:2" x14ac:dyDescent="0.2">
      <c r="A54311" s="253"/>
      <c r="B54311" s="254"/>
    </row>
    <row r="54312" spans="1:2" x14ac:dyDescent="0.2">
      <c r="A54312" s="253"/>
      <c r="B54312" s="254"/>
    </row>
    <row r="54313" spans="1:2" x14ac:dyDescent="0.2">
      <c r="A54313" s="253"/>
      <c r="B54313" s="254"/>
    </row>
    <row r="54314" spans="1:2" x14ac:dyDescent="0.2">
      <c r="A54314" s="253"/>
      <c r="B54314" s="254"/>
    </row>
    <row r="54315" spans="1:2" x14ac:dyDescent="0.2">
      <c r="A54315" s="253"/>
      <c r="B54315" s="254"/>
    </row>
    <row r="54316" spans="1:2" x14ac:dyDescent="0.2">
      <c r="A54316" s="253"/>
      <c r="B54316" s="254"/>
    </row>
    <row r="54317" spans="1:2" x14ac:dyDescent="0.2">
      <c r="A54317" s="253"/>
      <c r="B54317" s="254"/>
    </row>
    <row r="54318" spans="1:2" x14ac:dyDescent="0.2">
      <c r="A54318" s="253"/>
      <c r="B54318" s="254"/>
    </row>
    <row r="54319" spans="1:2" x14ac:dyDescent="0.2">
      <c r="A54319" s="253"/>
      <c r="B54319" s="254"/>
    </row>
    <row r="54320" spans="1:2" x14ac:dyDescent="0.2">
      <c r="A54320" s="253"/>
      <c r="B54320" s="254"/>
    </row>
    <row r="54321" spans="1:2" x14ac:dyDescent="0.2">
      <c r="A54321" s="253"/>
      <c r="B54321" s="254"/>
    </row>
    <row r="54322" spans="1:2" x14ac:dyDescent="0.2">
      <c r="A54322" s="253"/>
      <c r="B54322" s="254"/>
    </row>
    <row r="54323" spans="1:2" x14ac:dyDescent="0.2">
      <c r="A54323" s="253"/>
      <c r="B54323" s="254"/>
    </row>
    <row r="54324" spans="1:2" x14ac:dyDescent="0.2">
      <c r="A54324" s="253"/>
      <c r="B54324" s="254"/>
    </row>
    <row r="54325" spans="1:2" x14ac:dyDescent="0.2">
      <c r="A54325" s="253"/>
      <c r="B54325" s="254"/>
    </row>
    <row r="54326" spans="1:2" x14ac:dyDescent="0.2">
      <c r="A54326" s="253"/>
      <c r="B54326" s="254"/>
    </row>
    <row r="54327" spans="1:2" x14ac:dyDescent="0.2">
      <c r="A54327" s="253"/>
      <c r="B54327" s="254"/>
    </row>
    <row r="54328" spans="1:2" x14ac:dyDescent="0.2">
      <c r="A54328" s="253"/>
      <c r="B54328" s="254"/>
    </row>
    <row r="54329" spans="1:2" x14ac:dyDescent="0.2">
      <c r="A54329" s="253"/>
      <c r="B54329" s="254"/>
    </row>
    <row r="54330" spans="1:2" x14ac:dyDescent="0.2">
      <c r="A54330" s="253"/>
      <c r="B54330" s="254"/>
    </row>
    <row r="54331" spans="1:2" x14ac:dyDescent="0.2">
      <c r="A54331" s="253"/>
      <c r="B54331" s="254"/>
    </row>
    <row r="54332" spans="1:2" x14ac:dyDescent="0.2">
      <c r="A54332" s="253"/>
      <c r="B54332" s="254"/>
    </row>
    <row r="54333" spans="1:2" x14ac:dyDescent="0.2">
      <c r="A54333" s="253"/>
      <c r="B54333" s="254"/>
    </row>
    <row r="54334" spans="1:2" x14ac:dyDescent="0.2">
      <c r="A54334" s="253"/>
      <c r="B54334" s="254"/>
    </row>
    <row r="54335" spans="1:2" x14ac:dyDescent="0.2">
      <c r="A54335" s="253"/>
      <c r="B54335" s="254"/>
    </row>
    <row r="54336" spans="1:2" x14ac:dyDescent="0.2">
      <c r="A54336" s="253"/>
      <c r="B54336" s="254"/>
    </row>
    <row r="54337" spans="1:2" x14ac:dyDescent="0.2">
      <c r="A54337" s="253"/>
      <c r="B54337" s="254"/>
    </row>
    <row r="54338" spans="1:2" x14ac:dyDescent="0.2">
      <c r="A54338" s="253"/>
      <c r="B54338" s="254"/>
    </row>
    <row r="54339" spans="1:2" x14ac:dyDescent="0.2">
      <c r="A54339" s="253"/>
      <c r="B54339" s="254"/>
    </row>
    <row r="54340" spans="1:2" x14ac:dyDescent="0.2">
      <c r="A54340" s="253"/>
      <c r="B54340" s="254"/>
    </row>
    <row r="54341" spans="1:2" x14ac:dyDescent="0.2">
      <c r="A54341" s="253"/>
      <c r="B54341" s="254"/>
    </row>
    <row r="54342" spans="1:2" x14ac:dyDescent="0.2">
      <c r="A54342" s="253"/>
      <c r="B54342" s="254"/>
    </row>
    <row r="54343" spans="1:2" x14ac:dyDescent="0.2">
      <c r="A54343" s="253"/>
      <c r="B54343" s="254"/>
    </row>
    <row r="54344" spans="1:2" x14ac:dyDescent="0.2">
      <c r="A54344" s="253"/>
      <c r="B54344" s="254"/>
    </row>
    <row r="54345" spans="1:2" x14ac:dyDescent="0.2">
      <c r="A54345" s="253"/>
      <c r="B54345" s="254"/>
    </row>
    <row r="54346" spans="1:2" x14ac:dyDescent="0.2">
      <c r="A54346" s="253"/>
      <c r="B54346" s="254"/>
    </row>
    <row r="54347" spans="1:2" x14ac:dyDescent="0.2">
      <c r="A54347" s="253"/>
      <c r="B54347" s="254"/>
    </row>
    <row r="54348" spans="1:2" x14ac:dyDescent="0.2">
      <c r="A54348" s="253"/>
      <c r="B54348" s="254"/>
    </row>
    <row r="54349" spans="1:2" x14ac:dyDescent="0.2">
      <c r="A54349" s="253"/>
      <c r="B54349" s="254"/>
    </row>
    <row r="54350" spans="1:2" x14ac:dyDescent="0.2">
      <c r="A54350" s="253"/>
      <c r="B54350" s="254"/>
    </row>
    <row r="54351" spans="1:2" x14ac:dyDescent="0.2">
      <c r="A54351" s="253"/>
      <c r="B54351" s="254"/>
    </row>
    <row r="54352" spans="1:2" x14ac:dyDescent="0.2">
      <c r="A54352" s="253"/>
      <c r="B54352" s="254"/>
    </row>
    <row r="54353" spans="1:2" x14ac:dyDescent="0.2">
      <c r="A54353" s="253"/>
      <c r="B54353" s="254"/>
    </row>
    <row r="54354" spans="1:2" x14ac:dyDescent="0.2">
      <c r="A54354" s="253"/>
      <c r="B54354" s="254"/>
    </row>
    <row r="54355" spans="1:2" x14ac:dyDescent="0.2">
      <c r="A54355" s="253"/>
      <c r="B54355" s="254"/>
    </row>
    <row r="54356" spans="1:2" x14ac:dyDescent="0.2">
      <c r="A54356" s="253"/>
      <c r="B54356" s="254"/>
    </row>
    <row r="54357" spans="1:2" x14ac:dyDescent="0.2">
      <c r="A54357" s="253"/>
      <c r="B54357" s="254"/>
    </row>
    <row r="54358" spans="1:2" x14ac:dyDescent="0.2">
      <c r="A54358" s="253"/>
      <c r="B54358" s="254"/>
    </row>
    <row r="54359" spans="1:2" x14ac:dyDescent="0.2">
      <c r="A54359" s="253"/>
      <c r="B54359" s="254"/>
    </row>
    <row r="54360" spans="1:2" x14ac:dyDescent="0.2">
      <c r="A54360" s="253"/>
      <c r="B54360" s="254"/>
    </row>
    <row r="54361" spans="1:2" x14ac:dyDescent="0.2">
      <c r="A54361" s="253"/>
      <c r="B54361" s="254"/>
    </row>
    <row r="54362" spans="1:2" x14ac:dyDescent="0.2">
      <c r="A54362" s="253"/>
      <c r="B54362" s="254"/>
    </row>
    <row r="54363" spans="1:2" x14ac:dyDescent="0.2">
      <c r="A54363" s="253"/>
      <c r="B54363" s="254"/>
    </row>
    <row r="54364" spans="1:2" x14ac:dyDescent="0.2">
      <c r="A54364" s="253"/>
      <c r="B54364" s="254"/>
    </row>
    <row r="54365" spans="1:2" x14ac:dyDescent="0.2">
      <c r="A54365" s="253"/>
      <c r="B54365" s="254"/>
    </row>
    <row r="54366" spans="1:2" x14ac:dyDescent="0.2">
      <c r="A54366" s="253"/>
      <c r="B54366" s="254"/>
    </row>
    <row r="54367" spans="1:2" x14ac:dyDescent="0.2">
      <c r="A54367" s="253"/>
      <c r="B54367" s="254"/>
    </row>
    <row r="54368" spans="1:2" x14ac:dyDescent="0.2">
      <c r="A54368" s="253"/>
      <c r="B54368" s="254"/>
    </row>
    <row r="54369" spans="1:2" x14ac:dyDescent="0.2">
      <c r="A54369" s="253"/>
      <c r="B54369" s="254"/>
    </row>
    <row r="54370" spans="1:2" x14ac:dyDescent="0.2">
      <c r="A54370" s="253"/>
      <c r="B54370" s="254"/>
    </row>
    <row r="54371" spans="1:2" x14ac:dyDescent="0.2">
      <c r="A54371" s="253"/>
      <c r="B54371" s="254"/>
    </row>
    <row r="54372" spans="1:2" x14ac:dyDescent="0.2">
      <c r="A54372" s="253"/>
      <c r="B54372" s="254"/>
    </row>
    <row r="54373" spans="1:2" x14ac:dyDescent="0.2">
      <c r="A54373" s="253"/>
      <c r="B54373" s="254"/>
    </row>
    <row r="54374" spans="1:2" x14ac:dyDescent="0.2">
      <c r="A54374" s="253"/>
      <c r="B54374" s="254"/>
    </row>
    <row r="54375" spans="1:2" x14ac:dyDescent="0.2">
      <c r="A54375" s="253"/>
      <c r="B54375" s="254"/>
    </row>
    <row r="54376" spans="1:2" x14ac:dyDescent="0.2">
      <c r="A54376" s="253"/>
      <c r="B54376" s="254"/>
    </row>
    <row r="54377" spans="1:2" x14ac:dyDescent="0.2">
      <c r="A54377" s="253"/>
      <c r="B54377" s="254"/>
    </row>
    <row r="54378" spans="1:2" x14ac:dyDescent="0.2">
      <c r="A54378" s="253"/>
      <c r="B54378" s="254"/>
    </row>
    <row r="54379" spans="1:2" x14ac:dyDescent="0.2">
      <c r="A54379" s="253"/>
      <c r="B54379" s="254"/>
    </row>
    <row r="54380" spans="1:2" x14ac:dyDescent="0.2">
      <c r="A54380" s="253"/>
      <c r="B54380" s="254"/>
    </row>
    <row r="54381" spans="1:2" x14ac:dyDescent="0.2">
      <c r="A54381" s="253"/>
      <c r="B54381" s="254"/>
    </row>
    <row r="54382" spans="1:2" x14ac:dyDescent="0.2">
      <c r="A54382" s="253"/>
      <c r="B54382" s="254"/>
    </row>
    <row r="54383" spans="1:2" x14ac:dyDescent="0.2">
      <c r="A54383" s="253"/>
      <c r="B54383" s="254"/>
    </row>
    <row r="54384" spans="1:2" x14ac:dyDescent="0.2">
      <c r="A54384" s="253"/>
      <c r="B54384" s="254"/>
    </row>
    <row r="54385" spans="1:2" x14ac:dyDescent="0.2">
      <c r="A54385" s="253"/>
      <c r="B54385" s="254"/>
    </row>
    <row r="54386" spans="1:2" x14ac:dyDescent="0.2">
      <c r="A54386" s="253"/>
      <c r="B54386" s="254"/>
    </row>
    <row r="54387" spans="1:2" x14ac:dyDescent="0.2">
      <c r="A54387" s="253"/>
      <c r="B54387" s="254"/>
    </row>
    <row r="54388" spans="1:2" x14ac:dyDescent="0.2">
      <c r="A54388" s="253"/>
      <c r="B54388" s="254"/>
    </row>
    <row r="54389" spans="1:2" x14ac:dyDescent="0.2">
      <c r="A54389" s="253"/>
      <c r="B54389" s="254"/>
    </row>
    <row r="54390" spans="1:2" x14ac:dyDescent="0.2">
      <c r="A54390" s="253"/>
      <c r="B54390" s="254"/>
    </row>
    <row r="54391" spans="1:2" x14ac:dyDescent="0.2">
      <c r="A54391" s="253"/>
      <c r="B54391" s="254"/>
    </row>
    <row r="54392" spans="1:2" x14ac:dyDescent="0.2">
      <c r="A54392" s="253"/>
      <c r="B54392" s="254"/>
    </row>
    <row r="54393" spans="1:2" x14ac:dyDescent="0.2">
      <c r="A54393" s="253"/>
      <c r="B54393" s="254"/>
    </row>
    <row r="54394" spans="1:2" x14ac:dyDescent="0.2">
      <c r="A54394" s="253"/>
      <c r="B54394" s="254"/>
    </row>
    <row r="54395" spans="1:2" x14ac:dyDescent="0.2">
      <c r="A54395" s="253"/>
      <c r="B54395" s="254"/>
    </row>
    <row r="54396" spans="1:2" x14ac:dyDescent="0.2">
      <c r="A54396" s="253"/>
      <c r="B54396" s="254"/>
    </row>
    <row r="54397" spans="1:2" x14ac:dyDescent="0.2">
      <c r="A54397" s="253"/>
      <c r="B54397" s="254"/>
    </row>
    <row r="54398" spans="1:2" x14ac:dyDescent="0.2">
      <c r="A54398" s="253"/>
      <c r="B54398" s="254"/>
    </row>
    <row r="54399" spans="1:2" x14ac:dyDescent="0.2">
      <c r="A54399" s="253"/>
      <c r="B54399" s="254"/>
    </row>
    <row r="54400" spans="1:2" x14ac:dyDescent="0.2">
      <c r="A54400" s="253"/>
      <c r="B54400" s="254"/>
    </row>
    <row r="54401" spans="1:2" x14ac:dyDescent="0.2">
      <c r="A54401" s="253"/>
      <c r="B54401" s="254"/>
    </row>
    <row r="54402" spans="1:2" x14ac:dyDescent="0.2">
      <c r="A54402" s="253"/>
      <c r="B54402" s="254"/>
    </row>
    <row r="54403" spans="1:2" x14ac:dyDescent="0.2">
      <c r="A54403" s="253"/>
      <c r="B54403" s="254"/>
    </row>
    <row r="54404" spans="1:2" x14ac:dyDescent="0.2">
      <c r="A54404" s="253"/>
      <c r="B54404" s="254"/>
    </row>
    <row r="54405" spans="1:2" x14ac:dyDescent="0.2">
      <c r="A54405" s="253"/>
      <c r="B54405" s="254"/>
    </row>
    <row r="54406" spans="1:2" x14ac:dyDescent="0.2">
      <c r="A54406" s="253"/>
      <c r="B54406" s="254"/>
    </row>
    <row r="54407" spans="1:2" x14ac:dyDescent="0.2">
      <c r="A54407" s="253"/>
      <c r="B54407" s="254"/>
    </row>
    <row r="54408" spans="1:2" x14ac:dyDescent="0.2">
      <c r="A54408" s="253"/>
      <c r="B54408" s="254"/>
    </row>
    <row r="54409" spans="1:2" x14ac:dyDescent="0.2">
      <c r="A54409" s="253"/>
      <c r="B54409" s="254"/>
    </row>
    <row r="54410" spans="1:2" x14ac:dyDescent="0.2">
      <c r="A54410" s="253"/>
      <c r="B54410" s="254"/>
    </row>
    <row r="54411" spans="1:2" x14ac:dyDescent="0.2">
      <c r="A54411" s="253"/>
      <c r="B54411" s="254"/>
    </row>
    <row r="54412" spans="1:2" x14ac:dyDescent="0.2">
      <c r="A54412" s="253"/>
      <c r="B54412" s="254"/>
    </row>
    <row r="54413" spans="1:2" x14ac:dyDescent="0.2">
      <c r="A54413" s="253"/>
      <c r="B54413" s="254"/>
    </row>
    <row r="54414" spans="1:2" x14ac:dyDescent="0.2">
      <c r="A54414" s="253"/>
      <c r="B54414" s="254"/>
    </row>
    <row r="54415" spans="1:2" x14ac:dyDescent="0.2">
      <c r="A54415" s="253"/>
      <c r="B54415" s="254"/>
    </row>
    <row r="54416" spans="1:2" x14ac:dyDescent="0.2">
      <c r="A54416" s="253"/>
      <c r="B54416" s="254"/>
    </row>
    <row r="54417" spans="1:2" x14ac:dyDescent="0.2">
      <c r="A54417" s="253"/>
      <c r="B54417" s="254"/>
    </row>
    <row r="54418" spans="1:2" x14ac:dyDescent="0.2">
      <c r="A54418" s="253"/>
      <c r="B54418" s="254"/>
    </row>
    <row r="54419" spans="1:2" x14ac:dyDescent="0.2">
      <c r="A54419" s="253"/>
      <c r="B54419" s="254"/>
    </row>
    <row r="54420" spans="1:2" x14ac:dyDescent="0.2">
      <c r="A54420" s="253"/>
      <c r="B54420" s="254"/>
    </row>
    <row r="54421" spans="1:2" x14ac:dyDescent="0.2">
      <c r="A54421" s="253"/>
      <c r="B54421" s="254"/>
    </row>
    <row r="54422" spans="1:2" x14ac:dyDescent="0.2">
      <c r="A54422" s="253"/>
      <c r="B54422" s="254"/>
    </row>
    <row r="54423" spans="1:2" x14ac:dyDescent="0.2">
      <c r="A54423" s="253"/>
      <c r="B54423" s="254"/>
    </row>
    <row r="54424" spans="1:2" x14ac:dyDescent="0.2">
      <c r="A54424" s="253"/>
      <c r="B54424" s="254"/>
    </row>
    <row r="54425" spans="1:2" x14ac:dyDescent="0.2">
      <c r="A54425" s="253"/>
      <c r="B54425" s="254"/>
    </row>
    <row r="54426" spans="1:2" x14ac:dyDescent="0.2">
      <c r="A54426" s="253"/>
      <c r="B54426" s="254"/>
    </row>
    <row r="54427" spans="1:2" x14ac:dyDescent="0.2">
      <c r="A54427" s="253"/>
      <c r="B54427" s="254"/>
    </row>
    <row r="54428" spans="1:2" x14ac:dyDescent="0.2">
      <c r="A54428" s="253"/>
      <c r="B54428" s="254"/>
    </row>
    <row r="54429" spans="1:2" x14ac:dyDescent="0.2">
      <c r="A54429" s="253"/>
      <c r="B54429" s="254"/>
    </row>
    <row r="54430" spans="1:2" x14ac:dyDescent="0.2">
      <c r="A54430" s="253"/>
      <c r="B54430" s="254"/>
    </row>
    <row r="54431" spans="1:2" x14ac:dyDescent="0.2">
      <c r="A54431" s="253"/>
      <c r="B54431" s="254"/>
    </row>
    <row r="54432" spans="1:2" x14ac:dyDescent="0.2">
      <c r="A54432" s="253"/>
      <c r="B54432" s="254"/>
    </row>
    <row r="54433" spans="1:2" x14ac:dyDescent="0.2">
      <c r="A54433" s="253"/>
      <c r="B54433" s="254"/>
    </row>
    <row r="54434" spans="1:2" x14ac:dyDescent="0.2">
      <c r="A54434" s="253"/>
      <c r="B54434" s="254"/>
    </row>
    <row r="54435" spans="1:2" x14ac:dyDescent="0.2">
      <c r="A54435" s="253"/>
      <c r="B54435" s="254"/>
    </row>
    <row r="54436" spans="1:2" x14ac:dyDescent="0.2">
      <c r="A54436" s="253"/>
      <c r="B54436" s="254"/>
    </row>
    <row r="54437" spans="1:2" x14ac:dyDescent="0.2">
      <c r="A54437" s="253"/>
      <c r="B54437" s="254"/>
    </row>
    <row r="54438" spans="1:2" x14ac:dyDescent="0.2">
      <c r="A54438" s="253"/>
      <c r="B54438" s="254"/>
    </row>
    <row r="54439" spans="1:2" x14ac:dyDescent="0.2">
      <c r="A54439" s="253"/>
      <c r="B54439" s="254"/>
    </row>
    <row r="54440" spans="1:2" x14ac:dyDescent="0.2">
      <c r="A54440" s="253"/>
      <c r="B54440" s="254"/>
    </row>
    <row r="54441" spans="1:2" x14ac:dyDescent="0.2">
      <c r="A54441" s="253"/>
      <c r="B54441" s="254"/>
    </row>
    <row r="54442" spans="1:2" x14ac:dyDescent="0.2">
      <c r="A54442" s="253"/>
      <c r="B54442" s="254"/>
    </row>
    <row r="54443" spans="1:2" x14ac:dyDescent="0.2">
      <c r="A54443" s="253"/>
      <c r="B54443" s="254"/>
    </row>
    <row r="54444" spans="1:2" x14ac:dyDescent="0.2">
      <c r="A54444" s="253"/>
      <c r="B54444" s="254"/>
    </row>
    <row r="54445" spans="1:2" x14ac:dyDescent="0.2">
      <c r="A54445" s="253"/>
      <c r="B54445" s="254"/>
    </row>
    <row r="54446" spans="1:2" x14ac:dyDescent="0.2">
      <c r="A54446" s="253"/>
      <c r="B54446" s="254"/>
    </row>
    <row r="54447" spans="1:2" x14ac:dyDescent="0.2">
      <c r="A54447" s="253"/>
      <c r="B54447" s="254"/>
    </row>
    <row r="54448" spans="1:2" x14ac:dyDescent="0.2">
      <c r="A54448" s="253"/>
      <c r="B54448" s="254"/>
    </row>
    <row r="54449" spans="1:2" x14ac:dyDescent="0.2">
      <c r="A54449" s="253"/>
      <c r="B54449" s="254"/>
    </row>
    <row r="54450" spans="1:2" x14ac:dyDescent="0.2">
      <c r="A54450" s="253"/>
      <c r="B54450" s="254"/>
    </row>
    <row r="54451" spans="1:2" x14ac:dyDescent="0.2">
      <c r="A54451" s="253"/>
      <c r="B54451" s="254"/>
    </row>
    <row r="54452" spans="1:2" x14ac:dyDescent="0.2">
      <c r="A54452" s="253"/>
      <c r="B54452" s="254"/>
    </row>
    <row r="54453" spans="1:2" x14ac:dyDescent="0.2">
      <c r="A54453" s="253"/>
      <c r="B54453" s="254"/>
    </row>
    <row r="54454" spans="1:2" x14ac:dyDescent="0.2">
      <c r="A54454" s="253"/>
      <c r="B54454" s="254"/>
    </row>
    <row r="54455" spans="1:2" x14ac:dyDescent="0.2">
      <c r="A54455" s="253"/>
      <c r="B54455" s="254"/>
    </row>
    <row r="54456" spans="1:2" x14ac:dyDescent="0.2">
      <c r="A54456" s="253"/>
      <c r="B54456" s="254"/>
    </row>
    <row r="54457" spans="1:2" x14ac:dyDescent="0.2">
      <c r="A54457" s="253"/>
      <c r="B54457" s="254"/>
    </row>
    <row r="54458" spans="1:2" x14ac:dyDescent="0.2">
      <c r="A54458" s="253"/>
      <c r="B54458" s="254"/>
    </row>
    <row r="54459" spans="1:2" x14ac:dyDescent="0.2">
      <c r="A54459" s="253"/>
      <c r="B54459" s="254"/>
    </row>
    <row r="54460" spans="1:2" x14ac:dyDescent="0.2">
      <c r="A54460" s="253"/>
      <c r="B54460" s="254"/>
    </row>
    <row r="54461" spans="1:2" x14ac:dyDescent="0.2">
      <c r="A54461" s="253"/>
      <c r="B54461" s="254"/>
    </row>
    <row r="54462" spans="1:2" x14ac:dyDescent="0.2">
      <c r="A54462" s="253"/>
      <c r="B54462" s="254"/>
    </row>
    <row r="54463" spans="1:2" x14ac:dyDescent="0.2">
      <c r="A54463" s="253"/>
      <c r="B54463" s="254"/>
    </row>
    <row r="54464" spans="1:2" x14ac:dyDescent="0.2">
      <c r="A54464" s="253"/>
      <c r="B54464" s="254"/>
    </row>
    <row r="54465" spans="1:2" x14ac:dyDescent="0.2">
      <c r="A54465" s="253"/>
      <c r="B54465" s="254"/>
    </row>
    <row r="54466" spans="1:2" x14ac:dyDescent="0.2">
      <c r="A54466" s="253"/>
      <c r="B54466" s="254"/>
    </row>
    <row r="54467" spans="1:2" x14ac:dyDescent="0.2">
      <c r="A54467" s="253"/>
      <c r="B54467" s="254"/>
    </row>
    <row r="54468" spans="1:2" x14ac:dyDescent="0.2">
      <c r="A54468" s="253"/>
      <c r="B54468" s="254"/>
    </row>
    <row r="54469" spans="1:2" x14ac:dyDescent="0.2">
      <c r="A54469" s="253"/>
      <c r="B54469" s="254"/>
    </row>
    <row r="54470" spans="1:2" x14ac:dyDescent="0.2">
      <c r="A54470" s="253"/>
      <c r="B54470" s="254"/>
    </row>
    <row r="54471" spans="1:2" x14ac:dyDescent="0.2">
      <c r="A54471" s="253"/>
      <c r="B54471" s="254"/>
    </row>
    <row r="54472" spans="1:2" x14ac:dyDescent="0.2">
      <c r="A54472" s="253"/>
      <c r="B54472" s="254"/>
    </row>
    <row r="54473" spans="1:2" x14ac:dyDescent="0.2">
      <c r="A54473" s="253"/>
      <c r="B54473" s="254"/>
    </row>
    <row r="54474" spans="1:2" x14ac:dyDescent="0.2">
      <c r="A54474" s="253"/>
      <c r="B54474" s="254"/>
    </row>
    <row r="54475" spans="1:2" x14ac:dyDescent="0.2">
      <c r="A54475" s="253"/>
      <c r="B54475" s="254"/>
    </row>
    <row r="54476" spans="1:2" x14ac:dyDescent="0.2">
      <c r="A54476" s="253"/>
      <c r="B54476" s="254"/>
    </row>
    <row r="54477" spans="1:2" x14ac:dyDescent="0.2">
      <c r="A54477" s="253"/>
      <c r="B54477" s="254"/>
    </row>
    <row r="54478" spans="1:2" x14ac:dyDescent="0.2">
      <c r="A54478" s="253"/>
      <c r="B54478" s="254"/>
    </row>
    <row r="54479" spans="1:2" x14ac:dyDescent="0.2">
      <c r="A54479" s="253"/>
      <c r="B54479" s="254"/>
    </row>
    <row r="54480" spans="1:2" x14ac:dyDescent="0.2">
      <c r="A54480" s="253"/>
      <c r="B54480" s="254"/>
    </row>
    <row r="54481" spans="1:2" x14ac:dyDescent="0.2">
      <c r="A54481" s="253"/>
      <c r="B54481" s="254"/>
    </row>
    <row r="54482" spans="1:2" x14ac:dyDescent="0.2">
      <c r="A54482" s="253"/>
      <c r="B54482" s="254"/>
    </row>
    <row r="54483" spans="1:2" x14ac:dyDescent="0.2">
      <c r="A54483" s="253"/>
      <c r="B54483" s="254"/>
    </row>
    <row r="54484" spans="1:2" x14ac:dyDescent="0.2">
      <c r="A54484" s="253"/>
      <c r="B54484" s="254"/>
    </row>
    <row r="54485" spans="1:2" x14ac:dyDescent="0.2">
      <c r="A54485" s="253"/>
      <c r="B54485" s="254"/>
    </row>
    <row r="54486" spans="1:2" x14ac:dyDescent="0.2">
      <c r="A54486" s="253"/>
      <c r="B54486" s="254"/>
    </row>
    <row r="54487" spans="1:2" x14ac:dyDescent="0.2">
      <c r="A54487" s="253"/>
      <c r="B54487" s="254"/>
    </row>
    <row r="54488" spans="1:2" x14ac:dyDescent="0.2">
      <c r="A54488" s="253"/>
      <c r="B54488" s="254"/>
    </row>
    <row r="54489" spans="1:2" x14ac:dyDescent="0.2">
      <c r="A54489" s="253"/>
      <c r="B54489" s="254"/>
    </row>
    <row r="54490" spans="1:2" x14ac:dyDescent="0.2">
      <c r="A54490" s="253"/>
      <c r="B54490" s="254"/>
    </row>
    <row r="54491" spans="1:2" x14ac:dyDescent="0.2">
      <c r="A54491" s="253"/>
      <c r="B54491" s="254"/>
    </row>
    <row r="54492" spans="1:2" x14ac:dyDescent="0.2">
      <c r="A54492" s="253"/>
      <c r="B54492" s="254"/>
    </row>
    <row r="54493" spans="1:2" x14ac:dyDescent="0.2">
      <c r="A54493" s="253"/>
      <c r="B54493" s="254"/>
    </row>
    <row r="54494" spans="1:2" x14ac:dyDescent="0.2">
      <c r="A54494" s="253"/>
      <c r="B54494" s="254"/>
    </row>
    <row r="54495" spans="1:2" x14ac:dyDescent="0.2">
      <c r="A54495" s="253"/>
      <c r="B54495" s="254"/>
    </row>
    <row r="54496" spans="1:2" x14ac:dyDescent="0.2">
      <c r="A54496" s="253"/>
      <c r="B54496" s="254"/>
    </row>
    <row r="54497" spans="1:2" x14ac:dyDescent="0.2">
      <c r="A54497" s="253"/>
      <c r="B54497" s="254"/>
    </row>
    <row r="54498" spans="1:2" x14ac:dyDescent="0.2">
      <c r="A54498" s="253"/>
      <c r="B54498" s="254"/>
    </row>
    <row r="54499" spans="1:2" x14ac:dyDescent="0.2">
      <c r="A54499" s="253"/>
      <c r="B54499" s="254"/>
    </row>
    <row r="54500" spans="1:2" x14ac:dyDescent="0.2">
      <c r="A54500" s="253"/>
      <c r="B54500" s="254"/>
    </row>
    <row r="54501" spans="1:2" x14ac:dyDescent="0.2">
      <c r="A54501" s="253"/>
      <c r="B54501" s="254"/>
    </row>
    <row r="54502" spans="1:2" x14ac:dyDescent="0.2">
      <c r="A54502" s="253"/>
      <c r="B54502" s="254"/>
    </row>
    <row r="54503" spans="1:2" x14ac:dyDescent="0.2">
      <c r="A54503" s="253"/>
      <c r="B54503" s="254"/>
    </row>
    <row r="54504" spans="1:2" x14ac:dyDescent="0.2">
      <c r="A54504" s="253"/>
      <c r="B54504" s="254"/>
    </row>
    <row r="54505" spans="1:2" x14ac:dyDescent="0.2">
      <c r="A54505" s="253"/>
      <c r="B54505" s="254"/>
    </row>
    <row r="54506" spans="1:2" x14ac:dyDescent="0.2">
      <c r="A54506" s="253"/>
      <c r="B54506" s="254"/>
    </row>
    <row r="54507" spans="1:2" x14ac:dyDescent="0.2">
      <c r="A54507" s="253"/>
      <c r="B54507" s="254"/>
    </row>
    <row r="54508" spans="1:2" x14ac:dyDescent="0.2">
      <c r="A54508" s="253"/>
      <c r="B54508" s="254"/>
    </row>
    <row r="54509" spans="1:2" x14ac:dyDescent="0.2">
      <c r="A54509" s="253"/>
      <c r="B54509" s="254"/>
    </row>
    <row r="54510" spans="1:2" x14ac:dyDescent="0.2">
      <c r="A54510" s="253"/>
      <c r="B54510" s="254"/>
    </row>
    <row r="54511" spans="1:2" x14ac:dyDescent="0.2">
      <c r="A54511" s="253"/>
      <c r="B54511" s="254"/>
    </row>
    <row r="54512" spans="1:2" x14ac:dyDescent="0.2">
      <c r="A54512" s="253"/>
      <c r="B54512" s="254"/>
    </row>
    <row r="54513" spans="1:2" x14ac:dyDescent="0.2">
      <c r="A54513" s="253"/>
      <c r="B54513" s="254"/>
    </row>
    <row r="54514" spans="1:2" x14ac:dyDescent="0.2">
      <c r="A54514" s="253"/>
      <c r="B54514" s="254"/>
    </row>
    <row r="54515" spans="1:2" x14ac:dyDescent="0.2">
      <c r="A54515" s="253"/>
      <c r="B54515" s="254"/>
    </row>
    <row r="54516" spans="1:2" x14ac:dyDescent="0.2">
      <c r="A54516" s="253"/>
      <c r="B54516" s="254"/>
    </row>
    <row r="54517" spans="1:2" x14ac:dyDescent="0.2">
      <c r="A54517" s="253"/>
      <c r="B54517" s="254"/>
    </row>
    <row r="54518" spans="1:2" x14ac:dyDescent="0.2">
      <c r="A54518" s="253"/>
      <c r="B54518" s="254"/>
    </row>
    <row r="54519" spans="1:2" x14ac:dyDescent="0.2">
      <c r="A54519" s="253"/>
      <c r="B54519" s="254"/>
    </row>
    <row r="54520" spans="1:2" x14ac:dyDescent="0.2">
      <c r="A54520" s="253"/>
      <c r="B54520" s="254"/>
    </row>
    <row r="54521" spans="1:2" x14ac:dyDescent="0.2">
      <c r="A54521" s="253"/>
      <c r="B54521" s="254"/>
    </row>
    <row r="54522" spans="1:2" x14ac:dyDescent="0.2">
      <c r="A54522" s="253"/>
      <c r="B54522" s="254"/>
    </row>
    <row r="54523" spans="1:2" x14ac:dyDescent="0.2">
      <c r="A54523" s="253"/>
      <c r="B54523" s="254"/>
    </row>
    <row r="54524" spans="1:2" x14ac:dyDescent="0.2">
      <c r="A54524" s="253"/>
      <c r="B54524" s="254"/>
    </row>
    <row r="54525" spans="1:2" x14ac:dyDescent="0.2">
      <c r="A54525" s="253"/>
      <c r="B54525" s="254"/>
    </row>
    <row r="54526" spans="1:2" x14ac:dyDescent="0.2">
      <c r="A54526" s="253"/>
      <c r="B54526" s="254"/>
    </row>
    <row r="54527" spans="1:2" x14ac:dyDescent="0.2">
      <c r="A54527" s="253"/>
      <c r="B54527" s="254"/>
    </row>
    <row r="54528" spans="1:2" x14ac:dyDescent="0.2">
      <c r="A54528" s="253"/>
      <c r="B54528" s="254"/>
    </row>
    <row r="54529" spans="1:2" x14ac:dyDescent="0.2">
      <c r="A54529" s="253"/>
      <c r="B54529" s="254"/>
    </row>
    <row r="54530" spans="1:2" x14ac:dyDescent="0.2">
      <c r="A54530" s="253"/>
      <c r="B54530" s="254"/>
    </row>
    <row r="54531" spans="1:2" x14ac:dyDescent="0.2">
      <c r="A54531" s="253"/>
      <c r="B54531" s="254"/>
    </row>
    <row r="54532" spans="1:2" x14ac:dyDescent="0.2">
      <c r="A54532" s="253"/>
      <c r="B54532" s="254"/>
    </row>
    <row r="54533" spans="1:2" x14ac:dyDescent="0.2">
      <c r="A54533" s="253"/>
      <c r="B54533" s="254"/>
    </row>
    <row r="54534" spans="1:2" x14ac:dyDescent="0.2">
      <c r="A54534" s="253"/>
      <c r="B54534" s="254"/>
    </row>
    <row r="54535" spans="1:2" x14ac:dyDescent="0.2">
      <c r="A54535" s="253"/>
      <c r="B54535" s="254"/>
    </row>
    <row r="54536" spans="1:2" x14ac:dyDescent="0.2">
      <c r="A54536" s="253"/>
      <c r="B54536" s="254"/>
    </row>
    <row r="54537" spans="1:2" x14ac:dyDescent="0.2">
      <c r="A54537" s="253"/>
      <c r="B54537" s="254"/>
    </row>
    <row r="54538" spans="1:2" x14ac:dyDescent="0.2">
      <c r="A54538" s="253"/>
      <c r="B54538" s="254"/>
    </row>
    <row r="54539" spans="1:2" x14ac:dyDescent="0.2">
      <c r="A54539" s="253"/>
      <c r="B54539" s="254"/>
    </row>
    <row r="54540" spans="1:2" x14ac:dyDescent="0.2">
      <c r="A54540" s="253"/>
      <c r="B54540" s="254"/>
    </row>
    <row r="54541" spans="1:2" x14ac:dyDescent="0.2">
      <c r="A54541" s="253"/>
      <c r="B54541" s="254"/>
    </row>
    <row r="54542" spans="1:2" x14ac:dyDescent="0.2">
      <c r="A54542" s="253"/>
      <c r="B54542" s="254"/>
    </row>
    <row r="54543" spans="1:2" x14ac:dyDescent="0.2">
      <c r="A54543" s="253"/>
      <c r="B54543" s="254"/>
    </row>
    <row r="54544" spans="1:2" x14ac:dyDescent="0.2">
      <c r="A54544" s="253"/>
      <c r="B54544" s="254"/>
    </row>
    <row r="54545" spans="1:2" x14ac:dyDescent="0.2">
      <c r="A54545" s="253"/>
      <c r="B54545" s="254"/>
    </row>
    <row r="54546" spans="1:2" x14ac:dyDescent="0.2">
      <c r="A54546" s="253"/>
      <c r="B54546" s="254"/>
    </row>
    <row r="54547" spans="1:2" x14ac:dyDescent="0.2">
      <c r="A54547" s="253"/>
      <c r="B54547" s="254"/>
    </row>
    <row r="54548" spans="1:2" x14ac:dyDescent="0.2">
      <c r="A54548" s="253"/>
      <c r="B54548" s="254"/>
    </row>
    <row r="54549" spans="1:2" x14ac:dyDescent="0.2">
      <c r="A54549" s="253"/>
      <c r="B54549" s="254"/>
    </row>
    <row r="54550" spans="1:2" x14ac:dyDescent="0.2">
      <c r="A54550" s="253"/>
      <c r="B54550" s="254"/>
    </row>
    <row r="54551" spans="1:2" x14ac:dyDescent="0.2">
      <c r="A54551" s="253"/>
      <c r="B54551" s="254"/>
    </row>
    <row r="54552" spans="1:2" x14ac:dyDescent="0.2">
      <c r="A54552" s="253"/>
      <c r="B54552" s="254"/>
    </row>
    <row r="54553" spans="1:2" x14ac:dyDescent="0.2">
      <c r="A54553" s="253"/>
      <c r="B54553" s="254"/>
    </row>
    <row r="54554" spans="1:2" x14ac:dyDescent="0.2">
      <c r="A54554" s="253"/>
      <c r="B54554" s="254"/>
    </row>
    <row r="54555" spans="1:2" x14ac:dyDescent="0.2">
      <c r="A54555" s="253"/>
      <c r="B54555" s="254"/>
    </row>
    <row r="54556" spans="1:2" x14ac:dyDescent="0.2">
      <c r="A54556" s="253"/>
      <c r="B54556" s="254"/>
    </row>
    <row r="54557" spans="1:2" x14ac:dyDescent="0.2">
      <c r="A54557" s="253"/>
      <c r="B54557" s="254"/>
    </row>
    <row r="54558" spans="1:2" x14ac:dyDescent="0.2">
      <c r="A54558" s="253"/>
      <c r="B54558" s="254"/>
    </row>
    <row r="54559" spans="1:2" x14ac:dyDescent="0.2">
      <c r="A54559" s="253"/>
      <c r="B54559" s="254"/>
    </row>
    <row r="54560" spans="1:2" x14ac:dyDescent="0.2">
      <c r="A54560" s="253"/>
      <c r="B54560" s="254"/>
    </row>
    <row r="54561" spans="1:2" x14ac:dyDescent="0.2">
      <c r="A54561" s="253"/>
      <c r="B54561" s="254"/>
    </row>
    <row r="54562" spans="1:2" x14ac:dyDescent="0.2">
      <c r="A54562" s="253"/>
      <c r="B54562" s="254"/>
    </row>
    <row r="54563" spans="1:2" x14ac:dyDescent="0.2">
      <c r="A54563" s="253"/>
      <c r="B54563" s="254"/>
    </row>
    <row r="54564" spans="1:2" x14ac:dyDescent="0.2">
      <c r="A54564" s="253"/>
      <c r="B54564" s="254"/>
    </row>
    <row r="54565" spans="1:2" x14ac:dyDescent="0.2">
      <c r="A54565" s="253"/>
      <c r="B54565" s="254"/>
    </row>
    <row r="54566" spans="1:2" x14ac:dyDescent="0.2">
      <c r="A54566" s="253"/>
      <c r="B54566" s="254"/>
    </row>
    <row r="54567" spans="1:2" x14ac:dyDescent="0.2">
      <c r="A54567" s="253"/>
      <c r="B54567" s="254"/>
    </row>
    <row r="54568" spans="1:2" x14ac:dyDescent="0.2">
      <c r="A54568" s="253"/>
      <c r="B54568" s="254"/>
    </row>
    <row r="54569" spans="1:2" x14ac:dyDescent="0.2">
      <c r="A54569" s="253"/>
      <c r="B54569" s="254"/>
    </row>
    <row r="54570" spans="1:2" x14ac:dyDescent="0.2">
      <c r="A54570" s="253"/>
      <c r="B54570" s="254"/>
    </row>
    <row r="54571" spans="1:2" x14ac:dyDescent="0.2">
      <c r="A54571" s="253"/>
      <c r="B54571" s="254"/>
    </row>
    <row r="54572" spans="1:2" x14ac:dyDescent="0.2">
      <c r="A54572" s="253"/>
      <c r="B54572" s="254"/>
    </row>
    <row r="54573" spans="1:2" x14ac:dyDescent="0.2">
      <c r="A54573" s="253"/>
      <c r="B54573" s="254"/>
    </row>
    <row r="54574" spans="1:2" x14ac:dyDescent="0.2">
      <c r="A54574" s="253"/>
      <c r="B54574" s="254"/>
    </row>
    <row r="54575" spans="1:2" x14ac:dyDescent="0.2">
      <c r="A54575" s="253"/>
      <c r="B54575" s="254"/>
    </row>
    <row r="54576" spans="1:2" x14ac:dyDescent="0.2">
      <c r="A54576" s="253"/>
      <c r="B54576" s="254"/>
    </row>
    <row r="54577" spans="1:2" x14ac:dyDescent="0.2">
      <c r="A54577" s="253"/>
      <c r="B54577" s="254"/>
    </row>
    <row r="54578" spans="1:2" x14ac:dyDescent="0.2">
      <c r="A54578" s="253"/>
      <c r="B54578" s="254"/>
    </row>
    <row r="54579" spans="1:2" x14ac:dyDescent="0.2">
      <c r="A54579" s="253"/>
      <c r="B54579" s="254"/>
    </row>
    <row r="54580" spans="1:2" x14ac:dyDescent="0.2">
      <c r="A54580" s="253"/>
      <c r="B54580" s="254"/>
    </row>
    <row r="54581" spans="1:2" x14ac:dyDescent="0.2">
      <c r="A54581" s="253"/>
      <c r="B54581" s="254"/>
    </row>
    <row r="54582" spans="1:2" x14ac:dyDescent="0.2">
      <c r="A54582" s="253"/>
      <c r="B54582" s="254"/>
    </row>
    <row r="54583" spans="1:2" x14ac:dyDescent="0.2">
      <c r="A54583" s="253"/>
      <c r="B54583" s="254"/>
    </row>
    <row r="54584" spans="1:2" x14ac:dyDescent="0.2">
      <c r="A54584" s="253"/>
      <c r="B54584" s="254"/>
    </row>
    <row r="54585" spans="1:2" x14ac:dyDescent="0.2">
      <c r="A54585" s="253"/>
      <c r="B54585" s="254"/>
    </row>
    <row r="54586" spans="1:2" x14ac:dyDescent="0.2">
      <c r="A54586" s="253"/>
      <c r="B54586" s="254"/>
    </row>
    <row r="54587" spans="1:2" x14ac:dyDescent="0.2">
      <c r="A54587" s="253"/>
      <c r="B54587" s="254"/>
    </row>
    <row r="54588" spans="1:2" x14ac:dyDescent="0.2">
      <c r="A54588" s="253"/>
      <c r="B54588" s="254"/>
    </row>
    <row r="54589" spans="1:2" x14ac:dyDescent="0.2">
      <c r="A54589" s="253"/>
      <c r="B54589" s="254"/>
    </row>
    <row r="54590" spans="1:2" x14ac:dyDescent="0.2">
      <c r="A54590" s="253"/>
      <c r="B54590" s="254"/>
    </row>
    <row r="54591" spans="1:2" x14ac:dyDescent="0.2">
      <c r="A54591" s="253"/>
      <c r="B54591" s="254"/>
    </row>
    <row r="54592" spans="1:2" x14ac:dyDescent="0.2">
      <c r="A54592" s="253"/>
      <c r="B54592" s="254"/>
    </row>
    <row r="54593" spans="1:2" x14ac:dyDescent="0.2">
      <c r="A54593" s="253"/>
      <c r="B54593" s="254"/>
    </row>
    <row r="54594" spans="1:2" x14ac:dyDescent="0.2">
      <c r="A54594" s="253"/>
      <c r="B54594" s="254"/>
    </row>
    <row r="54595" spans="1:2" x14ac:dyDescent="0.2">
      <c r="A54595" s="253"/>
      <c r="B54595" s="254"/>
    </row>
    <row r="54596" spans="1:2" x14ac:dyDescent="0.2">
      <c r="A54596" s="253"/>
      <c r="B54596" s="254"/>
    </row>
    <row r="54597" spans="1:2" x14ac:dyDescent="0.2">
      <c r="A54597" s="253"/>
      <c r="B54597" s="254"/>
    </row>
    <row r="54598" spans="1:2" x14ac:dyDescent="0.2">
      <c r="A54598" s="253"/>
      <c r="B54598" s="254"/>
    </row>
    <row r="54599" spans="1:2" x14ac:dyDescent="0.2">
      <c r="A54599" s="253"/>
      <c r="B54599" s="254"/>
    </row>
    <row r="54600" spans="1:2" x14ac:dyDescent="0.2">
      <c r="A54600" s="253"/>
      <c r="B54600" s="254"/>
    </row>
    <row r="54601" spans="1:2" x14ac:dyDescent="0.2">
      <c r="A54601" s="253"/>
      <c r="B54601" s="254"/>
    </row>
    <row r="54602" spans="1:2" x14ac:dyDescent="0.2">
      <c r="A54602" s="253"/>
      <c r="B54602" s="254"/>
    </row>
    <row r="54603" spans="1:2" x14ac:dyDescent="0.2">
      <c r="A54603" s="253"/>
      <c r="B54603" s="254"/>
    </row>
    <row r="54604" spans="1:2" x14ac:dyDescent="0.2">
      <c r="A54604" s="253"/>
      <c r="B54604" s="254"/>
    </row>
    <row r="54605" spans="1:2" x14ac:dyDescent="0.2">
      <c r="A54605" s="253"/>
      <c r="B54605" s="254"/>
    </row>
    <row r="54606" spans="1:2" x14ac:dyDescent="0.2">
      <c r="A54606" s="253"/>
      <c r="B54606" s="254"/>
    </row>
    <row r="54607" spans="1:2" x14ac:dyDescent="0.2">
      <c r="A54607" s="253"/>
      <c r="B54607" s="254"/>
    </row>
    <row r="54608" spans="1:2" x14ac:dyDescent="0.2">
      <c r="A54608" s="253"/>
      <c r="B54608" s="254"/>
    </row>
    <row r="54609" spans="1:2" x14ac:dyDescent="0.2">
      <c r="A54609" s="253"/>
      <c r="B54609" s="254"/>
    </row>
    <row r="54610" spans="1:2" x14ac:dyDescent="0.2">
      <c r="A54610" s="253"/>
      <c r="B54610" s="254"/>
    </row>
    <row r="54611" spans="1:2" x14ac:dyDescent="0.2">
      <c r="A54611" s="253"/>
      <c r="B54611" s="254"/>
    </row>
    <row r="54612" spans="1:2" x14ac:dyDescent="0.2">
      <c r="A54612" s="253"/>
      <c r="B54612" s="254"/>
    </row>
    <row r="54613" spans="1:2" x14ac:dyDescent="0.2">
      <c r="A54613" s="253"/>
      <c r="B54613" s="254"/>
    </row>
    <row r="54614" spans="1:2" x14ac:dyDescent="0.2">
      <c r="A54614" s="253"/>
      <c r="B54614" s="254"/>
    </row>
    <row r="54615" spans="1:2" x14ac:dyDescent="0.2">
      <c r="A54615" s="253"/>
      <c r="B54615" s="254"/>
    </row>
    <row r="54616" spans="1:2" x14ac:dyDescent="0.2">
      <c r="A54616" s="253"/>
      <c r="B54616" s="254"/>
    </row>
    <row r="54617" spans="1:2" x14ac:dyDescent="0.2">
      <c r="A54617" s="253"/>
      <c r="B54617" s="254"/>
    </row>
    <row r="54618" spans="1:2" x14ac:dyDescent="0.2">
      <c r="A54618" s="253"/>
      <c r="B54618" s="254"/>
    </row>
    <row r="54619" spans="1:2" x14ac:dyDescent="0.2">
      <c r="A54619" s="253"/>
      <c r="B54619" s="254"/>
    </row>
    <row r="54620" spans="1:2" x14ac:dyDescent="0.2">
      <c r="A54620" s="253"/>
      <c r="B54620" s="254"/>
    </row>
    <row r="54621" spans="1:2" x14ac:dyDescent="0.2">
      <c r="A54621" s="253"/>
      <c r="B54621" s="254"/>
    </row>
    <row r="54622" spans="1:2" x14ac:dyDescent="0.2">
      <c r="A54622" s="253"/>
      <c r="B54622" s="254"/>
    </row>
    <row r="54623" spans="1:2" x14ac:dyDescent="0.2">
      <c r="A54623" s="253"/>
      <c r="B54623" s="254"/>
    </row>
    <row r="54624" spans="1:2" x14ac:dyDescent="0.2">
      <c r="A54624" s="253"/>
      <c r="B54624" s="254"/>
    </row>
    <row r="54625" spans="1:2" x14ac:dyDescent="0.2">
      <c r="A54625" s="253"/>
      <c r="B54625" s="254"/>
    </row>
    <row r="54626" spans="1:2" x14ac:dyDescent="0.2">
      <c r="A54626" s="253"/>
      <c r="B54626" s="254"/>
    </row>
    <row r="54627" spans="1:2" x14ac:dyDescent="0.2">
      <c r="A54627" s="253"/>
      <c r="B54627" s="254"/>
    </row>
    <row r="54628" spans="1:2" x14ac:dyDescent="0.2">
      <c r="A54628" s="253"/>
      <c r="B54628" s="254"/>
    </row>
    <row r="54629" spans="1:2" x14ac:dyDescent="0.2">
      <c r="A54629" s="253"/>
      <c r="B54629" s="254"/>
    </row>
    <row r="54630" spans="1:2" x14ac:dyDescent="0.2">
      <c r="A54630" s="253"/>
      <c r="B54630" s="254"/>
    </row>
    <row r="54631" spans="1:2" x14ac:dyDescent="0.2">
      <c r="A54631" s="253"/>
      <c r="B54631" s="254"/>
    </row>
    <row r="54632" spans="1:2" x14ac:dyDescent="0.2">
      <c r="A54632" s="253"/>
      <c r="B54632" s="254"/>
    </row>
    <row r="54633" spans="1:2" x14ac:dyDescent="0.2">
      <c r="A54633" s="253"/>
      <c r="B54633" s="254"/>
    </row>
    <row r="54634" spans="1:2" x14ac:dyDescent="0.2">
      <c r="A54634" s="253"/>
      <c r="B54634" s="254"/>
    </row>
    <row r="54635" spans="1:2" x14ac:dyDescent="0.2">
      <c r="A54635" s="253"/>
      <c r="B54635" s="254"/>
    </row>
    <row r="54636" spans="1:2" x14ac:dyDescent="0.2">
      <c r="A54636" s="253"/>
      <c r="B54636" s="254"/>
    </row>
    <row r="54637" spans="1:2" x14ac:dyDescent="0.2">
      <c r="A54637" s="253"/>
      <c r="B54637" s="254"/>
    </row>
    <row r="54638" spans="1:2" x14ac:dyDescent="0.2">
      <c r="A54638" s="253"/>
      <c r="B54638" s="254"/>
    </row>
    <row r="54639" spans="1:2" x14ac:dyDescent="0.2">
      <c r="A54639" s="253"/>
      <c r="B54639" s="254"/>
    </row>
    <row r="54640" spans="1:2" x14ac:dyDescent="0.2">
      <c r="A54640" s="253"/>
      <c r="B54640" s="254"/>
    </row>
    <row r="54641" spans="1:2" x14ac:dyDescent="0.2">
      <c r="A54641" s="253"/>
      <c r="B54641" s="254"/>
    </row>
    <row r="54642" spans="1:2" x14ac:dyDescent="0.2">
      <c r="A54642" s="253"/>
      <c r="B54642" s="254"/>
    </row>
    <row r="54643" spans="1:2" x14ac:dyDescent="0.2">
      <c r="A54643" s="253"/>
      <c r="B54643" s="254"/>
    </row>
    <row r="54644" spans="1:2" x14ac:dyDescent="0.2">
      <c r="A54644" s="253"/>
      <c r="B54644" s="254"/>
    </row>
    <row r="54645" spans="1:2" x14ac:dyDescent="0.2">
      <c r="A54645" s="253"/>
      <c r="B54645" s="254"/>
    </row>
    <row r="54646" spans="1:2" x14ac:dyDescent="0.2">
      <c r="A54646" s="253"/>
      <c r="B54646" s="254"/>
    </row>
    <row r="54647" spans="1:2" x14ac:dyDescent="0.2">
      <c r="A54647" s="253"/>
      <c r="B54647" s="254"/>
    </row>
    <row r="54648" spans="1:2" x14ac:dyDescent="0.2">
      <c r="A54648" s="253"/>
      <c r="B54648" s="254"/>
    </row>
    <row r="54649" spans="1:2" x14ac:dyDescent="0.2">
      <c r="A54649" s="253"/>
      <c r="B54649" s="254"/>
    </row>
    <row r="54650" spans="1:2" x14ac:dyDescent="0.2">
      <c r="A54650" s="253"/>
      <c r="B54650" s="254"/>
    </row>
    <row r="54651" spans="1:2" x14ac:dyDescent="0.2">
      <c r="A54651" s="253"/>
      <c r="B54651" s="254"/>
    </row>
    <row r="54652" spans="1:2" x14ac:dyDescent="0.2">
      <c r="A54652" s="253"/>
      <c r="B54652" s="254"/>
    </row>
    <row r="54653" spans="1:2" x14ac:dyDescent="0.2">
      <c r="A54653" s="253"/>
      <c r="B54653" s="254"/>
    </row>
    <row r="54654" spans="1:2" x14ac:dyDescent="0.2">
      <c r="A54654" s="253"/>
      <c r="B54654" s="254"/>
    </row>
    <row r="54655" spans="1:2" x14ac:dyDescent="0.2">
      <c r="A54655" s="253"/>
      <c r="B54655" s="254"/>
    </row>
    <row r="54656" spans="1:2" x14ac:dyDescent="0.2">
      <c r="A54656" s="253"/>
      <c r="B54656" s="254"/>
    </row>
    <row r="54657" spans="1:2" x14ac:dyDescent="0.2">
      <c r="A54657" s="253"/>
      <c r="B54657" s="254"/>
    </row>
    <row r="54658" spans="1:2" x14ac:dyDescent="0.2">
      <c r="A54658" s="253"/>
      <c r="B54658" s="254"/>
    </row>
    <row r="54659" spans="1:2" x14ac:dyDescent="0.2">
      <c r="A54659" s="253"/>
      <c r="B54659" s="254"/>
    </row>
    <row r="54660" spans="1:2" x14ac:dyDescent="0.2">
      <c r="A54660" s="253"/>
      <c r="B54660" s="254"/>
    </row>
    <row r="54661" spans="1:2" x14ac:dyDescent="0.2">
      <c r="A54661" s="253"/>
      <c r="B54661" s="254"/>
    </row>
    <row r="54662" spans="1:2" x14ac:dyDescent="0.2">
      <c r="A54662" s="253"/>
      <c r="B54662" s="254"/>
    </row>
    <row r="54663" spans="1:2" x14ac:dyDescent="0.2">
      <c r="A54663" s="253"/>
      <c r="B54663" s="254"/>
    </row>
    <row r="54664" spans="1:2" x14ac:dyDescent="0.2">
      <c r="A54664" s="253"/>
      <c r="B54664" s="254"/>
    </row>
    <row r="54665" spans="1:2" x14ac:dyDescent="0.2">
      <c r="A54665" s="253"/>
      <c r="B54665" s="254"/>
    </row>
    <row r="54666" spans="1:2" x14ac:dyDescent="0.2">
      <c r="A54666" s="253"/>
      <c r="B54666" s="254"/>
    </row>
    <row r="54667" spans="1:2" x14ac:dyDescent="0.2">
      <c r="A54667" s="253"/>
      <c r="B54667" s="254"/>
    </row>
    <row r="54668" spans="1:2" x14ac:dyDescent="0.2">
      <c r="A54668" s="253"/>
      <c r="B54668" s="254"/>
    </row>
    <row r="54669" spans="1:2" x14ac:dyDescent="0.2">
      <c r="A54669" s="253"/>
      <c r="B54669" s="254"/>
    </row>
    <row r="54670" spans="1:2" x14ac:dyDescent="0.2">
      <c r="A54670" s="253"/>
      <c r="B54670" s="254"/>
    </row>
    <row r="54671" spans="1:2" x14ac:dyDescent="0.2">
      <c r="A54671" s="253"/>
      <c r="B54671" s="254"/>
    </row>
    <row r="54672" spans="1:2" x14ac:dyDescent="0.2">
      <c r="A54672" s="253"/>
      <c r="B54672" s="254"/>
    </row>
    <row r="54673" spans="1:2" x14ac:dyDescent="0.2">
      <c r="A54673" s="253"/>
      <c r="B54673" s="254"/>
    </row>
    <row r="54674" spans="1:2" x14ac:dyDescent="0.2">
      <c r="A54674" s="253"/>
      <c r="B54674" s="254"/>
    </row>
    <row r="54675" spans="1:2" x14ac:dyDescent="0.2">
      <c r="A54675" s="253"/>
      <c r="B54675" s="254"/>
    </row>
    <row r="54676" spans="1:2" x14ac:dyDescent="0.2">
      <c r="A54676" s="253"/>
      <c r="B54676" s="254"/>
    </row>
    <row r="54677" spans="1:2" x14ac:dyDescent="0.2">
      <c r="A54677" s="253"/>
      <c r="B54677" s="254"/>
    </row>
    <row r="54678" spans="1:2" x14ac:dyDescent="0.2">
      <c r="A54678" s="253"/>
      <c r="B54678" s="254"/>
    </row>
    <row r="54679" spans="1:2" x14ac:dyDescent="0.2">
      <c r="A54679" s="253"/>
      <c r="B54679" s="254"/>
    </row>
    <row r="54680" spans="1:2" x14ac:dyDescent="0.2">
      <c r="A54680" s="253"/>
      <c r="B54680" s="254"/>
    </row>
    <row r="54681" spans="1:2" x14ac:dyDescent="0.2">
      <c r="A54681" s="253"/>
      <c r="B54681" s="254"/>
    </row>
    <row r="54682" spans="1:2" x14ac:dyDescent="0.2">
      <c r="A54682" s="253"/>
      <c r="B54682" s="254"/>
    </row>
    <row r="54683" spans="1:2" x14ac:dyDescent="0.2">
      <c r="A54683" s="253"/>
      <c r="B54683" s="254"/>
    </row>
    <row r="54684" spans="1:2" x14ac:dyDescent="0.2">
      <c r="A54684" s="253"/>
      <c r="B54684" s="254"/>
    </row>
    <row r="54685" spans="1:2" x14ac:dyDescent="0.2">
      <c r="A54685" s="253"/>
      <c r="B54685" s="254"/>
    </row>
    <row r="54686" spans="1:2" x14ac:dyDescent="0.2">
      <c r="A54686" s="253"/>
      <c r="B54686" s="254"/>
    </row>
    <row r="54687" spans="1:2" x14ac:dyDescent="0.2">
      <c r="A54687" s="253"/>
      <c r="B54687" s="254"/>
    </row>
    <row r="54688" spans="1:2" x14ac:dyDescent="0.2">
      <c r="A54688" s="253"/>
      <c r="B54688" s="254"/>
    </row>
    <row r="54689" spans="1:2" x14ac:dyDescent="0.2">
      <c r="A54689" s="253"/>
      <c r="B54689" s="254"/>
    </row>
    <row r="54690" spans="1:2" x14ac:dyDescent="0.2">
      <c r="A54690" s="253"/>
      <c r="B54690" s="254"/>
    </row>
    <row r="54691" spans="1:2" x14ac:dyDescent="0.2">
      <c r="A54691" s="253"/>
      <c r="B54691" s="254"/>
    </row>
    <row r="54692" spans="1:2" x14ac:dyDescent="0.2">
      <c r="A54692" s="253"/>
      <c r="B54692" s="254"/>
    </row>
    <row r="54693" spans="1:2" x14ac:dyDescent="0.2">
      <c r="A54693" s="253"/>
      <c r="B54693" s="254"/>
    </row>
    <row r="54694" spans="1:2" x14ac:dyDescent="0.2">
      <c r="A54694" s="253"/>
      <c r="B54694" s="254"/>
    </row>
    <row r="54695" spans="1:2" x14ac:dyDescent="0.2">
      <c r="A54695" s="253"/>
      <c r="B54695" s="254"/>
    </row>
    <row r="54696" spans="1:2" x14ac:dyDescent="0.2">
      <c r="A54696" s="253"/>
      <c r="B54696" s="254"/>
    </row>
    <row r="54697" spans="1:2" x14ac:dyDescent="0.2">
      <c r="A54697" s="253"/>
      <c r="B54697" s="254"/>
    </row>
    <row r="54698" spans="1:2" x14ac:dyDescent="0.2">
      <c r="A54698" s="253"/>
      <c r="B54698" s="254"/>
    </row>
    <row r="54699" spans="1:2" x14ac:dyDescent="0.2">
      <c r="A54699" s="253"/>
      <c r="B54699" s="254"/>
    </row>
    <row r="54700" spans="1:2" x14ac:dyDescent="0.2">
      <c r="A54700" s="253"/>
      <c r="B54700" s="254"/>
    </row>
    <row r="54701" spans="1:2" x14ac:dyDescent="0.2">
      <c r="A54701" s="253"/>
      <c r="B54701" s="254"/>
    </row>
    <row r="54702" spans="1:2" x14ac:dyDescent="0.2">
      <c r="A54702" s="253"/>
      <c r="B54702" s="254"/>
    </row>
    <row r="54703" spans="1:2" x14ac:dyDescent="0.2">
      <c r="A54703" s="253"/>
      <c r="B54703" s="254"/>
    </row>
    <row r="54704" spans="1:2" x14ac:dyDescent="0.2">
      <c r="A54704" s="253"/>
      <c r="B54704" s="254"/>
    </row>
    <row r="54705" spans="1:2" x14ac:dyDescent="0.2">
      <c r="A54705" s="253"/>
      <c r="B54705" s="254"/>
    </row>
    <row r="54706" spans="1:2" x14ac:dyDescent="0.2">
      <c r="A54706" s="253"/>
      <c r="B54706" s="254"/>
    </row>
    <row r="54707" spans="1:2" x14ac:dyDescent="0.2">
      <c r="A54707" s="253"/>
      <c r="B54707" s="254"/>
    </row>
    <row r="54708" spans="1:2" x14ac:dyDescent="0.2">
      <c r="A54708" s="253"/>
      <c r="B54708" s="254"/>
    </row>
    <row r="54709" spans="1:2" x14ac:dyDescent="0.2">
      <c r="A54709" s="253"/>
      <c r="B54709" s="254"/>
    </row>
    <row r="54710" spans="1:2" x14ac:dyDescent="0.2">
      <c r="A54710" s="253"/>
      <c r="B54710" s="254"/>
    </row>
    <row r="54711" spans="1:2" x14ac:dyDescent="0.2">
      <c r="A54711" s="253"/>
      <c r="B54711" s="254"/>
    </row>
    <row r="54712" spans="1:2" x14ac:dyDescent="0.2">
      <c r="A54712" s="253"/>
      <c r="B54712" s="254"/>
    </row>
    <row r="54713" spans="1:2" x14ac:dyDescent="0.2">
      <c r="A54713" s="253"/>
      <c r="B54713" s="254"/>
    </row>
    <row r="54714" spans="1:2" x14ac:dyDescent="0.2">
      <c r="A54714" s="253"/>
      <c r="B54714" s="254"/>
    </row>
    <row r="54715" spans="1:2" x14ac:dyDescent="0.2">
      <c r="A54715" s="253"/>
      <c r="B54715" s="254"/>
    </row>
    <row r="54716" spans="1:2" x14ac:dyDescent="0.2">
      <c r="A54716" s="253"/>
      <c r="B54716" s="254"/>
    </row>
    <row r="54717" spans="1:2" x14ac:dyDescent="0.2">
      <c r="A54717" s="253"/>
      <c r="B54717" s="254"/>
    </row>
    <row r="54718" spans="1:2" x14ac:dyDescent="0.2">
      <c r="A54718" s="253"/>
      <c r="B54718" s="254"/>
    </row>
    <row r="54719" spans="1:2" x14ac:dyDescent="0.2">
      <c r="A54719" s="253"/>
      <c r="B54719" s="254"/>
    </row>
    <row r="54720" spans="1:2" x14ac:dyDescent="0.2">
      <c r="A54720" s="253"/>
      <c r="B54720" s="254"/>
    </row>
    <row r="54721" spans="1:2" x14ac:dyDescent="0.2">
      <c r="A54721" s="253"/>
      <c r="B54721" s="254"/>
    </row>
    <row r="54722" spans="1:2" x14ac:dyDescent="0.2">
      <c r="A54722" s="253"/>
      <c r="B54722" s="254"/>
    </row>
    <row r="54723" spans="1:2" x14ac:dyDescent="0.2">
      <c r="A54723" s="253"/>
      <c r="B54723" s="254"/>
    </row>
    <row r="54724" spans="1:2" x14ac:dyDescent="0.2">
      <c r="A54724" s="253"/>
      <c r="B54724" s="254"/>
    </row>
    <row r="54725" spans="1:2" x14ac:dyDescent="0.2">
      <c r="A54725" s="253"/>
      <c r="B54725" s="254"/>
    </row>
    <row r="54726" spans="1:2" x14ac:dyDescent="0.2">
      <c r="A54726" s="253"/>
      <c r="B54726" s="254"/>
    </row>
    <row r="54727" spans="1:2" x14ac:dyDescent="0.2">
      <c r="A54727" s="253"/>
      <c r="B54727" s="254"/>
    </row>
    <row r="54728" spans="1:2" x14ac:dyDescent="0.2">
      <c r="A54728" s="253"/>
      <c r="B54728" s="254"/>
    </row>
    <row r="54729" spans="1:2" x14ac:dyDescent="0.2">
      <c r="A54729" s="253"/>
      <c r="B54729" s="254"/>
    </row>
    <row r="54730" spans="1:2" x14ac:dyDescent="0.2">
      <c r="A54730" s="253"/>
      <c r="B54730" s="254"/>
    </row>
    <row r="54731" spans="1:2" x14ac:dyDescent="0.2">
      <c r="A54731" s="253"/>
      <c r="B54731" s="254"/>
    </row>
    <row r="54732" spans="1:2" x14ac:dyDescent="0.2">
      <c r="A54732" s="253"/>
      <c r="B54732" s="254"/>
    </row>
    <row r="54733" spans="1:2" x14ac:dyDescent="0.2">
      <c r="A54733" s="253"/>
      <c r="B54733" s="254"/>
    </row>
    <row r="54734" spans="1:2" x14ac:dyDescent="0.2">
      <c r="A54734" s="253"/>
      <c r="B54734" s="254"/>
    </row>
    <row r="54735" spans="1:2" x14ac:dyDescent="0.2">
      <c r="A54735" s="253"/>
      <c r="B54735" s="254"/>
    </row>
    <row r="54736" spans="1:2" x14ac:dyDescent="0.2">
      <c r="A54736" s="253"/>
      <c r="B54736" s="254"/>
    </row>
    <row r="54737" spans="1:2" x14ac:dyDescent="0.2">
      <c r="A54737" s="253"/>
      <c r="B54737" s="254"/>
    </row>
    <row r="54738" spans="1:2" x14ac:dyDescent="0.2">
      <c r="A54738" s="253"/>
      <c r="B54738" s="254"/>
    </row>
    <row r="54739" spans="1:2" x14ac:dyDescent="0.2">
      <c r="A54739" s="253"/>
      <c r="B54739" s="254"/>
    </row>
    <row r="54740" spans="1:2" x14ac:dyDescent="0.2">
      <c r="A54740" s="253"/>
      <c r="B54740" s="254"/>
    </row>
    <row r="54741" spans="1:2" x14ac:dyDescent="0.2">
      <c r="A54741" s="253"/>
      <c r="B54741" s="254"/>
    </row>
    <row r="54742" spans="1:2" x14ac:dyDescent="0.2">
      <c r="A54742" s="253"/>
      <c r="B54742" s="254"/>
    </row>
    <row r="54743" spans="1:2" x14ac:dyDescent="0.2">
      <c r="A54743" s="253"/>
      <c r="B54743" s="254"/>
    </row>
    <row r="54744" spans="1:2" x14ac:dyDescent="0.2">
      <c r="A54744" s="253"/>
      <c r="B54744" s="254"/>
    </row>
    <row r="54745" spans="1:2" x14ac:dyDescent="0.2">
      <c r="A54745" s="253"/>
      <c r="B54745" s="254"/>
    </row>
    <row r="54746" spans="1:2" x14ac:dyDescent="0.2">
      <c r="A54746" s="253"/>
      <c r="B54746" s="254"/>
    </row>
    <row r="54747" spans="1:2" x14ac:dyDescent="0.2">
      <c r="A54747" s="253"/>
      <c r="B54747" s="254"/>
    </row>
    <row r="54748" spans="1:2" x14ac:dyDescent="0.2">
      <c r="A54748" s="253"/>
      <c r="B54748" s="254"/>
    </row>
    <row r="54749" spans="1:2" x14ac:dyDescent="0.2">
      <c r="A54749" s="253"/>
      <c r="B54749" s="254"/>
    </row>
    <row r="54750" spans="1:2" x14ac:dyDescent="0.2">
      <c r="A54750" s="253"/>
      <c r="B54750" s="254"/>
    </row>
    <row r="54751" spans="1:2" x14ac:dyDescent="0.2">
      <c r="A54751" s="253"/>
      <c r="B54751" s="254"/>
    </row>
    <row r="54752" spans="1:2" x14ac:dyDescent="0.2">
      <c r="A54752" s="253"/>
      <c r="B54752" s="254"/>
    </row>
    <row r="54753" spans="1:2" x14ac:dyDescent="0.2">
      <c r="A54753" s="253"/>
      <c r="B54753" s="254"/>
    </row>
    <row r="54754" spans="1:2" x14ac:dyDescent="0.2">
      <c r="A54754" s="253"/>
      <c r="B54754" s="254"/>
    </row>
    <row r="54755" spans="1:2" x14ac:dyDescent="0.2">
      <c r="A54755" s="253"/>
      <c r="B54755" s="254"/>
    </row>
    <row r="54756" spans="1:2" x14ac:dyDescent="0.2">
      <c r="A54756" s="253"/>
      <c r="B54756" s="254"/>
    </row>
    <row r="54757" spans="1:2" x14ac:dyDescent="0.2">
      <c r="A54757" s="253"/>
      <c r="B54757" s="254"/>
    </row>
    <row r="54758" spans="1:2" x14ac:dyDescent="0.2">
      <c r="A54758" s="253"/>
      <c r="B54758" s="254"/>
    </row>
    <row r="54759" spans="1:2" x14ac:dyDescent="0.2">
      <c r="A54759" s="253"/>
      <c r="B54759" s="254"/>
    </row>
    <row r="54760" spans="1:2" x14ac:dyDescent="0.2">
      <c r="A54760" s="253"/>
      <c r="B54760" s="254"/>
    </row>
    <row r="54761" spans="1:2" x14ac:dyDescent="0.2">
      <c r="A54761" s="253"/>
      <c r="B54761" s="254"/>
    </row>
    <row r="54762" spans="1:2" x14ac:dyDescent="0.2">
      <c r="A54762" s="253"/>
      <c r="B54762" s="254"/>
    </row>
    <row r="54763" spans="1:2" x14ac:dyDescent="0.2">
      <c r="A54763" s="253"/>
      <c r="B54763" s="254"/>
    </row>
    <row r="54764" spans="1:2" x14ac:dyDescent="0.2">
      <c r="A54764" s="253"/>
      <c r="B54764" s="254"/>
    </row>
    <row r="54765" spans="1:2" x14ac:dyDescent="0.2">
      <c r="A54765" s="253"/>
      <c r="B54765" s="254"/>
    </row>
    <row r="54766" spans="1:2" x14ac:dyDescent="0.2">
      <c r="A54766" s="253"/>
      <c r="B54766" s="254"/>
    </row>
    <row r="54767" spans="1:2" x14ac:dyDescent="0.2">
      <c r="A54767" s="253"/>
      <c r="B54767" s="254"/>
    </row>
    <row r="54768" spans="1:2" x14ac:dyDescent="0.2">
      <c r="A54768" s="253"/>
      <c r="B54768" s="254"/>
    </row>
    <row r="54769" spans="1:2" x14ac:dyDescent="0.2">
      <c r="A54769" s="253"/>
      <c r="B54769" s="254"/>
    </row>
    <row r="54770" spans="1:2" x14ac:dyDescent="0.2">
      <c r="A54770" s="253"/>
      <c r="B54770" s="254"/>
    </row>
    <row r="54771" spans="1:2" x14ac:dyDescent="0.2">
      <c r="A54771" s="253"/>
      <c r="B54771" s="254"/>
    </row>
    <row r="54772" spans="1:2" x14ac:dyDescent="0.2">
      <c r="A54772" s="253"/>
      <c r="B54772" s="254"/>
    </row>
    <row r="54773" spans="1:2" x14ac:dyDescent="0.2">
      <c r="A54773" s="253"/>
      <c r="B54773" s="254"/>
    </row>
    <row r="54774" spans="1:2" x14ac:dyDescent="0.2">
      <c r="A54774" s="253"/>
      <c r="B54774" s="254"/>
    </row>
    <row r="54775" spans="1:2" x14ac:dyDescent="0.2">
      <c r="A54775" s="253"/>
      <c r="B54775" s="254"/>
    </row>
    <row r="54776" spans="1:2" x14ac:dyDescent="0.2">
      <c r="A54776" s="253"/>
      <c r="B54776" s="254"/>
    </row>
    <row r="54777" spans="1:2" x14ac:dyDescent="0.2">
      <c r="A54777" s="253"/>
      <c r="B54777" s="254"/>
    </row>
    <row r="54778" spans="1:2" x14ac:dyDescent="0.2">
      <c r="A54778" s="253"/>
      <c r="B54778" s="254"/>
    </row>
    <row r="54779" spans="1:2" x14ac:dyDescent="0.2">
      <c r="A54779" s="253"/>
      <c r="B54779" s="254"/>
    </row>
    <row r="54780" spans="1:2" x14ac:dyDescent="0.2">
      <c r="A54780" s="253"/>
      <c r="B54780" s="254"/>
    </row>
    <row r="54781" spans="1:2" x14ac:dyDescent="0.2">
      <c r="A54781" s="253"/>
      <c r="B54781" s="254"/>
    </row>
    <row r="54782" spans="1:2" x14ac:dyDescent="0.2">
      <c r="A54782" s="253"/>
      <c r="B54782" s="254"/>
    </row>
    <row r="54783" spans="1:2" x14ac:dyDescent="0.2">
      <c r="A54783" s="253"/>
      <c r="B54783" s="254"/>
    </row>
    <row r="54784" spans="1:2" x14ac:dyDescent="0.2">
      <c r="A54784" s="253"/>
      <c r="B54784" s="254"/>
    </row>
    <row r="54785" spans="1:2" x14ac:dyDescent="0.2">
      <c r="A54785" s="253"/>
      <c r="B54785" s="254"/>
    </row>
    <row r="54786" spans="1:2" x14ac:dyDescent="0.2">
      <c r="A54786" s="253"/>
      <c r="B54786" s="254"/>
    </row>
    <row r="54787" spans="1:2" x14ac:dyDescent="0.2">
      <c r="A54787" s="253"/>
      <c r="B54787" s="254"/>
    </row>
    <row r="54788" spans="1:2" x14ac:dyDescent="0.2">
      <c r="A54788" s="253"/>
      <c r="B54788" s="254"/>
    </row>
    <row r="54789" spans="1:2" x14ac:dyDescent="0.2">
      <c r="A54789" s="253"/>
      <c r="B54789" s="254"/>
    </row>
    <row r="54790" spans="1:2" x14ac:dyDescent="0.2">
      <c r="A54790" s="253"/>
      <c r="B54790" s="254"/>
    </row>
    <row r="54791" spans="1:2" x14ac:dyDescent="0.2">
      <c r="A54791" s="253"/>
      <c r="B54791" s="254"/>
    </row>
    <row r="54792" spans="1:2" x14ac:dyDescent="0.2">
      <c r="A54792" s="253"/>
      <c r="B54792" s="254"/>
    </row>
    <row r="54793" spans="1:2" x14ac:dyDescent="0.2">
      <c r="A54793" s="253"/>
      <c r="B54793" s="254"/>
    </row>
    <row r="54794" spans="1:2" x14ac:dyDescent="0.2">
      <c r="A54794" s="253"/>
      <c r="B54794" s="254"/>
    </row>
    <row r="54795" spans="1:2" x14ac:dyDescent="0.2">
      <c r="A54795" s="253"/>
      <c r="B54795" s="254"/>
    </row>
    <row r="54796" spans="1:2" x14ac:dyDescent="0.2">
      <c r="A54796" s="253"/>
      <c r="B54796" s="254"/>
    </row>
    <row r="54797" spans="1:2" x14ac:dyDescent="0.2">
      <c r="A54797" s="253"/>
      <c r="B54797" s="254"/>
    </row>
    <row r="54798" spans="1:2" x14ac:dyDescent="0.2">
      <c r="A54798" s="253"/>
      <c r="B54798" s="254"/>
    </row>
    <row r="54799" spans="1:2" x14ac:dyDescent="0.2">
      <c r="A54799" s="253"/>
      <c r="B54799" s="254"/>
    </row>
    <row r="54800" spans="1:2" x14ac:dyDescent="0.2">
      <c r="A54800" s="253"/>
      <c r="B54800" s="254"/>
    </row>
    <row r="54801" spans="1:2" x14ac:dyDescent="0.2">
      <c r="A54801" s="253"/>
      <c r="B54801" s="254"/>
    </row>
    <row r="54802" spans="1:2" x14ac:dyDescent="0.2">
      <c r="A54802" s="253"/>
      <c r="B54802" s="254"/>
    </row>
    <row r="54803" spans="1:2" x14ac:dyDescent="0.2">
      <c r="A54803" s="253"/>
      <c r="B54803" s="254"/>
    </row>
    <row r="54804" spans="1:2" x14ac:dyDescent="0.2">
      <c r="A54804" s="253"/>
      <c r="B54804" s="254"/>
    </row>
    <row r="54805" spans="1:2" x14ac:dyDescent="0.2">
      <c r="A54805" s="253"/>
      <c r="B54805" s="254"/>
    </row>
    <row r="54806" spans="1:2" x14ac:dyDescent="0.2">
      <c r="A54806" s="253"/>
      <c r="B54806" s="254"/>
    </row>
    <row r="54807" spans="1:2" x14ac:dyDescent="0.2">
      <c r="A54807" s="253"/>
      <c r="B54807" s="254"/>
    </row>
    <row r="54808" spans="1:2" x14ac:dyDescent="0.2">
      <c r="A54808" s="253"/>
      <c r="B54808" s="254"/>
    </row>
    <row r="54809" spans="1:2" x14ac:dyDescent="0.2">
      <c r="A54809" s="253"/>
      <c r="B54809" s="254"/>
    </row>
    <row r="54810" spans="1:2" x14ac:dyDescent="0.2">
      <c r="A54810" s="253"/>
      <c r="B54810" s="254"/>
    </row>
    <row r="54811" spans="1:2" x14ac:dyDescent="0.2">
      <c r="A54811" s="253"/>
      <c r="B54811" s="254"/>
    </row>
    <row r="54812" spans="1:2" x14ac:dyDescent="0.2">
      <c r="A54812" s="253"/>
      <c r="B54812" s="254"/>
    </row>
    <row r="54813" spans="1:2" x14ac:dyDescent="0.2">
      <c r="A54813" s="253"/>
      <c r="B54813" s="254"/>
    </row>
    <row r="54814" spans="1:2" x14ac:dyDescent="0.2">
      <c r="A54814" s="253"/>
      <c r="B54814" s="254"/>
    </row>
    <row r="54815" spans="1:2" x14ac:dyDescent="0.2">
      <c r="A54815" s="253"/>
      <c r="B54815" s="254"/>
    </row>
    <row r="54816" spans="1:2" x14ac:dyDescent="0.2">
      <c r="A54816" s="253"/>
      <c r="B54816" s="254"/>
    </row>
    <row r="54817" spans="1:2" x14ac:dyDescent="0.2">
      <c r="A54817" s="253"/>
      <c r="B54817" s="254"/>
    </row>
    <row r="54818" spans="1:2" x14ac:dyDescent="0.2">
      <c r="A54818" s="253"/>
      <c r="B54818" s="254"/>
    </row>
    <row r="54819" spans="1:2" x14ac:dyDescent="0.2">
      <c r="A54819" s="253"/>
      <c r="B54819" s="254"/>
    </row>
    <row r="54820" spans="1:2" x14ac:dyDescent="0.2">
      <c r="A54820" s="253"/>
      <c r="B54820" s="254"/>
    </row>
    <row r="54821" spans="1:2" x14ac:dyDescent="0.2">
      <c r="A54821" s="253"/>
      <c r="B54821" s="254"/>
    </row>
    <row r="54822" spans="1:2" x14ac:dyDescent="0.2">
      <c r="A54822" s="253"/>
      <c r="B54822" s="254"/>
    </row>
    <row r="54823" spans="1:2" x14ac:dyDescent="0.2">
      <c r="A54823" s="253"/>
      <c r="B54823" s="254"/>
    </row>
    <row r="54824" spans="1:2" x14ac:dyDescent="0.2">
      <c r="A54824" s="253"/>
      <c r="B54824" s="254"/>
    </row>
    <row r="54825" spans="1:2" x14ac:dyDescent="0.2">
      <c r="A54825" s="253"/>
      <c r="B54825" s="254"/>
    </row>
    <row r="54826" spans="1:2" x14ac:dyDescent="0.2">
      <c r="A54826" s="253"/>
      <c r="B54826" s="254"/>
    </row>
    <row r="54827" spans="1:2" x14ac:dyDescent="0.2">
      <c r="A54827" s="253"/>
      <c r="B54827" s="254"/>
    </row>
    <row r="54828" spans="1:2" x14ac:dyDescent="0.2">
      <c r="A54828" s="253"/>
      <c r="B54828" s="254"/>
    </row>
    <row r="54829" spans="1:2" x14ac:dyDescent="0.2">
      <c r="A54829" s="253"/>
      <c r="B54829" s="254"/>
    </row>
    <row r="54830" spans="1:2" x14ac:dyDescent="0.2">
      <c r="A54830" s="253"/>
      <c r="B54830" s="254"/>
    </row>
    <row r="54831" spans="1:2" x14ac:dyDescent="0.2">
      <c r="A54831" s="253"/>
      <c r="B54831" s="254"/>
    </row>
    <row r="54832" spans="1:2" x14ac:dyDescent="0.2">
      <c r="A54832" s="253"/>
      <c r="B54832" s="254"/>
    </row>
    <row r="54833" spans="1:2" x14ac:dyDescent="0.2">
      <c r="A54833" s="253"/>
      <c r="B54833" s="254"/>
    </row>
    <row r="54834" spans="1:2" x14ac:dyDescent="0.2">
      <c r="A54834" s="253"/>
      <c r="B54834" s="254"/>
    </row>
    <row r="54835" spans="1:2" x14ac:dyDescent="0.2">
      <c r="A54835" s="253"/>
      <c r="B54835" s="254"/>
    </row>
    <row r="54836" spans="1:2" x14ac:dyDescent="0.2">
      <c r="A54836" s="253"/>
      <c r="B54836" s="254"/>
    </row>
    <row r="54837" spans="1:2" x14ac:dyDescent="0.2">
      <c r="A54837" s="253"/>
      <c r="B54837" s="254"/>
    </row>
    <row r="54838" spans="1:2" x14ac:dyDescent="0.2">
      <c r="A54838" s="253"/>
      <c r="B54838" s="254"/>
    </row>
    <row r="54839" spans="1:2" x14ac:dyDescent="0.2">
      <c r="A54839" s="253"/>
      <c r="B54839" s="254"/>
    </row>
    <row r="54840" spans="1:2" x14ac:dyDescent="0.2">
      <c r="A54840" s="253"/>
      <c r="B54840" s="254"/>
    </row>
    <row r="54841" spans="1:2" x14ac:dyDescent="0.2">
      <c r="A54841" s="253"/>
      <c r="B54841" s="254"/>
    </row>
    <row r="54842" spans="1:2" x14ac:dyDescent="0.2">
      <c r="A54842" s="253"/>
      <c r="B54842" s="254"/>
    </row>
    <row r="54843" spans="1:2" x14ac:dyDescent="0.2">
      <c r="A54843" s="253"/>
      <c r="B54843" s="254"/>
    </row>
    <row r="54844" spans="1:2" x14ac:dyDescent="0.2">
      <c r="A54844" s="253"/>
      <c r="B54844" s="254"/>
    </row>
    <row r="54845" spans="1:2" x14ac:dyDescent="0.2">
      <c r="A54845" s="253"/>
      <c r="B54845" s="254"/>
    </row>
    <row r="54846" spans="1:2" x14ac:dyDescent="0.2">
      <c r="A54846" s="253"/>
      <c r="B54846" s="254"/>
    </row>
    <row r="54847" spans="1:2" x14ac:dyDescent="0.2">
      <c r="A54847" s="253"/>
      <c r="B54847" s="254"/>
    </row>
    <row r="54848" spans="1:2" x14ac:dyDescent="0.2">
      <c r="A54848" s="253"/>
      <c r="B54848" s="254"/>
    </row>
    <row r="54849" spans="1:2" x14ac:dyDescent="0.2">
      <c r="A54849" s="253"/>
      <c r="B54849" s="254"/>
    </row>
    <row r="54850" spans="1:2" x14ac:dyDescent="0.2">
      <c r="A54850" s="253"/>
      <c r="B54850" s="254"/>
    </row>
    <row r="54851" spans="1:2" x14ac:dyDescent="0.2">
      <c r="A54851" s="253"/>
      <c r="B54851" s="254"/>
    </row>
    <row r="54852" spans="1:2" x14ac:dyDescent="0.2">
      <c r="A54852" s="253"/>
      <c r="B54852" s="254"/>
    </row>
    <row r="54853" spans="1:2" x14ac:dyDescent="0.2">
      <c r="A54853" s="253"/>
      <c r="B54853" s="254"/>
    </row>
    <row r="54854" spans="1:2" x14ac:dyDescent="0.2">
      <c r="A54854" s="253"/>
      <c r="B54854" s="254"/>
    </row>
    <row r="54855" spans="1:2" x14ac:dyDescent="0.2">
      <c r="A54855" s="253"/>
      <c r="B54855" s="254"/>
    </row>
    <row r="54856" spans="1:2" x14ac:dyDescent="0.2">
      <c r="A54856" s="253"/>
      <c r="B54856" s="254"/>
    </row>
    <row r="54857" spans="1:2" x14ac:dyDescent="0.2">
      <c r="A54857" s="253"/>
      <c r="B54857" s="254"/>
    </row>
    <row r="54858" spans="1:2" x14ac:dyDescent="0.2">
      <c r="A54858" s="253"/>
      <c r="B54858" s="254"/>
    </row>
    <row r="54859" spans="1:2" x14ac:dyDescent="0.2">
      <c r="A54859" s="253"/>
      <c r="B54859" s="254"/>
    </row>
    <row r="54860" spans="1:2" x14ac:dyDescent="0.2">
      <c r="A54860" s="253"/>
      <c r="B54860" s="254"/>
    </row>
    <row r="54861" spans="1:2" x14ac:dyDescent="0.2">
      <c r="A54861" s="253"/>
      <c r="B54861" s="254"/>
    </row>
    <row r="54862" spans="1:2" x14ac:dyDescent="0.2">
      <c r="A54862" s="253"/>
      <c r="B54862" s="254"/>
    </row>
    <row r="54863" spans="1:2" x14ac:dyDescent="0.2">
      <c r="A54863" s="253"/>
      <c r="B54863" s="254"/>
    </row>
    <row r="54864" spans="1:2" x14ac:dyDescent="0.2">
      <c r="A54864" s="253"/>
      <c r="B54864" s="254"/>
    </row>
    <row r="54865" spans="1:2" x14ac:dyDescent="0.2">
      <c r="A54865" s="253"/>
      <c r="B54865" s="254"/>
    </row>
    <row r="54866" spans="1:2" x14ac:dyDescent="0.2">
      <c r="A54866" s="253"/>
      <c r="B54866" s="254"/>
    </row>
    <row r="54867" spans="1:2" x14ac:dyDescent="0.2">
      <c r="A54867" s="253"/>
      <c r="B54867" s="254"/>
    </row>
    <row r="54868" spans="1:2" x14ac:dyDescent="0.2">
      <c r="A54868" s="253"/>
      <c r="B54868" s="254"/>
    </row>
    <row r="54869" spans="1:2" x14ac:dyDescent="0.2">
      <c r="A54869" s="253"/>
      <c r="B54869" s="254"/>
    </row>
    <row r="54870" spans="1:2" x14ac:dyDescent="0.2">
      <c r="A54870" s="253"/>
      <c r="B54870" s="254"/>
    </row>
    <row r="54871" spans="1:2" x14ac:dyDescent="0.2">
      <c r="A54871" s="253"/>
      <c r="B54871" s="254"/>
    </row>
    <row r="54872" spans="1:2" x14ac:dyDescent="0.2">
      <c r="A54872" s="253"/>
      <c r="B54872" s="254"/>
    </row>
    <row r="54873" spans="1:2" x14ac:dyDescent="0.2">
      <c r="A54873" s="253"/>
      <c r="B54873" s="254"/>
    </row>
    <row r="54874" spans="1:2" x14ac:dyDescent="0.2">
      <c r="A54874" s="253"/>
      <c r="B54874" s="254"/>
    </row>
    <row r="54875" spans="1:2" x14ac:dyDescent="0.2">
      <c r="A54875" s="253"/>
      <c r="B54875" s="254"/>
    </row>
    <row r="54876" spans="1:2" x14ac:dyDescent="0.2">
      <c r="A54876" s="253"/>
      <c r="B54876" s="254"/>
    </row>
    <row r="54877" spans="1:2" x14ac:dyDescent="0.2">
      <c r="A54877" s="253"/>
      <c r="B54877" s="254"/>
    </row>
    <row r="54878" spans="1:2" x14ac:dyDescent="0.2">
      <c r="A54878" s="253"/>
      <c r="B54878" s="254"/>
    </row>
    <row r="54879" spans="1:2" x14ac:dyDescent="0.2">
      <c r="A54879" s="253"/>
      <c r="B54879" s="254"/>
    </row>
    <row r="54880" spans="1:2" x14ac:dyDescent="0.2">
      <c r="A54880" s="253"/>
      <c r="B54880" s="254"/>
    </row>
    <row r="54881" spans="1:2" x14ac:dyDescent="0.2">
      <c r="A54881" s="253"/>
      <c r="B54881" s="254"/>
    </row>
    <row r="54882" spans="1:2" x14ac:dyDescent="0.2">
      <c r="A54882" s="253"/>
      <c r="B54882" s="254"/>
    </row>
    <row r="54883" spans="1:2" x14ac:dyDescent="0.2">
      <c r="A54883" s="253"/>
      <c r="B54883" s="254"/>
    </row>
    <row r="54884" spans="1:2" x14ac:dyDescent="0.2">
      <c r="A54884" s="253"/>
      <c r="B54884" s="254"/>
    </row>
    <row r="54885" spans="1:2" x14ac:dyDescent="0.2">
      <c r="A54885" s="253"/>
      <c r="B54885" s="254"/>
    </row>
    <row r="54886" spans="1:2" x14ac:dyDescent="0.2">
      <c r="A54886" s="253"/>
      <c r="B54886" s="254"/>
    </row>
    <row r="54887" spans="1:2" x14ac:dyDescent="0.2">
      <c r="A54887" s="253"/>
      <c r="B54887" s="254"/>
    </row>
    <row r="54888" spans="1:2" x14ac:dyDescent="0.2">
      <c r="A54888" s="253"/>
      <c r="B54888" s="254"/>
    </row>
    <row r="54889" spans="1:2" x14ac:dyDescent="0.2">
      <c r="A54889" s="253"/>
      <c r="B54889" s="254"/>
    </row>
    <row r="54890" spans="1:2" x14ac:dyDescent="0.2">
      <c r="A54890" s="253"/>
      <c r="B54890" s="254"/>
    </row>
    <row r="54891" spans="1:2" x14ac:dyDescent="0.2">
      <c r="A54891" s="253"/>
      <c r="B54891" s="254"/>
    </row>
    <row r="54892" spans="1:2" x14ac:dyDescent="0.2">
      <c r="A54892" s="253"/>
      <c r="B54892" s="254"/>
    </row>
    <row r="54893" spans="1:2" x14ac:dyDescent="0.2">
      <c r="A54893" s="253"/>
      <c r="B54893" s="254"/>
    </row>
    <row r="54894" spans="1:2" x14ac:dyDescent="0.2">
      <c r="A54894" s="253"/>
      <c r="B54894" s="254"/>
    </row>
    <row r="54895" spans="1:2" x14ac:dyDescent="0.2">
      <c r="A54895" s="253"/>
      <c r="B54895" s="254"/>
    </row>
    <row r="54896" spans="1:2" x14ac:dyDescent="0.2">
      <c r="A54896" s="253"/>
      <c r="B54896" s="254"/>
    </row>
    <row r="54897" spans="1:2" x14ac:dyDescent="0.2">
      <c r="A54897" s="253"/>
      <c r="B54897" s="254"/>
    </row>
    <row r="54898" spans="1:2" x14ac:dyDescent="0.2">
      <c r="A54898" s="253"/>
      <c r="B54898" s="254"/>
    </row>
    <row r="54899" spans="1:2" x14ac:dyDescent="0.2">
      <c r="A54899" s="253"/>
      <c r="B54899" s="254"/>
    </row>
    <row r="54900" spans="1:2" x14ac:dyDescent="0.2">
      <c r="A54900" s="253"/>
      <c r="B54900" s="254"/>
    </row>
    <row r="54901" spans="1:2" x14ac:dyDescent="0.2">
      <c r="A54901" s="253"/>
      <c r="B54901" s="254"/>
    </row>
    <row r="54902" spans="1:2" x14ac:dyDescent="0.2">
      <c r="A54902" s="253"/>
      <c r="B54902" s="254"/>
    </row>
    <row r="54903" spans="1:2" x14ac:dyDescent="0.2">
      <c r="A54903" s="253"/>
      <c r="B54903" s="254"/>
    </row>
    <row r="54904" spans="1:2" x14ac:dyDescent="0.2">
      <c r="A54904" s="253"/>
      <c r="B54904" s="254"/>
    </row>
    <row r="54905" spans="1:2" x14ac:dyDescent="0.2">
      <c r="A54905" s="253"/>
      <c r="B54905" s="254"/>
    </row>
    <row r="54906" spans="1:2" x14ac:dyDescent="0.2">
      <c r="A54906" s="253"/>
      <c r="B54906" s="254"/>
    </row>
    <row r="54907" spans="1:2" x14ac:dyDescent="0.2">
      <c r="A54907" s="253"/>
      <c r="B54907" s="254"/>
    </row>
    <row r="54908" spans="1:2" x14ac:dyDescent="0.2">
      <c r="A54908" s="253"/>
      <c r="B54908" s="254"/>
    </row>
    <row r="54909" spans="1:2" x14ac:dyDescent="0.2">
      <c r="A54909" s="253"/>
      <c r="B54909" s="254"/>
    </row>
    <row r="54910" spans="1:2" x14ac:dyDescent="0.2">
      <c r="A54910" s="253"/>
      <c r="B54910" s="254"/>
    </row>
    <row r="54911" spans="1:2" x14ac:dyDescent="0.2">
      <c r="A54911" s="253"/>
      <c r="B54911" s="254"/>
    </row>
    <row r="54912" spans="1:2" x14ac:dyDescent="0.2">
      <c r="A54912" s="253"/>
      <c r="B54912" s="254"/>
    </row>
    <row r="54913" spans="1:2" x14ac:dyDescent="0.2">
      <c r="A54913" s="253"/>
      <c r="B54913" s="254"/>
    </row>
    <row r="54914" spans="1:2" x14ac:dyDescent="0.2">
      <c r="A54914" s="253"/>
      <c r="B54914" s="254"/>
    </row>
    <row r="54915" spans="1:2" x14ac:dyDescent="0.2">
      <c r="A54915" s="253"/>
      <c r="B54915" s="254"/>
    </row>
    <row r="54916" spans="1:2" x14ac:dyDescent="0.2">
      <c r="A54916" s="253"/>
      <c r="B54916" s="254"/>
    </row>
    <row r="54917" spans="1:2" x14ac:dyDescent="0.2">
      <c r="A54917" s="253"/>
      <c r="B54917" s="254"/>
    </row>
    <row r="54918" spans="1:2" x14ac:dyDescent="0.2">
      <c r="A54918" s="253"/>
      <c r="B54918" s="254"/>
    </row>
    <row r="54919" spans="1:2" x14ac:dyDescent="0.2">
      <c r="A54919" s="253"/>
      <c r="B54919" s="254"/>
    </row>
    <row r="54920" spans="1:2" x14ac:dyDescent="0.2">
      <c r="A54920" s="253"/>
      <c r="B54920" s="254"/>
    </row>
    <row r="54921" spans="1:2" x14ac:dyDescent="0.2">
      <c r="A54921" s="253"/>
      <c r="B54921" s="254"/>
    </row>
    <row r="54922" spans="1:2" x14ac:dyDescent="0.2">
      <c r="A54922" s="253"/>
      <c r="B54922" s="254"/>
    </row>
    <row r="54923" spans="1:2" x14ac:dyDescent="0.2">
      <c r="A54923" s="253"/>
      <c r="B54923" s="254"/>
    </row>
    <row r="54924" spans="1:2" x14ac:dyDescent="0.2">
      <c r="A54924" s="253"/>
      <c r="B54924" s="254"/>
    </row>
    <row r="54925" spans="1:2" x14ac:dyDescent="0.2">
      <c r="A54925" s="253"/>
      <c r="B54925" s="254"/>
    </row>
    <row r="54926" spans="1:2" x14ac:dyDescent="0.2">
      <c r="A54926" s="253"/>
      <c r="B54926" s="254"/>
    </row>
    <row r="54927" spans="1:2" x14ac:dyDescent="0.2">
      <c r="A54927" s="253"/>
      <c r="B54927" s="254"/>
    </row>
    <row r="54928" spans="1:2" x14ac:dyDescent="0.2">
      <c r="A54928" s="253"/>
      <c r="B54928" s="254"/>
    </row>
    <row r="54929" spans="1:2" x14ac:dyDescent="0.2">
      <c r="A54929" s="253"/>
      <c r="B54929" s="254"/>
    </row>
    <row r="54930" spans="1:2" x14ac:dyDescent="0.2">
      <c r="A54930" s="253"/>
      <c r="B54930" s="254"/>
    </row>
    <row r="54931" spans="1:2" x14ac:dyDescent="0.2">
      <c r="A54931" s="253"/>
      <c r="B54931" s="254"/>
    </row>
    <row r="54932" spans="1:2" x14ac:dyDescent="0.2">
      <c r="A54932" s="253"/>
      <c r="B54932" s="254"/>
    </row>
    <row r="54933" spans="1:2" x14ac:dyDescent="0.2">
      <c r="A54933" s="253"/>
      <c r="B54933" s="254"/>
    </row>
    <row r="54934" spans="1:2" x14ac:dyDescent="0.2">
      <c r="A54934" s="253"/>
      <c r="B54934" s="254"/>
    </row>
    <row r="54935" spans="1:2" x14ac:dyDescent="0.2">
      <c r="A54935" s="253"/>
      <c r="B54935" s="254"/>
    </row>
    <row r="54936" spans="1:2" x14ac:dyDescent="0.2">
      <c r="A54936" s="253"/>
      <c r="B54936" s="254"/>
    </row>
    <row r="54937" spans="1:2" x14ac:dyDescent="0.2">
      <c r="A54937" s="253"/>
      <c r="B54937" s="254"/>
    </row>
    <row r="54938" spans="1:2" x14ac:dyDescent="0.2">
      <c r="A54938" s="253"/>
      <c r="B54938" s="254"/>
    </row>
    <row r="54939" spans="1:2" x14ac:dyDescent="0.2">
      <c r="A54939" s="253"/>
      <c r="B54939" s="254"/>
    </row>
    <row r="54940" spans="1:2" x14ac:dyDescent="0.2">
      <c r="A54940" s="253"/>
      <c r="B54940" s="254"/>
    </row>
    <row r="54941" spans="1:2" x14ac:dyDescent="0.2">
      <c r="A54941" s="253"/>
      <c r="B54941" s="254"/>
    </row>
    <row r="54942" spans="1:2" x14ac:dyDescent="0.2">
      <c r="A54942" s="253"/>
      <c r="B54942" s="254"/>
    </row>
    <row r="54943" spans="1:2" x14ac:dyDescent="0.2">
      <c r="A54943" s="253"/>
      <c r="B54943" s="254"/>
    </row>
    <row r="54944" spans="1:2" x14ac:dyDescent="0.2">
      <c r="A54944" s="253"/>
      <c r="B54944" s="254"/>
    </row>
    <row r="54945" spans="1:2" x14ac:dyDescent="0.2">
      <c r="A54945" s="253"/>
      <c r="B54945" s="254"/>
    </row>
    <row r="54946" spans="1:2" x14ac:dyDescent="0.2">
      <c r="A54946" s="253"/>
      <c r="B54946" s="254"/>
    </row>
    <row r="54947" spans="1:2" x14ac:dyDescent="0.2">
      <c r="A54947" s="253"/>
      <c r="B54947" s="254"/>
    </row>
    <row r="54948" spans="1:2" x14ac:dyDescent="0.2">
      <c r="A54948" s="253"/>
      <c r="B54948" s="254"/>
    </row>
    <row r="54949" spans="1:2" x14ac:dyDescent="0.2">
      <c r="A54949" s="253"/>
      <c r="B54949" s="254"/>
    </row>
    <row r="54950" spans="1:2" x14ac:dyDescent="0.2">
      <c r="A54950" s="253"/>
      <c r="B54950" s="254"/>
    </row>
    <row r="54951" spans="1:2" x14ac:dyDescent="0.2">
      <c r="A54951" s="253"/>
      <c r="B54951" s="254"/>
    </row>
    <row r="54952" spans="1:2" x14ac:dyDescent="0.2">
      <c r="A54952" s="253"/>
      <c r="B54952" s="254"/>
    </row>
    <row r="54953" spans="1:2" x14ac:dyDescent="0.2">
      <c r="A54953" s="253"/>
      <c r="B54953" s="254"/>
    </row>
    <row r="54954" spans="1:2" x14ac:dyDescent="0.2">
      <c r="A54954" s="253"/>
      <c r="B54954" s="254"/>
    </row>
    <row r="54955" spans="1:2" x14ac:dyDescent="0.2">
      <c r="A54955" s="253"/>
      <c r="B54955" s="254"/>
    </row>
    <row r="54956" spans="1:2" x14ac:dyDescent="0.2">
      <c r="A54956" s="253"/>
      <c r="B54956" s="254"/>
    </row>
    <row r="54957" spans="1:2" x14ac:dyDescent="0.2">
      <c r="A54957" s="253"/>
      <c r="B54957" s="254"/>
    </row>
    <row r="54958" spans="1:2" x14ac:dyDescent="0.2">
      <c r="A54958" s="253"/>
      <c r="B54958" s="254"/>
    </row>
    <row r="54959" spans="1:2" x14ac:dyDescent="0.2">
      <c r="A54959" s="253"/>
      <c r="B54959" s="254"/>
    </row>
    <row r="54960" spans="1:2" x14ac:dyDescent="0.2">
      <c r="A54960" s="253"/>
      <c r="B54960" s="254"/>
    </row>
    <row r="54961" spans="1:2" x14ac:dyDescent="0.2">
      <c r="A54961" s="253"/>
      <c r="B54961" s="254"/>
    </row>
    <row r="54962" spans="1:2" x14ac:dyDescent="0.2">
      <c r="A54962" s="253"/>
      <c r="B54962" s="254"/>
    </row>
    <row r="54963" spans="1:2" x14ac:dyDescent="0.2">
      <c r="A54963" s="253"/>
      <c r="B54963" s="254"/>
    </row>
    <row r="54964" spans="1:2" x14ac:dyDescent="0.2">
      <c r="A54964" s="253"/>
      <c r="B54964" s="254"/>
    </row>
    <row r="54965" spans="1:2" x14ac:dyDescent="0.2">
      <c r="A54965" s="253"/>
      <c r="B54965" s="254"/>
    </row>
    <row r="54966" spans="1:2" x14ac:dyDescent="0.2">
      <c r="A54966" s="253"/>
      <c r="B54966" s="254"/>
    </row>
    <row r="54967" spans="1:2" x14ac:dyDescent="0.2">
      <c r="A54967" s="253"/>
      <c r="B54967" s="254"/>
    </row>
    <row r="54968" spans="1:2" x14ac:dyDescent="0.2">
      <c r="A54968" s="253"/>
      <c r="B54968" s="254"/>
    </row>
    <row r="54969" spans="1:2" x14ac:dyDescent="0.2">
      <c r="A54969" s="253"/>
      <c r="B54969" s="254"/>
    </row>
    <row r="54970" spans="1:2" x14ac:dyDescent="0.2">
      <c r="A54970" s="253"/>
      <c r="B54970" s="254"/>
    </row>
    <row r="54971" spans="1:2" x14ac:dyDescent="0.2">
      <c r="A54971" s="253"/>
      <c r="B54971" s="254"/>
    </row>
    <row r="54972" spans="1:2" x14ac:dyDescent="0.2">
      <c r="A54972" s="253"/>
      <c r="B54972" s="254"/>
    </row>
    <row r="54973" spans="1:2" x14ac:dyDescent="0.2">
      <c r="A54973" s="253"/>
      <c r="B54973" s="254"/>
    </row>
    <row r="54974" spans="1:2" x14ac:dyDescent="0.2">
      <c r="A54974" s="253"/>
      <c r="B54974" s="254"/>
    </row>
    <row r="54975" spans="1:2" x14ac:dyDescent="0.2">
      <c r="A54975" s="253"/>
      <c r="B54975" s="254"/>
    </row>
    <row r="54976" spans="1:2" x14ac:dyDescent="0.2">
      <c r="A54976" s="253"/>
      <c r="B54976" s="254"/>
    </row>
    <row r="54977" spans="1:2" x14ac:dyDescent="0.2">
      <c r="A54977" s="253"/>
      <c r="B54977" s="254"/>
    </row>
    <row r="54978" spans="1:2" x14ac:dyDescent="0.2">
      <c r="A54978" s="253"/>
      <c r="B54978" s="254"/>
    </row>
    <row r="54979" spans="1:2" x14ac:dyDescent="0.2">
      <c r="A54979" s="253"/>
      <c r="B54979" s="254"/>
    </row>
    <row r="54980" spans="1:2" x14ac:dyDescent="0.2">
      <c r="A54980" s="253"/>
      <c r="B54980" s="254"/>
    </row>
    <row r="54981" spans="1:2" x14ac:dyDescent="0.2">
      <c r="A54981" s="253"/>
      <c r="B54981" s="254"/>
    </row>
    <row r="54982" spans="1:2" x14ac:dyDescent="0.2">
      <c r="A54982" s="253"/>
      <c r="B54982" s="254"/>
    </row>
    <row r="54983" spans="1:2" x14ac:dyDescent="0.2">
      <c r="A54983" s="253"/>
      <c r="B54983" s="254"/>
    </row>
    <row r="54984" spans="1:2" x14ac:dyDescent="0.2">
      <c r="A54984" s="253"/>
      <c r="B54984" s="254"/>
    </row>
    <row r="54985" spans="1:2" x14ac:dyDescent="0.2">
      <c r="A54985" s="253"/>
      <c r="B54985" s="254"/>
    </row>
    <row r="54986" spans="1:2" x14ac:dyDescent="0.2">
      <c r="A54986" s="253"/>
      <c r="B54986" s="254"/>
    </row>
    <row r="54987" spans="1:2" x14ac:dyDescent="0.2">
      <c r="A54987" s="253"/>
      <c r="B54987" s="254"/>
    </row>
    <row r="54988" spans="1:2" x14ac:dyDescent="0.2">
      <c r="A54988" s="253"/>
      <c r="B54988" s="254"/>
    </row>
    <row r="54989" spans="1:2" x14ac:dyDescent="0.2">
      <c r="A54989" s="253"/>
      <c r="B54989" s="254"/>
    </row>
    <row r="54990" spans="1:2" x14ac:dyDescent="0.2">
      <c r="A54990" s="253"/>
      <c r="B54990" s="254"/>
    </row>
    <row r="54991" spans="1:2" x14ac:dyDescent="0.2">
      <c r="A54991" s="253"/>
      <c r="B54991" s="254"/>
    </row>
    <row r="54992" spans="1:2" x14ac:dyDescent="0.2">
      <c r="A54992" s="253"/>
      <c r="B54992" s="254"/>
    </row>
    <row r="54993" spans="1:2" x14ac:dyDescent="0.2">
      <c r="A54993" s="253"/>
      <c r="B54993" s="254"/>
    </row>
    <row r="54994" spans="1:2" x14ac:dyDescent="0.2">
      <c r="A54994" s="253"/>
      <c r="B54994" s="254"/>
    </row>
    <row r="54995" spans="1:2" x14ac:dyDescent="0.2">
      <c r="A54995" s="253"/>
      <c r="B54995" s="254"/>
    </row>
    <row r="54996" spans="1:2" x14ac:dyDescent="0.2">
      <c r="A54996" s="253"/>
      <c r="B54996" s="254"/>
    </row>
    <row r="54997" spans="1:2" x14ac:dyDescent="0.2">
      <c r="A54997" s="253"/>
      <c r="B54997" s="254"/>
    </row>
    <row r="54998" spans="1:2" x14ac:dyDescent="0.2">
      <c r="A54998" s="253"/>
      <c r="B54998" s="254"/>
    </row>
    <row r="54999" spans="1:2" x14ac:dyDescent="0.2">
      <c r="A54999" s="253"/>
      <c r="B54999" s="254"/>
    </row>
    <row r="55000" spans="1:2" x14ac:dyDescent="0.2">
      <c r="A55000" s="253"/>
      <c r="B55000" s="254"/>
    </row>
    <row r="55001" spans="1:2" x14ac:dyDescent="0.2">
      <c r="A55001" s="253"/>
      <c r="B55001" s="254"/>
    </row>
    <row r="55002" spans="1:2" x14ac:dyDescent="0.2">
      <c r="A55002" s="253"/>
      <c r="B55002" s="254"/>
    </row>
    <row r="55003" spans="1:2" x14ac:dyDescent="0.2">
      <c r="A55003" s="253"/>
      <c r="B55003" s="254"/>
    </row>
    <row r="55004" spans="1:2" x14ac:dyDescent="0.2">
      <c r="A55004" s="253"/>
      <c r="B55004" s="254"/>
    </row>
    <row r="55005" spans="1:2" x14ac:dyDescent="0.2">
      <c r="A55005" s="253"/>
      <c r="B55005" s="254"/>
    </row>
    <row r="55006" spans="1:2" x14ac:dyDescent="0.2">
      <c r="A55006" s="253"/>
      <c r="B55006" s="254"/>
    </row>
    <row r="55007" spans="1:2" x14ac:dyDescent="0.2">
      <c r="A55007" s="253"/>
      <c r="B55007" s="254"/>
    </row>
    <row r="55008" spans="1:2" x14ac:dyDescent="0.2">
      <c r="A55008" s="253"/>
      <c r="B55008" s="254"/>
    </row>
    <row r="55009" spans="1:2" x14ac:dyDescent="0.2">
      <c r="A55009" s="253"/>
      <c r="B55009" s="254"/>
    </row>
    <row r="55010" spans="1:2" x14ac:dyDescent="0.2">
      <c r="A55010" s="253"/>
      <c r="B55010" s="254"/>
    </row>
    <row r="55011" spans="1:2" x14ac:dyDescent="0.2">
      <c r="A55011" s="253"/>
      <c r="B55011" s="254"/>
    </row>
    <row r="55012" spans="1:2" x14ac:dyDescent="0.2">
      <c r="A55012" s="253"/>
      <c r="B55012" s="254"/>
    </row>
    <row r="55013" spans="1:2" x14ac:dyDescent="0.2">
      <c r="A55013" s="253"/>
      <c r="B55013" s="254"/>
    </row>
    <row r="55014" spans="1:2" x14ac:dyDescent="0.2">
      <c r="A55014" s="253"/>
      <c r="B55014" s="254"/>
    </row>
    <row r="55015" spans="1:2" x14ac:dyDescent="0.2">
      <c r="A55015" s="253"/>
      <c r="B55015" s="254"/>
    </row>
    <row r="55016" spans="1:2" x14ac:dyDescent="0.2">
      <c r="A55016" s="253"/>
      <c r="B55016" s="254"/>
    </row>
    <row r="55017" spans="1:2" x14ac:dyDescent="0.2">
      <c r="A55017" s="253"/>
      <c r="B55017" s="254"/>
    </row>
    <row r="55018" spans="1:2" x14ac:dyDescent="0.2">
      <c r="A55018" s="253"/>
      <c r="B55018" s="254"/>
    </row>
    <row r="55019" spans="1:2" x14ac:dyDescent="0.2">
      <c r="A55019" s="253"/>
      <c r="B55019" s="254"/>
    </row>
    <row r="55020" spans="1:2" x14ac:dyDescent="0.2">
      <c r="A55020" s="253"/>
      <c r="B55020" s="254"/>
    </row>
    <row r="55021" spans="1:2" x14ac:dyDescent="0.2">
      <c r="A55021" s="253"/>
      <c r="B55021" s="254"/>
    </row>
    <row r="55022" spans="1:2" x14ac:dyDescent="0.2">
      <c r="A55022" s="253"/>
      <c r="B55022" s="254"/>
    </row>
    <row r="55023" spans="1:2" x14ac:dyDescent="0.2">
      <c r="A55023" s="253"/>
      <c r="B55023" s="254"/>
    </row>
    <row r="55024" spans="1:2" x14ac:dyDescent="0.2">
      <c r="A55024" s="253"/>
      <c r="B55024" s="254"/>
    </row>
    <row r="55025" spans="1:2" x14ac:dyDescent="0.2">
      <c r="A55025" s="253"/>
      <c r="B55025" s="254"/>
    </row>
    <row r="55026" spans="1:2" x14ac:dyDescent="0.2">
      <c r="A55026" s="253"/>
      <c r="B55026" s="254"/>
    </row>
    <row r="55027" spans="1:2" x14ac:dyDescent="0.2">
      <c r="A55027" s="253"/>
      <c r="B55027" s="254"/>
    </row>
    <row r="55028" spans="1:2" x14ac:dyDescent="0.2">
      <c r="A55028" s="253"/>
      <c r="B55028" s="254"/>
    </row>
    <row r="55029" spans="1:2" x14ac:dyDescent="0.2">
      <c r="A55029" s="253"/>
      <c r="B55029" s="254"/>
    </row>
    <row r="55030" spans="1:2" x14ac:dyDescent="0.2">
      <c r="A55030" s="253"/>
      <c r="B55030" s="254"/>
    </row>
    <row r="55031" spans="1:2" x14ac:dyDescent="0.2">
      <c r="A55031" s="253"/>
      <c r="B55031" s="254"/>
    </row>
    <row r="55032" spans="1:2" x14ac:dyDescent="0.2">
      <c r="A55032" s="253"/>
      <c r="B55032" s="254"/>
    </row>
    <row r="55033" spans="1:2" x14ac:dyDescent="0.2">
      <c r="A55033" s="253"/>
      <c r="B55033" s="254"/>
    </row>
    <row r="55034" spans="1:2" x14ac:dyDescent="0.2">
      <c r="A55034" s="253"/>
      <c r="B55034" s="254"/>
    </row>
    <row r="55035" spans="1:2" x14ac:dyDescent="0.2">
      <c r="A55035" s="253"/>
      <c r="B55035" s="254"/>
    </row>
    <row r="55036" spans="1:2" x14ac:dyDescent="0.2">
      <c r="A55036" s="253"/>
      <c r="B55036" s="254"/>
    </row>
    <row r="55037" spans="1:2" x14ac:dyDescent="0.2">
      <c r="A55037" s="253"/>
      <c r="B55037" s="254"/>
    </row>
    <row r="55038" spans="1:2" x14ac:dyDescent="0.2">
      <c r="A55038" s="253"/>
      <c r="B55038" s="254"/>
    </row>
    <row r="55039" spans="1:2" x14ac:dyDescent="0.2">
      <c r="A55039" s="253"/>
      <c r="B55039" s="254"/>
    </row>
    <row r="55040" spans="1:2" x14ac:dyDescent="0.2">
      <c r="A55040" s="253"/>
      <c r="B55040" s="254"/>
    </row>
    <row r="55041" spans="1:2" x14ac:dyDescent="0.2">
      <c r="A55041" s="253"/>
      <c r="B55041" s="254"/>
    </row>
    <row r="55042" spans="1:2" x14ac:dyDescent="0.2">
      <c r="A55042" s="253"/>
      <c r="B55042" s="254"/>
    </row>
    <row r="55043" spans="1:2" x14ac:dyDescent="0.2">
      <c r="A55043" s="253"/>
      <c r="B55043" s="254"/>
    </row>
    <row r="55044" spans="1:2" x14ac:dyDescent="0.2">
      <c r="A55044" s="253"/>
      <c r="B55044" s="254"/>
    </row>
    <row r="55045" spans="1:2" x14ac:dyDescent="0.2">
      <c r="A55045" s="253"/>
      <c r="B55045" s="254"/>
    </row>
    <row r="55046" spans="1:2" x14ac:dyDescent="0.2">
      <c r="A55046" s="253"/>
      <c r="B55046" s="254"/>
    </row>
    <row r="55047" spans="1:2" x14ac:dyDescent="0.2">
      <c r="A55047" s="253"/>
      <c r="B55047" s="254"/>
    </row>
    <row r="55048" spans="1:2" x14ac:dyDescent="0.2">
      <c r="A55048" s="253"/>
      <c r="B55048" s="254"/>
    </row>
    <row r="55049" spans="1:2" x14ac:dyDescent="0.2">
      <c r="A55049" s="253"/>
      <c r="B55049" s="254"/>
    </row>
    <row r="55050" spans="1:2" x14ac:dyDescent="0.2">
      <c r="A55050" s="253"/>
      <c r="B55050" s="254"/>
    </row>
    <row r="55051" spans="1:2" x14ac:dyDescent="0.2">
      <c r="A55051" s="253"/>
      <c r="B55051" s="254"/>
    </row>
    <row r="55052" spans="1:2" x14ac:dyDescent="0.2">
      <c r="A55052" s="253"/>
      <c r="B55052" s="254"/>
    </row>
    <row r="55053" spans="1:2" x14ac:dyDescent="0.2">
      <c r="A55053" s="253"/>
      <c r="B55053" s="254"/>
    </row>
    <row r="55054" spans="1:2" x14ac:dyDescent="0.2">
      <c r="A55054" s="253"/>
      <c r="B55054" s="254"/>
    </row>
    <row r="55055" spans="1:2" x14ac:dyDescent="0.2">
      <c r="A55055" s="253"/>
      <c r="B55055" s="254"/>
    </row>
    <row r="55056" spans="1:2" x14ac:dyDescent="0.2">
      <c r="A55056" s="253"/>
      <c r="B55056" s="254"/>
    </row>
    <row r="55057" spans="1:2" x14ac:dyDescent="0.2">
      <c r="A55057" s="253"/>
      <c r="B55057" s="254"/>
    </row>
    <row r="55058" spans="1:2" x14ac:dyDescent="0.2">
      <c r="A55058" s="253"/>
      <c r="B55058" s="254"/>
    </row>
    <row r="55059" spans="1:2" x14ac:dyDescent="0.2">
      <c r="A55059" s="253"/>
      <c r="B55059" s="254"/>
    </row>
    <row r="55060" spans="1:2" x14ac:dyDescent="0.2">
      <c r="A55060" s="253"/>
      <c r="B55060" s="254"/>
    </row>
    <row r="55061" spans="1:2" x14ac:dyDescent="0.2">
      <c r="A55061" s="253"/>
      <c r="B55061" s="254"/>
    </row>
    <row r="55062" spans="1:2" x14ac:dyDescent="0.2">
      <c r="A55062" s="253"/>
      <c r="B55062" s="254"/>
    </row>
    <row r="55063" spans="1:2" x14ac:dyDescent="0.2">
      <c r="A55063" s="253"/>
      <c r="B55063" s="254"/>
    </row>
    <row r="55064" spans="1:2" x14ac:dyDescent="0.2">
      <c r="A55064" s="253"/>
      <c r="B55064" s="254"/>
    </row>
    <row r="55065" spans="1:2" x14ac:dyDescent="0.2">
      <c r="A55065" s="253"/>
      <c r="B55065" s="254"/>
    </row>
    <row r="55066" spans="1:2" x14ac:dyDescent="0.2">
      <c r="A55066" s="253"/>
      <c r="B55066" s="254"/>
    </row>
    <row r="55067" spans="1:2" x14ac:dyDescent="0.2">
      <c r="A55067" s="253"/>
      <c r="B55067" s="254"/>
    </row>
    <row r="55068" spans="1:2" x14ac:dyDescent="0.2">
      <c r="A55068" s="253"/>
      <c r="B55068" s="254"/>
    </row>
    <row r="55069" spans="1:2" x14ac:dyDescent="0.2">
      <c r="A55069" s="253"/>
      <c r="B55069" s="254"/>
    </row>
    <row r="55070" spans="1:2" x14ac:dyDescent="0.2">
      <c r="A55070" s="253"/>
      <c r="B55070" s="254"/>
    </row>
    <row r="55071" spans="1:2" x14ac:dyDescent="0.2">
      <c r="A55071" s="253"/>
      <c r="B55071" s="254"/>
    </row>
    <row r="55072" spans="1:2" x14ac:dyDescent="0.2">
      <c r="A55072" s="253"/>
      <c r="B55072" s="254"/>
    </row>
    <row r="55073" spans="1:2" x14ac:dyDescent="0.2">
      <c r="A55073" s="253"/>
      <c r="B55073" s="254"/>
    </row>
    <row r="55074" spans="1:2" x14ac:dyDescent="0.2">
      <c r="A55074" s="253"/>
      <c r="B55074" s="254"/>
    </row>
    <row r="55075" spans="1:2" x14ac:dyDescent="0.2">
      <c r="A55075" s="253"/>
      <c r="B55075" s="254"/>
    </row>
    <row r="55076" spans="1:2" x14ac:dyDescent="0.2">
      <c r="A55076" s="253"/>
      <c r="B55076" s="254"/>
    </row>
    <row r="55077" spans="1:2" x14ac:dyDescent="0.2">
      <c r="A55077" s="253"/>
      <c r="B55077" s="254"/>
    </row>
    <row r="55078" spans="1:2" x14ac:dyDescent="0.2">
      <c r="A55078" s="253"/>
      <c r="B55078" s="254"/>
    </row>
    <row r="55079" spans="1:2" x14ac:dyDescent="0.2">
      <c r="A55079" s="253"/>
      <c r="B55079" s="254"/>
    </row>
    <row r="55080" spans="1:2" x14ac:dyDescent="0.2">
      <c r="A55080" s="253"/>
      <c r="B55080" s="254"/>
    </row>
    <row r="55081" spans="1:2" x14ac:dyDescent="0.2">
      <c r="A55081" s="253"/>
      <c r="B55081" s="254"/>
    </row>
    <row r="55082" spans="1:2" x14ac:dyDescent="0.2">
      <c r="A55082" s="253"/>
      <c r="B55082" s="254"/>
    </row>
    <row r="55083" spans="1:2" x14ac:dyDescent="0.2">
      <c r="A55083" s="253"/>
      <c r="B55083" s="254"/>
    </row>
    <row r="55084" spans="1:2" x14ac:dyDescent="0.2">
      <c r="A55084" s="253"/>
      <c r="B55084" s="254"/>
    </row>
    <row r="55085" spans="1:2" x14ac:dyDescent="0.2">
      <c r="A55085" s="253"/>
      <c r="B55085" s="254"/>
    </row>
    <row r="55086" spans="1:2" x14ac:dyDescent="0.2">
      <c r="A55086" s="253"/>
      <c r="B55086" s="254"/>
    </row>
    <row r="55087" spans="1:2" x14ac:dyDescent="0.2">
      <c r="A55087" s="253"/>
      <c r="B55087" s="254"/>
    </row>
    <row r="55088" spans="1:2" x14ac:dyDescent="0.2">
      <c r="A55088" s="253"/>
      <c r="B55088" s="254"/>
    </row>
    <row r="55089" spans="1:2" x14ac:dyDescent="0.2">
      <c r="A55089" s="253"/>
      <c r="B55089" s="254"/>
    </row>
    <row r="55090" spans="1:2" x14ac:dyDescent="0.2">
      <c r="A55090" s="253"/>
      <c r="B55090" s="254"/>
    </row>
    <row r="55091" spans="1:2" x14ac:dyDescent="0.2">
      <c r="A55091" s="253"/>
      <c r="B55091" s="254"/>
    </row>
    <row r="55092" spans="1:2" x14ac:dyDescent="0.2">
      <c r="A55092" s="253"/>
      <c r="B55092" s="254"/>
    </row>
    <row r="55093" spans="1:2" x14ac:dyDescent="0.2">
      <c r="A55093" s="253"/>
      <c r="B55093" s="254"/>
    </row>
    <row r="55094" spans="1:2" x14ac:dyDescent="0.2">
      <c r="A55094" s="253"/>
      <c r="B55094" s="254"/>
    </row>
    <row r="55095" spans="1:2" x14ac:dyDescent="0.2">
      <c r="A55095" s="253"/>
      <c r="B55095" s="254"/>
    </row>
    <row r="55096" spans="1:2" x14ac:dyDescent="0.2">
      <c r="A55096" s="253"/>
      <c r="B55096" s="254"/>
    </row>
    <row r="55097" spans="1:2" x14ac:dyDescent="0.2">
      <c r="A55097" s="253"/>
      <c r="B55097" s="254"/>
    </row>
    <row r="55098" spans="1:2" x14ac:dyDescent="0.2">
      <c r="A55098" s="253"/>
      <c r="B55098" s="254"/>
    </row>
    <row r="55099" spans="1:2" x14ac:dyDescent="0.2">
      <c r="A55099" s="253"/>
      <c r="B55099" s="254"/>
    </row>
    <row r="55100" spans="1:2" x14ac:dyDescent="0.2">
      <c r="A55100" s="253"/>
      <c r="B55100" s="254"/>
    </row>
    <row r="55101" spans="1:2" x14ac:dyDescent="0.2">
      <c r="A55101" s="253"/>
      <c r="B55101" s="254"/>
    </row>
    <row r="55102" spans="1:2" x14ac:dyDescent="0.2">
      <c r="A55102" s="253"/>
      <c r="B55102" s="254"/>
    </row>
    <row r="55103" spans="1:2" x14ac:dyDescent="0.2">
      <c r="A55103" s="253"/>
      <c r="B55103" s="254"/>
    </row>
    <row r="55104" spans="1:2" x14ac:dyDescent="0.2">
      <c r="A55104" s="253"/>
      <c r="B55104" s="254"/>
    </row>
    <row r="55105" spans="1:2" x14ac:dyDescent="0.2">
      <c r="A55105" s="253"/>
      <c r="B55105" s="254"/>
    </row>
    <row r="55106" spans="1:2" x14ac:dyDescent="0.2">
      <c r="A55106" s="253"/>
      <c r="B55106" s="254"/>
    </row>
    <row r="55107" spans="1:2" x14ac:dyDescent="0.2">
      <c r="A55107" s="253"/>
      <c r="B55107" s="254"/>
    </row>
    <row r="55108" spans="1:2" x14ac:dyDescent="0.2">
      <c r="A55108" s="253"/>
      <c r="B55108" s="254"/>
    </row>
    <row r="55109" spans="1:2" x14ac:dyDescent="0.2">
      <c r="A55109" s="253"/>
      <c r="B55109" s="254"/>
    </row>
    <row r="55110" spans="1:2" x14ac:dyDescent="0.2">
      <c r="A55110" s="253"/>
      <c r="B55110" s="254"/>
    </row>
    <row r="55111" spans="1:2" x14ac:dyDescent="0.2">
      <c r="A55111" s="253"/>
      <c r="B55111" s="254"/>
    </row>
    <row r="55112" spans="1:2" x14ac:dyDescent="0.2">
      <c r="A55112" s="253"/>
      <c r="B55112" s="254"/>
    </row>
    <row r="55113" spans="1:2" x14ac:dyDescent="0.2">
      <c r="A55113" s="253"/>
      <c r="B55113" s="254"/>
    </row>
    <row r="55114" spans="1:2" x14ac:dyDescent="0.2">
      <c r="A55114" s="253"/>
      <c r="B55114" s="254"/>
    </row>
    <row r="55115" spans="1:2" x14ac:dyDescent="0.2">
      <c r="A55115" s="253"/>
      <c r="B55115" s="254"/>
    </row>
    <row r="55116" spans="1:2" x14ac:dyDescent="0.2">
      <c r="A55116" s="253"/>
      <c r="B55116" s="254"/>
    </row>
    <row r="55117" spans="1:2" x14ac:dyDescent="0.2">
      <c r="A55117" s="253"/>
      <c r="B55117" s="254"/>
    </row>
    <row r="55118" spans="1:2" x14ac:dyDescent="0.2">
      <c r="A55118" s="253"/>
      <c r="B55118" s="254"/>
    </row>
    <row r="55119" spans="1:2" x14ac:dyDescent="0.2">
      <c r="A55119" s="253"/>
      <c r="B55119" s="254"/>
    </row>
    <row r="55120" spans="1:2" x14ac:dyDescent="0.2">
      <c r="A55120" s="253"/>
      <c r="B55120" s="254"/>
    </row>
    <row r="55121" spans="1:2" x14ac:dyDescent="0.2">
      <c r="A55121" s="253"/>
      <c r="B55121" s="254"/>
    </row>
    <row r="55122" spans="1:2" x14ac:dyDescent="0.2">
      <c r="A55122" s="253"/>
      <c r="B55122" s="254"/>
    </row>
    <row r="55123" spans="1:2" x14ac:dyDescent="0.2">
      <c r="A55123" s="253"/>
      <c r="B55123" s="254"/>
    </row>
    <row r="55124" spans="1:2" x14ac:dyDescent="0.2">
      <c r="A55124" s="253"/>
      <c r="B55124" s="254"/>
    </row>
    <row r="55125" spans="1:2" x14ac:dyDescent="0.2">
      <c r="A55125" s="253"/>
      <c r="B55125" s="254"/>
    </row>
    <row r="55126" spans="1:2" x14ac:dyDescent="0.2">
      <c r="A55126" s="253"/>
      <c r="B55126" s="254"/>
    </row>
    <row r="55127" spans="1:2" x14ac:dyDescent="0.2">
      <c r="A55127" s="253"/>
      <c r="B55127" s="254"/>
    </row>
    <row r="55128" spans="1:2" x14ac:dyDescent="0.2">
      <c r="A55128" s="253"/>
      <c r="B55128" s="254"/>
    </row>
    <row r="55129" spans="1:2" x14ac:dyDescent="0.2">
      <c r="A55129" s="253"/>
      <c r="B55129" s="254"/>
    </row>
    <row r="55130" spans="1:2" x14ac:dyDescent="0.2">
      <c r="A55130" s="253"/>
      <c r="B55130" s="254"/>
    </row>
    <row r="55131" spans="1:2" x14ac:dyDescent="0.2">
      <c r="A55131" s="253"/>
      <c r="B55131" s="254"/>
    </row>
    <row r="55132" spans="1:2" x14ac:dyDescent="0.2">
      <c r="A55132" s="253"/>
      <c r="B55132" s="254"/>
    </row>
    <row r="55133" spans="1:2" x14ac:dyDescent="0.2">
      <c r="A55133" s="253"/>
      <c r="B55133" s="254"/>
    </row>
    <row r="55134" spans="1:2" x14ac:dyDescent="0.2">
      <c r="A55134" s="253"/>
      <c r="B55134" s="254"/>
    </row>
    <row r="55135" spans="1:2" x14ac:dyDescent="0.2">
      <c r="A55135" s="253"/>
      <c r="B55135" s="254"/>
    </row>
    <row r="55136" spans="1:2" x14ac:dyDescent="0.2">
      <c r="A55136" s="253"/>
      <c r="B55136" s="254"/>
    </row>
    <row r="55137" spans="1:2" x14ac:dyDescent="0.2">
      <c r="A55137" s="253"/>
      <c r="B55137" s="254"/>
    </row>
    <row r="55138" spans="1:2" x14ac:dyDescent="0.2">
      <c r="A55138" s="253"/>
      <c r="B55138" s="254"/>
    </row>
    <row r="55139" spans="1:2" x14ac:dyDescent="0.2">
      <c r="A55139" s="253"/>
      <c r="B55139" s="254"/>
    </row>
    <row r="55140" spans="1:2" x14ac:dyDescent="0.2">
      <c r="A55140" s="253"/>
      <c r="B55140" s="254"/>
    </row>
    <row r="55141" spans="1:2" x14ac:dyDescent="0.2">
      <c r="A55141" s="253"/>
      <c r="B55141" s="254"/>
    </row>
    <row r="55142" spans="1:2" x14ac:dyDescent="0.2">
      <c r="A55142" s="253"/>
      <c r="B55142" s="254"/>
    </row>
    <row r="55143" spans="1:2" x14ac:dyDescent="0.2">
      <c r="A55143" s="253"/>
      <c r="B55143" s="254"/>
    </row>
    <row r="55144" spans="1:2" x14ac:dyDescent="0.2">
      <c r="A55144" s="253"/>
      <c r="B55144" s="254"/>
    </row>
    <row r="55145" spans="1:2" x14ac:dyDescent="0.2">
      <c r="A55145" s="253"/>
      <c r="B55145" s="254"/>
    </row>
    <row r="55146" spans="1:2" x14ac:dyDescent="0.2">
      <c r="A55146" s="253"/>
      <c r="B55146" s="254"/>
    </row>
    <row r="55147" spans="1:2" x14ac:dyDescent="0.2">
      <c r="A55147" s="253"/>
      <c r="B55147" s="254"/>
    </row>
    <row r="55148" spans="1:2" x14ac:dyDescent="0.2">
      <c r="A55148" s="253"/>
      <c r="B55148" s="254"/>
    </row>
    <row r="55149" spans="1:2" x14ac:dyDescent="0.2">
      <c r="A55149" s="253"/>
      <c r="B55149" s="254"/>
    </row>
    <row r="55150" spans="1:2" x14ac:dyDescent="0.2">
      <c r="A55150" s="253"/>
      <c r="B55150" s="254"/>
    </row>
    <row r="55151" spans="1:2" x14ac:dyDescent="0.2">
      <c r="A55151" s="253"/>
      <c r="B55151" s="254"/>
    </row>
    <row r="55152" spans="1:2" x14ac:dyDescent="0.2">
      <c r="A55152" s="253"/>
      <c r="B55152" s="254"/>
    </row>
    <row r="55153" spans="1:2" x14ac:dyDescent="0.2">
      <c r="A55153" s="253"/>
      <c r="B55153" s="254"/>
    </row>
    <row r="55154" spans="1:2" x14ac:dyDescent="0.2">
      <c r="A55154" s="253"/>
      <c r="B55154" s="254"/>
    </row>
    <row r="55155" spans="1:2" x14ac:dyDescent="0.2">
      <c r="A55155" s="253"/>
      <c r="B55155" s="254"/>
    </row>
    <row r="55156" spans="1:2" x14ac:dyDescent="0.2">
      <c r="A55156" s="253"/>
      <c r="B55156" s="254"/>
    </row>
    <row r="55157" spans="1:2" x14ac:dyDescent="0.2">
      <c r="A55157" s="253"/>
      <c r="B55157" s="254"/>
    </row>
    <row r="55158" spans="1:2" x14ac:dyDescent="0.2">
      <c r="A55158" s="253"/>
      <c r="B55158" s="254"/>
    </row>
    <row r="55159" spans="1:2" x14ac:dyDescent="0.2">
      <c r="A55159" s="253"/>
      <c r="B55159" s="254"/>
    </row>
    <row r="55160" spans="1:2" x14ac:dyDescent="0.2">
      <c r="A55160" s="253"/>
      <c r="B55160" s="254"/>
    </row>
    <row r="55161" spans="1:2" x14ac:dyDescent="0.2">
      <c r="A55161" s="253"/>
      <c r="B55161" s="254"/>
    </row>
    <row r="55162" spans="1:2" x14ac:dyDescent="0.2">
      <c r="A55162" s="253"/>
      <c r="B55162" s="254"/>
    </row>
    <row r="55163" spans="1:2" x14ac:dyDescent="0.2">
      <c r="A55163" s="253"/>
      <c r="B55163" s="254"/>
    </row>
    <row r="55164" spans="1:2" x14ac:dyDescent="0.2">
      <c r="A55164" s="253"/>
      <c r="B55164" s="254"/>
    </row>
    <row r="55165" spans="1:2" x14ac:dyDescent="0.2">
      <c r="A55165" s="253"/>
      <c r="B55165" s="254"/>
    </row>
    <row r="55166" spans="1:2" x14ac:dyDescent="0.2">
      <c r="A55166" s="253"/>
      <c r="B55166" s="254"/>
    </row>
    <row r="55167" spans="1:2" x14ac:dyDescent="0.2">
      <c r="A55167" s="253"/>
      <c r="B55167" s="254"/>
    </row>
    <row r="55168" spans="1:2" x14ac:dyDescent="0.2">
      <c r="A55168" s="253"/>
      <c r="B55168" s="254"/>
    </row>
    <row r="55169" spans="1:2" x14ac:dyDescent="0.2">
      <c r="A55169" s="253"/>
      <c r="B55169" s="254"/>
    </row>
    <row r="55170" spans="1:2" x14ac:dyDescent="0.2">
      <c r="A55170" s="253"/>
      <c r="B55170" s="254"/>
    </row>
    <row r="55171" spans="1:2" x14ac:dyDescent="0.2">
      <c r="A55171" s="253"/>
      <c r="B55171" s="254"/>
    </row>
    <row r="55172" spans="1:2" x14ac:dyDescent="0.2">
      <c r="A55172" s="253"/>
      <c r="B55172" s="254"/>
    </row>
    <row r="55173" spans="1:2" x14ac:dyDescent="0.2">
      <c r="A55173" s="253"/>
      <c r="B55173" s="254"/>
    </row>
    <row r="55174" spans="1:2" x14ac:dyDescent="0.2">
      <c r="A55174" s="253"/>
      <c r="B55174" s="254"/>
    </row>
    <row r="55175" spans="1:2" x14ac:dyDescent="0.2">
      <c r="A55175" s="253"/>
      <c r="B55175" s="254"/>
    </row>
    <row r="55176" spans="1:2" x14ac:dyDescent="0.2">
      <c r="A55176" s="253"/>
      <c r="B55176" s="254"/>
    </row>
    <row r="55177" spans="1:2" x14ac:dyDescent="0.2">
      <c r="A55177" s="253"/>
      <c r="B55177" s="254"/>
    </row>
    <row r="55178" spans="1:2" x14ac:dyDescent="0.2">
      <c r="A55178" s="253"/>
      <c r="B55178" s="254"/>
    </row>
    <row r="55179" spans="1:2" x14ac:dyDescent="0.2">
      <c r="A55179" s="253"/>
      <c r="B55179" s="254"/>
    </row>
    <row r="55180" spans="1:2" x14ac:dyDescent="0.2">
      <c r="A55180" s="253"/>
      <c r="B55180" s="254"/>
    </row>
    <row r="55181" spans="1:2" x14ac:dyDescent="0.2">
      <c r="A55181" s="253"/>
      <c r="B55181" s="254"/>
    </row>
    <row r="55182" spans="1:2" x14ac:dyDescent="0.2">
      <c r="A55182" s="253"/>
      <c r="B55182" s="254"/>
    </row>
    <row r="55183" spans="1:2" x14ac:dyDescent="0.2">
      <c r="A55183" s="253"/>
      <c r="B55183" s="254"/>
    </row>
    <row r="55184" spans="1:2" x14ac:dyDescent="0.2">
      <c r="A55184" s="253"/>
      <c r="B55184" s="254"/>
    </row>
    <row r="55185" spans="1:2" x14ac:dyDescent="0.2">
      <c r="A55185" s="253"/>
      <c r="B55185" s="254"/>
    </row>
    <row r="55186" spans="1:2" x14ac:dyDescent="0.2">
      <c r="A55186" s="253"/>
      <c r="B55186" s="254"/>
    </row>
    <row r="55187" spans="1:2" x14ac:dyDescent="0.2">
      <c r="A55187" s="253"/>
      <c r="B55187" s="254"/>
    </row>
    <row r="55188" spans="1:2" x14ac:dyDescent="0.2">
      <c r="A55188" s="253"/>
      <c r="B55188" s="254"/>
    </row>
    <row r="55189" spans="1:2" x14ac:dyDescent="0.2">
      <c r="A55189" s="253"/>
      <c r="B55189" s="254"/>
    </row>
    <row r="55190" spans="1:2" x14ac:dyDescent="0.2">
      <c r="A55190" s="253"/>
      <c r="B55190" s="254"/>
    </row>
    <row r="55191" spans="1:2" x14ac:dyDescent="0.2">
      <c r="A55191" s="253"/>
      <c r="B55191" s="254"/>
    </row>
    <row r="55192" spans="1:2" x14ac:dyDescent="0.2">
      <c r="A55192" s="253"/>
      <c r="B55192" s="254"/>
    </row>
    <row r="55193" spans="1:2" x14ac:dyDescent="0.2">
      <c r="A55193" s="253"/>
      <c r="B55193" s="254"/>
    </row>
    <row r="55194" spans="1:2" x14ac:dyDescent="0.2">
      <c r="A55194" s="253"/>
      <c r="B55194" s="254"/>
    </row>
    <row r="55195" spans="1:2" x14ac:dyDescent="0.2">
      <c r="A55195" s="253"/>
      <c r="B55195" s="254"/>
    </row>
    <row r="55196" spans="1:2" x14ac:dyDescent="0.2">
      <c r="A55196" s="253"/>
      <c r="B55196" s="254"/>
    </row>
    <row r="55197" spans="1:2" x14ac:dyDescent="0.2">
      <c r="A55197" s="253"/>
      <c r="B55197" s="254"/>
    </row>
    <row r="55198" spans="1:2" x14ac:dyDescent="0.2">
      <c r="A55198" s="253"/>
      <c r="B55198" s="254"/>
    </row>
    <row r="55199" spans="1:2" x14ac:dyDescent="0.2">
      <c r="A55199" s="253"/>
      <c r="B55199" s="254"/>
    </row>
    <row r="55200" spans="1:2" x14ac:dyDescent="0.2">
      <c r="A55200" s="253"/>
      <c r="B55200" s="254"/>
    </row>
    <row r="55201" spans="1:2" x14ac:dyDescent="0.2">
      <c r="A55201" s="253"/>
      <c r="B55201" s="254"/>
    </row>
    <row r="55202" spans="1:2" x14ac:dyDescent="0.2">
      <c r="A55202" s="253"/>
      <c r="B55202" s="254"/>
    </row>
    <row r="55203" spans="1:2" x14ac:dyDescent="0.2">
      <c r="A55203" s="253"/>
      <c r="B55203" s="254"/>
    </row>
    <row r="55204" spans="1:2" x14ac:dyDescent="0.2">
      <c r="A55204" s="253"/>
      <c r="B55204" s="254"/>
    </row>
    <row r="55205" spans="1:2" x14ac:dyDescent="0.2">
      <c r="A55205" s="253"/>
      <c r="B55205" s="254"/>
    </row>
    <row r="55206" spans="1:2" x14ac:dyDescent="0.2">
      <c r="A55206" s="253"/>
      <c r="B55206" s="254"/>
    </row>
    <row r="55207" spans="1:2" x14ac:dyDescent="0.2">
      <c r="A55207" s="253"/>
      <c r="B55207" s="254"/>
    </row>
    <row r="55208" spans="1:2" x14ac:dyDescent="0.2">
      <c r="A55208" s="253"/>
      <c r="B55208" s="254"/>
    </row>
    <row r="55209" spans="1:2" x14ac:dyDescent="0.2">
      <c r="A55209" s="253"/>
      <c r="B55209" s="254"/>
    </row>
    <row r="55210" spans="1:2" x14ac:dyDescent="0.2">
      <c r="A55210" s="253"/>
      <c r="B55210" s="254"/>
    </row>
    <row r="55211" spans="1:2" x14ac:dyDescent="0.2">
      <c r="A55211" s="253"/>
      <c r="B55211" s="254"/>
    </row>
    <row r="55212" spans="1:2" x14ac:dyDescent="0.2">
      <c r="A55212" s="253"/>
      <c r="B55212" s="254"/>
    </row>
    <row r="55213" spans="1:2" x14ac:dyDescent="0.2">
      <c r="A55213" s="253"/>
      <c r="B55213" s="254"/>
    </row>
    <row r="55214" spans="1:2" x14ac:dyDescent="0.2">
      <c r="A55214" s="253"/>
      <c r="B55214" s="254"/>
    </row>
    <row r="55215" spans="1:2" x14ac:dyDescent="0.2">
      <c r="A55215" s="253"/>
      <c r="B55215" s="254"/>
    </row>
    <row r="55216" spans="1:2" x14ac:dyDescent="0.2">
      <c r="A55216" s="253"/>
      <c r="B55216" s="254"/>
    </row>
    <row r="55217" spans="1:2" x14ac:dyDescent="0.2">
      <c r="A55217" s="253"/>
      <c r="B55217" s="254"/>
    </row>
    <row r="55218" spans="1:2" x14ac:dyDescent="0.2">
      <c r="A55218" s="253"/>
      <c r="B55218" s="254"/>
    </row>
    <row r="55219" spans="1:2" x14ac:dyDescent="0.2">
      <c r="A55219" s="253"/>
      <c r="B55219" s="254"/>
    </row>
    <row r="55220" spans="1:2" x14ac:dyDescent="0.2">
      <c r="A55220" s="253"/>
      <c r="B55220" s="254"/>
    </row>
    <row r="55221" spans="1:2" x14ac:dyDescent="0.2">
      <c r="A55221" s="253"/>
      <c r="B55221" s="254"/>
    </row>
    <row r="55222" spans="1:2" x14ac:dyDescent="0.2">
      <c r="A55222" s="253"/>
      <c r="B55222" s="254"/>
    </row>
    <row r="55223" spans="1:2" x14ac:dyDescent="0.2">
      <c r="A55223" s="253"/>
      <c r="B55223" s="254"/>
    </row>
    <row r="55224" spans="1:2" x14ac:dyDescent="0.2">
      <c r="A55224" s="253"/>
      <c r="B55224" s="254"/>
    </row>
    <row r="55225" spans="1:2" x14ac:dyDescent="0.2">
      <c r="A55225" s="253"/>
      <c r="B55225" s="254"/>
    </row>
    <row r="55226" spans="1:2" x14ac:dyDescent="0.2">
      <c r="A55226" s="253"/>
      <c r="B55226" s="254"/>
    </row>
    <row r="55227" spans="1:2" x14ac:dyDescent="0.2">
      <c r="A55227" s="253"/>
      <c r="B55227" s="254"/>
    </row>
    <row r="55228" spans="1:2" x14ac:dyDescent="0.2">
      <c r="A55228" s="253"/>
      <c r="B55228" s="254"/>
    </row>
    <row r="55229" spans="1:2" x14ac:dyDescent="0.2">
      <c r="A55229" s="253"/>
      <c r="B55229" s="254"/>
    </row>
    <row r="55230" spans="1:2" x14ac:dyDescent="0.2">
      <c r="A55230" s="253"/>
      <c r="B55230" s="254"/>
    </row>
    <row r="55231" spans="1:2" x14ac:dyDescent="0.2">
      <c r="A55231" s="253"/>
      <c r="B55231" s="254"/>
    </row>
    <row r="55232" spans="1:2" x14ac:dyDescent="0.2">
      <c r="A55232" s="253"/>
      <c r="B55232" s="254"/>
    </row>
    <row r="55233" spans="1:2" x14ac:dyDescent="0.2">
      <c r="A55233" s="253"/>
      <c r="B55233" s="254"/>
    </row>
    <row r="55234" spans="1:2" x14ac:dyDescent="0.2">
      <c r="A55234" s="253"/>
      <c r="B55234" s="254"/>
    </row>
    <row r="55235" spans="1:2" x14ac:dyDescent="0.2">
      <c r="A55235" s="253"/>
      <c r="B55235" s="254"/>
    </row>
    <row r="55236" spans="1:2" x14ac:dyDescent="0.2">
      <c r="A55236" s="253"/>
      <c r="B55236" s="254"/>
    </row>
    <row r="55237" spans="1:2" x14ac:dyDescent="0.2">
      <c r="A55237" s="253"/>
      <c r="B55237" s="254"/>
    </row>
    <row r="55238" spans="1:2" x14ac:dyDescent="0.2">
      <c r="A55238" s="253"/>
      <c r="B55238" s="254"/>
    </row>
    <row r="55239" spans="1:2" x14ac:dyDescent="0.2">
      <c r="A55239" s="253"/>
      <c r="B55239" s="254"/>
    </row>
    <row r="55240" spans="1:2" x14ac:dyDescent="0.2">
      <c r="A55240" s="253"/>
      <c r="B55240" s="254"/>
    </row>
    <row r="55241" spans="1:2" x14ac:dyDescent="0.2">
      <c r="A55241" s="253"/>
      <c r="B55241" s="254"/>
    </row>
    <row r="55242" spans="1:2" x14ac:dyDescent="0.2">
      <c r="A55242" s="253"/>
      <c r="B55242" s="254"/>
    </row>
    <row r="55243" spans="1:2" x14ac:dyDescent="0.2">
      <c r="A55243" s="253"/>
      <c r="B55243" s="254"/>
    </row>
    <row r="55244" spans="1:2" x14ac:dyDescent="0.2">
      <c r="A55244" s="253"/>
      <c r="B55244" s="254"/>
    </row>
    <row r="55245" spans="1:2" x14ac:dyDescent="0.2">
      <c r="A55245" s="253"/>
      <c r="B55245" s="254"/>
    </row>
    <row r="55246" spans="1:2" x14ac:dyDescent="0.2">
      <c r="A55246" s="253"/>
      <c r="B55246" s="254"/>
    </row>
    <row r="55247" spans="1:2" x14ac:dyDescent="0.2">
      <c r="A55247" s="253"/>
      <c r="B55247" s="254"/>
    </row>
    <row r="55248" spans="1:2" x14ac:dyDescent="0.2">
      <c r="A55248" s="253"/>
      <c r="B55248" s="254"/>
    </row>
    <row r="55249" spans="1:2" x14ac:dyDescent="0.2">
      <c r="A55249" s="253"/>
      <c r="B55249" s="254"/>
    </row>
    <row r="55250" spans="1:2" x14ac:dyDescent="0.2">
      <c r="A55250" s="253"/>
      <c r="B55250" s="254"/>
    </row>
    <row r="55251" spans="1:2" x14ac:dyDescent="0.2">
      <c r="A55251" s="253"/>
      <c r="B55251" s="254"/>
    </row>
    <row r="55252" spans="1:2" x14ac:dyDescent="0.2">
      <c r="A55252" s="253"/>
      <c r="B55252" s="254"/>
    </row>
    <row r="55253" spans="1:2" x14ac:dyDescent="0.2">
      <c r="A55253" s="253"/>
      <c r="B55253" s="254"/>
    </row>
    <row r="55254" spans="1:2" x14ac:dyDescent="0.2">
      <c r="A55254" s="253"/>
      <c r="B55254" s="254"/>
    </row>
    <row r="55255" spans="1:2" x14ac:dyDescent="0.2">
      <c r="A55255" s="253"/>
      <c r="B55255" s="254"/>
    </row>
    <row r="55256" spans="1:2" x14ac:dyDescent="0.2">
      <c r="A55256" s="253"/>
      <c r="B55256" s="254"/>
    </row>
    <row r="55257" spans="1:2" x14ac:dyDescent="0.2">
      <c r="A55257" s="253"/>
      <c r="B55257" s="254"/>
    </row>
    <row r="55258" spans="1:2" x14ac:dyDescent="0.2">
      <c r="A55258" s="253"/>
      <c r="B55258" s="254"/>
    </row>
    <row r="55259" spans="1:2" x14ac:dyDescent="0.2">
      <c r="A55259" s="253"/>
      <c r="B55259" s="254"/>
    </row>
    <row r="55260" spans="1:2" x14ac:dyDescent="0.2">
      <c r="A55260" s="253"/>
      <c r="B55260" s="254"/>
    </row>
    <row r="55261" spans="1:2" x14ac:dyDescent="0.2">
      <c r="A55261" s="253"/>
      <c r="B55261" s="254"/>
    </row>
    <row r="55262" spans="1:2" x14ac:dyDescent="0.2">
      <c r="A55262" s="253"/>
      <c r="B55262" s="254"/>
    </row>
    <row r="55263" spans="1:2" x14ac:dyDescent="0.2">
      <c r="A55263" s="253"/>
      <c r="B55263" s="254"/>
    </row>
    <row r="55264" spans="1:2" x14ac:dyDescent="0.2">
      <c r="A55264" s="253"/>
      <c r="B55264" s="254"/>
    </row>
    <row r="55265" spans="1:2" x14ac:dyDescent="0.2">
      <c r="A55265" s="253"/>
      <c r="B55265" s="254"/>
    </row>
    <row r="55266" spans="1:2" x14ac:dyDescent="0.2">
      <c r="A55266" s="253"/>
      <c r="B55266" s="254"/>
    </row>
    <row r="55267" spans="1:2" x14ac:dyDescent="0.2">
      <c r="A55267" s="253"/>
      <c r="B55267" s="254"/>
    </row>
    <row r="55268" spans="1:2" x14ac:dyDescent="0.2">
      <c r="A55268" s="253"/>
      <c r="B55268" s="254"/>
    </row>
    <row r="55269" spans="1:2" x14ac:dyDescent="0.2">
      <c r="A55269" s="253"/>
      <c r="B55269" s="254"/>
    </row>
    <row r="55270" spans="1:2" x14ac:dyDescent="0.2">
      <c r="A55270" s="253"/>
      <c r="B55270" s="254"/>
    </row>
    <row r="55271" spans="1:2" x14ac:dyDescent="0.2">
      <c r="A55271" s="253"/>
      <c r="B55271" s="254"/>
    </row>
    <row r="55272" spans="1:2" x14ac:dyDescent="0.2">
      <c r="A55272" s="253"/>
      <c r="B55272" s="254"/>
    </row>
    <row r="55273" spans="1:2" x14ac:dyDescent="0.2">
      <c r="A55273" s="253"/>
      <c r="B55273" s="254"/>
    </row>
    <row r="55274" spans="1:2" x14ac:dyDescent="0.2">
      <c r="A55274" s="253"/>
      <c r="B55274" s="254"/>
    </row>
    <row r="55275" spans="1:2" x14ac:dyDescent="0.2">
      <c r="A55275" s="253"/>
      <c r="B55275" s="254"/>
    </row>
    <row r="55276" spans="1:2" x14ac:dyDescent="0.2">
      <c r="A55276" s="253"/>
      <c r="B55276" s="254"/>
    </row>
    <row r="55277" spans="1:2" x14ac:dyDescent="0.2">
      <c r="A55277" s="253"/>
      <c r="B55277" s="254"/>
    </row>
    <row r="55278" spans="1:2" x14ac:dyDescent="0.2">
      <c r="A55278" s="253"/>
      <c r="B55278" s="254"/>
    </row>
    <row r="55279" spans="1:2" x14ac:dyDescent="0.2">
      <c r="A55279" s="253"/>
      <c r="B55279" s="254"/>
    </row>
    <row r="55280" spans="1:2" x14ac:dyDescent="0.2">
      <c r="A55280" s="253"/>
      <c r="B55280" s="254"/>
    </row>
    <row r="55281" spans="1:2" x14ac:dyDescent="0.2">
      <c r="A55281" s="253"/>
      <c r="B55281" s="254"/>
    </row>
    <row r="55282" spans="1:2" x14ac:dyDescent="0.2">
      <c r="A55282" s="253"/>
      <c r="B55282" s="254"/>
    </row>
    <row r="55283" spans="1:2" x14ac:dyDescent="0.2">
      <c r="A55283" s="253"/>
      <c r="B55283" s="254"/>
    </row>
    <row r="55284" spans="1:2" x14ac:dyDescent="0.2">
      <c r="A55284" s="253"/>
      <c r="B55284" s="254"/>
    </row>
    <row r="55285" spans="1:2" x14ac:dyDescent="0.2">
      <c r="A55285" s="253"/>
      <c r="B55285" s="254"/>
    </row>
    <row r="55286" spans="1:2" x14ac:dyDescent="0.2">
      <c r="A55286" s="253"/>
      <c r="B55286" s="254"/>
    </row>
    <row r="55287" spans="1:2" x14ac:dyDescent="0.2">
      <c r="A55287" s="253"/>
      <c r="B55287" s="254"/>
    </row>
    <row r="55288" spans="1:2" x14ac:dyDescent="0.2">
      <c r="A55288" s="253"/>
      <c r="B55288" s="254"/>
    </row>
    <row r="55289" spans="1:2" x14ac:dyDescent="0.2">
      <c r="A55289" s="253"/>
      <c r="B55289" s="254"/>
    </row>
    <row r="55290" spans="1:2" x14ac:dyDescent="0.2">
      <c r="A55290" s="253"/>
      <c r="B55290" s="254"/>
    </row>
    <row r="55291" spans="1:2" x14ac:dyDescent="0.2">
      <c r="A55291" s="253"/>
      <c r="B55291" s="254"/>
    </row>
    <row r="55292" spans="1:2" x14ac:dyDescent="0.2">
      <c r="A55292" s="253"/>
      <c r="B55292" s="254"/>
    </row>
    <row r="55293" spans="1:2" x14ac:dyDescent="0.2">
      <c r="A55293" s="253"/>
      <c r="B55293" s="254"/>
    </row>
    <row r="55294" spans="1:2" x14ac:dyDescent="0.2">
      <c r="A55294" s="253"/>
      <c r="B55294" s="254"/>
    </row>
    <row r="55295" spans="1:2" x14ac:dyDescent="0.2">
      <c r="A55295" s="253"/>
      <c r="B55295" s="254"/>
    </row>
    <row r="55296" spans="1:2" x14ac:dyDescent="0.2">
      <c r="A55296" s="253"/>
      <c r="B55296" s="254"/>
    </row>
    <row r="55297" spans="1:2" x14ac:dyDescent="0.2">
      <c r="A55297" s="253"/>
      <c r="B55297" s="254"/>
    </row>
    <row r="55298" spans="1:2" x14ac:dyDescent="0.2">
      <c r="A55298" s="253"/>
      <c r="B55298" s="254"/>
    </row>
    <row r="55299" spans="1:2" x14ac:dyDescent="0.2">
      <c r="A55299" s="253"/>
      <c r="B55299" s="254"/>
    </row>
    <row r="55300" spans="1:2" x14ac:dyDescent="0.2">
      <c r="A55300" s="253"/>
      <c r="B55300" s="254"/>
    </row>
    <row r="55301" spans="1:2" x14ac:dyDescent="0.2">
      <c r="A55301" s="253"/>
      <c r="B55301" s="254"/>
    </row>
    <row r="55302" spans="1:2" x14ac:dyDescent="0.2">
      <c r="A55302" s="253"/>
      <c r="B55302" s="254"/>
    </row>
    <row r="55303" spans="1:2" x14ac:dyDescent="0.2">
      <c r="A55303" s="253"/>
      <c r="B55303" s="254"/>
    </row>
    <row r="55304" spans="1:2" x14ac:dyDescent="0.2">
      <c r="A55304" s="253"/>
      <c r="B55304" s="254"/>
    </row>
    <row r="55305" spans="1:2" x14ac:dyDescent="0.2">
      <c r="A55305" s="253"/>
      <c r="B55305" s="254"/>
    </row>
    <row r="55306" spans="1:2" x14ac:dyDescent="0.2">
      <c r="A55306" s="253"/>
      <c r="B55306" s="254"/>
    </row>
    <row r="55307" spans="1:2" x14ac:dyDescent="0.2">
      <c r="A55307" s="253"/>
      <c r="B55307" s="254"/>
    </row>
    <row r="55308" spans="1:2" x14ac:dyDescent="0.2">
      <c r="A55308" s="253"/>
      <c r="B55308" s="254"/>
    </row>
    <row r="55309" spans="1:2" x14ac:dyDescent="0.2">
      <c r="A55309" s="253"/>
      <c r="B55309" s="254"/>
    </row>
    <row r="55310" spans="1:2" x14ac:dyDescent="0.2">
      <c r="A55310" s="253"/>
      <c r="B55310" s="254"/>
    </row>
    <row r="55311" spans="1:2" x14ac:dyDescent="0.2">
      <c r="A55311" s="253"/>
      <c r="B55311" s="254"/>
    </row>
    <row r="55312" spans="1:2" x14ac:dyDescent="0.2">
      <c r="A55312" s="253"/>
      <c r="B55312" s="254"/>
    </row>
    <row r="55313" spans="1:2" x14ac:dyDescent="0.2">
      <c r="A55313" s="253"/>
      <c r="B55313" s="254"/>
    </row>
    <row r="55314" spans="1:2" x14ac:dyDescent="0.2">
      <c r="A55314" s="253"/>
      <c r="B55314" s="254"/>
    </row>
    <row r="55315" spans="1:2" x14ac:dyDescent="0.2">
      <c r="A55315" s="253"/>
      <c r="B55315" s="254"/>
    </row>
    <row r="55316" spans="1:2" x14ac:dyDescent="0.2">
      <c r="A55316" s="253"/>
      <c r="B55316" s="254"/>
    </row>
    <row r="55317" spans="1:2" x14ac:dyDescent="0.2">
      <c r="A55317" s="253"/>
      <c r="B55317" s="254"/>
    </row>
    <row r="55318" spans="1:2" x14ac:dyDescent="0.2">
      <c r="A55318" s="253"/>
      <c r="B55318" s="254"/>
    </row>
    <row r="55319" spans="1:2" x14ac:dyDescent="0.2">
      <c r="A55319" s="253"/>
      <c r="B55319" s="254"/>
    </row>
    <row r="55320" spans="1:2" x14ac:dyDescent="0.2">
      <c r="A55320" s="253"/>
      <c r="B55320" s="254"/>
    </row>
    <row r="55321" spans="1:2" x14ac:dyDescent="0.2">
      <c r="A55321" s="253"/>
      <c r="B55321" s="254"/>
    </row>
    <row r="55322" spans="1:2" x14ac:dyDescent="0.2">
      <c r="A55322" s="253"/>
      <c r="B55322" s="254"/>
    </row>
    <row r="55323" spans="1:2" x14ac:dyDescent="0.2">
      <c r="A55323" s="253"/>
      <c r="B55323" s="254"/>
    </row>
    <row r="55324" spans="1:2" x14ac:dyDescent="0.2">
      <c r="A55324" s="253"/>
      <c r="B55324" s="254"/>
    </row>
    <row r="55325" spans="1:2" x14ac:dyDescent="0.2">
      <c r="A55325" s="253"/>
      <c r="B55325" s="254"/>
    </row>
    <row r="55326" spans="1:2" x14ac:dyDescent="0.2">
      <c r="A55326" s="253"/>
      <c r="B55326" s="254"/>
    </row>
    <row r="55327" spans="1:2" x14ac:dyDescent="0.2">
      <c r="A55327" s="253"/>
      <c r="B55327" s="254"/>
    </row>
    <row r="55328" spans="1:2" x14ac:dyDescent="0.2">
      <c r="A55328" s="253"/>
      <c r="B55328" s="254"/>
    </row>
    <row r="55329" spans="1:2" x14ac:dyDescent="0.2">
      <c r="A55329" s="253"/>
      <c r="B55329" s="254"/>
    </row>
    <row r="55330" spans="1:2" x14ac:dyDescent="0.2">
      <c r="A55330" s="253"/>
      <c r="B55330" s="254"/>
    </row>
    <row r="55331" spans="1:2" x14ac:dyDescent="0.2">
      <c r="A55331" s="253"/>
      <c r="B55331" s="254"/>
    </row>
    <row r="55332" spans="1:2" x14ac:dyDescent="0.2">
      <c r="A55332" s="253"/>
      <c r="B55332" s="254"/>
    </row>
    <row r="55333" spans="1:2" x14ac:dyDescent="0.2">
      <c r="A55333" s="253"/>
      <c r="B55333" s="254"/>
    </row>
    <row r="55334" spans="1:2" x14ac:dyDescent="0.2">
      <c r="A55334" s="253"/>
      <c r="B55334" s="254"/>
    </row>
    <row r="55335" spans="1:2" x14ac:dyDescent="0.2">
      <c r="A55335" s="253"/>
      <c r="B55335" s="254"/>
    </row>
    <row r="55336" spans="1:2" x14ac:dyDescent="0.2">
      <c r="A55336" s="253"/>
      <c r="B55336" s="254"/>
    </row>
    <row r="55337" spans="1:2" x14ac:dyDescent="0.2">
      <c r="A55337" s="253"/>
      <c r="B55337" s="254"/>
    </row>
    <row r="55338" spans="1:2" x14ac:dyDescent="0.2">
      <c r="A55338" s="253"/>
      <c r="B55338" s="254"/>
    </row>
    <row r="55339" spans="1:2" x14ac:dyDescent="0.2">
      <c r="A55339" s="253"/>
      <c r="B55339" s="254"/>
    </row>
    <row r="55340" spans="1:2" x14ac:dyDescent="0.2">
      <c r="A55340" s="253"/>
      <c r="B55340" s="254"/>
    </row>
    <row r="55341" spans="1:2" x14ac:dyDescent="0.2">
      <c r="A55341" s="253"/>
      <c r="B55341" s="254"/>
    </row>
    <row r="55342" spans="1:2" x14ac:dyDescent="0.2">
      <c r="A55342" s="253"/>
      <c r="B55342" s="254"/>
    </row>
    <row r="55343" spans="1:2" x14ac:dyDescent="0.2">
      <c r="A55343" s="253"/>
      <c r="B55343" s="254"/>
    </row>
    <row r="55344" spans="1:2" x14ac:dyDescent="0.2">
      <c r="A55344" s="253"/>
      <c r="B55344" s="254"/>
    </row>
    <row r="55345" spans="1:2" x14ac:dyDescent="0.2">
      <c r="A55345" s="253"/>
      <c r="B55345" s="254"/>
    </row>
    <row r="55346" spans="1:2" x14ac:dyDescent="0.2">
      <c r="A55346" s="253"/>
      <c r="B55346" s="254"/>
    </row>
    <row r="55347" spans="1:2" x14ac:dyDescent="0.2">
      <c r="A55347" s="253"/>
      <c r="B55347" s="254"/>
    </row>
    <row r="55348" spans="1:2" x14ac:dyDescent="0.2">
      <c r="A55348" s="253"/>
      <c r="B55348" s="254"/>
    </row>
    <row r="55349" spans="1:2" x14ac:dyDescent="0.2">
      <c r="A55349" s="253"/>
      <c r="B55349" s="254"/>
    </row>
    <row r="55350" spans="1:2" x14ac:dyDescent="0.2">
      <c r="A55350" s="253"/>
      <c r="B55350" s="254"/>
    </row>
    <row r="55351" spans="1:2" x14ac:dyDescent="0.2">
      <c r="A55351" s="253"/>
      <c r="B55351" s="254"/>
    </row>
    <row r="55352" spans="1:2" x14ac:dyDescent="0.2">
      <c r="A55352" s="253"/>
      <c r="B55352" s="254"/>
    </row>
    <row r="55353" spans="1:2" x14ac:dyDescent="0.2">
      <c r="A55353" s="253"/>
      <c r="B55353" s="254"/>
    </row>
    <row r="55354" spans="1:2" x14ac:dyDescent="0.2">
      <c r="A55354" s="253"/>
      <c r="B55354" s="254"/>
    </row>
    <row r="55355" spans="1:2" x14ac:dyDescent="0.2">
      <c r="A55355" s="253"/>
      <c r="B55355" s="254"/>
    </row>
    <row r="55356" spans="1:2" x14ac:dyDescent="0.2">
      <c r="A55356" s="253"/>
      <c r="B55356" s="254"/>
    </row>
    <row r="55357" spans="1:2" x14ac:dyDescent="0.2">
      <c r="A55357" s="253"/>
      <c r="B55357" s="254"/>
    </row>
    <row r="55358" spans="1:2" x14ac:dyDescent="0.2">
      <c r="A55358" s="253"/>
      <c r="B55358" s="254"/>
    </row>
    <row r="55359" spans="1:2" x14ac:dyDescent="0.2">
      <c r="A55359" s="253"/>
      <c r="B55359" s="254"/>
    </row>
    <row r="55360" spans="1:2" x14ac:dyDescent="0.2">
      <c r="A55360" s="253"/>
      <c r="B55360" s="254"/>
    </row>
    <row r="55361" spans="1:2" x14ac:dyDescent="0.2">
      <c r="A55361" s="253"/>
      <c r="B55361" s="254"/>
    </row>
    <row r="55362" spans="1:2" x14ac:dyDescent="0.2">
      <c r="A55362" s="253"/>
      <c r="B55362" s="254"/>
    </row>
    <row r="55363" spans="1:2" x14ac:dyDescent="0.2">
      <c r="A55363" s="253"/>
      <c r="B55363" s="254"/>
    </row>
    <row r="55364" spans="1:2" x14ac:dyDescent="0.2">
      <c r="A55364" s="253"/>
      <c r="B55364" s="254"/>
    </row>
    <row r="55365" spans="1:2" x14ac:dyDescent="0.2">
      <c r="A55365" s="253"/>
      <c r="B55365" s="254"/>
    </row>
    <row r="55366" spans="1:2" x14ac:dyDescent="0.2">
      <c r="A55366" s="253"/>
      <c r="B55366" s="254"/>
    </row>
    <row r="55367" spans="1:2" x14ac:dyDescent="0.2">
      <c r="A55367" s="253"/>
      <c r="B55367" s="254"/>
    </row>
    <row r="55368" spans="1:2" x14ac:dyDescent="0.2">
      <c r="A55368" s="253"/>
      <c r="B55368" s="254"/>
    </row>
    <row r="55369" spans="1:2" x14ac:dyDescent="0.2">
      <c r="A55369" s="253"/>
      <c r="B55369" s="254"/>
    </row>
    <row r="55370" spans="1:2" x14ac:dyDescent="0.2">
      <c r="A55370" s="253"/>
      <c r="B55370" s="254"/>
    </row>
    <row r="55371" spans="1:2" x14ac:dyDescent="0.2">
      <c r="A55371" s="253"/>
      <c r="B55371" s="254"/>
    </row>
    <row r="55372" spans="1:2" x14ac:dyDescent="0.2">
      <c r="A55372" s="253"/>
      <c r="B55372" s="254"/>
    </row>
    <row r="55373" spans="1:2" x14ac:dyDescent="0.2">
      <c r="A55373" s="253"/>
      <c r="B55373" s="254"/>
    </row>
    <row r="55374" spans="1:2" x14ac:dyDescent="0.2">
      <c r="A55374" s="253"/>
      <c r="B55374" s="254"/>
    </row>
    <row r="55375" spans="1:2" x14ac:dyDescent="0.2">
      <c r="A55375" s="253"/>
      <c r="B55375" s="254"/>
    </row>
    <row r="55376" spans="1:2" x14ac:dyDescent="0.2">
      <c r="A55376" s="253"/>
      <c r="B55376" s="254"/>
    </row>
    <row r="55377" spans="1:2" x14ac:dyDescent="0.2">
      <c r="A55377" s="253"/>
      <c r="B55377" s="254"/>
    </row>
    <row r="55378" spans="1:2" x14ac:dyDescent="0.2">
      <c r="A55378" s="253"/>
      <c r="B55378" s="254"/>
    </row>
    <row r="55379" spans="1:2" x14ac:dyDescent="0.2">
      <c r="A55379" s="253"/>
      <c r="B55379" s="254"/>
    </row>
    <row r="55380" spans="1:2" x14ac:dyDescent="0.2">
      <c r="A55380" s="253"/>
      <c r="B55380" s="254"/>
    </row>
    <row r="55381" spans="1:2" x14ac:dyDescent="0.2">
      <c r="A55381" s="253"/>
      <c r="B55381" s="254"/>
    </row>
    <row r="55382" spans="1:2" x14ac:dyDescent="0.2">
      <c r="A55382" s="253"/>
      <c r="B55382" s="254"/>
    </row>
    <row r="55383" spans="1:2" x14ac:dyDescent="0.2">
      <c r="A55383" s="253"/>
      <c r="B55383" s="254"/>
    </row>
    <row r="55384" spans="1:2" x14ac:dyDescent="0.2">
      <c r="A55384" s="253"/>
      <c r="B55384" s="254"/>
    </row>
    <row r="55385" spans="1:2" x14ac:dyDescent="0.2">
      <c r="A55385" s="253"/>
      <c r="B55385" s="254"/>
    </row>
    <row r="55386" spans="1:2" x14ac:dyDescent="0.2">
      <c r="A55386" s="253"/>
      <c r="B55386" s="254"/>
    </row>
    <row r="55387" spans="1:2" x14ac:dyDescent="0.2">
      <c r="A55387" s="253"/>
      <c r="B55387" s="254"/>
    </row>
    <row r="55388" spans="1:2" x14ac:dyDescent="0.2">
      <c r="A55388" s="253"/>
      <c r="B55388" s="254"/>
    </row>
    <row r="55389" spans="1:2" x14ac:dyDescent="0.2">
      <c r="A55389" s="253"/>
      <c r="B55389" s="254"/>
    </row>
    <row r="55390" spans="1:2" x14ac:dyDescent="0.2">
      <c r="A55390" s="253"/>
      <c r="B55390" s="254"/>
    </row>
    <row r="55391" spans="1:2" x14ac:dyDescent="0.2">
      <c r="A55391" s="253"/>
      <c r="B55391" s="254"/>
    </row>
    <row r="55392" spans="1:2" x14ac:dyDescent="0.2">
      <c r="A55392" s="253"/>
      <c r="B55392" s="254"/>
    </row>
    <row r="55393" spans="1:2" x14ac:dyDescent="0.2">
      <c r="A55393" s="253"/>
      <c r="B55393" s="254"/>
    </row>
    <row r="55394" spans="1:2" x14ac:dyDescent="0.2">
      <c r="A55394" s="253"/>
      <c r="B55394" s="254"/>
    </row>
    <row r="55395" spans="1:2" x14ac:dyDescent="0.2">
      <c r="A55395" s="253"/>
      <c r="B55395" s="254"/>
    </row>
    <row r="55396" spans="1:2" x14ac:dyDescent="0.2">
      <c r="A55396" s="253"/>
      <c r="B55396" s="254"/>
    </row>
    <row r="55397" spans="1:2" x14ac:dyDescent="0.2">
      <c r="A55397" s="253"/>
      <c r="B55397" s="254"/>
    </row>
    <row r="55398" spans="1:2" x14ac:dyDescent="0.2">
      <c r="A55398" s="253"/>
      <c r="B55398" s="254"/>
    </row>
    <row r="55399" spans="1:2" x14ac:dyDescent="0.2">
      <c r="A55399" s="253"/>
      <c r="B55399" s="254"/>
    </row>
    <row r="55400" spans="1:2" x14ac:dyDescent="0.2">
      <c r="A55400" s="253"/>
      <c r="B55400" s="254"/>
    </row>
    <row r="55401" spans="1:2" x14ac:dyDescent="0.2">
      <c r="A55401" s="253"/>
      <c r="B55401" s="254"/>
    </row>
    <row r="55402" spans="1:2" x14ac:dyDescent="0.2">
      <c r="A55402" s="253"/>
      <c r="B55402" s="254"/>
    </row>
    <row r="55403" spans="1:2" x14ac:dyDescent="0.2">
      <c r="A55403" s="253"/>
      <c r="B55403" s="254"/>
    </row>
    <row r="55404" spans="1:2" x14ac:dyDescent="0.2">
      <c r="A55404" s="253"/>
      <c r="B55404" s="254"/>
    </row>
    <row r="55405" spans="1:2" x14ac:dyDescent="0.2">
      <c r="A55405" s="253"/>
      <c r="B55405" s="254"/>
    </row>
    <row r="55406" spans="1:2" x14ac:dyDescent="0.2">
      <c r="A55406" s="253"/>
      <c r="B55406" s="254"/>
    </row>
    <row r="55407" spans="1:2" x14ac:dyDescent="0.2">
      <c r="A55407" s="253"/>
      <c r="B55407" s="254"/>
    </row>
    <row r="55408" spans="1:2" x14ac:dyDescent="0.2">
      <c r="A55408" s="253"/>
      <c r="B55408" s="254"/>
    </row>
    <row r="55409" spans="1:2" x14ac:dyDescent="0.2">
      <c r="A55409" s="253"/>
      <c r="B55409" s="254"/>
    </row>
    <row r="55410" spans="1:2" x14ac:dyDescent="0.2">
      <c r="A55410" s="253"/>
      <c r="B55410" s="254"/>
    </row>
    <row r="55411" spans="1:2" x14ac:dyDescent="0.2">
      <c r="A55411" s="253"/>
      <c r="B55411" s="254"/>
    </row>
    <row r="55412" spans="1:2" x14ac:dyDescent="0.2">
      <c r="A55412" s="253"/>
      <c r="B55412" s="254"/>
    </row>
    <row r="55413" spans="1:2" x14ac:dyDescent="0.2">
      <c r="A55413" s="253"/>
      <c r="B55413" s="254"/>
    </row>
    <row r="55414" spans="1:2" x14ac:dyDescent="0.2">
      <c r="A55414" s="253"/>
      <c r="B55414" s="254"/>
    </row>
    <row r="55415" spans="1:2" x14ac:dyDescent="0.2">
      <c r="A55415" s="253"/>
      <c r="B55415" s="254"/>
    </row>
    <row r="55416" spans="1:2" x14ac:dyDescent="0.2">
      <c r="A55416" s="253"/>
      <c r="B55416" s="254"/>
    </row>
    <row r="55417" spans="1:2" x14ac:dyDescent="0.2">
      <c r="A55417" s="253"/>
      <c r="B55417" s="254"/>
    </row>
    <row r="55418" spans="1:2" x14ac:dyDescent="0.2">
      <c r="A55418" s="253"/>
      <c r="B55418" s="254"/>
    </row>
    <row r="55419" spans="1:2" x14ac:dyDescent="0.2">
      <c r="A55419" s="253"/>
      <c r="B55419" s="254"/>
    </row>
    <row r="55420" spans="1:2" x14ac:dyDescent="0.2">
      <c r="A55420" s="253"/>
      <c r="B55420" s="254"/>
    </row>
    <row r="55421" spans="1:2" x14ac:dyDescent="0.2">
      <c r="A55421" s="253"/>
      <c r="B55421" s="254"/>
    </row>
    <row r="55422" spans="1:2" x14ac:dyDescent="0.2">
      <c r="A55422" s="253"/>
      <c r="B55422" s="254"/>
    </row>
    <row r="55423" spans="1:2" x14ac:dyDescent="0.2">
      <c r="A55423" s="253"/>
      <c r="B55423" s="254"/>
    </row>
    <row r="55424" spans="1:2" x14ac:dyDescent="0.2">
      <c r="A55424" s="253"/>
      <c r="B55424" s="254"/>
    </row>
    <row r="55425" spans="1:2" x14ac:dyDescent="0.2">
      <c r="A55425" s="253"/>
      <c r="B55425" s="254"/>
    </row>
    <row r="55426" spans="1:2" x14ac:dyDescent="0.2">
      <c r="A55426" s="253"/>
      <c r="B55426" s="254"/>
    </row>
    <row r="55427" spans="1:2" x14ac:dyDescent="0.2">
      <c r="A55427" s="253"/>
      <c r="B55427" s="254"/>
    </row>
    <row r="55428" spans="1:2" x14ac:dyDescent="0.2">
      <c r="A55428" s="253"/>
      <c r="B55428" s="254"/>
    </row>
    <row r="55429" spans="1:2" x14ac:dyDescent="0.2">
      <c r="A55429" s="253"/>
      <c r="B55429" s="254"/>
    </row>
    <row r="55430" spans="1:2" x14ac:dyDescent="0.2">
      <c r="A55430" s="253"/>
      <c r="B55430" s="254"/>
    </row>
    <row r="55431" spans="1:2" x14ac:dyDescent="0.2">
      <c r="A55431" s="253"/>
      <c r="B55431" s="254"/>
    </row>
    <row r="55432" spans="1:2" x14ac:dyDescent="0.2">
      <c r="A55432" s="253"/>
      <c r="B55432" s="254"/>
    </row>
    <row r="55433" spans="1:2" x14ac:dyDescent="0.2">
      <c r="A55433" s="253"/>
      <c r="B55433" s="254"/>
    </row>
    <row r="55434" spans="1:2" x14ac:dyDescent="0.2">
      <c r="A55434" s="253"/>
      <c r="B55434" s="254"/>
    </row>
    <row r="55435" spans="1:2" x14ac:dyDescent="0.2">
      <c r="A55435" s="253"/>
      <c r="B55435" s="254"/>
    </row>
    <row r="55436" spans="1:2" x14ac:dyDescent="0.2">
      <c r="A55436" s="253"/>
      <c r="B55436" s="254"/>
    </row>
    <row r="55437" spans="1:2" x14ac:dyDescent="0.2">
      <c r="A55437" s="253"/>
      <c r="B55437" s="254"/>
    </row>
    <row r="55438" spans="1:2" x14ac:dyDescent="0.2">
      <c r="A55438" s="253"/>
      <c r="B55438" s="254"/>
    </row>
    <row r="55439" spans="1:2" x14ac:dyDescent="0.2">
      <c r="A55439" s="253"/>
      <c r="B55439" s="254"/>
    </row>
    <row r="55440" spans="1:2" x14ac:dyDescent="0.2">
      <c r="A55440" s="253"/>
      <c r="B55440" s="254"/>
    </row>
    <row r="55441" spans="1:2" x14ac:dyDescent="0.2">
      <c r="A55441" s="253"/>
      <c r="B55441" s="254"/>
    </row>
    <row r="55442" spans="1:2" x14ac:dyDescent="0.2">
      <c r="A55442" s="253"/>
      <c r="B55442" s="254"/>
    </row>
    <row r="55443" spans="1:2" x14ac:dyDescent="0.2">
      <c r="A55443" s="253"/>
      <c r="B55443" s="254"/>
    </row>
    <row r="55444" spans="1:2" x14ac:dyDescent="0.2">
      <c r="A55444" s="253"/>
      <c r="B55444" s="254"/>
    </row>
    <row r="55445" spans="1:2" x14ac:dyDescent="0.2">
      <c r="A55445" s="253"/>
      <c r="B55445" s="254"/>
    </row>
    <row r="55446" spans="1:2" x14ac:dyDescent="0.2">
      <c r="A55446" s="253"/>
      <c r="B55446" s="254"/>
    </row>
    <row r="55447" spans="1:2" x14ac:dyDescent="0.2">
      <c r="A55447" s="253"/>
      <c r="B55447" s="254"/>
    </row>
    <row r="55448" spans="1:2" x14ac:dyDescent="0.2">
      <c r="A55448" s="253"/>
      <c r="B55448" s="254"/>
    </row>
    <row r="55449" spans="1:2" x14ac:dyDescent="0.2">
      <c r="A55449" s="253"/>
      <c r="B55449" s="254"/>
    </row>
    <row r="55450" spans="1:2" x14ac:dyDescent="0.2">
      <c r="A55450" s="253"/>
      <c r="B55450" s="254"/>
    </row>
    <row r="55451" spans="1:2" x14ac:dyDescent="0.2">
      <c r="A55451" s="253"/>
      <c r="B55451" s="254"/>
    </row>
    <row r="55452" spans="1:2" x14ac:dyDescent="0.2">
      <c r="A55452" s="253"/>
      <c r="B55452" s="254"/>
    </row>
    <row r="55453" spans="1:2" x14ac:dyDescent="0.2">
      <c r="A55453" s="253"/>
      <c r="B55453" s="254"/>
    </row>
    <row r="55454" spans="1:2" x14ac:dyDescent="0.2">
      <c r="A55454" s="253"/>
      <c r="B55454" s="254"/>
    </row>
    <row r="55455" spans="1:2" x14ac:dyDescent="0.2">
      <c r="A55455" s="253"/>
      <c r="B55455" s="254"/>
    </row>
    <row r="55456" spans="1:2" x14ac:dyDescent="0.2">
      <c r="A55456" s="253"/>
      <c r="B55456" s="254"/>
    </row>
    <row r="55457" spans="1:2" x14ac:dyDescent="0.2">
      <c r="A55457" s="253"/>
      <c r="B55457" s="254"/>
    </row>
    <row r="55458" spans="1:2" x14ac:dyDescent="0.2">
      <c r="A55458" s="253"/>
      <c r="B55458" s="254"/>
    </row>
    <row r="55459" spans="1:2" x14ac:dyDescent="0.2">
      <c r="A55459" s="253"/>
      <c r="B55459" s="254"/>
    </row>
    <row r="55460" spans="1:2" x14ac:dyDescent="0.2">
      <c r="A55460" s="253"/>
      <c r="B55460" s="254"/>
    </row>
    <row r="55461" spans="1:2" x14ac:dyDescent="0.2">
      <c r="A55461" s="253"/>
      <c r="B55461" s="254"/>
    </row>
    <row r="55462" spans="1:2" x14ac:dyDescent="0.2">
      <c r="A55462" s="253"/>
      <c r="B55462" s="254"/>
    </row>
    <row r="55463" spans="1:2" x14ac:dyDescent="0.2">
      <c r="A55463" s="253"/>
      <c r="B55463" s="254"/>
    </row>
    <row r="55464" spans="1:2" x14ac:dyDescent="0.2">
      <c r="A55464" s="253"/>
      <c r="B55464" s="254"/>
    </row>
    <row r="55465" spans="1:2" x14ac:dyDescent="0.2">
      <c r="A55465" s="253"/>
      <c r="B55465" s="254"/>
    </row>
    <row r="55466" spans="1:2" x14ac:dyDescent="0.2">
      <c r="A55466" s="253"/>
      <c r="B55466" s="254"/>
    </row>
    <row r="55467" spans="1:2" x14ac:dyDescent="0.2">
      <c r="A55467" s="253"/>
      <c r="B55467" s="254"/>
    </row>
    <row r="55468" spans="1:2" x14ac:dyDescent="0.2">
      <c r="A55468" s="253"/>
      <c r="B55468" s="254"/>
    </row>
    <row r="55469" spans="1:2" x14ac:dyDescent="0.2">
      <c r="A55469" s="253"/>
      <c r="B55469" s="254"/>
    </row>
    <row r="55470" spans="1:2" x14ac:dyDescent="0.2">
      <c r="A55470" s="253"/>
      <c r="B55470" s="254"/>
    </row>
    <row r="55471" spans="1:2" x14ac:dyDescent="0.2">
      <c r="A55471" s="253"/>
      <c r="B55471" s="254"/>
    </row>
    <row r="55472" spans="1:2" x14ac:dyDescent="0.2">
      <c r="A55472" s="253"/>
      <c r="B55472" s="254"/>
    </row>
    <row r="55473" spans="1:2" x14ac:dyDescent="0.2">
      <c r="A55473" s="253"/>
      <c r="B55473" s="254"/>
    </row>
    <row r="55474" spans="1:2" x14ac:dyDescent="0.2">
      <c r="A55474" s="253"/>
      <c r="B55474" s="254"/>
    </row>
    <row r="55475" spans="1:2" x14ac:dyDescent="0.2">
      <c r="A55475" s="253"/>
      <c r="B55475" s="254"/>
    </row>
    <row r="55476" spans="1:2" x14ac:dyDescent="0.2">
      <c r="A55476" s="253"/>
      <c r="B55476" s="254"/>
    </row>
    <row r="55477" spans="1:2" x14ac:dyDescent="0.2">
      <c r="A55477" s="253"/>
      <c r="B55477" s="254"/>
    </row>
    <row r="55478" spans="1:2" x14ac:dyDescent="0.2">
      <c r="A55478" s="253"/>
      <c r="B55478" s="254"/>
    </row>
    <row r="55479" spans="1:2" x14ac:dyDescent="0.2">
      <c r="A55479" s="253"/>
      <c r="B55479" s="254"/>
    </row>
    <row r="55480" spans="1:2" x14ac:dyDescent="0.2">
      <c r="A55480" s="253"/>
      <c r="B55480" s="254"/>
    </row>
    <row r="55481" spans="1:2" x14ac:dyDescent="0.2">
      <c r="A55481" s="253"/>
      <c r="B55481" s="254"/>
    </row>
    <row r="55482" spans="1:2" x14ac:dyDescent="0.2">
      <c r="A55482" s="253"/>
      <c r="B55482" s="254"/>
    </row>
    <row r="55483" spans="1:2" x14ac:dyDescent="0.2">
      <c r="A55483" s="253"/>
      <c r="B55483" s="254"/>
    </row>
    <row r="55484" spans="1:2" x14ac:dyDescent="0.2">
      <c r="A55484" s="253"/>
      <c r="B55484" s="254"/>
    </row>
    <row r="55485" spans="1:2" x14ac:dyDescent="0.2">
      <c r="A55485" s="253"/>
      <c r="B55485" s="254"/>
    </row>
    <row r="55486" spans="1:2" x14ac:dyDescent="0.2">
      <c r="A55486" s="253"/>
      <c r="B55486" s="254"/>
    </row>
    <row r="55487" spans="1:2" x14ac:dyDescent="0.2">
      <c r="A55487" s="253"/>
      <c r="B55487" s="254"/>
    </row>
    <row r="55488" spans="1:2" x14ac:dyDescent="0.2">
      <c r="A55488" s="253"/>
      <c r="B55488" s="254"/>
    </row>
    <row r="55489" spans="1:2" x14ac:dyDescent="0.2">
      <c r="A55489" s="253"/>
      <c r="B55489" s="254"/>
    </row>
    <row r="55490" spans="1:2" x14ac:dyDescent="0.2">
      <c r="A55490" s="253"/>
      <c r="B55490" s="254"/>
    </row>
    <row r="55491" spans="1:2" x14ac:dyDescent="0.2">
      <c r="A55491" s="253"/>
      <c r="B55491" s="254"/>
    </row>
    <row r="55492" spans="1:2" x14ac:dyDescent="0.2">
      <c r="A55492" s="253"/>
      <c r="B55492" s="254"/>
    </row>
    <row r="55493" spans="1:2" x14ac:dyDescent="0.2">
      <c r="A55493" s="253"/>
      <c r="B55493" s="254"/>
    </row>
    <row r="55494" spans="1:2" x14ac:dyDescent="0.2">
      <c r="A55494" s="253"/>
      <c r="B55494" s="254"/>
    </row>
    <row r="55495" spans="1:2" x14ac:dyDescent="0.2">
      <c r="A55495" s="253"/>
      <c r="B55495" s="254"/>
    </row>
    <row r="55496" spans="1:2" x14ac:dyDescent="0.2">
      <c r="A55496" s="253"/>
      <c r="B55496" s="254"/>
    </row>
    <row r="55497" spans="1:2" x14ac:dyDescent="0.2">
      <c r="A55497" s="253"/>
      <c r="B55497" s="254"/>
    </row>
    <row r="55498" spans="1:2" x14ac:dyDescent="0.2">
      <c r="A55498" s="253"/>
      <c r="B55498" s="254"/>
    </row>
    <row r="55499" spans="1:2" x14ac:dyDescent="0.2">
      <c r="A55499" s="253"/>
      <c r="B55499" s="254"/>
    </row>
    <row r="55500" spans="1:2" x14ac:dyDescent="0.2">
      <c r="A55500" s="253"/>
      <c r="B55500" s="254"/>
    </row>
    <row r="55501" spans="1:2" x14ac:dyDescent="0.2">
      <c r="A55501" s="253"/>
      <c r="B55501" s="254"/>
    </row>
    <row r="55502" spans="1:2" x14ac:dyDescent="0.2">
      <c r="A55502" s="253"/>
      <c r="B55502" s="254"/>
    </row>
    <row r="55503" spans="1:2" x14ac:dyDescent="0.2">
      <c r="A55503" s="253"/>
      <c r="B55503" s="254"/>
    </row>
    <row r="55504" spans="1:2" x14ac:dyDescent="0.2">
      <c r="A55504" s="253"/>
      <c r="B55504" s="254"/>
    </row>
    <row r="55505" spans="1:2" x14ac:dyDescent="0.2">
      <c r="A55505" s="253"/>
      <c r="B55505" s="254"/>
    </row>
    <row r="55506" spans="1:2" x14ac:dyDescent="0.2">
      <c r="A55506" s="253"/>
      <c r="B55506" s="254"/>
    </row>
    <row r="55507" spans="1:2" x14ac:dyDescent="0.2">
      <c r="A55507" s="253"/>
      <c r="B55507" s="254"/>
    </row>
    <row r="55508" spans="1:2" x14ac:dyDescent="0.2">
      <c r="A55508" s="253"/>
      <c r="B55508" s="254"/>
    </row>
    <row r="55509" spans="1:2" x14ac:dyDescent="0.2">
      <c r="A55509" s="253"/>
      <c r="B55509" s="254"/>
    </row>
    <row r="55510" spans="1:2" x14ac:dyDescent="0.2">
      <c r="A55510" s="253"/>
      <c r="B55510" s="254"/>
    </row>
    <row r="55511" spans="1:2" x14ac:dyDescent="0.2">
      <c r="A55511" s="253"/>
      <c r="B55511" s="254"/>
    </row>
    <row r="55512" spans="1:2" x14ac:dyDescent="0.2">
      <c r="A55512" s="253"/>
      <c r="B55512" s="254"/>
    </row>
    <row r="55513" spans="1:2" x14ac:dyDescent="0.2">
      <c r="A55513" s="253"/>
      <c r="B55513" s="254"/>
    </row>
    <row r="55514" spans="1:2" x14ac:dyDescent="0.2">
      <c r="A55514" s="253"/>
      <c r="B55514" s="254"/>
    </row>
    <row r="55515" spans="1:2" x14ac:dyDescent="0.2">
      <c r="A55515" s="253"/>
      <c r="B55515" s="254"/>
    </row>
    <row r="55516" spans="1:2" x14ac:dyDescent="0.2">
      <c r="A55516" s="253"/>
      <c r="B55516" s="254"/>
    </row>
    <row r="55517" spans="1:2" x14ac:dyDescent="0.2">
      <c r="A55517" s="253"/>
      <c r="B55517" s="254"/>
    </row>
    <row r="55518" spans="1:2" x14ac:dyDescent="0.2">
      <c r="A55518" s="253"/>
      <c r="B55518" s="254"/>
    </row>
    <row r="55519" spans="1:2" x14ac:dyDescent="0.2">
      <c r="A55519" s="253"/>
      <c r="B55519" s="254"/>
    </row>
    <row r="55520" spans="1:2" x14ac:dyDescent="0.2">
      <c r="A55520" s="253"/>
      <c r="B55520" s="254"/>
    </row>
    <row r="55521" spans="1:2" x14ac:dyDescent="0.2">
      <c r="A55521" s="253"/>
      <c r="B55521" s="254"/>
    </row>
    <row r="55522" spans="1:2" x14ac:dyDescent="0.2">
      <c r="A55522" s="253"/>
      <c r="B55522" s="254"/>
    </row>
    <row r="55523" spans="1:2" x14ac:dyDescent="0.2">
      <c r="A55523" s="253"/>
      <c r="B55523" s="254"/>
    </row>
    <row r="55524" spans="1:2" x14ac:dyDescent="0.2">
      <c r="A55524" s="253"/>
      <c r="B55524" s="254"/>
    </row>
    <row r="55525" spans="1:2" x14ac:dyDescent="0.2">
      <c r="A55525" s="253"/>
      <c r="B55525" s="254"/>
    </row>
    <row r="55526" spans="1:2" x14ac:dyDescent="0.2">
      <c r="A55526" s="253"/>
      <c r="B55526" s="254"/>
    </row>
    <row r="55527" spans="1:2" x14ac:dyDescent="0.2">
      <c r="A55527" s="253"/>
      <c r="B55527" s="254"/>
    </row>
    <row r="55528" spans="1:2" x14ac:dyDescent="0.2">
      <c r="A55528" s="253"/>
      <c r="B55528" s="254"/>
    </row>
    <row r="55529" spans="1:2" x14ac:dyDescent="0.2">
      <c r="A55529" s="253"/>
      <c r="B55529" s="254"/>
    </row>
    <row r="55530" spans="1:2" x14ac:dyDescent="0.2">
      <c r="A55530" s="253"/>
      <c r="B55530" s="254"/>
    </row>
    <row r="55531" spans="1:2" x14ac:dyDescent="0.2">
      <c r="A55531" s="253"/>
      <c r="B55531" s="254"/>
    </row>
    <row r="55532" spans="1:2" x14ac:dyDescent="0.2">
      <c r="A55532" s="253"/>
      <c r="B55532" s="254"/>
    </row>
    <row r="55533" spans="1:2" x14ac:dyDescent="0.2">
      <c r="A55533" s="253"/>
      <c r="B55533" s="254"/>
    </row>
    <row r="55534" spans="1:2" x14ac:dyDescent="0.2">
      <c r="A55534" s="253"/>
      <c r="B55534" s="254"/>
    </row>
    <row r="55535" spans="1:2" x14ac:dyDescent="0.2">
      <c r="A55535" s="253"/>
      <c r="B55535" s="254"/>
    </row>
    <row r="55536" spans="1:2" x14ac:dyDescent="0.2">
      <c r="A55536" s="253"/>
      <c r="B55536" s="254"/>
    </row>
    <row r="55537" spans="1:2" x14ac:dyDescent="0.2">
      <c r="A55537" s="253"/>
      <c r="B55537" s="254"/>
    </row>
    <row r="55538" spans="1:2" x14ac:dyDescent="0.2">
      <c r="A55538" s="253"/>
      <c r="B55538" s="254"/>
    </row>
    <row r="55539" spans="1:2" x14ac:dyDescent="0.2">
      <c r="A55539" s="253"/>
      <c r="B55539" s="254"/>
    </row>
    <row r="55540" spans="1:2" x14ac:dyDescent="0.2">
      <c r="A55540" s="253"/>
      <c r="B55540" s="254"/>
    </row>
    <row r="55541" spans="1:2" x14ac:dyDescent="0.2">
      <c r="A55541" s="253"/>
      <c r="B55541" s="254"/>
    </row>
    <row r="55542" spans="1:2" x14ac:dyDescent="0.2">
      <c r="A55542" s="253"/>
      <c r="B55542" s="254"/>
    </row>
    <row r="55543" spans="1:2" x14ac:dyDescent="0.2">
      <c r="A55543" s="253"/>
      <c r="B55543" s="254"/>
    </row>
    <row r="55544" spans="1:2" x14ac:dyDescent="0.2">
      <c r="A55544" s="253"/>
      <c r="B55544" s="254"/>
    </row>
    <row r="55545" spans="1:2" x14ac:dyDescent="0.2">
      <c r="A55545" s="253"/>
      <c r="B55545" s="254"/>
    </row>
    <row r="55546" spans="1:2" x14ac:dyDescent="0.2">
      <c r="A55546" s="253"/>
      <c r="B55546" s="254"/>
    </row>
    <row r="55547" spans="1:2" x14ac:dyDescent="0.2">
      <c r="A55547" s="253"/>
      <c r="B55547" s="254"/>
    </row>
    <row r="55548" spans="1:2" x14ac:dyDescent="0.2">
      <c r="A55548" s="253"/>
      <c r="B55548" s="254"/>
    </row>
    <row r="55549" spans="1:2" x14ac:dyDescent="0.2">
      <c r="A55549" s="253"/>
      <c r="B55549" s="254"/>
    </row>
    <row r="55550" spans="1:2" x14ac:dyDescent="0.2">
      <c r="A55550" s="253"/>
      <c r="B55550" s="254"/>
    </row>
    <row r="55551" spans="1:2" x14ac:dyDescent="0.2">
      <c r="A55551" s="253"/>
      <c r="B55551" s="254"/>
    </row>
    <row r="55552" spans="1:2" x14ac:dyDescent="0.2">
      <c r="A55552" s="253"/>
      <c r="B55552" s="254"/>
    </row>
    <row r="55553" spans="1:2" x14ac:dyDescent="0.2">
      <c r="A55553" s="253"/>
      <c r="B55553" s="254"/>
    </row>
    <row r="55554" spans="1:2" x14ac:dyDescent="0.2">
      <c r="A55554" s="253"/>
      <c r="B55554" s="254"/>
    </row>
    <row r="55555" spans="1:2" x14ac:dyDescent="0.2">
      <c r="A55555" s="253"/>
      <c r="B55555" s="254"/>
    </row>
    <row r="55556" spans="1:2" x14ac:dyDescent="0.2">
      <c r="A55556" s="253"/>
      <c r="B55556" s="254"/>
    </row>
    <row r="55557" spans="1:2" x14ac:dyDescent="0.2">
      <c r="A55557" s="253"/>
      <c r="B55557" s="254"/>
    </row>
    <row r="55558" spans="1:2" x14ac:dyDescent="0.2">
      <c r="A55558" s="253"/>
      <c r="B55558" s="254"/>
    </row>
    <row r="55559" spans="1:2" x14ac:dyDescent="0.2">
      <c r="A55559" s="253"/>
      <c r="B55559" s="254"/>
    </row>
    <row r="55560" spans="1:2" x14ac:dyDescent="0.2">
      <c r="A55560" s="253"/>
      <c r="B55560" s="254"/>
    </row>
    <row r="55561" spans="1:2" x14ac:dyDescent="0.2">
      <c r="A55561" s="253"/>
      <c r="B55561" s="254"/>
    </row>
    <row r="55562" spans="1:2" x14ac:dyDescent="0.2">
      <c r="A55562" s="253"/>
      <c r="B55562" s="254"/>
    </row>
    <row r="55563" spans="1:2" x14ac:dyDescent="0.2">
      <c r="A55563" s="253"/>
      <c r="B55563" s="254"/>
    </row>
    <row r="55564" spans="1:2" x14ac:dyDescent="0.2">
      <c r="A55564" s="253"/>
      <c r="B55564" s="254"/>
    </row>
    <row r="55565" spans="1:2" x14ac:dyDescent="0.2">
      <c r="A55565" s="253"/>
      <c r="B55565" s="254"/>
    </row>
    <row r="55566" spans="1:2" x14ac:dyDescent="0.2">
      <c r="A55566" s="253"/>
      <c r="B55566" s="254"/>
    </row>
    <row r="55567" spans="1:2" x14ac:dyDescent="0.2">
      <c r="A55567" s="253"/>
      <c r="B55567" s="254"/>
    </row>
    <row r="55568" spans="1:2" x14ac:dyDescent="0.2">
      <c r="A55568" s="253"/>
      <c r="B55568" s="254"/>
    </row>
    <row r="55569" spans="1:2" x14ac:dyDescent="0.2">
      <c r="A55569" s="253"/>
      <c r="B55569" s="254"/>
    </row>
    <row r="55570" spans="1:2" x14ac:dyDescent="0.2">
      <c r="A55570" s="253"/>
      <c r="B55570" s="254"/>
    </row>
    <row r="55571" spans="1:2" x14ac:dyDescent="0.2">
      <c r="A55571" s="253"/>
      <c r="B55571" s="254"/>
    </row>
    <row r="55572" spans="1:2" x14ac:dyDescent="0.2">
      <c r="A55572" s="253"/>
      <c r="B55572" s="254"/>
    </row>
    <row r="55573" spans="1:2" x14ac:dyDescent="0.2">
      <c r="A55573" s="253"/>
      <c r="B55573" s="254"/>
    </row>
    <row r="55574" spans="1:2" x14ac:dyDescent="0.2">
      <c r="A55574" s="253"/>
      <c r="B55574" s="254"/>
    </row>
    <row r="55575" spans="1:2" x14ac:dyDescent="0.2">
      <c r="A55575" s="253"/>
      <c r="B55575" s="254"/>
    </row>
    <row r="55576" spans="1:2" x14ac:dyDescent="0.2">
      <c r="A55576" s="253"/>
      <c r="B55576" s="254"/>
    </row>
    <row r="55577" spans="1:2" x14ac:dyDescent="0.2">
      <c r="A55577" s="253"/>
      <c r="B55577" s="254"/>
    </row>
    <row r="55578" spans="1:2" x14ac:dyDescent="0.2">
      <c r="A55578" s="253"/>
      <c r="B55578" s="254"/>
    </row>
    <row r="55579" spans="1:2" x14ac:dyDescent="0.2">
      <c r="A55579" s="253"/>
      <c r="B55579" s="254"/>
    </row>
    <row r="55580" spans="1:2" x14ac:dyDescent="0.2">
      <c r="A55580" s="253"/>
      <c r="B55580" s="254"/>
    </row>
    <row r="55581" spans="1:2" x14ac:dyDescent="0.2">
      <c r="A55581" s="253"/>
      <c r="B55581" s="254"/>
    </row>
    <row r="55582" spans="1:2" x14ac:dyDescent="0.2">
      <c r="A55582" s="253"/>
      <c r="B55582" s="254"/>
    </row>
    <row r="55583" spans="1:2" x14ac:dyDescent="0.2">
      <c r="A55583" s="253"/>
      <c r="B55583" s="254"/>
    </row>
    <row r="55584" spans="1:2" x14ac:dyDescent="0.2">
      <c r="A55584" s="253"/>
      <c r="B55584" s="254"/>
    </row>
    <row r="55585" spans="1:2" x14ac:dyDescent="0.2">
      <c r="A55585" s="253"/>
      <c r="B55585" s="254"/>
    </row>
    <row r="55586" spans="1:2" x14ac:dyDescent="0.2">
      <c r="A55586" s="253"/>
      <c r="B55586" s="254"/>
    </row>
    <row r="55587" spans="1:2" x14ac:dyDescent="0.2">
      <c r="A55587" s="253"/>
      <c r="B55587" s="254"/>
    </row>
    <row r="55588" spans="1:2" x14ac:dyDescent="0.2">
      <c r="A55588" s="253"/>
      <c r="B55588" s="254"/>
    </row>
    <row r="55589" spans="1:2" x14ac:dyDescent="0.2">
      <c r="A55589" s="253"/>
      <c r="B55589" s="254"/>
    </row>
    <row r="55590" spans="1:2" x14ac:dyDescent="0.2">
      <c r="A55590" s="253"/>
      <c r="B55590" s="254"/>
    </row>
    <row r="55591" spans="1:2" x14ac:dyDescent="0.2">
      <c r="A55591" s="253"/>
      <c r="B55591" s="254"/>
    </row>
    <row r="55592" spans="1:2" x14ac:dyDescent="0.2">
      <c r="A55592" s="253"/>
      <c r="B55592" s="254"/>
    </row>
    <row r="55593" spans="1:2" x14ac:dyDescent="0.2">
      <c r="A55593" s="253"/>
      <c r="B55593" s="254"/>
    </row>
    <row r="55594" spans="1:2" x14ac:dyDescent="0.2">
      <c r="A55594" s="253"/>
      <c r="B55594" s="254"/>
    </row>
    <row r="55595" spans="1:2" x14ac:dyDescent="0.2">
      <c r="A55595" s="253"/>
      <c r="B55595" s="254"/>
    </row>
    <row r="55596" spans="1:2" x14ac:dyDescent="0.2">
      <c r="A55596" s="253"/>
      <c r="B55596" s="254"/>
    </row>
    <row r="55597" spans="1:2" x14ac:dyDescent="0.2">
      <c r="A55597" s="253"/>
      <c r="B55597" s="254"/>
    </row>
    <row r="55598" spans="1:2" x14ac:dyDescent="0.2">
      <c r="A55598" s="253"/>
      <c r="B55598" s="254"/>
    </row>
    <row r="55599" spans="1:2" x14ac:dyDescent="0.2">
      <c r="A55599" s="253"/>
      <c r="B55599" s="254"/>
    </row>
    <row r="55600" spans="1:2" x14ac:dyDescent="0.2">
      <c r="A55600" s="253"/>
      <c r="B55600" s="254"/>
    </row>
    <row r="55601" spans="1:2" x14ac:dyDescent="0.2">
      <c r="A55601" s="253"/>
      <c r="B55601" s="254"/>
    </row>
    <row r="55602" spans="1:2" x14ac:dyDescent="0.2">
      <c r="A55602" s="253"/>
      <c r="B55602" s="254"/>
    </row>
    <row r="55603" spans="1:2" x14ac:dyDescent="0.2">
      <c r="A55603" s="253"/>
      <c r="B55603" s="254"/>
    </row>
    <row r="55604" spans="1:2" x14ac:dyDescent="0.2">
      <c r="A55604" s="253"/>
      <c r="B55604" s="254"/>
    </row>
    <row r="55605" spans="1:2" x14ac:dyDescent="0.2">
      <c r="A55605" s="253"/>
      <c r="B55605" s="254"/>
    </row>
    <row r="55606" spans="1:2" x14ac:dyDescent="0.2">
      <c r="A55606" s="253"/>
      <c r="B55606" s="254"/>
    </row>
    <row r="55607" spans="1:2" x14ac:dyDescent="0.2">
      <c r="A55607" s="253"/>
      <c r="B55607" s="254"/>
    </row>
    <row r="55608" spans="1:2" x14ac:dyDescent="0.2">
      <c r="A55608" s="253"/>
      <c r="B55608" s="254"/>
    </row>
    <row r="55609" spans="1:2" x14ac:dyDescent="0.2">
      <c r="A55609" s="253"/>
      <c r="B55609" s="254"/>
    </row>
    <row r="55610" spans="1:2" x14ac:dyDescent="0.2">
      <c r="A55610" s="253"/>
      <c r="B55610" s="254"/>
    </row>
    <row r="55611" spans="1:2" x14ac:dyDescent="0.2">
      <c r="A55611" s="253"/>
      <c r="B55611" s="254"/>
    </row>
    <row r="55612" spans="1:2" x14ac:dyDescent="0.2">
      <c r="A55612" s="253"/>
      <c r="B55612" s="254"/>
    </row>
    <row r="55613" spans="1:2" x14ac:dyDescent="0.2">
      <c r="A55613" s="253"/>
      <c r="B55613" s="254"/>
    </row>
    <row r="55614" spans="1:2" x14ac:dyDescent="0.2">
      <c r="A55614" s="253"/>
      <c r="B55614" s="254"/>
    </row>
    <row r="55615" spans="1:2" x14ac:dyDescent="0.2">
      <c r="A55615" s="253"/>
      <c r="B55615" s="254"/>
    </row>
    <row r="55616" spans="1:2" x14ac:dyDescent="0.2">
      <c r="A55616" s="253"/>
      <c r="B55616" s="254"/>
    </row>
    <row r="55617" spans="1:2" x14ac:dyDescent="0.2">
      <c r="A55617" s="253"/>
      <c r="B55617" s="254"/>
    </row>
    <row r="55618" spans="1:2" x14ac:dyDescent="0.2">
      <c r="A55618" s="253"/>
      <c r="B55618" s="254"/>
    </row>
    <row r="55619" spans="1:2" x14ac:dyDescent="0.2">
      <c r="A55619" s="253"/>
      <c r="B55619" s="254"/>
    </row>
    <row r="55620" spans="1:2" x14ac:dyDescent="0.2">
      <c r="A55620" s="253"/>
      <c r="B55620" s="254"/>
    </row>
    <row r="55621" spans="1:2" x14ac:dyDescent="0.2">
      <c r="A55621" s="253"/>
      <c r="B55621" s="254"/>
    </row>
    <row r="55622" spans="1:2" x14ac:dyDescent="0.2">
      <c r="A55622" s="253"/>
      <c r="B55622" s="254"/>
    </row>
    <row r="55623" spans="1:2" x14ac:dyDescent="0.2">
      <c r="A55623" s="253"/>
      <c r="B55623" s="254"/>
    </row>
    <row r="55624" spans="1:2" x14ac:dyDescent="0.2">
      <c r="A55624" s="253"/>
      <c r="B55624" s="254"/>
    </row>
    <row r="55625" spans="1:2" x14ac:dyDescent="0.2">
      <c r="A55625" s="253"/>
      <c r="B55625" s="254"/>
    </row>
    <row r="55626" spans="1:2" x14ac:dyDescent="0.2">
      <c r="A55626" s="253"/>
      <c r="B55626" s="254"/>
    </row>
    <row r="55627" spans="1:2" x14ac:dyDescent="0.2">
      <c r="A55627" s="253"/>
      <c r="B55627" s="254"/>
    </row>
    <row r="55628" spans="1:2" x14ac:dyDescent="0.2">
      <c r="A55628" s="253"/>
      <c r="B55628" s="254"/>
    </row>
    <row r="55629" spans="1:2" x14ac:dyDescent="0.2">
      <c r="A55629" s="253"/>
      <c r="B55629" s="254"/>
    </row>
    <row r="55630" spans="1:2" x14ac:dyDescent="0.2">
      <c r="A55630" s="253"/>
      <c r="B55630" s="254"/>
    </row>
    <row r="55631" spans="1:2" x14ac:dyDescent="0.2">
      <c r="A55631" s="253"/>
      <c r="B55631" s="254"/>
    </row>
    <row r="55632" spans="1:2" x14ac:dyDescent="0.2">
      <c r="A55632" s="253"/>
      <c r="B55632" s="254"/>
    </row>
    <row r="55633" spans="1:2" x14ac:dyDescent="0.2">
      <c r="A55633" s="253"/>
      <c r="B55633" s="254"/>
    </row>
    <row r="55634" spans="1:2" x14ac:dyDescent="0.2">
      <c r="A55634" s="253"/>
      <c r="B55634" s="254"/>
    </row>
    <row r="55635" spans="1:2" x14ac:dyDescent="0.2">
      <c r="A55635" s="253"/>
      <c r="B55635" s="254"/>
    </row>
    <row r="55636" spans="1:2" x14ac:dyDescent="0.2">
      <c r="A55636" s="253"/>
      <c r="B55636" s="254"/>
    </row>
    <row r="55637" spans="1:2" x14ac:dyDescent="0.2">
      <c r="A55637" s="253"/>
      <c r="B55637" s="254"/>
    </row>
    <row r="55638" spans="1:2" x14ac:dyDescent="0.2">
      <c r="A55638" s="253"/>
      <c r="B55638" s="254"/>
    </row>
    <row r="55639" spans="1:2" x14ac:dyDescent="0.2">
      <c r="A55639" s="253"/>
      <c r="B55639" s="254"/>
    </row>
    <row r="55640" spans="1:2" x14ac:dyDescent="0.2">
      <c r="A55640" s="253"/>
      <c r="B55640" s="254"/>
    </row>
    <row r="55641" spans="1:2" x14ac:dyDescent="0.2">
      <c r="A55641" s="253"/>
      <c r="B55641" s="254"/>
    </row>
    <row r="55642" spans="1:2" x14ac:dyDescent="0.2">
      <c r="A55642" s="253"/>
      <c r="B55642" s="254"/>
    </row>
    <row r="55643" spans="1:2" x14ac:dyDescent="0.2">
      <c r="A55643" s="253"/>
      <c r="B55643" s="254"/>
    </row>
    <row r="55644" spans="1:2" x14ac:dyDescent="0.2">
      <c r="A55644" s="253"/>
      <c r="B55644" s="254"/>
    </row>
    <row r="55645" spans="1:2" x14ac:dyDescent="0.2">
      <c r="A55645" s="253"/>
      <c r="B55645" s="254"/>
    </row>
    <row r="55646" spans="1:2" x14ac:dyDescent="0.2">
      <c r="A55646" s="253"/>
      <c r="B55646" s="254"/>
    </row>
    <row r="55647" spans="1:2" x14ac:dyDescent="0.2">
      <c r="A55647" s="253"/>
      <c r="B55647" s="254"/>
    </row>
    <row r="55648" spans="1:2" x14ac:dyDescent="0.2">
      <c r="A55648" s="253"/>
      <c r="B55648" s="254"/>
    </row>
    <row r="55649" spans="1:2" x14ac:dyDescent="0.2">
      <c r="A55649" s="253"/>
      <c r="B55649" s="254"/>
    </row>
    <row r="55650" spans="1:2" x14ac:dyDescent="0.2">
      <c r="A55650" s="253"/>
      <c r="B55650" s="254"/>
    </row>
    <row r="55651" spans="1:2" x14ac:dyDescent="0.2">
      <c r="A55651" s="253"/>
      <c r="B55651" s="254"/>
    </row>
    <row r="55652" spans="1:2" x14ac:dyDescent="0.2">
      <c r="A55652" s="253"/>
      <c r="B55652" s="254"/>
    </row>
    <row r="55653" spans="1:2" x14ac:dyDescent="0.2">
      <c r="A55653" s="253"/>
      <c r="B55653" s="254"/>
    </row>
    <row r="55654" spans="1:2" x14ac:dyDescent="0.2">
      <c r="A55654" s="253"/>
      <c r="B55654" s="254"/>
    </row>
    <row r="55655" spans="1:2" x14ac:dyDescent="0.2">
      <c r="A55655" s="253"/>
      <c r="B55655" s="254"/>
    </row>
    <row r="55656" spans="1:2" x14ac:dyDescent="0.2">
      <c r="A55656" s="253"/>
      <c r="B55656" s="254"/>
    </row>
    <row r="55657" spans="1:2" x14ac:dyDescent="0.2">
      <c r="A55657" s="253"/>
      <c r="B55657" s="254"/>
    </row>
    <row r="55658" spans="1:2" x14ac:dyDescent="0.2">
      <c r="A55658" s="253"/>
      <c r="B55658" s="254"/>
    </row>
    <row r="55659" spans="1:2" x14ac:dyDescent="0.2">
      <c r="A55659" s="253"/>
      <c r="B55659" s="254"/>
    </row>
    <row r="55660" spans="1:2" x14ac:dyDescent="0.2">
      <c r="A55660" s="253"/>
      <c r="B55660" s="254"/>
    </row>
    <row r="55661" spans="1:2" x14ac:dyDescent="0.2">
      <c r="A55661" s="253"/>
      <c r="B55661" s="254"/>
    </row>
    <row r="55662" spans="1:2" x14ac:dyDescent="0.2">
      <c r="A55662" s="253"/>
      <c r="B55662" s="254"/>
    </row>
    <row r="55663" spans="1:2" x14ac:dyDescent="0.2">
      <c r="A55663" s="253"/>
      <c r="B55663" s="254"/>
    </row>
    <row r="55664" spans="1:2" x14ac:dyDescent="0.2">
      <c r="A55664" s="253"/>
      <c r="B55664" s="254"/>
    </row>
    <row r="55665" spans="1:2" x14ac:dyDescent="0.2">
      <c r="A55665" s="253"/>
      <c r="B55665" s="254"/>
    </row>
    <row r="55666" spans="1:2" x14ac:dyDescent="0.2">
      <c r="A55666" s="253"/>
      <c r="B55666" s="254"/>
    </row>
    <row r="55667" spans="1:2" x14ac:dyDescent="0.2">
      <c r="A55667" s="253"/>
      <c r="B55667" s="254"/>
    </row>
    <row r="55668" spans="1:2" x14ac:dyDescent="0.2">
      <c r="A55668" s="253"/>
      <c r="B55668" s="254"/>
    </row>
    <row r="55669" spans="1:2" x14ac:dyDescent="0.2">
      <c r="A55669" s="253"/>
      <c r="B55669" s="254"/>
    </row>
    <row r="55670" spans="1:2" x14ac:dyDescent="0.2">
      <c r="A55670" s="253"/>
      <c r="B55670" s="254"/>
    </row>
    <row r="55671" spans="1:2" x14ac:dyDescent="0.2">
      <c r="A55671" s="253"/>
      <c r="B55671" s="254"/>
    </row>
    <row r="55672" spans="1:2" x14ac:dyDescent="0.2">
      <c r="A55672" s="253"/>
      <c r="B55672" s="254"/>
    </row>
    <row r="55673" spans="1:2" x14ac:dyDescent="0.2">
      <c r="A55673" s="253"/>
      <c r="B55673" s="254"/>
    </row>
    <row r="55674" spans="1:2" x14ac:dyDescent="0.2">
      <c r="A55674" s="253"/>
      <c r="B55674" s="254"/>
    </row>
    <row r="55675" spans="1:2" x14ac:dyDescent="0.2">
      <c r="A55675" s="253"/>
      <c r="B55675" s="254"/>
    </row>
    <row r="55676" spans="1:2" x14ac:dyDescent="0.2">
      <c r="A55676" s="253"/>
      <c r="B55676" s="254"/>
    </row>
    <row r="55677" spans="1:2" x14ac:dyDescent="0.2">
      <c r="A55677" s="253"/>
      <c r="B55677" s="254"/>
    </row>
    <row r="55678" spans="1:2" x14ac:dyDescent="0.2">
      <c r="A55678" s="253"/>
      <c r="B55678" s="254"/>
    </row>
    <row r="55679" spans="1:2" x14ac:dyDescent="0.2">
      <c r="A55679" s="253"/>
      <c r="B55679" s="254"/>
    </row>
    <row r="55680" spans="1:2" x14ac:dyDescent="0.2">
      <c r="A55680" s="253"/>
      <c r="B55680" s="254"/>
    </row>
    <row r="55681" spans="1:2" x14ac:dyDescent="0.2">
      <c r="A55681" s="253"/>
      <c r="B55681" s="254"/>
    </row>
    <row r="55682" spans="1:2" x14ac:dyDescent="0.2">
      <c r="A55682" s="253"/>
      <c r="B55682" s="254"/>
    </row>
    <row r="55683" spans="1:2" x14ac:dyDescent="0.2">
      <c r="A55683" s="253"/>
      <c r="B55683" s="254"/>
    </row>
    <row r="55684" spans="1:2" x14ac:dyDescent="0.2">
      <c r="A55684" s="253"/>
      <c r="B55684" s="254"/>
    </row>
    <row r="55685" spans="1:2" x14ac:dyDescent="0.2">
      <c r="A55685" s="253"/>
      <c r="B55685" s="254"/>
    </row>
    <row r="55686" spans="1:2" x14ac:dyDescent="0.2">
      <c r="A55686" s="253"/>
      <c r="B55686" s="254"/>
    </row>
    <row r="55687" spans="1:2" x14ac:dyDescent="0.2">
      <c r="A55687" s="253"/>
      <c r="B55687" s="254"/>
    </row>
    <row r="55688" spans="1:2" x14ac:dyDescent="0.2">
      <c r="A55688" s="253"/>
      <c r="B55688" s="254"/>
    </row>
    <row r="55689" spans="1:2" x14ac:dyDescent="0.2">
      <c r="A55689" s="253"/>
      <c r="B55689" s="254"/>
    </row>
    <row r="55690" spans="1:2" x14ac:dyDescent="0.2">
      <c r="A55690" s="253"/>
      <c r="B55690" s="254"/>
    </row>
    <row r="55691" spans="1:2" x14ac:dyDescent="0.2">
      <c r="A55691" s="253"/>
      <c r="B55691" s="254"/>
    </row>
    <row r="55692" spans="1:2" x14ac:dyDescent="0.2">
      <c r="A55692" s="253"/>
      <c r="B55692" s="254"/>
    </row>
    <row r="55693" spans="1:2" x14ac:dyDescent="0.2">
      <c r="A55693" s="253"/>
      <c r="B55693" s="254"/>
    </row>
    <row r="55694" spans="1:2" x14ac:dyDescent="0.2">
      <c r="A55694" s="253"/>
      <c r="B55694" s="254"/>
    </row>
    <row r="55695" spans="1:2" x14ac:dyDescent="0.2">
      <c r="A55695" s="253"/>
      <c r="B55695" s="254"/>
    </row>
    <row r="55696" spans="1:2" x14ac:dyDescent="0.2">
      <c r="A55696" s="253"/>
      <c r="B55696" s="254"/>
    </row>
    <row r="55697" spans="1:2" x14ac:dyDescent="0.2">
      <c r="A55697" s="253"/>
      <c r="B55697" s="254"/>
    </row>
    <row r="55698" spans="1:2" x14ac:dyDescent="0.2">
      <c r="A55698" s="253"/>
      <c r="B55698" s="254"/>
    </row>
    <row r="55699" spans="1:2" x14ac:dyDescent="0.2">
      <c r="A55699" s="253"/>
      <c r="B55699" s="254"/>
    </row>
    <row r="55700" spans="1:2" x14ac:dyDescent="0.2">
      <c r="A55700" s="253"/>
      <c r="B55700" s="254"/>
    </row>
    <row r="55701" spans="1:2" x14ac:dyDescent="0.2">
      <c r="A55701" s="253"/>
      <c r="B55701" s="254"/>
    </row>
    <row r="55702" spans="1:2" x14ac:dyDescent="0.2">
      <c r="A55702" s="253"/>
      <c r="B55702" s="254"/>
    </row>
    <row r="55703" spans="1:2" x14ac:dyDescent="0.2">
      <c r="A55703" s="253"/>
      <c r="B55703" s="254"/>
    </row>
    <row r="55704" spans="1:2" x14ac:dyDescent="0.2">
      <c r="A55704" s="253"/>
      <c r="B55704" s="254"/>
    </row>
    <row r="55705" spans="1:2" x14ac:dyDescent="0.2">
      <c r="A55705" s="253"/>
      <c r="B55705" s="254"/>
    </row>
    <row r="55706" spans="1:2" x14ac:dyDescent="0.2">
      <c r="A55706" s="253"/>
      <c r="B55706" s="254"/>
    </row>
    <row r="55707" spans="1:2" x14ac:dyDescent="0.2">
      <c r="A55707" s="253"/>
      <c r="B55707" s="254"/>
    </row>
    <row r="55708" spans="1:2" x14ac:dyDescent="0.2">
      <c r="A55708" s="253"/>
      <c r="B55708" s="254"/>
    </row>
    <row r="55709" spans="1:2" x14ac:dyDescent="0.2">
      <c r="A55709" s="253"/>
      <c r="B55709" s="254"/>
    </row>
    <row r="55710" spans="1:2" x14ac:dyDescent="0.2">
      <c r="A55710" s="253"/>
      <c r="B55710" s="254"/>
    </row>
    <row r="55711" spans="1:2" x14ac:dyDescent="0.2">
      <c r="A55711" s="253"/>
      <c r="B55711" s="254"/>
    </row>
    <row r="55712" spans="1:2" x14ac:dyDescent="0.2">
      <c r="A55712" s="253"/>
      <c r="B55712" s="254"/>
    </row>
    <row r="55713" spans="1:2" x14ac:dyDescent="0.2">
      <c r="A55713" s="253"/>
      <c r="B55713" s="254"/>
    </row>
    <row r="55714" spans="1:2" x14ac:dyDescent="0.2">
      <c r="A55714" s="253"/>
      <c r="B55714" s="254"/>
    </row>
    <row r="55715" spans="1:2" x14ac:dyDescent="0.2">
      <c r="A55715" s="253"/>
      <c r="B55715" s="254"/>
    </row>
    <row r="55716" spans="1:2" x14ac:dyDescent="0.2">
      <c r="A55716" s="253"/>
      <c r="B55716" s="254"/>
    </row>
    <row r="55717" spans="1:2" x14ac:dyDescent="0.2">
      <c r="A55717" s="253"/>
      <c r="B55717" s="254"/>
    </row>
    <row r="55718" spans="1:2" x14ac:dyDescent="0.2">
      <c r="A55718" s="253"/>
      <c r="B55718" s="254"/>
    </row>
    <row r="55719" spans="1:2" x14ac:dyDescent="0.2">
      <c r="A55719" s="253"/>
      <c r="B55719" s="254"/>
    </row>
    <row r="55720" spans="1:2" x14ac:dyDescent="0.2">
      <c r="A55720" s="253"/>
      <c r="B55720" s="254"/>
    </row>
    <row r="55721" spans="1:2" x14ac:dyDescent="0.2">
      <c r="A55721" s="253"/>
      <c r="B55721" s="254"/>
    </row>
    <row r="55722" spans="1:2" x14ac:dyDescent="0.2">
      <c r="A55722" s="253"/>
      <c r="B55722" s="254"/>
    </row>
    <row r="55723" spans="1:2" x14ac:dyDescent="0.2">
      <c r="A55723" s="253"/>
      <c r="B55723" s="254"/>
    </row>
    <row r="55724" spans="1:2" x14ac:dyDescent="0.2">
      <c r="A55724" s="253"/>
      <c r="B55724" s="254"/>
    </row>
    <row r="55725" spans="1:2" x14ac:dyDescent="0.2">
      <c r="A55725" s="253"/>
      <c r="B55725" s="254"/>
    </row>
    <row r="55726" spans="1:2" x14ac:dyDescent="0.2">
      <c r="A55726" s="253"/>
      <c r="B55726" s="254"/>
    </row>
    <row r="55727" spans="1:2" x14ac:dyDescent="0.2">
      <c r="A55727" s="253"/>
      <c r="B55727" s="254"/>
    </row>
    <row r="55728" spans="1:2" x14ac:dyDescent="0.2">
      <c r="A55728" s="253"/>
      <c r="B55728" s="254"/>
    </row>
    <row r="55729" spans="1:2" x14ac:dyDescent="0.2">
      <c r="A55729" s="253"/>
      <c r="B55729" s="254"/>
    </row>
    <row r="55730" spans="1:2" x14ac:dyDescent="0.2">
      <c r="A55730" s="253"/>
      <c r="B55730" s="254"/>
    </row>
    <row r="55731" spans="1:2" x14ac:dyDescent="0.2">
      <c r="A55731" s="253"/>
      <c r="B55731" s="254"/>
    </row>
    <row r="55732" spans="1:2" x14ac:dyDescent="0.2">
      <c r="A55732" s="253"/>
      <c r="B55732" s="254"/>
    </row>
    <row r="55733" spans="1:2" x14ac:dyDescent="0.2">
      <c r="A55733" s="253"/>
      <c r="B55733" s="254"/>
    </row>
    <row r="55734" spans="1:2" x14ac:dyDescent="0.2">
      <c r="A55734" s="253"/>
      <c r="B55734" s="254"/>
    </row>
    <row r="55735" spans="1:2" x14ac:dyDescent="0.2">
      <c r="A55735" s="253"/>
      <c r="B55735" s="254"/>
    </row>
    <row r="55736" spans="1:2" x14ac:dyDescent="0.2">
      <c r="A55736" s="253"/>
      <c r="B55736" s="254"/>
    </row>
    <row r="55737" spans="1:2" x14ac:dyDescent="0.2">
      <c r="A55737" s="253"/>
      <c r="B55737" s="254"/>
    </row>
    <row r="55738" spans="1:2" x14ac:dyDescent="0.2">
      <c r="A55738" s="253"/>
      <c r="B55738" s="254"/>
    </row>
    <row r="55739" spans="1:2" x14ac:dyDescent="0.2">
      <c r="A55739" s="253"/>
      <c r="B55739" s="254"/>
    </row>
    <row r="55740" spans="1:2" x14ac:dyDescent="0.2">
      <c r="A55740" s="253"/>
      <c r="B55740" s="254"/>
    </row>
    <row r="55741" spans="1:2" x14ac:dyDescent="0.2">
      <c r="A55741" s="253"/>
      <c r="B55741" s="254"/>
    </row>
    <row r="55742" spans="1:2" x14ac:dyDescent="0.2">
      <c r="A55742" s="253"/>
      <c r="B55742" s="254"/>
    </row>
    <row r="55743" spans="1:2" x14ac:dyDescent="0.2">
      <c r="A55743" s="253"/>
      <c r="B55743" s="254"/>
    </row>
    <row r="55744" spans="1:2" x14ac:dyDescent="0.2">
      <c r="A55744" s="253"/>
      <c r="B55744" s="254"/>
    </row>
    <row r="55745" spans="1:2" x14ac:dyDescent="0.2">
      <c r="A55745" s="253"/>
      <c r="B55745" s="254"/>
    </row>
    <row r="55746" spans="1:2" x14ac:dyDescent="0.2">
      <c r="A55746" s="253"/>
      <c r="B55746" s="254"/>
    </row>
    <row r="55747" spans="1:2" x14ac:dyDescent="0.2">
      <c r="A55747" s="253"/>
      <c r="B55747" s="254"/>
    </row>
    <row r="55748" spans="1:2" x14ac:dyDescent="0.2">
      <c r="A55748" s="253"/>
      <c r="B55748" s="254"/>
    </row>
    <row r="55749" spans="1:2" x14ac:dyDescent="0.2">
      <c r="A55749" s="253"/>
      <c r="B55749" s="254"/>
    </row>
    <row r="55750" spans="1:2" x14ac:dyDescent="0.2">
      <c r="A55750" s="253"/>
      <c r="B55750" s="254"/>
    </row>
    <row r="55751" spans="1:2" x14ac:dyDescent="0.2">
      <c r="A55751" s="253"/>
      <c r="B55751" s="254"/>
    </row>
    <row r="55752" spans="1:2" x14ac:dyDescent="0.2">
      <c r="A55752" s="253"/>
      <c r="B55752" s="254"/>
    </row>
    <row r="55753" spans="1:2" x14ac:dyDescent="0.2">
      <c r="A55753" s="253"/>
      <c r="B55753" s="254"/>
    </row>
    <row r="55754" spans="1:2" x14ac:dyDescent="0.2">
      <c r="A55754" s="253"/>
      <c r="B55754" s="254"/>
    </row>
    <row r="55755" spans="1:2" x14ac:dyDescent="0.2">
      <c r="A55755" s="253"/>
      <c r="B55755" s="254"/>
    </row>
    <row r="55756" spans="1:2" x14ac:dyDescent="0.2">
      <c r="A55756" s="253"/>
      <c r="B55756" s="254"/>
    </row>
    <row r="55757" spans="1:2" x14ac:dyDescent="0.2">
      <c r="A55757" s="253"/>
      <c r="B55757" s="254"/>
    </row>
    <row r="55758" spans="1:2" x14ac:dyDescent="0.2">
      <c r="A55758" s="253"/>
      <c r="B55758" s="254"/>
    </row>
    <row r="55759" spans="1:2" x14ac:dyDescent="0.2">
      <c r="A55759" s="253"/>
      <c r="B55759" s="254"/>
    </row>
    <row r="55760" spans="1:2" x14ac:dyDescent="0.2">
      <c r="A55760" s="253"/>
      <c r="B55760" s="254"/>
    </row>
    <row r="55761" spans="1:2" x14ac:dyDescent="0.2">
      <c r="A55761" s="253"/>
      <c r="B55761" s="254"/>
    </row>
    <row r="55762" spans="1:2" x14ac:dyDescent="0.2">
      <c r="A55762" s="253"/>
      <c r="B55762" s="254"/>
    </row>
    <row r="55763" spans="1:2" x14ac:dyDescent="0.2">
      <c r="A55763" s="253"/>
      <c r="B55763" s="254"/>
    </row>
    <row r="55764" spans="1:2" x14ac:dyDescent="0.2">
      <c r="A55764" s="253"/>
      <c r="B55764" s="254"/>
    </row>
    <row r="55765" spans="1:2" x14ac:dyDescent="0.2">
      <c r="A55765" s="253"/>
      <c r="B55765" s="254"/>
    </row>
    <row r="55766" spans="1:2" x14ac:dyDescent="0.2">
      <c r="A55766" s="253"/>
      <c r="B55766" s="254"/>
    </row>
    <row r="55767" spans="1:2" x14ac:dyDescent="0.2">
      <c r="A55767" s="253"/>
      <c r="B55767" s="254"/>
    </row>
    <row r="55768" spans="1:2" x14ac:dyDescent="0.2">
      <c r="A55768" s="253"/>
      <c r="B55768" s="254"/>
    </row>
    <row r="55769" spans="1:2" x14ac:dyDescent="0.2">
      <c r="A55769" s="253"/>
      <c r="B55769" s="254"/>
    </row>
    <row r="55770" spans="1:2" x14ac:dyDescent="0.2">
      <c r="A55770" s="253"/>
      <c r="B55770" s="254"/>
    </row>
    <row r="55771" spans="1:2" x14ac:dyDescent="0.2">
      <c r="A55771" s="253"/>
      <c r="B55771" s="254"/>
    </row>
    <row r="55772" spans="1:2" x14ac:dyDescent="0.2">
      <c r="A55772" s="253"/>
      <c r="B55772" s="254"/>
    </row>
    <row r="55773" spans="1:2" x14ac:dyDescent="0.2">
      <c r="A55773" s="253"/>
      <c r="B55773" s="254"/>
    </row>
    <row r="55774" spans="1:2" x14ac:dyDescent="0.2">
      <c r="A55774" s="253"/>
      <c r="B55774" s="254"/>
    </row>
    <row r="55775" spans="1:2" x14ac:dyDescent="0.2">
      <c r="A55775" s="253"/>
      <c r="B55775" s="254"/>
    </row>
    <row r="55776" spans="1:2" x14ac:dyDescent="0.2">
      <c r="A55776" s="253"/>
      <c r="B55776" s="254"/>
    </row>
    <row r="55777" spans="1:2" x14ac:dyDescent="0.2">
      <c r="A55777" s="253"/>
      <c r="B55777" s="254"/>
    </row>
    <row r="55778" spans="1:2" x14ac:dyDescent="0.2">
      <c r="A55778" s="253"/>
      <c r="B55778" s="254"/>
    </row>
    <row r="55779" spans="1:2" x14ac:dyDescent="0.2">
      <c r="A55779" s="253"/>
      <c r="B55779" s="254"/>
    </row>
    <row r="55780" spans="1:2" x14ac:dyDescent="0.2">
      <c r="A55780" s="253"/>
      <c r="B55780" s="254"/>
    </row>
    <row r="55781" spans="1:2" x14ac:dyDescent="0.2">
      <c r="A55781" s="253"/>
      <c r="B55781" s="254"/>
    </row>
    <row r="55782" spans="1:2" x14ac:dyDescent="0.2">
      <c r="A55782" s="253"/>
      <c r="B55782" s="254"/>
    </row>
    <row r="55783" spans="1:2" x14ac:dyDescent="0.2">
      <c r="A55783" s="253"/>
      <c r="B55783" s="254"/>
    </row>
    <row r="55784" spans="1:2" x14ac:dyDescent="0.2">
      <c r="A55784" s="253"/>
      <c r="B55784" s="254"/>
    </row>
    <row r="55785" spans="1:2" x14ac:dyDescent="0.2">
      <c r="A55785" s="253"/>
      <c r="B55785" s="254"/>
    </row>
    <row r="55786" spans="1:2" x14ac:dyDescent="0.2">
      <c r="A55786" s="253"/>
      <c r="B55786" s="254"/>
    </row>
    <row r="55787" spans="1:2" x14ac:dyDescent="0.2">
      <c r="A55787" s="253"/>
      <c r="B55787" s="254"/>
    </row>
    <row r="55788" spans="1:2" x14ac:dyDescent="0.2">
      <c r="A55788" s="253"/>
      <c r="B55788" s="254"/>
    </row>
    <row r="55789" spans="1:2" x14ac:dyDescent="0.2">
      <c r="A55789" s="253"/>
      <c r="B55789" s="254"/>
    </row>
    <row r="55790" spans="1:2" x14ac:dyDescent="0.2">
      <c r="A55790" s="253"/>
      <c r="B55790" s="254"/>
    </row>
    <row r="55791" spans="1:2" x14ac:dyDescent="0.2">
      <c r="A55791" s="253"/>
      <c r="B55791" s="254"/>
    </row>
    <row r="55792" spans="1:2" x14ac:dyDescent="0.2">
      <c r="A55792" s="253"/>
      <c r="B55792" s="254"/>
    </row>
    <row r="55793" spans="1:2" x14ac:dyDescent="0.2">
      <c r="A55793" s="253"/>
      <c r="B55793" s="254"/>
    </row>
    <row r="55794" spans="1:2" x14ac:dyDescent="0.2">
      <c r="A55794" s="253"/>
      <c r="B55794" s="254"/>
    </row>
    <row r="55795" spans="1:2" x14ac:dyDescent="0.2">
      <c r="A55795" s="253"/>
      <c r="B55795" s="254"/>
    </row>
    <row r="55796" spans="1:2" x14ac:dyDescent="0.2">
      <c r="A55796" s="253"/>
      <c r="B55796" s="254"/>
    </row>
    <row r="55797" spans="1:2" x14ac:dyDescent="0.2">
      <c r="A55797" s="253"/>
      <c r="B55797" s="254"/>
    </row>
    <row r="55798" spans="1:2" x14ac:dyDescent="0.2">
      <c r="A55798" s="253"/>
      <c r="B55798" s="254"/>
    </row>
    <row r="55799" spans="1:2" x14ac:dyDescent="0.2">
      <c r="A55799" s="253"/>
      <c r="B55799" s="254"/>
    </row>
    <row r="55800" spans="1:2" x14ac:dyDescent="0.2">
      <c r="A55800" s="253"/>
      <c r="B55800" s="254"/>
    </row>
    <row r="55801" spans="1:2" x14ac:dyDescent="0.2">
      <c r="A55801" s="253"/>
      <c r="B55801" s="254"/>
    </row>
    <row r="55802" spans="1:2" x14ac:dyDescent="0.2">
      <c r="A55802" s="253"/>
      <c r="B55802" s="254"/>
    </row>
    <row r="55803" spans="1:2" x14ac:dyDescent="0.2">
      <c r="A55803" s="253"/>
      <c r="B55803" s="254"/>
    </row>
    <row r="55804" spans="1:2" x14ac:dyDescent="0.2">
      <c r="A55804" s="253"/>
      <c r="B55804" s="254"/>
    </row>
    <row r="55805" spans="1:2" x14ac:dyDescent="0.2">
      <c r="A55805" s="253"/>
      <c r="B55805" s="254"/>
    </row>
    <row r="55806" spans="1:2" x14ac:dyDescent="0.2">
      <c r="A55806" s="253"/>
      <c r="B55806" s="254"/>
    </row>
    <row r="55807" spans="1:2" x14ac:dyDescent="0.2">
      <c r="A55807" s="253"/>
      <c r="B55807" s="254"/>
    </row>
    <row r="55808" spans="1:2" x14ac:dyDescent="0.2">
      <c r="A55808" s="253"/>
      <c r="B55808" s="254"/>
    </row>
    <row r="55809" spans="1:2" x14ac:dyDescent="0.2">
      <c r="A55809" s="253"/>
      <c r="B55809" s="254"/>
    </row>
    <row r="55810" spans="1:2" x14ac:dyDescent="0.2">
      <c r="A55810" s="253"/>
      <c r="B55810" s="254"/>
    </row>
    <row r="55811" spans="1:2" x14ac:dyDescent="0.2">
      <c r="A55811" s="253"/>
      <c r="B55811" s="254"/>
    </row>
    <row r="55812" spans="1:2" x14ac:dyDescent="0.2">
      <c r="A55812" s="253"/>
      <c r="B55812" s="254"/>
    </row>
    <row r="55813" spans="1:2" x14ac:dyDescent="0.2">
      <c r="A55813" s="253"/>
      <c r="B55813" s="254"/>
    </row>
    <row r="55814" spans="1:2" x14ac:dyDescent="0.2">
      <c r="A55814" s="253"/>
      <c r="B55814" s="254"/>
    </row>
    <row r="55815" spans="1:2" x14ac:dyDescent="0.2">
      <c r="A55815" s="253"/>
      <c r="B55815" s="254"/>
    </row>
    <row r="55816" spans="1:2" x14ac:dyDescent="0.2">
      <c r="A55816" s="253"/>
      <c r="B55816" s="254"/>
    </row>
    <row r="55817" spans="1:2" x14ac:dyDescent="0.2">
      <c r="A55817" s="253"/>
      <c r="B55817" s="254"/>
    </row>
    <row r="55818" spans="1:2" x14ac:dyDescent="0.2">
      <c r="A55818" s="253"/>
      <c r="B55818" s="254"/>
    </row>
    <row r="55819" spans="1:2" x14ac:dyDescent="0.2">
      <c r="A55819" s="253"/>
      <c r="B55819" s="254"/>
    </row>
    <row r="55820" spans="1:2" x14ac:dyDescent="0.2">
      <c r="A55820" s="253"/>
      <c r="B55820" s="254"/>
    </row>
    <row r="55821" spans="1:2" x14ac:dyDescent="0.2">
      <c r="A55821" s="253"/>
      <c r="B55821" s="254"/>
    </row>
    <row r="55822" spans="1:2" x14ac:dyDescent="0.2">
      <c r="A55822" s="253"/>
      <c r="B55822" s="254"/>
    </row>
    <row r="55823" spans="1:2" x14ac:dyDescent="0.2">
      <c r="A55823" s="253"/>
      <c r="B55823" s="254"/>
    </row>
    <row r="55824" spans="1:2" x14ac:dyDescent="0.2">
      <c r="A55824" s="253"/>
      <c r="B55824" s="254"/>
    </row>
    <row r="55825" spans="1:2" x14ac:dyDescent="0.2">
      <c r="A55825" s="253"/>
      <c r="B55825" s="254"/>
    </row>
    <row r="55826" spans="1:2" x14ac:dyDescent="0.2">
      <c r="A55826" s="253"/>
      <c r="B55826" s="254"/>
    </row>
    <row r="55827" spans="1:2" x14ac:dyDescent="0.2">
      <c r="A55827" s="253"/>
      <c r="B55827" s="254"/>
    </row>
    <row r="55828" spans="1:2" x14ac:dyDescent="0.2">
      <c r="A55828" s="253"/>
      <c r="B55828" s="254"/>
    </row>
    <row r="55829" spans="1:2" x14ac:dyDescent="0.2">
      <c r="A55829" s="253"/>
      <c r="B55829" s="254"/>
    </row>
    <row r="55830" spans="1:2" x14ac:dyDescent="0.2">
      <c r="A55830" s="253"/>
      <c r="B55830" s="254"/>
    </row>
    <row r="55831" spans="1:2" x14ac:dyDescent="0.2">
      <c r="A55831" s="253"/>
      <c r="B55831" s="254"/>
    </row>
    <row r="55832" spans="1:2" x14ac:dyDescent="0.2">
      <c r="A55832" s="253"/>
      <c r="B55832" s="254"/>
    </row>
    <row r="55833" spans="1:2" x14ac:dyDescent="0.2">
      <c r="A55833" s="253"/>
      <c r="B55833" s="254"/>
    </row>
    <row r="55834" spans="1:2" x14ac:dyDescent="0.2">
      <c r="A55834" s="253"/>
      <c r="B55834" s="254"/>
    </row>
    <row r="55835" spans="1:2" x14ac:dyDescent="0.2">
      <c r="A55835" s="253"/>
      <c r="B55835" s="254"/>
    </row>
    <row r="55836" spans="1:2" x14ac:dyDescent="0.2">
      <c r="A55836" s="253"/>
      <c r="B55836" s="254"/>
    </row>
    <row r="55837" spans="1:2" x14ac:dyDescent="0.2">
      <c r="A55837" s="253"/>
      <c r="B55837" s="254"/>
    </row>
    <row r="55838" spans="1:2" x14ac:dyDescent="0.2">
      <c r="A55838" s="253"/>
      <c r="B55838" s="254"/>
    </row>
    <row r="55839" spans="1:2" x14ac:dyDescent="0.2">
      <c r="A55839" s="253"/>
      <c r="B55839" s="254"/>
    </row>
    <row r="55840" spans="1:2" x14ac:dyDescent="0.2">
      <c r="A55840" s="253"/>
      <c r="B55840" s="254"/>
    </row>
    <row r="55841" spans="1:2" x14ac:dyDescent="0.2">
      <c r="A55841" s="253"/>
      <c r="B55841" s="254"/>
    </row>
    <row r="55842" spans="1:2" x14ac:dyDescent="0.2">
      <c r="A55842" s="253"/>
      <c r="B55842" s="254"/>
    </row>
    <row r="55843" spans="1:2" x14ac:dyDescent="0.2">
      <c r="A55843" s="253"/>
      <c r="B55843" s="254"/>
    </row>
    <row r="55844" spans="1:2" x14ac:dyDescent="0.2">
      <c r="A55844" s="253"/>
      <c r="B55844" s="254"/>
    </row>
    <row r="55845" spans="1:2" x14ac:dyDescent="0.2">
      <c r="A55845" s="253"/>
      <c r="B55845" s="254"/>
    </row>
    <row r="55846" spans="1:2" x14ac:dyDescent="0.2">
      <c r="A55846" s="253"/>
      <c r="B55846" s="254"/>
    </row>
    <row r="55847" spans="1:2" x14ac:dyDescent="0.2">
      <c r="A55847" s="253"/>
      <c r="B55847" s="254"/>
    </row>
    <row r="55848" spans="1:2" x14ac:dyDescent="0.2">
      <c r="A55848" s="253"/>
      <c r="B55848" s="254"/>
    </row>
    <row r="55849" spans="1:2" x14ac:dyDescent="0.2">
      <c r="A55849" s="253"/>
      <c r="B55849" s="254"/>
    </row>
    <row r="55850" spans="1:2" x14ac:dyDescent="0.2">
      <c r="A55850" s="253"/>
      <c r="B55850" s="254"/>
    </row>
    <row r="55851" spans="1:2" x14ac:dyDescent="0.2">
      <c r="A55851" s="253"/>
      <c r="B55851" s="254"/>
    </row>
    <row r="55852" spans="1:2" x14ac:dyDescent="0.2">
      <c r="A55852" s="253"/>
      <c r="B55852" s="254"/>
    </row>
    <row r="55853" spans="1:2" x14ac:dyDescent="0.2">
      <c r="A55853" s="253"/>
      <c r="B55853" s="254"/>
    </row>
    <row r="55854" spans="1:2" x14ac:dyDescent="0.2">
      <c r="A55854" s="253"/>
      <c r="B55854" s="254"/>
    </row>
    <row r="55855" spans="1:2" x14ac:dyDescent="0.2">
      <c r="A55855" s="253"/>
      <c r="B55855" s="254"/>
    </row>
    <row r="55856" spans="1:2" x14ac:dyDescent="0.2">
      <c r="A55856" s="253"/>
      <c r="B55856" s="254"/>
    </row>
    <row r="55857" spans="1:2" x14ac:dyDescent="0.2">
      <c r="A55857" s="253"/>
      <c r="B55857" s="254"/>
    </row>
    <row r="55858" spans="1:2" x14ac:dyDescent="0.2">
      <c r="A55858" s="253"/>
      <c r="B55858" s="254"/>
    </row>
    <row r="55859" spans="1:2" x14ac:dyDescent="0.2">
      <c r="A55859" s="253"/>
      <c r="B55859" s="254"/>
    </row>
    <row r="55860" spans="1:2" x14ac:dyDescent="0.2">
      <c r="A55860" s="253"/>
      <c r="B55860" s="254"/>
    </row>
    <row r="55861" spans="1:2" x14ac:dyDescent="0.2">
      <c r="A55861" s="253"/>
      <c r="B55861" s="254"/>
    </row>
    <row r="55862" spans="1:2" x14ac:dyDescent="0.2">
      <c r="A55862" s="253"/>
      <c r="B55862" s="254"/>
    </row>
    <row r="55863" spans="1:2" x14ac:dyDescent="0.2">
      <c r="A55863" s="253"/>
      <c r="B55863" s="254"/>
    </row>
    <row r="55864" spans="1:2" x14ac:dyDescent="0.2">
      <c r="A55864" s="253"/>
      <c r="B55864" s="254"/>
    </row>
    <row r="55865" spans="1:2" x14ac:dyDescent="0.2">
      <c r="A55865" s="253"/>
      <c r="B55865" s="254"/>
    </row>
    <row r="55866" spans="1:2" x14ac:dyDescent="0.2">
      <c r="A55866" s="253"/>
      <c r="B55866" s="254"/>
    </row>
    <row r="55867" spans="1:2" x14ac:dyDescent="0.2">
      <c r="A55867" s="253"/>
      <c r="B55867" s="254"/>
    </row>
    <row r="55868" spans="1:2" x14ac:dyDescent="0.2">
      <c r="A55868" s="253"/>
      <c r="B55868" s="254"/>
    </row>
    <row r="55869" spans="1:2" x14ac:dyDescent="0.2">
      <c r="A55869" s="253"/>
      <c r="B55869" s="254"/>
    </row>
    <row r="55870" spans="1:2" x14ac:dyDescent="0.2">
      <c r="A55870" s="253"/>
      <c r="B55870" s="254"/>
    </row>
    <row r="55871" spans="1:2" x14ac:dyDescent="0.2">
      <c r="A55871" s="253"/>
      <c r="B55871" s="254"/>
    </row>
    <row r="55872" spans="1:2" x14ac:dyDescent="0.2">
      <c r="A55872" s="253"/>
      <c r="B55872" s="254"/>
    </row>
    <row r="55873" spans="1:2" x14ac:dyDescent="0.2">
      <c r="A55873" s="253"/>
      <c r="B55873" s="254"/>
    </row>
    <row r="55874" spans="1:2" x14ac:dyDescent="0.2">
      <c r="A55874" s="253"/>
      <c r="B55874" s="254"/>
    </row>
    <row r="55875" spans="1:2" x14ac:dyDescent="0.2">
      <c r="A55875" s="253"/>
      <c r="B55875" s="254"/>
    </row>
    <row r="55876" spans="1:2" x14ac:dyDescent="0.2">
      <c r="A55876" s="253"/>
      <c r="B55876" s="254"/>
    </row>
    <row r="55877" spans="1:2" x14ac:dyDescent="0.2">
      <c r="A55877" s="253"/>
      <c r="B55877" s="254"/>
    </row>
    <row r="55878" spans="1:2" x14ac:dyDescent="0.2">
      <c r="A55878" s="253"/>
      <c r="B55878" s="254"/>
    </row>
    <row r="55879" spans="1:2" x14ac:dyDescent="0.2">
      <c r="A55879" s="253"/>
      <c r="B55879" s="254"/>
    </row>
    <row r="55880" spans="1:2" x14ac:dyDescent="0.2">
      <c r="A55880" s="253"/>
      <c r="B55880" s="254"/>
    </row>
    <row r="55881" spans="1:2" x14ac:dyDescent="0.2">
      <c r="A55881" s="253"/>
      <c r="B55881" s="254"/>
    </row>
    <row r="55882" spans="1:2" x14ac:dyDescent="0.2">
      <c r="A55882" s="253"/>
      <c r="B55882" s="254"/>
    </row>
    <row r="55883" spans="1:2" x14ac:dyDescent="0.2">
      <c r="A55883" s="253"/>
      <c r="B55883" s="254"/>
    </row>
    <row r="55884" spans="1:2" x14ac:dyDescent="0.2">
      <c r="A55884" s="253"/>
      <c r="B55884" s="254"/>
    </row>
    <row r="55885" spans="1:2" x14ac:dyDescent="0.2">
      <c r="A55885" s="253"/>
      <c r="B55885" s="254"/>
    </row>
    <row r="55886" spans="1:2" x14ac:dyDescent="0.2">
      <c r="A55886" s="253"/>
      <c r="B55886" s="254"/>
    </row>
    <row r="55887" spans="1:2" x14ac:dyDescent="0.2">
      <c r="A55887" s="253"/>
      <c r="B55887" s="254"/>
    </row>
    <row r="55888" spans="1:2" x14ac:dyDescent="0.2">
      <c r="A55888" s="253"/>
      <c r="B55888" s="254"/>
    </row>
    <row r="55889" spans="1:2" x14ac:dyDescent="0.2">
      <c r="A55889" s="253"/>
      <c r="B55889" s="254"/>
    </row>
    <row r="55890" spans="1:2" x14ac:dyDescent="0.2">
      <c r="A55890" s="253"/>
      <c r="B55890" s="254"/>
    </row>
    <row r="55891" spans="1:2" x14ac:dyDescent="0.2">
      <c r="A55891" s="253"/>
      <c r="B55891" s="254"/>
    </row>
    <row r="55892" spans="1:2" x14ac:dyDescent="0.2">
      <c r="A55892" s="253"/>
      <c r="B55892" s="254"/>
    </row>
    <row r="55893" spans="1:2" x14ac:dyDescent="0.2">
      <c r="A55893" s="253"/>
      <c r="B55893" s="254"/>
    </row>
    <row r="55894" spans="1:2" x14ac:dyDescent="0.2">
      <c r="A55894" s="253"/>
      <c r="B55894" s="254"/>
    </row>
    <row r="55895" spans="1:2" x14ac:dyDescent="0.2">
      <c r="A55895" s="253"/>
      <c r="B55895" s="254"/>
    </row>
    <row r="55896" spans="1:2" x14ac:dyDescent="0.2">
      <c r="A55896" s="253"/>
      <c r="B55896" s="254"/>
    </row>
    <row r="55897" spans="1:2" x14ac:dyDescent="0.2">
      <c r="A55897" s="253"/>
      <c r="B55897" s="254"/>
    </row>
    <row r="55898" spans="1:2" x14ac:dyDescent="0.2">
      <c r="A55898" s="253"/>
      <c r="B55898" s="254"/>
    </row>
    <row r="55899" spans="1:2" x14ac:dyDescent="0.2">
      <c r="A55899" s="253"/>
      <c r="B55899" s="254"/>
    </row>
    <row r="55900" spans="1:2" x14ac:dyDescent="0.2">
      <c r="A55900" s="253"/>
      <c r="B55900" s="254"/>
    </row>
    <row r="55901" spans="1:2" x14ac:dyDescent="0.2">
      <c r="A55901" s="253"/>
      <c r="B55901" s="254"/>
    </row>
    <row r="55902" spans="1:2" x14ac:dyDescent="0.2">
      <c r="A55902" s="253"/>
      <c r="B55902" s="254"/>
    </row>
    <row r="55903" spans="1:2" x14ac:dyDescent="0.2">
      <c r="A55903" s="253"/>
      <c r="B55903" s="254"/>
    </row>
    <row r="55904" spans="1:2" x14ac:dyDescent="0.2">
      <c r="A55904" s="253"/>
      <c r="B55904" s="254"/>
    </row>
    <row r="55905" spans="1:2" x14ac:dyDescent="0.2">
      <c r="A55905" s="253"/>
      <c r="B55905" s="254"/>
    </row>
    <row r="55906" spans="1:2" x14ac:dyDescent="0.2">
      <c r="A55906" s="253"/>
      <c r="B55906" s="254"/>
    </row>
    <row r="55907" spans="1:2" x14ac:dyDescent="0.2">
      <c r="A55907" s="253"/>
      <c r="B55907" s="254"/>
    </row>
    <row r="55908" spans="1:2" x14ac:dyDescent="0.2">
      <c r="A55908" s="253"/>
      <c r="B55908" s="254"/>
    </row>
    <row r="55909" spans="1:2" x14ac:dyDescent="0.2">
      <c r="A55909" s="253"/>
      <c r="B55909" s="254"/>
    </row>
    <row r="55910" spans="1:2" x14ac:dyDescent="0.2">
      <c r="A55910" s="253"/>
      <c r="B55910" s="254"/>
    </row>
    <row r="55911" spans="1:2" x14ac:dyDescent="0.2">
      <c r="A55911" s="253"/>
      <c r="B55911" s="254"/>
    </row>
    <row r="55912" spans="1:2" x14ac:dyDescent="0.2">
      <c r="A55912" s="253"/>
      <c r="B55912" s="254"/>
    </row>
    <row r="55913" spans="1:2" x14ac:dyDescent="0.2">
      <c r="A55913" s="253"/>
      <c r="B55913" s="254"/>
    </row>
    <row r="55914" spans="1:2" x14ac:dyDescent="0.2">
      <c r="A55914" s="253"/>
      <c r="B55914" s="254"/>
    </row>
    <row r="55915" spans="1:2" x14ac:dyDescent="0.2">
      <c r="A55915" s="253"/>
      <c r="B55915" s="254"/>
    </row>
    <row r="55916" spans="1:2" x14ac:dyDescent="0.2">
      <c r="A55916" s="253"/>
      <c r="B55916" s="254"/>
    </row>
    <row r="55917" spans="1:2" x14ac:dyDescent="0.2">
      <c r="A55917" s="253"/>
      <c r="B55917" s="254"/>
    </row>
    <row r="55918" spans="1:2" x14ac:dyDescent="0.2">
      <c r="A55918" s="253"/>
      <c r="B55918" s="254"/>
    </row>
    <row r="55919" spans="1:2" x14ac:dyDescent="0.2">
      <c r="A55919" s="253"/>
      <c r="B55919" s="254"/>
    </row>
    <row r="55920" spans="1:2" x14ac:dyDescent="0.2">
      <c r="A55920" s="253"/>
      <c r="B55920" s="254"/>
    </row>
    <row r="55921" spans="1:2" x14ac:dyDescent="0.2">
      <c r="A55921" s="253"/>
      <c r="B55921" s="254"/>
    </row>
    <row r="55922" spans="1:2" x14ac:dyDescent="0.2">
      <c r="A55922" s="253"/>
      <c r="B55922" s="254"/>
    </row>
    <row r="55923" spans="1:2" x14ac:dyDescent="0.2">
      <c r="A55923" s="253"/>
      <c r="B55923" s="254"/>
    </row>
    <row r="55924" spans="1:2" x14ac:dyDescent="0.2">
      <c r="A55924" s="253"/>
      <c r="B55924" s="254"/>
    </row>
    <row r="55925" spans="1:2" x14ac:dyDescent="0.2">
      <c r="A55925" s="253"/>
      <c r="B55925" s="254"/>
    </row>
    <row r="55926" spans="1:2" x14ac:dyDescent="0.2">
      <c r="A55926" s="253"/>
      <c r="B55926" s="254"/>
    </row>
    <row r="55927" spans="1:2" x14ac:dyDescent="0.2">
      <c r="A55927" s="253"/>
      <c r="B55927" s="254"/>
    </row>
    <row r="55928" spans="1:2" x14ac:dyDescent="0.2">
      <c r="A55928" s="253"/>
      <c r="B55928" s="254"/>
    </row>
    <row r="55929" spans="1:2" x14ac:dyDescent="0.2">
      <c r="A55929" s="253"/>
      <c r="B55929" s="254"/>
    </row>
    <row r="55930" spans="1:2" x14ac:dyDescent="0.2">
      <c r="A55930" s="253"/>
      <c r="B55930" s="254"/>
    </row>
    <row r="55931" spans="1:2" x14ac:dyDescent="0.2">
      <c r="A55931" s="253"/>
      <c r="B55931" s="254"/>
    </row>
    <row r="55932" spans="1:2" x14ac:dyDescent="0.2">
      <c r="A55932" s="253"/>
      <c r="B55932" s="254"/>
    </row>
    <row r="55933" spans="1:2" x14ac:dyDescent="0.2">
      <c r="A55933" s="253"/>
      <c r="B55933" s="254"/>
    </row>
    <row r="55934" spans="1:2" x14ac:dyDescent="0.2">
      <c r="A55934" s="253"/>
      <c r="B55934" s="254"/>
    </row>
    <row r="55935" spans="1:2" x14ac:dyDescent="0.2">
      <c r="A55935" s="253"/>
      <c r="B55935" s="254"/>
    </row>
    <row r="55936" spans="1:2" x14ac:dyDescent="0.2">
      <c r="A55936" s="253"/>
      <c r="B55936" s="254"/>
    </row>
    <row r="55937" spans="1:2" x14ac:dyDescent="0.2">
      <c r="A55937" s="253"/>
      <c r="B55937" s="254"/>
    </row>
    <row r="55938" spans="1:2" x14ac:dyDescent="0.2">
      <c r="A55938" s="253"/>
      <c r="B55938" s="254"/>
    </row>
    <row r="55939" spans="1:2" x14ac:dyDescent="0.2">
      <c r="A55939" s="253"/>
      <c r="B55939" s="254"/>
    </row>
    <row r="55940" spans="1:2" x14ac:dyDescent="0.2">
      <c r="A55940" s="253"/>
      <c r="B55940" s="254"/>
    </row>
    <row r="55941" spans="1:2" x14ac:dyDescent="0.2">
      <c r="A55941" s="253"/>
      <c r="B55941" s="254"/>
    </row>
    <row r="55942" spans="1:2" x14ac:dyDescent="0.2">
      <c r="A55942" s="253"/>
      <c r="B55942" s="254"/>
    </row>
    <row r="55943" spans="1:2" x14ac:dyDescent="0.2">
      <c r="A55943" s="253"/>
      <c r="B55943" s="254"/>
    </row>
    <row r="55944" spans="1:2" x14ac:dyDescent="0.2">
      <c r="A55944" s="253"/>
      <c r="B55944" s="254"/>
    </row>
    <row r="55945" spans="1:2" x14ac:dyDescent="0.2">
      <c r="A55945" s="253"/>
      <c r="B55945" s="254"/>
    </row>
    <row r="55946" spans="1:2" x14ac:dyDescent="0.2">
      <c r="A55946" s="253"/>
      <c r="B55946" s="254"/>
    </row>
    <row r="55947" spans="1:2" x14ac:dyDescent="0.2">
      <c r="A55947" s="253"/>
      <c r="B55947" s="254"/>
    </row>
    <row r="55948" spans="1:2" x14ac:dyDescent="0.2">
      <c r="A55948" s="253"/>
      <c r="B55948" s="254"/>
    </row>
    <row r="55949" spans="1:2" x14ac:dyDescent="0.2">
      <c r="A55949" s="253"/>
      <c r="B55949" s="254"/>
    </row>
    <row r="55950" spans="1:2" x14ac:dyDescent="0.2">
      <c r="A55950" s="253"/>
      <c r="B55950" s="254"/>
    </row>
    <row r="55951" spans="1:2" x14ac:dyDescent="0.2">
      <c r="A55951" s="253"/>
      <c r="B55951" s="254"/>
    </row>
    <row r="55952" spans="1:2" x14ac:dyDescent="0.2">
      <c r="A55952" s="253"/>
      <c r="B55952" s="254"/>
    </row>
    <row r="55953" spans="1:2" x14ac:dyDescent="0.2">
      <c r="A55953" s="253"/>
      <c r="B55953" s="254"/>
    </row>
    <row r="55954" spans="1:2" x14ac:dyDescent="0.2">
      <c r="A55954" s="253"/>
      <c r="B55954" s="254"/>
    </row>
    <row r="55955" spans="1:2" x14ac:dyDescent="0.2">
      <c r="A55955" s="253"/>
      <c r="B55955" s="254"/>
    </row>
    <row r="55956" spans="1:2" x14ac:dyDescent="0.2">
      <c r="A55956" s="253"/>
      <c r="B55956" s="254"/>
    </row>
    <row r="55957" spans="1:2" x14ac:dyDescent="0.2">
      <c r="A55957" s="253"/>
      <c r="B55957" s="254"/>
    </row>
    <row r="55958" spans="1:2" x14ac:dyDescent="0.2">
      <c r="A55958" s="253"/>
      <c r="B55958" s="254"/>
    </row>
    <row r="55959" spans="1:2" x14ac:dyDescent="0.2">
      <c r="A55959" s="253"/>
      <c r="B55959" s="254"/>
    </row>
    <row r="55960" spans="1:2" x14ac:dyDescent="0.2">
      <c r="A55960" s="253"/>
      <c r="B55960" s="254"/>
    </row>
    <row r="55961" spans="1:2" x14ac:dyDescent="0.2">
      <c r="A55961" s="253"/>
      <c r="B55961" s="254"/>
    </row>
    <row r="55962" spans="1:2" x14ac:dyDescent="0.2">
      <c r="A55962" s="253"/>
      <c r="B55962" s="254"/>
    </row>
    <row r="55963" spans="1:2" x14ac:dyDescent="0.2">
      <c r="A55963" s="253"/>
      <c r="B55963" s="254"/>
    </row>
    <row r="55964" spans="1:2" x14ac:dyDescent="0.2">
      <c r="A55964" s="253"/>
      <c r="B55964" s="254"/>
    </row>
    <row r="55965" spans="1:2" x14ac:dyDescent="0.2">
      <c r="A55965" s="253"/>
      <c r="B55965" s="254"/>
    </row>
    <row r="55966" spans="1:2" x14ac:dyDescent="0.2">
      <c r="A55966" s="253"/>
      <c r="B55966" s="254"/>
    </row>
    <row r="55967" spans="1:2" x14ac:dyDescent="0.2">
      <c r="A55967" s="253"/>
      <c r="B55967" s="254"/>
    </row>
    <row r="55968" spans="1:2" x14ac:dyDescent="0.2">
      <c r="A55968" s="253"/>
      <c r="B55968" s="254"/>
    </row>
    <row r="55969" spans="1:2" x14ac:dyDescent="0.2">
      <c r="A55969" s="253"/>
      <c r="B55969" s="254"/>
    </row>
    <row r="55970" spans="1:2" x14ac:dyDescent="0.2">
      <c r="A55970" s="253"/>
      <c r="B55970" s="254"/>
    </row>
    <row r="55971" spans="1:2" x14ac:dyDescent="0.2">
      <c r="A55971" s="253"/>
      <c r="B55971" s="254"/>
    </row>
    <row r="55972" spans="1:2" x14ac:dyDescent="0.2">
      <c r="A55972" s="253"/>
      <c r="B55972" s="254"/>
    </row>
    <row r="55973" spans="1:2" x14ac:dyDescent="0.2">
      <c r="A55973" s="253"/>
      <c r="B55973" s="254"/>
    </row>
    <row r="55974" spans="1:2" x14ac:dyDescent="0.2">
      <c r="A55974" s="253"/>
      <c r="B55974" s="254"/>
    </row>
    <row r="55975" spans="1:2" x14ac:dyDescent="0.2">
      <c r="A55975" s="253"/>
      <c r="B55975" s="254"/>
    </row>
    <row r="55976" spans="1:2" x14ac:dyDescent="0.2">
      <c r="A55976" s="253"/>
      <c r="B55976" s="254"/>
    </row>
    <row r="55977" spans="1:2" x14ac:dyDescent="0.2">
      <c r="A55977" s="253"/>
      <c r="B55977" s="254"/>
    </row>
    <row r="55978" spans="1:2" x14ac:dyDescent="0.2">
      <c r="A55978" s="253"/>
      <c r="B55978" s="254"/>
    </row>
    <row r="55979" spans="1:2" x14ac:dyDescent="0.2">
      <c r="A55979" s="253"/>
      <c r="B55979" s="254"/>
    </row>
    <row r="55980" spans="1:2" x14ac:dyDescent="0.2">
      <c r="A55980" s="253"/>
      <c r="B55980" s="254"/>
    </row>
    <row r="55981" spans="1:2" x14ac:dyDescent="0.2">
      <c r="A55981" s="253"/>
      <c r="B55981" s="254"/>
    </row>
    <row r="55982" spans="1:2" x14ac:dyDescent="0.2">
      <c r="A55982" s="253"/>
      <c r="B55982" s="254"/>
    </row>
    <row r="55983" spans="1:2" x14ac:dyDescent="0.2">
      <c r="A55983" s="253"/>
      <c r="B55983" s="254"/>
    </row>
    <row r="55984" spans="1:2" x14ac:dyDescent="0.2">
      <c r="A55984" s="253"/>
      <c r="B55984" s="254"/>
    </row>
    <row r="55985" spans="1:2" x14ac:dyDescent="0.2">
      <c r="A55985" s="253"/>
      <c r="B55985" s="254"/>
    </row>
    <row r="55986" spans="1:2" x14ac:dyDescent="0.2">
      <c r="A55986" s="253"/>
      <c r="B55986" s="254"/>
    </row>
    <row r="55987" spans="1:2" x14ac:dyDescent="0.2">
      <c r="A55987" s="253"/>
      <c r="B55987" s="254"/>
    </row>
    <row r="55988" spans="1:2" x14ac:dyDescent="0.2">
      <c r="A55988" s="253"/>
      <c r="B55988" s="254"/>
    </row>
    <row r="55989" spans="1:2" x14ac:dyDescent="0.2">
      <c r="A55989" s="253"/>
      <c r="B55989" s="254"/>
    </row>
    <row r="55990" spans="1:2" x14ac:dyDescent="0.2">
      <c r="A55990" s="253"/>
      <c r="B55990" s="254"/>
    </row>
    <row r="55991" spans="1:2" x14ac:dyDescent="0.2">
      <c r="A55991" s="253"/>
      <c r="B55991" s="254"/>
    </row>
    <row r="55992" spans="1:2" x14ac:dyDescent="0.2">
      <c r="A55992" s="253"/>
      <c r="B55992" s="254"/>
    </row>
    <row r="55993" spans="1:2" x14ac:dyDescent="0.2">
      <c r="A55993" s="253"/>
      <c r="B55993" s="254"/>
    </row>
    <row r="55994" spans="1:2" x14ac:dyDescent="0.2">
      <c r="A55994" s="253"/>
      <c r="B55994" s="254"/>
    </row>
    <row r="55995" spans="1:2" x14ac:dyDescent="0.2">
      <c r="A55995" s="253"/>
      <c r="B55995" s="254"/>
    </row>
    <row r="55996" spans="1:2" x14ac:dyDescent="0.2">
      <c r="A55996" s="253"/>
      <c r="B55996" s="254"/>
    </row>
    <row r="55997" spans="1:2" x14ac:dyDescent="0.2">
      <c r="A55997" s="253"/>
      <c r="B55997" s="254"/>
    </row>
    <row r="55998" spans="1:2" x14ac:dyDescent="0.2">
      <c r="A55998" s="253"/>
      <c r="B55998" s="254"/>
    </row>
    <row r="55999" spans="1:2" x14ac:dyDescent="0.2">
      <c r="A55999" s="253"/>
      <c r="B55999" s="254"/>
    </row>
    <row r="56000" spans="1:2" x14ac:dyDescent="0.2">
      <c r="A56000" s="253"/>
      <c r="B56000" s="254"/>
    </row>
    <row r="56001" spans="1:2" x14ac:dyDescent="0.2">
      <c r="A56001" s="253"/>
      <c r="B56001" s="254"/>
    </row>
    <row r="56002" spans="1:2" x14ac:dyDescent="0.2">
      <c r="A56002" s="253"/>
      <c r="B56002" s="254"/>
    </row>
    <row r="56003" spans="1:2" x14ac:dyDescent="0.2">
      <c r="A56003" s="253"/>
      <c r="B56003" s="254"/>
    </row>
    <row r="56004" spans="1:2" x14ac:dyDescent="0.2">
      <c r="A56004" s="253"/>
      <c r="B56004" s="254"/>
    </row>
    <row r="56005" spans="1:2" x14ac:dyDescent="0.2">
      <c r="A56005" s="253"/>
      <c r="B56005" s="254"/>
    </row>
    <row r="56006" spans="1:2" x14ac:dyDescent="0.2">
      <c r="A56006" s="253"/>
      <c r="B56006" s="254"/>
    </row>
    <row r="56007" spans="1:2" x14ac:dyDescent="0.2">
      <c r="A56007" s="253"/>
      <c r="B56007" s="254"/>
    </row>
    <row r="56008" spans="1:2" x14ac:dyDescent="0.2">
      <c r="A56008" s="253"/>
      <c r="B56008" s="254"/>
    </row>
    <row r="56009" spans="1:2" x14ac:dyDescent="0.2">
      <c r="A56009" s="253"/>
      <c r="B56009" s="254"/>
    </row>
    <row r="56010" spans="1:2" x14ac:dyDescent="0.2">
      <c r="A56010" s="253"/>
      <c r="B56010" s="254"/>
    </row>
    <row r="56011" spans="1:2" x14ac:dyDescent="0.2">
      <c r="A56011" s="253"/>
      <c r="B56011" s="254"/>
    </row>
    <row r="56012" spans="1:2" x14ac:dyDescent="0.2">
      <c r="A56012" s="253"/>
      <c r="B56012" s="254"/>
    </row>
    <row r="56013" spans="1:2" x14ac:dyDescent="0.2">
      <c r="A56013" s="253"/>
      <c r="B56013" s="254"/>
    </row>
    <row r="56014" spans="1:2" x14ac:dyDescent="0.2">
      <c r="A56014" s="253"/>
      <c r="B56014" s="254"/>
    </row>
    <row r="56015" spans="1:2" x14ac:dyDescent="0.2">
      <c r="A56015" s="253"/>
      <c r="B56015" s="254"/>
    </row>
    <row r="56016" spans="1:2" x14ac:dyDescent="0.2">
      <c r="A56016" s="253"/>
      <c r="B56016" s="254"/>
    </row>
    <row r="56017" spans="1:2" x14ac:dyDescent="0.2">
      <c r="A56017" s="253"/>
      <c r="B56017" s="254"/>
    </row>
    <row r="56018" spans="1:2" x14ac:dyDescent="0.2">
      <c r="A56018" s="253"/>
      <c r="B56018" s="254"/>
    </row>
    <row r="56019" spans="1:2" x14ac:dyDescent="0.2">
      <c r="A56019" s="253"/>
      <c r="B56019" s="254"/>
    </row>
    <row r="56020" spans="1:2" x14ac:dyDescent="0.2">
      <c r="A56020" s="253"/>
      <c r="B56020" s="254"/>
    </row>
    <row r="56021" spans="1:2" x14ac:dyDescent="0.2">
      <c r="A56021" s="253"/>
      <c r="B56021" s="254"/>
    </row>
    <row r="56022" spans="1:2" x14ac:dyDescent="0.2">
      <c r="A56022" s="253"/>
      <c r="B56022" s="254"/>
    </row>
    <row r="56023" spans="1:2" x14ac:dyDescent="0.2">
      <c r="A56023" s="253"/>
      <c r="B56023" s="254"/>
    </row>
    <row r="56024" spans="1:2" x14ac:dyDescent="0.2">
      <c r="A56024" s="253"/>
      <c r="B56024" s="254"/>
    </row>
    <row r="56025" spans="1:2" x14ac:dyDescent="0.2">
      <c r="A56025" s="253"/>
      <c r="B56025" s="254"/>
    </row>
    <row r="56026" spans="1:2" x14ac:dyDescent="0.2">
      <c r="A56026" s="253"/>
      <c r="B56026" s="254"/>
    </row>
    <row r="56027" spans="1:2" x14ac:dyDescent="0.2">
      <c r="A56027" s="253"/>
      <c r="B56027" s="254"/>
    </row>
    <row r="56028" spans="1:2" x14ac:dyDescent="0.2">
      <c r="A56028" s="253"/>
      <c r="B56028" s="254"/>
    </row>
    <row r="56029" spans="1:2" x14ac:dyDescent="0.2">
      <c r="A56029" s="253"/>
      <c r="B56029" s="254"/>
    </row>
    <row r="56030" spans="1:2" x14ac:dyDescent="0.2">
      <c r="A56030" s="253"/>
      <c r="B56030" s="254"/>
    </row>
    <row r="56031" spans="1:2" x14ac:dyDescent="0.2">
      <c r="A56031" s="253"/>
      <c r="B56031" s="254"/>
    </row>
    <row r="56032" spans="1:2" x14ac:dyDescent="0.2">
      <c r="A56032" s="253"/>
      <c r="B56032" s="254"/>
    </row>
    <row r="56033" spans="1:2" x14ac:dyDescent="0.2">
      <c r="A56033" s="253"/>
      <c r="B56033" s="254"/>
    </row>
    <row r="56034" spans="1:2" x14ac:dyDescent="0.2">
      <c r="A56034" s="253"/>
      <c r="B56034" s="254"/>
    </row>
    <row r="56035" spans="1:2" x14ac:dyDescent="0.2">
      <c r="A56035" s="253"/>
      <c r="B56035" s="254"/>
    </row>
    <row r="56036" spans="1:2" x14ac:dyDescent="0.2">
      <c r="A56036" s="253"/>
      <c r="B56036" s="254"/>
    </row>
    <row r="56037" spans="1:2" x14ac:dyDescent="0.2">
      <c r="A56037" s="253"/>
      <c r="B56037" s="254"/>
    </row>
    <row r="56038" spans="1:2" x14ac:dyDescent="0.2">
      <c r="A56038" s="253"/>
      <c r="B56038" s="254"/>
    </row>
    <row r="56039" spans="1:2" x14ac:dyDescent="0.2">
      <c r="A56039" s="253"/>
      <c r="B56039" s="254"/>
    </row>
    <row r="56040" spans="1:2" x14ac:dyDescent="0.2">
      <c r="A56040" s="253"/>
      <c r="B56040" s="254"/>
    </row>
    <row r="56041" spans="1:2" x14ac:dyDescent="0.2">
      <c r="A56041" s="253"/>
      <c r="B56041" s="254"/>
    </row>
    <row r="56042" spans="1:2" x14ac:dyDescent="0.2">
      <c r="A56042" s="253"/>
      <c r="B56042" s="254"/>
    </row>
    <row r="56043" spans="1:2" x14ac:dyDescent="0.2">
      <c r="A56043" s="253"/>
      <c r="B56043" s="254"/>
    </row>
    <row r="56044" spans="1:2" x14ac:dyDescent="0.2">
      <c r="A56044" s="253"/>
      <c r="B56044" s="254"/>
    </row>
    <row r="56045" spans="1:2" x14ac:dyDescent="0.2">
      <c r="A56045" s="253"/>
      <c r="B56045" s="254"/>
    </row>
    <row r="56046" spans="1:2" x14ac:dyDescent="0.2">
      <c r="A56046" s="253"/>
      <c r="B56046" s="254"/>
    </row>
    <row r="56047" spans="1:2" x14ac:dyDescent="0.2">
      <c r="A56047" s="253"/>
      <c r="B56047" s="254"/>
    </row>
    <row r="56048" spans="1:2" x14ac:dyDescent="0.2">
      <c r="A56048" s="253"/>
      <c r="B56048" s="254"/>
    </row>
    <row r="56049" spans="1:2" x14ac:dyDescent="0.2">
      <c r="A56049" s="253"/>
      <c r="B56049" s="254"/>
    </row>
    <row r="56050" spans="1:2" x14ac:dyDescent="0.2">
      <c r="A56050" s="253"/>
      <c r="B56050" s="254"/>
    </row>
    <row r="56051" spans="1:2" x14ac:dyDescent="0.2">
      <c r="A56051" s="253"/>
      <c r="B56051" s="254"/>
    </row>
    <row r="56052" spans="1:2" x14ac:dyDescent="0.2">
      <c r="A56052" s="253"/>
      <c r="B56052" s="254"/>
    </row>
    <row r="56053" spans="1:2" x14ac:dyDescent="0.2">
      <c r="A56053" s="253"/>
      <c r="B56053" s="254"/>
    </row>
    <row r="56054" spans="1:2" x14ac:dyDescent="0.2">
      <c r="A56054" s="253"/>
      <c r="B56054" s="254"/>
    </row>
    <row r="56055" spans="1:2" x14ac:dyDescent="0.2">
      <c r="A56055" s="253"/>
      <c r="B56055" s="254"/>
    </row>
    <row r="56056" spans="1:2" x14ac:dyDescent="0.2">
      <c r="A56056" s="253"/>
      <c r="B56056" s="254"/>
    </row>
    <row r="56057" spans="1:2" x14ac:dyDescent="0.2">
      <c r="A56057" s="253"/>
      <c r="B56057" s="254"/>
    </row>
    <row r="56058" spans="1:2" x14ac:dyDescent="0.2">
      <c r="A56058" s="253"/>
      <c r="B56058" s="254"/>
    </row>
    <row r="56059" spans="1:2" x14ac:dyDescent="0.2">
      <c r="A56059" s="253"/>
      <c r="B56059" s="254"/>
    </row>
    <row r="56060" spans="1:2" x14ac:dyDescent="0.2">
      <c r="A56060" s="253"/>
      <c r="B56060" s="254"/>
    </row>
    <row r="56061" spans="1:2" x14ac:dyDescent="0.2">
      <c r="A56061" s="253"/>
      <c r="B56061" s="254"/>
    </row>
    <row r="56062" spans="1:2" x14ac:dyDescent="0.2">
      <c r="A56062" s="253"/>
      <c r="B56062" s="254"/>
    </row>
    <row r="56063" spans="1:2" x14ac:dyDescent="0.2">
      <c r="A56063" s="253"/>
      <c r="B56063" s="254"/>
    </row>
    <row r="56064" spans="1:2" x14ac:dyDescent="0.2">
      <c r="A56064" s="253"/>
      <c r="B56064" s="254"/>
    </row>
    <row r="56065" spans="1:2" x14ac:dyDescent="0.2">
      <c r="A56065" s="253"/>
      <c r="B56065" s="254"/>
    </row>
    <row r="56066" spans="1:2" x14ac:dyDescent="0.2">
      <c r="A56066" s="253"/>
      <c r="B56066" s="254"/>
    </row>
    <row r="56067" spans="1:2" x14ac:dyDescent="0.2">
      <c r="A56067" s="253"/>
      <c r="B56067" s="254"/>
    </row>
    <row r="56068" spans="1:2" x14ac:dyDescent="0.2">
      <c r="A56068" s="253"/>
      <c r="B56068" s="254"/>
    </row>
    <row r="56069" spans="1:2" x14ac:dyDescent="0.2">
      <c r="A56069" s="253"/>
      <c r="B56069" s="254"/>
    </row>
    <row r="56070" spans="1:2" x14ac:dyDescent="0.2">
      <c r="A56070" s="253"/>
      <c r="B56070" s="254"/>
    </row>
    <row r="56071" spans="1:2" x14ac:dyDescent="0.2">
      <c r="A56071" s="253"/>
      <c r="B56071" s="254"/>
    </row>
    <row r="56072" spans="1:2" x14ac:dyDescent="0.2">
      <c r="A56072" s="253"/>
      <c r="B56072" s="254"/>
    </row>
    <row r="56073" spans="1:2" x14ac:dyDescent="0.2">
      <c r="A56073" s="253"/>
      <c r="B56073" s="254"/>
    </row>
    <row r="56074" spans="1:2" x14ac:dyDescent="0.2">
      <c r="A56074" s="253"/>
      <c r="B56074" s="254"/>
    </row>
    <row r="56075" spans="1:2" x14ac:dyDescent="0.2">
      <c r="A56075" s="253"/>
      <c r="B56075" s="254"/>
    </row>
    <row r="56076" spans="1:2" x14ac:dyDescent="0.2">
      <c r="A56076" s="253"/>
      <c r="B56076" s="254"/>
    </row>
    <row r="56077" spans="1:2" x14ac:dyDescent="0.2">
      <c r="A56077" s="253"/>
      <c r="B56077" s="254"/>
    </row>
    <row r="56078" spans="1:2" x14ac:dyDescent="0.2">
      <c r="A56078" s="253"/>
      <c r="B56078" s="254"/>
    </row>
    <row r="56079" spans="1:2" x14ac:dyDescent="0.2">
      <c r="A56079" s="253"/>
      <c r="B56079" s="254"/>
    </row>
    <row r="56080" spans="1:2" x14ac:dyDescent="0.2">
      <c r="A56080" s="253"/>
      <c r="B56080" s="254"/>
    </row>
    <row r="56081" spans="1:2" x14ac:dyDescent="0.2">
      <c r="A56081" s="253"/>
      <c r="B56081" s="254"/>
    </row>
    <row r="56082" spans="1:2" x14ac:dyDescent="0.2">
      <c r="A56082" s="253"/>
      <c r="B56082" s="254"/>
    </row>
    <row r="56083" spans="1:2" x14ac:dyDescent="0.2">
      <c r="A56083" s="253"/>
      <c r="B56083" s="254"/>
    </row>
    <row r="56084" spans="1:2" x14ac:dyDescent="0.2">
      <c r="A56084" s="253"/>
      <c r="B56084" s="254"/>
    </row>
    <row r="56085" spans="1:2" x14ac:dyDescent="0.2">
      <c r="A56085" s="253"/>
      <c r="B56085" s="254"/>
    </row>
    <row r="56086" spans="1:2" x14ac:dyDescent="0.2">
      <c r="A56086" s="253"/>
      <c r="B56086" s="254"/>
    </row>
    <row r="56087" spans="1:2" x14ac:dyDescent="0.2">
      <c r="A56087" s="253"/>
      <c r="B56087" s="254"/>
    </row>
    <row r="56088" spans="1:2" x14ac:dyDescent="0.2">
      <c r="A56088" s="253"/>
      <c r="B56088" s="254"/>
    </row>
    <row r="56089" spans="1:2" x14ac:dyDescent="0.2">
      <c r="A56089" s="253"/>
      <c r="B56089" s="254"/>
    </row>
    <row r="56090" spans="1:2" x14ac:dyDescent="0.2">
      <c r="A56090" s="253"/>
      <c r="B56090" s="254"/>
    </row>
    <row r="56091" spans="1:2" x14ac:dyDescent="0.2">
      <c r="A56091" s="253"/>
      <c r="B56091" s="254"/>
    </row>
    <row r="56092" spans="1:2" x14ac:dyDescent="0.2">
      <c r="A56092" s="253"/>
      <c r="B56092" s="254"/>
    </row>
    <row r="56093" spans="1:2" x14ac:dyDescent="0.2">
      <c r="A56093" s="253"/>
      <c r="B56093" s="254"/>
    </row>
    <row r="56094" spans="1:2" x14ac:dyDescent="0.2">
      <c r="A56094" s="253"/>
      <c r="B56094" s="254"/>
    </row>
    <row r="56095" spans="1:2" x14ac:dyDescent="0.2">
      <c r="A56095" s="253"/>
      <c r="B56095" s="254"/>
    </row>
    <row r="56096" spans="1:2" x14ac:dyDescent="0.2">
      <c r="A56096" s="253"/>
      <c r="B56096" s="254"/>
    </row>
    <row r="56097" spans="1:2" x14ac:dyDescent="0.2">
      <c r="A56097" s="253"/>
      <c r="B56097" s="254"/>
    </row>
    <row r="56098" spans="1:2" x14ac:dyDescent="0.2">
      <c r="A56098" s="253"/>
      <c r="B56098" s="254"/>
    </row>
    <row r="56099" spans="1:2" x14ac:dyDescent="0.2">
      <c r="A56099" s="253"/>
      <c r="B56099" s="254"/>
    </row>
    <row r="56100" spans="1:2" x14ac:dyDescent="0.2">
      <c r="A56100" s="253"/>
      <c r="B56100" s="254"/>
    </row>
    <row r="56101" spans="1:2" x14ac:dyDescent="0.2">
      <c r="A56101" s="253"/>
      <c r="B56101" s="254"/>
    </row>
    <row r="56102" spans="1:2" x14ac:dyDescent="0.2">
      <c r="A56102" s="253"/>
      <c r="B56102" s="254"/>
    </row>
    <row r="56103" spans="1:2" x14ac:dyDescent="0.2">
      <c r="A56103" s="253"/>
      <c r="B56103" s="254"/>
    </row>
    <row r="56104" spans="1:2" x14ac:dyDescent="0.2">
      <c r="A56104" s="253"/>
      <c r="B56104" s="254"/>
    </row>
    <row r="56105" spans="1:2" x14ac:dyDescent="0.2">
      <c r="A56105" s="253"/>
      <c r="B56105" s="254"/>
    </row>
    <row r="56106" spans="1:2" x14ac:dyDescent="0.2">
      <c r="A56106" s="253"/>
      <c r="B56106" s="254"/>
    </row>
    <row r="56107" spans="1:2" x14ac:dyDescent="0.2">
      <c r="A56107" s="253"/>
      <c r="B56107" s="254"/>
    </row>
    <row r="56108" spans="1:2" x14ac:dyDescent="0.2">
      <c r="A56108" s="253"/>
      <c r="B56108" s="254"/>
    </row>
    <row r="56109" spans="1:2" x14ac:dyDescent="0.2">
      <c r="A56109" s="253"/>
      <c r="B56109" s="254"/>
    </row>
    <row r="56110" spans="1:2" x14ac:dyDescent="0.2">
      <c r="A56110" s="253"/>
      <c r="B56110" s="254"/>
    </row>
    <row r="56111" spans="1:2" x14ac:dyDescent="0.2">
      <c r="A56111" s="253"/>
      <c r="B56111" s="254"/>
    </row>
    <row r="56112" spans="1:2" x14ac:dyDescent="0.2">
      <c r="A56112" s="253"/>
      <c r="B56112" s="254"/>
    </row>
    <row r="56113" spans="1:2" x14ac:dyDescent="0.2">
      <c r="A56113" s="253"/>
      <c r="B56113" s="254"/>
    </row>
    <row r="56114" spans="1:2" x14ac:dyDescent="0.2">
      <c r="A56114" s="253"/>
      <c r="B56114" s="254"/>
    </row>
    <row r="56115" spans="1:2" x14ac:dyDescent="0.2">
      <c r="A56115" s="253"/>
      <c r="B56115" s="254"/>
    </row>
    <row r="56116" spans="1:2" x14ac:dyDescent="0.2">
      <c r="A56116" s="253"/>
      <c r="B56116" s="254"/>
    </row>
    <row r="56117" spans="1:2" x14ac:dyDescent="0.2">
      <c r="A56117" s="253"/>
      <c r="B56117" s="254"/>
    </row>
    <row r="56118" spans="1:2" x14ac:dyDescent="0.2">
      <c r="A56118" s="253"/>
      <c r="B56118" s="254"/>
    </row>
    <row r="56119" spans="1:2" x14ac:dyDescent="0.2">
      <c r="A56119" s="253"/>
      <c r="B56119" s="254"/>
    </row>
    <row r="56120" spans="1:2" x14ac:dyDescent="0.2">
      <c r="A56120" s="253"/>
      <c r="B56120" s="254"/>
    </row>
    <row r="56121" spans="1:2" x14ac:dyDescent="0.2">
      <c r="A56121" s="253"/>
      <c r="B56121" s="254"/>
    </row>
    <row r="56122" spans="1:2" x14ac:dyDescent="0.2">
      <c r="A56122" s="253"/>
      <c r="B56122" s="254"/>
    </row>
    <row r="56123" spans="1:2" x14ac:dyDescent="0.2">
      <c r="A56123" s="253"/>
      <c r="B56123" s="254"/>
    </row>
    <row r="56124" spans="1:2" x14ac:dyDescent="0.2">
      <c r="A56124" s="253"/>
      <c r="B56124" s="254"/>
    </row>
    <row r="56125" spans="1:2" x14ac:dyDescent="0.2">
      <c r="A56125" s="253"/>
      <c r="B56125" s="254"/>
    </row>
    <row r="56126" spans="1:2" x14ac:dyDescent="0.2">
      <c r="A56126" s="253"/>
      <c r="B56126" s="254"/>
    </row>
    <row r="56127" spans="1:2" x14ac:dyDescent="0.2">
      <c r="A56127" s="253"/>
      <c r="B56127" s="254"/>
    </row>
    <row r="56128" spans="1:2" x14ac:dyDescent="0.2">
      <c r="A56128" s="253"/>
      <c r="B56128" s="254"/>
    </row>
    <row r="56129" spans="1:2" x14ac:dyDescent="0.2">
      <c r="A56129" s="253"/>
      <c r="B56129" s="254"/>
    </row>
    <row r="56130" spans="1:2" x14ac:dyDescent="0.2">
      <c r="A56130" s="253"/>
      <c r="B56130" s="254"/>
    </row>
    <row r="56131" spans="1:2" x14ac:dyDescent="0.2">
      <c r="A56131" s="253"/>
      <c r="B56131" s="254"/>
    </row>
    <row r="56132" spans="1:2" x14ac:dyDescent="0.2">
      <c r="A56132" s="253"/>
      <c r="B56132" s="254"/>
    </row>
    <row r="56133" spans="1:2" x14ac:dyDescent="0.2">
      <c r="A56133" s="253"/>
      <c r="B56133" s="254"/>
    </row>
    <row r="56134" spans="1:2" x14ac:dyDescent="0.2">
      <c r="A56134" s="253"/>
      <c r="B56134" s="254"/>
    </row>
    <row r="56135" spans="1:2" x14ac:dyDescent="0.2">
      <c r="A56135" s="253"/>
      <c r="B56135" s="254"/>
    </row>
    <row r="56136" spans="1:2" x14ac:dyDescent="0.2">
      <c r="A56136" s="253"/>
      <c r="B56136" s="254"/>
    </row>
    <row r="56137" spans="1:2" x14ac:dyDescent="0.2">
      <c r="A56137" s="253"/>
      <c r="B56137" s="254"/>
    </row>
    <row r="56138" spans="1:2" x14ac:dyDescent="0.2">
      <c r="A56138" s="253"/>
      <c r="B56138" s="254"/>
    </row>
    <row r="56139" spans="1:2" x14ac:dyDescent="0.2">
      <c r="A56139" s="253"/>
      <c r="B56139" s="254"/>
    </row>
    <row r="56140" spans="1:2" x14ac:dyDescent="0.2">
      <c r="A56140" s="253"/>
      <c r="B56140" s="254"/>
    </row>
    <row r="56141" spans="1:2" x14ac:dyDescent="0.2">
      <c r="A56141" s="253"/>
      <c r="B56141" s="254"/>
    </row>
    <row r="56142" spans="1:2" x14ac:dyDescent="0.2">
      <c r="A56142" s="253"/>
      <c r="B56142" s="254"/>
    </row>
    <row r="56143" spans="1:2" x14ac:dyDescent="0.2">
      <c r="A56143" s="253"/>
      <c r="B56143" s="254"/>
    </row>
    <row r="56144" spans="1:2" x14ac:dyDescent="0.2">
      <c r="A56144" s="253"/>
      <c r="B56144" s="254"/>
    </row>
    <row r="56145" spans="1:2" x14ac:dyDescent="0.2">
      <c r="A56145" s="253"/>
      <c r="B56145" s="254"/>
    </row>
    <row r="56146" spans="1:2" x14ac:dyDescent="0.2">
      <c r="A56146" s="253"/>
      <c r="B56146" s="254"/>
    </row>
    <row r="56147" spans="1:2" x14ac:dyDescent="0.2">
      <c r="A56147" s="253"/>
      <c r="B56147" s="254"/>
    </row>
    <row r="56148" spans="1:2" x14ac:dyDescent="0.2">
      <c r="A56148" s="253"/>
      <c r="B56148" s="254"/>
    </row>
    <row r="56149" spans="1:2" x14ac:dyDescent="0.2">
      <c r="A56149" s="253"/>
      <c r="B56149" s="254"/>
    </row>
    <row r="56150" spans="1:2" x14ac:dyDescent="0.2">
      <c r="A56150" s="253"/>
      <c r="B56150" s="254"/>
    </row>
    <row r="56151" spans="1:2" x14ac:dyDescent="0.2">
      <c r="A56151" s="253"/>
      <c r="B56151" s="254"/>
    </row>
    <row r="56152" spans="1:2" x14ac:dyDescent="0.2">
      <c r="A56152" s="253"/>
      <c r="B56152" s="254"/>
    </row>
    <row r="56153" spans="1:2" x14ac:dyDescent="0.2">
      <c r="A56153" s="253"/>
      <c r="B56153" s="254"/>
    </row>
    <row r="56154" spans="1:2" x14ac:dyDescent="0.2">
      <c r="A56154" s="253"/>
      <c r="B56154" s="254"/>
    </row>
    <row r="56155" spans="1:2" x14ac:dyDescent="0.2">
      <c r="A56155" s="253"/>
      <c r="B56155" s="254"/>
    </row>
    <row r="56156" spans="1:2" x14ac:dyDescent="0.2">
      <c r="A56156" s="253"/>
      <c r="B56156" s="254"/>
    </row>
    <row r="56157" spans="1:2" x14ac:dyDescent="0.2">
      <c r="A56157" s="253"/>
      <c r="B56157" s="254"/>
    </row>
    <row r="56158" spans="1:2" x14ac:dyDescent="0.2">
      <c r="A56158" s="253"/>
      <c r="B56158" s="254"/>
    </row>
    <row r="56159" spans="1:2" x14ac:dyDescent="0.2">
      <c r="A56159" s="253"/>
      <c r="B56159" s="254"/>
    </row>
    <row r="56160" spans="1:2" x14ac:dyDescent="0.2">
      <c r="A56160" s="253"/>
      <c r="B56160" s="254"/>
    </row>
    <row r="56161" spans="1:2" x14ac:dyDescent="0.2">
      <c r="A56161" s="253"/>
      <c r="B56161" s="254"/>
    </row>
    <row r="56162" spans="1:2" x14ac:dyDescent="0.2">
      <c r="A56162" s="253"/>
      <c r="B56162" s="254"/>
    </row>
    <row r="56163" spans="1:2" x14ac:dyDescent="0.2">
      <c r="A56163" s="253"/>
      <c r="B56163" s="254"/>
    </row>
    <row r="56164" spans="1:2" x14ac:dyDescent="0.2">
      <c r="A56164" s="253"/>
      <c r="B56164" s="254"/>
    </row>
    <row r="56165" spans="1:2" x14ac:dyDescent="0.2">
      <c r="A56165" s="253"/>
      <c r="B56165" s="254"/>
    </row>
    <row r="56166" spans="1:2" x14ac:dyDescent="0.2">
      <c r="A56166" s="253"/>
      <c r="B56166" s="254"/>
    </row>
    <row r="56167" spans="1:2" x14ac:dyDescent="0.2">
      <c r="A56167" s="253"/>
      <c r="B56167" s="254"/>
    </row>
    <row r="56168" spans="1:2" x14ac:dyDescent="0.2">
      <c r="A56168" s="253"/>
      <c r="B56168" s="254"/>
    </row>
    <row r="56169" spans="1:2" x14ac:dyDescent="0.2">
      <c r="A56169" s="253"/>
      <c r="B56169" s="254"/>
    </row>
    <row r="56170" spans="1:2" x14ac:dyDescent="0.2">
      <c r="A56170" s="253"/>
      <c r="B56170" s="254"/>
    </row>
    <row r="56171" spans="1:2" x14ac:dyDescent="0.2">
      <c r="A56171" s="253"/>
      <c r="B56171" s="254"/>
    </row>
    <row r="56172" spans="1:2" x14ac:dyDescent="0.2">
      <c r="A56172" s="253"/>
      <c r="B56172" s="254"/>
    </row>
    <row r="56173" spans="1:2" x14ac:dyDescent="0.2">
      <c r="A56173" s="253"/>
      <c r="B56173" s="254"/>
    </row>
    <row r="56174" spans="1:2" x14ac:dyDescent="0.2">
      <c r="A56174" s="253"/>
      <c r="B56174" s="254"/>
    </row>
    <row r="56175" spans="1:2" x14ac:dyDescent="0.2">
      <c r="A56175" s="253"/>
      <c r="B56175" s="254"/>
    </row>
    <row r="56176" spans="1:2" x14ac:dyDescent="0.2">
      <c r="A56176" s="253"/>
      <c r="B56176" s="254"/>
    </row>
    <row r="56177" spans="1:2" x14ac:dyDescent="0.2">
      <c r="A56177" s="253"/>
      <c r="B56177" s="254"/>
    </row>
    <row r="56178" spans="1:2" x14ac:dyDescent="0.2">
      <c r="A56178" s="253"/>
      <c r="B56178" s="254"/>
    </row>
    <row r="56179" spans="1:2" x14ac:dyDescent="0.2">
      <c r="A56179" s="253"/>
      <c r="B56179" s="254"/>
    </row>
    <row r="56180" spans="1:2" x14ac:dyDescent="0.2">
      <c r="A56180" s="253"/>
      <c r="B56180" s="254"/>
    </row>
    <row r="56181" spans="1:2" x14ac:dyDescent="0.2">
      <c r="A56181" s="253"/>
      <c r="B56181" s="254"/>
    </row>
    <row r="56182" spans="1:2" x14ac:dyDescent="0.2">
      <c r="A56182" s="253"/>
      <c r="B56182" s="254"/>
    </row>
    <row r="56183" spans="1:2" x14ac:dyDescent="0.2">
      <c r="A56183" s="253"/>
      <c r="B56183" s="254"/>
    </row>
    <row r="56184" spans="1:2" x14ac:dyDescent="0.2">
      <c r="A56184" s="253"/>
      <c r="B56184" s="254"/>
    </row>
    <row r="56185" spans="1:2" x14ac:dyDescent="0.2">
      <c r="A56185" s="253"/>
      <c r="B56185" s="254"/>
    </row>
    <row r="56186" spans="1:2" x14ac:dyDescent="0.2">
      <c r="A56186" s="253"/>
      <c r="B56186" s="254"/>
    </row>
    <row r="56187" spans="1:2" x14ac:dyDescent="0.2">
      <c r="A56187" s="253"/>
      <c r="B56187" s="254"/>
    </row>
    <row r="56188" spans="1:2" x14ac:dyDescent="0.2">
      <c r="A56188" s="253"/>
      <c r="B56188" s="254"/>
    </row>
    <row r="56189" spans="1:2" x14ac:dyDescent="0.2">
      <c r="A56189" s="253"/>
      <c r="B56189" s="254"/>
    </row>
    <row r="56190" spans="1:2" x14ac:dyDescent="0.2">
      <c r="A56190" s="253"/>
      <c r="B56190" s="254"/>
    </row>
    <row r="56191" spans="1:2" x14ac:dyDescent="0.2">
      <c r="A56191" s="253"/>
      <c r="B56191" s="254"/>
    </row>
    <row r="56192" spans="1:2" x14ac:dyDescent="0.2">
      <c r="A56192" s="253"/>
      <c r="B56192" s="254"/>
    </row>
    <row r="56193" spans="1:2" x14ac:dyDescent="0.2">
      <c r="A56193" s="253"/>
      <c r="B56193" s="254"/>
    </row>
    <row r="56194" spans="1:2" x14ac:dyDescent="0.2">
      <c r="A56194" s="253"/>
      <c r="B56194" s="254"/>
    </row>
    <row r="56195" spans="1:2" x14ac:dyDescent="0.2">
      <c r="A56195" s="253"/>
      <c r="B56195" s="254"/>
    </row>
    <row r="56196" spans="1:2" x14ac:dyDescent="0.2">
      <c r="A56196" s="253"/>
      <c r="B56196" s="254"/>
    </row>
    <row r="56197" spans="1:2" x14ac:dyDescent="0.2">
      <c r="A56197" s="253"/>
      <c r="B56197" s="254"/>
    </row>
    <row r="56198" spans="1:2" x14ac:dyDescent="0.2">
      <c r="A56198" s="253"/>
      <c r="B56198" s="254"/>
    </row>
    <row r="56199" spans="1:2" x14ac:dyDescent="0.2">
      <c r="A56199" s="253"/>
      <c r="B56199" s="254"/>
    </row>
    <row r="56200" spans="1:2" x14ac:dyDescent="0.2">
      <c r="A56200" s="253"/>
      <c r="B56200" s="254"/>
    </row>
    <row r="56201" spans="1:2" x14ac:dyDescent="0.2">
      <c r="A56201" s="253"/>
      <c r="B56201" s="254"/>
    </row>
    <row r="56202" spans="1:2" x14ac:dyDescent="0.2">
      <c r="A56202" s="253"/>
      <c r="B56202" s="254"/>
    </row>
    <row r="56203" spans="1:2" x14ac:dyDescent="0.2">
      <c r="A56203" s="253"/>
      <c r="B56203" s="254"/>
    </row>
    <row r="56204" spans="1:2" x14ac:dyDescent="0.2">
      <c r="A56204" s="253"/>
      <c r="B56204" s="254"/>
    </row>
    <row r="56205" spans="1:2" x14ac:dyDescent="0.2">
      <c r="A56205" s="253"/>
      <c r="B56205" s="254"/>
    </row>
    <row r="56206" spans="1:2" x14ac:dyDescent="0.2">
      <c r="A56206" s="253"/>
      <c r="B56206" s="254"/>
    </row>
    <row r="56207" spans="1:2" x14ac:dyDescent="0.2">
      <c r="A56207" s="253"/>
      <c r="B56207" s="254"/>
    </row>
    <row r="56208" spans="1:2" x14ac:dyDescent="0.2">
      <c r="A56208" s="253"/>
      <c r="B56208" s="254"/>
    </row>
    <row r="56209" spans="1:2" x14ac:dyDescent="0.2">
      <c r="A56209" s="253"/>
      <c r="B56209" s="254"/>
    </row>
    <row r="56210" spans="1:2" x14ac:dyDescent="0.2">
      <c r="A56210" s="253"/>
      <c r="B56210" s="254"/>
    </row>
    <row r="56211" spans="1:2" x14ac:dyDescent="0.2">
      <c r="A56211" s="253"/>
      <c r="B56211" s="254"/>
    </row>
    <row r="56212" spans="1:2" x14ac:dyDescent="0.2">
      <c r="A56212" s="253"/>
      <c r="B56212" s="254"/>
    </row>
    <row r="56213" spans="1:2" x14ac:dyDescent="0.2">
      <c r="A56213" s="253"/>
      <c r="B56213" s="254"/>
    </row>
    <row r="56214" spans="1:2" x14ac:dyDescent="0.2">
      <c r="A56214" s="253"/>
      <c r="B56214" s="254"/>
    </row>
    <row r="56215" spans="1:2" x14ac:dyDescent="0.2">
      <c r="A56215" s="253"/>
      <c r="B56215" s="254"/>
    </row>
    <row r="56216" spans="1:2" x14ac:dyDescent="0.2">
      <c r="A56216" s="253"/>
      <c r="B56216" s="254"/>
    </row>
    <row r="56217" spans="1:2" x14ac:dyDescent="0.2">
      <c r="A56217" s="253"/>
      <c r="B56217" s="254"/>
    </row>
    <row r="56218" spans="1:2" x14ac:dyDescent="0.2">
      <c r="A56218" s="253"/>
      <c r="B56218" s="254"/>
    </row>
    <row r="56219" spans="1:2" x14ac:dyDescent="0.2">
      <c r="A56219" s="253"/>
      <c r="B56219" s="254"/>
    </row>
    <row r="56220" spans="1:2" x14ac:dyDescent="0.2">
      <c r="A56220" s="253"/>
      <c r="B56220" s="254"/>
    </row>
    <row r="56221" spans="1:2" x14ac:dyDescent="0.2">
      <c r="A56221" s="253"/>
      <c r="B56221" s="254"/>
    </row>
    <row r="56222" spans="1:2" x14ac:dyDescent="0.2">
      <c r="A56222" s="253"/>
      <c r="B56222" s="254"/>
    </row>
    <row r="56223" spans="1:2" x14ac:dyDescent="0.2">
      <c r="A56223" s="253"/>
      <c r="B56223" s="254"/>
    </row>
    <row r="56224" spans="1:2" x14ac:dyDescent="0.2">
      <c r="A56224" s="253"/>
      <c r="B56224" s="254"/>
    </row>
    <row r="56225" spans="1:2" x14ac:dyDescent="0.2">
      <c r="A56225" s="253"/>
      <c r="B56225" s="254"/>
    </row>
    <row r="56226" spans="1:2" x14ac:dyDescent="0.2">
      <c r="A56226" s="253"/>
      <c r="B56226" s="254"/>
    </row>
    <row r="56227" spans="1:2" x14ac:dyDescent="0.2">
      <c r="A56227" s="253"/>
      <c r="B56227" s="254"/>
    </row>
    <row r="56228" spans="1:2" x14ac:dyDescent="0.2">
      <c r="A56228" s="253"/>
      <c r="B56228" s="254"/>
    </row>
    <row r="56229" spans="1:2" x14ac:dyDescent="0.2">
      <c r="A56229" s="253"/>
      <c r="B56229" s="254"/>
    </row>
    <row r="56230" spans="1:2" x14ac:dyDescent="0.2">
      <c r="A56230" s="253"/>
      <c r="B56230" s="254"/>
    </row>
    <row r="56231" spans="1:2" x14ac:dyDescent="0.2">
      <c r="A56231" s="253"/>
      <c r="B56231" s="254"/>
    </row>
    <row r="56232" spans="1:2" x14ac:dyDescent="0.2">
      <c r="A56232" s="253"/>
      <c r="B56232" s="254"/>
    </row>
    <row r="56233" spans="1:2" x14ac:dyDescent="0.2">
      <c r="A56233" s="253"/>
      <c r="B56233" s="254"/>
    </row>
    <row r="56234" spans="1:2" x14ac:dyDescent="0.2">
      <c r="A56234" s="253"/>
      <c r="B56234" s="254"/>
    </row>
    <row r="56235" spans="1:2" x14ac:dyDescent="0.2">
      <c r="A56235" s="253"/>
      <c r="B56235" s="254"/>
    </row>
    <row r="56236" spans="1:2" x14ac:dyDescent="0.2">
      <c r="A56236" s="253"/>
      <c r="B56236" s="254"/>
    </row>
    <row r="56237" spans="1:2" x14ac:dyDescent="0.2">
      <c r="A56237" s="253"/>
      <c r="B56237" s="254"/>
    </row>
    <row r="56238" spans="1:2" x14ac:dyDescent="0.2">
      <c r="A56238" s="253"/>
      <c r="B56238" s="254"/>
    </row>
    <row r="56239" spans="1:2" x14ac:dyDescent="0.2">
      <c r="A56239" s="253"/>
      <c r="B56239" s="254"/>
    </row>
    <row r="56240" spans="1:2" x14ac:dyDescent="0.2">
      <c r="A56240" s="253"/>
      <c r="B56240" s="254"/>
    </row>
    <row r="56241" spans="1:2" x14ac:dyDescent="0.2">
      <c r="A56241" s="253"/>
      <c r="B56241" s="254"/>
    </row>
    <row r="56242" spans="1:2" x14ac:dyDescent="0.2">
      <c r="A56242" s="253"/>
      <c r="B56242" s="254"/>
    </row>
    <row r="56243" spans="1:2" x14ac:dyDescent="0.2">
      <c r="A56243" s="253"/>
      <c r="B56243" s="254"/>
    </row>
    <row r="56244" spans="1:2" x14ac:dyDescent="0.2">
      <c r="A56244" s="253"/>
      <c r="B56244" s="254"/>
    </row>
    <row r="56245" spans="1:2" x14ac:dyDescent="0.2">
      <c r="A56245" s="253"/>
      <c r="B56245" s="254"/>
    </row>
    <row r="56246" spans="1:2" x14ac:dyDescent="0.2">
      <c r="A56246" s="253"/>
      <c r="B56246" s="254"/>
    </row>
    <row r="56247" spans="1:2" x14ac:dyDescent="0.2">
      <c r="A56247" s="253"/>
      <c r="B56247" s="254"/>
    </row>
    <row r="56248" spans="1:2" x14ac:dyDescent="0.2">
      <c r="A56248" s="253"/>
      <c r="B56248" s="254"/>
    </row>
    <row r="56249" spans="1:2" x14ac:dyDescent="0.2">
      <c r="A56249" s="253"/>
      <c r="B56249" s="254"/>
    </row>
    <row r="56250" spans="1:2" x14ac:dyDescent="0.2">
      <c r="A56250" s="253"/>
      <c r="B56250" s="254"/>
    </row>
    <row r="56251" spans="1:2" x14ac:dyDescent="0.2">
      <c r="A56251" s="253"/>
      <c r="B56251" s="254"/>
    </row>
    <row r="56252" spans="1:2" x14ac:dyDescent="0.2">
      <c r="A56252" s="253"/>
      <c r="B56252" s="254"/>
    </row>
    <row r="56253" spans="1:2" x14ac:dyDescent="0.2">
      <c r="A56253" s="253"/>
      <c r="B56253" s="254"/>
    </row>
    <row r="56254" spans="1:2" x14ac:dyDescent="0.2">
      <c r="A56254" s="253"/>
      <c r="B56254" s="254"/>
    </row>
    <row r="56255" spans="1:2" x14ac:dyDescent="0.2">
      <c r="A56255" s="253"/>
      <c r="B56255" s="254"/>
    </row>
    <row r="56256" spans="1:2" x14ac:dyDescent="0.2">
      <c r="A56256" s="253"/>
      <c r="B56256" s="254"/>
    </row>
    <row r="56257" spans="1:2" x14ac:dyDescent="0.2">
      <c r="A56257" s="253"/>
      <c r="B56257" s="254"/>
    </row>
    <row r="56258" spans="1:2" x14ac:dyDescent="0.2">
      <c r="A56258" s="253"/>
      <c r="B56258" s="254"/>
    </row>
    <row r="56259" spans="1:2" x14ac:dyDescent="0.2">
      <c r="A56259" s="253"/>
      <c r="B56259" s="254"/>
    </row>
    <row r="56260" spans="1:2" x14ac:dyDescent="0.2">
      <c r="A56260" s="253"/>
      <c r="B56260" s="254"/>
    </row>
    <row r="56261" spans="1:2" x14ac:dyDescent="0.2">
      <c r="A56261" s="253"/>
      <c r="B56261" s="254"/>
    </row>
    <row r="56262" spans="1:2" x14ac:dyDescent="0.2">
      <c r="A56262" s="253"/>
      <c r="B56262" s="254"/>
    </row>
    <row r="56263" spans="1:2" x14ac:dyDescent="0.2">
      <c r="A56263" s="253"/>
      <c r="B56263" s="254"/>
    </row>
    <row r="56264" spans="1:2" x14ac:dyDescent="0.2">
      <c r="A56264" s="253"/>
      <c r="B56264" s="254"/>
    </row>
    <row r="56265" spans="1:2" x14ac:dyDescent="0.2">
      <c r="A56265" s="253"/>
      <c r="B56265" s="254"/>
    </row>
    <row r="56266" spans="1:2" x14ac:dyDescent="0.2">
      <c r="A56266" s="253"/>
      <c r="B56266" s="254"/>
    </row>
    <row r="56267" spans="1:2" x14ac:dyDescent="0.2">
      <c r="A56267" s="253"/>
      <c r="B56267" s="254"/>
    </row>
    <row r="56268" spans="1:2" x14ac:dyDescent="0.2">
      <c r="A56268" s="253"/>
      <c r="B56268" s="254"/>
    </row>
    <row r="56269" spans="1:2" x14ac:dyDescent="0.2">
      <c r="A56269" s="253"/>
      <c r="B56269" s="254"/>
    </row>
    <row r="56270" spans="1:2" x14ac:dyDescent="0.2">
      <c r="A56270" s="253"/>
      <c r="B56270" s="254"/>
    </row>
    <row r="56271" spans="1:2" x14ac:dyDescent="0.2">
      <c r="A56271" s="253"/>
      <c r="B56271" s="254"/>
    </row>
    <row r="56272" spans="1:2" x14ac:dyDescent="0.2">
      <c r="A56272" s="253"/>
      <c r="B56272" s="254"/>
    </row>
    <row r="56273" spans="1:2" x14ac:dyDescent="0.2">
      <c r="A56273" s="253"/>
      <c r="B56273" s="254"/>
    </row>
    <row r="56274" spans="1:2" x14ac:dyDescent="0.2">
      <c r="A56274" s="253"/>
      <c r="B56274" s="254"/>
    </row>
    <row r="56275" spans="1:2" x14ac:dyDescent="0.2">
      <c r="A56275" s="253"/>
      <c r="B56275" s="254"/>
    </row>
    <row r="56276" spans="1:2" x14ac:dyDescent="0.2">
      <c r="A56276" s="253"/>
      <c r="B56276" s="254"/>
    </row>
    <row r="56277" spans="1:2" x14ac:dyDescent="0.2">
      <c r="A56277" s="253"/>
      <c r="B56277" s="254"/>
    </row>
    <row r="56278" spans="1:2" x14ac:dyDescent="0.2">
      <c r="A56278" s="253"/>
      <c r="B56278" s="254"/>
    </row>
    <row r="56279" spans="1:2" x14ac:dyDescent="0.2">
      <c r="A56279" s="253"/>
      <c r="B56279" s="254"/>
    </row>
    <row r="56280" spans="1:2" x14ac:dyDescent="0.2">
      <c r="A56280" s="253"/>
      <c r="B56280" s="254"/>
    </row>
    <row r="56281" spans="1:2" x14ac:dyDescent="0.2">
      <c r="A56281" s="253"/>
      <c r="B56281" s="254"/>
    </row>
    <row r="56282" spans="1:2" x14ac:dyDescent="0.2">
      <c r="A56282" s="253"/>
      <c r="B56282" s="254"/>
    </row>
    <row r="56283" spans="1:2" x14ac:dyDescent="0.2">
      <c r="A56283" s="253"/>
      <c r="B56283" s="254"/>
    </row>
    <row r="56284" spans="1:2" x14ac:dyDescent="0.2">
      <c r="A56284" s="253"/>
      <c r="B56284" s="254"/>
    </row>
    <row r="56285" spans="1:2" x14ac:dyDescent="0.2">
      <c r="A56285" s="253"/>
      <c r="B56285" s="254"/>
    </row>
    <row r="56286" spans="1:2" x14ac:dyDescent="0.2">
      <c r="A56286" s="253"/>
      <c r="B56286" s="254"/>
    </row>
    <row r="56287" spans="1:2" x14ac:dyDescent="0.2">
      <c r="A56287" s="253"/>
      <c r="B56287" s="254"/>
    </row>
    <row r="56288" spans="1:2" x14ac:dyDescent="0.2">
      <c r="A56288" s="253"/>
      <c r="B56288" s="254"/>
    </row>
    <row r="56289" spans="1:2" x14ac:dyDescent="0.2">
      <c r="A56289" s="253"/>
      <c r="B56289" s="254"/>
    </row>
    <row r="56290" spans="1:2" x14ac:dyDescent="0.2">
      <c r="A56290" s="253"/>
      <c r="B56290" s="254"/>
    </row>
    <row r="56291" spans="1:2" x14ac:dyDescent="0.2">
      <c r="A56291" s="253"/>
      <c r="B56291" s="254"/>
    </row>
    <row r="56292" spans="1:2" x14ac:dyDescent="0.2">
      <c r="A56292" s="253"/>
      <c r="B56292" s="254"/>
    </row>
    <row r="56293" spans="1:2" x14ac:dyDescent="0.2">
      <c r="A56293" s="253"/>
      <c r="B56293" s="254"/>
    </row>
    <row r="56294" spans="1:2" x14ac:dyDescent="0.2">
      <c r="A56294" s="253"/>
      <c r="B56294" s="254"/>
    </row>
    <row r="56295" spans="1:2" x14ac:dyDescent="0.2">
      <c r="A56295" s="253"/>
      <c r="B56295" s="254"/>
    </row>
    <row r="56296" spans="1:2" x14ac:dyDescent="0.2">
      <c r="A56296" s="253"/>
      <c r="B56296" s="254"/>
    </row>
    <row r="56297" spans="1:2" x14ac:dyDescent="0.2">
      <c r="A56297" s="253"/>
      <c r="B56297" s="254"/>
    </row>
    <row r="56298" spans="1:2" x14ac:dyDescent="0.2">
      <c r="A56298" s="253"/>
      <c r="B56298" s="254"/>
    </row>
    <row r="56299" spans="1:2" x14ac:dyDescent="0.2">
      <c r="A56299" s="253"/>
      <c r="B56299" s="254"/>
    </row>
    <row r="56300" spans="1:2" x14ac:dyDescent="0.2">
      <c r="A56300" s="253"/>
      <c r="B56300" s="254"/>
    </row>
    <row r="56301" spans="1:2" x14ac:dyDescent="0.2">
      <c r="A56301" s="253"/>
      <c r="B56301" s="254"/>
    </row>
    <row r="56302" spans="1:2" x14ac:dyDescent="0.2">
      <c r="A56302" s="253"/>
      <c r="B56302" s="254"/>
    </row>
    <row r="56303" spans="1:2" x14ac:dyDescent="0.2">
      <c r="A56303" s="253"/>
      <c r="B56303" s="254"/>
    </row>
    <row r="56304" spans="1:2" x14ac:dyDescent="0.2">
      <c r="A56304" s="253"/>
      <c r="B56304" s="254"/>
    </row>
    <row r="56305" spans="1:2" x14ac:dyDescent="0.2">
      <c r="A56305" s="253"/>
      <c r="B56305" s="254"/>
    </row>
    <row r="56306" spans="1:2" x14ac:dyDescent="0.2">
      <c r="A56306" s="253"/>
      <c r="B56306" s="254"/>
    </row>
    <row r="56307" spans="1:2" x14ac:dyDescent="0.2">
      <c r="A56307" s="253"/>
      <c r="B56307" s="254"/>
    </row>
    <row r="56308" spans="1:2" x14ac:dyDescent="0.2">
      <c r="A56308" s="253"/>
      <c r="B56308" s="254"/>
    </row>
    <row r="56309" spans="1:2" x14ac:dyDescent="0.2">
      <c r="A56309" s="253"/>
      <c r="B56309" s="254"/>
    </row>
    <row r="56310" spans="1:2" x14ac:dyDescent="0.2">
      <c r="A56310" s="253"/>
      <c r="B56310" s="254"/>
    </row>
    <row r="56311" spans="1:2" x14ac:dyDescent="0.2">
      <c r="A56311" s="253"/>
      <c r="B56311" s="254"/>
    </row>
    <row r="56312" spans="1:2" x14ac:dyDescent="0.2">
      <c r="A56312" s="253"/>
      <c r="B56312" s="254"/>
    </row>
    <row r="56313" spans="1:2" x14ac:dyDescent="0.2">
      <c r="A56313" s="253"/>
      <c r="B56313" s="254"/>
    </row>
    <row r="56314" spans="1:2" x14ac:dyDescent="0.2">
      <c r="A56314" s="253"/>
      <c r="B56314" s="254"/>
    </row>
    <row r="56315" spans="1:2" x14ac:dyDescent="0.2">
      <c r="A56315" s="253"/>
      <c r="B56315" s="254"/>
    </row>
    <row r="56316" spans="1:2" x14ac:dyDescent="0.2">
      <c r="A56316" s="253"/>
      <c r="B56316" s="254"/>
    </row>
    <row r="56317" spans="1:2" x14ac:dyDescent="0.2">
      <c r="A56317" s="253"/>
      <c r="B56317" s="254"/>
    </row>
    <row r="56318" spans="1:2" x14ac:dyDescent="0.2">
      <c r="A56318" s="253"/>
      <c r="B56318" s="254"/>
    </row>
    <row r="56319" spans="1:2" x14ac:dyDescent="0.2">
      <c r="A56319" s="253"/>
      <c r="B56319" s="254"/>
    </row>
    <row r="56320" spans="1:2" x14ac:dyDescent="0.2">
      <c r="A56320" s="253"/>
      <c r="B56320" s="254"/>
    </row>
    <row r="56321" spans="1:2" x14ac:dyDescent="0.2">
      <c r="A56321" s="253"/>
      <c r="B56321" s="254"/>
    </row>
    <row r="56322" spans="1:2" x14ac:dyDescent="0.2">
      <c r="A56322" s="253"/>
      <c r="B56322" s="254"/>
    </row>
    <row r="56323" spans="1:2" x14ac:dyDescent="0.2">
      <c r="A56323" s="253"/>
      <c r="B56323" s="254"/>
    </row>
    <row r="56324" spans="1:2" x14ac:dyDescent="0.2">
      <c r="A56324" s="253"/>
      <c r="B56324" s="254"/>
    </row>
    <row r="56325" spans="1:2" x14ac:dyDescent="0.2">
      <c r="A56325" s="253"/>
      <c r="B56325" s="254"/>
    </row>
    <row r="56326" spans="1:2" x14ac:dyDescent="0.2">
      <c r="A56326" s="253"/>
      <c r="B56326" s="254"/>
    </row>
    <row r="56327" spans="1:2" x14ac:dyDescent="0.2">
      <c r="A56327" s="253"/>
      <c r="B56327" s="254"/>
    </row>
    <row r="56328" spans="1:2" x14ac:dyDescent="0.2">
      <c r="A56328" s="253"/>
      <c r="B56328" s="254"/>
    </row>
    <row r="56329" spans="1:2" x14ac:dyDescent="0.2">
      <c r="A56329" s="253"/>
      <c r="B56329" s="254"/>
    </row>
    <row r="56330" spans="1:2" x14ac:dyDescent="0.2">
      <c r="A56330" s="253"/>
      <c r="B56330" s="254"/>
    </row>
    <row r="56331" spans="1:2" x14ac:dyDescent="0.2">
      <c r="A56331" s="253"/>
      <c r="B56331" s="254"/>
    </row>
    <row r="56332" spans="1:2" x14ac:dyDescent="0.2">
      <c r="A56332" s="253"/>
      <c r="B56332" s="254"/>
    </row>
    <row r="56333" spans="1:2" x14ac:dyDescent="0.2">
      <c r="A56333" s="253"/>
      <c r="B56333" s="254"/>
    </row>
    <row r="56334" spans="1:2" x14ac:dyDescent="0.2">
      <c r="A56334" s="253"/>
      <c r="B56334" s="254"/>
    </row>
    <row r="56335" spans="1:2" x14ac:dyDescent="0.2">
      <c r="A56335" s="253"/>
      <c r="B56335" s="254"/>
    </row>
    <row r="56336" spans="1:2" x14ac:dyDescent="0.2">
      <c r="A56336" s="253"/>
      <c r="B56336" s="254"/>
    </row>
    <row r="56337" spans="1:2" x14ac:dyDescent="0.2">
      <c r="A56337" s="253"/>
      <c r="B56337" s="254"/>
    </row>
    <row r="56338" spans="1:2" x14ac:dyDescent="0.2">
      <c r="A56338" s="253"/>
      <c r="B56338" s="254"/>
    </row>
    <row r="56339" spans="1:2" x14ac:dyDescent="0.2">
      <c r="A56339" s="253"/>
      <c r="B56339" s="254"/>
    </row>
    <row r="56340" spans="1:2" x14ac:dyDescent="0.2">
      <c r="A56340" s="253"/>
      <c r="B56340" s="254"/>
    </row>
    <row r="56341" spans="1:2" x14ac:dyDescent="0.2">
      <c r="A56341" s="253"/>
      <c r="B56341" s="254"/>
    </row>
    <row r="56342" spans="1:2" x14ac:dyDescent="0.2">
      <c r="A56342" s="253"/>
      <c r="B56342" s="254"/>
    </row>
    <row r="56343" spans="1:2" x14ac:dyDescent="0.2">
      <c r="A56343" s="253"/>
      <c r="B56343" s="254"/>
    </row>
    <row r="56344" spans="1:2" x14ac:dyDescent="0.2">
      <c r="A56344" s="253"/>
      <c r="B56344" s="254"/>
    </row>
    <row r="56345" spans="1:2" x14ac:dyDescent="0.2">
      <c r="A56345" s="253"/>
      <c r="B56345" s="254"/>
    </row>
    <row r="56346" spans="1:2" x14ac:dyDescent="0.2">
      <c r="A56346" s="253"/>
      <c r="B56346" s="254"/>
    </row>
    <row r="56347" spans="1:2" x14ac:dyDescent="0.2">
      <c r="A56347" s="253"/>
      <c r="B56347" s="254"/>
    </row>
    <row r="56348" spans="1:2" x14ac:dyDescent="0.2">
      <c r="A56348" s="253"/>
      <c r="B56348" s="254"/>
    </row>
    <row r="56349" spans="1:2" x14ac:dyDescent="0.2">
      <c r="A56349" s="253"/>
      <c r="B56349" s="254"/>
    </row>
    <row r="56350" spans="1:2" x14ac:dyDescent="0.2">
      <c r="A56350" s="253"/>
      <c r="B56350" s="254"/>
    </row>
    <row r="56351" spans="1:2" x14ac:dyDescent="0.2">
      <c r="A56351" s="253"/>
      <c r="B56351" s="254"/>
    </row>
    <row r="56352" spans="1:2" x14ac:dyDescent="0.2">
      <c r="A56352" s="253"/>
      <c r="B56352" s="254"/>
    </row>
    <row r="56353" spans="1:2" x14ac:dyDescent="0.2">
      <c r="A56353" s="253"/>
      <c r="B56353" s="254"/>
    </row>
    <row r="56354" spans="1:2" x14ac:dyDescent="0.2">
      <c r="A56354" s="253"/>
      <c r="B56354" s="254"/>
    </row>
    <row r="56355" spans="1:2" x14ac:dyDescent="0.2">
      <c r="A56355" s="253"/>
      <c r="B56355" s="254"/>
    </row>
    <row r="56356" spans="1:2" x14ac:dyDescent="0.2">
      <c r="A56356" s="253"/>
      <c r="B56356" s="254"/>
    </row>
    <row r="56357" spans="1:2" x14ac:dyDescent="0.2">
      <c r="A56357" s="253"/>
      <c r="B56357" s="254"/>
    </row>
    <row r="56358" spans="1:2" x14ac:dyDescent="0.2">
      <c r="A56358" s="253"/>
      <c r="B56358" s="254"/>
    </row>
    <row r="56359" spans="1:2" x14ac:dyDescent="0.2">
      <c r="A56359" s="253"/>
      <c r="B56359" s="254"/>
    </row>
    <row r="56360" spans="1:2" x14ac:dyDescent="0.2">
      <c r="A56360" s="253"/>
      <c r="B56360" s="254"/>
    </row>
    <row r="56361" spans="1:2" x14ac:dyDescent="0.2">
      <c r="A56361" s="253"/>
      <c r="B56361" s="254"/>
    </row>
    <row r="56362" spans="1:2" x14ac:dyDescent="0.2">
      <c r="A56362" s="253"/>
      <c r="B56362" s="254"/>
    </row>
    <row r="56363" spans="1:2" x14ac:dyDescent="0.2">
      <c r="A56363" s="253"/>
      <c r="B56363" s="254"/>
    </row>
    <row r="56364" spans="1:2" x14ac:dyDescent="0.2">
      <c r="A56364" s="253"/>
      <c r="B56364" s="254"/>
    </row>
    <row r="56365" spans="1:2" x14ac:dyDescent="0.2">
      <c r="A56365" s="253"/>
      <c r="B56365" s="254"/>
    </row>
    <row r="56366" spans="1:2" x14ac:dyDescent="0.2">
      <c r="A56366" s="253"/>
      <c r="B56366" s="254"/>
    </row>
    <row r="56367" spans="1:2" x14ac:dyDescent="0.2">
      <c r="A56367" s="253"/>
      <c r="B56367" s="254"/>
    </row>
    <row r="56368" spans="1:2" x14ac:dyDescent="0.2">
      <c r="A56368" s="253"/>
      <c r="B56368" s="254"/>
    </row>
    <row r="56369" spans="1:2" x14ac:dyDescent="0.2">
      <c r="A56369" s="253"/>
      <c r="B56369" s="254"/>
    </row>
    <row r="56370" spans="1:2" x14ac:dyDescent="0.2">
      <c r="A56370" s="253"/>
      <c r="B56370" s="254"/>
    </row>
    <row r="56371" spans="1:2" x14ac:dyDescent="0.2">
      <c r="A56371" s="253"/>
      <c r="B56371" s="254"/>
    </row>
    <row r="56372" spans="1:2" x14ac:dyDescent="0.2">
      <c r="A56372" s="253"/>
      <c r="B56372" s="254"/>
    </row>
    <row r="56373" spans="1:2" x14ac:dyDescent="0.2">
      <c r="A56373" s="253"/>
      <c r="B56373" s="254"/>
    </row>
    <row r="56374" spans="1:2" x14ac:dyDescent="0.2">
      <c r="A56374" s="253"/>
      <c r="B56374" s="254"/>
    </row>
    <row r="56375" spans="1:2" x14ac:dyDescent="0.2">
      <c r="A56375" s="253"/>
      <c r="B56375" s="254"/>
    </row>
    <row r="56376" spans="1:2" x14ac:dyDescent="0.2">
      <c r="A56376" s="253"/>
      <c r="B56376" s="254"/>
    </row>
    <row r="56377" spans="1:2" x14ac:dyDescent="0.2">
      <c r="A56377" s="253"/>
      <c r="B56377" s="254"/>
    </row>
    <row r="56378" spans="1:2" x14ac:dyDescent="0.2">
      <c r="A56378" s="253"/>
      <c r="B56378" s="254"/>
    </row>
    <row r="56379" spans="1:2" x14ac:dyDescent="0.2">
      <c r="A56379" s="253"/>
      <c r="B56379" s="254"/>
    </row>
    <row r="56380" spans="1:2" x14ac:dyDescent="0.2">
      <c r="A56380" s="253"/>
      <c r="B56380" s="254"/>
    </row>
    <row r="56381" spans="1:2" x14ac:dyDescent="0.2">
      <c r="A56381" s="253"/>
      <c r="B56381" s="254"/>
    </row>
    <row r="56382" spans="1:2" x14ac:dyDescent="0.2">
      <c r="A56382" s="253"/>
      <c r="B56382" s="254"/>
    </row>
    <row r="56383" spans="1:2" x14ac:dyDescent="0.2">
      <c r="A56383" s="253"/>
      <c r="B56383" s="254"/>
    </row>
    <row r="56384" spans="1:2" x14ac:dyDescent="0.2">
      <c r="A56384" s="253"/>
      <c r="B56384" s="254"/>
    </row>
    <row r="56385" spans="1:2" x14ac:dyDescent="0.2">
      <c r="A56385" s="253"/>
      <c r="B56385" s="254"/>
    </row>
    <row r="56386" spans="1:2" x14ac:dyDescent="0.2">
      <c r="A56386" s="253"/>
      <c r="B56386" s="254"/>
    </row>
    <row r="56387" spans="1:2" x14ac:dyDescent="0.2">
      <c r="A56387" s="253"/>
      <c r="B56387" s="254"/>
    </row>
    <row r="56388" spans="1:2" x14ac:dyDescent="0.2">
      <c r="A56388" s="253"/>
      <c r="B56388" s="254"/>
    </row>
    <row r="56389" spans="1:2" x14ac:dyDescent="0.2">
      <c r="A56389" s="253"/>
      <c r="B56389" s="254"/>
    </row>
    <row r="56390" spans="1:2" x14ac:dyDescent="0.2">
      <c r="A56390" s="253"/>
      <c r="B56390" s="254"/>
    </row>
    <row r="56391" spans="1:2" x14ac:dyDescent="0.2">
      <c r="A56391" s="253"/>
      <c r="B56391" s="254"/>
    </row>
    <row r="56392" spans="1:2" x14ac:dyDescent="0.2">
      <c r="A56392" s="253"/>
      <c r="B56392" s="254"/>
    </row>
    <row r="56393" spans="1:2" x14ac:dyDescent="0.2">
      <c r="A56393" s="253"/>
      <c r="B56393" s="254"/>
    </row>
    <row r="56394" spans="1:2" x14ac:dyDescent="0.2">
      <c r="A56394" s="253"/>
      <c r="B56394" s="254"/>
    </row>
    <row r="56395" spans="1:2" x14ac:dyDescent="0.2">
      <c r="A56395" s="253"/>
      <c r="B56395" s="254"/>
    </row>
    <row r="56396" spans="1:2" x14ac:dyDescent="0.2">
      <c r="A56396" s="253"/>
      <c r="B56396" s="254"/>
    </row>
    <row r="56397" spans="1:2" x14ac:dyDescent="0.2">
      <c r="A56397" s="253"/>
      <c r="B56397" s="254"/>
    </row>
    <row r="56398" spans="1:2" x14ac:dyDescent="0.2">
      <c r="A56398" s="253"/>
      <c r="B56398" s="254"/>
    </row>
    <row r="56399" spans="1:2" x14ac:dyDescent="0.2">
      <c r="A56399" s="253"/>
      <c r="B56399" s="254"/>
    </row>
    <row r="56400" spans="1:2" x14ac:dyDescent="0.2">
      <c r="A56400" s="253"/>
      <c r="B56400" s="254"/>
    </row>
    <row r="56401" spans="1:2" x14ac:dyDescent="0.2">
      <c r="A56401" s="253"/>
      <c r="B56401" s="254"/>
    </row>
    <row r="56402" spans="1:2" x14ac:dyDescent="0.2">
      <c r="A56402" s="253"/>
      <c r="B56402" s="254"/>
    </row>
    <row r="56403" spans="1:2" x14ac:dyDescent="0.2">
      <c r="A56403" s="253"/>
      <c r="B56403" s="254"/>
    </row>
    <row r="56404" spans="1:2" x14ac:dyDescent="0.2">
      <c r="A56404" s="253"/>
      <c r="B56404" s="254"/>
    </row>
    <row r="56405" spans="1:2" x14ac:dyDescent="0.2">
      <c r="A56405" s="253"/>
      <c r="B56405" s="254"/>
    </row>
    <row r="56406" spans="1:2" x14ac:dyDescent="0.2">
      <c r="A56406" s="253"/>
      <c r="B56406" s="254"/>
    </row>
    <row r="56407" spans="1:2" x14ac:dyDescent="0.2">
      <c r="A56407" s="253"/>
      <c r="B56407" s="254"/>
    </row>
    <row r="56408" spans="1:2" x14ac:dyDescent="0.2">
      <c r="A56408" s="253"/>
      <c r="B56408" s="254"/>
    </row>
    <row r="56409" spans="1:2" x14ac:dyDescent="0.2">
      <c r="A56409" s="253"/>
      <c r="B56409" s="254"/>
    </row>
    <row r="56410" spans="1:2" x14ac:dyDescent="0.2">
      <c r="A56410" s="253"/>
      <c r="B56410" s="254"/>
    </row>
    <row r="56411" spans="1:2" x14ac:dyDescent="0.2">
      <c r="A56411" s="253"/>
      <c r="B56411" s="254"/>
    </row>
    <row r="56412" spans="1:2" x14ac:dyDescent="0.2">
      <c r="A56412" s="253"/>
      <c r="B56412" s="254"/>
    </row>
    <row r="56413" spans="1:2" x14ac:dyDescent="0.2">
      <c r="A56413" s="253"/>
      <c r="B56413" s="254"/>
    </row>
    <row r="56414" spans="1:2" x14ac:dyDescent="0.2">
      <c r="A56414" s="253"/>
      <c r="B56414" s="254"/>
    </row>
    <row r="56415" spans="1:2" x14ac:dyDescent="0.2">
      <c r="A56415" s="253"/>
      <c r="B56415" s="254"/>
    </row>
    <row r="56416" spans="1:2" x14ac:dyDescent="0.2">
      <c r="A56416" s="253"/>
      <c r="B56416" s="254"/>
    </row>
    <row r="56417" spans="1:2" x14ac:dyDescent="0.2">
      <c r="A56417" s="253"/>
      <c r="B56417" s="254"/>
    </row>
    <row r="56418" spans="1:2" x14ac:dyDescent="0.2">
      <c r="A56418" s="253"/>
      <c r="B56418" s="254"/>
    </row>
    <row r="56419" spans="1:2" x14ac:dyDescent="0.2">
      <c r="A56419" s="253"/>
      <c r="B56419" s="254"/>
    </row>
    <row r="56420" spans="1:2" x14ac:dyDescent="0.2">
      <c r="A56420" s="253"/>
      <c r="B56420" s="254"/>
    </row>
    <row r="56421" spans="1:2" x14ac:dyDescent="0.2">
      <c r="A56421" s="253"/>
      <c r="B56421" s="254"/>
    </row>
    <row r="56422" spans="1:2" x14ac:dyDescent="0.2">
      <c r="A56422" s="253"/>
      <c r="B56422" s="254"/>
    </row>
    <row r="56423" spans="1:2" x14ac:dyDescent="0.2">
      <c r="A56423" s="253"/>
      <c r="B56423" s="254"/>
    </row>
    <row r="56424" spans="1:2" x14ac:dyDescent="0.2">
      <c r="A56424" s="253"/>
      <c r="B56424" s="254"/>
    </row>
    <row r="56425" spans="1:2" x14ac:dyDescent="0.2">
      <c r="A56425" s="253"/>
      <c r="B56425" s="254"/>
    </row>
    <row r="56426" spans="1:2" x14ac:dyDescent="0.2">
      <c r="A56426" s="253"/>
      <c r="B56426" s="254"/>
    </row>
    <row r="56427" spans="1:2" x14ac:dyDescent="0.2">
      <c r="A56427" s="253"/>
      <c r="B56427" s="254"/>
    </row>
    <row r="56428" spans="1:2" x14ac:dyDescent="0.2">
      <c r="A56428" s="253"/>
      <c r="B56428" s="254"/>
    </row>
    <row r="56429" spans="1:2" x14ac:dyDescent="0.2">
      <c r="A56429" s="253"/>
      <c r="B56429" s="254"/>
    </row>
    <row r="56430" spans="1:2" x14ac:dyDescent="0.2">
      <c r="A56430" s="253"/>
      <c r="B56430" s="254"/>
    </row>
    <row r="56431" spans="1:2" x14ac:dyDescent="0.2">
      <c r="A56431" s="253"/>
      <c r="B56431" s="254"/>
    </row>
    <row r="56432" spans="1:2" x14ac:dyDescent="0.2">
      <c r="A56432" s="253"/>
      <c r="B56432" s="254"/>
    </row>
    <row r="56433" spans="1:2" x14ac:dyDescent="0.2">
      <c r="A56433" s="253"/>
      <c r="B56433" s="254"/>
    </row>
    <row r="56434" spans="1:2" x14ac:dyDescent="0.2">
      <c r="A56434" s="253"/>
      <c r="B56434" s="254"/>
    </row>
    <row r="56435" spans="1:2" x14ac:dyDescent="0.2">
      <c r="A56435" s="253"/>
      <c r="B56435" s="254"/>
    </row>
    <row r="56436" spans="1:2" x14ac:dyDescent="0.2">
      <c r="A56436" s="253"/>
      <c r="B56436" s="254"/>
    </row>
    <row r="56437" spans="1:2" x14ac:dyDescent="0.2">
      <c r="A56437" s="253"/>
      <c r="B56437" s="254"/>
    </row>
    <row r="56438" spans="1:2" x14ac:dyDescent="0.2">
      <c r="A56438" s="253"/>
      <c r="B56438" s="254"/>
    </row>
    <row r="56439" spans="1:2" x14ac:dyDescent="0.2">
      <c r="A56439" s="253"/>
      <c r="B56439" s="254"/>
    </row>
    <row r="56440" spans="1:2" x14ac:dyDescent="0.2">
      <c r="A56440" s="253"/>
      <c r="B56440" s="254"/>
    </row>
    <row r="56441" spans="1:2" x14ac:dyDescent="0.2">
      <c r="A56441" s="253"/>
      <c r="B56441" s="254"/>
    </row>
    <row r="56442" spans="1:2" x14ac:dyDescent="0.2">
      <c r="A56442" s="253"/>
      <c r="B56442" s="254"/>
    </row>
    <row r="56443" spans="1:2" x14ac:dyDescent="0.2">
      <c r="A56443" s="253"/>
      <c r="B56443" s="254"/>
    </row>
    <row r="56444" spans="1:2" x14ac:dyDescent="0.2">
      <c r="A56444" s="253"/>
      <c r="B56444" s="254"/>
    </row>
    <row r="56445" spans="1:2" x14ac:dyDescent="0.2">
      <c r="A56445" s="253"/>
      <c r="B56445" s="254"/>
    </row>
    <row r="56446" spans="1:2" x14ac:dyDescent="0.2">
      <c r="A56446" s="253"/>
      <c r="B56446" s="254"/>
    </row>
    <row r="56447" spans="1:2" x14ac:dyDescent="0.2">
      <c r="A56447" s="253"/>
      <c r="B56447" s="254"/>
    </row>
    <row r="56448" spans="1:2" x14ac:dyDescent="0.2">
      <c r="A56448" s="253"/>
      <c r="B56448" s="254"/>
    </row>
    <row r="56449" spans="1:2" x14ac:dyDescent="0.2">
      <c r="A56449" s="253"/>
      <c r="B56449" s="254"/>
    </row>
    <row r="56450" spans="1:2" x14ac:dyDescent="0.2">
      <c r="A56450" s="253"/>
      <c r="B56450" s="254"/>
    </row>
    <row r="56451" spans="1:2" x14ac:dyDescent="0.2">
      <c r="A56451" s="253"/>
      <c r="B56451" s="254"/>
    </row>
    <row r="56452" spans="1:2" x14ac:dyDescent="0.2">
      <c r="A56452" s="253"/>
      <c r="B56452" s="254"/>
    </row>
    <row r="56453" spans="1:2" x14ac:dyDescent="0.2">
      <c r="A56453" s="253"/>
      <c r="B56453" s="254"/>
    </row>
    <row r="56454" spans="1:2" x14ac:dyDescent="0.2">
      <c r="A56454" s="253"/>
      <c r="B56454" s="254"/>
    </row>
    <row r="56455" spans="1:2" x14ac:dyDescent="0.2">
      <c r="A56455" s="253"/>
      <c r="B56455" s="254"/>
    </row>
    <row r="56456" spans="1:2" x14ac:dyDescent="0.2">
      <c r="A56456" s="253"/>
      <c r="B56456" s="254"/>
    </row>
    <row r="56457" spans="1:2" x14ac:dyDescent="0.2">
      <c r="A56457" s="253"/>
      <c r="B56457" s="254"/>
    </row>
    <row r="56458" spans="1:2" x14ac:dyDescent="0.2">
      <c r="A56458" s="253"/>
      <c r="B56458" s="254"/>
    </row>
    <row r="56459" spans="1:2" x14ac:dyDescent="0.2">
      <c r="A56459" s="253"/>
      <c r="B56459" s="254"/>
    </row>
    <row r="56460" spans="1:2" x14ac:dyDescent="0.2">
      <c r="A56460" s="253"/>
      <c r="B56460" s="254"/>
    </row>
    <row r="56461" spans="1:2" x14ac:dyDescent="0.2">
      <c r="A56461" s="253"/>
      <c r="B56461" s="254"/>
    </row>
    <row r="56462" spans="1:2" x14ac:dyDescent="0.2">
      <c r="A56462" s="253"/>
      <c r="B56462" s="254"/>
    </row>
    <row r="56463" spans="1:2" x14ac:dyDescent="0.2">
      <c r="A56463" s="253"/>
      <c r="B56463" s="254"/>
    </row>
    <row r="56464" spans="1:2" x14ac:dyDescent="0.2">
      <c r="A56464" s="253"/>
      <c r="B56464" s="254"/>
    </row>
    <row r="56465" spans="1:2" x14ac:dyDescent="0.2">
      <c r="A56465" s="253"/>
      <c r="B56465" s="254"/>
    </row>
    <row r="56466" spans="1:2" x14ac:dyDescent="0.2">
      <c r="A56466" s="253"/>
      <c r="B56466" s="254"/>
    </row>
    <row r="56467" spans="1:2" x14ac:dyDescent="0.2">
      <c r="A56467" s="253"/>
      <c r="B56467" s="254"/>
    </row>
    <row r="56468" spans="1:2" x14ac:dyDescent="0.2">
      <c r="A56468" s="253"/>
      <c r="B56468" s="254"/>
    </row>
    <row r="56469" spans="1:2" x14ac:dyDescent="0.2">
      <c r="A56469" s="253"/>
      <c r="B56469" s="254"/>
    </row>
    <row r="56470" spans="1:2" x14ac:dyDescent="0.2">
      <c r="A56470" s="253"/>
      <c r="B56470" s="254"/>
    </row>
    <row r="56471" spans="1:2" x14ac:dyDescent="0.2">
      <c r="A56471" s="253"/>
      <c r="B56471" s="254"/>
    </row>
    <row r="56472" spans="1:2" x14ac:dyDescent="0.2">
      <c r="A56472" s="253"/>
      <c r="B56472" s="254"/>
    </row>
    <row r="56473" spans="1:2" x14ac:dyDescent="0.2">
      <c r="A56473" s="253"/>
      <c r="B56473" s="254"/>
    </row>
    <row r="56474" spans="1:2" x14ac:dyDescent="0.2">
      <c r="A56474" s="253"/>
      <c r="B56474" s="254"/>
    </row>
    <row r="56475" spans="1:2" x14ac:dyDescent="0.2">
      <c r="A56475" s="253"/>
      <c r="B56475" s="254"/>
    </row>
    <row r="56476" spans="1:2" x14ac:dyDescent="0.2">
      <c r="A56476" s="253"/>
      <c r="B56476" s="254"/>
    </row>
    <row r="56477" spans="1:2" x14ac:dyDescent="0.2">
      <c r="A56477" s="253"/>
      <c r="B56477" s="254"/>
    </row>
    <row r="56478" spans="1:2" x14ac:dyDescent="0.2">
      <c r="A56478" s="253"/>
      <c r="B56478" s="254"/>
    </row>
    <row r="56479" spans="1:2" x14ac:dyDescent="0.2">
      <c r="A56479" s="253"/>
      <c r="B56479" s="254"/>
    </row>
    <row r="56480" spans="1:2" x14ac:dyDescent="0.2">
      <c r="A56480" s="253"/>
      <c r="B56480" s="254"/>
    </row>
    <row r="56481" spans="1:2" x14ac:dyDescent="0.2">
      <c r="A56481" s="253"/>
      <c r="B56481" s="254"/>
    </row>
    <row r="56482" spans="1:2" x14ac:dyDescent="0.2">
      <c r="A56482" s="253"/>
      <c r="B56482" s="254"/>
    </row>
    <row r="56483" spans="1:2" x14ac:dyDescent="0.2">
      <c r="A56483" s="253"/>
      <c r="B56483" s="254"/>
    </row>
    <row r="56484" spans="1:2" x14ac:dyDescent="0.2">
      <c r="A56484" s="253"/>
      <c r="B56484" s="254"/>
    </row>
    <row r="56485" spans="1:2" x14ac:dyDescent="0.2">
      <c r="A56485" s="253"/>
      <c r="B56485" s="254"/>
    </row>
    <row r="56486" spans="1:2" x14ac:dyDescent="0.2">
      <c r="A56486" s="253"/>
      <c r="B56486" s="254"/>
    </row>
    <row r="56487" spans="1:2" x14ac:dyDescent="0.2">
      <c r="A56487" s="253"/>
      <c r="B56487" s="254"/>
    </row>
    <row r="56488" spans="1:2" x14ac:dyDescent="0.2">
      <c r="A56488" s="253"/>
      <c r="B56488" s="254"/>
    </row>
    <row r="56489" spans="1:2" x14ac:dyDescent="0.2">
      <c r="A56489" s="253"/>
      <c r="B56489" s="254"/>
    </row>
    <row r="56490" spans="1:2" x14ac:dyDescent="0.2">
      <c r="A56490" s="253"/>
      <c r="B56490" s="254"/>
    </row>
    <row r="56491" spans="1:2" x14ac:dyDescent="0.2">
      <c r="A56491" s="253"/>
      <c r="B56491" s="254"/>
    </row>
    <row r="56492" spans="1:2" x14ac:dyDescent="0.2">
      <c r="A56492" s="253"/>
      <c r="B56492" s="254"/>
    </row>
    <row r="56493" spans="1:2" x14ac:dyDescent="0.2">
      <c r="A56493" s="253"/>
      <c r="B56493" s="254"/>
    </row>
    <row r="56494" spans="1:2" x14ac:dyDescent="0.2">
      <c r="A56494" s="253"/>
      <c r="B56494" s="254"/>
    </row>
    <row r="56495" spans="1:2" x14ac:dyDescent="0.2">
      <c r="A56495" s="253"/>
      <c r="B56495" s="254"/>
    </row>
    <row r="56496" spans="1:2" x14ac:dyDescent="0.2">
      <c r="A56496" s="253"/>
      <c r="B56496" s="254"/>
    </row>
    <row r="56497" spans="1:2" x14ac:dyDescent="0.2">
      <c r="A56497" s="253"/>
      <c r="B56497" s="254"/>
    </row>
    <row r="56498" spans="1:2" x14ac:dyDescent="0.2">
      <c r="A56498" s="253"/>
      <c r="B56498" s="254"/>
    </row>
    <row r="56499" spans="1:2" x14ac:dyDescent="0.2">
      <c r="A56499" s="253"/>
      <c r="B56499" s="254"/>
    </row>
    <row r="56500" spans="1:2" x14ac:dyDescent="0.2">
      <c r="A56500" s="253"/>
      <c r="B56500" s="254"/>
    </row>
    <row r="56501" spans="1:2" x14ac:dyDescent="0.2">
      <c r="A56501" s="253"/>
      <c r="B56501" s="254"/>
    </row>
    <row r="56502" spans="1:2" x14ac:dyDescent="0.2">
      <c r="A56502" s="253"/>
      <c r="B56502" s="254"/>
    </row>
    <row r="56503" spans="1:2" x14ac:dyDescent="0.2">
      <c r="A56503" s="253"/>
      <c r="B56503" s="254"/>
    </row>
    <row r="56504" spans="1:2" x14ac:dyDescent="0.2">
      <c r="A56504" s="253"/>
      <c r="B56504" s="254"/>
    </row>
    <row r="56505" spans="1:2" x14ac:dyDescent="0.2">
      <c r="A56505" s="253"/>
      <c r="B56505" s="254"/>
    </row>
    <row r="56506" spans="1:2" x14ac:dyDescent="0.2">
      <c r="A56506" s="253"/>
      <c r="B56506" s="254"/>
    </row>
    <row r="56507" spans="1:2" x14ac:dyDescent="0.2">
      <c r="A56507" s="253"/>
      <c r="B56507" s="254"/>
    </row>
    <row r="56508" spans="1:2" x14ac:dyDescent="0.2">
      <c r="A56508" s="253"/>
      <c r="B56508" s="254"/>
    </row>
    <row r="56509" spans="1:2" x14ac:dyDescent="0.2">
      <c r="A56509" s="253"/>
      <c r="B56509" s="254"/>
    </row>
    <row r="56510" spans="1:2" x14ac:dyDescent="0.2">
      <c r="A56510" s="253"/>
      <c r="B56510" s="254"/>
    </row>
    <row r="56511" spans="1:2" x14ac:dyDescent="0.2">
      <c r="A56511" s="253"/>
      <c r="B56511" s="254"/>
    </row>
    <row r="56512" spans="1:2" x14ac:dyDescent="0.2">
      <c r="A56512" s="253"/>
      <c r="B56512" s="254"/>
    </row>
    <row r="56513" spans="1:2" x14ac:dyDescent="0.2">
      <c r="A56513" s="253"/>
      <c r="B56513" s="254"/>
    </row>
    <row r="56514" spans="1:2" x14ac:dyDescent="0.2">
      <c r="A56514" s="253"/>
      <c r="B56514" s="254"/>
    </row>
    <row r="56515" spans="1:2" x14ac:dyDescent="0.2">
      <c r="A56515" s="253"/>
      <c r="B56515" s="254"/>
    </row>
    <row r="56516" spans="1:2" x14ac:dyDescent="0.2">
      <c r="A56516" s="253"/>
      <c r="B56516" s="254"/>
    </row>
    <row r="56517" spans="1:2" x14ac:dyDescent="0.2">
      <c r="A56517" s="253"/>
      <c r="B56517" s="254"/>
    </row>
    <row r="56518" spans="1:2" x14ac:dyDescent="0.2">
      <c r="A56518" s="253"/>
      <c r="B56518" s="254"/>
    </row>
    <row r="56519" spans="1:2" x14ac:dyDescent="0.2">
      <c r="A56519" s="253"/>
      <c r="B56519" s="254"/>
    </row>
    <row r="56520" spans="1:2" x14ac:dyDescent="0.2">
      <c r="A56520" s="253"/>
      <c r="B56520" s="254"/>
    </row>
    <row r="56521" spans="1:2" x14ac:dyDescent="0.2">
      <c r="A56521" s="253"/>
      <c r="B56521" s="254"/>
    </row>
    <row r="56522" spans="1:2" x14ac:dyDescent="0.2">
      <c r="A56522" s="253"/>
      <c r="B56522" s="254"/>
    </row>
    <row r="56523" spans="1:2" x14ac:dyDescent="0.2">
      <c r="A56523" s="253"/>
      <c r="B56523" s="254"/>
    </row>
    <row r="56524" spans="1:2" x14ac:dyDescent="0.2">
      <c r="A56524" s="253"/>
      <c r="B56524" s="254"/>
    </row>
    <row r="56525" spans="1:2" x14ac:dyDescent="0.2">
      <c r="A56525" s="253"/>
      <c r="B56525" s="254"/>
    </row>
    <row r="56526" spans="1:2" x14ac:dyDescent="0.2">
      <c r="A56526" s="253"/>
      <c r="B56526" s="254"/>
    </row>
    <row r="56527" spans="1:2" x14ac:dyDescent="0.2">
      <c r="A56527" s="253"/>
      <c r="B56527" s="254"/>
    </row>
    <row r="56528" spans="1:2" x14ac:dyDescent="0.2">
      <c r="A56528" s="253"/>
      <c r="B56528" s="254"/>
    </row>
    <row r="56529" spans="1:2" x14ac:dyDescent="0.2">
      <c r="A56529" s="253"/>
      <c r="B56529" s="254"/>
    </row>
    <row r="56530" spans="1:2" x14ac:dyDescent="0.2">
      <c r="A56530" s="253"/>
      <c r="B56530" s="254"/>
    </row>
    <row r="56531" spans="1:2" x14ac:dyDescent="0.2">
      <c r="A56531" s="253"/>
      <c r="B56531" s="254"/>
    </row>
    <row r="56532" spans="1:2" x14ac:dyDescent="0.2">
      <c r="A56532" s="253"/>
      <c r="B56532" s="254"/>
    </row>
    <row r="56533" spans="1:2" x14ac:dyDescent="0.2">
      <c r="A56533" s="253"/>
      <c r="B56533" s="254"/>
    </row>
    <row r="56534" spans="1:2" x14ac:dyDescent="0.2">
      <c r="A56534" s="253"/>
      <c r="B56534" s="254"/>
    </row>
    <row r="56535" spans="1:2" x14ac:dyDescent="0.2">
      <c r="A56535" s="253"/>
      <c r="B56535" s="254"/>
    </row>
    <row r="56536" spans="1:2" x14ac:dyDescent="0.2">
      <c r="A56536" s="253"/>
      <c r="B56536" s="254"/>
    </row>
    <row r="56537" spans="1:2" x14ac:dyDescent="0.2">
      <c r="A56537" s="253"/>
      <c r="B56537" s="254"/>
    </row>
    <row r="56538" spans="1:2" x14ac:dyDescent="0.2">
      <c r="A56538" s="253"/>
      <c r="B56538" s="254"/>
    </row>
    <row r="56539" spans="1:2" x14ac:dyDescent="0.2">
      <c r="A56539" s="253"/>
      <c r="B56539" s="254"/>
    </row>
    <row r="56540" spans="1:2" x14ac:dyDescent="0.2">
      <c r="A56540" s="253"/>
      <c r="B56540" s="254"/>
    </row>
    <row r="56541" spans="1:2" x14ac:dyDescent="0.2">
      <c r="A56541" s="253"/>
      <c r="B56541" s="254"/>
    </row>
    <row r="56542" spans="1:2" x14ac:dyDescent="0.2">
      <c r="A56542" s="253"/>
      <c r="B56542" s="254"/>
    </row>
    <row r="56543" spans="1:2" x14ac:dyDescent="0.2">
      <c r="A56543" s="253"/>
      <c r="B56543" s="254"/>
    </row>
    <row r="56544" spans="1:2" x14ac:dyDescent="0.2">
      <c r="A56544" s="253"/>
      <c r="B56544" s="254"/>
    </row>
    <row r="56545" spans="1:2" x14ac:dyDescent="0.2">
      <c r="A56545" s="253"/>
      <c r="B56545" s="254"/>
    </row>
    <row r="56546" spans="1:2" x14ac:dyDescent="0.2">
      <c r="A56546" s="253"/>
      <c r="B56546" s="254"/>
    </row>
    <row r="56547" spans="1:2" x14ac:dyDescent="0.2">
      <c r="A56547" s="253"/>
      <c r="B56547" s="254"/>
    </row>
    <row r="56548" spans="1:2" x14ac:dyDescent="0.2">
      <c r="A56548" s="253"/>
      <c r="B56548" s="254"/>
    </row>
    <row r="56549" spans="1:2" x14ac:dyDescent="0.2">
      <c r="A56549" s="253"/>
      <c r="B56549" s="254"/>
    </row>
    <row r="56550" spans="1:2" x14ac:dyDescent="0.2">
      <c r="A56550" s="253"/>
      <c r="B56550" s="254"/>
    </row>
    <row r="56551" spans="1:2" x14ac:dyDescent="0.2">
      <c r="A56551" s="253"/>
      <c r="B56551" s="254"/>
    </row>
    <row r="56552" spans="1:2" x14ac:dyDescent="0.2">
      <c r="A56552" s="253"/>
      <c r="B56552" s="254"/>
    </row>
    <row r="56553" spans="1:2" x14ac:dyDescent="0.2">
      <c r="A56553" s="253"/>
      <c r="B56553" s="254"/>
    </row>
    <row r="56554" spans="1:2" x14ac:dyDescent="0.2">
      <c r="A56554" s="253"/>
      <c r="B56554" s="254"/>
    </row>
    <row r="56555" spans="1:2" x14ac:dyDescent="0.2">
      <c r="A56555" s="253"/>
      <c r="B56555" s="254"/>
    </row>
    <row r="56556" spans="1:2" x14ac:dyDescent="0.2">
      <c r="A56556" s="253"/>
      <c r="B56556" s="254"/>
    </row>
    <row r="56557" spans="1:2" x14ac:dyDescent="0.2">
      <c r="A56557" s="253"/>
      <c r="B56557" s="254"/>
    </row>
    <row r="56558" spans="1:2" x14ac:dyDescent="0.2">
      <c r="A56558" s="253"/>
      <c r="B56558" s="254"/>
    </row>
    <row r="56559" spans="1:2" x14ac:dyDescent="0.2">
      <c r="A56559" s="253"/>
      <c r="B56559" s="254"/>
    </row>
    <row r="56560" spans="1:2" x14ac:dyDescent="0.2">
      <c r="A56560" s="253"/>
      <c r="B56560" s="254"/>
    </row>
    <row r="56561" spans="1:2" x14ac:dyDescent="0.2">
      <c r="A56561" s="253"/>
      <c r="B56561" s="254"/>
    </row>
    <row r="56562" spans="1:2" x14ac:dyDescent="0.2">
      <c r="A56562" s="253"/>
      <c r="B56562" s="254"/>
    </row>
    <row r="56563" spans="1:2" x14ac:dyDescent="0.2">
      <c r="A56563" s="253"/>
      <c r="B56563" s="254"/>
    </row>
    <row r="56564" spans="1:2" x14ac:dyDescent="0.2">
      <c r="A56564" s="253"/>
      <c r="B56564" s="254"/>
    </row>
    <row r="56565" spans="1:2" x14ac:dyDescent="0.2">
      <c r="A56565" s="253"/>
      <c r="B56565" s="254"/>
    </row>
    <row r="56566" spans="1:2" x14ac:dyDescent="0.2">
      <c r="A56566" s="253"/>
      <c r="B56566" s="254"/>
    </row>
    <row r="56567" spans="1:2" x14ac:dyDescent="0.2">
      <c r="A56567" s="253"/>
      <c r="B56567" s="254"/>
    </row>
    <row r="56568" spans="1:2" x14ac:dyDescent="0.2">
      <c r="A56568" s="253"/>
      <c r="B56568" s="254"/>
    </row>
    <row r="56569" spans="1:2" x14ac:dyDescent="0.2">
      <c r="A56569" s="253"/>
      <c r="B56569" s="254"/>
    </row>
    <row r="56570" spans="1:2" x14ac:dyDescent="0.2">
      <c r="A56570" s="253"/>
      <c r="B56570" s="254"/>
    </row>
    <row r="56571" spans="1:2" x14ac:dyDescent="0.2">
      <c r="A56571" s="253"/>
      <c r="B56571" s="254"/>
    </row>
    <row r="56572" spans="1:2" x14ac:dyDescent="0.2">
      <c r="A56572" s="253"/>
      <c r="B56572" s="254"/>
    </row>
    <row r="56573" spans="1:2" x14ac:dyDescent="0.2">
      <c r="A56573" s="253"/>
      <c r="B56573" s="254"/>
    </row>
    <row r="56574" spans="1:2" x14ac:dyDescent="0.2">
      <c r="A56574" s="253"/>
      <c r="B56574" s="254"/>
    </row>
    <row r="56575" spans="1:2" x14ac:dyDescent="0.2">
      <c r="A56575" s="253"/>
      <c r="B56575" s="254"/>
    </row>
    <row r="56576" spans="1:2" x14ac:dyDescent="0.2">
      <c r="A56576" s="253"/>
      <c r="B56576" s="254"/>
    </row>
    <row r="56577" spans="1:2" x14ac:dyDescent="0.2">
      <c r="A56577" s="253"/>
      <c r="B56577" s="254"/>
    </row>
    <row r="56578" spans="1:2" x14ac:dyDescent="0.2">
      <c r="A56578" s="253"/>
      <c r="B56578" s="254"/>
    </row>
    <row r="56579" spans="1:2" x14ac:dyDescent="0.2">
      <c r="A56579" s="253"/>
      <c r="B56579" s="254"/>
    </row>
    <row r="56580" spans="1:2" x14ac:dyDescent="0.2">
      <c r="A56580" s="253"/>
      <c r="B56580" s="254"/>
    </row>
    <row r="56581" spans="1:2" x14ac:dyDescent="0.2">
      <c r="A56581" s="253"/>
      <c r="B56581" s="254"/>
    </row>
    <row r="56582" spans="1:2" x14ac:dyDescent="0.2">
      <c r="A56582" s="253"/>
      <c r="B56582" s="254"/>
    </row>
    <row r="56583" spans="1:2" x14ac:dyDescent="0.2">
      <c r="A56583" s="253"/>
      <c r="B56583" s="254"/>
    </row>
    <row r="56584" spans="1:2" x14ac:dyDescent="0.2">
      <c r="A56584" s="253"/>
      <c r="B56584" s="254"/>
    </row>
    <row r="56585" spans="1:2" x14ac:dyDescent="0.2">
      <c r="A56585" s="253"/>
      <c r="B56585" s="254"/>
    </row>
    <row r="56586" spans="1:2" x14ac:dyDescent="0.2">
      <c r="A56586" s="253"/>
      <c r="B56586" s="254"/>
    </row>
    <row r="56587" spans="1:2" x14ac:dyDescent="0.2">
      <c r="A56587" s="253"/>
      <c r="B56587" s="254"/>
    </row>
    <row r="56588" spans="1:2" x14ac:dyDescent="0.2">
      <c r="A56588" s="253"/>
      <c r="B56588" s="254"/>
    </row>
    <row r="56589" spans="1:2" x14ac:dyDescent="0.2">
      <c r="A56589" s="253"/>
      <c r="B56589" s="254"/>
    </row>
    <row r="56590" spans="1:2" x14ac:dyDescent="0.2">
      <c r="A56590" s="253"/>
      <c r="B56590" s="254"/>
    </row>
    <row r="56591" spans="1:2" x14ac:dyDescent="0.2">
      <c r="A56591" s="253"/>
      <c r="B56591" s="254"/>
    </row>
    <row r="56592" spans="1:2" x14ac:dyDescent="0.2">
      <c r="A56592" s="253"/>
      <c r="B56592" s="254"/>
    </row>
    <row r="56593" spans="1:2" x14ac:dyDescent="0.2">
      <c r="A56593" s="253"/>
      <c r="B56593" s="254"/>
    </row>
    <row r="56594" spans="1:2" x14ac:dyDescent="0.2">
      <c r="A56594" s="253"/>
      <c r="B56594" s="254"/>
    </row>
    <row r="56595" spans="1:2" x14ac:dyDescent="0.2">
      <c r="A56595" s="253"/>
      <c r="B56595" s="254"/>
    </row>
    <row r="56596" spans="1:2" x14ac:dyDescent="0.2">
      <c r="A56596" s="253"/>
      <c r="B56596" s="254"/>
    </row>
    <row r="56597" spans="1:2" x14ac:dyDescent="0.2">
      <c r="A56597" s="253"/>
      <c r="B56597" s="254"/>
    </row>
    <row r="56598" spans="1:2" x14ac:dyDescent="0.2">
      <c r="A56598" s="253"/>
      <c r="B56598" s="254"/>
    </row>
    <row r="56599" spans="1:2" x14ac:dyDescent="0.2">
      <c r="A56599" s="253"/>
      <c r="B56599" s="254"/>
    </row>
    <row r="56600" spans="1:2" x14ac:dyDescent="0.2">
      <c r="A56600" s="253"/>
      <c r="B56600" s="254"/>
    </row>
    <row r="56601" spans="1:2" x14ac:dyDescent="0.2">
      <c r="A56601" s="253"/>
      <c r="B56601" s="254"/>
    </row>
    <row r="56602" spans="1:2" x14ac:dyDescent="0.2">
      <c r="A56602" s="253"/>
      <c r="B56602" s="254"/>
    </row>
    <row r="56603" spans="1:2" x14ac:dyDescent="0.2">
      <c r="A56603" s="253"/>
      <c r="B56603" s="254"/>
    </row>
    <row r="56604" spans="1:2" x14ac:dyDescent="0.2">
      <c r="A56604" s="253"/>
      <c r="B56604" s="254"/>
    </row>
    <row r="56605" spans="1:2" x14ac:dyDescent="0.2">
      <c r="A56605" s="253"/>
      <c r="B56605" s="254"/>
    </row>
    <row r="56606" spans="1:2" x14ac:dyDescent="0.2">
      <c r="A56606" s="253"/>
      <c r="B56606" s="254"/>
    </row>
    <row r="56607" spans="1:2" x14ac:dyDescent="0.2">
      <c r="A56607" s="253"/>
      <c r="B56607" s="254"/>
    </row>
    <row r="56608" spans="1:2" x14ac:dyDescent="0.2">
      <c r="A56608" s="253"/>
      <c r="B56608" s="254"/>
    </row>
    <row r="56609" spans="1:2" x14ac:dyDescent="0.2">
      <c r="A56609" s="253"/>
      <c r="B56609" s="254"/>
    </row>
    <row r="56610" spans="1:2" x14ac:dyDescent="0.2">
      <c r="A56610" s="253"/>
      <c r="B56610" s="254"/>
    </row>
    <row r="56611" spans="1:2" x14ac:dyDescent="0.2">
      <c r="A56611" s="253"/>
      <c r="B56611" s="254"/>
    </row>
    <row r="56612" spans="1:2" x14ac:dyDescent="0.2">
      <c r="A56612" s="253"/>
      <c r="B56612" s="254"/>
    </row>
    <row r="56613" spans="1:2" x14ac:dyDescent="0.2">
      <c r="A56613" s="253"/>
      <c r="B56613" s="254"/>
    </row>
    <row r="56614" spans="1:2" x14ac:dyDescent="0.2">
      <c r="A56614" s="253"/>
      <c r="B56614" s="254"/>
    </row>
    <row r="56615" spans="1:2" x14ac:dyDescent="0.2">
      <c r="A56615" s="253"/>
      <c r="B56615" s="254"/>
    </row>
    <row r="56616" spans="1:2" x14ac:dyDescent="0.2">
      <c r="A56616" s="253"/>
      <c r="B56616" s="254"/>
    </row>
    <row r="56617" spans="1:2" x14ac:dyDescent="0.2">
      <c r="A56617" s="253"/>
      <c r="B56617" s="254"/>
    </row>
    <row r="56618" spans="1:2" x14ac:dyDescent="0.2">
      <c r="A56618" s="253"/>
      <c r="B56618" s="254"/>
    </row>
    <row r="56619" spans="1:2" x14ac:dyDescent="0.2">
      <c r="A56619" s="253"/>
      <c r="B56619" s="254"/>
    </row>
    <row r="56620" spans="1:2" x14ac:dyDescent="0.2">
      <c r="A56620" s="253"/>
      <c r="B56620" s="254"/>
    </row>
    <row r="56621" spans="1:2" x14ac:dyDescent="0.2">
      <c r="A56621" s="253"/>
      <c r="B56621" s="254"/>
    </row>
    <row r="56622" spans="1:2" x14ac:dyDescent="0.2">
      <c r="A56622" s="253"/>
      <c r="B56622" s="254"/>
    </row>
    <row r="56623" spans="1:2" x14ac:dyDescent="0.2">
      <c r="A56623" s="253"/>
      <c r="B56623" s="254"/>
    </row>
    <row r="56624" spans="1:2" x14ac:dyDescent="0.2">
      <c r="A56624" s="253"/>
      <c r="B56624" s="254"/>
    </row>
    <row r="56625" spans="1:2" x14ac:dyDescent="0.2">
      <c r="A56625" s="253"/>
      <c r="B56625" s="254"/>
    </row>
    <row r="56626" spans="1:2" x14ac:dyDescent="0.2">
      <c r="A56626" s="253"/>
      <c r="B56626" s="254"/>
    </row>
    <row r="56627" spans="1:2" x14ac:dyDescent="0.2">
      <c r="A56627" s="253"/>
      <c r="B56627" s="254"/>
    </row>
    <row r="56628" spans="1:2" x14ac:dyDescent="0.2">
      <c r="A56628" s="253"/>
      <c r="B56628" s="254"/>
    </row>
    <row r="56629" spans="1:2" x14ac:dyDescent="0.2">
      <c r="A56629" s="253"/>
      <c r="B56629" s="254"/>
    </row>
    <row r="56630" spans="1:2" x14ac:dyDescent="0.2">
      <c r="A56630" s="253"/>
      <c r="B56630" s="254"/>
    </row>
    <row r="56631" spans="1:2" x14ac:dyDescent="0.2">
      <c r="A56631" s="253"/>
      <c r="B56631" s="254"/>
    </row>
    <row r="56632" spans="1:2" x14ac:dyDescent="0.2">
      <c r="A56632" s="253"/>
      <c r="B56632" s="254"/>
    </row>
    <row r="56633" spans="1:2" x14ac:dyDescent="0.2">
      <c r="A56633" s="253"/>
      <c r="B56633" s="254"/>
    </row>
    <row r="56634" spans="1:2" x14ac:dyDescent="0.2">
      <c r="A56634" s="253"/>
      <c r="B56634" s="254"/>
    </row>
    <row r="56635" spans="1:2" x14ac:dyDescent="0.2">
      <c r="A56635" s="253"/>
      <c r="B56635" s="254"/>
    </row>
    <row r="56636" spans="1:2" x14ac:dyDescent="0.2">
      <c r="A56636" s="253"/>
      <c r="B56636" s="254"/>
    </row>
    <row r="56637" spans="1:2" x14ac:dyDescent="0.2">
      <c r="A56637" s="253"/>
      <c r="B56637" s="254"/>
    </row>
    <row r="56638" spans="1:2" x14ac:dyDescent="0.2">
      <c r="A56638" s="253"/>
      <c r="B56638" s="254"/>
    </row>
    <row r="56639" spans="1:2" x14ac:dyDescent="0.2">
      <c r="A56639" s="253"/>
      <c r="B56639" s="254"/>
    </row>
    <row r="56640" spans="1:2" x14ac:dyDescent="0.2">
      <c r="A56640" s="253"/>
      <c r="B56640" s="254"/>
    </row>
    <row r="56641" spans="1:2" x14ac:dyDescent="0.2">
      <c r="A56641" s="253"/>
      <c r="B56641" s="254"/>
    </row>
    <row r="56642" spans="1:2" x14ac:dyDescent="0.2">
      <c r="A56642" s="253"/>
      <c r="B56642" s="254"/>
    </row>
    <row r="56643" spans="1:2" x14ac:dyDescent="0.2">
      <c r="A56643" s="253"/>
      <c r="B56643" s="254"/>
    </row>
    <row r="56644" spans="1:2" x14ac:dyDescent="0.2">
      <c r="A56644" s="253"/>
      <c r="B56644" s="254"/>
    </row>
    <row r="56645" spans="1:2" x14ac:dyDescent="0.2">
      <c r="A56645" s="253"/>
      <c r="B56645" s="254"/>
    </row>
    <row r="56646" spans="1:2" x14ac:dyDescent="0.2">
      <c r="A56646" s="253"/>
      <c r="B56646" s="254"/>
    </row>
    <row r="56647" spans="1:2" x14ac:dyDescent="0.2">
      <c r="A56647" s="253"/>
      <c r="B56647" s="254"/>
    </row>
    <row r="56648" spans="1:2" x14ac:dyDescent="0.2">
      <c r="A56648" s="253"/>
      <c r="B56648" s="254"/>
    </row>
    <row r="56649" spans="1:2" x14ac:dyDescent="0.2">
      <c r="A56649" s="253"/>
      <c r="B56649" s="254"/>
    </row>
    <row r="56650" spans="1:2" x14ac:dyDescent="0.2">
      <c r="A56650" s="253"/>
      <c r="B56650" s="254"/>
    </row>
    <row r="56651" spans="1:2" x14ac:dyDescent="0.2">
      <c r="A56651" s="253"/>
      <c r="B56651" s="254"/>
    </row>
    <row r="56652" spans="1:2" x14ac:dyDescent="0.2">
      <c r="A56652" s="253"/>
      <c r="B56652" s="254"/>
    </row>
    <row r="56653" spans="1:2" x14ac:dyDescent="0.2">
      <c r="A56653" s="253"/>
      <c r="B56653" s="254"/>
    </row>
    <row r="56654" spans="1:2" x14ac:dyDescent="0.2">
      <c r="A56654" s="253"/>
      <c r="B56654" s="254"/>
    </row>
    <row r="56655" spans="1:2" x14ac:dyDescent="0.2">
      <c r="A56655" s="253"/>
      <c r="B56655" s="254"/>
    </row>
    <row r="56656" spans="1:2" x14ac:dyDescent="0.2">
      <c r="A56656" s="253"/>
      <c r="B56656" s="254"/>
    </row>
    <row r="56657" spans="1:2" x14ac:dyDescent="0.2">
      <c r="A56657" s="253"/>
      <c r="B56657" s="254"/>
    </row>
    <row r="56658" spans="1:2" x14ac:dyDescent="0.2">
      <c r="A56658" s="253"/>
      <c r="B56658" s="254"/>
    </row>
    <row r="56659" spans="1:2" x14ac:dyDescent="0.2">
      <c r="A56659" s="253"/>
      <c r="B56659" s="254"/>
    </row>
    <row r="56660" spans="1:2" x14ac:dyDescent="0.2">
      <c r="A56660" s="253"/>
      <c r="B56660" s="254"/>
    </row>
    <row r="56661" spans="1:2" x14ac:dyDescent="0.2">
      <c r="A56661" s="253"/>
      <c r="B56661" s="254"/>
    </row>
    <row r="56662" spans="1:2" x14ac:dyDescent="0.2">
      <c r="A56662" s="253"/>
      <c r="B56662" s="254"/>
    </row>
    <row r="56663" spans="1:2" x14ac:dyDescent="0.2">
      <c r="A56663" s="253"/>
      <c r="B56663" s="254"/>
    </row>
    <row r="56664" spans="1:2" x14ac:dyDescent="0.2">
      <c r="A56664" s="253"/>
      <c r="B56664" s="254"/>
    </row>
    <row r="56665" spans="1:2" x14ac:dyDescent="0.2">
      <c r="A56665" s="253"/>
      <c r="B56665" s="254"/>
    </row>
    <row r="56666" spans="1:2" x14ac:dyDescent="0.2">
      <c r="A56666" s="253"/>
      <c r="B56666" s="254"/>
    </row>
    <row r="56667" spans="1:2" x14ac:dyDescent="0.2">
      <c r="A56667" s="253"/>
      <c r="B56667" s="254"/>
    </row>
    <row r="56668" spans="1:2" x14ac:dyDescent="0.2">
      <c r="A56668" s="253"/>
      <c r="B56668" s="254"/>
    </row>
    <row r="56669" spans="1:2" x14ac:dyDescent="0.2">
      <c r="A56669" s="253"/>
      <c r="B56669" s="254"/>
    </row>
    <row r="56670" spans="1:2" x14ac:dyDescent="0.2">
      <c r="A56670" s="253"/>
      <c r="B56670" s="254"/>
    </row>
    <row r="56671" spans="1:2" x14ac:dyDescent="0.2">
      <c r="A56671" s="253"/>
      <c r="B56671" s="254"/>
    </row>
    <row r="56672" spans="1:2" x14ac:dyDescent="0.2">
      <c r="A56672" s="253"/>
      <c r="B56672" s="254"/>
    </row>
    <row r="56673" spans="1:2" x14ac:dyDescent="0.2">
      <c r="A56673" s="253"/>
      <c r="B56673" s="254"/>
    </row>
    <row r="56674" spans="1:2" x14ac:dyDescent="0.2">
      <c r="A56674" s="253"/>
      <c r="B56674" s="254"/>
    </row>
    <row r="56675" spans="1:2" x14ac:dyDescent="0.2">
      <c r="A56675" s="253"/>
      <c r="B56675" s="254"/>
    </row>
    <row r="56676" spans="1:2" x14ac:dyDescent="0.2">
      <c r="A56676" s="253"/>
      <c r="B56676" s="254"/>
    </row>
    <row r="56677" spans="1:2" x14ac:dyDescent="0.2">
      <c r="A56677" s="253"/>
      <c r="B56677" s="254"/>
    </row>
    <row r="56678" spans="1:2" x14ac:dyDescent="0.2">
      <c r="A56678" s="253"/>
      <c r="B56678" s="254"/>
    </row>
    <row r="56679" spans="1:2" x14ac:dyDescent="0.2">
      <c r="A56679" s="253"/>
      <c r="B56679" s="254"/>
    </row>
    <row r="56680" spans="1:2" x14ac:dyDescent="0.2">
      <c r="A56680" s="253"/>
      <c r="B56680" s="254"/>
    </row>
    <row r="56681" spans="1:2" x14ac:dyDescent="0.2">
      <c r="A56681" s="253"/>
      <c r="B56681" s="254"/>
    </row>
    <row r="56682" spans="1:2" x14ac:dyDescent="0.2">
      <c r="A56682" s="253"/>
      <c r="B56682" s="254"/>
    </row>
    <row r="56683" spans="1:2" x14ac:dyDescent="0.2">
      <c r="A56683" s="253"/>
      <c r="B56683" s="254"/>
    </row>
    <row r="56684" spans="1:2" x14ac:dyDescent="0.2">
      <c r="A56684" s="253"/>
      <c r="B56684" s="254"/>
    </row>
    <row r="56685" spans="1:2" x14ac:dyDescent="0.2">
      <c r="A56685" s="253"/>
      <c r="B56685" s="254"/>
    </row>
    <row r="56686" spans="1:2" x14ac:dyDescent="0.2">
      <c r="A56686" s="253"/>
      <c r="B56686" s="254"/>
    </row>
    <row r="56687" spans="1:2" x14ac:dyDescent="0.2">
      <c r="A56687" s="253"/>
      <c r="B56687" s="254"/>
    </row>
    <row r="56688" spans="1:2" x14ac:dyDescent="0.2">
      <c r="A56688" s="253"/>
      <c r="B56688" s="254"/>
    </row>
    <row r="56689" spans="1:2" x14ac:dyDescent="0.2">
      <c r="A56689" s="253"/>
      <c r="B56689" s="254"/>
    </row>
    <row r="56690" spans="1:2" x14ac:dyDescent="0.2">
      <c r="A56690" s="253"/>
      <c r="B56690" s="254"/>
    </row>
    <row r="56691" spans="1:2" x14ac:dyDescent="0.2">
      <c r="A56691" s="253"/>
      <c r="B56691" s="254"/>
    </row>
    <row r="56692" spans="1:2" x14ac:dyDescent="0.2">
      <c r="A56692" s="253"/>
      <c r="B56692" s="254"/>
    </row>
    <row r="56693" spans="1:2" x14ac:dyDescent="0.2">
      <c r="A56693" s="253"/>
      <c r="B56693" s="254"/>
    </row>
    <row r="56694" spans="1:2" x14ac:dyDescent="0.2">
      <c r="A56694" s="253"/>
      <c r="B56694" s="254"/>
    </row>
    <row r="56695" spans="1:2" x14ac:dyDescent="0.2">
      <c r="A56695" s="253"/>
      <c r="B56695" s="254"/>
    </row>
    <row r="56696" spans="1:2" x14ac:dyDescent="0.2">
      <c r="A56696" s="253"/>
      <c r="B56696" s="254"/>
    </row>
    <row r="56697" spans="1:2" x14ac:dyDescent="0.2">
      <c r="A56697" s="253"/>
      <c r="B56697" s="254"/>
    </row>
    <row r="56698" spans="1:2" x14ac:dyDescent="0.2">
      <c r="A56698" s="253"/>
      <c r="B56698" s="254"/>
    </row>
    <row r="56699" spans="1:2" x14ac:dyDescent="0.2">
      <c r="A56699" s="253"/>
      <c r="B56699" s="254"/>
    </row>
    <row r="56700" spans="1:2" x14ac:dyDescent="0.2">
      <c r="A56700" s="253"/>
      <c r="B56700" s="254"/>
    </row>
    <row r="56701" spans="1:2" x14ac:dyDescent="0.2">
      <c r="A56701" s="253"/>
      <c r="B56701" s="254"/>
    </row>
    <row r="56702" spans="1:2" x14ac:dyDescent="0.2">
      <c r="A56702" s="253"/>
      <c r="B56702" s="254"/>
    </row>
    <row r="56703" spans="1:2" x14ac:dyDescent="0.2">
      <c r="A56703" s="253"/>
      <c r="B56703" s="254"/>
    </row>
    <row r="56704" spans="1:2" x14ac:dyDescent="0.2">
      <c r="A56704" s="253"/>
      <c r="B56704" s="254"/>
    </row>
    <row r="56705" spans="1:2" x14ac:dyDescent="0.2">
      <c r="A56705" s="253"/>
      <c r="B56705" s="254"/>
    </row>
    <row r="56706" spans="1:2" x14ac:dyDescent="0.2">
      <c r="A56706" s="253"/>
      <c r="B56706" s="254"/>
    </row>
    <row r="56707" spans="1:2" x14ac:dyDescent="0.2">
      <c r="A56707" s="253"/>
      <c r="B56707" s="254"/>
    </row>
    <row r="56708" spans="1:2" x14ac:dyDescent="0.2">
      <c r="A56708" s="253"/>
      <c r="B56708" s="254"/>
    </row>
    <row r="56709" spans="1:2" x14ac:dyDescent="0.2">
      <c r="A56709" s="253"/>
      <c r="B56709" s="254"/>
    </row>
    <row r="56710" spans="1:2" x14ac:dyDescent="0.2">
      <c r="A56710" s="253"/>
      <c r="B56710" s="254"/>
    </row>
    <row r="56711" spans="1:2" x14ac:dyDescent="0.2">
      <c r="A56711" s="253"/>
      <c r="B56711" s="254"/>
    </row>
    <row r="56712" spans="1:2" x14ac:dyDescent="0.2">
      <c r="A56712" s="253"/>
      <c r="B56712" s="254"/>
    </row>
    <row r="56713" spans="1:2" x14ac:dyDescent="0.2">
      <c r="A56713" s="253"/>
      <c r="B56713" s="254"/>
    </row>
    <row r="56714" spans="1:2" x14ac:dyDescent="0.2">
      <c r="A56714" s="253"/>
      <c r="B56714" s="254"/>
    </row>
    <row r="56715" spans="1:2" x14ac:dyDescent="0.2">
      <c r="A56715" s="253"/>
      <c r="B56715" s="254"/>
    </row>
    <row r="56716" spans="1:2" x14ac:dyDescent="0.2">
      <c r="A56716" s="253"/>
      <c r="B56716" s="254"/>
    </row>
    <row r="56717" spans="1:2" x14ac:dyDescent="0.2">
      <c r="A56717" s="253"/>
      <c r="B56717" s="254"/>
    </row>
    <row r="56718" spans="1:2" x14ac:dyDescent="0.2">
      <c r="A56718" s="253"/>
      <c r="B56718" s="254"/>
    </row>
    <row r="56719" spans="1:2" x14ac:dyDescent="0.2">
      <c r="A56719" s="253"/>
      <c r="B56719" s="254"/>
    </row>
    <row r="56720" spans="1:2" x14ac:dyDescent="0.2">
      <c r="A56720" s="253"/>
      <c r="B56720" s="254"/>
    </row>
    <row r="56721" spans="1:2" x14ac:dyDescent="0.2">
      <c r="A56721" s="253"/>
      <c r="B56721" s="254"/>
    </row>
    <row r="56722" spans="1:2" x14ac:dyDescent="0.2">
      <c r="A56722" s="253"/>
      <c r="B56722" s="254"/>
    </row>
    <row r="56723" spans="1:2" x14ac:dyDescent="0.2">
      <c r="A56723" s="253"/>
      <c r="B56723" s="254"/>
    </row>
    <row r="56724" spans="1:2" x14ac:dyDescent="0.2">
      <c r="A56724" s="253"/>
      <c r="B56724" s="254"/>
    </row>
    <row r="56725" spans="1:2" x14ac:dyDescent="0.2">
      <c r="A56725" s="253"/>
      <c r="B56725" s="254"/>
    </row>
    <row r="56726" spans="1:2" x14ac:dyDescent="0.2">
      <c r="A56726" s="253"/>
      <c r="B56726" s="254"/>
    </row>
    <row r="56727" spans="1:2" x14ac:dyDescent="0.2">
      <c r="A56727" s="253"/>
      <c r="B56727" s="254"/>
    </row>
    <row r="56728" spans="1:2" x14ac:dyDescent="0.2">
      <c r="A56728" s="253"/>
      <c r="B56728" s="254"/>
    </row>
    <row r="56729" spans="1:2" x14ac:dyDescent="0.2">
      <c r="A56729" s="253"/>
      <c r="B56729" s="254"/>
    </row>
    <row r="56730" spans="1:2" x14ac:dyDescent="0.2">
      <c r="A56730" s="253"/>
      <c r="B56730" s="254"/>
    </row>
    <row r="56731" spans="1:2" x14ac:dyDescent="0.2">
      <c r="A56731" s="253"/>
      <c r="B56731" s="254"/>
    </row>
    <row r="56732" spans="1:2" x14ac:dyDescent="0.2">
      <c r="A56732" s="253"/>
      <c r="B56732" s="254"/>
    </row>
    <row r="56733" spans="1:2" x14ac:dyDescent="0.2">
      <c r="A56733" s="253"/>
      <c r="B56733" s="254"/>
    </row>
    <row r="56734" spans="1:2" x14ac:dyDescent="0.2">
      <c r="A56734" s="253"/>
      <c r="B56734" s="254"/>
    </row>
    <row r="56735" spans="1:2" x14ac:dyDescent="0.2">
      <c r="A56735" s="253"/>
      <c r="B56735" s="254"/>
    </row>
    <row r="56736" spans="1:2" x14ac:dyDescent="0.2">
      <c r="A56736" s="253"/>
      <c r="B56736" s="254"/>
    </row>
    <row r="56737" spans="1:2" x14ac:dyDescent="0.2">
      <c r="A56737" s="253"/>
      <c r="B56737" s="254"/>
    </row>
    <row r="56738" spans="1:2" x14ac:dyDescent="0.2">
      <c r="A56738" s="253"/>
      <c r="B56738" s="254"/>
    </row>
    <row r="56739" spans="1:2" x14ac:dyDescent="0.2">
      <c r="A56739" s="253"/>
      <c r="B56739" s="254"/>
    </row>
    <row r="56740" spans="1:2" x14ac:dyDescent="0.2">
      <c r="A56740" s="253"/>
      <c r="B56740" s="254"/>
    </row>
    <row r="56741" spans="1:2" x14ac:dyDescent="0.2">
      <c r="A56741" s="253"/>
      <c r="B56741" s="254"/>
    </row>
    <row r="56742" spans="1:2" x14ac:dyDescent="0.2">
      <c r="A56742" s="253"/>
      <c r="B56742" s="254"/>
    </row>
    <row r="56743" spans="1:2" x14ac:dyDescent="0.2">
      <c r="A56743" s="253"/>
      <c r="B56743" s="254"/>
    </row>
    <row r="56744" spans="1:2" x14ac:dyDescent="0.2">
      <c r="A56744" s="253"/>
      <c r="B56744" s="254"/>
    </row>
    <row r="56745" spans="1:2" x14ac:dyDescent="0.2">
      <c r="A56745" s="253"/>
      <c r="B56745" s="254"/>
    </row>
    <row r="56746" spans="1:2" x14ac:dyDescent="0.2">
      <c r="A56746" s="253"/>
      <c r="B56746" s="254"/>
    </row>
    <row r="56747" spans="1:2" x14ac:dyDescent="0.2">
      <c r="A56747" s="253"/>
      <c r="B56747" s="254"/>
    </row>
    <row r="56748" spans="1:2" x14ac:dyDescent="0.2">
      <c r="A56748" s="253"/>
      <c r="B56748" s="254"/>
    </row>
    <row r="56749" spans="1:2" x14ac:dyDescent="0.2">
      <c r="A56749" s="253"/>
      <c r="B56749" s="254"/>
    </row>
    <row r="56750" spans="1:2" x14ac:dyDescent="0.2">
      <c r="A56750" s="253"/>
      <c r="B56750" s="254"/>
    </row>
    <row r="56751" spans="1:2" x14ac:dyDescent="0.2">
      <c r="A56751" s="253"/>
      <c r="B56751" s="254"/>
    </row>
    <row r="56752" spans="1:2" x14ac:dyDescent="0.2">
      <c r="A56752" s="253"/>
      <c r="B56752" s="254"/>
    </row>
    <row r="56753" spans="1:2" x14ac:dyDescent="0.2">
      <c r="A56753" s="253"/>
      <c r="B56753" s="254"/>
    </row>
    <row r="56754" spans="1:2" x14ac:dyDescent="0.2">
      <c r="A56754" s="253"/>
      <c r="B56754" s="254"/>
    </row>
    <row r="56755" spans="1:2" x14ac:dyDescent="0.2">
      <c r="A56755" s="253"/>
      <c r="B56755" s="254"/>
    </row>
    <row r="56756" spans="1:2" x14ac:dyDescent="0.2">
      <c r="A56756" s="253"/>
      <c r="B56756" s="254"/>
    </row>
    <row r="56757" spans="1:2" x14ac:dyDescent="0.2">
      <c r="A56757" s="253"/>
      <c r="B56757" s="254"/>
    </row>
    <row r="56758" spans="1:2" x14ac:dyDescent="0.2">
      <c r="A56758" s="253"/>
      <c r="B56758" s="254"/>
    </row>
    <row r="56759" spans="1:2" x14ac:dyDescent="0.2">
      <c r="A56759" s="253"/>
      <c r="B56759" s="254"/>
    </row>
    <row r="56760" spans="1:2" x14ac:dyDescent="0.2">
      <c r="A56760" s="253"/>
      <c r="B56760" s="254"/>
    </row>
    <row r="56761" spans="1:2" x14ac:dyDescent="0.2">
      <c r="A56761" s="253"/>
      <c r="B56761" s="254"/>
    </row>
    <row r="56762" spans="1:2" x14ac:dyDescent="0.2">
      <c r="A56762" s="253"/>
      <c r="B56762" s="254"/>
    </row>
    <row r="56763" spans="1:2" x14ac:dyDescent="0.2">
      <c r="A56763" s="253"/>
      <c r="B56763" s="254"/>
    </row>
    <row r="56764" spans="1:2" x14ac:dyDescent="0.2">
      <c r="A56764" s="253"/>
      <c r="B56764" s="254"/>
    </row>
    <row r="56765" spans="1:2" x14ac:dyDescent="0.2">
      <c r="A56765" s="253"/>
      <c r="B56765" s="254"/>
    </row>
    <row r="56766" spans="1:2" x14ac:dyDescent="0.2">
      <c r="A56766" s="253"/>
      <c r="B56766" s="254"/>
    </row>
    <row r="56767" spans="1:2" x14ac:dyDescent="0.2">
      <c r="A56767" s="253"/>
      <c r="B56767" s="254"/>
    </row>
    <row r="56768" spans="1:2" x14ac:dyDescent="0.2">
      <c r="A56768" s="253"/>
      <c r="B56768" s="254"/>
    </row>
    <row r="56769" spans="1:2" x14ac:dyDescent="0.2">
      <c r="A56769" s="253"/>
      <c r="B56769" s="254"/>
    </row>
    <row r="56770" spans="1:2" x14ac:dyDescent="0.2">
      <c r="A56770" s="253"/>
      <c r="B56770" s="254"/>
    </row>
    <row r="56771" spans="1:2" x14ac:dyDescent="0.2">
      <c r="A56771" s="253"/>
      <c r="B56771" s="254"/>
    </row>
    <row r="56772" spans="1:2" x14ac:dyDescent="0.2">
      <c r="A56772" s="253"/>
      <c r="B56772" s="254"/>
    </row>
    <row r="56773" spans="1:2" x14ac:dyDescent="0.2">
      <c r="A56773" s="253"/>
      <c r="B56773" s="254"/>
    </row>
    <row r="56774" spans="1:2" x14ac:dyDescent="0.2">
      <c r="A56774" s="253"/>
      <c r="B56774" s="254"/>
    </row>
    <row r="56775" spans="1:2" x14ac:dyDescent="0.2">
      <c r="A56775" s="253"/>
      <c r="B56775" s="254"/>
    </row>
    <row r="56776" spans="1:2" x14ac:dyDescent="0.2">
      <c r="A56776" s="253"/>
      <c r="B56776" s="254"/>
    </row>
    <row r="56777" spans="1:2" x14ac:dyDescent="0.2">
      <c r="A56777" s="253"/>
      <c r="B56777" s="254"/>
    </row>
    <row r="56778" spans="1:2" x14ac:dyDescent="0.2">
      <c r="A56778" s="253"/>
      <c r="B56778" s="254"/>
    </row>
    <row r="56779" spans="1:2" x14ac:dyDescent="0.2">
      <c r="A56779" s="253"/>
      <c r="B56779" s="254"/>
    </row>
    <row r="56780" spans="1:2" x14ac:dyDescent="0.2">
      <c r="A56780" s="253"/>
      <c r="B56780" s="254"/>
    </row>
    <row r="56781" spans="1:2" x14ac:dyDescent="0.2">
      <c r="A56781" s="253"/>
      <c r="B56781" s="254"/>
    </row>
    <row r="56782" spans="1:2" x14ac:dyDescent="0.2">
      <c r="A56782" s="253"/>
      <c r="B56782" s="254"/>
    </row>
    <row r="56783" spans="1:2" x14ac:dyDescent="0.2">
      <c r="A56783" s="253"/>
      <c r="B56783" s="254"/>
    </row>
    <row r="56784" spans="1:2" x14ac:dyDescent="0.2">
      <c r="A56784" s="253"/>
      <c r="B56784" s="254"/>
    </row>
    <row r="56785" spans="1:2" x14ac:dyDescent="0.2">
      <c r="A56785" s="253"/>
      <c r="B56785" s="254"/>
    </row>
    <row r="56786" spans="1:2" x14ac:dyDescent="0.2">
      <c r="A56786" s="253"/>
      <c r="B56786" s="254"/>
    </row>
    <row r="56787" spans="1:2" x14ac:dyDescent="0.2">
      <c r="A56787" s="253"/>
      <c r="B56787" s="254"/>
    </row>
    <row r="56788" spans="1:2" x14ac:dyDescent="0.2">
      <c r="A56788" s="253"/>
      <c r="B56788" s="254"/>
    </row>
    <row r="56789" spans="1:2" x14ac:dyDescent="0.2">
      <c r="A56789" s="253"/>
      <c r="B56789" s="254"/>
    </row>
    <row r="56790" spans="1:2" x14ac:dyDescent="0.2">
      <c r="A56790" s="253"/>
      <c r="B56790" s="254"/>
    </row>
    <row r="56791" spans="1:2" x14ac:dyDescent="0.2">
      <c r="A56791" s="253"/>
      <c r="B56791" s="254"/>
    </row>
    <row r="56792" spans="1:2" x14ac:dyDescent="0.2">
      <c r="A56792" s="253"/>
      <c r="B56792" s="254"/>
    </row>
    <row r="56793" spans="1:2" x14ac:dyDescent="0.2">
      <c r="A56793" s="253"/>
      <c r="B56793" s="254"/>
    </row>
    <row r="56794" spans="1:2" x14ac:dyDescent="0.2">
      <c r="A56794" s="253"/>
      <c r="B56794" s="254"/>
    </row>
    <row r="56795" spans="1:2" x14ac:dyDescent="0.2">
      <c r="A56795" s="253"/>
      <c r="B56795" s="254"/>
    </row>
    <row r="56796" spans="1:2" x14ac:dyDescent="0.2">
      <c r="A56796" s="253"/>
      <c r="B56796" s="254"/>
    </row>
    <row r="56797" spans="1:2" x14ac:dyDescent="0.2">
      <c r="A56797" s="253"/>
      <c r="B56797" s="254"/>
    </row>
    <row r="56798" spans="1:2" x14ac:dyDescent="0.2">
      <c r="A56798" s="253"/>
      <c r="B56798" s="254"/>
    </row>
    <row r="56799" spans="1:2" x14ac:dyDescent="0.2">
      <c r="A56799" s="253"/>
      <c r="B56799" s="254"/>
    </row>
    <row r="56800" spans="1:2" x14ac:dyDescent="0.2">
      <c r="A56800" s="253"/>
      <c r="B56800" s="254"/>
    </row>
    <row r="56801" spans="1:2" x14ac:dyDescent="0.2">
      <c r="A56801" s="253"/>
      <c r="B56801" s="254"/>
    </row>
    <row r="56802" spans="1:2" x14ac:dyDescent="0.2">
      <c r="A56802" s="253"/>
      <c r="B56802" s="254"/>
    </row>
    <row r="56803" spans="1:2" x14ac:dyDescent="0.2">
      <c r="A56803" s="253"/>
      <c r="B56803" s="254"/>
    </row>
    <row r="56804" spans="1:2" x14ac:dyDescent="0.2">
      <c r="A56804" s="253"/>
      <c r="B56804" s="254"/>
    </row>
    <row r="56805" spans="1:2" x14ac:dyDescent="0.2">
      <c r="A56805" s="253"/>
      <c r="B56805" s="254"/>
    </row>
    <row r="56806" spans="1:2" x14ac:dyDescent="0.2">
      <c r="A56806" s="253"/>
      <c r="B56806" s="254"/>
    </row>
    <row r="56807" spans="1:2" x14ac:dyDescent="0.2">
      <c r="A56807" s="253"/>
      <c r="B56807" s="254"/>
    </row>
    <row r="56808" spans="1:2" x14ac:dyDescent="0.2">
      <c r="A56808" s="253"/>
      <c r="B56808" s="254"/>
    </row>
    <row r="56809" spans="1:2" x14ac:dyDescent="0.2">
      <c r="A56809" s="253"/>
      <c r="B56809" s="254"/>
    </row>
    <row r="56810" spans="1:2" x14ac:dyDescent="0.2">
      <c r="A56810" s="253"/>
      <c r="B56810" s="254"/>
    </row>
    <row r="56811" spans="1:2" x14ac:dyDescent="0.2">
      <c r="A56811" s="253"/>
      <c r="B56811" s="254"/>
    </row>
    <row r="56812" spans="1:2" x14ac:dyDescent="0.2">
      <c r="A56812" s="253"/>
      <c r="B56812" s="254"/>
    </row>
    <row r="56813" spans="1:2" x14ac:dyDescent="0.2">
      <c r="A56813" s="253"/>
      <c r="B56813" s="254"/>
    </row>
    <row r="56814" spans="1:2" x14ac:dyDescent="0.2">
      <c r="A56814" s="253"/>
      <c r="B56814" s="254"/>
    </row>
    <row r="56815" spans="1:2" x14ac:dyDescent="0.2">
      <c r="A56815" s="253"/>
      <c r="B56815" s="254"/>
    </row>
    <row r="56816" spans="1:2" x14ac:dyDescent="0.2">
      <c r="A56816" s="253"/>
      <c r="B56816" s="254"/>
    </row>
    <row r="56817" spans="1:2" x14ac:dyDescent="0.2">
      <c r="A56817" s="253"/>
      <c r="B56817" s="254"/>
    </row>
    <row r="56818" spans="1:2" x14ac:dyDescent="0.2">
      <c r="A56818" s="253"/>
      <c r="B56818" s="254"/>
    </row>
    <row r="56819" spans="1:2" x14ac:dyDescent="0.2">
      <c r="A56819" s="253"/>
      <c r="B56819" s="254"/>
    </row>
    <row r="56820" spans="1:2" x14ac:dyDescent="0.2">
      <c r="A56820" s="253"/>
      <c r="B56820" s="254"/>
    </row>
    <row r="56821" spans="1:2" x14ac:dyDescent="0.2">
      <c r="A56821" s="253"/>
      <c r="B56821" s="254"/>
    </row>
    <row r="56822" spans="1:2" x14ac:dyDescent="0.2">
      <c r="A56822" s="253"/>
      <c r="B56822" s="254"/>
    </row>
    <row r="56823" spans="1:2" x14ac:dyDescent="0.2">
      <c r="A56823" s="253"/>
      <c r="B56823" s="254"/>
    </row>
    <row r="56824" spans="1:2" x14ac:dyDescent="0.2">
      <c r="A56824" s="253"/>
      <c r="B56824" s="254"/>
    </row>
    <row r="56825" spans="1:2" x14ac:dyDescent="0.2">
      <c r="A56825" s="253"/>
      <c r="B56825" s="254"/>
    </row>
    <row r="56826" spans="1:2" x14ac:dyDescent="0.2">
      <c r="A56826" s="253"/>
      <c r="B56826" s="254"/>
    </row>
    <row r="56827" spans="1:2" x14ac:dyDescent="0.2">
      <c r="A56827" s="253"/>
      <c r="B56827" s="254"/>
    </row>
    <row r="56828" spans="1:2" x14ac:dyDescent="0.2">
      <c r="A56828" s="253"/>
      <c r="B56828" s="254"/>
    </row>
    <row r="56829" spans="1:2" x14ac:dyDescent="0.2">
      <c r="A56829" s="253"/>
      <c r="B56829" s="254"/>
    </row>
    <row r="56830" spans="1:2" x14ac:dyDescent="0.2">
      <c r="A56830" s="253"/>
      <c r="B56830" s="254"/>
    </row>
    <row r="56831" spans="1:2" x14ac:dyDescent="0.2">
      <c r="A56831" s="253"/>
      <c r="B56831" s="254"/>
    </row>
    <row r="56832" spans="1:2" x14ac:dyDescent="0.2">
      <c r="A56832" s="253"/>
      <c r="B56832" s="254"/>
    </row>
    <row r="56833" spans="1:2" x14ac:dyDescent="0.2">
      <c r="A56833" s="253"/>
      <c r="B56833" s="254"/>
    </row>
    <row r="56834" spans="1:2" x14ac:dyDescent="0.2">
      <c r="A56834" s="253"/>
      <c r="B56834" s="254"/>
    </row>
    <row r="56835" spans="1:2" x14ac:dyDescent="0.2">
      <c r="A56835" s="253"/>
      <c r="B56835" s="254"/>
    </row>
    <row r="56836" spans="1:2" x14ac:dyDescent="0.2">
      <c r="A56836" s="253"/>
      <c r="B56836" s="254"/>
    </row>
    <row r="56837" spans="1:2" x14ac:dyDescent="0.2">
      <c r="A56837" s="253"/>
      <c r="B56837" s="254"/>
    </row>
    <row r="56838" spans="1:2" x14ac:dyDescent="0.2">
      <c r="A56838" s="253"/>
      <c r="B56838" s="254"/>
    </row>
    <row r="56839" spans="1:2" x14ac:dyDescent="0.2">
      <c r="A56839" s="253"/>
      <c r="B56839" s="254"/>
    </row>
    <row r="56840" spans="1:2" x14ac:dyDescent="0.2">
      <c r="A56840" s="253"/>
      <c r="B56840" s="254"/>
    </row>
    <row r="56841" spans="1:2" x14ac:dyDescent="0.2">
      <c r="A56841" s="253"/>
      <c r="B56841" s="254"/>
    </row>
    <row r="56842" spans="1:2" x14ac:dyDescent="0.2">
      <c r="A56842" s="253"/>
      <c r="B56842" s="254"/>
    </row>
    <row r="56843" spans="1:2" x14ac:dyDescent="0.2">
      <c r="A56843" s="253"/>
      <c r="B56843" s="254"/>
    </row>
    <row r="56844" spans="1:2" x14ac:dyDescent="0.2">
      <c r="A56844" s="253"/>
      <c r="B56844" s="254"/>
    </row>
    <row r="56845" spans="1:2" x14ac:dyDescent="0.2">
      <c r="A56845" s="253"/>
      <c r="B56845" s="254"/>
    </row>
    <row r="56846" spans="1:2" x14ac:dyDescent="0.2">
      <c r="A56846" s="253"/>
      <c r="B56846" s="254"/>
    </row>
    <row r="56847" spans="1:2" x14ac:dyDescent="0.2">
      <c r="A56847" s="253"/>
      <c r="B56847" s="254"/>
    </row>
    <row r="56848" spans="1:2" x14ac:dyDescent="0.2">
      <c r="A56848" s="253"/>
      <c r="B56848" s="254"/>
    </row>
    <row r="56849" spans="1:2" x14ac:dyDescent="0.2">
      <c r="A56849" s="253"/>
      <c r="B56849" s="254"/>
    </row>
    <row r="56850" spans="1:2" x14ac:dyDescent="0.2">
      <c r="A56850" s="253"/>
      <c r="B56850" s="254"/>
    </row>
    <row r="56851" spans="1:2" x14ac:dyDescent="0.2">
      <c r="A56851" s="253"/>
      <c r="B56851" s="254"/>
    </row>
    <row r="56852" spans="1:2" x14ac:dyDescent="0.2">
      <c r="A56852" s="253"/>
      <c r="B56852" s="254"/>
    </row>
    <row r="56853" spans="1:2" x14ac:dyDescent="0.2">
      <c r="A56853" s="253"/>
      <c r="B56853" s="254"/>
    </row>
    <row r="56854" spans="1:2" x14ac:dyDescent="0.2">
      <c r="A56854" s="253"/>
      <c r="B56854" s="254"/>
    </row>
    <row r="56855" spans="1:2" x14ac:dyDescent="0.2">
      <c r="A56855" s="253"/>
      <c r="B56855" s="254"/>
    </row>
    <row r="56856" spans="1:2" x14ac:dyDescent="0.2">
      <c r="A56856" s="253"/>
      <c r="B56856" s="254"/>
    </row>
    <row r="56857" spans="1:2" x14ac:dyDescent="0.2">
      <c r="A56857" s="253"/>
      <c r="B56857" s="254"/>
    </row>
    <row r="56858" spans="1:2" x14ac:dyDescent="0.2">
      <c r="A56858" s="253"/>
      <c r="B56858" s="254"/>
    </row>
    <row r="56859" spans="1:2" x14ac:dyDescent="0.2">
      <c r="A56859" s="253"/>
      <c r="B56859" s="254"/>
    </row>
    <row r="56860" spans="1:2" x14ac:dyDescent="0.2">
      <c r="A56860" s="253"/>
      <c r="B56860" s="254"/>
    </row>
    <row r="56861" spans="1:2" x14ac:dyDescent="0.2">
      <c r="A56861" s="253"/>
      <c r="B56861" s="254"/>
    </row>
    <row r="56862" spans="1:2" x14ac:dyDescent="0.2">
      <c r="A56862" s="253"/>
      <c r="B56862" s="254"/>
    </row>
    <row r="56863" spans="1:2" x14ac:dyDescent="0.2">
      <c r="A56863" s="253"/>
      <c r="B56863" s="254"/>
    </row>
    <row r="56864" spans="1:2" x14ac:dyDescent="0.2">
      <c r="A56864" s="253"/>
      <c r="B56864" s="254"/>
    </row>
    <row r="56865" spans="1:2" x14ac:dyDescent="0.2">
      <c r="A56865" s="253"/>
      <c r="B56865" s="254"/>
    </row>
    <row r="56866" spans="1:2" x14ac:dyDescent="0.2">
      <c r="A56866" s="253"/>
      <c r="B56866" s="254"/>
    </row>
    <row r="56867" spans="1:2" x14ac:dyDescent="0.2">
      <c r="A56867" s="253"/>
      <c r="B56867" s="254"/>
    </row>
    <row r="56868" spans="1:2" x14ac:dyDescent="0.2">
      <c r="A56868" s="253"/>
      <c r="B56868" s="254"/>
    </row>
    <row r="56869" spans="1:2" x14ac:dyDescent="0.2">
      <c r="A56869" s="253"/>
      <c r="B56869" s="254"/>
    </row>
    <row r="56870" spans="1:2" x14ac:dyDescent="0.2">
      <c r="A56870" s="253"/>
      <c r="B56870" s="254"/>
    </row>
    <row r="56871" spans="1:2" x14ac:dyDescent="0.2">
      <c r="A56871" s="253"/>
      <c r="B56871" s="254"/>
    </row>
    <row r="56872" spans="1:2" x14ac:dyDescent="0.2">
      <c r="A56872" s="253"/>
      <c r="B56872" s="254"/>
    </row>
    <row r="56873" spans="1:2" x14ac:dyDescent="0.2">
      <c r="A56873" s="253"/>
      <c r="B56873" s="254"/>
    </row>
    <row r="56874" spans="1:2" x14ac:dyDescent="0.2">
      <c r="A56874" s="253"/>
      <c r="B56874" s="254"/>
    </row>
    <row r="56875" spans="1:2" x14ac:dyDescent="0.2">
      <c r="A56875" s="253"/>
      <c r="B56875" s="254"/>
    </row>
    <row r="56876" spans="1:2" x14ac:dyDescent="0.2">
      <c r="A56876" s="253"/>
      <c r="B56876" s="254"/>
    </row>
    <row r="56877" spans="1:2" x14ac:dyDescent="0.2">
      <c r="A56877" s="253"/>
      <c r="B56877" s="254"/>
    </row>
    <row r="56878" spans="1:2" x14ac:dyDescent="0.2">
      <c r="A56878" s="253"/>
      <c r="B56878" s="254"/>
    </row>
    <row r="56879" spans="1:2" x14ac:dyDescent="0.2">
      <c r="A56879" s="253"/>
      <c r="B56879" s="254"/>
    </row>
    <row r="56880" spans="1:2" x14ac:dyDescent="0.2">
      <c r="A56880" s="253"/>
      <c r="B56880" s="254"/>
    </row>
    <row r="56881" spans="1:2" x14ac:dyDescent="0.2">
      <c r="A56881" s="253"/>
      <c r="B56881" s="254"/>
    </row>
    <row r="56882" spans="1:2" x14ac:dyDescent="0.2">
      <c r="A56882" s="253"/>
      <c r="B56882" s="254"/>
    </row>
    <row r="56883" spans="1:2" x14ac:dyDescent="0.2">
      <c r="A56883" s="253"/>
      <c r="B56883" s="254"/>
    </row>
    <row r="56884" spans="1:2" x14ac:dyDescent="0.2">
      <c r="A56884" s="253"/>
      <c r="B56884" s="254"/>
    </row>
    <row r="56885" spans="1:2" x14ac:dyDescent="0.2">
      <c r="A56885" s="253"/>
      <c r="B56885" s="254"/>
    </row>
    <row r="56886" spans="1:2" x14ac:dyDescent="0.2">
      <c r="A56886" s="253"/>
      <c r="B56886" s="254"/>
    </row>
    <row r="56887" spans="1:2" x14ac:dyDescent="0.2">
      <c r="A56887" s="253"/>
      <c r="B56887" s="254"/>
    </row>
    <row r="56888" spans="1:2" x14ac:dyDescent="0.2">
      <c r="A56888" s="253"/>
      <c r="B56888" s="254"/>
    </row>
    <row r="56889" spans="1:2" x14ac:dyDescent="0.2">
      <c r="A56889" s="253"/>
      <c r="B56889" s="254"/>
    </row>
    <row r="56890" spans="1:2" x14ac:dyDescent="0.2">
      <c r="A56890" s="253"/>
      <c r="B56890" s="254"/>
    </row>
    <row r="56891" spans="1:2" x14ac:dyDescent="0.2">
      <c r="A56891" s="253"/>
      <c r="B56891" s="254"/>
    </row>
    <row r="56892" spans="1:2" x14ac:dyDescent="0.2">
      <c r="A56892" s="253"/>
      <c r="B56892" s="254"/>
    </row>
    <row r="56893" spans="1:2" x14ac:dyDescent="0.2">
      <c r="A56893" s="253"/>
      <c r="B56893" s="254"/>
    </row>
    <row r="56894" spans="1:2" x14ac:dyDescent="0.2">
      <c r="A56894" s="253"/>
      <c r="B56894" s="254"/>
    </row>
    <row r="56895" spans="1:2" x14ac:dyDescent="0.2">
      <c r="A56895" s="253"/>
      <c r="B56895" s="254"/>
    </row>
    <row r="56896" spans="1:2" x14ac:dyDescent="0.2">
      <c r="A56896" s="253"/>
      <c r="B56896" s="254"/>
    </row>
    <row r="56897" spans="1:2" x14ac:dyDescent="0.2">
      <c r="A56897" s="253"/>
      <c r="B56897" s="254"/>
    </row>
    <row r="56898" spans="1:2" x14ac:dyDescent="0.2">
      <c r="A56898" s="253"/>
      <c r="B56898" s="254"/>
    </row>
    <row r="56899" spans="1:2" x14ac:dyDescent="0.2">
      <c r="A56899" s="253"/>
      <c r="B56899" s="254"/>
    </row>
    <row r="56900" spans="1:2" x14ac:dyDescent="0.2">
      <c r="A56900" s="253"/>
      <c r="B56900" s="254"/>
    </row>
    <row r="56901" spans="1:2" x14ac:dyDescent="0.2">
      <c r="A56901" s="253"/>
      <c r="B56901" s="254"/>
    </row>
    <row r="56902" spans="1:2" x14ac:dyDescent="0.2">
      <c r="A56902" s="253"/>
      <c r="B56902" s="254"/>
    </row>
    <row r="56903" spans="1:2" x14ac:dyDescent="0.2">
      <c r="A56903" s="253"/>
      <c r="B56903" s="254"/>
    </row>
    <row r="56904" spans="1:2" x14ac:dyDescent="0.2">
      <c r="A56904" s="253"/>
      <c r="B56904" s="254"/>
    </row>
    <row r="56905" spans="1:2" x14ac:dyDescent="0.2">
      <c r="A56905" s="253"/>
      <c r="B56905" s="254"/>
    </row>
    <row r="56906" spans="1:2" x14ac:dyDescent="0.2">
      <c r="A56906" s="253"/>
      <c r="B56906" s="254"/>
    </row>
    <row r="56907" spans="1:2" x14ac:dyDescent="0.2">
      <c r="A56907" s="253"/>
      <c r="B56907" s="254"/>
    </row>
    <row r="56908" spans="1:2" x14ac:dyDescent="0.2">
      <c r="A56908" s="253"/>
      <c r="B56908" s="254"/>
    </row>
    <row r="56909" spans="1:2" x14ac:dyDescent="0.2">
      <c r="A56909" s="253"/>
      <c r="B56909" s="254"/>
    </row>
    <row r="56910" spans="1:2" x14ac:dyDescent="0.2">
      <c r="A56910" s="253"/>
      <c r="B56910" s="254"/>
    </row>
    <row r="56911" spans="1:2" x14ac:dyDescent="0.2">
      <c r="A56911" s="253"/>
      <c r="B56911" s="254"/>
    </row>
    <row r="56912" spans="1:2" x14ac:dyDescent="0.2">
      <c r="A56912" s="253"/>
      <c r="B56912" s="254"/>
    </row>
    <row r="56913" spans="1:2" x14ac:dyDescent="0.2">
      <c r="A56913" s="253"/>
      <c r="B56913" s="254"/>
    </row>
    <row r="56914" spans="1:2" x14ac:dyDescent="0.2">
      <c r="A56914" s="253"/>
      <c r="B56914" s="254"/>
    </row>
    <row r="56915" spans="1:2" x14ac:dyDescent="0.2">
      <c r="A56915" s="253"/>
      <c r="B56915" s="254"/>
    </row>
    <row r="56916" spans="1:2" x14ac:dyDescent="0.2">
      <c r="A56916" s="253"/>
      <c r="B56916" s="254"/>
    </row>
    <row r="56917" spans="1:2" x14ac:dyDescent="0.2">
      <c r="A56917" s="253"/>
      <c r="B56917" s="254"/>
    </row>
    <row r="56918" spans="1:2" x14ac:dyDescent="0.2">
      <c r="A56918" s="253"/>
      <c r="B56918" s="254"/>
    </row>
    <row r="56919" spans="1:2" x14ac:dyDescent="0.2">
      <c r="A56919" s="253"/>
      <c r="B56919" s="254"/>
    </row>
    <row r="56920" spans="1:2" x14ac:dyDescent="0.2">
      <c r="A56920" s="253"/>
      <c r="B56920" s="254"/>
    </row>
    <row r="56921" spans="1:2" x14ac:dyDescent="0.2">
      <c r="A56921" s="253"/>
      <c r="B56921" s="254"/>
    </row>
    <row r="56922" spans="1:2" x14ac:dyDescent="0.2">
      <c r="A56922" s="253"/>
      <c r="B56922" s="254"/>
    </row>
    <row r="56923" spans="1:2" x14ac:dyDescent="0.2">
      <c r="A56923" s="253"/>
      <c r="B56923" s="254"/>
    </row>
    <row r="56924" spans="1:2" x14ac:dyDescent="0.2">
      <c r="A56924" s="253"/>
      <c r="B56924" s="254"/>
    </row>
    <row r="56925" spans="1:2" x14ac:dyDescent="0.2">
      <c r="A56925" s="253"/>
      <c r="B56925" s="254"/>
    </row>
    <row r="56926" spans="1:2" x14ac:dyDescent="0.2">
      <c r="A56926" s="253"/>
      <c r="B56926" s="254"/>
    </row>
    <row r="56927" spans="1:2" x14ac:dyDescent="0.2">
      <c r="A56927" s="253"/>
      <c r="B56927" s="254"/>
    </row>
    <row r="56928" spans="1:2" x14ac:dyDescent="0.2">
      <c r="A56928" s="253"/>
      <c r="B56928" s="254"/>
    </row>
    <row r="56929" spans="1:2" x14ac:dyDescent="0.2">
      <c r="A56929" s="253"/>
      <c r="B56929" s="254"/>
    </row>
    <row r="56930" spans="1:2" x14ac:dyDescent="0.2">
      <c r="A56930" s="253"/>
      <c r="B56930" s="254"/>
    </row>
    <row r="56931" spans="1:2" x14ac:dyDescent="0.2">
      <c r="A56931" s="253"/>
      <c r="B56931" s="254"/>
    </row>
    <row r="56932" spans="1:2" x14ac:dyDescent="0.2">
      <c r="A56932" s="253"/>
      <c r="B56932" s="254"/>
    </row>
    <row r="56933" spans="1:2" x14ac:dyDescent="0.2">
      <c r="A56933" s="253"/>
      <c r="B56933" s="254"/>
    </row>
    <row r="56934" spans="1:2" x14ac:dyDescent="0.2">
      <c r="A56934" s="253"/>
      <c r="B56934" s="254"/>
    </row>
    <row r="56935" spans="1:2" x14ac:dyDescent="0.2">
      <c r="A56935" s="253"/>
      <c r="B56935" s="254"/>
    </row>
    <row r="56936" spans="1:2" x14ac:dyDescent="0.2">
      <c r="A56936" s="253"/>
      <c r="B56936" s="254"/>
    </row>
    <row r="56937" spans="1:2" x14ac:dyDescent="0.2">
      <c r="A56937" s="253"/>
      <c r="B56937" s="254"/>
    </row>
    <row r="56938" spans="1:2" x14ac:dyDescent="0.2">
      <c r="A56938" s="253"/>
      <c r="B56938" s="254"/>
    </row>
    <row r="56939" spans="1:2" x14ac:dyDescent="0.2">
      <c r="A56939" s="253"/>
      <c r="B56939" s="254"/>
    </row>
    <row r="56940" spans="1:2" x14ac:dyDescent="0.2">
      <c r="A56940" s="253"/>
      <c r="B56940" s="254"/>
    </row>
    <row r="56941" spans="1:2" x14ac:dyDescent="0.2">
      <c r="A56941" s="253"/>
      <c r="B56941" s="254"/>
    </row>
    <row r="56942" spans="1:2" x14ac:dyDescent="0.2">
      <c r="A56942" s="253"/>
      <c r="B56942" s="254"/>
    </row>
    <row r="56943" spans="1:2" x14ac:dyDescent="0.2">
      <c r="A56943" s="253"/>
      <c r="B56943" s="254"/>
    </row>
    <row r="56944" spans="1:2" x14ac:dyDescent="0.2">
      <c r="A56944" s="253"/>
      <c r="B56944" s="254"/>
    </row>
    <row r="56945" spans="1:2" x14ac:dyDescent="0.2">
      <c r="A56945" s="253"/>
      <c r="B56945" s="254"/>
    </row>
    <row r="56946" spans="1:2" x14ac:dyDescent="0.2">
      <c r="A56946" s="253"/>
      <c r="B56946" s="254"/>
    </row>
    <row r="56947" spans="1:2" x14ac:dyDescent="0.2">
      <c r="A56947" s="253"/>
      <c r="B56947" s="254"/>
    </row>
    <row r="56948" spans="1:2" x14ac:dyDescent="0.2">
      <c r="A56948" s="253"/>
      <c r="B56948" s="254"/>
    </row>
    <row r="56949" spans="1:2" x14ac:dyDescent="0.2">
      <c r="A56949" s="253"/>
      <c r="B56949" s="254"/>
    </row>
    <row r="56950" spans="1:2" x14ac:dyDescent="0.2">
      <c r="A56950" s="253"/>
      <c r="B56950" s="254"/>
    </row>
    <row r="56951" spans="1:2" x14ac:dyDescent="0.2">
      <c r="A56951" s="253"/>
      <c r="B56951" s="254"/>
    </row>
    <row r="56952" spans="1:2" x14ac:dyDescent="0.2">
      <c r="A56952" s="253"/>
      <c r="B56952" s="254"/>
    </row>
    <row r="56953" spans="1:2" x14ac:dyDescent="0.2">
      <c r="A56953" s="253"/>
      <c r="B56953" s="254"/>
    </row>
    <row r="56954" spans="1:2" x14ac:dyDescent="0.2">
      <c r="A56954" s="253"/>
      <c r="B56954" s="254"/>
    </row>
    <row r="56955" spans="1:2" x14ac:dyDescent="0.2">
      <c r="A56955" s="253"/>
      <c r="B56955" s="254"/>
    </row>
    <row r="56956" spans="1:2" x14ac:dyDescent="0.2">
      <c r="A56956" s="253"/>
      <c r="B56956" s="254"/>
    </row>
    <row r="56957" spans="1:2" x14ac:dyDescent="0.2">
      <c r="A56957" s="253"/>
      <c r="B56957" s="254"/>
    </row>
    <row r="56958" spans="1:2" x14ac:dyDescent="0.2">
      <c r="A56958" s="253"/>
      <c r="B56958" s="254"/>
    </row>
    <row r="56959" spans="1:2" x14ac:dyDescent="0.2">
      <c r="A56959" s="253"/>
      <c r="B56959" s="254"/>
    </row>
    <row r="56960" spans="1:2" x14ac:dyDescent="0.2">
      <c r="A56960" s="253"/>
      <c r="B56960" s="254"/>
    </row>
    <row r="56961" spans="1:2" x14ac:dyDescent="0.2">
      <c r="A56961" s="253"/>
      <c r="B56961" s="254"/>
    </row>
    <row r="56962" spans="1:2" x14ac:dyDescent="0.2">
      <c r="A56962" s="253"/>
      <c r="B56962" s="254"/>
    </row>
    <row r="56963" spans="1:2" x14ac:dyDescent="0.2">
      <c r="A56963" s="253"/>
      <c r="B56963" s="254"/>
    </row>
    <row r="56964" spans="1:2" x14ac:dyDescent="0.2">
      <c r="A56964" s="253"/>
      <c r="B56964" s="254"/>
    </row>
    <row r="56965" spans="1:2" x14ac:dyDescent="0.2">
      <c r="A56965" s="253"/>
      <c r="B56965" s="254"/>
    </row>
    <row r="56966" spans="1:2" x14ac:dyDescent="0.2">
      <c r="A56966" s="253"/>
      <c r="B56966" s="254"/>
    </row>
    <row r="56967" spans="1:2" x14ac:dyDescent="0.2">
      <c r="A56967" s="253"/>
      <c r="B56967" s="254"/>
    </row>
    <row r="56968" spans="1:2" x14ac:dyDescent="0.2">
      <c r="A56968" s="253"/>
      <c r="B56968" s="254"/>
    </row>
    <row r="56969" spans="1:2" x14ac:dyDescent="0.2">
      <c r="A56969" s="253"/>
      <c r="B56969" s="254"/>
    </row>
    <row r="56970" spans="1:2" x14ac:dyDescent="0.2">
      <c r="A56970" s="253"/>
      <c r="B56970" s="254"/>
    </row>
    <row r="56971" spans="1:2" x14ac:dyDescent="0.2">
      <c r="A56971" s="253"/>
      <c r="B56971" s="254"/>
    </row>
    <row r="56972" spans="1:2" x14ac:dyDescent="0.2">
      <c r="A56972" s="253"/>
      <c r="B56972" s="254"/>
    </row>
    <row r="56973" spans="1:2" x14ac:dyDescent="0.2">
      <c r="A56973" s="253"/>
      <c r="B56973" s="254"/>
    </row>
    <row r="56974" spans="1:2" x14ac:dyDescent="0.2">
      <c r="A56974" s="253"/>
      <c r="B56974" s="254"/>
    </row>
    <row r="56975" spans="1:2" x14ac:dyDescent="0.2">
      <c r="A56975" s="253"/>
      <c r="B56975" s="254"/>
    </row>
    <row r="56976" spans="1:2" x14ac:dyDescent="0.2">
      <c r="A56976" s="253"/>
      <c r="B56976" s="254"/>
    </row>
    <row r="56977" spans="1:2" x14ac:dyDescent="0.2">
      <c r="A56977" s="253"/>
      <c r="B56977" s="254"/>
    </row>
    <row r="56978" spans="1:2" x14ac:dyDescent="0.2">
      <c r="A56978" s="253"/>
      <c r="B56978" s="254"/>
    </row>
    <row r="56979" spans="1:2" x14ac:dyDescent="0.2">
      <c r="A56979" s="253"/>
      <c r="B56979" s="254"/>
    </row>
    <row r="56980" spans="1:2" x14ac:dyDescent="0.2">
      <c r="A56980" s="253"/>
      <c r="B56980" s="254"/>
    </row>
    <row r="56981" spans="1:2" x14ac:dyDescent="0.2">
      <c r="A56981" s="253"/>
      <c r="B56981" s="254"/>
    </row>
    <row r="56982" spans="1:2" x14ac:dyDescent="0.2">
      <c r="A56982" s="253"/>
      <c r="B56982" s="254"/>
    </row>
    <row r="56983" spans="1:2" x14ac:dyDescent="0.2">
      <c r="A56983" s="253"/>
      <c r="B56983" s="254"/>
    </row>
    <row r="56984" spans="1:2" x14ac:dyDescent="0.2">
      <c r="A56984" s="253"/>
      <c r="B56984" s="254"/>
    </row>
    <row r="56985" spans="1:2" x14ac:dyDescent="0.2">
      <c r="A56985" s="253"/>
      <c r="B56985" s="254"/>
    </row>
    <row r="56986" spans="1:2" x14ac:dyDescent="0.2">
      <c r="A56986" s="253"/>
      <c r="B56986" s="254"/>
    </row>
    <row r="56987" spans="1:2" x14ac:dyDescent="0.2">
      <c r="A56987" s="253"/>
      <c r="B56987" s="254"/>
    </row>
    <row r="56988" spans="1:2" x14ac:dyDescent="0.2">
      <c r="A56988" s="253"/>
      <c r="B56988" s="254"/>
    </row>
    <row r="56989" spans="1:2" x14ac:dyDescent="0.2">
      <c r="A56989" s="253"/>
      <c r="B56989" s="254"/>
    </row>
    <row r="56990" spans="1:2" x14ac:dyDescent="0.2">
      <c r="A56990" s="253"/>
      <c r="B56990" s="254"/>
    </row>
    <row r="56991" spans="1:2" x14ac:dyDescent="0.2">
      <c r="A56991" s="253"/>
      <c r="B56991" s="254"/>
    </row>
    <row r="56992" spans="1:2" x14ac:dyDescent="0.2">
      <c r="A56992" s="253"/>
      <c r="B56992" s="254"/>
    </row>
    <row r="56993" spans="1:2" x14ac:dyDescent="0.2">
      <c r="A56993" s="253"/>
      <c r="B56993" s="254"/>
    </row>
    <row r="56994" spans="1:2" x14ac:dyDescent="0.2">
      <c r="A56994" s="253"/>
      <c r="B56994" s="254"/>
    </row>
    <row r="56995" spans="1:2" x14ac:dyDescent="0.2">
      <c r="A56995" s="253"/>
      <c r="B56995" s="254"/>
    </row>
    <row r="56996" spans="1:2" x14ac:dyDescent="0.2">
      <c r="A56996" s="253"/>
      <c r="B56996" s="254"/>
    </row>
    <row r="56997" spans="1:2" x14ac:dyDescent="0.2">
      <c r="A56997" s="253"/>
      <c r="B56997" s="254"/>
    </row>
    <row r="56998" spans="1:2" x14ac:dyDescent="0.2">
      <c r="A56998" s="253"/>
      <c r="B56998" s="254"/>
    </row>
    <row r="56999" spans="1:2" x14ac:dyDescent="0.2">
      <c r="A56999" s="253"/>
      <c r="B56999" s="254"/>
    </row>
    <row r="57000" spans="1:2" x14ac:dyDescent="0.2">
      <c r="A57000" s="253"/>
      <c r="B57000" s="254"/>
    </row>
    <row r="57001" spans="1:2" x14ac:dyDescent="0.2">
      <c r="A57001" s="253"/>
      <c r="B57001" s="254"/>
    </row>
    <row r="57002" spans="1:2" x14ac:dyDescent="0.2">
      <c r="A57002" s="253"/>
      <c r="B57002" s="254"/>
    </row>
    <row r="57003" spans="1:2" x14ac:dyDescent="0.2">
      <c r="A57003" s="253"/>
      <c r="B57003" s="254"/>
    </row>
    <row r="57004" spans="1:2" x14ac:dyDescent="0.2">
      <c r="A57004" s="253"/>
      <c r="B57004" s="254"/>
    </row>
    <row r="57005" spans="1:2" x14ac:dyDescent="0.2">
      <c r="A57005" s="253"/>
      <c r="B57005" s="254"/>
    </row>
    <row r="57006" spans="1:2" x14ac:dyDescent="0.2">
      <c r="A57006" s="253"/>
      <c r="B57006" s="254"/>
    </row>
    <row r="57007" spans="1:2" x14ac:dyDescent="0.2">
      <c r="A57007" s="253"/>
      <c r="B57007" s="254"/>
    </row>
    <row r="57008" spans="1:2" x14ac:dyDescent="0.2">
      <c r="A57008" s="253"/>
      <c r="B57008" s="254"/>
    </row>
    <row r="57009" spans="1:2" x14ac:dyDescent="0.2">
      <c r="A57009" s="253"/>
      <c r="B57009" s="254"/>
    </row>
    <row r="57010" spans="1:2" x14ac:dyDescent="0.2">
      <c r="A57010" s="253"/>
      <c r="B57010" s="254"/>
    </row>
    <row r="57011" spans="1:2" x14ac:dyDescent="0.2">
      <c r="A57011" s="253"/>
      <c r="B57011" s="254"/>
    </row>
    <row r="57012" spans="1:2" x14ac:dyDescent="0.2">
      <c r="A57012" s="253"/>
      <c r="B57012" s="254"/>
    </row>
    <row r="57013" spans="1:2" x14ac:dyDescent="0.2">
      <c r="A57013" s="253"/>
      <c r="B57013" s="254"/>
    </row>
    <row r="57014" spans="1:2" x14ac:dyDescent="0.2">
      <c r="A57014" s="253"/>
      <c r="B57014" s="254"/>
    </row>
    <row r="57015" spans="1:2" x14ac:dyDescent="0.2">
      <c r="A57015" s="253"/>
      <c r="B57015" s="254"/>
    </row>
    <row r="57016" spans="1:2" x14ac:dyDescent="0.2">
      <c r="A57016" s="253"/>
      <c r="B57016" s="254"/>
    </row>
    <row r="57017" spans="1:2" x14ac:dyDescent="0.2">
      <c r="A57017" s="253"/>
      <c r="B57017" s="254"/>
    </row>
    <row r="57018" spans="1:2" x14ac:dyDescent="0.2">
      <c r="A57018" s="253"/>
      <c r="B57018" s="254"/>
    </row>
    <row r="57019" spans="1:2" x14ac:dyDescent="0.2">
      <c r="A57019" s="253"/>
      <c r="B57019" s="254"/>
    </row>
    <row r="57020" spans="1:2" x14ac:dyDescent="0.2">
      <c r="A57020" s="253"/>
      <c r="B57020" s="254"/>
    </row>
    <row r="57021" spans="1:2" x14ac:dyDescent="0.2">
      <c r="A57021" s="253"/>
      <c r="B57021" s="254"/>
    </row>
    <row r="57022" spans="1:2" x14ac:dyDescent="0.2">
      <c r="A57022" s="253"/>
      <c r="B57022" s="254"/>
    </row>
    <row r="57023" spans="1:2" x14ac:dyDescent="0.2">
      <c r="A57023" s="253"/>
      <c r="B57023" s="254"/>
    </row>
    <row r="57024" spans="1:2" x14ac:dyDescent="0.2">
      <c r="A57024" s="253"/>
      <c r="B57024" s="254"/>
    </row>
    <row r="57025" spans="1:2" x14ac:dyDescent="0.2">
      <c r="A57025" s="253"/>
      <c r="B57025" s="254"/>
    </row>
    <row r="57026" spans="1:2" x14ac:dyDescent="0.2">
      <c r="A57026" s="253"/>
      <c r="B57026" s="254"/>
    </row>
    <row r="57027" spans="1:2" x14ac:dyDescent="0.2">
      <c r="A57027" s="253"/>
      <c r="B57027" s="254"/>
    </row>
    <row r="57028" spans="1:2" x14ac:dyDescent="0.2">
      <c r="A57028" s="253"/>
      <c r="B57028" s="254"/>
    </row>
    <row r="57029" spans="1:2" x14ac:dyDescent="0.2">
      <c r="A57029" s="253"/>
      <c r="B57029" s="254"/>
    </row>
    <row r="57030" spans="1:2" x14ac:dyDescent="0.2">
      <c r="A57030" s="253"/>
      <c r="B57030" s="254"/>
    </row>
    <row r="57031" spans="1:2" x14ac:dyDescent="0.2">
      <c r="A57031" s="253"/>
      <c r="B57031" s="254"/>
    </row>
    <row r="57032" spans="1:2" x14ac:dyDescent="0.2">
      <c r="A57032" s="253"/>
      <c r="B57032" s="254"/>
    </row>
    <row r="57033" spans="1:2" x14ac:dyDescent="0.2">
      <c r="A57033" s="253"/>
      <c r="B57033" s="254"/>
    </row>
    <row r="57034" spans="1:2" x14ac:dyDescent="0.2">
      <c r="A57034" s="253"/>
      <c r="B57034" s="254"/>
    </row>
    <row r="57035" spans="1:2" x14ac:dyDescent="0.2">
      <c r="A57035" s="253"/>
      <c r="B57035" s="254"/>
    </row>
    <row r="57036" spans="1:2" x14ac:dyDescent="0.2">
      <c r="A57036" s="253"/>
      <c r="B57036" s="254"/>
    </row>
    <row r="57037" spans="1:2" x14ac:dyDescent="0.2">
      <c r="A57037" s="253"/>
      <c r="B57037" s="254"/>
    </row>
    <row r="57038" spans="1:2" x14ac:dyDescent="0.2">
      <c r="A57038" s="253"/>
      <c r="B57038" s="254"/>
    </row>
    <row r="57039" spans="1:2" x14ac:dyDescent="0.2">
      <c r="A57039" s="253"/>
      <c r="B57039" s="254"/>
    </row>
    <row r="57040" spans="1:2" x14ac:dyDescent="0.2">
      <c r="A57040" s="253"/>
      <c r="B57040" s="254"/>
    </row>
    <row r="57041" spans="1:2" x14ac:dyDescent="0.2">
      <c r="A57041" s="253"/>
      <c r="B57041" s="254"/>
    </row>
    <row r="57042" spans="1:2" x14ac:dyDescent="0.2">
      <c r="A57042" s="253"/>
      <c r="B57042" s="254"/>
    </row>
    <row r="57043" spans="1:2" x14ac:dyDescent="0.2">
      <c r="A57043" s="253"/>
      <c r="B57043" s="254"/>
    </row>
    <row r="57044" spans="1:2" x14ac:dyDescent="0.2">
      <c r="A57044" s="253"/>
      <c r="B57044" s="254"/>
    </row>
    <row r="57045" spans="1:2" x14ac:dyDescent="0.2">
      <c r="A57045" s="253"/>
      <c r="B57045" s="254"/>
    </row>
    <row r="57046" spans="1:2" x14ac:dyDescent="0.2">
      <c r="A57046" s="253"/>
      <c r="B57046" s="254"/>
    </row>
    <row r="57047" spans="1:2" x14ac:dyDescent="0.2">
      <c r="A57047" s="253"/>
      <c r="B57047" s="254"/>
    </row>
    <row r="57048" spans="1:2" x14ac:dyDescent="0.2">
      <c r="A57048" s="253"/>
      <c r="B57048" s="254"/>
    </row>
    <row r="57049" spans="1:2" x14ac:dyDescent="0.2">
      <c r="A57049" s="253"/>
      <c r="B57049" s="254"/>
    </row>
    <row r="57050" spans="1:2" x14ac:dyDescent="0.2">
      <c r="A57050" s="253"/>
      <c r="B57050" s="254"/>
    </row>
    <row r="57051" spans="1:2" x14ac:dyDescent="0.2">
      <c r="A57051" s="253"/>
      <c r="B57051" s="254"/>
    </row>
    <row r="57052" spans="1:2" x14ac:dyDescent="0.2">
      <c r="A57052" s="253"/>
      <c r="B57052" s="254"/>
    </row>
    <row r="57053" spans="1:2" x14ac:dyDescent="0.2">
      <c r="A57053" s="253"/>
      <c r="B57053" s="254"/>
    </row>
    <row r="57054" spans="1:2" x14ac:dyDescent="0.2">
      <c r="A57054" s="253"/>
      <c r="B57054" s="254"/>
    </row>
    <row r="57055" spans="1:2" x14ac:dyDescent="0.2">
      <c r="A57055" s="253"/>
      <c r="B57055" s="254"/>
    </row>
    <row r="57056" spans="1:2" x14ac:dyDescent="0.2">
      <c r="A57056" s="253"/>
      <c r="B57056" s="254"/>
    </row>
    <row r="57057" spans="1:2" x14ac:dyDescent="0.2">
      <c r="A57057" s="253"/>
      <c r="B57057" s="254"/>
    </row>
    <row r="57058" spans="1:2" x14ac:dyDescent="0.2">
      <c r="A57058" s="253"/>
      <c r="B57058" s="254"/>
    </row>
    <row r="57059" spans="1:2" x14ac:dyDescent="0.2">
      <c r="A57059" s="253"/>
      <c r="B57059" s="254"/>
    </row>
    <row r="57060" spans="1:2" x14ac:dyDescent="0.2">
      <c r="A57060" s="253"/>
      <c r="B57060" s="254"/>
    </row>
    <row r="57061" spans="1:2" x14ac:dyDescent="0.2">
      <c r="A57061" s="253"/>
      <c r="B57061" s="254"/>
    </row>
    <row r="57062" spans="1:2" x14ac:dyDescent="0.2">
      <c r="A57062" s="253"/>
      <c r="B57062" s="254"/>
    </row>
    <row r="57063" spans="1:2" x14ac:dyDescent="0.2">
      <c r="A57063" s="253"/>
      <c r="B57063" s="254"/>
    </row>
    <row r="57064" spans="1:2" x14ac:dyDescent="0.2">
      <c r="A57064" s="253"/>
      <c r="B57064" s="254"/>
    </row>
    <row r="57065" spans="1:2" x14ac:dyDescent="0.2">
      <c r="A57065" s="253"/>
      <c r="B57065" s="254"/>
    </row>
    <row r="57066" spans="1:2" x14ac:dyDescent="0.2">
      <c r="A57066" s="253"/>
      <c r="B57066" s="254"/>
    </row>
    <row r="57067" spans="1:2" x14ac:dyDescent="0.2">
      <c r="A57067" s="253"/>
      <c r="B57067" s="254"/>
    </row>
    <row r="57068" spans="1:2" x14ac:dyDescent="0.2">
      <c r="A57068" s="253"/>
      <c r="B57068" s="254"/>
    </row>
    <row r="57069" spans="1:2" x14ac:dyDescent="0.2">
      <c r="A57069" s="253"/>
      <c r="B57069" s="254"/>
    </row>
    <row r="57070" spans="1:2" x14ac:dyDescent="0.2">
      <c r="A57070" s="253"/>
      <c r="B57070" s="254"/>
    </row>
    <row r="57071" spans="1:2" x14ac:dyDescent="0.2">
      <c r="A57071" s="253"/>
      <c r="B57071" s="254"/>
    </row>
    <row r="57072" spans="1:2" x14ac:dyDescent="0.2">
      <c r="A57072" s="253"/>
      <c r="B57072" s="254"/>
    </row>
    <row r="57073" spans="1:2" x14ac:dyDescent="0.2">
      <c r="A57073" s="253"/>
      <c r="B57073" s="254"/>
    </row>
    <row r="57074" spans="1:2" x14ac:dyDescent="0.2">
      <c r="A57074" s="253"/>
      <c r="B57074" s="254"/>
    </row>
    <row r="57075" spans="1:2" x14ac:dyDescent="0.2">
      <c r="A57075" s="253"/>
      <c r="B57075" s="254"/>
    </row>
    <row r="57076" spans="1:2" x14ac:dyDescent="0.2">
      <c r="A57076" s="253"/>
      <c r="B57076" s="254"/>
    </row>
    <row r="57077" spans="1:2" x14ac:dyDescent="0.2">
      <c r="A57077" s="253"/>
      <c r="B57077" s="254"/>
    </row>
    <row r="57078" spans="1:2" x14ac:dyDescent="0.2">
      <c r="A57078" s="253"/>
      <c r="B57078" s="254"/>
    </row>
    <row r="57079" spans="1:2" x14ac:dyDescent="0.2">
      <c r="A57079" s="253"/>
      <c r="B57079" s="254"/>
    </row>
    <row r="57080" spans="1:2" x14ac:dyDescent="0.2">
      <c r="A57080" s="253"/>
      <c r="B57080" s="254"/>
    </row>
    <row r="57081" spans="1:2" x14ac:dyDescent="0.2">
      <c r="A57081" s="253"/>
      <c r="B57081" s="254"/>
    </row>
    <row r="57082" spans="1:2" x14ac:dyDescent="0.2">
      <c r="A57082" s="253"/>
      <c r="B57082" s="254"/>
    </row>
    <row r="57083" spans="1:2" x14ac:dyDescent="0.2">
      <c r="A57083" s="253"/>
      <c r="B57083" s="254"/>
    </row>
    <row r="57084" spans="1:2" x14ac:dyDescent="0.2">
      <c r="A57084" s="253"/>
      <c r="B57084" s="254"/>
    </row>
    <row r="57085" spans="1:2" x14ac:dyDescent="0.2">
      <c r="A57085" s="253"/>
      <c r="B57085" s="254"/>
    </row>
    <row r="57086" spans="1:2" x14ac:dyDescent="0.2">
      <c r="A57086" s="253"/>
      <c r="B57086" s="254"/>
    </row>
    <row r="57087" spans="1:2" x14ac:dyDescent="0.2">
      <c r="A57087" s="253"/>
      <c r="B57087" s="254"/>
    </row>
    <row r="57088" spans="1:2" x14ac:dyDescent="0.2">
      <c r="A57088" s="253"/>
      <c r="B57088" s="254"/>
    </row>
    <row r="57089" spans="1:2" x14ac:dyDescent="0.2">
      <c r="A57089" s="253"/>
      <c r="B57089" s="254"/>
    </row>
    <row r="57090" spans="1:2" x14ac:dyDescent="0.2">
      <c r="A57090" s="253"/>
      <c r="B57090" s="254"/>
    </row>
    <row r="57091" spans="1:2" x14ac:dyDescent="0.2">
      <c r="A57091" s="253"/>
      <c r="B57091" s="254"/>
    </row>
    <row r="57092" spans="1:2" x14ac:dyDescent="0.2">
      <c r="A57092" s="253"/>
      <c r="B57092" s="254"/>
    </row>
    <row r="57093" spans="1:2" x14ac:dyDescent="0.2">
      <c r="A57093" s="253"/>
      <c r="B57093" s="254"/>
    </row>
    <row r="57094" spans="1:2" x14ac:dyDescent="0.2">
      <c r="A57094" s="253"/>
      <c r="B57094" s="254"/>
    </row>
    <row r="57095" spans="1:2" x14ac:dyDescent="0.2">
      <c r="A57095" s="253"/>
      <c r="B57095" s="254"/>
    </row>
    <row r="57096" spans="1:2" x14ac:dyDescent="0.2">
      <c r="A57096" s="253"/>
      <c r="B57096" s="254"/>
    </row>
    <row r="57097" spans="1:2" x14ac:dyDescent="0.2">
      <c r="A57097" s="253"/>
      <c r="B57097" s="254"/>
    </row>
    <row r="57098" spans="1:2" x14ac:dyDescent="0.2">
      <c r="A57098" s="253"/>
      <c r="B57098" s="254"/>
    </row>
    <row r="57099" spans="1:2" x14ac:dyDescent="0.2">
      <c r="A57099" s="253"/>
      <c r="B57099" s="254"/>
    </row>
    <row r="57100" spans="1:2" x14ac:dyDescent="0.2">
      <c r="A57100" s="253"/>
      <c r="B57100" s="254"/>
    </row>
    <row r="57101" spans="1:2" x14ac:dyDescent="0.2">
      <c r="A57101" s="253"/>
      <c r="B57101" s="254"/>
    </row>
    <row r="57102" spans="1:2" x14ac:dyDescent="0.2">
      <c r="A57102" s="253"/>
      <c r="B57102" s="254"/>
    </row>
    <row r="57103" spans="1:2" x14ac:dyDescent="0.2">
      <c r="A57103" s="253"/>
      <c r="B57103" s="254"/>
    </row>
    <row r="57104" spans="1:2" x14ac:dyDescent="0.2">
      <c r="A57104" s="253"/>
      <c r="B57104" s="254"/>
    </row>
    <row r="57105" spans="1:2" x14ac:dyDescent="0.2">
      <c r="A57105" s="253"/>
      <c r="B57105" s="254"/>
    </row>
    <row r="57106" spans="1:2" x14ac:dyDescent="0.2">
      <c r="A57106" s="253"/>
      <c r="B57106" s="254"/>
    </row>
    <row r="57107" spans="1:2" x14ac:dyDescent="0.2">
      <c r="A57107" s="253"/>
      <c r="B57107" s="254"/>
    </row>
    <row r="57108" spans="1:2" x14ac:dyDescent="0.2">
      <c r="A57108" s="253"/>
      <c r="B57108" s="254"/>
    </row>
    <row r="57109" spans="1:2" x14ac:dyDescent="0.2">
      <c r="A57109" s="253"/>
      <c r="B57109" s="254"/>
    </row>
    <row r="57110" spans="1:2" x14ac:dyDescent="0.2">
      <c r="A57110" s="253"/>
      <c r="B57110" s="254"/>
    </row>
    <row r="57111" spans="1:2" x14ac:dyDescent="0.2">
      <c r="A57111" s="253"/>
      <c r="B57111" s="254"/>
    </row>
    <row r="57112" spans="1:2" x14ac:dyDescent="0.2">
      <c r="A57112" s="253"/>
      <c r="B57112" s="254"/>
    </row>
    <row r="57113" spans="1:2" x14ac:dyDescent="0.2">
      <c r="A57113" s="253"/>
      <c r="B57113" s="254"/>
    </row>
    <row r="57114" spans="1:2" x14ac:dyDescent="0.2">
      <c r="A57114" s="253"/>
      <c r="B57114" s="254"/>
    </row>
    <row r="57115" spans="1:2" x14ac:dyDescent="0.2">
      <c r="A57115" s="253"/>
      <c r="B57115" s="254"/>
    </row>
    <row r="57116" spans="1:2" x14ac:dyDescent="0.2">
      <c r="A57116" s="253"/>
      <c r="B57116" s="254"/>
    </row>
    <row r="57117" spans="1:2" x14ac:dyDescent="0.2">
      <c r="A57117" s="253"/>
      <c r="B57117" s="254"/>
    </row>
    <row r="57118" spans="1:2" x14ac:dyDescent="0.2">
      <c r="A57118" s="253"/>
      <c r="B57118" s="254"/>
    </row>
    <row r="57119" spans="1:2" x14ac:dyDescent="0.2">
      <c r="A57119" s="253"/>
      <c r="B57119" s="254"/>
    </row>
    <row r="57120" spans="1:2" x14ac:dyDescent="0.2">
      <c r="A57120" s="253"/>
      <c r="B57120" s="254"/>
    </row>
    <row r="57121" spans="1:2" x14ac:dyDescent="0.2">
      <c r="A57121" s="253"/>
      <c r="B57121" s="254"/>
    </row>
    <row r="57122" spans="1:2" x14ac:dyDescent="0.2">
      <c r="A57122" s="253"/>
      <c r="B57122" s="254"/>
    </row>
    <row r="57123" spans="1:2" x14ac:dyDescent="0.2">
      <c r="A57123" s="253"/>
      <c r="B57123" s="254"/>
    </row>
    <row r="57124" spans="1:2" x14ac:dyDescent="0.2">
      <c r="A57124" s="253"/>
      <c r="B57124" s="254"/>
    </row>
    <row r="57125" spans="1:2" x14ac:dyDescent="0.2">
      <c r="A57125" s="253"/>
      <c r="B57125" s="254"/>
    </row>
    <row r="57126" spans="1:2" x14ac:dyDescent="0.2">
      <c r="A57126" s="253"/>
      <c r="B57126" s="254"/>
    </row>
    <row r="57127" spans="1:2" x14ac:dyDescent="0.2">
      <c r="A57127" s="253"/>
      <c r="B57127" s="254"/>
    </row>
    <row r="57128" spans="1:2" x14ac:dyDescent="0.2">
      <c r="A57128" s="253"/>
      <c r="B57128" s="254"/>
    </row>
    <row r="57129" spans="1:2" x14ac:dyDescent="0.2">
      <c r="A57129" s="253"/>
      <c r="B57129" s="254"/>
    </row>
    <row r="57130" spans="1:2" x14ac:dyDescent="0.2">
      <c r="A57130" s="253"/>
      <c r="B57130" s="254"/>
    </row>
    <row r="57131" spans="1:2" x14ac:dyDescent="0.2">
      <c r="A57131" s="253"/>
      <c r="B57131" s="254"/>
    </row>
    <row r="57132" spans="1:2" x14ac:dyDescent="0.2">
      <c r="A57132" s="253"/>
      <c r="B57132" s="254"/>
    </row>
    <row r="57133" spans="1:2" x14ac:dyDescent="0.2">
      <c r="A57133" s="253"/>
      <c r="B57133" s="254"/>
    </row>
    <row r="57134" spans="1:2" x14ac:dyDescent="0.2">
      <c r="A57134" s="253"/>
      <c r="B57134" s="254"/>
    </row>
    <row r="57135" spans="1:2" x14ac:dyDescent="0.2">
      <c r="A57135" s="253"/>
      <c r="B57135" s="254"/>
    </row>
    <row r="57136" spans="1:2" x14ac:dyDescent="0.2">
      <c r="A57136" s="253"/>
      <c r="B57136" s="254"/>
    </row>
    <row r="57137" spans="1:2" x14ac:dyDescent="0.2">
      <c r="A57137" s="253"/>
      <c r="B57137" s="254"/>
    </row>
    <row r="57138" spans="1:2" x14ac:dyDescent="0.2">
      <c r="A57138" s="253"/>
      <c r="B57138" s="254"/>
    </row>
    <row r="57139" spans="1:2" x14ac:dyDescent="0.2">
      <c r="A57139" s="253"/>
      <c r="B57139" s="254"/>
    </row>
    <row r="57140" spans="1:2" x14ac:dyDescent="0.2">
      <c r="A57140" s="253"/>
      <c r="B57140" s="254"/>
    </row>
    <row r="57141" spans="1:2" x14ac:dyDescent="0.2">
      <c r="A57141" s="253"/>
      <c r="B57141" s="254"/>
    </row>
    <row r="57142" spans="1:2" x14ac:dyDescent="0.2">
      <c r="A57142" s="253"/>
      <c r="B57142" s="254"/>
    </row>
    <row r="57143" spans="1:2" x14ac:dyDescent="0.2">
      <c r="A57143" s="253"/>
      <c r="B57143" s="254"/>
    </row>
    <row r="57144" spans="1:2" x14ac:dyDescent="0.2">
      <c r="A57144" s="253"/>
      <c r="B57144" s="254"/>
    </row>
    <row r="57145" spans="1:2" x14ac:dyDescent="0.2">
      <c r="A57145" s="253"/>
      <c r="B57145" s="254"/>
    </row>
    <row r="57146" spans="1:2" x14ac:dyDescent="0.2">
      <c r="A57146" s="253"/>
      <c r="B57146" s="254"/>
    </row>
    <row r="57147" spans="1:2" x14ac:dyDescent="0.2">
      <c r="A57147" s="253"/>
      <c r="B57147" s="254"/>
    </row>
    <row r="57148" spans="1:2" x14ac:dyDescent="0.2">
      <c r="A57148" s="253"/>
      <c r="B57148" s="254"/>
    </row>
    <row r="57149" spans="1:2" x14ac:dyDescent="0.2">
      <c r="A57149" s="253"/>
      <c r="B57149" s="254"/>
    </row>
    <row r="57150" spans="1:2" x14ac:dyDescent="0.2">
      <c r="A57150" s="253"/>
      <c r="B57150" s="254"/>
    </row>
    <row r="57151" spans="1:2" x14ac:dyDescent="0.2">
      <c r="A57151" s="253"/>
      <c r="B57151" s="254"/>
    </row>
    <row r="57152" spans="1:2" x14ac:dyDescent="0.2">
      <c r="A57152" s="253"/>
      <c r="B57152" s="254"/>
    </row>
    <row r="57153" spans="1:2" x14ac:dyDescent="0.2">
      <c r="A57153" s="253"/>
      <c r="B57153" s="254"/>
    </row>
    <row r="57154" spans="1:2" x14ac:dyDescent="0.2">
      <c r="A57154" s="253"/>
      <c r="B57154" s="254"/>
    </row>
    <row r="57155" spans="1:2" x14ac:dyDescent="0.2">
      <c r="A57155" s="253"/>
      <c r="B57155" s="254"/>
    </row>
    <row r="57156" spans="1:2" x14ac:dyDescent="0.2">
      <c r="A57156" s="253"/>
      <c r="B57156" s="254"/>
    </row>
    <row r="57157" spans="1:2" x14ac:dyDescent="0.2">
      <c r="A57157" s="253"/>
      <c r="B57157" s="254"/>
    </row>
    <row r="57158" spans="1:2" x14ac:dyDescent="0.2">
      <c r="A57158" s="253"/>
      <c r="B57158" s="254"/>
    </row>
    <row r="57159" spans="1:2" x14ac:dyDescent="0.2">
      <c r="A57159" s="253"/>
      <c r="B57159" s="254"/>
    </row>
    <row r="57160" spans="1:2" x14ac:dyDescent="0.2">
      <c r="A57160" s="253"/>
      <c r="B57160" s="254"/>
    </row>
    <row r="57161" spans="1:2" x14ac:dyDescent="0.2">
      <c r="A57161" s="253"/>
      <c r="B57161" s="254"/>
    </row>
    <row r="57162" spans="1:2" x14ac:dyDescent="0.2">
      <c r="A57162" s="253"/>
      <c r="B57162" s="254"/>
    </row>
    <row r="57163" spans="1:2" x14ac:dyDescent="0.2">
      <c r="A57163" s="253"/>
      <c r="B57163" s="254"/>
    </row>
    <row r="57164" spans="1:2" x14ac:dyDescent="0.2">
      <c r="A57164" s="253"/>
      <c r="B57164" s="254"/>
    </row>
    <row r="57165" spans="1:2" x14ac:dyDescent="0.2">
      <c r="A57165" s="253"/>
      <c r="B57165" s="254"/>
    </row>
    <row r="57166" spans="1:2" x14ac:dyDescent="0.2">
      <c r="A57166" s="253"/>
      <c r="B57166" s="254"/>
    </row>
    <row r="57167" spans="1:2" x14ac:dyDescent="0.2">
      <c r="A57167" s="253"/>
      <c r="B57167" s="254"/>
    </row>
    <row r="57168" spans="1:2" x14ac:dyDescent="0.2">
      <c r="A57168" s="253"/>
      <c r="B57168" s="254"/>
    </row>
    <row r="57169" spans="1:2" x14ac:dyDescent="0.2">
      <c r="A57169" s="253"/>
      <c r="B57169" s="254"/>
    </row>
    <row r="57170" spans="1:2" x14ac:dyDescent="0.2">
      <c r="A57170" s="253"/>
      <c r="B57170" s="254"/>
    </row>
    <row r="57171" spans="1:2" x14ac:dyDescent="0.2">
      <c r="A57171" s="253"/>
      <c r="B57171" s="254"/>
    </row>
    <row r="57172" spans="1:2" x14ac:dyDescent="0.2">
      <c r="A57172" s="253"/>
      <c r="B57172" s="254"/>
    </row>
    <row r="57173" spans="1:2" x14ac:dyDescent="0.2">
      <c r="A57173" s="253"/>
      <c r="B57173" s="254"/>
    </row>
    <row r="57174" spans="1:2" x14ac:dyDescent="0.2">
      <c r="A57174" s="253"/>
      <c r="B57174" s="254"/>
    </row>
    <row r="57175" spans="1:2" x14ac:dyDescent="0.2">
      <c r="A57175" s="253"/>
      <c r="B57175" s="254"/>
    </row>
    <row r="57176" spans="1:2" x14ac:dyDescent="0.2">
      <c r="A57176" s="253"/>
      <c r="B57176" s="254"/>
    </row>
    <row r="57177" spans="1:2" x14ac:dyDescent="0.2">
      <c r="A57177" s="253"/>
      <c r="B57177" s="254"/>
    </row>
    <row r="57178" spans="1:2" x14ac:dyDescent="0.2">
      <c r="A57178" s="253"/>
      <c r="B57178" s="254"/>
    </row>
    <row r="57179" spans="1:2" x14ac:dyDescent="0.2">
      <c r="A57179" s="253"/>
      <c r="B57179" s="254"/>
    </row>
    <row r="57180" spans="1:2" x14ac:dyDescent="0.2">
      <c r="A57180" s="253"/>
      <c r="B57180" s="254"/>
    </row>
    <row r="57181" spans="1:2" x14ac:dyDescent="0.2">
      <c r="A57181" s="253"/>
      <c r="B57181" s="254"/>
    </row>
    <row r="57182" spans="1:2" x14ac:dyDescent="0.2">
      <c r="A57182" s="253"/>
      <c r="B57182" s="254"/>
    </row>
    <row r="57183" spans="1:2" x14ac:dyDescent="0.2">
      <c r="A57183" s="253"/>
      <c r="B57183" s="254"/>
    </row>
    <row r="57184" spans="1:2" x14ac:dyDescent="0.2">
      <c r="A57184" s="253"/>
      <c r="B57184" s="254"/>
    </row>
    <row r="57185" spans="1:2" x14ac:dyDescent="0.2">
      <c r="A57185" s="253"/>
      <c r="B57185" s="254"/>
    </row>
    <row r="57186" spans="1:2" x14ac:dyDescent="0.2">
      <c r="A57186" s="253"/>
      <c r="B57186" s="254"/>
    </row>
    <row r="57187" spans="1:2" x14ac:dyDescent="0.2">
      <c r="A57187" s="253"/>
      <c r="B57187" s="254"/>
    </row>
    <row r="57188" spans="1:2" x14ac:dyDescent="0.2">
      <c r="A57188" s="253"/>
      <c r="B57188" s="254"/>
    </row>
    <row r="57189" spans="1:2" x14ac:dyDescent="0.2">
      <c r="A57189" s="253"/>
      <c r="B57189" s="254"/>
    </row>
    <row r="57190" spans="1:2" x14ac:dyDescent="0.2">
      <c r="A57190" s="253"/>
      <c r="B57190" s="254"/>
    </row>
    <row r="57191" spans="1:2" x14ac:dyDescent="0.2">
      <c r="A57191" s="253"/>
      <c r="B57191" s="254"/>
    </row>
    <row r="57192" spans="1:2" x14ac:dyDescent="0.2">
      <c r="A57192" s="253"/>
      <c r="B57192" s="254"/>
    </row>
    <row r="57193" spans="1:2" x14ac:dyDescent="0.2">
      <c r="A57193" s="253"/>
      <c r="B57193" s="254"/>
    </row>
    <row r="57194" spans="1:2" x14ac:dyDescent="0.2">
      <c r="A57194" s="253"/>
      <c r="B57194" s="254"/>
    </row>
    <row r="57195" spans="1:2" x14ac:dyDescent="0.2">
      <c r="A57195" s="253"/>
      <c r="B57195" s="254"/>
    </row>
    <row r="57196" spans="1:2" x14ac:dyDescent="0.2">
      <c r="A57196" s="253"/>
      <c r="B57196" s="254"/>
    </row>
    <row r="57197" spans="1:2" x14ac:dyDescent="0.2">
      <c r="A57197" s="253"/>
      <c r="B57197" s="254"/>
    </row>
    <row r="57198" spans="1:2" x14ac:dyDescent="0.2">
      <c r="A57198" s="253"/>
      <c r="B57198" s="254"/>
    </row>
    <row r="57199" spans="1:2" x14ac:dyDescent="0.2">
      <c r="A57199" s="253"/>
      <c r="B57199" s="254"/>
    </row>
    <row r="57200" spans="1:2" x14ac:dyDescent="0.2">
      <c r="A57200" s="253"/>
      <c r="B57200" s="254"/>
    </row>
    <row r="57201" spans="1:2" x14ac:dyDescent="0.2">
      <c r="A57201" s="253"/>
      <c r="B57201" s="254"/>
    </row>
    <row r="57202" spans="1:2" x14ac:dyDescent="0.2">
      <c r="A57202" s="253"/>
      <c r="B57202" s="254"/>
    </row>
    <row r="57203" spans="1:2" x14ac:dyDescent="0.2">
      <c r="A57203" s="253"/>
      <c r="B57203" s="254"/>
    </row>
    <row r="57204" spans="1:2" x14ac:dyDescent="0.2">
      <c r="A57204" s="253"/>
      <c r="B57204" s="254"/>
    </row>
    <row r="57205" spans="1:2" x14ac:dyDescent="0.2">
      <c r="A57205" s="253"/>
      <c r="B57205" s="254"/>
    </row>
    <row r="57206" spans="1:2" x14ac:dyDescent="0.2">
      <c r="A57206" s="253"/>
      <c r="B57206" s="254"/>
    </row>
    <row r="57207" spans="1:2" x14ac:dyDescent="0.2">
      <c r="A57207" s="253"/>
      <c r="B57207" s="254"/>
    </row>
    <row r="57208" spans="1:2" x14ac:dyDescent="0.2">
      <c r="A57208" s="253"/>
      <c r="B57208" s="254"/>
    </row>
    <row r="57209" spans="1:2" x14ac:dyDescent="0.2">
      <c r="A57209" s="253"/>
      <c r="B57209" s="254"/>
    </row>
    <row r="57210" spans="1:2" x14ac:dyDescent="0.2">
      <c r="A57210" s="253"/>
      <c r="B57210" s="254"/>
    </row>
    <row r="57211" spans="1:2" x14ac:dyDescent="0.2">
      <c r="A57211" s="253"/>
      <c r="B57211" s="254"/>
    </row>
    <row r="57212" spans="1:2" x14ac:dyDescent="0.2">
      <c r="A57212" s="253"/>
      <c r="B57212" s="254"/>
    </row>
    <row r="57213" spans="1:2" x14ac:dyDescent="0.2">
      <c r="A57213" s="253"/>
      <c r="B57213" s="254"/>
    </row>
    <row r="57214" spans="1:2" x14ac:dyDescent="0.2">
      <c r="A57214" s="253"/>
      <c r="B57214" s="254"/>
    </row>
    <row r="57215" spans="1:2" x14ac:dyDescent="0.2">
      <c r="A57215" s="253"/>
      <c r="B57215" s="254"/>
    </row>
    <row r="57216" spans="1:2" x14ac:dyDescent="0.2">
      <c r="A57216" s="253"/>
      <c r="B57216" s="254"/>
    </row>
    <row r="57217" spans="1:2" x14ac:dyDescent="0.2">
      <c r="A57217" s="253"/>
      <c r="B57217" s="254"/>
    </row>
    <row r="57218" spans="1:2" x14ac:dyDescent="0.2">
      <c r="A57218" s="253"/>
      <c r="B57218" s="254"/>
    </row>
    <row r="57219" spans="1:2" x14ac:dyDescent="0.2">
      <c r="A57219" s="253"/>
      <c r="B57219" s="254"/>
    </row>
    <row r="57220" spans="1:2" x14ac:dyDescent="0.2">
      <c r="A57220" s="253"/>
      <c r="B57220" s="254"/>
    </row>
    <row r="57221" spans="1:2" x14ac:dyDescent="0.2">
      <c r="A57221" s="253"/>
      <c r="B57221" s="254"/>
    </row>
    <row r="57222" spans="1:2" x14ac:dyDescent="0.2">
      <c r="A57222" s="253"/>
      <c r="B57222" s="254"/>
    </row>
    <row r="57223" spans="1:2" x14ac:dyDescent="0.2">
      <c r="A57223" s="253"/>
      <c r="B57223" s="254"/>
    </row>
    <row r="57224" spans="1:2" x14ac:dyDescent="0.2">
      <c r="A57224" s="253"/>
      <c r="B57224" s="254"/>
    </row>
    <row r="57225" spans="1:2" x14ac:dyDescent="0.2">
      <c r="A57225" s="253"/>
      <c r="B57225" s="254"/>
    </row>
    <row r="57226" spans="1:2" x14ac:dyDescent="0.2">
      <c r="A57226" s="253"/>
      <c r="B57226" s="254"/>
    </row>
    <row r="57227" spans="1:2" x14ac:dyDescent="0.2">
      <c r="A57227" s="253"/>
      <c r="B57227" s="254"/>
    </row>
    <row r="57228" spans="1:2" x14ac:dyDescent="0.2">
      <c r="A57228" s="253"/>
      <c r="B57228" s="254"/>
    </row>
    <row r="57229" spans="1:2" x14ac:dyDescent="0.2">
      <c r="A57229" s="253"/>
      <c r="B57229" s="254"/>
    </row>
    <row r="57230" spans="1:2" x14ac:dyDescent="0.2">
      <c r="A57230" s="253"/>
      <c r="B57230" s="254"/>
    </row>
    <row r="57231" spans="1:2" x14ac:dyDescent="0.2">
      <c r="A57231" s="253"/>
      <c r="B57231" s="254"/>
    </row>
    <row r="57232" spans="1:2" x14ac:dyDescent="0.2">
      <c r="A57232" s="253"/>
      <c r="B57232" s="254"/>
    </row>
    <row r="57233" spans="1:2" x14ac:dyDescent="0.2">
      <c r="A57233" s="253"/>
      <c r="B57233" s="254"/>
    </row>
    <row r="57234" spans="1:2" x14ac:dyDescent="0.2">
      <c r="A57234" s="253"/>
      <c r="B57234" s="254"/>
    </row>
    <row r="57235" spans="1:2" x14ac:dyDescent="0.2">
      <c r="A57235" s="253"/>
      <c r="B57235" s="254"/>
    </row>
    <row r="57236" spans="1:2" x14ac:dyDescent="0.2">
      <c r="A57236" s="253"/>
      <c r="B57236" s="254"/>
    </row>
    <row r="57237" spans="1:2" x14ac:dyDescent="0.2">
      <c r="A57237" s="253"/>
      <c r="B57237" s="254"/>
    </row>
    <row r="57238" spans="1:2" x14ac:dyDescent="0.2">
      <c r="A57238" s="253"/>
      <c r="B57238" s="254"/>
    </row>
    <row r="57239" spans="1:2" x14ac:dyDescent="0.2">
      <c r="A57239" s="253"/>
      <c r="B57239" s="254"/>
    </row>
    <row r="57240" spans="1:2" x14ac:dyDescent="0.2">
      <c r="A57240" s="253"/>
      <c r="B57240" s="254"/>
    </row>
    <row r="57241" spans="1:2" x14ac:dyDescent="0.2">
      <c r="A57241" s="253"/>
      <c r="B57241" s="254"/>
    </row>
    <row r="57242" spans="1:2" x14ac:dyDescent="0.2">
      <c r="A57242" s="253"/>
      <c r="B57242" s="254"/>
    </row>
    <row r="57243" spans="1:2" x14ac:dyDescent="0.2">
      <c r="A57243" s="253"/>
      <c r="B57243" s="254"/>
    </row>
    <row r="57244" spans="1:2" x14ac:dyDescent="0.2">
      <c r="A57244" s="253"/>
      <c r="B57244" s="254"/>
    </row>
    <row r="57245" spans="1:2" x14ac:dyDescent="0.2">
      <c r="A57245" s="253"/>
      <c r="B57245" s="254"/>
    </row>
    <row r="57246" spans="1:2" x14ac:dyDescent="0.2">
      <c r="A57246" s="253"/>
      <c r="B57246" s="254"/>
    </row>
    <row r="57247" spans="1:2" x14ac:dyDescent="0.2">
      <c r="A57247" s="253"/>
      <c r="B57247" s="254"/>
    </row>
    <row r="57248" spans="1:2" x14ac:dyDescent="0.2">
      <c r="A57248" s="253"/>
      <c r="B57248" s="254"/>
    </row>
    <row r="57249" spans="1:2" x14ac:dyDescent="0.2">
      <c r="A57249" s="253"/>
      <c r="B57249" s="254"/>
    </row>
    <row r="57250" spans="1:2" x14ac:dyDescent="0.2">
      <c r="A57250" s="253"/>
      <c r="B57250" s="254"/>
    </row>
    <row r="57251" spans="1:2" x14ac:dyDescent="0.2">
      <c r="A57251" s="253"/>
      <c r="B57251" s="254"/>
    </row>
    <row r="57252" spans="1:2" x14ac:dyDescent="0.2">
      <c r="A57252" s="253"/>
      <c r="B57252" s="254"/>
    </row>
    <row r="57253" spans="1:2" x14ac:dyDescent="0.2">
      <c r="A57253" s="253"/>
      <c r="B57253" s="254"/>
    </row>
    <row r="57254" spans="1:2" x14ac:dyDescent="0.2">
      <c r="A57254" s="253"/>
      <c r="B57254" s="254"/>
    </row>
    <row r="57255" spans="1:2" x14ac:dyDescent="0.2">
      <c r="A57255" s="253"/>
      <c r="B57255" s="254"/>
    </row>
    <row r="57256" spans="1:2" x14ac:dyDescent="0.2">
      <c r="A57256" s="253"/>
      <c r="B57256" s="254"/>
    </row>
    <row r="57257" spans="1:2" x14ac:dyDescent="0.2">
      <c r="A57257" s="253"/>
      <c r="B57257" s="254"/>
    </row>
    <row r="57258" spans="1:2" x14ac:dyDescent="0.2">
      <c r="A57258" s="253"/>
      <c r="B57258" s="254"/>
    </row>
    <row r="57259" spans="1:2" x14ac:dyDescent="0.2">
      <c r="A57259" s="253"/>
      <c r="B57259" s="254"/>
    </row>
    <row r="57260" spans="1:2" x14ac:dyDescent="0.2">
      <c r="A57260" s="253"/>
      <c r="B57260" s="254"/>
    </row>
    <row r="57261" spans="1:2" x14ac:dyDescent="0.2">
      <c r="A57261" s="253"/>
      <c r="B57261" s="254"/>
    </row>
    <row r="57262" spans="1:2" x14ac:dyDescent="0.2">
      <c r="A57262" s="253"/>
      <c r="B57262" s="254"/>
    </row>
    <row r="57263" spans="1:2" x14ac:dyDescent="0.2">
      <c r="A57263" s="253"/>
      <c r="B57263" s="254"/>
    </row>
    <row r="57264" spans="1:2" x14ac:dyDescent="0.2">
      <c r="A57264" s="253"/>
      <c r="B57264" s="254"/>
    </row>
    <row r="57265" spans="1:2" x14ac:dyDescent="0.2">
      <c r="A57265" s="253"/>
      <c r="B57265" s="254"/>
    </row>
    <row r="57266" spans="1:2" x14ac:dyDescent="0.2">
      <c r="A57266" s="253"/>
      <c r="B57266" s="254"/>
    </row>
    <row r="57267" spans="1:2" x14ac:dyDescent="0.2">
      <c r="A57267" s="253"/>
      <c r="B57267" s="254"/>
    </row>
    <row r="57268" spans="1:2" x14ac:dyDescent="0.2">
      <c r="A57268" s="253"/>
      <c r="B57268" s="254"/>
    </row>
    <row r="57269" spans="1:2" x14ac:dyDescent="0.2">
      <c r="A57269" s="253"/>
      <c r="B57269" s="254"/>
    </row>
    <row r="57270" spans="1:2" x14ac:dyDescent="0.2">
      <c r="A57270" s="253"/>
      <c r="B57270" s="254"/>
    </row>
    <row r="57271" spans="1:2" x14ac:dyDescent="0.2">
      <c r="A57271" s="253"/>
      <c r="B57271" s="254"/>
    </row>
    <row r="57272" spans="1:2" x14ac:dyDescent="0.2">
      <c r="A57272" s="253"/>
      <c r="B57272" s="254"/>
    </row>
    <row r="57273" spans="1:2" x14ac:dyDescent="0.2">
      <c r="A57273" s="253"/>
      <c r="B57273" s="254"/>
    </row>
    <row r="57274" spans="1:2" x14ac:dyDescent="0.2">
      <c r="A57274" s="253"/>
      <c r="B57274" s="254"/>
    </row>
    <row r="57275" spans="1:2" x14ac:dyDescent="0.2">
      <c r="A57275" s="253"/>
      <c r="B57275" s="254"/>
    </row>
    <row r="57276" spans="1:2" x14ac:dyDescent="0.2">
      <c r="A57276" s="253"/>
      <c r="B57276" s="254"/>
    </row>
    <row r="57277" spans="1:2" x14ac:dyDescent="0.2">
      <c r="A57277" s="253"/>
      <c r="B57277" s="254"/>
    </row>
    <row r="57278" spans="1:2" x14ac:dyDescent="0.2">
      <c r="A57278" s="253"/>
      <c r="B57278" s="254"/>
    </row>
    <row r="57279" spans="1:2" x14ac:dyDescent="0.2">
      <c r="A57279" s="253"/>
      <c r="B57279" s="254"/>
    </row>
    <row r="57280" spans="1:2" x14ac:dyDescent="0.2">
      <c r="A57280" s="253"/>
      <c r="B57280" s="254"/>
    </row>
    <row r="57281" spans="1:2" x14ac:dyDescent="0.2">
      <c r="A57281" s="253"/>
      <c r="B57281" s="254"/>
    </row>
    <row r="57282" spans="1:2" x14ac:dyDescent="0.2">
      <c r="A57282" s="253"/>
      <c r="B57282" s="254"/>
    </row>
    <row r="57283" spans="1:2" x14ac:dyDescent="0.2">
      <c r="A57283" s="253"/>
      <c r="B57283" s="254"/>
    </row>
    <row r="57284" spans="1:2" x14ac:dyDescent="0.2">
      <c r="A57284" s="253"/>
      <c r="B57284" s="254"/>
    </row>
    <row r="57285" spans="1:2" x14ac:dyDescent="0.2">
      <c r="A57285" s="253"/>
      <c r="B57285" s="254"/>
    </row>
    <row r="57286" spans="1:2" x14ac:dyDescent="0.2">
      <c r="A57286" s="253"/>
      <c r="B57286" s="254"/>
    </row>
    <row r="57287" spans="1:2" x14ac:dyDescent="0.2">
      <c r="A57287" s="253"/>
      <c r="B57287" s="254"/>
    </row>
    <row r="57288" spans="1:2" x14ac:dyDescent="0.2">
      <c r="A57288" s="253"/>
      <c r="B57288" s="254"/>
    </row>
    <row r="57289" spans="1:2" x14ac:dyDescent="0.2">
      <c r="A57289" s="253"/>
      <c r="B57289" s="254"/>
    </row>
    <row r="57290" spans="1:2" x14ac:dyDescent="0.2">
      <c r="A57290" s="253"/>
      <c r="B57290" s="254"/>
    </row>
    <row r="57291" spans="1:2" x14ac:dyDescent="0.2">
      <c r="A57291" s="253"/>
      <c r="B57291" s="254"/>
    </row>
    <row r="57292" spans="1:2" x14ac:dyDescent="0.2">
      <c r="A57292" s="253"/>
      <c r="B57292" s="254"/>
    </row>
    <row r="57293" spans="1:2" x14ac:dyDescent="0.2">
      <c r="A57293" s="253"/>
      <c r="B57293" s="254"/>
    </row>
    <row r="57294" spans="1:2" x14ac:dyDescent="0.2">
      <c r="A57294" s="253"/>
      <c r="B57294" s="254"/>
    </row>
    <row r="57295" spans="1:2" x14ac:dyDescent="0.2">
      <c r="A57295" s="253"/>
      <c r="B57295" s="254"/>
    </row>
    <row r="57296" spans="1:2" x14ac:dyDescent="0.2">
      <c r="A57296" s="253"/>
      <c r="B57296" s="254"/>
    </row>
    <row r="57297" spans="1:2" x14ac:dyDescent="0.2">
      <c r="A57297" s="253"/>
      <c r="B57297" s="254"/>
    </row>
    <row r="57298" spans="1:2" x14ac:dyDescent="0.2">
      <c r="A57298" s="253"/>
      <c r="B57298" s="254"/>
    </row>
    <row r="57299" spans="1:2" x14ac:dyDescent="0.2">
      <c r="A57299" s="253"/>
      <c r="B57299" s="254"/>
    </row>
    <row r="57300" spans="1:2" x14ac:dyDescent="0.2">
      <c r="A57300" s="253"/>
      <c r="B57300" s="254"/>
    </row>
    <row r="57301" spans="1:2" x14ac:dyDescent="0.2">
      <c r="A57301" s="253"/>
      <c r="B57301" s="254"/>
    </row>
    <row r="57302" spans="1:2" x14ac:dyDescent="0.2">
      <c r="A57302" s="253"/>
      <c r="B57302" s="254"/>
    </row>
    <row r="57303" spans="1:2" x14ac:dyDescent="0.2">
      <c r="A57303" s="253"/>
      <c r="B57303" s="254"/>
    </row>
    <row r="57304" spans="1:2" x14ac:dyDescent="0.2">
      <c r="A57304" s="253"/>
      <c r="B57304" s="254"/>
    </row>
    <row r="57305" spans="1:2" x14ac:dyDescent="0.2">
      <c r="A57305" s="253"/>
      <c r="B57305" s="254"/>
    </row>
    <row r="57306" spans="1:2" x14ac:dyDescent="0.2">
      <c r="A57306" s="253"/>
      <c r="B57306" s="254"/>
    </row>
    <row r="57307" spans="1:2" x14ac:dyDescent="0.2">
      <c r="A57307" s="253"/>
      <c r="B57307" s="254"/>
    </row>
    <row r="57308" spans="1:2" x14ac:dyDescent="0.2">
      <c r="A57308" s="253"/>
      <c r="B57308" s="254"/>
    </row>
    <row r="57309" spans="1:2" x14ac:dyDescent="0.2">
      <c r="A57309" s="253"/>
      <c r="B57309" s="254"/>
    </row>
    <row r="57310" spans="1:2" x14ac:dyDescent="0.2">
      <c r="A57310" s="253"/>
      <c r="B57310" s="254"/>
    </row>
    <row r="57311" spans="1:2" x14ac:dyDescent="0.2">
      <c r="A57311" s="253"/>
      <c r="B57311" s="254"/>
    </row>
    <row r="57312" spans="1:2" x14ac:dyDescent="0.2">
      <c r="A57312" s="253"/>
      <c r="B57312" s="254"/>
    </row>
    <row r="57313" spans="1:2" x14ac:dyDescent="0.2">
      <c r="A57313" s="253"/>
      <c r="B57313" s="254"/>
    </row>
    <row r="57314" spans="1:2" x14ac:dyDescent="0.2">
      <c r="A57314" s="253"/>
      <c r="B57314" s="254"/>
    </row>
    <row r="57315" spans="1:2" x14ac:dyDescent="0.2">
      <c r="A57315" s="253"/>
      <c r="B57315" s="254"/>
    </row>
    <row r="57316" spans="1:2" x14ac:dyDescent="0.2">
      <c r="A57316" s="253"/>
      <c r="B57316" s="254"/>
    </row>
    <row r="57317" spans="1:2" x14ac:dyDescent="0.2">
      <c r="A57317" s="253"/>
      <c r="B57317" s="254"/>
    </row>
    <row r="57318" spans="1:2" x14ac:dyDescent="0.2">
      <c r="A57318" s="253"/>
      <c r="B57318" s="254"/>
    </row>
    <row r="57319" spans="1:2" x14ac:dyDescent="0.2">
      <c r="A57319" s="253"/>
      <c r="B57319" s="254"/>
    </row>
    <row r="57320" spans="1:2" x14ac:dyDescent="0.2">
      <c r="A57320" s="253"/>
      <c r="B57320" s="254"/>
    </row>
    <row r="57321" spans="1:2" x14ac:dyDescent="0.2">
      <c r="A57321" s="253"/>
      <c r="B57321" s="254"/>
    </row>
    <row r="57322" spans="1:2" x14ac:dyDescent="0.2">
      <c r="A57322" s="253"/>
      <c r="B57322" s="254"/>
    </row>
    <row r="57323" spans="1:2" x14ac:dyDescent="0.2">
      <c r="A57323" s="253"/>
      <c r="B57323" s="254"/>
    </row>
    <row r="57324" spans="1:2" x14ac:dyDescent="0.2">
      <c r="A57324" s="253"/>
      <c r="B57324" s="254"/>
    </row>
    <row r="57325" spans="1:2" x14ac:dyDescent="0.2">
      <c r="A57325" s="253"/>
      <c r="B57325" s="254"/>
    </row>
    <row r="57326" spans="1:2" x14ac:dyDescent="0.2">
      <c r="A57326" s="253"/>
      <c r="B57326" s="254"/>
    </row>
    <row r="57327" spans="1:2" x14ac:dyDescent="0.2">
      <c r="A57327" s="253"/>
      <c r="B57327" s="254"/>
    </row>
    <row r="57328" spans="1:2" x14ac:dyDescent="0.2">
      <c r="A57328" s="253"/>
      <c r="B57328" s="254"/>
    </row>
    <row r="57329" spans="1:2" x14ac:dyDescent="0.2">
      <c r="A57329" s="253"/>
      <c r="B57329" s="254"/>
    </row>
    <row r="57330" spans="1:2" x14ac:dyDescent="0.2">
      <c r="A57330" s="253"/>
      <c r="B57330" s="254"/>
    </row>
    <row r="57331" spans="1:2" x14ac:dyDescent="0.2">
      <c r="A57331" s="253"/>
      <c r="B57331" s="254"/>
    </row>
    <row r="57332" spans="1:2" x14ac:dyDescent="0.2">
      <c r="A57332" s="253"/>
      <c r="B57332" s="254"/>
    </row>
    <row r="57333" spans="1:2" x14ac:dyDescent="0.2">
      <c r="A57333" s="253"/>
      <c r="B57333" s="254"/>
    </row>
    <row r="57334" spans="1:2" x14ac:dyDescent="0.2">
      <c r="A57334" s="253"/>
      <c r="B57334" s="254"/>
    </row>
    <row r="57335" spans="1:2" x14ac:dyDescent="0.2">
      <c r="A57335" s="253"/>
      <c r="B57335" s="254"/>
    </row>
    <row r="57336" spans="1:2" x14ac:dyDescent="0.2">
      <c r="A57336" s="253"/>
      <c r="B57336" s="254"/>
    </row>
    <row r="57337" spans="1:2" x14ac:dyDescent="0.2">
      <c r="A57337" s="253"/>
      <c r="B57337" s="254"/>
    </row>
    <row r="57338" spans="1:2" x14ac:dyDescent="0.2">
      <c r="A57338" s="253"/>
      <c r="B57338" s="254"/>
    </row>
    <row r="57339" spans="1:2" x14ac:dyDescent="0.2">
      <c r="A57339" s="253"/>
      <c r="B57339" s="254"/>
    </row>
    <row r="57340" spans="1:2" x14ac:dyDescent="0.2">
      <c r="A57340" s="253"/>
      <c r="B57340" s="254"/>
    </row>
    <row r="57341" spans="1:2" x14ac:dyDescent="0.2">
      <c r="A57341" s="253"/>
      <c r="B57341" s="254"/>
    </row>
    <row r="57342" spans="1:2" x14ac:dyDescent="0.2">
      <c r="A57342" s="253"/>
      <c r="B57342" s="254"/>
    </row>
    <row r="57343" spans="1:2" x14ac:dyDescent="0.2">
      <c r="A57343" s="253"/>
      <c r="B57343" s="254"/>
    </row>
    <row r="57344" spans="1:2" x14ac:dyDescent="0.2">
      <c r="A57344" s="253"/>
      <c r="B57344" s="254"/>
    </row>
    <row r="57345" spans="1:2" x14ac:dyDescent="0.2">
      <c r="A57345" s="253"/>
      <c r="B57345" s="254"/>
    </row>
    <row r="57346" spans="1:2" x14ac:dyDescent="0.2">
      <c r="A57346" s="253"/>
      <c r="B57346" s="254"/>
    </row>
    <row r="57347" spans="1:2" x14ac:dyDescent="0.2">
      <c r="A57347" s="253"/>
      <c r="B57347" s="254"/>
    </row>
    <row r="57348" spans="1:2" x14ac:dyDescent="0.2">
      <c r="A57348" s="253"/>
      <c r="B57348" s="254"/>
    </row>
    <row r="57349" spans="1:2" x14ac:dyDescent="0.2">
      <c r="A57349" s="253"/>
      <c r="B57349" s="254"/>
    </row>
    <row r="57350" spans="1:2" x14ac:dyDescent="0.2">
      <c r="A57350" s="253"/>
      <c r="B57350" s="254"/>
    </row>
    <row r="57351" spans="1:2" x14ac:dyDescent="0.2">
      <c r="A57351" s="253"/>
      <c r="B57351" s="254"/>
    </row>
    <row r="57352" spans="1:2" x14ac:dyDescent="0.2">
      <c r="A57352" s="253"/>
      <c r="B57352" s="254"/>
    </row>
    <row r="57353" spans="1:2" x14ac:dyDescent="0.2">
      <c r="A57353" s="253"/>
      <c r="B57353" s="254"/>
    </row>
    <row r="57354" spans="1:2" x14ac:dyDescent="0.2">
      <c r="A57354" s="253"/>
      <c r="B57354" s="254"/>
    </row>
    <row r="57355" spans="1:2" x14ac:dyDescent="0.2">
      <c r="A57355" s="253"/>
      <c r="B57355" s="254"/>
    </row>
    <row r="57356" spans="1:2" x14ac:dyDescent="0.2">
      <c r="A57356" s="253"/>
      <c r="B57356" s="254"/>
    </row>
    <row r="57357" spans="1:2" x14ac:dyDescent="0.2">
      <c r="A57357" s="253"/>
      <c r="B57357" s="254"/>
    </row>
    <row r="57358" spans="1:2" x14ac:dyDescent="0.2">
      <c r="A57358" s="253"/>
      <c r="B57358" s="254"/>
    </row>
    <row r="57359" spans="1:2" x14ac:dyDescent="0.2">
      <c r="A57359" s="253"/>
      <c r="B57359" s="254"/>
    </row>
    <row r="57360" spans="1:2" x14ac:dyDescent="0.2">
      <c r="A57360" s="253"/>
      <c r="B57360" s="254"/>
    </row>
    <row r="57361" spans="1:2" x14ac:dyDescent="0.2">
      <c r="A57361" s="253"/>
      <c r="B57361" s="254"/>
    </row>
    <row r="57362" spans="1:2" x14ac:dyDescent="0.2">
      <c r="A57362" s="253"/>
      <c r="B57362" s="254"/>
    </row>
    <row r="57363" spans="1:2" x14ac:dyDescent="0.2">
      <c r="A57363" s="253"/>
      <c r="B57363" s="254"/>
    </row>
    <row r="57364" spans="1:2" x14ac:dyDescent="0.2">
      <c r="A57364" s="253"/>
      <c r="B57364" s="254"/>
    </row>
    <row r="57365" spans="1:2" x14ac:dyDescent="0.2">
      <c r="A57365" s="253"/>
      <c r="B57365" s="254"/>
    </row>
    <row r="57366" spans="1:2" x14ac:dyDescent="0.2">
      <c r="A57366" s="253"/>
      <c r="B57366" s="254"/>
    </row>
    <row r="57367" spans="1:2" x14ac:dyDescent="0.2">
      <c r="A57367" s="253"/>
      <c r="B57367" s="254"/>
    </row>
    <row r="57368" spans="1:2" x14ac:dyDescent="0.2">
      <c r="A57368" s="253"/>
      <c r="B57368" s="254"/>
    </row>
    <row r="57369" spans="1:2" x14ac:dyDescent="0.2">
      <c r="A57369" s="253"/>
      <c r="B57369" s="254"/>
    </row>
    <row r="57370" spans="1:2" x14ac:dyDescent="0.2">
      <c r="A57370" s="253"/>
      <c r="B57370" s="254"/>
    </row>
    <row r="57371" spans="1:2" x14ac:dyDescent="0.2">
      <c r="A57371" s="253"/>
      <c r="B57371" s="254"/>
    </row>
    <row r="57372" spans="1:2" x14ac:dyDescent="0.2">
      <c r="A57372" s="253"/>
      <c r="B57372" s="254"/>
    </row>
    <row r="57373" spans="1:2" x14ac:dyDescent="0.2">
      <c r="A57373" s="253"/>
      <c r="B57373" s="254"/>
    </row>
    <row r="57374" spans="1:2" x14ac:dyDescent="0.2">
      <c r="A57374" s="253"/>
      <c r="B57374" s="254"/>
    </row>
    <row r="57375" spans="1:2" x14ac:dyDescent="0.2">
      <c r="A57375" s="253"/>
      <c r="B57375" s="254"/>
    </row>
    <row r="57376" spans="1:2" x14ac:dyDescent="0.2">
      <c r="A57376" s="253"/>
      <c r="B57376" s="254"/>
    </row>
    <row r="57377" spans="1:2" x14ac:dyDescent="0.2">
      <c r="A57377" s="253"/>
      <c r="B57377" s="254"/>
    </row>
    <row r="57378" spans="1:2" x14ac:dyDescent="0.2">
      <c r="A57378" s="253"/>
      <c r="B57378" s="254"/>
    </row>
    <row r="57379" spans="1:2" x14ac:dyDescent="0.2">
      <c r="A57379" s="253"/>
      <c r="B57379" s="254"/>
    </row>
    <row r="57380" spans="1:2" x14ac:dyDescent="0.2">
      <c r="A57380" s="253"/>
      <c r="B57380" s="254"/>
    </row>
    <row r="57381" spans="1:2" x14ac:dyDescent="0.2">
      <c r="A57381" s="253"/>
      <c r="B57381" s="254"/>
    </row>
    <row r="57382" spans="1:2" x14ac:dyDescent="0.2">
      <c r="A57382" s="253"/>
      <c r="B57382" s="254"/>
    </row>
    <row r="57383" spans="1:2" x14ac:dyDescent="0.2">
      <c r="A57383" s="253"/>
      <c r="B57383" s="254"/>
    </row>
    <row r="57384" spans="1:2" x14ac:dyDescent="0.2">
      <c r="A57384" s="253"/>
      <c r="B57384" s="254"/>
    </row>
    <row r="57385" spans="1:2" x14ac:dyDescent="0.2">
      <c r="A57385" s="253"/>
      <c r="B57385" s="254"/>
    </row>
    <row r="57386" spans="1:2" x14ac:dyDescent="0.2">
      <c r="A57386" s="253"/>
      <c r="B57386" s="254"/>
    </row>
    <row r="57387" spans="1:2" x14ac:dyDescent="0.2">
      <c r="A57387" s="253"/>
      <c r="B57387" s="254"/>
    </row>
    <row r="57388" spans="1:2" x14ac:dyDescent="0.2">
      <c r="A57388" s="253"/>
      <c r="B57388" s="254"/>
    </row>
    <row r="57389" spans="1:2" x14ac:dyDescent="0.2">
      <c r="A57389" s="253"/>
      <c r="B57389" s="254"/>
    </row>
    <row r="57390" spans="1:2" x14ac:dyDescent="0.2">
      <c r="A57390" s="253"/>
      <c r="B57390" s="254"/>
    </row>
    <row r="57391" spans="1:2" x14ac:dyDescent="0.2">
      <c r="A57391" s="253"/>
      <c r="B57391" s="254"/>
    </row>
    <row r="57392" spans="1:2" x14ac:dyDescent="0.2">
      <c r="A57392" s="253"/>
      <c r="B57392" s="254"/>
    </row>
    <row r="57393" spans="1:2" x14ac:dyDescent="0.2">
      <c r="A57393" s="253"/>
      <c r="B57393" s="254"/>
    </row>
    <row r="57394" spans="1:2" x14ac:dyDescent="0.2">
      <c r="A57394" s="253"/>
      <c r="B57394" s="254"/>
    </row>
    <row r="57395" spans="1:2" x14ac:dyDescent="0.2">
      <c r="A57395" s="253"/>
      <c r="B57395" s="254"/>
    </row>
    <row r="57396" spans="1:2" x14ac:dyDescent="0.2">
      <c r="A57396" s="253"/>
      <c r="B57396" s="254"/>
    </row>
    <row r="57397" spans="1:2" x14ac:dyDescent="0.2">
      <c r="A57397" s="253"/>
      <c r="B57397" s="254"/>
    </row>
    <row r="57398" spans="1:2" x14ac:dyDescent="0.2">
      <c r="A57398" s="253"/>
      <c r="B57398" s="254"/>
    </row>
    <row r="57399" spans="1:2" x14ac:dyDescent="0.2">
      <c r="A57399" s="253"/>
      <c r="B57399" s="254"/>
    </row>
    <row r="57400" spans="1:2" x14ac:dyDescent="0.2">
      <c r="A57400" s="253"/>
      <c r="B57400" s="254"/>
    </row>
    <row r="57401" spans="1:2" x14ac:dyDescent="0.2">
      <c r="A57401" s="253"/>
      <c r="B57401" s="254"/>
    </row>
    <row r="57402" spans="1:2" x14ac:dyDescent="0.2">
      <c r="A57402" s="253"/>
      <c r="B57402" s="254"/>
    </row>
    <row r="57403" spans="1:2" x14ac:dyDescent="0.2">
      <c r="A57403" s="253"/>
      <c r="B57403" s="254"/>
    </row>
    <row r="57404" spans="1:2" x14ac:dyDescent="0.2">
      <c r="A57404" s="253"/>
      <c r="B57404" s="254"/>
    </row>
    <row r="57405" spans="1:2" x14ac:dyDescent="0.2">
      <c r="A57405" s="253"/>
      <c r="B57405" s="254"/>
    </row>
    <row r="57406" spans="1:2" x14ac:dyDescent="0.2">
      <c r="A57406" s="253"/>
      <c r="B57406" s="254"/>
    </row>
    <row r="57407" spans="1:2" x14ac:dyDescent="0.2">
      <c r="A57407" s="253"/>
      <c r="B57407" s="254"/>
    </row>
    <row r="57408" spans="1:2" x14ac:dyDescent="0.2">
      <c r="A57408" s="253"/>
      <c r="B57408" s="254"/>
    </row>
    <row r="57409" spans="1:2" x14ac:dyDescent="0.2">
      <c r="A57409" s="253"/>
      <c r="B57409" s="254"/>
    </row>
    <row r="57410" spans="1:2" x14ac:dyDescent="0.2">
      <c r="A57410" s="253"/>
      <c r="B57410" s="254"/>
    </row>
    <row r="57411" spans="1:2" x14ac:dyDescent="0.2">
      <c r="A57411" s="253"/>
      <c r="B57411" s="254"/>
    </row>
    <row r="57412" spans="1:2" x14ac:dyDescent="0.2">
      <c r="A57412" s="253"/>
      <c r="B57412" s="254"/>
    </row>
    <row r="57413" spans="1:2" x14ac:dyDescent="0.2">
      <c r="A57413" s="253"/>
      <c r="B57413" s="254"/>
    </row>
    <row r="57414" spans="1:2" x14ac:dyDescent="0.2">
      <c r="A57414" s="253"/>
      <c r="B57414" s="254"/>
    </row>
    <row r="57415" spans="1:2" x14ac:dyDescent="0.2">
      <c r="A57415" s="253"/>
      <c r="B57415" s="254"/>
    </row>
    <row r="57416" spans="1:2" x14ac:dyDescent="0.2">
      <c r="A57416" s="253"/>
      <c r="B57416" s="254"/>
    </row>
    <row r="57417" spans="1:2" x14ac:dyDescent="0.2">
      <c r="A57417" s="253"/>
      <c r="B57417" s="254"/>
    </row>
    <row r="57418" spans="1:2" x14ac:dyDescent="0.2">
      <c r="A57418" s="253"/>
      <c r="B57418" s="254"/>
    </row>
    <row r="57419" spans="1:2" x14ac:dyDescent="0.2">
      <c r="A57419" s="253"/>
      <c r="B57419" s="254"/>
    </row>
    <row r="57420" spans="1:2" x14ac:dyDescent="0.2">
      <c r="A57420" s="253"/>
      <c r="B57420" s="254"/>
    </row>
    <row r="57421" spans="1:2" x14ac:dyDescent="0.2">
      <c r="A57421" s="253"/>
      <c r="B57421" s="254"/>
    </row>
    <row r="57422" spans="1:2" x14ac:dyDescent="0.2">
      <c r="A57422" s="253"/>
      <c r="B57422" s="254"/>
    </row>
    <row r="57423" spans="1:2" x14ac:dyDescent="0.2">
      <c r="A57423" s="253"/>
      <c r="B57423" s="254"/>
    </row>
    <row r="57424" spans="1:2" x14ac:dyDescent="0.2">
      <c r="A57424" s="253"/>
      <c r="B57424" s="254"/>
    </row>
    <row r="57425" spans="1:2" x14ac:dyDescent="0.2">
      <c r="A57425" s="253"/>
      <c r="B57425" s="254"/>
    </row>
    <row r="57426" spans="1:2" x14ac:dyDescent="0.2">
      <c r="A57426" s="253"/>
      <c r="B57426" s="254"/>
    </row>
    <row r="57427" spans="1:2" x14ac:dyDescent="0.2">
      <c r="A57427" s="253"/>
      <c r="B57427" s="254"/>
    </row>
    <row r="57428" spans="1:2" x14ac:dyDescent="0.2">
      <c r="A57428" s="253"/>
      <c r="B57428" s="254"/>
    </row>
    <row r="57429" spans="1:2" x14ac:dyDescent="0.2">
      <c r="A57429" s="253"/>
      <c r="B57429" s="254"/>
    </row>
    <row r="57430" spans="1:2" x14ac:dyDescent="0.2">
      <c r="A57430" s="253"/>
      <c r="B57430" s="254"/>
    </row>
    <row r="57431" spans="1:2" x14ac:dyDescent="0.2">
      <c r="A57431" s="253"/>
      <c r="B57431" s="254"/>
    </row>
    <row r="57432" spans="1:2" x14ac:dyDescent="0.2">
      <c r="A57432" s="253"/>
      <c r="B57432" s="254"/>
    </row>
    <row r="57433" spans="1:2" x14ac:dyDescent="0.2">
      <c r="A57433" s="253"/>
      <c r="B57433" s="254"/>
    </row>
    <row r="57434" spans="1:2" x14ac:dyDescent="0.2">
      <c r="A57434" s="253"/>
      <c r="B57434" s="254"/>
    </row>
    <row r="57435" spans="1:2" x14ac:dyDescent="0.2">
      <c r="A57435" s="253"/>
      <c r="B57435" s="254"/>
    </row>
    <row r="57436" spans="1:2" x14ac:dyDescent="0.2">
      <c r="A57436" s="253"/>
      <c r="B57436" s="254"/>
    </row>
    <row r="57437" spans="1:2" x14ac:dyDescent="0.2">
      <c r="A57437" s="253"/>
      <c r="B57437" s="254"/>
    </row>
    <row r="57438" spans="1:2" x14ac:dyDescent="0.2">
      <c r="A57438" s="253"/>
      <c r="B57438" s="254"/>
    </row>
    <row r="57439" spans="1:2" x14ac:dyDescent="0.2">
      <c r="A57439" s="253"/>
      <c r="B57439" s="254"/>
    </row>
    <row r="57440" spans="1:2" x14ac:dyDescent="0.2">
      <c r="A57440" s="253"/>
      <c r="B57440" s="254"/>
    </row>
    <row r="57441" spans="1:2" x14ac:dyDescent="0.2">
      <c r="A57441" s="253"/>
      <c r="B57441" s="254"/>
    </row>
    <row r="57442" spans="1:2" x14ac:dyDescent="0.2">
      <c r="A57442" s="253"/>
      <c r="B57442" s="254"/>
    </row>
    <row r="57443" spans="1:2" x14ac:dyDescent="0.2">
      <c r="A57443" s="253"/>
      <c r="B57443" s="254"/>
    </row>
    <row r="57444" spans="1:2" x14ac:dyDescent="0.2">
      <c r="A57444" s="253"/>
      <c r="B57444" s="254"/>
    </row>
    <row r="57445" spans="1:2" x14ac:dyDescent="0.2">
      <c r="A57445" s="253"/>
      <c r="B57445" s="254"/>
    </row>
    <row r="57446" spans="1:2" x14ac:dyDescent="0.2">
      <c r="A57446" s="253"/>
      <c r="B57446" s="254"/>
    </row>
    <row r="57447" spans="1:2" x14ac:dyDescent="0.2">
      <c r="A57447" s="253"/>
      <c r="B57447" s="254"/>
    </row>
    <row r="57448" spans="1:2" x14ac:dyDescent="0.2">
      <c r="A57448" s="253"/>
      <c r="B57448" s="254"/>
    </row>
    <row r="57449" spans="1:2" x14ac:dyDescent="0.2">
      <c r="A57449" s="253"/>
      <c r="B57449" s="254"/>
    </row>
    <row r="57450" spans="1:2" x14ac:dyDescent="0.2">
      <c r="A57450" s="253"/>
      <c r="B57450" s="254"/>
    </row>
    <row r="57451" spans="1:2" x14ac:dyDescent="0.2">
      <c r="A57451" s="253"/>
      <c r="B57451" s="254"/>
    </row>
    <row r="57452" spans="1:2" x14ac:dyDescent="0.2">
      <c r="A57452" s="253"/>
      <c r="B57452" s="254"/>
    </row>
    <row r="57453" spans="1:2" x14ac:dyDescent="0.2">
      <c r="A57453" s="253"/>
      <c r="B57453" s="254"/>
    </row>
    <row r="57454" spans="1:2" x14ac:dyDescent="0.2">
      <c r="A57454" s="253"/>
      <c r="B57454" s="254"/>
    </row>
    <row r="57455" spans="1:2" x14ac:dyDescent="0.2">
      <c r="A57455" s="253"/>
      <c r="B57455" s="254"/>
    </row>
    <row r="57456" spans="1:2" x14ac:dyDescent="0.2">
      <c r="A57456" s="253"/>
      <c r="B57456" s="254"/>
    </row>
    <row r="57457" spans="1:2" x14ac:dyDescent="0.2">
      <c r="A57457" s="253"/>
      <c r="B57457" s="254"/>
    </row>
    <row r="57458" spans="1:2" x14ac:dyDescent="0.2">
      <c r="A57458" s="253"/>
      <c r="B57458" s="254"/>
    </row>
    <row r="57459" spans="1:2" x14ac:dyDescent="0.2">
      <c r="A57459" s="253"/>
      <c r="B57459" s="254"/>
    </row>
    <row r="57460" spans="1:2" x14ac:dyDescent="0.2">
      <c r="A57460" s="253"/>
      <c r="B57460" s="254"/>
    </row>
    <row r="57461" spans="1:2" x14ac:dyDescent="0.2">
      <c r="A57461" s="253"/>
      <c r="B57461" s="254"/>
    </row>
    <row r="57462" spans="1:2" x14ac:dyDescent="0.2">
      <c r="A57462" s="253"/>
      <c r="B57462" s="254"/>
    </row>
    <row r="57463" spans="1:2" x14ac:dyDescent="0.2">
      <c r="A57463" s="253"/>
      <c r="B57463" s="254"/>
    </row>
    <row r="57464" spans="1:2" x14ac:dyDescent="0.2">
      <c r="A57464" s="253"/>
      <c r="B57464" s="254"/>
    </row>
    <row r="57465" spans="1:2" x14ac:dyDescent="0.2">
      <c r="A57465" s="253"/>
      <c r="B57465" s="254"/>
    </row>
    <row r="57466" spans="1:2" x14ac:dyDescent="0.2">
      <c r="A57466" s="253"/>
      <c r="B57466" s="254"/>
    </row>
    <row r="57467" spans="1:2" x14ac:dyDescent="0.2">
      <c r="A57467" s="253"/>
      <c r="B57467" s="254"/>
    </row>
    <row r="57468" spans="1:2" x14ac:dyDescent="0.2">
      <c r="A57468" s="253"/>
      <c r="B57468" s="254"/>
    </row>
    <row r="57469" spans="1:2" x14ac:dyDescent="0.2">
      <c r="A57469" s="253"/>
      <c r="B57469" s="254"/>
    </row>
    <row r="57470" spans="1:2" x14ac:dyDescent="0.2">
      <c r="A57470" s="253"/>
      <c r="B57470" s="254"/>
    </row>
    <row r="57471" spans="1:2" x14ac:dyDescent="0.2">
      <c r="A57471" s="253"/>
      <c r="B57471" s="254"/>
    </row>
    <row r="57472" spans="1:2" x14ac:dyDescent="0.2">
      <c r="A57472" s="253"/>
      <c r="B57472" s="254"/>
    </row>
    <row r="57473" spans="1:2" x14ac:dyDescent="0.2">
      <c r="A57473" s="253"/>
      <c r="B57473" s="254"/>
    </row>
    <row r="57474" spans="1:2" x14ac:dyDescent="0.2">
      <c r="A57474" s="253"/>
      <c r="B57474" s="254"/>
    </row>
    <row r="57475" spans="1:2" x14ac:dyDescent="0.2">
      <c r="A57475" s="253"/>
      <c r="B57475" s="254"/>
    </row>
    <row r="57476" spans="1:2" x14ac:dyDescent="0.2">
      <c r="A57476" s="253"/>
      <c r="B57476" s="254"/>
    </row>
    <row r="57477" spans="1:2" x14ac:dyDescent="0.2">
      <c r="A57477" s="253"/>
      <c r="B57477" s="254"/>
    </row>
    <row r="57478" spans="1:2" x14ac:dyDescent="0.2">
      <c r="A57478" s="253"/>
      <c r="B57478" s="254"/>
    </row>
    <row r="57479" spans="1:2" x14ac:dyDescent="0.2">
      <c r="A57479" s="253"/>
      <c r="B57479" s="254"/>
    </row>
    <row r="57480" spans="1:2" x14ac:dyDescent="0.2">
      <c r="A57480" s="253"/>
      <c r="B57480" s="254"/>
    </row>
    <row r="57481" spans="1:2" x14ac:dyDescent="0.2">
      <c r="A57481" s="253"/>
      <c r="B57481" s="254"/>
    </row>
    <row r="57482" spans="1:2" x14ac:dyDescent="0.2">
      <c r="A57482" s="253"/>
      <c r="B57482" s="254"/>
    </row>
    <row r="57483" spans="1:2" x14ac:dyDescent="0.2">
      <c r="A57483" s="253"/>
      <c r="B57483" s="254"/>
    </row>
    <row r="57484" spans="1:2" x14ac:dyDescent="0.2">
      <c r="A57484" s="253"/>
      <c r="B57484" s="254"/>
    </row>
    <row r="57485" spans="1:2" x14ac:dyDescent="0.2">
      <c r="A57485" s="253"/>
      <c r="B57485" s="254"/>
    </row>
    <row r="57486" spans="1:2" x14ac:dyDescent="0.2">
      <c r="A57486" s="253"/>
      <c r="B57486" s="254"/>
    </row>
    <row r="57487" spans="1:2" x14ac:dyDescent="0.2">
      <c r="A57487" s="253"/>
      <c r="B57487" s="254"/>
    </row>
    <row r="57488" spans="1:2" x14ac:dyDescent="0.2">
      <c r="A57488" s="253"/>
      <c r="B57488" s="254"/>
    </row>
    <row r="57489" spans="1:2" x14ac:dyDescent="0.2">
      <c r="A57489" s="253"/>
      <c r="B57489" s="254"/>
    </row>
    <row r="57490" spans="1:2" x14ac:dyDescent="0.2">
      <c r="A57490" s="253"/>
      <c r="B57490" s="254"/>
    </row>
    <row r="57491" spans="1:2" x14ac:dyDescent="0.2">
      <c r="A57491" s="253"/>
      <c r="B57491" s="254"/>
    </row>
    <row r="57492" spans="1:2" x14ac:dyDescent="0.2">
      <c r="A57492" s="253"/>
      <c r="B57492" s="254"/>
    </row>
    <row r="57493" spans="1:2" x14ac:dyDescent="0.2">
      <c r="A57493" s="253"/>
      <c r="B57493" s="254"/>
    </row>
    <row r="57494" spans="1:2" x14ac:dyDescent="0.2">
      <c r="A57494" s="253"/>
      <c r="B57494" s="254"/>
    </row>
    <row r="57495" spans="1:2" x14ac:dyDescent="0.2">
      <c r="A57495" s="253"/>
      <c r="B57495" s="254"/>
    </row>
    <row r="57496" spans="1:2" x14ac:dyDescent="0.2">
      <c r="A57496" s="253"/>
      <c r="B57496" s="254"/>
    </row>
    <row r="57497" spans="1:2" x14ac:dyDescent="0.2">
      <c r="A57497" s="253"/>
      <c r="B57497" s="254"/>
    </row>
    <row r="57498" spans="1:2" x14ac:dyDescent="0.2">
      <c r="A57498" s="253"/>
      <c r="B57498" s="254"/>
    </row>
    <row r="57499" spans="1:2" x14ac:dyDescent="0.2">
      <c r="A57499" s="253"/>
      <c r="B57499" s="254"/>
    </row>
    <row r="57500" spans="1:2" x14ac:dyDescent="0.2">
      <c r="A57500" s="253"/>
      <c r="B57500" s="254"/>
    </row>
    <row r="57501" spans="1:2" x14ac:dyDescent="0.2">
      <c r="A57501" s="253"/>
      <c r="B57501" s="254"/>
    </row>
    <row r="57502" spans="1:2" x14ac:dyDescent="0.2">
      <c r="A57502" s="253"/>
      <c r="B57502" s="254"/>
    </row>
    <row r="57503" spans="1:2" x14ac:dyDescent="0.2">
      <c r="A57503" s="253"/>
      <c r="B57503" s="254"/>
    </row>
    <row r="57504" spans="1:2" x14ac:dyDescent="0.2">
      <c r="A57504" s="253"/>
      <c r="B57504" s="254"/>
    </row>
    <row r="57505" spans="1:2" x14ac:dyDescent="0.2">
      <c r="A57505" s="253"/>
      <c r="B57505" s="254"/>
    </row>
    <row r="57506" spans="1:2" x14ac:dyDescent="0.2">
      <c r="A57506" s="253"/>
      <c r="B57506" s="254"/>
    </row>
    <row r="57507" spans="1:2" x14ac:dyDescent="0.2">
      <c r="A57507" s="253"/>
      <c r="B57507" s="254"/>
    </row>
    <row r="57508" spans="1:2" x14ac:dyDescent="0.2">
      <c r="A57508" s="253"/>
      <c r="B57508" s="254"/>
    </row>
    <row r="57509" spans="1:2" x14ac:dyDescent="0.2">
      <c r="A57509" s="253"/>
      <c r="B57509" s="254"/>
    </row>
    <row r="57510" spans="1:2" x14ac:dyDescent="0.2">
      <c r="A57510" s="253"/>
      <c r="B57510" s="254"/>
    </row>
    <row r="57511" spans="1:2" x14ac:dyDescent="0.2">
      <c r="A57511" s="253"/>
      <c r="B57511" s="254"/>
    </row>
    <row r="57512" spans="1:2" x14ac:dyDescent="0.2">
      <c r="A57512" s="253"/>
      <c r="B57512" s="254"/>
    </row>
    <row r="57513" spans="1:2" x14ac:dyDescent="0.2">
      <c r="A57513" s="253"/>
      <c r="B57513" s="254"/>
    </row>
    <row r="57514" spans="1:2" x14ac:dyDescent="0.2">
      <c r="A57514" s="253"/>
      <c r="B57514" s="254"/>
    </row>
    <row r="57515" spans="1:2" x14ac:dyDescent="0.2">
      <c r="A57515" s="253"/>
      <c r="B57515" s="254"/>
    </row>
    <row r="57516" spans="1:2" x14ac:dyDescent="0.2">
      <c r="A57516" s="253"/>
      <c r="B57516" s="254"/>
    </row>
    <row r="57517" spans="1:2" x14ac:dyDescent="0.2">
      <c r="A57517" s="253"/>
      <c r="B57517" s="254"/>
    </row>
    <row r="57518" spans="1:2" x14ac:dyDescent="0.2">
      <c r="A57518" s="253"/>
      <c r="B57518" s="254"/>
    </row>
    <row r="57519" spans="1:2" x14ac:dyDescent="0.2">
      <c r="A57519" s="253"/>
      <c r="B57519" s="254"/>
    </row>
    <row r="57520" spans="1:2" x14ac:dyDescent="0.2">
      <c r="A57520" s="253"/>
      <c r="B57520" s="254"/>
    </row>
    <row r="57521" spans="1:2" x14ac:dyDescent="0.2">
      <c r="A57521" s="253"/>
      <c r="B57521" s="254"/>
    </row>
    <row r="57522" spans="1:2" x14ac:dyDescent="0.2">
      <c r="A57522" s="253"/>
      <c r="B57522" s="254"/>
    </row>
    <row r="57523" spans="1:2" x14ac:dyDescent="0.2">
      <c r="A57523" s="253"/>
      <c r="B57523" s="254"/>
    </row>
    <row r="57524" spans="1:2" x14ac:dyDescent="0.2">
      <c r="A57524" s="253"/>
      <c r="B57524" s="254"/>
    </row>
    <row r="57525" spans="1:2" x14ac:dyDescent="0.2">
      <c r="A57525" s="253"/>
      <c r="B57525" s="254"/>
    </row>
    <row r="57526" spans="1:2" x14ac:dyDescent="0.2">
      <c r="A57526" s="253"/>
      <c r="B57526" s="254"/>
    </row>
    <row r="57527" spans="1:2" x14ac:dyDescent="0.2">
      <c r="A57527" s="253"/>
      <c r="B57527" s="254"/>
    </row>
    <row r="57528" spans="1:2" x14ac:dyDescent="0.2">
      <c r="A57528" s="253"/>
      <c r="B57528" s="254"/>
    </row>
    <row r="57529" spans="1:2" x14ac:dyDescent="0.2">
      <c r="A57529" s="253"/>
      <c r="B57529" s="254"/>
    </row>
    <row r="57530" spans="1:2" x14ac:dyDescent="0.2">
      <c r="A57530" s="253"/>
      <c r="B57530" s="254"/>
    </row>
    <row r="57531" spans="1:2" x14ac:dyDescent="0.2">
      <c r="A57531" s="253"/>
      <c r="B57531" s="254"/>
    </row>
    <row r="57532" spans="1:2" x14ac:dyDescent="0.2">
      <c r="A57532" s="253"/>
      <c r="B57532" s="254"/>
    </row>
    <row r="57533" spans="1:2" x14ac:dyDescent="0.2">
      <c r="A57533" s="253"/>
      <c r="B57533" s="254"/>
    </row>
    <row r="57534" spans="1:2" x14ac:dyDescent="0.2">
      <c r="A57534" s="253"/>
      <c r="B57534" s="254"/>
    </row>
    <row r="57535" spans="1:2" x14ac:dyDescent="0.2">
      <c r="A57535" s="253"/>
      <c r="B57535" s="254"/>
    </row>
    <row r="57536" spans="1:2" x14ac:dyDescent="0.2">
      <c r="A57536" s="253"/>
      <c r="B57536" s="254"/>
    </row>
    <row r="57537" spans="1:2" x14ac:dyDescent="0.2">
      <c r="A57537" s="253"/>
      <c r="B57537" s="254"/>
    </row>
    <row r="57538" spans="1:2" x14ac:dyDescent="0.2">
      <c r="A57538" s="253"/>
      <c r="B57538" s="254"/>
    </row>
    <row r="57539" spans="1:2" x14ac:dyDescent="0.2">
      <c r="A57539" s="253"/>
      <c r="B57539" s="254"/>
    </row>
    <row r="57540" spans="1:2" x14ac:dyDescent="0.2">
      <c r="A57540" s="253"/>
      <c r="B57540" s="254"/>
    </row>
    <row r="57541" spans="1:2" x14ac:dyDescent="0.2">
      <c r="A57541" s="253"/>
      <c r="B57541" s="254"/>
    </row>
    <row r="57542" spans="1:2" x14ac:dyDescent="0.2">
      <c r="A57542" s="253"/>
      <c r="B57542" s="254"/>
    </row>
    <row r="57543" spans="1:2" x14ac:dyDescent="0.2">
      <c r="A57543" s="253"/>
      <c r="B57543" s="254"/>
    </row>
    <row r="57544" spans="1:2" x14ac:dyDescent="0.2">
      <c r="A57544" s="253"/>
      <c r="B57544" s="254"/>
    </row>
    <row r="57545" spans="1:2" x14ac:dyDescent="0.2">
      <c r="A57545" s="253"/>
      <c r="B57545" s="254"/>
    </row>
    <row r="57546" spans="1:2" x14ac:dyDescent="0.2">
      <c r="A57546" s="253"/>
      <c r="B57546" s="254"/>
    </row>
    <row r="57547" spans="1:2" x14ac:dyDescent="0.2">
      <c r="A57547" s="253"/>
      <c r="B57547" s="254"/>
    </row>
    <row r="57548" spans="1:2" x14ac:dyDescent="0.2">
      <c r="A57548" s="253"/>
      <c r="B57548" s="254"/>
    </row>
    <row r="57549" spans="1:2" x14ac:dyDescent="0.2">
      <c r="A57549" s="253"/>
      <c r="B57549" s="254"/>
    </row>
    <row r="57550" spans="1:2" x14ac:dyDescent="0.2">
      <c r="A57550" s="253"/>
      <c r="B57550" s="254"/>
    </row>
    <row r="57551" spans="1:2" x14ac:dyDescent="0.2">
      <c r="A57551" s="253"/>
      <c r="B57551" s="254"/>
    </row>
    <row r="57552" spans="1:2" x14ac:dyDescent="0.2">
      <c r="A57552" s="253"/>
      <c r="B57552" s="254"/>
    </row>
    <row r="57553" spans="1:2" x14ac:dyDescent="0.2">
      <c r="A57553" s="253"/>
      <c r="B57553" s="254"/>
    </row>
    <row r="57554" spans="1:2" x14ac:dyDescent="0.2">
      <c r="A57554" s="253"/>
      <c r="B57554" s="254"/>
    </row>
    <row r="57555" spans="1:2" x14ac:dyDescent="0.2">
      <c r="A57555" s="253"/>
      <c r="B57555" s="254"/>
    </row>
    <row r="57556" spans="1:2" x14ac:dyDescent="0.2">
      <c r="A57556" s="253"/>
      <c r="B57556" s="254"/>
    </row>
    <row r="57557" spans="1:2" x14ac:dyDescent="0.2">
      <c r="A57557" s="253"/>
      <c r="B57557" s="254"/>
    </row>
    <row r="57558" spans="1:2" x14ac:dyDescent="0.2">
      <c r="A57558" s="253"/>
      <c r="B57558" s="254"/>
    </row>
    <row r="57559" spans="1:2" x14ac:dyDescent="0.2">
      <c r="A57559" s="253"/>
      <c r="B57559" s="254"/>
    </row>
    <row r="57560" spans="1:2" x14ac:dyDescent="0.2">
      <c r="A57560" s="253"/>
      <c r="B57560" s="254"/>
    </row>
    <row r="57561" spans="1:2" x14ac:dyDescent="0.2">
      <c r="A57561" s="253"/>
      <c r="B57561" s="254"/>
    </row>
    <row r="57562" spans="1:2" x14ac:dyDescent="0.2">
      <c r="A57562" s="253"/>
      <c r="B57562" s="254"/>
    </row>
    <row r="57563" spans="1:2" x14ac:dyDescent="0.2">
      <c r="A57563" s="253"/>
      <c r="B57563" s="254"/>
    </row>
    <row r="57564" spans="1:2" x14ac:dyDescent="0.2">
      <c r="A57564" s="253"/>
      <c r="B57564" s="254"/>
    </row>
    <row r="57565" spans="1:2" x14ac:dyDescent="0.2">
      <c r="A57565" s="253"/>
      <c r="B57565" s="254"/>
    </row>
    <row r="57566" spans="1:2" x14ac:dyDescent="0.2">
      <c r="A57566" s="253"/>
      <c r="B57566" s="254"/>
    </row>
    <row r="57567" spans="1:2" x14ac:dyDescent="0.2">
      <c r="A57567" s="253"/>
      <c r="B57567" s="254"/>
    </row>
    <row r="57568" spans="1:2" x14ac:dyDescent="0.2">
      <c r="A57568" s="253"/>
      <c r="B57568" s="254"/>
    </row>
    <row r="57569" spans="1:2" x14ac:dyDescent="0.2">
      <c r="A57569" s="253"/>
      <c r="B57569" s="254"/>
    </row>
    <row r="57570" spans="1:2" x14ac:dyDescent="0.2">
      <c r="A57570" s="253"/>
      <c r="B57570" s="254"/>
    </row>
    <row r="57571" spans="1:2" x14ac:dyDescent="0.2">
      <c r="A57571" s="253"/>
      <c r="B57571" s="254"/>
    </row>
    <row r="57572" spans="1:2" x14ac:dyDescent="0.2">
      <c r="A57572" s="253"/>
      <c r="B57572" s="254"/>
    </row>
    <row r="57573" spans="1:2" x14ac:dyDescent="0.2">
      <c r="A57573" s="253"/>
      <c r="B57573" s="254"/>
    </row>
    <row r="57574" spans="1:2" x14ac:dyDescent="0.2">
      <c r="A57574" s="253"/>
      <c r="B57574" s="254"/>
    </row>
    <row r="57575" spans="1:2" x14ac:dyDescent="0.2">
      <c r="A57575" s="253"/>
      <c r="B57575" s="254"/>
    </row>
    <row r="57576" spans="1:2" x14ac:dyDescent="0.2">
      <c r="A57576" s="253"/>
      <c r="B57576" s="254"/>
    </row>
    <row r="57577" spans="1:2" x14ac:dyDescent="0.2">
      <c r="A57577" s="253"/>
      <c r="B57577" s="254"/>
    </row>
    <row r="57578" spans="1:2" x14ac:dyDescent="0.2">
      <c r="A57578" s="253"/>
      <c r="B57578" s="254"/>
    </row>
    <row r="57579" spans="1:2" x14ac:dyDescent="0.2">
      <c r="A57579" s="253"/>
      <c r="B57579" s="254"/>
    </row>
    <row r="57580" spans="1:2" x14ac:dyDescent="0.2">
      <c r="A57580" s="253"/>
      <c r="B57580" s="254"/>
    </row>
    <row r="57581" spans="1:2" x14ac:dyDescent="0.2">
      <c r="A57581" s="253"/>
      <c r="B57581" s="254"/>
    </row>
    <row r="57582" spans="1:2" x14ac:dyDescent="0.2">
      <c r="A57582" s="253"/>
      <c r="B57582" s="254"/>
    </row>
    <row r="57583" spans="1:2" x14ac:dyDescent="0.2">
      <c r="A57583" s="253"/>
      <c r="B57583" s="254"/>
    </row>
    <row r="57584" spans="1:2" x14ac:dyDescent="0.2">
      <c r="A57584" s="253"/>
      <c r="B57584" s="254"/>
    </row>
    <row r="57585" spans="1:2" x14ac:dyDescent="0.2">
      <c r="A57585" s="253"/>
      <c r="B57585" s="254"/>
    </row>
    <row r="57586" spans="1:2" x14ac:dyDescent="0.2">
      <c r="A57586" s="253"/>
      <c r="B57586" s="254"/>
    </row>
    <row r="57587" spans="1:2" x14ac:dyDescent="0.2">
      <c r="A57587" s="253"/>
      <c r="B57587" s="254"/>
    </row>
    <row r="57588" spans="1:2" x14ac:dyDescent="0.2">
      <c r="A57588" s="253"/>
      <c r="B57588" s="254"/>
    </row>
    <row r="57589" spans="1:2" x14ac:dyDescent="0.2">
      <c r="A57589" s="253"/>
      <c r="B57589" s="254"/>
    </row>
    <row r="57590" spans="1:2" x14ac:dyDescent="0.2">
      <c r="A57590" s="253"/>
      <c r="B57590" s="254"/>
    </row>
    <row r="57591" spans="1:2" x14ac:dyDescent="0.2">
      <c r="A57591" s="253"/>
      <c r="B57591" s="254"/>
    </row>
    <row r="57592" spans="1:2" x14ac:dyDescent="0.2">
      <c r="A57592" s="253"/>
      <c r="B57592" s="254"/>
    </row>
    <row r="57593" spans="1:2" x14ac:dyDescent="0.2">
      <c r="A57593" s="253"/>
      <c r="B57593" s="254"/>
    </row>
    <row r="57594" spans="1:2" x14ac:dyDescent="0.2">
      <c r="A57594" s="253"/>
      <c r="B57594" s="254"/>
    </row>
    <row r="57595" spans="1:2" x14ac:dyDescent="0.2">
      <c r="A57595" s="253"/>
      <c r="B57595" s="254"/>
    </row>
    <row r="57596" spans="1:2" x14ac:dyDescent="0.2">
      <c r="A57596" s="253"/>
      <c r="B57596" s="254"/>
    </row>
    <row r="57597" spans="1:2" x14ac:dyDescent="0.2">
      <c r="A57597" s="253"/>
      <c r="B57597" s="254"/>
    </row>
    <row r="57598" spans="1:2" x14ac:dyDescent="0.2">
      <c r="A57598" s="253"/>
      <c r="B57598" s="254"/>
    </row>
    <row r="57599" spans="1:2" x14ac:dyDescent="0.2">
      <c r="A57599" s="253"/>
      <c r="B57599" s="254"/>
    </row>
    <row r="57600" spans="1:2" x14ac:dyDescent="0.2">
      <c r="A57600" s="253"/>
      <c r="B57600" s="254"/>
    </row>
    <row r="57601" spans="1:2" x14ac:dyDescent="0.2">
      <c r="A57601" s="253"/>
      <c r="B57601" s="254"/>
    </row>
    <row r="57602" spans="1:2" x14ac:dyDescent="0.2">
      <c r="A57602" s="253"/>
      <c r="B57602" s="254"/>
    </row>
    <row r="57603" spans="1:2" x14ac:dyDescent="0.2">
      <c r="A57603" s="253"/>
      <c r="B57603" s="254"/>
    </row>
    <row r="57604" spans="1:2" x14ac:dyDescent="0.2">
      <c r="A57604" s="253"/>
      <c r="B57604" s="254"/>
    </row>
    <row r="57605" spans="1:2" x14ac:dyDescent="0.2">
      <c r="A57605" s="253"/>
      <c r="B57605" s="254"/>
    </row>
    <row r="57606" spans="1:2" x14ac:dyDescent="0.2">
      <c r="A57606" s="253"/>
      <c r="B57606" s="254"/>
    </row>
    <row r="57607" spans="1:2" x14ac:dyDescent="0.2">
      <c r="A57607" s="253"/>
      <c r="B57607" s="254"/>
    </row>
    <row r="57608" spans="1:2" x14ac:dyDescent="0.2">
      <c r="A57608" s="253"/>
      <c r="B57608" s="254"/>
    </row>
    <row r="57609" spans="1:2" x14ac:dyDescent="0.2">
      <c r="A57609" s="253"/>
      <c r="B57609" s="254"/>
    </row>
    <row r="57610" spans="1:2" x14ac:dyDescent="0.2">
      <c r="A57610" s="253"/>
      <c r="B57610" s="254"/>
    </row>
    <row r="57611" spans="1:2" x14ac:dyDescent="0.2">
      <c r="A57611" s="253"/>
      <c r="B57611" s="254"/>
    </row>
    <row r="57612" spans="1:2" x14ac:dyDescent="0.2">
      <c r="A57612" s="253"/>
      <c r="B57612" s="254"/>
    </row>
    <row r="57613" spans="1:2" x14ac:dyDescent="0.2">
      <c r="A57613" s="253"/>
      <c r="B57613" s="254"/>
    </row>
    <row r="57614" spans="1:2" x14ac:dyDescent="0.2">
      <c r="A57614" s="253"/>
      <c r="B57614" s="254"/>
    </row>
    <row r="57615" spans="1:2" x14ac:dyDescent="0.2">
      <c r="A57615" s="253"/>
      <c r="B57615" s="254"/>
    </row>
    <row r="57616" spans="1:2" x14ac:dyDescent="0.2">
      <c r="A57616" s="253"/>
      <c r="B57616" s="254"/>
    </row>
    <row r="57617" spans="1:2" x14ac:dyDescent="0.2">
      <c r="A57617" s="253"/>
      <c r="B57617" s="254"/>
    </row>
    <row r="57618" spans="1:2" x14ac:dyDescent="0.2">
      <c r="A57618" s="253"/>
      <c r="B57618" s="254"/>
    </row>
    <row r="57619" spans="1:2" x14ac:dyDescent="0.2">
      <c r="A57619" s="253"/>
      <c r="B57619" s="254"/>
    </row>
    <row r="57620" spans="1:2" x14ac:dyDescent="0.2">
      <c r="A57620" s="253"/>
      <c r="B57620" s="254"/>
    </row>
    <row r="57621" spans="1:2" x14ac:dyDescent="0.2">
      <c r="A57621" s="253"/>
      <c r="B57621" s="254"/>
    </row>
    <row r="57622" spans="1:2" x14ac:dyDescent="0.2">
      <c r="A57622" s="253"/>
      <c r="B57622" s="254"/>
    </row>
    <row r="57623" spans="1:2" x14ac:dyDescent="0.2">
      <c r="A57623" s="253"/>
      <c r="B57623" s="254"/>
    </row>
    <row r="57624" spans="1:2" x14ac:dyDescent="0.2">
      <c r="A57624" s="253"/>
      <c r="B57624" s="254"/>
    </row>
    <row r="57625" spans="1:2" x14ac:dyDescent="0.2">
      <c r="A57625" s="253"/>
      <c r="B57625" s="254"/>
    </row>
    <row r="57626" spans="1:2" x14ac:dyDescent="0.2">
      <c r="A57626" s="253"/>
      <c r="B57626" s="254"/>
    </row>
    <row r="57627" spans="1:2" x14ac:dyDescent="0.2">
      <c r="A57627" s="253"/>
      <c r="B57627" s="254"/>
    </row>
    <row r="57628" spans="1:2" x14ac:dyDescent="0.2">
      <c r="A57628" s="253"/>
      <c r="B57628" s="254"/>
    </row>
    <row r="57629" spans="1:2" x14ac:dyDescent="0.2">
      <c r="A57629" s="253"/>
      <c r="B57629" s="254"/>
    </row>
    <row r="57630" spans="1:2" x14ac:dyDescent="0.2">
      <c r="A57630" s="253"/>
      <c r="B57630" s="254"/>
    </row>
    <row r="57631" spans="1:2" x14ac:dyDescent="0.2">
      <c r="A57631" s="253"/>
      <c r="B57631" s="254"/>
    </row>
    <row r="57632" spans="1:2" x14ac:dyDescent="0.2">
      <c r="A57632" s="253"/>
      <c r="B57632" s="254"/>
    </row>
    <row r="57633" spans="1:2" x14ac:dyDescent="0.2">
      <c r="A57633" s="253"/>
      <c r="B57633" s="254"/>
    </row>
    <row r="57634" spans="1:2" x14ac:dyDescent="0.2">
      <c r="A57634" s="253"/>
      <c r="B57634" s="254"/>
    </row>
    <row r="57635" spans="1:2" x14ac:dyDescent="0.2">
      <c r="A57635" s="253"/>
      <c r="B57635" s="254"/>
    </row>
    <row r="57636" spans="1:2" x14ac:dyDescent="0.2">
      <c r="A57636" s="253"/>
      <c r="B57636" s="254"/>
    </row>
    <row r="57637" spans="1:2" x14ac:dyDescent="0.2">
      <c r="A57637" s="253"/>
      <c r="B57637" s="254"/>
    </row>
    <row r="57638" spans="1:2" x14ac:dyDescent="0.2">
      <c r="A57638" s="253"/>
      <c r="B57638" s="254"/>
    </row>
    <row r="57639" spans="1:2" x14ac:dyDescent="0.2">
      <c r="A57639" s="253"/>
      <c r="B57639" s="254"/>
    </row>
    <row r="57640" spans="1:2" x14ac:dyDescent="0.2">
      <c r="A57640" s="253"/>
      <c r="B57640" s="254"/>
    </row>
    <row r="57641" spans="1:2" x14ac:dyDescent="0.2">
      <c r="A57641" s="253"/>
      <c r="B57641" s="254"/>
    </row>
    <row r="57642" spans="1:2" x14ac:dyDescent="0.2">
      <c r="A57642" s="253"/>
      <c r="B57642" s="254"/>
    </row>
    <row r="57643" spans="1:2" x14ac:dyDescent="0.2">
      <c r="A57643" s="253"/>
      <c r="B57643" s="254"/>
    </row>
    <row r="57644" spans="1:2" x14ac:dyDescent="0.2">
      <c r="A57644" s="253"/>
      <c r="B57644" s="254"/>
    </row>
    <row r="57645" spans="1:2" x14ac:dyDescent="0.2">
      <c r="A57645" s="253"/>
      <c r="B57645" s="254"/>
    </row>
    <row r="57646" spans="1:2" x14ac:dyDescent="0.2">
      <c r="A57646" s="253"/>
      <c r="B57646" s="254"/>
    </row>
    <row r="57647" spans="1:2" x14ac:dyDescent="0.2">
      <c r="A57647" s="253"/>
      <c r="B57647" s="254"/>
    </row>
    <row r="57648" spans="1:2" x14ac:dyDescent="0.2">
      <c r="A57648" s="253"/>
      <c r="B57648" s="254"/>
    </row>
    <row r="57649" spans="1:2" x14ac:dyDescent="0.2">
      <c r="A57649" s="253"/>
      <c r="B57649" s="254"/>
    </row>
    <row r="57650" spans="1:2" x14ac:dyDescent="0.2">
      <c r="A57650" s="253"/>
      <c r="B57650" s="254"/>
    </row>
    <row r="57651" spans="1:2" x14ac:dyDescent="0.2">
      <c r="A57651" s="253"/>
      <c r="B57651" s="254"/>
    </row>
    <row r="57652" spans="1:2" x14ac:dyDescent="0.2">
      <c r="A57652" s="253"/>
      <c r="B57652" s="254"/>
    </row>
    <row r="57653" spans="1:2" x14ac:dyDescent="0.2">
      <c r="A57653" s="253"/>
      <c r="B57653" s="254"/>
    </row>
    <row r="57654" spans="1:2" x14ac:dyDescent="0.2">
      <c r="A57654" s="253"/>
      <c r="B57654" s="254"/>
    </row>
    <row r="57655" spans="1:2" x14ac:dyDescent="0.2">
      <c r="A57655" s="253"/>
      <c r="B57655" s="254"/>
    </row>
    <row r="57656" spans="1:2" x14ac:dyDescent="0.2">
      <c r="A57656" s="253"/>
      <c r="B57656" s="254"/>
    </row>
    <row r="57657" spans="1:2" x14ac:dyDescent="0.2">
      <c r="A57657" s="253"/>
      <c r="B57657" s="254"/>
    </row>
    <row r="57658" spans="1:2" x14ac:dyDescent="0.2">
      <c r="A57658" s="253"/>
      <c r="B57658" s="254"/>
    </row>
    <row r="57659" spans="1:2" x14ac:dyDescent="0.2">
      <c r="A57659" s="253"/>
      <c r="B57659" s="254"/>
    </row>
    <row r="57660" spans="1:2" x14ac:dyDescent="0.2">
      <c r="A57660" s="253"/>
      <c r="B57660" s="254"/>
    </row>
    <row r="57661" spans="1:2" x14ac:dyDescent="0.2">
      <c r="A57661" s="253"/>
      <c r="B57661" s="254"/>
    </row>
    <row r="57662" spans="1:2" x14ac:dyDescent="0.2">
      <c r="A57662" s="253"/>
      <c r="B57662" s="254"/>
    </row>
    <row r="57663" spans="1:2" x14ac:dyDescent="0.2">
      <c r="A57663" s="253"/>
      <c r="B57663" s="254"/>
    </row>
    <row r="57664" spans="1:2" x14ac:dyDescent="0.2">
      <c r="A57664" s="253"/>
      <c r="B57664" s="254"/>
    </row>
    <row r="57665" spans="1:2" x14ac:dyDescent="0.2">
      <c r="A57665" s="253"/>
      <c r="B57665" s="254"/>
    </row>
    <row r="57666" spans="1:2" x14ac:dyDescent="0.2">
      <c r="A57666" s="253"/>
      <c r="B57666" s="254"/>
    </row>
    <row r="57667" spans="1:2" x14ac:dyDescent="0.2">
      <c r="A57667" s="253"/>
      <c r="B57667" s="254"/>
    </row>
    <row r="57668" spans="1:2" x14ac:dyDescent="0.2">
      <c r="A57668" s="253"/>
      <c r="B57668" s="254"/>
    </row>
    <row r="57669" spans="1:2" x14ac:dyDescent="0.2">
      <c r="A57669" s="253"/>
      <c r="B57669" s="254"/>
    </row>
    <row r="57670" spans="1:2" x14ac:dyDescent="0.2">
      <c r="A57670" s="253"/>
      <c r="B57670" s="254"/>
    </row>
    <row r="57671" spans="1:2" x14ac:dyDescent="0.2">
      <c r="A57671" s="253"/>
      <c r="B57671" s="254"/>
    </row>
    <row r="57672" spans="1:2" x14ac:dyDescent="0.2">
      <c r="A57672" s="253"/>
      <c r="B57672" s="254"/>
    </row>
    <row r="57673" spans="1:2" x14ac:dyDescent="0.2">
      <c r="A57673" s="253"/>
      <c r="B57673" s="254"/>
    </row>
    <row r="57674" spans="1:2" x14ac:dyDescent="0.2">
      <c r="A57674" s="253"/>
      <c r="B57674" s="254"/>
    </row>
    <row r="57675" spans="1:2" x14ac:dyDescent="0.2">
      <c r="A57675" s="253"/>
      <c r="B57675" s="254"/>
    </row>
    <row r="57676" spans="1:2" x14ac:dyDescent="0.2">
      <c r="A57676" s="253"/>
      <c r="B57676" s="254"/>
    </row>
    <row r="57677" spans="1:2" x14ac:dyDescent="0.2">
      <c r="A57677" s="253"/>
      <c r="B57677" s="254"/>
    </row>
    <row r="57678" spans="1:2" x14ac:dyDescent="0.2">
      <c r="A57678" s="253"/>
      <c r="B57678" s="254"/>
    </row>
    <row r="57679" spans="1:2" x14ac:dyDescent="0.2">
      <c r="A57679" s="253"/>
      <c r="B57679" s="254"/>
    </row>
    <row r="57680" spans="1:2" x14ac:dyDescent="0.2">
      <c r="A57680" s="253"/>
      <c r="B57680" s="254"/>
    </row>
    <row r="57681" spans="1:2" x14ac:dyDescent="0.2">
      <c r="A57681" s="253"/>
      <c r="B57681" s="254"/>
    </row>
    <row r="57682" spans="1:2" x14ac:dyDescent="0.2">
      <c r="A57682" s="253"/>
      <c r="B57682" s="254"/>
    </row>
    <row r="57683" spans="1:2" x14ac:dyDescent="0.2">
      <c r="A57683" s="253"/>
      <c r="B57683" s="254"/>
    </row>
    <row r="57684" spans="1:2" x14ac:dyDescent="0.2">
      <c r="A57684" s="253"/>
      <c r="B57684" s="254"/>
    </row>
    <row r="57685" spans="1:2" x14ac:dyDescent="0.2">
      <c r="A57685" s="253"/>
      <c r="B57685" s="254"/>
    </row>
    <row r="57686" spans="1:2" x14ac:dyDescent="0.2">
      <c r="A57686" s="253"/>
      <c r="B57686" s="254"/>
    </row>
    <row r="57687" spans="1:2" x14ac:dyDescent="0.2">
      <c r="A57687" s="253"/>
      <c r="B57687" s="254"/>
    </row>
    <row r="57688" spans="1:2" x14ac:dyDescent="0.2">
      <c r="A57688" s="253"/>
      <c r="B57688" s="254"/>
    </row>
    <row r="57689" spans="1:2" x14ac:dyDescent="0.2">
      <c r="A57689" s="253"/>
      <c r="B57689" s="254"/>
    </row>
    <row r="57690" spans="1:2" x14ac:dyDescent="0.2">
      <c r="A57690" s="253"/>
      <c r="B57690" s="254"/>
    </row>
    <row r="57691" spans="1:2" x14ac:dyDescent="0.2">
      <c r="A57691" s="253"/>
      <c r="B57691" s="254"/>
    </row>
    <row r="57692" spans="1:2" x14ac:dyDescent="0.2">
      <c r="A57692" s="253"/>
      <c r="B57692" s="254"/>
    </row>
    <row r="57693" spans="1:2" x14ac:dyDescent="0.2">
      <c r="A57693" s="253"/>
      <c r="B57693" s="254"/>
    </row>
    <row r="57694" spans="1:2" x14ac:dyDescent="0.2">
      <c r="A57694" s="253"/>
      <c r="B57694" s="254"/>
    </row>
    <row r="57695" spans="1:2" x14ac:dyDescent="0.2">
      <c r="A57695" s="253"/>
      <c r="B57695" s="254"/>
    </row>
    <row r="57696" spans="1:2" x14ac:dyDescent="0.2">
      <c r="A57696" s="253"/>
      <c r="B57696" s="254"/>
    </row>
    <row r="57697" spans="1:2" x14ac:dyDescent="0.2">
      <c r="A57697" s="253"/>
      <c r="B57697" s="254"/>
    </row>
    <row r="57698" spans="1:2" x14ac:dyDescent="0.2">
      <c r="A57698" s="253"/>
      <c r="B57698" s="254"/>
    </row>
    <row r="57699" spans="1:2" x14ac:dyDescent="0.2">
      <c r="A57699" s="253"/>
      <c r="B57699" s="254"/>
    </row>
    <row r="57700" spans="1:2" x14ac:dyDescent="0.2">
      <c r="A57700" s="253"/>
      <c r="B57700" s="254"/>
    </row>
    <row r="57701" spans="1:2" x14ac:dyDescent="0.2">
      <c r="A57701" s="253"/>
      <c r="B57701" s="254"/>
    </row>
    <row r="57702" spans="1:2" x14ac:dyDescent="0.2">
      <c r="A57702" s="253"/>
      <c r="B57702" s="254"/>
    </row>
    <row r="57703" spans="1:2" x14ac:dyDescent="0.2">
      <c r="A57703" s="253"/>
      <c r="B57703" s="254"/>
    </row>
    <row r="57704" spans="1:2" x14ac:dyDescent="0.2">
      <c r="A57704" s="253"/>
      <c r="B57704" s="254"/>
    </row>
    <row r="57705" spans="1:2" x14ac:dyDescent="0.2">
      <c r="A57705" s="253"/>
      <c r="B57705" s="254"/>
    </row>
    <row r="57706" spans="1:2" x14ac:dyDescent="0.2">
      <c r="A57706" s="253"/>
      <c r="B57706" s="254"/>
    </row>
    <row r="57707" spans="1:2" x14ac:dyDescent="0.2">
      <c r="A57707" s="253"/>
      <c r="B57707" s="254"/>
    </row>
    <row r="57708" spans="1:2" x14ac:dyDescent="0.2">
      <c r="A57708" s="253"/>
      <c r="B57708" s="254"/>
    </row>
    <row r="57709" spans="1:2" x14ac:dyDescent="0.2">
      <c r="A57709" s="253"/>
      <c r="B57709" s="254"/>
    </row>
    <row r="57710" spans="1:2" x14ac:dyDescent="0.2">
      <c r="A57710" s="253"/>
      <c r="B57710" s="254"/>
    </row>
    <row r="57711" spans="1:2" x14ac:dyDescent="0.2">
      <c r="A57711" s="253"/>
      <c r="B57711" s="254"/>
    </row>
    <row r="57712" spans="1:2" x14ac:dyDescent="0.2">
      <c r="A57712" s="253"/>
      <c r="B57712" s="254"/>
    </row>
    <row r="57713" spans="1:2" x14ac:dyDescent="0.2">
      <c r="A57713" s="253"/>
      <c r="B57713" s="254"/>
    </row>
    <row r="57714" spans="1:2" x14ac:dyDescent="0.2">
      <c r="A57714" s="253"/>
      <c r="B57714" s="254"/>
    </row>
    <row r="57715" spans="1:2" x14ac:dyDescent="0.2">
      <c r="A57715" s="253"/>
      <c r="B57715" s="254"/>
    </row>
    <row r="57716" spans="1:2" x14ac:dyDescent="0.2">
      <c r="A57716" s="253"/>
      <c r="B57716" s="254"/>
    </row>
    <row r="57717" spans="1:2" x14ac:dyDescent="0.2">
      <c r="A57717" s="253"/>
      <c r="B57717" s="254"/>
    </row>
    <row r="57718" spans="1:2" x14ac:dyDescent="0.2">
      <c r="A57718" s="253"/>
      <c r="B57718" s="254"/>
    </row>
    <row r="57719" spans="1:2" x14ac:dyDescent="0.2">
      <c r="A57719" s="253"/>
      <c r="B57719" s="254"/>
    </row>
    <row r="57720" spans="1:2" x14ac:dyDescent="0.2">
      <c r="A57720" s="253"/>
      <c r="B57720" s="254"/>
    </row>
    <row r="57721" spans="1:2" x14ac:dyDescent="0.2">
      <c r="A57721" s="253"/>
      <c r="B57721" s="254"/>
    </row>
    <row r="57722" spans="1:2" x14ac:dyDescent="0.2">
      <c r="A57722" s="253"/>
      <c r="B57722" s="254"/>
    </row>
    <row r="57723" spans="1:2" x14ac:dyDescent="0.2">
      <c r="A57723" s="253"/>
      <c r="B57723" s="254"/>
    </row>
    <row r="57724" spans="1:2" x14ac:dyDescent="0.2">
      <c r="A57724" s="253"/>
      <c r="B57724" s="254"/>
    </row>
    <row r="57725" spans="1:2" x14ac:dyDescent="0.2">
      <c r="A57725" s="253"/>
      <c r="B57725" s="254"/>
    </row>
    <row r="57726" spans="1:2" x14ac:dyDescent="0.2">
      <c r="A57726" s="253"/>
      <c r="B57726" s="254"/>
    </row>
    <row r="57727" spans="1:2" x14ac:dyDescent="0.2">
      <c r="A57727" s="253"/>
      <c r="B57727" s="254"/>
    </row>
    <row r="57728" spans="1:2" x14ac:dyDescent="0.2">
      <c r="A57728" s="253"/>
      <c r="B57728" s="254"/>
    </row>
    <row r="57729" spans="1:2" x14ac:dyDescent="0.2">
      <c r="A57729" s="253"/>
      <c r="B57729" s="254"/>
    </row>
    <row r="57730" spans="1:2" x14ac:dyDescent="0.2">
      <c r="A57730" s="253"/>
      <c r="B57730" s="254"/>
    </row>
    <row r="57731" spans="1:2" x14ac:dyDescent="0.2">
      <c r="A57731" s="253"/>
      <c r="B57731" s="254"/>
    </row>
    <row r="57732" spans="1:2" x14ac:dyDescent="0.2">
      <c r="A57732" s="253"/>
      <c r="B57732" s="254"/>
    </row>
    <row r="57733" spans="1:2" x14ac:dyDescent="0.2">
      <c r="A57733" s="253"/>
      <c r="B57733" s="254"/>
    </row>
    <row r="57734" spans="1:2" x14ac:dyDescent="0.2">
      <c r="A57734" s="253"/>
      <c r="B57734" s="254"/>
    </row>
    <row r="57735" spans="1:2" x14ac:dyDescent="0.2">
      <c r="A57735" s="253"/>
      <c r="B57735" s="254"/>
    </row>
    <row r="57736" spans="1:2" x14ac:dyDescent="0.2">
      <c r="A57736" s="253"/>
      <c r="B57736" s="254"/>
    </row>
    <row r="57737" spans="1:2" x14ac:dyDescent="0.2">
      <c r="A57737" s="253"/>
      <c r="B57737" s="254"/>
    </row>
    <row r="57738" spans="1:2" x14ac:dyDescent="0.2">
      <c r="A57738" s="253"/>
      <c r="B57738" s="254"/>
    </row>
    <row r="57739" spans="1:2" x14ac:dyDescent="0.2">
      <c r="A57739" s="253"/>
      <c r="B57739" s="254"/>
    </row>
    <row r="57740" spans="1:2" x14ac:dyDescent="0.2">
      <c r="A57740" s="253"/>
      <c r="B57740" s="254"/>
    </row>
    <row r="57741" spans="1:2" x14ac:dyDescent="0.2">
      <c r="A57741" s="253"/>
      <c r="B57741" s="254"/>
    </row>
    <row r="57742" spans="1:2" x14ac:dyDescent="0.2">
      <c r="A57742" s="253"/>
      <c r="B57742" s="254"/>
    </row>
    <row r="57743" spans="1:2" x14ac:dyDescent="0.2">
      <c r="A57743" s="253"/>
      <c r="B57743" s="254"/>
    </row>
    <row r="57744" spans="1:2" x14ac:dyDescent="0.2">
      <c r="A57744" s="253"/>
      <c r="B57744" s="254"/>
    </row>
    <row r="57745" spans="1:2" x14ac:dyDescent="0.2">
      <c r="A57745" s="253"/>
      <c r="B57745" s="254"/>
    </row>
    <row r="57746" spans="1:2" x14ac:dyDescent="0.2">
      <c r="A57746" s="253"/>
      <c r="B57746" s="254"/>
    </row>
    <row r="57747" spans="1:2" x14ac:dyDescent="0.2">
      <c r="A57747" s="253"/>
      <c r="B57747" s="254"/>
    </row>
    <row r="57748" spans="1:2" x14ac:dyDescent="0.2">
      <c r="A57748" s="253"/>
      <c r="B57748" s="254"/>
    </row>
    <row r="57749" spans="1:2" x14ac:dyDescent="0.2">
      <c r="A57749" s="253"/>
      <c r="B57749" s="254"/>
    </row>
    <row r="57750" spans="1:2" x14ac:dyDescent="0.2">
      <c r="A57750" s="253"/>
      <c r="B57750" s="254"/>
    </row>
    <row r="57751" spans="1:2" x14ac:dyDescent="0.2">
      <c r="A57751" s="253"/>
      <c r="B57751" s="254"/>
    </row>
    <row r="57752" spans="1:2" x14ac:dyDescent="0.2">
      <c r="A57752" s="253"/>
      <c r="B57752" s="254"/>
    </row>
    <row r="57753" spans="1:2" x14ac:dyDescent="0.2">
      <c r="A57753" s="253"/>
      <c r="B57753" s="254"/>
    </row>
    <row r="57754" spans="1:2" x14ac:dyDescent="0.2">
      <c r="A57754" s="253"/>
      <c r="B57754" s="254"/>
    </row>
    <row r="57755" spans="1:2" x14ac:dyDescent="0.2">
      <c r="A57755" s="253"/>
      <c r="B57755" s="254"/>
    </row>
    <row r="57756" spans="1:2" x14ac:dyDescent="0.2">
      <c r="A57756" s="253"/>
      <c r="B57756" s="254"/>
    </row>
    <row r="57757" spans="1:2" x14ac:dyDescent="0.2">
      <c r="A57757" s="253"/>
      <c r="B57757" s="254"/>
    </row>
    <row r="57758" spans="1:2" x14ac:dyDescent="0.2">
      <c r="A57758" s="253"/>
      <c r="B57758" s="254"/>
    </row>
    <row r="57759" spans="1:2" x14ac:dyDescent="0.2">
      <c r="A57759" s="253"/>
      <c r="B57759" s="254"/>
    </row>
    <row r="57760" spans="1:2" x14ac:dyDescent="0.2">
      <c r="A57760" s="253"/>
      <c r="B57760" s="254"/>
    </row>
    <row r="57761" spans="1:2" x14ac:dyDescent="0.2">
      <c r="A57761" s="253"/>
      <c r="B57761" s="254"/>
    </row>
    <row r="57762" spans="1:2" x14ac:dyDescent="0.2">
      <c r="A57762" s="253"/>
      <c r="B57762" s="254"/>
    </row>
    <row r="57763" spans="1:2" x14ac:dyDescent="0.2">
      <c r="A57763" s="253"/>
      <c r="B57763" s="254"/>
    </row>
    <row r="57764" spans="1:2" x14ac:dyDescent="0.2">
      <c r="A57764" s="253"/>
      <c r="B57764" s="254"/>
    </row>
    <row r="57765" spans="1:2" x14ac:dyDescent="0.2">
      <c r="A57765" s="253"/>
      <c r="B57765" s="254"/>
    </row>
    <row r="57766" spans="1:2" x14ac:dyDescent="0.2">
      <c r="A57766" s="253"/>
      <c r="B57766" s="254"/>
    </row>
    <row r="57767" spans="1:2" x14ac:dyDescent="0.2">
      <c r="A57767" s="253"/>
      <c r="B57767" s="254"/>
    </row>
    <row r="57768" spans="1:2" x14ac:dyDescent="0.2">
      <c r="A57768" s="253"/>
      <c r="B57768" s="254"/>
    </row>
    <row r="57769" spans="1:2" x14ac:dyDescent="0.2">
      <c r="A57769" s="253"/>
      <c r="B57769" s="254"/>
    </row>
    <row r="57770" spans="1:2" x14ac:dyDescent="0.2">
      <c r="A57770" s="253"/>
      <c r="B57770" s="254"/>
    </row>
    <row r="57771" spans="1:2" x14ac:dyDescent="0.2">
      <c r="A57771" s="253"/>
      <c r="B57771" s="254"/>
    </row>
    <row r="57772" spans="1:2" x14ac:dyDescent="0.2">
      <c r="A57772" s="253"/>
      <c r="B57772" s="254"/>
    </row>
    <row r="57773" spans="1:2" x14ac:dyDescent="0.2">
      <c r="A57773" s="253"/>
      <c r="B57773" s="254"/>
    </row>
    <row r="57774" spans="1:2" x14ac:dyDescent="0.2">
      <c r="A57774" s="253"/>
      <c r="B57774" s="254"/>
    </row>
    <row r="57775" spans="1:2" x14ac:dyDescent="0.2">
      <c r="A57775" s="253"/>
      <c r="B57775" s="254"/>
    </row>
    <row r="57776" spans="1:2" x14ac:dyDescent="0.2">
      <c r="A57776" s="253"/>
      <c r="B57776" s="254"/>
    </row>
    <row r="57777" spans="1:2" x14ac:dyDescent="0.2">
      <c r="A57777" s="253"/>
      <c r="B57777" s="254"/>
    </row>
    <row r="57778" spans="1:2" x14ac:dyDescent="0.2">
      <c r="A57778" s="253"/>
      <c r="B57778" s="254"/>
    </row>
    <row r="57779" spans="1:2" x14ac:dyDescent="0.2">
      <c r="A57779" s="253"/>
      <c r="B57779" s="254"/>
    </row>
    <row r="57780" spans="1:2" x14ac:dyDescent="0.2">
      <c r="A57780" s="253"/>
      <c r="B57780" s="254"/>
    </row>
    <row r="57781" spans="1:2" x14ac:dyDescent="0.2">
      <c r="A57781" s="253"/>
      <c r="B57781" s="254"/>
    </row>
    <row r="57782" spans="1:2" x14ac:dyDescent="0.2">
      <c r="A57782" s="253"/>
      <c r="B57782" s="254"/>
    </row>
    <row r="57783" spans="1:2" x14ac:dyDescent="0.2">
      <c r="A57783" s="253"/>
      <c r="B57783" s="254"/>
    </row>
    <row r="57784" spans="1:2" x14ac:dyDescent="0.2">
      <c r="A57784" s="253"/>
      <c r="B57784" s="254"/>
    </row>
    <row r="57785" spans="1:2" x14ac:dyDescent="0.2">
      <c r="A57785" s="253"/>
      <c r="B57785" s="254"/>
    </row>
    <row r="57786" spans="1:2" x14ac:dyDescent="0.2">
      <c r="A57786" s="253"/>
      <c r="B57786" s="254"/>
    </row>
    <row r="57787" spans="1:2" x14ac:dyDescent="0.2">
      <c r="A57787" s="253"/>
      <c r="B57787" s="254"/>
    </row>
    <row r="57788" spans="1:2" x14ac:dyDescent="0.2">
      <c r="A57788" s="253"/>
      <c r="B57788" s="254"/>
    </row>
    <row r="57789" spans="1:2" x14ac:dyDescent="0.2">
      <c r="A57789" s="253"/>
      <c r="B57789" s="254"/>
    </row>
    <row r="57790" spans="1:2" x14ac:dyDescent="0.2">
      <c r="A57790" s="253"/>
      <c r="B57790" s="254"/>
    </row>
    <row r="57791" spans="1:2" x14ac:dyDescent="0.2">
      <c r="A57791" s="253"/>
      <c r="B57791" s="254"/>
    </row>
    <row r="57792" spans="1:2" x14ac:dyDescent="0.2">
      <c r="A57792" s="253"/>
      <c r="B57792" s="254"/>
    </row>
    <row r="57793" spans="1:2" x14ac:dyDescent="0.2">
      <c r="A57793" s="253"/>
      <c r="B57793" s="254"/>
    </row>
    <row r="57794" spans="1:2" x14ac:dyDescent="0.2">
      <c r="A57794" s="253"/>
      <c r="B57794" s="254"/>
    </row>
    <row r="57795" spans="1:2" x14ac:dyDescent="0.2">
      <c r="A57795" s="253"/>
      <c r="B57795" s="254"/>
    </row>
    <row r="57796" spans="1:2" x14ac:dyDescent="0.2">
      <c r="A57796" s="253"/>
      <c r="B57796" s="254"/>
    </row>
    <row r="57797" spans="1:2" x14ac:dyDescent="0.2">
      <c r="A57797" s="253"/>
      <c r="B57797" s="254"/>
    </row>
    <row r="57798" spans="1:2" x14ac:dyDescent="0.2">
      <c r="A57798" s="253"/>
      <c r="B57798" s="254"/>
    </row>
    <row r="57799" spans="1:2" x14ac:dyDescent="0.2">
      <c r="A57799" s="253"/>
      <c r="B57799" s="254"/>
    </row>
    <row r="57800" spans="1:2" x14ac:dyDescent="0.2">
      <c r="A57800" s="253"/>
      <c r="B57800" s="254"/>
    </row>
    <row r="57801" spans="1:2" x14ac:dyDescent="0.2">
      <c r="A57801" s="253"/>
      <c r="B57801" s="254"/>
    </row>
    <row r="57802" spans="1:2" x14ac:dyDescent="0.2">
      <c r="A57802" s="253"/>
      <c r="B57802" s="254"/>
    </row>
    <row r="57803" spans="1:2" x14ac:dyDescent="0.2">
      <c r="A57803" s="253"/>
      <c r="B57803" s="254"/>
    </row>
    <row r="57804" spans="1:2" x14ac:dyDescent="0.2">
      <c r="A57804" s="253"/>
      <c r="B57804" s="254"/>
    </row>
    <row r="57805" spans="1:2" x14ac:dyDescent="0.2">
      <c r="A57805" s="253"/>
      <c r="B57805" s="254"/>
    </row>
    <row r="57806" spans="1:2" x14ac:dyDescent="0.2">
      <c r="A57806" s="253"/>
      <c r="B57806" s="254"/>
    </row>
    <row r="57807" spans="1:2" x14ac:dyDescent="0.2">
      <c r="A57807" s="253"/>
      <c r="B57807" s="254"/>
    </row>
    <row r="57808" spans="1:2" x14ac:dyDescent="0.2">
      <c r="A57808" s="253"/>
      <c r="B57808" s="254"/>
    </row>
    <row r="57809" spans="1:2" x14ac:dyDescent="0.2">
      <c r="A57809" s="253"/>
      <c r="B57809" s="254"/>
    </row>
    <row r="57810" spans="1:2" x14ac:dyDescent="0.2">
      <c r="A57810" s="253"/>
      <c r="B57810" s="254"/>
    </row>
    <row r="57811" spans="1:2" x14ac:dyDescent="0.2">
      <c r="A57811" s="253"/>
      <c r="B57811" s="254"/>
    </row>
    <row r="57812" spans="1:2" x14ac:dyDescent="0.2">
      <c r="A57812" s="253"/>
      <c r="B57812" s="254"/>
    </row>
    <row r="57813" spans="1:2" x14ac:dyDescent="0.2">
      <c r="A57813" s="253"/>
      <c r="B57813" s="254"/>
    </row>
    <row r="57814" spans="1:2" x14ac:dyDescent="0.2">
      <c r="A57814" s="253"/>
      <c r="B57814" s="254"/>
    </row>
    <row r="57815" spans="1:2" x14ac:dyDescent="0.2">
      <c r="A57815" s="253"/>
      <c r="B57815" s="254"/>
    </row>
    <row r="57816" spans="1:2" x14ac:dyDescent="0.2">
      <c r="A57816" s="253"/>
      <c r="B57816" s="254"/>
    </row>
    <row r="57817" spans="1:2" x14ac:dyDescent="0.2">
      <c r="A57817" s="253"/>
      <c r="B57817" s="254"/>
    </row>
    <row r="57818" spans="1:2" x14ac:dyDescent="0.2">
      <c r="A57818" s="253"/>
      <c r="B57818" s="254"/>
    </row>
    <row r="57819" spans="1:2" x14ac:dyDescent="0.2">
      <c r="A57819" s="253"/>
      <c r="B57819" s="254"/>
    </row>
    <row r="57820" spans="1:2" x14ac:dyDescent="0.2">
      <c r="A57820" s="253"/>
      <c r="B57820" s="254"/>
    </row>
    <row r="57821" spans="1:2" x14ac:dyDescent="0.2">
      <c r="A57821" s="253"/>
      <c r="B57821" s="254"/>
    </row>
    <row r="57822" spans="1:2" x14ac:dyDescent="0.2">
      <c r="A57822" s="253"/>
      <c r="B57822" s="254"/>
    </row>
    <row r="57823" spans="1:2" x14ac:dyDescent="0.2">
      <c r="A57823" s="253"/>
      <c r="B57823" s="254"/>
    </row>
    <row r="57824" spans="1:2" x14ac:dyDescent="0.2">
      <c r="A57824" s="253"/>
      <c r="B57824" s="254"/>
    </row>
    <row r="57825" spans="1:2" x14ac:dyDescent="0.2">
      <c r="A57825" s="253"/>
      <c r="B57825" s="254"/>
    </row>
    <row r="57826" spans="1:2" x14ac:dyDescent="0.2">
      <c r="A57826" s="253"/>
      <c r="B57826" s="254"/>
    </row>
    <row r="57827" spans="1:2" x14ac:dyDescent="0.2">
      <c r="A57827" s="253"/>
      <c r="B57827" s="254"/>
    </row>
    <row r="57828" spans="1:2" x14ac:dyDescent="0.2">
      <c r="A57828" s="253"/>
      <c r="B57828" s="254"/>
    </row>
    <row r="57829" spans="1:2" x14ac:dyDescent="0.2">
      <c r="A57829" s="253"/>
      <c r="B57829" s="254"/>
    </row>
    <row r="57830" spans="1:2" x14ac:dyDescent="0.2">
      <c r="A57830" s="253"/>
      <c r="B57830" s="254"/>
    </row>
    <row r="57831" spans="1:2" x14ac:dyDescent="0.2">
      <c r="A57831" s="253"/>
      <c r="B57831" s="254"/>
    </row>
    <row r="57832" spans="1:2" x14ac:dyDescent="0.2">
      <c r="A57832" s="253"/>
      <c r="B57832" s="254"/>
    </row>
    <row r="57833" spans="1:2" x14ac:dyDescent="0.2">
      <c r="A57833" s="253"/>
      <c r="B57833" s="254"/>
    </row>
    <row r="57834" spans="1:2" x14ac:dyDescent="0.2">
      <c r="A57834" s="253"/>
      <c r="B57834" s="254"/>
    </row>
    <row r="57835" spans="1:2" x14ac:dyDescent="0.2">
      <c r="A57835" s="253"/>
      <c r="B57835" s="254"/>
    </row>
    <row r="57836" spans="1:2" x14ac:dyDescent="0.2">
      <c r="A57836" s="253"/>
      <c r="B57836" s="254"/>
    </row>
    <row r="57837" spans="1:2" x14ac:dyDescent="0.2">
      <c r="A57837" s="253"/>
      <c r="B57837" s="254"/>
    </row>
    <row r="57838" spans="1:2" x14ac:dyDescent="0.2">
      <c r="A57838" s="253"/>
      <c r="B57838" s="254"/>
    </row>
    <row r="57839" spans="1:2" x14ac:dyDescent="0.2">
      <c r="A57839" s="253"/>
      <c r="B57839" s="254"/>
    </row>
    <row r="57840" spans="1:2" x14ac:dyDescent="0.2">
      <c r="A57840" s="253"/>
      <c r="B57840" s="254"/>
    </row>
    <row r="57841" spans="1:2" x14ac:dyDescent="0.2">
      <c r="A57841" s="253"/>
      <c r="B57841" s="254"/>
    </row>
    <row r="57842" spans="1:2" x14ac:dyDescent="0.2">
      <c r="A57842" s="253"/>
      <c r="B57842" s="254"/>
    </row>
    <row r="57843" spans="1:2" x14ac:dyDescent="0.2">
      <c r="A57843" s="253"/>
      <c r="B57843" s="254"/>
    </row>
    <row r="57844" spans="1:2" x14ac:dyDescent="0.2">
      <c r="A57844" s="253"/>
      <c r="B57844" s="254"/>
    </row>
    <row r="57845" spans="1:2" x14ac:dyDescent="0.2">
      <c r="A57845" s="253"/>
      <c r="B57845" s="254"/>
    </row>
    <row r="57846" spans="1:2" x14ac:dyDescent="0.2">
      <c r="A57846" s="253"/>
      <c r="B57846" s="254"/>
    </row>
    <row r="57847" spans="1:2" x14ac:dyDescent="0.2">
      <c r="A57847" s="253"/>
      <c r="B57847" s="254"/>
    </row>
    <row r="57848" spans="1:2" x14ac:dyDescent="0.2">
      <c r="A57848" s="253"/>
      <c r="B57848" s="254"/>
    </row>
    <row r="57849" spans="1:2" x14ac:dyDescent="0.2">
      <c r="A57849" s="253"/>
      <c r="B57849" s="254"/>
    </row>
    <row r="57850" spans="1:2" x14ac:dyDescent="0.2">
      <c r="A57850" s="253"/>
      <c r="B57850" s="254"/>
    </row>
    <row r="57851" spans="1:2" x14ac:dyDescent="0.2">
      <c r="A57851" s="253"/>
      <c r="B57851" s="254"/>
    </row>
    <row r="57852" spans="1:2" x14ac:dyDescent="0.2">
      <c r="A57852" s="253"/>
      <c r="B57852" s="254"/>
    </row>
    <row r="57853" spans="1:2" x14ac:dyDescent="0.2">
      <c r="A57853" s="253"/>
      <c r="B57853" s="254"/>
    </row>
    <row r="57854" spans="1:2" x14ac:dyDescent="0.2">
      <c r="A57854" s="253"/>
      <c r="B57854" s="254"/>
    </row>
    <row r="57855" spans="1:2" x14ac:dyDescent="0.2">
      <c r="A57855" s="253"/>
      <c r="B57855" s="254"/>
    </row>
    <row r="57856" spans="1:2" x14ac:dyDescent="0.2">
      <c r="A57856" s="253"/>
      <c r="B57856" s="254"/>
    </row>
    <row r="57857" spans="1:2" x14ac:dyDescent="0.2">
      <c r="A57857" s="253"/>
      <c r="B57857" s="254"/>
    </row>
    <row r="57858" spans="1:2" x14ac:dyDescent="0.2">
      <c r="A57858" s="253"/>
      <c r="B57858" s="254"/>
    </row>
    <row r="57859" spans="1:2" x14ac:dyDescent="0.2">
      <c r="A57859" s="253"/>
      <c r="B57859" s="254"/>
    </row>
    <row r="57860" spans="1:2" x14ac:dyDescent="0.2">
      <c r="A57860" s="253"/>
      <c r="B57860" s="254"/>
    </row>
    <row r="57861" spans="1:2" x14ac:dyDescent="0.2">
      <c r="A57861" s="253"/>
      <c r="B57861" s="254"/>
    </row>
    <row r="57862" spans="1:2" x14ac:dyDescent="0.2">
      <c r="A57862" s="253"/>
      <c r="B57862" s="254"/>
    </row>
    <row r="57863" spans="1:2" x14ac:dyDescent="0.2">
      <c r="A57863" s="253"/>
      <c r="B57863" s="254"/>
    </row>
    <row r="57864" spans="1:2" x14ac:dyDescent="0.2">
      <c r="A57864" s="253"/>
      <c r="B57864" s="254"/>
    </row>
    <row r="57865" spans="1:2" x14ac:dyDescent="0.2">
      <c r="A57865" s="253"/>
      <c r="B57865" s="254"/>
    </row>
    <row r="57866" spans="1:2" x14ac:dyDescent="0.2">
      <c r="A57866" s="253"/>
      <c r="B57866" s="254"/>
    </row>
    <row r="57867" spans="1:2" x14ac:dyDescent="0.2">
      <c r="A57867" s="253"/>
      <c r="B57867" s="254"/>
    </row>
    <row r="57868" spans="1:2" x14ac:dyDescent="0.2">
      <c r="A57868" s="253"/>
      <c r="B57868" s="254"/>
    </row>
    <row r="57869" spans="1:2" x14ac:dyDescent="0.2">
      <c r="A57869" s="253"/>
      <c r="B57869" s="254"/>
    </row>
    <row r="57870" spans="1:2" x14ac:dyDescent="0.2">
      <c r="A57870" s="253"/>
      <c r="B57870" s="254"/>
    </row>
    <row r="57871" spans="1:2" x14ac:dyDescent="0.2">
      <c r="A57871" s="253"/>
      <c r="B57871" s="254"/>
    </row>
    <row r="57872" spans="1:2" x14ac:dyDescent="0.2">
      <c r="A57872" s="253"/>
      <c r="B57872" s="254"/>
    </row>
    <row r="57873" spans="1:2" x14ac:dyDescent="0.2">
      <c r="A57873" s="253"/>
      <c r="B57873" s="254"/>
    </row>
    <row r="57874" spans="1:2" x14ac:dyDescent="0.2">
      <c r="A57874" s="253"/>
      <c r="B57874" s="254"/>
    </row>
    <row r="57875" spans="1:2" x14ac:dyDescent="0.2">
      <c r="A57875" s="253"/>
      <c r="B57875" s="254"/>
    </row>
    <row r="57876" spans="1:2" x14ac:dyDescent="0.2">
      <c r="A57876" s="253"/>
      <c r="B57876" s="254"/>
    </row>
    <row r="57877" spans="1:2" x14ac:dyDescent="0.2">
      <c r="A57877" s="253"/>
      <c r="B57877" s="254"/>
    </row>
    <row r="57878" spans="1:2" x14ac:dyDescent="0.2">
      <c r="A57878" s="253"/>
      <c r="B57878" s="254"/>
    </row>
    <row r="57879" spans="1:2" x14ac:dyDescent="0.2">
      <c r="A57879" s="253"/>
      <c r="B57879" s="254"/>
    </row>
    <row r="57880" spans="1:2" x14ac:dyDescent="0.2">
      <c r="A57880" s="253"/>
      <c r="B57880" s="254"/>
    </row>
    <row r="57881" spans="1:2" x14ac:dyDescent="0.2">
      <c r="A57881" s="253"/>
      <c r="B57881" s="254"/>
    </row>
    <row r="57882" spans="1:2" x14ac:dyDescent="0.2">
      <c r="A57882" s="253"/>
      <c r="B57882" s="254"/>
    </row>
    <row r="57883" spans="1:2" x14ac:dyDescent="0.2">
      <c r="A57883" s="253"/>
      <c r="B57883" s="254"/>
    </row>
    <row r="57884" spans="1:2" x14ac:dyDescent="0.2">
      <c r="A57884" s="253"/>
      <c r="B57884" s="254"/>
    </row>
    <row r="57885" spans="1:2" x14ac:dyDescent="0.2">
      <c r="A57885" s="253"/>
      <c r="B57885" s="254"/>
    </row>
    <row r="57886" spans="1:2" x14ac:dyDescent="0.2">
      <c r="A57886" s="253"/>
      <c r="B57886" s="254"/>
    </row>
    <row r="57887" spans="1:2" x14ac:dyDescent="0.2">
      <c r="A57887" s="253"/>
      <c r="B57887" s="254"/>
    </row>
    <row r="57888" spans="1:2" x14ac:dyDescent="0.2">
      <c r="A57888" s="253"/>
      <c r="B57888" s="254"/>
    </row>
    <row r="57889" spans="1:2" x14ac:dyDescent="0.2">
      <c r="A57889" s="253"/>
      <c r="B57889" s="254"/>
    </row>
    <row r="57890" spans="1:2" x14ac:dyDescent="0.2">
      <c r="A57890" s="253"/>
      <c r="B57890" s="254"/>
    </row>
    <row r="57891" spans="1:2" x14ac:dyDescent="0.2">
      <c r="A57891" s="253"/>
      <c r="B57891" s="254"/>
    </row>
    <row r="57892" spans="1:2" x14ac:dyDescent="0.2">
      <c r="A57892" s="253"/>
      <c r="B57892" s="254"/>
    </row>
    <row r="57893" spans="1:2" x14ac:dyDescent="0.2">
      <c r="A57893" s="253"/>
      <c r="B57893" s="254"/>
    </row>
    <row r="57894" spans="1:2" x14ac:dyDescent="0.2">
      <c r="A57894" s="253"/>
      <c r="B57894" s="254"/>
    </row>
    <row r="57895" spans="1:2" x14ac:dyDescent="0.2">
      <c r="A57895" s="253"/>
      <c r="B57895" s="254"/>
    </row>
    <row r="57896" spans="1:2" x14ac:dyDescent="0.2">
      <c r="A57896" s="253"/>
      <c r="B57896" s="254"/>
    </row>
    <row r="57897" spans="1:2" x14ac:dyDescent="0.2">
      <c r="A57897" s="253"/>
      <c r="B57897" s="254"/>
    </row>
    <row r="57898" spans="1:2" x14ac:dyDescent="0.2">
      <c r="A57898" s="253"/>
      <c r="B57898" s="254"/>
    </row>
    <row r="57899" spans="1:2" x14ac:dyDescent="0.2">
      <c r="A57899" s="253"/>
      <c r="B57899" s="254"/>
    </row>
    <row r="57900" spans="1:2" x14ac:dyDescent="0.2">
      <c r="A57900" s="253"/>
      <c r="B57900" s="254"/>
    </row>
    <row r="57901" spans="1:2" x14ac:dyDescent="0.2">
      <c r="A57901" s="253"/>
      <c r="B57901" s="254"/>
    </row>
    <row r="57902" spans="1:2" x14ac:dyDescent="0.2">
      <c r="A57902" s="253"/>
      <c r="B57902" s="254"/>
    </row>
    <row r="57903" spans="1:2" x14ac:dyDescent="0.2">
      <c r="A57903" s="253"/>
      <c r="B57903" s="254"/>
    </row>
    <row r="57904" spans="1:2" x14ac:dyDescent="0.2">
      <c r="A57904" s="253"/>
      <c r="B57904" s="254"/>
    </row>
    <row r="57905" spans="1:2" x14ac:dyDescent="0.2">
      <c r="A57905" s="253"/>
      <c r="B57905" s="254"/>
    </row>
    <row r="57906" spans="1:2" x14ac:dyDescent="0.2">
      <c r="A57906" s="253"/>
      <c r="B57906" s="254"/>
    </row>
    <row r="57907" spans="1:2" x14ac:dyDescent="0.2">
      <c r="A57907" s="253"/>
      <c r="B57907" s="254"/>
    </row>
    <row r="57908" spans="1:2" x14ac:dyDescent="0.2">
      <c r="A57908" s="253"/>
      <c r="B57908" s="254"/>
    </row>
    <row r="57909" spans="1:2" x14ac:dyDescent="0.2">
      <c r="A57909" s="253"/>
      <c r="B57909" s="254"/>
    </row>
    <row r="57910" spans="1:2" x14ac:dyDescent="0.2">
      <c r="A57910" s="253"/>
      <c r="B57910" s="254"/>
    </row>
    <row r="57911" spans="1:2" x14ac:dyDescent="0.2">
      <c r="A57911" s="253"/>
      <c r="B57911" s="254"/>
    </row>
    <row r="57912" spans="1:2" x14ac:dyDescent="0.2">
      <c r="A57912" s="253"/>
      <c r="B57912" s="254"/>
    </row>
    <row r="57913" spans="1:2" x14ac:dyDescent="0.2">
      <c r="A57913" s="253"/>
      <c r="B57913" s="254"/>
    </row>
    <row r="57914" spans="1:2" x14ac:dyDescent="0.2">
      <c r="A57914" s="253"/>
      <c r="B57914" s="254"/>
    </row>
    <row r="57915" spans="1:2" x14ac:dyDescent="0.2">
      <c r="A57915" s="253"/>
      <c r="B57915" s="254"/>
    </row>
    <row r="57916" spans="1:2" x14ac:dyDescent="0.2">
      <c r="A57916" s="253"/>
      <c r="B57916" s="254"/>
    </row>
    <row r="57917" spans="1:2" x14ac:dyDescent="0.2">
      <c r="A57917" s="253"/>
      <c r="B57917" s="254"/>
    </row>
    <row r="57918" spans="1:2" x14ac:dyDescent="0.2">
      <c r="A57918" s="253"/>
      <c r="B57918" s="254"/>
    </row>
    <row r="57919" spans="1:2" x14ac:dyDescent="0.2">
      <c r="A57919" s="253"/>
      <c r="B57919" s="254"/>
    </row>
    <row r="57920" spans="1:2" x14ac:dyDescent="0.2">
      <c r="A57920" s="253"/>
      <c r="B57920" s="254"/>
    </row>
    <row r="57921" spans="1:2" x14ac:dyDescent="0.2">
      <c r="A57921" s="253"/>
      <c r="B57921" s="254"/>
    </row>
    <row r="57922" spans="1:2" x14ac:dyDescent="0.2">
      <c r="A57922" s="253"/>
      <c r="B57922" s="254"/>
    </row>
    <row r="57923" spans="1:2" x14ac:dyDescent="0.2">
      <c r="A57923" s="253"/>
      <c r="B57923" s="254"/>
    </row>
    <row r="57924" spans="1:2" x14ac:dyDescent="0.2">
      <c r="A57924" s="253"/>
      <c r="B57924" s="254"/>
    </row>
    <row r="57925" spans="1:2" x14ac:dyDescent="0.2">
      <c r="A57925" s="253"/>
      <c r="B57925" s="254"/>
    </row>
    <row r="57926" spans="1:2" x14ac:dyDescent="0.2">
      <c r="A57926" s="253"/>
      <c r="B57926" s="254"/>
    </row>
    <row r="57927" spans="1:2" x14ac:dyDescent="0.2">
      <c r="A57927" s="253"/>
      <c r="B57927" s="254"/>
    </row>
    <row r="57928" spans="1:2" x14ac:dyDescent="0.2">
      <c r="A57928" s="253"/>
      <c r="B57928" s="254"/>
    </row>
    <row r="57929" spans="1:2" x14ac:dyDescent="0.2">
      <c r="A57929" s="253"/>
      <c r="B57929" s="254"/>
    </row>
    <row r="57930" spans="1:2" x14ac:dyDescent="0.2">
      <c r="A57930" s="253"/>
      <c r="B57930" s="254"/>
    </row>
    <row r="57931" spans="1:2" x14ac:dyDescent="0.2">
      <c r="A57931" s="253"/>
      <c r="B57931" s="254"/>
    </row>
    <row r="57932" spans="1:2" x14ac:dyDescent="0.2">
      <c r="A57932" s="253"/>
      <c r="B57932" s="254"/>
    </row>
    <row r="57933" spans="1:2" x14ac:dyDescent="0.2">
      <c r="A57933" s="253"/>
      <c r="B57933" s="254"/>
    </row>
    <row r="57934" spans="1:2" x14ac:dyDescent="0.2">
      <c r="A57934" s="253"/>
      <c r="B57934" s="254"/>
    </row>
    <row r="57935" spans="1:2" x14ac:dyDescent="0.2">
      <c r="A57935" s="253"/>
      <c r="B57935" s="254"/>
    </row>
    <row r="57936" spans="1:2" x14ac:dyDescent="0.2">
      <c r="A57936" s="253"/>
      <c r="B57936" s="254"/>
    </row>
    <row r="57937" spans="1:2" x14ac:dyDescent="0.2">
      <c r="A57937" s="253"/>
      <c r="B57937" s="254"/>
    </row>
    <row r="57938" spans="1:2" x14ac:dyDescent="0.2">
      <c r="A57938" s="253"/>
      <c r="B57938" s="254"/>
    </row>
    <row r="57939" spans="1:2" x14ac:dyDescent="0.2">
      <c r="A57939" s="253"/>
      <c r="B57939" s="254"/>
    </row>
    <row r="57940" spans="1:2" x14ac:dyDescent="0.2">
      <c r="A57940" s="253"/>
      <c r="B57940" s="254"/>
    </row>
    <row r="57941" spans="1:2" x14ac:dyDescent="0.2">
      <c r="A57941" s="253"/>
      <c r="B57941" s="254"/>
    </row>
    <row r="57942" spans="1:2" x14ac:dyDescent="0.2">
      <c r="A57942" s="253"/>
      <c r="B57942" s="254"/>
    </row>
    <row r="57943" spans="1:2" x14ac:dyDescent="0.2">
      <c r="A57943" s="253"/>
      <c r="B57943" s="254"/>
    </row>
    <row r="57944" spans="1:2" x14ac:dyDescent="0.2">
      <c r="A57944" s="253"/>
      <c r="B57944" s="254"/>
    </row>
    <row r="57945" spans="1:2" x14ac:dyDescent="0.2">
      <c r="A57945" s="253"/>
      <c r="B57945" s="254"/>
    </row>
    <row r="57946" spans="1:2" x14ac:dyDescent="0.2">
      <c r="A57946" s="253"/>
      <c r="B57946" s="254"/>
    </row>
    <row r="57947" spans="1:2" x14ac:dyDescent="0.2">
      <c r="A57947" s="253"/>
      <c r="B57947" s="254"/>
    </row>
    <row r="57948" spans="1:2" x14ac:dyDescent="0.2">
      <c r="A57948" s="253"/>
      <c r="B57948" s="254"/>
    </row>
    <row r="57949" spans="1:2" x14ac:dyDescent="0.2">
      <c r="A57949" s="253"/>
      <c r="B57949" s="254"/>
    </row>
    <row r="57950" spans="1:2" x14ac:dyDescent="0.2">
      <c r="A57950" s="253"/>
      <c r="B57950" s="254"/>
    </row>
    <row r="57951" spans="1:2" x14ac:dyDescent="0.2">
      <c r="A57951" s="253"/>
      <c r="B57951" s="254"/>
    </row>
    <row r="57952" spans="1:2" x14ac:dyDescent="0.2">
      <c r="A57952" s="253"/>
      <c r="B57952" s="254"/>
    </row>
    <row r="57953" spans="1:2" x14ac:dyDescent="0.2">
      <c r="A57953" s="253"/>
      <c r="B57953" s="254"/>
    </row>
    <row r="57954" spans="1:2" x14ac:dyDescent="0.2">
      <c r="A57954" s="253"/>
      <c r="B57954" s="254"/>
    </row>
    <row r="57955" spans="1:2" x14ac:dyDescent="0.2">
      <c r="A57955" s="253"/>
      <c r="B57955" s="254"/>
    </row>
    <row r="57956" spans="1:2" x14ac:dyDescent="0.2">
      <c r="A57956" s="253"/>
      <c r="B57956" s="254"/>
    </row>
    <row r="57957" spans="1:2" x14ac:dyDescent="0.2">
      <c r="A57957" s="253"/>
      <c r="B57957" s="254"/>
    </row>
    <row r="57958" spans="1:2" x14ac:dyDescent="0.2">
      <c r="A57958" s="253"/>
      <c r="B57958" s="254"/>
    </row>
    <row r="57959" spans="1:2" x14ac:dyDescent="0.2">
      <c r="A57959" s="253"/>
      <c r="B57959" s="254"/>
    </row>
    <row r="57960" spans="1:2" x14ac:dyDescent="0.2">
      <c r="A57960" s="253"/>
      <c r="B57960" s="254"/>
    </row>
    <row r="57961" spans="1:2" x14ac:dyDescent="0.2">
      <c r="A57961" s="253"/>
      <c r="B57961" s="254"/>
    </row>
    <row r="57962" spans="1:2" x14ac:dyDescent="0.2">
      <c r="A57962" s="253"/>
      <c r="B57962" s="254"/>
    </row>
    <row r="57963" spans="1:2" x14ac:dyDescent="0.2">
      <c r="A57963" s="253"/>
      <c r="B57963" s="254"/>
    </row>
    <row r="57964" spans="1:2" x14ac:dyDescent="0.2">
      <c r="A57964" s="253"/>
      <c r="B57964" s="254"/>
    </row>
    <row r="57965" spans="1:2" x14ac:dyDescent="0.2">
      <c r="A57965" s="253"/>
      <c r="B57965" s="254"/>
    </row>
    <row r="57966" spans="1:2" x14ac:dyDescent="0.2">
      <c r="A57966" s="253"/>
      <c r="B57966" s="254"/>
    </row>
    <row r="57967" spans="1:2" x14ac:dyDescent="0.2">
      <c r="A57967" s="253"/>
      <c r="B57967" s="254"/>
    </row>
    <row r="57968" spans="1:2" x14ac:dyDescent="0.2">
      <c r="A57968" s="253"/>
      <c r="B57968" s="254"/>
    </row>
    <row r="57969" spans="1:2" x14ac:dyDescent="0.2">
      <c r="A57969" s="253"/>
      <c r="B57969" s="254"/>
    </row>
    <row r="57970" spans="1:2" x14ac:dyDescent="0.2">
      <c r="A57970" s="253"/>
      <c r="B57970" s="254"/>
    </row>
    <row r="57971" spans="1:2" x14ac:dyDescent="0.2">
      <c r="A57971" s="253"/>
      <c r="B57971" s="254"/>
    </row>
    <row r="57972" spans="1:2" x14ac:dyDescent="0.2">
      <c r="A57972" s="253"/>
      <c r="B57972" s="254"/>
    </row>
    <row r="57973" spans="1:2" x14ac:dyDescent="0.2">
      <c r="A57973" s="253"/>
      <c r="B57973" s="254"/>
    </row>
    <row r="57974" spans="1:2" x14ac:dyDescent="0.2">
      <c r="A57974" s="253"/>
      <c r="B57974" s="254"/>
    </row>
    <row r="57975" spans="1:2" x14ac:dyDescent="0.2">
      <c r="A57975" s="253"/>
      <c r="B57975" s="254"/>
    </row>
    <row r="57976" spans="1:2" x14ac:dyDescent="0.2">
      <c r="A57976" s="253"/>
      <c r="B57976" s="254"/>
    </row>
    <row r="57977" spans="1:2" x14ac:dyDescent="0.2">
      <c r="A57977" s="253"/>
      <c r="B57977" s="254"/>
    </row>
    <row r="57978" spans="1:2" x14ac:dyDescent="0.2">
      <c r="A57978" s="253"/>
      <c r="B57978" s="254"/>
    </row>
    <row r="57979" spans="1:2" x14ac:dyDescent="0.2">
      <c r="A57979" s="253"/>
      <c r="B57979" s="254"/>
    </row>
    <row r="57980" spans="1:2" x14ac:dyDescent="0.2">
      <c r="A57980" s="253"/>
      <c r="B57980" s="254"/>
    </row>
    <row r="57981" spans="1:2" x14ac:dyDescent="0.2">
      <c r="A57981" s="253"/>
      <c r="B57981" s="254"/>
    </row>
    <row r="57982" spans="1:2" x14ac:dyDescent="0.2">
      <c r="A57982" s="253"/>
      <c r="B57982" s="254"/>
    </row>
    <row r="57983" spans="1:2" x14ac:dyDescent="0.2">
      <c r="A57983" s="253"/>
      <c r="B57983" s="254"/>
    </row>
    <row r="57984" spans="1:2" x14ac:dyDescent="0.2">
      <c r="A57984" s="253"/>
      <c r="B57984" s="254"/>
    </row>
    <row r="57985" spans="1:2" x14ac:dyDescent="0.2">
      <c r="A57985" s="253"/>
      <c r="B57985" s="254"/>
    </row>
    <row r="57986" spans="1:2" x14ac:dyDescent="0.2">
      <c r="A57986" s="253"/>
      <c r="B57986" s="254"/>
    </row>
    <row r="57987" spans="1:2" x14ac:dyDescent="0.2">
      <c r="A57987" s="253"/>
      <c r="B57987" s="254"/>
    </row>
    <row r="57988" spans="1:2" x14ac:dyDescent="0.2">
      <c r="A57988" s="253"/>
      <c r="B57988" s="254"/>
    </row>
    <row r="57989" spans="1:2" x14ac:dyDescent="0.2">
      <c r="A57989" s="253"/>
      <c r="B57989" s="254"/>
    </row>
    <row r="57990" spans="1:2" x14ac:dyDescent="0.2">
      <c r="A57990" s="253"/>
      <c r="B57990" s="254"/>
    </row>
    <row r="57991" spans="1:2" x14ac:dyDescent="0.2">
      <c r="A57991" s="253"/>
      <c r="B57991" s="254"/>
    </row>
    <row r="57992" spans="1:2" x14ac:dyDescent="0.2">
      <c r="A57992" s="253"/>
      <c r="B57992" s="254"/>
    </row>
    <row r="57993" spans="1:2" x14ac:dyDescent="0.2">
      <c r="A57993" s="253"/>
      <c r="B57993" s="254"/>
    </row>
    <row r="57994" spans="1:2" x14ac:dyDescent="0.2">
      <c r="A57994" s="253"/>
      <c r="B57994" s="254"/>
    </row>
    <row r="57995" spans="1:2" x14ac:dyDescent="0.2">
      <c r="A57995" s="253"/>
      <c r="B57995" s="254"/>
    </row>
    <row r="57996" spans="1:2" x14ac:dyDescent="0.2">
      <c r="A57996" s="253"/>
      <c r="B57996" s="254"/>
    </row>
    <row r="57997" spans="1:2" x14ac:dyDescent="0.2">
      <c r="A57997" s="253"/>
      <c r="B57997" s="254"/>
    </row>
    <row r="57998" spans="1:2" x14ac:dyDescent="0.2">
      <c r="A57998" s="253"/>
      <c r="B57998" s="254"/>
    </row>
    <row r="57999" spans="1:2" x14ac:dyDescent="0.2">
      <c r="A57999" s="253"/>
      <c r="B57999" s="254"/>
    </row>
    <row r="58000" spans="1:2" x14ac:dyDescent="0.2">
      <c r="A58000" s="253"/>
      <c r="B58000" s="254"/>
    </row>
    <row r="58001" spans="1:2" x14ac:dyDescent="0.2">
      <c r="A58001" s="253"/>
      <c r="B58001" s="254"/>
    </row>
    <row r="58002" spans="1:2" x14ac:dyDescent="0.2">
      <c r="A58002" s="253"/>
      <c r="B58002" s="254"/>
    </row>
    <row r="58003" spans="1:2" x14ac:dyDescent="0.2">
      <c r="A58003" s="253"/>
      <c r="B58003" s="254"/>
    </row>
    <row r="58004" spans="1:2" x14ac:dyDescent="0.2">
      <c r="A58004" s="253"/>
      <c r="B58004" s="254"/>
    </row>
    <row r="58005" spans="1:2" x14ac:dyDescent="0.2">
      <c r="A58005" s="253"/>
      <c r="B58005" s="254"/>
    </row>
    <row r="58006" spans="1:2" x14ac:dyDescent="0.2">
      <c r="A58006" s="253"/>
      <c r="B58006" s="254"/>
    </row>
    <row r="58007" spans="1:2" x14ac:dyDescent="0.2">
      <c r="A58007" s="253"/>
      <c r="B58007" s="254"/>
    </row>
    <row r="58008" spans="1:2" x14ac:dyDescent="0.2">
      <c r="A58008" s="253"/>
      <c r="B58008" s="254"/>
    </row>
    <row r="58009" spans="1:2" x14ac:dyDescent="0.2">
      <c r="A58009" s="253"/>
      <c r="B58009" s="254"/>
    </row>
    <row r="58010" spans="1:2" x14ac:dyDescent="0.2">
      <c r="A58010" s="253"/>
      <c r="B58010" s="254"/>
    </row>
    <row r="58011" spans="1:2" x14ac:dyDescent="0.2">
      <c r="A58011" s="253"/>
      <c r="B58011" s="254"/>
    </row>
    <row r="58012" spans="1:2" x14ac:dyDescent="0.2">
      <c r="A58012" s="253"/>
      <c r="B58012" s="254"/>
    </row>
    <row r="58013" spans="1:2" x14ac:dyDescent="0.2">
      <c r="A58013" s="253"/>
      <c r="B58013" s="254"/>
    </row>
    <row r="58014" spans="1:2" x14ac:dyDescent="0.2">
      <c r="A58014" s="253"/>
      <c r="B58014" s="254"/>
    </row>
    <row r="58015" spans="1:2" x14ac:dyDescent="0.2">
      <c r="A58015" s="253"/>
      <c r="B58015" s="254"/>
    </row>
    <row r="58016" spans="1:2" x14ac:dyDescent="0.2">
      <c r="A58016" s="253"/>
      <c r="B58016" s="254"/>
    </row>
    <row r="58017" spans="1:2" x14ac:dyDescent="0.2">
      <c r="A58017" s="253"/>
      <c r="B58017" s="254"/>
    </row>
    <row r="58018" spans="1:2" x14ac:dyDescent="0.2">
      <c r="A58018" s="253"/>
      <c r="B58018" s="254"/>
    </row>
    <row r="58019" spans="1:2" x14ac:dyDescent="0.2">
      <c r="A58019" s="253"/>
      <c r="B58019" s="254"/>
    </row>
    <row r="58020" spans="1:2" x14ac:dyDescent="0.2">
      <c r="A58020" s="253"/>
      <c r="B58020" s="254"/>
    </row>
    <row r="58021" spans="1:2" x14ac:dyDescent="0.2">
      <c r="A58021" s="253"/>
      <c r="B58021" s="254"/>
    </row>
    <row r="58022" spans="1:2" x14ac:dyDescent="0.2">
      <c r="A58022" s="253"/>
      <c r="B58022" s="254"/>
    </row>
    <row r="58023" spans="1:2" x14ac:dyDescent="0.2">
      <c r="A58023" s="253"/>
      <c r="B58023" s="254"/>
    </row>
    <row r="58024" spans="1:2" x14ac:dyDescent="0.2">
      <c r="A58024" s="253"/>
      <c r="B58024" s="254"/>
    </row>
    <row r="58025" spans="1:2" x14ac:dyDescent="0.2">
      <c r="A58025" s="253"/>
      <c r="B58025" s="254"/>
    </row>
    <row r="58026" spans="1:2" x14ac:dyDescent="0.2">
      <c r="A58026" s="253"/>
      <c r="B58026" s="254"/>
    </row>
    <row r="58027" spans="1:2" x14ac:dyDescent="0.2">
      <c r="A58027" s="253"/>
      <c r="B58027" s="254"/>
    </row>
    <row r="58028" spans="1:2" x14ac:dyDescent="0.2">
      <c r="A58028" s="253"/>
      <c r="B58028" s="254"/>
    </row>
    <row r="58029" spans="1:2" x14ac:dyDescent="0.2">
      <c r="A58029" s="253"/>
      <c r="B58029" s="254"/>
    </row>
    <row r="58030" spans="1:2" x14ac:dyDescent="0.2">
      <c r="A58030" s="253"/>
      <c r="B58030" s="254"/>
    </row>
    <row r="58031" spans="1:2" x14ac:dyDescent="0.2">
      <c r="A58031" s="253"/>
      <c r="B58031" s="254"/>
    </row>
    <row r="58032" spans="1:2" x14ac:dyDescent="0.2">
      <c r="A58032" s="253"/>
      <c r="B58032" s="254"/>
    </row>
    <row r="58033" spans="1:2" x14ac:dyDescent="0.2">
      <c r="A58033" s="253"/>
      <c r="B58033" s="254"/>
    </row>
    <row r="58034" spans="1:2" x14ac:dyDescent="0.2">
      <c r="A58034" s="253"/>
      <c r="B58034" s="254"/>
    </row>
    <row r="58035" spans="1:2" x14ac:dyDescent="0.2">
      <c r="A58035" s="253"/>
      <c r="B58035" s="254"/>
    </row>
    <row r="58036" spans="1:2" x14ac:dyDescent="0.2">
      <c r="A58036" s="253"/>
      <c r="B58036" s="254"/>
    </row>
    <row r="58037" spans="1:2" x14ac:dyDescent="0.2">
      <c r="A58037" s="253"/>
      <c r="B58037" s="254"/>
    </row>
    <row r="58038" spans="1:2" x14ac:dyDescent="0.2">
      <c r="A58038" s="253"/>
      <c r="B58038" s="254"/>
    </row>
    <row r="58039" spans="1:2" x14ac:dyDescent="0.2">
      <c r="A58039" s="253"/>
      <c r="B58039" s="254"/>
    </row>
    <row r="58040" spans="1:2" x14ac:dyDescent="0.2">
      <c r="A58040" s="253"/>
      <c r="B58040" s="254"/>
    </row>
    <row r="58041" spans="1:2" x14ac:dyDescent="0.2">
      <c r="A58041" s="253"/>
      <c r="B58041" s="254"/>
    </row>
    <row r="58042" spans="1:2" x14ac:dyDescent="0.2">
      <c r="A58042" s="253"/>
      <c r="B58042" s="254"/>
    </row>
    <row r="58043" spans="1:2" x14ac:dyDescent="0.2">
      <c r="A58043" s="253"/>
      <c r="B58043" s="254"/>
    </row>
    <row r="58044" spans="1:2" x14ac:dyDescent="0.2">
      <c r="A58044" s="253"/>
      <c r="B58044" s="254"/>
    </row>
    <row r="58045" spans="1:2" x14ac:dyDescent="0.2">
      <c r="A58045" s="253"/>
      <c r="B58045" s="254"/>
    </row>
    <row r="58046" spans="1:2" x14ac:dyDescent="0.2">
      <c r="A58046" s="253"/>
      <c r="B58046" s="254"/>
    </row>
    <row r="58047" spans="1:2" x14ac:dyDescent="0.2">
      <c r="A58047" s="253"/>
      <c r="B58047" s="254"/>
    </row>
    <row r="58048" spans="1:2" x14ac:dyDescent="0.2">
      <c r="A58048" s="253"/>
      <c r="B58048" s="254"/>
    </row>
    <row r="58049" spans="1:2" x14ac:dyDescent="0.2">
      <c r="A58049" s="253"/>
      <c r="B58049" s="254"/>
    </row>
    <row r="58050" spans="1:2" x14ac:dyDescent="0.2">
      <c r="A58050" s="253"/>
      <c r="B58050" s="254"/>
    </row>
    <row r="58051" spans="1:2" x14ac:dyDescent="0.2">
      <c r="A58051" s="253"/>
      <c r="B58051" s="254"/>
    </row>
    <row r="58052" spans="1:2" x14ac:dyDescent="0.2">
      <c r="A58052" s="253"/>
      <c r="B58052" s="254"/>
    </row>
    <row r="58053" spans="1:2" x14ac:dyDescent="0.2">
      <c r="A58053" s="253"/>
      <c r="B58053" s="254"/>
    </row>
    <row r="58054" spans="1:2" x14ac:dyDescent="0.2">
      <c r="A58054" s="253"/>
      <c r="B58054" s="254"/>
    </row>
    <row r="58055" spans="1:2" x14ac:dyDescent="0.2">
      <c r="A58055" s="253"/>
      <c r="B58055" s="254"/>
    </row>
    <row r="58056" spans="1:2" x14ac:dyDescent="0.2">
      <c r="A58056" s="253"/>
      <c r="B58056" s="254"/>
    </row>
    <row r="58057" spans="1:2" x14ac:dyDescent="0.2">
      <c r="A58057" s="253"/>
      <c r="B58057" s="254"/>
    </row>
    <row r="58058" spans="1:2" x14ac:dyDescent="0.2">
      <c r="A58058" s="253"/>
      <c r="B58058" s="254"/>
    </row>
    <row r="58059" spans="1:2" x14ac:dyDescent="0.2">
      <c r="A58059" s="253"/>
      <c r="B58059" s="254"/>
    </row>
    <row r="58060" spans="1:2" x14ac:dyDescent="0.2">
      <c r="A58060" s="253"/>
      <c r="B58060" s="254"/>
    </row>
    <row r="58061" spans="1:2" x14ac:dyDescent="0.2">
      <c r="A58061" s="253"/>
      <c r="B58061" s="254"/>
    </row>
    <row r="58062" spans="1:2" x14ac:dyDescent="0.2">
      <c r="A58062" s="253"/>
      <c r="B58062" s="254"/>
    </row>
    <row r="58063" spans="1:2" x14ac:dyDescent="0.2">
      <c r="A58063" s="253"/>
      <c r="B58063" s="254"/>
    </row>
    <row r="58064" spans="1:2" x14ac:dyDescent="0.2">
      <c r="A58064" s="253"/>
      <c r="B58064" s="254"/>
    </row>
    <row r="58065" spans="1:2" x14ac:dyDescent="0.2">
      <c r="A58065" s="253"/>
      <c r="B58065" s="254"/>
    </row>
    <row r="58066" spans="1:2" x14ac:dyDescent="0.2">
      <c r="A58066" s="253"/>
      <c r="B58066" s="254"/>
    </row>
    <row r="58067" spans="1:2" x14ac:dyDescent="0.2">
      <c r="A58067" s="253"/>
      <c r="B58067" s="254"/>
    </row>
    <row r="58068" spans="1:2" x14ac:dyDescent="0.2">
      <c r="A58068" s="253"/>
      <c r="B58068" s="254"/>
    </row>
    <row r="58069" spans="1:2" x14ac:dyDescent="0.2">
      <c r="A58069" s="253"/>
      <c r="B58069" s="254"/>
    </row>
    <row r="58070" spans="1:2" x14ac:dyDescent="0.2">
      <c r="A58070" s="253"/>
      <c r="B58070" s="254"/>
    </row>
    <row r="58071" spans="1:2" x14ac:dyDescent="0.2">
      <c r="A58071" s="253"/>
      <c r="B58071" s="254"/>
    </row>
    <row r="58072" spans="1:2" x14ac:dyDescent="0.2">
      <c r="A58072" s="253"/>
      <c r="B58072" s="254"/>
    </row>
    <row r="58073" spans="1:2" x14ac:dyDescent="0.2">
      <c r="A58073" s="253"/>
      <c r="B58073" s="254"/>
    </row>
    <row r="58074" spans="1:2" x14ac:dyDescent="0.2">
      <c r="A58074" s="253"/>
      <c r="B58074" s="254"/>
    </row>
    <row r="58075" spans="1:2" x14ac:dyDescent="0.2">
      <c r="A58075" s="253"/>
      <c r="B58075" s="254"/>
    </row>
    <row r="58076" spans="1:2" x14ac:dyDescent="0.2">
      <c r="A58076" s="253"/>
      <c r="B58076" s="254"/>
    </row>
    <row r="58077" spans="1:2" x14ac:dyDescent="0.2">
      <c r="A58077" s="253"/>
      <c r="B58077" s="254"/>
    </row>
    <row r="58078" spans="1:2" x14ac:dyDescent="0.2">
      <c r="A58078" s="253"/>
      <c r="B58078" s="254"/>
    </row>
    <row r="58079" spans="1:2" x14ac:dyDescent="0.2">
      <c r="A58079" s="253"/>
      <c r="B58079" s="254"/>
    </row>
    <row r="58080" spans="1:2" x14ac:dyDescent="0.2">
      <c r="A58080" s="253"/>
      <c r="B58080" s="254"/>
    </row>
    <row r="58081" spans="1:2" x14ac:dyDescent="0.2">
      <c r="A58081" s="253"/>
      <c r="B58081" s="254"/>
    </row>
    <row r="58082" spans="1:2" x14ac:dyDescent="0.2">
      <c r="A58082" s="253"/>
      <c r="B58082" s="254"/>
    </row>
    <row r="58083" spans="1:2" x14ac:dyDescent="0.2">
      <c r="A58083" s="253"/>
      <c r="B58083" s="254"/>
    </row>
    <row r="58084" spans="1:2" x14ac:dyDescent="0.2">
      <c r="A58084" s="253"/>
      <c r="B58084" s="254"/>
    </row>
    <row r="58085" spans="1:2" x14ac:dyDescent="0.2">
      <c r="A58085" s="253"/>
      <c r="B58085" s="254"/>
    </row>
    <row r="58086" spans="1:2" x14ac:dyDescent="0.2">
      <c r="A58086" s="253"/>
      <c r="B58086" s="254"/>
    </row>
    <row r="58087" spans="1:2" x14ac:dyDescent="0.2">
      <c r="A58087" s="253"/>
      <c r="B58087" s="254"/>
    </row>
    <row r="58088" spans="1:2" x14ac:dyDescent="0.2">
      <c r="A58088" s="253"/>
      <c r="B58088" s="254"/>
    </row>
    <row r="58089" spans="1:2" x14ac:dyDescent="0.2">
      <c r="A58089" s="253"/>
      <c r="B58089" s="254"/>
    </row>
    <row r="58090" spans="1:2" x14ac:dyDescent="0.2">
      <c r="A58090" s="253"/>
      <c r="B58090" s="254"/>
    </row>
    <row r="58091" spans="1:2" x14ac:dyDescent="0.2">
      <c r="A58091" s="253"/>
      <c r="B58091" s="254"/>
    </row>
    <row r="58092" spans="1:2" x14ac:dyDescent="0.2">
      <c r="A58092" s="253"/>
      <c r="B58092" s="254"/>
    </row>
    <row r="58093" spans="1:2" x14ac:dyDescent="0.2">
      <c r="A58093" s="253"/>
      <c r="B58093" s="254"/>
    </row>
    <row r="58094" spans="1:2" x14ac:dyDescent="0.2">
      <c r="A58094" s="253"/>
      <c r="B58094" s="254"/>
    </row>
    <row r="58095" spans="1:2" x14ac:dyDescent="0.2">
      <c r="A58095" s="253"/>
      <c r="B58095" s="254"/>
    </row>
    <row r="58096" spans="1:2" x14ac:dyDescent="0.2">
      <c r="A58096" s="253"/>
      <c r="B58096" s="254"/>
    </row>
    <row r="58097" spans="1:2" x14ac:dyDescent="0.2">
      <c r="A58097" s="253"/>
      <c r="B58097" s="254"/>
    </row>
    <row r="58098" spans="1:2" x14ac:dyDescent="0.2">
      <c r="A58098" s="253"/>
      <c r="B58098" s="254"/>
    </row>
    <row r="58099" spans="1:2" x14ac:dyDescent="0.2">
      <c r="A58099" s="253"/>
      <c r="B58099" s="254"/>
    </row>
    <row r="58100" spans="1:2" x14ac:dyDescent="0.2">
      <c r="A58100" s="253"/>
      <c r="B58100" s="254"/>
    </row>
    <row r="58101" spans="1:2" x14ac:dyDescent="0.2">
      <c r="A58101" s="253"/>
      <c r="B58101" s="254"/>
    </row>
    <row r="58102" spans="1:2" x14ac:dyDescent="0.2">
      <c r="A58102" s="253"/>
      <c r="B58102" s="254"/>
    </row>
    <row r="58103" spans="1:2" x14ac:dyDescent="0.2">
      <c r="A58103" s="253"/>
      <c r="B58103" s="254"/>
    </row>
    <row r="58104" spans="1:2" x14ac:dyDescent="0.2">
      <c r="A58104" s="253"/>
      <c r="B58104" s="254"/>
    </row>
    <row r="58105" spans="1:2" x14ac:dyDescent="0.2">
      <c r="A58105" s="253"/>
      <c r="B58105" s="254"/>
    </row>
    <row r="58106" spans="1:2" x14ac:dyDescent="0.2">
      <c r="A58106" s="253"/>
      <c r="B58106" s="254"/>
    </row>
    <row r="58107" spans="1:2" x14ac:dyDescent="0.2">
      <c r="A58107" s="253"/>
      <c r="B58107" s="254"/>
    </row>
    <row r="58108" spans="1:2" x14ac:dyDescent="0.2">
      <c r="A58108" s="253"/>
      <c r="B58108" s="254"/>
    </row>
    <row r="58109" spans="1:2" x14ac:dyDescent="0.2">
      <c r="A58109" s="253"/>
      <c r="B58109" s="254"/>
    </row>
    <row r="58110" spans="1:2" x14ac:dyDescent="0.2">
      <c r="A58110" s="253"/>
      <c r="B58110" s="254"/>
    </row>
    <row r="58111" spans="1:2" x14ac:dyDescent="0.2">
      <c r="A58111" s="253"/>
      <c r="B58111" s="254"/>
    </row>
    <row r="58112" spans="1:2" x14ac:dyDescent="0.2">
      <c r="A58112" s="253"/>
      <c r="B58112" s="254"/>
    </row>
    <row r="58113" spans="1:2" x14ac:dyDescent="0.2">
      <c r="A58113" s="253"/>
      <c r="B58113" s="254"/>
    </row>
    <row r="58114" spans="1:2" x14ac:dyDescent="0.2">
      <c r="A58114" s="253"/>
      <c r="B58114" s="254"/>
    </row>
    <row r="58115" spans="1:2" x14ac:dyDescent="0.2">
      <c r="A58115" s="253"/>
      <c r="B58115" s="254"/>
    </row>
    <row r="58116" spans="1:2" x14ac:dyDescent="0.2">
      <c r="A58116" s="253"/>
      <c r="B58116" s="254"/>
    </row>
    <row r="58117" spans="1:2" x14ac:dyDescent="0.2">
      <c r="A58117" s="253"/>
      <c r="B58117" s="254"/>
    </row>
    <row r="58118" spans="1:2" x14ac:dyDescent="0.2">
      <c r="A58118" s="253"/>
      <c r="B58118" s="254"/>
    </row>
    <row r="58119" spans="1:2" x14ac:dyDescent="0.2">
      <c r="A58119" s="253"/>
      <c r="B58119" s="254"/>
    </row>
    <row r="58120" spans="1:2" x14ac:dyDescent="0.2">
      <c r="A58120" s="253"/>
      <c r="B58120" s="254"/>
    </row>
    <row r="58121" spans="1:2" x14ac:dyDescent="0.2">
      <c r="A58121" s="253"/>
      <c r="B58121" s="254"/>
    </row>
    <row r="58122" spans="1:2" x14ac:dyDescent="0.2">
      <c r="A58122" s="253"/>
      <c r="B58122" s="254"/>
    </row>
    <row r="58123" spans="1:2" x14ac:dyDescent="0.2">
      <c r="A58123" s="253"/>
      <c r="B58123" s="254"/>
    </row>
    <row r="58124" spans="1:2" x14ac:dyDescent="0.2">
      <c r="A58124" s="253"/>
      <c r="B58124" s="254"/>
    </row>
    <row r="58125" spans="1:2" x14ac:dyDescent="0.2">
      <c r="A58125" s="253"/>
      <c r="B58125" s="254"/>
    </row>
    <row r="58126" spans="1:2" x14ac:dyDescent="0.2">
      <c r="A58126" s="253"/>
      <c r="B58126" s="254"/>
    </row>
    <row r="58127" spans="1:2" x14ac:dyDescent="0.2">
      <c r="A58127" s="253"/>
      <c r="B58127" s="254"/>
    </row>
    <row r="58128" spans="1:2" x14ac:dyDescent="0.2">
      <c r="A58128" s="253"/>
      <c r="B58128" s="254"/>
    </row>
    <row r="58129" spans="1:2" x14ac:dyDescent="0.2">
      <c r="A58129" s="253"/>
      <c r="B58129" s="254"/>
    </row>
    <row r="58130" spans="1:2" x14ac:dyDescent="0.2">
      <c r="A58130" s="253"/>
      <c r="B58130" s="254"/>
    </row>
    <row r="58131" spans="1:2" x14ac:dyDescent="0.2">
      <c r="A58131" s="253"/>
      <c r="B58131" s="254"/>
    </row>
    <row r="58132" spans="1:2" x14ac:dyDescent="0.2">
      <c r="A58132" s="253"/>
      <c r="B58132" s="254"/>
    </row>
    <row r="58133" spans="1:2" x14ac:dyDescent="0.2">
      <c r="A58133" s="253"/>
      <c r="B58133" s="254"/>
    </row>
    <row r="58134" spans="1:2" x14ac:dyDescent="0.2">
      <c r="A58134" s="253"/>
      <c r="B58134" s="254"/>
    </row>
    <row r="58135" spans="1:2" x14ac:dyDescent="0.2">
      <c r="A58135" s="253"/>
      <c r="B58135" s="254"/>
    </row>
    <row r="58136" spans="1:2" x14ac:dyDescent="0.2">
      <c r="A58136" s="253"/>
      <c r="B58136" s="254"/>
    </row>
    <row r="58137" spans="1:2" x14ac:dyDescent="0.2">
      <c r="A58137" s="253"/>
      <c r="B58137" s="254"/>
    </row>
    <row r="58138" spans="1:2" x14ac:dyDescent="0.2">
      <c r="A58138" s="253"/>
      <c r="B58138" s="254"/>
    </row>
    <row r="58139" spans="1:2" x14ac:dyDescent="0.2">
      <c r="A58139" s="253"/>
      <c r="B58139" s="254"/>
    </row>
    <row r="58140" spans="1:2" x14ac:dyDescent="0.2">
      <c r="A58140" s="253"/>
      <c r="B58140" s="254"/>
    </row>
    <row r="58141" spans="1:2" x14ac:dyDescent="0.2">
      <c r="A58141" s="253"/>
      <c r="B58141" s="254"/>
    </row>
    <row r="58142" spans="1:2" x14ac:dyDescent="0.2">
      <c r="A58142" s="253"/>
      <c r="B58142" s="254"/>
    </row>
    <row r="58143" spans="1:2" x14ac:dyDescent="0.2">
      <c r="A58143" s="253"/>
      <c r="B58143" s="254"/>
    </row>
    <row r="58144" spans="1:2" x14ac:dyDescent="0.2">
      <c r="A58144" s="253"/>
      <c r="B58144" s="254"/>
    </row>
    <row r="58145" spans="1:2" x14ac:dyDescent="0.2">
      <c r="A58145" s="253"/>
      <c r="B58145" s="254"/>
    </row>
    <row r="58146" spans="1:2" x14ac:dyDescent="0.2">
      <c r="A58146" s="253"/>
      <c r="B58146" s="254"/>
    </row>
    <row r="58147" spans="1:2" x14ac:dyDescent="0.2">
      <c r="A58147" s="253"/>
      <c r="B58147" s="254"/>
    </row>
    <row r="58148" spans="1:2" x14ac:dyDescent="0.2">
      <c r="A58148" s="253"/>
      <c r="B58148" s="254"/>
    </row>
    <row r="58149" spans="1:2" x14ac:dyDescent="0.2">
      <c r="A58149" s="253"/>
      <c r="B58149" s="254"/>
    </row>
    <row r="58150" spans="1:2" x14ac:dyDescent="0.2">
      <c r="A58150" s="253"/>
      <c r="B58150" s="254"/>
    </row>
    <row r="58151" spans="1:2" x14ac:dyDescent="0.2">
      <c r="A58151" s="253"/>
      <c r="B58151" s="254"/>
    </row>
    <row r="58152" spans="1:2" x14ac:dyDescent="0.2">
      <c r="A58152" s="253"/>
      <c r="B58152" s="254"/>
    </row>
    <row r="58153" spans="1:2" x14ac:dyDescent="0.2">
      <c r="A58153" s="253"/>
      <c r="B58153" s="254"/>
    </row>
    <row r="58154" spans="1:2" x14ac:dyDescent="0.2">
      <c r="A58154" s="253"/>
      <c r="B58154" s="254"/>
    </row>
    <row r="58155" spans="1:2" x14ac:dyDescent="0.2">
      <c r="A58155" s="253"/>
      <c r="B58155" s="254"/>
    </row>
    <row r="58156" spans="1:2" x14ac:dyDescent="0.2">
      <c r="A58156" s="253"/>
      <c r="B58156" s="254"/>
    </row>
    <row r="58157" spans="1:2" x14ac:dyDescent="0.2">
      <c r="A58157" s="253"/>
      <c r="B58157" s="254"/>
    </row>
    <row r="58158" spans="1:2" x14ac:dyDescent="0.2">
      <c r="A58158" s="253"/>
      <c r="B58158" s="254"/>
    </row>
    <row r="58159" spans="1:2" x14ac:dyDescent="0.2">
      <c r="A58159" s="253"/>
      <c r="B58159" s="254"/>
    </row>
    <row r="58160" spans="1:2" x14ac:dyDescent="0.2">
      <c r="A58160" s="253"/>
      <c r="B58160" s="254"/>
    </row>
    <row r="58161" spans="1:2" x14ac:dyDescent="0.2">
      <c r="A58161" s="253"/>
      <c r="B58161" s="254"/>
    </row>
    <row r="58162" spans="1:2" x14ac:dyDescent="0.2">
      <c r="A58162" s="253"/>
      <c r="B58162" s="254"/>
    </row>
    <row r="58163" spans="1:2" x14ac:dyDescent="0.2">
      <c r="A58163" s="253"/>
      <c r="B58163" s="254"/>
    </row>
    <row r="58164" spans="1:2" x14ac:dyDescent="0.2">
      <c r="A58164" s="253"/>
      <c r="B58164" s="254"/>
    </row>
    <row r="58165" spans="1:2" x14ac:dyDescent="0.2">
      <c r="A58165" s="253"/>
      <c r="B58165" s="254"/>
    </row>
    <row r="58166" spans="1:2" x14ac:dyDescent="0.2">
      <c r="A58166" s="253"/>
      <c r="B58166" s="254"/>
    </row>
    <row r="58167" spans="1:2" x14ac:dyDescent="0.2">
      <c r="A58167" s="253"/>
      <c r="B58167" s="254"/>
    </row>
    <row r="58168" spans="1:2" x14ac:dyDescent="0.2">
      <c r="A58168" s="253"/>
      <c r="B58168" s="254"/>
    </row>
    <row r="58169" spans="1:2" x14ac:dyDescent="0.2">
      <c r="A58169" s="253"/>
      <c r="B58169" s="254"/>
    </row>
    <row r="58170" spans="1:2" x14ac:dyDescent="0.2">
      <c r="A58170" s="253"/>
      <c r="B58170" s="254"/>
    </row>
    <row r="58171" spans="1:2" x14ac:dyDescent="0.2">
      <c r="A58171" s="253"/>
      <c r="B58171" s="254"/>
    </row>
    <row r="58172" spans="1:2" x14ac:dyDescent="0.2">
      <c r="A58172" s="253"/>
      <c r="B58172" s="254"/>
    </row>
    <row r="58173" spans="1:2" x14ac:dyDescent="0.2">
      <c r="A58173" s="253"/>
      <c r="B58173" s="254"/>
    </row>
    <row r="58174" spans="1:2" x14ac:dyDescent="0.2">
      <c r="A58174" s="253"/>
      <c r="B58174" s="254"/>
    </row>
    <row r="58175" spans="1:2" x14ac:dyDescent="0.2">
      <c r="A58175" s="253"/>
      <c r="B58175" s="254"/>
    </row>
    <row r="58176" spans="1:2" x14ac:dyDescent="0.2">
      <c r="A58176" s="253"/>
      <c r="B58176" s="254"/>
    </row>
    <row r="58177" spans="1:2" x14ac:dyDescent="0.2">
      <c r="A58177" s="253"/>
      <c r="B58177" s="254"/>
    </row>
    <row r="58178" spans="1:2" x14ac:dyDescent="0.2">
      <c r="A58178" s="253"/>
      <c r="B58178" s="254"/>
    </row>
    <row r="58179" spans="1:2" x14ac:dyDescent="0.2">
      <c r="A58179" s="253"/>
      <c r="B58179" s="254"/>
    </row>
    <row r="58180" spans="1:2" x14ac:dyDescent="0.2">
      <c r="A58180" s="253"/>
      <c r="B58180" s="254"/>
    </row>
    <row r="58181" spans="1:2" x14ac:dyDescent="0.2">
      <c r="A58181" s="253"/>
      <c r="B58181" s="254"/>
    </row>
    <row r="58182" spans="1:2" x14ac:dyDescent="0.2">
      <c r="A58182" s="253"/>
      <c r="B58182" s="254"/>
    </row>
    <row r="58183" spans="1:2" x14ac:dyDescent="0.2">
      <c r="A58183" s="253"/>
      <c r="B58183" s="254"/>
    </row>
    <row r="58184" spans="1:2" x14ac:dyDescent="0.2">
      <c r="A58184" s="253"/>
      <c r="B58184" s="254"/>
    </row>
    <row r="58185" spans="1:2" x14ac:dyDescent="0.2">
      <c r="A58185" s="253"/>
      <c r="B58185" s="254"/>
    </row>
    <row r="58186" spans="1:2" x14ac:dyDescent="0.2">
      <c r="A58186" s="253"/>
      <c r="B58186" s="254"/>
    </row>
    <row r="58187" spans="1:2" x14ac:dyDescent="0.2">
      <c r="A58187" s="253"/>
      <c r="B58187" s="254"/>
    </row>
    <row r="58188" spans="1:2" x14ac:dyDescent="0.2">
      <c r="A58188" s="253"/>
      <c r="B58188" s="254"/>
    </row>
    <row r="58189" spans="1:2" x14ac:dyDescent="0.2">
      <c r="A58189" s="253"/>
      <c r="B58189" s="254"/>
    </row>
    <row r="58190" spans="1:2" x14ac:dyDescent="0.2">
      <c r="A58190" s="253"/>
      <c r="B58190" s="254"/>
    </row>
    <row r="58191" spans="1:2" x14ac:dyDescent="0.2">
      <c r="A58191" s="253"/>
      <c r="B58191" s="254"/>
    </row>
    <row r="58192" spans="1:2" x14ac:dyDescent="0.2">
      <c r="A58192" s="253"/>
      <c r="B58192" s="254"/>
    </row>
    <row r="58193" spans="1:2" x14ac:dyDescent="0.2">
      <c r="A58193" s="253"/>
      <c r="B58193" s="254"/>
    </row>
    <row r="58194" spans="1:2" x14ac:dyDescent="0.2">
      <c r="A58194" s="253"/>
      <c r="B58194" s="254"/>
    </row>
    <row r="58195" spans="1:2" x14ac:dyDescent="0.2">
      <c r="A58195" s="253"/>
      <c r="B58195" s="254"/>
    </row>
    <row r="58196" spans="1:2" x14ac:dyDescent="0.2">
      <c r="A58196" s="253"/>
      <c r="B58196" s="254"/>
    </row>
    <row r="58197" spans="1:2" x14ac:dyDescent="0.2">
      <c r="A58197" s="253"/>
      <c r="B58197" s="254"/>
    </row>
    <row r="58198" spans="1:2" x14ac:dyDescent="0.2">
      <c r="A58198" s="253"/>
      <c r="B58198" s="254"/>
    </row>
    <row r="58199" spans="1:2" x14ac:dyDescent="0.2">
      <c r="A58199" s="253"/>
      <c r="B58199" s="254"/>
    </row>
    <row r="58200" spans="1:2" x14ac:dyDescent="0.2">
      <c r="A58200" s="253"/>
      <c r="B58200" s="254"/>
    </row>
    <row r="58201" spans="1:2" x14ac:dyDescent="0.2">
      <c r="A58201" s="253"/>
      <c r="B58201" s="254"/>
    </row>
    <row r="58202" spans="1:2" x14ac:dyDescent="0.2">
      <c r="A58202" s="253"/>
      <c r="B58202" s="254"/>
    </row>
    <row r="58203" spans="1:2" x14ac:dyDescent="0.2">
      <c r="A58203" s="253"/>
      <c r="B58203" s="254"/>
    </row>
    <row r="58204" spans="1:2" x14ac:dyDescent="0.2">
      <c r="A58204" s="253"/>
      <c r="B58204" s="254"/>
    </row>
    <row r="58205" spans="1:2" x14ac:dyDescent="0.2">
      <c r="A58205" s="253"/>
      <c r="B58205" s="254"/>
    </row>
    <row r="58206" spans="1:2" x14ac:dyDescent="0.2">
      <c r="A58206" s="253"/>
      <c r="B58206" s="254"/>
    </row>
    <row r="58207" spans="1:2" x14ac:dyDescent="0.2">
      <c r="A58207" s="253"/>
      <c r="B58207" s="254"/>
    </row>
    <row r="58208" spans="1:2" x14ac:dyDescent="0.2">
      <c r="A58208" s="253"/>
      <c r="B58208" s="254"/>
    </row>
    <row r="58209" spans="1:2" x14ac:dyDescent="0.2">
      <c r="A58209" s="253"/>
      <c r="B58209" s="254"/>
    </row>
    <row r="58210" spans="1:2" x14ac:dyDescent="0.2">
      <c r="A58210" s="253"/>
      <c r="B58210" s="254"/>
    </row>
    <row r="58211" spans="1:2" x14ac:dyDescent="0.2">
      <c r="A58211" s="253"/>
      <c r="B58211" s="254"/>
    </row>
    <row r="58212" spans="1:2" x14ac:dyDescent="0.2">
      <c r="A58212" s="253"/>
      <c r="B58212" s="254"/>
    </row>
    <row r="58213" spans="1:2" x14ac:dyDescent="0.2">
      <c r="A58213" s="253"/>
      <c r="B58213" s="254"/>
    </row>
    <row r="58214" spans="1:2" x14ac:dyDescent="0.2">
      <c r="A58214" s="253"/>
      <c r="B58214" s="254"/>
    </row>
    <row r="58215" spans="1:2" x14ac:dyDescent="0.2">
      <c r="A58215" s="253"/>
      <c r="B58215" s="254"/>
    </row>
    <row r="58216" spans="1:2" x14ac:dyDescent="0.2">
      <c r="A58216" s="253"/>
      <c r="B58216" s="254"/>
    </row>
    <row r="58217" spans="1:2" x14ac:dyDescent="0.2">
      <c r="A58217" s="253"/>
      <c r="B58217" s="254"/>
    </row>
    <row r="58218" spans="1:2" x14ac:dyDescent="0.2">
      <c r="A58218" s="253"/>
      <c r="B58218" s="254"/>
    </row>
    <row r="58219" spans="1:2" x14ac:dyDescent="0.2">
      <c r="A58219" s="253"/>
      <c r="B58219" s="254"/>
    </row>
    <row r="58220" spans="1:2" x14ac:dyDescent="0.2">
      <c r="A58220" s="253"/>
      <c r="B58220" s="254"/>
    </row>
    <row r="58221" spans="1:2" x14ac:dyDescent="0.2">
      <c r="A58221" s="253"/>
      <c r="B58221" s="254"/>
    </row>
    <row r="58222" spans="1:2" x14ac:dyDescent="0.2">
      <c r="A58222" s="253"/>
      <c r="B58222" s="254"/>
    </row>
    <row r="58223" spans="1:2" x14ac:dyDescent="0.2">
      <c r="A58223" s="253"/>
      <c r="B58223" s="254"/>
    </row>
    <row r="58224" spans="1:2" x14ac:dyDescent="0.2">
      <c r="A58224" s="253"/>
      <c r="B58224" s="254"/>
    </row>
    <row r="58225" spans="1:2" x14ac:dyDescent="0.2">
      <c r="A58225" s="253"/>
      <c r="B58225" s="254"/>
    </row>
    <row r="58226" spans="1:2" x14ac:dyDescent="0.2">
      <c r="A58226" s="253"/>
      <c r="B58226" s="254"/>
    </row>
    <row r="58227" spans="1:2" x14ac:dyDescent="0.2">
      <c r="A58227" s="253"/>
      <c r="B58227" s="254"/>
    </row>
    <row r="58228" spans="1:2" x14ac:dyDescent="0.2">
      <c r="A58228" s="253"/>
      <c r="B58228" s="254"/>
    </row>
    <row r="58229" spans="1:2" x14ac:dyDescent="0.2">
      <c r="A58229" s="253"/>
      <c r="B58229" s="254"/>
    </row>
    <row r="58230" spans="1:2" x14ac:dyDescent="0.2">
      <c r="A58230" s="253"/>
      <c r="B58230" s="254"/>
    </row>
    <row r="58231" spans="1:2" x14ac:dyDescent="0.2">
      <c r="A58231" s="253"/>
      <c r="B58231" s="254"/>
    </row>
    <row r="58232" spans="1:2" x14ac:dyDescent="0.2">
      <c r="A58232" s="253"/>
      <c r="B58232" s="254"/>
    </row>
    <row r="58233" spans="1:2" x14ac:dyDescent="0.2">
      <c r="A58233" s="253"/>
      <c r="B58233" s="254"/>
    </row>
    <row r="58234" spans="1:2" x14ac:dyDescent="0.2">
      <c r="A58234" s="253"/>
      <c r="B58234" s="254"/>
    </row>
    <row r="58235" spans="1:2" x14ac:dyDescent="0.2">
      <c r="A58235" s="253"/>
      <c r="B58235" s="254"/>
    </row>
    <row r="58236" spans="1:2" x14ac:dyDescent="0.2">
      <c r="A58236" s="253"/>
      <c r="B58236" s="254"/>
    </row>
    <row r="58237" spans="1:2" x14ac:dyDescent="0.2">
      <c r="A58237" s="253"/>
      <c r="B58237" s="254"/>
    </row>
    <row r="58238" spans="1:2" x14ac:dyDescent="0.2">
      <c r="A58238" s="253"/>
      <c r="B58238" s="254"/>
    </row>
    <row r="58239" spans="1:2" x14ac:dyDescent="0.2">
      <c r="A58239" s="253"/>
      <c r="B58239" s="254"/>
    </row>
    <row r="58240" spans="1:2" x14ac:dyDescent="0.2">
      <c r="A58240" s="253"/>
      <c r="B58240" s="254"/>
    </row>
    <row r="58241" spans="1:2" x14ac:dyDescent="0.2">
      <c r="A58241" s="253"/>
      <c r="B58241" s="254"/>
    </row>
    <row r="58242" spans="1:2" x14ac:dyDescent="0.2">
      <c r="A58242" s="253"/>
      <c r="B58242" s="254"/>
    </row>
    <row r="58243" spans="1:2" x14ac:dyDescent="0.2">
      <c r="A58243" s="253"/>
      <c r="B58243" s="254"/>
    </row>
    <row r="58244" spans="1:2" x14ac:dyDescent="0.2">
      <c r="A58244" s="253"/>
      <c r="B58244" s="254"/>
    </row>
    <row r="58245" spans="1:2" x14ac:dyDescent="0.2">
      <c r="A58245" s="253"/>
      <c r="B58245" s="254"/>
    </row>
    <row r="58246" spans="1:2" x14ac:dyDescent="0.2">
      <c r="A58246" s="253"/>
      <c r="B58246" s="254"/>
    </row>
    <row r="58247" spans="1:2" x14ac:dyDescent="0.2">
      <c r="A58247" s="253"/>
      <c r="B58247" s="254"/>
    </row>
    <row r="58248" spans="1:2" x14ac:dyDescent="0.2">
      <c r="A58248" s="253"/>
      <c r="B58248" s="254"/>
    </row>
    <row r="58249" spans="1:2" x14ac:dyDescent="0.2">
      <c r="A58249" s="253"/>
      <c r="B58249" s="254"/>
    </row>
    <row r="58250" spans="1:2" x14ac:dyDescent="0.2">
      <c r="A58250" s="253"/>
      <c r="B58250" s="254"/>
    </row>
    <row r="58251" spans="1:2" x14ac:dyDescent="0.2">
      <c r="A58251" s="253"/>
      <c r="B58251" s="254"/>
    </row>
    <row r="58252" spans="1:2" x14ac:dyDescent="0.2">
      <c r="A58252" s="253"/>
      <c r="B58252" s="254"/>
    </row>
    <row r="58253" spans="1:2" x14ac:dyDescent="0.2">
      <c r="A58253" s="253"/>
      <c r="B58253" s="254"/>
    </row>
    <row r="58254" spans="1:2" x14ac:dyDescent="0.2">
      <c r="A58254" s="253"/>
      <c r="B58254" s="254"/>
    </row>
    <row r="58255" spans="1:2" x14ac:dyDescent="0.2">
      <c r="A58255" s="253"/>
      <c r="B58255" s="254"/>
    </row>
    <row r="58256" spans="1:2" x14ac:dyDescent="0.2">
      <c r="A58256" s="253"/>
      <c r="B58256" s="254"/>
    </row>
    <row r="58257" spans="1:2" x14ac:dyDescent="0.2">
      <c r="A58257" s="253"/>
      <c r="B58257" s="254"/>
    </row>
    <row r="58258" spans="1:2" x14ac:dyDescent="0.2">
      <c r="A58258" s="253"/>
      <c r="B58258" s="254"/>
    </row>
    <row r="58259" spans="1:2" x14ac:dyDescent="0.2">
      <c r="A58259" s="253"/>
      <c r="B58259" s="254"/>
    </row>
    <row r="58260" spans="1:2" x14ac:dyDescent="0.2">
      <c r="A58260" s="253"/>
      <c r="B58260" s="254"/>
    </row>
    <row r="58261" spans="1:2" x14ac:dyDescent="0.2">
      <c r="A58261" s="253"/>
      <c r="B58261" s="254"/>
    </row>
    <row r="58262" spans="1:2" x14ac:dyDescent="0.2">
      <c r="A58262" s="253"/>
      <c r="B58262" s="254"/>
    </row>
    <row r="58263" spans="1:2" x14ac:dyDescent="0.2">
      <c r="A58263" s="253"/>
      <c r="B58263" s="254"/>
    </row>
    <row r="58264" spans="1:2" x14ac:dyDescent="0.2">
      <c r="A58264" s="253"/>
      <c r="B58264" s="254"/>
    </row>
    <row r="58265" spans="1:2" x14ac:dyDescent="0.2">
      <c r="A58265" s="253"/>
      <c r="B58265" s="254"/>
    </row>
    <row r="58266" spans="1:2" x14ac:dyDescent="0.2">
      <c r="A58266" s="253"/>
      <c r="B58266" s="254"/>
    </row>
    <row r="58267" spans="1:2" x14ac:dyDescent="0.2">
      <c r="A58267" s="253"/>
      <c r="B58267" s="254"/>
    </row>
    <row r="58268" spans="1:2" x14ac:dyDescent="0.2">
      <c r="A58268" s="253"/>
      <c r="B58268" s="254"/>
    </row>
    <row r="58269" spans="1:2" x14ac:dyDescent="0.2">
      <c r="A58269" s="253"/>
      <c r="B58269" s="254"/>
    </row>
    <row r="58270" spans="1:2" x14ac:dyDescent="0.2">
      <c r="A58270" s="253"/>
      <c r="B58270" s="254"/>
    </row>
    <row r="58271" spans="1:2" x14ac:dyDescent="0.2">
      <c r="A58271" s="253"/>
      <c r="B58271" s="254"/>
    </row>
    <row r="58272" spans="1:2" x14ac:dyDescent="0.2">
      <c r="A58272" s="253"/>
      <c r="B58272" s="254"/>
    </row>
    <row r="58273" spans="1:2" x14ac:dyDescent="0.2">
      <c r="A58273" s="253"/>
      <c r="B58273" s="254"/>
    </row>
    <row r="58274" spans="1:2" x14ac:dyDescent="0.2">
      <c r="A58274" s="253"/>
      <c r="B58274" s="254"/>
    </row>
    <row r="58275" spans="1:2" x14ac:dyDescent="0.2">
      <c r="A58275" s="253"/>
      <c r="B58275" s="254"/>
    </row>
    <row r="58276" spans="1:2" x14ac:dyDescent="0.2">
      <c r="A58276" s="253"/>
      <c r="B58276" s="254"/>
    </row>
    <row r="58277" spans="1:2" x14ac:dyDescent="0.2">
      <c r="A58277" s="253"/>
      <c r="B58277" s="254"/>
    </row>
    <row r="58278" spans="1:2" x14ac:dyDescent="0.2">
      <c r="A58278" s="253"/>
      <c r="B58278" s="254"/>
    </row>
    <row r="58279" spans="1:2" x14ac:dyDescent="0.2">
      <c r="A58279" s="253"/>
      <c r="B58279" s="254"/>
    </row>
    <row r="58280" spans="1:2" x14ac:dyDescent="0.2">
      <c r="A58280" s="253"/>
      <c r="B58280" s="254"/>
    </row>
    <row r="58281" spans="1:2" x14ac:dyDescent="0.2">
      <c r="A58281" s="253"/>
      <c r="B58281" s="254"/>
    </row>
    <row r="58282" spans="1:2" x14ac:dyDescent="0.2">
      <c r="A58282" s="253"/>
      <c r="B58282" s="254"/>
    </row>
    <row r="58283" spans="1:2" x14ac:dyDescent="0.2">
      <c r="A58283" s="253"/>
      <c r="B58283" s="254"/>
    </row>
    <row r="58284" spans="1:2" x14ac:dyDescent="0.2">
      <c r="A58284" s="253"/>
      <c r="B58284" s="254"/>
    </row>
    <row r="58285" spans="1:2" x14ac:dyDescent="0.2">
      <c r="A58285" s="253"/>
      <c r="B58285" s="254"/>
    </row>
    <row r="58286" spans="1:2" x14ac:dyDescent="0.2">
      <c r="A58286" s="253"/>
      <c r="B58286" s="254"/>
    </row>
    <row r="58287" spans="1:2" x14ac:dyDescent="0.2">
      <c r="A58287" s="253"/>
      <c r="B58287" s="254"/>
    </row>
    <row r="58288" spans="1:2" x14ac:dyDescent="0.2">
      <c r="A58288" s="253"/>
      <c r="B58288" s="254"/>
    </row>
    <row r="58289" spans="1:2" x14ac:dyDescent="0.2">
      <c r="A58289" s="253"/>
      <c r="B58289" s="254"/>
    </row>
    <row r="58290" spans="1:2" x14ac:dyDescent="0.2">
      <c r="A58290" s="253"/>
      <c r="B58290" s="254"/>
    </row>
    <row r="58291" spans="1:2" x14ac:dyDescent="0.2">
      <c r="A58291" s="253"/>
      <c r="B58291" s="254"/>
    </row>
    <row r="58292" spans="1:2" x14ac:dyDescent="0.2">
      <c r="A58292" s="253"/>
      <c r="B58292" s="254"/>
    </row>
    <row r="58293" spans="1:2" x14ac:dyDescent="0.2">
      <c r="A58293" s="253"/>
      <c r="B58293" s="254"/>
    </row>
    <row r="58294" spans="1:2" x14ac:dyDescent="0.2">
      <c r="A58294" s="253"/>
      <c r="B58294" s="254"/>
    </row>
    <row r="58295" spans="1:2" x14ac:dyDescent="0.2">
      <c r="A58295" s="253"/>
      <c r="B58295" s="254"/>
    </row>
    <row r="58296" spans="1:2" x14ac:dyDescent="0.2">
      <c r="A58296" s="253"/>
      <c r="B58296" s="254"/>
    </row>
    <row r="58297" spans="1:2" x14ac:dyDescent="0.2">
      <c r="A58297" s="253"/>
      <c r="B58297" s="254"/>
    </row>
    <row r="58298" spans="1:2" x14ac:dyDescent="0.2">
      <c r="A58298" s="253"/>
      <c r="B58298" s="254"/>
    </row>
    <row r="58299" spans="1:2" x14ac:dyDescent="0.2">
      <c r="A58299" s="253"/>
      <c r="B58299" s="254"/>
    </row>
    <row r="58300" spans="1:2" x14ac:dyDescent="0.2">
      <c r="A58300" s="253"/>
      <c r="B58300" s="254"/>
    </row>
    <row r="58301" spans="1:2" x14ac:dyDescent="0.2">
      <c r="A58301" s="253"/>
      <c r="B58301" s="254"/>
    </row>
    <row r="58302" spans="1:2" x14ac:dyDescent="0.2">
      <c r="A58302" s="253"/>
      <c r="B58302" s="254"/>
    </row>
    <row r="58303" spans="1:2" x14ac:dyDescent="0.2">
      <c r="A58303" s="253"/>
      <c r="B58303" s="254"/>
    </row>
    <row r="58304" spans="1:2" x14ac:dyDescent="0.2">
      <c r="A58304" s="253"/>
      <c r="B58304" s="254"/>
    </row>
    <row r="58305" spans="1:2" x14ac:dyDescent="0.2">
      <c r="A58305" s="253"/>
      <c r="B58305" s="254"/>
    </row>
    <row r="58306" spans="1:2" x14ac:dyDescent="0.2">
      <c r="A58306" s="253"/>
      <c r="B58306" s="254"/>
    </row>
    <row r="58307" spans="1:2" x14ac:dyDescent="0.2">
      <c r="A58307" s="253"/>
      <c r="B58307" s="254"/>
    </row>
    <row r="58308" spans="1:2" x14ac:dyDescent="0.2">
      <c r="A58308" s="253"/>
      <c r="B58308" s="254"/>
    </row>
    <row r="58309" spans="1:2" x14ac:dyDescent="0.2">
      <c r="A58309" s="253"/>
      <c r="B58309" s="254"/>
    </row>
    <row r="58310" spans="1:2" x14ac:dyDescent="0.2">
      <c r="A58310" s="253"/>
      <c r="B58310" s="254"/>
    </row>
    <row r="58311" spans="1:2" x14ac:dyDescent="0.2">
      <c r="A58311" s="253"/>
      <c r="B58311" s="254"/>
    </row>
    <row r="58312" spans="1:2" x14ac:dyDescent="0.2">
      <c r="A58312" s="253"/>
      <c r="B58312" s="254"/>
    </row>
    <row r="58313" spans="1:2" x14ac:dyDescent="0.2">
      <c r="A58313" s="253"/>
      <c r="B58313" s="254"/>
    </row>
    <row r="58314" spans="1:2" x14ac:dyDescent="0.2">
      <c r="A58314" s="253"/>
      <c r="B58314" s="254"/>
    </row>
    <row r="58315" spans="1:2" x14ac:dyDescent="0.2">
      <c r="A58315" s="253"/>
      <c r="B58315" s="254"/>
    </row>
    <row r="58316" spans="1:2" x14ac:dyDescent="0.2">
      <c r="A58316" s="253"/>
      <c r="B58316" s="254"/>
    </row>
    <row r="58317" spans="1:2" x14ac:dyDescent="0.2">
      <c r="A58317" s="253"/>
      <c r="B58317" s="254"/>
    </row>
    <row r="58318" spans="1:2" x14ac:dyDescent="0.2">
      <c r="A58318" s="253"/>
      <c r="B58318" s="254"/>
    </row>
    <row r="58319" spans="1:2" x14ac:dyDescent="0.2">
      <c r="A58319" s="253"/>
      <c r="B58319" s="254"/>
    </row>
    <row r="58320" spans="1:2" x14ac:dyDescent="0.2">
      <c r="A58320" s="253"/>
      <c r="B58320" s="254"/>
    </row>
    <row r="58321" spans="1:2" x14ac:dyDescent="0.2">
      <c r="A58321" s="253"/>
      <c r="B58321" s="254"/>
    </row>
    <row r="58322" spans="1:2" x14ac:dyDescent="0.2">
      <c r="A58322" s="253"/>
      <c r="B58322" s="254"/>
    </row>
    <row r="58323" spans="1:2" x14ac:dyDescent="0.2">
      <c r="A58323" s="253"/>
      <c r="B58323" s="254"/>
    </row>
    <row r="58324" spans="1:2" x14ac:dyDescent="0.2">
      <c r="A58324" s="253"/>
      <c r="B58324" s="254"/>
    </row>
    <row r="58325" spans="1:2" x14ac:dyDescent="0.2">
      <c r="A58325" s="253"/>
      <c r="B58325" s="254"/>
    </row>
    <row r="58326" spans="1:2" x14ac:dyDescent="0.2">
      <c r="A58326" s="253"/>
      <c r="B58326" s="254"/>
    </row>
    <row r="58327" spans="1:2" x14ac:dyDescent="0.2">
      <c r="A58327" s="253"/>
      <c r="B58327" s="254"/>
    </row>
    <row r="58328" spans="1:2" x14ac:dyDescent="0.2">
      <c r="A58328" s="253"/>
      <c r="B58328" s="254"/>
    </row>
    <row r="58329" spans="1:2" x14ac:dyDescent="0.2">
      <c r="A58329" s="253"/>
      <c r="B58329" s="254"/>
    </row>
    <row r="58330" spans="1:2" x14ac:dyDescent="0.2">
      <c r="A58330" s="253"/>
      <c r="B58330" s="254"/>
    </row>
    <row r="58331" spans="1:2" x14ac:dyDescent="0.2">
      <c r="A58331" s="253"/>
      <c r="B58331" s="254"/>
    </row>
    <row r="58332" spans="1:2" x14ac:dyDescent="0.2">
      <c r="A58332" s="253"/>
      <c r="B58332" s="254"/>
    </row>
    <row r="58333" spans="1:2" x14ac:dyDescent="0.2">
      <c r="A58333" s="253"/>
      <c r="B58333" s="254"/>
    </row>
    <row r="58334" spans="1:2" x14ac:dyDescent="0.2">
      <c r="A58334" s="253"/>
      <c r="B58334" s="254"/>
    </row>
    <row r="58335" spans="1:2" x14ac:dyDescent="0.2">
      <c r="A58335" s="253"/>
      <c r="B58335" s="254"/>
    </row>
    <row r="58336" spans="1:2" x14ac:dyDescent="0.2">
      <c r="A58336" s="253"/>
      <c r="B58336" s="254"/>
    </row>
    <row r="58337" spans="1:2" x14ac:dyDescent="0.2">
      <c r="A58337" s="253"/>
      <c r="B58337" s="254"/>
    </row>
    <row r="58338" spans="1:2" x14ac:dyDescent="0.2">
      <c r="A58338" s="253"/>
      <c r="B58338" s="254"/>
    </row>
    <row r="58339" spans="1:2" x14ac:dyDescent="0.2">
      <c r="A58339" s="253"/>
      <c r="B58339" s="254"/>
    </row>
    <row r="58340" spans="1:2" x14ac:dyDescent="0.2">
      <c r="A58340" s="253"/>
      <c r="B58340" s="254"/>
    </row>
    <row r="58341" spans="1:2" x14ac:dyDescent="0.2">
      <c r="A58341" s="253"/>
      <c r="B58341" s="254"/>
    </row>
    <row r="58342" spans="1:2" x14ac:dyDescent="0.2">
      <c r="A58342" s="253"/>
      <c r="B58342" s="254"/>
    </row>
    <row r="58343" spans="1:2" x14ac:dyDescent="0.2">
      <c r="A58343" s="253"/>
      <c r="B58343" s="254"/>
    </row>
    <row r="58344" spans="1:2" x14ac:dyDescent="0.2">
      <c r="A58344" s="253"/>
      <c r="B58344" s="254"/>
    </row>
    <row r="58345" spans="1:2" x14ac:dyDescent="0.2">
      <c r="A58345" s="253"/>
      <c r="B58345" s="254"/>
    </row>
    <row r="58346" spans="1:2" x14ac:dyDescent="0.2">
      <c r="A58346" s="253"/>
      <c r="B58346" s="254"/>
    </row>
    <row r="58347" spans="1:2" x14ac:dyDescent="0.2">
      <c r="A58347" s="253"/>
      <c r="B58347" s="254"/>
    </row>
    <row r="58348" spans="1:2" x14ac:dyDescent="0.2">
      <c r="A58348" s="253"/>
      <c r="B58348" s="254"/>
    </row>
    <row r="58349" spans="1:2" x14ac:dyDescent="0.2">
      <c r="A58349" s="253"/>
      <c r="B58349" s="254"/>
    </row>
    <row r="58350" spans="1:2" x14ac:dyDescent="0.2">
      <c r="A58350" s="253"/>
      <c r="B58350" s="254"/>
    </row>
    <row r="58351" spans="1:2" x14ac:dyDescent="0.2">
      <c r="A58351" s="253"/>
      <c r="B58351" s="254"/>
    </row>
    <row r="58352" spans="1:2" x14ac:dyDescent="0.2">
      <c r="A58352" s="253"/>
      <c r="B58352" s="254"/>
    </row>
    <row r="58353" spans="1:2" x14ac:dyDescent="0.2">
      <c r="A58353" s="253"/>
      <c r="B58353" s="254"/>
    </row>
    <row r="58354" spans="1:2" x14ac:dyDescent="0.2">
      <c r="A58354" s="253"/>
      <c r="B58354" s="254"/>
    </row>
    <row r="58355" spans="1:2" x14ac:dyDescent="0.2">
      <c r="A58355" s="253"/>
      <c r="B58355" s="254"/>
    </row>
    <row r="58356" spans="1:2" x14ac:dyDescent="0.2">
      <c r="A58356" s="253"/>
      <c r="B58356" s="254"/>
    </row>
    <row r="58357" spans="1:2" x14ac:dyDescent="0.2">
      <c r="A58357" s="253"/>
      <c r="B58357" s="254"/>
    </row>
    <row r="58358" spans="1:2" x14ac:dyDescent="0.2">
      <c r="A58358" s="253"/>
      <c r="B58358" s="254"/>
    </row>
    <row r="58359" spans="1:2" x14ac:dyDescent="0.2">
      <c r="A58359" s="253"/>
      <c r="B58359" s="254"/>
    </row>
    <row r="58360" spans="1:2" x14ac:dyDescent="0.2">
      <c r="A58360" s="253"/>
      <c r="B58360" s="254"/>
    </row>
    <row r="58361" spans="1:2" x14ac:dyDescent="0.2">
      <c r="A58361" s="253"/>
      <c r="B58361" s="254"/>
    </row>
    <row r="58362" spans="1:2" x14ac:dyDescent="0.2">
      <c r="A58362" s="253"/>
      <c r="B58362" s="254"/>
    </row>
    <row r="58363" spans="1:2" x14ac:dyDescent="0.2">
      <c r="A58363" s="253"/>
      <c r="B58363" s="254"/>
    </row>
    <row r="58364" spans="1:2" x14ac:dyDescent="0.2">
      <c r="A58364" s="253"/>
      <c r="B58364" s="254"/>
    </row>
    <row r="58365" spans="1:2" x14ac:dyDescent="0.2">
      <c r="A58365" s="253"/>
      <c r="B58365" s="254"/>
    </row>
    <row r="58366" spans="1:2" x14ac:dyDescent="0.2">
      <c r="A58366" s="253"/>
      <c r="B58366" s="254"/>
    </row>
    <row r="58367" spans="1:2" x14ac:dyDescent="0.2">
      <c r="A58367" s="253"/>
      <c r="B58367" s="254"/>
    </row>
    <row r="58368" spans="1:2" x14ac:dyDescent="0.2">
      <c r="A58368" s="253"/>
      <c r="B58368" s="254"/>
    </row>
    <row r="58369" spans="1:2" x14ac:dyDescent="0.2">
      <c r="A58369" s="253"/>
      <c r="B58369" s="254"/>
    </row>
    <row r="58370" spans="1:2" x14ac:dyDescent="0.2">
      <c r="A58370" s="253"/>
      <c r="B58370" s="254"/>
    </row>
    <row r="58371" spans="1:2" x14ac:dyDescent="0.2">
      <c r="A58371" s="253"/>
      <c r="B58371" s="254"/>
    </row>
    <row r="58372" spans="1:2" x14ac:dyDescent="0.2">
      <c r="A58372" s="253"/>
      <c r="B58372" s="254"/>
    </row>
    <row r="58373" spans="1:2" x14ac:dyDescent="0.2">
      <c r="A58373" s="253"/>
      <c r="B58373" s="254"/>
    </row>
    <row r="58374" spans="1:2" x14ac:dyDescent="0.2">
      <c r="A58374" s="253"/>
      <c r="B58374" s="254"/>
    </row>
    <row r="58375" spans="1:2" x14ac:dyDescent="0.2">
      <c r="A58375" s="253"/>
      <c r="B58375" s="254"/>
    </row>
    <row r="58376" spans="1:2" x14ac:dyDescent="0.2">
      <c r="A58376" s="253"/>
      <c r="B58376" s="254"/>
    </row>
    <row r="58377" spans="1:2" x14ac:dyDescent="0.2">
      <c r="A58377" s="253"/>
      <c r="B58377" s="254"/>
    </row>
    <row r="58378" spans="1:2" x14ac:dyDescent="0.2">
      <c r="A58378" s="253"/>
      <c r="B58378" s="254"/>
    </row>
    <row r="58379" spans="1:2" x14ac:dyDescent="0.2">
      <c r="A58379" s="253"/>
      <c r="B58379" s="254"/>
    </row>
    <row r="58380" spans="1:2" x14ac:dyDescent="0.2">
      <c r="A58380" s="253"/>
      <c r="B58380" s="254"/>
    </row>
    <row r="58381" spans="1:2" x14ac:dyDescent="0.2">
      <c r="A58381" s="253"/>
      <c r="B58381" s="254"/>
    </row>
    <row r="58382" spans="1:2" x14ac:dyDescent="0.2">
      <c r="A58382" s="253"/>
      <c r="B58382" s="254"/>
    </row>
    <row r="58383" spans="1:2" x14ac:dyDescent="0.2">
      <c r="A58383" s="253"/>
      <c r="B58383" s="254"/>
    </row>
    <row r="58384" spans="1:2" x14ac:dyDescent="0.2">
      <c r="A58384" s="253"/>
      <c r="B58384" s="254"/>
    </row>
    <row r="58385" spans="1:2" x14ac:dyDescent="0.2">
      <c r="A58385" s="253"/>
      <c r="B58385" s="254"/>
    </row>
    <row r="58386" spans="1:2" x14ac:dyDescent="0.2">
      <c r="A58386" s="253"/>
      <c r="B58386" s="254"/>
    </row>
    <row r="58387" spans="1:2" x14ac:dyDescent="0.2">
      <c r="A58387" s="253"/>
      <c r="B58387" s="254"/>
    </row>
    <row r="58388" spans="1:2" x14ac:dyDescent="0.2">
      <c r="A58388" s="253"/>
      <c r="B58388" s="254"/>
    </row>
    <row r="58389" spans="1:2" x14ac:dyDescent="0.2">
      <c r="A58389" s="253"/>
      <c r="B58389" s="254"/>
    </row>
    <row r="58390" spans="1:2" x14ac:dyDescent="0.2">
      <c r="A58390" s="253"/>
      <c r="B58390" s="254"/>
    </row>
    <row r="58391" spans="1:2" x14ac:dyDescent="0.2">
      <c r="A58391" s="253"/>
      <c r="B58391" s="254"/>
    </row>
    <row r="58392" spans="1:2" x14ac:dyDescent="0.2">
      <c r="A58392" s="253"/>
      <c r="B58392" s="254"/>
    </row>
    <row r="58393" spans="1:2" x14ac:dyDescent="0.2">
      <c r="A58393" s="253"/>
      <c r="B58393" s="254"/>
    </row>
    <row r="58394" spans="1:2" x14ac:dyDescent="0.2">
      <c r="A58394" s="253"/>
      <c r="B58394" s="254"/>
    </row>
    <row r="58395" spans="1:2" x14ac:dyDescent="0.2">
      <c r="A58395" s="253"/>
      <c r="B58395" s="254"/>
    </row>
    <row r="58396" spans="1:2" x14ac:dyDescent="0.2">
      <c r="A58396" s="253"/>
      <c r="B58396" s="254"/>
    </row>
    <row r="58397" spans="1:2" x14ac:dyDescent="0.2">
      <c r="A58397" s="253"/>
      <c r="B58397" s="254"/>
    </row>
    <row r="58398" spans="1:2" x14ac:dyDescent="0.2">
      <c r="A58398" s="253"/>
      <c r="B58398" s="254"/>
    </row>
    <row r="58399" spans="1:2" x14ac:dyDescent="0.2">
      <c r="A58399" s="253"/>
      <c r="B58399" s="254"/>
    </row>
    <row r="58400" spans="1:2" x14ac:dyDescent="0.2">
      <c r="A58400" s="253"/>
      <c r="B58400" s="254"/>
    </row>
    <row r="58401" spans="1:2" x14ac:dyDescent="0.2">
      <c r="A58401" s="253"/>
      <c r="B58401" s="254"/>
    </row>
    <row r="58402" spans="1:2" x14ac:dyDescent="0.2">
      <c r="A58402" s="253"/>
      <c r="B58402" s="254"/>
    </row>
    <row r="58403" spans="1:2" x14ac:dyDescent="0.2">
      <c r="A58403" s="253"/>
      <c r="B58403" s="254"/>
    </row>
    <row r="58404" spans="1:2" x14ac:dyDescent="0.2">
      <c r="A58404" s="253"/>
      <c r="B58404" s="254"/>
    </row>
    <row r="58405" spans="1:2" x14ac:dyDescent="0.2">
      <c r="A58405" s="253"/>
      <c r="B58405" s="254"/>
    </row>
    <row r="58406" spans="1:2" x14ac:dyDescent="0.2">
      <c r="A58406" s="253"/>
      <c r="B58406" s="254"/>
    </row>
    <row r="58407" spans="1:2" x14ac:dyDescent="0.2">
      <c r="A58407" s="253"/>
      <c r="B58407" s="254"/>
    </row>
    <row r="58408" spans="1:2" x14ac:dyDescent="0.2">
      <c r="A58408" s="253"/>
      <c r="B58408" s="254"/>
    </row>
    <row r="58409" spans="1:2" x14ac:dyDescent="0.2">
      <c r="A58409" s="253"/>
      <c r="B58409" s="254"/>
    </row>
    <row r="58410" spans="1:2" x14ac:dyDescent="0.2">
      <c r="A58410" s="253"/>
      <c r="B58410" s="254"/>
    </row>
    <row r="58411" spans="1:2" x14ac:dyDescent="0.2">
      <c r="A58411" s="253"/>
      <c r="B58411" s="254"/>
    </row>
    <row r="58412" spans="1:2" x14ac:dyDescent="0.2">
      <c r="A58412" s="253"/>
      <c r="B58412" s="254"/>
    </row>
    <row r="58413" spans="1:2" x14ac:dyDescent="0.2">
      <c r="A58413" s="253"/>
      <c r="B58413" s="254"/>
    </row>
    <row r="58414" spans="1:2" x14ac:dyDescent="0.2">
      <c r="A58414" s="253"/>
      <c r="B58414" s="254"/>
    </row>
    <row r="58415" spans="1:2" x14ac:dyDescent="0.2">
      <c r="A58415" s="253"/>
      <c r="B58415" s="254"/>
    </row>
    <row r="58416" spans="1:2" x14ac:dyDescent="0.2">
      <c r="A58416" s="253"/>
      <c r="B58416" s="254"/>
    </row>
    <row r="58417" spans="1:2" x14ac:dyDescent="0.2">
      <c r="A58417" s="253"/>
      <c r="B58417" s="254"/>
    </row>
    <row r="58418" spans="1:2" x14ac:dyDescent="0.2">
      <c r="A58418" s="253"/>
      <c r="B58418" s="254"/>
    </row>
    <row r="58419" spans="1:2" x14ac:dyDescent="0.2">
      <c r="A58419" s="253"/>
      <c r="B58419" s="254"/>
    </row>
    <row r="58420" spans="1:2" x14ac:dyDescent="0.2">
      <c r="A58420" s="253"/>
      <c r="B58420" s="254"/>
    </row>
    <row r="58421" spans="1:2" x14ac:dyDescent="0.2">
      <c r="A58421" s="253"/>
      <c r="B58421" s="254"/>
    </row>
    <row r="58422" spans="1:2" x14ac:dyDescent="0.2">
      <c r="A58422" s="253"/>
      <c r="B58422" s="254"/>
    </row>
    <row r="58423" spans="1:2" x14ac:dyDescent="0.2">
      <c r="A58423" s="253"/>
      <c r="B58423" s="254"/>
    </row>
    <row r="58424" spans="1:2" x14ac:dyDescent="0.2">
      <c r="A58424" s="253"/>
      <c r="B58424" s="254"/>
    </row>
    <row r="58425" spans="1:2" x14ac:dyDescent="0.2">
      <c r="A58425" s="253"/>
      <c r="B58425" s="254"/>
    </row>
    <row r="58426" spans="1:2" x14ac:dyDescent="0.2">
      <c r="A58426" s="253"/>
      <c r="B58426" s="254"/>
    </row>
    <row r="58427" spans="1:2" x14ac:dyDescent="0.2">
      <c r="A58427" s="253"/>
      <c r="B58427" s="254"/>
    </row>
    <row r="58428" spans="1:2" x14ac:dyDescent="0.2">
      <c r="A58428" s="253"/>
      <c r="B58428" s="254"/>
    </row>
    <row r="58429" spans="1:2" x14ac:dyDescent="0.2">
      <c r="A58429" s="253"/>
      <c r="B58429" s="254"/>
    </row>
    <row r="58430" spans="1:2" x14ac:dyDescent="0.2">
      <c r="A58430" s="253"/>
      <c r="B58430" s="254"/>
    </row>
    <row r="58431" spans="1:2" x14ac:dyDescent="0.2">
      <c r="A58431" s="253"/>
      <c r="B58431" s="254"/>
    </row>
    <row r="58432" spans="1:2" x14ac:dyDescent="0.2">
      <c r="A58432" s="253"/>
      <c r="B58432" s="254"/>
    </row>
    <row r="58433" spans="1:2" x14ac:dyDescent="0.2">
      <c r="A58433" s="253"/>
      <c r="B58433" s="254"/>
    </row>
    <row r="58434" spans="1:2" x14ac:dyDescent="0.2">
      <c r="A58434" s="253"/>
      <c r="B58434" s="254"/>
    </row>
    <row r="58435" spans="1:2" x14ac:dyDescent="0.2">
      <c r="A58435" s="253"/>
      <c r="B58435" s="254"/>
    </row>
    <row r="58436" spans="1:2" x14ac:dyDescent="0.2">
      <c r="A58436" s="253"/>
      <c r="B58436" s="254"/>
    </row>
    <row r="58437" spans="1:2" x14ac:dyDescent="0.2">
      <c r="A58437" s="253"/>
      <c r="B58437" s="254"/>
    </row>
    <row r="58438" spans="1:2" x14ac:dyDescent="0.2">
      <c r="A58438" s="253"/>
      <c r="B58438" s="254"/>
    </row>
    <row r="58439" spans="1:2" x14ac:dyDescent="0.2">
      <c r="A58439" s="253"/>
      <c r="B58439" s="254"/>
    </row>
    <row r="58440" spans="1:2" x14ac:dyDescent="0.2">
      <c r="A58440" s="253"/>
      <c r="B58440" s="254"/>
    </row>
    <row r="58441" spans="1:2" x14ac:dyDescent="0.2">
      <c r="A58441" s="253"/>
      <c r="B58441" s="254"/>
    </row>
    <row r="58442" spans="1:2" x14ac:dyDescent="0.2">
      <c r="A58442" s="253"/>
      <c r="B58442" s="254"/>
    </row>
    <row r="58443" spans="1:2" x14ac:dyDescent="0.2">
      <c r="A58443" s="253"/>
      <c r="B58443" s="254"/>
    </row>
    <row r="58444" spans="1:2" x14ac:dyDescent="0.2">
      <c r="A58444" s="253"/>
      <c r="B58444" s="254"/>
    </row>
    <row r="58445" spans="1:2" x14ac:dyDescent="0.2">
      <c r="A58445" s="253"/>
      <c r="B58445" s="254"/>
    </row>
    <row r="58446" spans="1:2" x14ac:dyDescent="0.2">
      <c r="A58446" s="253"/>
      <c r="B58446" s="254"/>
    </row>
    <row r="58447" spans="1:2" x14ac:dyDescent="0.2">
      <c r="A58447" s="253"/>
      <c r="B58447" s="254"/>
    </row>
    <row r="58448" spans="1:2" x14ac:dyDescent="0.2">
      <c r="A58448" s="253"/>
      <c r="B58448" s="254"/>
    </row>
    <row r="58449" spans="1:2" x14ac:dyDescent="0.2">
      <c r="A58449" s="253"/>
      <c r="B58449" s="254"/>
    </row>
    <row r="58450" spans="1:2" x14ac:dyDescent="0.2">
      <c r="A58450" s="253"/>
      <c r="B58450" s="254"/>
    </row>
    <row r="58451" spans="1:2" x14ac:dyDescent="0.2">
      <c r="A58451" s="253"/>
      <c r="B58451" s="254"/>
    </row>
    <row r="58452" spans="1:2" x14ac:dyDescent="0.2">
      <c r="A58452" s="253"/>
      <c r="B58452" s="254"/>
    </row>
    <row r="58453" spans="1:2" x14ac:dyDescent="0.2">
      <c r="A58453" s="253"/>
      <c r="B58453" s="254"/>
    </row>
    <row r="58454" spans="1:2" x14ac:dyDescent="0.2">
      <c r="A58454" s="253"/>
      <c r="B58454" s="254"/>
    </row>
    <row r="58455" spans="1:2" x14ac:dyDescent="0.2">
      <c r="A58455" s="253"/>
      <c r="B58455" s="254"/>
    </row>
    <row r="58456" spans="1:2" x14ac:dyDescent="0.2">
      <c r="A58456" s="253"/>
      <c r="B58456" s="254"/>
    </row>
    <row r="58457" spans="1:2" x14ac:dyDescent="0.2">
      <c r="A58457" s="253"/>
      <c r="B58457" s="254"/>
    </row>
    <row r="58458" spans="1:2" x14ac:dyDescent="0.2">
      <c r="A58458" s="253"/>
      <c r="B58458" s="254"/>
    </row>
    <row r="58459" spans="1:2" x14ac:dyDescent="0.2">
      <c r="A58459" s="253"/>
      <c r="B58459" s="254"/>
    </row>
    <row r="58460" spans="1:2" x14ac:dyDescent="0.2">
      <c r="A58460" s="253"/>
      <c r="B58460" s="254"/>
    </row>
    <row r="58461" spans="1:2" x14ac:dyDescent="0.2">
      <c r="A58461" s="253"/>
      <c r="B58461" s="254"/>
    </row>
    <row r="58462" spans="1:2" x14ac:dyDescent="0.2">
      <c r="A58462" s="253"/>
      <c r="B58462" s="254"/>
    </row>
    <row r="58463" spans="1:2" x14ac:dyDescent="0.2">
      <c r="A58463" s="253"/>
      <c r="B58463" s="254"/>
    </row>
    <row r="58464" spans="1:2" x14ac:dyDescent="0.2">
      <c r="A58464" s="253"/>
      <c r="B58464" s="254"/>
    </row>
    <row r="58465" spans="1:2" x14ac:dyDescent="0.2">
      <c r="A58465" s="253"/>
      <c r="B58465" s="254"/>
    </row>
    <row r="58466" spans="1:2" x14ac:dyDescent="0.2">
      <c r="A58466" s="253"/>
      <c r="B58466" s="254"/>
    </row>
    <row r="58467" spans="1:2" x14ac:dyDescent="0.2">
      <c r="A58467" s="253"/>
      <c r="B58467" s="254"/>
    </row>
    <row r="58468" spans="1:2" x14ac:dyDescent="0.2">
      <c r="A58468" s="253"/>
      <c r="B58468" s="254"/>
    </row>
    <row r="58469" spans="1:2" x14ac:dyDescent="0.2">
      <c r="A58469" s="253"/>
      <c r="B58469" s="254"/>
    </row>
    <row r="58470" spans="1:2" x14ac:dyDescent="0.2">
      <c r="A58470" s="253"/>
      <c r="B58470" s="254"/>
    </row>
    <row r="58471" spans="1:2" x14ac:dyDescent="0.2">
      <c r="A58471" s="253"/>
      <c r="B58471" s="254"/>
    </row>
    <row r="58472" spans="1:2" x14ac:dyDescent="0.2">
      <c r="A58472" s="253"/>
      <c r="B58472" s="254"/>
    </row>
    <row r="58473" spans="1:2" x14ac:dyDescent="0.2">
      <c r="A58473" s="253"/>
      <c r="B58473" s="254"/>
    </row>
    <row r="58474" spans="1:2" x14ac:dyDescent="0.2">
      <c r="A58474" s="253"/>
      <c r="B58474" s="254"/>
    </row>
    <row r="58475" spans="1:2" x14ac:dyDescent="0.2">
      <c r="A58475" s="253"/>
      <c r="B58475" s="254"/>
    </row>
    <row r="58476" spans="1:2" x14ac:dyDescent="0.2">
      <c r="A58476" s="253"/>
      <c r="B58476" s="254"/>
    </row>
    <row r="58477" spans="1:2" x14ac:dyDescent="0.2">
      <c r="A58477" s="253"/>
      <c r="B58477" s="254"/>
    </row>
    <row r="58478" spans="1:2" x14ac:dyDescent="0.2">
      <c r="A58478" s="253"/>
      <c r="B58478" s="254"/>
    </row>
    <row r="58479" spans="1:2" x14ac:dyDescent="0.2">
      <c r="A58479" s="253"/>
      <c r="B58479" s="254"/>
    </row>
    <row r="58480" spans="1:2" x14ac:dyDescent="0.2">
      <c r="A58480" s="253"/>
      <c r="B58480" s="254"/>
    </row>
    <row r="58481" spans="1:2" x14ac:dyDescent="0.2">
      <c r="A58481" s="253"/>
      <c r="B58481" s="254"/>
    </row>
    <row r="58482" spans="1:2" x14ac:dyDescent="0.2">
      <c r="A58482" s="253"/>
      <c r="B58482" s="254"/>
    </row>
    <row r="58483" spans="1:2" x14ac:dyDescent="0.2">
      <c r="A58483" s="253"/>
      <c r="B58483" s="254"/>
    </row>
    <row r="58484" spans="1:2" x14ac:dyDescent="0.2">
      <c r="A58484" s="253"/>
      <c r="B58484" s="254"/>
    </row>
    <row r="58485" spans="1:2" x14ac:dyDescent="0.2">
      <c r="A58485" s="253"/>
      <c r="B58485" s="254"/>
    </row>
    <row r="58486" spans="1:2" x14ac:dyDescent="0.2">
      <c r="A58486" s="253"/>
      <c r="B58486" s="254"/>
    </row>
    <row r="58487" spans="1:2" x14ac:dyDescent="0.2">
      <c r="A58487" s="253"/>
      <c r="B58487" s="254"/>
    </row>
    <row r="58488" spans="1:2" x14ac:dyDescent="0.2">
      <c r="A58488" s="253"/>
      <c r="B58488" s="254"/>
    </row>
    <row r="58489" spans="1:2" x14ac:dyDescent="0.2">
      <c r="A58489" s="253"/>
      <c r="B58489" s="254"/>
    </row>
    <row r="58490" spans="1:2" x14ac:dyDescent="0.2">
      <c r="A58490" s="253"/>
      <c r="B58490" s="254"/>
    </row>
    <row r="58491" spans="1:2" x14ac:dyDescent="0.2">
      <c r="A58491" s="253"/>
      <c r="B58491" s="254"/>
    </row>
    <row r="58492" spans="1:2" x14ac:dyDescent="0.2">
      <c r="A58492" s="253"/>
      <c r="B58492" s="254"/>
    </row>
    <row r="58493" spans="1:2" x14ac:dyDescent="0.2">
      <c r="A58493" s="253"/>
      <c r="B58493" s="254"/>
    </row>
    <row r="58494" spans="1:2" x14ac:dyDescent="0.2">
      <c r="A58494" s="253"/>
      <c r="B58494" s="254"/>
    </row>
    <row r="58495" spans="1:2" x14ac:dyDescent="0.2">
      <c r="A58495" s="253"/>
      <c r="B58495" s="254"/>
    </row>
    <row r="58496" spans="1:2" x14ac:dyDescent="0.2">
      <c r="A58496" s="253"/>
      <c r="B58496" s="254"/>
    </row>
    <row r="58497" spans="1:2" x14ac:dyDescent="0.2">
      <c r="A58497" s="253"/>
      <c r="B58497" s="254"/>
    </row>
    <row r="58498" spans="1:2" x14ac:dyDescent="0.2">
      <c r="A58498" s="253"/>
      <c r="B58498" s="254"/>
    </row>
    <row r="58499" spans="1:2" x14ac:dyDescent="0.2">
      <c r="A58499" s="253"/>
      <c r="B58499" s="254"/>
    </row>
    <row r="58500" spans="1:2" x14ac:dyDescent="0.2">
      <c r="A58500" s="253"/>
      <c r="B58500" s="254"/>
    </row>
    <row r="58501" spans="1:2" x14ac:dyDescent="0.2">
      <c r="A58501" s="253"/>
      <c r="B58501" s="254"/>
    </row>
    <row r="58502" spans="1:2" x14ac:dyDescent="0.2">
      <c r="A58502" s="253"/>
      <c r="B58502" s="254"/>
    </row>
    <row r="58503" spans="1:2" x14ac:dyDescent="0.2">
      <c r="A58503" s="253"/>
      <c r="B58503" s="254"/>
    </row>
    <row r="58504" spans="1:2" x14ac:dyDescent="0.2">
      <c r="A58504" s="253"/>
      <c r="B58504" s="254"/>
    </row>
    <row r="58505" spans="1:2" x14ac:dyDescent="0.2">
      <c r="A58505" s="253"/>
      <c r="B58505" s="254"/>
    </row>
    <row r="58506" spans="1:2" x14ac:dyDescent="0.2">
      <c r="A58506" s="253"/>
      <c r="B58506" s="254"/>
    </row>
    <row r="58507" spans="1:2" x14ac:dyDescent="0.2">
      <c r="A58507" s="253"/>
      <c r="B58507" s="254"/>
    </row>
    <row r="58508" spans="1:2" x14ac:dyDescent="0.2">
      <c r="A58508" s="253"/>
      <c r="B58508" s="254"/>
    </row>
    <row r="58509" spans="1:2" x14ac:dyDescent="0.2">
      <c r="A58509" s="253"/>
      <c r="B58509" s="254"/>
    </row>
    <row r="58510" spans="1:2" x14ac:dyDescent="0.2">
      <c r="A58510" s="253"/>
      <c r="B58510" s="254"/>
    </row>
    <row r="58511" spans="1:2" x14ac:dyDescent="0.2">
      <c r="A58511" s="253"/>
      <c r="B58511" s="254"/>
    </row>
    <row r="58512" spans="1:2" x14ac:dyDescent="0.2">
      <c r="A58512" s="253"/>
      <c r="B58512" s="254"/>
    </row>
    <row r="58513" spans="1:2" x14ac:dyDescent="0.2">
      <c r="A58513" s="253"/>
      <c r="B58513" s="254"/>
    </row>
    <row r="58514" spans="1:2" x14ac:dyDescent="0.2">
      <c r="A58514" s="253"/>
      <c r="B58514" s="254"/>
    </row>
    <row r="58515" spans="1:2" x14ac:dyDescent="0.2">
      <c r="A58515" s="253"/>
      <c r="B58515" s="254"/>
    </row>
    <row r="58516" spans="1:2" x14ac:dyDescent="0.2">
      <c r="A58516" s="253"/>
      <c r="B58516" s="254"/>
    </row>
    <row r="58517" spans="1:2" x14ac:dyDescent="0.2">
      <c r="A58517" s="253"/>
      <c r="B58517" s="254"/>
    </row>
    <row r="58518" spans="1:2" x14ac:dyDescent="0.2">
      <c r="A58518" s="253"/>
      <c r="B58518" s="254"/>
    </row>
    <row r="58519" spans="1:2" x14ac:dyDescent="0.2">
      <c r="A58519" s="253"/>
      <c r="B58519" s="254"/>
    </row>
    <row r="58520" spans="1:2" x14ac:dyDescent="0.2">
      <c r="A58520" s="253"/>
      <c r="B58520" s="254"/>
    </row>
    <row r="58521" spans="1:2" x14ac:dyDescent="0.2">
      <c r="A58521" s="253"/>
      <c r="B58521" s="254"/>
    </row>
    <row r="58522" spans="1:2" x14ac:dyDescent="0.2">
      <c r="A58522" s="253"/>
      <c r="B58522" s="254"/>
    </row>
    <row r="58523" spans="1:2" x14ac:dyDescent="0.2">
      <c r="A58523" s="253"/>
      <c r="B58523" s="254"/>
    </row>
    <row r="58524" spans="1:2" x14ac:dyDescent="0.2">
      <c r="A58524" s="253"/>
      <c r="B58524" s="254"/>
    </row>
    <row r="58525" spans="1:2" x14ac:dyDescent="0.2">
      <c r="A58525" s="253"/>
      <c r="B58525" s="254"/>
    </row>
    <row r="58526" spans="1:2" x14ac:dyDescent="0.2">
      <c r="A58526" s="253"/>
      <c r="B58526" s="254"/>
    </row>
    <row r="58527" spans="1:2" x14ac:dyDescent="0.2">
      <c r="A58527" s="253"/>
      <c r="B58527" s="254"/>
    </row>
    <row r="58528" spans="1:2" x14ac:dyDescent="0.2">
      <c r="A58528" s="253"/>
      <c r="B58528" s="254"/>
    </row>
    <row r="58529" spans="1:2" x14ac:dyDescent="0.2">
      <c r="A58529" s="253"/>
      <c r="B58529" s="254"/>
    </row>
    <row r="58530" spans="1:2" x14ac:dyDescent="0.2">
      <c r="A58530" s="253"/>
      <c r="B58530" s="254"/>
    </row>
    <row r="58531" spans="1:2" x14ac:dyDescent="0.2">
      <c r="A58531" s="253"/>
      <c r="B58531" s="254"/>
    </row>
    <row r="58532" spans="1:2" x14ac:dyDescent="0.2">
      <c r="A58532" s="253"/>
      <c r="B58532" s="254"/>
    </row>
    <row r="58533" spans="1:2" x14ac:dyDescent="0.2">
      <c r="A58533" s="253"/>
      <c r="B58533" s="254"/>
    </row>
    <row r="58534" spans="1:2" x14ac:dyDescent="0.2">
      <c r="A58534" s="253"/>
      <c r="B58534" s="254"/>
    </row>
    <row r="58535" spans="1:2" x14ac:dyDescent="0.2">
      <c r="A58535" s="253"/>
      <c r="B58535" s="254"/>
    </row>
    <row r="58536" spans="1:2" x14ac:dyDescent="0.2">
      <c r="A58536" s="253"/>
      <c r="B58536" s="254"/>
    </row>
    <row r="58537" spans="1:2" x14ac:dyDescent="0.2">
      <c r="A58537" s="253"/>
      <c r="B58537" s="254"/>
    </row>
    <row r="58538" spans="1:2" x14ac:dyDescent="0.2">
      <c r="A58538" s="253"/>
      <c r="B58538" s="254"/>
    </row>
    <row r="58539" spans="1:2" x14ac:dyDescent="0.2">
      <c r="A58539" s="253"/>
      <c r="B58539" s="254"/>
    </row>
    <row r="58540" spans="1:2" x14ac:dyDescent="0.2">
      <c r="A58540" s="253"/>
      <c r="B58540" s="254"/>
    </row>
    <row r="58541" spans="1:2" x14ac:dyDescent="0.2">
      <c r="A58541" s="253"/>
      <c r="B58541" s="254"/>
    </row>
    <row r="58542" spans="1:2" x14ac:dyDescent="0.2">
      <c r="A58542" s="253"/>
      <c r="B58542" s="254"/>
    </row>
    <row r="58543" spans="1:2" x14ac:dyDescent="0.2">
      <c r="A58543" s="253"/>
      <c r="B58543" s="254"/>
    </row>
    <row r="58544" spans="1:2" x14ac:dyDescent="0.2">
      <c r="A58544" s="253"/>
      <c r="B58544" s="254"/>
    </row>
    <row r="58545" spans="1:2" x14ac:dyDescent="0.2">
      <c r="A58545" s="253"/>
      <c r="B58545" s="254"/>
    </row>
    <row r="58546" spans="1:2" x14ac:dyDescent="0.2">
      <c r="A58546" s="253"/>
      <c r="B58546" s="254"/>
    </row>
    <row r="58547" spans="1:2" x14ac:dyDescent="0.2">
      <c r="A58547" s="253"/>
      <c r="B58547" s="254"/>
    </row>
    <row r="58548" spans="1:2" x14ac:dyDescent="0.2">
      <c r="A58548" s="253"/>
      <c r="B58548" s="254"/>
    </row>
    <row r="58549" spans="1:2" x14ac:dyDescent="0.2">
      <c r="A58549" s="253"/>
      <c r="B58549" s="254"/>
    </row>
    <row r="58550" spans="1:2" x14ac:dyDescent="0.2">
      <c r="A58550" s="253"/>
      <c r="B58550" s="254"/>
    </row>
    <row r="58551" spans="1:2" x14ac:dyDescent="0.2">
      <c r="A58551" s="253"/>
      <c r="B58551" s="254"/>
    </row>
    <row r="58552" spans="1:2" x14ac:dyDescent="0.2">
      <c r="A58552" s="253"/>
      <c r="B58552" s="254"/>
    </row>
    <row r="58553" spans="1:2" x14ac:dyDescent="0.2">
      <c r="A58553" s="253"/>
      <c r="B58553" s="254"/>
    </row>
    <row r="58554" spans="1:2" x14ac:dyDescent="0.2">
      <c r="A58554" s="253"/>
      <c r="B58554" s="254"/>
    </row>
    <row r="58555" spans="1:2" x14ac:dyDescent="0.2">
      <c r="A58555" s="253"/>
      <c r="B58555" s="254"/>
    </row>
    <row r="58556" spans="1:2" x14ac:dyDescent="0.2">
      <c r="A58556" s="253"/>
      <c r="B58556" s="254"/>
    </row>
    <row r="58557" spans="1:2" x14ac:dyDescent="0.2">
      <c r="A58557" s="253"/>
      <c r="B58557" s="254"/>
    </row>
    <row r="58558" spans="1:2" x14ac:dyDescent="0.2">
      <c r="A58558" s="253"/>
      <c r="B58558" s="254"/>
    </row>
    <row r="58559" spans="1:2" x14ac:dyDescent="0.2">
      <c r="A58559" s="253"/>
      <c r="B58559" s="254"/>
    </row>
    <row r="58560" spans="1:2" x14ac:dyDescent="0.2">
      <c r="A58560" s="253"/>
      <c r="B58560" s="254"/>
    </row>
    <row r="58561" spans="1:2" x14ac:dyDescent="0.2">
      <c r="A58561" s="253"/>
      <c r="B58561" s="254"/>
    </row>
    <row r="58562" spans="1:2" x14ac:dyDescent="0.2">
      <c r="A58562" s="253"/>
      <c r="B58562" s="254"/>
    </row>
    <row r="58563" spans="1:2" x14ac:dyDescent="0.2">
      <c r="A58563" s="253"/>
      <c r="B58563" s="254"/>
    </row>
    <row r="58564" spans="1:2" x14ac:dyDescent="0.2">
      <c r="A58564" s="253"/>
      <c r="B58564" s="254"/>
    </row>
    <row r="58565" spans="1:2" x14ac:dyDescent="0.2">
      <c r="A58565" s="253"/>
      <c r="B58565" s="254"/>
    </row>
    <row r="58566" spans="1:2" x14ac:dyDescent="0.2">
      <c r="A58566" s="253"/>
      <c r="B58566" s="254"/>
    </row>
    <row r="58567" spans="1:2" x14ac:dyDescent="0.2">
      <c r="A58567" s="253"/>
      <c r="B58567" s="254"/>
    </row>
    <row r="58568" spans="1:2" x14ac:dyDescent="0.2">
      <c r="A58568" s="253"/>
      <c r="B58568" s="254"/>
    </row>
    <row r="58569" spans="1:2" x14ac:dyDescent="0.2">
      <c r="A58569" s="253"/>
      <c r="B58569" s="254"/>
    </row>
    <row r="58570" spans="1:2" x14ac:dyDescent="0.2">
      <c r="A58570" s="253"/>
      <c r="B58570" s="254"/>
    </row>
    <row r="58571" spans="1:2" x14ac:dyDescent="0.2">
      <c r="A58571" s="253"/>
      <c r="B58571" s="254"/>
    </row>
    <row r="58572" spans="1:2" x14ac:dyDescent="0.2">
      <c r="A58572" s="253"/>
      <c r="B58572" s="254"/>
    </row>
    <row r="58573" spans="1:2" x14ac:dyDescent="0.2">
      <c r="A58573" s="253"/>
      <c r="B58573" s="254"/>
    </row>
    <row r="58574" spans="1:2" x14ac:dyDescent="0.2">
      <c r="A58574" s="253"/>
      <c r="B58574" s="254"/>
    </row>
    <row r="58575" spans="1:2" x14ac:dyDescent="0.2">
      <c r="A58575" s="253"/>
      <c r="B58575" s="254"/>
    </row>
    <row r="58576" spans="1:2" x14ac:dyDescent="0.2">
      <c r="A58576" s="253"/>
      <c r="B58576" s="254"/>
    </row>
    <row r="58577" spans="1:2" x14ac:dyDescent="0.2">
      <c r="A58577" s="253"/>
      <c r="B58577" s="254"/>
    </row>
    <row r="58578" spans="1:2" x14ac:dyDescent="0.2">
      <c r="A58578" s="253"/>
      <c r="B58578" s="254"/>
    </row>
    <row r="58579" spans="1:2" x14ac:dyDescent="0.2">
      <c r="A58579" s="253"/>
      <c r="B58579" s="254"/>
    </row>
    <row r="58580" spans="1:2" x14ac:dyDescent="0.2">
      <c r="A58580" s="253"/>
      <c r="B58580" s="254"/>
    </row>
    <row r="58581" spans="1:2" x14ac:dyDescent="0.2">
      <c r="A58581" s="253"/>
      <c r="B58581" s="254"/>
    </row>
    <row r="58582" spans="1:2" x14ac:dyDescent="0.2">
      <c r="A58582" s="253"/>
      <c r="B58582" s="254"/>
    </row>
    <row r="58583" spans="1:2" x14ac:dyDescent="0.2">
      <c r="A58583" s="253"/>
      <c r="B58583" s="254"/>
    </row>
    <row r="58584" spans="1:2" x14ac:dyDescent="0.2">
      <c r="A58584" s="253"/>
      <c r="B58584" s="254"/>
    </row>
    <row r="58585" spans="1:2" x14ac:dyDescent="0.2">
      <c r="A58585" s="253"/>
      <c r="B58585" s="254"/>
    </row>
    <row r="58586" spans="1:2" x14ac:dyDescent="0.2">
      <c r="A58586" s="253"/>
      <c r="B58586" s="254"/>
    </row>
    <row r="58587" spans="1:2" x14ac:dyDescent="0.2">
      <c r="A58587" s="253"/>
      <c r="B58587" s="254"/>
    </row>
    <row r="58588" spans="1:2" x14ac:dyDescent="0.2">
      <c r="A58588" s="253"/>
      <c r="B58588" s="254"/>
    </row>
    <row r="58589" spans="1:2" x14ac:dyDescent="0.2">
      <c r="A58589" s="253"/>
      <c r="B58589" s="254"/>
    </row>
    <row r="58590" spans="1:2" x14ac:dyDescent="0.2">
      <c r="A58590" s="253"/>
      <c r="B58590" s="254"/>
    </row>
    <row r="58591" spans="1:2" x14ac:dyDescent="0.2">
      <c r="A58591" s="253"/>
      <c r="B58591" s="254"/>
    </row>
    <row r="58592" spans="1:2" x14ac:dyDescent="0.2">
      <c r="A58592" s="253"/>
      <c r="B58592" s="254"/>
    </row>
    <row r="58593" spans="1:2" x14ac:dyDescent="0.2">
      <c r="A58593" s="253"/>
      <c r="B58593" s="254"/>
    </row>
    <row r="58594" spans="1:2" x14ac:dyDescent="0.2">
      <c r="A58594" s="253"/>
      <c r="B58594" s="254"/>
    </row>
    <row r="58595" spans="1:2" x14ac:dyDescent="0.2">
      <c r="A58595" s="253"/>
      <c r="B58595" s="254"/>
    </row>
    <row r="58596" spans="1:2" x14ac:dyDescent="0.2">
      <c r="A58596" s="253"/>
      <c r="B58596" s="254"/>
    </row>
    <row r="58597" spans="1:2" x14ac:dyDescent="0.2">
      <c r="A58597" s="253"/>
      <c r="B58597" s="254"/>
    </row>
    <row r="58598" spans="1:2" x14ac:dyDescent="0.2">
      <c r="A58598" s="253"/>
      <c r="B58598" s="254"/>
    </row>
    <row r="58599" spans="1:2" x14ac:dyDescent="0.2">
      <c r="A58599" s="253"/>
      <c r="B58599" s="254"/>
    </row>
    <row r="58600" spans="1:2" x14ac:dyDescent="0.2">
      <c r="A58600" s="253"/>
      <c r="B58600" s="254"/>
    </row>
    <row r="58601" spans="1:2" x14ac:dyDescent="0.2">
      <c r="A58601" s="253"/>
      <c r="B58601" s="254"/>
    </row>
    <row r="58602" spans="1:2" x14ac:dyDescent="0.2">
      <c r="A58602" s="253"/>
      <c r="B58602" s="254"/>
    </row>
    <row r="58603" spans="1:2" x14ac:dyDescent="0.2">
      <c r="A58603" s="253"/>
      <c r="B58603" s="254"/>
    </row>
    <row r="58604" spans="1:2" x14ac:dyDescent="0.2">
      <c r="A58604" s="253"/>
      <c r="B58604" s="254"/>
    </row>
    <row r="58605" spans="1:2" x14ac:dyDescent="0.2">
      <c r="A58605" s="253"/>
      <c r="B58605" s="254"/>
    </row>
    <row r="58606" spans="1:2" x14ac:dyDescent="0.2">
      <c r="A58606" s="253"/>
      <c r="B58606" s="254"/>
    </row>
    <row r="58607" spans="1:2" x14ac:dyDescent="0.2">
      <c r="A58607" s="253"/>
      <c r="B58607" s="254"/>
    </row>
    <row r="58608" spans="1:2" x14ac:dyDescent="0.2">
      <c r="A58608" s="253"/>
      <c r="B58608" s="254"/>
    </row>
    <row r="58609" spans="1:2" x14ac:dyDescent="0.2">
      <c r="A58609" s="253"/>
      <c r="B58609" s="254"/>
    </row>
    <row r="58610" spans="1:2" x14ac:dyDescent="0.2">
      <c r="A58610" s="253"/>
      <c r="B58610" s="254"/>
    </row>
    <row r="58611" spans="1:2" x14ac:dyDescent="0.2">
      <c r="A58611" s="253"/>
      <c r="B58611" s="254"/>
    </row>
    <row r="58612" spans="1:2" x14ac:dyDescent="0.2">
      <c r="A58612" s="253"/>
      <c r="B58612" s="254"/>
    </row>
    <row r="58613" spans="1:2" x14ac:dyDescent="0.2">
      <c r="A58613" s="253"/>
      <c r="B58613" s="254"/>
    </row>
    <row r="58614" spans="1:2" x14ac:dyDescent="0.2">
      <c r="A58614" s="253"/>
      <c r="B58614" s="254"/>
    </row>
    <row r="58615" spans="1:2" x14ac:dyDescent="0.2">
      <c r="A58615" s="253"/>
      <c r="B58615" s="254"/>
    </row>
    <row r="58616" spans="1:2" x14ac:dyDescent="0.2">
      <c r="A58616" s="253"/>
      <c r="B58616" s="254"/>
    </row>
    <row r="58617" spans="1:2" x14ac:dyDescent="0.2">
      <c r="A58617" s="253"/>
      <c r="B58617" s="254"/>
    </row>
    <row r="58618" spans="1:2" x14ac:dyDescent="0.2">
      <c r="A58618" s="253"/>
      <c r="B58618" s="254"/>
    </row>
    <row r="58619" spans="1:2" x14ac:dyDescent="0.2">
      <c r="A58619" s="253"/>
      <c r="B58619" s="254"/>
    </row>
    <row r="58620" spans="1:2" x14ac:dyDescent="0.2">
      <c r="A58620" s="253"/>
      <c r="B58620" s="254"/>
    </row>
    <row r="58621" spans="1:2" x14ac:dyDescent="0.2">
      <c r="A58621" s="253"/>
      <c r="B58621" s="254"/>
    </row>
    <row r="58622" spans="1:2" x14ac:dyDescent="0.2">
      <c r="A58622" s="253"/>
      <c r="B58622" s="254"/>
    </row>
    <row r="58623" spans="1:2" x14ac:dyDescent="0.2">
      <c r="A58623" s="253"/>
      <c r="B58623" s="254"/>
    </row>
    <row r="58624" spans="1:2" x14ac:dyDescent="0.2">
      <c r="A58624" s="253"/>
      <c r="B58624" s="254"/>
    </row>
    <row r="58625" spans="1:2" x14ac:dyDescent="0.2">
      <c r="A58625" s="253"/>
      <c r="B58625" s="254"/>
    </row>
    <row r="58626" spans="1:2" x14ac:dyDescent="0.2">
      <c r="A58626" s="253"/>
      <c r="B58626" s="254"/>
    </row>
    <row r="58627" spans="1:2" x14ac:dyDescent="0.2">
      <c r="A58627" s="253"/>
      <c r="B58627" s="254"/>
    </row>
    <row r="58628" spans="1:2" x14ac:dyDescent="0.2">
      <c r="A58628" s="253"/>
      <c r="B58628" s="254"/>
    </row>
    <row r="58629" spans="1:2" x14ac:dyDescent="0.2">
      <c r="A58629" s="253"/>
      <c r="B58629" s="254"/>
    </row>
    <row r="58630" spans="1:2" x14ac:dyDescent="0.2">
      <c r="A58630" s="253"/>
      <c r="B58630" s="254"/>
    </row>
    <row r="58631" spans="1:2" x14ac:dyDescent="0.2">
      <c r="A58631" s="253"/>
      <c r="B58631" s="254"/>
    </row>
    <row r="58632" spans="1:2" x14ac:dyDescent="0.2">
      <c r="A58632" s="253"/>
      <c r="B58632" s="254"/>
    </row>
    <row r="58633" spans="1:2" x14ac:dyDescent="0.2">
      <c r="A58633" s="253"/>
      <c r="B58633" s="254"/>
    </row>
    <row r="58634" spans="1:2" x14ac:dyDescent="0.2">
      <c r="A58634" s="253"/>
      <c r="B58634" s="254"/>
    </row>
    <row r="58635" spans="1:2" x14ac:dyDescent="0.2">
      <c r="A58635" s="253"/>
      <c r="B58635" s="254"/>
    </row>
    <row r="58636" spans="1:2" x14ac:dyDescent="0.2">
      <c r="A58636" s="253"/>
      <c r="B58636" s="254"/>
    </row>
    <row r="58637" spans="1:2" x14ac:dyDescent="0.2">
      <c r="A58637" s="253"/>
      <c r="B58637" s="254"/>
    </row>
    <row r="58638" spans="1:2" x14ac:dyDescent="0.2">
      <c r="A58638" s="253"/>
      <c r="B58638" s="254"/>
    </row>
    <row r="58639" spans="1:2" x14ac:dyDescent="0.2">
      <c r="A58639" s="253"/>
      <c r="B58639" s="254"/>
    </row>
    <row r="58640" spans="1:2" x14ac:dyDescent="0.2">
      <c r="A58640" s="253"/>
      <c r="B58640" s="254"/>
    </row>
    <row r="58641" spans="1:2" x14ac:dyDescent="0.2">
      <c r="A58641" s="253"/>
      <c r="B58641" s="254"/>
    </row>
    <row r="58642" spans="1:2" x14ac:dyDescent="0.2">
      <c r="A58642" s="253"/>
      <c r="B58642" s="254"/>
    </row>
    <row r="58643" spans="1:2" x14ac:dyDescent="0.2">
      <c r="A58643" s="253"/>
      <c r="B58643" s="254"/>
    </row>
    <row r="58644" spans="1:2" x14ac:dyDescent="0.2">
      <c r="A58644" s="253"/>
      <c r="B58644" s="254"/>
    </row>
    <row r="58645" spans="1:2" x14ac:dyDescent="0.2">
      <c r="A58645" s="253"/>
      <c r="B58645" s="254"/>
    </row>
    <row r="58646" spans="1:2" x14ac:dyDescent="0.2">
      <c r="A58646" s="253"/>
      <c r="B58646" s="254"/>
    </row>
    <row r="58647" spans="1:2" x14ac:dyDescent="0.2">
      <c r="A58647" s="253"/>
      <c r="B58647" s="254"/>
    </row>
    <row r="58648" spans="1:2" x14ac:dyDescent="0.2">
      <c r="A58648" s="253"/>
      <c r="B58648" s="254"/>
    </row>
    <row r="58649" spans="1:2" x14ac:dyDescent="0.2">
      <c r="A58649" s="253"/>
      <c r="B58649" s="254"/>
    </row>
    <row r="58650" spans="1:2" x14ac:dyDescent="0.2">
      <c r="A58650" s="253"/>
      <c r="B58650" s="254"/>
    </row>
    <row r="58651" spans="1:2" x14ac:dyDescent="0.2">
      <c r="A58651" s="253"/>
      <c r="B58651" s="254"/>
    </row>
    <row r="58652" spans="1:2" x14ac:dyDescent="0.2">
      <c r="A58652" s="253"/>
      <c r="B58652" s="254"/>
    </row>
    <row r="58653" spans="1:2" x14ac:dyDescent="0.2">
      <c r="A58653" s="253"/>
      <c r="B58653" s="254"/>
    </row>
    <row r="58654" spans="1:2" x14ac:dyDescent="0.2">
      <c r="A58654" s="253"/>
      <c r="B58654" s="254"/>
    </row>
    <row r="58655" spans="1:2" x14ac:dyDescent="0.2">
      <c r="A58655" s="253"/>
      <c r="B58655" s="254"/>
    </row>
    <row r="58656" spans="1:2" x14ac:dyDescent="0.2">
      <c r="A58656" s="253"/>
      <c r="B58656" s="254"/>
    </row>
    <row r="58657" spans="1:2" x14ac:dyDescent="0.2">
      <c r="A58657" s="253"/>
      <c r="B58657" s="254"/>
    </row>
    <row r="58658" spans="1:2" x14ac:dyDescent="0.2">
      <c r="A58658" s="253"/>
      <c r="B58658" s="254"/>
    </row>
    <row r="58659" spans="1:2" x14ac:dyDescent="0.2">
      <c r="A58659" s="253"/>
      <c r="B58659" s="254"/>
    </row>
    <row r="58660" spans="1:2" x14ac:dyDescent="0.2">
      <c r="A58660" s="253"/>
      <c r="B58660" s="254"/>
    </row>
    <row r="58661" spans="1:2" x14ac:dyDescent="0.2">
      <c r="A58661" s="253"/>
      <c r="B58661" s="254"/>
    </row>
    <row r="58662" spans="1:2" x14ac:dyDescent="0.2">
      <c r="A58662" s="253"/>
      <c r="B58662" s="254"/>
    </row>
    <row r="58663" spans="1:2" x14ac:dyDescent="0.2">
      <c r="A58663" s="253"/>
      <c r="B58663" s="254"/>
    </row>
    <row r="58664" spans="1:2" x14ac:dyDescent="0.2">
      <c r="A58664" s="253"/>
      <c r="B58664" s="254"/>
    </row>
    <row r="58665" spans="1:2" x14ac:dyDescent="0.2">
      <c r="A58665" s="253"/>
      <c r="B58665" s="254"/>
    </row>
    <row r="58666" spans="1:2" x14ac:dyDescent="0.2">
      <c r="A58666" s="253"/>
      <c r="B58666" s="254"/>
    </row>
    <row r="58667" spans="1:2" x14ac:dyDescent="0.2">
      <c r="A58667" s="253"/>
      <c r="B58667" s="254"/>
    </row>
    <row r="58668" spans="1:2" x14ac:dyDescent="0.2">
      <c r="A58668" s="253"/>
      <c r="B58668" s="254"/>
    </row>
    <row r="58669" spans="1:2" x14ac:dyDescent="0.2">
      <c r="A58669" s="253"/>
      <c r="B58669" s="254"/>
    </row>
    <row r="58670" spans="1:2" x14ac:dyDescent="0.2">
      <c r="A58670" s="253"/>
      <c r="B58670" s="254"/>
    </row>
    <row r="58671" spans="1:2" x14ac:dyDescent="0.2">
      <c r="A58671" s="253"/>
      <c r="B58671" s="254"/>
    </row>
    <row r="58672" spans="1:2" x14ac:dyDescent="0.2">
      <c r="A58672" s="253"/>
      <c r="B58672" s="254"/>
    </row>
    <row r="58673" spans="1:2" x14ac:dyDescent="0.2">
      <c r="A58673" s="253"/>
      <c r="B58673" s="254"/>
    </row>
    <row r="58674" spans="1:2" x14ac:dyDescent="0.2">
      <c r="A58674" s="253"/>
      <c r="B58674" s="254"/>
    </row>
    <row r="58675" spans="1:2" x14ac:dyDescent="0.2">
      <c r="A58675" s="253"/>
      <c r="B58675" s="254"/>
    </row>
    <row r="58676" spans="1:2" x14ac:dyDescent="0.2">
      <c r="A58676" s="253"/>
      <c r="B58676" s="254"/>
    </row>
    <row r="58677" spans="1:2" x14ac:dyDescent="0.2">
      <c r="A58677" s="253"/>
      <c r="B58677" s="254"/>
    </row>
    <row r="58678" spans="1:2" x14ac:dyDescent="0.2">
      <c r="A58678" s="253"/>
      <c r="B58678" s="254"/>
    </row>
    <row r="58679" spans="1:2" x14ac:dyDescent="0.2">
      <c r="A58679" s="253"/>
      <c r="B58679" s="254"/>
    </row>
    <row r="58680" spans="1:2" x14ac:dyDescent="0.2">
      <c r="A58680" s="253"/>
      <c r="B58680" s="254"/>
    </row>
    <row r="58681" spans="1:2" x14ac:dyDescent="0.2">
      <c r="A58681" s="253"/>
      <c r="B58681" s="254"/>
    </row>
    <row r="58682" spans="1:2" x14ac:dyDescent="0.2">
      <c r="A58682" s="253"/>
      <c r="B58682" s="254"/>
    </row>
    <row r="58683" spans="1:2" x14ac:dyDescent="0.2">
      <c r="A58683" s="253"/>
      <c r="B58683" s="254"/>
    </row>
    <row r="58684" spans="1:2" x14ac:dyDescent="0.2">
      <c r="A58684" s="253"/>
      <c r="B58684" s="254"/>
    </row>
    <row r="58685" spans="1:2" x14ac:dyDescent="0.2">
      <c r="A58685" s="253"/>
      <c r="B58685" s="254"/>
    </row>
    <row r="58686" spans="1:2" x14ac:dyDescent="0.2">
      <c r="A58686" s="253"/>
      <c r="B58686" s="254"/>
    </row>
    <row r="58687" spans="1:2" x14ac:dyDescent="0.2">
      <c r="A58687" s="253"/>
      <c r="B58687" s="254"/>
    </row>
    <row r="58688" spans="1:2" x14ac:dyDescent="0.2">
      <c r="A58688" s="253"/>
      <c r="B58688" s="254"/>
    </row>
    <row r="58689" spans="1:2" x14ac:dyDescent="0.2">
      <c r="A58689" s="253"/>
      <c r="B58689" s="254"/>
    </row>
    <row r="58690" spans="1:2" x14ac:dyDescent="0.2">
      <c r="A58690" s="253"/>
      <c r="B58690" s="254"/>
    </row>
    <row r="58691" spans="1:2" x14ac:dyDescent="0.2">
      <c r="A58691" s="253"/>
      <c r="B58691" s="254"/>
    </row>
    <row r="58692" spans="1:2" x14ac:dyDescent="0.2">
      <c r="A58692" s="253"/>
      <c r="B58692" s="254"/>
    </row>
    <row r="58693" spans="1:2" x14ac:dyDescent="0.2">
      <c r="A58693" s="253"/>
      <c r="B58693" s="254"/>
    </row>
    <row r="58694" spans="1:2" x14ac:dyDescent="0.2">
      <c r="A58694" s="253"/>
      <c r="B58694" s="254"/>
    </row>
    <row r="58695" spans="1:2" x14ac:dyDescent="0.2">
      <c r="A58695" s="253"/>
      <c r="B58695" s="254"/>
    </row>
    <row r="58696" spans="1:2" x14ac:dyDescent="0.2">
      <c r="A58696" s="253"/>
      <c r="B58696" s="254"/>
    </row>
    <row r="58697" spans="1:2" x14ac:dyDescent="0.2">
      <c r="A58697" s="253"/>
      <c r="B58697" s="254"/>
    </row>
    <row r="58698" spans="1:2" x14ac:dyDescent="0.2">
      <c r="A58698" s="253"/>
      <c r="B58698" s="254"/>
    </row>
    <row r="58699" spans="1:2" x14ac:dyDescent="0.2">
      <c r="A58699" s="253"/>
      <c r="B58699" s="254"/>
    </row>
    <row r="58700" spans="1:2" x14ac:dyDescent="0.2">
      <c r="A58700" s="253"/>
      <c r="B58700" s="254"/>
    </row>
    <row r="58701" spans="1:2" x14ac:dyDescent="0.2">
      <c r="A58701" s="253"/>
      <c r="B58701" s="254"/>
    </row>
    <row r="58702" spans="1:2" x14ac:dyDescent="0.2">
      <c r="A58702" s="253"/>
      <c r="B58702" s="254"/>
    </row>
    <row r="58703" spans="1:2" x14ac:dyDescent="0.2">
      <c r="A58703" s="253"/>
      <c r="B58703" s="254"/>
    </row>
    <row r="58704" spans="1:2" x14ac:dyDescent="0.2">
      <c r="A58704" s="253"/>
      <c r="B58704" s="254"/>
    </row>
    <row r="58705" spans="1:2" x14ac:dyDescent="0.2">
      <c r="A58705" s="253"/>
      <c r="B58705" s="254"/>
    </row>
    <row r="58706" spans="1:2" x14ac:dyDescent="0.2">
      <c r="A58706" s="253"/>
      <c r="B58706" s="254"/>
    </row>
    <row r="58707" spans="1:2" x14ac:dyDescent="0.2">
      <c r="A58707" s="253"/>
      <c r="B58707" s="254"/>
    </row>
    <row r="58708" spans="1:2" x14ac:dyDescent="0.2">
      <c r="A58708" s="253"/>
      <c r="B58708" s="254"/>
    </row>
    <row r="58709" spans="1:2" x14ac:dyDescent="0.2">
      <c r="A58709" s="253"/>
      <c r="B58709" s="254"/>
    </row>
    <row r="58710" spans="1:2" x14ac:dyDescent="0.2">
      <c r="A58710" s="253"/>
      <c r="B58710" s="254"/>
    </row>
    <row r="58711" spans="1:2" x14ac:dyDescent="0.2">
      <c r="A58711" s="253"/>
      <c r="B58711" s="254"/>
    </row>
    <row r="58712" spans="1:2" x14ac:dyDescent="0.2">
      <c r="A58712" s="253"/>
      <c r="B58712" s="254"/>
    </row>
    <row r="58713" spans="1:2" x14ac:dyDescent="0.2">
      <c r="A58713" s="253"/>
      <c r="B58713" s="254"/>
    </row>
    <row r="58714" spans="1:2" x14ac:dyDescent="0.2">
      <c r="A58714" s="253"/>
      <c r="B58714" s="254"/>
    </row>
    <row r="58715" spans="1:2" x14ac:dyDescent="0.2">
      <c r="A58715" s="253"/>
      <c r="B58715" s="254"/>
    </row>
    <row r="58716" spans="1:2" x14ac:dyDescent="0.2">
      <c r="A58716" s="253"/>
      <c r="B58716" s="254"/>
    </row>
    <row r="58717" spans="1:2" x14ac:dyDescent="0.2">
      <c r="A58717" s="253"/>
      <c r="B58717" s="254"/>
    </row>
    <row r="58718" spans="1:2" x14ac:dyDescent="0.2">
      <c r="A58718" s="253"/>
      <c r="B58718" s="254"/>
    </row>
    <row r="58719" spans="1:2" x14ac:dyDescent="0.2">
      <c r="A58719" s="253"/>
      <c r="B58719" s="254"/>
    </row>
    <row r="58720" spans="1:2" x14ac:dyDescent="0.2">
      <c r="A58720" s="253"/>
      <c r="B58720" s="254"/>
    </row>
    <row r="58721" spans="1:2" x14ac:dyDescent="0.2">
      <c r="A58721" s="253"/>
      <c r="B58721" s="254"/>
    </row>
    <row r="58722" spans="1:2" x14ac:dyDescent="0.2">
      <c r="A58722" s="253"/>
      <c r="B58722" s="254"/>
    </row>
    <row r="58723" spans="1:2" x14ac:dyDescent="0.2">
      <c r="A58723" s="253"/>
      <c r="B58723" s="254"/>
    </row>
    <row r="58724" spans="1:2" x14ac:dyDescent="0.2">
      <c r="A58724" s="253"/>
      <c r="B58724" s="254"/>
    </row>
    <row r="58725" spans="1:2" x14ac:dyDescent="0.2">
      <c r="A58725" s="253"/>
      <c r="B58725" s="254"/>
    </row>
    <row r="58726" spans="1:2" x14ac:dyDescent="0.2">
      <c r="A58726" s="253"/>
      <c r="B58726" s="254"/>
    </row>
    <row r="58727" spans="1:2" x14ac:dyDescent="0.2">
      <c r="A58727" s="253"/>
      <c r="B58727" s="254"/>
    </row>
    <row r="58728" spans="1:2" x14ac:dyDescent="0.2">
      <c r="A58728" s="253"/>
      <c r="B58728" s="254"/>
    </row>
    <row r="58729" spans="1:2" x14ac:dyDescent="0.2">
      <c r="A58729" s="253"/>
      <c r="B58729" s="254"/>
    </row>
    <row r="58730" spans="1:2" x14ac:dyDescent="0.2">
      <c r="A58730" s="253"/>
      <c r="B58730" s="254"/>
    </row>
    <row r="58731" spans="1:2" x14ac:dyDescent="0.2">
      <c r="A58731" s="253"/>
      <c r="B58731" s="254"/>
    </row>
    <row r="58732" spans="1:2" x14ac:dyDescent="0.2">
      <c r="A58732" s="253"/>
      <c r="B58732" s="254"/>
    </row>
    <row r="58733" spans="1:2" x14ac:dyDescent="0.2">
      <c r="A58733" s="253"/>
      <c r="B58733" s="254"/>
    </row>
    <row r="58734" spans="1:2" x14ac:dyDescent="0.2">
      <c r="A58734" s="253"/>
      <c r="B58734" s="254"/>
    </row>
    <row r="58735" spans="1:2" x14ac:dyDescent="0.2">
      <c r="A58735" s="253"/>
      <c r="B58735" s="254"/>
    </row>
    <row r="58736" spans="1:2" x14ac:dyDescent="0.2">
      <c r="A58736" s="253"/>
      <c r="B58736" s="254"/>
    </row>
    <row r="58737" spans="1:2" x14ac:dyDescent="0.2">
      <c r="A58737" s="253"/>
      <c r="B58737" s="254"/>
    </row>
    <row r="58738" spans="1:2" x14ac:dyDescent="0.2">
      <c r="A58738" s="253"/>
      <c r="B58738" s="254"/>
    </row>
    <row r="58739" spans="1:2" x14ac:dyDescent="0.2">
      <c r="A58739" s="253"/>
      <c r="B58739" s="254"/>
    </row>
    <row r="58740" spans="1:2" x14ac:dyDescent="0.2">
      <c r="A58740" s="253"/>
      <c r="B58740" s="254"/>
    </row>
    <row r="58741" spans="1:2" x14ac:dyDescent="0.2">
      <c r="A58741" s="253"/>
      <c r="B58741" s="254"/>
    </row>
    <row r="58742" spans="1:2" x14ac:dyDescent="0.2">
      <c r="A58742" s="253"/>
      <c r="B58742" s="254"/>
    </row>
    <row r="58743" spans="1:2" x14ac:dyDescent="0.2">
      <c r="A58743" s="253"/>
      <c r="B58743" s="254"/>
    </row>
    <row r="58744" spans="1:2" x14ac:dyDescent="0.2">
      <c r="A58744" s="253"/>
      <c r="B58744" s="254"/>
    </row>
    <row r="58745" spans="1:2" x14ac:dyDescent="0.2">
      <c r="A58745" s="253"/>
      <c r="B58745" s="254"/>
    </row>
    <row r="58746" spans="1:2" x14ac:dyDescent="0.2">
      <c r="A58746" s="253"/>
      <c r="B58746" s="254"/>
    </row>
    <row r="58747" spans="1:2" x14ac:dyDescent="0.2">
      <c r="A58747" s="253"/>
      <c r="B58747" s="254"/>
    </row>
    <row r="58748" spans="1:2" x14ac:dyDescent="0.2">
      <c r="A58748" s="253"/>
      <c r="B58748" s="254"/>
    </row>
    <row r="58749" spans="1:2" x14ac:dyDescent="0.2">
      <c r="A58749" s="253"/>
      <c r="B58749" s="254"/>
    </row>
    <row r="58750" spans="1:2" x14ac:dyDescent="0.2">
      <c r="A58750" s="253"/>
      <c r="B58750" s="254"/>
    </row>
    <row r="58751" spans="1:2" x14ac:dyDescent="0.2">
      <c r="A58751" s="253"/>
      <c r="B58751" s="254"/>
    </row>
    <row r="58752" spans="1:2" x14ac:dyDescent="0.2">
      <c r="A58752" s="253"/>
      <c r="B58752" s="254"/>
    </row>
    <row r="58753" spans="1:2" x14ac:dyDescent="0.2">
      <c r="A58753" s="253"/>
      <c r="B58753" s="254"/>
    </row>
    <row r="58754" spans="1:2" x14ac:dyDescent="0.2">
      <c r="A58754" s="253"/>
      <c r="B58754" s="254"/>
    </row>
    <row r="58755" spans="1:2" x14ac:dyDescent="0.2">
      <c r="A58755" s="253"/>
      <c r="B58755" s="254"/>
    </row>
    <row r="58756" spans="1:2" x14ac:dyDescent="0.2">
      <c r="A58756" s="253"/>
      <c r="B58756" s="254"/>
    </row>
    <row r="58757" spans="1:2" x14ac:dyDescent="0.2">
      <c r="A58757" s="253"/>
      <c r="B58757" s="254"/>
    </row>
    <row r="58758" spans="1:2" x14ac:dyDescent="0.2">
      <c r="A58758" s="253"/>
      <c r="B58758" s="254"/>
    </row>
    <row r="58759" spans="1:2" x14ac:dyDescent="0.2">
      <c r="A58759" s="253"/>
      <c r="B58759" s="254"/>
    </row>
    <row r="58760" spans="1:2" x14ac:dyDescent="0.2">
      <c r="A58760" s="253"/>
      <c r="B58760" s="254"/>
    </row>
    <row r="58761" spans="1:2" x14ac:dyDescent="0.2">
      <c r="A58761" s="253"/>
      <c r="B58761" s="254"/>
    </row>
    <row r="58762" spans="1:2" x14ac:dyDescent="0.2">
      <c r="A58762" s="253"/>
      <c r="B58762" s="254"/>
    </row>
    <row r="58763" spans="1:2" x14ac:dyDescent="0.2">
      <c r="A58763" s="253"/>
      <c r="B58763" s="254"/>
    </row>
    <row r="58764" spans="1:2" x14ac:dyDescent="0.2">
      <c r="A58764" s="253"/>
      <c r="B58764" s="254"/>
    </row>
    <row r="58765" spans="1:2" x14ac:dyDescent="0.2">
      <c r="A58765" s="253"/>
      <c r="B58765" s="254"/>
    </row>
    <row r="58766" spans="1:2" x14ac:dyDescent="0.2">
      <c r="A58766" s="253"/>
      <c r="B58766" s="254"/>
    </row>
    <row r="58767" spans="1:2" x14ac:dyDescent="0.2">
      <c r="A58767" s="253"/>
      <c r="B58767" s="254"/>
    </row>
    <row r="58768" spans="1:2" x14ac:dyDescent="0.2">
      <c r="A58768" s="253"/>
      <c r="B58768" s="254"/>
    </row>
    <row r="58769" spans="1:2" x14ac:dyDescent="0.2">
      <c r="A58769" s="253"/>
      <c r="B58769" s="254"/>
    </row>
    <row r="58770" spans="1:2" x14ac:dyDescent="0.2">
      <c r="A58770" s="253"/>
      <c r="B58770" s="254"/>
    </row>
    <row r="58771" spans="1:2" x14ac:dyDescent="0.2">
      <c r="A58771" s="253"/>
      <c r="B58771" s="254"/>
    </row>
    <row r="58772" spans="1:2" x14ac:dyDescent="0.2">
      <c r="A58772" s="253"/>
      <c r="B58772" s="254"/>
    </row>
    <row r="58773" spans="1:2" x14ac:dyDescent="0.2">
      <c r="A58773" s="253"/>
      <c r="B58773" s="254"/>
    </row>
    <row r="58774" spans="1:2" x14ac:dyDescent="0.2">
      <c r="A58774" s="253"/>
      <c r="B58774" s="254"/>
    </row>
    <row r="58775" spans="1:2" x14ac:dyDescent="0.2">
      <c r="A58775" s="253"/>
      <c r="B58775" s="254"/>
    </row>
    <row r="58776" spans="1:2" x14ac:dyDescent="0.2">
      <c r="A58776" s="253"/>
      <c r="B58776" s="254"/>
    </row>
    <row r="58777" spans="1:2" x14ac:dyDescent="0.2">
      <c r="A58777" s="253"/>
      <c r="B58777" s="254"/>
    </row>
    <row r="58778" spans="1:2" x14ac:dyDescent="0.2">
      <c r="A58778" s="253"/>
      <c r="B58778" s="254"/>
    </row>
    <row r="58779" spans="1:2" x14ac:dyDescent="0.2">
      <c r="A58779" s="253"/>
      <c r="B58779" s="254"/>
    </row>
    <row r="58780" spans="1:2" x14ac:dyDescent="0.2">
      <c r="A58780" s="253"/>
      <c r="B58780" s="254"/>
    </row>
    <row r="58781" spans="1:2" x14ac:dyDescent="0.2">
      <c r="A58781" s="253"/>
      <c r="B58781" s="254"/>
    </row>
    <row r="58782" spans="1:2" x14ac:dyDescent="0.2">
      <c r="A58782" s="253"/>
      <c r="B58782" s="254"/>
    </row>
    <row r="58783" spans="1:2" x14ac:dyDescent="0.2">
      <c r="A58783" s="253"/>
      <c r="B58783" s="254"/>
    </row>
    <row r="58784" spans="1:2" x14ac:dyDescent="0.2">
      <c r="A58784" s="253"/>
      <c r="B58784" s="254"/>
    </row>
    <row r="58785" spans="1:2" x14ac:dyDescent="0.2">
      <c r="A58785" s="253"/>
      <c r="B58785" s="254"/>
    </row>
    <row r="58786" spans="1:2" x14ac:dyDescent="0.2">
      <c r="A58786" s="253"/>
      <c r="B58786" s="254"/>
    </row>
    <row r="58787" spans="1:2" x14ac:dyDescent="0.2">
      <c r="A58787" s="253"/>
      <c r="B58787" s="254"/>
    </row>
    <row r="58788" spans="1:2" x14ac:dyDescent="0.2">
      <c r="A58788" s="253"/>
      <c r="B58788" s="254"/>
    </row>
    <row r="58789" spans="1:2" x14ac:dyDescent="0.2">
      <c r="A58789" s="253"/>
      <c r="B58789" s="254"/>
    </row>
    <row r="58790" spans="1:2" x14ac:dyDescent="0.2">
      <c r="A58790" s="253"/>
      <c r="B58790" s="254"/>
    </row>
    <row r="58791" spans="1:2" x14ac:dyDescent="0.2">
      <c r="A58791" s="253"/>
      <c r="B58791" s="254"/>
    </row>
    <row r="58792" spans="1:2" x14ac:dyDescent="0.2">
      <c r="A58792" s="253"/>
      <c r="B58792" s="254"/>
    </row>
    <row r="58793" spans="1:2" x14ac:dyDescent="0.2">
      <c r="A58793" s="253"/>
      <c r="B58793" s="254"/>
    </row>
    <row r="58794" spans="1:2" x14ac:dyDescent="0.2">
      <c r="A58794" s="253"/>
      <c r="B58794" s="254"/>
    </row>
    <row r="58795" spans="1:2" x14ac:dyDescent="0.2">
      <c r="A58795" s="253"/>
      <c r="B58795" s="254"/>
    </row>
    <row r="58796" spans="1:2" x14ac:dyDescent="0.2">
      <c r="A58796" s="253"/>
      <c r="B58796" s="254"/>
    </row>
    <row r="58797" spans="1:2" x14ac:dyDescent="0.2">
      <c r="A58797" s="253"/>
      <c r="B58797" s="254"/>
    </row>
    <row r="58798" spans="1:2" x14ac:dyDescent="0.2">
      <c r="A58798" s="253"/>
      <c r="B58798" s="254"/>
    </row>
    <row r="58799" spans="1:2" x14ac:dyDescent="0.2">
      <c r="A58799" s="253"/>
      <c r="B58799" s="254"/>
    </row>
    <row r="58800" spans="1:2" x14ac:dyDescent="0.2">
      <c r="A58800" s="253"/>
      <c r="B58800" s="254"/>
    </row>
    <row r="58801" spans="1:2" x14ac:dyDescent="0.2">
      <c r="A58801" s="253"/>
      <c r="B58801" s="254"/>
    </row>
    <row r="58802" spans="1:2" x14ac:dyDescent="0.2">
      <c r="A58802" s="253"/>
      <c r="B58802" s="254"/>
    </row>
    <row r="58803" spans="1:2" x14ac:dyDescent="0.2">
      <c r="A58803" s="253"/>
      <c r="B58803" s="254"/>
    </row>
    <row r="58804" spans="1:2" x14ac:dyDescent="0.2">
      <c r="A58804" s="253"/>
      <c r="B58804" s="254"/>
    </row>
    <row r="58805" spans="1:2" x14ac:dyDescent="0.2">
      <c r="A58805" s="253"/>
      <c r="B58805" s="254"/>
    </row>
    <row r="58806" spans="1:2" x14ac:dyDescent="0.2">
      <c r="A58806" s="253"/>
      <c r="B58806" s="254"/>
    </row>
    <row r="58807" spans="1:2" x14ac:dyDescent="0.2">
      <c r="A58807" s="253"/>
      <c r="B58807" s="254"/>
    </row>
    <row r="58808" spans="1:2" x14ac:dyDescent="0.2">
      <c r="A58808" s="253"/>
      <c r="B58808" s="254"/>
    </row>
    <row r="58809" spans="1:2" x14ac:dyDescent="0.2">
      <c r="A58809" s="253"/>
      <c r="B58809" s="254"/>
    </row>
    <row r="58810" spans="1:2" x14ac:dyDescent="0.2">
      <c r="A58810" s="253"/>
      <c r="B58810" s="254"/>
    </row>
    <row r="58811" spans="1:2" x14ac:dyDescent="0.2">
      <c r="A58811" s="253"/>
      <c r="B58811" s="254"/>
    </row>
    <row r="58812" spans="1:2" x14ac:dyDescent="0.2">
      <c r="A58812" s="253"/>
      <c r="B58812" s="254"/>
    </row>
    <row r="58813" spans="1:2" x14ac:dyDescent="0.2">
      <c r="A58813" s="253"/>
      <c r="B58813" s="254"/>
    </row>
    <row r="58814" spans="1:2" x14ac:dyDescent="0.2">
      <c r="A58814" s="253"/>
      <c r="B58814" s="254"/>
    </row>
    <row r="58815" spans="1:2" x14ac:dyDescent="0.2">
      <c r="A58815" s="253"/>
      <c r="B58815" s="254"/>
    </row>
    <row r="58816" spans="1:2" x14ac:dyDescent="0.2">
      <c r="A58816" s="253"/>
      <c r="B58816" s="254"/>
    </row>
    <row r="58817" spans="1:2" x14ac:dyDescent="0.2">
      <c r="A58817" s="253"/>
      <c r="B58817" s="254"/>
    </row>
    <row r="58818" spans="1:2" x14ac:dyDescent="0.2">
      <c r="A58818" s="253"/>
      <c r="B58818" s="254"/>
    </row>
    <row r="58819" spans="1:2" x14ac:dyDescent="0.2">
      <c r="A58819" s="253"/>
      <c r="B58819" s="254"/>
    </row>
    <row r="58820" spans="1:2" x14ac:dyDescent="0.2">
      <c r="A58820" s="253"/>
      <c r="B58820" s="254"/>
    </row>
    <row r="58821" spans="1:2" x14ac:dyDescent="0.2">
      <c r="A58821" s="253"/>
      <c r="B58821" s="254"/>
    </row>
    <row r="58822" spans="1:2" x14ac:dyDescent="0.2">
      <c r="A58822" s="253"/>
      <c r="B58822" s="254"/>
    </row>
    <row r="58823" spans="1:2" x14ac:dyDescent="0.2">
      <c r="A58823" s="253"/>
      <c r="B58823" s="254"/>
    </row>
    <row r="58824" spans="1:2" x14ac:dyDescent="0.2">
      <c r="A58824" s="253"/>
      <c r="B58824" s="254"/>
    </row>
    <row r="58825" spans="1:2" x14ac:dyDescent="0.2">
      <c r="A58825" s="253"/>
      <c r="B58825" s="254"/>
    </row>
    <row r="58826" spans="1:2" x14ac:dyDescent="0.2">
      <c r="A58826" s="253"/>
      <c r="B58826" s="254"/>
    </row>
    <row r="58827" spans="1:2" x14ac:dyDescent="0.2">
      <c r="A58827" s="253"/>
      <c r="B58827" s="254"/>
    </row>
    <row r="58828" spans="1:2" x14ac:dyDescent="0.2">
      <c r="A58828" s="253"/>
      <c r="B58828" s="254"/>
    </row>
    <row r="58829" spans="1:2" x14ac:dyDescent="0.2">
      <c r="A58829" s="253"/>
      <c r="B58829" s="254"/>
    </row>
    <row r="58830" spans="1:2" x14ac:dyDescent="0.2">
      <c r="A58830" s="253"/>
      <c r="B58830" s="254"/>
    </row>
    <row r="58831" spans="1:2" x14ac:dyDescent="0.2">
      <c r="A58831" s="253"/>
      <c r="B58831" s="254"/>
    </row>
    <row r="58832" spans="1:2" x14ac:dyDescent="0.2">
      <c r="A58832" s="253"/>
      <c r="B58832" s="254"/>
    </row>
    <row r="58833" spans="1:2" x14ac:dyDescent="0.2">
      <c r="A58833" s="253"/>
      <c r="B58833" s="254"/>
    </row>
    <row r="58834" spans="1:2" x14ac:dyDescent="0.2">
      <c r="A58834" s="253"/>
      <c r="B58834" s="254"/>
    </row>
    <row r="58835" spans="1:2" x14ac:dyDescent="0.2">
      <c r="A58835" s="253"/>
      <c r="B58835" s="254"/>
    </row>
    <row r="58836" spans="1:2" x14ac:dyDescent="0.2">
      <c r="A58836" s="253"/>
      <c r="B58836" s="254"/>
    </row>
    <row r="58837" spans="1:2" x14ac:dyDescent="0.2">
      <c r="A58837" s="253"/>
      <c r="B58837" s="254"/>
    </row>
    <row r="58838" spans="1:2" x14ac:dyDescent="0.2">
      <c r="A58838" s="253"/>
      <c r="B58838" s="254"/>
    </row>
    <row r="58839" spans="1:2" x14ac:dyDescent="0.2">
      <c r="A58839" s="253"/>
      <c r="B58839" s="254"/>
    </row>
    <row r="58840" spans="1:2" x14ac:dyDescent="0.2">
      <c r="A58840" s="253"/>
      <c r="B58840" s="254"/>
    </row>
    <row r="58841" spans="1:2" x14ac:dyDescent="0.2">
      <c r="A58841" s="253"/>
      <c r="B58841" s="254"/>
    </row>
    <row r="58842" spans="1:2" x14ac:dyDescent="0.2">
      <c r="A58842" s="253"/>
      <c r="B58842" s="254"/>
    </row>
    <row r="58843" spans="1:2" x14ac:dyDescent="0.2">
      <c r="A58843" s="253"/>
      <c r="B58843" s="254"/>
    </row>
    <row r="58844" spans="1:2" x14ac:dyDescent="0.2">
      <c r="A58844" s="253"/>
      <c r="B58844" s="254"/>
    </row>
    <row r="58845" spans="1:2" x14ac:dyDescent="0.2">
      <c r="A58845" s="253"/>
      <c r="B58845" s="254"/>
    </row>
    <row r="58846" spans="1:2" x14ac:dyDescent="0.2">
      <c r="A58846" s="253"/>
      <c r="B58846" s="254"/>
    </row>
    <row r="58847" spans="1:2" x14ac:dyDescent="0.2">
      <c r="A58847" s="253"/>
      <c r="B58847" s="254"/>
    </row>
    <row r="58848" spans="1:2" x14ac:dyDescent="0.2">
      <c r="A58848" s="253"/>
      <c r="B58848" s="254"/>
    </row>
    <row r="58849" spans="1:2" x14ac:dyDescent="0.2">
      <c r="A58849" s="253"/>
      <c r="B58849" s="254"/>
    </row>
    <row r="58850" spans="1:2" x14ac:dyDescent="0.2">
      <c r="A58850" s="253"/>
      <c r="B58850" s="254"/>
    </row>
    <row r="58851" spans="1:2" x14ac:dyDescent="0.2">
      <c r="A58851" s="253"/>
      <c r="B58851" s="254"/>
    </row>
    <row r="58852" spans="1:2" x14ac:dyDescent="0.2">
      <c r="A58852" s="253"/>
      <c r="B58852" s="254"/>
    </row>
    <row r="58853" spans="1:2" x14ac:dyDescent="0.2">
      <c r="A58853" s="253"/>
      <c r="B58853" s="254"/>
    </row>
    <row r="58854" spans="1:2" x14ac:dyDescent="0.2">
      <c r="A58854" s="253"/>
      <c r="B58854" s="254"/>
    </row>
    <row r="58855" spans="1:2" x14ac:dyDescent="0.2">
      <c r="A58855" s="253"/>
      <c r="B58855" s="254"/>
    </row>
    <row r="58856" spans="1:2" x14ac:dyDescent="0.2">
      <c r="A58856" s="253"/>
      <c r="B58856" s="254"/>
    </row>
    <row r="58857" spans="1:2" x14ac:dyDescent="0.2">
      <c r="A58857" s="253"/>
      <c r="B58857" s="254"/>
    </row>
    <row r="58858" spans="1:2" x14ac:dyDescent="0.2">
      <c r="A58858" s="253"/>
      <c r="B58858" s="254"/>
    </row>
    <row r="58859" spans="1:2" x14ac:dyDescent="0.2">
      <c r="A58859" s="253"/>
      <c r="B58859" s="254"/>
    </row>
    <row r="58860" spans="1:2" x14ac:dyDescent="0.2">
      <c r="A58860" s="253"/>
      <c r="B58860" s="254"/>
    </row>
    <row r="58861" spans="1:2" x14ac:dyDescent="0.2">
      <c r="A58861" s="253"/>
      <c r="B58861" s="254"/>
    </row>
    <row r="58862" spans="1:2" x14ac:dyDescent="0.2">
      <c r="A58862" s="253"/>
      <c r="B58862" s="254"/>
    </row>
    <row r="58863" spans="1:2" x14ac:dyDescent="0.2">
      <c r="A58863" s="253"/>
      <c r="B58863" s="254"/>
    </row>
    <row r="58864" spans="1:2" x14ac:dyDescent="0.2">
      <c r="A58864" s="253"/>
      <c r="B58864" s="254"/>
    </row>
    <row r="58865" spans="1:2" x14ac:dyDescent="0.2">
      <c r="A58865" s="253"/>
      <c r="B58865" s="254"/>
    </row>
    <row r="58866" spans="1:2" x14ac:dyDescent="0.2">
      <c r="A58866" s="253"/>
      <c r="B58866" s="254"/>
    </row>
    <row r="58867" spans="1:2" x14ac:dyDescent="0.2">
      <c r="A58867" s="253"/>
      <c r="B58867" s="254"/>
    </row>
    <row r="58868" spans="1:2" x14ac:dyDescent="0.2">
      <c r="A58868" s="253"/>
      <c r="B58868" s="254"/>
    </row>
    <row r="58869" spans="1:2" x14ac:dyDescent="0.2">
      <c r="A58869" s="253"/>
      <c r="B58869" s="254"/>
    </row>
    <row r="58870" spans="1:2" x14ac:dyDescent="0.2">
      <c r="A58870" s="253"/>
      <c r="B58870" s="254"/>
    </row>
    <row r="58871" spans="1:2" x14ac:dyDescent="0.2">
      <c r="A58871" s="253"/>
      <c r="B58871" s="254"/>
    </row>
    <row r="58872" spans="1:2" x14ac:dyDescent="0.2">
      <c r="A58872" s="253"/>
      <c r="B58872" s="254"/>
    </row>
    <row r="58873" spans="1:2" x14ac:dyDescent="0.2">
      <c r="A58873" s="253"/>
      <c r="B58873" s="254"/>
    </row>
    <row r="58874" spans="1:2" x14ac:dyDescent="0.2">
      <c r="A58874" s="253"/>
      <c r="B58874" s="254"/>
    </row>
    <row r="58875" spans="1:2" x14ac:dyDescent="0.2">
      <c r="A58875" s="253"/>
      <c r="B58875" s="254"/>
    </row>
    <row r="58876" spans="1:2" x14ac:dyDescent="0.2">
      <c r="A58876" s="253"/>
      <c r="B58876" s="254"/>
    </row>
    <row r="58877" spans="1:2" x14ac:dyDescent="0.2">
      <c r="A58877" s="253"/>
      <c r="B58877" s="254"/>
    </row>
    <row r="58878" spans="1:2" x14ac:dyDescent="0.2">
      <c r="A58878" s="253"/>
      <c r="B58878" s="254"/>
    </row>
    <row r="58879" spans="1:2" x14ac:dyDescent="0.2">
      <c r="A58879" s="253"/>
      <c r="B58879" s="254"/>
    </row>
    <row r="58880" spans="1:2" x14ac:dyDescent="0.2">
      <c r="A58880" s="253"/>
      <c r="B58880" s="254"/>
    </row>
    <row r="58881" spans="1:2" x14ac:dyDescent="0.2">
      <c r="A58881" s="253"/>
      <c r="B58881" s="254"/>
    </row>
    <row r="58882" spans="1:2" x14ac:dyDescent="0.2">
      <c r="A58882" s="253"/>
      <c r="B58882" s="254"/>
    </row>
    <row r="58883" spans="1:2" x14ac:dyDescent="0.2">
      <c r="A58883" s="253"/>
      <c r="B58883" s="254"/>
    </row>
    <row r="58884" spans="1:2" x14ac:dyDescent="0.2">
      <c r="A58884" s="253"/>
      <c r="B58884" s="254"/>
    </row>
    <row r="58885" spans="1:2" x14ac:dyDescent="0.2">
      <c r="A58885" s="253"/>
      <c r="B58885" s="254"/>
    </row>
    <row r="58886" spans="1:2" x14ac:dyDescent="0.2">
      <c r="A58886" s="253"/>
      <c r="B58886" s="254"/>
    </row>
    <row r="58887" spans="1:2" x14ac:dyDescent="0.2">
      <c r="A58887" s="253"/>
      <c r="B58887" s="254"/>
    </row>
    <row r="58888" spans="1:2" x14ac:dyDescent="0.2">
      <c r="A58888" s="253"/>
      <c r="B58888" s="254"/>
    </row>
    <row r="58889" spans="1:2" x14ac:dyDescent="0.2">
      <c r="A58889" s="253"/>
      <c r="B58889" s="254"/>
    </row>
    <row r="58890" spans="1:2" x14ac:dyDescent="0.2">
      <c r="A58890" s="253"/>
      <c r="B58890" s="254"/>
    </row>
    <row r="58891" spans="1:2" x14ac:dyDescent="0.2">
      <c r="A58891" s="253"/>
      <c r="B58891" s="254"/>
    </row>
    <row r="58892" spans="1:2" x14ac:dyDescent="0.2">
      <c r="A58892" s="253"/>
      <c r="B58892" s="254"/>
    </row>
    <row r="58893" spans="1:2" x14ac:dyDescent="0.2">
      <c r="A58893" s="253"/>
      <c r="B58893" s="254"/>
    </row>
    <row r="58894" spans="1:2" x14ac:dyDescent="0.2">
      <c r="A58894" s="253"/>
      <c r="B58894" s="254"/>
    </row>
    <row r="58895" spans="1:2" x14ac:dyDescent="0.2">
      <c r="A58895" s="253"/>
      <c r="B58895" s="254"/>
    </row>
    <row r="58896" spans="1:2" x14ac:dyDescent="0.2">
      <c r="A58896" s="253"/>
      <c r="B58896" s="254"/>
    </row>
    <row r="58897" spans="1:2" x14ac:dyDescent="0.2">
      <c r="A58897" s="253"/>
      <c r="B58897" s="254"/>
    </row>
    <row r="58898" spans="1:2" x14ac:dyDescent="0.2">
      <c r="A58898" s="253"/>
      <c r="B58898" s="254"/>
    </row>
    <row r="58899" spans="1:2" x14ac:dyDescent="0.2">
      <c r="A58899" s="253"/>
      <c r="B58899" s="254"/>
    </row>
    <row r="58900" spans="1:2" x14ac:dyDescent="0.2">
      <c r="A58900" s="253"/>
      <c r="B58900" s="254"/>
    </row>
    <row r="58901" spans="1:2" x14ac:dyDescent="0.2">
      <c r="A58901" s="253"/>
      <c r="B58901" s="254"/>
    </row>
    <row r="58902" spans="1:2" x14ac:dyDescent="0.2">
      <c r="A58902" s="253"/>
      <c r="B58902" s="254"/>
    </row>
    <row r="58903" spans="1:2" x14ac:dyDescent="0.2">
      <c r="A58903" s="253"/>
      <c r="B58903" s="254"/>
    </row>
    <row r="58904" spans="1:2" x14ac:dyDescent="0.2">
      <c r="A58904" s="253"/>
      <c r="B58904" s="254"/>
    </row>
    <row r="58905" spans="1:2" x14ac:dyDescent="0.2">
      <c r="A58905" s="253"/>
      <c r="B58905" s="254"/>
    </row>
    <row r="58906" spans="1:2" x14ac:dyDescent="0.2">
      <c r="A58906" s="253"/>
      <c r="B58906" s="254"/>
    </row>
    <row r="58907" spans="1:2" x14ac:dyDescent="0.2">
      <c r="A58907" s="253"/>
      <c r="B58907" s="254"/>
    </row>
    <row r="58908" spans="1:2" x14ac:dyDescent="0.2">
      <c r="A58908" s="253"/>
      <c r="B58908" s="254"/>
    </row>
    <row r="58909" spans="1:2" x14ac:dyDescent="0.2">
      <c r="A58909" s="253"/>
      <c r="B58909" s="254"/>
    </row>
    <row r="58910" spans="1:2" x14ac:dyDescent="0.2">
      <c r="A58910" s="253"/>
      <c r="B58910" s="254"/>
    </row>
    <row r="58911" spans="1:2" x14ac:dyDescent="0.2">
      <c r="A58911" s="253"/>
      <c r="B58911" s="254"/>
    </row>
    <row r="58912" spans="1:2" x14ac:dyDescent="0.2">
      <c r="A58912" s="253"/>
      <c r="B58912" s="254"/>
    </row>
    <row r="58913" spans="1:2" x14ac:dyDescent="0.2">
      <c r="A58913" s="253"/>
      <c r="B58913" s="254"/>
    </row>
    <row r="58914" spans="1:2" x14ac:dyDescent="0.2">
      <c r="A58914" s="253"/>
      <c r="B58914" s="254"/>
    </row>
    <row r="58915" spans="1:2" x14ac:dyDescent="0.2">
      <c r="A58915" s="253"/>
      <c r="B58915" s="254"/>
    </row>
    <row r="58916" spans="1:2" x14ac:dyDescent="0.2">
      <c r="A58916" s="253"/>
      <c r="B58916" s="254"/>
    </row>
    <row r="58917" spans="1:2" x14ac:dyDescent="0.2">
      <c r="A58917" s="253"/>
      <c r="B58917" s="254"/>
    </row>
    <row r="58918" spans="1:2" x14ac:dyDescent="0.2">
      <c r="A58918" s="253"/>
      <c r="B58918" s="254"/>
    </row>
    <row r="58919" spans="1:2" x14ac:dyDescent="0.2">
      <c r="A58919" s="253"/>
      <c r="B58919" s="254"/>
    </row>
    <row r="58920" spans="1:2" x14ac:dyDescent="0.2">
      <c r="A58920" s="253"/>
      <c r="B58920" s="254"/>
    </row>
    <row r="58921" spans="1:2" x14ac:dyDescent="0.2">
      <c r="A58921" s="253"/>
      <c r="B58921" s="254"/>
    </row>
    <row r="58922" spans="1:2" x14ac:dyDescent="0.2">
      <c r="A58922" s="253"/>
      <c r="B58922" s="254"/>
    </row>
    <row r="58923" spans="1:2" x14ac:dyDescent="0.2">
      <c r="A58923" s="253"/>
      <c r="B58923" s="254"/>
    </row>
    <row r="58924" spans="1:2" x14ac:dyDescent="0.2">
      <c r="A58924" s="253"/>
      <c r="B58924" s="254"/>
    </row>
    <row r="58925" spans="1:2" x14ac:dyDescent="0.2">
      <c r="A58925" s="253"/>
      <c r="B58925" s="254"/>
    </row>
    <row r="58926" spans="1:2" x14ac:dyDescent="0.2">
      <c r="A58926" s="253"/>
      <c r="B58926" s="254"/>
    </row>
    <row r="58927" spans="1:2" x14ac:dyDescent="0.2">
      <c r="A58927" s="253"/>
      <c r="B58927" s="254"/>
    </row>
    <row r="58928" spans="1:2" x14ac:dyDescent="0.2">
      <c r="A58928" s="253"/>
      <c r="B58928" s="254"/>
    </row>
    <row r="58929" spans="1:2" x14ac:dyDescent="0.2">
      <c r="A58929" s="253"/>
      <c r="B58929" s="254"/>
    </row>
    <row r="58930" spans="1:2" x14ac:dyDescent="0.2">
      <c r="A58930" s="253"/>
      <c r="B58930" s="254"/>
    </row>
    <row r="58931" spans="1:2" x14ac:dyDescent="0.2">
      <c r="A58931" s="253"/>
      <c r="B58931" s="254"/>
    </row>
    <row r="58932" spans="1:2" x14ac:dyDescent="0.2">
      <c r="A58932" s="253"/>
      <c r="B58932" s="254"/>
    </row>
    <row r="58933" spans="1:2" x14ac:dyDescent="0.2">
      <c r="A58933" s="253"/>
      <c r="B58933" s="254"/>
    </row>
    <row r="58934" spans="1:2" x14ac:dyDescent="0.2">
      <c r="A58934" s="253"/>
      <c r="B58934" s="254"/>
    </row>
    <row r="58935" spans="1:2" x14ac:dyDescent="0.2">
      <c r="A58935" s="253"/>
      <c r="B58935" s="254"/>
    </row>
    <row r="58936" spans="1:2" x14ac:dyDescent="0.2">
      <c r="A58936" s="253"/>
      <c r="B58936" s="254"/>
    </row>
    <row r="58937" spans="1:2" x14ac:dyDescent="0.2">
      <c r="A58937" s="253"/>
      <c r="B58937" s="254"/>
    </row>
    <row r="58938" spans="1:2" x14ac:dyDescent="0.2">
      <c r="A58938" s="253"/>
      <c r="B58938" s="254"/>
    </row>
    <row r="58939" spans="1:2" x14ac:dyDescent="0.2">
      <c r="A58939" s="253"/>
      <c r="B58939" s="254"/>
    </row>
    <row r="58940" spans="1:2" x14ac:dyDescent="0.2">
      <c r="A58940" s="253"/>
      <c r="B58940" s="254"/>
    </row>
    <row r="58941" spans="1:2" x14ac:dyDescent="0.2">
      <c r="A58941" s="253"/>
      <c r="B58941" s="254"/>
    </row>
    <row r="58942" spans="1:2" x14ac:dyDescent="0.2">
      <c r="A58942" s="253"/>
      <c r="B58942" s="254"/>
    </row>
    <row r="58943" spans="1:2" x14ac:dyDescent="0.2">
      <c r="A58943" s="253"/>
      <c r="B58943" s="254"/>
    </row>
    <row r="58944" spans="1:2" x14ac:dyDescent="0.2">
      <c r="A58944" s="253"/>
      <c r="B58944" s="254"/>
    </row>
    <row r="58945" spans="1:2" x14ac:dyDescent="0.2">
      <c r="A58945" s="253"/>
      <c r="B58945" s="254"/>
    </row>
    <row r="58946" spans="1:2" x14ac:dyDescent="0.2">
      <c r="A58946" s="253"/>
      <c r="B58946" s="254"/>
    </row>
    <row r="58947" spans="1:2" x14ac:dyDescent="0.2">
      <c r="A58947" s="253"/>
      <c r="B58947" s="254"/>
    </row>
    <row r="58948" spans="1:2" x14ac:dyDescent="0.2">
      <c r="A58948" s="253"/>
      <c r="B58948" s="254"/>
    </row>
    <row r="58949" spans="1:2" x14ac:dyDescent="0.2">
      <c r="A58949" s="253"/>
      <c r="B58949" s="254"/>
    </row>
    <row r="58950" spans="1:2" x14ac:dyDescent="0.2">
      <c r="A58950" s="253"/>
      <c r="B58950" s="254"/>
    </row>
    <row r="58951" spans="1:2" x14ac:dyDescent="0.2">
      <c r="A58951" s="253"/>
      <c r="B58951" s="254"/>
    </row>
    <row r="58952" spans="1:2" x14ac:dyDescent="0.2">
      <c r="A58952" s="253"/>
      <c r="B58952" s="254"/>
    </row>
    <row r="58953" spans="1:2" x14ac:dyDescent="0.2">
      <c r="A58953" s="253"/>
      <c r="B58953" s="254"/>
    </row>
    <row r="58954" spans="1:2" x14ac:dyDescent="0.2">
      <c r="A58954" s="253"/>
      <c r="B58954" s="254"/>
    </row>
    <row r="58955" spans="1:2" x14ac:dyDescent="0.2">
      <c r="A58955" s="253"/>
      <c r="B58955" s="254"/>
    </row>
    <row r="58956" spans="1:2" x14ac:dyDescent="0.2">
      <c r="A58956" s="253"/>
      <c r="B58956" s="254"/>
    </row>
    <row r="58957" spans="1:2" x14ac:dyDescent="0.2">
      <c r="A58957" s="253"/>
      <c r="B58957" s="254"/>
    </row>
    <row r="58958" spans="1:2" x14ac:dyDescent="0.2">
      <c r="A58958" s="253"/>
      <c r="B58958" s="254"/>
    </row>
    <row r="58959" spans="1:2" x14ac:dyDescent="0.2">
      <c r="A58959" s="253"/>
      <c r="B58959" s="254"/>
    </row>
    <row r="58960" spans="1:2" x14ac:dyDescent="0.2">
      <c r="A58960" s="253"/>
      <c r="B58960" s="254"/>
    </row>
    <row r="58961" spans="1:2" x14ac:dyDescent="0.2">
      <c r="A58961" s="253"/>
      <c r="B58961" s="254"/>
    </row>
    <row r="58962" spans="1:2" x14ac:dyDescent="0.2">
      <c r="A58962" s="253"/>
      <c r="B58962" s="254"/>
    </row>
    <row r="58963" spans="1:2" x14ac:dyDescent="0.2">
      <c r="A58963" s="253"/>
      <c r="B58963" s="254"/>
    </row>
    <row r="58964" spans="1:2" x14ac:dyDescent="0.2">
      <c r="A58964" s="253"/>
      <c r="B58964" s="254"/>
    </row>
    <row r="58965" spans="1:2" x14ac:dyDescent="0.2">
      <c r="A58965" s="253"/>
      <c r="B58965" s="254"/>
    </row>
    <row r="58966" spans="1:2" x14ac:dyDescent="0.2">
      <c r="A58966" s="253"/>
      <c r="B58966" s="254"/>
    </row>
    <row r="58967" spans="1:2" x14ac:dyDescent="0.2">
      <c r="A58967" s="253"/>
      <c r="B58967" s="254"/>
    </row>
    <row r="58968" spans="1:2" x14ac:dyDescent="0.2">
      <c r="A58968" s="253"/>
      <c r="B58968" s="254"/>
    </row>
    <row r="58969" spans="1:2" x14ac:dyDescent="0.2">
      <c r="A58969" s="253"/>
      <c r="B58969" s="254"/>
    </row>
    <row r="58970" spans="1:2" x14ac:dyDescent="0.2">
      <c r="A58970" s="253"/>
      <c r="B58970" s="254"/>
    </row>
    <row r="58971" spans="1:2" x14ac:dyDescent="0.2">
      <c r="A58971" s="253"/>
      <c r="B58971" s="254"/>
    </row>
    <row r="58972" spans="1:2" x14ac:dyDescent="0.2">
      <c r="A58972" s="253"/>
      <c r="B58972" s="254"/>
    </row>
    <row r="58973" spans="1:2" x14ac:dyDescent="0.2">
      <c r="A58973" s="253"/>
      <c r="B58973" s="254"/>
    </row>
    <row r="58974" spans="1:2" x14ac:dyDescent="0.2">
      <c r="A58974" s="253"/>
      <c r="B58974" s="254"/>
    </row>
    <row r="58975" spans="1:2" x14ac:dyDescent="0.2">
      <c r="A58975" s="253"/>
      <c r="B58975" s="254"/>
    </row>
    <row r="58976" spans="1:2" x14ac:dyDescent="0.2">
      <c r="A58976" s="253"/>
      <c r="B58976" s="254"/>
    </row>
    <row r="58977" spans="1:2" x14ac:dyDescent="0.2">
      <c r="A58977" s="253"/>
      <c r="B58977" s="254"/>
    </row>
    <row r="58978" spans="1:2" x14ac:dyDescent="0.2">
      <c r="A58978" s="253"/>
      <c r="B58978" s="254"/>
    </row>
    <row r="58979" spans="1:2" x14ac:dyDescent="0.2">
      <c r="A58979" s="253"/>
      <c r="B58979" s="254"/>
    </row>
    <row r="58980" spans="1:2" x14ac:dyDescent="0.2">
      <c r="A58980" s="253"/>
      <c r="B58980" s="254"/>
    </row>
    <row r="58981" spans="1:2" x14ac:dyDescent="0.2">
      <c r="A58981" s="253"/>
      <c r="B58981" s="254"/>
    </row>
    <row r="58982" spans="1:2" x14ac:dyDescent="0.2">
      <c r="A58982" s="253"/>
      <c r="B58982" s="254"/>
    </row>
    <row r="58983" spans="1:2" x14ac:dyDescent="0.2">
      <c r="A58983" s="253"/>
      <c r="B58983" s="254"/>
    </row>
    <row r="58984" spans="1:2" x14ac:dyDescent="0.2">
      <c r="A58984" s="253"/>
      <c r="B58984" s="254"/>
    </row>
    <row r="58985" spans="1:2" x14ac:dyDescent="0.2">
      <c r="A58985" s="253"/>
      <c r="B58985" s="254"/>
    </row>
    <row r="58986" spans="1:2" x14ac:dyDescent="0.2">
      <c r="A58986" s="253"/>
      <c r="B58986" s="254"/>
    </row>
    <row r="58987" spans="1:2" x14ac:dyDescent="0.2">
      <c r="A58987" s="253"/>
      <c r="B58987" s="254"/>
    </row>
    <row r="58988" spans="1:2" x14ac:dyDescent="0.2">
      <c r="A58988" s="253"/>
      <c r="B58988" s="254"/>
    </row>
    <row r="58989" spans="1:2" x14ac:dyDescent="0.2">
      <c r="A58989" s="253"/>
      <c r="B58989" s="254"/>
    </row>
    <row r="58990" spans="1:2" x14ac:dyDescent="0.2">
      <c r="A58990" s="253"/>
      <c r="B58990" s="254"/>
    </row>
    <row r="58991" spans="1:2" x14ac:dyDescent="0.2">
      <c r="A58991" s="253"/>
      <c r="B58991" s="254"/>
    </row>
    <row r="58992" spans="1:2" x14ac:dyDescent="0.2">
      <c r="A58992" s="253"/>
      <c r="B58992" s="254"/>
    </row>
    <row r="58993" spans="1:2" x14ac:dyDescent="0.2">
      <c r="A58993" s="253"/>
      <c r="B58993" s="254"/>
    </row>
    <row r="58994" spans="1:2" x14ac:dyDescent="0.2">
      <c r="A58994" s="253"/>
      <c r="B58994" s="254"/>
    </row>
    <row r="58995" spans="1:2" x14ac:dyDescent="0.2">
      <c r="A58995" s="253"/>
      <c r="B58995" s="254"/>
    </row>
    <row r="58996" spans="1:2" x14ac:dyDescent="0.2">
      <c r="A58996" s="253"/>
      <c r="B58996" s="254"/>
    </row>
    <row r="58997" spans="1:2" x14ac:dyDescent="0.2">
      <c r="A58997" s="253"/>
      <c r="B58997" s="254"/>
    </row>
    <row r="58998" spans="1:2" x14ac:dyDescent="0.2">
      <c r="A58998" s="253"/>
      <c r="B58998" s="254"/>
    </row>
    <row r="58999" spans="1:2" x14ac:dyDescent="0.2">
      <c r="A58999" s="253"/>
      <c r="B58999" s="254"/>
    </row>
    <row r="59000" spans="1:2" x14ac:dyDescent="0.2">
      <c r="A59000" s="253"/>
      <c r="B59000" s="254"/>
    </row>
    <row r="59001" spans="1:2" x14ac:dyDescent="0.2">
      <c r="A59001" s="253"/>
      <c r="B59001" s="254"/>
    </row>
    <row r="59002" spans="1:2" x14ac:dyDescent="0.2">
      <c r="A59002" s="253"/>
      <c r="B59002" s="254"/>
    </row>
    <row r="59003" spans="1:2" x14ac:dyDescent="0.2">
      <c r="A59003" s="253"/>
      <c r="B59003" s="254"/>
    </row>
    <row r="59004" spans="1:2" x14ac:dyDescent="0.2">
      <c r="A59004" s="253"/>
      <c r="B59004" s="254"/>
    </row>
    <row r="59005" spans="1:2" x14ac:dyDescent="0.2">
      <c r="A59005" s="253"/>
      <c r="B59005" s="254"/>
    </row>
    <row r="59006" spans="1:2" x14ac:dyDescent="0.2">
      <c r="A59006" s="253"/>
      <c r="B59006" s="254"/>
    </row>
    <row r="59007" spans="1:2" x14ac:dyDescent="0.2">
      <c r="A59007" s="253"/>
      <c r="B59007" s="254"/>
    </row>
    <row r="59008" spans="1:2" x14ac:dyDescent="0.2">
      <c r="A59008" s="253"/>
      <c r="B59008" s="254"/>
    </row>
    <row r="59009" spans="1:2" x14ac:dyDescent="0.2">
      <c r="A59009" s="253"/>
      <c r="B59009" s="254"/>
    </row>
    <row r="59010" spans="1:2" x14ac:dyDescent="0.2">
      <c r="A59010" s="253"/>
      <c r="B59010" s="254"/>
    </row>
    <row r="59011" spans="1:2" x14ac:dyDescent="0.2">
      <c r="A59011" s="253"/>
      <c r="B59011" s="254"/>
    </row>
    <row r="59012" spans="1:2" x14ac:dyDescent="0.2">
      <c r="A59012" s="253"/>
      <c r="B59012" s="254"/>
    </row>
    <row r="59013" spans="1:2" x14ac:dyDescent="0.2">
      <c r="A59013" s="253"/>
      <c r="B59013" s="254"/>
    </row>
    <row r="59014" spans="1:2" x14ac:dyDescent="0.2">
      <c r="A59014" s="253"/>
      <c r="B59014" s="254"/>
    </row>
    <row r="59015" spans="1:2" x14ac:dyDescent="0.2">
      <c r="A59015" s="253"/>
      <c r="B59015" s="254"/>
    </row>
    <row r="59016" spans="1:2" x14ac:dyDescent="0.2">
      <c r="A59016" s="253"/>
      <c r="B59016" s="254"/>
    </row>
    <row r="59017" spans="1:2" x14ac:dyDescent="0.2">
      <c r="A59017" s="253"/>
      <c r="B59017" s="254"/>
    </row>
    <row r="59018" spans="1:2" x14ac:dyDescent="0.2">
      <c r="A59018" s="253"/>
      <c r="B59018" s="254"/>
    </row>
    <row r="59019" spans="1:2" x14ac:dyDescent="0.2">
      <c r="A59019" s="253"/>
      <c r="B59019" s="254"/>
    </row>
    <row r="59020" spans="1:2" x14ac:dyDescent="0.2">
      <c r="A59020" s="253"/>
      <c r="B59020" s="254"/>
    </row>
    <row r="59021" spans="1:2" x14ac:dyDescent="0.2">
      <c r="A59021" s="253"/>
      <c r="B59021" s="254"/>
    </row>
    <row r="59022" spans="1:2" x14ac:dyDescent="0.2">
      <c r="A59022" s="253"/>
      <c r="B59022" s="254"/>
    </row>
    <row r="59023" spans="1:2" x14ac:dyDescent="0.2">
      <c r="A59023" s="253"/>
      <c r="B59023" s="254"/>
    </row>
    <row r="59024" spans="1:2" x14ac:dyDescent="0.2">
      <c r="A59024" s="253"/>
      <c r="B59024" s="254"/>
    </row>
    <row r="59025" spans="1:2" x14ac:dyDescent="0.2">
      <c r="A59025" s="253"/>
      <c r="B59025" s="254"/>
    </row>
    <row r="59026" spans="1:2" x14ac:dyDescent="0.2">
      <c r="A59026" s="253"/>
      <c r="B59026" s="254"/>
    </row>
    <row r="59027" spans="1:2" x14ac:dyDescent="0.2">
      <c r="A59027" s="253"/>
      <c r="B59027" s="254"/>
    </row>
    <row r="59028" spans="1:2" x14ac:dyDescent="0.2">
      <c r="A59028" s="253"/>
      <c r="B59028" s="254"/>
    </row>
    <row r="59029" spans="1:2" x14ac:dyDescent="0.2">
      <c r="A59029" s="253"/>
      <c r="B59029" s="254"/>
    </row>
    <row r="59030" spans="1:2" x14ac:dyDescent="0.2">
      <c r="A59030" s="253"/>
      <c r="B59030" s="254"/>
    </row>
    <row r="59031" spans="1:2" x14ac:dyDescent="0.2">
      <c r="A59031" s="253"/>
      <c r="B59031" s="254"/>
    </row>
    <row r="59032" spans="1:2" x14ac:dyDescent="0.2">
      <c r="A59032" s="253"/>
      <c r="B59032" s="254"/>
    </row>
    <row r="59033" spans="1:2" x14ac:dyDescent="0.2">
      <c r="A59033" s="253"/>
      <c r="B59033" s="254"/>
    </row>
    <row r="59034" spans="1:2" x14ac:dyDescent="0.2">
      <c r="A59034" s="253"/>
      <c r="B59034" s="254"/>
    </row>
    <row r="59035" spans="1:2" x14ac:dyDescent="0.2">
      <c r="A59035" s="253"/>
      <c r="B59035" s="254"/>
    </row>
    <row r="59036" spans="1:2" x14ac:dyDescent="0.2">
      <c r="A59036" s="253"/>
      <c r="B59036" s="254"/>
    </row>
    <row r="59037" spans="1:2" x14ac:dyDescent="0.2">
      <c r="A59037" s="253"/>
      <c r="B59037" s="254"/>
    </row>
    <row r="59038" spans="1:2" x14ac:dyDescent="0.2">
      <c r="A59038" s="253"/>
      <c r="B59038" s="254"/>
    </row>
    <row r="59039" spans="1:2" x14ac:dyDescent="0.2">
      <c r="A59039" s="253"/>
      <c r="B59039" s="254"/>
    </row>
    <row r="59040" spans="1:2" x14ac:dyDescent="0.2">
      <c r="A59040" s="253"/>
      <c r="B59040" s="254"/>
    </row>
    <row r="59041" spans="1:2" x14ac:dyDescent="0.2">
      <c r="A59041" s="253"/>
      <c r="B59041" s="254"/>
    </row>
    <row r="59042" spans="1:2" x14ac:dyDescent="0.2">
      <c r="A59042" s="253"/>
      <c r="B59042" s="254"/>
    </row>
    <row r="59043" spans="1:2" x14ac:dyDescent="0.2">
      <c r="A59043" s="253"/>
      <c r="B59043" s="254"/>
    </row>
    <row r="59044" spans="1:2" x14ac:dyDescent="0.2">
      <c r="A59044" s="253"/>
      <c r="B59044" s="254"/>
    </row>
    <row r="59045" spans="1:2" x14ac:dyDescent="0.2">
      <c r="A59045" s="253"/>
      <c r="B59045" s="254"/>
    </row>
    <row r="59046" spans="1:2" x14ac:dyDescent="0.2">
      <c r="A59046" s="253"/>
      <c r="B59046" s="254"/>
    </row>
    <row r="59047" spans="1:2" x14ac:dyDescent="0.2">
      <c r="A59047" s="253"/>
      <c r="B59047" s="254"/>
    </row>
    <row r="59048" spans="1:2" x14ac:dyDescent="0.2">
      <c r="A59048" s="253"/>
      <c r="B59048" s="254"/>
    </row>
    <row r="59049" spans="1:2" x14ac:dyDescent="0.2">
      <c r="A59049" s="253"/>
      <c r="B59049" s="254"/>
    </row>
    <row r="59050" spans="1:2" x14ac:dyDescent="0.2">
      <c r="A59050" s="253"/>
      <c r="B59050" s="254"/>
    </row>
    <row r="59051" spans="1:2" x14ac:dyDescent="0.2">
      <c r="A59051" s="253"/>
      <c r="B59051" s="254"/>
    </row>
    <row r="59052" spans="1:2" x14ac:dyDescent="0.2">
      <c r="A59052" s="253"/>
      <c r="B59052" s="254"/>
    </row>
    <row r="59053" spans="1:2" x14ac:dyDescent="0.2">
      <c r="A59053" s="253"/>
      <c r="B59053" s="254"/>
    </row>
    <row r="59054" spans="1:2" x14ac:dyDescent="0.2">
      <c r="A59054" s="253"/>
      <c r="B59054" s="254"/>
    </row>
    <row r="59055" spans="1:2" x14ac:dyDescent="0.2">
      <c r="A59055" s="253"/>
      <c r="B59055" s="254"/>
    </row>
    <row r="59056" spans="1:2" x14ac:dyDescent="0.2">
      <c r="A59056" s="253"/>
      <c r="B59056" s="254"/>
    </row>
    <row r="59057" spans="1:2" x14ac:dyDescent="0.2">
      <c r="A59057" s="253"/>
      <c r="B59057" s="254"/>
    </row>
    <row r="59058" spans="1:2" x14ac:dyDescent="0.2">
      <c r="A59058" s="253"/>
      <c r="B59058" s="254"/>
    </row>
    <row r="59059" spans="1:2" x14ac:dyDescent="0.2">
      <c r="A59059" s="253"/>
      <c r="B59059" s="254"/>
    </row>
    <row r="59060" spans="1:2" x14ac:dyDescent="0.2">
      <c r="A59060" s="253"/>
      <c r="B59060" s="254"/>
    </row>
    <row r="59061" spans="1:2" x14ac:dyDescent="0.2">
      <c r="A59061" s="253"/>
      <c r="B59061" s="254"/>
    </row>
    <row r="59062" spans="1:2" x14ac:dyDescent="0.2">
      <c r="A59062" s="253"/>
      <c r="B59062" s="254"/>
    </row>
    <row r="59063" spans="1:2" x14ac:dyDescent="0.2">
      <c r="A59063" s="253"/>
      <c r="B59063" s="254"/>
    </row>
    <row r="59064" spans="1:2" x14ac:dyDescent="0.2">
      <c r="A59064" s="253"/>
      <c r="B59064" s="254"/>
    </row>
    <row r="59065" spans="1:2" x14ac:dyDescent="0.2">
      <c r="A59065" s="253"/>
      <c r="B59065" s="254"/>
    </row>
    <row r="59066" spans="1:2" x14ac:dyDescent="0.2">
      <c r="A59066" s="253"/>
      <c r="B59066" s="254"/>
    </row>
    <row r="59067" spans="1:2" x14ac:dyDescent="0.2">
      <c r="A59067" s="253"/>
      <c r="B59067" s="254"/>
    </row>
    <row r="59068" spans="1:2" x14ac:dyDescent="0.2">
      <c r="A59068" s="253"/>
      <c r="B59068" s="254"/>
    </row>
    <row r="59069" spans="1:2" x14ac:dyDescent="0.2">
      <c r="A59069" s="253"/>
      <c r="B59069" s="254"/>
    </row>
    <row r="59070" spans="1:2" x14ac:dyDescent="0.2">
      <c r="A59070" s="253"/>
      <c r="B59070" s="254"/>
    </row>
    <row r="59071" spans="1:2" x14ac:dyDescent="0.2">
      <c r="A59071" s="253"/>
      <c r="B59071" s="254"/>
    </row>
    <row r="59072" spans="1:2" x14ac:dyDescent="0.2">
      <c r="A59072" s="253"/>
      <c r="B59072" s="254"/>
    </row>
    <row r="59073" spans="1:2" x14ac:dyDescent="0.2">
      <c r="A59073" s="253"/>
      <c r="B59073" s="254"/>
    </row>
    <row r="59074" spans="1:2" x14ac:dyDescent="0.2">
      <c r="A59074" s="253"/>
      <c r="B59074" s="254"/>
    </row>
    <row r="59075" spans="1:2" x14ac:dyDescent="0.2">
      <c r="A59075" s="253"/>
      <c r="B59075" s="254"/>
    </row>
    <row r="59076" spans="1:2" x14ac:dyDescent="0.2">
      <c r="A59076" s="253"/>
      <c r="B59076" s="254"/>
    </row>
    <row r="59077" spans="1:2" x14ac:dyDescent="0.2">
      <c r="A59077" s="253"/>
      <c r="B59077" s="254"/>
    </row>
    <row r="59078" spans="1:2" x14ac:dyDescent="0.2">
      <c r="A59078" s="253"/>
      <c r="B59078" s="254"/>
    </row>
    <row r="59079" spans="1:2" x14ac:dyDescent="0.2">
      <c r="A59079" s="253"/>
      <c r="B59079" s="254"/>
    </row>
    <row r="59080" spans="1:2" x14ac:dyDescent="0.2">
      <c r="A59080" s="253"/>
      <c r="B59080" s="254"/>
    </row>
    <row r="59081" spans="1:2" x14ac:dyDescent="0.2">
      <c r="A59081" s="253"/>
      <c r="B59081" s="254"/>
    </row>
    <row r="59082" spans="1:2" x14ac:dyDescent="0.2">
      <c r="A59082" s="253"/>
      <c r="B59082" s="254"/>
    </row>
    <row r="59083" spans="1:2" x14ac:dyDescent="0.2">
      <c r="A59083" s="253"/>
      <c r="B59083" s="254"/>
    </row>
    <row r="59084" spans="1:2" x14ac:dyDescent="0.2">
      <c r="A59084" s="253"/>
      <c r="B59084" s="254"/>
    </row>
    <row r="59085" spans="1:2" x14ac:dyDescent="0.2">
      <c r="A59085" s="253"/>
      <c r="B59085" s="254"/>
    </row>
    <row r="59086" spans="1:2" x14ac:dyDescent="0.2">
      <c r="A59086" s="253"/>
      <c r="B59086" s="254"/>
    </row>
    <row r="59087" spans="1:2" x14ac:dyDescent="0.2">
      <c r="A59087" s="253"/>
      <c r="B59087" s="254"/>
    </row>
    <row r="59088" spans="1:2" x14ac:dyDescent="0.2">
      <c r="A59088" s="253"/>
      <c r="B59088" s="254"/>
    </row>
    <row r="59089" spans="1:2" x14ac:dyDescent="0.2">
      <c r="A59089" s="253"/>
      <c r="B59089" s="254"/>
    </row>
    <row r="59090" spans="1:2" x14ac:dyDescent="0.2">
      <c r="A59090" s="253"/>
      <c r="B59090" s="254"/>
    </row>
    <row r="59091" spans="1:2" x14ac:dyDescent="0.2">
      <c r="A59091" s="253"/>
      <c r="B59091" s="254"/>
    </row>
    <row r="59092" spans="1:2" x14ac:dyDescent="0.2">
      <c r="A59092" s="253"/>
      <c r="B59092" s="254"/>
    </row>
    <row r="59093" spans="1:2" x14ac:dyDescent="0.2">
      <c r="A59093" s="253"/>
      <c r="B59093" s="254"/>
    </row>
    <row r="59094" spans="1:2" x14ac:dyDescent="0.2">
      <c r="A59094" s="253"/>
      <c r="B59094" s="254"/>
    </row>
    <row r="59095" spans="1:2" x14ac:dyDescent="0.2">
      <c r="A59095" s="253"/>
      <c r="B59095" s="254"/>
    </row>
    <row r="59096" spans="1:2" x14ac:dyDescent="0.2">
      <c r="A59096" s="253"/>
      <c r="B59096" s="254"/>
    </row>
    <row r="59097" spans="1:2" x14ac:dyDescent="0.2">
      <c r="A59097" s="253"/>
      <c r="B59097" s="254"/>
    </row>
    <row r="59098" spans="1:2" x14ac:dyDescent="0.2">
      <c r="A59098" s="253"/>
      <c r="B59098" s="254"/>
    </row>
    <row r="59099" spans="1:2" x14ac:dyDescent="0.2">
      <c r="A59099" s="253"/>
      <c r="B59099" s="254"/>
    </row>
    <row r="59100" spans="1:2" x14ac:dyDescent="0.2">
      <c r="A59100" s="253"/>
      <c r="B59100" s="254"/>
    </row>
    <row r="59101" spans="1:2" x14ac:dyDescent="0.2">
      <c r="A59101" s="253"/>
      <c r="B59101" s="254"/>
    </row>
    <row r="59102" spans="1:2" x14ac:dyDescent="0.2">
      <c r="A59102" s="253"/>
      <c r="B59102" s="254"/>
    </row>
    <row r="59103" spans="1:2" x14ac:dyDescent="0.2">
      <c r="A59103" s="253"/>
      <c r="B59103" s="254"/>
    </row>
    <row r="59104" spans="1:2" x14ac:dyDescent="0.2">
      <c r="A59104" s="253"/>
      <c r="B59104" s="254"/>
    </row>
    <row r="59105" spans="1:2" x14ac:dyDescent="0.2">
      <c r="A59105" s="253"/>
      <c r="B59105" s="254"/>
    </row>
    <row r="59106" spans="1:2" x14ac:dyDescent="0.2">
      <c r="A59106" s="253"/>
      <c r="B59106" s="254"/>
    </row>
    <row r="59107" spans="1:2" x14ac:dyDescent="0.2">
      <c r="A59107" s="253"/>
      <c r="B59107" s="254"/>
    </row>
    <row r="59108" spans="1:2" x14ac:dyDescent="0.2">
      <c r="A59108" s="253"/>
      <c r="B59108" s="254"/>
    </row>
    <row r="59109" spans="1:2" x14ac:dyDescent="0.2">
      <c r="A59109" s="253"/>
      <c r="B59109" s="254"/>
    </row>
    <row r="59110" spans="1:2" x14ac:dyDescent="0.2">
      <c r="A59110" s="253"/>
      <c r="B59110" s="254"/>
    </row>
    <row r="59111" spans="1:2" x14ac:dyDescent="0.2">
      <c r="A59111" s="253"/>
      <c r="B59111" s="254"/>
    </row>
    <row r="59112" spans="1:2" x14ac:dyDescent="0.2">
      <c r="A59112" s="253"/>
      <c r="B59112" s="254"/>
    </row>
    <row r="59113" spans="1:2" x14ac:dyDescent="0.2">
      <c r="A59113" s="253"/>
      <c r="B59113" s="254"/>
    </row>
    <row r="59114" spans="1:2" x14ac:dyDescent="0.2">
      <c r="A59114" s="253"/>
      <c r="B59114" s="254"/>
    </row>
    <row r="59115" spans="1:2" x14ac:dyDescent="0.2">
      <c r="A59115" s="253"/>
      <c r="B59115" s="254"/>
    </row>
    <row r="59116" spans="1:2" x14ac:dyDescent="0.2">
      <c r="A59116" s="253"/>
      <c r="B59116" s="254"/>
    </row>
    <row r="59117" spans="1:2" x14ac:dyDescent="0.2">
      <c r="A59117" s="253"/>
      <c r="B59117" s="254"/>
    </row>
    <row r="59118" spans="1:2" x14ac:dyDescent="0.2">
      <c r="A59118" s="253"/>
      <c r="B59118" s="254"/>
    </row>
    <row r="59119" spans="1:2" x14ac:dyDescent="0.2">
      <c r="A59119" s="253"/>
      <c r="B59119" s="254"/>
    </row>
    <row r="59120" spans="1:2" x14ac:dyDescent="0.2">
      <c r="A59120" s="253"/>
      <c r="B59120" s="254"/>
    </row>
    <row r="59121" spans="1:2" x14ac:dyDescent="0.2">
      <c r="A59121" s="253"/>
      <c r="B59121" s="254"/>
    </row>
    <row r="59122" spans="1:2" x14ac:dyDescent="0.2">
      <c r="A59122" s="253"/>
      <c r="B59122" s="254"/>
    </row>
    <row r="59123" spans="1:2" x14ac:dyDescent="0.2">
      <c r="A59123" s="253"/>
      <c r="B59123" s="254"/>
    </row>
    <row r="59124" spans="1:2" x14ac:dyDescent="0.2">
      <c r="A59124" s="253"/>
      <c r="B59124" s="254"/>
    </row>
    <row r="59125" spans="1:2" x14ac:dyDescent="0.2">
      <c r="A59125" s="253"/>
      <c r="B59125" s="254"/>
    </row>
    <row r="59126" spans="1:2" x14ac:dyDescent="0.2">
      <c r="A59126" s="253"/>
      <c r="B59126" s="254"/>
    </row>
    <row r="59127" spans="1:2" x14ac:dyDescent="0.2">
      <c r="A59127" s="253"/>
      <c r="B59127" s="254"/>
    </row>
    <row r="59128" spans="1:2" x14ac:dyDescent="0.2">
      <c r="A59128" s="253"/>
      <c r="B59128" s="254"/>
    </row>
    <row r="59129" spans="1:2" x14ac:dyDescent="0.2">
      <c r="A59129" s="253"/>
      <c r="B59129" s="254"/>
    </row>
    <row r="59130" spans="1:2" x14ac:dyDescent="0.2">
      <c r="A59130" s="253"/>
      <c r="B59130" s="254"/>
    </row>
    <row r="59131" spans="1:2" x14ac:dyDescent="0.2">
      <c r="A59131" s="253"/>
      <c r="B59131" s="254"/>
    </row>
    <row r="59132" spans="1:2" x14ac:dyDescent="0.2">
      <c r="A59132" s="253"/>
      <c r="B59132" s="254"/>
    </row>
    <row r="59133" spans="1:2" x14ac:dyDescent="0.2">
      <c r="A59133" s="253"/>
      <c r="B59133" s="254"/>
    </row>
    <row r="59134" spans="1:2" x14ac:dyDescent="0.2">
      <c r="A59134" s="253"/>
      <c r="B59134" s="254"/>
    </row>
    <row r="59135" spans="1:2" x14ac:dyDescent="0.2">
      <c r="A59135" s="253"/>
      <c r="B59135" s="254"/>
    </row>
    <row r="59136" spans="1:2" x14ac:dyDescent="0.2">
      <c r="A59136" s="253"/>
      <c r="B59136" s="254"/>
    </row>
    <row r="59137" spans="1:2" x14ac:dyDescent="0.2">
      <c r="A59137" s="253"/>
      <c r="B59137" s="254"/>
    </row>
    <row r="59138" spans="1:2" x14ac:dyDescent="0.2">
      <c r="A59138" s="253"/>
      <c r="B59138" s="254"/>
    </row>
    <row r="59139" spans="1:2" x14ac:dyDescent="0.2">
      <c r="A59139" s="253"/>
      <c r="B59139" s="254"/>
    </row>
    <row r="59140" spans="1:2" x14ac:dyDescent="0.2">
      <c r="A59140" s="253"/>
      <c r="B59140" s="254"/>
    </row>
    <row r="59141" spans="1:2" x14ac:dyDescent="0.2">
      <c r="A59141" s="253"/>
      <c r="B59141" s="254"/>
    </row>
    <row r="59142" spans="1:2" x14ac:dyDescent="0.2">
      <c r="A59142" s="253"/>
      <c r="B59142" s="254"/>
    </row>
    <row r="59143" spans="1:2" x14ac:dyDescent="0.2">
      <c r="A59143" s="253"/>
      <c r="B59143" s="254"/>
    </row>
    <row r="59144" spans="1:2" x14ac:dyDescent="0.2">
      <c r="A59144" s="253"/>
      <c r="B59144" s="254"/>
    </row>
    <row r="59145" spans="1:2" x14ac:dyDescent="0.2">
      <c r="A59145" s="253"/>
      <c r="B59145" s="254"/>
    </row>
    <row r="59146" spans="1:2" x14ac:dyDescent="0.2">
      <c r="A59146" s="253"/>
      <c r="B59146" s="254"/>
    </row>
    <row r="59147" spans="1:2" x14ac:dyDescent="0.2">
      <c r="A59147" s="253"/>
      <c r="B59147" s="254"/>
    </row>
    <row r="59148" spans="1:2" x14ac:dyDescent="0.2">
      <c r="A59148" s="253"/>
      <c r="B59148" s="254"/>
    </row>
    <row r="59149" spans="1:2" x14ac:dyDescent="0.2">
      <c r="A59149" s="253"/>
      <c r="B59149" s="254"/>
    </row>
    <row r="59150" spans="1:2" x14ac:dyDescent="0.2">
      <c r="A59150" s="253"/>
      <c r="B59150" s="254"/>
    </row>
    <row r="59151" spans="1:2" x14ac:dyDescent="0.2">
      <c r="A59151" s="253"/>
      <c r="B59151" s="254"/>
    </row>
    <row r="59152" spans="1:2" x14ac:dyDescent="0.2">
      <c r="A59152" s="253"/>
      <c r="B59152" s="254"/>
    </row>
    <row r="59153" spans="1:2" x14ac:dyDescent="0.2">
      <c r="A59153" s="253"/>
      <c r="B59153" s="254"/>
    </row>
    <row r="59154" spans="1:2" x14ac:dyDescent="0.2">
      <c r="A59154" s="253"/>
      <c r="B59154" s="254"/>
    </row>
    <row r="59155" spans="1:2" x14ac:dyDescent="0.2">
      <c r="A59155" s="253"/>
      <c r="B59155" s="254"/>
    </row>
    <row r="59156" spans="1:2" x14ac:dyDescent="0.2">
      <c r="A59156" s="253"/>
      <c r="B59156" s="254"/>
    </row>
    <row r="59157" spans="1:2" x14ac:dyDescent="0.2">
      <c r="A59157" s="253"/>
      <c r="B59157" s="254"/>
    </row>
    <row r="59158" spans="1:2" x14ac:dyDescent="0.2">
      <c r="A59158" s="253"/>
      <c r="B59158" s="254"/>
    </row>
    <row r="59159" spans="1:2" x14ac:dyDescent="0.2">
      <c r="A59159" s="253"/>
      <c r="B59159" s="254"/>
    </row>
    <row r="59160" spans="1:2" x14ac:dyDescent="0.2">
      <c r="A59160" s="253"/>
      <c r="B59160" s="254"/>
    </row>
    <row r="59161" spans="1:2" x14ac:dyDescent="0.2">
      <c r="A59161" s="253"/>
      <c r="B59161" s="254"/>
    </row>
    <row r="59162" spans="1:2" x14ac:dyDescent="0.2">
      <c r="A59162" s="253"/>
      <c r="B59162" s="254"/>
    </row>
    <row r="59163" spans="1:2" x14ac:dyDescent="0.2">
      <c r="A59163" s="253"/>
      <c r="B59163" s="254"/>
    </row>
    <row r="59164" spans="1:2" x14ac:dyDescent="0.2">
      <c r="A59164" s="253"/>
      <c r="B59164" s="254"/>
    </row>
    <row r="59165" spans="1:2" x14ac:dyDescent="0.2">
      <c r="A59165" s="253"/>
      <c r="B59165" s="254"/>
    </row>
    <row r="59166" spans="1:2" x14ac:dyDescent="0.2">
      <c r="A59166" s="253"/>
      <c r="B59166" s="254"/>
    </row>
    <row r="59167" spans="1:2" x14ac:dyDescent="0.2">
      <c r="A59167" s="253"/>
      <c r="B59167" s="254"/>
    </row>
    <row r="59168" spans="1:2" x14ac:dyDescent="0.2">
      <c r="A59168" s="253"/>
      <c r="B59168" s="254"/>
    </row>
    <row r="59169" spans="1:2" x14ac:dyDescent="0.2">
      <c r="A59169" s="253"/>
      <c r="B59169" s="254"/>
    </row>
    <row r="59170" spans="1:2" x14ac:dyDescent="0.2">
      <c r="A59170" s="253"/>
      <c r="B59170" s="254"/>
    </row>
    <row r="59171" spans="1:2" x14ac:dyDescent="0.2">
      <c r="A59171" s="253"/>
      <c r="B59171" s="254"/>
    </row>
    <row r="59172" spans="1:2" x14ac:dyDescent="0.2">
      <c r="A59172" s="253"/>
      <c r="B59172" s="254"/>
    </row>
    <row r="59173" spans="1:2" x14ac:dyDescent="0.2">
      <c r="A59173" s="253"/>
      <c r="B59173" s="254"/>
    </row>
    <row r="59174" spans="1:2" x14ac:dyDescent="0.2">
      <c r="A59174" s="253"/>
      <c r="B59174" s="254"/>
    </row>
    <row r="59175" spans="1:2" x14ac:dyDescent="0.2">
      <c r="A59175" s="253"/>
      <c r="B59175" s="254"/>
    </row>
    <row r="59176" spans="1:2" x14ac:dyDescent="0.2">
      <c r="A59176" s="253"/>
      <c r="B59176" s="254"/>
    </row>
    <row r="59177" spans="1:2" x14ac:dyDescent="0.2">
      <c r="A59177" s="253"/>
      <c r="B59177" s="254"/>
    </row>
    <row r="59178" spans="1:2" x14ac:dyDescent="0.2">
      <c r="A59178" s="253"/>
      <c r="B59178" s="254"/>
    </row>
    <row r="59179" spans="1:2" x14ac:dyDescent="0.2">
      <c r="A59179" s="253"/>
      <c r="B59179" s="254"/>
    </row>
    <row r="59180" spans="1:2" x14ac:dyDescent="0.2">
      <c r="A59180" s="253"/>
      <c r="B59180" s="254"/>
    </row>
    <row r="59181" spans="1:2" x14ac:dyDescent="0.2">
      <c r="A59181" s="253"/>
      <c r="B59181" s="254"/>
    </row>
    <row r="59182" spans="1:2" x14ac:dyDescent="0.2">
      <c r="A59182" s="253"/>
      <c r="B59182" s="254"/>
    </row>
    <row r="59183" spans="1:2" x14ac:dyDescent="0.2">
      <c r="A59183" s="253"/>
      <c r="B59183" s="254"/>
    </row>
    <row r="59184" spans="1:2" x14ac:dyDescent="0.2">
      <c r="A59184" s="253"/>
      <c r="B59184" s="254"/>
    </row>
    <row r="59185" spans="1:2" x14ac:dyDescent="0.2">
      <c r="A59185" s="253"/>
      <c r="B59185" s="254"/>
    </row>
    <row r="59186" spans="1:2" x14ac:dyDescent="0.2">
      <c r="A59186" s="253"/>
      <c r="B59186" s="254"/>
    </row>
    <row r="59187" spans="1:2" x14ac:dyDescent="0.2">
      <c r="A59187" s="253"/>
      <c r="B59187" s="254"/>
    </row>
    <row r="59188" spans="1:2" x14ac:dyDescent="0.2">
      <c r="A59188" s="253"/>
      <c r="B59188" s="254"/>
    </row>
    <row r="59189" spans="1:2" x14ac:dyDescent="0.2">
      <c r="A59189" s="253"/>
      <c r="B59189" s="254"/>
    </row>
    <row r="59190" spans="1:2" x14ac:dyDescent="0.2">
      <c r="A59190" s="253"/>
      <c r="B59190" s="254"/>
    </row>
    <row r="59191" spans="1:2" x14ac:dyDescent="0.2">
      <c r="A59191" s="253"/>
      <c r="B59191" s="254"/>
    </row>
    <row r="59192" spans="1:2" x14ac:dyDescent="0.2">
      <c r="A59192" s="253"/>
      <c r="B59192" s="254"/>
    </row>
    <row r="59193" spans="1:2" x14ac:dyDescent="0.2">
      <c r="A59193" s="253"/>
      <c r="B59193" s="254"/>
    </row>
    <row r="59194" spans="1:2" x14ac:dyDescent="0.2">
      <c r="A59194" s="253"/>
      <c r="B59194" s="254"/>
    </row>
    <row r="59195" spans="1:2" x14ac:dyDescent="0.2">
      <c r="A59195" s="253"/>
      <c r="B59195" s="254"/>
    </row>
    <row r="59196" spans="1:2" x14ac:dyDescent="0.2">
      <c r="A59196" s="253"/>
      <c r="B59196" s="254"/>
    </row>
    <row r="59197" spans="1:2" x14ac:dyDescent="0.2">
      <c r="A59197" s="253"/>
      <c r="B59197" s="254"/>
    </row>
    <row r="59198" spans="1:2" x14ac:dyDescent="0.2">
      <c r="A59198" s="253"/>
      <c r="B59198" s="254"/>
    </row>
    <row r="59199" spans="1:2" x14ac:dyDescent="0.2">
      <c r="A59199" s="253"/>
      <c r="B59199" s="254"/>
    </row>
    <row r="59200" spans="1:2" x14ac:dyDescent="0.2">
      <c r="A59200" s="253"/>
      <c r="B59200" s="254"/>
    </row>
    <row r="59201" spans="1:2" x14ac:dyDescent="0.2">
      <c r="A59201" s="253"/>
      <c r="B59201" s="254"/>
    </row>
    <row r="59202" spans="1:2" x14ac:dyDescent="0.2">
      <c r="A59202" s="253"/>
      <c r="B59202" s="254"/>
    </row>
    <row r="59203" spans="1:2" x14ac:dyDescent="0.2">
      <c r="A59203" s="253"/>
      <c r="B59203" s="254"/>
    </row>
    <row r="59204" spans="1:2" x14ac:dyDescent="0.2">
      <c r="A59204" s="253"/>
      <c r="B59204" s="254"/>
    </row>
    <row r="59205" spans="1:2" x14ac:dyDescent="0.2">
      <c r="A59205" s="253"/>
      <c r="B59205" s="254"/>
    </row>
    <row r="59206" spans="1:2" x14ac:dyDescent="0.2">
      <c r="A59206" s="253"/>
      <c r="B59206" s="254"/>
    </row>
    <row r="59207" spans="1:2" x14ac:dyDescent="0.2">
      <c r="A59207" s="253"/>
      <c r="B59207" s="254"/>
    </row>
    <row r="59208" spans="1:2" x14ac:dyDescent="0.2">
      <c r="A59208" s="253"/>
      <c r="B59208" s="254"/>
    </row>
    <row r="59209" spans="1:2" x14ac:dyDescent="0.2">
      <c r="A59209" s="253"/>
      <c r="B59209" s="254"/>
    </row>
    <row r="59210" spans="1:2" x14ac:dyDescent="0.2">
      <c r="A59210" s="253"/>
      <c r="B59210" s="254"/>
    </row>
    <row r="59211" spans="1:2" x14ac:dyDescent="0.2">
      <c r="A59211" s="253"/>
      <c r="B59211" s="254"/>
    </row>
    <row r="59212" spans="1:2" x14ac:dyDescent="0.2">
      <c r="A59212" s="253"/>
      <c r="B59212" s="254"/>
    </row>
    <row r="59213" spans="1:2" x14ac:dyDescent="0.2">
      <c r="A59213" s="253"/>
      <c r="B59213" s="254"/>
    </row>
    <row r="59214" spans="1:2" x14ac:dyDescent="0.2">
      <c r="A59214" s="253"/>
      <c r="B59214" s="254"/>
    </row>
    <row r="59215" spans="1:2" x14ac:dyDescent="0.2">
      <c r="A59215" s="253"/>
      <c r="B59215" s="254"/>
    </row>
    <row r="59216" spans="1:2" x14ac:dyDescent="0.2">
      <c r="A59216" s="253"/>
      <c r="B59216" s="254"/>
    </row>
    <row r="59217" spans="1:2" x14ac:dyDescent="0.2">
      <c r="A59217" s="253"/>
      <c r="B59217" s="254"/>
    </row>
    <row r="59218" spans="1:2" x14ac:dyDescent="0.2">
      <c r="A59218" s="253"/>
      <c r="B59218" s="254"/>
    </row>
    <row r="59219" spans="1:2" x14ac:dyDescent="0.2">
      <c r="A59219" s="253"/>
      <c r="B59219" s="254"/>
    </row>
    <row r="59220" spans="1:2" x14ac:dyDescent="0.2">
      <c r="A59220" s="253"/>
      <c r="B59220" s="254"/>
    </row>
    <row r="59221" spans="1:2" x14ac:dyDescent="0.2">
      <c r="A59221" s="253"/>
      <c r="B59221" s="254"/>
    </row>
    <row r="59222" spans="1:2" x14ac:dyDescent="0.2">
      <c r="A59222" s="253"/>
      <c r="B59222" s="254"/>
    </row>
    <row r="59223" spans="1:2" x14ac:dyDescent="0.2">
      <c r="A59223" s="253"/>
      <c r="B59223" s="254"/>
    </row>
    <row r="59224" spans="1:2" x14ac:dyDescent="0.2">
      <c r="A59224" s="253"/>
      <c r="B59224" s="254"/>
    </row>
    <row r="59225" spans="1:2" x14ac:dyDescent="0.2">
      <c r="A59225" s="253"/>
      <c r="B59225" s="254"/>
    </row>
    <row r="59226" spans="1:2" x14ac:dyDescent="0.2">
      <c r="A59226" s="253"/>
      <c r="B59226" s="254"/>
    </row>
    <row r="59227" spans="1:2" x14ac:dyDescent="0.2">
      <c r="A59227" s="253"/>
      <c r="B59227" s="254"/>
    </row>
    <row r="59228" spans="1:2" x14ac:dyDescent="0.2">
      <c r="A59228" s="253"/>
      <c r="B59228" s="254"/>
    </row>
    <row r="59229" spans="1:2" x14ac:dyDescent="0.2">
      <c r="A59229" s="253"/>
      <c r="B59229" s="254"/>
    </row>
    <row r="59230" spans="1:2" x14ac:dyDescent="0.2">
      <c r="A59230" s="253"/>
      <c r="B59230" s="254"/>
    </row>
    <row r="59231" spans="1:2" x14ac:dyDescent="0.2">
      <c r="A59231" s="253"/>
      <c r="B59231" s="254"/>
    </row>
    <row r="59232" spans="1:2" x14ac:dyDescent="0.2">
      <c r="A59232" s="253"/>
      <c r="B59232" s="254"/>
    </row>
    <row r="59233" spans="1:2" x14ac:dyDescent="0.2">
      <c r="A59233" s="253"/>
      <c r="B59233" s="254"/>
    </row>
    <row r="59234" spans="1:2" x14ac:dyDescent="0.2">
      <c r="A59234" s="253"/>
      <c r="B59234" s="254"/>
    </row>
    <row r="59235" spans="1:2" x14ac:dyDescent="0.2">
      <c r="A59235" s="253"/>
      <c r="B59235" s="254"/>
    </row>
    <row r="59236" spans="1:2" x14ac:dyDescent="0.2">
      <c r="A59236" s="253"/>
      <c r="B59236" s="254"/>
    </row>
    <row r="59237" spans="1:2" x14ac:dyDescent="0.2">
      <c r="A59237" s="253"/>
      <c r="B59237" s="254"/>
    </row>
    <row r="59238" spans="1:2" x14ac:dyDescent="0.2">
      <c r="A59238" s="253"/>
      <c r="B59238" s="254"/>
    </row>
    <row r="59239" spans="1:2" x14ac:dyDescent="0.2">
      <c r="A59239" s="253"/>
      <c r="B59239" s="254"/>
    </row>
    <row r="59240" spans="1:2" x14ac:dyDescent="0.2">
      <c r="A59240" s="253"/>
      <c r="B59240" s="254"/>
    </row>
    <row r="59241" spans="1:2" x14ac:dyDescent="0.2">
      <c r="A59241" s="253"/>
      <c r="B59241" s="254"/>
    </row>
    <row r="59242" spans="1:2" x14ac:dyDescent="0.2">
      <c r="A59242" s="253"/>
      <c r="B59242" s="254"/>
    </row>
    <row r="59243" spans="1:2" x14ac:dyDescent="0.2">
      <c r="A59243" s="253"/>
      <c r="B59243" s="254"/>
    </row>
    <row r="59244" spans="1:2" x14ac:dyDescent="0.2">
      <c r="A59244" s="253"/>
      <c r="B59244" s="254"/>
    </row>
    <row r="59245" spans="1:2" x14ac:dyDescent="0.2">
      <c r="A59245" s="253"/>
      <c r="B59245" s="254"/>
    </row>
    <row r="59246" spans="1:2" x14ac:dyDescent="0.2">
      <c r="A59246" s="253"/>
      <c r="B59246" s="254"/>
    </row>
    <row r="59247" spans="1:2" x14ac:dyDescent="0.2">
      <c r="A59247" s="253"/>
      <c r="B59247" s="254"/>
    </row>
    <row r="59248" spans="1:2" x14ac:dyDescent="0.2">
      <c r="A59248" s="253"/>
      <c r="B59248" s="254"/>
    </row>
    <row r="59249" spans="1:2" x14ac:dyDescent="0.2">
      <c r="A59249" s="253"/>
      <c r="B59249" s="254"/>
    </row>
    <row r="59250" spans="1:2" x14ac:dyDescent="0.2">
      <c r="A59250" s="253"/>
      <c r="B59250" s="254"/>
    </row>
    <row r="59251" spans="1:2" x14ac:dyDescent="0.2">
      <c r="A59251" s="253"/>
      <c r="B59251" s="254"/>
    </row>
    <row r="59252" spans="1:2" x14ac:dyDescent="0.2">
      <c r="A59252" s="253"/>
      <c r="B59252" s="254"/>
    </row>
    <row r="59253" spans="1:2" x14ac:dyDescent="0.2">
      <c r="A59253" s="253"/>
      <c r="B59253" s="254"/>
    </row>
    <row r="59254" spans="1:2" x14ac:dyDescent="0.2">
      <c r="A59254" s="253"/>
      <c r="B59254" s="254"/>
    </row>
    <row r="59255" spans="1:2" x14ac:dyDescent="0.2">
      <c r="A59255" s="253"/>
      <c r="B59255" s="254"/>
    </row>
    <row r="59256" spans="1:2" x14ac:dyDescent="0.2">
      <c r="A59256" s="253"/>
      <c r="B59256" s="254"/>
    </row>
    <row r="59257" spans="1:2" x14ac:dyDescent="0.2">
      <c r="A59257" s="253"/>
      <c r="B59257" s="254"/>
    </row>
    <row r="59258" spans="1:2" x14ac:dyDescent="0.2">
      <c r="A59258" s="253"/>
      <c r="B59258" s="254"/>
    </row>
    <row r="59259" spans="1:2" x14ac:dyDescent="0.2">
      <c r="A59259" s="253"/>
      <c r="B59259" s="254"/>
    </row>
    <row r="59260" spans="1:2" x14ac:dyDescent="0.2">
      <c r="A59260" s="253"/>
      <c r="B59260" s="254"/>
    </row>
    <row r="59261" spans="1:2" x14ac:dyDescent="0.2">
      <c r="A59261" s="253"/>
      <c r="B59261" s="254"/>
    </row>
    <row r="59262" spans="1:2" x14ac:dyDescent="0.2">
      <c r="A59262" s="253"/>
      <c r="B59262" s="254"/>
    </row>
    <row r="59263" spans="1:2" x14ac:dyDescent="0.2">
      <c r="A59263" s="253"/>
      <c r="B59263" s="254"/>
    </row>
    <row r="59264" spans="1:2" x14ac:dyDescent="0.2">
      <c r="A59264" s="253"/>
      <c r="B59264" s="254"/>
    </row>
    <row r="59265" spans="1:2" x14ac:dyDescent="0.2">
      <c r="A59265" s="253"/>
      <c r="B59265" s="254"/>
    </row>
    <row r="59266" spans="1:2" x14ac:dyDescent="0.2">
      <c r="A59266" s="253"/>
      <c r="B59266" s="254"/>
    </row>
    <row r="59267" spans="1:2" x14ac:dyDescent="0.2">
      <c r="A59267" s="253"/>
      <c r="B59267" s="254"/>
    </row>
    <row r="59268" spans="1:2" x14ac:dyDescent="0.2">
      <c r="A59268" s="253"/>
      <c r="B59268" s="254"/>
    </row>
    <row r="59269" spans="1:2" x14ac:dyDescent="0.2">
      <c r="A59269" s="253"/>
      <c r="B59269" s="254"/>
    </row>
    <row r="59270" spans="1:2" x14ac:dyDescent="0.2">
      <c r="A59270" s="253"/>
      <c r="B59270" s="254"/>
    </row>
    <row r="59271" spans="1:2" x14ac:dyDescent="0.2">
      <c r="A59271" s="253"/>
      <c r="B59271" s="254"/>
    </row>
    <row r="59272" spans="1:2" x14ac:dyDescent="0.2">
      <c r="A59272" s="253"/>
      <c r="B59272" s="254"/>
    </row>
    <row r="59273" spans="1:2" x14ac:dyDescent="0.2">
      <c r="A59273" s="253"/>
      <c r="B59273" s="254"/>
    </row>
    <row r="59274" spans="1:2" x14ac:dyDescent="0.2">
      <c r="A59274" s="253"/>
      <c r="B59274" s="254"/>
    </row>
    <row r="59275" spans="1:2" x14ac:dyDescent="0.2">
      <c r="A59275" s="253"/>
      <c r="B59275" s="254"/>
    </row>
    <row r="59276" spans="1:2" x14ac:dyDescent="0.2">
      <c r="A59276" s="253"/>
      <c r="B59276" s="254"/>
    </row>
    <row r="59277" spans="1:2" x14ac:dyDescent="0.2">
      <c r="A59277" s="253"/>
      <c r="B59277" s="254"/>
    </row>
    <row r="59278" spans="1:2" x14ac:dyDescent="0.2">
      <c r="A59278" s="253"/>
      <c r="B59278" s="254"/>
    </row>
    <row r="59279" spans="1:2" x14ac:dyDescent="0.2">
      <c r="A59279" s="253"/>
      <c r="B59279" s="254"/>
    </row>
    <row r="59280" spans="1:2" x14ac:dyDescent="0.2">
      <c r="A59280" s="253"/>
      <c r="B59280" s="254"/>
    </row>
    <row r="59281" spans="1:2" x14ac:dyDescent="0.2">
      <c r="A59281" s="253"/>
      <c r="B59281" s="254"/>
    </row>
    <row r="59282" spans="1:2" x14ac:dyDescent="0.2">
      <c r="A59282" s="253"/>
      <c r="B59282" s="254"/>
    </row>
    <row r="59283" spans="1:2" x14ac:dyDescent="0.2">
      <c r="A59283" s="253"/>
      <c r="B59283" s="254"/>
    </row>
    <row r="59284" spans="1:2" x14ac:dyDescent="0.2">
      <c r="A59284" s="253"/>
      <c r="B59284" s="254"/>
    </row>
    <row r="59285" spans="1:2" x14ac:dyDescent="0.2">
      <c r="A59285" s="253"/>
      <c r="B59285" s="254"/>
    </row>
    <row r="59286" spans="1:2" x14ac:dyDescent="0.2">
      <c r="A59286" s="253"/>
      <c r="B59286" s="254"/>
    </row>
    <row r="59287" spans="1:2" x14ac:dyDescent="0.2">
      <c r="A59287" s="253"/>
      <c r="B59287" s="254"/>
    </row>
    <row r="59288" spans="1:2" x14ac:dyDescent="0.2">
      <c r="A59288" s="253"/>
      <c r="B59288" s="254"/>
    </row>
    <row r="59289" spans="1:2" x14ac:dyDescent="0.2">
      <c r="A59289" s="253"/>
      <c r="B59289" s="254"/>
    </row>
    <row r="59290" spans="1:2" x14ac:dyDescent="0.2">
      <c r="A59290" s="253"/>
      <c r="B59290" s="254"/>
    </row>
    <row r="59291" spans="1:2" x14ac:dyDescent="0.2">
      <c r="A59291" s="253"/>
      <c r="B59291" s="254"/>
    </row>
    <row r="59292" spans="1:2" x14ac:dyDescent="0.2">
      <c r="A59292" s="253"/>
      <c r="B59292" s="254"/>
    </row>
    <row r="59293" spans="1:2" x14ac:dyDescent="0.2">
      <c r="A59293" s="253"/>
      <c r="B59293" s="254"/>
    </row>
    <row r="59294" spans="1:2" x14ac:dyDescent="0.2">
      <c r="A59294" s="253"/>
      <c r="B59294" s="254"/>
    </row>
    <row r="59295" spans="1:2" x14ac:dyDescent="0.2">
      <c r="A59295" s="253"/>
      <c r="B59295" s="254"/>
    </row>
    <row r="59296" spans="1:2" x14ac:dyDescent="0.2">
      <c r="A59296" s="253"/>
      <c r="B59296" s="254"/>
    </row>
    <row r="59297" spans="1:2" x14ac:dyDescent="0.2">
      <c r="A59297" s="253"/>
      <c r="B59297" s="254"/>
    </row>
    <row r="59298" spans="1:2" x14ac:dyDescent="0.2">
      <c r="A59298" s="253"/>
      <c r="B59298" s="254"/>
    </row>
    <row r="59299" spans="1:2" x14ac:dyDescent="0.2">
      <c r="A59299" s="253"/>
      <c r="B59299" s="254"/>
    </row>
    <row r="59300" spans="1:2" x14ac:dyDescent="0.2">
      <c r="A59300" s="253"/>
      <c r="B59300" s="254"/>
    </row>
    <row r="59301" spans="1:2" x14ac:dyDescent="0.2">
      <c r="A59301" s="253"/>
      <c r="B59301" s="254"/>
    </row>
    <row r="59302" spans="1:2" x14ac:dyDescent="0.2">
      <c r="A59302" s="253"/>
      <c r="B59302" s="254"/>
    </row>
    <row r="59303" spans="1:2" x14ac:dyDescent="0.2">
      <c r="A59303" s="253"/>
      <c r="B59303" s="254"/>
    </row>
    <row r="59304" spans="1:2" x14ac:dyDescent="0.2">
      <c r="A59304" s="253"/>
      <c r="B59304" s="254"/>
    </row>
    <row r="59305" spans="1:2" x14ac:dyDescent="0.2">
      <c r="A59305" s="253"/>
      <c r="B59305" s="254"/>
    </row>
    <row r="59306" spans="1:2" x14ac:dyDescent="0.2">
      <c r="A59306" s="253"/>
      <c r="B59306" s="254"/>
    </row>
    <row r="59307" spans="1:2" x14ac:dyDescent="0.2">
      <c r="A59307" s="253"/>
      <c r="B59307" s="254"/>
    </row>
    <row r="59308" spans="1:2" x14ac:dyDescent="0.2">
      <c r="A59308" s="253"/>
      <c r="B59308" s="254"/>
    </row>
    <row r="59309" spans="1:2" x14ac:dyDescent="0.2">
      <c r="A59309" s="253"/>
      <c r="B59309" s="254"/>
    </row>
    <row r="59310" spans="1:2" x14ac:dyDescent="0.2">
      <c r="A59310" s="253"/>
      <c r="B59310" s="254"/>
    </row>
    <row r="59311" spans="1:2" x14ac:dyDescent="0.2">
      <c r="A59311" s="253"/>
      <c r="B59311" s="254"/>
    </row>
    <row r="59312" spans="1:2" x14ac:dyDescent="0.2">
      <c r="A59312" s="253"/>
      <c r="B59312" s="254"/>
    </row>
    <row r="59313" spans="1:2" x14ac:dyDescent="0.2">
      <c r="A59313" s="253"/>
      <c r="B59313" s="254"/>
    </row>
    <row r="59314" spans="1:2" x14ac:dyDescent="0.2">
      <c r="A59314" s="253"/>
      <c r="B59314" s="254"/>
    </row>
    <row r="59315" spans="1:2" x14ac:dyDescent="0.2">
      <c r="A59315" s="253"/>
      <c r="B59315" s="254"/>
    </row>
    <row r="59316" spans="1:2" x14ac:dyDescent="0.2">
      <c r="A59316" s="253"/>
      <c r="B59316" s="254"/>
    </row>
    <row r="59317" spans="1:2" x14ac:dyDescent="0.2">
      <c r="A59317" s="253"/>
      <c r="B59317" s="254"/>
    </row>
    <row r="59318" spans="1:2" x14ac:dyDescent="0.2">
      <c r="A59318" s="253"/>
      <c r="B59318" s="254"/>
    </row>
    <row r="59319" spans="1:2" x14ac:dyDescent="0.2">
      <c r="A59319" s="253"/>
      <c r="B59319" s="254"/>
    </row>
    <row r="59320" spans="1:2" x14ac:dyDescent="0.2">
      <c r="A59320" s="253"/>
      <c r="B59320" s="254"/>
    </row>
    <row r="59321" spans="1:2" x14ac:dyDescent="0.2">
      <c r="A59321" s="253"/>
      <c r="B59321" s="254"/>
    </row>
    <row r="59322" spans="1:2" x14ac:dyDescent="0.2">
      <c r="A59322" s="253"/>
      <c r="B59322" s="254"/>
    </row>
    <row r="59323" spans="1:2" x14ac:dyDescent="0.2">
      <c r="A59323" s="253"/>
      <c r="B59323" s="254"/>
    </row>
    <row r="59324" spans="1:2" x14ac:dyDescent="0.2">
      <c r="A59324" s="253"/>
      <c r="B59324" s="254"/>
    </row>
    <row r="59325" spans="1:2" x14ac:dyDescent="0.2">
      <c r="A59325" s="253"/>
      <c r="B59325" s="254"/>
    </row>
    <row r="59326" spans="1:2" x14ac:dyDescent="0.2">
      <c r="A59326" s="253"/>
      <c r="B59326" s="254"/>
    </row>
    <row r="59327" spans="1:2" x14ac:dyDescent="0.2">
      <c r="A59327" s="253"/>
      <c r="B59327" s="254"/>
    </row>
    <row r="59328" spans="1:2" x14ac:dyDescent="0.2">
      <c r="A59328" s="253"/>
      <c r="B59328" s="254"/>
    </row>
    <row r="59329" spans="1:2" x14ac:dyDescent="0.2">
      <c r="A59329" s="253"/>
      <c r="B59329" s="254"/>
    </row>
    <row r="59330" spans="1:2" x14ac:dyDescent="0.2">
      <c r="A59330" s="253"/>
      <c r="B59330" s="254"/>
    </row>
    <row r="59331" spans="1:2" x14ac:dyDescent="0.2">
      <c r="A59331" s="253"/>
      <c r="B59331" s="254"/>
    </row>
    <row r="59332" spans="1:2" x14ac:dyDescent="0.2">
      <c r="A59332" s="253"/>
      <c r="B59332" s="254"/>
    </row>
    <row r="59333" spans="1:2" x14ac:dyDescent="0.2">
      <c r="A59333" s="253"/>
      <c r="B59333" s="254"/>
    </row>
    <row r="59334" spans="1:2" x14ac:dyDescent="0.2">
      <c r="A59334" s="253"/>
      <c r="B59334" s="254"/>
    </row>
    <row r="59335" spans="1:2" x14ac:dyDescent="0.2">
      <c r="A59335" s="253"/>
      <c r="B59335" s="254"/>
    </row>
    <row r="59336" spans="1:2" x14ac:dyDescent="0.2">
      <c r="A59336" s="253"/>
      <c r="B59336" s="254"/>
    </row>
    <row r="59337" spans="1:2" x14ac:dyDescent="0.2">
      <c r="A59337" s="253"/>
      <c r="B59337" s="254"/>
    </row>
    <row r="59338" spans="1:2" x14ac:dyDescent="0.2">
      <c r="A59338" s="253"/>
      <c r="B59338" s="254"/>
    </row>
    <row r="59339" spans="1:2" x14ac:dyDescent="0.2">
      <c r="A59339" s="253"/>
      <c r="B59339" s="254"/>
    </row>
    <row r="59340" spans="1:2" x14ac:dyDescent="0.2">
      <c r="A59340" s="253"/>
      <c r="B59340" s="254"/>
    </row>
    <row r="59341" spans="1:2" x14ac:dyDescent="0.2">
      <c r="A59341" s="253"/>
      <c r="B59341" s="254"/>
    </row>
    <row r="59342" spans="1:2" x14ac:dyDescent="0.2">
      <c r="A59342" s="253"/>
      <c r="B59342" s="254"/>
    </row>
    <row r="59343" spans="1:2" x14ac:dyDescent="0.2">
      <c r="A59343" s="253"/>
      <c r="B59343" s="254"/>
    </row>
    <row r="59344" spans="1:2" x14ac:dyDescent="0.2">
      <c r="A59344" s="253"/>
      <c r="B59344" s="254"/>
    </row>
    <row r="59345" spans="1:2" x14ac:dyDescent="0.2">
      <c r="A59345" s="253"/>
      <c r="B59345" s="254"/>
    </row>
    <row r="59346" spans="1:2" x14ac:dyDescent="0.2">
      <c r="A59346" s="253"/>
      <c r="B59346" s="254"/>
    </row>
    <row r="59347" spans="1:2" x14ac:dyDescent="0.2">
      <c r="A59347" s="253"/>
      <c r="B59347" s="254"/>
    </row>
    <row r="59348" spans="1:2" x14ac:dyDescent="0.2">
      <c r="A59348" s="253"/>
      <c r="B59348" s="254"/>
    </row>
    <row r="59349" spans="1:2" x14ac:dyDescent="0.2">
      <c r="A59349" s="253"/>
      <c r="B59349" s="254"/>
    </row>
    <row r="59350" spans="1:2" x14ac:dyDescent="0.2">
      <c r="A59350" s="253"/>
      <c r="B59350" s="254"/>
    </row>
    <row r="59351" spans="1:2" x14ac:dyDescent="0.2">
      <c r="A59351" s="253"/>
      <c r="B59351" s="254"/>
    </row>
    <row r="59352" spans="1:2" x14ac:dyDescent="0.2">
      <c r="A59352" s="253"/>
      <c r="B59352" s="254"/>
    </row>
    <row r="59353" spans="1:2" x14ac:dyDescent="0.2">
      <c r="A59353" s="253"/>
      <c r="B59353" s="254"/>
    </row>
    <row r="59354" spans="1:2" x14ac:dyDescent="0.2">
      <c r="A59354" s="253"/>
      <c r="B59354" s="254"/>
    </row>
    <row r="59355" spans="1:2" x14ac:dyDescent="0.2">
      <c r="A59355" s="253"/>
      <c r="B59355" s="254"/>
    </row>
    <row r="59356" spans="1:2" x14ac:dyDescent="0.2">
      <c r="A59356" s="253"/>
      <c r="B59356" s="254"/>
    </row>
    <row r="59357" spans="1:2" x14ac:dyDescent="0.2">
      <c r="A59357" s="253"/>
      <c r="B59357" s="254"/>
    </row>
    <row r="59358" spans="1:2" x14ac:dyDescent="0.2">
      <c r="A59358" s="253"/>
      <c r="B59358" s="254"/>
    </row>
    <row r="59359" spans="1:2" x14ac:dyDescent="0.2">
      <c r="A59359" s="253"/>
      <c r="B59359" s="254"/>
    </row>
    <row r="59360" spans="1:2" x14ac:dyDescent="0.2">
      <c r="A59360" s="253"/>
      <c r="B59360" s="254"/>
    </row>
    <row r="59361" spans="1:2" x14ac:dyDescent="0.2">
      <c r="A59361" s="253"/>
      <c r="B59361" s="254"/>
    </row>
    <row r="59362" spans="1:2" x14ac:dyDescent="0.2">
      <c r="A59362" s="253"/>
      <c r="B59362" s="254"/>
    </row>
    <row r="59363" spans="1:2" x14ac:dyDescent="0.2">
      <c r="A59363" s="253"/>
      <c r="B59363" s="254"/>
    </row>
    <row r="59364" spans="1:2" x14ac:dyDescent="0.2">
      <c r="A59364" s="253"/>
      <c r="B59364" s="254"/>
    </row>
    <row r="59365" spans="1:2" x14ac:dyDescent="0.2">
      <c r="A59365" s="253"/>
      <c r="B59365" s="254"/>
    </row>
    <row r="59366" spans="1:2" x14ac:dyDescent="0.2">
      <c r="A59366" s="253"/>
      <c r="B59366" s="254"/>
    </row>
    <row r="59367" spans="1:2" x14ac:dyDescent="0.2">
      <c r="A59367" s="253"/>
      <c r="B59367" s="254"/>
    </row>
    <row r="59368" spans="1:2" x14ac:dyDescent="0.2">
      <c r="A59368" s="253"/>
      <c r="B59368" s="254"/>
    </row>
    <row r="59369" spans="1:2" x14ac:dyDescent="0.2">
      <c r="A59369" s="253"/>
      <c r="B59369" s="254"/>
    </row>
    <row r="59370" spans="1:2" x14ac:dyDescent="0.2">
      <c r="A59370" s="253"/>
      <c r="B59370" s="254"/>
    </row>
    <row r="59371" spans="1:2" x14ac:dyDescent="0.2">
      <c r="A59371" s="253"/>
      <c r="B59371" s="254"/>
    </row>
    <row r="59372" spans="1:2" x14ac:dyDescent="0.2">
      <c r="A59372" s="253"/>
      <c r="B59372" s="254"/>
    </row>
    <row r="59373" spans="1:2" x14ac:dyDescent="0.2">
      <c r="A59373" s="253"/>
      <c r="B59373" s="254"/>
    </row>
    <row r="59374" spans="1:2" x14ac:dyDescent="0.2">
      <c r="A59374" s="253"/>
      <c r="B59374" s="254"/>
    </row>
    <row r="59375" spans="1:2" x14ac:dyDescent="0.2">
      <c r="A59375" s="253"/>
      <c r="B59375" s="254"/>
    </row>
    <row r="59376" spans="1:2" x14ac:dyDescent="0.2">
      <c r="A59376" s="253"/>
      <c r="B59376" s="254"/>
    </row>
    <row r="59377" spans="1:2" x14ac:dyDescent="0.2">
      <c r="A59377" s="253"/>
      <c r="B59377" s="254"/>
    </row>
    <row r="59378" spans="1:2" x14ac:dyDescent="0.2">
      <c r="A59378" s="253"/>
      <c r="B59378" s="254"/>
    </row>
    <row r="59379" spans="1:2" x14ac:dyDescent="0.2">
      <c r="A59379" s="253"/>
      <c r="B59379" s="254"/>
    </row>
    <row r="59380" spans="1:2" x14ac:dyDescent="0.2">
      <c r="A59380" s="253"/>
      <c r="B59380" s="254"/>
    </row>
    <row r="59381" spans="1:2" x14ac:dyDescent="0.2">
      <c r="A59381" s="253"/>
      <c r="B59381" s="254"/>
    </row>
    <row r="59382" spans="1:2" x14ac:dyDescent="0.2">
      <c r="A59382" s="253"/>
      <c r="B59382" s="254"/>
    </row>
    <row r="59383" spans="1:2" x14ac:dyDescent="0.2">
      <c r="A59383" s="253"/>
      <c r="B59383" s="254"/>
    </row>
    <row r="59384" spans="1:2" x14ac:dyDescent="0.2">
      <c r="A59384" s="253"/>
      <c r="B59384" s="254"/>
    </row>
    <row r="59385" spans="1:2" x14ac:dyDescent="0.2">
      <c r="A59385" s="253"/>
      <c r="B59385" s="254"/>
    </row>
    <row r="59386" spans="1:2" x14ac:dyDescent="0.2">
      <c r="A59386" s="253"/>
      <c r="B59386" s="254"/>
    </row>
    <row r="59387" spans="1:2" x14ac:dyDescent="0.2">
      <c r="A59387" s="253"/>
      <c r="B59387" s="254"/>
    </row>
    <row r="59388" spans="1:2" x14ac:dyDescent="0.2">
      <c r="A59388" s="253"/>
      <c r="B59388" s="254"/>
    </row>
    <row r="59389" spans="1:2" x14ac:dyDescent="0.2">
      <c r="A59389" s="253"/>
      <c r="B59389" s="254"/>
    </row>
    <row r="59390" spans="1:2" x14ac:dyDescent="0.2">
      <c r="A59390" s="253"/>
      <c r="B59390" s="254"/>
    </row>
    <row r="59391" spans="1:2" x14ac:dyDescent="0.2">
      <c r="A59391" s="253"/>
      <c r="B59391" s="254"/>
    </row>
    <row r="59392" spans="1:2" x14ac:dyDescent="0.2">
      <c r="A59392" s="253"/>
      <c r="B59392" s="254"/>
    </row>
    <row r="59393" spans="1:2" x14ac:dyDescent="0.2">
      <c r="A59393" s="253"/>
      <c r="B59393" s="254"/>
    </row>
    <row r="59394" spans="1:2" x14ac:dyDescent="0.2">
      <c r="A59394" s="253"/>
      <c r="B59394" s="254"/>
    </row>
    <row r="59395" spans="1:2" x14ac:dyDescent="0.2">
      <c r="A59395" s="253"/>
      <c r="B59395" s="254"/>
    </row>
    <row r="59396" spans="1:2" x14ac:dyDescent="0.2">
      <c r="A59396" s="253"/>
      <c r="B59396" s="254"/>
    </row>
    <row r="59397" spans="1:2" x14ac:dyDescent="0.2">
      <c r="A59397" s="253"/>
      <c r="B59397" s="254"/>
    </row>
    <row r="59398" spans="1:2" x14ac:dyDescent="0.2">
      <c r="A59398" s="253"/>
      <c r="B59398" s="254"/>
    </row>
    <row r="59399" spans="1:2" x14ac:dyDescent="0.2">
      <c r="A59399" s="253"/>
      <c r="B59399" s="254"/>
    </row>
    <row r="59400" spans="1:2" x14ac:dyDescent="0.2">
      <c r="A59400" s="253"/>
      <c r="B59400" s="254"/>
    </row>
    <row r="59401" spans="1:2" x14ac:dyDescent="0.2">
      <c r="A59401" s="253"/>
      <c r="B59401" s="254"/>
    </row>
    <row r="59402" spans="1:2" x14ac:dyDescent="0.2">
      <c r="A59402" s="253"/>
      <c r="B59402" s="254"/>
    </row>
    <row r="59403" spans="1:2" x14ac:dyDescent="0.2">
      <c r="A59403" s="253"/>
      <c r="B59403" s="254"/>
    </row>
    <row r="59404" spans="1:2" x14ac:dyDescent="0.2">
      <c r="A59404" s="253"/>
      <c r="B59404" s="254"/>
    </row>
    <row r="59405" spans="1:2" x14ac:dyDescent="0.2">
      <c r="A59405" s="253"/>
      <c r="B59405" s="254"/>
    </row>
    <row r="59406" spans="1:2" x14ac:dyDescent="0.2">
      <c r="A59406" s="253"/>
      <c r="B59406" s="254"/>
    </row>
    <row r="59407" spans="1:2" x14ac:dyDescent="0.2">
      <c r="A59407" s="253"/>
      <c r="B59407" s="254"/>
    </row>
    <row r="59408" spans="1:2" x14ac:dyDescent="0.2">
      <c r="A59408" s="253"/>
      <c r="B59408" s="254"/>
    </row>
    <row r="59409" spans="1:2" x14ac:dyDescent="0.2">
      <c r="A59409" s="253"/>
      <c r="B59409" s="254"/>
    </row>
    <row r="59410" spans="1:2" x14ac:dyDescent="0.2">
      <c r="A59410" s="253"/>
      <c r="B59410" s="254"/>
    </row>
    <row r="59411" spans="1:2" x14ac:dyDescent="0.2">
      <c r="A59411" s="253"/>
      <c r="B59411" s="254"/>
    </row>
    <row r="59412" spans="1:2" x14ac:dyDescent="0.2">
      <c r="A59412" s="253"/>
      <c r="B59412" s="254"/>
    </row>
    <row r="59413" spans="1:2" x14ac:dyDescent="0.2">
      <c r="A59413" s="253"/>
      <c r="B59413" s="254"/>
    </row>
    <row r="59414" spans="1:2" x14ac:dyDescent="0.2">
      <c r="A59414" s="253"/>
      <c r="B59414" s="254"/>
    </row>
    <row r="59415" spans="1:2" x14ac:dyDescent="0.2">
      <c r="A59415" s="253"/>
      <c r="B59415" s="254"/>
    </row>
    <row r="59416" spans="1:2" x14ac:dyDescent="0.2">
      <c r="A59416" s="253"/>
      <c r="B59416" s="254"/>
    </row>
    <row r="59417" spans="1:2" x14ac:dyDescent="0.2">
      <c r="A59417" s="253"/>
      <c r="B59417" s="254"/>
    </row>
    <row r="59418" spans="1:2" x14ac:dyDescent="0.2">
      <c r="A59418" s="253"/>
      <c r="B59418" s="254"/>
    </row>
    <row r="59419" spans="1:2" x14ac:dyDescent="0.2">
      <c r="A59419" s="253"/>
      <c r="B59419" s="254"/>
    </row>
    <row r="59420" spans="1:2" x14ac:dyDescent="0.2">
      <c r="A59420" s="253"/>
      <c r="B59420" s="254"/>
    </row>
    <row r="59421" spans="1:2" x14ac:dyDescent="0.2">
      <c r="A59421" s="253"/>
      <c r="B59421" s="254"/>
    </row>
    <row r="59422" spans="1:2" x14ac:dyDescent="0.2">
      <c r="A59422" s="253"/>
      <c r="B59422" s="254"/>
    </row>
    <row r="59423" spans="1:2" x14ac:dyDescent="0.2">
      <c r="A59423" s="253"/>
      <c r="B59423" s="254"/>
    </row>
    <row r="59424" spans="1:2" x14ac:dyDescent="0.2">
      <c r="A59424" s="253"/>
      <c r="B59424" s="254"/>
    </row>
    <row r="59425" spans="1:2" x14ac:dyDescent="0.2">
      <c r="A59425" s="253"/>
      <c r="B59425" s="254"/>
    </row>
    <row r="59426" spans="1:2" x14ac:dyDescent="0.2">
      <c r="A59426" s="253"/>
      <c r="B59426" s="254"/>
    </row>
    <row r="59427" spans="1:2" x14ac:dyDescent="0.2">
      <c r="A59427" s="253"/>
      <c r="B59427" s="254"/>
    </row>
    <row r="59428" spans="1:2" x14ac:dyDescent="0.2">
      <c r="A59428" s="253"/>
      <c r="B59428" s="254"/>
    </row>
    <row r="59429" spans="1:2" x14ac:dyDescent="0.2">
      <c r="A59429" s="253"/>
      <c r="B59429" s="254"/>
    </row>
    <row r="59430" spans="1:2" x14ac:dyDescent="0.2">
      <c r="A59430" s="253"/>
      <c r="B59430" s="254"/>
    </row>
    <row r="59431" spans="1:2" x14ac:dyDescent="0.2">
      <c r="A59431" s="253"/>
      <c r="B59431" s="254"/>
    </row>
    <row r="59432" spans="1:2" x14ac:dyDescent="0.2">
      <c r="A59432" s="253"/>
      <c r="B59432" s="254"/>
    </row>
    <row r="59433" spans="1:2" x14ac:dyDescent="0.2">
      <c r="A59433" s="253"/>
      <c r="B59433" s="254"/>
    </row>
    <row r="59434" spans="1:2" x14ac:dyDescent="0.2">
      <c r="A59434" s="253"/>
      <c r="B59434" s="254"/>
    </row>
    <row r="59435" spans="1:2" x14ac:dyDescent="0.2">
      <c r="A59435" s="253"/>
      <c r="B59435" s="254"/>
    </row>
    <row r="59436" spans="1:2" x14ac:dyDescent="0.2">
      <c r="A59436" s="253"/>
      <c r="B59436" s="254"/>
    </row>
    <row r="59437" spans="1:2" x14ac:dyDescent="0.2">
      <c r="A59437" s="253"/>
      <c r="B59437" s="254"/>
    </row>
    <row r="59438" spans="1:2" x14ac:dyDescent="0.2">
      <c r="A59438" s="253"/>
      <c r="B59438" s="254"/>
    </row>
    <row r="59439" spans="1:2" x14ac:dyDescent="0.2">
      <c r="A59439" s="253"/>
      <c r="B59439" s="254"/>
    </row>
    <row r="59440" spans="1:2" x14ac:dyDescent="0.2">
      <c r="A59440" s="253"/>
      <c r="B59440" s="254"/>
    </row>
    <row r="59441" spans="1:2" x14ac:dyDescent="0.2">
      <c r="A59441" s="253"/>
      <c r="B59441" s="254"/>
    </row>
    <row r="59442" spans="1:2" x14ac:dyDescent="0.2">
      <c r="A59442" s="253"/>
      <c r="B59442" s="254"/>
    </row>
    <row r="59443" spans="1:2" x14ac:dyDescent="0.2">
      <c r="A59443" s="253"/>
      <c r="B59443" s="254"/>
    </row>
    <row r="59444" spans="1:2" x14ac:dyDescent="0.2">
      <c r="A59444" s="253"/>
      <c r="B59444" s="254"/>
    </row>
    <row r="59445" spans="1:2" x14ac:dyDescent="0.2">
      <c r="A59445" s="253"/>
      <c r="B59445" s="254"/>
    </row>
    <row r="59446" spans="1:2" x14ac:dyDescent="0.2">
      <c r="A59446" s="253"/>
      <c r="B59446" s="254"/>
    </row>
    <row r="59447" spans="1:2" x14ac:dyDescent="0.2">
      <c r="A59447" s="253"/>
      <c r="B59447" s="254"/>
    </row>
    <row r="59448" spans="1:2" x14ac:dyDescent="0.2">
      <c r="A59448" s="253"/>
      <c r="B59448" s="254"/>
    </row>
    <row r="59449" spans="1:2" x14ac:dyDescent="0.2">
      <c r="A59449" s="253"/>
      <c r="B59449" s="254"/>
    </row>
    <row r="59450" spans="1:2" x14ac:dyDescent="0.2">
      <c r="A59450" s="253"/>
      <c r="B59450" s="254"/>
    </row>
    <row r="59451" spans="1:2" x14ac:dyDescent="0.2">
      <c r="A59451" s="253"/>
      <c r="B59451" s="254"/>
    </row>
    <row r="59452" spans="1:2" x14ac:dyDescent="0.2">
      <c r="A59452" s="253"/>
      <c r="B59452" s="254"/>
    </row>
    <row r="59453" spans="1:2" x14ac:dyDescent="0.2">
      <c r="A59453" s="253"/>
      <c r="B59453" s="254"/>
    </row>
    <row r="59454" spans="1:2" x14ac:dyDescent="0.2">
      <c r="A59454" s="253"/>
      <c r="B59454" s="254"/>
    </row>
    <row r="59455" spans="1:2" x14ac:dyDescent="0.2">
      <c r="A59455" s="253"/>
      <c r="B59455" s="254"/>
    </row>
    <row r="59456" spans="1:2" x14ac:dyDescent="0.2">
      <c r="A59456" s="253"/>
      <c r="B59456" s="254"/>
    </row>
    <row r="59457" spans="1:2" x14ac:dyDescent="0.2">
      <c r="A59457" s="253"/>
      <c r="B59457" s="254"/>
    </row>
    <row r="59458" spans="1:2" x14ac:dyDescent="0.2">
      <c r="A59458" s="253"/>
      <c r="B59458" s="254"/>
    </row>
    <row r="59459" spans="1:2" x14ac:dyDescent="0.2">
      <c r="A59459" s="253"/>
      <c r="B59459" s="254"/>
    </row>
    <row r="59460" spans="1:2" x14ac:dyDescent="0.2">
      <c r="A59460" s="253"/>
      <c r="B59460" s="254"/>
    </row>
    <row r="59461" spans="1:2" x14ac:dyDescent="0.2">
      <c r="A59461" s="253"/>
      <c r="B59461" s="254"/>
    </row>
    <row r="59462" spans="1:2" x14ac:dyDescent="0.2">
      <c r="A59462" s="253"/>
      <c r="B59462" s="254"/>
    </row>
    <row r="59463" spans="1:2" x14ac:dyDescent="0.2">
      <c r="A59463" s="253"/>
      <c r="B59463" s="254"/>
    </row>
    <row r="59464" spans="1:2" x14ac:dyDescent="0.2">
      <c r="A59464" s="253"/>
      <c r="B59464" s="254"/>
    </row>
    <row r="59465" spans="1:2" x14ac:dyDescent="0.2">
      <c r="A59465" s="253"/>
      <c r="B59465" s="254"/>
    </row>
    <row r="59466" spans="1:2" x14ac:dyDescent="0.2">
      <c r="A59466" s="253"/>
      <c r="B59466" s="254"/>
    </row>
    <row r="59467" spans="1:2" x14ac:dyDescent="0.2">
      <c r="A59467" s="253"/>
      <c r="B59467" s="254"/>
    </row>
    <row r="59468" spans="1:2" x14ac:dyDescent="0.2">
      <c r="A59468" s="253"/>
      <c r="B59468" s="254"/>
    </row>
    <row r="59469" spans="1:2" x14ac:dyDescent="0.2">
      <c r="A59469" s="253"/>
      <c r="B59469" s="254"/>
    </row>
    <row r="59470" spans="1:2" x14ac:dyDescent="0.2">
      <c r="A59470" s="253"/>
      <c r="B59470" s="254"/>
    </row>
    <row r="59471" spans="1:2" x14ac:dyDescent="0.2">
      <c r="A59471" s="253"/>
      <c r="B59471" s="254"/>
    </row>
    <row r="59472" spans="1:2" x14ac:dyDescent="0.2">
      <c r="A59472" s="253"/>
      <c r="B59472" s="254"/>
    </row>
    <row r="59473" spans="1:2" x14ac:dyDescent="0.2">
      <c r="A59473" s="253"/>
      <c r="B59473" s="254"/>
    </row>
    <row r="59474" spans="1:2" x14ac:dyDescent="0.2">
      <c r="A59474" s="253"/>
      <c r="B59474" s="254"/>
    </row>
    <row r="59475" spans="1:2" x14ac:dyDescent="0.2">
      <c r="A59475" s="253"/>
      <c r="B59475" s="254"/>
    </row>
    <row r="59476" spans="1:2" x14ac:dyDescent="0.2">
      <c r="A59476" s="253"/>
      <c r="B59476" s="254"/>
    </row>
    <row r="59477" spans="1:2" x14ac:dyDescent="0.2">
      <c r="A59477" s="253"/>
      <c r="B59477" s="254"/>
    </row>
    <row r="59478" spans="1:2" x14ac:dyDescent="0.2">
      <c r="A59478" s="253"/>
      <c r="B59478" s="254"/>
    </row>
    <row r="59479" spans="1:2" x14ac:dyDescent="0.2">
      <c r="A59479" s="253"/>
      <c r="B59479" s="254"/>
    </row>
    <row r="59480" spans="1:2" x14ac:dyDescent="0.2">
      <c r="A59480" s="253"/>
      <c r="B59480" s="254"/>
    </row>
    <row r="59481" spans="1:2" x14ac:dyDescent="0.2">
      <c r="A59481" s="253"/>
      <c r="B59481" s="254"/>
    </row>
    <row r="59482" spans="1:2" x14ac:dyDescent="0.2">
      <c r="A59482" s="253"/>
      <c r="B59482" s="254"/>
    </row>
    <row r="59483" spans="1:2" x14ac:dyDescent="0.2">
      <c r="A59483" s="253"/>
      <c r="B59483" s="254"/>
    </row>
    <row r="59484" spans="1:2" x14ac:dyDescent="0.2">
      <c r="A59484" s="253"/>
      <c r="B59484" s="254"/>
    </row>
    <row r="59485" spans="1:2" x14ac:dyDescent="0.2">
      <c r="A59485" s="253"/>
      <c r="B59485" s="254"/>
    </row>
    <row r="59486" spans="1:2" x14ac:dyDescent="0.2">
      <c r="A59486" s="253"/>
      <c r="B59486" s="254"/>
    </row>
    <row r="59487" spans="1:2" x14ac:dyDescent="0.2">
      <c r="A59487" s="253"/>
      <c r="B59487" s="254"/>
    </row>
    <row r="59488" spans="1:2" x14ac:dyDescent="0.2">
      <c r="A59488" s="253"/>
      <c r="B59488" s="254"/>
    </row>
    <row r="59489" spans="1:2" x14ac:dyDescent="0.2">
      <c r="A59489" s="253"/>
      <c r="B59489" s="254"/>
    </row>
    <row r="59490" spans="1:2" x14ac:dyDescent="0.2">
      <c r="A59490" s="253"/>
      <c r="B59490" s="254"/>
    </row>
    <row r="59491" spans="1:2" x14ac:dyDescent="0.2">
      <c r="A59491" s="253"/>
      <c r="B59491" s="254"/>
    </row>
    <row r="59492" spans="1:2" x14ac:dyDescent="0.2">
      <c r="A59492" s="253"/>
      <c r="B59492" s="254"/>
    </row>
    <row r="59493" spans="1:2" x14ac:dyDescent="0.2">
      <c r="A59493" s="253"/>
      <c r="B59493" s="254"/>
    </row>
    <row r="59494" spans="1:2" x14ac:dyDescent="0.2">
      <c r="A59494" s="253"/>
      <c r="B59494" s="254"/>
    </row>
    <row r="59495" spans="1:2" x14ac:dyDescent="0.2">
      <c r="A59495" s="253"/>
      <c r="B59495" s="254"/>
    </row>
    <row r="59496" spans="1:2" x14ac:dyDescent="0.2">
      <c r="A59496" s="253"/>
      <c r="B59496" s="254"/>
    </row>
    <row r="59497" spans="1:2" x14ac:dyDescent="0.2">
      <c r="A59497" s="253"/>
      <c r="B59497" s="254"/>
    </row>
    <row r="59498" spans="1:2" x14ac:dyDescent="0.2">
      <c r="A59498" s="253"/>
      <c r="B59498" s="254"/>
    </row>
    <row r="59499" spans="1:2" x14ac:dyDescent="0.2">
      <c r="A59499" s="253"/>
      <c r="B59499" s="254"/>
    </row>
    <row r="59500" spans="1:2" x14ac:dyDescent="0.2">
      <c r="A59500" s="253"/>
      <c r="B59500" s="254"/>
    </row>
    <row r="59501" spans="1:2" x14ac:dyDescent="0.2">
      <c r="A59501" s="253"/>
      <c r="B59501" s="254"/>
    </row>
    <row r="59502" spans="1:2" x14ac:dyDescent="0.2">
      <c r="A59502" s="253"/>
      <c r="B59502" s="254"/>
    </row>
    <row r="59503" spans="1:2" x14ac:dyDescent="0.2">
      <c r="A59503" s="253"/>
      <c r="B59503" s="254"/>
    </row>
    <row r="59504" spans="1:2" x14ac:dyDescent="0.2">
      <c r="A59504" s="253"/>
      <c r="B59504" s="254"/>
    </row>
    <row r="59505" spans="1:2" x14ac:dyDescent="0.2">
      <c r="A59505" s="253"/>
      <c r="B59505" s="254"/>
    </row>
    <row r="59506" spans="1:2" x14ac:dyDescent="0.2">
      <c r="A59506" s="253"/>
      <c r="B59506" s="254"/>
    </row>
    <row r="59507" spans="1:2" x14ac:dyDescent="0.2">
      <c r="A59507" s="253"/>
      <c r="B59507" s="254"/>
    </row>
    <row r="59508" spans="1:2" x14ac:dyDescent="0.2">
      <c r="A59508" s="253"/>
      <c r="B59508" s="254"/>
    </row>
    <row r="59509" spans="1:2" x14ac:dyDescent="0.2">
      <c r="A59509" s="253"/>
      <c r="B59509" s="254"/>
    </row>
    <row r="59510" spans="1:2" x14ac:dyDescent="0.2">
      <c r="A59510" s="253"/>
      <c r="B59510" s="254"/>
    </row>
    <row r="59511" spans="1:2" x14ac:dyDescent="0.2">
      <c r="A59511" s="253"/>
      <c r="B59511" s="254"/>
    </row>
    <row r="59512" spans="1:2" x14ac:dyDescent="0.2">
      <c r="A59512" s="253"/>
      <c r="B59512" s="254"/>
    </row>
    <row r="59513" spans="1:2" x14ac:dyDescent="0.2">
      <c r="A59513" s="253"/>
      <c r="B59513" s="254"/>
    </row>
    <row r="59514" spans="1:2" x14ac:dyDescent="0.2">
      <c r="A59514" s="253"/>
      <c r="B59514" s="254"/>
    </row>
    <row r="59515" spans="1:2" x14ac:dyDescent="0.2">
      <c r="A59515" s="253"/>
      <c r="B59515" s="254"/>
    </row>
    <row r="59516" spans="1:2" x14ac:dyDescent="0.2">
      <c r="A59516" s="253"/>
      <c r="B59516" s="254"/>
    </row>
    <row r="59517" spans="1:2" x14ac:dyDescent="0.2">
      <c r="A59517" s="253"/>
      <c r="B59517" s="254"/>
    </row>
    <row r="59518" spans="1:2" x14ac:dyDescent="0.2">
      <c r="A59518" s="253"/>
      <c r="B59518" s="254"/>
    </row>
    <row r="59519" spans="1:2" x14ac:dyDescent="0.2">
      <c r="A59519" s="253"/>
      <c r="B59519" s="254"/>
    </row>
    <row r="59520" spans="1:2" x14ac:dyDescent="0.2">
      <c r="A59520" s="253"/>
      <c r="B59520" s="254"/>
    </row>
    <row r="59521" spans="1:2" x14ac:dyDescent="0.2">
      <c r="A59521" s="253"/>
      <c r="B59521" s="254"/>
    </row>
    <row r="59522" spans="1:2" x14ac:dyDescent="0.2">
      <c r="A59522" s="253"/>
      <c r="B59522" s="254"/>
    </row>
    <row r="59523" spans="1:2" x14ac:dyDescent="0.2">
      <c r="A59523" s="253"/>
      <c r="B59523" s="254"/>
    </row>
    <row r="59524" spans="1:2" x14ac:dyDescent="0.2">
      <c r="A59524" s="253"/>
      <c r="B59524" s="254"/>
    </row>
    <row r="59525" spans="1:2" x14ac:dyDescent="0.2">
      <c r="A59525" s="253"/>
      <c r="B59525" s="254"/>
    </row>
    <row r="59526" spans="1:2" x14ac:dyDescent="0.2">
      <c r="A59526" s="253"/>
      <c r="B59526" s="254"/>
    </row>
    <row r="59527" spans="1:2" x14ac:dyDescent="0.2">
      <c r="A59527" s="253"/>
      <c r="B59527" s="254"/>
    </row>
    <row r="59528" spans="1:2" x14ac:dyDescent="0.2">
      <c r="A59528" s="253"/>
      <c r="B59528" s="254"/>
    </row>
    <row r="59529" spans="1:2" x14ac:dyDescent="0.2">
      <c r="A59529" s="253"/>
      <c r="B59529" s="254"/>
    </row>
    <row r="59530" spans="1:2" x14ac:dyDescent="0.2">
      <c r="A59530" s="253"/>
      <c r="B59530" s="254"/>
    </row>
    <row r="59531" spans="1:2" x14ac:dyDescent="0.2">
      <c r="A59531" s="253"/>
      <c r="B59531" s="254"/>
    </row>
    <row r="59532" spans="1:2" x14ac:dyDescent="0.2">
      <c r="A59532" s="253"/>
      <c r="B59532" s="254"/>
    </row>
    <row r="59533" spans="1:2" x14ac:dyDescent="0.2">
      <c r="A59533" s="253"/>
      <c r="B59533" s="254"/>
    </row>
    <row r="59534" spans="1:2" x14ac:dyDescent="0.2">
      <c r="A59534" s="253"/>
      <c r="B59534" s="254"/>
    </row>
    <row r="59535" spans="1:2" x14ac:dyDescent="0.2">
      <c r="A59535" s="253"/>
      <c r="B59535" s="254"/>
    </row>
    <row r="59536" spans="1:2" x14ac:dyDescent="0.2">
      <c r="A59536" s="253"/>
      <c r="B59536" s="254"/>
    </row>
    <row r="59537" spans="1:2" x14ac:dyDescent="0.2">
      <c r="A59537" s="253"/>
      <c r="B59537" s="254"/>
    </row>
    <row r="59538" spans="1:2" x14ac:dyDescent="0.2">
      <c r="A59538" s="253"/>
      <c r="B59538" s="254"/>
    </row>
    <row r="59539" spans="1:2" x14ac:dyDescent="0.2">
      <c r="A59539" s="253"/>
      <c r="B59539" s="254"/>
    </row>
    <row r="59540" spans="1:2" x14ac:dyDescent="0.2">
      <c r="A59540" s="253"/>
      <c r="B59540" s="254"/>
    </row>
    <row r="59541" spans="1:2" x14ac:dyDescent="0.2">
      <c r="A59541" s="253"/>
      <c r="B59541" s="254"/>
    </row>
    <row r="59542" spans="1:2" x14ac:dyDescent="0.2">
      <c r="A59542" s="253"/>
      <c r="B59542" s="254"/>
    </row>
    <row r="59543" spans="1:2" x14ac:dyDescent="0.2">
      <c r="A59543" s="253"/>
      <c r="B59543" s="254"/>
    </row>
    <row r="59544" spans="1:2" x14ac:dyDescent="0.2">
      <c r="A59544" s="253"/>
      <c r="B59544" s="254"/>
    </row>
    <row r="59545" spans="1:2" x14ac:dyDescent="0.2">
      <c r="A59545" s="253"/>
      <c r="B59545" s="254"/>
    </row>
    <row r="59546" spans="1:2" x14ac:dyDescent="0.2">
      <c r="A59546" s="253"/>
      <c r="B59546" s="254"/>
    </row>
    <row r="59547" spans="1:2" x14ac:dyDescent="0.2">
      <c r="A59547" s="253"/>
      <c r="B59547" s="254"/>
    </row>
    <row r="59548" spans="1:2" x14ac:dyDescent="0.2">
      <c r="A59548" s="253"/>
      <c r="B59548" s="254"/>
    </row>
    <row r="59549" spans="1:2" x14ac:dyDescent="0.2">
      <c r="A59549" s="253"/>
      <c r="B59549" s="254"/>
    </row>
    <row r="59550" spans="1:2" x14ac:dyDescent="0.2">
      <c r="A59550" s="253"/>
      <c r="B59550" s="254"/>
    </row>
    <row r="59551" spans="1:2" x14ac:dyDescent="0.2">
      <c r="A59551" s="253"/>
      <c r="B59551" s="254"/>
    </row>
    <row r="59552" spans="1:2" x14ac:dyDescent="0.2">
      <c r="A59552" s="253"/>
      <c r="B59552" s="254"/>
    </row>
    <row r="59553" spans="1:2" x14ac:dyDescent="0.2">
      <c r="A59553" s="253"/>
      <c r="B59553" s="254"/>
    </row>
    <row r="59554" spans="1:2" x14ac:dyDescent="0.2">
      <c r="A59554" s="253"/>
      <c r="B59554" s="254"/>
    </row>
    <row r="59555" spans="1:2" x14ac:dyDescent="0.2">
      <c r="A59555" s="253"/>
      <c r="B59555" s="254"/>
    </row>
    <row r="59556" spans="1:2" x14ac:dyDescent="0.2">
      <c r="A59556" s="253"/>
      <c r="B59556" s="254"/>
    </row>
    <row r="59557" spans="1:2" x14ac:dyDescent="0.2">
      <c r="A59557" s="253"/>
      <c r="B59557" s="254"/>
    </row>
    <row r="59558" spans="1:2" x14ac:dyDescent="0.2">
      <c r="A59558" s="253"/>
      <c r="B59558" s="254"/>
    </row>
    <row r="59559" spans="1:2" x14ac:dyDescent="0.2">
      <c r="A59559" s="253"/>
      <c r="B59559" s="254"/>
    </row>
    <row r="59560" spans="1:2" x14ac:dyDescent="0.2">
      <c r="A59560" s="253"/>
      <c r="B59560" s="254"/>
    </row>
    <row r="59561" spans="1:2" x14ac:dyDescent="0.2">
      <c r="A59561" s="253"/>
      <c r="B59561" s="254"/>
    </row>
    <row r="59562" spans="1:2" x14ac:dyDescent="0.2">
      <c r="A59562" s="253"/>
      <c r="B59562" s="254"/>
    </row>
    <row r="59563" spans="1:2" x14ac:dyDescent="0.2">
      <c r="A59563" s="253"/>
      <c r="B59563" s="254"/>
    </row>
    <row r="59564" spans="1:2" x14ac:dyDescent="0.2">
      <c r="A59564" s="253"/>
      <c r="B59564" s="254"/>
    </row>
    <row r="59565" spans="1:2" x14ac:dyDescent="0.2">
      <c r="A59565" s="253"/>
      <c r="B59565" s="254"/>
    </row>
    <row r="59566" spans="1:2" x14ac:dyDescent="0.2">
      <c r="A59566" s="253"/>
      <c r="B59566" s="254"/>
    </row>
    <row r="59567" spans="1:2" x14ac:dyDescent="0.2">
      <c r="A59567" s="253"/>
      <c r="B59567" s="254"/>
    </row>
    <row r="59568" spans="1:2" x14ac:dyDescent="0.2">
      <c r="A59568" s="253"/>
      <c r="B59568" s="254"/>
    </row>
    <row r="59569" spans="1:2" x14ac:dyDescent="0.2">
      <c r="A59569" s="253"/>
      <c r="B59569" s="254"/>
    </row>
    <row r="59570" spans="1:2" x14ac:dyDescent="0.2">
      <c r="A59570" s="253"/>
      <c r="B59570" s="254"/>
    </row>
    <row r="59571" spans="1:2" x14ac:dyDescent="0.2">
      <c r="A59571" s="253"/>
      <c r="B59571" s="254"/>
    </row>
    <row r="59572" spans="1:2" x14ac:dyDescent="0.2">
      <c r="A59572" s="253"/>
      <c r="B59572" s="254"/>
    </row>
    <row r="59573" spans="1:2" x14ac:dyDescent="0.2">
      <c r="A59573" s="253"/>
      <c r="B59573" s="254"/>
    </row>
    <row r="59574" spans="1:2" x14ac:dyDescent="0.2">
      <c r="A59574" s="253"/>
      <c r="B59574" s="254"/>
    </row>
    <row r="59575" spans="1:2" x14ac:dyDescent="0.2">
      <c r="A59575" s="253"/>
      <c r="B59575" s="254"/>
    </row>
    <row r="59576" spans="1:2" x14ac:dyDescent="0.2">
      <c r="A59576" s="253"/>
      <c r="B59576" s="254"/>
    </row>
    <row r="59577" spans="1:2" x14ac:dyDescent="0.2">
      <c r="A59577" s="253"/>
      <c r="B59577" s="254"/>
    </row>
    <row r="59578" spans="1:2" x14ac:dyDescent="0.2">
      <c r="A59578" s="253"/>
      <c r="B59578" s="254"/>
    </row>
    <row r="59579" spans="1:2" x14ac:dyDescent="0.2">
      <c r="A59579" s="253"/>
      <c r="B59579" s="254"/>
    </row>
    <row r="59580" spans="1:2" x14ac:dyDescent="0.2">
      <c r="A59580" s="253"/>
      <c r="B59580" s="254"/>
    </row>
    <row r="59581" spans="1:2" x14ac:dyDescent="0.2">
      <c r="A59581" s="253"/>
      <c r="B59581" s="254"/>
    </row>
    <row r="59582" spans="1:2" x14ac:dyDescent="0.2">
      <c r="A59582" s="253"/>
      <c r="B59582" s="254"/>
    </row>
    <row r="59583" spans="1:2" x14ac:dyDescent="0.2">
      <c r="A59583" s="253"/>
      <c r="B59583" s="254"/>
    </row>
    <row r="59584" spans="1:2" x14ac:dyDescent="0.2">
      <c r="A59584" s="253"/>
      <c r="B59584" s="254"/>
    </row>
    <row r="59585" spans="1:2" x14ac:dyDescent="0.2">
      <c r="A59585" s="253"/>
      <c r="B59585" s="254"/>
    </row>
    <row r="59586" spans="1:2" x14ac:dyDescent="0.2">
      <c r="A59586" s="253"/>
      <c r="B59586" s="254"/>
    </row>
    <row r="59587" spans="1:2" x14ac:dyDescent="0.2">
      <c r="A59587" s="253"/>
      <c r="B59587" s="254"/>
    </row>
    <row r="59588" spans="1:2" x14ac:dyDescent="0.2">
      <c r="A59588" s="253"/>
      <c r="B59588" s="254"/>
    </row>
    <row r="59589" spans="1:2" x14ac:dyDescent="0.2">
      <c r="A59589" s="253"/>
      <c r="B59589" s="254"/>
    </row>
    <row r="59590" spans="1:2" x14ac:dyDescent="0.2">
      <c r="A59590" s="253"/>
      <c r="B59590" s="254"/>
    </row>
    <row r="59591" spans="1:2" x14ac:dyDescent="0.2">
      <c r="A59591" s="253"/>
      <c r="B59591" s="254"/>
    </row>
    <row r="59592" spans="1:2" x14ac:dyDescent="0.2">
      <c r="A59592" s="253"/>
      <c r="B59592" s="254"/>
    </row>
    <row r="59593" spans="1:2" x14ac:dyDescent="0.2">
      <c r="A59593" s="253"/>
      <c r="B59593" s="254"/>
    </row>
    <row r="59594" spans="1:2" x14ac:dyDescent="0.2">
      <c r="A59594" s="253"/>
      <c r="B59594" s="254"/>
    </row>
    <row r="59595" spans="1:2" x14ac:dyDescent="0.2">
      <c r="A59595" s="253"/>
      <c r="B59595" s="254"/>
    </row>
    <row r="59596" spans="1:2" x14ac:dyDescent="0.2">
      <c r="A59596" s="253"/>
      <c r="B59596" s="254"/>
    </row>
    <row r="59597" spans="1:2" x14ac:dyDescent="0.2">
      <c r="A59597" s="253"/>
      <c r="B59597" s="254"/>
    </row>
    <row r="59598" spans="1:2" x14ac:dyDescent="0.2">
      <c r="A59598" s="253"/>
      <c r="B59598" s="254"/>
    </row>
    <row r="59599" spans="1:2" x14ac:dyDescent="0.2">
      <c r="A59599" s="253"/>
      <c r="B59599" s="254"/>
    </row>
    <row r="59600" spans="1:2" x14ac:dyDescent="0.2">
      <c r="A59600" s="253"/>
      <c r="B59600" s="254"/>
    </row>
    <row r="59601" spans="1:2" x14ac:dyDescent="0.2">
      <c r="A59601" s="253"/>
      <c r="B59601" s="254"/>
    </row>
    <row r="59602" spans="1:2" x14ac:dyDescent="0.2">
      <c r="A59602" s="253"/>
      <c r="B59602" s="254"/>
    </row>
    <row r="59603" spans="1:2" x14ac:dyDescent="0.2">
      <c r="A59603" s="253"/>
      <c r="B59603" s="254"/>
    </row>
    <row r="59604" spans="1:2" x14ac:dyDescent="0.2">
      <c r="A59604" s="253"/>
      <c r="B59604" s="254"/>
    </row>
    <row r="59605" spans="1:2" x14ac:dyDescent="0.2">
      <c r="A59605" s="253"/>
      <c r="B59605" s="254"/>
    </row>
    <row r="59606" spans="1:2" x14ac:dyDescent="0.2">
      <c r="A59606" s="253"/>
      <c r="B59606" s="254"/>
    </row>
    <row r="59607" spans="1:2" x14ac:dyDescent="0.2">
      <c r="A59607" s="253"/>
      <c r="B59607" s="254"/>
    </row>
    <row r="59608" spans="1:2" x14ac:dyDescent="0.2">
      <c r="A59608" s="253"/>
      <c r="B59608" s="254"/>
    </row>
    <row r="59609" spans="1:2" x14ac:dyDescent="0.2">
      <c r="A59609" s="253"/>
      <c r="B59609" s="254"/>
    </row>
    <row r="59610" spans="1:2" x14ac:dyDescent="0.2">
      <c r="A59610" s="253"/>
      <c r="B59610" s="254"/>
    </row>
    <row r="59611" spans="1:2" x14ac:dyDescent="0.2">
      <c r="A59611" s="253"/>
      <c r="B59611" s="254"/>
    </row>
    <row r="59612" spans="1:2" x14ac:dyDescent="0.2">
      <c r="A59612" s="253"/>
      <c r="B59612" s="254"/>
    </row>
    <row r="59613" spans="1:2" x14ac:dyDescent="0.2">
      <c r="A59613" s="253"/>
      <c r="B59613" s="254"/>
    </row>
    <row r="59614" spans="1:2" x14ac:dyDescent="0.2">
      <c r="A59614" s="253"/>
      <c r="B59614" s="254"/>
    </row>
    <row r="59615" spans="1:2" x14ac:dyDescent="0.2">
      <c r="A59615" s="253"/>
      <c r="B59615" s="254"/>
    </row>
    <row r="59616" spans="1:2" x14ac:dyDescent="0.2">
      <c r="A59616" s="253"/>
      <c r="B59616" s="254"/>
    </row>
    <row r="59617" spans="1:2" x14ac:dyDescent="0.2">
      <c r="A59617" s="253"/>
      <c r="B59617" s="254"/>
    </row>
    <row r="59618" spans="1:2" x14ac:dyDescent="0.2">
      <c r="A59618" s="253"/>
      <c r="B59618" s="254"/>
    </row>
    <row r="59619" spans="1:2" x14ac:dyDescent="0.2">
      <c r="A59619" s="253"/>
      <c r="B59619" s="254"/>
    </row>
    <row r="59620" spans="1:2" x14ac:dyDescent="0.2">
      <c r="A59620" s="253"/>
      <c r="B59620" s="254"/>
    </row>
    <row r="59621" spans="1:2" x14ac:dyDescent="0.2">
      <c r="A59621" s="253"/>
      <c r="B59621" s="254"/>
    </row>
    <row r="59622" spans="1:2" x14ac:dyDescent="0.2">
      <c r="A59622" s="253"/>
      <c r="B59622" s="254"/>
    </row>
    <row r="59623" spans="1:2" x14ac:dyDescent="0.2">
      <c r="A59623" s="253"/>
      <c r="B59623" s="254"/>
    </row>
    <row r="59624" spans="1:2" x14ac:dyDescent="0.2">
      <c r="A59624" s="253"/>
      <c r="B59624" s="254"/>
    </row>
    <row r="59625" spans="1:2" x14ac:dyDescent="0.2">
      <c r="A59625" s="253"/>
      <c r="B59625" s="254"/>
    </row>
    <row r="59626" spans="1:2" x14ac:dyDescent="0.2">
      <c r="A59626" s="253"/>
      <c r="B59626" s="254"/>
    </row>
    <row r="59627" spans="1:2" x14ac:dyDescent="0.2">
      <c r="A59627" s="253"/>
      <c r="B59627" s="254"/>
    </row>
    <row r="59628" spans="1:2" x14ac:dyDescent="0.2">
      <c r="A59628" s="253"/>
      <c r="B59628" s="254"/>
    </row>
    <row r="59629" spans="1:2" x14ac:dyDescent="0.2">
      <c r="A59629" s="253"/>
      <c r="B59629" s="254"/>
    </row>
    <row r="59630" spans="1:2" x14ac:dyDescent="0.2">
      <c r="A59630" s="253"/>
      <c r="B59630" s="254"/>
    </row>
    <row r="59631" spans="1:2" x14ac:dyDescent="0.2">
      <c r="A59631" s="253"/>
      <c r="B59631" s="254"/>
    </row>
    <row r="59632" spans="1:2" x14ac:dyDescent="0.2">
      <c r="A59632" s="253"/>
      <c r="B59632" s="254"/>
    </row>
    <row r="59633" spans="1:2" x14ac:dyDescent="0.2">
      <c r="A59633" s="253"/>
      <c r="B59633" s="254"/>
    </row>
    <row r="59634" spans="1:2" x14ac:dyDescent="0.2">
      <c r="A59634" s="253"/>
      <c r="B59634" s="254"/>
    </row>
    <row r="59635" spans="1:2" x14ac:dyDescent="0.2">
      <c r="A59635" s="253"/>
      <c r="B59635" s="254"/>
    </row>
    <row r="59636" spans="1:2" x14ac:dyDescent="0.2">
      <c r="A59636" s="253"/>
      <c r="B59636" s="254"/>
    </row>
    <row r="59637" spans="1:2" x14ac:dyDescent="0.2">
      <c r="A59637" s="253"/>
      <c r="B59637" s="254"/>
    </row>
    <row r="59638" spans="1:2" x14ac:dyDescent="0.2">
      <c r="A59638" s="253"/>
      <c r="B59638" s="254"/>
    </row>
    <row r="59639" spans="1:2" x14ac:dyDescent="0.2">
      <c r="A59639" s="253"/>
      <c r="B59639" s="254"/>
    </row>
    <row r="59640" spans="1:2" x14ac:dyDescent="0.2">
      <c r="A59640" s="253"/>
      <c r="B59640" s="254"/>
    </row>
    <row r="59641" spans="1:2" x14ac:dyDescent="0.2">
      <c r="A59641" s="253"/>
      <c r="B59641" s="254"/>
    </row>
    <row r="59642" spans="1:2" x14ac:dyDescent="0.2">
      <c r="A59642" s="253"/>
      <c r="B59642" s="254"/>
    </row>
    <row r="59643" spans="1:2" x14ac:dyDescent="0.2">
      <c r="A59643" s="253"/>
      <c r="B59643" s="254"/>
    </row>
    <row r="59644" spans="1:2" x14ac:dyDescent="0.2">
      <c r="A59644" s="253"/>
      <c r="B59644" s="254"/>
    </row>
    <row r="59645" spans="1:2" x14ac:dyDescent="0.2">
      <c r="A59645" s="253"/>
      <c r="B59645" s="254"/>
    </row>
    <row r="59646" spans="1:2" x14ac:dyDescent="0.2">
      <c r="A59646" s="253"/>
      <c r="B59646" s="254"/>
    </row>
    <row r="59647" spans="1:2" x14ac:dyDescent="0.2">
      <c r="A59647" s="253"/>
      <c r="B59647" s="254"/>
    </row>
    <row r="59648" spans="1:2" x14ac:dyDescent="0.2">
      <c r="A59648" s="253"/>
      <c r="B59648" s="254"/>
    </row>
    <row r="59649" spans="1:2" x14ac:dyDescent="0.2">
      <c r="A59649" s="253"/>
      <c r="B59649" s="254"/>
    </row>
    <row r="59650" spans="1:2" x14ac:dyDescent="0.2">
      <c r="A59650" s="253"/>
      <c r="B59650" s="254"/>
    </row>
    <row r="59651" spans="1:2" x14ac:dyDescent="0.2">
      <c r="A59651" s="253"/>
      <c r="B59651" s="254"/>
    </row>
    <row r="59652" spans="1:2" x14ac:dyDescent="0.2">
      <c r="A59652" s="253"/>
      <c r="B59652" s="254"/>
    </row>
    <row r="59653" spans="1:2" x14ac:dyDescent="0.2">
      <c r="A59653" s="253"/>
      <c r="B59653" s="254"/>
    </row>
    <row r="59654" spans="1:2" x14ac:dyDescent="0.2">
      <c r="A59654" s="253"/>
      <c r="B59654" s="254"/>
    </row>
    <row r="59655" spans="1:2" x14ac:dyDescent="0.2">
      <c r="A59655" s="253"/>
      <c r="B59655" s="254"/>
    </row>
    <row r="59656" spans="1:2" x14ac:dyDescent="0.2">
      <c r="A59656" s="253"/>
      <c r="B59656" s="254"/>
    </row>
    <row r="59657" spans="1:2" x14ac:dyDescent="0.2">
      <c r="A59657" s="253"/>
      <c r="B59657" s="254"/>
    </row>
    <row r="59658" spans="1:2" x14ac:dyDescent="0.2">
      <c r="A59658" s="253"/>
      <c r="B59658" s="254"/>
    </row>
    <row r="59659" spans="1:2" x14ac:dyDescent="0.2">
      <c r="A59659" s="253"/>
      <c r="B59659" s="254"/>
    </row>
    <row r="59660" spans="1:2" x14ac:dyDescent="0.2">
      <c r="A59660" s="253"/>
      <c r="B59660" s="254"/>
    </row>
    <row r="59661" spans="1:2" x14ac:dyDescent="0.2">
      <c r="A59661" s="253"/>
      <c r="B59661" s="254"/>
    </row>
    <row r="59662" spans="1:2" x14ac:dyDescent="0.2">
      <c r="A59662" s="253"/>
      <c r="B59662" s="254"/>
    </row>
    <row r="59663" spans="1:2" x14ac:dyDescent="0.2">
      <c r="A59663" s="253"/>
      <c r="B59663" s="254"/>
    </row>
    <row r="59664" spans="1:2" x14ac:dyDescent="0.2">
      <c r="A59664" s="253"/>
      <c r="B59664" s="254"/>
    </row>
    <row r="59665" spans="1:2" x14ac:dyDescent="0.2">
      <c r="A59665" s="253"/>
      <c r="B59665" s="254"/>
    </row>
    <row r="59666" spans="1:2" x14ac:dyDescent="0.2">
      <c r="A59666" s="253"/>
      <c r="B59666" s="254"/>
    </row>
    <row r="59667" spans="1:2" x14ac:dyDescent="0.2">
      <c r="A59667" s="253"/>
      <c r="B59667" s="254"/>
    </row>
    <row r="59668" spans="1:2" x14ac:dyDescent="0.2">
      <c r="A59668" s="253"/>
      <c r="B59668" s="254"/>
    </row>
    <row r="59669" spans="1:2" x14ac:dyDescent="0.2">
      <c r="A59669" s="253"/>
      <c r="B59669" s="254"/>
    </row>
    <row r="59670" spans="1:2" x14ac:dyDescent="0.2">
      <c r="A59670" s="253"/>
      <c r="B59670" s="254"/>
    </row>
    <row r="59671" spans="1:2" x14ac:dyDescent="0.2">
      <c r="A59671" s="253"/>
      <c r="B59671" s="254"/>
    </row>
    <row r="59672" spans="1:2" x14ac:dyDescent="0.2">
      <c r="A59672" s="253"/>
      <c r="B59672" s="254"/>
    </row>
    <row r="59673" spans="1:2" x14ac:dyDescent="0.2">
      <c r="A59673" s="253"/>
      <c r="B59673" s="254"/>
    </row>
    <row r="59674" spans="1:2" x14ac:dyDescent="0.2">
      <c r="A59674" s="253"/>
      <c r="B59674" s="254"/>
    </row>
    <row r="59675" spans="1:2" x14ac:dyDescent="0.2">
      <c r="A59675" s="253"/>
      <c r="B59675" s="254"/>
    </row>
    <row r="59676" spans="1:2" x14ac:dyDescent="0.2">
      <c r="A59676" s="253"/>
      <c r="B59676" s="254"/>
    </row>
    <row r="59677" spans="1:2" x14ac:dyDescent="0.2">
      <c r="A59677" s="253"/>
      <c r="B59677" s="254"/>
    </row>
    <row r="59678" spans="1:2" x14ac:dyDescent="0.2">
      <c r="A59678" s="253"/>
      <c r="B59678" s="254"/>
    </row>
    <row r="59679" spans="1:2" x14ac:dyDescent="0.2">
      <c r="A59679" s="253"/>
      <c r="B59679" s="254"/>
    </row>
    <row r="59680" spans="1:2" x14ac:dyDescent="0.2">
      <c r="A59680" s="253"/>
      <c r="B59680" s="254"/>
    </row>
    <row r="59681" spans="1:2" x14ac:dyDescent="0.2">
      <c r="A59681" s="253"/>
      <c r="B59681" s="254"/>
    </row>
    <row r="59682" spans="1:2" x14ac:dyDescent="0.2">
      <c r="A59682" s="253"/>
      <c r="B59682" s="254"/>
    </row>
    <row r="59683" spans="1:2" x14ac:dyDescent="0.2">
      <c r="A59683" s="253"/>
      <c r="B59683" s="254"/>
    </row>
    <row r="59684" spans="1:2" x14ac:dyDescent="0.2">
      <c r="A59684" s="253"/>
      <c r="B59684" s="254"/>
    </row>
    <row r="59685" spans="1:2" x14ac:dyDescent="0.2">
      <c r="A59685" s="253"/>
      <c r="B59685" s="254"/>
    </row>
    <row r="59686" spans="1:2" x14ac:dyDescent="0.2">
      <c r="A59686" s="253"/>
      <c r="B59686" s="254"/>
    </row>
    <row r="59687" spans="1:2" x14ac:dyDescent="0.2">
      <c r="A59687" s="253"/>
      <c r="B59687" s="254"/>
    </row>
    <row r="59688" spans="1:2" x14ac:dyDescent="0.2">
      <c r="A59688" s="253"/>
      <c r="B59688" s="254"/>
    </row>
    <row r="59689" spans="1:2" x14ac:dyDescent="0.2">
      <c r="A59689" s="253"/>
      <c r="B59689" s="254"/>
    </row>
    <row r="59690" spans="1:2" x14ac:dyDescent="0.2">
      <c r="A59690" s="253"/>
      <c r="B59690" s="254"/>
    </row>
    <row r="59691" spans="1:2" x14ac:dyDescent="0.2">
      <c r="A59691" s="253"/>
      <c r="B59691" s="254"/>
    </row>
    <row r="59692" spans="1:2" x14ac:dyDescent="0.2">
      <c r="A59692" s="253"/>
      <c r="B59692" s="254"/>
    </row>
    <row r="59693" spans="1:2" x14ac:dyDescent="0.2">
      <c r="A59693" s="253"/>
      <c r="B59693" s="254"/>
    </row>
    <row r="59694" spans="1:2" x14ac:dyDescent="0.2">
      <c r="A59694" s="253"/>
      <c r="B59694" s="254"/>
    </row>
    <row r="59695" spans="1:2" x14ac:dyDescent="0.2">
      <c r="A59695" s="253"/>
      <c r="B59695" s="254"/>
    </row>
    <row r="59696" spans="1:2" x14ac:dyDescent="0.2">
      <c r="A59696" s="253"/>
      <c r="B59696" s="254"/>
    </row>
    <row r="59697" spans="1:2" x14ac:dyDescent="0.2">
      <c r="A59697" s="253"/>
      <c r="B59697" s="254"/>
    </row>
    <row r="59698" spans="1:2" x14ac:dyDescent="0.2">
      <c r="A59698" s="253"/>
      <c r="B59698" s="254"/>
    </row>
    <row r="59699" spans="1:2" x14ac:dyDescent="0.2">
      <c r="A59699" s="253"/>
      <c r="B59699" s="254"/>
    </row>
    <row r="59700" spans="1:2" x14ac:dyDescent="0.2">
      <c r="A59700" s="253"/>
      <c r="B59700" s="254"/>
    </row>
    <row r="59701" spans="1:2" x14ac:dyDescent="0.2">
      <c r="A59701" s="253"/>
      <c r="B59701" s="254"/>
    </row>
    <row r="59702" spans="1:2" x14ac:dyDescent="0.2">
      <c r="A59702" s="253"/>
      <c r="B59702" s="254"/>
    </row>
    <row r="59703" spans="1:2" x14ac:dyDescent="0.2">
      <c r="A59703" s="253"/>
      <c r="B59703" s="254"/>
    </row>
    <row r="59704" spans="1:2" x14ac:dyDescent="0.2">
      <c r="A59704" s="253"/>
      <c r="B59704" s="254"/>
    </row>
    <row r="59705" spans="1:2" x14ac:dyDescent="0.2">
      <c r="A59705" s="253"/>
      <c r="B59705" s="254"/>
    </row>
    <row r="59706" spans="1:2" x14ac:dyDescent="0.2">
      <c r="A59706" s="253"/>
      <c r="B59706" s="254"/>
    </row>
    <row r="59707" spans="1:2" x14ac:dyDescent="0.2">
      <c r="A59707" s="253"/>
      <c r="B59707" s="254"/>
    </row>
    <row r="59708" spans="1:2" x14ac:dyDescent="0.2">
      <c r="A59708" s="253"/>
      <c r="B59708" s="254"/>
    </row>
    <row r="59709" spans="1:2" x14ac:dyDescent="0.2">
      <c r="A59709" s="253"/>
      <c r="B59709" s="254"/>
    </row>
    <row r="59710" spans="1:2" x14ac:dyDescent="0.2">
      <c r="A59710" s="253"/>
      <c r="B59710" s="254"/>
    </row>
    <row r="59711" spans="1:2" x14ac:dyDescent="0.2">
      <c r="A59711" s="253"/>
      <c r="B59711" s="254"/>
    </row>
    <row r="59712" spans="1:2" x14ac:dyDescent="0.2">
      <c r="A59712" s="253"/>
      <c r="B59712" s="254"/>
    </row>
    <row r="59713" spans="1:2" x14ac:dyDescent="0.2">
      <c r="A59713" s="253"/>
      <c r="B59713" s="254"/>
    </row>
    <row r="59714" spans="1:2" x14ac:dyDescent="0.2">
      <c r="A59714" s="253"/>
      <c r="B59714" s="254"/>
    </row>
    <row r="59715" spans="1:2" x14ac:dyDescent="0.2">
      <c r="A59715" s="253"/>
      <c r="B59715" s="254"/>
    </row>
    <row r="59716" spans="1:2" x14ac:dyDescent="0.2">
      <c r="A59716" s="253"/>
      <c r="B59716" s="254"/>
    </row>
    <row r="59717" spans="1:2" x14ac:dyDescent="0.2">
      <c r="A59717" s="253"/>
      <c r="B59717" s="254"/>
    </row>
    <row r="59718" spans="1:2" x14ac:dyDescent="0.2">
      <c r="A59718" s="253"/>
      <c r="B59718" s="254"/>
    </row>
    <row r="59719" spans="1:2" x14ac:dyDescent="0.2">
      <c r="A59719" s="253"/>
      <c r="B59719" s="254"/>
    </row>
    <row r="59720" spans="1:2" x14ac:dyDescent="0.2">
      <c r="A59720" s="253"/>
      <c r="B59720" s="254"/>
    </row>
    <row r="59721" spans="1:2" x14ac:dyDescent="0.2">
      <c r="A59721" s="253"/>
      <c r="B59721" s="254"/>
    </row>
    <row r="59722" spans="1:2" x14ac:dyDescent="0.2">
      <c r="A59722" s="253"/>
      <c r="B59722" s="254"/>
    </row>
    <row r="59723" spans="1:2" x14ac:dyDescent="0.2">
      <c r="A59723" s="253"/>
      <c r="B59723" s="254"/>
    </row>
    <row r="59724" spans="1:2" x14ac:dyDescent="0.2">
      <c r="A59724" s="253"/>
      <c r="B59724" s="254"/>
    </row>
    <row r="59725" spans="1:2" x14ac:dyDescent="0.2">
      <c r="A59725" s="253"/>
      <c r="B59725" s="254"/>
    </row>
    <row r="59726" spans="1:2" x14ac:dyDescent="0.2">
      <c r="A59726" s="253"/>
      <c r="B59726" s="254"/>
    </row>
    <row r="59727" spans="1:2" x14ac:dyDescent="0.2">
      <c r="A59727" s="253"/>
      <c r="B59727" s="254"/>
    </row>
    <row r="59728" spans="1:2" x14ac:dyDescent="0.2">
      <c r="A59728" s="253"/>
      <c r="B59728" s="254"/>
    </row>
    <row r="59729" spans="1:2" x14ac:dyDescent="0.2">
      <c r="A59729" s="253"/>
      <c r="B59729" s="254"/>
    </row>
    <row r="59730" spans="1:2" x14ac:dyDescent="0.2">
      <c r="A59730" s="253"/>
      <c r="B59730" s="254"/>
    </row>
    <row r="59731" spans="1:2" x14ac:dyDescent="0.2">
      <c r="A59731" s="253"/>
      <c r="B59731" s="254"/>
    </row>
    <row r="59732" spans="1:2" x14ac:dyDescent="0.2">
      <c r="A59732" s="253"/>
      <c r="B59732" s="254"/>
    </row>
    <row r="59733" spans="1:2" x14ac:dyDescent="0.2">
      <c r="A59733" s="253"/>
      <c r="B59733" s="254"/>
    </row>
    <row r="59734" spans="1:2" x14ac:dyDescent="0.2">
      <c r="A59734" s="253"/>
      <c r="B59734" s="254"/>
    </row>
    <row r="59735" spans="1:2" x14ac:dyDescent="0.2">
      <c r="A59735" s="253"/>
      <c r="B59735" s="254"/>
    </row>
    <row r="59736" spans="1:2" x14ac:dyDescent="0.2">
      <c r="A59736" s="253"/>
      <c r="B59736" s="254"/>
    </row>
    <row r="59737" spans="1:2" x14ac:dyDescent="0.2">
      <c r="A59737" s="253"/>
      <c r="B59737" s="254"/>
    </row>
    <row r="59738" spans="1:2" x14ac:dyDescent="0.2">
      <c r="A59738" s="253"/>
      <c r="B59738" s="254"/>
    </row>
    <row r="59739" spans="1:2" x14ac:dyDescent="0.2">
      <c r="A59739" s="253"/>
      <c r="B59739" s="254"/>
    </row>
    <row r="59740" spans="1:2" x14ac:dyDescent="0.2">
      <c r="A59740" s="253"/>
      <c r="B59740" s="254"/>
    </row>
    <row r="59741" spans="1:2" x14ac:dyDescent="0.2">
      <c r="A59741" s="253"/>
      <c r="B59741" s="254"/>
    </row>
    <row r="59742" spans="1:2" x14ac:dyDescent="0.2">
      <c r="A59742" s="253"/>
      <c r="B59742" s="254"/>
    </row>
    <row r="59743" spans="1:2" x14ac:dyDescent="0.2">
      <c r="A59743" s="253"/>
      <c r="B59743" s="254"/>
    </row>
    <row r="59744" spans="1:2" x14ac:dyDescent="0.2">
      <c r="A59744" s="253"/>
      <c r="B59744" s="254"/>
    </row>
    <row r="59745" spans="1:2" x14ac:dyDescent="0.2">
      <c r="A59745" s="253"/>
      <c r="B59745" s="254"/>
    </row>
    <row r="59746" spans="1:2" x14ac:dyDescent="0.2">
      <c r="A59746" s="253"/>
      <c r="B59746" s="254"/>
    </row>
    <row r="59747" spans="1:2" x14ac:dyDescent="0.2">
      <c r="A59747" s="253"/>
      <c r="B59747" s="254"/>
    </row>
    <row r="59748" spans="1:2" x14ac:dyDescent="0.2">
      <c r="A59748" s="253"/>
      <c r="B59748" s="254"/>
    </row>
    <row r="59749" spans="1:2" x14ac:dyDescent="0.2">
      <c r="A59749" s="253"/>
      <c r="B59749" s="254"/>
    </row>
    <row r="59750" spans="1:2" x14ac:dyDescent="0.2">
      <c r="A59750" s="253"/>
      <c r="B59750" s="254"/>
    </row>
    <row r="59751" spans="1:2" x14ac:dyDescent="0.2">
      <c r="A59751" s="253"/>
      <c r="B59751" s="254"/>
    </row>
    <row r="59752" spans="1:2" x14ac:dyDescent="0.2">
      <c r="A59752" s="253"/>
      <c r="B59752" s="254"/>
    </row>
    <row r="59753" spans="1:2" x14ac:dyDescent="0.2">
      <c r="A59753" s="253"/>
      <c r="B59753" s="254"/>
    </row>
    <row r="59754" spans="1:2" x14ac:dyDescent="0.2">
      <c r="A59754" s="253"/>
      <c r="B59754" s="254"/>
    </row>
    <row r="59755" spans="1:2" x14ac:dyDescent="0.2">
      <c r="A59755" s="253"/>
      <c r="B59755" s="254"/>
    </row>
    <row r="59756" spans="1:2" x14ac:dyDescent="0.2">
      <c r="A59756" s="253"/>
      <c r="B59756" s="254"/>
    </row>
    <row r="59757" spans="1:2" x14ac:dyDescent="0.2">
      <c r="A59757" s="253"/>
      <c r="B59757" s="254"/>
    </row>
    <row r="59758" spans="1:2" x14ac:dyDescent="0.2">
      <c r="A59758" s="253"/>
      <c r="B59758" s="254"/>
    </row>
    <row r="59759" spans="1:2" x14ac:dyDescent="0.2">
      <c r="A59759" s="253"/>
      <c r="B59759" s="254"/>
    </row>
    <row r="59760" spans="1:2" x14ac:dyDescent="0.2">
      <c r="A59760" s="253"/>
      <c r="B59760" s="254"/>
    </row>
    <row r="59761" spans="1:2" x14ac:dyDescent="0.2">
      <c r="A59761" s="253"/>
      <c r="B59761" s="254"/>
    </row>
    <row r="59762" spans="1:2" x14ac:dyDescent="0.2">
      <c r="A59762" s="253"/>
      <c r="B59762" s="254"/>
    </row>
    <row r="59763" spans="1:2" x14ac:dyDescent="0.2">
      <c r="A59763" s="253"/>
      <c r="B59763" s="254"/>
    </row>
    <row r="59764" spans="1:2" x14ac:dyDescent="0.2">
      <c r="A59764" s="253"/>
      <c r="B59764" s="254"/>
    </row>
    <row r="59765" spans="1:2" x14ac:dyDescent="0.2">
      <c r="A59765" s="253"/>
      <c r="B59765" s="254"/>
    </row>
    <row r="59766" spans="1:2" x14ac:dyDescent="0.2">
      <c r="A59766" s="253"/>
      <c r="B59766" s="254"/>
    </row>
    <row r="59767" spans="1:2" x14ac:dyDescent="0.2">
      <c r="A59767" s="253"/>
      <c r="B59767" s="254"/>
    </row>
    <row r="59768" spans="1:2" x14ac:dyDescent="0.2">
      <c r="A59768" s="253"/>
      <c r="B59768" s="254"/>
    </row>
    <row r="59769" spans="1:2" x14ac:dyDescent="0.2">
      <c r="A59769" s="253"/>
      <c r="B59769" s="254"/>
    </row>
    <row r="59770" spans="1:2" x14ac:dyDescent="0.2">
      <c r="A59770" s="253"/>
      <c r="B59770" s="254"/>
    </row>
    <row r="59771" spans="1:2" x14ac:dyDescent="0.2">
      <c r="A59771" s="253"/>
      <c r="B59771" s="254"/>
    </row>
    <row r="59772" spans="1:2" x14ac:dyDescent="0.2">
      <c r="A59772" s="253"/>
      <c r="B59772" s="254"/>
    </row>
    <row r="59773" spans="1:2" x14ac:dyDescent="0.2">
      <c r="A59773" s="253"/>
      <c r="B59773" s="254"/>
    </row>
    <row r="59774" spans="1:2" x14ac:dyDescent="0.2">
      <c r="A59774" s="253"/>
      <c r="B59774" s="254"/>
    </row>
    <row r="59775" spans="1:2" x14ac:dyDescent="0.2">
      <c r="A59775" s="253"/>
      <c r="B59775" s="254"/>
    </row>
    <row r="59776" spans="1:2" x14ac:dyDescent="0.2">
      <c r="A59776" s="253"/>
      <c r="B59776" s="254"/>
    </row>
    <row r="59777" spans="1:2" x14ac:dyDescent="0.2">
      <c r="A59777" s="253"/>
      <c r="B59777" s="254"/>
    </row>
    <row r="59778" spans="1:2" x14ac:dyDescent="0.2">
      <c r="A59778" s="253"/>
      <c r="B59778" s="254"/>
    </row>
    <row r="59779" spans="1:2" x14ac:dyDescent="0.2">
      <c r="A59779" s="253"/>
      <c r="B59779" s="254"/>
    </row>
    <row r="59780" spans="1:2" x14ac:dyDescent="0.2">
      <c r="A59780" s="253"/>
      <c r="B59780" s="254"/>
    </row>
    <row r="59781" spans="1:2" x14ac:dyDescent="0.2">
      <c r="A59781" s="253"/>
      <c r="B59781" s="254"/>
    </row>
    <row r="59782" spans="1:2" x14ac:dyDescent="0.2">
      <c r="A59782" s="253"/>
      <c r="B59782" s="254"/>
    </row>
    <row r="59783" spans="1:2" x14ac:dyDescent="0.2">
      <c r="A59783" s="253"/>
      <c r="B59783" s="254"/>
    </row>
    <row r="59784" spans="1:2" x14ac:dyDescent="0.2">
      <c r="A59784" s="253"/>
      <c r="B59784" s="254"/>
    </row>
    <row r="59785" spans="1:2" x14ac:dyDescent="0.2">
      <c r="A59785" s="253"/>
      <c r="B59785" s="254"/>
    </row>
    <row r="59786" spans="1:2" x14ac:dyDescent="0.2">
      <c r="A59786" s="253"/>
      <c r="B59786" s="254"/>
    </row>
    <row r="59787" spans="1:2" x14ac:dyDescent="0.2">
      <c r="A59787" s="253"/>
      <c r="B59787" s="254"/>
    </row>
    <row r="59788" spans="1:2" x14ac:dyDescent="0.2">
      <c r="A59788" s="253"/>
      <c r="B59788" s="254"/>
    </row>
    <row r="59789" spans="1:2" x14ac:dyDescent="0.2">
      <c r="A59789" s="253"/>
      <c r="B59789" s="254"/>
    </row>
    <row r="59790" spans="1:2" x14ac:dyDescent="0.2">
      <c r="A59790" s="253"/>
      <c r="B59790" s="254"/>
    </row>
    <row r="59791" spans="1:2" x14ac:dyDescent="0.2">
      <c r="A59791" s="253"/>
      <c r="B59791" s="254"/>
    </row>
    <row r="59792" spans="1:2" x14ac:dyDescent="0.2">
      <c r="A59792" s="253"/>
      <c r="B59792" s="254"/>
    </row>
    <row r="59793" spans="1:2" x14ac:dyDescent="0.2">
      <c r="A59793" s="253"/>
      <c r="B59793" s="254"/>
    </row>
    <row r="59794" spans="1:2" x14ac:dyDescent="0.2">
      <c r="A59794" s="253"/>
      <c r="B59794" s="254"/>
    </row>
    <row r="59795" spans="1:2" x14ac:dyDescent="0.2">
      <c r="A59795" s="253"/>
      <c r="B59795" s="254"/>
    </row>
    <row r="59796" spans="1:2" x14ac:dyDescent="0.2">
      <c r="A59796" s="253"/>
      <c r="B59796" s="254"/>
    </row>
    <row r="59797" spans="1:2" x14ac:dyDescent="0.2">
      <c r="A59797" s="253"/>
      <c r="B59797" s="254"/>
    </row>
    <row r="59798" spans="1:2" x14ac:dyDescent="0.2">
      <c r="A59798" s="253"/>
      <c r="B59798" s="254"/>
    </row>
    <row r="59799" spans="1:2" x14ac:dyDescent="0.2">
      <c r="A59799" s="253"/>
      <c r="B59799" s="254"/>
    </row>
    <row r="59800" spans="1:2" x14ac:dyDescent="0.2">
      <c r="A59800" s="253"/>
      <c r="B59800" s="254"/>
    </row>
    <row r="59801" spans="1:2" x14ac:dyDescent="0.2">
      <c r="A59801" s="253"/>
      <c r="B59801" s="254"/>
    </row>
    <row r="59802" spans="1:2" x14ac:dyDescent="0.2">
      <c r="A59802" s="253"/>
      <c r="B59802" s="254"/>
    </row>
    <row r="59803" spans="1:2" x14ac:dyDescent="0.2">
      <c r="A59803" s="253"/>
      <c r="B59803" s="254"/>
    </row>
    <row r="59804" spans="1:2" x14ac:dyDescent="0.2">
      <c r="A59804" s="253"/>
      <c r="B59804" s="254"/>
    </row>
    <row r="59805" spans="1:2" x14ac:dyDescent="0.2">
      <c r="A59805" s="253"/>
      <c r="B59805" s="254"/>
    </row>
    <row r="59806" spans="1:2" x14ac:dyDescent="0.2">
      <c r="A59806" s="253"/>
      <c r="B59806" s="254"/>
    </row>
    <row r="59807" spans="1:2" x14ac:dyDescent="0.2">
      <c r="A59807" s="253"/>
      <c r="B59807" s="254"/>
    </row>
    <row r="59808" spans="1:2" x14ac:dyDescent="0.2">
      <c r="A59808" s="253"/>
      <c r="B59808" s="254"/>
    </row>
    <row r="59809" spans="1:2" x14ac:dyDescent="0.2">
      <c r="A59809" s="253"/>
      <c r="B59809" s="254"/>
    </row>
    <row r="59810" spans="1:2" x14ac:dyDescent="0.2">
      <c r="A59810" s="253"/>
      <c r="B59810" s="254"/>
    </row>
    <row r="59811" spans="1:2" x14ac:dyDescent="0.2">
      <c r="A59811" s="253"/>
      <c r="B59811" s="254"/>
    </row>
    <row r="59812" spans="1:2" x14ac:dyDescent="0.2">
      <c r="A59812" s="253"/>
      <c r="B59812" s="254"/>
    </row>
    <row r="59813" spans="1:2" x14ac:dyDescent="0.2">
      <c r="A59813" s="253"/>
      <c r="B59813" s="254"/>
    </row>
    <row r="59814" spans="1:2" x14ac:dyDescent="0.2">
      <c r="A59814" s="253"/>
      <c r="B59814" s="254"/>
    </row>
    <row r="59815" spans="1:2" x14ac:dyDescent="0.2">
      <c r="A59815" s="253"/>
      <c r="B59815" s="254"/>
    </row>
    <row r="59816" spans="1:2" x14ac:dyDescent="0.2">
      <c r="A59816" s="253"/>
      <c r="B59816" s="254"/>
    </row>
    <row r="59817" spans="1:2" x14ac:dyDescent="0.2">
      <c r="A59817" s="253"/>
      <c r="B59817" s="254"/>
    </row>
    <row r="59818" spans="1:2" x14ac:dyDescent="0.2">
      <c r="A59818" s="253"/>
      <c r="B59818" s="254"/>
    </row>
    <row r="59819" spans="1:2" x14ac:dyDescent="0.2">
      <c r="A59819" s="253"/>
      <c r="B59819" s="254"/>
    </row>
    <row r="59820" spans="1:2" x14ac:dyDescent="0.2">
      <c r="A59820" s="253"/>
      <c r="B59820" s="254"/>
    </row>
    <row r="59821" spans="1:2" x14ac:dyDescent="0.2">
      <c r="A59821" s="253"/>
      <c r="B59821" s="254"/>
    </row>
    <row r="59822" spans="1:2" x14ac:dyDescent="0.2">
      <c r="A59822" s="253"/>
      <c r="B59822" s="254"/>
    </row>
    <row r="59823" spans="1:2" x14ac:dyDescent="0.2">
      <c r="A59823" s="253"/>
      <c r="B59823" s="254"/>
    </row>
    <row r="59824" spans="1:2" x14ac:dyDescent="0.2">
      <c r="A59824" s="253"/>
      <c r="B59824" s="254"/>
    </row>
    <row r="59825" spans="1:2" x14ac:dyDescent="0.2">
      <c r="A59825" s="253"/>
      <c r="B59825" s="254"/>
    </row>
    <row r="59826" spans="1:2" x14ac:dyDescent="0.2">
      <c r="A59826" s="253"/>
      <c r="B59826" s="254"/>
    </row>
    <row r="59827" spans="1:2" x14ac:dyDescent="0.2">
      <c r="A59827" s="253"/>
      <c r="B59827" s="254"/>
    </row>
    <row r="59828" spans="1:2" x14ac:dyDescent="0.2">
      <c r="A59828" s="253"/>
      <c r="B59828" s="254"/>
    </row>
    <row r="59829" spans="1:2" x14ac:dyDescent="0.2">
      <c r="A59829" s="253"/>
      <c r="B59829" s="254"/>
    </row>
    <row r="59830" spans="1:2" x14ac:dyDescent="0.2">
      <c r="A59830" s="253"/>
      <c r="B59830" s="254"/>
    </row>
    <row r="59831" spans="1:2" x14ac:dyDescent="0.2">
      <c r="A59831" s="253"/>
      <c r="B59831" s="254"/>
    </row>
    <row r="59832" spans="1:2" x14ac:dyDescent="0.2">
      <c r="A59832" s="253"/>
      <c r="B59832" s="254"/>
    </row>
    <row r="59833" spans="1:2" x14ac:dyDescent="0.2">
      <c r="A59833" s="253"/>
      <c r="B59833" s="254"/>
    </row>
    <row r="59834" spans="1:2" x14ac:dyDescent="0.2">
      <c r="A59834" s="253"/>
      <c r="B59834" s="254"/>
    </row>
    <row r="59835" spans="1:2" x14ac:dyDescent="0.2">
      <c r="A59835" s="253"/>
      <c r="B59835" s="254"/>
    </row>
    <row r="59836" spans="1:2" x14ac:dyDescent="0.2">
      <c r="A59836" s="253"/>
      <c r="B59836" s="254"/>
    </row>
    <row r="59837" spans="1:2" x14ac:dyDescent="0.2">
      <c r="A59837" s="253"/>
      <c r="B59837" s="254"/>
    </row>
    <row r="59838" spans="1:2" x14ac:dyDescent="0.2">
      <c r="A59838" s="253"/>
      <c r="B59838" s="254"/>
    </row>
    <row r="59839" spans="1:2" x14ac:dyDescent="0.2">
      <c r="A59839" s="253"/>
      <c r="B59839" s="254"/>
    </row>
    <row r="59840" spans="1:2" x14ac:dyDescent="0.2">
      <c r="A59840" s="253"/>
      <c r="B59840" s="254"/>
    </row>
    <row r="59841" spans="1:2" x14ac:dyDescent="0.2">
      <c r="A59841" s="253"/>
      <c r="B59841" s="254"/>
    </row>
    <row r="59842" spans="1:2" x14ac:dyDescent="0.2">
      <c r="A59842" s="253"/>
      <c r="B59842" s="254"/>
    </row>
    <row r="59843" spans="1:2" x14ac:dyDescent="0.2">
      <c r="A59843" s="253"/>
      <c r="B59843" s="254"/>
    </row>
    <row r="59844" spans="1:2" x14ac:dyDescent="0.2">
      <c r="A59844" s="253"/>
      <c r="B59844" s="254"/>
    </row>
    <row r="59845" spans="1:2" x14ac:dyDescent="0.2">
      <c r="A59845" s="253"/>
      <c r="B59845" s="254"/>
    </row>
    <row r="59846" spans="1:2" x14ac:dyDescent="0.2">
      <c r="A59846" s="253"/>
      <c r="B59846" s="254"/>
    </row>
    <row r="59847" spans="1:2" x14ac:dyDescent="0.2">
      <c r="A59847" s="253"/>
      <c r="B59847" s="254"/>
    </row>
    <row r="59848" spans="1:2" x14ac:dyDescent="0.2">
      <c r="A59848" s="253"/>
      <c r="B59848" s="254"/>
    </row>
    <row r="59849" spans="1:2" x14ac:dyDescent="0.2">
      <c r="A59849" s="253"/>
      <c r="B59849" s="254"/>
    </row>
    <row r="59850" spans="1:2" x14ac:dyDescent="0.2">
      <c r="A59850" s="253"/>
      <c r="B59850" s="254"/>
    </row>
    <row r="59851" spans="1:2" x14ac:dyDescent="0.2">
      <c r="A59851" s="253"/>
      <c r="B59851" s="254"/>
    </row>
    <row r="59852" spans="1:2" x14ac:dyDescent="0.2">
      <c r="A59852" s="253"/>
      <c r="B59852" s="254"/>
    </row>
    <row r="59853" spans="1:2" x14ac:dyDescent="0.2">
      <c r="A59853" s="253"/>
      <c r="B59853" s="254"/>
    </row>
    <row r="59854" spans="1:2" x14ac:dyDescent="0.2">
      <c r="A59854" s="253"/>
      <c r="B59854" s="254"/>
    </row>
    <row r="59855" spans="1:2" x14ac:dyDescent="0.2">
      <c r="A59855" s="253"/>
      <c r="B59855" s="254"/>
    </row>
    <row r="59856" spans="1:2" x14ac:dyDescent="0.2">
      <c r="A59856" s="253"/>
      <c r="B59856" s="254"/>
    </row>
    <row r="59857" spans="1:2" x14ac:dyDescent="0.2">
      <c r="A59857" s="253"/>
      <c r="B59857" s="254"/>
    </row>
    <row r="59858" spans="1:2" x14ac:dyDescent="0.2">
      <c r="A59858" s="253"/>
      <c r="B59858" s="254"/>
    </row>
    <row r="59859" spans="1:2" x14ac:dyDescent="0.2">
      <c r="A59859" s="253"/>
      <c r="B59859" s="254"/>
    </row>
    <row r="59860" spans="1:2" x14ac:dyDescent="0.2">
      <c r="A59860" s="253"/>
      <c r="B59860" s="254"/>
    </row>
    <row r="59861" spans="1:2" x14ac:dyDescent="0.2">
      <c r="A59861" s="253"/>
      <c r="B59861" s="254"/>
    </row>
    <row r="59862" spans="1:2" x14ac:dyDescent="0.2">
      <c r="A59862" s="253"/>
      <c r="B59862" s="254"/>
    </row>
    <row r="59863" spans="1:2" x14ac:dyDescent="0.2">
      <c r="A59863" s="253"/>
      <c r="B59863" s="254"/>
    </row>
    <row r="59864" spans="1:2" x14ac:dyDescent="0.2">
      <c r="A59864" s="253"/>
      <c r="B59864" s="254"/>
    </row>
    <row r="59865" spans="1:2" x14ac:dyDescent="0.2">
      <c r="A59865" s="253"/>
      <c r="B59865" s="254"/>
    </row>
    <row r="59866" spans="1:2" x14ac:dyDescent="0.2">
      <c r="A59866" s="253"/>
      <c r="B59866" s="254"/>
    </row>
    <row r="59867" spans="1:2" x14ac:dyDescent="0.2">
      <c r="A59867" s="253"/>
      <c r="B59867" s="254"/>
    </row>
    <row r="59868" spans="1:2" x14ac:dyDescent="0.2">
      <c r="A59868" s="253"/>
      <c r="B59868" s="254"/>
    </row>
    <row r="59869" spans="1:2" x14ac:dyDescent="0.2">
      <c r="A59869" s="253"/>
      <c r="B59869" s="254"/>
    </row>
    <row r="59870" spans="1:2" x14ac:dyDescent="0.2">
      <c r="A59870" s="253"/>
      <c r="B59870" s="254"/>
    </row>
    <row r="59871" spans="1:2" x14ac:dyDescent="0.2">
      <c r="A59871" s="253"/>
      <c r="B59871" s="254"/>
    </row>
    <row r="59872" spans="1:2" x14ac:dyDescent="0.2">
      <c r="A59872" s="253"/>
      <c r="B59872" s="254"/>
    </row>
    <row r="59873" spans="1:2" x14ac:dyDescent="0.2">
      <c r="A59873" s="253"/>
      <c r="B59873" s="254"/>
    </row>
    <row r="59874" spans="1:2" x14ac:dyDescent="0.2">
      <c r="A59874" s="253"/>
      <c r="B59874" s="254"/>
    </row>
    <row r="59875" spans="1:2" x14ac:dyDescent="0.2">
      <c r="A59875" s="253"/>
      <c r="B59875" s="254"/>
    </row>
    <row r="59876" spans="1:2" x14ac:dyDescent="0.2">
      <c r="A59876" s="253"/>
      <c r="B59876" s="254"/>
    </row>
    <row r="59877" spans="1:2" x14ac:dyDescent="0.2">
      <c r="A59877" s="253"/>
      <c r="B59877" s="254"/>
    </row>
    <row r="59878" spans="1:2" x14ac:dyDescent="0.2">
      <c r="A59878" s="253"/>
      <c r="B59878" s="254"/>
    </row>
    <row r="59879" spans="1:2" x14ac:dyDescent="0.2">
      <c r="A59879" s="253"/>
      <c r="B59879" s="254"/>
    </row>
    <row r="59880" spans="1:2" x14ac:dyDescent="0.2">
      <c r="A59880" s="253"/>
      <c r="B59880" s="254"/>
    </row>
    <row r="59881" spans="1:2" x14ac:dyDescent="0.2">
      <c r="A59881" s="253"/>
      <c r="B59881" s="254"/>
    </row>
    <row r="59882" spans="1:2" x14ac:dyDescent="0.2">
      <c r="A59882" s="253"/>
      <c r="B59882" s="254"/>
    </row>
    <row r="59883" spans="1:2" x14ac:dyDescent="0.2">
      <c r="A59883" s="253"/>
      <c r="B59883" s="254"/>
    </row>
    <row r="59884" spans="1:2" x14ac:dyDescent="0.2">
      <c r="A59884" s="253"/>
      <c r="B59884" s="254"/>
    </row>
    <row r="59885" spans="1:2" x14ac:dyDescent="0.2">
      <c r="A59885" s="253"/>
      <c r="B59885" s="254"/>
    </row>
    <row r="59886" spans="1:2" x14ac:dyDescent="0.2">
      <c r="A59886" s="253"/>
      <c r="B59886" s="254"/>
    </row>
    <row r="59887" spans="1:2" x14ac:dyDescent="0.2">
      <c r="A59887" s="253"/>
      <c r="B59887" s="254"/>
    </row>
    <row r="59888" spans="1:2" x14ac:dyDescent="0.2">
      <c r="A59888" s="253"/>
      <c r="B59888" s="254"/>
    </row>
    <row r="59889" spans="1:2" x14ac:dyDescent="0.2">
      <c r="A59889" s="253"/>
      <c r="B59889" s="254"/>
    </row>
    <row r="59890" spans="1:2" x14ac:dyDescent="0.2">
      <c r="A59890" s="253"/>
      <c r="B59890" s="254"/>
    </row>
    <row r="59891" spans="1:2" x14ac:dyDescent="0.2">
      <c r="A59891" s="253"/>
      <c r="B59891" s="254"/>
    </row>
    <row r="59892" spans="1:2" x14ac:dyDescent="0.2">
      <c r="A59892" s="253"/>
      <c r="B59892" s="254"/>
    </row>
    <row r="59893" spans="1:2" x14ac:dyDescent="0.2">
      <c r="A59893" s="253"/>
      <c r="B59893" s="254"/>
    </row>
    <row r="59894" spans="1:2" x14ac:dyDescent="0.2">
      <c r="A59894" s="253"/>
      <c r="B59894" s="254"/>
    </row>
    <row r="59895" spans="1:2" x14ac:dyDescent="0.2">
      <c r="A59895" s="253"/>
      <c r="B59895" s="254"/>
    </row>
    <row r="59896" spans="1:2" x14ac:dyDescent="0.2">
      <c r="A59896" s="253"/>
      <c r="B59896" s="254"/>
    </row>
    <row r="59897" spans="1:2" x14ac:dyDescent="0.2">
      <c r="A59897" s="253"/>
      <c r="B59897" s="254"/>
    </row>
    <row r="59898" spans="1:2" x14ac:dyDescent="0.2">
      <c r="A59898" s="253"/>
      <c r="B59898" s="254"/>
    </row>
    <row r="59899" spans="1:2" x14ac:dyDescent="0.2">
      <c r="A59899" s="253"/>
      <c r="B59899" s="254"/>
    </row>
    <row r="59900" spans="1:2" x14ac:dyDescent="0.2">
      <c r="A59900" s="253"/>
      <c r="B59900" s="254"/>
    </row>
    <row r="59901" spans="1:2" x14ac:dyDescent="0.2">
      <c r="A59901" s="253"/>
      <c r="B59901" s="254"/>
    </row>
    <row r="59902" spans="1:2" x14ac:dyDescent="0.2">
      <c r="A59902" s="253"/>
      <c r="B59902" s="254"/>
    </row>
    <row r="59903" spans="1:2" x14ac:dyDescent="0.2">
      <c r="A59903" s="253"/>
      <c r="B59903" s="254"/>
    </row>
    <row r="59904" spans="1:2" x14ac:dyDescent="0.2">
      <c r="A59904" s="253"/>
      <c r="B59904" s="254"/>
    </row>
    <row r="59905" spans="1:2" x14ac:dyDescent="0.2">
      <c r="A59905" s="253"/>
      <c r="B59905" s="254"/>
    </row>
    <row r="59906" spans="1:2" x14ac:dyDescent="0.2">
      <c r="A59906" s="253"/>
      <c r="B59906" s="254"/>
    </row>
    <row r="59907" spans="1:2" x14ac:dyDescent="0.2">
      <c r="A59907" s="253"/>
      <c r="B59907" s="254"/>
    </row>
    <row r="59908" spans="1:2" x14ac:dyDescent="0.2">
      <c r="A59908" s="253"/>
      <c r="B59908" s="254"/>
    </row>
    <row r="59909" spans="1:2" x14ac:dyDescent="0.2">
      <c r="A59909" s="253"/>
      <c r="B59909" s="254"/>
    </row>
    <row r="59910" spans="1:2" x14ac:dyDescent="0.2">
      <c r="A59910" s="253"/>
      <c r="B59910" s="254"/>
    </row>
    <row r="59911" spans="1:2" x14ac:dyDescent="0.2">
      <c r="A59911" s="253"/>
      <c r="B59911" s="254"/>
    </row>
    <row r="59912" spans="1:2" x14ac:dyDescent="0.2">
      <c r="A59912" s="253"/>
      <c r="B59912" s="254"/>
    </row>
    <row r="59913" spans="1:2" x14ac:dyDescent="0.2">
      <c r="A59913" s="253"/>
      <c r="B59913" s="254"/>
    </row>
    <row r="59914" spans="1:2" x14ac:dyDescent="0.2">
      <c r="A59914" s="253"/>
      <c r="B59914" s="254"/>
    </row>
    <row r="59915" spans="1:2" x14ac:dyDescent="0.2">
      <c r="A59915" s="253"/>
      <c r="B59915" s="254"/>
    </row>
    <row r="59916" spans="1:2" x14ac:dyDescent="0.2">
      <c r="A59916" s="253"/>
      <c r="B59916" s="254"/>
    </row>
    <row r="59917" spans="1:2" x14ac:dyDescent="0.2">
      <c r="A59917" s="253"/>
      <c r="B59917" s="254"/>
    </row>
    <row r="59918" spans="1:2" x14ac:dyDescent="0.2">
      <c r="A59918" s="253"/>
      <c r="B59918" s="254"/>
    </row>
    <row r="59919" spans="1:2" x14ac:dyDescent="0.2">
      <c r="A59919" s="253"/>
      <c r="B59919" s="254"/>
    </row>
    <row r="59920" spans="1:2" x14ac:dyDescent="0.2">
      <c r="A59920" s="253"/>
      <c r="B59920" s="254"/>
    </row>
    <row r="59921" spans="1:2" x14ac:dyDescent="0.2">
      <c r="A59921" s="253"/>
      <c r="B59921" s="254"/>
    </row>
    <row r="59922" spans="1:2" x14ac:dyDescent="0.2">
      <c r="A59922" s="253"/>
      <c r="B59922" s="254"/>
    </row>
    <row r="59923" spans="1:2" x14ac:dyDescent="0.2">
      <c r="A59923" s="253"/>
      <c r="B59923" s="254"/>
    </row>
    <row r="59924" spans="1:2" x14ac:dyDescent="0.2">
      <c r="A59924" s="253"/>
      <c r="B59924" s="254"/>
    </row>
    <row r="59925" spans="1:2" x14ac:dyDescent="0.2">
      <c r="A59925" s="253"/>
      <c r="B59925" s="254"/>
    </row>
    <row r="59926" spans="1:2" x14ac:dyDescent="0.2">
      <c r="A59926" s="253"/>
      <c r="B59926" s="254"/>
    </row>
    <row r="59927" spans="1:2" x14ac:dyDescent="0.2">
      <c r="A59927" s="253"/>
      <c r="B59927" s="254"/>
    </row>
    <row r="59928" spans="1:2" x14ac:dyDescent="0.2">
      <c r="A59928" s="253"/>
      <c r="B59928" s="254"/>
    </row>
    <row r="59929" spans="1:2" x14ac:dyDescent="0.2">
      <c r="A59929" s="253"/>
      <c r="B59929" s="254"/>
    </row>
    <row r="59930" spans="1:2" x14ac:dyDescent="0.2">
      <c r="A59930" s="253"/>
      <c r="B59930" s="254"/>
    </row>
    <row r="59931" spans="1:2" x14ac:dyDescent="0.2">
      <c r="A59931" s="253"/>
      <c r="B59931" s="254"/>
    </row>
    <row r="59932" spans="1:2" x14ac:dyDescent="0.2">
      <c r="A59932" s="253"/>
      <c r="B59932" s="254"/>
    </row>
    <row r="59933" spans="1:2" x14ac:dyDescent="0.2">
      <c r="A59933" s="253"/>
      <c r="B59933" s="254"/>
    </row>
    <row r="59934" spans="1:2" x14ac:dyDescent="0.2">
      <c r="A59934" s="253"/>
      <c r="B59934" s="254"/>
    </row>
    <row r="59935" spans="1:2" x14ac:dyDescent="0.2">
      <c r="A59935" s="253"/>
      <c r="B59935" s="254"/>
    </row>
    <row r="59936" spans="1:2" x14ac:dyDescent="0.2">
      <c r="A59936" s="253"/>
      <c r="B59936" s="254"/>
    </row>
    <row r="59937" spans="1:2" x14ac:dyDescent="0.2">
      <c r="A59937" s="253"/>
      <c r="B59937" s="254"/>
    </row>
    <row r="59938" spans="1:2" x14ac:dyDescent="0.2">
      <c r="A59938" s="253"/>
      <c r="B59938" s="254"/>
    </row>
    <row r="59939" spans="1:2" x14ac:dyDescent="0.2">
      <c r="A59939" s="253"/>
      <c r="B59939" s="254"/>
    </row>
    <row r="59940" spans="1:2" x14ac:dyDescent="0.2">
      <c r="A59940" s="253"/>
      <c r="B59940" s="254"/>
    </row>
    <row r="59941" spans="1:2" x14ac:dyDescent="0.2">
      <c r="A59941" s="253"/>
      <c r="B59941" s="254"/>
    </row>
    <row r="59942" spans="1:2" x14ac:dyDescent="0.2">
      <c r="A59942" s="253"/>
      <c r="B59942" s="254"/>
    </row>
    <row r="59943" spans="1:2" x14ac:dyDescent="0.2">
      <c r="A59943" s="253"/>
      <c r="B59943" s="254"/>
    </row>
    <row r="59944" spans="1:2" x14ac:dyDescent="0.2">
      <c r="A59944" s="253"/>
      <c r="B59944" s="254"/>
    </row>
    <row r="59945" spans="1:2" x14ac:dyDescent="0.2">
      <c r="A59945" s="253"/>
      <c r="B59945" s="254"/>
    </row>
    <row r="59946" spans="1:2" x14ac:dyDescent="0.2">
      <c r="A59946" s="253"/>
      <c r="B59946" s="254"/>
    </row>
    <row r="59947" spans="1:2" x14ac:dyDescent="0.2">
      <c r="A59947" s="253"/>
      <c r="B59947" s="254"/>
    </row>
    <row r="59948" spans="1:2" x14ac:dyDescent="0.2">
      <c r="A59948" s="253"/>
      <c r="B59948" s="254"/>
    </row>
    <row r="59949" spans="1:2" x14ac:dyDescent="0.2">
      <c r="A59949" s="253"/>
      <c r="B59949" s="254"/>
    </row>
    <row r="59950" spans="1:2" x14ac:dyDescent="0.2">
      <c r="A59950" s="253"/>
      <c r="B59950" s="254"/>
    </row>
    <row r="59951" spans="1:2" x14ac:dyDescent="0.2">
      <c r="A59951" s="253"/>
      <c r="B59951" s="254"/>
    </row>
    <row r="59952" spans="1:2" x14ac:dyDescent="0.2">
      <c r="A59952" s="253"/>
      <c r="B59952" s="254"/>
    </row>
    <row r="59953" spans="1:2" x14ac:dyDescent="0.2">
      <c r="A59953" s="253"/>
      <c r="B59953" s="254"/>
    </row>
    <row r="59954" spans="1:2" x14ac:dyDescent="0.2">
      <c r="A59954" s="253"/>
      <c r="B59954" s="254"/>
    </row>
    <row r="59955" spans="1:2" x14ac:dyDescent="0.2">
      <c r="A59955" s="253"/>
      <c r="B59955" s="254"/>
    </row>
    <row r="59956" spans="1:2" x14ac:dyDescent="0.2">
      <c r="A59956" s="253"/>
      <c r="B59956" s="254"/>
    </row>
    <row r="59957" spans="1:2" x14ac:dyDescent="0.2">
      <c r="A59957" s="253"/>
      <c r="B59957" s="254"/>
    </row>
    <row r="59958" spans="1:2" x14ac:dyDescent="0.2">
      <c r="A59958" s="253"/>
      <c r="B59958" s="254"/>
    </row>
    <row r="59959" spans="1:2" x14ac:dyDescent="0.2">
      <c r="A59959" s="253"/>
      <c r="B59959" s="254"/>
    </row>
    <row r="59960" spans="1:2" x14ac:dyDescent="0.2">
      <c r="A59960" s="253"/>
      <c r="B59960" s="254"/>
    </row>
    <row r="59961" spans="1:2" x14ac:dyDescent="0.2">
      <c r="A59961" s="253"/>
      <c r="B59961" s="254"/>
    </row>
    <row r="59962" spans="1:2" x14ac:dyDescent="0.2">
      <c r="A59962" s="253"/>
      <c r="B59962" s="254"/>
    </row>
    <row r="59963" spans="1:2" x14ac:dyDescent="0.2">
      <c r="A59963" s="253"/>
      <c r="B59963" s="254"/>
    </row>
    <row r="59964" spans="1:2" x14ac:dyDescent="0.2">
      <c r="A59964" s="253"/>
      <c r="B59964" s="254"/>
    </row>
    <row r="59965" spans="1:2" x14ac:dyDescent="0.2">
      <c r="A59965" s="253"/>
      <c r="B59965" s="254"/>
    </row>
    <row r="59966" spans="1:2" x14ac:dyDescent="0.2">
      <c r="A59966" s="253"/>
      <c r="B59966" s="254"/>
    </row>
    <row r="59967" spans="1:2" x14ac:dyDescent="0.2">
      <c r="A59967" s="253"/>
      <c r="B59967" s="254"/>
    </row>
    <row r="59968" spans="1:2" x14ac:dyDescent="0.2">
      <c r="A59968" s="253"/>
      <c r="B59968" s="254"/>
    </row>
    <row r="59969" spans="1:2" x14ac:dyDescent="0.2">
      <c r="A59969" s="253"/>
      <c r="B59969" s="254"/>
    </row>
    <row r="59970" spans="1:2" x14ac:dyDescent="0.2">
      <c r="A59970" s="253"/>
      <c r="B59970" s="254"/>
    </row>
    <row r="59971" spans="1:2" x14ac:dyDescent="0.2">
      <c r="A59971" s="253"/>
      <c r="B59971" s="254"/>
    </row>
    <row r="59972" spans="1:2" x14ac:dyDescent="0.2">
      <c r="A59972" s="253"/>
      <c r="B59972" s="254"/>
    </row>
    <row r="59973" spans="1:2" x14ac:dyDescent="0.2">
      <c r="A59973" s="253"/>
      <c r="B59973" s="254"/>
    </row>
    <row r="59974" spans="1:2" x14ac:dyDescent="0.2">
      <c r="A59974" s="253"/>
      <c r="B59974" s="254"/>
    </row>
    <row r="59975" spans="1:2" x14ac:dyDescent="0.2">
      <c r="A59975" s="253"/>
      <c r="B59975" s="254"/>
    </row>
    <row r="59976" spans="1:2" x14ac:dyDescent="0.2">
      <c r="A59976" s="253"/>
      <c r="B59976" s="254"/>
    </row>
    <row r="59977" spans="1:2" x14ac:dyDescent="0.2">
      <c r="A59977" s="253"/>
      <c r="B59977" s="254"/>
    </row>
    <row r="59978" spans="1:2" x14ac:dyDescent="0.2">
      <c r="A59978" s="253"/>
      <c r="B59978" s="254"/>
    </row>
    <row r="59979" spans="1:2" x14ac:dyDescent="0.2">
      <c r="A59979" s="253"/>
      <c r="B59979" s="254"/>
    </row>
    <row r="59980" spans="1:2" x14ac:dyDescent="0.2">
      <c r="A59980" s="253"/>
      <c r="B59980" s="254"/>
    </row>
    <row r="59981" spans="1:2" x14ac:dyDescent="0.2">
      <c r="A59981" s="253"/>
      <c r="B59981" s="254"/>
    </row>
    <row r="59982" spans="1:2" x14ac:dyDescent="0.2">
      <c r="A59982" s="253"/>
      <c r="B59982" s="254"/>
    </row>
    <row r="59983" spans="1:2" x14ac:dyDescent="0.2">
      <c r="A59983" s="253"/>
      <c r="B59983" s="254"/>
    </row>
    <row r="59984" spans="1:2" x14ac:dyDescent="0.2">
      <c r="A59984" s="253"/>
      <c r="B59984" s="254"/>
    </row>
    <row r="59985" spans="1:2" x14ac:dyDescent="0.2">
      <c r="A59985" s="253"/>
      <c r="B59985" s="254"/>
    </row>
    <row r="59986" spans="1:2" x14ac:dyDescent="0.2">
      <c r="A59986" s="253"/>
      <c r="B59986" s="254"/>
    </row>
    <row r="59987" spans="1:2" x14ac:dyDescent="0.2">
      <c r="A59987" s="253"/>
      <c r="B59987" s="254"/>
    </row>
    <row r="59988" spans="1:2" x14ac:dyDescent="0.2">
      <c r="A59988" s="253"/>
      <c r="B59988" s="254"/>
    </row>
    <row r="59989" spans="1:2" x14ac:dyDescent="0.2">
      <c r="A59989" s="253"/>
      <c r="B59989" s="254"/>
    </row>
    <row r="59990" spans="1:2" x14ac:dyDescent="0.2">
      <c r="A59990" s="253"/>
      <c r="B59990" s="254"/>
    </row>
    <row r="59991" spans="1:2" x14ac:dyDescent="0.2">
      <c r="A59991" s="253"/>
      <c r="B59991" s="254"/>
    </row>
    <row r="59992" spans="1:2" x14ac:dyDescent="0.2">
      <c r="A59992" s="253"/>
      <c r="B59992" s="254"/>
    </row>
    <row r="59993" spans="1:2" x14ac:dyDescent="0.2">
      <c r="A59993" s="253"/>
      <c r="B59993" s="254"/>
    </row>
    <row r="59994" spans="1:2" x14ac:dyDescent="0.2">
      <c r="A59994" s="253"/>
      <c r="B59994" s="254"/>
    </row>
    <row r="59995" spans="1:2" x14ac:dyDescent="0.2">
      <c r="A59995" s="253"/>
      <c r="B59995" s="254"/>
    </row>
    <row r="59996" spans="1:2" x14ac:dyDescent="0.2">
      <c r="A59996" s="253"/>
      <c r="B59996" s="254"/>
    </row>
    <row r="59997" spans="1:2" x14ac:dyDescent="0.2">
      <c r="A59997" s="253"/>
      <c r="B59997" s="254"/>
    </row>
    <row r="59998" spans="1:2" x14ac:dyDescent="0.2">
      <c r="A59998" s="253"/>
      <c r="B59998" s="254"/>
    </row>
    <row r="59999" spans="1:2" x14ac:dyDescent="0.2">
      <c r="A59999" s="253"/>
      <c r="B59999" s="254"/>
    </row>
    <row r="60000" spans="1:2" x14ac:dyDescent="0.2">
      <c r="A60000" s="253"/>
      <c r="B60000" s="254"/>
    </row>
    <row r="60001" spans="1:2" x14ac:dyDescent="0.2">
      <c r="A60001" s="253"/>
      <c r="B60001" s="254"/>
    </row>
    <row r="60002" spans="1:2" x14ac:dyDescent="0.2">
      <c r="A60002" s="253"/>
      <c r="B60002" s="254"/>
    </row>
    <row r="60003" spans="1:2" x14ac:dyDescent="0.2">
      <c r="A60003" s="253"/>
      <c r="B60003" s="254"/>
    </row>
    <row r="60004" spans="1:2" x14ac:dyDescent="0.2">
      <c r="A60004" s="253"/>
      <c r="B60004" s="254"/>
    </row>
    <row r="60005" spans="1:2" x14ac:dyDescent="0.2">
      <c r="A60005" s="253"/>
      <c r="B60005" s="254"/>
    </row>
    <row r="60006" spans="1:2" x14ac:dyDescent="0.2">
      <c r="A60006" s="253"/>
      <c r="B60006" s="254"/>
    </row>
    <row r="60007" spans="1:2" x14ac:dyDescent="0.2">
      <c r="A60007" s="253"/>
      <c r="B60007" s="254"/>
    </row>
    <row r="60008" spans="1:2" x14ac:dyDescent="0.2">
      <c r="A60008" s="253"/>
      <c r="B60008" s="254"/>
    </row>
    <row r="60009" spans="1:2" x14ac:dyDescent="0.2">
      <c r="A60009" s="253"/>
      <c r="B60009" s="254"/>
    </row>
    <row r="60010" spans="1:2" x14ac:dyDescent="0.2">
      <c r="A60010" s="253"/>
      <c r="B60010" s="254"/>
    </row>
    <row r="60011" spans="1:2" x14ac:dyDescent="0.2">
      <c r="A60011" s="253"/>
      <c r="B60011" s="254"/>
    </row>
    <row r="60012" spans="1:2" x14ac:dyDescent="0.2">
      <c r="A60012" s="253"/>
      <c r="B60012" s="254"/>
    </row>
    <row r="60013" spans="1:2" x14ac:dyDescent="0.2">
      <c r="A60013" s="253"/>
      <c r="B60013" s="254"/>
    </row>
    <row r="60014" spans="1:2" x14ac:dyDescent="0.2">
      <c r="A60014" s="253"/>
      <c r="B60014" s="254"/>
    </row>
    <row r="60015" spans="1:2" x14ac:dyDescent="0.2">
      <c r="A60015" s="253"/>
      <c r="B60015" s="254"/>
    </row>
    <row r="60016" spans="1:2" x14ac:dyDescent="0.2">
      <c r="A60016" s="253"/>
      <c r="B60016" s="254"/>
    </row>
    <row r="60017" spans="1:2" x14ac:dyDescent="0.2">
      <c r="A60017" s="253"/>
      <c r="B60017" s="254"/>
    </row>
    <row r="60018" spans="1:2" x14ac:dyDescent="0.2">
      <c r="A60018" s="253"/>
      <c r="B60018" s="254"/>
    </row>
    <row r="60019" spans="1:2" x14ac:dyDescent="0.2">
      <c r="A60019" s="253"/>
      <c r="B60019" s="254"/>
    </row>
    <row r="60020" spans="1:2" x14ac:dyDescent="0.2">
      <c r="A60020" s="253"/>
      <c r="B60020" s="254"/>
    </row>
    <row r="60021" spans="1:2" x14ac:dyDescent="0.2">
      <c r="A60021" s="253"/>
      <c r="B60021" s="254"/>
    </row>
    <row r="60022" spans="1:2" x14ac:dyDescent="0.2">
      <c r="A60022" s="253"/>
      <c r="B60022" s="254"/>
    </row>
    <row r="60023" spans="1:2" x14ac:dyDescent="0.2">
      <c r="A60023" s="253"/>
      <c r="B60023" s="254"/>
    </row>
    <row r="60024" spans="1:2" x14ac:dyDescent="0.2">
      <c r="A60024" s="253"/>
      <c r="B60024" s="254"/>
    </row>
    <row r="60025" spans="1:2" x14ac:dyDescent="0.2">
      <c r="A60025" s="253"/>
      <c r="B60025" s="254"/>
    </row>
    <row r="60026" spans="1:2" x14ac:dyDescent="0.2">
      <c r="A60026" s="253"/>
      <c r="B60026" s="254"/>
    </row>
    <row r="60027" spans="1:2" x14ac:dyDescent="0.2">
      <c r="A60027" s="253"/>
      <c r="B60027" s="254"/>
    </row>
    <row r="60028" spans="1:2" x14ac:dyDescent="0.2">
      <c r="A60028" s="253"/>
      <c r="B60028" s="254"/>
    </row>
    <row r="60029" spans="1:2" x14ac:dyDescent="0.2">
      <c r="A60029" s="253"/>
      <c r="B60029" s="254"/>
    </row>
    <row r="60030" spans="1:2" x14ac:dyDescent="0.2">
      <c r="A60030" s="253"/>
      <c r="B60030" s="254"/>
    </row>
    <row r="60031" spans="1:2" x14ac:dyDescent="0.2">
      <c r="A60031" s="253"/>
      <c r="B60031" s="254"/>
    </row>
    <row r="60032" spans="1:2" x14ac:dyDescent="0.2">
      <c r="A60032" s="253"/>
      <c r="B60032" s="254"/>
    </row>
    <row r="60033" spans="1:2" x14ac:dyDescent="0.2">
      <c r="A60033" s="253"/>
      <c r="B60033" s="254"/>
    </row>
    <row r="60034" spans="1:2" x14ac:dyDescent="0.2">
      <c r="A60034" s="253"/>
      <c r="B60034" s="254"/>
    </row>
    <row r="60035" spans="1:2" x14ac:dyDescent="0.2">
      <c r="A60035" s="253"/>
      <c r="B60035" s="254"/>
    </row>
    <row r="60036" spans="1:2" x14ac:dyDescent="0.2">
      <c r="A60036" s="253"/>
      <c r="B60036" s="254"/>
    </row>
    <row r="60037" spans="1:2" x14ac:dyDescent="0.2">
      <c r="A60037" s="253"/>
      <c r="B60037" s="254"/>
    </row>
    <row r="60038" spans="1:2" x14ac:dyDescent="0.2">
      <c r="A60038" s="253"/>
      <c r="B60038" s="254"/>
    </row>
    <row r="60039" spans="1:2" x14ac:dyDescent="0.2">
      <c r="A60039" s="253"/>
      <c r="B60039" s="254"/>
    </row>
    <row r="60040" spans="1:2" x14ac:dyDescent="0.2">
      <c r="A60040" s="253"/>
      <c r="B60040" s="254"/>
    </row>
    <row r="60041" spans="1:2" x14ac:dyDescent="0.2">
      <c r="A60041" s="253"/>
      <c r="B60041" s="254"/>
    </row>
    <row r="60042" spans="1:2" x14ac:dyDescent="0.2">
      <c r="A60042" s="253"/>
      <c r="B60042" s="254"/>
    </row>
    <row r="60043" spans="1:2" x14ac:dyDescent="0.2">
      <c r="A60043" s="253"/>
      <c r="B60043" s="254"/>
    </row>
    <row r="60044" spans="1:2" x14ac:dyDescent="0.2">
      <c r="A60044" s="253"/>
      <c r="B60044" s="254"/>
    </row>
    <row r="60045" spans="1:2" x14ac:dyDescent="0.2">
      <c r="A60045" s="253"/>
      <c r="B60045" s="254"/>
    </row>
    <row r="60046" spans="1:2" x14ac:dyDescent="0.2">
      <c r="A60046" s="253"/>
      <c r="B60046" s="254"/>
    </row>
    <row r="60047" spans="1:2" x14ac:dyDescent="0.2">
      <c r="A60047" s="253"/>
      <c r="B60047" s="254"/>
    </row>
    <row r="60048" spans="1:2" x14ac:dyDescent="0.2">
      <c r="A60048" s="253"/>
      <c r="B60048" s="254"/>
    </row>
    <row r="60049" spans="1:2" x14ac:dyDescent="0.2">
      <c r="A60049" s="253"/>
      <c r="B60049" s="254"/>
    </row>
    <row r="60050" spans="1:2" x14ac:dyDescent="0.2">
      <c r="A60050" s="253"/>
      <c r="B60050" s="254"/>
    </row>
    <row r="60051" spans="1:2" x14ac:dyDescent="0.2">
      <c r="A60051" s="253"/>
      <c r="B60051" s="254"/>
    </row>
    <row r="60052" spans="1:2" x14ac:dyDescent="0.2">
      <c r="A60052" s="253"/>
      <c r="B60052" s="254"/>
    </row>
    <row r="60053" spans="1:2" x14ac:dyDescent="0.2">
      <c r="A60053" s="253"/>
      <c r="B60053" s="254"/>
    </row>
    <row r="60054" spans="1:2" x14ac:dyDescent="0.2">
      <c r="A60054" s="253"/>
      <c r="B60054" s="254"/>
    </row>
    <row r="60055" spans="1:2" x14ac:dyDescent="0.2">
      <c r="A60055" s="253"/>
      <c r="B60055" s="254"/>
    </row>
    <row r="60056" spans="1:2" x14ac:dyDescent="0.2">
      <c r="A60056" s="253"/>
      <c r="B60056" s="254"/>
    </row>
    <row r="60057" spans="1:2" x14ac:dyDescent="0.2">
      <c r="A60057" s="253"/>
      <c r="B60057" s="254"/>
    </row>
    <row r="60058" spans="1:2" x14ac:dyDescent="0.2">
      <c r="A60058" s="253"/>
      <c r="B60058" s="254"/>
    </row>
    <row r="60059" spans="1:2" x14ac:dyDescent="0.2">
      <c r="A60059" s="253"/>
      <c r="B60059" s="254"/>
    </row>
    <row r="60060" spans="1:2" x14ac:dyDescent="0.2">
      <c r="A60060" s="253"/>
      <c r="B60060" s="254"/>
    </row>
    <row r="60061" spans="1:2" x14ac:dyDescent="0.2">
      <c r="A60061" s="253"/>
      <c r="B60061" s="254"/>
    </row>
    <row r="60062" spans="1:2" x14ac:dyDescent="0.2">
      <c r="A60062" s="253"/>
      <c r="B60062" s="254"/>
    </row>
    <row r="60063" spans="1:2" x14ac:dyDescent="0.2">
      <c r="A60063" s="253"/>
      <c r="B60063" s="254"/>
    </row>
    <row r="60064" spans="1:2" x14ac:dyDescent="0.2">
      <c r="A60064" s="253"/>
      <c r="B60064" s="254"/>
    </row>
    <row r="60065" spans="1:2" x14ac:dyDescent="0.2">
      <c r="A60065" s="253"/>
      <c r="B60065" s="254"/>
    </row>
    <row r="60066" spans="1:2" x14ac:dyDescent="0.2">
      <c r="A60066" s="253"/>
      <c r="B60066" s="254"/>
    </row>
    <row r="60067" spans="1:2" x14ac:dyDescent="0.2">
      <c r="A60067" s="253"/>
      <c r="B60067" s="254"/>
    </row>
    <row r="60068" spans="1:2" x14ac:dyDescent="0.2">
      <c r="A60068" s="253"/>
      <c r="B60068" s="254"/>
    </row>
    <row r="60069" spans="1:2" x14ac:dyDescent="0.2">
      <c r="A60069" s="253"/>
      <c r="B60069" s="254"/>
    </row>
    <row r="60070" spans="1:2" x14ac:dyDescent="0.2">
      <c r="A60070" s="253"/>
      <c r="B60070" s="254"/>
    </row>
    <row r="60071" spans="1:2" x14ac:dyDescent="0.2">
      <c r="A60071" s="253"/>
      <c r="B60071" s="254"/>
    </row>
    <row r="60072" spans="1:2" x14ac:dyDescent="0.2">
      <c r="A60072" s="253"/>
      <c r="B60072" s="254"/>
    </row>
    <row r="60073" spans="1:2" x14ac:dyDescent="0.2">
      <c r="A60073" s="253"/>
      <c r="B60073" s="254"/>
    </row>
    <row r="60074" spans="1:2" x14ac:dyDescent="0.2">
      <c r="A60074" s="253"/>
      <c r="B60074" s="254"/>
    </row>
    <row r="60075" spans="1:2" x14ac:dyDescent="0.2">
      <c r="A60075" s="253"/>
      <c r="B60075" s="254"/>
    </row>
    <row r="60076" spans="1:2" x14ac:dyDescent="0.2">
      <c r="A60076" s="253"/>
      <c r="B60076" s="254"/>
    </row>
    <row r="60077" spans="1:2" x14ac:dyDescent="0.2">
      <c r="A60077" s="253"/>
      <c r="B60077" s="254"/>
    </row>
    <row r="60078" spans="1:2" x14ac:dyDescent="0.2">
      <c r="A60078" s="253"/>
      <c r="B60078" s="254"/>
    </row>
    <row r="60079" spans="1:2" x14ac:dyDescent="0.2">
      <c r="A60079" s="253"/>
      <c r="B60079" s="254"/>
    </row>
    <row r="60080" spans="1:2" x14ac:dyDescent="0.2">
      <c r="A60080" s="253"/>
      <c r="B60080" s="254"/>
    </row>
    <row r="60081" spans="1:2" x14ac:dyDescent="0.2">
      <c r="A60081" s="253"/>
      <c r="B60081" s="254"/>
    </row>
    <row r="60082" spans="1:2" x14ac:dyDescent="0.2">
      <c r="A60082" s="253"/>
      <c r="B60082" s="254"/>
    </row>
    <row r="60083" spans="1:2" x14ac:dyDescent="0.2">
      <c r="A60083" s="253"/>
      <c r="B60083" s="254"/>
    </row>
    <row r="60084" spans="1:2" x14ac:dyDescent="0.2">
      <c r="A60084" s="253"/>
      <c r="B60084" s="254"/>
    </row>
    <row r="60085" spans="1:2" x14ac:dyDescent="0.2">
      <c r="A60085" s="253"/>
      <c r="B60085" s="254"/>
    </row>
    <row r="60086" spans="1:2" x14ac:dyDescent="0.2">
      <c r="A60086" s="253"/>
      <c r="B60086" s="254"/>
    </row>
    <row r="60087" spans="1:2" x14ac:dyDescent="0.2">
      <c r="A60087" s="253"/>
      <c r="B60087" s="254"/>
    </row>
    <row r="60088" spans="1:2" x14ac:dyDescent="0.2">
      <c r="A60088" s="253"/>
      <c r="B60088" s="254"/>
    </row>
    <row r="60089" spans="1:2" x14ac:dyDescent="0.2">
      <c r="A60089" s="253"/>
      <c r="B60089" s="254"/>
    </row>
    <row r="60090" spans="1:2" x14ac:dyDescent="0.2">
      <c r="A60090" s="253"/>
      <c r="B60090" s="254"/>
    </row>
    <row r="60091" spans="1:2" x14ac:dyDescent="0.2">
      <c r="A60091" s="253"/>
      <c r="B60091" s="254"/>
    </row>
    <row r="60092" spans="1:2" x14ac:dyDescent="0.2">
      <c r="A60092" s="253"/>
      <c r="B60092" s="254"/>
    </row>
    <row r="60093" spans="1:2" x14ac:dyDescent="0.2">
      <c r="A60093" s="253"/>
      <c r="B60093" s="254"/>
    </row>
    <row r="60094" spans="1:2" x14ac:dyDescent="0.2">
      <c r="A60094" s="253"/>
      <c r="B60094" s="254"/>
    </row>
    <row r="60095" spans="1:2" x14ac:dyDescent="0.2">
      <c r="A60095" s="253"/>
      <c r="B60095" s="254"/>
    </row>
    <row r="60096" spans="1:2" x14ac:dyDescent="0.2">
      <c r="A60096" s="253"/>
      <c r="B60096" s="254"/>
    </row>
    <row r="60097" spans="1:2" x14ac:dyDescent="0.2">
      <c r="A60097" s="253"/>
      <c r="B60097" s="254"/>
    </row>
    <row r="60098" spans="1:2" x14ac:dyDescent="0.2">
      <c r="A60098" s="253"/>
      <c r="B60098" s="254"/>
    </row>
    <row r="60099" spans="1:2" x14ac:dyDescent="0.2">
      <c r="A60099" s="253"/>
      <c r="B60099" s="254"/>
    </row>
    <row r="60100" spans="1:2" x14ac:dyDescent="0.2">
      <c r="A60100" s="253"/>
      <c r="B60100" s="254"/>
    </row>
    <row r="60101" spans="1:2" x14ac:dyDescent="0.2">
      <c r="A60101" s="253"/>
      <c r="B60101" s="254"/>
    </row>
    <row r="60102" spans="1:2" x14ac:dyDescent="0.2">
      <c r="A60102" s="253"/>
      <c r="B60102" s="254"/>
    </row>
    <row r="60103" spans="1:2" x14ac:dyDescent="0.2">
      <c r="A60103" s="253"/>
      <c r="B60103" s="254"/>
    </row>
    <row r="60104" spans="1:2" x14ac:dyDescent="0.2">
      <c r="A60104" s="253"/>
      <c r="B60104" s="254"/>
    </row>
    <row r="60105" spans="1:2" x14ac:dyDescent="0.2">
      <c r="A60105" s="253"/>
      <c r="B60105" s="254"/>
    </row>
    <row r="60106" spans="1:2" x14ac:dyDescent="0.2">
      <c r="A60106" s="253"/>
      <c r="B60106" s="254"/>
    </row>
    <row r="60107" spans="1:2" x14ac:dyDescent="0.2">
      <c r="A60107" s="253"/>
      <c r="B60107" s="254"/>
    </row>
    <row r="60108" spans="1:2" x14ac:dyDescent="0.2">
      <c r="A60108" s="253"/>
      <c r="B60108" s="254"/>
    </row>
    <row r="60109" spans="1:2" x14ac:dyDescent="0.2">
      <c r="A60109" s="253"/>
      <c r="B60109" s="254"/>
    </row>
    <row r="60110" spans="1:2" x14ac:dyDescent="0.2">
      <c r="A60110" s="253"/>
      <c r="B60110" s="254"/>
    </row>
    <row r="60111" spans="1:2" x14ac:dyDescent="0.2">
      <c r="A60111" s="253"/>
      <c r="B60111" s="254"/>
    </row>
    <row r="60112" spans="1:2" x14ac:dyDescent="0.2">
      <c r="A60112" s="253"/>
      <c r="B60112" s="254"/>
    </row>
    <row r="60113" spans="1:2" x14ac:dyDescent="0.2">
      <c r="A60113" s="253"/>
      <c r="B60113" s="254"/>
    </row>
    <row r="60114" spans="1:2" x14ac:dyDescent="0.2">
      <c r="A60114" s="253"/>
      <c r="B60114" s="254"/>
    </row>
    <row r="60115" spans="1:2" x14ac:dyDescent="0.2">
      <c r="A60115" s="253"/>
      <c r="B60115" s="254"/>
    </row>
    <row r="60116" spans="1:2" x14ac:dyDescent="0.2">
      <c r="A60116" s="253"/>
      <c r="B60116" s="254"/>
    </row>
    <row r="60117" spans="1:2" x14ac:dyDescent="0.2">
      <c r="A60117" s="253"/>
      <c r="B60117" s="254"/>
    </row>
    <row r="60118" spans="1:2" x14ac:dyDescent="0.2">
      <c r="A60118" s="253"/>
      <c r="B60118" s="254"/>
    </row>
    <row r="60119" spans="1:2" x14ac:dyDescent="0.2">
      <c r="A60119" s="253"/>
      <c r="B60119" s="254"/>
    </row>
    <row r="60120" spans="1:2" x14ac:dyDescent="0.2">
      <c r="A60120" s="253"/>
      <c r="B60120" s="254"/>
    </row>
    <row r="60121" spans="1:2" x14ac:dyDescent="0.2">
      <c r="A60121" s="253"/>
      <c r="B60121" s="254"/>
    </row>
    <row r="60122" spans="1:2" x14ac:dyDescent="0.2">
      <c r="A60122" s="253"/>
      <c r="B60122" s="254"/>
    </row>
    <row r="60123" spans="1:2" x14ac:dyDescent="0.2">
      <c r="A60123" s="253"/>
      <c r="B60123" s="254"/>
    </row>
    <row r="60124" spans="1:2" x14ac:dyDescent="0.2">
      <c r="A60124" s="253"/>
      <c r="B60124" s="254"/>
    </row>
    <row r="60125" spans="1:2" x14ac:dyDescent="0.2">
      <c r="A60125" s="253"/>
      <c r="B60125" s="254"/>
    </row>
    <row r="60126" spans="1:2" x14ac:dyDescent="0.2">
      <c r="A60126" s="253"/>
      <c r="B60126" s="254"/>
    </row>
    <row r="60127" spans="1:2" x14ac:dyDescent="0.2">
      <c r="A60127" s="253"/>
      <c r="B60127" s="254"/>
    </row>
    <row r="60128" spans="1:2" x14ac:dyDescent="0.2">
      <c r="A60128" s="253"/>
      <c r="B60128" s="254"/>
    </row>
    <row r="60129" spans="1:2" x14ac:dyDescent="0.2">
      <c r="A60129" s="253"/>
      <c r="B60129" s="254"/>
    </row>
    <row r="60130" spans="1:2" x14ac:dyDescent="0.2">
      <c r="A60130" s="253"/>
      <c r="B60130" s="254"/>
    </row>
    <row r="60131" spans="1:2" x14ac:dyDescent="0.2">
      <c r="A60131" s="253"/>
      <c r="B60131" s="254"/>
    </row>
    <row r="60132" spans="1:2" x14ac:dyDescent="0.2">
      <c r="A60132" s="253"/>
      <c r="B60132" s="254"/>
    </row>
    <row r="60133" spans="1:2" x14ac:dyDescent="0.2">
      <c r="A60133" s="253"/>
      <c r="B60133" s="254"/>
    </row>
    <row r="60134" spans="1:2" x14ac:dyDescent="0.2">
      <c r="A60134" s="253"/>
      <c r="B60134" s="254"/>
    </row>
    <row r="60135" spans="1:2" x14ac:dyDescent="0.2">
      <c r="A60135" s="253"/>
      <c r="B60135" s="254"/>
    </row>
    <row r="60136" spans="1:2" x14ac:dyDescent="0.2">
      <c r="A60136" s="253"/>
      <c r="B60136" s="254"/>
    </row>
    <row r="60137" spans="1:2" x14ac:dyDescent="0.2">
      <c r="A60137" s="253"/>
      <c r="B60137" s="254"/>
    </row>
    <row r="60138" spans="1:2" x14ac:dyDescent="0.2">
      <c r="A60138" s="253"/>
      <c r="B60138" s="254"/>
    </row>
    <row r="60139" spans="1:2" x14ac:dyDescent="0.2">
      <c r="A60139" s="253"/>
      <c r="B60139" s="254"/>
    </row>
    <row r="60140" spans="1:2" x14ac:dyDescent="0.2">
      <c r="A60140" s="253"/>
      <c r="B60140" s="254"/>
    </row>
    <row r="60141" spans="1:2" x14ac:dyDescent="0.2">
      <c r="A60141" s="253"/>
      <c r="B60141" s="254"/>
    </row>
    <row r="60142" spans="1:2" x14ac:dyDescent="0.2">
      <c r="A60142" s="253"/>
      <c r="B60142" s="254"/>
    </row>
    <row r="60143" spans="1:2" x14ac:dyDescent="0.2">
      <c r="A60143" s="253"/>
      <c r="B60143" s="254"/>
    </row>
    <row r="60144" spans="1:2" x14ac:dyDescent="0.2">
      <c r="A60144" s="253"/>
      <c r="B60144" s="254"/>
    </row>
    <row r="60145" spans="1:2" x14ac:dyDescent="0.2">
      <c r="A60145" s="253"/>
      <c r="B60145" s="254"/>
    </row>
    <row r="60146" spans="1:2" x14ac:dyDescent="0.2">
      <c r="A60146" s="253"/>
      <c r="B60146" s="254"/>
    </row>
    <row r="60147" spans="1:2" x14ac:dyDescent="0.2">
      <c r="A60147" s="253"/>
      <c r="B60147" s="254"/>
    </row>
    <row r="60148" spans="1:2" x14ac:dyDescent="0.2">
      <c r="A60148" s="253"/>
      <c r="B60148" s="254"/>
    </row>
    <row r="60149" spans="1:2" x14ac:dyDescent="0.2">
      <c r="A60149" s="253"/>
      <c r="B60149" s="254"/>
    </row>
    <row r="60150" spans="1:2" x14ac:dyDescent="0.2">
      <c r="A60150" s="253"/>
      <c r="B60150" s="254"/>
    </row>
    <row r="60151" spans="1:2" x14ac:dyDescent="0.2">
      <c r="A60151" s="253"/>
      <c r="B60151" s="254"/>
    </row>
    <row r="60152" spans="1:2" x14ac:dyDescent="0.2">
      <c r="A60152" s="253"/>
      <c r="B60152" s="254"/>
    </row>
    <row r="60153" spans="1:2" x14ac:dyDescent="0.2">
      <c r="A60153" s="253"/>
      <c r="B60153" s="254"/>
    </row>
    <row r="60154" spans="1:2" x14ac:dyDescent="0.2">
      <c r="A60154" s="253"/>
      <c r="B60154" s="254"/>
    </row>
    <row r="60155" spans="1:2" x14ac:dyDescent="0.2">
      <c r="A60155" s="253"/>
      <c r="B60155" s="254"/>
    </row>
    <row r="60156" spans="1:2" x14ac:dyDescent="0.2">
      <c r="A60156" s="253"/>
      <c r="B60156" s="254"/>
    </row>
    <row r="60157" spans="1:2" x14ac:dyDescent="0.2">
      <c r="A60157" s="253"/>
      <c r="B60157" s="254"/>
    </row>
    <row r="60158" spans="1:2" x14ac:dyDescent="0.2">
      <c r="A60158" s="253"/>
      <c r="B60158" s="254"/>
    </row>
    <row r="60159" spans="1:2" x14ac:dyDescent="0.2">
      <c r="A60159" s="253"/>
      <c r="B60159" s="254"/>
    </row>
    <row r="60160" spans="1:2" x14ac:dyDescent="0.2">
      <c r="A60160" s="253"/>
      <c r="B60160" s="254"/>
    </row>
    <row r="60161" spans="1:2" x14ac:dyDescent="0.2">
      <c r="A60161" s="253"/>
      <c r="B60161" s="254"/>
    </row>
    <row r="60162" spans="1:2" x14ac:dyDescent="0.2">
      <c r="A60162" s="253"/>
      <c r="B60162" s="254"/>
    </row>
    <row r="60163" spans="1:2" x14ac:dyDescent="0.2">
      <c r="A60163" s="253"/>
      <c r="B60163" s="254"/>
    </row>
    <row r="60164" spans="1:2" x14ac:dyDescent="0.2">
      <c r="A60164" s="253"/>
      <c r="B60164" s="254"/>
    </row>
    <row r="60165" spans="1:2" x14ac:dyDescent="0.2">
      <c r="A60165" s="253"/>
      <c r="B60165" s="254"/>
    </row>
    <row r="60166" spans="1:2" x14ac:dyDescent="0.2">
      <c r="A60166" s="253"/>
      <c r="B60166" s="254"/>
    </row>
    <row r="60167" spans="1:2" x14ac:dyDescent="0.2">
      <c r="A60167" s="253"/>
      <c r="B60167" s="254"/>
    </row>
    <row r="60168" spans="1:2" x14ac:dyDescent="0.2">
      <c r="A60168" s="253"/>
      <c r="B60168" s="254"/>
    </row>
    <row r="60169" spans="1:2" x14ac:dyDescent="0.2">
      <c r="A60169" s="253"/>
      <c r="B60169" s="254"/>
    </row>
    <row r="60170" spans="1:2" x14ac:dyDescent="0.2">
      <c r="A60170" s="253"/>
      <c r="B60170" s="254"/>
    </row>
    <row r="60171" spans="1:2" x14ac:dyDescent="0.2">
      <c r="A60171" s="253"/>
      <c r="B60171" s="254"/>
    </row>
    <row r="60172" spans="1:2" x14ac:dyDescent="0.2">
      <c r="A60172" s="253"/>
      <c r="B60172" s="254"/>
    </row>
    <row r="60173" spans="1:2" x14ac:dyDescent="0.2">
      <c r="A60173" s="253"/>
      <c r="B60173" s="254"/>
    </row>
    <row r="60174" spans="1:2" x14ac:dyDescent="0.2">
      <c r="A60174" s="253"/>
      <c r="B60174" s="254"/>
    </row>
    <row r="60175" spans="1:2" x14ac:dyDescent="0.2">
      <c r="A60175" s="253"/>
      <c r="B60175" s="254"/>
    </row>
    <row r="60176" spans="1:2" x14ac:dyDescent="0.2">
      <c r="A60176" s="253"/>
      <c r="B60176" s="254"/>
    </row>
    <row r="60177" spans="1:2" x14ac:dyDescent="0.2">
      <c r="A60177" s="253"/>
      <c r="B60177" s="254"/>
    </row>
    <row r="60178" spans="1:2" x14ac:dyDescent="0.2">
      <c r="A60178" s="253"/>
      <c r="B60178" s="254"/>
    </row>
    <row r="60179" spans="1:2" x14ac:dyDescent="0.2">
      <c r="A60179" s="253"/>
      <c r="B60179" s="254"/>
    </row>
    <row r="60180" spans="1:2" x14ac:dyDescent="0.2">
      <c r="A60180" s="253"/>
      <c r="B60180" s="254"/>
    </row>
    <row r="60181" spans="1:2" x14ac:dyDescent="0.2">
      <c r="A60181" s="253"/>
      <c r="B60181" s="254"/>
    </row>
    <row r="60182" spans="1:2" x14ac:dyDescent="0.2">
      <c r="A60182" s="253"/>
      <c r="B60182" s="254"/>
    </row>
    <row r="60183" spans="1:2" x14ac:dyDescent="0.2">
      <c r="A60183" s="253"/>
      <c r="B60183" s="254"/>
    </row>
    <row r="60184" spans="1:2" x14ac:dyDescent="0.2">
      <c r="A60184" s="253"/>
      <c r="B60184" s="254"/>
    </row>
    <row r="60185" spans="1:2" x14ac:dyDescent="0.2">
      <c r="A60185" s="253"/>
      <c r="B60185" s="254"/>
    </row>
    <row r="60186" spans="1:2" x14ac:dyDescent="0.2">
      <c r="A60186" s="253"/>
      <c r="B60186" s="254"/>
    </row>
    <row r="60187" spans="1:2" x14ac:dyDescent="0.2">
      <c r="A60187" s="253"/>
      <c r="B60187" s="254"/>
    </row>
    <row r="60188" spans="1:2" x14ac:dyDescent="0.2">
      <c r="A60188" s="253"/>
      <c r="B60188" s="254"/>
    </row>
    <row r="60189" spans="1:2" x14ac:dyDescent="0.2">
      <c r="A60189" s="253"/>
      <c r="B60189" s="254"/>
    </row>
    <row r="60190" spans="1:2" x14ac:dyDescent="0.2">
      <c r="A60190" s="253"/>
      <c r="B60190" s="254"/>
    </row>
    <row r="60191" spans="1:2" x14ac:dyDescent="0.2">
      <c r="A60191" s="253"/>
      <c r="B60191" s="254"/>
    </row>
    <row r="60192" spans="1:2" x14ac:dyDescent="0.2">
      <c r="A60192" s="253"/>
      <c r="B60192" s="254"/>
    </row>
    <row r="60193" spans="1:2" x14ac:dyDescent="0.2">
      <c r="A60193" s="253"/>
      <c r="B60193" s="254"/>
    </row>
    <row r="60194" spans="1:2" x14ac:dyDescent="0.2">
      <c r="A60194" s="253"/>
      <c r="B60194" s="254"/>
    </row>
    <row r="60195" spans="1:2" x14ac:dyDescent="0.2">
      <c r="A60195" s="253"/>
      <c r="B60195" s="254"/>
    </row>
    <row r="60196" spans="1:2" x14ac:dyDescent="0.2">
      <c r="A60196" s="253"/>
      <c r="B60196" s="254"/>
    </row>
    <row r="60197" spans="1:2" x14ac:dyDescent="0.2">
      <c r="A60197" s="253"/>
      <c r="B60197" s="254"/>
    </row>
    <row r="60198" spans="1:2" x14ac:dyDescent="0.2">
      <c r="A60198" s="253"/>
      <c r="B60198" s="254"/>
    </row>
    <row r="60199" spans="1:2" x14ac:dyDescent="0.2">
      <c r="A60199" s="253"/>
      <c r="B60199" s="254"/>
    </row>
    <row r="60200" spans="1:2" x14ac:dyDescent="0.2">
      <c r="A60200" s="253"/>
      <c r="B60200" s="254"/>
    </row>
    <row r="60201" spans="1:2" x14ac:dyDescent="0.2">
      <c r="A60201" s="253"/>
      <c r="B60201" s="254"/>
    </row>
    <row r="60202" spans="1:2" x14ac:dyDescent="0.2">
      <c r="A60202" s="253"/>
      <c r="B60202" s="254"/>
    </row>
    <row r="60203" spans="1:2" x14ac:dyDescent="0.2">
      <c r="A60203" s="253"/>
      <c r="B60203" s="254"/>
    </row>
    <row r="60204" spans="1:2" x14ac:dyDescent="0.2">
      <c r="A60204" s="253"/>
      <c r="B60204" s="254"/>
    </row>
    <row r="60205" spans="1:2" x14ac:dyDescent="0.2">
      <c r="A60205" s="253"/>
      <c r="B60205" s="254"/>
    </row>
    <row r="60206" spans="1:2" x14ac:dyDescent="0.2">
      <c r="A60206" s="253"/>
      <c r="B60206" s="254"/>
    </row>
    <row r="60207" spans="1:2" x14ac:dyDescent="0.2">
      <c r="A60207" s="253"/>
      <c r="B60207" s="254"/>
    </row>
    <row r="60208" spans="1:2" x14ac:dyDescent="0.2">
      <c r="A60208" s="253"/>
      <c r="B60208" s="254"/>
    </row>
    <row r="60209" spans="1:2" x14ac:dyDescent="0.2">
      <c r="A60209" s="253"/>
      <c r="B60209" s="254"/>
    </row>
    <row r="60210" spans="1:2" x14ac:dyDescent="0.2">
      <c r="A60210" s="253"/>
      <c r="B60210" s="254"/>
    </row>
    <row r="60211" spans="1:2" x14ac:dyDescent="0.2">
      <c r="A60211" s="253"/>
      <c r="B60211" s="254"/>
    </row>
    <row r="60212" spans="1:2" x14ac:dyDescent="0.2">
      <c r="A60212" s="253"/>
      <c r="B60212" s="254"/>
    </row>
    <row r="60213" spans="1:2" x14ac:dyDescent="0.2">
      <c r="A60213" s="253"/>
      <c r="B60213" s="254"/>
    </row>
    <row r="60214" spans="1:2" x14ac:dyDescent="0.2">
      <c r="A60214" s="253"/>
      <c r="B60214" s="254"/>
    </row>
    <row r="60215" spans="1:2" x14ac:dyDescent="0.2">
      <c r="A60215" s="253"/>
      <c r="B60215" s="254"/>
    </row>
    <row r="60216" spans="1:2" x14ac:dyDescent="0.2">
      <c r="A60216" s="253"/>
      <c r="B60216" s="254"/>
    </row>
    <row r="60217" spans="1:2" x14ac:dyDescent="0.2">
      <c r="A60217" s="253"/>
      <c r="B60217" s="254"/>
    </row>
    <row r="60218" spans="1:2" x14ac:dyDescent="0.2">
      <c r="A60218" s="253"/>
      <c r="B60218" s="254"/>
    </row>
    <row r="60219" spans="1:2" x14ac:dyDescent="0.2">
      <c r="A60219" s="253"/>
      <c r="B60219" s="254"/>
    </row>
    <row r="60220" spans="1:2" x14ac:dyDescent="0.2">
      <c r="A60220" s="253"/>
      <c r="B60220" s="254"/>
    </row>
    <row r="60221" spans="1:2" x14ac:dyDescent="0.2">
      <c r="A60221" s="253"/>
      <c r="B60221" s="254"/>
    </row>
    <row r="60222" spans="1:2" x14ac:dyDescent="0.2">
      <c r="A60222" s="253"/>
      <c r="B60222" s="254"/>
    </row>
    <row r="60223" spans="1:2" x14ac:dyDescent="0.2">
      <c r="A60223" s="253"/>
      <c r="B60223" s="254"/>
    </row>
    <row r="60224" spans="1:2" x14ac:dyDescent="0.2">
      <c r="A60224" s="253"/>
      <c r="B60224" s="254"/>
    </row>
    <row r="60225" spans="1:2" x14ac:dyDescent="0.2">
      <c r="A60225" s="253"/>
      <c r="B60225" s="254"/>
    </row>
    <row r="60226" spans="1:2" x14ac:dyDescent="0.2">
      <c r="A60226" s="253"/>
      <c r="B60226" s="254"/>
    </row>
    <row r="60227" spans="1:2" x14ac:dyDescent="0.2">
      <c r="A60227" s="253"/>
      <c r="B60227" s="254"/>
    </row>
    <row r="60228" spans="1:2" x14ac:dyDescent="0.2">
      <c r="A60228" s="253"/>
      <c r="B60228" s="254"/>
    </row>
    <row r="60229" spans="1:2" x14ac:dyDescent="0.2">
      <c r="A60229" s="253"/>
      <c r="B60229" s="254"/>
    </row>
    <row r="60230" spans="1:2" x14ac:dyDescent="0.2">
      <c r="A60230" s="253"/>
      <c r="B60230" s="254"/>
    </row>
    <row r="60231" spans="1:2" x14ac:dyDescent="0.2">
      <c r="A60231" s="253"/>
      <c r="B60231" s="254"/>
    </row>
    <row r="60232" spans="1:2" x14ac:dyDescent="0.2">
      <c r="A60232" s="253"/>
      <c r="B60232" s="254"/>
    </row>
    <row r="60233" spans="1:2" x14ac:dyDescent="0.2">
      <c r="A60233" s="253"/>
      <c r="B60233" s="254"/>
    </row>
    <row r="60234" spans="1:2" x14ac:dyDescent="0.2">
      <c r="A60234" s="253"/>
      <c r="B60234" s="254"/>
    </row>
    <row r="60235" spans="1:2" x14ac:dyDescent="0.2">
      <c r="A60235" s="253"/>
      <c r="B60235" s="254"/>
    </row>
    <row r="60236" spans="1:2" x14ac:dyDescent="0.2">
      <c r="A60236" s="253"/>
      <c r="B60236" s="254"/>
    </row>
    <row r="60237" spans="1:2" x14ac:dyDescent="0.2">
      <c r="A60237" s="253"/>
      <c r="B60237" s="254"/>
    </row>
    <row r="60238" spans="1:2" x14ac:dyDescent="0.2">
      <c r="A60238" s="253"/>
      <c r="B60238" s="254"/>
    </row>
    <row r="60239" spans="1:2" x14ac:dyDescent="0.2">
      <c r="A60239" s="253"/>
      <c r="B60239" s="254"/>
    </row>
    <row r="60240" spans="1:2" x14ac:dyDescent="0.2">
      <c r="A60240" s="253"/>
      <c r="B60240" s="254"/>
    </row>
    <row r="60241" spans="1:2" x14ac:dyDescent="0.2">
      <c r="A60241" s="253"/>
      <c r="B60241" s="254"/>
    </row>
    <row r="60242" spans="1:2" x14ac:dyDescent="0.2">
      <c r="A60242" s="253"/>
      <c r="B60242" s="254"/>
    </row>
    <row r="60243" spans="1:2" x14ac:dyDescent="0.2">
      <c r="A60243" s="253"/>
      <c r="B60243" s="254"/>
    </row>
    <row r="60244" spans="1:2" x14ac:dyDescent="0.2">
      <c r="A60244" s="253"/>
      <c r="B60244" s="254"/>
    </row>
    <row r="60245" spans="1:2" x14ac:dyDescent="0.2">
      <c r="A60245" s="253"/>
      <c r="B60245" s="254"/>
    </row>
    <row r="60246" spans="1:2" x14ac:dyDescent="0.2">
      <c r="A60246" s="253"/>
      <c r="B60246" s="254"/>
    </row>
    <row r="60247" spans="1:2" x14ac:dyDescent="0.2">
      <c r="A60247" s="253"/>
      <c r="B60247" s="254"/>
    </row>
    <row r="60248" spans="1:2" x14ac:dyDescent="0.2">
      <c r="A60248" s="253"/>
      <c r="B60248" s="254"/>
    </row>
    <row r="60249" spans="1:2" x14ac:dyDescent="0.2">
      <c r="A60249" s="253"/>
      <c r="B60249" s="254"/>
    </row>
    <row r="60250" spans="1:2" x14ac:dyDescent="0.2">
      <c r="A60250" s="253"/>
      <c r="B60250" s="254"/>
    </row>
    <row r="60251" spans="1:2" x14ac:dyDescent="0.2">
      <c r="A60251" s="253"/>
      <c r="B60251" s="254"/>
    </row>
    <row r="60252" spans="1:2" x14ac:dyDescent="0.2">
      <c r="A60252" s="253"/>
      <c r="B60252" s="254"/>
    </row>
    <row r="60253" spans="1:2" x14ac:dyDescent="0.2">
      <c r="A60253" s="253"/>
      <c r="B60253" s="254"/>
    </row>
    <row r="60254" spans="1:2" x14ac:dyDescent="0.2">
      <c r="A60254" s="253"/>
      <c r="B60254" s="254"/>
    </row>
    <row r="60255" spans="1:2" x14ac:dyDescent="0.2">
      <c r="A60255" s="253"/>
      <c r="B60255" s="254"/>
    </row>
    <row r="60256" spans="1:2" x14ac:dyDescent="0.2">
      <c r="A60256" s="253"/>
      <c r="B60256" s="254"/>
    </row>
    <row r="60257" spans="1:2" x14ac:dyDescent="0.2">
      <c r="A60257" s="253"/>
      <c r="B60257" s="254"/>
    </row>
    <row r="60258" spans="1:2" x14ac:dyDescent="0.2">
      <c r="A60258" s="253"/>
      <c r="B60258" s="254"/>
    </row>
    <row r="60259" spans="1:2" x14ac:dyDescent="0.2">
      <c r="A60259" s="253"/>
      <c r="B60259" s="254"/>
    </row>
    <row r="60260" spans="1:2" x14ac:dyDescent="0.2">
      <c r="A60260" s="253"/>
      <c r="B60260" s="254"/>
    </row>
    <row r="60261" spans="1:2" x14ac:dyDescent="0.2">
      <c r="A60261" s="253"/>
      <c r="B60261" s="254"/>
    </row>
    <row r="60262" spans="1:2" x14ac:dyDescent="0.2">
      <c r="A60262" s="253"/>
      <c r="B60262" s="254"/>
    </row>
    <row r="60263" spans="1:2" x14ac:dyDescent="0.2">
      <c r="A60263" s="253"/>
      <c r="B60263" s="254"/>
    </row>
    <row r="60264" spans="1:2" x14ac:dyDescent="0.2">
      <c r="A60264" s="253"/>
      <c r="B60264" s="254"/>
    </row>
    <row r="60265" spans="1:2" x14ac:dyDescent="0.2">
      <c r="A60265" s="253"/>
      <c r="B60265" s="254"/>
    </row>
    <row r="60266" spans="1:2" x14ac:dyDescent="0.2">
      <c r="A60266" s="253"/>
      <c r="B60266" s="254"/>
    </row>
    <row r="60267" spans="1:2" x14ac:dyDescent="0.2">
      <c r="A60267" s="253"/>
      <c r="B60267" s="254"/>
    </row>
    <row r="60268" spans="1:2" x14ac:dyDescent="0.2">
      <c r="A60268" s="253"/>
      <c r="B60268" s="254"/>
    </row>
    <row r="60269" spans="1:2" x14ac:dyDescent="0.2">
      <c r="A60269" s="253"/>
      <c r="B60269" s="254"/>
    </row>
    <row r="60270" spans="1:2" x14ac:dyDescent="0.2">
      <c r="A60270" s="253"/>
      <c r="B60270" s="254"/>
    </row>
    <row r="60271" spans="1:2" x14ac:dyDescent="0.2">
      <c r="A60271" s="253"/>
      <c r="B60271" s="254"/>
    </row>
    <row r="60272" spans="1:2" x14ac:dyDescent="0.2">
      <c r="A60272" s="253"/>
      <c r="B60272" s="254"/>
    </row>
    <row r="60273" spans="1:2" x14ac:dyDescent="0.2">
      <c r="A60273" s="253"/>
      <c r="B60273" s="254"/>
    </row>
    <row r="60274" spans="1:2" x14ac:dyDescent="0.2">
      <c r="A60274" s="253"/>
      <c r="B60274" s="254"/>
    </row>
    <row r="60275" spans="1:2" x14ac:dyDescent="0.2">
      <c r="A60275" s="253"/>
      <c r="B60275" s="254"/>
    </row>
    <row r="60276" spans="1:2" x14ac:dyDescent="0.2">
      <c r="A60276" s="253"/>
      <c r="B60276" s="254"/>
    </row>
    <row r="60277" spans="1:2" x14ac:dyDescent="0.2">
      <c r="A60277" s="253"/>
      <c r="B60277" s="254"/>
    </row>
    <row r="60278" spans="1:2" x14ac:dyDescent="0.2">
      <c r="A60278" s="253"/>
      <c r="B60278" s="254"/>
    </row>
    <row r="60279" spans="1:2" x14ac:dyDescent="0.2">
      <c r="A60279" s="253"/>
      <c r="B60279" s="254"/>
    </row>
    <row r="60280" spans="1:2" x14ac:dyDescent="0.2">
      <c r="A60280" s="253"/>
      <c r="B60280" s="254"/>
    </row>
    <row r="60281" spans="1:2" x14ac:dyDescent="0.2">
      <c r="A60281" s="253"/>
      <c r="B60281" s="254"/>
    </row>
    <row r="60282" spans="1:2" x14ac:dyDescent="0.2">
      <c r="A60282" s="253"/>
      <c r="B60282" s="254"/>
    </row>
    <row r="60283" spans="1:2" x14ac:dyDescent="0.2">
      <c r="A60283" s="253"/>
      <c r="B60283" s="254"/>
    </row>
    <row r="60284" spans="1:2" x14ac:dyDescent="0.2">
      <c r="A60284" s="253"/>
      <c r="B60284" s="254"/>
    </row>
    <row r="60285" spans="1:2" x14ac:dyDescent="0.2">
      <c r="A60285" s="253"/>
      <c r="B60285" s="254"/>
    </row>
    <row r="60286" spans="1:2" x14ac:dyDescent="0.2">
      <c r="A60286" s="253"/>
      <c r="B60286" s="254"/>
    </row>
    <row r="60287" spans="1:2" x14ac:dyDescent="0.2">
      <c r="A60287" s="253"/>
      <c r="B60287" s="254"/>
    </row>
    <row r="60288" spans="1:2" x14ac:dyDescent="0.2">
      <c r="A60288" s="253"/>
      <c r="B60288" s="254"/>
    </row>
    <row r="60289" spans="1:2" x14ac:dyDescent="0.2">
      <c r="A60289" s="253"/>
      <c r="B60289" s="254"/>
    </row>
    <row r="60290" spans="1:2" x14ac:dyDescent="0.2">
      <c r="A60290" s="253"/>
      <c r="B60290" s="254"/>
    </row>
    <row r="60291" spans="1:2" x14ac:dyDescent="0.2">
      <c r="A60291" s="253"/>
      <c r="B60291" s="254"/>
    </row>
    <row r="60292" spans="1:2" x14ac:dyDescent="0.2">
      <c r="A60292" s="253"/>
      <c r="B60292" s="254"/>
    </row>
    <row r="60293" spans="1:2" x14ac:dyDescent="0.2">
      <c r="A60293" s="253"/>
      <c r="B60293" s="254"/>
    </row>
    <row r="60294" spans="1:2" x14ac:dyDescent="0.2">
      <c r="A60294" s="253"/>
      <c r="B60294" s="254"/>
    </row>
    <row r="60295" spans="1:2" x14ac:dyDescent="0.2">
      <c r="A60295" s="253"/>
      <c r="B60295" s="254"/>
    </row>
    <row r="60296" spans="1:2" x14ac:dyDescent="0.2">
      <c r="A60296" s="253"/>
      <c r="B60296" s="254"/>
    </row>
    <row r="60297" spans="1:2" x14ac:dyDescent="0.2">
      <c r="A60297" s="253"/>
      <c r="B60297" s="254"/>
    </row>
    <row r="60298" spans="1:2" x14ac:dyDescent="0.2">
      <c r="A60298" s="253"/>
      <c r="B60298" s="254"/>
    </row>
    <row r="60299" spans="1:2" x14ac:dyDescent="0.2">
      <c r="A60299" s="253"/>
      <c r="B60299" s="254"/>
    </row>
    <row r="60300" spans="1:2" x14ac:dyDescent="0.2">
      <c r="A60300" s="253"/>
      <c r="B60300" s="254"/>
    </row>
    <row r="60301" spans="1:2" x14ac:dyDescent="0.2">
      <c r="A60301" s="253"/>
      <c r="B60301" s="254"/>
    </row>
    <row r="60302" spans="1:2" x14ac:dyDescent="0.2">
      <c r="A60302" s="253"/>
      <c r="B60302" s="254"/>
    </row>
    <row r="60303" spans="1:2" x14ac:dyDescent="0.2">
      <c r="A60303" s="253"/>
      <c r="B60303" s="254"/>
    </row>
    <row r="60304" spans="1:2" x14ac:dyDescent="0.2">
      <c r="A60304" s="253"/>
      <c r="B60304" s="254"/>
    </row>
    <row r="60305" spans="1:2" x14ac:dyDescent="0.2">
      <c r="A60305" s="253"/>
      <c r="B60305" s="254"/>
    </row>
    <row r="60306" spans="1:2" x14ac:dyDescent="0.2">
      <c r="A60306" s="253"/>
      <c r="B60306" s="254"/>
    </row>
    <row r="60307" spans="1:2" x14ac:dyDescent="0.2">
      <c r="A60307" s="253"/>
      <c r="B60307" s="254"/>
    </row>
    <row r="60308" spans="1:2" x14ac:dyDescent="0.2">
      <c r="A60308" s="253"/>
      <c r="B60308" s="254"/>
    </row>
    <row r="60309" spans="1:2" x14ac:dyDescent="0.2">
      <c r="A60309" s="253"/>
      <c r="B60309" s="254"/>
    </row>
    <row r="60310" spans="1:2" x14ac:dyDescent="0.2">
      <c r="A60310" s="253"/>
      <c r="B60310" s="254"/>
    </row>
    <row r="60311" spans="1:2" x14ac:dyDescent="0.2">
      <c r="A60311" s="253"/>
      <c r="B60311" s="254"/>
    </row>
    <row r="60312" spans="1:2" x14ac:dyDescent="0.2">
      <c r="A60312" s="253"/>
      <c r="B60312" s="254"/>
    </row>
    <row r="60313" spans="1:2" x14ac:dyDescent="0.2">
      <c r="A60313" s="253"/>
      <c r="B60313" s="254"/>
    </row>
    <row r="60314" spans="1:2" x14ac:dyDescent="0.2">
      <c r="A60314" s="253"/>
      <c r="B60314" s="254"/>
    </row>
    <row r="60315" spans="1:2" x14ac:dyDescent="0.2">
      <c r="A60315" s="253"/>
      <c r="B60315" s="254"/>
    </row>
    <row r="60316" spans="1:2" x14ac:dyDescent="0.2">
      <c r="A60316" s="253"/>
      <c r="B60316" s="254"/>
    </row>
    <row r="60317" spans="1:2" x14ac:dyDescent="0.2">
      <c r="A60317" s="253"/>
      <c r="B60317" s="254"/>
    </row>
    <row r="60318" spans="1:2" x14ac:dyDescent="0.2">
      <c r="A60318" s="253"/>
      <c r="B60318" s="254"/>
    </row>
    <row r="60319" spans="1:2" x14ac:dyDescent="0.2">
      <c r="A60319" s="253"/>
      <c r="B60319" s="254"/>
    </row>
    <row r="60320" spans="1:2" x14ac:dyDescent="0.2">
      <c r="A60320" s="253"/>
      <c r="B60320" s="254"/>
    </row>
    <row r="60321" spans="1:2" x14ac:dyDescent="0.2">
      <c r="A60321" s="253"/>
      <c r="B60321" s="254"/>
    </row>
    <row r="60322" spans="1:2" x14ac:dyDescent="0.2">
      <c r="A60322" s="253"/>
      <c r="B60322" s="254"/>
    </row>
    <row r="60323" spans="1:2" x14ac:dyDescent="0.2">
      <c r="A60323" s="253"/>
      <c r="B60323" s="254"/>
    </row>
    <row r="60324" spans="1:2" x14ac:dyDescent="0.2">
      <c r="A60324" s="253"/>
      <c r="B60324" s="254"/>
    </row>
    <row r="60325" spans="1:2" x14ac:dyDescent="0.2">
      <c r="A60325" s="253"/>
      <c r="B60325" s="254"/>
    </row>
    <row r="60326" spans="1:2" x14ac:dyDescent="0.2">
      <c r="A60326" s="253"/>
      <c r="B60326" s="254"/>
    </row>
    <row r="60327" spans="1:2" x14ac:dyDescent="0.2">
      <c r="A60327" s="253"/>
      <c r="B60327" s="254"/>
    </row>
    <row r="60328" spans="1:2" x14ac:dyDescent="0.2">
      <c r="A60328" s="253"/>
      <c r="B60328" s="254"/>
    </row>
    <row r="60329" spans="1:2" x14ac:dyDescent="0.2">
      <c r="A60329" s="253"/>
      <c r="B60329" s="254"/>
    </row>
    <row r="60330" spans="1:2" x14ac:dyDescent="0.2">
      <c r="A60330" s="253"/>
      <c r="B60330" s="254"/>
    </row>
    <row r="60331" spans="1:2" x14ac:dyDescent="0.2">
      <c r="A60331" s="253"/>
      <c r="B60331" s="254"/>
    </row>
    <row r="60332" spans="1:2" x14ac:dyDescent="0.2">
      <c r="A60332" s="253"/>
      <c r="B60332" s="254"/>
    </row>
    <row r="60333" spans="1:2" x14ac:dyDescent="0.2">
      <c r="A60333" s="253"/>
      <c r="B60333" s="254"/>
    </row>
    <row r="60334" spans="1:2" x14ac:dyDescent="0.2">
      <c r="A60334" s="253"/>
      <c r="B60334" s="254"/>
    </row>
    <row r="60335" spans="1:2" x14ac:dyDescent="0.2">
      <c r="A60335" s="253"/>
      <c r="B60335" s="254"/>
    </row>
    <row r="60336" spans="1:2" x14ac:dyDescent="0.2">
      <c r="A60336" s="253"/>
      <c r="B60336" s="254"/>
    </row>
    <row r="60337" spans="1:2" x14ac:dyDescent="0.2">
      <c r="A60337" s="253"/>
      <c r="B60337" s="254"/>
    </row>
    <row r="60338" spans="1:2" x14ac:dyDescent="0.2">
      <c r="A60338" s="253"/>
      <c r="B60338" s="254"/>
    </row>
    <row r="60339" spans="1:2" x14ac:dyDescent="0.2">
      <c r="A60339" s="253"/>
      <c r="B60339" s="254"/>
    </row>
    <row r="60340" spans="1:2" x14ac:dyDescent="0.2">
      <c r="A60340" s="253"/>
      <c r="B60340" s="254"/>
    </row>
    <row r="60341" spans="1:2" x14ac:dyDescent="0.2">
      <c r="A60341" s="253"/>
      <c r="B60341" s="254"/>
    </row>
    <row r="60342" spans="1:2" x14ac:dyDescent="0.2">
      <c r="A60342" s="253"/>
      <c r="B60342" s="254"/>
    </row>
    <row r="60343" spans="1:2" x14ac:dyDescent="0.2">
      <c r="A60343" s="253"/>
      <c r="B60343" s="254"/>
    </row>
    <row r="60344" spans="1:2" x14ac:dyDescent="0.2">
      <c r="A60344" s="253"/>
      <c r="B60344" s="254"/>
    </row>
    <row r="60345" spans="1:2" x14ac:dyDescent="0.2">
      <c r="A60345" s="253"/>
      <c r="B60345" s="254"/>
    </row>
    <row r="60346" spans="1:2" x14ac:dyDescent="0.2">
      <c r="A60346" s="253"/>
      <c r="B60346" s="254"/>
    </row>
    <row r="60347" spans="1:2" x14ac:dyDescent="0.2">
      <c r="A60347" s="253"/>
      <c r="B60347" s="254"/>
    </row>
    <row r="60348" spans="1:2" x14ac:dyDescent="0.2">
      <c r="A60348" s="253"/>
      <c r="B60348" s="254"/>
    </row>
    <row r="60349" spans="1:2" x14ac:dyDescent="0.2">
      <c r="A60349" s="253"/>
      <c r="B60349" s="254"/>
    </row>
    <row r="60350" spans="1:2" x14ac:dyDescent="0.2">
      <c r="A60350" s="253"/>
      <c r="B60350" s="254"/>
    </row>
    <row r="60351" spans="1:2" x14ac:dyDescent="0.2">
      <c r="A60351" s="253"/>
      <c r="B60351" s="254"/>
    </row>
    <row r="60352" spans="1:2" x14ac:dyDescent="0.2">
      <c r="A60352" s="253"/>
      <c r="B60352" s="254"/>
    </row>
    <row r="60353" spans="1:2" x14ac:dyDescent="0.2">
      <c r="A60353" s="253"/>
      <c r="B60353" s="254"/>
    </row>
    <row r="60354" spans="1:2" x14ac:dyDescent="0.2">
      <c r="A60354" s="253"/>
      <c r="B60354" s="254"/>
    </row>
    <row r="60355" spans="1:2" x14ac:dyDescent="0.2">
      <c r="A60355" s="253"/>
      <c r="B60355" s="254"/>
    </row>
    <row r="60356" spans="1:2" x14ac:dyDescent="0.2">
      <c r="A60356" s="253"/>
      <c r="B60356" s="254"/>
    </row>
    <row r="60357" spans="1:2" x14ac:dyDescent="0.2">
      <c r="A60357" s="253"/>
      <c r="B60357" s="254"/>
    </row>
    <row r="60358" spans="1:2" x14ac:dyDescent="0.2">
      <c r="A60358" s="253"/>
      <c r="B60358" s="254"/>
    </row>
    <row r="60359" spans="1:2" x14ac:dyDescent="0.2">
      <c r="A60359" s="253"/>
      <c r="B60359" s="254"/>
    </row>
    <row r="60360" spans="1:2" x14ac:dyDescent="0.2">
      <c r="A60360" s="253"/>
      <c r="B60360" s="254"/>
    </row>
    <row r="60361" spans="1:2" x14ac:dyDescent="0.2">
      <c r="A60361" s="253"/>
      <c r="B60361" s="254"/>
    </row>
    <row r="60362" spans="1:2" x14ac:dyDescent="0.2">
      <c r="A60362" s="253"/>
      <c r="B60362" s="254"/>
    </row>
    <row r="60363" spans="1:2" x14ac:dyDescent="0.2">
      <c r="A60363" s="253"/>
      <c r="B60363" s="254"/>
    </row>
    <row r="60364" spans="1:2" x14ac:dyDescent="0.2">
      <c r="A60364" s="253"/>
      <c r="B60364" s="254"/>
    </row>
    <row r="60365" spans="1:2" x14ac:dyDescent="0.2">
      <c r="A60365" s="253"/>
      <c r="B60365" s="254"/>
    </row>
    <row r="60366" spans="1:2" x14ac:dyDescent="0.2">
      <c r="A60366" s="253"/>
      <c r="B60366" s="254"/>
    </row>
    <row r="60367" spans="1:2" x14ac:dyDescent="0.2">
      <c r="A60367" s="253"/>
      <c r="B60367" s="254"/>
    </row>
    <row r="60368" spans="1:2" x14ac:dyDescent="0.2">
      <c r="A60368" s="253"/>
      <c r="B60368" s="254"/>
    </row>
    <row r="60369" spans="1:2" x14ac:dyDescent="0.2">
      <c r="A60369" s="253"/>
      <c r="B60369" s="254"/>
    </row>
    <row r="60370" spans="1:2" x14ac:dyDescent="0.2">
      <c r="A60370" s="253"/>
      <c r="B60370" s="254"/>
    </row>
    <row r="60371" spans="1:2" x14ac:dyDescent="0.2">
      <c r="A60371" s="253"/>
      <c r="B60371" s="254"/>
    </row>
    <row r="60372" spans="1:2" x14ac:dyDescent="0.2">
      <c r="A60372" s="253"/>
      <c r="B60372" s="254"/>
    </row>
    <row r="60373" spans="1:2" x14ac:dyDescent="0.2">
      <c r="A60373" s="253"/>
      <c r="B60373" s="254"/>
    </row>
    <row r="60374" spans="1:2" x14ac:dyDescent="0.2">
      <c r="A60374" s="253"/>
      <c r="B60374" s="254"/>
    </row>
    <row r="60375" spans="1:2" x14ac:dyDescent="0.2">
      <c r="A60375" s="253"/>
      <c r="B60375" s="254"/>
    </row>
    <row r="60376" spans="1:2" x14ac:dyDescent="0.2">
      <c r="A60376" s="253"/>
      <c r="B60376" s="254"/>
    </row>
    <row r="60377" spans="1:2" x14ac:dyDescent="0.2">
      <c r="A60377" s="253"/>
      <c r="B60377" s="254"/>
    </row>
    <row r="60378" spans="1:2" x14ac:dyDescent="0.2">
      <c r="A60378" s="253"/>
      <c r="B60378" s="254"/>
    </row>
    <row r="60379" spans="1:2" x14ac:dyDescent="0.2">
      <c r="A60379" s="253"/>
      <c r="B60379" s="254"/>
    </row>
    <row r="60380" spans="1:2" x14ac:dyDescent="0.2">
      <c r="A60380" s="253"/>
      <c r="B60380" s="254"/>
    </row>
    <row r="60381" spans="1:2" x14ac:dyDescent="0.2">
      <c r="A60381" s="253"/>
      <c r="B60381" s="254"/>
    </row>
    <row r="60382" spans="1:2" x14ac:dyDescent="0.2">
      <c r="A60382" s="253"/>
      <c r="B60382" s="254"/>
    </row>
    <row r="60383" spans="1:2" x14ac:dyDescent="0.2">
      <c r="A60383" s="253"/>
      <c r="B60383" s="254"/>
    </row>
    <row r="60384" spans="1:2" x14ac:dyDescent="0.2">
      <c r="A60384" s="253"/>
      <c r="B60384" s="254"/>
    </row>
    <row r="60385" spans="1:2" x14ac:dyDescent="0.2">
      <c r="A60385" s="253"/>
      <c r="B60385" s="254"/>
    </row>
    <row r="60386" spans="1:2" x14ac:dyDescent="0.2">
      <c r="A60386" s="253"/>
      <c r="B60386" s="254"/>
    </row>
    <row r="60387" spans="1:2" x14ac:dyDescent="0.2">
      <c r="A60387" s="253"/>
      <c r="B60387" s="254"/>
    </row>
    <row r="60388" spans="1:2" x14ac:dyDescent="0.2">
      <c r="A60388" s="253"/>
      <c r="B60388" s="254"/>
    </row>
    <row r="60389" spans="1:2" x14ac:dyDescent="0.2">
      <c r="A60389" s="253"/>
      <c r="B60389" s="254"/>
    </row>
    <row r="60390" spans="1:2" x14ac:dyDescent="0.2">
      <c r="A60390" s="253"/>
      <c r="B60390" s="254"/>
    </row>
    <row r="60391" spans="1:2" x14ac:dyDescent="0.2">
      <c r="A60391" s="253"/>
      <c r="B60391" s="254"/>
    </row>
    <row r="60392" spans="1:2" x14ac:dyDescent="0.2">
      <c r="A60392" s="253"/>
      <c r="B60392" s="254"/>
    </row>
    <row r="60393" spans="1:2" x14ac:dyDescent="0.2">
      <c r="A60393" s="253"/>
      <c r="B60393" s="254"/>
    </row>
    <row r="60394" spans="1:2" x14ac:dyDescent="0.2">
      <c r="A60394" s="253"/>
      <c r="B60394" s="254"/>
    </row>
    <row r="60395" spans="1:2" x14ac:dyDescent="0.2">
      <c r="A60395" s="253"/>
      <c r="B60395" s="254"/>
    </row>
    <row r="60396" spans="1:2" x14ac:dyDescent="0.2">
      <c r="A60396" s="253"/>
      <c r="B60396" s="254"/>
    </row>
    <row r="60397" spans="1:2" x14ac:dyDescent="0.2">
      <c r="A60397" s="253"/>
      <c r="B60397" s="254"/>
    </row>
    <row r="60398" spans="1:2" x14ac:dyDescent="0.2">
      <c r="A60398" s="253"/>
      <c r="B60398" s="254"/>
    </row>
    <row r="60399" spans="1:2" x14ac:dyDescent="0.2">
      <c r="A60399" s="253"/>
      <c r="B60399" s="254"/>
    </row>
    <row r="60400" spans="1:2" x14ac:dyDescent="0.2">
      <c r="A60400" s="253"/>
      <c r="B60400" s="254"/>
    </row>
    <row r="60401" spans="1:2" x14ac:dyDescent="0.2">
      <c r="A60401" s="253"/>
      <c r="B60401" s="254"/>
    </row>
    <row r="60402" spans="1:2" x14ac:dyDescent="0.2">
      <c r="A60402" s="253"/>
      <c r="B60402" s="254"/>
    </row>
    <row r="60403" spans="1:2" x14ac:dyDescent="0.2">
      <c r="A60403" s="253"/>
      <c r="B60403" s="254"/>
    </row>
    <row r="60404" spans="1:2" x14ac:dyDescent="0.2">
      <c r="A60404" s="253"/>
      <c r="B60404" s="254"/>
    </row>
    <row r="60405" spans="1:2" x14ac:dyDescent="0.2">
      <c r="A60405" s="253"/>
      <c r="B60405" s="254"/>
    </row>
    <row r="60406" spans="1:2" x14ac:dyDescent="0.2">
      <c r="A60406" s="253"/>
      <c r="B60406" s="254"/>
    </row>
    <row r="60407" spans="1:2" x14ac:dyDescent="0.2">
      <c r="A60407" s="253"/>
      <c r="B60407" s="254"/>
    </row>
    <row r="60408" spans="1:2" x14ac:dyDescent="0.2">
      <c r="A60408" s="253"/>
      <c r="B60408" s="254"/>
    </row>
    <row r="60409" spans="1:2" x14ac:dyDescent="0.2">
      <c r="A60409" s="253"/>
      <c r="B60409" s="254"/>
    </row>
    <row r="60410" spans="1:2" x14ac:dyDescent="0.2">
      <c r="A60410" s="253"/>
      <c r="B60410" s="254"/>
    </row>
    <row r="60411" spans="1:2" x14ac:dyDescent="0.2">
      <c r="A60411" s="253"/>
      <c r="B60411" s="254"/>
    </row>
    <row r="60412" spans="1:2" x14ac:dyDescent="0.2">
      <c r="A60412" s="253"/>
      <c r="B60412" s="254"/>
    </row>
    <row r="60413" spans="1:2" x14ac:dyDescent="0.2">
      <c r="A60413" s="253"/>
      <c r="B60413" s="254"/>
    </row>
    <row r="60414" spans="1:2" x14ac:dyDescent="0.2">
      <c r="A60414" s="253"/>
      <c r="B60414" s="254"/>
    </row>
    <row r="60415" spans="1:2" x14ac:dyDescent="0.2">
      <c r="A60415" s="253"/>
      <c r="B60415" s="254"/>
    </row>
    <row r="60416" spans="1:2" x14ac:dyDescent="0.2">
      <c r="A60416" s="253"/>
      <c r="B60416" s="254"/>
    </row>
    <row r="60417" spans="1:2" x14ac:dyDescent="0.2">
      <c r="A60417" s="253"/>
      <c r="B60417" s="254"/>
    </row>
    <row r="60418" spans="1:2" x14ac:dyDescent="0.2">
      <c r="A60418" s="253"/>
      <c r="B60418" s="254"/>
    </row>
    <row r="60419" spans="1:2" x14ac:dyDescent="0.2">
      <c r="A60419" s="253"/>
      <c r="B60419" s="254"/>
    </row>
    <row r="60420" spans="1:2" x14ac:dyDescent="0.2">
      <c r="A60420" s="253"/>
      <c r="B60420" s="254"/>
    </row>
    <row r="60421" spans="1:2" x14ac:dyDescent="0.2">
      <c r="A60421" s="253"/>
      <c r="B60421" s="254"/>
    </row>
    <row r="60422" spans="1:2" x14ac:dyDescent="0.2">
      <c r="A60422" s="253"/>
      <c r="B60422" s="254"/>
    </row>
    <row r="60423" spans="1:2" x14ac:dyDescent="0.2">
      <c r="A60423" s="253"/>
      <c r="B60423" s="254"/>
    </row>
    <row r="60424" spans="1:2" x14ac:dyDescent="0.2">
      <c r="A60424" s="253"/>
      <c r="B60424" s="254"/>
    </row>
    <row r="60425" spans="1:2" x14ac:dyDescent="0.2">
      <c r="A60425" s="253"/>
      <c r="B60425" s="254"/>
    </row>
    <row r="60426" spans="1:2" x14ac:dyDescent="0.2">
      <c r="A60426" s="253"/>
      <c r="B60426" s="254"/>
    </row>
    <row r="60427" spans="1:2" x14ac:dyDescent="0.2">
      <c r="A60427" s="253"/>
      <c r="B60427" s="254"/>
    </row>
    <row r="60428" spans="1:2" x14ac:dyDescent="0.2">
      <c r="A60428" s="253"/>
      <c r="B60428" s="254"/>
    </row>
    <row r="60429" spans="1:2" x14ac:dyDescent="0.2">
      <c r="A60429" s="253"/>
      <c r="B60429" s="254"/>
    </row>
    <row r="60430" spans="1:2" x14ac:dyDescent="0.2">
      <c r="A60430" s="253"/>
      <c r="B60430" s="254"/>
    </row>
    <row r="60431" spans="1:2" x14ac:dyDescent="0.2">
      <c r="A60431" s="253"/>
      <c r="B60431" s="254"/>
    </row>
    <row r="60432" spans="1:2" x14ac:dyDescent="0.2">
      <c r="A60432" s="253"/>
      <c r="B60432" s="254"/>
    </row>
    <row r="60433" spans="1:2" x14ac:dyDescent="0.2">
      <c r="A60433" s="253"/>
      <c r="B60433" s="254"/>
    </row>
    <row r="60434" spans="1:2" x14ac:dyDescent="0.2">
      <c r="A60434" s="253"/>
      <c r="B60434" s="254"/>
    </row>
    <row r="60435" spans="1:2" x14ac:dyDescent="0.2">
      <c r="A60435" s="253"/>
      <c r="B60435" s="254"/>
    </row>
    <row r="60436" spans="1:2" x14ac:dyDescent="0.2">
      <c r="A60436" s="253"/>
      <c r="B60436" s="254"/>
    </row>
    <row r="60437" spans="1:2" x14ac:dyDescent="0.2">
      <c r="A60437" s="253"/>
      <c r="B60437" s="254"/>
    </row>
    <row r="60438" spans="1:2" x14ac:dyDescent="0.2">
      <c r="A60438" s="253"/>
      <c r="B60438" s="254"/>
    </row>
    <row r="60439" spans="1:2" x14ac:dyDescent="0.2">
      <c r="A60439" s="253"/>
      <c r="B60439" s="254"/>
    </row>
    <row r="60440" spans="1:2" x14ac:dyDescent="0.2">
      <c r="A60440" s="253"/>
      <c r="B60440" s="254"/>
    </row>
    <row r="60441" spans="1:2" x14ac:dyDescent="0.2">
      <c r="A60441" s="253"/>
      <c r="B60441" s="254"/>
    </row>
    <row r="60442" spans="1:2" x14ac:dyDescent="0.2">
      <c r="A60442" s="253"/>
      <c r="B60442" s="254"/>
    </row>
    <row r="60443" spans="1:2" x14ac:dyDescent="0.2">
      <c r="A60443" s="253"/>
      <c r="B60443" s="254"/>
    </row>
    <row r="60444" spans="1:2" x14ac:dyDescent="0.2">
      <c r="A60444" s="253"/>
      <c r="B60444" s="254"/>
    </row>
    <row r="60445" spans="1:2" x14ac:dyDescent="0.2">
      <c r="A60445" s="253"/>
      <c r="B60445" s="254"/>
    </row>
    <row r="60446" spans="1:2" x14ac:dyDescent="0.2">
      <c r="A60446" s="253"/>
      <c r="B60446" s="254"/>
    </row>
    <row r="60447" spans="1:2" x14ac:dyDescent="0.2">
      <c r="A60447" s="253"/>
      <c r="B60447" s="254"/>
    </row>
    <row r="60448" spans="1:2" x14ac:dyDescent="0.2">
      <c r="A60448" s="253"/>
      <c r="B60448" s="254"/>
    </row>
    <row r="60449" spans="1:2" x14ac:dyDescent="0.2">
      <c r="A60449" s="253"/>
      <c r="B60449" s="254"/>
    </row>
    <row r="60450" spans="1:2" x14ac:dyDescent="0.2">
      <c r="A60450" s="253"/>
      <c r="B60450" s="254"/>
    </row>
    <row r="60451" spans="1:2" x14ac:dyDescent="0.2">
      <c r="A60451" s="253"/>
      <c r="B60451" s="254"/>
    </row>
    <row r="60452" spans="1:2" x14ac:dyDescent="0.2">
      <c r="A60452" s="253"/>
      <c r="B60452" s="254"/>
    </row>
    <row r="60453" spans="1:2" x14ac:dyDescent="0.2">
      <c r="A60453" s="253"/>
      <c r="B60453" s="254"/>
    </row>
    <row r="60454" spans="1:2" x14ac:dyDescent="0.2">
      <c r="A60454" s="253"/>
      <c r="B60454" s="254"/>
    </row>
    <row r="60455" spans="1:2" x14ac:dyDescent="0.2">
      <c r="A60455" s="253"/>
      <c r="B60455" s="254"/>
    </row>
    <row r="60456" spans="1:2" x14ac:dyDescent="0.2">
      <c r="A60456" s="253"/>
      <c r="B60456" s="254"/>
    </row>
    <row r="60457" spans="1:2" x14ac:dyDescent="0.2">
      <c r="A60457" s="253"/>
      <c r="B60457" s="254"/>
    </row>
    <row r="60458" spans="1:2" x14ac:dyDescent="0.2">
      <c r="A60458" s="253"/>
      <c r="B60458" s="254"/>
    </row>
    <row r="60459" spans="1:2" x14ac:dyDescent="0.2">
      <c r="A60459" s="253"/>
      <c r="B60459" s="254"/>
    </row>
    <row r="60460" spans="1:2" x14ac:dyDescent="0.2">
      <c r="A60460" s="253"/>
      <c r="B60460" s="254"/>
    </row>
    <row r="60461" spans="1:2" x14ac:dyDescent="0.2">
      <c r="A60461" s="253"/>
      <c r="B60461" s="254"/>
    </row>
    <row r="60462" spans="1:2" x14ac:dyDescent="0.2">
      <c r="A60462" s="253"/>
      <c r="B60462" s="254"/>
    </row>
    <row r="60463" spans="1:2" x14ac:dyDescent="0.2">
      <c r="A60463" s="253"/>
      <c r="B60463" s="254"/>
    </row>
    <row r="60464" spans="1:2" x14ac:dyDescent="0.2">
      <c r="A60464" s="253"/>
      <c r="B60464" s="254"/>
    </row>
    <row r="60465" spans="1:2" x14ac:dyDescent="0.2">
      <c r="A60465" s="253"/>
      <c r="B60465" s="254"/>
    </row>
    <row r="60466" spans="1:2" x14ac:dyDescent="0.2">
      <c r="A60466" s="253"/>
      <c r="B60466" s="254"/>
    </row>
    <row r="60467" spans="1:2" x14ac:dyDescent="0.2">
      <c r="A60467" s="253"/>
      <c r="B60467" s="254"/>
    </row>
    <row r="60468" spans="1:2" x14ac:dyDescent="0.2">
      <c r="A60468" s="253"/>
      <c r="B60468" s="254"/>
    </row>
    <row r="60469" spans="1:2" x14ac:dyDescent="0.2">
      <c r="A60469" s="253"/>
      <c r="B60469" s="254"/>
    </row>
    <row r="60470" spans="1:2" x14ac:dyDescent="0.2">
      <c r="A60470" s="253"/>
      <c r="B60470" s="254"/>
    </row>
    <row r="60471" spans="1:2" x14ac:dyDescent="0.2">
      <c r="A60471" s="253"/>
      <c r="B60471" s="254"/>
    </row>
    <row r="60472" spans="1:2" x14ac:dyDescent="0.2">
      <c r="A60472" s="253"/>
      <c r="B60472" s="254"/>
    </row>
    <row r="60473" spans="1:2" x14ac:dyDescent="0.2">
      <c r="A60473" s="253"/>
      <c r="B60473" s="254"/>
    </row>
    <row r="60474" spans="1:2" x14ac:dyDescent="0.2">
      <c r="A60474" s="253"/>
      <c r="B60474" s="254"/>
    </row>
    <row r="60475" spans="1:2" x14ac:dyDescent="0.2">
      <c r="A60475" s="253"/>
      <c r="B60475" s="254"/>
    </row>
    <row r="60476" spans="1:2" x14ac:dyDescent="0.2">
      <c r="A60476" s="253"/>
      <c r="B60476" s="254"/>
    </row>
    <row r="60477" spans="1:2" x14ac:dyDescent="0.2">
      <c r="A60477" s="253"/>
      <c r="B60477" s="254"/>
    </row>
    <row r="60478" spans="1:2" x14ac:dyDescent="0.2">
      <c r="A60478" s="253"/>
      <c r="B60478" s="254"/>
    </row>
    <row r="60479" spans="1:2" x14ac:dyDescent="0.2">
      <c r="A60479" s="253"/>
      <c r="B60479" s="254"/>
    </row>
    <row r="60480" spans="1:2" x14ac:dyDescent="0.2">
      <c r="A60480" s="253"/>
      <c r="B60480" s="254"/>
    </row>
    <row r="60481" spans="1:2" x14ac:dyDescent="0.2">
      <c r="A60481" s="253"/>
      <c r="B60481" s="254"/>
    </row>
    <row r="60482" spans="1:2" x14ac:dyDescent="0.2">
      <c r="A60482" s="253"/>
      <c r="B60482" s="254"/>
    </row>
    <row r="60483" spans="1:2" x14ac:dyDescent="0.2">
      <c r="A60483" s="253"/>
      <c r="B60483" s="254"/>
    </row>
    <row r="60484" spans="1:2" x14ac:dyDescent="0.2">
      <c r="A60484" s="253"/>
      <c r="B60484" s="254"/>
    </row>
    <row r="60485" spans="1:2" x14ac:dyDescent="0.2">
      <c r="A60485" s="253"/>
      <c r="B60485" s="254"/>
    </row>
    <row r="60486" spans="1:2" x14ac:dyDescent="0.2">
      <c r="A60486" s="253"/>
      <c r="B60486" s="254"/>
    </row>
    <row r="60487" spans="1:2" x14ac:dyDescent="0.2">
      <c r="A60487" s="253"/>
      <c r="B60487" s="254"/>
    </row>
    <row r="60488" spans="1:2" x14ac:dyDescent="0.2">
      <c r="A60488" s="253"/>
      <c r="B60488" s="254"/>
    </row>
    <row r="60489" spans="1:2" x14ac:dyDescent="0.2">
      <c r="A60489" s="253"/>
      <c r="B60489" s="254"/>
    </row>
    <row r="60490" spans="1:2" x14ac:dyDescent="0.2">
      <c r="A60490" s="253"/>
      <c r="B60490" s="254"/>
    </row>
    <row r="60491" spans="1:2" x14ac:dyDescent="0.2">
      <c r="A60491" s="253"/>
      <c r="B60491" s="254"/>
    </row>
    <row r="60492" spans="1:2" x14ac:dyDescent="0.2">
      <c r="A60492" s="253"/>
      <c r="B60492" s="254"/>
    </row>
    <row r="60493" spans="1:2" x14ac:dyDescent="0.2">
      <c r="A60493" s="253"/>
      <c r="B60493" s="254"/>
    </row>
    <row r="60494" spans="1:2" x14ac:dyDescent="0.2">
      <c r="A60494" s="253"/>
      <c r="B60494" s="254"/>
    </row>
    <row r="60495" spans="1:2" x14ac:dyDescent="0.2">
      <c r="A60495" s="253"/>
      <c r="B60495" s="254"/>
    </row>
    <row r="60496" spans="1:2" x14ac:dyDescent="0.2">
      <c r="A60496" s="253"/>
      <c r="B60496" s="254"/>
    </row>
    <row r="60497" spans="1:2" x14ac:dyDescent="0.2">
      <c r="A60497" s="253"/>
      <c r="B60497" s="254"/>
    </row>
    <row r="60498" spans="1:2" x14ac:dyDescent="0.2">
      <c r="A60498" s="253"/>
      <c r="B60498" s="254"/>
    </row>
    <row r="60499" spans="1:2" x14ac:dyDescent="0.2">
      <c r="A60499" s="253"/>
      <c r="B60499" s="254"/>
    </row>
    <row r="60500" spans="1:2" x14ac:dyDescent="0.2">
      <c r="A60500" s="253"/>
      <c r="B60500" s="254"/>
    </row>
    <row r="60501" spans="1:2" x14ac:dyDescent="0.2">
      <c r="A60501" s="253"/>
      <c r="B60501" s="254"/>
    </row>
    <row r="60502" spans="1:2" x14ac:dyDescent="0.2">
      <c r="A60502" s="253"/>
      <c r="B60502" s="254"/>
    </row>
    <row r="60503" spans="1:2" x14ac:dyDescent="0.2">
      <c r="A60503" s="253"/>
      <c r="B60503" s="254"/>
    </row>
    <row r="60504" spans="1:2" x14ac:dyDescent="0.2">
      <c r="A60504" s="253"/>
      <c r="B60504" s="254"/>
    </row>
    <row r="60505" spans="1:2" x14ac:dyDescent="0.2">
      <c r="A60505" s="253"/>
      <c r="B60505" s="254"/>
    </row>
    <row r="60506" spans="1:2" x14ac:dyDescent="0.2">
      <c r="A60506" s="253"/>
      <c r="B60506" s="254"/>
    </row>
    <row r="60507" spans="1:2" x14ac:dyDescent="0.2">
      <c r="A60507" s="253"/>
      <c r="B60507" s="254"/>
    </row>
    <row r="60508" spans="1:2" x14ac:dyDescent="0.2">
      <c r="A60508" s="253"/>
      <c r="B60508" s="254"/>
    </row>
    <row r="60509" spans="1:2" x14ac:dyDescent="0.2">
      <c r="A60509" s="253"/>
      <c r="B60509" s="254"/>
    </row>
    <row r="60510" spans="1:2" x14ac:dyDescent="0.2">
      <c r="A60510" s="253"/>
      <c r="B60510" s="254"/>
    </row>
    <row r="60511" spans="1:2" x14ac:dyDescent="0.2">
      <c r="A60511" s="253"/>
      <c r="B60511" s="254"/>
    </row>
    <row r="60512" spans="1:2" x14ac:dyDescent="0.2">
      <c r="A60512" s="253"/>
      <c r="B60512" s="254"/>
    </row>
    <row r="60513" spans="1:2" x14ac:dyDescent="0.2">
      <c r="A60513" s="253"/>
      <c r="B60513" s="254"/>
    </row>
    <row r="60514" spans="1:2" x14ac:dyDescent="0.2">
      <c r="A60514" s="253"/>
      <c r="B60514" s="254"/>
    </row>
    <row r="60515" spans="1:2" x14ac:dyDescent="0.2">
      <c r="A60515" s="253"/>
      <c r="B60515" s="254"/>
    </row>
    <row r="60516" spans="1:2" x14ac:dyDescent="0.2">
      <c r="A60516" s="253"/>
      <c r="B60516" s="254"/>
    </row>
    <row r="60517" spans="1:2" x14ac:dyDescent="0.2">
      <c r="A60517" s="253"/>
      <c r="B60517" s="254"/>
    </row>
    <row r="60518" spans="1:2" x14ac:dyDescent="0.2">
      <c r="A60518" s="253"/>
      <c r="B60518" s="254"/>
    </row>
    <row r="60519" spans="1:2" x14ac:dyDescent="0.2">
      <c r="A60519" s="253"/>
      <c r="B60519" s="254"/>
    </row>
    <row r="60520" spans="1:2" x14ac:dyDescent="0.2">
      <c r="A60520" s="253"/>
      <c r="B60520" s="254"/>
    </row>
    <row r="60521" spans="1:2" x14ac:dyDescent="0.2">
      <c r="A60521" s="253"/>
      <c r="B60521" s="254"/>
    </row>
    <row r="60522" spans="1:2" x14ac:dyDescent="0.2">
      <c r="A60522" s="253"/>
      <c r="B60522" s="254"/>
    </row>
    <row r="60523" spans="1:2" x14ac:dyDescent="0.2">
      <c r="A60523" s="253"/>
      <c r="B60523" s="254"/>
    </row>
    <row r="60524" spans="1:2" x14ac:dyDescent="0.2">
      <c r="A60524" s="253"/>
      <c r="B60524" s="254"/>
    </row>
    <row r="60525" spans="1:2" x14ac:dyDescent="0.2">
      <c r="A60525" s="253"/>
      <c r="B60525" s="254"/>
    </row>
    <row r="60526" spans="1:2" x14ac:dyDescent="0.2">
      <c r="A60526" s="253"/>
      <c r="B60526" s="254"/>
    </row>
    <row r="60527" spans="1:2" x14ac:dyDescent="0.2">
      <c r="A60527" s="253"/>
      <c r="B60527" s="254"/>
    </row>
    <row r="60528" spans="1:2" x14ac:dyDescent="0.2">
      <c r="A60528" s="253"/>
      <c r="B60528" s="254"/>
    </row>
    <row r="60529" spans="1:2" x14ac:dyDescent="0.2">
      <c r="A60529" s="253"/>
      <c r="B60529" s="254"/>
    </row>
    <row r="60530" spans="1:2" x14ac:dyDescent="0.2">
      <c r="A60530" s="253"/>
      <c r="B60530" s="254"/>
    </row>
    <row r="60531" spans="1:2" x14ac:dyDescent="0.2">
      <c r="A60531" s="253"/>
      <c r="B60531" s="254"/>
    </row>
    <row r="60532" spans="1:2" x14ac:dyDescent="0.2">
      <c r="A60532" s="253"/>
      <c r="B60532" s="254"/>
    </row>
    <row r="60533" spans="1:2" x14ac:dyDescent="0.2">
      <c r="A60533" s="253"/>
      <c r="B60533" s="254"/>
    </row>
    <row r="60534" spans="1:2" x14ac:dyDescent="0.2">
      <c r="A60534" s="253"/>
      <c r="B60534" s="254"/>
    </row>
    <row r="60535" spans="1:2" x14ac:dyDescent="0.2">
      <c r="A60535" s="253"/>
      <c r="B60535" s="254"/>
    </row>
    <row r="60536" spans="1:2" x14ac:dyDescent="0.2">
      <c r="A60536" s="253"/>
      <c r="B60536" s="254"/>
    </row>
    <row r="60537" spans="1:2" x14ac:dyDescent="0.2">
      <c r="A60537" s="253"/>
      <c r="B60537" s="254"/>
    </row>
    <row r="60538" spans="1:2" x14ac:dyDescent="0.2">
      <c r="A60538" s="253"/>
      <c r="B60538" s="254"/>
    </row>
    <row r="60539" spans="1:2" x14ac:dyDescent="0.2">
      <c r="A60539" s="253"/>
      <c r="B60539" s="254"/>
    </row>
    <row r="60540" spans="1:2" x14ac:dyDescent="0.2">
      <c r="A60540" s="253"/>
      <c r="B60540" s="254"/>
    </row>
    <row r="60541" spans="1:2" x14ac:dyDescent="0.2">
      <c r="A60541" s="253"/>
      <c r="B60541" s="254"/>
    </row>
    <row r="60542" spans="1:2" x14ac:dyDescent="0.2">
      <c r="A60542" s="253"/>
      <c r="B60542" s="254"/>
    </row>
    <row r="60543" spans="1:2" x14ac:dyDescent="0.2">
      <c r="A60543" s="253"/>
      <c r="B60543" s="254"/>
    </row>
    <row r="60544" spans="1:2" x14ac:dyDescent="0.2">
      <c r="A60544" s="253"/>
      <c r="B60544" s="254"/>
    </row>
    <row r="60545" spans="1:2" x14ac:dyDescent="0.2">
      <c r="A60545" s="253"/>
      <c r="B60545" s="254"/>
    </row>
    <row r="60546" spans="1:2" x14ac:dyDescent="0.2">
      <c r="A60546" s="253"/>
      <c r="B60546" s="254"/>
    </row>
    <row r="60547" spans="1:2" x14ac:dyDescent="0.2">
      <c r="A60547" s="253"/>
      <c r="B60547" s="254"/>
    </row>
    <row r="60548" spans="1:2" x14ac:dyDescent="0.2">
      <c r="A60548" s="253"/>
      <c r="B60548" s="254"/>
    </row>
    <row r="60549" spans="1:2" x14ac:dyDescent="0.2">
      <c r="A60549" s="253"/>
      <c r="B60549" s="254"/>
    </row>
    <row r="60550" spans="1:2" x14ac:dyDescent="0.2">
      <c r="A60550" s="253"/>
      <c r="B60550" s="254"/>
    </row>
    <row r="60551" spans="1:2" x14ac:dyDescent="0.2">
      <c r="A60551" s="253"/>
      <c r="B60551" s="254"/>
    </row>
    <row r="60552" spans="1:2" x14ac:dyDescent="0.2">
      <c r="A60552" s="253"/>
      <c r="B60552" s="254"/>
    </row>
    <row r="60553" spans="1:2" x14ac:dyDescent="0.2">
      <c r="A60553" s="253"/>
      <c r="B60553" s="254"/>
    </row>
    <row r="60554" spans="1:2" x14ac:dyDescent="0.2">
      <c r="A60554" s="253"/>
      <c r="B60554" s="254"/>
    </row>
    <row r="60555" spans="1:2" x14ac:dyDescent="0.2">
      <c r="A60555" s="253"/>
      <c r="B60555" s="254"/>
    </row>
    <row r="60556" spans="1:2" x14ac:dyDescent="0.2">
      <c r="A60556" s="253"/>
      <c r="B60556" s="254"/>
    </row>
    <row r="60557" spans="1:2" x14ac:dyDescent="0.2">
      <c r="A60557" s="253"/>
      <c r="B60557" s="254"/>
    </row>
    <row r="60558" spans="1:2" x14ac:dyDescent="0.2">
      <c r="A60558" s="253"/>
      <c r="B60558" s="254"/>
    </row>
    <row r="60559" spans="1:2" x14ac:dyDescent="0.2">
      <c r="A60559" s="253"/>
      <c r="B60559" s="254"/>
    </row>
    <row r="60560" spans="1:2" x14ac:dyDescent="0.2">
      <c r="A60560" s="253"/>
      <c r="B60560" s="254"/>
    </row>
    <row r="60561" spans="1:2" x14ac:dyDescent="0.2">
      <c r="A60561" s="253"/>
      <c r="B60561" s="254"/>
    </row>
    <row r="60562" spans="1:2" x14ac:dyDescent="0.2">
      <c r="A60562" s="253"/>
      <c r="B60562" s="254"/>
    </row>
    <row r="60563" spans="1:2" x14ac:dyDescent="0.2">
      <c r="A60563" s="253"/>
      <c r="B60563" s="254"/>
    </row>
    <row r="60564" spans="1:2" x14ac:dyDescent="0.2">
      <c r="A60564" s="253"/>
      <c r="B60564" s="254"/>
    </row>
    <row r="60565" spans="1:2" x14ac:dyDescent="0.2">
      <c r="A60565" s="253"/>
      <c r="B60565" s="254"/>
    </row>
    <row r="60566" spans="1:2" x14ac:dyDescent="0.2">
      <c r="A60566" s="253"/>
      <c r="B60566" s="254"/>
    </row>
    <row r="60567" spans="1:2" x14ac:dyDescent="0.2">
      <c r="A60567" s="253"/>
      <c r="B60567" s="254"/>
    </row>
    <row r="60568" spans="1:2" x14ac:dyDescent="0.2">
      <c r="A60568" s="253"/>
      <c r="B60568" s="254"/>
    </row>
    <row r="60569" spans="1:2" x14ac:dyDescent="0.2">
      <c r="A60569" s="253"/>
      <c r="B60569" s="254"/>
    </row>
    <row r="60570" spans="1:2" x14ac:dyDescent="0.2">
      <c r="A60570" s="253"/>
      <c r="B60570" s="254"/>
    </row>
    <row r="60571" spans="1:2" x14ac:dyDescent="0.2">
      <c r="A60571" s="253"/>
      <c r="B60571" s="254"/>
    </row>
    <row r="60572" spans="1:2" x14ac:dyDescent="0.2">
      <c r="A60572" s="253"/>
      <c r="B60572" s="254"/>
    </row>
    <row r="60573" spans="1:2" x14ac:dyDescent="0.2">
      <c r="A60573" s="253"/>
      <c r="B60573" s="254"/>
    </row>
    <row r="60574" spans="1:2" x14ac:dyDescent="0.2">
      <c r="A60574" s="253"/>
      <c r="B60574" s="254"/>
    </row>
    <row r="60575" spans="1:2" x14ac:dyDescent="0.2">
      <c r="A60575" s="253"/>
      <c r="B60575" s="254"/>
    </row>
    <row r="60576" spans="1:2" x14ac:dyDescent="0.2">
      <c r="A60576" s="253"/>
      <c r="B60576" s="254"/>
    </row>
    <row r="60577" spans="1:2" x14ac:dyDescent="0.2">
      <c r="A60577" s="253"/>
      <c r="B60577" s="254"/>
    </row>
    <row r="60578" spans="1:2" x14ac:dyDescent="0.2">
      <c r="A60578" s="253"/>
      <c r="B60578" s="254"/>
    </row>
    <row r="60579" spans="1:2" x14ac:dyDescent="0.2">
      <c r="A60579" s="253"/>
      <c r="B60579" s="254"/>
    </row>
    <row r="60580" spans="1:2" x14ac:dyDescent="0.2">
      <c r="A60580" s="253"/>
      <c r="B60580" s="254"/>
    </row>
    <row r="60581" spans="1:2" x14ac:dyDescent="0.2">
      <c r="A60581" s="253"/>
      <c r="B60581" s="254"/>
    </row>
    <row r="60582" spans="1:2" x14ac:dyDescent="0.2">
      <c r="A60582" s="253"/>
      <c r="B60582" s="254"/>
    </row>
    <row r="60583" spans="1:2" x14ac:dyDescent="0.2">
      <c r="A60583" s="253"/>
      <c r="B60583" s="254"/>
    </row>
    <row r="60584" spans="1:2" x14ac:dyDescent="0.2">
      <c r="A60584" s="253"/>
      <c r="B60584" s="254"/>
    </row>
    <row r="60585" spans="1:2" x14ac:dyDescent="0.2">
      <c r="A60585" s="253"/>
      <c r="B60585" s="254"/>
    </row>
    <row r="60586" spans="1:2" x14ac:dyDescent="0.2">
      <c r="A60586" s="253"/>
      <c r="B60586" s="254"/>
    </row>
    <row r="60587" spans="1:2" x14ac:dyDescent="0.2">
      <c r="A60587" s="253"/>
      <c r="B60587" s="254"/>
    </row>
    <row r="60588" spans="1:2" x14ac:dyDescent="0.2">
      <c r="A60588" s="253"/>
      <c r="B60588" s="254"/>
    </row>
    <row r="60589" spans="1:2" x14ac:dyDescent="0.2">
      <c r="A60589" s="253"/>
      <c r="B60589" s="254"/>
    </row>
    <row r="60590" spans="1:2" x14ac:dyDescent="0.2">
      <c r="A60590" s="253"/>
      <c r="B60590" s="254"/>
    </row>
    <row r="60591" spans="1:2" x14ac:dyDescent="0.2">
      <c r="A60591" s="253"/>
      <c r="B60591" s="254"/>
    </row>
    <row r="60592" spans="1:2" x14ac:dyDescent="0.2">
      <c r="A60592" s="253"/>
      <c r="B60592" s="254"/>
    </row>
    <row r="60593" spans="1:2" x14ac:dyDescent="0.2">
      <c r="A60593" s="253"/>
      <c r="B60593" s="254"/>
    </row>
    <row r="60594" spans="1:2" x14ac:dyDescent="0.2">
      <c r="A60594" s="253"/>
      <c r="B60594" s="254"/>
    </row>
    <row r="60595" spans="1:2" x14ac:dyDescent="0.2">
      <c r="A60595" s="253"/>
      <c r="B60595" s="254"/>
    </row>
    <row r="60596" spans="1:2" x14ac:dyDescent="0.2">
      <c r="A60596" s="253"/>
      <c r="B60596" s="254"/>
    </row>
    <row r="60597" spans="1:2" x14ac:dyDescent="0.2">
      <c r="A60597" s="253"/>
      <c r="B60597" s="254"/>
    </row>
    <row r="60598" spans="1:2" x14ac:dyDescent="0.2">
      <c r="A60598" s="253"/>
      <c r="B60598" s="254"/>
    </row>
    <row r="60599" spans="1:2" x14ac:dyDescent="0.2">
      <c r="A60599" s="253"/>
      <c r="B60599" s="254"/>
    </row>
    <row r="60600" spans="1:2" x14ac:dyDescent="0.2">
      <c r="A60600" s="253"/>
      <c r="B60600" s="254"/>
    </row>
    <row r="60601" spans="1:2" x14ac:dyDescent="0.2">
      <c r="A60601" s="253"/>
      <c r="B60601" s="254"/>
    </row>
    <row r="60602" spans="1:2" x14ac:dyDescent="0.2">
      <c r="A60602" s="253"/>
      <c r="B60602" s="254"/>
    </row>
    <row r="60603" spans="1:2" x14ac:dyDescent="0.2">
      <c r="A60603" s="253"/>
      <c r="B60603" s="254"/>
    </row>
    <row r="60604" spans="1:2" x14ac:dyDescent="0.2">
      <c r="A60604" s="253"/>
      <c r="B60604" s="254"/>
    </row>
    <row r="60605" spans="1:2" x14ac:dyDescent="0.2">
      <c r="A60605" s="253"/>
      <c r="B60605" s="254"/>
    </row>
    <row r="60606" spans="1:2" x14ac:dyDescent="0.2">
      <c r="A60606" s="253"/>
      <c r="B60606" s="254"/>
    </row>
    <row r="60607" spans="1:2" x14ac:dyDescent="0.2">
      <c r="A60607" s="253"/>
      <c r="B60607" s="254"/>
    </row>
    <row r="60608" spans="1:2" x14ac:dyDescent="0.2">
      <c r="A60608" s="253"/>
      <c r="B60608" s="254"/>
    </row>
    <row r="60609" spans="1:2" x14ac:dyDescent="0.2">
      <c r="A60609" s="253"/>
      <c r="B60609" s="254"/>
    </row>
    <row r="60610" spans="1:2" x14ac:dyDescent="0.2">
      <c r="A60610" s="253"/>
      <c r="B60610" s="254"/>
    </row>
    <row r="60611" spans="1:2" x14ac:dyDescent="0.2">
      <c r="A60611" s="253"/>
      <c r="B60611" s="254"/>
    </row>
    <row r="60612" spans="1:2" x14ac:dyDescent="0.2">
      <c r="A60612" s="253"/>
      <c r="B60612" s="254"/>
    </row>
    <row r="60613" spans="1:2" x14ac:dyDescent="0.2">
      <c r="A60613" s="253"/>
      <c r="B60613" s="254"/>
    </row>
    <row r="60614" spans="1:2" x14ac:dyDescent="0.2">
      <c r="A60614" s="253"/>
      <c r="B60614" s="254"/>
    </row>
    <row r="60615" spans="1:2" x14ac:dyDescent="0.2">
      <c r="A60615" s="253"/>
      <c r="B60615" s="254"/>
    </row>
    <row r="60616" spans="1:2" x14ac:dyDescent="0.2">
      <c r="A60616" s="253"/>
      <c r="B60616" s="254"/>
    </row>
    <row r="60617" spans="1:2" x14ac:dyDescent="0.2">
      <c r="A60617" s="253"/>
      <c r="B60617" s="254"/>
    </row>
    <row r="60618" spans="1:2" x14ac:dyDescent="0.2">
      <c r="A60618" s="253"/>
      <c r="B60618" s="254"/>
    </row>
    <row r="60619" spans="1:2" x14ac:dyDescent="0.2">
      <c r="A60619" s="253"/>
      <c r="B60619" s="254"/>
    </row>
    <row r="60620" spans="1:2" x14ac:dyDescent="0.2">
      <c r="A60620" s="253"/>
      <c r="B60620" s="254"/>
    </row>
    <row r="60621" spans="1:2" x14ac:dyDescent="0.2">
      <c r="A60621" s="253"/>
      <c r="B60621" s="254"/>
    </row>
    <row r="60622" spans="1:2" x14ac:dyDescent="0.2">
      <c r="A60622" s="253"/>
      <c r="B60622" s="254"/>
    </row>
    <row r="60623" spans="1:2" x14ac:dyDescent="0.2">
      <c r="A60623" s="253"/>
      <c r="B60623" s="254"/>
    </row>
    <row r="60624" spans="1:2" x14ac:dyDescent="0.2">
      <c r="A60624" s="253"/>
      <c r="B60624" s="254"/>
    </row>
    <row r="60625" spans="1:2" x14ac:dyDescent="0.2">
      <c r="A60625" s="253"/>
      <c r="B60625" s="254"/>
    </row>
    <row r="60626" spans="1:2" x14ac:dyDescent="0.2">
      <c r="A60626" s="253"/>
      <c r="B60626" s="254"/>
    </row>
    <row r="60627" spans="1:2" x14ac:dyDescent="0.2">
      <c r="A60627" s="253"/>
      <c r="B60627" s="254"/>
    </row>
    <row r="60628" spans="1:2" x14ac:dyDescent="0.2">
      <c r="A60628" s="253"/>
      <c r="B60628" s="254"/>
    </row>
    <row r="60629" spans="1:2" x14ac:dyDescent="0.2">
      <c r="A60629" s="253"/>
      <c r="B60629" s="254"/>
    </row>
    <row r="60630" spans="1:2" x14ac:dyDescent="0.2">
      <c r="A60630" s="253"/>
      <c r="B60630" s="254"/>
    </row>
    <row r="60631" spans="1:2" x14ac:dyDescent="0.2">
      <c r="A60631" s="253"/>
      <c r="B60631" s="254"/>
    </row>
    <row r="60632" spans="1:2" x14ac:dyDescent="0.2">
      <c r="A60632" s="253"/>
      <c r="B60632" s="254"/>
    </row>
    <row r="60633" spans="1:2" x14ac:dyDescent="0.2">
      <c r="A60633" s="253"/>
      <c r="B60633" s="254"/>
    </row>
    <row r="60634" spans="1:2" x14ac:dyDescent="0.2">
      <c r="A60634" s="253"/>
      <c r="B60634" s="254"/>
    </row>
    <row r="60635" spans="1:2" x14ac:dyDescent="0.2">
      <c r="A60635" s="253"/>
      <c r="B60635" s="254"/>
    </row>
    <row r="60636" spans="1:2" x14ac:dyDescent="0.2">
      <c r="A60636" s="253"/>
      <c r="B60636" s="254"/>
    </row>
    <row r="60637" spans="1:2" x14ac:dyDescent="0.2">
      <c r="A60637" s="253"/>
      <c r="B60637" s="254"/>
    </row>
    <row r="60638" spans="1:2" x14ac:dyDescent="0.2">
      <c r="A60638" s="253"/>
      <c r="B60638" s="254"/>
    </row>
    <row r="60639" spans="1:2" x14ac:dyDescent="0.2">
      <c r="A60639" s="253"/>
      <c r="B60639" s="254"/>
    </row>
    <row r="60640" spans="1:2" x14ac:dyDescent="0.2">
      <c r="A60640" s="253"/>
      <c r="B60640" s="254"/>
    </row>
    <row r="60641" spans="1:2" x14ac:dyDescent="0.2">
      <c r="A60641" s="253"/>
      <c r="B60641" s="254"/>
    </row>
    <row r="60642" spans="1:2" x14ac:dyDescent="0.2">
      <c r="A60642" s="253"/>
      <c r="B60642" s="254"/>
    </row>
    <row r="60643" spans="1:2" x14ac:dyDescent="0.2">
      <c r="A60643" s="253"/>
      <c r="B60643" s="254"/>
    </row>
    <row r="60644" spans="1:2" x14ac:dyDescent="0.2">
      <c r="A60644" s="253"/>
      <c r="B60644" s="254"/>
    </row>
    <row r="60645" spans="1:2" x14ac:dyDescent="0.2">
      <c r="A60645" s="253"/>
      <c r="B60645" s="254"/>
    </row>
    <row r="60646" spans="1:2" x14ac:dyDescent="0.2">
      <c r="A60646" s="253"/>
      <c r="B60646" s="254"/>
    </row>
    <row r="60647" spans="1:2" x14ac:dyDescent="0.2">
      <c r="A60647" s="253"/>
      <c r="B60647" s="254"/>
    </row>
    <row r="60648" spans="1:2" x14ac:dyDescent="0.2">
      <c r="A60648" s="253"/>
      <c r="B60648" s="254"/>
    </row>
    <row r="60649" spans="1:2" x14ac:dyDescent="0.2">
      <c r="A60649" s="253"/>
      <c r="B60649" s="254"/>
    </row>
    <row r="60650" spans="1:2" x14ac:dyDescent="0.2">
      <c r="A60650" s="253"/>
      <c r="B60650" s="254"/>
    </row>
    <row r="60651" spans="1:2" x14ac:dyDescent="0.2">
      <c r="A60651" s="253"/>
      <c r="B60651" s="254"/>
    </row>
    <row r="60652" spans="1:2" x14ac:dyDescent="0.2">
      <c r="A60652" s="253"/>
      <c r="B60652" s="254"/>
    </row>
    <row r="60653" spans="1:2" x14ac:dyDescent="0.2">
      <c r="A60653" s="253"/>
      <c r="B60653" s="254"/>
    </row>
    <row r="60654" spans="1:2" x14ac:dyDescent="0.2">
      <c r="A60654" s="253"/>
      <c r="B60654" s="254"/>
    </row>
    <row r="60655" spans="1:2" x14ac:dyDescent="0.2">
      <c r="A60655" s="253"/>
      <c r="B60655" s="254"/>
    </row>
    <row r="60656" spans="1:2" x14ac:dyDescent="0.2">
      <c r="A60656" s="253"/>
      <c r="B60656" s="254"/>
    </row>
    <row r="60657" spans="1:2" x14ac:dyDescent="0.2">
      <c r="A60657" s="253"/>
      <c r="B60657" s="254"/>
    </row>
    <row r="60658" spans="1:2" x14ac:dyDescent="0.2">
      <c r="A60658" s="253"/>
      <c r="B60658" s="254"/>
    </row>
    <row r="60659" spans="1:2" x14ac:dyDescent="0.2">
      <c r="A60659" s="253"/>
      <c r="B60659" s="254"/>
    </row>
    <row r="60660" spans="1:2" x14ac:dyDescent="0.2">
      <c r="A60660" s="253"/>
      <c r="B60660" s="254"/>
    </row>
    <row r="60661" spans="1:2" x14ac:dyDescent="0.2">
      <c r="A60661" s="253"/>
      <c r="B60661" s="254"/>
    </row>
    <row r="60662" spans="1:2" x14ac:dyDescent="0.2">
      <c r="A60662" s="253"/>
      <c r="B60662" s="254"/>
    </row>
    <row r="60663" spans="1:2" x14ac:dyDescent="0.2">
      <c r="A60663" s="253"/>
      <c r="B60663" s="254"/>
    </row>
    <row r="60664" spans="1:2" x14ac:dyDescent="0.2">
      <c r="A60664" s="253"/>
      <c r="B60664" s="254"/>
    </row>
    <row r="60665" spans="1:2" x14ac:dyDescent="0.2">
      <c r="A60665" s="253"/>
      <c r="B60665" s="254"/>
    </row>
    <row r="60666" spans="1:2" x14ac:dyDescent="0.2">
      <c r="A60666" s="253"/>
      <c r="B60666" s="254"/>
    </row>
    <row r="60667" spans="1:2" x14ac:dyDescent="0.2">
      <c r="A60667" s="253"/>
      <c r="B60667" s="254"/>
    </row>
    <row r="60668" spans="1:2" x14ac:dyDescent="0.2">
      <c r="A60668" s="253"/>
      <c r="B60668" s="254"/>
    </row>
    <row r="60669" spans="1:2" x14ac:dyDescent="0.2">
      <c r="A60669" s="253"/>
      <c r="B60669" s="254"/>
    </row>
    <row r="60670" spans="1:2" x14ac:dyDescent="0.2">
      <c r="A60670" s="253"/>
      <c r="B60670" s="254"/>
    </row>
    <row r="60671" spans="1:2" x14ac:dyDescent="0.2">
      <c r="A60671" s="253"/>
      <c r="B60671" s="254"/>
    </row>
    <row r="60672" spans="1:2" x14ac:dyDescent="0.2">
      <c r="A60672" s="253"/>
      <c r="B60672" s="254"/>
    </row>
    <row r="60673" spans="1:2" x14ac:dyDescent="0.2">
      <c r="A60673" s="253"/>
      <c r="B60673" s="254"/>
    </row>
    <row r="60674" spans="1:2" x14ac:dyDescent="0.2">
      <c r="A60674" s="253"/>
      <c r="B60674" s="254"/>
    </row>
    <row r="60675" spans="1:2" x14ac:dyDescent="0.2">
      <c r="A60675" s="253"/>
      <c r="B60675" s="254"/>
    </row>
    <row r="60676" spans="1:2" x14ac:dyDescent="0.2">
      <c r="A60676" s="253"/>
      <c r="B60676" s="254"/>
    </row>
    <row r="60677" spans="1:2" x14ac:dyDescent="0.2">
      <c r="A60677" s="253"/>
      <c r="B60677" s="254"/>
    </row>
    <row r="60678" spans="1:2" x14ac:dyDescent="0.2">
      <c r="A60678" s="253"/>
      <c r="B60678" s="254"/>
    </row>
    <row r="60679" spans="1:2" x14ac:dyDescent="0.2">
      <c r="A60679" s="253"/>
      <c r="B60679" s="254"/>
    </row>
    <row r="60680" spans="1:2" x14ac:dyDescent="0.2">
      <c r="A60680" s="253"/>
      <c r="B60680" s="254"/>
    </row>
    <row r="60681" spans="1:2" x14ac:dyDescent="0.2">
      <c r="A60681" s="253"/>
      <c r="B60681" s="254"/>
    </row>
    <row r="60682" spans="1:2" x14ac:dyDescent="0.2">
      <c r="A60682" s="253"/>
      <c r="B60682" s="254"/>
    </row>
    <row r="60683" spans="1:2" x14ac:dyDescent="0.2">
      <c r="A60683" s="253"/>
      <c r="B60683" s="254"/>
    </row>
    <row r="60684" spans="1:2" x14ac:dyDescent="0.2">
      <c r="A60684" s="253"/>
      <c r="B60684" s="254"/>
    </row>
    <row r="60685" spans="1:2" x14ac:dyDescent="0.2">
      <c r="A60685" s="253"/>
      <c r="B60685" s="254"/>
    </row>
    <row r="60686" spans="1:2" x14ac:dyDescent="0.2">
      <c r="A60686" s="253"/>
      <c r="B60686" s="254"/>
    </row>
    <row r="60687" spans="1:2" x14ac:dyDescent="0.2">
      <c r="A60687" s="253"/>
      <c r="B60687" s="254"/>
    </row>
    <row r="60688" spans="1:2" x14ac:dyDescent="0.2">
      <c r="A60688" s="253"/>
      <c r="B60688" s="254"/>
    </row>
    <row r="60689" spans="1:2" x14ac:dyDescent="0.2">
      <c r="A60689" s="253"/>
      <c r="B60689" s="254"/>
    </row>
    <row r="60690" spans="1:2" x14ac:dyDescent="0.2">
      <c r="A60690" s="253"/>
      <c r="B60690" s="254"/>
    </row>
    <row r="60691" spans="1:2" x14ac:dyDescent="0.2">
      <c r="A60691" s="253"/>
      <c r="B60691" s="254"/>
    </row>
    <row r="60692" spans="1:2" x14ac:dyDescent="0.2">
      <c r="A60692" s="253"/>
      <c r="B60692" s="254"/>
    </row>
    <row r="60693" spans="1:2" x14ac:dyDescent="0.2">
      <c r="A60693" s="253"/>
      <c r="B60693" s="254"/>
    </row>
    <row r="60694" spans="1:2" x14ac:dyDescent="0.2">
      <c r="A60694" s="253"/>
      <c r="B60694" s="254"/>
    </row>
    <row r="60695" spans="1:2" x14ac:dyDescent="0.2">
      <c r="A60695" s="253"/>
      <c r="B60695" s="254"/>
    </row>
    <row r="60696" spans="1:2" x14ac:dyDescent="0.2">
      <c r="A60696" s="253"/>
      <c r="B60696" s="254"/>
    </row>
    <row r="60697" spans="1:2" x14ac:dyDescent="0.2">
      <c r="A60697" s="253"/>
      <c r="B60697" s="254"/>
    </row>
    <row r="60698" spans="1:2" x14ac:dyDescent="0.2">
      <c r="A60698" s="253"/>
      <c r="B60698" s="254"/>
    </row>
    <row r="60699" spans="1:2" x14ac:dyDescent="0.2">
      <c r="A60699" s="253"/>
      <c r="B60699" s="254"/>
    </row>
    <row r="60700" spans="1:2" x14ac:dyDescent="0.2">
      <c r="A60700" s="253"/>
      <c r="B60700" s="254"/>
    </row>
    <row r="60701" spans="1:2" x14ac:dyDescent="0.2">
      <c r="A60701" s="253"/>
      <c r="B60701" s="254"/>
    </row>
    <row r="60702" spans="1:2" x14ac:dyDescent="0.2">
      <c r="A60702" s="253"/>
      <c r="B60702" s="254"/>
    </row>
    <row r="60703" spans="1:2" x14ac:dyDescent="0.2">
      <c r="A60703" s="253"/>
      <c r="B60703" s="254"/>
    </row>
    <row r="60704" spans="1:2" x14ac:dyDescent="0.2">
      <c r="A60704" s="253"/>
      <c r="B60704" s="254"/>
    </row>
    <row r="60705" spans="1:2" x14ac:dyDescent="0.2">
      <c r="A60705" s="253"/>
      <c r="B60705" s="254"/>
    </row>
    <row r="60706" spans="1:2" x14ac:dyDescent="0.2">
      <c r="A60706" s="253"/>
      <c r="B60706" s="254"/>
    </row>
    <row r="60707" spans="1:2" x14ac:dyDescent="0.2">
      <c r="A60707" s="253"/>
      <c r="B60707" s="254"/>
    </row>
    <row r="60708" spans="1:2" x14ac:dyDescent="0.2">
      <c r="A60708" s="253"/>
      <c r="B60708" s="254"/>
    </row>
    <row r="60709" spans="1:2" x14ac:dyDescent="0.2">
      <c r="A60709" s="253"/>
      <c r="B60709" s="254"/>
    </row>
    <row r="60710" spans="1:2" x14ac:dyDescent="0.2">
      <c r="A60710" s="253"/>
      <c r="B60710" s="254"/>
    </row>
    <row r="60711" spans="1:2" x14ac:dyDescent="0.2">
      <c r="A60711" s="253"/>
      <c r="B60711" s="254"/>
    </row>
    <row r="60712" spans="1:2" x14ac:dyDescent="0.2">
      <c r="A60712" s="253"/>
      <c r="B60712" s="254"/>
    </row>
    <row r="60713" spans="1:2" x14ac:dyDescent="0.2">
      <c r="A60713" s="253"/>
      <c r="B60713" s="254"/>
    </row>
    <row r="60714" spans="1:2" x14ac:dyDescent="0.2">
      <c r="A60714" s="253"/>
      <c r="B60714" s="254"/>
    </row>
    <row r="60715" spans="1:2" x14ac:dyDescent="0.2">
      <c r="A60715" s="253"/>
      <c r="B60715" s="254"/>
    </row>
    <row r="60716" spans="1:2" x14ac:dyDescent="0.2">
      <c r="A60716" s="253"/>
      <c r="B60716" s="254"/>
    </row>
    <row r="60717" spans="1:2" x14ac:dyDescent="0.2">
      <c r="A60717" s="253"/>
      <c r="B60717" s="254"/>
    </row>
    <row r="60718" spans="1:2" x14ac:dyDescent="0.2">
      <c r="A60718" s="253"/>
      <c r="B60718" s="254"/>
    </row>
    <row r="60719" spans="1:2" x14ac:dyDescent="0.2">
      <c r="A60719" s="253"/>
      <c r="B60719" s="254"/>
    </row>
    <row r="60720" spans="1:2" x14ac:dyDescent="0.2">
      <c r="A60720" s="253"/>
      <c r="B60720" s="254"/>
    </row>
    <row r="60721" spans="1:2" x14ac:dyDescent="0.2">
      <c r="A60721" s="253"/>
      <c r="B60721" s="254"/>
    </row>
    <row r="60722" spans="1:2" x14ac:dyDescent="0.2">
      <c r="A60722" s="253"/>
      <c r="B60722" s="254"/>
    </row>
    <row r="60723" spans="1:2" x14ac:dyDescent="0.2">
      <c r="A60723" s="253"/>
      <c r="B60723" s="254"/>
    </row>
    <row r="60724" spans="1:2" x14ac:dyDescent="0.2">
      <c r="A60724" s="253"/>
      <c r="B60724" s="254"/>
    </row>
    <row r="60725" spans="1:2" x14ac:dyDescent="0.2">
      <c r="A60725" s="253"/>
      <c r="B60725" s="254"/>
    </row>
    <row r="60726" spans="1:2" x14ac:dyDescent="0.2">
      <c r="A60726" s="253"/>
      <c r="B60726" s="254"/>
    </row>
    <row r="60727" spans="1:2" x14ac:dyDescent="0.2">
      <c r="A60727" s="253"/>
      <c r="B60727" s="254"/>
    </row>
    <row r="60728" spans="1:2" x14ac:dyDescent="0.2">
      <c r="A60728" s="253"/>
      <c r="B60728" s="254"/>
    </row>
    <row r="60729" spans="1:2" x14ac:dyDescent="0.2">
      <c r="A60729" s="253"/>
      <c r="B60729" s="254"/>
    </row>
    <row r="60730" spans="1:2" x14ac:dyDescent="0.2">
      <c r="A60730" s="253"/>
      <c r="B60730" s="254"/>
    </row>
    <row r="60731" spans="1:2" x14ac:dyDescent="0.2">
      <c r="A60731" s="253"/>
      <c r="B60731" s="254"/>
    </row>
    <row r="60732" spans="1:2" x14ac:dyDescent="0.2">
      <c r="A60732" s="253"/>
      <c r="B60732" s="254"/>
    </row>
    <row r="60733" spans="1:2" x14ac:dyDescent="0.2">
      <c r="A60733" s="253"/>
      <c r="B60733" s="254"/>
    </row>
    <row r="60734" spans="1:2" x14ac:dyDescent="0.2">
      <c r="A60734" s="253"/>
      <c r="B60734" s="254"/>
    </row>
    <row r="60735" spans="1:2" x14ac:dyDescent="0.2">
      <c r="A60735" s="253"/>
      <c r="B60735" s="254"/>
    </row>
    <row r="60736" spans="1:2" x14ac:dyDescent="0.2">
      <c r="A60736" s="253"/>
      <c r="B60736" s="254"/>
    </row>
    <row r="60737" spans="1:2" x14ac:dyDescent="0.2">
      <c r="A60737" s="253"/>
      <c r="B60737" s="254"/>
    </row>
    <row r="60738" spans="1:2" x14ac:dyDescent="0.2">
      <c r="A60738" s="253"/>
      <c r="B60738" s="254"/>
    </row>
    <row r="60739" spans="1:2" x14ac:dyDescent="0.2">
      <c r="A60739" s="253"/>
      <c r="B60739" s="254"/>
    </row>
    <row r="60740" spans="1:2" x14ac:dyDescent="0.2">
      <c r="A60740" s="253"/>
      <c r="B60740" s="254"/>
    </row>
    <row r="60741" spans="1:2" x14ac:dyDescent="0.2">
      <c r="A60741" s="253"/>
      <c r="B60741" s="254"/>
    </row>
    <row r="60742" spans="1:2" x14ac:dyDescent="0.2">
      <c r="A60742" s="253"/>
      <c r="B60742" s="254"/>
    </row>
    <row r="60743" spans="1:2" x14ac:dyDescent="0.2">
      <c r="A60743" s="253"/>
      <c r="B60743" s="254"/>
    </row>
    <row r="60744" spans="1:2" x14ac:dyDescent="0.2">
      <c r="A60744" s="253"/>
      <c r="B60744" s="254"/>
    </row>
    <row r="60745" spans="1:2" x14ac:dyDescent="0.2">
      <c r="A60745" s="253"/>
      <c r="B60745" s="254"/>
    </row>
    <row r="60746" spans="1:2" x14ac:dyDescent="0.2">
      <c r="A60746" s="253"/>
      <c r="B60746" s="254"/>
    </row>
    <row r="60747" spans="1:2" x14ac:dyDescent="0.2">
      <c r="A60747" s="253"/>
      <c r="B60747" s="254"/>
    </row>
    <row r="60748" spans="1:2" x14ac:dyDescent="0.2">
      <c r="A60748" s="253"/>
      <c r="B60748" s="254"/>
    </row>
    <row r="60749" spans="1:2" x14ac:dyDescent="0.2">
      <c r="A60749" s="253"/>
      <c r="B60749" s="254"/>
    </row>
    <row r="60750" spans="1:2" x14ac:dyDescent="0.2">
      <c r="A60750" s="253"/>
      <c r="B60750" s="254"/>
    </row>
    <row r="60751" spans="1:2" x14ac:dyDescent="0.2">
      <c r="A60751" s="253"/>
      <c r="B60751" s="254"/>
    </row>
    <row r="60752" spans="1:2" x14ac:dyDescent="0.2">
      <c r="A60752" s="253"/>
      <c r="B60752" s="254"/>
    </row>
    <row r="60753" spans="1:2" x14ac:dyDescent="0.2">
      <c r="A60753" s="253"/>
      <c r="B60753" s="254"/>
    </row>
    <row r="60754" spans="1:2" x14ac:dyDescent="0.2">
      <c r="A60754" s="253"/>
      <c r="B60754" s="254"/>
    </row>
    <row r="60755" spans="1:2" x14ac:dyDescent="0.2">
      <c r="A60755" s="253"/>
      <c r="B60755" s="254"/>
    </row>
    <row r="60756" spans="1:2" x14ac:dyDescent="0.2">
      <c r="A60756" s="253"/>
      <c r="B60756" s="254"/>
    </row>
    <row r="60757" spans="1:2" x14ac:dyDescent="0.2">
      <c r="A60757" s="253"/>
      <c r="B60757" s="254"/>
    </row>
    <row r="60758" spans="1:2" x14ac:dyDescent="0.2">
      <c r="A60758" s="253"/>
      <c r="B60758" s="254"/>
    </row>
    <row r="60759" spans="1:2" x14ac:dyDescent="0.2">
      <c r="A60759" s="253"/>
      <c r="B60759" s="254"/>
    </row>
    <row r="60760" spans="1:2" x14ac:dyDescent="0.2">
      <c r="A60760" s="253"/>
      <c r="B60760" s="254"/>
    </row>
    <row r="60761" spans="1:2" x14ac:dyDescent="0.2">
      <c r="A60761" s="253"/>
      <c r="B60761" s="254"/>
    </row>
    <row r="60762" spans="1:2" x14ac:dyDescent="0.2">
      <c r="A60762" s="253"/>
      <c r="B60762" s="254"/>
    </row>
    <row r="60763" spans="1:2" x14ac:dyDescent="0.2">
      <c r="A60763" s="253"/>
      <c r="B60763" s="254"/>
    </row>
    <row r="60764" spans="1:2" x14ac:dyDescent="0.2">
      <c r="A60764" s="253"/>
      <c r="B60764" s="254"/>
    </row>
    <row r="60765" spans="1:2" x14ac:dyDescent="0.2">
      <c r="A60765" s="253"/>
      <c r="B60765" s="254"/>
    </row>
    <row r="60766" spans="1:2" x14ac:dyDescent="0.2">
      <c r="A60766" s="253"/>
      <c r="B60766" s="254"/>
    </row>
    <row r="60767" spans="1:2" x14ac:dyDescent="0.2">
      <c r="A60767" s="253"/>
      <c r="B60767" s="254"/>
    </row>
    <row r="60768" spans="1:2" x14ac:dyDescent="0.2">
      <c r="A60768" s="253"/>
      <c r="B60768" s="254"/>
    </row>
    <row r="60769" spans="1:2" x14ac:dyDescent="0.2">
      <c r="A60769" s="253"/>
      <c r="B60769" s="254"/>
    </row>
    <row r="60770" spans="1:2" x14ac:dyDescent="0.2">
      <c r="A60770" s="253"/>
      <c r="B60770" s="254"/>
    </row>
    <row r="60771" spans="1:2" x14ac:dyDescent="0.2">
      <c r="A60771" s="253"/>
      <c r="B60771" s="254"/>
    </row>
    <row r="60772" spans="1:2" x14ac:dyDescent="0.2">
      <c r="A60772" s="253"/>
      <c r="B60772" s="254"/>
    </row>
    <row r="60773" spans="1:2" x14ac:dyDescent="0.2">
      <c r="A60773" s="253"/>
      <c r="B60773" s="254"/>
    </row>
    <row r="60774" spans="1:2" x14ac:dyDescent="0.2">
      <c r="A60774" s="253"/>
      <c r="B60774" s="254"/>
    </row>
    <row r="60775" spans="1:2" x14ac:dyDescent="0.2">
      <c r="A60775" s="253"/>
      <c r="B60775" s="254"/>
    </row>
    <row r="60776" spans="1:2" x14ac:dyDescent="0.2">
      <c r="A60776" s="253"/>
      <c r="B60776" s="254"/>
    </row>
    <row r="60777" spans="1:2" x14ac:dyDescent="0.2">
      <c r="A60777" s="253"/>
      <c r="B60777" s="254"/>
    </row>
    <row r="60778" spans="1:2" x14ac:dyDescent="0.2">
      <c r="A60778" s="253"/>
      <c r="B60778" s="254"/>
    </row>
    <row r="60779" spans="1:2" x14ac:dyDescent="0.2">
      <c r="A60779" s="253"/>
      <c r="B60779" s="254"/>
    </row>
    <row r="60780" spans="1:2" x14ac:dyDescent="0.2">
      <c r="A60780" s="253"/>
      <c r="B60780" s="254"/>
    </row>
    <row r="60781" spans="1:2" x14ac:dyDescent="0.2">
      <c r="A60781" s="253"/>
      <c r="B60781" s="254"/>
    </row>
    <row r="60782" spans="1:2" x14ac:dyDescent="0.2">
      <c r="A60782" s="253"/>
      <c r="B60782" s="254"/>
    </row>
    <row r="60783" spans="1:2" x14ac:dyDescent="0.2">
      <c r="A60783" s="253"/>
      <c r="B60783" s="254"/>
    </row>
    <row r="60784" spans="1:2" x14ac:dyDescent="0.2">
      <c r="A60784" s="253"/>
      <c r="B60784" s="254"/>
    </row>
    <row r="60785" spans="1:2" x14ac:dyDescent="0.2">
      <c r="A60785" s="253"/>
      <c r="B60785" s="254"/>
    </row>
    <row r="60786" spans="1:2" x14ac:dyDescent="0.2">
      <c r="A60786" s="253"/>
      <c r="B60786" s="254"/>
    </row>
    <row r="60787" spans="1:2" x14ac:dyDescent="0.2">
      <c r="A60787" s="253"/>
      <c r="B60787" s="254"/>
    </row>
    <row r="60788" spans="1:2" x14ac:dyDescent="0.2">
      <c r="A60788" s="253"/>
      <c r="B60788" s="254"/>
    </row>
    <row r="60789" spans="1:2" x14ac:dyDescent="0.2">
      <c r="A60789" s="253"/>
      <c r="B60789" s="254"/>
    </row>
    <row r="60790" spans="1:2" x14ac:dyDescent="0.2">
      <c r="A60790" s="253"/>
      <c r="B60790" s="254"/>
    </row>
    <row r="60791" spans="1:2" x14ac:dyDescent="0.2">
      <c r="A60791" s="253"/>
      <c r="B60791" s="254"/>
    </row>
    <row r="60792" spans="1:2" x14ac:dyDescent="0.2">
      <c r="A60792" s="253"/>
      <c r="B60792" s="254"/>
    </row>
    <row r="60793" spans="1:2" x14ac:dyDescent="0.2">
      <c r="A60793" s="253"/>
      <c r="B60793" s="254"/>
    </row>
    <row r="60794" spans="1:2" x14ac:dyDescent="0.2">
      <c r="A60794" s="253"/>
      <c r="B60794" s="254"/>
    </row>
    <row r="60795" spans="1:2" x14ac:dyDescent="0.2">
      <c r="A60795" s="253"/>
      <c r="B60795" s="254"/>
    </row>
    <row r="60796" spans="1:2" x14ac:dyDescent="0.2">
      <c r="A60796" s="253"/>
      <c r="B60796" s="254"/>
    </row>
    <row r="60797" spans="1:2" x14ac:dyDescent="0.2">
      <c r="A60797" s="253"/>
      <c r="B60797" s="254"/>
    </row>
    <row r="60798" spans="1:2" x14ac:dyDescent="0.2">
      <c r="A60798" s="253"/>
      <c r="B60798" s="254"/>
    </row>
    <row r="60799" spans="1:2" x14ac:dyDescent="0.2">
      <c r="A60799" s="253"/>
      <c r="B60799" s="254"/>
    </row>
    <row r="60800" spans="1:2" x14ac:dyDescent="0.2">
      <c r="A60800" s="253"/>
      <c r="B60800" s="254"/>
    </row>
    <row r="60801" spans="1:2" x14ac:dyDescent="0.2">
      <c r="A60801" s="253"/>
      <c r="B60801" s="254"/>
    </row>
    <row r="60802" spans="1:2" x14ac:dyDescent="0.2">
      <c r="A60802" s="253"/>
      <c r="B60802" s="254"/>
    </row>
    <row r="60803" spans="1:2" x14ac:dyDescent="0.2">
      <c r="A60803" s="253"/>
      <c r="B60803" s="254"/>
    </row>
    <row r="60804" spans="1:2" x14ac:dyDescent="0.2">
      <c r="A60804" s="253"/>
      <c r="B60804" s="254"/>
    </row>
    <row r="60805" spans="1:2" x14ac:dyDescent="0.2">
      <c r="A60805" s="253"/>
      <c r="B60805" s="254"/>
    </row>
    <row r="60806" spans="1:2" x14ac:dyDescent="0.2">
      <c r="A60806" s="253"/>
      <c r="B60806" s="254"/>
    </row>
    <row r="60807" spans="1:2" x14ac:dyDescent="0.2">
      <c r="A60807" s="253"/>
      <c r="B60807" s="254"/>
    </row>
    <row r="60808" spans="1:2" x14ac:dyDescent="0.2">
      <c r="A60808" s="253"/>
      <c r="B60808" s="254"/>
    </row>
    <row r="60809" spans="1:2" x14ac:dyDescent="0.2">
      <c r="A60809" s="253"/>
      <c r="B60809" s="254"/>
    </row>
    <row r="60810" spans="1:2" x14ac:dyDescent="0.2">
      <c r="A60810" s="253"/>
      <c r="B60810" s="254"/>
    </row>
    <row r="60811" spans="1:2" x14ac:dyDescent="0.2">
      <c r="A60811" s="253"/>
      <c r="B60811" s="254"/>
    </row>
    <row r="60812" spans="1:2" x14ac:dyDescent="0.2">
      <c r="A60812" s="253"/>
      <c r="B60812" s="254"/>
    </row>
    <row r="60813" spans="1:2" x14ac:dyDescent="0.2">
      <c r="A60813" s="253"/>
      <c r="B60813" s="254"/>
    </row>
    <row r="60814" spans="1:2" x14ac:dyDescent="0.2">
      <c r="A60814" s="253"/>
      <c r="B60814" s="254"/>
    </row>
    <row r="60815" spans="1:2" x14ac:dyDescent="0.2">
      <c r="A60815" s="253"/>
      <c r="B60815" s="254"/>
    </row>
    <row r="60816" spans="1:2" x14ac:dyDescent="0.2">
      <c r="A60816" s="253"/>
      <c r="B60816" s="254"/>
    </row>
    <row r="60817" spans="1:2" x14ac:dyDescent="0.2">
      <c r="A60817" s="253"/>
      <c r="B60817" s="254"/>
    </row>
    <row r="60818" spans="1:2" x14ac:dyDescent="0.2">
      <c r="A60818" s="253"/>
      <c r="B60818" s="254"/>
    </row>
    <row r="60819" spans="1:2" x14ac:dyDescent="0.2">
      <c r="A60819" s="253"/>
      <c r="B60819" s="254"/>
    </row>
    <row r="60820" spans="1:2" x14ac:dyDescent="0.2">
      <c r="A60820" s="253"/>
      <c r="B60820" s="254"/>
    </row>
    <row r="60821" spans="1:2" x14ac:dyDescent="0.2">
      <c r="A60821" s="253"/>
      <c r="B60821" s="254"/>
    </row>
    <row r="60822" spans="1:2" x14ac:dyDescent="0.2">
      <c r="A60822" s="253"/>
      <c r="B60822" s="254"/>
    </row>
    <row r="60823" spans="1:2" x14ac:dyDescent="0.2">
      <c r="A60823" s="253"/>
      <c r="B60823" s="254"/>
    </row>
    <row r="60824" spans="1:2" x14ac:dyDescent="0.2">
      <c r="A60824" s="253"/>
      <c r="B60824" s="254"/>
    </row>
    <row r="60825" spans="1:2" x14ac:dyDescent="0.2">
      <c r="A60825" s="253"/>
      <c r="B60825" s="254"/>
    </row>
    <row r="60826" spans="1:2" x14ac:dyDescent="0.2">
      <c r="A60826" s="253"/>
      <c r="B60826" s="254"/>
    </row>
    <row r="60827" spans="1:2" x14ac:dyDescent="0.2">
      <c r="A60827" s="253"/>
      <c r="B60827" s="254"/>
    </row>
    <row r="60828" spans="1:2" x14ac:dyDescent="0.2">
      <c r="A60828" s="253"/>
      <c r="B60828" s="254"/>
    </row>
    <row r="60829" spans="1:2" x14ac:dyDescent="0.2">
      <c r="A60829" s="253"/>
      <c r="B60829" s="254"/>
    </row>
    <row r="60830" spans="1:2" x14ac:dyDescent="0.2">
      <c r="A60830" s="253"/>
      <c r="B60830" s="254"/>
    </row>
    <row r="60831" spans="1:2" x14ac:dyDescent="0.2">
      <c r="A60831" s="253"/>
      <c r="B60831" s="254"/>
    </row>
    <row r="60832" spans="1:2" x14ac:dyDescent="0.2">
      <c r="A60832" s="253"/>
      <c r="B60832" s="254"/>
    </row>
    <row r="60833" spans="1:2" x14ac:dyDescent="0.2">
      <c r="A60833" s="253"/>
      <c r="B60833" s="254"/>
    </row>
    <row r="60834" spans="1:2" x14ac:dyDescent="0.2">
      <c r="A60834" s="253"/>
      <c r="B60834" s="254"/>
    </row>
    <row r="60835" spans="1:2" x14ac:dyDescent="0.2">
      <c r="A60835" s="253"/>
      <c r="B60835" s="254"/>
    </row>
    <row r="60836" spans="1:2" x14ac:dyDescent="0.2">
      <c r="A60836" s="253"/>
      <c r="B60836" s="254"/>
    </row>
    <row r="60837" spans="1:2" x14ac:dyDescent="0.2">
      <c r="A60837" s="253"/>
      <c r="B60837" s="254"/>
    </row>
    <row r="60838" spans="1:2" x14ac:dyDescent="0.2">
      <c r="A60838" s="253"/>
      <c r="B60838" s="254"/>
    </row>
    <row r="60839" spans="1:2" x14ac:dyDescent="0.2">
      <c r="A60839" s="253"/>
      <c r="B60839" s="254"/>
    </row>
    <row r="60840" spans="1:2" x14ac:dyDescent="0.2">
      <c r="A60840" s="253"/>
      <c r="B60840" s="254"/>
    </row>
    <row r="60841" spans="1:2" x14ac:dyDescent="0.2">
      <c r="A60841" s="253"/>
      <c r="B60841" s="254"/>
    </row>
    <row r="60842" spans="1:2" x14ac:dyDescent="0.2">
      <c r="A60842" s="253"/>
      <c r="B60842" s="254"/>
    </row>
    <row r="60843" spans="1:2" x14ac:dyDescent="0.2">
      <c r="A60843" s="253"/>
      <c r="B60843" s="254"/>
    </row>
    <row r="60844" spans="1:2" x14ac:dyDescent="0.2">
      <c r="A60844" s="253"/>
      <c r="B60844" s="254"/>
    </row>
    <row r="60845" spans="1:2" x14ac:dyDescent="0.2">
      <c r="A60845" s="253"/>
      <c r="B60845" s="254"/>
    </row>
    <row r="60846" spans="1:2" x14ac:dyDescent="0.2">
      <c r="A60846" s="253"/>
      <c r="B60846" s="254"/>
    </row>
    <row r="60847" spans="1:2" x14ac:dyDescent="0.2">
      <c r="A60847" s="253"/>
      <c r="B60847" s="254"/>
    </row>
    <row r="60848" spans="1:2" x14ac:dyDescent="0.2">
      <c r="A60848" s="253"/>
      <c r="B60848" s="254"/>
    </row>
    <row r="60849" spans="1:2" x14ac:dyDescent="0.2">
      <c r="A60849" s="253"/>
      <c r="B60849" s="254"/>
    </row>
    <row r="60850" spans="1:2" x14ac:dyDescent="0.2">
      <c r="A60850" s="253"/>
      <c r="B60850" s="254"/>
    </row>
    <row r="60851" spans="1:2" x14ac:dyDescent="0.2">
      <c r="A60851" s="253"/>
      <c r="B60851" s="254"/>
    </row>
    <row r="60852" spans="1:2" x14ac:dyDescent="0.2">
      <c r="A60852" s="253"/>
      <c r="B60852" s="254"/>
    </row>
    <row r="60853" spans="1:2" x14ac:dyDescent="0.2">
      <c r="A60853" s="253"/>
      <c r="B60853" s="254"/>
    </row>
    <row r="60854" spans="1:2" x14ac:dyDescent="0.2">
      <c r="A60854" s="253"/>
      <c r="B60854" s="254"/>
    </row>
    <row r="60855" spans="1:2" x14ac:dyDescent="0.2">
      <c r="A60855" s="253"/>
      <c r="B60855" s="254"/>
    </row>
    <row r="60856" spans="1:2" x14ac:dyDescent="0.2">
      <c r="A60856" s="253"/>
      <c r="B60856" s="254"/>
    </row>
    <row r="60857" spans="1:2" x14ac:dyDescent="0.2">
      <c r="A60857" s="253"/>
      <c r="B60857" s="254"/>
    </row>
    <row r="60858" spans="1:2" x14ac:dyDescent="0.2">
      <c r="A60858" s="253"/>
      <c r="B60858" s="254"/>
    </row>
    <row r="60859" spans="1:2" x14ac:dyDescent="0.2">
      <c r="A60859" s="253"/>
      <c r="B60859" s="254"/>
    </row>
    <row r="60860" spans="1:2" x14ac:dyDescent="0.2">
      <c r="A60860" s="253"/>
      <c r="B60860" s="254"/>
    </row>
    <row r="60861" spans="1:2" x14ac:dyDescent="0.2">
      <c r="A60861" s="253"/>
      <c r="B60861" s="254"/>
    </row>
    <row r="60862" spans="1:2" x14ac:dyDescent="0.2">
      <c r="A60862" s="253"/>
      <c r="B60862" s="254"/>
    </row>
    <row r="60863" spans="1:2" x14ac:dyDescent="0.2">
      <c r="A60863" s="253"/>
      <c r="B60863" s="254"/>
    </row>
    <row r="60864" spans="1:2" x14ac:dyDescent="0.2">
      <c r="A60864" s="253"/>
      <c r="B60864" s="254"/>
    </row>
    <row r="60865" spans="1:2" x14ac:dyDescent="0.2">
      <c r="A60865" s="253"/>
      <c r="B60865" s="254"/>
    </row>
    <row r="60866" spans="1:2" x14ac:dyDescent="0.2">
      <c r="A60866" s="253"/>
      <c r="B60866" s="254"/>
    </row>
    <row r="60867" spans="1:2" x14ac:dyDescent="0.2">
      <c r="A60867" s="253"/>
      <c r="B60867" s="254"/>
    </row>
    <row r="60868" spans="1:2" x14ac:dyDescent="0.2">
      <c r="A60868" s="253"/>
      <c r="B60868" s="254"/>
    </row>
    <row r="60869" spans="1:2" x14ac:dyDescent="0.2">
      <c r="A60869" s="253"/>
      <c r="B60869" s="254"/>
    </row>
    <row r="60870" spans="1:2" x14ac:dyDescent="0.2">
      <c r="A60870" s="253"/>
      <c r="B60870" s="254"/>
    </row>
    <row r="60871" spans="1:2" x14ac:dyDescent="0.2">
      <c r="A60871" s="253"/>
      <c r="B60871" s="254"/>
    </row>
    <row r="60872" spans="1:2" x14ac:dyDescent="0.2">
      <c r="A60872" s="253"/>
      <c r="B60872" s="254"/>
    </row>
    <row r="60873" spans="1:2" x14ac:dyDescent="0.2">
      <c r="A60873" s="253"/>
      <c r="B60873" s="254"/>
    </row>
    <row r="60874" spans="1:2" x14ac:dyDescent="0.2">
      <c r="A60874" s="253"/>
      <c r="B60874" s="254"/>
    </row>
    <row r="60875" spans="1:2" x14ac:dyDescent="0.2">
      <c r="A60875" s="253"/>
      <c r="B60875" s="254"/>
    </row>
    <row r="60876" spans="1:2" x14ac:dyDescent="0.2">
      <c r="A60876" s="253"/>
      <c r="B60876" s="254"/>
    </row>
    <row r="60877" spans="1:2" x14ac:dyDescent="0.2">
      <c r="A60877" s="253"/>
      <c r="B60877" s="254"/>
    </row>
    <row r="60878" spans="1:2" x14ac:dyDescent="0.2">
      <c r="A60878" s="253"/>
      <c r="B60878" s="254"/>
    </row>
    <row r="60879" spans="1:2" x14ac:dyDescent="0.2">
      <c r="A60879" s="253"/>
      <c r="B60879" s="254"/>
    </row>
    <row r="60880" spans="1:2" x14ac:dyDescent="0.2">
      <c r="A60880" s="253"/>
      <c r="B60880" s="254"/>
    </row>
    <row r="60881" spans="1:2" x14ac:dyDescent="0.2">
      <c r="A60881" s="253"/>
      <c r="B60881" s="254"/>
    </row>
    <row r="60882" spans="1:2" x14ac:dyDescent="0.2">
      <c r="A60882" s="253"/>
      <c r="B60882" s="254"/>
    </row>
    <row r="60883" spans="1:2" x14ac:dyDescent="0.2">
      <c r="A60883" s="253"/>
      <c r="B60883" s="254"/>
    </row>
    <row r="60884" spans="1:2" x14ac:dyDescent="0.2">
      <c r="A60884" s="253"/>
      <c r="B60884" s="254"/>
    </row>
    <row r="60885" spans="1:2" x14ac:dyDescent="0.2">
      <c r="A60885" s="253"/>
      <c r="B60885" s="254"/>
    </row>
    <row r="60886" spans="1:2" x14ac:dyDescent="0.2">
      <c r="A60886" s="253"/>
      <c r="B60886" s="254"/>
    </row>
    <row r="60887" spans="1:2" x14ac:dyDescent="0.2">
      <c r="A60887" s="253"/>
      <c r="B60887" s="254"/>
    </row>
    <row r="60888" spans="1:2" x14ac:dyDescent="0.2">
      <c r="A60888" s="253"/>
      <c r="B60888" s="254"/>
    </row>
    <row r="60889" spans="1:2" x14ac:dyDescent="0.2">
      <c r="A60889" s="253"/>
      <c r="B60889" s="254"/>
    </row>
    <row r="60890" spans="1:2" x14ac:dyDescent="0.2">
      <c r="A60890" s="253"/>
      <c r="B60890" s="254"/>
    </row>
    <row r="60891" spans="1:2" x14ac:dyDescent="0.2">
      <c r="A60891" s="253"/>
      <c r="B60891" s="254"/>
    </row>
    <row r="60892" spans="1:2" x14ac:dyDescent="0.2">
      <c r="A60892" s="253"/>
      <c r="B60892" s="254"/>
    </row>
    <row r="60893" spans="1:2" x14ac:dyDescent="0.2">
      <c r="A60893" s="253"/>
      <c r="B60893" s="254"/>
    </row>
    <row r="60894" spans="1:2" x14ac:dyDescent="0.2">
      <c r="A60894" s="253"/>
      <c r="B60894" s="254"/>
    </row>
    <row r="60895" spans="1:2" x14ac:dyDescent="0.2">
      <c r="A60895" s="253"/>
      <c r="B60895" s="254"/>
    </row>
    <row r="60896" spans="1:2" x14ac:dyDescent="0.2">
      <c r="A60896" s="253"/>
      <c r="B60896" s="254"/>
    </row>
    <row r="60897" spans="1:2" x14ac:dyDescent="0.2">
      <c r="A60897" s="253"/>
      <c r="B60897" s="254"/>
    </row>
    <row r="60898" spans="1:2" x14ac:dyDescent="0.2">
      <c r="A60898" s="253"/>
      <c r="B60898" s="254"/>
    </row>
    <row r="60899" spans="1:2" x14ac:dyDescent="0.2">
      <c r="A60899" s="253"/>
      <c r="B60899" s="254"/>
    </row>
    <row r="60900" spans="1:2" x14ac:dyDescent="0.2">
      <c r="A60900" s="253"/>
      <c r="B60900" s="254"/>
    </row>
    <row r="60901" spans="1:2" x14ac:dyDescent="0.2">
      <c r="A60901" s="253"/>
      <c r="B60901" s="254"/>
    </row>
    <row r="60902" spans="1:2" x14ac:dyDescent="0.2">
      <c r="A60902" s="253"/>
      <c r="B60902" s="254"/>
    </row>
    <row r="60903" spans="1:2" x14ac:dyDescent="0.2">
      <c r="A60903" s="253"/>
      <c r="B60903" s="254"/>
    </row>
    <row r="60904" spans="1:2" x14ac:dyDescent="0.2">
      <c r="A60904" s="253"/>
      <c r="B60904" s="254"/>
    </row>
    <row r="60905" spans="1:2" x14ac:dyDescent="0.2">
      <c r="A60905" s="253"/>
      <c r="B60905" s="254"/>
    </row>
    <row r="60906" spans="1:2" x14ac:dyDescent="0.2">
      <c r="A60906" s="253"/>
      <c r="B60906" s="254"/>
    </row>
    <row r="60907" spans="1:2" x14ac:dyDescent="0.2">
      <c r="A60907" s="253"/>
      <c r="B60907" s="254"/>
    </row>
    <row r="60908" spans="1:2" x14ac:dyDescent="0.2">
      <c r="A60908" s="253"/>
      <c r="B60908" s="254"/>
    </row>
    <row r="60909" spans="1:2" x14ac:dyDescent="0.2">
      <c r="A60909" s="253"/>
      <c r="B60909" s="254"/>
    </row>
    <row r="60910" spans="1:2" x14ac:dyDescent="0.2">
      <c r="A60910" s="253"/>
      <c r="B60910" s="254"/>
    </row>
    <row r="60911" spans="1:2" x14ac:dyDescent="0.2">
      <c r="A60911" s="253"/>
      <c r="B60911" s="254"/>
    </row>
    <row r="60912" spans="1:2" x14ac:dyDescent="0.2">
      <c r="A60912" s="253"/>
      <c r="B60912" s="254"/>
    </row>
    <row r="60913" spans="1:2" x14ac:dyDescent="0.2">
      <c r="A60913" s="253"/>
      <c r="B60913" s="254"/>
    </row>
    <row r="60914" spans="1:2" x14ac:dyDescent="0.2">
      <c r="A60914" s="253"/>
      <c r="B60914" s="254"/>
    </row>
    <row r="60915" spans="1:2" x14ac:dyDescent="0.2">
      <c r="A60915" s="253"/>
      <c r="B60915" s="254"/>
    </row>
    <row r="60916" spans="1:2" x14ac:dyDescent="0.2">
      <c r="A60916" s="253"/>
      <c r="B60916" s="254"/>
    </row>
    <row r="60917" spans="1:2" x14ac:dyDescent="0.2">
      <c r="A60917" s="253"/>
      <c r="B60917" s="254"/>
    </row>
    <row r="60918" spans="1:2" x14ac:dyDescent="0.2">
      <c r="A60918" s="253"/>
      <c r="B60918" s="254"/>
    </row>
    <row r="60919" spans="1:2" x14ac:dyDescent="0.2">
      <c r="A60919" s="253"/>
      <c r="B60919" s="254"/>
    </row>
    <row r="60920" spans="1:2" x14ac:dyDescent="0.2">
      <c r="A60920" s="253"/>
      <c r="B60920" s="254"/>
    </row>
    <row r="60921" spans="1:2" x14ac:dyDescent="0.2">
      <c r="A60921" s="253"/>
      <c r="B60921" s="254"/>
    </row>
    <row r="60922" spans="1:2" x14ac:dyDescent="0.2">
      <c r="A60922" s="253"/>
      <c r="B60922" s="254"/>
    </row>
    <row r="60923" spans="1:2" x14ac:dyDescent="0.2">
      <c r="A60923" s="253"/>
      <c r="B60923" s="254"/>
    </row>
    <row r="60924" spans="1:2" x14ac:dyDescent="0.2">
      <c r="A60924" s="253"/>
      <c r="B60924" s="254"/>
    </row>
    <row r="60925" spans="1:2" x14ac:dyDescent="0.2">
      <c r="A60925" s="253"/>
      <c r="B60925" s="254"/>
    </row>
    <row r="60926" spans="1:2" x14ac:dyDescent="0.2">
      <c r="A60926" s="253"/>
      <c r="B60926" s="254"/>
    </row>
    <row r="60927" spans="1:2" x14ac:dyDescent="0.2">
      <c r="A60927" s="253"/>
      <c r="B60927" s="254"/>
    </row>
    <row r="60928" spans="1:2" x14ac:dyDescent="0.2">
      <c r="A60928" s="253"/>
      <c r="B60928" s="254"/>
    </row>
    <row r="60929" spans="1:2" x14ac:dyDescent="0.2">
      <c r="A60929" s="253"/>
      <c r="B60929" s="254"/>
    </row>
    <row r="60930" spans="1:2" x14ac:dyDescent="0.2">
      <c r="A60930" s="253"/>
      <c r="B60930" s="254"/>
    </row>
    <row r="60931" spans="1:2" x14ac:dyDescent="0.2">
      <c r="A60931" s="253"/>
      <c r="B60931" s="254"/>
    </row>
    <row r="60932" spans="1:2" x14ac:dyDescent="0.2">
      <c r="A60932" s="253"/>
      <c r="B60932" s="254"/>
    </row>
    <row r="60933" spans="1:2" x14ac:dyDescent="0.2">
      <c r="A60933" s="253"/>
      <c r="B60933" s="254"/>
    </row>
    <row r="60934" spans="1:2" x14ac:dyDescent="0.2">
      <c r="A60934" s="253"/>
      <c r="B60934" s="254"/>
    </row>
    <row r="60935" spans="1:2" x14ac:dyDescent="0.2">
      <c r="A60935" s="253"/>
      <c r="B60935" s="254"/>
    </row>
    <row r="60936" spans="1:2" x14ac:dyDescent="0.2">
      <c r="A60936" s="253"/>
      <c r="B60936" s="254"/>
    </row>
    <row r="60937" spans="1:2" x14ac:dyDescent="0.2">
      <c r="A60937" s="253"/>
      <c r="B60937" s="254"/>
    </row>
    <row r="60938" spans="1:2" x14ac:dyDescent="0.2">
      <c r="A60938" s="253"/>
      <c r="B60938" s="254"/>
    </row>
    <row r="60939" spans="1:2" x14ac:dyDescent="0.2">
      <c r="A60939" s="253"/>
      <c r="B60939" s="254"/>
    </row>
    <row r="60940" spans="1:2" x14ac:dyDescent="0.2">
      <c r="A60940" s="253"/>
      <c r="B60940" s="254"/>
    </row>
    <row r="60941" spans="1:2" x14ac:dyDescent="0.2">
      <c r="A60941" s="253"/>
      <c r="B60941" s="254"/>
    </row>
    <row r="60942" spans="1:2" x14ac:dyDescent="0.2">
      <c r="A60942" s="253"/>
      <c r="B60942" s="254"/>
    </row>
    <row r="60943" spans="1:2" x14ac:dyDescent="0.2">
      <c r="A60943" s="253"/>
      <c r="B60943" s="254"/>
    </row>
    <row r="60944" spans="1:2" x14ac:dyDescent="0.2">
      <c r="A60944" s="253"/>
      <c r="B60944" s="254"/>
    </row>
    <row r="60945" spans="1:2" x14ac:dyDescent="0.2">
      <c r="A60945" s="253"/>
      <c r="B60945" s="254"/>
    </row>
    <row r="60946" spans="1:2" x14ac:dyDescent="0.2">
      <c r="A60946" s="253"/>
      <c r="B60946" s="254"/>
    </row>
    <row r="60947" spans="1:2" x14ac:dyDescent="0.2">
      <c r="A60947" s="253"/>
      <c r="B60947" s="254"/>
    </row>
    <row r="60948" spans="1:2" x14ac:dyDescent="0.2">
      <c r="A60948" s="253"/>
      <c r="B60948" s="254"/>
    </row>
    <row r="60949" spans="1:2" x14ac:dyDescent="0.2">
      <c r="A60949" s="253"/>
      <c r="B60949" s="254"/>
    </row>
    <row r="60950" spans="1:2" x14ac:dyDescent="0.2">
      <c r="A60950" s="253"/>
      <c r="B60950" s="254"/>
    </row>
    <row r="60951" spans="1:2" x14ac:dyDescent="0.2">
      <c r="A60951" s="253"/>
      <c r="B60951" s="254"/>
    </row>
    <row r="60952" spans="1:2" x14ac:dyDescent="0.2">
      <c r="A60952" s="253"/>
      <c r="B60952" s="254"/>
    </row>
    <row r="60953" spans="1:2" x14ac:dyDescent="0.2">
      <c r="A60953" s="253"/>
      <c r="B60953" s="254"/>
    </row>
    <row r="60954" spans="1:2" x14ac:dyDescent="0.2">
      <c r="A60954" s="253"/>
      <c r="B60954" s="254"/>
    </row>
    <row r="60955" spans="1:2" x14ac:dyDescent="0.2">
      <c r="A60955" s="253"/>
      <c r="B60955" s="254"/>
    </row>
    <row r="60956" spans="1:2" x14ac:dyDescent="0.2">
      <c r="A60956" s="253"/>
      <c r="B60956" s="254"/>
    </row>
    <row r="60957" spans="1:2" x14ac:dyDescent="0.2">
      <c r="A60957" s="253"/>
      <c r="B60957" s="254"/>
    </row>
    <row r="60958" spans="1:2" x14ac:dyDescent="0.2">
      <c r="A60958" s="253"/>
      <c r="B60958" s="254"/>
    </row>
    <row r="60959" spans="1:2" x14ac:dyDescent="0.2">
      <c r="A60959" s="253"/>
      <c r="B60959" s="254"/>
    </row>
    <row r="60960" spans="1:2" x14ac:dyDescent="0.2">
      <c r="A60960" s="253"/>
      <c r="B60960" s="254"/>
    </row>
    <row r="60961" spans="1:2" x14ac:dyDescent="0.2">
      <c r="A60961" s="253"/>
      <c r="B60961" s="254"/>
    </row>
    <row r="60962" spans="1:2" x14ac:dyDescent="0.2">
      <c r="A60962" s="253"/>
      <c r="B60962" s="254"/>
    </row>
    <row r="60963" spans="1:2" x14ac:dyDescent="0.2">
      <c r="A60963" s="253"/>
      <c r="B60963" s="254"/>
    </row>
    <row r="60964" spans="1:2" x14ac:dyDescent="0.2">
      <c r="A60964" s="253"/>
      <c r="B60964" s="254"/>
    </row>
    <row r="60965" spans="1:2" x14ac:dyDescent="0.2">
      <c r="A60965" s="253"/>
      <c r="B60965" s="254"/>
    </row>
    <row r="60966" spans="1:2" x14ac:dyDescent="0.2">
      <c r="A60966" s="253"/>
      <c r="B60966" s="254"/>
    </row>
    <row r="60967" spans="1:2" x14ac:dyDescent="0.2">
      <c r="A60967" s="253"/>
      <c r="B60967" s="254"/>
    </row>
    <row r="60968" spans="1:2" x14ac:dyDescent="0.2">
      <c r="A60968" s="253"/>
      <c r="B60968" s="254"/>
    </row>
    <row r="60969" spans="1:2" x14ac:dyDescent="0.2">
      <c r="A60969" s="253"/>
      <c r="B60969" s="254"/>
    </row>
    <row r="60970" spans="1:2" x14ac:dyDescent="0.2">
      <c r="A60970" s="253"/>
      <c r="B60970" s="254"/>
    </row>
    <row r="60971" spans="1:2" x14ac:dyDescent="0.2">
      <c r="A60971" s="253"/>
      <c r="B60971" s="254"/>
    </row>
    <row r="60972" spans="1:2" x14ac:dyDescent="0.2">
      <c r="A60972" s="253"/>
      <c r="B60972" s="254"/>
    </row>
    <row r="60973" spans="1:2" x14ac:dyDescent="0.2">
      <c r="A60973" s="253"/>
      <c r="B60973" s="254"/>
    </row>
    <row r="60974" spans="1:2" x14ac:dyDescent="0.2">
      <c r="A60974" s="253"/>
      <c r="B60974" s="254"/>
    </row>
    <row r="60975" spans="1:2" x14ac:dyDescent="0.2">
      <c r="A60975" s="253"/>
      <c r="B60975" s="254"/>
    </row>
    <row r="60976" spans="1:2" x14ac:dyDescent="0.2">
      <c r="A60976" s="253"/>
      <c r="B60976" s="254"/>
    </row>
    <row r="60977" spans="1:2" x14ac:dyDescent="0.2">
      <c r="A60977" s="253"/>
      <c r="B60977" s="254"/>
    </row>
    <row r="60978" spans="1:2" x14ac:dyDescent="0.2">
      <c r="A60978" s="253"/>
      <c r="B60978" s="254"/>
    </row>
    <row r="60979" spans="1:2" x14ac:dyDescent="0.2">
      <c r="A60979" s="253"/>
      <c r="B60979" s="254"/>
    </row>
    <row r="60980" spans="1:2" x14ac:dyDescent="0.2">
      <c r="A60980" s="253"/>
      <c r="B60980" s="254"/>
    </row>
    <row r="60981" spans="1:2" x14ac:dyDescent="0.2">
      <c r="A60981" s="253"/>
      <c r="B60981" s="254"/>
    </row>
    <row r="60982" spans="1:2" x14ac:dyDescent="0.2">
      <c r="A60982" s="253"/>
      <c r="B60982" s="254"/>
    </row>
    <row r="60983" spans="1:2" x14ac:dyDescent="0.2">
      <c r="A60983" s="253"/>
      <c r="B60983" s="254"/>
    </row>
    <row r="60984" spans="1:2" x14ac:dyDescent="0.2">
      <c r="A60984" s="253"/>
      <c r="B60984" s="254"/>
    </row>
    <row r="60985" spans="1:2" x14ac:dyDescent="0.2">
      <c r="A60985" s="253"/>
      <c r="B60985" s="254"/>
    </row>
    <row r="60986" spans="1:2" x14ac:dyDescent="0.2">
      <c r="A60986" s="253"/>
      <c r="B60986" s="254"/>
    </row>
    <row r="60987" spans="1:2" x14ac:dyDescent="0.2">
      <c r="A60987" s="253"/>
      <c r="B60987" s="254"/>
    </row>
    <row r="60988" spans="1:2" x14ac:dyDescent="0.2">
      <c r="A60988" s="253"/>
      <c r="B60988" s="254"/>
    </row>
    <row r="60989" spans="1:2" x14ac:dyDescent="0.2">
      <c r="A60989" s="253"/>
      <c r="B60989" s="254"/>
    </row>
    <row r="60990" spans="1:2" x14ac:dyDescent="0.2">
      <c r="A60990" s="253"/>
      <c r="B60990" s="254"/>
    </row>
    <row r="60991" spans="1:2" x14ac:dyDescent="0.2">
      <c r="A60991" s="253"/>
      <c r="B60991" s="254"/>
    </row>
    <row r="60992" spans="1:2" x14ac:dyDescent="0.2">
      <c r="A60992" s="253"/>
      <c r="B60992" s="254"/>
    </row>
    <row r="60993" spans="1:2" x14ac:dyDescent="0.2">
      <c r="A60993" s="253"/>
      <c r="B60993" s="254"/>
    </row>
    <row r="60994" spans="1:2" x14ac:dyDescent="0.2">
      <c r="A60994" s="253"/>
      <c r="B60994" s="254"/>
    </row>
    <row r="60995" spans="1:2" x14ac:dyDescent="0.2">
      <c r="A60995" s="253"/>
      <c r="B60995" s="254"/>
    </row>
    <row r="60996" spans="1:2" x14ac:dyDescent="0.2">
      <c r="A60996" s="253"/>
      <c r="B60996" s="254"/>
    </row>
    <row r="60997" spans="1:2" x14ac:dyDescent="0.2">
      <c r="A60997" s="253"/>
      <c r="B60997" s="254"/>
    </row>
    <row r="60998" spans="1:2" x14ac:dyDescent="0.2">
      <c r="A60998" s="253"/>
      <c r="B60998" s="254"/>
    </row>
    <row r="60999" spans="1:2" x14ac:dyDescent="0.2">
      <c r="A60999" s="253"/>
      <c r="B60999" s="254"/>
    </row>
    <row r="61000" spans="1:2" x14ac:dyDescent="0.2">
      <c r="A61000" s="253"/>
      <c r="B61000" s="254"/>
    </row>
    <row r="61001" spans="1:2" x14ac:dyDescent="0.2">
      <c r="A61001" s="253"/>
      <c r="B61001" s="254"/>
    </row>
    <row r="61002" spans="1:2" x14ac:dyDescent="0.2">
      <c r="A61002" s="253"/>
      <c r="B61002" s="254"/>
    </row>
    <row r="61003" spans="1:2" x14ac:dyDescent="0.2">
      <c r="A61003" s="253"/>
      <c r="B61003" s="254"/>
    </row>
    <row r="61004" spans="1:2" x14ac:dyDescent="0.2">
      <c r="A61004" s="253"/>
      <c r="B61004" s="254"/>
    </row>
    <row r="61005" spans="1:2" x14ac:dyDescent="0.2">
      <c r="A61005" s="253"/>
      <c r="B61005" s="254"/>
    </row>
    <row r="61006" spans="1:2" x14ac:dyDescent="0.2">
      <c r="A61006" s="253"/>
      <c r="B61006" s="254"/>
    </row>
    <row r="61007" spans="1:2" x14ac:dyDescent="0.2">
      <c r="A61007" s="253"/>
      <c r="B61007" s="254"/>
    </row>
    <row r="61008" spans="1:2" x14ac:dyDescent="0.2">
      <c r="A61008" s="253"/>
      <c r="B61008" s="254"/>
    </row>
    <row r="61009" spans="1:2" x14ac:dyDescent="0.2">
      <c r="A61009" s="253"/>
      <c r="B61009" s="254"/>
    </row>
    <row r="61010" spans="1:2" x14ac:dyDescent="0.2">
      <c r="A61010" s="253"/>
      <c r="B61010" s="254"/>
    </row>
    <row r="61011" spans="1:2" x14ac:dyDescent="0.2">
      <c r="A61011" s="253"/>
      <c r="B61011" s="254"/>
    </row>
    <row r="61012" spans="1:2" x14ac:dyDescent="0.2">
      <c r="A61012" s="253"/>
      <c r="B61012" s="254"/>
    </row>
    <row r="61013" spans="1:2" x14ac:dyDescent="0.2">
      <c r="A61013" s="253"/>
      <c r="B61013" s="254"/>
    </row>
    <row r="61014" spans="1:2" x14ac:dyDescent="0.2">
      <c r="A61014" s="253"/>
      <c r="B61014" s="254"/>
    </row>
    <row r="61015" spans="1:2" x14ac:dyDescent="0.2">
      <c r="A61015" s="253"/>
      <c r="B61015" s="254"/>
    </row>
    <row r="61016" spans="1:2" x14ac:dyDescent="0.2">
      <c r="A61016" s="253"/>
      <c r="B61016" s="254"/>
    </row>
    <row r="61017" spans="1:2" x14ac:dyDescent="0.2">
      <c r="A61017" s="253"/>
      <c r="B61017" s="254"/>
    </row>
    <row r="61018" spans="1:2" x14ac:dyDescent="0.2">
      <c r="A61018" s="253"/>
      <c r="B61018" s="254"/>
    </row>
    <row r="61019" spans="1:2" x14ac:dyDescent="0.2">
      <c r="A61019" s="253"/>
      <c r="B61019" s="254"/>
    </row>
    <row r="61020" spans="1:2" x14ac:dyDescent="0.2">
      <c r="A61020" s="253"/>
      <c r="B61020" s="254"/>
    </row>
    <row r="61021" spans="1:2" x14ac:dyDescent="0.2">
      <c r="A61021" s="253"/>
      <c r="B61021" s="254"/>
    </row>
    <row r="61022" spans="1:2" x14ac:dyDescent="0.2">
      <c r="A61022" s="253"/>
      <c r="B61022" s="254"/>
    </row>
    <row r="61023" spans="1:2" x14ac:dyDescent="0.2">
      <c r="A61023" s="253"/>
      <c r="B61023" s="254"/>
    </row>
    <row r="61024" spans="1:2" x14ac:dyDescent="0.2">
      <c r="A61024" s="253"/>
      <c r="B61024" s="254"/>
    </row>
    <row r="61025" spans="1:2" x14ac:dyDescent="0.2">
      <c r="A61025" s="253"/>
      <c r="B61025" s="254"/>
    </row>
    <row r="61026" spans="1:2" x14ac:dyDescent="0.2">
      <c r="A61026" s="253"/>
      <c r="B61026" s="254"/>
    </row>
    <row r="61027" spans="1:2" x14ac:dyDescent="0.2">
      <c r="A61027" s="253"/>
      <c r="B61027" s="254"/>
    </row>
    <row r="61028" spans="1:2" x14ac:dyDescent="0.2">
      <c r="A61028" s="253"/>
      <c r="B61028" s="254"/>
    </row>
    <row r="61029" spans="1:2" x14ac:dyDescent="0.2">
      <c r="A61029" s="253"/>
      <c r="B61029" s="254"/>
    </row>
    <row r="61030" spans="1:2" x14ac:dyDescent="0.2">
      <c r="A61030" s="253"/>
      <c r="B61030" s="254"/>
    </row>
    <row r="61031" spans="1:2" x14ac:dyDescent="0.2">
      <c r="A61031" s="253"/>
      <c r="B61031" s="254"/>
    </row>
    <row r="61032" spans="1:2" x14ac:dyDescent="0.2">
      <c r="A61032" s="253"/>
      <c r="B61032" s="254"/>
    </row>
    <row r="61033" spans="1:2" x14ac:dyDescent="0.2">
      <c r="A61033" s="253"/>
      <c r="B61033" s="254"/>
    </row>
    <row r="61034" spans="1:2" x14ac:dyDescent="0.2">
      <c r="A61034" s="253"/>
      <c r="B61034" s="254"/>
    </row>
    <row r="61035" spans="1:2" x14ac:dyDescent="0.2">
      <c r="A61035" s="253"/>
      <c r="B61035" s="254"/>
    </row>
    <row r="61036" spans="1:2" x14ac:dyDescent="0.2">
      <c r="A61036" s="253"/>
      <c r="B61036" s="254"/>
    </row>
    <row r="61037" spans="1:2" x14ac:dyDescent="0.2">
      <c r="A61037" s="253"/>
      <c r="B61037" s="254"/>
    </row>
    <row r="61038" spans="1:2" x14ac:dyDescent="0.2">
      <c r="A61038" s="253"/>
      <c r="B61038" s="254"/>
    </row>
    <row r="61039" spans="1:2" x14ac:dyDescent="0.2">
      <c r="A61039" s="253"/>
      <c r="B61039" s="254"/>
    </row>
    <row r="61040" spans="1:2" x14ac:dyDescent="0.2">
      <c r="A61040" s="253"/>
      <c r="B61040" s="254"/>
    </row>
    <row r="61041" spans="1:2" x14ac:dyDescent="0.2">
      <c r="A61041" s="253"/>
      <c r="B61041" s="254"/>
    </row>
    <row r="61042" spans="1:2" x14ac:dyDescent="0.2">
      <c r="A61042" s="253"/>
      <c r="B61042" s="254"/>
    </row>
    <row r="61043" spans="1:2" x14ac:dyDescent="0.2">
      <c r="A61043" s="253"/>
      <c r="B61043" s="254"/>
    </row>
    <row r="61044" spans="1:2" x14ac:dyDescent="0.2">
      <c r="A61044" s="253"/>
      <c r="B61044" s="254"/>
    </row>
    <row r="61045" spans="1:2" x14ac:dyDescent="0.2">
      <c r="A61045" s="253"/>
      <c r="B61045" s="254"/>
    </row>
    <row r="61046" spans="1:2" x14ac:dyDescent="0.2">
      <c r="A61046" s="253"/>
      <c r="B61046" s="254"/>
    </row>
    <row r="61047" spans="1:2" x14ac:dyDescent="0.2">
      <c r="A61047" s="253"/>
      <c r="B61047" s="254"/>
    </row>
    <row r="61048" spans="1:2" x14ac:dyDescent="0.2">
      <c r="A61048" s="253"/>
      <c r="B61048" s="254"/>
    </row>
    <row r="61049" spans="1:2" x14ac:dyDescent="0.2">
      <c r="A61049" s="253"/>
      <c r="B61049" s="254"/>
    </row>
    <row r="61050" spans="1:2" x14ac:dyDescent="0.2">
      <c r="A61050" s="253"/>
      <c r="B61050" s="254"/>
    </row>
    <row r="61051" spans="1:2" x14ac:dyDescent="0.2">
      <c r="A61051" s="253"/>
      <c r="B61051" s="254"/>
    </row>
    <row r="61052" spans="1:2" x14ac:dyDescent="0.2">
      <c r="A61052" s="253"/>
      <c r="B61052" s="254"/>
    </row>
    <row r="61053" spans="1:2" x14ac:dyDescent="0.2">
      <c r="A61053" s="253"/>
      <c r="B61053" s="254"/>
    </row>
    <row r="61054" spans="1:2" x14ac:dyDescent="0.2">
      <c r="A61054" s="253"/>
      <c r="B61054" s="254"/>
    </row>
    <row r="61055" spans="1:2" x14ac:dyDescent="0.2">
      <c r="A61055" s="253"/>
      <c r="B61055" s="254"/>
    </row>
    <row r="61056" spans="1:2" x14ac:dyDescent="0.2">
      <c r="A61056" s="253"/>
      <c r="B61056" s="254"/>
    </row>
    <row r="61057" spans="1:2" x14ac:dyDescent="0.2">
      <c r="A61057" s="253"/>
      <c r="B61057" s="254"/>
    </row>
    <row r="61058" spans="1:2" x14ac:dyDescent="0.2">
      <c r="A61058" s="253"/>
      <c r="B61058" s="254"/>
    </row>
    <row r="61059" spans="1:2" x14ac:dyDescent="0.2">
      <c r="A61059" s="253"/>
      <c r="B61059" s="254"/>
    </row>
    <row r="61060" spans="1:2" x14ac:dyDescent="0.2">
      <c r="A61060" s="253"/>
      <c r="B61060" s="254"/>
    </row>
    <row r="61061" spans="1:2" x14ac:dyDescent="0.2">
      <c r="A61061" s="253"/>
      <c r="B61061" s="254"/>
    </row>
    <row r="61062" spans="1:2" x14ac:dyDescent="0.2">
      <c r="A61062" s="253"/>
      <c r="B61062" s="254"/>
    </row>
    <row r="61063" spans="1:2" x14ac:dyDescent="0.2">
      <c r="A61063" s="253"/>
      <c r="B61063" s="254"/>
    </row>
    <row r="61064" spans="1:2" x14ac:dyDescent="0.2">
      <c r="A61064" s="253"/>
      <c r="B61064" s="254"/>
    </row>
    <row r="61065" spans="1:2" x14ac:dyDescent="0.2">
      <c r="A61065" s="253"/>
      <c r="B61065" s="254"/>
    </row>
    <row r="61066" spans="1:2" x14ac:dyDescent="0.2">
      <c r="A61066" s="253"/>
      <c r="B61066" s="254"/>
    </row>
    <row r="61067" spans="1:2" x14ac:dyDescent="0.2">
      <c r="A61067" s="253"/>
      <c r="B61067" s="254"/>
    </row>
    <row r="61068" spans="1:2" x14ac:dyDescent="0.2">
      <c r="A61068" s="253"/>
      <c r="B61068" s="254"/>
    </row>
    <row r="61069" spans="1:2" x14ac:dyDescent="0.2">
      <c r="A61069" s="253"/>
      <c r="B61069" s="254"/>
    </row>
    <row r="61070" spans="1:2" x14ac:dyDescent="0.2">
      <c r="A61070" s="253"/>
      <c r="B61070" s="254"/>
    </row>
    <row r="61071" spans="1:2" x14ac:dyDescent="0.2">
      <c r="A61071" s="253"/>
      <c r="B61071" s="254"/>
    </row>
    <row r="61072" spans="1:2" x14ac:dyDescent="0.2">
      <c r="A61072" s="253"/>
      <c r="B61072" s="254"/>
    </row>
    <row r="61073" spans="1:2" x14ac:dyDescent="0.2">
      <c r="A61073" s="253"/>
      <c r="B61073" s="254"/>
    </row>
    <row r="61074" spans="1:2" x14ac:dyDescent="0.2">
      <c r="A61074" s="253"/>
      <c r="B61074" s="254"/>
    </row>
    <row r="61075" spans="1:2" x14ac:dyDescent="0.2">
      <c r="A61075" s="253"/>
      <c r="B61075" s="254"/>
    </row>
    <row r="61076" spans="1:2" x14ac:dyDescent="0.2">
      <c r="A61076" s="253"/>
      <c r="B61076" s="254"/>
    </row>
    <row r="61077" spans="1:2" x14ac:dyDescent="0.2">
      <c r="A61077" s="253"/>
      <c r="B61077" s="254"/>
    </row>
    <row r="61078" spans="1:2" x14ac:dyDescent="0.2">
      <c r="A61078" s="253"/>
      <c r="B61078" s="254"/>
    </row>
    <row r="61079" spans="1:2" x14ac:dyDescent="0.2">
      <c r="A61079" s="253"/>
      <c r="B61079" s="254"/>
    </row>
    <row r="61080" spans="1:2" x14ac:dyDescent="0.2">
      <c r="A61080" s="253"/>
      <c r="B61080" s="254"/>
    </row>
    <row r="61081" spans="1:2" x14ac:dyDescent="0.2">
      <c r="A61081" s="253"/>
      <c r="B61081" s="254"/>
    </row>
    <row r="61082" spans="1:2" x14ac:dyDescent="0.2">
      <c r="A61082" s="253"/>
      <c r="B61082" s="254"/>
    </row>
    <row r="61083" spans="1:2" x14ac:dyDescent="0.2">
      <c r="A61083" s="253"/>
      <c r="B61083" s="254"/>
    </row>
    <row r="61084" spans="1:2" x14ac:dyDescent="0.2">
      <c r="A61084" s="253"/>
      <c r="B61084" s="254"/>
    </row>
    <row r="61085" spans="1:2" x14ac:dyDescent="0.2">
      <c r="A61085" s="253"/>
      <c r="B61085" s="254"/>
    </row>
    <row r="61086" spans="1:2" x14ac:dyDescent="0.2">
      <c r="A61086" s="253"/>
      <c r="B61086" s="254"/>
    </row>
    <row r="61087" spans="1:2" x14ac:dyDescent="0.2">
      <c r="A61087" s="253"/>
      <c r="B61087" s="254"/>
    </row>
    <row r="61088" spans="1:2" x14ac:dyDescent="0.2">
      <c r="A61088" s="253"/>
      <c r="B61088" s="254"/>
    </row>
    <row r="61089" spans="1:2" x14ac:dyDescent="0.2">
      <c r="A61089" s="253"/>
      <c r="B61089" s="254"/>
    </row>
    <row r="61090" spans="1:2" x14ac:dyDescent="0.2">
      <c r="A61090" s="253"/>
      <c r="B61090" s="254"/>
    </row>
    <row r="61091" spans="1:2" x14ac:dyDescent="0.2">
      <c r="A61091" s="253"/>
      <c r="B61091" s="254"/>
    </row>
    <row r="61092" spans="1:2" x14ac:dyDescent="0.2">
      <c r="A61092" s="253"/>
      <c r="B61092" s="254"/>
    </row>
    <row r="61093" spans="1:2" x14ac:dyDescent="0.2">
      <c r="A61093" s="253"/>
      <c r="B61093" s="254"/>
    </row>
    <row r="61094" spans="1:2" x14ac:dyDescent="0.2">
      <c r="A61094" s="253"/>
      <c r="B61094" s="254"/>
    </row>
    <row r="61095" spans="1:2" x14ac:dyDescent="0.2">
      <c r="A61095" s="253"/>
      <c r="B61095" s="254"/>
    </row>
    <row r="61096" spans="1:2" x14ac:dyDescent="0.2">
      <c r="A61096" s="253"/>
      <c r="B61096" s="254"/>
    </row>
    <row r="61097" spans="1:2" x14ac:dyDescent="0.2">
      <c r="A61097" s="253"/>
      <c r="B61097" s="254"/>
    </row>
    <row r="61098" spans="1:2" x14ac:dyDescent="0.2">
      <c r="A61098" s="253"/>
      <c r="B61098" s="254"/>
    </row>
    <row r="61099" spans="1:2" x14ac:dyDescent="0.2">
      <c r="A61099" s="253"/>
      <c r="B61099" s="254"/>
    </row>
    <row r="61100" spans="1:2" x14ac:dyDescent="0.2">
      <c r="A61100" s="253"/>
      <c r="B61100" s="254"/>
    </row>
    <row r="61101" spans="1:2" x14ac:dyDescent="0.2">
      <c r="A61101" s="253"/>
      <c r="B61101" s="254"/>
    </row>
    <row r="61102" spans="1:2" x14ac:dyDescent="0.2">
      <c r="A61102" s="253"/>
      <c r="B61102" s="254"/>
    </row>
    <row r="61103" spans="1:2" x14ac:dyDescent="0.2">
      <c r="A61103" s="253"/>
      <c r="B61103" s="254"/>
    </row>
    <row r="61104" spans="1:2" x14ac:dyDescent="0.2">
      <c r="A61104" s="253"/>
      <c r="B61104" s="254"/>
    </row>
    <row r="61105" spans="1:2" x14ac:dyDescent="0.2">
      <c r="A61105" s="253"/>
      <c r="B61105" s="254"/>
    </row>
    <row r="61106" spans="1:2" x14ac:dyDescent="0.2">
      <c r="A61106" s="253"/>
      <c r="B61106" s="254"/>
    </row>
    <row r="61107" spans="1:2" x14ac:dyDescent="0.2">
      <c r="A61107" s="253"/>
      <c r="B61107" s="254"/>
    </row>
    <row r="61108" spans="1:2" x14ac:dyDescent="0.2">
      <c r="A61108" s="253"/>
      <c r="B61108" s="254"/>
    </row>
    <row r="61109" spans="1:2" x14ac:dyDescent="0.2">
      <c r="A61109" s="253"/>
      <c r="B61109" s="254"/>
    </row>
    <row r="61110" spans="1:2" x14ac:dyDescent="0.2">
      <c r="A61110" s="253"/>
      <c r="B61110" s="254"/>
    </row>
    <row r="61111" spans="1:2" x14ac:dyDescent="0.2">
      <c r="A61111" s="253"/>
      <c r="B61111" s="254"/>
    </row>
    <row r="61112" spans="1:2" x14ac:dyDescent="0.2">
      <c r="A61112" s="253"/>
      <c r="B61112" s="254"/>
    </row>
    <row r="61113" spans="1:2" x14ac:dyDescent="0.2">
      <c r="A61113" s="253"/>
      <c r="B61113" s="254"/>
    </row>
    <row r="61114" spans="1:2" x14ac:dyDescent="0.2">
      <c r="A61114" s="253"/>
      <c r="B61114" s="254"/>
    </row>
    <row r="61115" spans="1:2" x14ac:dyDescent="0.2">
      <c r="A61115" s="253"/>
      <c r="B61115" s="254"/>
    </row>
    <row r="61116" spans="1:2" x14ac:dyDescent="0.2">
      <c r="A61116" s="253"/>
      <c r="B61116" s="254"/>
    </row>
    <row r="61117" spans="1:2" x14ac:dyDescent="0.2">
      <c r="A61117" s="253"/>
      <c r="B61117" s="254"/>
    </row>
    <row r="61118" spans="1:2" x14ac:dyDescent="0.2">
      <c r="A61118" s="253"/>
      <c r="B61118" s="254"/>
    </row>
    <row r="61119" spans="1:2" x14ac:dyDescent="0.2">
      <c r="A61119" s="253"/>
      <c r="B61119" s="254"/>
    </row>
    <row r="61120" spans="1:2" x14ac:dyDescent="0.2">
      <c r="A61120" s="253"/>
      <c r="B61120" s="254"/>
    </row>
    <row r="61121" spans="1:2" x14ac:dyDescent="0.2">
      <c r="A61121" s="253"/>
      <c r="B61121" s="254"/>
    </row>
    <row r="61122" spans="1:2" x14ac:dyDescent="0.2">
      <c r="A61122" s="253"/>
      <c r="B61122" s="254"/>
    </row>
    <row r="61123" spans="1:2" x14ac:dyDescent="0.2">
      <c r="A61123" s="253"/>
      <c r="B61123" s="254"/>
    </row>
    <row r="61124" spans="1:2" x14ac:dyDescent="0.2">
      <c r="A61124" s="253"/>
      <c r="B61124" s="254"/>
    </row>
    <row r="61125" spans="1:2" x14ac:dyDescent="0.2">
      <c r="A61125" s="253"/>
      <c r="B61125" s="254"/>
    </row>
    <row r="61126" spans="1:2" x14ac:dyDescent="0.2">
      <c r="A61126" s="253"/>
      <c r="B61126" s="254"/>
    </row>
    <row r="61127" spans="1:2" x14ac:dyDescent="0.2">
      <c r="A61127" s="253"/>
      <c r="B61127" s="254"/>
    </row>
    <row r="61128" spans="1:2" x14ac:dyDescent="0.2">
      <c r="A61128" s="253"/>
      <c r="B61128" s="254"/>
    </row>
    <row r="61129" spans="1:2" x14ac:dyDescent="0.2">
      <c r="A61129" s="253"/>
      <c r="B61129" s="254"/>
    </row>
    <row r="61130" spans="1:2" x14ac:dyDescent="0.2">
      <c r="A61130" s="253"/>
      <c r="B61130" s="254"/>
    </row>
    <row r="61131" spans="1:2" x14ac:dyDescent="0.2">
      <c r="A61131" s="253"/>
      <c r="B61131" s="254"/>
    </row>
    <row r="61132" spans="1:2" x14ac:dyDescent="0.2">
      <c r="A61132" s="253"/>
      <c r="B61132" s="254"/>
    </row>
    <row r="61133" spans="1:2" x14ac:dyDescent="0.2">
      <c r="A61133" s="253"/>
      <c r="B61133" s="254"/>
    </row>
    <row r="61134" spans="1:2" x14ac:dyDescent="0.2">
      <c r="A61134" s="253"/>
      <c r="B61134" s="254"/>
    </row>
    <row r="61135" spans="1:2" x14ac:dyDescent="0.2">
      <c r="A61135" s="253"/>
      <c r="B61135" s="254"/>
    </row>
    <row r="61136" spans="1:2" x14ac:dyDescent="0.2">
      <c r="A61136" s="253"/>
      <c r="B61136" s="254"/>
    </row>
    <row r="61137" spans="1:2" x14ac:dyDescent="0.2">
      <c r="A61137" s="253"/>
      <c r="B61137" s="254"/>
    </row>
    <row r="61138" spans="1:2" x14ac:dyDescent="0.2">
      <c r="A61138" s="253"/>
      <c r="B61138" s="254"/>
    </row>
    <row r="61139" spans="1:2" x14ac:dyDescent="0.2">
      <c r="A61139" s="253"/>
      <c r="B61139" s="254"/>
    </row>
    <row r="61140" spans="1:2" x14ac:dyDescent="0.2">
      <c r="A61140" s="253"/>
      <c r="B61140" s="254"/>
    </row>
    <row r="61141" spans="1:2" x14ac:dyDescent="0.2">
      <c r="A61141" s="253"/>
      <c r="B61141" s="254"/>
    </row>
    <row r="61142" spans="1:2" x14ac:dyDescent="0.2">
      <c r="A61142" s="253"/>
      <c r="B61142" s="254"/>
    </row>
    <row r="61143" spans="1:2" x14ac:dyDescent="0.2">
      <c r="A61143" s="253"/>
      <c r="B61143" s="254"/>
    </row>
    <row r="61144" spans="1:2" x14ac:dyDescent="0.2">
      <c r="A61144" s="253"/>
      <c r="B61144" s="254"/>
    </row>
    <row r="61145" spans="1:2" x14ac:dyDescent="0.2">
      <c r="A61145" s="253"/>
      <c r="B61145" s="254"/>
    </row>
    <row r="61146" spans="1:2" x14ac:dyDescent="0.2">
      <c r="A61146" s="253"/>
      <c r="B61146" s="254"/>
    </row>
    <row r="61147" spans="1:2" x14ac:dyDescent="0.2">
      <c r="A61147" s="253"/>
      <c r="B61147" s="254"/>
    </row>
    <row r="61148" spans="1:2" x14ac:dyDescent="0.2">
      <c r="A61148" s="253"/>
      <c r="B61148" s="254"/>
    </row>
    <row r="61149" spans="1:2" x14ac:dyDescent="0.2">
      <c r="A61149" s="253"/>
      <c r="B61149" s="254"/>
    </row>
    <row r="61150" spans="1:2" x14ac:dyDescent="0.2">
      <c r="A61150" s="253"/>
      <c r="B61150" s="254"/>
    </row>
    <row r="61151" spans="1:2" x14ac:dyDescent="0.2">
      <c r="A61151" s="253"/>
      <c r="B61151" s="254"/>
    </row>
    <row r="61152" spans="1:2" x14ac:dyDescent="0.2">
      <c r="A61152" s="253"/>
      <c r="B61152" s="254"/>
    </row>
    <row r="61153" spans="1:2" x14ac:dyDescent="0.2">
      <c r="A61153" s="253"/>
      <c r="B61153" s="254"/>
    </row>
    <row r="61154" spans="1:2" x14ac:dyDescent="0.2">
      <c r="A61154" s="253"/>
      <c r="B61154" s="254"/>
    </row>
    <row r="61155" spans="1:2" x14ac:dyDescent="0.2">
      <c r="A61155" s="253"/>
      <c r="B61155" s="254"/>
    </row>
    <row r="61156" spans="1:2" x14ac:dyDescent="0.2">
      <c r="A61156" s="253"/>
      <c r="B61156" s="254"/>
    </row>
    <row r="61157" spans="1:2" x14ac:dyDescent="0.2">
      <c r="A61157" s="253"/>
      <c r="B61157" s="254"/>
    </row>
    <row r="61158" spans="1:2" x14ac:dyDescent="0.2">
      <c r="A61158" s="253"/>
      <c r="B61158" s="254"/>
    </row>
    <row r="61159" spans="1:2" x14ac:dyDescent="0.2">
      <c r="A61159" s="253"/>
      <c r="B61159" s="254"/>
    </row>
    <row r="61160" spans="1:2" x14ac:dyDescent="0.2">
      <c r="A61160" s="253"/>
      <c r="B61160" s="254"/>
    </row>
    <row r="61161" spans="1:2" x14ac:dyDescent="0.2">
      <c r="A61161" s="253"/>
      <c r="B61161" s="254"/>
    </row>
    <row r="61162" spans="1:2" x14ac:dyDescent="0.2">
      <c r="A61162" s="253"/>
      <c r="B61162" s="254"/>
    </row>
    <row r="61163" spans="1:2" x14ac:dyDescent="0.2">
      <c r="A61163" s="253"/>
      <c r="B61163" s="254"/>
    </row>
    <row r="61164" spans="1:2" x14ac:dyDescent="0.2">
      <c r="A61164" s="253"/>
      <c r="B61164" s="254"/>
    </row>
    <row r="61165" spans="1:2" x14ac:dyDescent="0.2">
      <c r="A61165" s="253"/>
      <c r="B61165" s="254"/>
    </row>
    <row r="61166" spans="1:2" x14ac:dyDescent="0.2">
      <c r="A61166" s="253"/>
      <c r="B61166" s="254"/>
    </row>
    <row r="61167" spans="1:2" x14ac:dyDescent="0.2">
      <c r="A61167" s="253"/>
      <c r="B61167" s="254"/>
    </row>
    <row r="61168" spans="1:2" x14ac:dyDescent="0.2">
      <c r="A61168" s="253"/>
      <c r="B61168" s="254"/>
    </row>
    <row r="61169" spans="1:2" x14ac:dyDescent="0.2">
      <c r="A61169" s="253"/>
      <c r="B61169" s="254"/>
    </row>
    <row r="61170" spans="1:2" x14ac:dyDescent="0.2">
      <c r="A61170" s="253"/>
      <c r="B61170" s="254"/>
    </row>
    <row r="61171" spans="1:2" x14ac:dyDescent="0.2">
      <c r="A61171" s="253"/>
      <c r="B61171" s="254"/>
    </row>
    <row r="61172" spans="1:2" x14ac:dyDescent="0.2">
      <c r="A61172" s="253"/>
      <c r="B61172" s="254"/>
    </row>
    <row r="61173" spans="1:2" x14ac:dyDescent="0.2">
      <c r="A61173" s="253"/>
      <c r="B61173" s="254"/>
    </row>
    <row r="61174" spans="1:2" x14ac:dyDescent="0.2">
      <c r="A61174" s="253"/>
      <c r="B61174" s="254"/>
    </row>
    <row r="61175" spans="1:2" x14ac:dyDescent="0.2">
      <c r="A61175" s="253"/>
      <c r="B61175" s="254"/>
    </row>
    <row r="61176" spans="1:2" x14ac:dyDescent="0.2">
      <c r="A61176" s="253"/>
      <c r="B61176" s="254"/>
    </row>
    <row r="61177" spans="1:2" x14ac:dyDescent="0.2">
      <c r="A61177" s="253"/>
      <c r="B61177" s="254"/>
    </row>
    <row r="61178" spans="1:2" x14ac:dyDescent="0.2">
      <c r="A61178" s="253"/>
      <c r="B61178" s="254"/>
    </row>
    <row r="61179" spans="1:2" x14ac:dyDescent="0.2">
      <c r="A61179" s="253"/>
      <c r="B61179" s="254"/>
    </row>
    <row r="61180" spans="1:2" x14ac:dyDescent="0.2">
      <c r="A61180" s="253"/>
      <c r="B61180" s="254"/>
    </row>
    <row r="61181" spans="1:2" x14ac:dyDescent="0.2">
      <c r="A61181" s="253"/>
      <c r="B61181" s="254"/>
    </row>
    <row r="61182" spans="1:2" x14ac:dyDescent="0.2">
      <c r="A61182" s="253"/>
      <c r="B61182" s="254"/>
    </row>
    <row r="61183" spans="1:2" x14ac:dyDescent="0.2">
      <c r="A61183" s="253"/>
      <c r="B61183" s="254"/>
    </row>
    <row r="61184" spans="1:2" x14ac:dyDescent="0.2">
      <c r="A61184" s="253"/>
      <c r="B61184" s="254"/>
    </row>
    <row r="61185" spans="1:2" x14ac:dyDescent="0.2">
      <c r="A61185" s="253"/>
      <c r="B61185" s="254"/>
    </row>
    <row r="61186" spans="1:2" x14ac:dyDescent="0.2">
      <c r="A61186" s="253"/>
      <c r="B61186" s="254"/>
    </row>
    <row r="61187" spans="1:2" x14ac:dyDescent="0.2">
      <c r="A61187" s="253"/>
      <c r="B61187" s="254"/>
    </row>
    <row r="61188" spans="1:2" x14ac:dyDescent="0.2">
      <c r="A61188" s="253"/>
      <c r="B61188" s="254"/>
    </row>
    <row r="61189" spans="1:2" x14ac:dyDescent="0.2">
      <c r="A61189" s="253"/>
      <c r="B61189" s="254"/>
    </row>
    <row r="61190" spans="1:2" x14ac:dyDescent="0.2">
      <c r="A61190" s="253"/>
      <c r="B61190" s="254"/>
    </row>
    <row r="61191" spans="1:2" x14ac:dyDescent="0.2">
      <c r="A61191" s="253"/>
      <c r="B61191" s="254"/>
    </row>
    <row r="61192" spans="1:2" x14ac:dyDescent="0.2">
      <c r="A61192" s="253"/>
      <c r="B61192" s="254"/>
    </row>
    <row r="61193" spans="1:2" x14ac:dyDescent="0.2">
      <c r="A61193" s="253"/>
      <c r="B61193" s="254"/>
    </row>
    <row r="61194" spans="1:2" x14ac:dyDescent="0.2">
      <c r="A61194" s="253"/>
      <c r="B61194" s="254"/>
    </row>
    <row r="61195" spans="1:2" x14ac:dyDescent="0.2">
      <c r="A61195" s="253"/>
      <c r="B61195" s="254"/>
    </row>
    <row r="61196" spans="1:2" x14ac:dyDescent="0.2">
      <c r="A61196" s="253"/>
      <c r="B61196" s="254"/>
    </row>
    <row r="61197" spans="1:2" x14ac:dyDescent="0.2">
      <c r="A61197" s="253"/>
      <c r="B61197" s="254"/>
    </row>
    <row r="61198" spans="1:2" x14ac:dyDescent="0.2">
      <c r="A61198" s="253"/>
      <c r="B61198" s="254"/>
    </row>
    <row r="61199" spans="1:2" x14ac:dyDescent="0.2">
      <c r="A61199" s="253"/>
      <c r="B61199" s="254"/>
    </row>
    <row r="61200" spans="1:2" x14ac:dyDescent="0.2">
      <c r="A61200" s="253"/>
      <c r="B61200" s="254"/>
    </row>
    <row r="61201" spans="1:2" x14ac:dyDescent="0.2">
      <c r="A61201" s="253"/>
      <c r="B61201" s="254"/>
    </row>
    <row r="61202" spans="1:2" x14ac:dyDescent="0.2">
      <c r="A61202" s="253"/>
      <c r="B61202" s="254"/>
    </row>
    <row r="61203" spans="1:2" x14ac:dyDescent="0.2">
      <c r="A61203" s="253"/>
      <c r="B61203" s="254"/>
    </row>
    <row r="61204" spans="1:2" x14ac:dyDescent="0.2">
      <c r="A61204" s="253"/>
      <c r="B61204" s="254"/>
    </row>
    <row r="61205" spans="1:2" x14ac:dyDescent="0.2">
      <c r="A61205" s="253"/>
      <c r="B61205" s="254"/>
    </row>
    <row r="61206" spans="1:2" x14ac:dyDescent="0.2">
      <c r="A61206" s="253"/>
      <c r="B61206" s="254"/>
    </row>
    <row r="61207" spans="1:2" x14ac:dyDescent="0.2">
      <c r="A61207" s="253"/>
      <c r="B61207" s="254"/>
    </row>
    <row r="61208" spans="1:2" x14ac:dyDescent="0.2">
      <c r="A61208" s="253"/>
      <c r="B61208" s="254"/>
    </row>
    <row r="61209" spans="1:2" x14ac:dyDescent="0.2">
      <c r="A61209" s="253"/>
      <c r="B61209" s="254"/>
    </row>
    <row r="61210" spans="1:2" x14ac:dyDescent="0.2">
      <c r="A61210" s="253"/>
      <c r="B61210" s="254"/>
    </row>
    <row r="61211" spans="1:2" x14ac:dyDescent="0.2">
      <c r="A61211" s="253"/>
      <c r="B61211" s="254"/>
    </row>
    <row r="61212" spans="1:2" x14ac:dyDescent="0.2">
      <c r="A61212" s="253"/>
      <c r="B61212" s="254"/>
    </row>
    <row r="61213" spans="1:2" x14ac:dyDescent="0.2">
      <c r="A61213" s="253"/>
      <c r="B61213" s="254"/>
    </row>
    <row r="61214" spans="1:2" x14ac:dyDescent="0.2">
      <c r="A61214" s="253"/>
      <c r="B61214" s="254"/>
    </row>
    <row r="61215" spans="1:2" x14ac:dyDescent="0.2">
      <c r="A61215" s="253"/>
      <c r="B61215" s="254"/>
    </row>
    <row r="61216" spans="1:2" x14ac:dyDescent="0.2">
      <c r="A61216" s="253"/>
      <c r="B61216" s="254"/>
    </row>
    <row r="61217" spans="1:2" x14ac:dyDescent="0.2">
      <c r="A61217" s="253"/>
      <c r="B61217" s="254"/>
    </row>
    <row r="61218" spans="1:2" x14ac:dyDescent="0.2">
      <c r="A61218" s="253"/>
      <c r="B61218" s="254"/>
    </row>
    <row r="61219" spans="1:2" x14ac:dyDescent="0.2">
      <c r="A61219" s="253"/>
      <c r="B61219" s="254"/>
    </row>
    <row r="61220" spans="1:2" x14ac:dyDescent="0.2">
      <c r="A61220" s="253"/>
      <c r="B61220" s="254"/>
    </row>
    <row r="61221" spans="1:2" x14ac:dyDescent="0.2">
      <c r="A61221" s="253"/>
      <c r="B61221" s="254"/>
    </row>
    <row r="61222" spans="1:2" x14ac:dyDescent="0.2">
      <c r="A61222" s="253"/>
      <c r="B61222" s="254"/>
    </row>
    <row r="61223" spans="1:2" x14ac:dyDescent="0.2">
      <c r="A61223" s="253"/>
      <c r="B61223" s="254"/>
    </row>
    <row r="61224" spans="1:2" x14ac:dyDescent="0.2">
      <c r="A61224" s="253"/>
      <c r="B61224" s="254"/>
    </row>
    <row r="61225" spans="1:2" x14ac:dyDescent="0.2">
      <c r="A61225" s="253"/>
      <c r="B61225" s="254"/>
    </row>
    <row r="61226" spans="1:2" x14ac:dyDescent="0.2">
      <c r="A61226" s="253"/>
      <c r="B61226" s="254"/>
    </row>
    <row r="61227" spans="1:2" x14ac:dyDescent="0.2">
      <c r="A61227" s="253"/>
      <c r="B61227" s="254"/>
    </row>
    <row r="61228" spans="1:2" x14ac:dyDescent="0.2">
      <c r="A61228" s="253"/>
      <c r="B61228" s="254"/>
    </row>
    <row r="61229" spans="1:2" x14ac:dyDescent="0.2">
      <c r="A61229" s="253"/>
      <c r="B61229" s="254"/>
    </row>
    <row r="61230" spans="1:2" x14ac:dyDescent="0.2">
      <c r="A61230" s="253"/>
      <c r="B61230" s="254"/>
    </row>
    <row r="61231" spans="1:2" x14ac:dyDescent="0.2">
      <c r="A61231" s="253"/>
      <c r="B61231" s="254"/>
    </row>
    <row r="61232" spans="1:2" x14ac:dyDescent="0.2">
      <c r="A61232" s="253"/>
      <c r="B61232" s="254"/>
    </row>
    <row r="61233" spans="1:2" x14ac:dyDescent="0.2">
      <c r="A61233" s="253"/>
      <c r="B61233" s="254"/>
    </row>
    <row r="61234" spans="1:2" x14ac:dyDescent="0.2">
      <c r="A61234" s="253"/>
      <c r="B61234" s="254"/>
    </row>
    <row r="61235" spans="1:2" x14ac:dyDescent="0.2">
      <c r="A61235" s="253"/>
      <c r="B61235" s="254"/>
    </row>
    <row r="61236" spans="1:2" x14ac:dyDescent="0.2">
      <c r="A61236" s="253"/>
      <c r="B61236" s="254"/>
    </row>
    <row r="61237" spans="1:2" x14ac:dyDescent="0.2">
      <c r="A61237" s="253"/>
      <c r="B61237" s="254"/>
    </row>
    <row r="61238" spans="1:2" x14ac:dyDescent="0.2">
      <c r="A61238" s="253"/>
      <c r="B61238" s="254"/>
    </row>
    <row r="61239" spans="1:2" x14ac:dyDescent="0.2">
      <c r="A61239" s="253"/>
      <c r="B61239" s="254"/>
    </row>
    <row r="61240" spans="1:2" x14ac:dyDescent="0.2">
      <c r="A61240" s="253"/>
      <c r="B61240" s="254"/>
    </row>
    <row r="61241" spans="1:2" x14ac:dyDescent="0.2">
      <c r="A61241" s="253"/>
      <c r="B61241" s="254"/>
    </row>
    <row r="61242" spans="1:2" x14ac:dyDescent="0.2">
      <c r="A61242" s="253"/>
      <c r="B61242" s="254"/>
    </row>
    <row r="61243" spans="1:2" x14ac:dyDescent="0.2">
      <c r="A61243" s="253"/>
      <c r="B61243" s="254"/>
    </row>
    <row r="61244" spans="1:2" x14ac:dyDescent="0.2">
      <c r="A61244" s="253"/>
      <c r="B61244" s="254"/>
    </row>
    <row r="61245" spans="1:2" x14ac:dyDescent="0.2">
      <c r="A61245" s="253"/>
      <c r="B61245" s="254"/>
    </row>
    <row r="61246" spans="1:2" x14ac:dyDescent="0.2">
      <c r="A61246" s="253"/>
      <c r="B61246" s="254"/>
    </row>
    <row r="61247" spans="1:2" x14ac:dyDescent="0.2">
      <c r="A61247" s="253"/>
      <c r="B61247" s="254"/>
    </row>
    <row r="61248" spans="1:2" x14ac:dyDescent="0.2">
      <c r="A61248" s="253"/>
      <c r="B61248" s="254"/>
    </row>
    <row r="61249" spans="1:2" x14ac:dyDescent="0.2">
      <c r="A61249" s="253"/>
      <c r="B61249" s="254"/>
    </row>
    <row r="61250" spans="1:2" x14ac:dyDescent="0.2">
      <c r="A61250" s="253"/>
      <c r="B61250" s="254"/>
    </row>
    <row r="61251" spans="1:2" x14ac:dyDescent="0.2">
      <c r="A61251" s="253"/>
      <c r="B61251" s="254"/>
    </row>
    <row r="61252" spans="1:2" x14ac:dyDescent="0.2">
      <c r="A61252" s="253"/>
      <c r="B61252" s="254"/>
    </row>
    <row r="61253" spans="1:2" x14ac:dyDescent="0.2">
      <c r="A61253" s="253"/>
      <c r="B61253" s="254"/>
    </row>
    <row r="61254" spans="1:2" x14ac:dyDescent="0.2">
      <c r="A61254" s="253"/>
      <c r="B61254" s="254"/>
    </row>
    <row r="61255" spans="1:2" x14ac:dyDescent="0.2">
      <c r="A61255" s="253"/>
      <c r="B61255" s="254"/>
    </row>
    <row r="61256" spans="1:2" x14ac:dyDescent="0.2">
      <c r="A61256" s="253"/>
      <c r="B61256" s="254"/>
    </row>
    <row r="61257" spans="1:2" x14ac:dyDescent="0.2">
      <c r="A61257" s="253"/>
      <c r="B61257" s="254"/>
    </row>
    <row r="61258" spans="1:2" x14ac:dyDescent="0.2">
      <c r="A61258" s="253"/>
      <c r="B61258" s="254"/>
    </row>
    <row r="61259" spans="1:2" x14ac:dyDescent="0.2">
      <c r="A61259" s="253"/>
      <c r="B61259" s="254"/>
    </row>
    <row r="61260" spans="1:2" x14ac:dyDescent="0.2">
      <c r="A61260" s="253"/>
      <c r="B61260" s="254"/>
    </row>
    <row r="61261" spans="1:2" x14ac:dyDescent="0.2">
      <c r="A61261" s="253"/>
      <c r="B61261" s="254"/>
    </row>
    <row r="61262" spans="1:2" x14ac:dyDescent="0.2">
      <c r="A61262" s="253"/>
      <c r="B61262" s="254"/>
    </row>
    <row r="61263" spans="1:2" x14ac:dyDescent="0.2">
      <c r="A61263" s="253"/>
      <c r="B61263" s="254"/>
    </row>
    <row r="61264" spans="1:2" x14ac:dyDescent="0.2">
      <c r="A61264" s="253"/>
      <c r="B61264" s="254"/>
    </row>
    <row r="61265" spans="1:2" x14ac:dyDescent="0.2">
      <c r="A61265" s="253"/>
      <c r="B61265" s="254"/>
    </row>
    <row r="61266" spans="1:2" x14ac:dyDescent="0.2">
      <c r="A61266" s="253"/>
      <c r="B61266" s="254"/>
    </row>
    <row r="61267" spans="1:2" x14ac:dyDescent="0.2">
      <c r="A61267" s="253"/>
      <c r="B61267" s="254"/>
    </row>
    <row r="61268" spans="1:2" x14ac:dyDescent="0.2">
      <c r="A61268" s="253"/>
      <c r="B61268" s="254"/>
    </row>
    <row r="61269" spans="1:2" x14ac:dyDescent="0.2">
      <c r="A61269" s="253"/>
      <c r="B61269" s="254"/>
    </row>
    <row r="61270" spans="1:2" x14ac:dyDescent="0.2">
      <c r="A61270" s="253"/>
      <c r="B61270" s="254"/>
    </row>
    <row r="61271" spans="1:2" x14ac:dyDescent="0.2">
      <c r="A61271" s="253"/>
      <c r="B61271" s="254"/>
    </row>
    <row r="61272" spans="1:2" x14ac:dyDescent="0.2">
      <c r="A61272" s="253"/>
      <c r="B61272" s="254"/>
    </row>
    <row r="61273" spans="1:2" x14ac:dyDescent="0.2">
      <c r="A61273" s="253"/>
      <c r="B61273" s="254"/>
    </row>
    <row r="61274" spans="1:2" x14ac:dyDescent="0.2">
      <c r="A61274" s="253"/>
      <c r="B61274" s="254"/>
    </row>
    <row r="61275" spans="1:2" x14ac:dyDescent="0.2">
      <c r="A61275" s="253"/>
      <c r="B61275" s="254"/>
    </row>
    <row r="61276" spans="1:2" x14ac:dyDescent="0.2">
      <c r="A61276" s="253"/>
      <c r="B61276" s="254"/>
    </row>
    <row r="61277" spans="1:2" x14ac:dyDescent="0.2">
      <c r="A61277" s="253"/>
      <c r="B61277" s="254"/>
    </row>
    <row r="61278" spans="1:2" x14ac:dyDescent="0.2">
      <c r="A61278" s="253"/>
      <c r="B61278" s="254"/>
    </row>
    <row r="61279" spans="1:2" x14ac:dyDescent="0.2">
      <c r="A61279" s="253"/>
      <c r="B61279" s="254"/>
    </row>
    <row r="61280" spans="1:2" x14ac:dyDescent="0.2">
      <c r="A61280" s="253"/>
      <c r="B61280" s="254"/>
    </row>
    <row r="61281" spans="1:2" x14ac:dyDescent="0.2">
      <c r="A61281" s="253"/>
      <c r="B61281" s="254"/>
    </row>
    <row r="61282" spans="1:2" x14ac:dyDescent="0.2">
      <c r="A61282" s="253"/>
      <c r="B61282" s="254"/>
    </row>
    <row r="61283" spans="1:2" x14ac:dyDescent="0.2">
      <c r="A61283" s="253"/>
      <c r="B61283" s="254"/>
    </row>
    <row r="61284" spans="1:2" x14ac:dyDescent="0.2">
      <c r="A61284" s="253"/>
      <c r="B61284" s="254"/>
    </row>
    <row r="61285" spans="1:2" x14ac:dyDescent="0.2">
      <c r="A61285" s="253"/>
      <c r="B61285" s="254"/>
    </row>
    <row r="61286" spans="1:2" x14ac:dyDescent="0.2">
      <c r="A61286" s="253"/>
      <c r="B61286" s="254"/>
    </row>
    <row r="61287" spans="1:2" x14ac:dyDescent="0.2">
      <c r="A61287" s="253"/>
      <c r="B61287" s="254"/>
    </row>
    <row r="61288" spans="1:2" x14ac:dyDescent="0.2">
      <c r="A61288" s="253"/>
      <c r="B61288" s="254"/>
    </row>
    <row r="61289" spans="1:2" x14ac:dyDescent="0.2">
      <c r="A61289" s="253"/>
      <c r="B61289" s="254"/>
    </row>
    <row r="61290" spans="1:2" x14ac:dyDescent="0.2">
      <c r="A61290" s="253"/>
      <c r="B61290" s="254"/>
    </row>
    <row r="61291" spans="1:2" x14ac:dyDescent="0.2">
      <c r="A61291" s="253"/>
      <c r="B61291" s="254"/>
    </row>
    <row r="61292" spans="1:2" x14ac:dyDescent="0.2">
      <c r="A61292" s="253"/>
      <c r="B61292" s="254"/>
    </row>
    <row r="61293" spans="1:2" x14ac:dyDescent="0.2">
      <c r="A61293" s="253"/>
      <c r="B61293" s="254"/>
    </row>
    <row r="61294" spans="1:2" x14ac:dyDescent="0.2">
      <c r="A61294" s="253"/>
      <c r="B61294" s="254"/>
    </row>
    <row r="61295" spans="1:2" x14ac:dyDescent="0.2">
      <c r="A61295" s="253"/>
      <c r="B61295" s="254"/>
    </row>
    <row r="61296" spans="1:2" x14ac:dyDescent="0.2">
      <c r="A61296" s="253"/>
      <c r="B61296" s="254"/>
    </row>
    <row r="61297" spans="1:2" x14ac:dyDescent="0.2">
      <c r="A61297" s="253"/>
      <c r="B61297" s="254"/>
    </row>
    <row r="61298" spans="1:2" x14ac:dyDescent="0.2">
      <c r="A61298" s="253"/>
      <c r="B61298" s="254"/>
    </row>
    <row r="61299" spans="1:2" x14ac:dyDescent="0.2">
      <c r="A61299" s="253"/>
      <c r="B61299" s="254"/>
    </row>
    <row r="61300" spans="1:2" x14ac:dyDescent="0.2">
      <c r="A61300" s="253"/>
      <c r="B61300" s="254"/>
    </row>
    <row r="61301" spans="1:2" x14ac:dyDescent="0.2">
      <c r="A61301" s="253"/>
      <c r="B61301" s="254"/>
    </row>
    <row r="61302" spans="1:2" x14ac:dyDescent="0.2">
      <c r="A61302" s="253"/>
      <c r="B61302" s="254"/>
    </row>
    <row r="61303" spans="1:2" x14ac:dyDescent="0.2">
      <c r="A61303" s="253"/>
      <c r="B61303" s="254"/>
    </row>
    <row r="61304" spans="1:2" x14ac:dyDescent="0.2">
      <c r="A61304" s="253"/>
      <c r="B61304" s="254"/>
    </row>
    <row r="61305" spans="1:2" x14ac:dyDescent="0.2">
      <c r="A61305" s="253"/>
      <c r="B61305" s="254"/>
    </row>
    <row r="61306" spans="1:2" x14ac:dyDescent="0.2">
      <c r="A61306" s="253"/>
      <c r="B61306" s="254"/>
    </row>
    <row r="61307" spans="1:2" x14ac:dyDescent="0.2">
      <c r="A61307" s="253"/>
      <c r="B61307" s="254"/>
    </row>
    <row r="61308" spans="1:2" x14ac:dyDescent="0.2">
      <c r="A61308" s="253"/>
      <c r="B61308" s="254"/>
    </row>
    <row r="61309" spans="1:2" x14ac:dyDescent="0.2">
      <c r="A61309" s="253"/>
      <c r="B61309" s="254"/>
    </row>
    <row r="61310" spans="1:2" x14ac:dyDescent="0.2">
      <c r="A61310" s="253"/>
      <c r="B61310" s="254"/>
    </row>
    <row r="61311" spans="1:2" x14ac:dyDescent="0.2">
      <c r="A61311" s="253"/>
      <c r="B61311" s="254"/>
    </row>
    <row r="61312" spans="1:2" x14ac:dyDescent="0.2">
      <c r="A61312" s="253"/>
      <c r="B61312" s="254"/>
    </row>
    <row r="61313" spans="1:2" x14ac:dyDescent="0.2">
      <c r="A61313" s="253"/>
      <c r="B61313" s="254"/>
    </row>
    <row r="61314" spans="1:2" x14ac:dyDescent="0.2">
      <c r="A61314" s="253"/>
      <c r="B61314" s="254"/>
    </row>
    <row r="61315" spans="1:2" x14ac:dyDescent="0.2">
      <c r="A61315" s="253"/>
      <c r="B61315" s="254"/>
    </row>
    <row r="61316" spans="1:2" x14ac:dyDescent="0.2">
      <c r="A61316" s="253"/>
      <c r="B61316" s="254"/>
    </row>
    <row r="61317" spans="1:2" x14ac:dyDescent="0.2">
      <c r="A61317" s="253"/>
      <c r="B61317" s="254"/>
    </row>
    <row r="61318" spans="1:2" x14ac:dyDescent="0.2">
      <c r="A61318" s="253"/>
      <c r="B61318" s="254"/>
    </row>
    <row r="61319" spans="1:2" x14ac:dyDescent="0.2">
      <c r="A61319" s="253"/>
      <c r="B61319" s="254"/>
    </row>
    <row r="61320" spans="1:2" x14ac:dyDescent="0.2">
      <c r="A61320" s="253"/>
      <c r="B61320" s="254"/>
    </row>
    <row r="61321" spans="1:2" x14ac:dyDescent="0.2">
      <c r="A61321" s="253"/>
      <c r="B61321" s="254"/>
    </row>
    <row r="61322" spans="1:2" x14ac:dyDescent="0.2">
      <c r="A61322" s="253"/>
      <c r="B61322" s="254"/>
    </row>
    <row r="61323" spans="1:2" x14ac:dyDescent="0.2">
      <c r="A61323" s="253"/>
      <c r="B61323" s="254"/>
    </row>
    <row r="61324" spans="1:2" x14ac:dyDescent="0.2">
      <c r="A61324" s="253"/>
      <c r="B61324" s="254"/>
    </row>
    <row r="61325" spans="1:2" x14ac:dyDescent="0.2">
      <c r="A61325" s="253"/>
      <c r="B61325" s="254"/>
    </row>
    <row r="61326" spans="1:2" x14ac:dyDescent="0.2">
      <c r="A61326" s="253"/>
      <c r="B61326" s="254"/>
    </row>
    <row r="61327" spans="1:2" x14ac:dyDescent="0.2">
      <c r="A61327" s="253"/>
      <c r="B61327" s="254"/>
    </row>
    <row r="61328" spans="1:2" x14ac:dyDescent="0.2">
      <c r="A61328" s="253"/>
      <c r="B61328" s="254"/>
    </row>
    <row r="61329" spans="1:2" x14ac:dyDescent="0.2">
      <c r="A61329" s="253"/>
      <c r="B61329" s="254"/>
    </row>
    <row r="61330" spans="1:2" x14ac:dyDescent="0.2">
      <c r="A61330" s="253"/>
      <c r="B61330" s="254"/>
    </row>
    <row r="61331" spans="1:2" x14ac:dyDescent="0.2">
      <c r="A61331" s="253"/>
      <c r="B61331" s="254"/>
    </row>
    <row r="61332" spans="1:2" x14ac:dyDescent="0.2">
      <c r="A61332" s="253"/>
      <c r="B61332" s="254"/>
    </row>
    <row r="61333" spans="1:2" x14ac:dyDescent="0.2">
      <c r="A61333" s="253"/>
      <c r="B61333" s="254"/>
    </row>
    <row r="61334" spans="1:2" x14ac:dyDescent="0.2">
      <c r="A61334" s="253"/>
      <c r="B61334" s="254"/>
    </row>
    <row r="61335" spans="1:2" x14ac:dyDescent="0.2">
      <c r="A61335" s="253"/>
      <c r="B61335" s="254"/>
    </row>
    <row r="61336" spans="1:2" x14ac:dyDescent="0.2">
      <c r="A61336" s="253"/>
      <c r="B61336" s="254"/>
    </row>
    <row r="61337" spans="1:2" x14ac:dyDescent="0.2">
      <c r="A61337" s="253"/>
      <c r="B61337" s="254"/>
    </row>
    <row r="61338" spans="1:2" x14ac:dyDescent="0.2">
      <c r="A61338" s="253"/>
      <c r="B61338" s="254"/>
    </row>
    <row r="61339" spans="1:2" x14ac:dyDescent="0.2">
      <c r="A61339" s="253"/>
      <c r="B61339" s="254"/>
    </row>
    <row r="61340" spans="1:2" x14ac:dyDescent="0.2">
      <c r="A61340" s="253"/>
      <c r="B61340" s="254"/>
    </row>
    <row r="61341" spans="1:2" x14ac:dyDescent="0.2">
      <c r="A61341" s="253"/>
      <c r="B61341" s="254"/>
    </row>
    <row r="61342" spans="1:2" x14ac:dyDescent="0.2">
      <c r="A61342" s="253"/>
      <c r="B61342" s="254"/>
    </row>
    <row r="61343" spans="1:2" x14ac:dyDescent="0.2">
      <c r="A61343" s="253"/>
      <c r="B61343" s="254"/>
    </row>
    <row r="61344" spans="1:2" x14ac:dyDescent="0.2">
      <c r="A61344" s="253"/>
      <c r="B61344" s="254"/>
    </row>
    <row r="61345" spans="1:2" x14ac:dyDescent="0.2">
      <c r="A61345" s="253"/>
      <c r="B61345" s="254"/>
    </row>
    <row r="61346" spans="1:2" x14ac:dyDescent="0.2">
      <c r="A61346" s="253"/>
      <c r="B61346" s="254"/>
    </row>
    <row r="61347" spans="1:2" x14ac:dyDescent="0.2">
      <c r="A61347" s="253"/>
      <c r="B61347" s="254"/>
    </row>
    <row r="61348" spans="1:2" x14ac:dyDescent="0.2">
      <c r="A61348" s="253"/>
      <c r="B61348" s="254"/>
    </row>
    <row r="61349" spans="1:2" x14ac:dyDescent="0.2">
      <c r="A61349" s="253"/>
      <c r="B61349" s="254"/>
    </row>
    <row r="61350" spans="1:2" x14ac:dyDescent="0.2">
      <c r="A61350" s="253"/>
      <c r="B61350" s="254"/>
    </row>
    <row r="61351" spans="1:2" x14ac:dyDescent="0.2">
      <c r="A61351" s="253"/>
      <c r="B61351" s="254"/>
    </row>
    <row r="61352" spans="1:2" x14ac:dyDescent="0.2">
      <c r="A61352" s="253"/>
      <c r="B61352" s="254"/>
    </row>
    <row r="61353" spans="1:2" x14ac:dyDescent="0.2">
      <c r="A61353" s="253"/>
      <c r="B61353" s="254"/>
    </row>
    <row r="61354" spans="1:2" x14ac:dyDescent="0.2">
      <c r="A61354" s="253"/>
      <c r="B61354" s="254"/>
    </row>
    <row r="61355" spans="1:2" x14ac:dyDescent="0.2">
      <c r="A61355" s="253"/>
      <c r="B61355" s="254"/>
    </row>
    <row r="61356" spans="1:2" x14ac:dyDescent="0.2">
      <c r="A61356" s="253"/>
      <c r="B61356" s="254"/>
    </row>
    <row r="61357" spans="1:2" x14ac:dyDescent="0.2">
      <c r="A61357" s="253"/>
      <c r="B61357" s="254"/>
    </row>
    <row r="61358" spans="1:2" x14ac:dyDescent="0.2">
      <c r="A61358" s="253"/>
      <c r="B61358" s="254"/>
    </row>
    <row r="61359" spans="1:2" x14ac:dyDescent="0.2">
      <c r="A61359" s="253"/>
      <c r="B61359" s="254"/>
    </row>
    <row r="61360" spans="1:2" x14ac:dyDescent="0.2">
      <c r="A61360" s="253"/>
      <c r="B61360" s="254"/>
    </row>
    <row r="61361" spans="1:2" x14ac:dyDescent="0.2">
      <c r="A61361" s="253"/>
      <c r="B61361" s="254"/>
    </row>
    <row r="61362" spans="1:2" x14ac:dyDescent="0.2">
      <c r="A61362" s="253"/>
      <c r="B61362" s="254"/>
    </row>
    <row r="61363" spans="1:2" x14ac:dyDescent="0.2">
      <c r="A61363" s="253"/>
      <c r="B61363" s="254"/>
    </row>
    <row r="61364" spans="1:2" x14ac:dyDescent="0.2">
      <c r="A61364" s="253"/>
      <c r="B61364" s="254"/>
    </row>
    <row r="61365" spans="1:2" x14ac:dyDescent="0.2">
      <c r="A61365" s="253"/>
      <c r="B61365" s="254"/>
    </row>
    <row r="61366" spans="1:2" x14ac:dyDescent="0.2">
      <c r="A61366" s="253"/>
      <c r="B61366" s="254"/>
    </row>
    <row r="61367" spans="1:2" x14ac:dyDescent="0.2">
      <c r="A61367" s="253"/>
      <c r="B61367" s="254"/>
    </row>
    <row r="61368" spans="1:2" x14ac:dyDescent="0.2">
      <c r="A61368" s="253"/>
      <c r="B61368" s="254"/>
    </row>
    <row r="61369" spans="1:2" x14ac:dyDescent="0.2">
      <c r="A61369" s="253"/>
      <c r="B61369" s="254"/>
    </row>
    <row r="61370" spans="1:2" x14ac:dyDescent="0.2">
      <c r="A61370" s="253"/>
      <c r="B61370" s="254"/>
    </row>
    <row r="61371" spans="1:2" x14ac:dyDescent="0.2">
      <c r="A61371" s="253"/>
      <c r="B61371" s="254"/>
    </row>
    <row r="61372" spans="1:2" x14ac:dyDescent="0.2">
      <c r="A61372" s="253"/>
      <c r="B61372" s="254"/>
    </row>
    <row r="61373" spans="1:2" x14ac:dyDescent="0.2">
      <c r="A61373" s="253"/>
      <c r="B61373" s="254"/>
    </row>
    <row r="61374" spans="1:2" x14ac:dyDescent="0.2">
      <c r="A61374" s="253"/>
      <c r="B61374" s="254"/>
    </row>
    <row r="61375" spans="1:2" x14ac:dyDescent="0.2">
      <c r="A61375" s="253"/>
      <c r="B61375" s="254"/>
    </row>
    <row r="61376" spans="1:2" x14ac:dyDescent="0.2">
      <c r="A61376" s="253"/>
      <c r="B61376" s="254"/>
    </row>
    <row r="61377" spans="1:2" x14ac:dyDescent="0.2">
      <c r="A61377" s="253"/>
      <c r="B61377" s="254"/>
    </row>
    <row r="61378" spans="1:2" x14ac:dyDescent="0.2">
      <c r="A61378" s="253"/>
      <c r="B61378" s="254"/>
    </row>
    <row r="61379" spans="1:2" x14ac:dyDescent="0.2">
      <c r="A61379" s="253"/>
      <c r="B61379" s="254"/>
    </row>
    <row r="61380" spans="1:2" x14ac:dyDescent="0.2">
      <c r="A61380" s="253"/>
      <c r="B61380" s="254"/>
    </row>
    <row r="61381" spans="1:2" x14ac:dyDescent="0.2">
      <c r="A61381" s="253"/>
      <c r="B61381" s="254"/>
    </row>
    <row r="61382" spans="1:2" x14ac:dyDescent="0.2">
      <c r="A61382" s="253"/>
      <c r="B61382" s="254"/>
    </row>
    <row r="61383" spans="1:2" x14ac:dyDescent="0.2">
      <c r="A61383" s="253"/>
      <c r="B61383" s="254"/>
    </row>
    <row r="61384" spans="1:2" x14ac:dyDescent="0.2">
      <c r="A61384" s="253"/>
      <c r="B61384" s="254"/>
    </row>
    <row r="61385" spans="1:2" x14ac:dyDescent="0.2">
      <c r="A61385" s="253"/>
      <c r="B61385" s="254"/>
    </row>
    <row r="61386" spans="1:2" x14ac:dyDescent="0.2">
      <c r="A61386" s="253"/>
      <c r="B61386" s="254"/>
    </row>
    <row r="61387" spans="1:2" x14ac:dyDescent="0.2">
      <c r="A61387" s="253"/>
      <c r="B61387" s="254"/>
    </row>
    <row r="61388" spans="1:2" x14ac:dyDescent="0.2">
      <c r="A61388" s="253"/>
      <c r="B61388" s="254"/>
    </row>
    <row r="61389" spans="1:2" x14ac:dyDescent="0.2">
      <c r="A61389" s="253"/>
      <c r="B61389" s="254"/>
    </row>
    <row r="61390" spans="1:2" x14ac:dyDescent="0.2">
      <c r="A61390" s="253"/>
      <c r="B61390" s="254"/>
    </row>
    <row r="61391" spans="1:2" x14ac:dyDescent="0.2">
      <c r="A61391" s="253"/>
      <c r="B61391" s="254"/>
    </row>
    <row r="61392" spans="1:2" x14ac:dyDescent="0.2">
      <c r="A61392" s="253"/>
      <c r="B61392" s="254"/>
    </row>
    <row r="61393" spans="1:2" x14ac:dyDescent="0.2">
      <c r="A61393" s="253"/>
      <c r="B61393" s="254"/>
    </row>
    <row r="61394" spans="1:2" x14ac:dyDescent="0.2">
      <c r="A61394" s="253"/>
      <c r="B61394" s="254"/>
    </row>
    <row r="61395" spans="1:2" x14ac:dyDescent="0.2">
      <c r="A61395" s="253"/>
      <c r="B61395" s="254"/>
    </row>
    <row r="61396" spans="1:2" x14ac:dyDescent="0.2">
      <c r="A61396" s="253"/>
      <c r="B61396" s="254"/>
    </row>
    <row r="61397" spans="1:2" x14ac:dyDescent="0.2">
      <c r="A61397" s="253"/>
      <c r="B61397" s="254"/>
    </row>
    <row r="61398" spans="1:2" x14ac:dyDescent="0.2">
      <c r="A61398" s="253"/>
      <c r="B61398" s="254"/>
    </row>
    <row r="61399" spans="1:2" x14ac:dyDescent="0.2">
      <c r="A61399" s="253"/>
      <c r="B61399" s="254"/>
    </row>
    <row r="61400" spans="1:2" x14ac:dyDescent="0.2">
      <c r="A61400" s="253"/>
      <c r="B61400" s="254"/>
    </row>
    <row r="61401" spans="1:2" x14ac:dyDescent="0.2">
      <c r="A61401" s="253"/>
      <c r="B61401" s="254"/>
    </row>
    <row r="61402" spans="1:2" x14ac:dyDescent="0.2">
      <c r="A61402" s="253"/>
      <c r="B61402" s="254"/>
    </row>
    <row r="61403" spans="1:2" x14ac:dyDescent="0.2">
      <c r="A61403" s="253"/>
      <c r="B61403" s="254"/>
    </row>
    <row r="61404" spans="1:2" x14ac:dyDescent="0.2">
      <c r="A61404" s="253"/>
      <c r="B61404" s="254"/>
    </row>
    <row r="61405" spans="1:2" x14ac:dyDescent="0.2">
      <c r="A61405" s="253"/>
      <c r="B61405" s="254"/>
    </row>
    <row r="61406" spans="1:2" x14ac:dyDescent="0.2">
      <c r="A61406" s="253"/>
      <c r="B61406" s="254"/>
    </row>
    <row r="61407" spans="1:2" x14ac:dyDescent="0.2">
      <c r="A61407" s="253"/>
      <c r="B61407" s="254"/>
    </row>
    <row r="61408" spans="1:2" x14ac:dyDescent="0.2">
      <c r="A61408" s="253"/>
      <c r="B61408" s="254"/>
    </row>
    <row r="61409" spans="1:2" x14ac:dyDescent="0.2">
      <c r="A61409" s="253"/>
      <c r="B61409" s="254"/>
    </row>
    <row r="61410" spans="1:2" x14ac:dyDescent="0.2">
      <c r="A61410" s="253"/>
      <c r="B61410" s="254"/>
    </row>
    <row r="61411" spans="1:2" x14ac:dyDescent="0.2">
      <c r="A61411" s="253"/>
      <c r="B61411" s="254"/>
    </row>
    <row r="61412" spans="1:2" x14ac:dyDescent="0.2">
      <c r="A61412" s="253"/>
      <c r="B61412" s="254"/>
    </row>
    <row r="61413" spans="1:2" x14ac:dyDescent="0.2">
      <c r="A61413" s="253"/>
      <c r="B61413" s="254"/>
    </row>
    <row r="61414" spans="1:2" x14ac:dyDescent="0.2">
      <c r="A61414" s="253"/>
      <c r="B61414" s="254"/>
    </row>
    <row r="61415" spans="1:2" x14ac:dyDescent="0.2">
      <c r="A61415" s="253"/>
      <c r="B61415" s="254"/>
    </row>
    <row r="61416" spans="1:2" x14ac:dyDescent="0.2">
      <c r="A61416" s="253"/>
      <c r="B61416" s="254"/>
    </row>
    <row r="61417" spans="1:2" x14ac:dyDescent="0.2">
      <c r="A61417" s="253"/>
      <c r="B61417" s="254"/>
    </row>
    <row r="61418" spans="1:2" x14ac:dyDescent="0.2">
      <c r="A61418" s="253"/>
      <c r="B61418" s="254"/>
    </row>
    <row r="61419" spans="1:2" x14ac:dyDescent="0.2">
      <c r="A61419" s="253"/>
      <c r="B61419" s="254"/>
    </row>
    <row r="61420" spans="1:2" x14ac:dyDescent="0.2">
      <c r="A61420" s="253"/>
      <c r="B61420" s="254"/>
    </row>
    <row r="61421" spans="1:2" x14ac:dyDescent="0.2">
      <c r="A61421" s="253"/>
      <c r="B61421" s="254"/>
    </row>
    <row r="61422" spans="1:2" x14ac:dyDescent="0.2">
      <c r="A61422" s="253"/>
      <c r="B61422" s="254"/>
    </row>
    <row r="61423" spans="1:2" x14ac:dyDescent="0.2">
      <c r="A61423" s="253"/>
      <c r="B61423" s="254"/>
    </row>
    <row r="61424" spans="1:2" x14ac:dyDescent="0.2">
      <c r="A61424" s="253"/>
      <c r="B61424" s="254"/>
    </row>
    <row r="61425" spans="1:2" x14ac:dyDescent="0.2">
      <c r="A61425" s="253"/>
      <c r="B61425" s="254"/>
    </row>
    <row r="61426" spans="1:2" x14ac:dyDescent="0.2">
      <c r="A61426" s="253"/>
      <c r="B61426" s="254"/>
    </row>
    <row r="61427" spans="1:2" x14ac:dyDescent="0.2">
      <c r="A61427" s="253"/>
      <c r="B61427" s="254"/>
    </row>
    <row r="61428" spans="1:2" x14ac:dyDescent="0.2">
      <c r="A61428" s="253"/>
      <c r="B61428" s="254"/>
    </row>
    <row r="61429" spans="1:2" x14ac:dyDescent="0.2">
      <c r="A61429" s="253"/>
      <c r="B61429" s="254"/>
    </row>
    <row r="61430" spans="1:2" x14ac:dyDescent="0.2">
      <c r="A61430" s="253"/>
      <c r="B61430" s="254"/>
    </row>
    <row r="61431" spans="1:2" x14ac:dyDescent="0.2">
      <c r="A61431" s="253"/>
      <c r="B61431" s="254"/>
    </row>
    <row r="61432" spans="1:2" x14ac:dyDescent="0.2">
      <c r="A61432" s="253"/>
      <c r="B61432" s="254"/>
    </row>
    <row r="61433" spans="1:2" x14ac:dyDescent="0.2">
      <c r="A61433" s="253"/>
      <c r="B61433" s="254"/>
    </row>
    <row r="61434" spans="1:2" x14ac:dyDescent="0.2">
      <c r="A61434" s="253"/>
      <c r="B61434" s="254"/>
    </row>
    <row r="61435" spans="1:2" x14ac:dyDescent="0.2">
      <c r="A61435" s="253"/>
      <c r="B61435" s="254"/>
    </row>
    <row r="61436" spans="1:2" x14ac:dyDescent="0.2">
      <c r="A61436" s="253"/>
      <c r="B61436" s="254"/>
    </row>
    <row r="61437" spans="1:2" x14ac:dyDescent="0.2">
      <c r="A61437" s="253"/>
      <c r="B61437" s="254"/>
    </row>
    <row r="61438" spans="1:2" x14ac:dyDescent="0.2">
      <c r="A61438" s="253"/>
      <c r="B61438" s="254"/>
    </row>
    <row r="61439" spans="1:2" x14ac:dyDescent="0.2">
      <c r="A61439" s="253"/>
      <c r="B61439" s="254"/>
    </row>
    <row r="61440" spans="1:2" x14ac:dyDescent="0.2">
      <c r="A61440" s="253"/>
      <c r="B61440" s="254"/>
    </row>
    <row r="61441" spans="1:2" x14ac:dyDescent="0.2">
      <c r="A61441" s="253"/>
      <c r="B61441" s="254"/>
    </row>
    <row r="61442" spans="1:2" x14ac:dyDescent="0.2">
      <c r="A61442" s="253"/>
      <c r="B61442" s="254"/>
    </row>
    <row r="61443" spans="1:2" x14ac:dyDescent="0.2">
      <c r="A61443" s="253"/>
      <c r="B61443" s="254"/>
    </row>
    <row r="61444" spans="1:2" x14ac:dyDescent="0.2">
      <c r="A61444" s="253"/>
      <c r="B61444" s="254"/>
    </row>
    <row r="61445" spans="1:2" x14ac:dyDescent="0.2">
      <c r="A61445" s="253"/>
      <c r="B61445" s="254"/>
    </row>
    <row r="61446" spans="1:2" x14ac:dyDescent="0.2">
      <c r="A61446" s="253"/>
      <c r="B61446" s="254"/>
    </row>
    <row r="61447" spans="1:2" x14ac:dyDescent="0.2">
      <c r="A61447" s="253"/>
      <c r="B61447" s="254"/>
    </row>
    <row r="61448" spans="1:2" x14ac:dyDescent="0.2">
      <c r="A61448" s="253"/>
      <c r="B61448" s="254"/>
    </row>
    <row r="61449" spans="1:2" x14ac:dyDescent="0.2">
      <c r="A61449" s="253"/>
      <c r="B61449" s="254"/>
    </row>
    <row r="61450" spans="1:2" x14ac:dyDescent="0.2">
      <c r="A61450" s="253"/>
      <c r="B61450" s="254"/>
    </row>
    <row r="61451" spans="1:2" x14ac:dyDescent="0.2">
      <c r="A61451" s="253"/>
      <c r="B61451" s="254"/>
    </row>
    <row r="61452" spans="1:2" x14ac:dyDescent="0.2">
      <c r="A61452" s="253"/>
      <c r="B61452" s="254"/>
    </row>
    <row r="61453" spans="1:2" x14ac:dyDescent="0.2">
      <c r="A61453" s="253"/>
      <c r="B61453" s="254"/>
    </row>
    <row r="61454" spans="1:2" x14ac:dyDescent="0.2">
      <c r="A61454" s="253"/>
      <c r="B61454" s="254"/>
    </row>
    <row r="61455" spans="1:2" x14ac:dyDescent="0.2">
      <c r="A61455" s="253"/>
      <c r="B61455" s="254"/>
    </row>
    <row r="61456" spans="1:2" x14ac:dyDescent="0.2">
      <c r="A61456" s="253"/>
      <c r="B61456" s="254"/>
    </row>
    <row r="61457" spans="1:2" x14ac:dyDescent="0.2">
      <c r="A61457" s="253"/>
      <c r="B61457" s="254"/>
    </row>
    <row r="61458" spans="1:2" x14ac:dyDescent="0.2">
      <c r="A61458" s="253"/>
      <c r="B61458" s="254"/>
    </row>
    <row r="61459" spans="1:2" x14ac:dyDescent="0.2">
      <c r="A61459" s="253"/>
      <c r="B61459" s="254"/>
    </row>
    <row r="61460" spans="1:2" x14ac:dyDescent="0.2">
      <c r="A61460" s="253"/>
      <c r="B61460" s="254"/>
    </row>
    <row r="61461" spans="1:2" x14ac:dyDescent="0.2">
      <c r="A61461" s="253"/>
      <c r="B61461" s="254"/>
    </row>
    <row r="61462" spans="1:2" x14ac:dyDescent="0.2">
      <c r="A61462" s="253"/>
      <c r="B61462" s="254"/>
    </row>
    <row r="61463" spans="1:2" x14ac:dyDescent="0.2">
      <c r="A61463" s="253"/>
      <c r="B61463" s="254"/>
    </row>
    <row r="61464" spans="1:2" x14ac:dyDescent="0.2">
      <c r="A61464" s="253"/>
      <c r="B61464" s="254"/>
    </row>
    <row r="61465" spans="1:2" x14ac:dyDescent="0.2">
      <c r="A61465" s="253"/>
      <c r="B61465" s="254"/>
    </row>
    <row r="61466" spans="1:2" x14ac:dyDescent="0.2">
      <c r="A61466" s="253"/>
      <c r="B61466" s="254"/>
    </row>
    <row r="61467" spans="1:2" x14ac:dyDescent="0.2">
      <c r="A61467" s="253"/>
      <c r="B61467" s="254"/>
    </row>
    <row r="61468" spans="1:2" x14ac:dyDescent="0.2">
      <c r="A61468" s="253"/>
      <c r="B61468" s="254"/>
    </row>
    <row r="61469" spans="1:2" x14ac:dyDescent="0.2">
      <c r="A61469" s="253"/>
      <c r="B61469" s="254"/>
    </row>
    <row r="61470" spans="1:2" x14ac:dyDescent="0.2">
      <c r="A61470" s="253"/>
      <c r="B61470" s="254"/>
    </row>
    <row r="61471" spans="1:2" x14ac:dyDescent="0.2">
      <c r="A61471" s="253"/>
      <c r="B61471" s="254"/>
    </row>
    <row r="61472" spans="1:2" x14ac:dyDescent="0.2">
      <c r="A61472" s="253"/>
      <c r="B61472" s="254"/>
    </row>
    <row r="61473" spans="1:2" x14ac:dyDescent="0.2">
      <c r="A61473" s="253"/>
      <c r="B61473" s="254"/>
    </row>
    <row r="61474" spans="1:2" x14ac:dyDescent="0.2">
      <c r="A61474" s="253"/>
      <c r="B61474" s="254"/>
    </row>
    <row r="61475" spans="1:2" x14ac:dyDescent="0.2">
      <c r="A61475" s="253"/>
      <c r="B61475" s="254"/>
    </row>
    <row r="61476" spans="1:2" x14ac:dyDescent="0.2">
      <c r="A61476" s="253"/>
      <c r="B61476" s="254"/>
    </row>
    <row r="61477" spans="1:2" x14ac:dyDescent="0.2">
      <c r="A61477" s="253"/>
      <c r="B61477" s="254"/>
    </row>
    <row r="61478" spans="1:2" x14ac:dyDescent="0.2">
      <c r="A61478" s="253"/>
      <c r="B61478" s="254"/>
    </row>
    <row r="61479" spans="1:2" x14ac:dyDescent="0.2">
      <c r="A61479" s="253"/>
      <c r="B61479" s="254"/>
    </row>
    <row r="61480" spans="1:2" x14ac:dyDescent="0.2">
      <c r="A61480" s="253"/>
      <c r="B61480" s="254"/>
    </row>
    <row r="61481" spans="1:2" x14ac:dyDescent="0.2">
      <c r="A61481" s="253"/>
      <c r="B61481" s="254"/>
    </row>
    <row r="61482" spans="1:2" x14ac:dyDescent="0.2">
      <c r="A61482" s="253"/>
      <c r="B61482" s="254"/>
    </row>
    <row r="61483" spans="1:2" x14ac:dyDescent="0.2">
      <c r="A61483" s="253"/>
      <c r="B61483" s="254"/>
    </row>
    <row r="61484" spans="1:2" x14ac:dyDescent="0.2">
      <c r="A61484" s="253"/>
      <c r="B61484" s="254"/>
    </row>
    <row r="61485" spans="1:2" x14ac:dyDescent="0.2">
      <c r="A61485" s="253"/>
      <c r="B61485" s="254"/>
    </row>
    <row r="61486" spans="1:2" x14ac:dyDescent="0.2">
      <c r="A61486" s="253"/>
      <c r="B61486" s="254"/>
    </row>
    <row r="61487" spans="1:2" x14ac:dyDescent="0.2">
      <c r="A61487" s="253"/>
      <c r="B61487" s="254"/>
    </row>
    <row r="61488" spans="1:2" x14ac:dyDescent="0.2">
      <c r="A61488" s="253"/>
      <c r="B61488" s="254"/>
    </row>
    <row r="61489" spans="1:2" x14ac:dyDescent="0.2">
      <c r="A61489" s="253"/>
      <c r="B61489" s="254"/>
    </row>
    <row r="61490" spans="1:2" x14ac:dyDescent="0.2">
      <c r="A61490" s="253"/>
      <c r="B61490" s="254"/>
    </row>
    <row r="61491" spans="1:2" x14ac:dyDescent="0.2">
      <c r="A61491" s="253"/>
      <c r="B61491" s="254"/>
    </row>
    <row r="61492" spans="1:2" x14ac:dyDescent="0.2">
      <c r="A61492" s="253"/>
      <c r="B61492" s="254"/>
    </row>
    <row r="61493" spans="1:2" x14ac:dyDescent="0.2">
      <c r="A61493" s="253"/>
      <c r="B61493" s="254"/>
    </row>
    <row r="61494" spans="1:2" x14ac:dyDescent="0.2">
      <c r="A61494" s="253"/>
      <c r="B61494" s="254"/>
    </row>
    <row r="61495" spans="1:2" x14ac:dyDescent="0.2">
      <c r="A61495" s="253"/>
      <c r="B61495" s="254"/>
    </row>
    <row r="61496" spans="1:2" x14ac:dyDescent="0.2">
      <c r="A61496" s="253"/>
      <c r="B61496" s="254"/>
    </row>
    <row r="61497" spans="1:2" x14ac:dyDescent="0.2">
      <c r="A61497" s="253"/>
      <c r="B61497" s="254"/>
    </row>
    <row r="61498" spans="1:2" x14ac:dyDescent="0.2">
      <c r="A61498" s="253"/>
      <c r="B61498" s="254"/>
    </row>
    <row r="61499" spans="1:2" x14ac:dyDescent="0.2">
      <c r="A61499" s="253"/>
      <c r="B61499" s="254"/>
    </row>
    <row r="61500" spans="1:2" x14ac:dyDescent="0.2">
      <c r="A61500" s="253"/>
      <c r="B61500" s="254"/>
    </row>
    <row r="61501" spans="1:2" x14ac:dyDescent="0.2">
      <c r="A61501" s="253"/>
      <c r="B61501" s="254"/>
    </row>
    <row r="61502" spans="1:2" x14ac:dyDescent="0.2">
      <c r="A61502" s="253"/>
      <c r="B61502" s="254"/>
    </row>
    <row r="61503" spans="1:2" x14ac:dyDescent="0.2">
      <c r="A61503" s="253"/>
      <c r="B61503" s="254"/>
    </row>
    <row r="61504" spans="1:2" x14ac:dyDescent="0.2">
      <c r="A61504" s="253"/>
      <c r="B61504" s="254"/>
    </row>
    <row r="61505" spans="1:2" x14ac:dyDescent="0.2">
      <c r="A61505" s="253"/>
      <c r="B61505" s="254"/>
    </row>
    <row r="61506" spans="1:2" x14ac:dyDescent="0.2">
      <c r="A61506" s="253"/>
      <c r="B61506" s="254"/>
    </row>
    <row r="61507" spans="1:2" x14ac:dyDescent="0.2">
      <c r="A61507" s="253"/>
      <c r="B61507" s="254"/>
    </row>
    <row r="61508" spans="1:2" x14ac:dyDescent="0.2">
      <c r="A61508" s="253"/>
      <c r="B61508" s="254"/>
    </row>
    <row r="61509" spans="1:2" x14ac:dyDescent="0.2">
      <c r="A61509" s="253"/>
      <c r="B61509" s="254"/>
    </row>
    <row r="61510" spans="1:2" x14ac:dyDescent="0.2">
      <c r="A61510" s="253"/>
      <c r="B61510" s="254"/>
    </row>
    <row r="61511" spans="1:2" x14ac:dyDescent="0.2">
      <c r="A61511" s="253"/>
      <c r="B61511" s="254"/>
    </row>
    <row r="61512" spans="1:2" x14ac:dyDescent="0.2">
      <c r="A61512" s="253"/>
      <c r="B61512" s="254"/>
    </row>
    <row r="61513" spans="1:2" x14ac:dyDescent="0.2">
      <c r="A61513" s="253"/>
      <c r="B61513" s="254"/>
    </row>
    <row r="61514" spans="1:2" x14ac:dyDescent="0.2">
      <c r="A61514" s="253"/>
      <c r="B61514" s="254"/>
    </row>
    <row r="61515" spans="1:2" x14ac:dyDescent="0.2">
      <c r="A61515" s="253"/>
      <c r="B61515" s="254"/>
    </row>
    <row r="61516" spans="1:2" x14ac:dyDescent="0.2">
      <c r="A61516" s="253"/>
      <c r="B61516" s="254"/>
    </row>
    <row r="61517" spans="1:2" x14ac:dyDescent="0.2">
      <c r="A61517" s="253"/>
      <c r="B61517" s="254"/>
    </row>
    <row r="61518" spans="1:2" x14ac:dyDescent="0.2">
      <c r="A61518" s="253"/>
      <c r="B61518" s="254"/>
    </row>
    <row r="61519" spans="1:2" x14ac:dyDescent="0.2">
      <c r="A61519" s="253"/>
      <c r="B61519" s="254"/>
    </row>
    <row r="61520" spans="1:2" x14ac:dyDescent="0.2">
      <c r="A61520" s="253"/>
      <c r="B61520" s="254"/>
    </row>
    <row r="61521" spans="1:2" x14ac:dyDescent="0.2">
      <c r="A61521" s="253"/>
      <c r="B61521" s="254"/>
    </row>
    <row r="61522" spans="1:2" x14ac:dyDescent="0.2">
      <c r="A61522" s="253"/>
      <c r="B61522" s="254"/>
    </row>
    <row r="61523" spans="1:2" x14ac:dyDescent="0.2">
      <c r="A61523" s="253"/>
      <c r="B61523" s="254"/>
    </row>
    <row r="61524" spans="1:2" x14ac:dyDescent="0.2">
      <c r="A61524" s="253"/>
      <c r="B61524" s="254"/>
    </row>
    <row r="61525" spans="1:2" x14ac:dyDescent="0.2">
      <c r="A61525" s="253"/>
      <c r="B61525" s="254"/>
    </row>
    <row r="61526" spans="1:2" x14ac:dyDescent="0.2">
      <c r="A61526" s="253"/>
      <c r="B61526" s="254"/>
    </row>
    <row r="61527" spans="1:2" x14ac:dyDescent="0.2">
      <c r="A61527" s="253"/>
      <c r="B61527" s="254"/>
    </row>
    <row r="61528" spans="1:2" x14ac:dyDescent="0.2">
      <c r="A61528" s="253"/>
      <c r="B61528" s="254"/>
    </row>
    <row r="61529" spans="1:2" x14ac:dyDescent="0.2">
      <c r="A61529" s="253"/>
      <c r="B61529" s="254"/>
    </row>
    <row r="61530" spans="1:2" x14ac:dyDescent="0.2">
      <c r="A61530" s="253"/>
      <c r="B61530" s="254"/>
    </row>
    <row r="61531" spans="1:2" x14ac:dyDescent="0.2">
      <c r="A61531" s="253"/>
      <c r="B61531" s="254"/>
    </row>
    <row r="61532" spans="1:2" x14ac:dyDescent="0.2">
      <c r="A61532" s="253"/>
      <c r="B61532" s="254"/>
    </row>
    <row r="61533" spans="1:2" x14ac:dyDescent="0.2">
      <c r="A61533" s="253"/>
      <c r="B61533" s="254"/>
    </row>
    <row r="61534" spans="1:2" x14ac:dyDescent="0.2">
      <c r="A61534" s="253"/>
      <c r="B61534" s="254"/>
    </row>
    <row r="61535" spans="1:2" x14ac:dyDescent="0.2">
      <c r="A61535" s="253"/>
      <c r="B61535" s="254"/>
    </row>
    <row r="61536" spans="1:2" x14ac:dyDescent="0.2">
      <c r="A61536" s="253"/>
      <c r="B61536" s="254"/>
    </row>
    <row r="61537" spans="1:2" x14ac:dyDescent="0.2">
      <c r="A61537" s="253"/>
      <c r="B61537" s="254"/>
    </row>
    <row r="61538" spans="1:2" x14ac:dyDescent="0.2">
      <c r="A61538" s="253"/>
      <c r="B61538" s="254"/>
    </row>
    <row r="61539" spans="1:2" x14ac:dyDescent="0.2">
      <c r="A61539" s="253"/>
      <c r="B61539" s="254"/>
    </row>
    <row r="61540" spans="1:2" x14ac:dyDescent="0.2">
      <c r="A61540" s="253"/>
      <c r="B61540" s="254"/>
    </row>
    <row r="61541" spans="1:2" x14ac:dyDescent="0.2">
      <c r="A61541" s="253"/>
      <c r="B61541" s="254"/>
    </row>
    <row r="61542" spans="1:2" x14ac:dyDescent="0.2">
      <c r="A61542" s="253"/>
      <c r="B61542" s="254"/>
    </row>
    <row r="61543" spans="1:2" x14ac:dyDescent="0.2">
      <c r="A61543" s="253"/>
      <c r="B61543" s="254"/>
    </row>
    <row r="61544" spans="1:2" x14ac:dyDescent="0.2">
      <c r="A61544" s="253"/>
      <c r="B61544" s="254"/>
    </row>
    <row r="61545" spans="1:2" x14ac:dyDescent="0.2">
      <c r="A61545" s="253"/>
      <c r="B61545" s="254"/>
    </row>
    <row r="61546" spans="1:2" x14ac:dyDescent="0.2">
      <c r="A61546" s="253"/>
      <c r="B61546" s="254"/>
    </row>
    <row r="61547" spans="1:2" x14ac:dyDescent="0.2">
      <c r="A61547" s="253"/>
      <c r="B61547" s="254"/>
    </row>
    <row r="61548" spans="1:2" x14ac:dyDescent="0.2">
      <c r="A61548" s="253"/>
      <c r="B61548" s="254"/>
    </row>
    <row r="61549" spans="1:2" x14ac:dyDescent="0.2">
      <c r="A61549" s="253"/>
      <c r="B61549" s="254"/>
    </row>
    <row r="61550" spans="1:2" x14ac:dyDescent="0.2">
      <c r="A61550" s="253"/>
      <c r="B61550" s="254"/>
    </row>
    <row r="61551" spans="1:2" x14ac:dyDescent="0.2">
      <c r="A61551" s="253"/>
      <c r="B61551" s="254"/>
    </row>
    <row r="61552" spans="1:2" x14ac:dyDescent="0.2">
      <c r="A61552" s="253"/>
      <c r="B61552" s="254"/>
    </row>
    <row r="61553" spans="1:2" x14ac:dyDescent="0.2">
      <c r="A61553" s="253"/>
      <c r="B61553" s="254"/>
    </row>
    <row r="61554" spans="1:2" x14ac:dyDescent="0.2">
      <c r="A61554" s="253"/>
      <c r="B61554" s="254"/>
    </row>
    <row r="61555" spans="1:2" x14ac:dyDescent="0.2">
      <c r="A61555" s="253"/>
      <c r="B61555" s="254"/>
    </row>
    <row r="61556" spans="1:2" x14ac:dyDescent="0.2">
      <c r="A61556" s="253"/>
      <c r="B61556" s="254"/>
    </row>
    <row r="61557" spans="1:2" x14ac:dyDescent="0.2">
      <c r="A61557" s="253"/>
      <c r="B61557" s="254"/>
    </row>
    <row r="61558" spans="1:2" x14ac:dyDescent="0.2">
      <c r="A61558" s="253"/>
      <c r="B61558" s="254"/>
    </row>
    <row r="61559" spans="1:2" x14ac:dyDescent="0.2">
      <c r="A61559" s="253"/>
      <c r="B61559" s="254"/>
    </row>
    <row r="61560" spans="1:2" x14ac:dyDescent="0.2">
      <c r="A61560" s="253"/>
      <c r="B61560" s="254"/>
    </row>
    <row r="61561" spans="1:2" x14ac:dyDescent="0.2">
      <c r="A61561" s="253"/>
      <c r="B61561" s="254"/>
    </row>
    <row r="61562" spans="1:2" x14ac:dyDescent="0.2">
      <c r="A61562" s="253"/>
      <c r="B61562" s="254"/>
    </row>
    <row r="61563" spans="1:2" x14ac:dyDescent="0.2">
      <c r="A61563" s="253"/>
      <c r="B61563" s="254"/>
    </row>
    <row r="61564" spans="1:2" x14ac:dyDescent="0.2">
      <c r="A61564" s="253"/>
      <c r="B61564" s="254"/>
    </row>
    <row r="61565" spans="1:2" x14ac:dyDescent="0.2">
      <c r="A61565" s="253"/>
      <c r="B61565" s="254"/>
    </row>
    <row r="61566" spans="1:2" x14ac:dyDescent="0.2">
      <c r="A61566" s="253"/>
      <c r="B61566" s="254"/>
    </row>
    <row r="61567" spans="1:2" x14ac:dyDescent="0.2">
      <c r="A61567" s="253"/>
      <c r="B61567" s="254"/>
    </row>
    <row r="61568" spans="1:2" x14ac:dyDescent="0.2">
      <c r="A61568" s="253"/>
      <c r="B61568" s="254"/>
    </row>
    <row r="61569" spans="1:2" x14ac:dyDescent="0.2">
      <c r="A61569" s="253"/>
      <c r="B61569" s="254"/>
    </row>
    <row r="61570" spans="1:2" x14ac:dyDescent="0.2">
      <c r="A61570" s="253"/>
      <c r="B61570" s="254"/>
    </row>
    <row r="61571" spans="1:2" x14ac:dyDescent="0.2">
      <c r="A61571" s="253"/>
      <c r="B61571" s="254"/>
    </row>
    <row r="61572" spans="1:2" x14ac:dyDescent="0.2">
      <c r="A61572" s="253"/>
      <c r="B61572" s="254"/>
    </row>
    <row r="61573" spans="1:2" x14ac:dyDescent="0.2">
      <c r="A61573" s="253"/>
      <c r="B61573" s="254"/>
    </row>
    <row r="61574" spans="1:2" x14ac:dyDescent="0.2">
      <c r="A61574" s="253"/>
      <c r="B61574" s="254"/>
    </row>
    <row r="61575" spans="1:2" x14ac:dyDescent="0.2">
      <c r="A61575" s="253"/>
      <c r="B61575" s="254"/>
    </row>
    <row r="61576" spans="1:2" x14ac:dyDescent="0.2">
      <c r="A61576" s="253"/>
      <c r="B61576" s="254"/>
    </row>
    <row r="61577" spans="1:2" x14ac:dyDescent="0.2">
      <c r="A61577" s="253"/>
      <c r="B61577" s="254"/>
    </row>
    <row r="61578" spans="1:2" x14ac:dyDescent="0.2">
      <c r="A61578" s="253"/>
      <c r="B61578" s="254"/>
    </row>
    <row r="61579" spans="1:2" x14ac:dyDescent="0.2">
      <c r="A61579" s="253"/>
      <c r="B61579" s="254"/>
    </row>
    <row r="61580" spans="1:2" x14ac:dyDescent="0.2">
      <c r="A61580" s="253"/>
      <c r="B61580" s="254"/>
    </row>
    <row r="61581" spans="1:2" x14ac:dyDescent="0.2">
      <c r="A61581" s="253"/>
      <c r="B61581" s="254"/>
    </row>
    <row r="61582" spans="1:2" x14ac:dyDescent="0.2">
      <c r="A61582" s="253"/>
      <c r="B61582" s="254"/>
    </row>
    <row r="61583" spans="1:2" x14ac:dyDescent="0.2">
      <c r="A61583" s="253"/>
      <c r="B61583" s="254"/>
    </row>
    <row r="61584" spans="1:2" x14ac:dyDescent="0.2">
      <c r="A61584" s="253"/>
      <c r="B61584" s="254"/>
    </row>
    <row r="61585" spans="1:2" x14ac:dyDescent="0.2">
      <c r="A61585" s="253"/>
      <c r="B61585" s="254"/>
    </row>
    <row r="61586" spans="1:2" x14ac:dyDescent="0.2">
      <c r="A61586" s="253"/>
      <c r="B61586" s="254"/>
    </row>
    <row r="61587" spans="1:2" x14ac:dyDescent="0.2">
      <c r="A61587" s="253"/>
      <c r="B61587" s="254"/>
    </row>
    <row r="61588" spans="1:2" x14ac:dyDescent="0.2">
      <c r="A61588" s="253"/>
      <c r="B61588" s="254"/>
    </row>
    <row r="61589" spans="1:2" x14ac:dyDescent="0.2">
      <c r="A61589" s="253"/>
      <c r="B61589" s="254"/>
    </row>
    <row r="61590" spans="1:2" x14ac:dyDescent="0.2">
      <c r="A61590" s="253"/>
      <c r="B61590" s="254"/>
    </row>
    <row r="61591" spans="1:2" x14ac:dyDescent="0.2">
      <c r="A61591" s="253"/>
      <c r="B61591" s="254"/>
    </row>
    <row r="61592" spans="1:2" x14ac:dyDescent="0.2">
      <c r="A61592" s="253"/>
      <c r="B61592" s="254"/>
    </row>
    <row r="61593" spans="1:2" x14ac:dyDescent="0.2">
      <c r="A61593" s="253"/>
      <c r="B61593" s="254"/>
    </row>
    <row r="61594" spans="1:2" x14ac:dyDescent="0.2">
      <c r="A61594" s="253"/>
      <c r="B61594" s="254"/>
    </row>
    <row r="61595" spans="1:2" x14ac:dyDescent="0.2">
      <c r="A61595" s="253"/>
      <c r="B61595" s="254"/>
    </row>
    <row r="61596" spans="1:2" x14ac:dyDescent="0.2">
      <c r="A61596" s="253"/>
      <c r="B61596" s="254"/>
    </row>
    <row r="61597" spans="1:2" x14ac:dyDescent="0.2">
      <c r="A61597" s="253"/>
      <c r="B61597" s="254"/>
    </row>
    <row r="61598" spans="1:2" x14ac:dyDescent="0.2">
      <c r="A61598" s="253"/>
      <c r="B61598" s="254"/>
    </row>
    <row r="61599" spans="1:2" x14ac:dyDescent="0.2">
      <c r="A61599" s="253"/>
      <c r="B61599" s="254"/>
    </row>
    <row r="61600" spans="1:2" x14ac:dyDescent="0.2">
      <c r="A61600" s="253"/>
      <c r="B61600" s="254"/>
    </row>
    <row r="61601" spans="1:2" x14ac:dyDescent="0.2">
      <c r="A61601" s="253"/>
      <c r="B61601" s="254"/>
    </row>
    <row r="61602" spans="1:2" x14ac:dyDescent="0.2">
      <c r="A61602" s="253"/>
      <c r="B61602" s="254"/>
    </row>
    <row r="61603" spans="1:2" x14ac:dyDescent="0.2">
      <c r="A61603" s="253"/>
      <c r="B61603" s="254"/>
    </row>
    <row r="61604" spans="1:2" x14ac:dyDescent="0.2">
      <c r="A61604" s="253"/>
      <c r="B61604" s="254"/>
    </row>
    <row r="61605" spans="1:2" x14ac:dyDescent="0.2">
      <c r="A61605" s="253"/>
      <c r="B61605" s="254"/>
    </row>
    <row r="61606" spans="1:2" x14ac:dyDescent="0.2">
      <c r="A61606" s="253"/>
      <c r="B61606" s="254"/>
    </row>
    <row r="61607" spans="1:2" x14ac:dyDescent="0.2">
      <c r="A61607" s="253"/>
      <c r="B61607" s="254"/>
    </row>
    <row r="61608" spans="1:2" x14ac:dyDescent="0.2">
      <c r="A61608" s="253"/>
      <c r="B61608" s="254"/>
    </row>
    <row r="61609" spans="1:2" x14ac:dyDescent="0.2">
      <c r="A61609" s="253"/>
      <c r="B61609" s="254"/>
    </row>
    <row r="61610" spans="1:2" x14ac:dyDescent="0.2">
      <c r="A61610" s="253"/>
      <c r="B61610" s="254"/>
    </row>
    <row r="61611" spans="1:2" x14ac:dyDescent="0.2">
      <c r="A61611" s="253"/>
      <c r="B61611" s="254"/>
    </row>
    <row r="61612" spans="1:2" x14ac:dyDescent="0.2">
      <c r="A61612" s="253"/>
      <c r="B61612" s="254"/>
    </row>
    <row r="61613" spans="1:2" x14ac:dyDescent="0.2">
      <c r="A61613" s="253"/>
      <c r="B61613" s="254"/>
    </row>
    <row r="61614" spans="1:2" x14ac:dyDescent="0.2">
      <c r="A61614" s="253"/>
      <c r="B61614" s="254"/>
    </row>
    <row r="61615" spans="1:2" x14ac:dyDescent="0.2">
      <c r="A61615" s="253"/>
      <c r="B61615" s="254"/>
    </row>
    <row r="61616" spans="1:2" x14ac:dyDescent="0.2">
      <c r="A61616" s="253"/>
      <c r="B61616" s="254"/>
    </row>
    <row r="61617" spans="1:2" x14ac:dyDescent="0.2">
      <c r="A61617" s="253"/>
      <c r="B61617" s="254"/>
    </row>
    <row r="61618" spans="1:2" x14ac:dyDescent="0.2">
      <c r="A61618" s="253"/>
      <c r="B61618" s="254"/>
    </row>
    <row r="61619" spans="1:2" x14ac:dyDescent="0.2">
      <c r="A61619" s="253"/>
      <c r="B61619" s="254"/>
    </row>
    <row r="61620" spans="1:2" x14ac:dyDescent="0.2">
      <c r="A61620" s="253"/>
      <c r="B61620" s="254"/>
    </row>
    <row r="61621" spans="1:2" x14ac:dyDescent="0.2">
      <c r="A61621" s="253"/>
      <c r="B61621" s="254"/>
    </row>
    <row r="61622" spans="1:2" x14ac:dyDescent="0.2">
      <c r="A61622" s="253"/>
      <c r="B61622" s="254"/>
    </row>
    <row r="61623" spans="1:2" x14ac:dyDescent="0.2">
      <c r="A61623" s="253"/>
      <c r="B61623" s="254"/>
    </row>
    <row r="61624" spans="1:2" x14ac:dyDescent="0.2">
      <c r="A61624" s="253"/>
      <c r="B61624" s="254"/>
    </row>
    <row r="61625" spans="1:2" x14ac:dyDescent="0.2">
      <c r="A61625" s="253"/>
      <c r="B61625" s="254"/>
    </row>
    <row r="61626" spans="1:2" x14ac:dyDescent="0.2">
      <c r="A61626" s="253"/>
      <c r="B61626" s="254"/>
    </row>
    <row r="61627" spans="1:2" x14ac:dyDescent="0.2">
      <c r="A61627" s="253"/>
      <c r="B61627" s="254"/>
    </row>
    <row r="61628" spans="1:2" x14ac:dyDescent="0.2">
      <c r="A61628" s="253"/>
      <c r="B61628" s="254"/>
    </row>
    <row r="61629" spans="1:2" x14ac:dyDescent="0.2">
      <c r="A61629" s="253"/>
      <c r="B61629" s="254"/>
    </row>
    <row r="61630" spans="1:2" x14ac:dyDescent="0.2">
      <c r="A61630" s="253"/>
      <c r="B61630" s="254"/>
    </row>
    <row r="61631" spans="1:2" x14ac:dyDescent="0.2">
      <c r="A61631" s="253"/>
      <c r="B61631" s="254"/>
    </row>
    <row r="61632" spans="1:2" x14ac:dyDescent="0.2">
      <c r="A61632" s="253"/>
      <c r="B61632" s="254"/>
    </row>
    <row r="61633" spans="1:2" x14ac:dyDescent="0.2">
      <c r="A61633" s="253"/>
      <c r="B61633" s="254"/>
    </row>
    <row r="61634" spans="1:2" x14ac:dyDescent="0.2">
      <c r="A61634" s="253"/>
      <c r="B61634" s="254"/>
    </row>
    <row r="61635" spans="1:2" x14ac:dyDescent="0.2">
      <c r="A61635" s="253"/>
      <c r="B61635" s="254"/>
    </row>
    <row r="61636" spans="1:2" x14ac:dyDescent="0.2">
      <c r="A61636" s="253"/>
      <c r="B61636" s="254"/>
    </row>
    <row r="61637" spans="1:2" x14ac:dyDescent="0.2">
      <c r="A61637" s="253"/>
      <c r="B61637" s="254"/>
    </row>
    <row r="61638" spans="1:2" x14ac:dyDescent="0.2">
      <c r="A61638" s="253"/>
      <c r="B61638" s="254"/>
    </row>
    <row r="61639" spans="1:2" x14ac:dyDescent="0.2">
      <c r="A61639" s="253"/>
      <c r="B61639" s="254"/>
    </row>
    <row r="61640" spans="1:2" x14ac:dyDescent="0.2">
      <c r="A61640" s="253"/>
      <c r="B61640" s="254"/>
    </row>
    <row r="61641" spans="1:2" x14ac:dyDescent="0.2">
      <c r="A61641" s="253"/>
      <c r="B61641" s="254"/>
    </row>
    <row r="61642" spans="1:2" x14ac:dyDescent="0.2">
      <c r="A61642" s="253"/>
      <c r="B61642" s="254"/>
    </row>
    <row r="61643" spans="1:2" x14ac:dyDescent="0.2">
      <c r="A61643" s="253"/>
      <c r="B61643" s="254"/>
    </row>
    <row r="61644" spans="1:2" x14ac:dyDescent="0.2">
      <c r="A61644" s="253"/>
      <c r="B61644" s="254"/>
    </row>
    <row r="61645" spans="1:2" x14ac:dyDescent="0.2">
      <c r="A61645" s="253"/>
      <c r="B61645" s="254"/>
    </row>
    <row r="61646" spans="1:2" x14ac:dyDescent="0.2">
      <c r="A61646" s="253"/>
      <c r="B61646" s="254"/>
    </row>
    <row r="61647" spans="1:2" x14ac:dyDescent="0.2">
      <c r="A61647" s="253"/>
      <c r="B61647" s="254"/>
    </row>
    <row r="61648" spans="1:2" x14ac:dyDescent="0.2">
      <c r="A61648" s="253"/>
      <c r="B61648" s="254"/>
    </row>
    <row r="61649" spans="1:2" x14ac:dyDescent="0.2">
      <c r="A61649" s="253"/>
      <c r="B61649" s="254"/>
    </row>
    <row r="61650" spans="1:2" x14ac:dyDescent="0.2">
      <c r="A61650" s="253"/>
      <c r="B61650" s="254"/>
    </row>
    <row r="61651" spans="1:2" x14ac:dyDescent="0.2">
      <c r="A61651" s="253"/>
      <c r="B61651" s="254"/>
    </row>
    <row r="61652" spans="1:2" x14ac:dyDescent="0.2">
      <c r="A61652" s="253"/>
      <c r="B61652" s="254"/>
    </row>
    <row r="61653" spans="1:2" x14ac:dyDescent="0.2">
      <c r="A61653" s="253"/>
      <c r="B61653" s="254"/>
    </row>
    <row r="61654" spans="1:2" x14ac:dyDescent="0.2">
      <c r="A61654" s="253"/>
      <c r="B61654" s="254"/>
    </row>
    <row r="61655" spans="1:2" x14ac:dyDescent="0.2">
      <c r="A61655" s="253"/>
      <c r="B61655" s="254"/>
    </row>
    <row r="61656" spans="1:2" x14ac:dyDescent="0.2">
      <c r="A61656" s="253"/>
      <c r="B61656" s="254"/>
    </row>
    <row r="61657" spans="1:2" x14ac:dyDescent="0.2">
      <c r="A61657" s="253"/>
      <c r="B61657" s="254"/>
    </row>
    <row r="61658" spans="1:2" x14ac:dyDescent="0.2">
      <c r="A61658" s="253"/>
      <c r="B61658" s="254"/>
    </row>
    <row r="61659" spans="1:2" x14ac:dyDescent="0.2">
      <c r="A61659" s="253"/>
      <c r="B61659" s="254"/>
    </row>
    <row r="61660" spans="1:2" x14ac:dyDescent="0.2">
      <c r="A61660" s="253"/>
      <c r="B61660" s="254"/>
    </row>
    <row r="61661" spans="1:2" x14ac:dyDescent="0.2">
      <c r="A61661" s="253"/>
      <c r="B61661" s="254"/>
    </row>
    <row r="61662" spans="1:2" x14ac:dyDescent="0.2">
      <c r="A61662" s="253"/>
      <c r="B61662" s="254"/>
    </row>
    <row r="61663" spans="1:2" x14ac:dyDescent="0.2">
      <c r="A61663" s="253"/>
      <c r="B61663" s="254"/>
    </row>
    <row r="61664" spans="1:2" x14ac:dyDescent="0.2">
      <c r="A61664" s="253"/>
      <c r="B61664" s="254"/>
    </row>
    <row r="61665" spans="1:2" x14ac:dyDescent="0.2">
      <c r="A61665" s="253"/>
      <c r="B61665" s="254"/>
    </row>
    <row r="61666" spans="1:2" x14ac:dyDescent="0.2">
      <c r="A61666" s="253"/>
      <c r="B61666" s="254"/>
    </row>
    <row r="61667" spans="1:2" x14ac:dyDescent="0.2">
      <c r="A61667" s="253"/>
      <c r="B61667" s="254"/>
    </row>
    <row r="61668" spans="1:2" x14ac:dyDescent="0.2">
      <c r="A61668" s="253"/>
      <c r="B61668" s="254"/>
    </row>
    <row r="61669" spans="1:2" x14ac:dyDescent="0.2">
      <c r="A61669" s="253"/>
      <c r="B61669" s="254"/>
    </row>
    <row r="61670" spans="1:2" x14ac:dyDescent="0.2">
      <c r="A61670" s="253"/>
      <c r="B61670" s="254"/>
    </row>
    <row r="61671" spans="1:2" x14ac:dyDescent="0.2">
      <c r="A61671" s="253"/>
      <c r="B61671" s="254"/>
    </row>
    <row r="61672" spans="1:2" x14ac:dyDescent="0.2">
      <c r="A61672" s="253"/>
      <c r="B61672" s="254"/>
    </row>
    <row r="61673" spans="1:2" x14ac:dyDescent="0.2">
      <c r="A61673" s="253"/>
      <c r="B61673" s="254"/>
    </row>
    <row r="61674" spans="1:2" x14ac:dyDescent="0.2">
      <c r="A61674" s="253"/>
      <c r="B61674" s="254"/>
    </row>
    <row r="61675" spans="1:2" x14ac:dyDescent="0.2">
      <c r="A61675" s="253"/>
      <c r="B61675" s="254"/>
    </row>
    <row r="61676" spans="1:2" x14ac:dyDescent="0.2">
      <c r="A61676" s="253"/>
      <c r="B61676" s="254"/>
    </row>
    <row r="61677" spans="1:2" x14ac:dyDescent="0.2">
      <c r="A61677" s="253"/>
      <c r="B61677" s="254"/>
    </row>
    <row r="61678" spans="1:2" x14ac:dyDescent="0.2">
      <c r="A61678" s="253"/>
      <c r="B61678" s="254"/>
    </row>
    <row r="61679" spans="1:2" x14ac:dyDescent="0.2">
      <c r="A61679" s="253"/>
      <c r="B61679" s="254"/>
    </row>
    <row r="61680" spans="1:2" x14ac:dyDescent="0.2">
      <c r="A61680" s="253"/>
      <c r="B61680" s="254"/>
    </row>
    <row r="61681" spans="1:2" x14ac:dyDescent="0.2">
      <c r="A61681" s="253"/>
      <c r="B61681" s="254"/>
    </row>
    <row r="61682" spans="1:2" x14ac:dyDescent="0.2">
      <c r="A61682" s="253"/>
      <c r="B61682" s="254"/>
    </row>
    <row r="61683" spans="1:2" x14ac:dyDescent="0.2">
      <c r="A61683" s="253"/>
      <c r="B61683" s="254"/>
    </row>
    <row r="61684" spans="1:2" x14ac:dyDescent="0.2">
      <c r="A61684" s="253"/>
      <c r="B61684" s="254"/>
    </row>
    <row r="61685" spans="1:2" x14ac:dyDescent="0.2">
      <c r="A61685" s="253"/>
      <c r="B61685" s="254"/>
    </row>
    <row r="61686" spans="1:2" x14ac:dyDescent="0.2">
      <c r="A61686" s="253"/>
      <c r="B61686" s="254"/>
    </row>
    <row r="61687" spans="1:2" x14ac:dyDescent="0.2">
      <c r="A61687" s="253"/>
      <c r="B61687" s="254"/>
    </row>
    <row r="61688" spans="1:2" x14ac:dyDescent="0.2">
      <c r="A61688" s="253"/>
      <c r="B61688" s="254"/>
    </row>
    <row r="61689" spans="1:2" x14ac:dyDescent="0.2">
      <c r="A61689" s="253"/>
      <c r="B61689" s="254"/>
    </row>
    <row r="61690" spans="1:2" x14ac:dyDescent="0.2">
      <c r="A61690" s="253"/>
      <c r="B61690" s="254"/>
    </row>
    <row r="61691" spans="1:2" x14ac:dyDescent="0.2">
      <c r="A61691" s="253"/>
      <c r="B61691" s="254"/>
    </row>
    <row r="61692" spans="1:2" x14ac:dyDescent="0.2">
      <c r="A61692" s="253"/>
      <c r="B61692" s="254"/>
    </row>
    <row r="61693" spans="1:2" x14ac:dyDescent="0.2">
      <c r="A61693" s="253"/>
      <c r="B61693" s="254"/>
    </row>
    <row r="61694" spans="1:2" x14ac:dyDescent="0.2">
      <c r="A61694" s="253"/>
      <c r="B61694" s="254"/>
    </row>
    <row r="61695" spans="1:2" x14ac:dyDescent="0.2">
      <c r="A61695" s="253"/>
      <c r="B61695" s="254"/>
    </row>
    <row r="61696" spans="1:2" x14ac:dyDescent="0.2">
      <c r="A61696" s="253"/>
      <c r="B61696" s="254"/>
    </row>
    <row r="61697" spans="1:2" x14ac:dyDescent="0.2">
      <c r="A61697" s="253"/>
      <c r="B61697" s="254"/>
    </row>
    <row r="61698" spans="1:2" x14ac:dyDescent="0.2">
      <c r="A61698" s="253"/>
      <c r="B61698" s="254"/>
    </row>
    <row r="61699" spans="1:2" x14ac:dyDescent="0.2">
      <c r="A61699" s="253"/>
      <c r="B61699" s="254"/>
    </row>
    <row r="61700" spans="1:2" x14ac:dyDescent="0.2">
      <c r="A61700" s="253"/>
      <c r="B61700" s="254"/>
    </row>
    <row r="61701" spans="1:2" x14ac:dyDescent="0.2">
      <c r="A61701" s="253"/>
      <c r="B61701" s="254"/>
    </row>
    <row r="61702" spans="1:2" x14ac:dyDescent="0.2">
      <c r="A61702" s="253"/>
      <c r="B61702" s="254"/>
    </row>
    <row r="61703" spans="1:2" x14ac:dyDescent="0.2">
      <c r="A61703" s="253"/>
      <c r="B61703" s="254"/>
    </row>
    <row r="61704" spans="1:2" x14ac:dyDescent="0.2">
      <c r="A61704" s="253"/>
      <c r="B61704" s="254"/>
    </row>
    <row r="61705" spans="1:2" x14ac:dyDescent="0.2">
      <c r="A61705" s="253"/>
      <c r="B61705" s="254"/>
    </row>
    <row r="61706" spans="1:2" x14ac:dyDescent="0.2">
      <c r="A61706" s="253"/>
      <c r="B61706" s="254"/>
    </row>
    <row r="61707" spans="1:2" x14ac:dyDescent="0.2">
      <c r="A61707" s="253"/>
      <c r="B61707" s="254"/>
    </row>
    <row r="61708" spans="1:2" x14ac:dyDescent="0.2">
      <c r="A61708" s="253"/>
      <c r="B61708" s="254"/>
    </row>
    <row r="61709" spans="1:2" x14ac:dyDescent="0.2">
      <c r="A61709" s="253"/>
      <c r="B61709" s="254"/>
    </row>
    <row r="61710" spans="1:2" x14ac:dyDescent="0.2">
      <c r="A61710" s="253"/>
      <c r="B61710" s="254"/>
    </row>
    <row r="61711" spans="1:2" x14ac:dyDescent="0.2">
      <c r="A61711" s="253"/>
      <c r="B61711" s="254"/>
    </row>
    <row r="61712" spans="1:2" x14ac:dyDescent="0.2">
      <c r="A61712" s="253"/>
      <c r="B61712" s="254"/>
    </row>
    <row r="61713" spans="1:2" x14ac:dyDescent="0.2">
      <c r="A61713" s="253"/>
      <c r="B61713" s="254"/>
    </row>
    <row r="61714" spans="1:2" x14ac:dyDescent="0.2">
      <c r="A61714" s="253"/>
      <c r="B61714" s="254"/>
    </row>
    <row r="61715" spans="1:2" x14ac:dyDescent="0.2">
      <c r="A61715" s="253"/>
      <c r="B61715" s="254"/>
    </row>
    <row r="61716" spans="1:2" x14ac:dyDescent="0.2">
      <c r="A61716" s="253"/>
      <c r="B61716" s="254"/>
    </row>
    <row r="61717" spans="1:2" x14ac:dyDescent="0.2">
      <c r="A61717" s="253"/>
      <c r="B61717" s="254"/>
    </row>
    <row r="61718" spans="1:2" x14ac:dyDescent="0.2">
      <c r="A61718" s="253"/>
      <c r="B61718" s="254"/>
    </row>
    <row r="61719" spans="1:2" x14ac:dyDescent="0.2">
      <c r="A61719" s="253"/>
      <c r="B61719" s="254"/>
    </row>
    <row r="61720" spans="1:2" x14ac:dyDescent="0.2">
      <c r="A61720" s="253"/>
      <c r="B61720" s="254"/>
    </row>
    <row r="61721" spans="1:2" x14ac:dyDescent="0.2">
      <c r="A61721" s="253"/>
      <c r="B61721" s="254"/>
    </row>
    <row r="61722" spans="1:2" x14ac:dyDescent="0.2">
      <c r="A61722" s="253"/>
      <c r="B61722" s="254"/>
    </row>
    <row r="61723" spans="1:2" x14ac:dyDescent="0.2">
      <c r="A61723" s="253"/>
      <c r="B61723" s="254"/>
    </row>
    <row r="61724" spans="1:2" x14ac:dyDescent="0.2">
      <c r="A61724" s="253"/>
      <c r="B61724" s="254"/>
    </row>
    <row r="61725" spans="1:2" x14ac:dyDescent="0.2">
      <c r="A61725" s="253"/>
      <c r="B61725" s="254"/>
    </row>
    <row r="61726" spans="1:2" x14ac:dyDescent="0.2">
      <c r="A61726" s="253"/>
      <c r="B61726" s="254"/>
    </row>
    <row r="61727" spans="1:2" x14ac:dyDescent="0.2">
      <c r="A61727" s="253"/>
      <c r="B61727" s="254"/>
    </row>
    <row r="61728" spans="1:2" x14ac:dyDescent="0.2">
      <c r="A61728" s="253"/>
      <c r="B61728" s="254"/>
    </row>
    <row r="61729" spans="1:2" x14ac:dyDescent="0.2">
      <c r="A61729" s="253"/>
      <c r="B61729" s="254"/>
    </row>
    <row r="61730" spans="1:2" x14ac:dyDescent="0.2">
      <c r="A61730" s="253"/>
      <c r="B61730" s="254"/>
    </row>
    <row r="61731" spans="1:2" x14ac:dyDescent="0.2">
      <c r="A61731" s="253"/>
      <c r="B61731" s="254"/>
    </row>
    <row r="61732" spans="1:2" x14ac:dyDescent="0.2">
      <c r="A61732" s="253"/>
      <c r="B61732" s="254"/>
    </row>
    <row r="61733" spans="1:2" x14ac:dyDescent="0.2">
      <c r="A61733" s="253"/>
      <c r="B61733" s="254"/>
    </row>
    <row r="61734" spans="1:2" x14ac:dyDescent="0.2">
      <c r="A61734" s="253"/>
      <c r="B61734" s="254"/>
    </row>
    <row r="61735" spans="1:2" x14ac:dyDescent="0.2">
      <c r="A61735" s="253"/>
      <c r="B61735" s="254"/>
    </row>
    <row r="61736" spans="1:2" x14ac:dyDescent="0.2">
      <c r="A61736" s="253"/>
      <c r="B61736" s="254"/>
    </row>
    <row r="61737" spans="1:2" x14ac:dyDescent="0.2">
      <c r="A61737" s="253"/>
      <c r="B61737" s="254"/>
    </row>
    <row r="61738" spans="1:2" x14ac:dyDescent="0.2">
      <c r="A61738" s="253"/>
      <c r="B61738" s="254"/>
    </row>
    <row r="61739" spans="1:2" x14ac:dyDescent="0.2">
      <c r="A61739" s="253"/>
      <c r="B61739" s="254"/>
    </row>
    <row r="61740" spans="1:2" x14ac:dyDescent="0.2">
      <c r="A61740" s="253"/>
      <c r="B61740" s="254"/>
    </row>
    <row r="61741" spans="1:2" x14ac:dyDescent="0.2">
      <c r="A61741" s="253"/>
      <c r="B61741" s="254"/>
    </row>
    <row r="61742" spans="1:2" x14ac:dyDescent="0.2">
      <c r="A61742" s="253"/>
      <c r="B61742" s="254"/>
    </row>
    <row r="61743" spans="1:2" x14ac:dyDescent="0.2">
      <c r="A61743" s="253"/>
      <c r="B61743" s="254"/>
    </row>
    <row r="61744" spans="1:2" x14ac:dyDescent="0.2">
      <c r="A61744" s="253"/>
      <c r="B61744" s="254"/>
    </row>
    <row r="61745" spans="1:2" x14ac:dyDescent="0.2">
      <c r="A61745" s="253"/>
      <c r="B61745" s="254"/>
    </row>
    <row r="61746" spans="1:2" x14ac:dyDescent="0.2">
      <c r="A61746" s="253"/>
      <c r="B61746" s="254"/>
    </row>
    <row r="61747" spans="1:2" x14ac:dyDescent="0.2">
      <c r="A61747" s="253"/>
      <c r="B61747" s="254"/>
    </row>
    <row r="61748" spans="1:2" x14ac:dyDescent="0.2">
      <c r="A61748" s="253"/>
      <c r="B61748" s="254"/>
    </row>
    <row r="61749" spans="1:2" x14ac:dyDescent="0.2">
      <c r="A61749" s="253"/>
      <c r="B61749" s="254"/>
    </row>
    <row r="61750" spans="1:2" x14ac:dyDescent="0.2">
      <c r="A61750" s="253"/>
      <c r="B61750" s="254"/>
    </row>
    <row r="61751" spans="1:2" x14ac:dyDescent="0.2">
      <c r="A61751" s="253"/>
      <c r="B61751" s="254"/>
    </row>
    <row r="61752" spans="1:2" x14ac:dyDescent="0.2">
      <c r="A61752" s="253"/>
      <c r="B61752" s="254"/>
    </row>
    <row r="61753" spans="1:2" x14ac:dyDescent="0.2">
      <c r="A61753" s="253"/>
      <c r="B61753" s="254"/>
    </row>
    <row r="61754" spans="1:2" x14ac:dyDescent="0.2">
      <c r="A61754" s="253"/>
      <c r="B61754" s="254"/>
    </row>
    <row r="61755" spans="1:2" x14ac:dyDescent="0.2">
      <c r="A61755" s="253"/>
      <c r="B61755" s="254"/>
    </row>
    <row r="61756" spans="1:2" x14ac:dyDescent="0.2">
      <c r="A61756" s="253"/>
      <c r="B61756" s="254"/>
    </row>
    <row r="61757" spans="1:2" x14ac:dyDescent="0.2">
      <c r="A61757" s="253"/>
      <c r="B61757" s="254"/>
    </row>
    <row r="61758" spans="1:2" x14ac:dyDescent="0.2">
      <c r="A61758" s="253"/>
      <c r="B61758" s="254"/>
    </row>
    <row r="61759" spans="1:2" x14ac:dyDescent="0.2">
      <c r="A61759" s="253"/>
      <c r="B61759" s="254"/>
    </row>
    <row r="61760" spans="1:2" x14ac:dyDescent="0.2">
      <c r="A61760" s="253"/>
      <c r="B61760" s="254"/>
    </row>
    <row r="61761" spans="1:2" x14ac:dyDescent="0.2">
      <c r="A61761" s="253"/>
      <c r="B61761" s="254"/>
    </row>
    <row r="61762" spans="1:2" x14ac:dyDescent="0.2">
      <c r="A61762" s="253"/>
      <c r="B61762" s="254"/>
    </row>
    <row r="61763" spans="1:2" x14ac:dyDescent="0.2">
      <c r="A61763" s="253"/>
      <c r="B61763" s="254"/>
    </row>
    <row r="61764" spans="1:2" x14ac:dyDescent="0.2">
      <c r="A61764" s="253"/>
      <c r="B61764" s="254"/>
    </row>
    <row r="61765" spans="1:2" x14ac:dyDescent="0.2">
      <c r="A61765" s="253"/>
      <c r="B61765" s="254"/>
    </row>
    <row r="61766" spans="1:2" x14ac:dyDescent="0.2">
      <c r="A61766" s="253"/>
      <c r="B61766" s="254"/>
    </row>
    <row r="61767" spans="1:2" x14ac:dyDescent="0.2">
      <c r="A61767" s="253"/>
      <c r="B61767" s="254"/>
    </row>
    <row r="61768" spans="1:2" x14ac:dyDescent="0.2">
      <c r="A61768" s="253"/>
      <c r="B61768" s="254"/>
    </row>
    <row r="61769" spans="1:2" x14ac:dyDescent="0.2">
      <c r="A61769" s="253"/>
      <c r="B61769" s="254"/>
    </row>
    <row r="61770" spans="1:2" x14ac:dyDescent="0.2">
      <c r="A61770" s="253"/>
      <c r="B61770" s="254"/>
    </row>
    <row r="61771" spans="1:2" x14ac:dyDescent="0.2">
      <c r="A61771" s="253"/>
      <c r="B61771" s="254"/>
    </row>
    <row r="61772" spans="1:2" x14ac:dyDescent="0.2">
      <c r="A61772" s="253"/>
      <c r="B61772" s="254"/>
    </row>
    <row r="61773" spans="1:2" x14ac:dyDescent="0.2">
      <c r="A61773" s="253"/>
      <c r="B61773" s="254"/>
    </row>
    <row r="61774" spans="1:2" x14ac:dyDescent="0.2">
      <c r="A61774" s="253"/>
      <c r="B61774" s="254"/>
    </row>
    <row r="61775" spans="1:2" x14ac:dyDescent="0.2">
      <c r="A61775" s="253"/>
      <c r="B61775" s="254"/>
    </row>
    <row r="61776" spans="1:2" x14ac:dyDescent="0.2">
      <c r="A61776" s="253"/>
      <c r="B61776" s="254"/>
    </row>
    <row r="61777" spans="1:2" x14ac:dyDescent="0.2">
      <c r="A61777" s="253"/>
      <c r="B61777" s="254"/>
    </row>
    <row r="61778" spans="1:2" x14ac:dyDescent="0.2">
      <c r="A61778" s="253"/>
      <c r="B61778" s="254"/>
    </row>
    <row r="61779" spans="1:2" x14ac:dyDescent="0.2">
      <c r="A61779" s="253"/>
      <c r="B61779" s="254"/>
    </row>
    <row r="61780" spans="1:2" x14ac:dyDescent="0.2">
      <c r="A61780" s="253"/>
      <c r="B61780" s="254"/>
    </row>
    <row r="61781" spans="1:2" x14ac:dyDescent="0.2">
      <c r="A61781" s="253"/>
      <c r="B61781" s="254"/>
    </row>
    <row r="61782" spans="1:2" x14ac:dyDescent="0.2">
      <c r="A61782" s="253"/>
      <c r="B61782" s="254"/>
    </row>
    <row r="61783" spans="1:2" x14ac:dyDescent="0.2">
      <c r="A61783" s="253"/>
      <c r="B61783" s="254"/>
    </row>
    <row r="61784" spans="1:2" x14ac:dyDescent="0.2">
      <c r="A61784" s="253"/>
      <c r="B61784" s="254"/>
    </row>
    <row r="61785" spans="1:2" x14ac:dyDescent="0.2">
      <c r="A61785" s="253"/>
      <c r="B61785" s="254"/>
    </row>
    <row r="61786" spans="1:2" x14ac:dyDescent="0.2">
      <c r="A61786" s="253"/>
      <c r="B61786" s="254"/>
    </row>
    <row r="61787" spans="1:2" x14ac:dyDescent="0.2">
      <c r="A61787" s="253"/>
      <c r="B61787" s="254"/>
    </row>
    <row r="61788" spans="1:2" x14ac:dyDescent="0.2">
      <c r="A61788" s="253"/>
      <c r="B61788" s="254"/>
    </row>
    <row r="61789" spans="1:2" x14ac:dyDescent="0.2">
      <c r="A61789" s="253"/>
      <c r="B61789" s="254"/>
    </row>
    <row r="61790" spans="1:2" x14ac:dyDescent="0.2">
      <c r="A61790" s="253"/>
      <c r="B61790" s="254"/>
    </row>
    <row r="61791" spans="1:2" x14ac:dyDescent="0.2">
      <c r="A61791" s="253"/>
      <c r="B61791" s="254"/>
    </row>
    <row r="61792" spans="1:2" x14ac:dyDescent="0.2">
      <c r="A61792" s="253"/>
      <c r="B61792" s="254"/>
    </row>
    <row r="61793" spans="1:2" x14ac:dyDescent="0.2">
      <c r="A61793" s="253"/>
      <c r="B61793" s="254"/>
    </row>
    <row r="61794" spans="1:2" x14ac:dyDescent="0.2">
      <c r="A61794" s="253"/>
      <c r="B61794" s="254"/>
    </row>
    <row r="61795" spans="1:2" x14ac:dyDescent="0.2">
      <c r="A61795" s="253"/>
      <c r="B61795" s="254"/>
    </row>
    <row r="61796" spans="1:2" x14ac:dyDescent="0.2">
      <c r="A61796" s="253"/>
      <c r="B61796" s="254"/>
    </row>
    <row r="61797" spans="1:2" x14ac:dyDescent="0.2">
      <c r="A61797" s="253"/>
      <c r="B61797" s="254"/>
    </row>
    <row r="61798" spans="1:2" x14ac:dyDescent="0.2">
      <c r="A61798" s="253"/>
      <c r="B61798" s="254"/>
    </row>
    <row r="61799" spans="1:2" x14ac:dyDescent="0.2">
      <c r="A61799" s="253"/>
      <c r="B61799" s="254"/>
    </row>
    <row r="61800" spans="1:2" x14ac:dyDescent="0.2">
      <c r="A61800" s="253"/>
      <c r="B61800" s="254"/>
    </row>
    <row r="61801" spans="1:2" x14ac:dyDescent="0.2">
      <c r="A61801" s="253"/>
      <c r="B61801" s="254"/>
    </row>
    <row r="61802" spans="1:2" x14ac:dyDescent="0.2">
      <c r="A61802" s="253"/>
      <c r="B61802" s="254"/>
    </row>
    <row r="61803" spans="1:2" x14ac:dyDescent="0.2">
      <c r="A61803" s="253"/>
      <c r="B61803" s="254"/>
    </row>
    <row r="61804" spans="1:2" x14ac:dyDescent="0.2">
      <c r="A61804" s="253"/>
      <c r="B61804" s="254"/>
    </row>
    <row r="61805" spans="1:2" x14ac:dyDescent="0.2">
      <c r="A61805" s="253"/>
      <c r="B61805" s="254"/>
    </row>
    <row r="61806" spans="1:2" x14ac:dyDescent="0.2">
      <c r="A61806" s="253"/>
      <c r="B61806" s="254"/>
    </row>
    <row r="61807" spans="1:2" x14ac:dyDescent="0.2">
      <c r="A61807" s="253"/>
      <c r="B61807" s="254"/>
    </row>
    <row r="61808" spans="1:2" x14ac:dyDescent="0.2">
      <c r="A61808" s="253"/>
      <c r="B61808" s="254"/>
    </row>
    <row r="61809" spans="1:2" x14ac:dyDescent="0.2">
      <c r="A61809" s="253"/>
      <c r="B61809" s="254"/>
    </row>
    <row r="61810" spans="1:2" x14ac:dyDescent="0.2">
      <c r="A61810" s="253"/>
      <c r="B61810" s="254"/>
    </row>
    <row r="61811" spans="1:2" x14ac:dyDescent="0.2">
      <c r="A61811" s="253"/>
      <c r="B61811" s="254"/>
    </row>
    <row r="61812" spans="1:2" x14ac:dyDescent="0.2">
      <c r="A61812" s="253"/>
      <c r="B61812" s="254"/>
    </row>
    <row r="61813" spans="1:2" x14ac:dyDescent="0.2">
      <c r="A61813" s="253"/>
      <c r="B61813" s="254"/>
    </row>
    <row r="61814" spans="1:2" x14ac:dyDescent="0.2">
      <c r="A61814" s="253"/>
      <c r="B61814" s="254"/>
    </row>
    <row r="61815" spans="1:2" x14ac:dyDescent="0.2">
      <c r="A61815" s="253"/>
      <c r="B61815" s="254"/>
    </row>
    <row r="61816" spans="1:2" x14ac:dyDescent="0.2">
      <c r="A61816" s="253"/>
      <c r="B61816" s="254"/>
    </row>
    <row r="61817" spans="1:2" x14ac:dyDescent="0.2">
      <c r="A61817" s="253"/>
      <c r="B61817" s="254"/>
    </row>
    <row r="61818" spans="1:2" x14ac:dyDescent="0.2">
      <c r="A61818" s="253"/>
      <c r="B61818" s="254"/>
    </row>
    <row r="61819" spans="1:2" x14ac:dyDescent="0.2">
      <c r="A61819" s="253"/>
      <c r="B61819" s="254"/>
    </row>
    <row r="61820" spans="1:2" x14ac:dyDescent="0.2">
      <c r="A61820" s="253"/>
      <c r="B61820" s="254"/>
    </row>
    <row r="61821" spans="1:2" x14ac:dyDescent="0.2">
      <c r="A61821" s="253"/>
      <c r="B61821" s="254"/>
    </row>
    <row r="61822" spans="1:2" x14ac:dyDescent="0.2">
      <c r="A61822" s="253"/>
      <c r="B61822" s="254"/>
    </row>
    <row r="61823" spans="1:2" x14ac:dyDescent="0.2">
      <c r="A61823" s="253"/>
      <c r="B61823" s="254"/>
    </row>
    <row r="61824" spans="1:2" x14ac:dyDescent="0.2">
      <c r="A61824" s="253"/>
      <c r="B61824" s="254"/>
    </row>
    <row r="61825" spans="1:2" x14ac:dyDescent="0.2">
      <c r="A61825" s="253"/>
      <c r="B61825" s="254"/>
    </row>
    <row r="61826" spans="1:2" x14ac:dyDescent="0.2">
      <c r="A61826" s="253"/>
      <c r="B61826" s="254"/>
    </row>
    <row r="61827" spans="1:2" x14ac:dyDescent="0.2">
      <c r="A61827" s="253"/>
      <c r="B61827" s="254"/>
    </row>
    <row r="61828" spans="1:2" x14ac:dyDescent="0.2">
      <c r="A61828" s="253"/>
      <c r="B61828" s="254"/>
    </row>
    <row r="61829" spans="1:2" x14ac:dyDescent="0.2">
      <c r="A61829" s="253"/>
      <c r="B61829" s="254"/>
    </row>
    <row r="61830" spans="1:2" x14ac:dyDescent="0.2">
      <c r="A61830" s="253"/>
      <c r="B61830" s="254"/>
    </row>
    <row r="61831" spans="1:2" x14ac:dyDescent="0.2">
      <c r="A61831" s="253"/>
      <c r="B61831" s="254"/>
    </row>
    <row r="61832" spans="1:2" x14ac:dyDescent="0.2">
      <c r="A61832" s="253"/>
      <c r="B61832" s="254"/>
    </row>
    <row r="61833" spans="1:2" x14ac:dyDescent="0.2">
      <c r="A61833" s="253"/>
      <c r="B61833" s="254"/>
    </row>
    <row r="61834" spans="1:2" x14ac:dyDescent="0.2">
      <c r="A61834" s="253"/>
      <c r="B61834" s="254"/>
    </row>
    <row r="61835" spans="1:2" x14ac:dyDescent="0.2">
      <c r="A61835" s="253"/>
      <c r="B61835" s="254"/>
    </row>
    <row r="61836" spans="1:2" x14ac:dyDescent="0.2">
      <c r="A61836" s="253"/>
      <c r="B61836" s="254"/>
    </row>
    <row r="61837" spans="1:2" x14ac:dyDescent="0.2">
      <c r="A61837" s="253"/>
      <c r="B61837" s="254"/>
    </row>
    <row r="61838" spans="1:2" x14ac:dyDescent="0.2">
      <c r="A61838" s="253"/>
      <c r="B61838" s="254"/>
    </row>
    <row r="61839" spans="1:2" x14ac:dyDescent="0.2">
      <c r="A61839" s="253"/>
      <c r="B61839" s="254"/>
    </row>
    <row r="61840" spans="1:2" x14ac:dyDescent="0.2">
      <c r="A61840" s="253"/>
      <c r="B61840" s="254"/>
    </row>
    <row r="61841" spans="1:2" x14ac:dyDescent="0.2">
      <c r="A61841" s="253"/>
      <c r="B61841" s="254"/>
    </row>
    <row r="61842" spans="1:2" x14ac:dyDescent="0.2">
      <c r="A61842" s="253"/>
      <c r="B61842" s="254"/>
    </row>
    <row r="61843" spans="1:2" x14ac:dyDescent="0.2">
      <c r="A61843" s="253"/>
      <c r="B61843" s="254"/>
    </row>
    <row r="61844" spans="1:2" x14ac:dyDescent="0.2">
      <c r="A61844" s="253"/>
      <c r="B61844" s="254"/>
    </row>
    <row r="61845" spans="1:2" x14ac:dyDescent="0.2">
      <c r="A61845" s="253"/>
      <c r="B61845" s="254"/>
    </row>
    <row r="61846" spans="1:2" x14ac:dyDescent="0.2">
      <c r="A61846" s="253"/>
      <c r="B61846" s="254"/>
    </row>
    <row r="61847" spans="1:2" x14ac:dyDescent="0.2">
      <c r="A61847" s="253"/>
      <c r="B61847" s="254"/>
    </row>
    <row r="61848" spans="1:2" x14ac:dyDescent="0.2">
      <c r="A61848" s="253"/>
      <c r="B61848" s="254"/>
    </row>
    <row r="61849" spans="1:2" x14ac:dyDescent="0.2">
      <c r="A61849" s="253"/>
      <c r="B61849" s="254"/>
    </row>
    <row r="61850" spans="1:2" x14ac:dyDescent="0.2">
      <c r="A61850" s="253"/>
      <c r="B61850" s="254"/>
    </row>
    <row r="61851" spans="1:2" x14ac:dyDescent="0.2">
      <c r="A61851" s="253"/>
      <c r="B61851" s="254"/>
    </row>
    <row r="61852" spans="1:2" x14ac:dyDescent="0.2">
      <c r="A61852" s="253"/>
      <c r="B61852" s="254"/>
    </row>
    <row r="61853" spans="1:2" x14ac:dyDescent="0.2">
      <c r="A61853" s="253"/>
      <c r="B61853" s="254"/>
    </row>
    <row r="61854" spans="1:2" x14ac:dyDescent="0.2">
      <c r="A61854" s="253"/>
      <c r="B61854" s="254"/>
    </row>
    <row r="61855" spans="1:2" x14ac:dyDescent="0.2">
      <c r="A61855" s="253"/>
      <c r="B61855" s="254"/>
    </row>
    <row r="61856" spans="1:2" x14ac:dyDescent="0.2">
      <c r="A61856" s="253"/>
      <c r="B61856" s="254"/>
    </row>
    <row r="61857" spans="1:2" x14ac:dyDescent="0.2">
      <c r="A61857" s="253"/>
      <c r="B61857" s="254"/>
    </row>
    <row r="61858" spans="1:2" x14ac:dyDescent="0.2">
      <c r="A61858" s="253"/>
      <c r="B61858" s="254"/>
    </row>
    <row r="61859" spans="1:2" x14ac:dyDescent="0.2">
      <c r="A61859" s="253"/>
      <c r="B61859" s="254"/>
    </row>
    <row r="61860" spans="1:2" x14ac:dyDescent="0.2">
      <c r="A61860" s="253"/>
      <c r="B61860" s="254"/>
    </row>
    <row r="61861" spans="1:2" x14ac:dyDescent="0.2">
      <c r="A61861" s="253"/>
      <c r="B61861" s="254"/>
    </row>
    <row r="61862" spans="1:2" x14ac:dyDescent="0.2">
      <c r="A61862" s="253"/>
      <c r="B61862" s="254"/>
    </row>
    <row r="61863" spans="1:2" x14ac:dyDescent="0.2">
      <c r="A61863" s="253"/>
      <c r="B61863" s="254"/>
    </row>
    <row r="61864" spans="1:2" x14ac:dyDescent="0.2">
      <c r="A61864" s="253"/>
      <c r="B61864" s="254"/>
    </row>
    <row r="61865" spans="1:2" x14ac:dyDescent="0.2">
      <c r="A61865" s="253"/>
      <c r="B61865" s="254"/>
    </row>
    <row r="61866" spans="1:2" x14ac:dyDescent="0.2">
      <c r="A61866" s="253"/>
      <c r="B61866" s="254"/>
    </row>
    <row r="61867" spans="1:2" x14ac:dyDescent="0.2">
      <c r="A61867" s="253"/>
      <c r="B61867" s="254"/>
    </row>
    <row r="61868" spans="1:2" x14ac:dyDescent="0.2">
      <c r="A61868" s="253"/>
      <c r="B61868" s="254"/>
    </row>
    <row r="61869" spans="1:2" x14ac:dyDescent="0.2">
      <c r="A61869" s="253"/>
      <c r="B61869" s="254"/>
    </row>
    <row r="61870" spans="1:2" x14ac:dyDescent="0.2">
      <c r="A61870" s="253"/>
      <c r="B61870" s="254"/>
    </row>
    <row r="61871" spans="1:2" x14ac:dyDescent="0.2">
      <c r="A61871" s="253"/>
      <c r="B61871" s="254"/>
    </row>
    <row r="61872" spans="1:2" x14ac:dyDescent="0.2">
      <c r="A61872" s="253"/>
      <c r="B61872" s="254"/>
    </row>
    <row r="61873" spans="1:2" x14ac:dyDescent="0.2">
      <c r="A61873" s="253"/>
      <c r="B61873" s="254"/>
    </row>
    <row r="61874" spans="1:2" x14ac:dyDescent="0.2">
      <c r="A61874" s="253"/>
      <c r="B61874" s="254"/>
    </row>
    <row r="61875" spans="1:2" x14ac:dyDescent="0.2">
      <c r="A61875" s="253"/>
      <c r="B61875" s="254"/>
    </row>
    <row r="61876" spans="1:2" x14ac:dyDescent="0.2">
      <c r="A61876" s="253"/>
      <c r="B61876" s="254"/>
    </row>
    <row r="61877" spans="1:2" x14ac:dyDescent="0.2">
      <c r="A61877" s="253"/>
      <c r="B61877" s="254"/>
    </row>
    <row r="61878" spans="1:2" x14ac:dyDescent="0.2">
      <c r="A61878" s="253"/>
      <c r="B61878" s="254"/>
    </row>
    <row r="61879" spans="1:2" x14ac:dyDescent="0.2">
      <c r="A61879" s="253"/>
      <c r="B61879" s="254"/>
    </row>
    <row r="61880" spans="1:2" x14ac:dyDescent="0.2">
      <c r="A61880" s="253"/>
      <c r="B61880" s="254"/>
    </row>
    <row r="61881" spans="1:2" x14ac:dyDescent="0.2">
      <c r="A61881" s="253"/>
      <c r="B61881" s="254"/>
    </row>
    <row r="61882" spans="1:2" x14ac:dyDescent="0.2">
      <c r="A61882" s="253"/>
      <c r="B61882" s="254"/>
    </row>
    <row r="61883" spans="1:2" x14ac:dyDescent="0.2">
      <c r="A61883" s="253"/>
      <c r="B61883" s="254"/>
    </row>
    <row r="61884" spans="1:2" x14ac:dyDescent="0.2">
      <c r="A61884" s="253"/>
      <c r="B61884" s="254"/>
    </row>
    <row r="61885" spans="1:2" x14ac:dyDescent="0.2">
      <c r="A61885" s="253"/>
      <c r="B61885" s="254"/>
    </row>
    <row r="61886" spans="1:2" x14ac:dyDescent="0.2">
      <c r="A61886" s="253"/>
      <c r="B61886" s="254"/>
    </row>
    <row r="61887" spans="1:2" x14ac:dyDescent="0.2">
      <c r="A61887" s="253"/>
      <c r="B61887" s="254"/>
    </row>
    <row r="61888" spans="1:2" x14ac:dyDescent="0.2">
      <c r="A61888" s="253"/>
      <c r="B61888" s="254"/>
    </row>
    <row r="61889" spans="1:2" x14ac:dyDescent="0.2">
      <c r="A61889" s="253"/>
      <c r="B61889" s="254"/>
    </row>
    <row r="61890" spans="1:2" x14ac:dyDescent="0.2">
      <c r="A61890" s="253"/>
      <c r="B61890" s="254"/>
    </row>
    <row r="61891" spans="1:2" x14ac:dyDescent="0.2">
      <c r="A61891" s="253"/>
      <c r="B61891" s="254"/>
    </row>
    <row r="61892" spans="1:2" x14ac:dyDescent="0.2">
      <c r="A61892" s="253"/>
      <c r="B61892" s="254"/>
    </row>
    <row r="61893" spans="1:2" x14ac:dyDescent="0.2">
      <c r="A61893" s="253"/>
      <c r="B61893" s="254"/>
    </row>
    <row r="61894" spans="1:2" x14ac:dyDescent="0.2">
      <c r="A61894" s="253"/>
      <c r="B61894" s="254"/>
    </row>
    <row r="61895" spans="1:2" x14ac:dyDescent="0.2">
      <c r="A61895" s="253"/>
      <c r="B61895" s="254"/>
    </row>
    <row r="61896" spans="1:2" x14ac:dyDescent="0.2">
      <c r="A61896" s="253"/>
      <c r="B61896" s="254"/>
    </row>
    <row r="61897" spans="1:2" x14ac:dyDescent="0.2">
      <c r="A61897" s="253"/>
      <c r="B61897" s="254"/>
    </row>
    <row r="61898" spans="1:2" x14ac:dyDescent="0.2">
      <c r="A61898" s="253"/>
      <c r="B61898" s="254"/>
    </row>
    <row r="61899" spans="1:2" x14ac:dyDescent="0.2">
      <c r="A61899" s="253"/>
      <c r="B61899" s="254"/>
    </row>
    <row r="61900" spans="1:2" x14ac:dyDescent="0.2">
      <c r="A61900" s="253"/>
      <c r="B61900" s="254"/>
    </row>
    <row r="61901" spans="1:2" x14ac:dyDescent="0.2">
      <c r="A61901" s="253"/>
      <c r="B61901" s="254"/>
    </row>
    <row r="61902" spans="1:2" x14ac:dyDescent="0.2">
      <c r="A61902" s="253"/>
      <c r="B61902" s="254"/>
    </row>
    <row r="61903" spans="1:2" x14ac:dyDescent="0.2">
      <c r="A61903" s="253"/>
      <c r="B61903" s="254"/>
    </row>
    <row r="61904" spans="1:2" x14ac:dyDescent="0.2">
      <c r="A61904" s="253"/>
      <c r="B61904" s="254"/>
    </row>
    <row r="61905" spans="1:2" x14ac:dyDescent="0.2">
      <c r="A61905" s="253"/>
      <c r="B61905" s="254"/>
    </row>
    <row r="61906" spans="1:2" x14ac:dyDescent="0.2">
      <c r="A61906" s="253"/>
      <c r="B61906" s="254"/>
    </row>
    <row r="61907" spans="1:2" x14ac:dyDescent="0.2">
      <c r="A61907" s="253"/>
      <c r="B61907" s="254"/>
    </row>
    <row r="61908" spans="1:2" x14ac:dyDescent="0.2">
      <c r="A61908" s="253"/>
      <c r="B61908" s="254"/>
    </row>
    <row r="61909" spans="1:2" x14ac:dyDescent="0.2">
      <c r="A61909" s="253"/>
      <c r="B61909" s="254"/>
    </row>
    <row r="61910" spans="1:2" x14ac:dyDescent="0.2">
      <c r="A61910" s="253"/>
      <c r="B61910" s="254"/>
    </row>
    <row r="61911" spans="1:2" x14ac:dyDescent="0.2">
      <c r="A61911" s="253"/>
      <c r="B61911" s="254"/>
    </row>
    <row r="61912" spans="1:2" x14ac:dyDescent="0.2">
      <c r="A61912" s="253"/>
      <c r="B61912" s="254"/>
    </row>
    <row r="61913" spans="1:2" x14ac:dyDescent="0.2">
      <c r="A61913" s="253"/>
      <c r="B61913" s="254"/>
    </row>
    <row r="61914" spans="1:2" x14ac:dyDescent="0.2">
      <c r="A61914" s="253"/>
      <c r="B61914" s="254"/>
    </row>
    <row r="61915" spans="1:2" x14ac:dyDescent="0.2">
      <c r="A61915" s="253"/>
      <c r="B61915" s="254"/>
    </row>
    <row r="61916" spans="1:2" x14ac:dyDescent="0.2">
      <c r="A61916" s="253"/>
      <c r="B61916" s="254"/>
    </row>
    <row r="61917" spans="1:2" x14ac:dyDescent="0.2">
      <c r="A61917" s="253"/>
      <c r="B61917" s="254"/>
    </row>
    <row r="61918" spans="1:2" x14ac:dyDescent="0.2">
      <c r="A61918" s="253"/>
      <c r="B61918" s="254"/>
    </row>
    <row r="61919" spans="1:2" x14ac:dyDescent="0.2">
      <c r="A61919" s="253"/>
      <c r="B61919" s="254"/>
    </row>
    <row r="61920" spans="1:2" x14ac:dyDescent="0.2">
      <c r="A61920" s="253"/>
      <c r="B61920" s="254"/>
    </row>
    <row r="61921" spans="1:2" x14ac:dyDescent="0.2">
      <c r="A61921" s="253"/>
      <c r="B61921" s="254"/>
    </row>
    <row r="61922" spans="1:2" x14ac:dyDescent="0.2">
      <c r="A61922" s="253"/>
      <c r="B61922" s="254"/>
    </row>
    <row r="61923" spans="1:2" x14ac:dyDescent="0.2">
      <c r="A61923" s="253"/>
      <c r="B61923" s="254"/>
    </row>
    <row r="61924" spans="1:2" x14ac:dyDescent="0.2">
      <c r="A61924" s="253"/>
      <c r="B61924" s="254"/>
    </row>
    <row r="61925" spans="1:2" x14ac:dyDescent="0.2">
      <c r="A61925" s="253"/>
      <c r="B61925" s="254"/>
    </row>
    <row r="61926" spans="1:2" x14ac:dyDescent="0.2">
      <c r="A61926" s="253"/>
      <c r="B61926" s="254"/>
    </row>
    <row r="61927" spans="1:2" x14ac:dyDescent="0.2">
      <c r="A61927" s="253"/>
      <c r="B61927" s="254"/>
    </row>
    <row r="61928" spans="1:2" x14ac:dyDescent="0.2">
      <c r="A61928" s="253"/>
      <c r="B61928" s="254"/>
    </row>
    <row r="61929" spans="1:2" x14ac:dyDescent="0.2">
      <c r="A61929" s="253"/>
      <c r="B61929" s="254"/>
    </row>
    <row r="61930" spans="1:2" x14ac:dyDescent="0.2">
      <c r="A61930" s="253"/>
      <c r="B61930" s="254"/>
    </row>
    <row r="61931" spans="1:2" x14ac:dyDescent="0.2">
      <c r="A61931" s="253"/>
      <c r="B61931" s="254"/>
    </row>
    <row r="61932" spans="1:2" x14ac:dyDescent="0.2">
      <c r="A61932" s="253"/>
      <c r="B61932" s="254"/>
    </row>
    <row r="61933" spans="1:2" x14ac:dyDescent="0.2">
      <c r="A61933" s="253"/>
      <c r="B61933" s="254"/>
    </row>
    <row r="61934" spans="1:2" x14ac:dyDescent="0.2">
      <c r="A61934" s="253"/>
      <c r="B61934" s="254"/>
    </row>
    <row r="61935" spans="1:2" x14ac:dyDescent="0.2">
      <c r="A61935" s="253"/>
      <c r="B61935" s="254"/>
    </row>
    <row r="61936" spans="1:2" x14ac:dyDescent="0.2">
      <c r="A61936" s="253"/>
      <c r="B61936" s="254"/>
    </row>
    <row r="61937" spans="1:2" x14ac:dyDescent="0.2">
      <c r="A61937" s="253"/>
      <c r="B61937" s="254"/>
    </row>
    <row r="61938" spans="1:2" x14ac:dyDescent="0.2">
      <c r="A61938" s="253"/>
      <c r="B61938" s="254"/>
    </row>
    <row r="61939" spans="1:2" x14ac:dyDescent="0.2">
      <c r="A61939" s="253"/>
      <c r="B61939" s="254"/>
    </row>
    <row r="61940" spans="1:2" x14ac:dyDescent="0.2">
      <c r="A61940" s="253"/>
      <c r="B61940" s="254"/>
    </row>
    <row r="61941" spans="1:2" x14ac:dyDescent="0.2">
      <c r="A61941" s="253"/>
      <c r="B61941" s="254"/>
    </row>
    <row r="61942" spans="1:2" x14ac:dyDescent="0.2">
      <c r="A61942" s="253"/>
      <c r="B61942" s="254"/>
    </row>
    <row r="61943" spans="1:2" x14ac:dyDescent="0.2">
      <c r="A61943" s="253"/>
      <c r="B61943" s="254"/>
    </row>
    <row r="61944" spans="1:2" x14ac:dyDescent="0.2">
      <c r="A61944" s="253"/>
      <c r="B61944" s="254"/>
    </row>
    <row r="61945" spans="1:2" x14ac:dyDescent="0.2">
      <c r="A61945" s="253"/>
      <c r="B61945" s="254"/>
    </row>
    <row r="61946" spans="1:2" x14ac:dyDescent="0.2">
      <c r="A61946" s="253"/>
      <c r="B61946" s="254"/>
    </row>
    <row r="61947" spans="1:2" x14ac:dyDescent="0.2">
      <c r="A61947" s="253"/>
      <c r="B61947" s="254"/>
    </row>
    <row r="61948" spans="1:2" x14ac:dyDescent="0.2">
      <c r="A61948" s="253"/>
      <c r="B61948" s="254"/>
    </row>
    <row r="61949" spans="1:2" x14ac:dyDescent="0.2">
      <c r="A61949" s="253"/>
      <c r="B61949" s="254"/>
    </row>
    <row r="61950" spans="1:2" x14ac:dyDescent="0.2">
      <c r="A61950" s="253"/>
      <c r="B61950" s="254"/>
    </row>
    <row r="61951" spans="1:2" x14ac:dyDescent="0.2">
      <c r="A61951" s="253"/>
      <c r="B61951" s="254"/>
    </row>
    <row r="61952" spans="1:2" x14ac:dyDescent="0.2">
      <c r="A61952" s="253"/>
      <c r="B61952" s="254"/>
    </row>
    <row r="61953" spans="1:2" x14ac:dyDescent="0.2">
      <c r="A61953" s="253"/>
      <c r="B61953" s="254"/>
    </row>
    <row r="61954" spans="1:2" x14ac:dyDescent="0.2">
      <c r="A61954" s="253"/>
      <c r="B61954" s="254"/>
    </row>
    <row r="61955" spans="1:2" x14ac:dyDescent="0.2">
      <c r="A61955" s="253"/>
      <c r="B61955" s="254"/>
    </row>
    <row r="61956" spans="1:2" x14ac:dyDescent="0.2">
      <c r="A61956" s="253"/>
      <c r="B61956" s="254"/>
    </row>
    <row r="61957" spans="1:2" x14ac:dyDescent="0.2">
      <c r="A61957" s="253"/>
      <c r="B61957" s="254"/>
    </row>
    <row r="61958" spans="1:2" x14ac:dyDescent="0.2">
      <c r="A61958" s="253"/>
      <c r="B61958" s="254"/>
    </row>
    <row r="61959" spans="1:2" x14ac:dyDescent="0.2">
      <c r="A61959" s="253"/>
      <c r="B61959" s="254"/>
    </row>
    <row r="61960" spans="1:2" x14ac:dyDescent="0.2">
      <c r="A61960" s="253"/>
      <c r="B61960" s="254"/>
    </row>
    <row r="61961" spans="1:2" x14ac:dyDescent="0.2">
      <c r="A61961" s="253"/>
      <c r="B61961" s="254"/>
    </row>
    <row r="61962" spans="1:2" x14ac:dyDescent="0.2">
      <c r="A61962" s="253"/>
      <c r="B61962" s="254"/>
    </row>
    <row r="61963" spans="1:2" x14ac:dyDescent="0.2">
      <c r="A61963" s="253"/>
      <c r="B61963" s="254"/>
    </row>
    <row r="61964" spans="1:2" x14ac:dyDescent="0.2">
      <c r="A61964" s="253"/>
      <c r="B61964" s="254"/>
    </row>
    <row r="61965" spans="1:2" x14ac:dyDescent="0.2">
      <c r="A61965" s="253"/>
      <c r="B61965" s="254"/>
    </row>
    <row r="61966" spans="1:2" x14ac:dyDescent="0.2">
      <c r="A61966" s="253"/>
      <c r="B61966" s="254"/>
    </row>
    <row r="61967" spans="1:2" x14ac:dyDescent="0.2">
      <c r="A61967" s="253"/>
      <c r="B61967" s="254"/>
    </row>
    <row r="61968" spans="1:2" x14ac:dyDescent="0.2">
      <c r="A61968" s="253"/>
      <c r="B61968" s="254"/>
    </row>
    <row r="61969" spans="1:2" x14ac:dyDescent="0.2">
      <c r="A61969" s="253"/>
      <c r="B61969" s="254"/>
    </row>
    <row r="61970" spans="1:2" x14ac:dyDescent="0.2">
      <c r="A61970" s="253"/>
      <c r="B61970" s="254"/>
    </row>
    <row r="61971" spans="1:2" x14ac:dyDescent="0.2">
      <c r="A61971" s="253"/>
      <c r="B61971" s="254"/>
    </row>
    <row r="61972" spans="1:2" x14ac:dyDescent="0.2">
      <c r="A61972" s="253"/>
      <c r="B61972" s="254"/>
    </row>
    <row r="61973" spans="1:2" x14ac:dyDescent="0.2">
      <c r="A61973" s="253"/>
      <c r="B61973" s="254"/>
    </row>
    <row r="61974" spans="1:2" x14ac:dyDescent="0.2">
      <c r="A61974" s="253"/>
      <c r="B61974" s="254"/>
    </row>
    <row r="61975" spans="1:2" x14ac:dyDescent="0.2">
      <c r="A61975" s="253"/>
      <c r="B61975" s="254"/>
    </row>
    <row r="61976" spans="1:2" x14ac:dyDescent="0.2">
      <c r="A61976" s="253"/>
      <c r="B61976" s="254"/>
    </row>
    <row r="61977" spans="1:2" x14ac:dyDescent="0.2">
      <c r="A61977" s="253"/>
      <c r="B61977" s="254"/>
    </row>
    <row r="61978" spans="1:2" x14ac:dyDescent="0.2">
      <c r="A61978" s="253"/>
      <c r="B61978" s="254"/>
    </row>
    <row r="61979" spans="1:2" x14ac:dyDescent="0.2">
      <c r="A61979" s="253"/>
      <c r="B61979" s="254"/>
    </row>
    <row r="61980" spans="1:2" x14ac:dyDescent="0.2">
      <c r="A61980" s="253"/>
      <c r="B61980" s="254"/>
    </row>
    <row r="61981" spans="1:2" x14ac:dyDescent="0.2">
      <c r="A61981" s="253"/>
      <c r="B61981" s="254"/>
    </row>
    <row r="61982" spans="1:2" x14ac:dyDescent="0.2">
      <c r="A61982" s="253"/>
      <c r="B61982" s="254"/>
    </row>
    <row r="61983" spans="1:2" x14ac:dyDescent="0.2">
      <c r="A61983" s="253"/>
      <c r="B61983" s="254"/>
    </row>
    <row r="61984" spans="1:2" x14ac:dyDescent="0.2">
      <c r="A61984" s="253"/>
      <c r="B61984" s="254"/>
    </row>
    <row r="61985" spans="1:2" x14ac:dyDescent="0.2">
      <c r="A61985" s="253"/>
      <c r="B61985" s="254"/>
    </row>
    <row r="61986" spans="1:2" x14ac:dyDescent="0.2">
      <c r="A61986" s="253"/>
      <c r="B61986" s="254"/>
    </row>
    <row r="61987" spans="1:2" x14ac:dyDescent="0.2">
      <c r="A61987" s="253"/>
      <c r="B61987" s="254"/>
    </row>
    <row r="61988" spans="1:2" x14ac:dyDescent="0.2">
      <c r="A61988" s="253"/>
      <c r="B61988" s="254"/>
    </row>
    <row r="61989" spans="1:2" x14ac:dyDescent="0.2">
      <c r="A61989" s="253"/>
      <c r="B61989" s="254"/>
    </row>
    <row r="61990" spans="1:2" x14ac:dyDescent="0.2">
      <c r="A61990" s="253"/>
      <c r="B61990" s="254"/>
    </row>
    <row r="61991" spans="1:2" x14ac:dyDescent="0.2">
      <c r="A61991" s="253"/>
      <c r="B61991" s="254"/>
    </row>
    <row r="61992" spans="1:2" x14ac:dyDescent="0.2">
      <c r="A61992" s="253"/>
      <c r="B61992" s="254"/>
    </row>
    <row r="61993" spans="1:2" x14ac:dyDescent="0.2">
      <c r="A61993" s="253"/>
      <c r="B61993" s="254"/>
    </row>
    <row r="61994" spans="1:2" x14ac:dyDescent="0.2">
      <c r="A61994" s="253"/>
      <c r="B61994" s="254"/>
    </row>
    <row r="61995" spans="1:2" x14ac:dyDescent="0.2">
      <c r="A61995" s="253"/>
      <c r="B61995" s="254"/>
    </row>
    <row r="61996" spans="1:2" x14ac:dyDescent="0.2">
      <c r="A61996" s="253"/>
      <c r="B61996" s="254"/>
    </row>
    <row r="61997" spans="1:2" x14ac:dyDescent="0.2">
      <c r="A61997" s="253"/>
      <c r="B61997" s="254"/>
    </row>
    <row r="61998" spans="1:2" x14ac:dyDescent="0.2">
      <c r="A61998" s="253"/>
      <c r="B61998" s="254"/>
    </row>
    <row r="61999" spans="1:2" x14ac:dyDescent="0.2">
      <c r="A61999" s="253"/>
      <c r="B61999" s="254"/>
    </row>
    <row r="62000" spans="1:2" x14ac:dyDescent="0.2">
      <c r="A62000" s="253"/>
      <c r="B62000" s="254"/>
    </row>
    <row r="62001" spans="1:2" x14ac:dyDescent="0.2">
      <c r="A62001" s="253"/>
      <c r="B62001" s="254"/>
    </row>
    <row r="62002" spans="1:2" x14ac:dyDescent="0.2">
      <c r="A62002" s="253"/>
      <c r="B62002" s="254"/>
    </row>
    <row r="62003" spans="1:2" x14ac:dyDescent="0.2">
      <c r="A62003" s="253"/>
      <c r="B62003" s="254"/>
    </row>
    <row r="62004" spans="1:2" x14ac:dyDescent="0.2">
      <c r="A62004" s="253"/>
      <c r="B62004" s="254"/>
    </row>
    <row r="62005" spans="1:2" x14ac:dyDescent="0.2">
      <c r="A62005" s="253"/>
      <c r="B62005" s="254"/>
    </row>
    <row r="62006" spans="1:2" x14ac:dyDescent="0.2">
      <c r="A62006" s="253"/>
      <c r="B62006" s="254"/>
    </row>
    <row r="62007" spans="1:2" x14ac:dyDescent="0.2">
      <c r="A62007" s="253"/>
      <c r="B62007" s="254"/>
    </row>
    <row r="62008" spans="1:2" x14ac:dyDescent="0.2">
      <c r="A62008" s="253"/>
      <c r="B62008" s="254"/>
    </row>
    <row r="62009" spans="1:2" x14ac:dyDescent="0.2">
      <c r="A62009" s="253"/>
      <c r="B62009" s="254"/>
    </row>
    <row r="62010" spans="1:2" x14ac:dyDescent="0.2">
      <c r="A62010" s="253"/>
      <c r="B62010" s="254"/>
    </row>
    <row r="62011" spans="1:2" x14ac:dyDescent="0.2">
      <c r="A62011" s="253"/>
      <c r="B62011" s="254"/>
    </row>
    <row r="62012" spans="1:2" x14ac:dyDescent="0.2">
      <c r="A62012" s="253"/>
      <c r="B62012" s="254"/>
    </row>
    <row r="62013" spans="1:2" x14ac:dyDescent="0.2">
      <c r="A62013" s="253"/>
      <c r="B62013" s="254"/>
    </row>
    <row r="62014" spans="1:2" x14ac:dyDescent="0.2">
      <c r="A62014" s="253"/>
      <c r="B62014" s="254"/>
    </row>
    <row r="62015" spans="1:2" x14ac:dyDescent="0.2">
      <c r="A62015" s="253"/>
      <c r="B62015" s="254"/>
    </row>
    <row r="62016" spans="1:2" x14ac:dyDescent="0.2">
      <c r="A62016" s="253"/>
      <c r="B62016" s="254"/>
    </row>
    <row r="62017" spans="1:2" x14ac:dyDescent="0.2">
      <c r="A62017" s="253"/>
      <c r="B62017" s="254"/>
    </row>
    <row r="62018" spans="1:2" x14ac:dyDescent="0.2">
      <c r="A62018" s="253"/>
      <c r="B62018" s="254"/>
    </row>
    <row r="62019" spans="1:2" x14ac:dyDescent="0.2">
      <c r="A62019" s="253"/>
      <c r="B62019" s="254"/>
    </row>
    <row r="62020" spans="1:2" x14ac:dyDescent="0.2">
      <c r="A62020" s="253"/>
      <c r="B62020" s="254"/>
    </row>
    <row r="62021" spans="1:2" x14ac:dyDescent="0.2">
      <c r="A62021" s="253"/>
      <c r="B62021" s="254"/>
    </row>
    <row r="62022" spans="1:2" x14ac:dyDescent="0.2">
      <c r="A62022" s="253"/>
      <c r="B62022" s="254"/>
    </row>
    <row r="62023" spans="1:2" x14ac:dyDescent="0.2">
      <c r="A62023" s="253"/>
      <c r="B62023" s="254"/>
    </row>
    <row r="62024" spans="1:2" x14ac:dyDescent="0.2">
      <c r="A62024" s="253"/>
      <c r="B62024" s="254"/>
    </row>
    <row r="62025" spans="1:2" x14ac:dyDescent="0.2">
      <c r="A62025" s="253"/>
      <c r="B62025" s="254"/>
    </row>
    <row r="62026" spans="1:2" x14ac:dyDescent="0.2">
      <c r="A62026" s="253"/>
      <c r="B62026" s="254"/>
    </row>
    <row r="62027" spans="1:2" x14ac:dyDescent="0.2">
      <c r="A62027" s="253"/>
      <c r="B62027" s="254"/>
    </row>
    <row r="62028" spans="1:2" x14ac:dyDescent="0.2">
      <c r="A62028" s="253"/>
      <c r="B62028" s="254"/>
    </row>
    <row r="62029" spans="1:2" x14ac:dyDescent="0.2">
      <c r="A62029" s="253"/>
      <c r="B62029" s="254"/>
    </row>
    <row r="62030" spans="1:2" x14ac:dyDescent="0.2">
      <c r="A62030" s="253"/>
      <c r="B62030" s="254"/>
    </row>
    <row r="62031" spans="1:2" x14ac:dyDescent="0.2">
      <c r="A62031" s="253"/>
      <c r="B62031" s="254"/>
    </row>
    <row r="62032" spans="1:2" x14ac:dyDescent="0.2">
      <c r="A62032" s="253"/>
      <c r="B62032" s="254"/>
    </row>
    <row r="62033" spans="1:2" x14ac:dyDescent="0.2">
      <c r="A62033" s="253"/>
      <c r="B62033" s="254"/>
    </row>
    <row r="62034" spans="1:2" x14ac:dyDescent="0.2">
      <c r="A62034" s="253"/>
      <c r="B62034" s="254"/>
    </row>
    <row r="62035" spans="1:2" x14ac:dyDescent="0.2">
      <c r="A62035" s="253"/>
      <c r="B62035" s="254"/>
    </row>
    <row r="62036" spans="1:2" x14ac:dyDescent="0.2">
      <c r="A62036" s="253"/>
      <c r="B62036" s="254"/>
    </row>
    <row r="62037" spans="1:2" x14ac:dyDescent="0.2">
      <c r="A62037" s="253"/>
      <c r="B62037" s="254"/>
    </row>
    <row r="62038" spans="1:2" x14ac:dyDescent="0.2">
      <c r="A62038" s="253"/>
      <c r="B62038" s="254"/>
    </row>
    <row r="62039" spans="1:2" x14ac:dyDescent="0.2">
      <c r="A62039" s="253"/>
      <c r="B62039" s="254"/>
    </row>
    <row r="62040" spans="1:2" x14ac:dyDescent="0.2">
      <c r="A62040" s="253"/>
      <c r="B62040" s="254"/>
    </row>
    <row r="62041" spans="1:2" x14ac:dyDescent="0.2">
      <c r="A62041" s="253"/>
      <c r="B62041" s="254"/>
    </row>
    <row r="62042" spans="1:2" x14ac:dyDescent="0.2">
      <c r="A62042" s="253"/>
      <c r="B62042" s="254"/>
    </row>
    <row r="62043" spans="1:2" x14ac:dyDescent="0.2">
      <c r="A62043" s="253"/>
      <c r="B62043" s="254"/>
    </row>
    <row r="62044" spans="1:2" x14ac:dyDescent="0.2">
      <c r="A62044" s="253"/>
      <c r="B62044" s="254"/>
    </row>
    <row r="62045" spans="1:2" x14ac:dyDescent="0.2">
      <c r="A62045" s="253"/>
      <c r="B62045" s="254"/>
    </row>
    <row r="62046" spans="1:2" x14ac:dyDescent="0.2">
      <c r="A62046" s="253"/>
      <c r="B62046" s="254"/>
    </row>
    <row r="62047" spans="1:2" x14ac:dyDescent="0.2">
      <c r="A62047" s="253"/>
      <c r="B62047" s="254"/>
    </row>
    <row r="62048" spans="1:2" x14ac:dyDescent="0.2">
      <c r="A62048" s="253"/>
      <c r="B62048" s="254"/>
    </row>
    <row r="62049" spans="1:2" x14ac:dyDescent="0.2">
      <c r="A62049" s="253"/>
      <c r="B62049" s="254"/>
    </row>
    <row r="62050" spans="1:2" x14ac:dyDescent="0.2">
      <c r="A62050" s="253"/>
      <c r="B62050" s="254"/>
    </row>
    <row r="62051" spans="1:2" x14ac:dyDescent="0.2">
      <c r="A62051" s="253"/>
      <c r="B62051" s="254"/>
    </row>
    <row r="62052" spans="1:2" x14ac:dyDescent="0.2">
      <c r="A62052" s="253"/>
      <c r="B62052" s="254"/>
    </row>
    <row r="62053" spans="1:2" x14ac:dyDescent="0.2">
      <c r="A62053" s="253"/>
      <c r="B62053" s="254"/>
    </row>
    <row r="62054" spans="1:2" x14ac:dyDescent="0.2">
      <c r="A62054" s="253"/>
      <c r="B62054" s="254"/>
    </row>
    <row r="62055" spans="1:2" x14ac:dyDescent="0.2">
      <c r="A62055" s="253"/>
      <c r="B62055" s="254"/>
    </row>
    <row r="62056" spans="1:2" x14ac:dyDescent="0.2">
      <c r="A62056" s="253"/>
      <c r="B62056" s="254"/>
    </row>
    <row r="62057" spans="1:2" x14ac:dyDescent="0.2">
      <c r="A62057" s="253"/>
      <c r="B62057" s="254"/>
    </row>
    <row r="62058" spans="1:2" x14ac:dyDescent="0.2">
      <c r="A62058" s="253"/>
      <c r="B62058" s="254"/>
    </row>
    <row r="62059" spans="1:2" x14ac:dyDescent="0.2">
      <c r="A62059" s="253"/>
      <c r="B62059" s="254"/>
    </row>
    <row r="62060" spans="1:2" x14ac:dyDescent="0.2">
      <c r="A62060" s="253"/>
      <c r="B62060" s="254"/>
    </row>
    <row r="62061" spans="1:2" x14ac:dyDescent="0.2">
      <c r="A62061" s="253"/>
      <c r="B62061" s="254"/>
    </row>
    <row r="62062" spans="1:2" x14ac:dyDescent="0.2">
      <c r="A62062" s="253"/>
      <c r="B62062" s="254"/>
    </row>
    <row r="62063" spans="1:2" x14ac:dyDescent="0.2">
      <c r="A62063" s="253"/>
      <c r="B62063" s="254"/>
    </row>
    <row r="62064" spans="1:2" x14ac:dyDescent="0.2">
      <c r="A62064" s="253"/>
      <c r="B62064" s="254"/>
    </row>
    <row r="62065" spans="1:2" x14ac:dyDescent="0.2">
      <c r="A62065" s="253"/>
      <c r="B62065" s="254"/>
    </row>
    <row r="62066" spans="1:2" x14ac:dyDescent="0.2">
      <c r="A62066" s="253"/>
      <c r="B62066" s="254"/>
    </row>
    <row r="62067" spans="1:2" x14ac:dyDescent="0.2">
      <c r="A62067" s="253"/>
      <c r="B62067" s="254"/>
    </row>
    <row r="62068" spans="1:2" x14ac:dyDescent="0.2">
      <c r="A62068" s="253"/>
      <c r="B62068" s="254"/>
    </row>
    <row r="62069" spans="1:2" x14ac:dyDescent="0.2">
      <c r="A62069" s="253"/>
      <c r="B62069" s="254"/>
    </row>
    <row r="62070" spans="1:2" x14ac:dyDescent="0.2">
      <c r="A62070" s="253"/>
      <c r="B62070" s="254"/>
    </row>
    <row r="62071" spans="1:2" x14ac:dyDescent="0.2">
      <c r="A62071" s="253"/>
      <c r="B62071" s="254"/>
    </row>
    <row r="62072" spans="1:2" x14ac:dyDescent="0.2">
      <c r="A62072" s="253"/>
      <c r="B62072" s="254"/>
    </row>
    <row r="62073" spans="1:2" x14ac:dyDescent="0.2">
      <c r="A62073" s="253"/>
      <c r="B62073" s="254"/>
    </row>
    <row r="62074" spans="1:2" x14ac:dyDescent="0.2">
      <c r="A62074" s="253"/>
      <c r="B62074" s="254"/>
    </row>
    <row r="62075" spans="1:2" x14ac:dyDescent="0.2">
      <c r="A62075" s="253"/>
      <c r="B62075" s="254"/>
    </row>
    <row r="62076" spans="1:2" x14ac:dyDescent="0.2">
      <c r="A62076" s="253"/>
      <c r="B62076" s="254"/>
    </row>
    <row r="62077" spans="1:2" x14ac:dyDescent="0.2">
      <c r="A62077" s="253"/>
      <c r="B62077" s="254"/>
    </row>
    <row r="62078" spans="1:2" x14ac:dyDescent="0.2">
      <c r="A62078" s="253"/>
      <c r="B62078" s="254"/>
    </row>
    <row r="62079" spans="1:2" x14ac:dyDescent="0.2">
      <c r="A62079" s="253"/>
      <c r="B62079" s="254"/>
    </row>
    <row r="62080" spans="1:2" x14ac:dyDescent="0.2">
      <c r="A62080" s="253"/>
      <c r="B62080" s="254"/>
    </row>
    <row r="62081" spans="1:2" x14ac:dyDescent="0.2">
      <c r="A62081" s="253"/>
      <c r="B62081" s="254"/>
    </row>
    <row r="62082" spans="1:2" x14ac:dyDescent="0.2">
      <c r="A62082" s="253"/>
      <c r="B62082" s="254"/>
    </row>
    <row r="62083" spans="1:2" x14ac:dyDescent="0.2">
      <c r="A62083" s="253"/>
      <c r="B62083" s="254"/>
    </row>
    <row r="62084" spans="1:2" x14ac:dyDescent="0.2">
      <c r="A62084" s="253"/>
      <c r="B62084" s="254"/>
    </row>
    <row r="62085" spans="1:2" x14ac:dyDescent="0.2">
      <c r="A62085" s="253"/>
      <c r="B62085" s="254"/>
    </row>
    <row r="62086" spans="1:2" x14ac:dyDescent="0.2">
      <c r="A62086" s="253"/>
      <c r="B62086" s="254"/>
    </row>
    <row r="62087" spans="1:2" x14ac:dyDescent="0.2">
      <c r="A62087" s="253"/>
      <c r="B62087" s="254"/>
    </row>
    <row r="62088" spans="1:2" x14ac:dyDescent="0.2">
      <c r="A62088" s="253"/>
      <c r="B62088" s="254"/>
    </row>
    <row r="62089" spans="1:2" x14ac:dyDescent="0.2">
      <c r="A62089" s="253"/>
      <c r="B62089" s="254"/>
    </row>
    <row r="62090" spans="1:2" x14ac:dyDescent="0.2">
      <c r="A62090" s="253"/>
      <c r="B62090" s="254"/>
    </row>
    <row r="62091" spans="1:2" x14ac:dyDescent="0.2">
      <c r="A62091" s="253"/>
      <c r="B62091" s="254"/>
    </row>
    <row r="62092" spans="1:2" x14ac:dyDescent="0.2">
      <c r="A62092" s="253"/>
      <c r="B62092" s="254"/>
    </row>
    <row r="62093" spans="1:2" x14ac:dyDescent="0.2">
      <c r="A62093" s="253"/>
      <c r="B62093" s="254"/>
    </row>
    <row r="62094" spans="1:2" x14ac:dyDescent="0.2">
      <c r="A62094" s="253"/>
      <c r="B62094" s="254"/>
    </row>
    <row r="62095" spans="1:2" x14ac:dyDescent="0.2">
      <c r="A62095" s="253"/>
      <c r="B62095" s="254"/>
    </row>
    <row r="62096" spans="1:2" x14ac:dyDescent="0.2">
      <c r="A62096" s="253"/>
      <c r="B62096" s="254"/>
    </row>
    <row r="62097" spans="1:2" x14ac:dyDescent="0.2">
      <c r="A62097" s="253"/>
      <c r="B62097" s="254"/>
    </row>
    <row r="62098" spans="1:2" x14ac:dyDescent="0.2">
      <c r="A62098" s="253"/>
      <c r="B62098" s="254"/>
    </row>
    <row r="62099" spans="1:2" x14ac:dyDescent="0.2">
      <c r="A62099" s="253"/>
      <c r="B62099" s="254"/>
    </row>
    <row r="62100" spans="1:2" x14ac:dyDescent="0.2">
      <c r="A62100" s="253"/>
      <c r="B62100" s="254"/>
    </row>
    <row r="62101" spans="1:2" x14ac:dyDescent="0.2">
      <c r="A62101" s="253"/>
      <c r="B62101" s="254"/>
    </row>
    <row r="62102" spans="1:2" x14ac:dyDescent="0.2">
      <c r="A62102" s="253"/>
      <c r="B62102" s="254"/>
    </row>
    <row r="62103" spans="1:2" x14ac:dyDescent="0.2">
      <c r="A62103" s="253"/>
      <c r="B62103" s="254"/>
    </row>
    <row r="62104" spans="1:2" x14ac:dyDescent="0.2">
      <c r="A62104" s="253"/>
      <c r="B62104" s="254"/>
    </row>
    <row r="62105" spans="1:2" x14ac:dyDescent="0.2">
      <c r="A62105" s="253"/>
      <c r="B62105" s="254"/>
    </row>
    <row r="62106" spans="1:2" x14ac:dyDescent="0.2">
      <c r="A62106" s="253"/>
      <c r="B62106" s="254"/>
    </row>
    <row r="62107" spans="1:2" x14ac:dyDescent="0.2">
      <c r="A62107" s="253"/>
      <c r="B62107" s="254"/>
    </row>
    <row r="62108" spans="1:2" x14ac:dyDescent="0.2">
      <c r="A62108" s="253"/>
      <c r="B62108" s="254"/>
    </row>
    <row r="62109" spans="1:2" x14ac:dyDescent="0.2">
      <c r="A62109" s="253"/>
      <c r="B62109" s="254"/>
    </row>
    <row r="62110" spans="1:2" x14ac:dyDescent="0.2">
      <c r="A62110" s="253"/>
      <c r="B62110" s="254"/>
    </row>
    <row r="62111" spans="1:2" x14ac:dyDescent="0.2">
      <c r="A62111" s="253"/>
      <c r="B62111" s="254"/>
    </row>
    <row r="62112" spans="1:2" x14ac:dyDescent="0.2">
      <c r="A62112" s="253"/>
      <c r="B62112" s="254"/>
    </row>
    <row r="62113" spans="1:2" x14ac:dyDescent="0.2">
      <c r="A62113" s="253"/>
      <c r="B62113" s="254"/>
    </row>
    <row r="62114" spans="1:2" x14ac:dyDescent="0.2">
      <c r="A62114" s="253"/>
      <c r="B62114" s="254"/>
    </row>
    <row r="62115" spans="1:2" x14ac:dyDescent="0.2">
      <c r="A62115" s="253"/>
      <c r="B62115" s="254"/>
    </row>
    <row r="62116" spans="1:2" x14ac:dyDescent="0.2">
      <c r="A62116" s="253"/>
      <c r="B62116" s="254"/>
    </row>
    <row r="62117" spans="1:2" x14ac:dyDescent="0.2">
      <c r="A62117" s="253"/>
      <c r="B62117" s="254"/>
    </row>
    <row r="62118" spans="1:2" x14ac:dyDescent="0.2">
      <c r="A62118" s="253"/>
      <c r="B62118" s="254"/>
    </row>
    <row r="62119" spans="1:2" x14ac:dyDescent="0.2">
      <c r="A62119" s="253"/>
      <c r="B62119" s="254"/>
    </row>
    <row r="62120" spans="1:2" x14ac:dyDescent="0.2">
      <c r="A62120" s="253"/>
      <c r="B62120" s="254"/>
    </row>
    <row r="62121" spans="1:2" x14ac:dyDescent="0.2">
      <c r="A62121" s="253"/>
      <c r="B62121" s="254"/>
    </row>
    <row r="62122" spans="1:2" x14ac:dyDescent="0.2">
      <c r="A62122" s="253"/>
      <c r="B62122" s="254"/>
    </row>
    <row r="62123" spans="1:2" x14ac:dyDescent="0.2">
      <c r="A62123" s="253"/>
      <c r="B62123" s="254"/>
    </row>
    <row r="62124" spans="1:2" x14ac:dyDescent="0.2">
      <c r="A62124" s="253"/>
      <c r="B62124" s="254"/>
    </row>
    <row r="62125" spans="1:2" x14ac:dyDescent="0.2">
      <c r="A62125" s="253"/>
      <c r="B62125" s="254"/>
    </row>
    <row r="62126" spans="1:2" x14ac:dyDescent="0.2">
      <c r="A62126" s="253"/>
      <c r="B62126" s="254"/>
    </row>
    <row r="62127" spans="1:2" x14ac:dyDescent="0.2">
      <c r="A62127" s="253"/>
      <c r="B62127" s="254"/>
    </row>
    <row r="62128" spans="1:2" x14ac:dyDescent="0.2">
      <c r="A62128" s="253"/>
      <c r="B62128" s="254"/>
    </row>
    <row r="62129" spans="1:2" x14ac:dyDescent="0.2">
      <c r="A62129" s="253"/>
      <c r="B62129" s="254"/>
    </row>
    <row r="62130" spans="1:2" x14ac:dyDescent="0.2">
      <c r="A62130" s="253"/>
      <c r="B62130" s="254"/>
    </row>
    <row r="62131" spans="1:2" x14ac:dyDescent="0.2">
      <c r="A62131" s="253"/>
      <c r="B62131" s="254"/>
    </row>
    <row r="62132" spans="1:2" x14ac:dyDescent="0.2">
      <c r="A62132" s="253"/>
      <c r="B62132" s="254"/>
    </row>
    <row r="62133" spans="1:2" x14ac:dyDescent="0.2">
      <c r="A62133" s="253"/>
      <c r="B62133" s="254"/>
    </row>
    <row r="62134" spans="1:2" x14ac:dyDescent="0.2">
      <c r="A62134" s="253"/>
      <c r="B62134" s="254"/>
    </row>
    <row r="62135" spans="1:2" x14ac:dyDescent="0.2">
      <c r="A62135" s="253"/>
      <c r="B62135" s="254"/>
    </row>
    <row r="62136" spans="1:2" x14ac:dyDescent="0.2">
      <c r="A62136" s="253"/>
      <c r="B62136" s="254"/>
    </row>
    <row r="62137" spans="1:2" x14ac:dyDescent="0.2">
      <c r="A62137" s="253"/>
      <c r="B62137" s="254"/>
    </row>
    <row r="62138" spans="1:2" x14ac:dyDescent="0.2">
      <c r="A62138" s="253"/>
      <c r="B62138" s="254"/>
    </row>
    <row r="62139" spans="1:2" x14ac:dyDescent="0.2">
      <c r="A62139" s="253"/>
      <c r="B62139" s="254"/>
    </row>
    <row r="62140" spans="1:2" x14ac:dyDescent="0.2">
      <c r="A62140" s="253"/>
      <c r="B62140" s="254"/>
    </row>
    <row r="62141" spans="1:2" x14ac:dyDescent="0.2">
      <c r="A62141" s="253"/>
      <c r="B62141" s="254"/>
    </row>
    <row r="62142" spans="1:2" x14ac:dyDescent="0.2">
      <c r="A62142" s="253"/>
      <c r="B62142" s="254"/>
    </row>
    <row r="62143" spans="1:2" x14ac:dyDescent="0.2">
      <c r="A62143" s="253"/>
      <c r="B62143" s="254"/>
    </row>
    <row r="62144" spans="1:2" x14ac:dyDescent="0.2">
      <c r="A62144" s="253"/>
      <c r="B62144" s="254"/>
    </row>
    <row r="62145" spans="1:2" x14ac:dyDescent="0.2">
      <c r="A62145" s="253"/>
      <c r="B62145" s="254"/>
    </row>
    <row r="62146" spans="1:2" x14ac:dyDescent="0.2">
      <c r="A62146" s="253"/>
      <c r="B62146" s="254"/>
    </row>
    <row r="62147" spans="1:2" x14ac:dyDescent="0.2">
      <c r="A62147" s="253"/>
      <c r="B62147" s="254"/>
    </row>
    <row r="62148" spans="1:2" x14ac:dyDescent="0.2">
      <c r="A62148" s="253"/>
      <c r="B62148" s="254"/>
    </row>
    <row r="62149" spans="1:2" x14ac:dyDescent="0.2">
      <c r="A62149" s="253"/>
      <c r="B62149" s="254"/>
    </row>
    <row r="62150" spans="1:2" x14ac:dyDescent="0.2">
      <c r="A62150" s="253"/>
      <c r="B62150" s="254"/>
    </row>
    <row r="62151" spans="1:2" x14ac:dyDescent="0.2">
      <c r="A62151" s="253"/>
      <c r="B62151" s="254"/>
    </row>
    <row r="62152" spans="1:2" x14ac:dyDescent="0.2">
      <c r="A62152" s="253"/>
      <c r="B62152" s="254"/>
    </row>
    <row r="62153" spans="1:2" x14ac:dyDescent="0.2">
      <c r="A62153" s="253"/>
      <c r="B62153" s="254"/>
    </row>
    <row r="62154" spans="1:2" x14ac:dyDescent="0.2">
      <c r="A62154" s="253"/>
      <c r="B62154" s="254"/>
    </row>
    <row r="62155" spans="1:2" x14ac:dyDescent="0.2">
      <c r="A62155" s="253"/>
      <c r="B62155" s="254"/>
    </row>
    <row r="62156" spans="1:2" x14ac:dyDescent="0.2">
      <c r="A62156" s="253"/>
      <c r="B62156" s="254"/>
    </row>
    <row r="62157" spans="1:2" x14ac:dyDescent="0.2">
      <c r="A62157" s="253"/>
      <c r="B62157" s="254"/>
    </row>
    <row r="62158" spans="1:2" x14ac:dyDescent="0.2">
      <c r="A62158" s="253"/>
      <c r="B62158" s="254"/>
    </row>
    <row r="62159" spans="1:2" x14ac:dyDescent="0.2">
      <c r="A62159" s="253"/>
      <c r="B62159" s="254"/>
    </row>
    <row r="62160" spans="1:2" x14ac:dyDescent="0.2">
      <c r="A62160" s="253"/>
      <c r="B62160" s="254"/>
    </row>
    <row r="62161" spans="1:2" x14ac:dyDescent="0.2">
      <c r="A62161" s="253"/>
      <c r="B62161" s="254"/>
    </row>
    <row r="62162" spans="1:2" x14ac:dyDescent="0.2">
      <c r="A62162" s="253"/>
      <c r="B62162" s="254"/>
    </row>
    <row r="62163" spans="1:2" x14ac:dyDescent="0.2">
      <c r="A62163" s="253"/>
      <c r="B62163" s="254"/>
    </row>
    <row r="62164" spans="1:2" x14ac:dyDescent="0.2">
      <c r="A62164" s="253"/>
      <c r="B62164" s="254"/>
    </row>
    <row r="62165" spans="1:2" x14ac:dyDescent="0.2">
      <c r="A62165" s="253"/>
      <c r="B62165" s="254"/>
    </row>
    <row r="62166" spans="1:2" x14ac:dyDescent="0.2">
      <c r="A62166" s="253"/>
      <c r="B62166" s="254"/>
    </row>
    <row r="62167" spans="1:2" x14ac:dyDescent="0.2">
      <c r="A62167" s="253"/>
      <c r="B62167" s="254"/>
    </row>
    <row r="62168" spans="1:2" x14ac:dyDescent="0.2">
      <c r="A62168" s="253"/>
      <c r="B62168" s="254"/>
    </row>
    <row r="62169" spans="1:2" x14ac:dyDescent="0.2">
      <c r="A62169" s="253"/>
      <c r="B62169" s="254"/>
    </row>
    <row r="62170" spans="1:2" x14ac:dyDescent="0.2">
      <c r="A62170" s="253"/>
      <c r="B62170" s="254"/>
    </row>
    <row r="62171" spans="1:2" x14ac:dyDescent="0.2">
      <c r="A62171" s="253"/>
      <c r="B62171" s="254"/>
    </row>
    <row r="62172" spans="1:2" x14ac:dyDescent="0.2">
      <c r="A62172" s="253"/>
      <c r="B62172" s="254"/>
    </row>
    <row r="62173" spans="1:2" x14ac:dyDescent="0.2">
      <c r="A62173" s="253"/>
      <c r="B62173" s="254"/>
    </row>
    <row r="62174" spans="1:2" x14ac:dyDescent="0.2">
      <c r="A62174" s="253"/>
      <c r="B62174" s="254"/>
    </row>
    <row r="62175" spans="1:2" x14ac:dyDescent="0.2">
      <c r="A62175" s="253"/>
      <c r="B62175" s="254"/>
    </row>
    <row r="62176" spans="1:2" x14ac:dyDescent="0.2">
      <c r="A62176" s="253"/>
      <c r="B62176" s="254"/>
    </row>
    <row r="62177" spans="1:2" x14ac:dyDescent="0.2">
      <c r="A62177" s="253"/>
      <c r="B62177" s="254"/>
    </row>
    <row r="62178" spans="1:2" x14ac:dyDescent="0.2">
      <c r="A62178" s="253"/>
      <c r="B62178" s="254"/>
    </row>
    <row r="62179" spans="1:2" x14ac:dyDescent="0.2">
      <c r="A62179" s="253"/>
      <c r="B62179" s="254"/>
    </row>
    <row r="62180" spans="1:2" x14ac:dyDescent="0.2">
      <c r="A62180" s="253"/>
      <c r="B62180" s="254"/>
    </row>
    <row r="62181" spans="1:2" x14ac:dyDescent="0.2">
      <c r="A62181" s="253"/>
      <c r="B62181" s="254"/>
    </row>
    <row r="62182" spans="1:2" x14ac:dyDescent="0.2">
      <c r="A62182" s="253"/>
      <c r="B62182" s="254"/>
    </row>
    <row r="62183" spans="1:2" x14ac:dyDescent="0.2">
      <c r="A62183" s="253"/>
      <c r="B62183" s="254"/>
    </row>
    <row r="62184" spans="1:2" x14ac:dyDescent="0.2">
      <c r="A62184" s="253"/>
      <c r="B62184" s="254"/>
    </row>
    <row r="62185" spans="1:2" x14ac:dyDescent="0.2">
      <c r="A62185" s="253"/>
      <c r="B62185" s="254"/>
    </row>
    <row r="62186" spans="1:2" x14ac:dyDescent="0.2">
      <c r="A62186" s="253"/>
      <c r="B62186" s="254"/>
    </row>
    <row r="62187" spans="1:2" x14ac:dyDescent="0.2">
      <c r="A62187" s="253"/>
      <c r="B62187" s="254"/>
    </row>
    <row r="62188" spans="1:2" x14ac:dyDescent="0.2">
      <c r="A62188" s="253"/>
      <c r="B62188" s="254"/>
    </row>
    <row r="62189" spans="1:2" x14ac:dyDescent="0.2">
      <c r="A62189" s="253"/>
      <c r="B62189" s="254"/>
    </row>
    <row r="62190" spans="1:2" x14ac:dyDescent="0.2">
      <c r="A62190" s="253"/>
      <c r="B62190" s="254"/>
    </row>
    <row r="62191" spans="1:2" x14ac:dyDescent="0.2">
      <c r="A62191" s="253"/>
      <c r="B62191" s="254"/>
    </row>
    <row r="62192" spans="1:2" x14ac:dyDescent="0.2">
      <c r="A62192" s="253"/>
      <c r="B62192" s="254"/>
    </row>
    <row r="62193" spans="1:2" x14ac:dyDescent="0.2">
      <c r="A62193" s="253"/>
      <c r="B62193" s="254"/>
    </row>
    <row r="62194" spans="1:2" x14ac:dyDescent="0.2">
      <c r="A62194" s="253"/>
      <c r="B62194" s="254"/>
    </row>
    <row r="62195" spans="1:2" x14ac:dyDescent="0.2">
      <c r="A62195" s="253"/>
      <c r="B62195" s="254"/>
    </row>
    <row r="62196" spans="1:2" x14ac:dyDescent="0.2">
      <c r="A62196" s="253"/>
      <c r="B62196" s="254"/>
    </row>
    <row r="62197" spans="1:2" x14ac:dyDescent="0.2">
      <c r="A62197" s="253"/>
      <c r="B62197" s="254"/>
    </row>
    <row r="62198" spans="1:2" x14ac:dyDescent="0.2">
      <c r="A62198" s="253"/>
      <c r="B62198" s="254"/>
    </row>
    <row r="62199" spans="1:2" x14ac:dyDescent="0.2">
      <c r="A62199" s="253"/>
      <c r="B62199" s="254"/>
    </row>
    <row r="62200" spans="1:2" x14ac:dyDescent="0.2">
      <c r="A62200" s="253"/>
      <c r="B62200" s="254"/>
    </row>
    <row r="62201" spans="1:2" x14ac:dyDescent="0.2">
      <c r="A62201" s="253"/>
      <c r="B62201" s="254"/>
    </row>
    <row r="62202" spans="1:2" x14ac:dyDescent="0.2">
      <c r="A62202" s="253"/>
      <c r="B62202" s="254"/>
    </row>
    <row r="62203" spans="1:2" x14ac:dyDescent="0.2">
      <c r="A62203" s="253"/>
      <c r="B62203" s="254"/>
    </row>
    <row r="62204" spans="1:2" x14ac:dyDescent="0.2">
      <c r="A62204" s="253"/>
      <c r="B62204" s="254"/>
    </row>
    <row r="62205" spans="1:2" x14ac:dyDescent="0.2">
      <c r="A62205" s="253"/>
      <c r="B62205" s="254"/>
    </row>
    <row r="62206" spans="1:2" x14ac:dyDescent="0.2">
      <c r="A62206" s="253"/>
      <c r="B62206" s="254"/>
    </row>
    <row r="62207" spans="1:2" x14ac:dyDescent="0.2">
      <c r="A62207" s="253"/>
      <c r="B62207" s="254"/>
    </row>
    <row r="62208" spans="1:2" x14ac:dyDescent="0.2">
      <c r="A62208" s="253"/>
      <c r="B62208" s="254"/>
    </row>
    <row r="62209" spans="1:2" x14ac:dyDescent="0.2">
      <c r="A62209" s="253"/>
      <c r="B62209" s="254"/>
    </row>
    <row r="62210" spans="1:2" x14ac:dyDescent="0.2">
      <c r="A62210" s="253"/>
      <c r="B62210" s="254"/>
    </row>
    <row r="62211" spans="1:2" x14ac:dyDescent="0.2">
      <c r="A62211" s="253"/>
      <c r="B62211" s="254"/>
    </row>
    <row r="62212" spans="1:2" x14ac:dyDescent="0.2">
      <c r="A62212" s="253"/>
      <c r="B62212" s="254"/>
    </row>
    <row r="62213" spans="1:2" x14ac:dyDescent="0.2">
      <c r="A62213" s="253"/>
      <c r="B62213" s="254"/>
    </row>
    <row r="62214" spans="1:2" x14ac:dyDescent="0.2">
      <c r="A62214" s="253"/>
      <c r="B62214" s="254"/>
    </row>
    <row r="62215" spans="1:2" x14ac:dyDescent="0.2">
      <c r="A62215" s="253"/>
      <c r="B62215" s="254"/>
    </row>
    <row r="62216" spans="1:2" x14ac:dyDescent="0.2">
      <c r="A62216" s="253"/>
      <c r="B62216" s="254"/>
    </row>
    <row r="62217" spans="1:2" x14ac:dyDescent="0.2">
      <c r="A62217" s="253"/>
      <c r="B62217" s="254"/>
    </row>
    <row r="62218" spans="1:2" x14ac:dyDescent="0.2">
      <c r="A62218" s="253"/>
      <c r="B62218" s="254"/>
    </row>
    <row r="62219" spans="1:2" x14ac:dyDescent="0.2">
      <c r="A62219" s="253"/>
      <c r="B62219" s="254"/>
    </row>
    <row r="62220" spans="1:2" x14ac:dyDescent="0.2">
      <c r="A62220" s="253"/>
      <c r="B62220" s="254"/>
    </row>
    <row r="62221" spans="1:2" x14ac:dyDescent="0.2">
      <c r="A62221" s="253"/>
      <c r="B62221" s="254"/>
    </row>
    <row r="62222" spans="1:2" x14ac:dyDescent="0.2">
      <c r="A62222" s="253"/>
      <c r="B62222" s="254"/>
    </row>
    <row r="62223" spans="1:2" x14ac:dyDescent="0.2">
      <c r="A62223" s="253"/>
      <c r="B62223" s="254"/>
    </row>
    <row r="62224" spans="1:2" x14ac:dyDescent="0.2">
      <c r="A62224" s="253"/>
      <c r="B62224" s="254"/>
    </row>
    <row r="62225" spans="1:2" x14ac:dyDescent="0.2">
      <c r="A62225" s="253"/>
      <c r="B62225" s="254"/>
    </row>
    <row r="62226" spans="1:2" x14ac:dyDescent="0.2">
      <c r="A62226" s="253"/>
      <c r="B62226" s="254"/>
    </row>
    <row r="62227" spans="1:2" x14ac:dyDescent="0.2">
      <c r="A62227" s="253"/>
      <c r="B62227" s="254"/>
    </row>
    <row r="62228" spans="1:2" x14ac:dyDescent="0.2">
      <c r="A62228" s="253"/>
      <c r="B62228" s="254"/>
    </row>
    <row r="62229" spans="1:2" x14ac:dyDescent="0.2">
      <c r="A62229" s="253"/>
      <c r="B62229" s="254"/>
    </row>
    <row r="62230" spans="1:2" x14ac:dyDescent="0.2">
      <c r="A62230" s="253"/>
      <c r="B62230" s="254"/>
    </row>
    <row r="62231" spans="1:2" x14ac:dyDescent="0.2">
      <c r="A62231" s="253"/>
      <c r="B62231" s="254"/>
    </row>
    <row r="62232" spans="1:2" x14ac:dyDescent="0.2">
      <c r="A62232" s="253"/>
      <c r="B62232" s="254"/>
    </row>
    <row r="62233" spans="1:2" x14ac:dyDescent="0.2">
      <c r="A62233" s="253"/>
      <c r="B62233" s="254"/>
    </row>
    <row r="62234" spans="1:2" x14ac:dyDescent="0.2">
      <c r="A62234" s="253"/>
      <c r="B62234" s="254"/>
    </row>
    <row r="62235" spans="1:2" x14ac:dyDescent="0.2">
      <c r="A62235" s="253"/>
      <c r="B62235" s="254"/>
    </row>
    <row r="62236" spans="1:2" x14ac:dyDescent="0.2">
      <c r="A62236" s="253"/>
      <c r="B62236" s="254"/>
    </row>
    <row r="62237" spans="1:2" x14ac:dyDescent="0.2">
      <c r="A62237" s="253"/>
      <c r="B62237" s="254"/>
    </row>
    <row r="62238" spans="1:2" x14ac:dyDescent="0.2">
      <c r="A62238" s="253"/>
      <c r="B62238" s="254"/>
    </row>
    <row r="62239" spans="1:2" x14ac:dyDescent="0.2">
      <c r="A62239" s="253"/>
      <c r="B62239" s="254"/>
    </row>
    <row r="62240" spans="1:2" x14ac:dyDescent="0.2">
      <c r="A62240" s="253"/>
      <c r="B62240" s="254"/>
    </row>
    <row r="62241" spans="1:2" x14ac:dyDescent="0.2">
      <c r="A62241" s="253"/>
      <c r="B62241" s="254"/>
    </row>
    <row r="62242" spans="1:2" x14ac:dyDescent="0.2">
      <c r="A62242" s="253"/>
      <c r="B62242" s="254"/>
    </row>
    <row r="62243" spans="1:2" x14ac:dyDescent="0.2">
      <c r="A62243" s="253"/>
      <c r="B62243" s="254"/>
    </row>
    <row r="62244" spans="1:2" x14ac:dyDescent="0.2">
      <c r="A62244" s="253"/>
      <c r="B62244" s="254"/>
    </row>
    <row r="62245" spans="1:2" x14ac:dyDescent="0.2">
      <c r="A62245" s="253"/>
      <c r="B62245" s="254"/>
    </row>
    <row r="62246" spans="1:2" x14ac:dyDescent="0.2">
      <c r="A62246" s="253"/>
      <c r="B62246" s="254"/>
    </row>
    <row r="62247" spans="1:2" x14ac:dyDescent="0.2">
      <c r="A62247" s="253"/>
      <c r="B62247" s="254"/>
    </row>
    <row r="62248" spans="1:2" x14ac:dyDescent="0.2">
      <c r="A62248" s="253"/>
      <c r="B62248" s="254"/>
    </row>
    <row r="62249" spans="1:2" x14ac:dyDescent="0.2">
      <c r="A62249" s="253"/>
      <c r="B62249" s="254"/>
    </row>
    <row r="62250" spans="1:2" x14ac:dyDescent="0.2">
      <c r="A62250" s="253"/>
      <c r="B62250" s="254"/>
    </row>
    <row r="62251" spans="1:2" x14ac:dyDescent="0.2">
      <c r="A62251" s="253"/>
      <c r="B62251" s="254"/>
    </row>
    <row r="62252" spans="1:2" x14ac:dyDescent="0.2">
      <c r="A62252" s="253"/>
      <c r="B62252" s="254"/>
    </row>
    <row r="62253" spans="1:2" x14ac:dyDescent="0.2">
      <c r="A62253" s="253"/>
      <c r="B62253" s="254"/>
    </row>
    <row r="62254" spans="1:2" x14ac:dyDescent="0.2">
      <c r="A62254" s="253"/>
      <c r="B62254" s="254"/>
    </row>
    <row r="62255" spans="1:2" x14ac:dyDescent="0.2">
      <c r="A62255" s="253"/>
      <c r="B62255" s="254"/>
    </row>
    <row r="62256" spans="1:2" x14ac:dyDescent="0.2">
      <c r="A62256" s="253"/>
      <c r="B62256" s="254"/>
    </row>
    <row r="62257" spans="1:2" x14ac:dyDescent="0.2">
      <c r="A62257" s="253"/>
      <c r="B62257" s="254"/>
    </row>
    <row r="62258" spans="1:2" x14ac:dyDescent="0.2">
      <c r="A62258" s="253"/>
      <c r="B62258" s="254"/>
    </row>
    <row r="62259" spans="1:2" x14ac:dyDescent="0.2">
      <c r="A62259" s="253"/>
      <c r="B62259" s="254"/>
    </row>
    <row r="62260" spans="1:2" x14ac:dyDescent="0.2">
      <c r="A62260" s="253"/>
      <c r="B62260" s="254"/>
    </row>
    <row r="62261" spans="1:2" x14ac:dyDescent="0.2">
      <c r="A62261" s="253"/>
      <c r="B62261" s="254"/>
    </row>
    <row r="62262" spans="1:2" x14ac:dyDescent="0.2">
      <c r="A62262" s="253"/>
      <c r="B62262" s="254"/>
    </row>
    <row r="62263" spans="1:2" x14ac:dyDescent="0.2">
      <c r="A62263" s="253"/>
      <c r="B62263" s="254"/>
    </row>
    <row r="62264" spans="1:2" x14ac:dyDescent="0.2">
      <c r="A62264" s="253"/>
      <c r="B62264" s="254"/>
    </row>
    <row r="62265" spans="1:2" x14ac:dyDescent="0.2">
      <c r="A62265" s="253"/>
      <c r="B62265" s="254"/>
    </row>
    <row r="62266" spans="1:2" x14ac:dyDescent="0.2">
      <c r="A62266" s="253"/>
      <c r="B62266" s="254"/>
    </row>
    <row r="62267" spans="1:2" x14ac:dyDescent="0.2">
      <c r="A62267" s="253"/>
      <c r="B62267" s="254"/>
    </row>
    <row r="62268" spans="1:2" x14ac:dyDescent="0.2">
      <c r="A62268" s="253"/>
      <c r="B62268" s="254"/>
    </row>
    <row r="62269" spans="1:2" x14ac:dyDescent="0.2">
      <c r="A62269" s="253"/>
      <c r="B62269" s="254"/>
    </row>
    <row r="62270" spans="1:2" x14ac:dyDescent="0.2">
      <c r="A62270" s="253"/>
      <c r="B62270" s="254"/>
    </row>
    <row r="62271" spans="1:2" x14ac:dyDescent="0.2">
      <c r="A62271" s="253"/>
      <c r="B62271" s="254"/>
    </row>
    <row r="62272" spans="1:2" x14ac:dyDescent="0.2">
      <c r="A62272" s="253"/>
      <c r="B62272" s="254"/>
    </row>
    <row r="62273" spans="1:2" x14ac:dyDescent="0.2">
      <c r="A62273" s="253"/>
      <c r="B62273" s="254"/>
    </row>
    <row r="62274" spans="1:2" x14ac:dyDescent="0.2">
      <c r="A62274" s="253"/>
      <c r="B62274" s="254"/>
    </row>
    <row r="62275" spans="1:2" x14ac:dyDescent="0.2">
      <c r="A62275" s="253"/>
      <c r="B62275" s="254"/>
    </row>
    <row r="62276" spans="1:2" x14ac:dyDescent="0.2">
      <c r="A62276" s="253"/>
      <c r="B62276" s="254"/>
    </row>
    <row r="62277" spans="1:2" x14ac:dyDescent="0.2">
      <c r="A62277" s="253"/>
      <c r="B62277" s="254"/>
    </row>
    <row r="62278" spans="1:2" x14ac:dyDescent="0.2">
      <c r="A62278" s="253"/>
      <c r="B62278" s="254"/>
    </row>
    <row r="62279" spans="1:2" x14ac:dyDescent="0.2">
      <c r="A62279" s="253"/>
      <c r="B62279" s="254"/>
    </row>
    <row r="62280" spans="1:2" x14ac:dyDescent="0.2">
      <c r="A62280" s="253"/>
      <c r="B62280" s="254"/>
    </row>
    <row r="62281" spans="1:2" x14ac:dyDescent="0.2">
      <c r="A62281" s="253"/>
      <c r="B62281" s="254"/>
    </row>
    <row r="62282" spans="1:2" x14ac:dyDescent="0.2">
      <c r="A62282" s="253"/>
      <c r="B62282" s="254"/>
    </row>
    <row r="62283" spans="1:2" x14ac:dyDescent="0.2">
      <c r="A62283" s="253"/>
      <c r="B62283" s="254"/>
    </row>
    <row r="62284" spans="1:2" x14ac:dyDescent="0.2">
      <c r="A62284" s="253"/>
      <c r="B62284" s="254"/>
    </row>
    <row r="62285" spans="1:2" x14ac:dyDescent="0.2">
      <c r="A62285" s="253"/>
      <c r="B62285" s="254"/>
    </row>
    <row r="62286" spans="1:2" x14ac:dyDescent="0.2">
      <c r="A62286" s="253"/>
      <c r="B62286" s="254"/>
    </row>
    <row r="62287" spans="1:2" x14ac:dyDescent="0.2">
      <c r="A62287" s="253"/>
      <c r="B62287" s="254"/>
    </row>
    <row r="62288" spans="1:2" x14ac:dyDescent="0.2">
      <c r="A62288" s="253"/>
      <c r="B62288" s="254"/>
    </row>
    <row r="62289" spans="1:2" x14ac:dyDescent="0.2">
      <c r="A62289" s="253"/>
      <c r="B62289" s="254"/>
    </row>
    <row r="62290" spans="1:2" x14ac:dyDescent="0.2">
      <c r="A62290" s="253"/>
      <c r="B62290" s="254"/>
    </row>
    <row r="62291" spans="1:2" x14ac:dyDescent="0.2">
      <c r="A62291" s="253"/>
      <c r="B62291" s="254"/>
    </row>
    <row r="62292" spans="1:2" x14ac:dyDescent="0.2">
      <c r="A62292" s="253"/>
      <c r="B62292" s="254"/>
    </row>
    <row r="62293" spans="1:2" x14ac:dyDescent="0.2">
      <c r="A62293" s="253"/>
      <c r="B62293" s="254"/>
    </row>
    <row r="62294" spans="1:2" x14ac:dyDescent="0.2">
      <c r="A62294" s="253"/>
      <c r="B62294" s="254"/>
    </row>
    <row r="62295" spans="1:2" x14ac:dyDescent="0.2">
      <c r="A62295" s="253"/>
      <c r="B62295" s="254"/>
    </row>
    <row r="62296" spans="1:2" x14ac:dyDescent="0.2">
      <c r="A62296" s="253"/>
      <c r="B62296" s="254"/>
    </row>
    <row r="62297" spans="1:2" x14ac:dyDescent="0.2">
      <c r="A62297" s="253"/>
      <c r="B62297" s="254"/>
    </row>
    <row r="62298" spans="1:2" x14ac:dyDescent="0.2">
      <c r="A62298" s="253"/>
      <c r="B62298" s="254"/>
    </row>
    <row r="62299" spans="1:2" x14ac:dyDescent="0.2">
      <c r="A62299" s="253"/>
      <c r="B62299" s="254"/>
    </row>
    <row r="62300" spans="1:2" x14ac:dyDescent="0.2">
      <c r="A62300" s="253"/>
      <c r="B62300" s="254"/>
    </row>
    <row r="62301" spans="1:2" x14ac:dyDescent="0.2">
      <c r="A62301" s="253"/>
      <c r="B62301" s="254"/>
    </row>
    <row r="62302" spans="1:2" x14ac:dyDescent="0.2">
      <c r="A62302" s="253"/>
      <c r="B62302" s="254"/>
    </row>
    <row r="62303" spans="1:2" x14ac:dyDescent="0.2">
      <c r="A62303" s="253"/>
      <c r="B62303" s="254"/>
    </row>
    <row r="62304" spans="1:2" x14ac:dyDescent="0.2">
      <c r="A62304" s="253"/>
      <c r="B62304" s="254"/>
    </row>
    <row r="62305" spans="1:2" x14ac:dyDescent="0.2">
      <c r="A62305" s="253"/>
      <c r="B62305" s="254"/>
    </row>
    <row r="62306" spans="1:2" x14ac:dyDescent="0.2">
      <c r="A62306" s="253"/>
      <c r="B62306" s="254"/>
    </row>
    <row r="62307" spans="1:2" x14ac:dyDescent="0.2">
      <c r="A62307" s="253"/>
      <c r="B62307" s="254"/>
    </row>
    <row r="62308" spans="1:2" x14ac:dyDescent="0.2">
      <c r="A62308" s="253"/>
      <c r="B62308" s="254"/>
    </row>
    <row r="62309" spans="1:2" x14ac:dyDescent="0.2">
      <c r="A62309" s="253"/>
      <c r="B62309" s="254"/>
    </row>
    <row r="62310" spans="1:2" x14ac:dyDescent="0.2">
      <c r="A62310" s="253"/>
      <c r="B62310" s="254"/>
    </row>
    <row r="62311" spans="1:2" x14ac:dyDescent="0.2">
      <c r="A62311" s="253"/>
      <c r="B62311" s="254"/>
    </row>
    <row r="62312" spans="1:2" x14ac:dyDescent="0.2">
      <c r="A62312" s="253"/>
      <c r="B62312" s="254"/>
    </row>
    <row r="62313" spans="1:2" x14ac:dyDescent="0.2">
      <c r="A62313" s="253"/>
      <c r="B62313" s="254"/>
    </row>
    <row r="62314" spans="1:2" x14ac:dyDescent="0.2">
      <c r="A62314" s="253"/>
      <c r="B62314" s="254"/>
    </row>
    <row r="62315" spans="1:2" x14ac:dyDescent="0.2">
      <c r="A62315" s="253"/>
      <c r="B62315" s="254"/>
    </row>
    <row r="62316" spans="1:2" x14ac:dyDescent="0.2">
      <c r="A62316" s="253"/>
      <c r="B62316" s="254"/>
    </row>
    <row r="62317" spans="1:2" x14ac:dyDescent="0.2">
      <c r="A62317" s="253"/>
      <c r="B62317" s="254"/>
    </row>
    <row r="62318" spans="1:2" x14ac:dyDescent="0.2">
      <c r="A62318" s="253"/>
      <c r="B62318" s="254"/>
    </row>
    <row r="62319" spans="1:2" x14ac:dyDescent="0.2">
      <c r="A62319" s="253"/>
      <c r="B62319" s="254"/>
    </row>
    <row r="62320" spans="1:2" x14ac:dyDescent="0.2">
      <c r="A62320" s="253"/>
      <c r="B62320" s="254"/>
    </row>
    <row r="62321" spans="1:2" x14ac:dyDescent="0.2">
      <c r="A62321" s="253"/>
      <c r="B62321" s="254"/>
    </row>
    <row r="62322" spans="1:2" x14ac:dyDescent="0.2">
      <c r="A62322" s="253"/>
      <c r="B62322" s="254"/>
    </row>
    <row r="62323" spans="1:2" x14ac:dyDescent="0.2">
      <c r="A62323" s="253"/>
      <c r="B62323" s="254"/>
    </row>
    <row r="62324" spans="1:2" x14ac:dyDescent="0.2">
      <c r="A62324" s="253"/>
      <c r="B62324" s="254"/>
    </row>
    <row r="62325" spans="1:2" x14ac:dyDescent="0.2">
      <c r="A62325" s="253"/>
      <c r="B62325" s="254"/>
    </row>
    <row r="62326" spans="1:2" x14ac:dyDescent="0.2">
      <c r="A62326" s="253"/>
      <c r="B62326" s="254"/>
    </row>
    <row r="62327" spans="1:2" x14ac:dyDescent="0.2">
      <c r="A62327" s="253"/>
      <c r="B62327" s="254"/>
    </row>
    <row r="62328" spans="1:2" x14ac:dyDescent="0.2">
      <c r="A62328" s="253"/>
      <c r="B62328" s="254"/>
    </row>
    <row r="62329" spans="1:2" x14ac:dyDescent="0.2">
      <c r="A62329" s="253"/>
      <c r="B62329" s="254"/>
    </row>
    <row r="62330" spans="1:2" x14ac:dyDescent="0.2">
      <c r="A62330" s="253"/>
      <c r="B62330" s="254"/>
    </row>
    <row r="62331" spans="1:2" x14ac:dyDescent="0.2">
      <c r="A62331" s="253"/>
      <c r="B62331" s="254"/>
    </row>
    <row r="62332" spans="1:2" x14ac:dyDescent="0.2">
      <c r="A62332" s="253"/>
      <c r="B62332" s="254"/>
    </row>
    <row r="62333" spans="1:2" x14ac:dyDescent="0.2">
      <c r="A62333" s="253"/>
      <c r="B62333" s="254"/>
    </row>
    <row r="62334" spans="1:2" x14ac:dyDescent="0.2">
      <c r="A62334" s="253"/>
      <c r="B62334" s="254"/>
    </row>
    <row r="62335" spans="1:2" x14ac:dyDescent="0.2">
      <c r="A62335" s="253"/>
      <c r="B62335" s="254"/>
    </row>
    <row r="62336" spans="1:2" x14ac:dyDescent="0.2">
      <c r="A62336" s="253"/>
      <c r="B62336" s="254"/>
    </row>
    <row r="62337" spans="1:2" x14ac:dyDescent="0.2">
      <c r="A62337" s="253"/>
      <c r="B62337" s="254"/>
    </row>
    <row r="62338" spans="1:2" x14ac:dyDescent="0.2">
      <c r="A62338" s="253"/>
      <c r="B62338" s="254"/>
    </row>
    <row r="62339" spans="1:2" x14ac:dyDescent="0.2">
      <c r="A62339" s="253"/>
      <c r="B62339" s="254"/>
    </row>
    <row r="62340" spans="1:2" x14ac:dyDescent="0.2">
      <c r="A62340" s="253"/>
      <c r="B62340" s="254"/>
    </row>
    <row r="62341" spans="1:2" x14ac:dyDescent="0.2">
      <c r="A62341" s="253"/>
      <c r="B62341" s="254"/>
    </row>
    <row r="62342" spans="1:2" x14ac:dyDescent="0.2">
      <c r="A62342" s="253"/>
      <c r="B62342" s="254"/>
    </row>
    <row r="62343" spans="1:2" x14ac:dyDescent="0.2">
      <c r="A62343" s="253"/>
      <c r="B62343" s="254"/>
    </row>
    <row r="62344" spans="1:2" x14ac:dyDescent="0.2">
      <c r="A62344" s="253"/>
      <c r="B62344" s="254"/>
    </row>
    <row r="62345" spans="1:2" x14ac:dyDescent="0.2">
      <c r="A62345" s="253"/>
      <c r="B62345" s="254"/>
    </row>
    <row r="62346" spans="1:2" x14ac:dyDescent="0.2">
      <c r="A62346" s="253"/>
      <c r="B62346" s="254"/>
    </row>
    <row r="62347" spans="1:2" x14ac:dyDescent="0.2">
      <c r="A62347" s="253"/>
      <c r="B62347" s="254"/>
    </row>
    <row r="62348" spans="1:2" x14ac:dyDescent="0.2">
      <c r="A62348" s="253"/>
      <c r="B62348" s="254"/>
    </row>
    <row r="62349" spans="1:2" x14ac:dyDescent="0.2">
      <c r="A62349" s="253"/>
      <c r="B62349" s="254"/>
    </row>
    <row r="62350" spans="1:2" x14ac:dyDescent="0.2">
      <c r="A62350" s="253"/>
      <c r="B62350" s="254"/>
    </row>
    <row r="62351" spans="1:2" x14ac:dyDescent="0.2">
      <c r="A62351" s="253"/>
      <c r="B62351" s="254"/>
    </row>
    <row r="62352" spans="1:2" x14ac:dyDescent="0.2">
      <c r="A62352" s="253"/>
      <c r="B62352" s="254"/>
    </row>
    <row r="62353" spans="1:2" x14ac:dyDescent="0.2">
      <c r="A62353" s="253"/>
      <c r="B62353" s="254"/>
    </row>
    <row r="62354" spans="1:2" x14ac:dyDescent="0.2">
      <c r="A62354" s="253"/>
      <c r="B62354" s="254"/>
    </row>
    <row r="62355" spans="1:2" x14ac:dyDescent="0.2">
      <c r="A62355" s="253"/>
      <c r="B62355" s="254"/>
    </row>
    <row r="62356" spans="1:2" x14ac:dyDescent="0.2">
      <c r="A62356" s="253"/>
      <c r="B62356" s="254"/>
    </row>
    <row r="62357" spans="1:2" x14ac:dyDescent="0.2">
      <c r="A62357" s="253"/>
      <c r="B62357" s="254"/>
    </row>
    <row r="62358" spans="1:2" x14ac:dyDescent="0.2">
      <c r="A62358" s="253"/>
      <c r="B62358" s="254"/>
    </row>
    <row r="62359" spans="1:2" x14ac:dyDescent="0.2">
      <c r="A62359" s="253"/>
      <c r="B62359" s="254"/>
    </row>
    <row r="62360" spans="1:2" x14ac:dyDescent="0.2">
      <c r="A62360" s="253"/>
      <c r="B62360" s="254"/>
    </row>
    <row r="62361" spans="1:2" x14ac:dyDescent="0.2">
      <c r="A62361" s="253"/>
      <c r="B62361" s="254"/>
    </row>
    <row r="62362" spans="1:2" x14ac:dyDescent="0.2">
      <c r="A62362" s="253"/>
      <c r="B62362" s="254"/>
    </row>
    <row r="62363" spans="1:2" x14ac:dyDescent="0.2">
      <c r="A62363" s="253"/>
      <c r="B62363" s="254"/>
    </row>
    <row r="62364" spans="1:2" x14ac:dyDescent="0.2">
      <c r="A62364" s="253"/>
      <c r="B62364" s="254"/>
    </row>
    <row r="62365" spans="1:2" x14ac:dyDescent="0.2">
      <c r="A62365" s="253"/>
      <c r="B62365" s="254"/>
    </row>
    <row r="62366" spans="1:2" x14ac:dyDescent="0.2">
      <c r="A62366" s="253"/>
      <c r="B62366" s="254"/>
    </row>
    <row r="62367" spans="1:2" x14ac:dyDescent="0.2">
      <c r="A62367" s="253"/>
      <c r="B62367" s="254"/>
    </row>
    <row r="62368" spans="1:2" x14ac:dyDescent="0.2">
      <c r="A62368" s="253"/>
      <c r="B62368" s="254"/>
    </row>
    <row r="62369" spans="1:2" x14ac:dyDescent="0.2">
      <c r="A62369" s="253"/>
      <c r="B62369" s="254"/>
    </row>
    <row r="62370" spans="1:2" x14ac:dyDescent="0.2">
      <c r="A62370" s="253"/>
      <c r="B62370" s="254"/>
    </row>
    <row r="62371" spans="1:2" x14ac:dyDescent="0.2">
      <c r="A62371" s="253"/>
      <c r="B62371" s="254"/>
    </row>
    <row r="62372" spans="1:2" x14ac:dyDescent="0.2">
      <c r="A62372" s="253"/>
      <c r="B62372" s="254"/>
    </row>
    <row r="62373" spans="1:2" x14ac:dyDescent="0.2">
      <c r="A62373" s="253"/>
      <c r="B62373" s="254"/>
    </row>
    <row r="62374" spans="1:2" x14ac:dyDescent="0.2">
      <c r="A62374" s="253"/>
      <c r="B62374" s="254"/>
    </row>
    <row r="62375" spans="1:2" x14ac:dyDescent="0.2">
      <c r="A62375" s="253"/>
      <c r="B62375" s="254"/>
    </row>
    <row r="62376" spans="1:2" x14ac:dyDescent="0.2">
      <c r="A62376" s="253"/>
      <c r="B62376" s="254"/>
    </row>
    <row r="62377" spans="1:2" x14ac:dyDescent="0.2">
      <c r="A62377" s="253"/>
      <c r="B62377" s="254"/>
    </row>
    <row r="62378" spans="1:2" x14ac:dyDescent="0.2">
      <c r="A62378" s="253"/>
      <c r="B62378" s="254"/>
    </row>
    <row r="62379" spans="1:2" x14ac:dyDescent="0.2">
      <c r="A62379" s="253"/>
      <c r="B62379" s="254"/>
    </row>
    <row r="62380" spans="1:2" x14ac:dyDescent="0.2">
      <c r="A62380" s="253"/>
      <c r="B62380" s="254"/>
    </row>
    <row r="62381" spans="1:2" x14ac:dyDescent="0.2">
      <c r="A62381" s="253"/>
      <c r="B62381" s="254"/>
    </row>
    <row r="62382" spans="1:2" x14ac:dyDescent="0.2">
      <c r="A62382" s="253"/>
      <c r="B62382" s="254"/>
    </row>
    <row r="62383" spans="1:2" x14ac:dyDescent="0.2">
      <c r="A62383" s="253"/>
      <c r="B62383" s="254"/>
    </row>
    <row r="62384" spans="1:2" x14ac:dyDescent="0.2">
      <c r="A62384" s="253"/>
      <c r="B62384" s="254"/>
    </row>
    <row r="62385" spans="1:2" x14ac:dyDescent="0.2">
      <c r="A62385" s="253"/>
      <c r="B62385" s="254"/>
    </row>
    <row r="62386" spans="1:2" x14ac:dyDescent="0.2">
      <c r="A62386" s="253"/>
      <c r="B62386" s="254"/>
    </row>
    <row r="62387" spans="1:2" x14ac:dyDescent="0.2">
      <c r="A62387" s="253"/>
      <c r="B62387" s="254"/>
    </row>
    <row r="62388" spans="1:2" x14ac:dyDescent="0.2">
      <c r="A62388" s="253"/>
      <c r="B62388" s="254"/>
    </row>
    <row r="62389" spans="1:2" x14ac:dyDescent="0.2">
      <c r="A62389" s="253"/>
      <c r="B62389" s="254"/>
    </row>
    <row r="62390" spans="1:2" x14ac:dyDescent="0.2">
      <c r="A62390" s="253"/>
      <c r="B62390" s="254"/>
    </row>
    <row r="62391" spans="1:2" x14ac:dyDescent="0.2">
      <c r="A62391" s="253"/>
      <c r="B62391" s="254"/>
    </row>
    <row r="62392" spans="1:2" x14ac:dyDescent="0.2">
      <c r="A62392" s="253"/>
      <c r="B62392" s="254"/>
    </row>
    <row r="62393" spans="1:2" x14ac:dyDescent="0.2">
      <c r="A62393" s="253"/>
      <c r="B62393" s="254"/>
    </row>
    <row r="62394" spans="1:2" x14ac:dyDescent="0.2">
      <c r="A62394" s="253"/>
      <c r="B62394" s="254"/>
    </row>
    <row r="62395" spans="1:2" x14ac:dyDescent="0.2">
      <c r="A62395" s="253"/>
      <c r="B62395" s="254"/>
    </row>
    <row r="62396" spans="1:2" x14ac:dyDescent="0.2">
      <c r="A62396" s="253"/>
      <c r="B62396" s="254"/>
    </row>
    <row r="62397" spans="1:2" x14ac:dyDescent="0.2">
      <c r="A62397" s="253"/>
      <c r="B62397" s="254"/>
    </row>
    <row r="62398" spans="1:2" x14ac:dyDescent="0.2">
      <c r="A62398" s="253"/>
      <c r="B62398" s="254"/>
    </row>
    <row r="62399" spans="1:2" x14ac:dyDescent="0.2">
      <c r="A62399" s="253"/>
      <c r="B62399" s="254"/>
    </row>
    <row r="62400" spans="1:2" x14ac:dyDescent="0.2">
      <c r="A62400" s="253"/>
      <c r="B62400" s="254"/>
    </row>
    <row r="62401" spans="1:2" x14ac:dyDescent="0.2">
      <c r="A62401" s="253"/>
      <c r="B62401" s="254"/>
    </row>
    <row r="62402" spans="1:2" x14ac:dyDescent="0.2">
      <c r="A62402" s="253"/>
      <c r="B62402" s="254"/>
    </row>
    <row r="62403" spans="1:2" x14ac:dyDescent="0.2">
      <c r="A62403" s="253"/>
      <c r="B62403" s="254"/>
    </row>
    <row r="62404" spans="1:2" x14ac:dyDescent="0.2">
      <c r="A62404" s="253"/>
      <c r="B62404" s="254"/>
    </row>
    <row r="62405" spans="1:2" x14ac:dyDescent="0.2">
      <c r="A62405" s="253"/>
      <c r="B62405" s="254"/>
    </row>
    <row r="62406" spans="1:2" x14ac:dyDescent="0.2">
      <c r="A62406" s="253"/>
      <c r="B62406" s="254"/>
    </row>
    <row r="62407" spans="1:2" x14ac:dyDescent="0.2">
      <c r="A62407" s="253"/>
      <c r="B62407" s="254"/>
    </row>
    <row r="62408" spans="1:2" x14ac:dyDescent="0.2">
      <c r="A62408" s="253"/>
      <c r="B62408" s="254"/>
    </row>
    <row r="62409" spans="1:2" x14ac:dyDescent="0.2">
      <c r="A62409" s="253"/>
      <c r="B62409" s="254"/>
    </row>
    <row r="62410" spans="1:2" x14ac:dyDescent="0.2">
      <c r="A62410" s="253"/>
      <c r="B62410" s="254"/>
    </row>
    <row r="62411" spans="1:2" x14ac:dyDescent="0.2">
      <c r="A62411" s="253"/>
      <c r="B62411" s="254"/>
    </row>
    <row r="62412" spans="1:2" x14ac:dyDescent="0.2">
      <c r="A62412" s="253"/>
      <c r="B62412" s="254"/>
    </row>
    <row r="62413" spans="1:2" x14ac:dyDescent="0.2">
      <c r="A62413" s="253"/>
      <c r="B62413" s="254"/>
    </row>
    <row r="62414" spans="1:2" x14ac:dyDescent="0.2">
      <c r="A62414" s="253"/>
      <c r="B62414" s="254"/>
    </row>
    <row r="62415" spans="1:2" x14ac:dyDescent="0.2">
      <c r="A62415" s="253"/>
      <c r="B62415" s="254"/>
    </row>
    <row r="62416" spans="1:2" x14ac:dyDescent="0.2">
      <c r="A62416" s="253"/>
      <c r="B62416" s="254"/>
    </row>
    <row r="62417" spans="1:2" x14ac:dyDescent="0.2">
      <c r="A62417" s="253"/>
      <c r="B62417" s="254"/>
    </row>
    <row r="62418" spans="1:2" x14ac:dyDescent="0.2">
      <c r="A62418" s="253"/>
      <c r="B62418" s="254"/>
    </row>
    <row r="62419" spans="1:2" x14ac:dyDescent="0.2">
      <c r="A62419" s="253"/>
      <c r="B62419" s="254"/>
    </row>
    <row r="62420" spans="1:2" x14ac:dyDescent="0.2">
      <c r="A62420" s="253"/>
      <c r="B62420" s="254"/>
    </row>
    <row r="62421" spans="1:2" x14ac:dyDescent="0.2">
      <c r="A62421" s="253"/>
      <c r="B62421" s="254"/>
    </row>
    <row r="62422" spans="1:2" x14ac:dyDescent="0.2">
      <c r="A62422" s="253"/>
      <c r="B62422" s="254"/>
    </row>
    <row r="62423" spans="1:2" x14ac:dyDescent="0.2">
      <c r="A62423" s="253"/>
      <c r="B62423" s="254"/>
    </row>
    <row r="62424" spans="1:2" x14ac:dyDescent="0.2">
      <c r="A62424" s="253"/>
      <c r="B62424" s="254"/>
    </row>
    <row r="62425" spans="1:2" x14ac:dyDescent="0.2">
      <c r="A62425" s="253"/>
      <c r="B62425" s="254"/>
    </row>
    <row r="62426" spans="1:2" x14ac:dyDescent="0.2">
      <c r="A62426" s="253"/>
      <c r="B62426" s="254"/>
    </row>
    <row r="62427" spans="1:2" x14ac:dyDescent="0.2">
      <c r="A62427" s="253"/>
      <c r="B62427" s="254"/>
    </row>
    <row r="62428" spans="1:2" x14ac:dyDescent="0.2">
      <c r="A62428" s="253"/>
      <c r="B62428" s="254"/>
    </row>
    <row r="62429" spans="1:2" x14ac:dyDescent="0.2">
      <c r="A62429" s="253"/>
      <c r="B62429" s="254"/>
    </row>
    <row r="62430" spans="1:2" x14ac:dyDescent="0.2">
      <c r="A62430" s="253"/>
      <c r="B62430" s="254"/>
    </row>
    <row r="62431" spans="1:2" x14ac:dyDescent="0.2">
      <c r="A62431" s="253"/>
      <c r="B62431" s="254"/>
    </row>
    <row r="62432" spans="1:2" x14ac:dyDescent="0.2">
      <c r="A62432" s="253"/>
      <c r="B62432" s="254"/>
    </row>
    <row r="62433" spans="1:2" x14ac:dyDescent="0.2">
      <c r="A62433" s="253"/>
      <c r="B62433" s="254"/>
    </row>
    <row r="62434" spans="1:2" x14ac:dyDescent="0.2">
      <c r="A62434" s="253"/>
      <c r="B62434" s="254"/>
    </row>
    <row r="62435" spans="1:2" x14ac:dyDescent="0.2">
      <c r="A62435" s="253"/>
      <c r="B62435" s="254"/>
    </row>
    <row r="62436" spans="1:2" x14ac:dyDescent="0.2">
      <c r="A62436" s="253"/>
      <c r="B62436" s="254"/>
    </row>
    <row r="62437" spans="1:2" x14ac:dyDescent="0.2">
      <c r="A62437" s="253"/>
      <c r="B62437" s="254"/>
    </row>
    <row r="62438" spans="1:2" x14ac:dyDescent="0.2">
      <c r="A62438" s="253"/>
      <c r="B62438" s="254"/>
    </row>
    <row r="62439" spans="1:2" x14ac:dyDescent="0.2">
      <c r="A62439" s="253"/>
      <c r="B62439" s="254"/>
    </row>
    <row r="62440" spans="1:2" x14ac:dyDescent="0.2">
      <c r="A62440" s="253"/>
      <c r="B62440" s="254"/>
    </row>
    <row r="62441" spans="1:2" x14ac:dyDescent="0.2">
      <c r="A62441" s="253"/>
      <c r="B62441" s="254"/>
    </row>
    <row r="62442" spans="1:2" x14ac:dyDescent="0.2">
      <c r="A62442" s="253"/>
      <c r="B62442" s="254"/>
    </row>
    <row r="62443" spans="1:2" x14ac:dyDescent="0.2">
      <c r="A62443" s="253"/>
      <c r="B62443" s="254"/>
    </row>
    <row r="62444" spans="1:2" x14ac:dyDescent="0.2">
      <c r="A62444" s="253"/>
      <c r="B62444" s="254"/>
    </row>
    <row r="62445" spans="1:2" x14ac:dyDescent="0.2">
      <c r="A62445" s="253"/>
      <c r="B62445" s="254"/>
    </row>
    <row r="62446" spans="1:2" x14ac:dyDescent="0.2">
      <c r="A62446" s="253"/>
      <c r="B62446" s="254"/>
    </row>
    <row r="62447" spans="1:2" x14ac:dyDescent="0.2">
      <c r="A62447" s="253"/>
      <c r="B62447" s="254"/>
    </row>
    <row r="62448" spans="1:2" x14ac:dyDescent="0.2">
      <c r="A62448" s="253"/>
      <c r="B62448" s="254"/>
    </row>
    <row r="62449" spans="1:2" x14ac:dyDescent="0.2">
      <c r="A62449" s="253"/>
      <c r="B62449" s="254"/>
    </row>
    <row r="62450" spans="1:2" x14ac:dyDescent="0.2">
      <c r="A62450" s="253"/>
      <c r="B62450" s="254"/>
    </row>
    <row r="62451" spans="1:2" x14ac:dyDescent="0.2">
      <c r="A62451" s="253"/>
      <c r="B62451" s="254"/>
    </row>
    <row r="62452" spans="1:2" x14ac:dyDescent="0.2">
      <c r="A62452" s="253"/>
      <c r="B62452" s="254"/>
    </row>
    <row r="62453" spans="1:2" x14ac:dyDescent="0.2">
      <c r="A62453" s="253"/>
      <c r="B62453" s="254"/>
    </row>
    <row r="62454" spans="1:2" x14ac:dyDescent="0.2">
      <c r="A62454" s="253"/>
      <c r="B62454" s="254"/>
    </row>
    <row r="62455" spans="1:2" x14ac:dyDescent="0.2">
      <c r="A62455" s="253"/>
      <c r="B62455" s="254"/>
    </row>
    <row r="62456" spans="1:2" x14ac:dyDescent="0.2">
      <c r="A62456" s="253"/>
      <c r="B62456" s="254"/>
    </row>
    <row r="62457" spans="1:2" x14ac:dyDescent="0.2">
      <c r="A62457" s="253"/>
      <c r="B62457" s="254"/>
    </row>
    <row r="62458" spans="1:2" x14ac:dyDescent="0.2">
      <c r="A62458" s="253"/>
      <c r="B62458" s="254"/>
    </row>
    <row r="62459" spans="1:2" x14ac:dyDescent="0.2">
      <c r="A62459" s="253"/>
      <c r="B62459" s="254"/>
    </row>
    <row r="62460" spans="1:2" x14ac:dyDescent="0.2">
      <c r="A62460" s="253"/>
      <c r="B62460" s="254"/>
    </row>
    <row r="62461" spans="1:2" x14ac:dyDescent="0.2">
      <c r="A62461" s="253"/>
      <c r="B62461" s="254"/>
    </row>
    <row r="62462" spans="1:2" x14ac:dyDescent="0.2">
      <c r="A62462" s="253"/>
      <c r="B62462" s="254"/>
    </row>
    <row r="62463" spans="1:2" x14ac:dyDescent="0.2">
      <c r="A62463" s="253"/>
      <c r="B62463" s="254"/>
    </row>
    <row r="62464" spans="1:2" x14ac:dyDescent="0.2">
      <c r="A62464" s="253"/>
      <c r="B62464" s="254"/>
    </row>
    <row r="62465" spans="1:2" x14ac:dyDescent="0.2">
      <c r="A62465" s="253"/>
      <c r="B62465" s="254"/>
    </row>
    <row r="62466" spans="1:2" x14ac:dyDescent="0.2">
      <c r="A62466" s="253"/>
      <c r="B62466" s="254"/>
    </row>
    <row r="62467" spans="1:2" x14ac:dyDescent="0.2">
      <c r="A62467" s="253"/>
      <c r="B62467" s="254"/>
    </row>
    <row r="62468" spans="1:2" x14ac:dyDescent="0.2">
      <c r="A62468" s="253"/>
      <c r="B62468" s="254"/>
    </row>
    <row r="62469" spans="1:2" x14ac:dyDescent="0.2">
      <c r="A62469" s="253"/>
      <c r="B62469" s="254"/>
    </row>
    <row r="62470" spans="1:2" x14ac:dyDescent="0.2">
      <c r="A62470" s="253"/>
      <c r="B62470" s="254"/>
    </row>
    <row r="62471" spans="1:2" x14ac:dyDescent="0.2">
      <c r="A62471" s="253"/>
      <c r="B62471" s="254"/>
    </row>
    <row r="62472" spans="1:2" x14ac:dyDescent="0.2">
      <c r="A62472" s="253"/>
      <c r="B62472" s="254"/>
    </row>
    <row r="62473" spans="1:2" x14ac:dyDescent="0.2">
      <c r="A62473" s="253"/>
      <c r="B62473" s="254"/>
    </row>
    <row r="62474" spans="1:2" x14ac:dyDescent="0.2">
      <c r="A62474" s="253"/>
      <c r="B62474" s="254"/>
    </row>
    <row r="62475" spans="1:2" x14ac:dyDescent="0.2">
      <c r="A62475" s="253"/>
      <c r="B62475" s="254"/>
    </row>
    <row r="62476" spans="1:2" x14ac:dyDescent="0.2">
      <c r="A62476" s="253"/>
      <c r="B62476" s="254"/>
    </row>
    <row r="62477" spans="1:2" x14ac:dyDescent="0.2">
      <c r="A62477" s="253"/>
      <c r="B62477" s="254"/>
    </row>
    <row r="62478" spans="1:2" x14ac:dyDescent="0.2">
      <c r="A62478" s="253"/>
      <c r="B62478" s="254"/>
    </row>
    <row r="62479" spans="1:2" x14ac:dyDescent="0.2">
      <c r="A62479" s="253"/>
      <c r="B62479" s="254"/>
    </row>
    <row r="62480" spans="1:2" x14ac:dyDescent="0.2">
      <c r="A62480" s="253"/>
      <c r="B62480" s="254"/>
    </row>
    <row r="62481" spans="1:2" x14ac:dyDescent="0.2">
      <c r="A62481" s="253"/>
      <c r="B62481" s="254"/>
    </row>
    <row r="62482" spans="1:2" x14ac:dyDescent="0.2">
      <c r="A62482" s="253"/>
      <c r="B62482" s="254"/>
    </row>
    <row r="62483" spans="1:2" x14ac:dyDescent="0.2">
      <c r="A62483" s="253"/>
      <c r="B62483" s="254"/>
    </row>
    <row r="62484" spans="1:2" x14ac:dyDescent="0.2">
      <c r="A62484" s="253"/>
      <c r="B62484" s="254"/>
    </row>
    <row r="62485" spans="1:2" x14ac:dyDescent="0.2">
      <c r="A62485" s="253"/>
      <c r="B62485" s="254"/>
    </row>
    <row r="62486" spans="1:2" x14ac:dyDescent="0.2">
      <c r="A62486" s="253"/>
      <c r="B62486" s="254"/>
    </row>
    <row r="62487" spans="1:2" x14ac:dyDescent="0.2">
      <c r="A62487" s="253"/>
      <c r="B62487" s="254"/>
    </row>
    <row r="62488" spans="1:2" x14ac:dyDescent="0.2">
      <c r="A62488" s="253"/>
      <c r="B62488" s="254"/>
    </row>
    <row r="62489" spans="1:2" x14ac:dyDescent="0.2">
      <c r="A62489" s="253"/>
      <c r="B62489" s="254"/>
    </row>
    <row r="62490" spans="1:2" x14ac:dyDescent="0.2">
      <c r="A62490" s="253"/>
      <c r="B62490" s="254"/>
    </row>
    <row r="62491" spans="1:2" x14ac:dyDescent="0.2">
      <c r="A62491" s="253"/>
      <c r="B62491" s="254"/>
    </row>
    <row r="62492" spans="1:2" x14ac:dyDescent="0.2">
      <c r="A62492" s="253"/>
      <c r="B62492" s="254"/>
    </row>
    <row r="62493" spans="1:2" x14ac:dyDescent="0.2">
      <c r="A62493" s="253"/>
      <c r="B62493" s="254"/>
    </row>
    <row r="62494" spans="1:2" x14ac:dyDescent="0.2">
      <c r="A62494" s="253"/>
      <c r="B62494" s="254"/>
    </row>
    <row r="62495" spans="1:2" x14ac:dyDescent="0.2">
      <c r="A62495" s="253"/>
      <c r="B62495" s="254"/>
    </row>
    <row r="62496" spans="1:2" x14ac:dyDescent="0.2">
      <c r="A62496" s="253"/>
      <c r="B62496" s="254"/>
    </row>
    <row r="62497" spans="1:2" x14ac:dyDescent="0.2">
      <c r="A62497" s="253"/>
      <c r="B62497" s="254"/>
    </row>
    <row r="62498" spans="1:2" x14ac:dyDescent="0.2">
      <c r="A62498" s="253"/>
      <c r="B62498" s="254"/>
    </row>
    <row r="62499" spans="1:2" x14ac:dyDescent="0.2">
      <c r="A62499" s="253"/>
      <c r="B62499" s="254"/>
    </row>
    <row r="62500" spans="1:2" x14ac:dyDescent="0.2">
      <c r="A62500" s="253"/>
      <c r="B62500" s="254"/>
    </row>
    <row r="62501" spans="1:2" x14ac:dyDescent="0.2">
      <c r="A62501" s="253"/>
      <c r="B62501" s="254"/>
    </row>
    <row r="62502" spans="1:2" x14ac:dyDescent="0.2">
      <c r="A62502" s="253"/>
      <c r="B62502" s="254"/>
    </row>
    <row r="62503" spans="1:2" x14ac:dyDescent="0.2">
      <c r="A62503" s="253"/>
      <c r="B62503" s="254"/>
    </row>
    <row r="62504" spans="1:2" x14ac:dyDescent="0.2">
      <c r="A62504" s="253"/>
      <c r="B62504" s="254"/>
    </row>
    <row r="62505" spans="1:2" x14ac:dyDescent="0.2">
      <c r="A62505" s="253"/>
      <c r="B62505" s="254"/>
    </row>
    <row r="62506" spans="1:2" x14ac:dyDescent="0.2">
      <c r="A62506" s="253"/>
      <c r="B62506" s="254"/>
    </row>
    <row r="62507" spans="1:2" x14ac:dyDescent="0.2">
      <c r="A62507" s="253"/>
      <c r="B62507" s="254"/>
    </row>
    <row r="62508" spans="1:2" x14ac:dyDescent="0.2">
      <c r="A62508" s="253"/>
      <c r="B62508" s="254"/>
    </row>
    <row r="62509" spans="1:2" x14ac:dyDescent="0.2">
      <c r="A62509" s="253"/>
      <c r="B62509" s="254"/>
    </row>
    <row r="62510" spans="1:2" x14ac:dyDescent="0.2">
      <c r="A62510" s="253"/>
      <c r="B62510" s="254"/>
    </row>
    <row r="62511" spans="1:2" x14ac:dyDescent="0.2">
      <c r="A62511" s="253"/>
      <c r="B62511" s="254"/>
    </row>
    <row r="62512" spans="1:2" x14ac:dyDescent="0.2">
      <c r="A62512" s="253"/>
      <c r="B62512" s="254"/>
    </row>
    <row r="62513" spans="1:2" x14ac:dyDescent="0.2">
      <c r="A62513" s="253"/>
      <c r="B62513" s="254"/>
    </row>
    <row r="62514" spans="1:2" x14ac:dyDescent="0.2">
      <c r="A62514" s="253"/>
      <c r="B62514" s="254"/>
    </row>
    <row r="62515" spans="1:2" x14ac:dyDescent="0.2">
      <c r="A62515" s="253"/>
      <c r="B62515" s="254"/>
    </row>
    <row r="62516" spans="1:2" x14ac:dyDescent="0.2">
      <c r="A62516" s="253"/>
      <c r="B62516" s="254"/>
    </row>
    <row r="62517" spans="1:2" x14ac:dyDescent="0.2">
      <c r="A62517" s="253"/>
      <c r="B62517" s="254"/>
    </row>
    <row r="62518" spans="1:2" x14ac:dyDescent="0.2">
      <c r="A62518" s="253"/>
      <c r="B62518" s="254"/>
    </row>
    <row r="62519" spans="1:2" x14ac:dyDescent="0.2">
      <c r="A62519" s="253"/>
      <c r="B62519" s="254"/>
    </row>
    <row r="62520" spans="1:2" x14ac:dyDescent="0.2">
      <c r="A62520" s="253"/>
      <c r="B62520" s="254"/>
    </row>
    <row r="62521" spans="1:2" x14ac:dyDescent="0.2">
      <c r="A62521" s="253"/>
      <c r="B62521" s="254"/>
    </row>
    <row r="62522" spans="1:2" x14ac:dyDescent="0.2">
      <c r="A62522" s="253"/>
      <c r="B62522" s="254"/>
    </row>
    <row r="62523" spans="1:2" x14ac:dyDescent="0.2">
      <c r="A62523" s="253"/>
      <c r="B62523" s="254"/>
    </row>
    <row r="62524" spans="1:2" x14ac:dyDescent="0.2">
      <c r="A62524" s="253"/>
      <c r="B62524" s="254"/>
    </row>
    <row r="62525" spans="1:2" x14ac:dyDescent="0.2">
      <c r="A62525" s="253"/>
      <c r="B62525" s="254"/>
    </row>
    <row r="62526" spans="1:2" x14ac:dyDescent="0.2">
      <c r="A62526" s="253"/>
      <c r="B62526" s="254"/>
    </row>
    <row r="62527" spans="1:2" x14ac:dyDescent="0.2">
      <c r="A62527" s="253"/>
      <c r="B62527" s="254"/>
    </row>
    <row r="62528" spans="1:2" x14ac:dyDescent="0.2">
      <c r="A62528" s="253"/>
      <c r="B62528" s="254"/>
    </row>
    <row r="62529" spans="1:2" x14ac:dyDescent="0.2">
      <c r="A62529" s="253"/>
      <c r="B62529" s="254"/>
    </row>
    <row r="62530" spans="1:2" x14ac:dyDescent="0.2">
      <c r="A62530" s="253"/>
      <c r="B62530" s="254"/>
    </row>
    <row r="62531" spans="1:2" x14ac:dyDescent="0.2">
      <c r="A62531" s="253"/>
      <c r="B62531" s="254"/>
    </row>
    <row r="62532" spans="1:2" x14ac:dyDescent="0.2">
      <c r="A62532" s="253"/>
      <c r="B62532" s="254"/>
    </row>
    <row r="62533" spans="1:2" x14ac:dyDescent="0.2">
      <c r="A62533" s="253"/>
      <c r="B62533" s="254"/>
    </row>
    <row r="62534" spans="1:2" x14ac:dyDescent="0.2">
      <c r="A62534" s="253"/>
      <c r="B62534" s="254"/>
    </row>
    <row r="62535" spans="1:2" x14ac:dyDescent="0.2">
      <c r="A62535" s="253"/>
      <c r="B62535" s="254"/>
    </row>
    <row r="62536" spans="1:2" x14ac:dyDescent="0.2">
      <c r="A62536" s="253"/>
      <c r="B62536" s="254"/>
    </row>
    <row r="62537" spans="1:2" x14ac:dyDescent="0.2">
      <c r="A62537" s="253"/>
      <c r="B62537" s="254"/>
    </row>
    <row r="62538" spans="1:2" x14ac:dyDescent="0.2">
      <c r="A62538" s="253"/>
      <c r="B62538" s="254"/>
    </row>
    <row r="62539" spans="1:2" x14ac:dyDescent="0.2">
      <c r="A62539" s="253"/>
      <c r="B62539" s="254"/>
    </row>
    <row r="62540" spans="1:2" x14ac:dyDescent="0.2">
      <c r="A62540" s="253"/>
      <c r="B62540" s="254"/>
    </row>
    <row r="62541" spans="1:2" x14ac:dyDescent="0.2">
      <c r="A62541" s="253"/>
      <c r="B62541" s="254"/>
    </row>
    <row r="62542" spans="1:2" x14ac:dyDescent="0.2">
      <c r="A62542" s="253"/>
      <c r="B62542" s="254"/>
    </row>
    <row r="62543" spans="1:2" x14ac:dyDescent="0.2">
      <c r="A62543" s="253"/>
      <c r="B62543" s="254"/>
    </row>
    <row r="62544" spans="1:2" x14ac:dyDescent="0.2">
      <c r="A62544" s="253"/>
      <c r="B62544" s="254"/>
    </row>
    <row r="62545" spans="1:2" x14ac:dyDescent="0.2">
      <c r="A62545" s="253"/>
      <c r="B62545" s="254"/>
    </row>
    <row r="62546" spans="1:2" x14ac:dyDescent="0.2">
      <c r="A62546" s="253"/>
      <c r="B62546" s="254"/>
    </row>
    <row r="62547" spans="1:2" x14ac:dyDescent="0.2">
      <c r="A62547" s="253"/>
      <c r="B62547" s="254"/>
    </row>
    <row r="62548" spans="1:2" x14ac:dyDescent="0.2">
      <c r="A62548" s="253"/>
      <c r="B62548" s="254"/>
    </row>
    <row r="62549" spans="1:2" x14ac:dyDescent="0.2">
      <c r="A62549" s="253"/>
      <c r="B62549" s="254"/>
    </row>
    <row r="62550" spans="1:2" x14ac:dyDescent="0.2">
      <c r="A62550" s="253"/>
      <c r="B62550" s="254"/>
    </row>
    <row r="62551" spans="1:2" x14ac:dyDescent="0.2">
      <c r="A62551" s="253"/>
      <c r="B62551" s="254"/>
    </row>
    <row r="62552" spans="1:2" x14ac:dyDescent="0.2">
      <c r="A62552" s="253"/>
      <c r="B62552" s="254"/>
    </row>
    <row r="62553" spans="1:2" x14ac:dyDescent="0.2">
      <c r="A62553" s="253"/>
      <c r="B62553" s="254"/>
    </row>
    <row r="62554" spans="1:2" x14ac:dyDescent="0.2">
      <c r="A62554" s="253"/>
      <c r="B62554" s="254"/>
    </row>
    <row r="62555" spans="1:2" x14ac:dyDescent="0.2">
      <c r="A62555" s="253"/>
      <c r="B62555" s="254"/>
    </row>
    <row r="62556" spans="1:2" x14ac:dyDescent="0.2">
      <c r="A62556" s="253"/>
      <c r="B62556" s="254"/>
    </row>
    <row r="62557" spans="1:2" x14ac:dyDescent="0.2">
      <c r="A62557" s="253"/>
      <c r="B62557" s="254"/>
    </row>
    <row r="62558" spans="1:2" x14ac:dyDescent="0.2">
      <c r="A62558" s="253"/>
      <c r="B62558" s="254"/>
    </row>
    <row r="62559" spans="1:2" x14ac:dyDescent="0.2">
      <c r="A62559" s="253"/>
      <c r="B62559" s="254"/>
    </row>
    <row r="62560" spans="1:2" x14ac:dyDescent="0.2">
      <c r="A62560" s="253"/>
      <c r="B62560" s="254"/>
    </row>
    <row r="62561" spans="1:2" x14ac:dyDescent="0.2">
      <c r="A62561" s="253"/>
      <c r="B62561" s="254"/>
    </row>
    <row r="62562" spans="1:2" x14ac:dyDescent="0.2">
      <c r="A62562" s="253"/>
      <c r="B62562" s="254"/>
    </row>
    <row r="62563" spans="1:2" x14ac:dyDescent="0.2">
      <c r="A62563" s="253"/>
      <c r="B62563" s="254"/>
    </row>
    <row r="62564" spans="1:2" x14ac:dyDescent="0.2">
      <c r="A62564" s="253"/>
      <c r="B62564" s="254"/>
    </row>
    <row r="62565" spans="1:2" x14ac:dyDescent="0.2">
      <c r="A62565" s="253"/>
      <c r="B62565" s="254"/>
    </row>
    <row r="62566" spans="1:2" x14ac:dyDescent="0.2">
      <c r="A62566" s="253"/>
      <c r="B62566" s="254"/>
    </row>
    <row r="62567" spans="1:2" x14ac:dyDescent="0.2">
      <c r="A62567" s="253"/>
      <c r="B62567" s="254"/>
    </row>
    <row r="62568" spans="1:2" x14ac:dyDescent="0.2">
      <c r="A62568" s="253"/>
      <c r="B62568" s="254"/>
    </row>
    <row r="62569" spans="1:2" x14ac:dyDescent="0.2">
      <c r="A62569" s="253"/>
      <c r="B62569" s="254"/>
    </row>
    <row r="62570" spans="1:2" x14ac:dyDescent="0.2">
      <c r="A62570" s="253"/>
      <c r="B62570" s="254"/>
    </row>
    <row r="62571" spans="1:2" x14ac:dyDescent="0.2">
      <c r="A62571" s="253"/>
      <c r="B62571" s="254"/>
    </row>
    <row r="62572" spans="1:2" x14ac:dyDescent="0.2">
      <c r="A62572" s="253"/>
      <c r="B62572" s="254"/>
    </row>
    <row r="62573" spans="1:2" x14ac:dyDescent="0.2">
      <c r="A62573" s="253"/>
      <c r="B62573" s="254"/>
    </row>
    <row r="62574" spans="1:2" x14ac:dyDescent="0.2">
      <c r="A62574" s="253"/>
      <c r="B62574" s="254"/>
    </row>
    <row r="62575" spans="1:2" x14ac:dyDescent="0.2">
      <c r="A62575" s="253"/>
      <c r="B62575" s="254"/>
    </row>
    <row r="62576" spans="1:2" x14ac:dyDescent="0.2">
      <c r="A62576" s="253"/>
      <c r="B62576" s="254"/>
    </row>
    <row r="62577" spans="1:2" x14ac:dyDescent="0.2">
      <c r="A62577" s="253"/>
      <c r="B62577" s="254"/>
    </row>
    <row r="62578" spans="1:2" x14ac:dyDescent="0.2">
      <c r="A62578" s="253"/>
      <c r="B62578" s="254"/>
    </row>
    <row r="62579" spans="1:2" x14ac:dyDescent="0.2">
      <c r="A62579" s="253"/>
      <c r="B62579" s="254"/>
    </row>
    <row r="62580" spans="1:2" x14ac:dyDescent="0.2">
      <c r="A62580" s="253"/>
      <c r="B62580" s="254"/>
    </row>
    <row r="62581" spans="1:2" x14ac:dyDescent="0.2">
      <c r="A62581" s="253"/>
      <c r="B62581" s="254"/>
    </row>
    <row r="62582" spans="1:2" x14ac:dyDescent="0.2">
      <c r="A62582" s="253"/>
      <c r="B62582" s="254"/>
    </row>
    <row r="62583" spans="1:2" x14ac:dyDescent="0.2">
      <c r="A62583" s="253"/>
      <c r="B62583" s="254"/>
    </row>
    <row r="62584" spans="1:2" x14ac:dyDescent="0.2">
      <c r="A62584" s="253"/>
      <c r="B62584" s="254"/>
    </row>
    <row r="62585" spans="1:2" x14ac:dyDescent="0.2">
      <c r="A62585" s="253"/>
      <c r="B62585" s="254"/>
    </row>
    <row r="62586" spans="1:2" x14ac:dyDescent="0.2">
      <c r="A62586" s="253"/>
      <c r="B62586" s="254"/>
    </row>
    <row r="62587" spans="1:2" x14ac:dyDescent="0.2">
      <c r="A62587" s="253"/>
      <c r="B62587" s="254"/>
    </row>
    <row r="62588" spans="1:2" x14ac:dyDescent="0.2">
      <c r="A62588" s="253"/>
      <c r="B62588" s="254"/>
    </row>
    <row r="62589" spans="1:2" x14ac:dyDescent="0.2">
      <c r="A62589" s="253"/>
      <c r="B62589" s="254"/>
    </row>
    <row r="62590" spans="1:2" x14ac:dyDescent="0.2">
      <c r="A62590" s="253"/>
      <c r="B62590" s="254"/>
    </row>
    <row r="62591" spans="1:2" x14ac:dyDescent="0.2">
      <c r="A62591" s="253"/>
      <c r="B62591" s="254"/>
    </row>
    <row r="62592" spans="1:2" x14ac:dyDescent="0.2">
      <c r="A62592" s="253"/>
      <c r="B62592" s="254"/>
    </row>
    <row r="62593" spans="1:2" x14ac:dyDescent="0.2">
      <c r="A62593" s="253"/>
      <c r="B62593" s="254"/>
    </row>
    <row r="62594" spans="1:2" x14ac:dyDescent="0.2">
      <c r="A62594" s="253"/>
      <c r="B62594" s="254"/>
    </row>
    <row r="62595" spans="1:2" x14ac:dyDescent="0.2">
      <c r="A62595" s="253"/>
      <c r="B62595" s="254"/>
    </row>
    <row r="62596" spans="1:2" x14ac:dyDescent="0.2">
      <c r="A62596" s="253"/>
      <c r="B62596" s="254"/>
    </row>
    <row r="62597" spans="1:2" x14ac:dyDescent="0.2">
      <c r="A62597" s="253"/>
      <c r="B62597" s="254"/>
    </row>
    <row r="62598" spans="1:2" x14ac:dyDescent="0.2">
      <c r="A62598" s="253"/>
      <c r="B62598" s="254"/>
    </row>
    <row r="62599" spans="1:2" x14ac:dyDescent="0.2">
      <c r="A62599" s="253"/>
      <c r="B62599" s="254"/>
    </row>
    <row r="62600" spans="1:2" x14ac:dyDescent="0.2">
      <c r="A62600" s="253"/>
      <c r="B62600" s="254"/>
    </row>
    <row r="62601" spans="1:2" x14ac:dyDescent="0.2">
      <c r="A62601" s="253"/>
      <c r="B62601" s="254"/>
    </row>
    <row r="62602" spans="1:2" x14ac:dyDescent="0.2">
      <c r="A62602" s="253"/>
      <c r="B62602" s="254"/>
    </row>
    <row r="62603" spans="1:2" x14ac:dyDescent="0.2">
      <c r="A62603" s="253"/>
      <c r="B62603" s="254"/>
    </row>
    <row r="62604" spans="1:2" x14ac:dyDescent="0.2">
      <c r="A62604" s="253"/>
      <c r="B62604" s="254"/>
    </row>
    <row r="62605" spans="1:2" x14ac:dyDescent="0.2">
      <c r="A62605" s="253"/>
      <c r="B62605" s="254"/>
    </row>
    <row r="62606" spans="1:2" x14ac:dyDescent="0.2">
      <c r="A62606" s="253"/>
      <c r="B62606" s="254"/>
    </row>
    <row r="62607" spans="1:2" x14ac:dyDescent="0.2">
      <c r="A62607" s="253"/>
      <c r="B62607" s="254"/>
    </row>
    <row r="62608" spans="1:2" x14ac:dyDescent="0.2">
      <c r="A62608" s="253"/>
      <c r="B62608" s="254"/>
    </row>
    <row r="62609" spans="1:2" x14ac:dyDescent="0.2">
      <c r="A62609" s="253"/>
      <c r="B62609" s="254"/>
    </row>
    <row r="62610" spans="1:2" x14ac:dyDescent="0.2">
      <c r="A62610" s="253"/>
      <c r="B62610" s="254"/>
    </row>
    <row r="62611" spans="1:2" x14ac:dyDescent="0.2">
      <c r="A62611" s="253"/>
      <c r="B62611" s="254"/>
    </row>
    <row r="62612" spans="1:2" x14ac:dyDescent="0.2">
      <c r="A62612" s="253"/>
      <c r="B62612" s="254"/>
    </row>
    <row r="62613" spans="1:2" x14ac:dyDescent="0.2">
      <c r="A62613" s="253"/>
      <c r="B62613" s="254"/>
    </row>
    <row r="62614" spans="1:2" x14ac:dyDescent="0.2">
      <c r="A62614" s="253"/>
      <c r="B62614" s="254"/>
    </row>
    <row r="62615" spans="1:2" x14ac:dyDescent="0.2">
      <c r="A62615" s="253"/>
      <c r="B62615" s="254"/>
    </row>
    <row r="62616" spans="1:2" x14ac:dyDescent="0.2">
      <c r="A62616" s="253"/>
      <c r="B62616" s="254"/>
    </row>
    <row r="62617" spans="1:2" x14ac:dyDescent="0.2">
      <c r="A62617" s="253"/>
      <c r="B62617" s="254"/>
    </row>
    <row r="62618" spans="1:2" x14ac:dyDescent="0.2">
      <c r="A62618" s="253"/>
      <c r="B62618" s="254"/>
    </row>
    <row r="62619" spans="1:2" x14ac:dyDescent="0.2">
      <c r="A62619" s="253"/>
      <c r="B62619" s="254"/>
    </row>
    <row r="62620" spans="1:2" x14ac:dyDescent="0.2">
      <c r="A62620" s="253"/>
      <c r="B62620" s="254"/>
    </row>
    <row r="62621" spans="1:2" x14ac:dyDescent="0.2">
      <c r="A62621" s="253"/>
      <c r="B62621" s="254"/>
    </row>
    <row r="62622" spans="1:2" x14ac:dyDescent="0.2">
      <c r="A62622" s="253"/>
      <c r="B62622" s="254"/>
    </row>
    <row r="62623" spans="1:2" x14ac:dyDescent="0.2">
      <c r="A62623" s="253"/>
      <c r="B62623" s="254"/>
    </row>
    <row r="62624" spans="1:2" x14ac:dyDescent="0.2">
      <c r="A62624" s="253"/>
      <c r="B62624" s="254"/>
    </row>
    <row r="62625" spans="1:2" x14ac:dyDescent="0.2">
      <c r="A62625" s="253"/>
      <c r="B62625" s="254"/>
    </row>
    <row r="62626" spans="1:2" x14ac:dyDescent="0.2">
      <c r="A62626" s="253"/>
      <c r="B62626" s="254"/>
    </row>
    <row r="62627" spans="1:2" x14ac:dyDescent="0.2">
      <c r="A62627" s="253"/>
      <c r="B62627" s="254"/>
    </row>
    <row r="62628" spans="1:2" x14ac:dyDescent="0.2">
      <c r="A62628" s="253"/>
      <c r="B62628" s="254"/>
    </row>
    <row r="62629" spans="1:2" x14ac:dyDescent="0.2">
      <c r="A62629" s="253"/>
      <c r="B62629" s="254"/>
    </row>
    <row r="62630" spans="1:2" x14ac:dyDescent="0.2">
      <c r="A62630" s="253"/>
      <c r="B62630" s="254"/>
    </row>
    <row r="62631" spans="1:2" x14ac:dyDescent="0.2">
      <c r="A62631" s="253"/>
      <c r="B62631" s="254"/>
    </row>
    <row r="62632" spans="1:2" x14ac:dyDescent="0.2">
      <c r="A62632" s="253"/>
      <c r="B62632" s="254"/>
    </row>
    <row r="62633" spans="1:2" x14ac:dyDescent="0.2">
      <c r="A62633" s="253"/>
      <c r="B62633" s="254"/>
    </row>
    <row r="62634" spans="1:2" x14ac:dyDescent="0.2">
      <c r="A62634" s="253"/>
      <c r="B62634" s="254"/>
    </row>
    <row r="62635" spans="1:2" x14ac:dyDescent="0.2">
      <c r="A62635" s="253"/>
      <c r="B62635" s="254"/>
    </row>
    <row r="62636" spans="1:2" x14ac:dyDescent="0.2">
      <c r="A62636" s="253"/>
      <c r="B62636" s="254"/>
    </row>
    <row r="62637" spans="1:2" x14ac:dyDescent="0.2">
      <c r="A62637" s="253"/>
      <c r="B62637" s="254"/>
    </row>
    <row r="62638" spans="1:2" x14ac:dyDescent="0.2">
      <c r="A62638" s="253"/>
      <c r="B62638" s="254"/>
    </row>
    <row r="62639" spans="1:2" x14ac:dyDescent="0.2">
      <c r="A62639" s="253"/>
      <c r="B62639" s="254"/>
    </row>
    <row r="62640" spans="1:2" x14ac:dyDescent="0.2">
      <c r="A62640" s="253"/>
      <c r="B62640" s="254"/>
    </row>
    <row r="62641" spans="1:2" x14ac:dyDescent="0.2">
      <c r="A62641" s="253"/>
      <c r="B62641" s="254"/>
    </row>
    <row r="62642" spans="1:2" x14ac:dyDescent="0.2">
      <c r="A62642" s="253"/>
      <c r="B62642" s="254"/>
    </row>
    <row r="62643" spans="1:2" x14ac:dyDescent="0.2">
      <c r="A62643" s="253"/>
      <c r="B62643" s="254"/>
    </row>
    <row r="62644" spans="1:2" x14ac:dyDescent="0.2">
      <c r="A62644" s="253"/>
      <c r="B62644" s="254"/>
    </row>
    <row r="62645" spans="1:2" x14ac:dyDescent="0.2">
      <c r="A62645" s="253"/>
      <c r="B62645" s="254"/>
    </row>
    <row r="62646" spans="1:2" x14ac:dyDescent="0.2">
      <c r="A62646" s="253"/>
      <c r="B62646" s="254"/>
    </row>
    <row r="62647" spans="1:2" x14ac:dyDescent="0.2">
      <c r="A62647" s="253"/>
      <c r="B62647" s="254"/>
    </row>
    <row r="62648" spans="1:2" x14ac:dyDescent="0.2">
      <c r="A62648" s="253"/>
      <c r="B62648" s="254"/>
    </row>
    <row r="62649" spans="1:2" x14ac:dyDescent="0.2">
      <c r="A62649" s="253"/>
      <c r="B62649" s="254"/>
    </row>
    <row r="62650" spans="1:2" x14ac:dyDescent="0.2">
      <c r="A62650" s="253"/>
      <c r="B62650" s="254"/>
    </row>
    <row r="62651" spans="1:2" x14ac:dyDescent="0.2">
      <c r="A62651" s="253"/>
      <c r="B62651" s="254"/>
    </row>
    <row r="62652" spans="1:2" x14ac:dyDescent="0.2">
      <c r="A62652" s="253"/>
      <c r="B62652" s="254"/>
    </row>
    <row r="62653" spans="1:2" x14ac:dyDescent="0.2">
      <c r="A62653" s="253"/>
      <c r="B62653" s="254"/>
    </row>
    <row r="62654" spans="1:2" x14ac:dyDescent="0.2">
      <c r="A62654" s="253"/>
      <c r="B62654" s="254"/>
    </row>
    <row r="62655" spans="1:2" x14ac:dyDescent="0.2">
      <c r="A62655" s="253"/>
      <c r="B62655" s="254"/>
    </row>
    <row r="62656" spans="1:2" x14ac:dyDescent="0.2">
      <c r="A62656" s="253"/>
      <c r="B62656" s="254"/>
    </row>
    <row r="62657" spans="1:2" x14ac:dyDescent="0.2">
      <c r="A62657" s="253"/>
      <c r="B62657" s="254"/>
    </row>
    <row r="62658" spans="1:2" x14ac:dyDescent="0.2">
      <c r="A62658" s="253"/>
      <c r="B62658" s="254"/>
    </row>
    <row r="62659" spans="1:2" x14ac:dyDescent="0.2">
      <c r="A62659" s="253"/>
      <c r="B62659" s="254"/>
    </row>
    <row r="62660" spans="1:2" x14ac:dyDescent="0.2">
      <c r="A62660" s="253"/>
      <c r="B62660" s="254"/>
    </row>
    <row r="62661" spans="1:2" x14ac:dyDescent="0.2">
      <c r="A62661" s="253"/>
      <c r="B62661" s="254"/>
    </row>
    <row r="62662" spans="1:2" x14ac:dyDescent="0.2">
      <c r="A62662" s="253"/>
      <c r="B62662" s="254"/>
    </row>
    <row r="62663" spans="1:2" x14ac:dyDescent="0.2">
      <c r="A62663" s="253"/>
      <c r="B62663" s="254"/>
    </row>
    <row r="62664" spans="1:2" x14ac:dyDescent="0.2">
      <c r="A62664" s="253"/>
      <c r="B62664" s="254"/>
    </row>
    <row r="62665" spans="1:2" x14ac:dyDescent="0.2">
      <c r="A62665" s="253"/>
      <c r="B62665" s="254"/>
    </row>
    <row r="62666" spans="1:2" x14ac:dyDescent="0.2">
      <c r="A62666" s="253"/>
      <c r="B62666" s="254"/>
    </row>
    <row r="62667" spans="1:2" x14ac:dyDescent="0.2">
      <c r="A62667" s="253"/>
      <c r="B62667" s="254"/>
    </row>
    <row r="62668" spans="1:2" x14ac:dyDescent="0.2">
      <c r="A62668" s="253"/>
      <c r="B62668" s="254"/>
    </row>
    <row r="62669" spans="1:2" x14ac:dyDescent="0.2">
      <c r="A62669" s="253"/>
      <c r="B62669" s="254"/>
    </row>
    <row r="62670" spans="1:2" x14ac:dyDescent="0.2">
      <c r="A62670" s="253"/>
      <c r="B62670" s="254"/>
    </row>
    <row r="62671" spans="1:2" x14ac:dyDescent="0.2">
      <c r="A62671" s="253"/>
      <c r="B62671" s="254"/>
    </row>
    <row r="62672" spans="1:2" x14ac:dyDescent="0.2">
      <c r="A62672" s="253"/>
      <c r="B62672" s="254"/>
    </row>
    <row r="62673" spans="1:2" x14ac:dyDescent="0.2">
      <c r="A62673" s="253"/>
      <c r="B62673" s="254"/>
    </row>
    <row r="62674" spans="1:2" x14ac:dyDescent="0.2">
      <c r="A62674" s="253"/>
      <c r="B62674" s="254"/>
    </row>
    <row r="62675" spans="1:2" x14ac:dyDescent="0.2">
      <c r="A62675" s="253"/>
      <c r="B62675" s="254"/>
    </row>
    <row r="62676" spans="1:2" x14ac:dyDescent="0.2">
      <c r="A62676" s="253"/>
      <c r="B62676" s="254"/>
    </row>
    <row r="62677" spans="1:2" x14ac:dyDescent="0.2">
      <c r="A62677" s="253"/>
      <c r="B62677" s="254"/>
    </row>
    <row r="62678" spans="1:2" x14ac:dyDescent="0.2">
      <c r="A62678" s="253"/>
      <c r="B62678" s="254"/>
    </row>
    <row r="62679" spans="1:2" x14ac:dyDescent="0.2">
      <c r="A62679" s="253"/>
      <c r="B62679" s="254"/>
    </row>
    <row r="62680" spans="1:2" x14ac:dyDescent="0.2">
      <c r="A62680" s="253"/>
      <c r="B62680" s="254"/>
    </row>
    <row r="62681" spans="1:2" x14ac:dyDescent="0.2">
      <c r="A62681" s="253"/>
      <c r="B62681" s="254"/>
    </row>
    <row r="62682" spans="1:2" x14ac:dyDescent="0.2">
      <c r="A62682" s="253"/>
      <c r="B62682" s="254"/>
    </row>
    <row r="62683" spans="1:2" x14ac:dyDescent="0.2">
      <c r="A62683" s="253"/>
      <c r="B62683" s="254"/>
    </row>
    <row r="62684" spans="1:2" x14ac:dyDescent="0.2">
      <c r="A62684" s="253"/>
      <c r="B62684" s="254"/>
    </row>
    <row r="62685" spans="1:2" x14ac:dyDescent="0.2">
      <c r="A62685" s="253"/>
      <c r="B62685" s="254"/>
    </row>
    <row r="62686" spans="1:2" x14ac:dyDescent="0.2">
      <c r="A62686" s="253"/>
      <c r="B62686" s="254"/>
    </row>
    <row r="62687" spans="1:2" x14ac:dyDescent="0.2">
      <c r="A62687" s="253"/>
      <c r="B62687" s="254"/>
    </row>
    <row r="62688" spans="1:2" x14ac:dyDescent="0.2">
      <c r="A62688" s="253"/>
      <c r="B62688" s="254"/>
    </row>
    <row r="62689" spans="1:2" x14ac:dyDescent="0.2">
      <c r="A62689" s="253"/>
      <c r="B62689" s="254"/>
    </row>
    <row r="62690" spans="1:2" x14ac:dyDescent="0.2">
      <c r="A62690" s="253"/>
      <c r="B62690" s="254"/>
    </row>
    <row r="62691" spans="1:2" x14ac:dyDescent="0.2">
      <c r="A62691" s="253"/>
      <c r="B62691" s="254"/>
    </row>
    <row r="62692" spans="1:2" x14ac:dyDescent="0.2">
      <c r="A62692" s="253"/>
      <c r="B62692" s="254"/>
    </row>
    <row r="62693" spans="1:2" x14ac:dyDescent="0.2">
      <c r="A62693" s="253"/>
      <c r="B62693" s="254"/>
    </row>
    <row r="62694" spans="1:2" x14ac:dyDescent="0.2">
      <c r="A62694" s="253"/>
      <c r="B62694" s="254"/>
    </row>
    <row r="62695" spans="1:2" x14ac:dyDescent="0.2">
      <c r="A62695" s="253"/>
      <c r="B62695" s="254"/>
    </row>
    <row r="62696" spans="1:2" x14ac:dyDescent="0.2">
      <c r="A62696" s="253"/>
      <c r="B62696" s="254"/>
    </row>
    <row r="62697" spans="1:2" x14ac:dyDescent="0.2">
      <c r="A62697" s="253"/>
      <c r="B62697" s="254"/>
    </row>
    <row r="62698" spans="1:2" x14ac:dyDescent="0.2">
      <c r="A62698" s="253"/>
      <c r="B62698" s="254"/>
    </row>
    <row r="62699" spans="1:2" x14ac:dyDescent="0.2">
      <c r="A62699" s="253"/>
      <c r="B62699" s="254"/>
    </row>
    <row r="62700" spans="1:2" x14ac:dyDescent="0.2">
      <c r="A62700" s="253"/>
      <c r="B62700" s="254"/>
    </row>
    <row r="62701" spans="1:2" x14ac:dyDescent="0.2">
      <c r="A62701" s="253"/>
      <c r="B62701" s="254"/>
    </row>
    <row r="62702" spans="1:2" x14ac:dyDescent="0.2">
      <c r="A62702" s="253"/>
      <c r="B62702" s="254"/>
    </row>
    <row r="62703" spans="1:2" x14ac:dyDescent="0.2">
      <c r="A62703" s="253"/>
      <c r="B62703" s="254"/>
    </row>
    <row r="62704" spans="1:2" x14ac:dyDescent="0.2">
      <c r="A62704" s="253"/>
      <c r="B62704" s="254"/>
    </row>
    <row r="62705" spans="1:2" x14ac:dyDescent="0.2">
      <c r="A62705" s="253"/>
      <c r="B62705" s="254"/>
    </row>
    <row r="62706" spans="1:2" x14ac:dyDescent="0.2">
      <c r="A62706" s="253"/>
      <c r="B62706" s="254"/>
    </row>
    <row r="62707" spans="1:2" x14ac:dyDescent="0.2">
      <c r="A62707" s="253"/>
      <c r="B62707" s="254"/>
    </row>
    <row r="62708" spans="1:2" x14ac:dyDescent="0.2">
      <c r="A62708" s="253"/>
      <c r="B62708" s="254"/>
    </row>
    <row r="62709" spans="1:2" x14ac:dyDescent="0.2">
      <c r="A62709" s="253"/>
      <c r="B62709" s="254"/>
    </row>
    <row r="62710" spans="1:2" x14ac:dyDescent="0.2">
      <c r="A62710" s="253"/>
      <c r="B62710" s="254"/>
    </row>
    <row r="62711" spans="1:2" x14ac:dyDescent="0.2">
      <c r="A62711" s="253"/>
      <c r="B62711" s="254"/>
    </row>
    <row r="62712" spans="1:2" x14ac:dyDescent="0.2">
      <c r="A62712" s="253"/>
      <c r="B62712" s="254"/>
    </row>
    <row r="62713" spans="1:2" x14ac:dyDescent="0.2">
      <c r="A62713" s="253"/>
      <c r="B62713" s="254"/>
    </row>
    <row r="62714" spans="1:2" x14ac:dyDescent="0.2">
      <c r="A62714" s="253"/>
      <c r="B62714" s="254"/>
    </row>
    <row r="62715" spans="1:2" x14ac:dyDescent="0.2">
      <c r="A62715" s="253"/>
      <c r="B62715" s="254"/>
    </row>
    <row r="62716" spans="1:2" x14ac:dyDescent="0.2">
      <c r="A62716" s="253"/>
      <c r="B62716" s="254"/>
    </row>
    <row r="62717" spans="1:2" x14ac:dyDescent="0.2">
      <c r="A62717" s="253"/>
      <c r="B62717" s="254"/>
    </row>
    <row r="62718" spans="1:2" x14ac:dyDescent="0.2">
      <c r="A62718" s="253"/>
      <c r="B62718" s="254"/>
    </row>
    <row r="62719" spans="1:2" x14ac:dyDescent="0.2">
      <c r="A62719" s="253"/>
      <c r="B62719" s="254"/>
    </row>
    <row r="62720" spans="1:2" x14ac:dyDescent="0.2">
      <c r="A62720" s="253"/>
      <c r="B62720" s="254"/>
    </row>
    <row r="62721" spans="1:2" x14ac:dyDescent="0.2">
      <c r="A62721" s="253"/>
      <c r="B62721" s="254"/>
    </row>
    <row r="62722" spans="1:2" x14ac:dyDescent="0.2">
      <c r="A62722" s="253"/>
      <c r="B62722" s="254"/>
    </row>
    <row r="62723" spans="1:2" x14ac:dyDescent="0.2">
      <c r="A62723" s="253"/>
      <c r="B62723" s="254"/>
    </row>
    <row r="62724" spans="1:2" x14ac:dyDescent="0.2">
      <c r="A62724" s="253"/>
      <c r="B62724" s="254"/>
    </row>
    <row r="62725" spans="1:2" x14ac:dyDescent="0.2">
      <c r="A62725" s="253"/>
      <c r="B62725" s="254"/>
    </row>
    <row r="62726" spans="1:2" x14ac:dyDescent="0.2">
      <c r="A62726" s="253"/>
      <c r="B62726" s="254"/>
    </row>
    <row r="62727" spans="1:2" x14ac:dyDescent="0.2">
      <c r="A62727" s="253"/>
      <c r="B62727" s="254"/>
    </row>
    <row r="62728" spans="1:2" x14ac:dyDescent="0.2">
      <c r="A62728" s="253"/>
      <c r="B62728" s="254"/>
    </row>
    <row r="62729" spans="1:2" x14ac:dyDescent="0.2">
      <c r="A62729" s="253"/>
      <c r="B62729" s="254"/>
    </row>
    <row r="62730" spans="1:2" x14ac:dyDescent="0.2">
      <c r="A62730" s="253"/>
      <c r="B62730" s="254"/>
    </row>
    <row r="62731" spans="1:2" x14ac:dyDescent="0.2">
      <c r="A62731" s="253"/>
      <c r="B62731" s="254"/>
    </row>
    <row r="62732" spans="1:2" x14ac:dyDescent="0.2">
      <c r="A62732" s="253"/>
      <c r="B62732" s="254"/>
    </row>
    <row r="62733" spans="1:2" x14ac:dyDescent="0.2">
      <c r="A62733" s="253"/>
      <c r="B62733" s="254"/>
    </row>
    <row r="62734" spans="1:2" x14ac:dyDescent="0.2">
      <c r="A62734" s="253"/>
      <c r="B62734" s="254"/>
    </row>
    <row r="62735" spans="1:2" x14ac:dyDescent="0.2">
      <c r="A62735" s="253"/>
      <c r="B62735" s="254"/>
    </row>
    <row r="62736" spans="1:2" x14ac:dyDescent="0.2">
      <c r="A62736" s="253"/>
      <c r="B62736" s="254"/>
    </row>
    <row r="62737" spans="1:2" x14ac:dyDescent="0.2">
      <c r="A62737" s="253"/>
      <c r="B62737" s="254"/>
    </row>
    <row r="62738" spans="1:2" x14ac:dyDescent="0.2">
      <c r="A62738" s="253"/>
      <c r="B62738" s="254"/>
    </row>
    <row r="62739" spans="1:2" x14ac:dyDescent="0.2">
      <c r="A62739" s="253"/>
      <c r="B62739" s="254"/>
    </row>
    <row r="62740" spans="1:2" x14ac:dyDescent="0.2">
      <c r="A62740" s="253"/>
      <c r="B62740" s="254"/>
    </row>
    <row r="62741" spans="1:2" x14ac:dyDescent="0.2">
      <c r="A62741" s="253"/>
      <c r="B62741" s="254"/>
    </row>
    <row r="62742" spans="1:2" x14ac:dyDescent="0.2">
      <c r="A62742" s="253"/>
      <c r="B62742" s="254"/>
    </row>
    <row r="62743" spans="1:2" x14ac:dyDescent="0.2">
      <c r="A62743" s="253"/>
      <c r="B62743" s="254"/>
    </row>
    <row r="62744" spans="1:2" x14ac:dyDescent="0.2">
      <c r="A62744" s="253"/>
      <c r="B62744" s="254"/>
    </row>
    <row r="62745" spans="1:2" x14ac:dyDescent="0.2">
      <c r="A62745" s="253"/>
      <c r="B62745" s="254"/>
    </row>
    <row r="62746" spans="1:2" x14ac:dyDescent="0.2">
      <c r="A62746" s="253"/>
      <c r="B62746" s="254"/>
    </row>
    <row r="62747" spans="1:2" x14ac:dyDescent="0.2">
      <c r="A62747" s="253"/>
      <c r="B62747" s="254"/>
    </row>
    <row r="62748" spans="1:2" x14ac:dyDescent="0.2">
      <c r="A62748" s="253"/>
      <c r="B62748" s="254"/>
    </row>
    <row r="62749" spans="1:2" x14ac:dyDescent="0.2">
      <c r="A62749" s="253"/>
      <c r="B62749" s="254"/>
    </row>
    <row r="62750" spans="1:2" x14ac:dyDescent="0.2">
      <c r="A62750" s="253"/>
      <c r="B62750" s="254"/>
    </row>
    <row r="62751" spans="1:2" x14ac:dyDescent="0.2">
      <c r="A62751" s="253"/>
      <c r="B62751" s="254"/>
    </row>
    <row r="62752" spans="1:2" x14ac:dyDescent="0.2">
      <c r="A62752" s="253"/>
      <c r="B62752" s="254"/>
    </row>
    <row r="62753" spans="1:2" x14ac:dyDescent="0.2">
      <c r="A62753" s="253"/>
      <c r="B62753" s="254"/>
    </row>
    <row r="62754" spans="1:2" x14ac:dyDescent="0.2">
      <c r="A62754" s="253"/>
      <c r="B62754" s="254"/>
    </row>
    <row r="62755" spans="1:2" x14ac:dyDescent="0.2">
      <c r="A62755" s="253"/>
      <c r="B62755" s="254"/>
    </row>
    <row r="62756" spans="1:2" x14ac:dyDescent="0.2">
      <c r="A62756" s="253"/>
      <c r="B62756" s="254"/>
    </row>
    <row r="62757" spans="1:2" x14ac:dyDescent="0.2">
      <c r="A62757" s="253"/>
      <c r="B62757" s="254"/>
    </row>
    <row r="62758" spans="1:2" x14ac:dyDescent="0.2">
      <c r="A62758" s="253"/>
      <c r="B62758" s="254"/>
    </row>
    <row r="62759" spans="1:2" x14ac:dyDescent="0.2">
      <c r="A62759" s="253"/>
      <c r="B62759" s="254"/>
    </row>
    <row r="62760" spans="1:2" x14ac:dyDescent="0.2">
      <c r="A62760" s="253"/>
      <c r="B62760" s="254"/>
    </row>
    <row r="62761" spans="1:2" x14ac:dyDescent="0.2">
      <c r="A62761" s="253"/>
      <c r="B62761" s="254"/>
    </row>
    <row r="62762" spans="1:2" x14ac:dyDescent="0.2">
      <c r="A62762" s="253"/>
      <c r="B62762" s="254"/>
    </row>
    <row r="62763" spans="1:2" x14ac:dyDescent="0.2">
      <c r="A62763" s="253"/>
      <c r="B62763" s="254"/>
    </row>
    <row r="62764" spans="1:2" x14ac:dyDescent="0.2">
      <c r="A62764" s="253"/>
      <c r="B62764" s="254"/>
    </row>
    <row r="62765" spans="1:2" x14ac:dyDescent="0.2">
      <c r="A62765" s="253"/>
      <c r="B62765" s="254"/>
    </row>
    <row r="62766" spans="1:2" x14ac:dyDescent="0.2">
      <c r="A62766" s="253"/>
      <c r="B62766" s="254"/>
    </row>
    <row r="62767" spans="1:2" x14ac:dyDescent="0.2">
      <c r="A62767" s="253"/>
      <c r="B62767" s="254"/>
    </row>
    <row r="62768" spans="1:2" x14ac:dyDescent="0.2">
      <c r="A62768" s="253"/>
      <c r="B62768" s="254"/>
    </row>
    <row r="62769" spans="1:2" x14ac:dyDescent="0.2">
      <c r="A62769" s="253"/>
      <c r="B62769" s="254"/>
    </row>
    <row r="62770" spans="1:2" x14ac:dyDescent="0.2">
      <c r="A62770" s="253"/>
      <c r="B62770" s="254"/>
    </row>
    <row r="62771" spans="1:2" x14ac:dyDescent="0.2">
      <c r="A62771" s="253"/>
      <c r="B62771" s="254"/>
    </row>
    <row r="62772" spans="1:2" x14ac:dyDescent="0.2">
      <c r="A62772" s="253"/>
      <c r="B62772" s="254"/>
    </row>
    <row r="62773" spans="1:2" x14ac:dyDescent="0.2">
      <c r="A62773" s="253"/>
      <c r="B62773" s="254"/>
    </row>
    <row r="62774" spans="1:2" x14ac:dyDescent="0.2">
      <c r="A62774" s="253"/>
      <c r="B62774" s="254"/>
    </row>
    <row r="62775" spans="1:2" x14ac:dyDescent="0.2">
      <c r="A62775" s="253"/>
      <c r="B62775" s="254"/>
    </row>
    <row r="62776" spans="1:2" x14ac:dyDescent="0.2">
      <c r="A62776" s="253"/>
      <c r="B62776" s="254"/>
    </row>
    <row r="62777" spans="1:2" x14ac:dyDescent="0.2">
      <c r="A62777" s="253"/>
      <c r="B62777" s="254"/>
    </row>
    <row r="62778" spans="1:2" x14ac:dyDescent="0.2">
      <c r="A62778" s="253"/>
      <c r="B62778" s="254"/>
    </row>
    <row r="62779" spans="1:2" x14ac:dyDescent="0.2">
      <c r="A62779" s="253"/>
      <c r="B62779" s="254"/>
    </row>
    <row r="62780" spans="1:2" x14ac:dyDescent="0.2">
      <c r="A62780" s="253"/>
      <c r="B62780" s="254"/>
    </row>
    <row r="62781" spans="1:2" x14ac:dyDescent="0.2">
      <c r="A62781" s="253"/>
      <c r="B62781" s="254"/>
    </row>
    <row r="62782" spans="1:2" x14ac:dyDescent="0.2">
      <c r="A62782" s="253"/>
      <c r="B62782" s="254"/>
    </row>
    <row r="62783" spans="1:2" x14ac:dyDescent="0.2">
      <c r="A62783" s="253"/>
      <c r="B62783" s="254"/>
    </row>
    <row r="62784" spans="1:2" x14ac:dyDescent="0.2">
      <c r="A62784" s="253"/>
      <c r="B62784" s="254"/>
    </row>
    <row r="62785" spans="1:2" x14ac:dyDescent="0.2">
      <c r="A62785" s="253"/>
      <c r="B62785" s="254"/>
    </row>
    <row r="62786" spans="1:2" x14ac:dyDescent="0.2">
      <c r="A62786" s="253"/>
      <c r="B62786" s="254"/>
    </row>
    <row r="62787" spans="1:2" x14ac:dyDescent="0.2">
      <c r="A62787" s="253"/>
      <c r="B62787" s="254"/>
    </row>
    <row r="62788" spans="1:2" x14ac:dyDescent="0.2">
      <c r="A62788" s="253"/>
      <c r="B62788" s="254"/>
    </row>
    <row r="62789" spans="1:2" x14ac:dyDescent="0.2">
      <c r="A62789" s="253"/>
      <c r="B62789" s="254"/>
    </row>
    <row r="62790" spans="1:2" x14ac:dyDescent="0.2">
      <c r="A62790" s="253"/>
      <c r="B62790" s="254"/>
    </row>
    <row r="62791" spans="1:2" x14ac:dyDescent="0.2">
      <c r="A62791" s="253"/>
      <c r="B62791" s="254"/>
    </row>
    <row r="62792" spans="1:2" x14ac:dyDescent="0.2">
      <c r="A62792" s="253"/>
      <c r="B62792" s="254"/>
    </row>
    <row r="62793" spans="1:2" x14ac:dyDescent="0.2">
      <c r="A62793" s="253"/>
      <c r="B62793" s="254"/>
    </row>
    <row r="62794" spans="1:2" x14ac:dyDescent="0.2">
      <c r="A62794" s="253"/>
      <c r="B62794" s="254"/>
    </row>
    <row r="62795" spans="1:2" x14ac:dyDescent="0.2">
      <c r="A62795" s="253"/>
      <c r="B62795" s="254"/>
    </row>
    <row r="62796" spans="1:2" x14ac:dyDescent="0.2">
      <c r="A62796" s="253"/>
      <c r="B62796" s="254"/>
    </row>
    <row r="62797" spans="1:2" x14ac:dyDescent="0.2">
      <c r="A62797" s="253"/>
      <c r="B62797" s="254"/>
    </row>
    <row r="62798" spans="1:2" x14ac:dyDescent="0.2">
      <c r="A62798" s="253"/>
      <c r="B62798" s="254"/>
    </row>
    <row r="62799" spans="1:2" x14ac:dyDescent="0.2">
      <c r="A62799" s="253"/>
      <c r="B62799" s="254"/>
    </row>
    <row r="62800" spans="1:2" x14ac:dyDescent="0.2">
      <c r="A62800" s="253"/>
      <c r="B62800" s="254"/>
    </row>
    <row r="62801" spans="1:2" x14ac:dyDescent="0.2">
      <c r="A62801" s="253"/>
      <c r="B62801" s="254"/>
    </row>
    <row r="62802" spans="1:2" x14ac:dyDescent="0.2">
      <c r="A62802" s="253"/>
      <c r="B62802" s="254"/>
    </row>
    <row r="62803" spans="1:2" x14ac:dyDescent="0.2">
      <c r="A62803" s="253"/>
      <c r="B62803" s="254"/>
    </row>
    <row r="62804" spans="1:2" x14ac:dyDescent="0.2">
      <c r="A62804" s="253"/>
      <c r="B62804" s="254"/>
    </row>
    <row r="62805" spans="1:2" x14ac:dyDescent="0.2">
      <c r="A62805" s="253"/>
      <c r="B62805" s="254"/>
    </row>
    <row r="62806" spans="1:2" x14ac:dyDescent="0.2">
      <c r="A62806" s="253"/>
      <c r="B62806" s="254"/>
    </row>
    <row r="62807" spans="1:2" x14ac:dyDescent="0.2">
      <c r="A62807" s="253"/>
      <c r="B62807" s="254"/>
    </row>
    <row r="62808" spans="1:2" x14ac:dyDescent="0.2">
      <c r="A62808" s="253"/>
      <c r="B62808" s="254"/>
    </row>
    <row r="62809" spans="1:2" x14ac:dyDescent="0.2">
      <c r="A62809" s="253"/>
      <c r="B62809" s="254"/>
    </row>
    <row r="62810" spans="1:2" x14ac:dyDescent="0.2">
      <c r="A62810" s="253"/>
      <c r="B62810" s="254"/>
    </row>
    <row r="62811" spans="1:2" x14ac:dyDescent="0.2">
      <c r="A62811" s="253"/>
      <c r="B62811" s="254"/>
    </row>
    <row r="62812" spans="1:2" x14ac:dyDescent="0.2">
      <c r="A62812" s="253"/>
      <c r="B62812" s="254"/>
    </row>
    <row r="62813" spans="1:2" x14ac:dyDescent="0.2">
      <c r="A62813" s="253"/>
      <c r="B62813" s="254"/>
    </row>
    <row r="62814" spans="1:2" x14ac:dyDescent="0.2">
      <c r="A62814" s="253"/>
      <c r="B62814" s="254"/>
    </row>
    <row r="62815" spans="1:2" x14ac:dyDescent="0.2">
      <c r="A62815" s="253"/>
      <c r="B62815" s="254"/>
    </row>
    <row r="62816" spans="1:2" x14ac:dyDescent="0.2">
      <c r="A62816" s="253"/>
      <c r="B62816" s="254"/>
    </row>
    <row r="62817" spans="1:2" x14ac:dyDescent="0.2">
      <c r="A62817" s="253"/>
      <c r="B62817" s="254"/>
    </row>
    <row r="62818" spans="1:2" x14ac:dyDescent="0.2">
      <c r="A62818" s="253"/>
      <c r="B62818" s="254"/>
    </row>
    <row r="62819" spans="1:2" x14ac:dyDescent="0.2">
      <c r="A62819" s="253"/>
      <c r="B62819" s="254"/>
    </row>
    <row r="62820" spans="1:2" x14ac:dyDescent="0.2">
      <c r="A62820" s="253"/>
      <c r="B62820" s="254"/>
    </row>
    <row r="62821" spans="1:2" x14ac:dyDescent="0.2">
      <c r="A62821" s="253"/>
      <c r="B62821" s="254"/>
    </row>
    <row r="62822" spans="1:2" x14ac:dyDescent="0.2">
      <c r="A62822" s="253"/>
      <c r="B62822" s="254"/>
    </row>
    <row r="62823" spans="1:2" x14ac:dyDescent="0.2">
      <c r="A62823" s="253"/>
      <c r="B62823" s="254"/>
    </row>
    <row r="62824" spans="1:2" x14ac:dyDescent="0.2">
      <c r="A62824" s="253"/>
      <c r="B62824" s="254"/>
    </row>
    <row r="62825" spans="1:2" x14ac:dyDescent="0.2">
      <c r="A62825" s="253"/>
      <c r="B62825" s="254"/>
    </row>
    <row r="62826" spans="1:2" x14ac:dyDescent="0.2">
      <c r="A62826" s="253"/>
      <c r="B62826" s="254"/>
    </row>
    <row r="62827" spans="1:2" x14ac:dyDescent="0.2">
      <c r="A62827" s="253"/>
      <c r="B62827" s="254"/>
    </row>
    <row r="62828" spans="1:2" x14ac:dyDescent="0.2">
      <c r="A62828" s="253"/>
      <c r="B62828" s="254"/>
    </row>
    <row r="62829" spans="1:2" x14ac:dyDescent="0.2">
      <c r="A62829" s="253"/>
      <c r="B62829" s="254"/>
    </row>
    <row r="62830" spans="1:2" x14ac:dyDescent="0.2">
      <c r="A62830" s="253"/>
      <c r="B62830" s="254"/>
    </row>
    <row r="62831" spans="1:2" x14ac:dyDescent="0.2">
      <c r="A62831" s="253"/>
      <c r="B62831" s="254"/>
    </row>
    <row r="62832" spans="1:2" x14ac:dyDescent="0.2">
      <c r="A62832" s="253"/>
      <c r="B62832" s="254"/>
    </row>
    <row r="62833" spans="1:2" x14ac:dyDescent="0.2">
      <c r="A62833" s="253"/>
      <c r="B62833" s="254"/>
    </row>
    <row r="62834" spans="1:2" x14ac:dyDescent="0.2">
      <c r="A62834" s="253"/>
      <c r="B62834" s="254"/>
    </row>
    <row r="62835" spans="1:2" x14ac:dyDescent="0.2">
      <c r="A62835" s="253"/>
      <c r="B62835" s="254"/>
    </row>
    <row r="62836" spans="1:2" x14ac:dyDescent="0.2">
      <c r="A62836" s="253"/>
      <c r="B62836" s="254"/>
    </row>
    <row r="62837" spans="1:2" x14ac:dyDescent="0.2">
      <c r="A62837" s="253"/>
      <c r="B62837" s="254"/>
    </row>
    <row r="62838" spans="1:2" x14ac:dyDescent="0.2">
      <c r="A62838" s="253"/>
      <c r="B62838" s="254"/>
    </row>
    <row r="62839" spans="1:2" x14ac:dyDescent="0.2">
      <c r="A62839" s="253"/>
      <c r="B62839" s="254"/>
    </row>
    <row r="62840" spans="1:2" x14ac:dyDescent="0.2">
      <c r="A62840" s="253"/>
      <c r="B62840" s="254"/>
    </row>
    <row r="62841" spans="1:2" x14ac:dyDescent="0.2">
      <c r="A62841" s="253"/>
      <c r="B62841" s="254"/>
    </row>
    <row r="62842" spans="1:2" x14ac:dyDescent="0.2">
      <c r="A62842" s="253"/>
      <c r="B62842" s="254"/>
    </row>
    <row r="62843" spans="1:2" x14ac:dyDescent="0.2">
      <c r="A62843" s="253"/>
      <c r="B62843" s="254"/>
    </row>
    <row r="62844" spans="1:2" x14ac:dyDescent="0.2">
      <c r="A62844" s="253"/>
      <c r="B62844" s="254"/>
    </row>
    <row r="62845" spans="1:2" x14ac:dyDescent="0.2">
      <c r="A62845" s="253"/>
      <c r="B62845" s="254"/>
    </row>
    <row r="62846" spans="1:2" x14ac:dyDescent="0.2">
      <c r="A62846" s="253"/>
      <c r="B62846" s="254"/>
    </row>
    <row r="62847" spans="1:2" x14ac:dyDescent="0.2">
      <c r="A62847" s="253"/>
      <c r="B62847" s="254"/>
    </row>
    <row r="62848" spans="1:2" x14ac:dyDescent="0.2">
      <c r="A62848" s="253"/>
      <c r="B62848" s="254"/>
    </row>
    <row r="62849" spans="1:2" x14ac:dyDescent="0.2">
      <c r="A62849" s="253"/>
      <c r="B62849" s="254"/>
    </row>
    <row r="62850" spans="1:2" x14ac:dyDescent="0.2">
      <c r="A62850" s="253"/>
      <c r="B62850" s="254"/>
    </row>
    <row r="62851" spans="1:2" x14ac:dyDescent="0.2">
      <c r="A62851" s="253"/>
      <c r="B62851" s="254"/>
    </row>
    <row r="62852" spans="1:2" x14ac:dyDescent="0.2">
      <c r="A62852" s="253"/>
      <c r="B62852" s="254"/>
    </row>
    <row r="62853" spans="1:2" x14ac:dyDescent="0.2">
      <c r="A62853" s="253"/>
      <c r="B62853" s="254"/>
    </row>
    <row r="62854" spans="1:2" x14ac:dyDescent="0.2">
      <c r="A62854" s="253"/>
      <c r="B62854" s="254"/>
    </row>
    <row r="62855" spans="1:2" x14ac:dyDescent="0.2">
      <c r="A62855" s="253"/>
      <c r="B62855" s="254"/>
    </row>
    <row r="62856" spans="1:2" x14ac:dyDescent="0.2">
      <c r="A62856" s="253"/>
      <c r="B62856" s="254"/>
    </row>
    <row r="62857" spans="1:2" x14ac:dyDescent="0.2">
      <c r="A62857" s="253"/>
      <c r="B62857" s="254"/>
    </row>
    <row r="62858" spans="1:2" x14ac:dyDescent="0.2">
      <c r="A62858" s="253"/>
      <c r="B62858" s="254"/>
    </row>
    <row r="62859" spans="1:2" x14ac:dyDescent="0.2">
      <c r="A62859" s="253"/>
      <c r="B62859" s="254"/>
    </row>
    <row r="62860" spans="1:2" x14ac:dyDescent="0.2">
      <c r="A62860" s="253"/>
      <c r="B62860" s="254"/>
    </row>
    <row r="62861" spans="1:2" x14ac:dyDescent="0.2">
      <c r="A62861" s="253"/>
      <c r="B62861" s="254"/>
    </row>
    <row r="62862" spans="1:2" x14ac:dyDescent="0.2">
      <c r="A62862" s="253"/>
      <c r="B62862" s="254"/>
    </row>
    <row r="62863" spans="1:2" x14ac:dyDescent="0.2">
      <c r="A62863" s="253"/>
      <c r="B62863" s="254"/>
    </row>
    <row r="62864" spans="1:2" x14ac:dyDescent="0.2">
      <c r="A62864" s="253"/>
      <c r="B62864" s="254"/>
    </row>
    <row r="62865" spans="1:2" x14ac:dyDescent="0.2">
      <c r="A62865" s="253"/>
      <c r="B62865" s="254"/>
    </row>
    <row r="62866" spans="1:2" x14ac:dyDescent="0.2">
      <c r="A62866" s="253"/>
      <c r="B62866" s="254"/>
    </row>
    <row r="62867" spans="1:2" x14ac:dyDescent="0.2">
      <c r="A62867" s="253"/>
      <c r="B62867" s="254"/>
    </row>
    <row r="62868" spans="1:2" x14ac:dyDescent="0.2">
      <c r="A62868" s="253"/>
      <c r="B62868" s="254"/>
    </row>
    <row r="62869" spans="1:2" x14ac:dyDescent="0.2">
      <c r="A62869" s="253"/>
      <c r="B62869" s="254"/>
    </row>
    <row r="62870" spans="1:2" x14ac:dyDescent="0.2">
      <c r="A62870" s="253"/>
      <c r="B62870" s="254"/>
    </row>
    <row r="62871" spans="1:2" x14ac:dyDescent="0.2">
      <c r="A62871" s="253"/>
      <c r="B62871" s="254"/>
    </row>
    <row r="62872" spans="1:2" x14ac:dyDescent="0.2">
      <c r="A62872" s="253"/>
      <c r="B62872" s="254"/>
    </row>
    <row r="62873" spans="1:2" x14ac:dyDescent="0.2">
      <c r="A62873" s="253"/>
      <c r="B62873" s="254"/>
    </row>
    <row r="62874" spans="1:2" x14ac:dyDescent="0.2">
      <c r="A62874" s="253"/>
      <c r="B62874" s="254"/>
    </row>
    <row r="62875" spans="1:2" x14ac:dyDescent="0.2">
      <c r="A62875" s="253"/>
      <c r="B62875" s="254"/>
    </row>
    <row r="62876" spans="1:2" x14ac:dyDescent="0.2">
      <c r="A62876" s="253"/>
      <c r="B62876" s="254"/>
    </row>
    <row r="62877" spans="1:2" x14ac:dyDescent="0.2">
      <c r="A62877" s="253"/>
      <c r="B62877" s="254"/>
    </row>
    <row r="62878" spans="1:2" x14ac:dyDescent="0.2">
      <c r="A62878" s="253"/>
      <c r="B62878" s="254"/>
    </row>
    <row r="62879" spans="1:2" x14ac:dyDescent="0.2">
      <c r="A62879" s="253"/>
      <c r="B62879" s="254"/>
    </row>
    <row r="62880" spans="1:2" x14ac:dyDescent="0.2">
      <c r="A62880" s="253"/>
      <c r="B62880" s="254"/>
    </row>
    <row r="62881" spans="1:2" x14ac:dyDescent="0.2">
      <c r="A62881" s="253"/>
      <c r="B62881" s="254"/>
    </row>
    <row r="62882" spans="1:2" x14ac:dyDescent="0.2">
      <c r="A62882" s="253"/>
      <c r="B62882" s="254"/>
    </row>
    <row r="62883" spans="1:2" x14ac:dyDescent="0.2">
      <c r="A62883" s="253"/>
      <c r="B62883" s="254"/>
    </row>
    <row r="62884" spans="1:2" x14ac:dyDescent="0.2">
      <c r="A62884" s="253"/>
      <c r="B62884" s="254"/>
    </row>
    <row r="62885" spans="1:2" x14ac:dyDescent="0.2">
      <c r="A62885" s="253"/>
      <c r="B62885" s="254"/>
    </row>
    <row r="62886" spans="1:2" x14ac:dyDescent="0.2">
      <c r="A62886" s="253"/>
      <c r="B62886" s="254"/>
    </row>
    <row r="62887" spans="1:2" x14ac:dyDescent="0.2">
      <c r="A62887" s="253"/>
      <c r="B62887" s="254"/>
    </row>
    <row r="62888" spans="1:2" x14ac:dyDescent="0.2">
      <c r="A62888" s="253"/>
      <c r="B62888" s="254"/>
    </row>
    <row r="62889" spans="1:2" x14ac:dyDescent="0.2">
      <c r="A62889" s="253"/>
      <c r="B62889" s="254"/>
    </row>
    <row r="62890" spans="1:2" x14ac:dyDescent="0.2">
      <c r="A62890" s="253"/>
      <c r="B62890" s="254"/>
    </row>
    <row r="62891" spans="1:2" x14ac:dyDescent="0.2">
      <c r="A62891" s="253"/>
      <c r="B62891" s="254"/>
    </row>
    <row r="62892" spans="1:2" x14ac:dyDescent="0.2">
      <c r="A62892" s="253"/>
      <c r="B62892" s="254"/>
    </row>
    <row r="62893" spans="1:2" x14ac:dyDescent="0.2">
      <c r="A62893" s="253"/>
      <c r="B62893" s="254"/>
    </row>
    <row r="62894" spans="1:2" x14ac:dyDescent="0.2">
      <c r="A62894" s="253"/>
      <c r="B62894" s="254"/>
    </row>
    <row r="62895" spans="1:2" x14ac:dyDescent="0.2">
      <c r="A62895" s="253"/>
      <c r="B62895" s="254"/>
    </row>
    <row r="62896" spans="1:2" x14ac:dyDescent="0.2">
      <c r="A62896" s="253"/>
      <c r="B62896" s="254"/>
    </row>
    <row r="62897" spans="1:2" x14ac:dyDescent="0.2">
      <c r="A62897" s="253"/>
      <c r="B62897" s="254"/>
    </row>
    <row r="62898" spans="1:2" x14ac:dyDescent="0.2">
      <c r="A62898" s="253"/>
      <c r="B62898" s="254"/>
    </row>
    <row r="62899" spans="1:2" x14ac:dyDescent="0.2">
      <c r="A62899" s="253"/>
      <c r="B62899" s="254"/>
    </row>
    <row r="62900" spans="1:2" x14ac:dyDescent="0.2">
      <c r="A62900" s="253"/>
      <c r="B62900" s="254"/>
    </row>
    <row r="62901" spans="1:2" x14ac:dyDescent="0.2">
      <c r="A62901" s="253"/>
      <c r="B62901" s="254"/>
    </row>
    <row r="62902" spans="1:2" x14ac:dyDescent="0.2">
      <c r="A62902" s="253"/>
      <c r="B62902" s="254"/>
    </row>
    <row r="62903" spans="1:2" x14ac:dyDescent="0.2">
      <c r="A62903" s="253"/>
      <c r="B62903" s="254"/>
    </row>
    <row r="62904" spans="1:2" x14ac:dyDescent="0.2">
      <c r="A62904" s="253"/>
      <c r="B62904" s="254"/>
    </row>
    <row r="62905" spans="1:2" x14ac:dyDescent="0.2">
      <c r="A62905" s="253"/>
      <c r="B62905" s="254"/>
    </row>
    <row r="62906" spans="1:2" x14ac:dyDescent="0.2">
      <c r="A62906" s="253"/>
      <c r="B62906" s="254"/>
    </row>
    <row r="62907" spans="1:2" x14ac:dyDescent="0.2">
      <c r="A62907" s="253"/>
      <c r="B62907" s="254"/>
    </row>
    <row r="62908" spans="1:2" x14ac:dyDescent="0.2">
      <c r="A62908" s="253"/>
      <c r="B62908" s="254"/>
    </row>
    <row r="62909" spans="1:2" x14ac:dyDescent="0.2">
      <c r="A62909" s="253"/>
      <c r="B62909" s="254"/>
    </row>
    <row r="62910" spans="1:2" x14ac:dyDescent="0.2">
      <c r="A62910" s="253"/>
      <c r="B62910" s="254"/>
    </row>
    <row r="62911" spans="1:2" x14ac:dyDescent="0.2">
      <c r="A62911" s="253"/>
      <c r="B62911" s="254"/>
    </row>
    <row r="62912" spans="1:2" x14ac:dyDescent="0.2">
      <c r="A62912" s="253"/>
      <c r="B62912" s="254"/>
    </row>
    <row r="62913" spans="1:2" x14ac:dyDescent="0.2">
      <c r="A62913" s="253"/>
      <c r="B62913" s="254"/>
    </row>
    <row r="62914" spans="1:2" x14ac:dyDescent="0.2">
      <c r="A62914" s="253"/>
      <c r="B62914" s="254"/>
    </row>
    <row r="62915" spans="1:2" x14ac:dyDescent="0.2">
      <c r="A62915" s="253"/>
      <c r="B62915" s="254"/>
    </row>
    <row r="62916" spans="1:2" x14ac:dyDescent="0.2">
      <c r="A62916" s="253"/>
      <c r="B62916" s="254"/>
    </row>
    <row r="62917" spans="1:2" x14ac:dyDescent="0.2">
      <c r="A62917" s="253"/>
      <c r="B62917" s="254"/>
    </row>
    <row r="62918" spans="1:2" x14ac:dyDescent="0.2">
      <c r="A62918" s="253"/>
      <c r="B62918" s="254"/>
    </row>
    <row r="62919" spans="1:2" x14ac:dyDescent="0.2">
      <c r="A62919" s="253"/>
      <c r="B62919" s="254"/>
    </row>
    <row r="62920" spans="1:2" x14ac:dyDescent="0.2">
      <c r="A62920" s="253"/>
      <c r="B62920" s="254"/>
    </row>
    <row r="62921" spans="1:2" x14ac:dyDescent="0.2">
      <c r="A62921" s="253"/>
      <c r="B62921" s="254"/>
    </row>
    <row r="62922" spans="1:2" x14ac:dyDescent="0.2">
      <c r="A62922" s="253"/>
      <c r="B62922" s="254"/>
    </row>
    <row r="62923" spans="1:2" x14ac:dyDescent="0.2">
      <c r="A62923" s="253"/>
      <c r="B62923" s="254"/>
    </row>
    <row r="62924" spans="1:2" x14ac:dyDescent="0.2">
      <c r="A62924" s="253"/>
      <c r="B62924" s="254"/>
    </row>
    <row r="62925" spans="1:2" x14ac:dyDescent="0.2">
      <c r="A62925" s="253"/>
      <c r="B62925" s="254"/>
    </row>
    <row r="62926" spans="1:2" x14ac:dyDescent="0.2">
      <c r="A62926" s="253"/>
      <c r="B62926" s="254"/>
    </row>
    <row r="62927" spans="1:2" x14ac:dyDescent="0.2">
      <c r="A62927" s="253"/>
      <c r="B62927" s="254"/>
    </row>
    <row r="62928" spans="1:2" x14ac:dyDescent="0.2">
      <c r="A62928" s="253"/>
      <c r="B62928" s="254"/>
    </row>
    <row r="62929" spans="1:2" x14ac:dyDescent="0.2">
      <c r="A62929" s="253"/>
      <c r="B62929" s="254"/>
    </row>
    <row r="62930" spans="1:2" x14ac:dyDescent="0.2">
      <c r="A62930" s="253"/>
      <c r="B62930" s="254"/>
    </row>
    <row r="62931" spans="1:2" x14ac:dyDescent="0.2">
      <c r="A62931" s="253"/>
      <c r="B62931" s="254"/>
    </row>
    <row r="62932" spans="1:2" x14ac:dyDescent="0.2">
      <c r="A62932" s="253"/>
      <c r="B62932" s="254"/>
    </row>
    <row r="62933" spans="1:2" x14ac:dyDescent="0.2">
      <c r="A62933" s="253"/>
      <c r="B62933" s="254"/>
    </row>
    <row r="62934" spans="1:2" x14ac:dyDescent="0.2">
      <c r="A62934" s="253"/>
      <c r="B62934" s="254"/>
    </row>
    <row r="62935" spans="1:2" x14ac:dyDescent="0.2">
      <c r="A62935" s="253"/>
      <c r="B62935" s="254"/>
    </row>
    <row r="62936" spans="1:2" x14ac:dyDescent="0.2">
      <c r="A62936" s="253"/>
      <c r="B62936" s="254"/>
    </row>
    <row r="62937" spans="1:2" x14ac:dyDescent="0.2">
      <c r="A62937" s="253"/>
      <c r="B62937" s="254"/>
    </row>
    <row r="62938" spans="1:2" x14ac:dyDescent="0.2">
      <c r="A62938" s="253"/>
      <c r="B62938" s="254"/>
    </row>
    <row r="62939" spans="1:2" x14ac:dyDescent="0.2">
      <c r="A62939" s="253"/>
      <c r="B62939" s="254"/>
    </row>
    <row r="62940" spans="1:2" x14ac:dyDescent="0.2">
      <c r="A62940" s="253"/>
      <c r="B62940" s="254"/>
    </row>
    <row r="62941" spans="1:2" x14ac:dyDescent="0.2">
      <c r="A62941" s="253"/>
      <c r="B62941" s="254"/>
    </row>
    <row r="62942" spans="1:2" x14ac:dyDescent="0.2">
      <c r="A62942" s="253"/>
      <c r="B62942" s="254"/>
    </row>
    <row r="62943" spans="1:2" x14ac:dyDescent="0.2">
      <c r="A62943" s="253"/>
      <c r="B62943" s="254"/>
    </row>
    <row r="62944" spans="1:2" x14ac:dyDescent="0.2">
      <c r="A62944" s="253"/>
      <c r="B62944" s="254"/>
    </row>
    <row r="62945" spans="1:2" x14ac:dyDescent="0.2">
      <c r="A62945" s="253"/>
      <c r="B62945" s="254"/>
    </row>
    <row r="62946" spans="1:2" x14ac:dyDescent="0.2">
      <c r="A62946" s="253"/>
      <c r="B62946" s="254"/>
    </row>
    <row r="62947" spans="1:2" x14ac:dyDescent="0.2">
      <c r="A62947" s="253"/>
      <c r="B62947" s="254"/>
    </row>
    <row r="62948" spans="1:2" x14ac:dyDescent="0.2">
      <c r="A62948" s="253"/>
      <c r="B62948" s="254"/>
    </row>
    <row r="62949" spans="1:2" x14ac:dyDescent="0.2">
      <c r="A62949" s="253"/>
      <c r="B62949" s="254"/>
    </row>
    <row r="62950" spans="1:2" x14ac:dyDescent="0.2">
      <c r="A62950" s="253"/>
      <c r="B62950" s="254"/>
    </row>
    <row r="62951" spans="1:2" x14ac:dyDescent="0.2">
      <c r="A62951" s="253"/>
      <c r="B62951" s="254"/>
    </row>
    <row r="62952" spans="1:2" x14ac:dyDescent="0.2">
      <c r="A62952" s="253"/>
      <c r="B62952" s="254"/>
    </row>
    <row r="62953" spans="1:2" x14ac:dyDescent="0.2">
      <c r="A62953" s="253"/>
      <c r="B62953" s="254"/>
    </row>
    <row r="62954" spans="1:2" x14ac:dyDescent="0.2">
      <c r="A62954" s="253"/>
      <c r="B62954" s="254"/>
    </row>
    <row r="62955" spans="1:2" x14ac:dyDescent="0.2">
      <c r="A62955" s="253"/>
      <c r="B62955" s="254"/>
    </row>
    <row r="62956" spans="1:2" x14ac:dyDescent="0.2">
      <c r="A62956" s="253"/>
      <c r="B62956" s="254"/>
    </row>
    <row r="62957" spans="1:2" x14ac:dyDescent="0.2">
      <c r="A62957" s="253"/>
      <c r="B62957" s="254"/>
    </row>
    <row r="62958" spans="1:2" x14ac:dyDescent="0.2">
      <c r="A62958" s="253"/>
      <c r="B62958" s="254"/>
    </row>
    <row r="62959" spans="1:2" x14ac:dyDescent="0.2">
      <c r="A62959" s="253"/>
      <c r="B62959" s="254"/>
    </row>
    <row r="62960" spans="1:2" x14ac:dyDescent="0.2">
      <c r="A62960" s="253"/>
      <c r="B62960" s="254"/>
    </row>
    <row r="62961" spans="1:2" x14ac:dyDescent="0.2">
      <c r="A62961" s="253"/>
      <c r="B62961" s="254"/>
    </row>
    <row r="62962" spans="1:2" x14ac:dyDescent="0.2">
      <c r="A62962" s="253"/>
      <c r="B62962" s="254"/>
    </row>
    <row r="62963" spans="1:2" x14ac:dyDescent="0.2">
      <c r="A62963" s="253"/>
      <c r="B62963" s="254"/>
    </row>
    <row r="62964" spans="1:2" x14ac:dyDescent="0.2">
      <c r="A62964" s="253"/>
      <c r="B62964" s="254"/>
    </row>
    <row r="62965" spans="1:2" x14ac:dyDescent="0.2">
      <c r="A62965" s="253"/>
      <c r="B62965" s="254"/>
    </row>
    <row r="62966" spans="1:2" x14ac:dyDescent="0.2">
      <c r="A62966" s="253"/>
      <c r="B62966" s="254"/>
    </row>
    <row r="62967" spans="1:2" x14ac:dyDescent="0.2">
      <c r="A62967" s="253"/>
      <c r="B62967" s="254"/>
    </row>
    <row r="62968" spans="1:2" x14ac:dyDescent="0.2">
      <c r="A62968" s="253"/>
      <c r="B62968" s="254"/>
    </row>
    <row r="62969" spans="1:2" x14ac:dyDescent="0.2">
      <c r="A62969" s="253"/>
      <c r="B62969" s="254"/>
    </row>
    <row r="62970" spans="1:2" x14ac:dyDescent="0.2">
      <c r="A62970" s="253"/>
      <c r="B62970" s="254"/>
    </row>
    <row r="62971" spans="1:2" x14ac:dyDescent="0.2">
      <c r="A62971" s="253"/>
      <c r="B62971" s="254"/>
    </row>
    <row r="62972" spans="1:2" x14ac:dyDescent="0.2">
      <c r="A62972" s="253"/>
      <c r="B62972" s="254"/>
    </row>
    <row r="62973" spans="1:2" x14ac:dyDescent="0.2">
      <c r="A62973" s="253"/>
      <c r="B62973" s="254"/>
    </row>
    <row r="62974" spans="1:2" x14ac:dyDescent="0.2">
      <c r="A62974" s="253"/>
      <c r="B62974" s="254"/>
    </row>
    <row r="62975" spans="1:2" x14ac:dyDescent="0.2">
      <c r="A62975" s="253"/>
      <c r="B62975" s="254"/>
    </row>
    <row r="62976" spans="1:2" x14ac:dyDescent="0.2">
      <c r="A62976" s="253"/>
      <c r="B62976" s="254"/>
    </row>
    <row r="62977" spans="1:2" x14ac:dyDescent="0.2">
      <c r="A62977" s="253"/>
      <c r="B62977" s="254"/>
    </row>
    <row r="62978" spans="1:2" x14ac:dyDescent="0.2">
      <c r="A62978" s="253"/>
      <c r="B62978" s="254"/>
    </row>
    <row r="62979" spans="1:2" x14ac:dyDescent="0.2">
      <c r="A62979" s="253"/>
      <c r="B62979" s="254"/>
    </row>
    <row r="62980" spans="1:2" x14ac:dyDescent="0.2">
      <c r="A62980" s="253"/>
      <c r="B62980" s="254"/>
    </row>
    <row r="62981" spans="1:2" x14ac:dyDescent="0.2">
      <c r="A62981" s="253"/>
      <c r="B62981" s="254"/>
    </row>
    <row r="62982" spans="1:2" x14ac:dyDescent="0.2">
      <c r="A62982" s="253"/>
      <c r="B62982" s="254"/>
    </row>
    <row r="62983" spans="1:2" x14ac:dyDescent="0.2">
      <c r="A62983" s="253"/>
      <c r="B62983" s="254"/>
    </row>
    <row r="62984" spans="1:2" x14ac:dyDescent="0.2">
      <c r="A62984" s="253"/>
      <c r="B62984" s="254"/>
    </row>
    <row r="62985" spans="1:2" x14ac:dyDescent="0.2">
      <c r="A62985" s="253"/>
      <c r="B62985" s="254"/>
    </row>
    <row r="62986" spans="1:2" x14ac:dyDescent="0.2">
      <c r="A62986" s="253"/>
      <c r="B62986" s="254"/>
    </row>
    <row r="62987" spans="1:2" x14ac:dyDescent="0.2">
      <c r="A62987" s="253"/>
      <c r="B62987" s="254"/>
    </row>
    <row r="62988" spans="1:2" x14ac:dyDescent="0.2">
      <c r="A62988" s="253"/>
      <c r="B62988" s="254"/>
    </row>
    <row r="62989" spans="1:2" x14ac:dyDescent="0.2">
      <c r="A62989" s="253"/>
      <c r="B62989" s="254"/>
    </row>
    <row r="62990" spans="1:2" x14ac:dyDescent="0.2">
      <c r="A62990" s="253"/>
      <c r="B62990" s="254"/>
    </row>
    <row r="62991" spans="1:2" x14ac:dyDescent="0.2">
      <c r="A62991" s="253"/>
      <c r="B62991" s="254"/>
    </row>
    <row r="62992" spans="1:2" x14ac:dyDescent="0.2">
      <c r="A62992" s="253"/>
      <c r="B62992" s="254"/>
    </row>
    <row r="62993" spans="1:2" x14ac:dyDescent="0.2">
      <c r="A62993" s="253"/>
      <c r="B62993" s="254"/>
    </row>
    <row r="62994" spans="1:2" x14ac:dyDescent="0.2">
      <c r="A62994" s="253"/>
      <c r="B62994" s="254"/>
    </row>
    <row r="62995" spans="1:2" x14ac:dyDescent="0.2">
      <c r="A62995" s="253"/>
      <c r="B62995" s="254"/>
    </row>
    <row r="62996" spans="1:2" x14ac:dyDescent="0.2">
      <c r="A62996" s="253"/>
      <c r="B62996" s="254"/>
    </row>
    <row r="62997" spans="1:2" x14ac:dyDescent="0.2">
      <c r="A62997" s="253"/>
      <c r="B62997" s="254"/>
    </row>
    <row r="62998" spans="1:2" x14ac:dyDescent="0.2">
      <c r="A62998" s="253"/>
      <c r="B62998" s="254"/>
    </row>
    <row r="62999" spans="1:2" x14ac:dyDescent="0.2">
      <c r="A62999" s="253"/>
      <c r="B62999" s="254"/>
    </row>
    <row r="63000" spans="1:2" x14ac:dyDescent="0.2">
      <c r="A63000" s="253"/>
      <c r="B63000" s="254"/>
    </row>
    <row r="63001" spans="1:2" x14ac:dyDescent="0.2">
      <c r="A63001" s="253"/>
      <c r="B63001" s="254"/>
    </row>
    <row r="63002" spans="1:2" x14ac:dyDescent="0.2">
      <c r="A63002" s="253"/>
      <c r="B63002" s="254"/>
    </row>
    <row r="63003" spans="1:2" x14ac:dyDescent="0.2">
      <c r="A63003" s="253"/>
      <c r="B63003" s="254"/>
    </row>
    <row r="63004" spans="1:2" x14ac:dyDescent="0.2">
      <c r="A63004" s="253"/>
      <c r="B63004" s="254"/>
    </row>
    <row r="63005" spans="1:2" x14ac:dyDescent="0.2">
      <c r="A63005" s="253"/>
      <c r="B63005" s="254"/>
    </row>
    <row r="63006" spans="1:2" x14ac:dyDescent="0.2">
      <c r="A63006" s="253"/>
      <c r="B63006" s="254"/>
    </row>
    <row r="63007" spans="1:2" x14ac:dyDescent="0.2">
      <c r="A63007" s="253"/>
      <c r="B63007" s="254"/>
    </row>
    <row r="63008" spans="1:2" x14ac:dyDescent="0.2">
      <c r="A63008" s="253"/>
      <c r="B63008" s="254"/>
    </row>
    <row r="63009" spans="1:2" x14ac:dyDescent="0.2">
      <c r="A63009" s="253"/>
      <c r="B63009" s="254"/>
    </row>
    <row r="63010" spans="1:2" x14ac:dyDescent="0.2">
      <c r="A63010" s="253"/>
      <c r="B63010" s="254"/>
    </row>
    <row r="63011" spans="1:2" x14ac:dyDescent="0.2">
      <c r="A63011" s="253"/>
      <c r="B63011" s="254"/>
    </row>
    <row r="63012" spans="1:2" x14ac:dyDescent="0.2">
      <c r="A63012" s="253"/>
      <c r="B63012" s="254"/>
    </row>
    <row r="63013" spans="1:2" x14ac:dyDescent="0.2">
      <c r="A63013" s="253"/>
      <c r="B63013" s="254"/>
    </row>
    <row r="63014" spans="1:2" x14ac:dyDescent="0.2">
      <c r="A63014" s="253"/>
      <c r="B63014" s="254"/>
    </row>
    <row r="63015" spans="1:2" x14ac:dyDescent="0.2">
      <c r="A63015" s="253"/>
      <c r="B63015" s="254"/>
    </row>
    <row r="63016" spans="1:2" x14ac:dyDescent="0.2">
      <c r="A63016" s="253"/>
      <c r="B63016" s="254"/>
    </row>
    <row r="63017" spans="1:2" x14ac:dyDescent="0.2">
      <c r="A63017" s="253"/>
      <c r="B63017" s="254"/>
    </row>
    <row r="63018" spans="1:2" x14ac:dyDescent="0.2">
      <c r="A63018" s="253"/>
      <c r="B63018" s="254"/>
    </row>
    <row r="63019" spans="1:2" x14ac:dyDescent="0.2">
      <c r="A63019" s="253"/>
      <c r="B63019" s="254"/>
    </row>
    <row r="63020" spans="1:2" x14ac:dyDescent="0.2">
      <c r="A63020" s="253"/>
      <c r="B63020" s="254"/>
    </row>
    <row r="63021" spans="1:2" x14ac:dyDescent="0.2">
      <c r="A63021" s="253"/>
      <c r="B63021" s="254"/>
    </row>
    <row r="63022" spans="1:2" x14ac:dyDescent="0.2">
      <c r="A63022" s="253"/>
      <c r="B63022" s="254"/>
    </row>
    <row r="63023" spans="1:2" x14ac:dyDescent="0.2">
      <c r="A63023" s="253"/>
      <c r="B63023" s="254"/>
    </row>
    <row r="63024" spans="1:2" x14ac:dyDescent="0.2">
      <c r="A63024" s="253"/>
      <c r="B63024" s="254"/>
    </row>
    <row r="63025" spans="1:2" x14ac:dyDescent="0.2">
      <c r="A63025" s="253"/>
      <c r="B63025" s="254"/>
    </row>
    <row r="63026" spans="1:2" x14ac:dyDescent="0.2">
      <c r="A63026" s="253"/>
      <c r="B63026" s="254"/>
    </row>
    <row r="63027" spans="1:2" x14ac:dyDescent="0.2">
      <c r="A63027" s="253"/>
      <c r="B63027" s="254"/>
    </row>
    <row r="63028" spans="1:2" x14ac:dyDescent="0.2">
      <c r="A63028" s="253"/>
      <c r="B63028" s="254"/>
    </row>
    <row r="63029" spans="1:2" x14ac:dyDescent="0.2">
      <c r="A63029" s="253"/>
      <c r="B63029" s="254"/>
    </row>
    <row r="63030" spans="1:2" x14ac:dyDescent="0.2">
      <c r="A63030" s="253"/>
      <c r="B63030" s="254"/>
    </row>
    <row r="63031" spans="1:2" x14ac:dyDescent="0.2">
      <c r="A63031" s="253"/>
      <c r="B63031" s="254"/>
    </row>
    <row r="63032" spans="1:2" x14ac:dyDescent="0.2">
      <c r="A63032" s="253"/>
      <c r="B63032" s="254"/>
    </row>
    <row r="63033" spans="1:2" x14ac:dyDescent="0.2">
      <c r="A63033" s="253"/>
      <c r="B63033" s="254"/>
    </row>
    <row r="63034" spans="1:2" x14ac:dyDescent="0.2">
      <c r="A63034" s="253"/>
      <c r="B63034" s="254"/>
    </row>
    <row r="63035" spans="1:2" x14ac:dyDescent="0.2">
      <c r="A63035" s="253"/>
      <c r="B63035" s="254"/>
    </row>
    <row r="63036" spans="1:2" x14ac:dyDescent="0.2">
      <c r="A63036" s="253"/>
      <c r="B63036" s="254"/>
    </row>
    <row r="63037" spans="1:2" x14ac:dyDescent="0.2">
      <c r="A63037" s="253"/>
      <c r="B63037" s="254"/>
    </row>
    <row r="63038" spans="1:2" x14ac:dyDescent="0.2">
      <c r="A63038" s="253"/>
      <c r="B63038" s="254"/>
    </row>
    <row r="63039" spans="1:2" x14ac:dyDescent="0.2">
      <c r="A63039" s="253"/>
      <c r="B63039" s="254"/>
    </row>
    <row r="63040" spans="1:2" x14ac:dyDescent="0.2">
      <c r="A63040" s="253"/>
      <c r="B63040" s="254"/>
    </row>
    <row r="63041" spans="1:2" x14ac:dyDescent="0.2">
      <c r="A63041" s="253"/>
      <c r="B63041" s="254"/>
    </row>
    <row r="63042" spans="1:2" x14ac:dyDescent="0.2">
      <c r="A63042" s="253"/>
      <c r="B63042" s="254"/>
    </row>
    <row r="63043" spans="1:2" x14ac:dyDescent="0.2">
      <c r="A63043" s="253"/>
      <c r="B63043" s="254"/>
    </row>
    <row r="63044" spans="1:2" x14ac:dyDescent="0.2">
      <c r="A63044" s="253"/>
      <c r="B63044" s="254"/>
    </row>
    <row r="63045" spans="1:2" x14ac:dyDescent="0.2">
      <c r="A63045" s="253"/>
      <c r="B63045" s="254"/>
    </row>
    <row r="63046" spans="1:2" x14ac:dyDescent="0.2">
      <c r="A63046" s="253"/>
      <c r="B63046" s="254"/>
    </row>
    <row r="63047" spans="1:2" x14ac:dyDescent="0.2">
      <c r="A63047" s="253"/>
      <c r="B63047" s="254"/>
    </row>
    <row r="63048" spans="1:2" x14ac:dyDescent="0.2">
      <c r="A63048" s="253"/>
      <c r="B63048" s="254"/>
    </row>
    <row r="63049" spans="1:2" x14ac:dyDescent="0.2">
      <c r="A63049" s="253"/>
      <c r="B63049" s="254"/>
    </row>
    <row r="63050" spans="1:2" x14ac:dyDescent="0.2">
      <c r="A63050" s="253"/>
      <c r="B63050" s="254"/>
    </row>
    <row r="63051" spans="1:2" x14ac:dyDescent="0.2">
      <c r="A63051" s="253"/>
      <c r="B63051" s="254"/>
    </row>
    <row r="63052" spans="1:2" x14ac:dyDescent="0.2">
      <c r="A63052" s="253"/>
      <c r="B63052" s="254"/>
    </row>
    <row r="63053" spans="1:2" x14ac:dyDescent="0.2">
      <c r="A63053" s="253"/>
      <c r="B63053" s="254"/>
    </row>
    <row r="63054" spans="1:2" x14ac:dyDescent="0.2">
      <c r="A63054" s="253"/>
      <c r="B63054" s="254"/>
    </row>
    <row r="63055" spans="1:2" x14ac:dyDescent="0.2">
      <c r="A63055" s="253"/>
      <c r="B63055" s="254"/>
    </row>
    <row r="63056" spans="1:2" x14ac:dyDescent="0.2">
      <c r="A63056" s="253"/>
      <c r="B63056" s="254"/>
    </row>
    <row r="63057" spans="1:2" x14ac:dyDescent="0.2">
      <c r="A63057" s="253"/>
      <c r="B63057" s="254"/>
    </row>
    <row r="63058" spans="1:2" x14ac:dyDescent="0.2">
      <c r="A63058" s="253"/>
      <c r="B63058" s="254"/>
    </row>
    <row r="63059" spans="1:2" x14ac:dyDescent="0.2">
      <c r="A63059" s="253"/>
      <c r="B63059" s="254"/>
    </row>
    <row r="63060" spans="1:2" x14ac:dyDescent="0.2">
      <c r="A63060" s="253"/>
      <c r="B63060" s="254"/>
    </row>
    <row r="63061" spans="1:2" x14ac:dyDescent="0.2">
      <c r="A63061" s="253"/>
      <c r="B63061" s="254"/>
    </row>
    <row r="63062" spans="1:2" x14ac:dyDescent="0.2">
      <c r="A63062" s="253"/>
      <c r="B63062" s="254"/>
    </row>
    <row r="63063" spans="1:2" x14ac:dyDescent="0.2">
      <c r="A63063" s="253"/>
      <c r="B63063" s="254"/>
    </row>
    <row r="63064" spans="1:2" x14ac:dyDescent="0.2">
      <c r="A63064" s="253"/>
      <c r="B63064" s="254"/>
    </row>
    <row r="63065" spans="1:2" x14ac:dyDescent="0.2">
      <c r="A63065" s="253"/>
      <c r="B63065" s="254"/>
    </row>
    <row r="63066" spans="1:2" x14ac:dyDescent="0.2">
      <c r="A63066" s="253"/>
      <c r="B63066" s="254"/>
    </row>
    <row r="63067" spans="1:2" x14ac:dyDescent="0.2">
      <c r="A63067" s="253"/>
      <c r="B63067" s="254"/>
    </row>
    <row r="63068" spans="1:2" x14ac:dyDescent="0.2">
      <c r="A63068" s="253"/>
      <c r="B63068" s="254"/>
    </row>
    <row r="63069" spans="1:2" x14ac:dyDescent="0.2">
      <c r="A63069" s="253"/>
      <c r="B63069" s="254"/>
    </row>
    <row r="63070" spans="1:2" x14ac:dyDescent="0.2">
      <c r="A63070" s="253"/>
      <c r="B63070" s="254"/>
    </row>
    <row r="63071" spans="1:2" x14ac:dyDescent="0.2">
      <c r="A63071" s="253"/>
      <c r="B63071" s="254"/>
    </row>
    <row r="63072" spans="1:2" x14ac:dyDescent="0.2">
      <c r="A63072" s="253"/>
      <c r="B63072" s="254"/>
    </row>
    <row r="63073" spans="1:2" x14ac:dyDescent="0.2">
      <c r="A63073" s="253"/>
      <c r="B63073" s="254"/>
    </row>
    <row r="63074" spans="1:2" x14ac:dyDescent="0.2">
      <c r="A63074" s="253"/>
      <c r="B63074" s="254"/>
    </row>
    <row r="63075" spans="1:2" x14ac:dyDescent="0.2">
      <c r="A63075" s="253"/>
      <c r="B63075" s="254"/>
    </row>
    <row r="63076" spans="1:2" x14ac:dyDescent="0.2">
      <c r="A63076" s="253"/>
      <c r="B63076" s="254"/>
    </row>
    <row r="63077" spans="1:2" x14ac:dyDescent="0.2">
      <c r="A63077" s="253"/>
      <c r="B63077" s="254"/>
    </row>
    <row r="63078" spans="1:2" x14ac:dyDescent="0.2">
      <c r="A63078" s="253"/>
      <c r="B63078" s="254"/>
    </row>
    <row r="63079" spans="1:2" x14ac:dyDescent="0.2">
      <c r="A63079" s="253"/>
      <c r="B63079" s="254"/>
    </row>
    <row r="63080" spans="1:2" x14ac:dyDescent="0.2">
      <c r="A63080" s="253"/>
      <c r="B63080" s="254"/>
    </row>
    <row r="63081" spans="1:2" x14ac:dyDescent="0.2">
      <c r="A63081" s="253"/>
      <c r="B63081" s="254"/>
    </row>
    <row r="63082" spans="1:2" x14ac:dyDescent="0.2">
      <c r="A63082" s="253"/>
      <c r="B63082" s="254"/>
    </row>
    <row r="63083" spans="1:2" x14ac:dyDescent="0.2">
      <c r="A63083" s="253"/>
      <c r="B63083" s="254"/>
    </row>
    <row r="63084" spans="1:2" x14ac:dyDescent="0.2">
      <c r="A63084" s="253"/>
      <c r="B63084" s="254"/>
    </row>
    <row r="63085" spans="1:2" x14ac:dyDescent="0.2">
      <c r="A63085" s="253"/>
      <c r="B63085" s="254"/>
    </row>
    <row r="63086" spans="1:2" x14ac:dyDescent="0.2">
      <c r="A63086" s="253"/>
      <c r="B63086" s="254"/>
    </row>
    <row r="63087" spans="1:2" x14ac:dyDescent="0.2">
      <c r="A63087" s="253"/>
      <c r="B63087" s="254"/>
    </row>
    <row r="63088" spans="1:2" x14ac:dyDescent="0.2">
      <c r="A63088" s="253"/>
      <c r="B63088" s="254"/>
    </row>
    <row r="63089" spans="1:2" x14ac:dyDescent="0.2">
      <c r="A63089" s="253"/>
      <c r="B63089" s="254"/>
    </row>
    <row r="63090" spans="1:2" x14ac:dyDescent="0.2">
      <c r="A63090" s="253"/>
      <c r="B63090" s="254"/>
    </row>
    <row r="63091" spans="1:2" x14ac:dyDescent="0.2">
      <c r="A63091" s="253"/>
      <c r="B63091" s="254"/>
    </row>
    <row r="63092" spans="1:2" x14ac:dyDescent="0.2">
      <c r="A63092" s="253"/>
      <c r="B63092" s="254"/>
    </row>
    <row r="63093" spans="1:2" x14ac:dyDescent="0.2">
      <c r="A63093" s="253"/>
      <c r="B63093" s="254"/>
    </row>
    <row r="63094" spans="1:2" x14ac:dyDescent="0.2">
      <c r="A63094" s="253"/>
      <c r="B63094" s="254"/>
    </row>
    <row r="63095" spans="1:2" x14ac:dyDescent="0.2">
      <c r="A63095" s="253"/>
      <c r="B63095" s="254"/>
    </row>
    <row r="63096" spans="1:2" x14ac:dyDescent="0.2">
      <c r="A63096" s="253"/>
      <c r="B63096" s="254"/>
    </row>
    <row r="63097" spans="1:2" x14ac:dyDescent="0.2">
      <c r="A63097" s="253"/>
      <c r="B63097" s="254"/>
    </row>
    <row r="63098" spans="1:2" x14ac:dyDescent="0.2">
      <c r="A63098" s="253"/>
      <c r="B63098" s="254"/>
    </row>
    <row r="63099" spans="1:2" x14ac:dyDescent="0.2">
      <c r="A63099" s="253"/>
      <c r="B63099" s="254"/>
    </row>
    <row r="63100" spans="1:2" x14ac:dyDescent="0.2">
      <c r="A63100" s="253"/>
      <c r="B63100" s="254"/>
    </row>
    <row r="63101" spans="1:2" x14ac:dyDescent="0.2">
      <c r="A63101" s="253"/>
      <c r="B63101" s="254"/>
    </row>
    <row r="63102" spans="1:2" x14ac:dyDescent="0.2">
      <c r="A63102" s="253"/>
      <c r="B63102" s="254"/>
    </row>
    <row r="63103" spans="1:2" x14ac:dyDescent="0.2">
      <c r="A63103" s="253"/>
      <c r="B63103" s="254"/>
    </row>
    <row r="63104" spans="1:2" x14ac:dyDescent="0.2">
      <c r="A63104" s="253"/>
      <c r="B63104" s="254"/>
    </row>
    <row r="63105" spans="1:2" x14ac:dyDescent="0.2">
      <c r="A63105" s="253"/>
      <c r="B63105" s="254"/>
    </row>
    <row r="63106" spans="1:2" x14ac:dyDescent="0.2">
      <c r="A63106" s="253"/>
      <c r="B63106" s="254"/>
    </row>
    <row r="63107" spans="1:2" x14ac:dyDescent="0.2">
      <c r="A63107" s="253"/>
      <c r="B63107" s="254"/>
    </row>
    <row r="63108" spans="1:2" x14ac:dyDescent="0.2">
      <c r="A63108" s="253"/>
      <c r="B63108" s="254"/>
    </row>
    <row r="63109" spans="1:2" x14ac:dyDescent="0.2">
      <c r="A63109" s="253"/>
      <c r="B63109" s="254"/>
    </row>
    <row r="63110" spans="1:2" x14ac:dyDescent="0.2">
      <c r="A63110" s="253"/>
      <c r="B63110" s="254"/>
    </row>
    <row r="63111" spans="1:2" x14ac:dyDescent="0.2">
      <c r="A63111" s="253"/>
      <c r="B63111" s="254"/>
    </row>
    <row r="63112" spans="1:2" x14ac:dyDescent="0.2">
      <c r="A63112" s="253"/>
      <c r="B63112" s="254"/>
    </row>
    <row r="63113" spans="1:2" x14ac:dyDescent="0.2">
      <c r="A63113" s="253"/>
      <c r="B63113" s="254"/>
    </row>
    <row r="63114" spans="1:2" x14ac:dyDescent="0.2">
      <c r="A63114" s="253"/>
      <c r="B63114" s="254"/>
    </row>
    <row r="63115" spans="1:2" x14ac:dyDescent="0.2">
      <c r="A63115" s="253"/>
      <c r="B63115" s="254"/>
    </row>
    <row r="63116" spans="1:2" x14ac:dyDescent="0.2">
      <c r="A63116" s="253"/>
      <c r="B63116" s="254"/>
    </row>
    <row r="63117" spans="1:2" x14ac:dyDescent="0.2">
      <c r="A63117" s="253"/>
      <c r="B63117" s="254"/>
    </row>
    <row r="63118" spans="1:2" x14ac:dyDescent="0.2">
      <c r="A63118" s="253"/>
      <c r="B63118" s="254"/>
    </row>
    <row r="63119" spans="1:2" x14ac:dyDescent="0.2">
      <c r="A63119" s="253"/>
      <c r="B63119" s="254"/>
    </row>
    <row r="63120" spans="1:2" x14ac:dyDescent="0.2">
      <c r="A63120" s="253"/>
      <c r="B63120" s="254"/>
    </row>
    <row r="63121" spans="1:2" x14ac:dyDescent="0.2">
      <c r="A63121" s="253"/>
      <c r="B63121" s="254"/>
    </row>
    <row r="63122" spans="1:2" x14ac:dyDescent="0.2">
      <c r="A63122" s="253"/>
      <c r="B63122" s="254"/>
    </row>
    <row r="63123" spans="1:2" x14ac:dyDescent="0.2">
      <c r="A63123" s="253"/>
      <c r="B63123" s="254"/>
    </row>
    <row r="63124" spans="1:2" x14ac:dyDescent="0.2">
      <c r="A63124" s="253"/>
      <c r="B63124" s="254"/>
    </row>
    <row r="63125" spans="1:2" x14ac:dyDescent="0.2">
      <c r="A63125" s="253"/>
      <c r="B63125" s="254"/>
    </row>
    <row r="63126" spans="1:2" x14ac:dyDescent="0.2">
      <c r="A63126" s="253"/>
      <c r="B63126" s="254"/>
    </row>
    <row r="63127" spans="1:2" x14ac:dyDescent="0.2">
      <c r="A63127" s="253"/>
      <c r="B63127" s="254"/>
    </row>
    <row r="63128" spans="1:2" x14ac:dyDescent="0.2">
      <c r="A63128" s="253"/>
      <c r="B63128" s="254"/>
    </row>
    <row r="63129" spans="1:2" x14ac:dyDescent="0.2">
      <c r="A63129" s="253"/>
      <c r="B63129" s="254"/>
    </row>
    <row r="63130" spans="1:2" x14ac:dyDescent="0.2">
      <c r="A63130" s="253"/>
      <c r="B63130" s="254"/>
    </row>
    <row r="63131" spans="1:2" x14ac:dyDescent="0.2">
      <c r="A63131" s="253"/>
      <c r="B63131" s="254"/>
    </row>
    <row r="63132" spans="1:2" x14ac:dyDescent="0.2">
      <c r="A63132" s="253"/>
      <c r="B63132" s="254"/>
    </row>
    <row r="63133" spans="1:2" x14ac:dyDescent="0.2">
      <c r="A63133" s="253"/>
      <c r="B63133" s="254"/>
    </row>
    <row r="63134" spans="1:2" x14ac:dyDescent="0.2">
      <c r="A63134" s="253"/>
      <c r="B63134" s="254"/>
    </row>
    <row r="63135" spans="1:2" x14ac:dyDescent="0.2">
      <c r="A63135" s="253"/>
      <c r="B63135" s="254"/>
    </row>
    <row r="63136" spans="1:2" x14ac:dyDescent="0.2">
      <c r="A63136" s="253"/>
      <c r="B63136" s="254"/>
    </row>
    <row r="63137" spans="1:2" x14ac:dyDescent="0.2">
      <c r="A63137" s="253"/>
      <c r="B63137" s="254"/>
    </row>
    <row r="63138" spans="1:2" x14ac:dyDescent="0.2">
      <c r="A63138" s="253"/>
      <c r="B63138" s="254"/>
    </row>
    <row r="63139" spans="1:2" x14ac:dyDescent="0.2">
      <c r="A63139" s="253"/>
      <c r="B63139" s="254"/>
    </row>
    <row r="63140" spans="1:2" x14ac:dyDescent="0.2">
      <c r="A63140" s="253"/>
      <c r="B63140" s="254"/>
    </row>
    <row r="63141" spans="1:2" x14ac:dyDescent="0.2">
      <c r="A63141" s="253"/>
      <c r="B63141" s="254"/>
    </row>
    <row r="63142" spans="1:2" x14ac:dyDescent="0.2">
      <c r="A63142" s="253"/>
      <c r="B63142" s="254"/>
    </row>
    <row r="63143" spans="1:2" x14ac:dyDescent="0.2">
      <c r="A63143" s="253"/>
      <c r="B63143" s="254"/>
    </row>
    <row r="63144" spans="1:2" x14ac:dyDescent="0.2">
      <c r="A63144" s="253"/>
      <c r="B63144" s="254"/>
    </row>
    <row r="63145" spans="1:2" x14ac:dyDescent="0.2">
      <c r="A63145" s="253"/>
      <c r="B63145" s="254"/>
    </row>
    <row r="63146" spans="1:2" x14ac:dyDescent="0.2">
      <c r="A63146" s="253"/>
      <c r="B63146" s="254"/>
    </row>
    <row r="63147" spans="1:2" x14ac:dyDescent="0.2">
      <c r="A63147" s="253"/>
      <c r="B63147" s="254"/>
    </row>
    <row r="63148" spans="1:2" x14ac:dyDescent="0.2">
      <c r="A63148" s="253"/>
      <c r="B63148" s="254"/>
    </row>
    <row r="63149" spans="1:2" x14ac:dyDescent="0.2">
      <c r="A63149" s="253"/>
      <c r="B63149" s="254"/>
    </row>
    <row r="63150" spans="1:2" x14ac:dyDescent="0.2">
      <c r="A63150" s="253"/>
      <c r="B63150" s="254"/>
    </row>
    <row r="63151" spans="1:2" x14ac:dyDescent="0.2">
      <c r="A63151" s="253"/>
      <c r="B63151" s="254"/>
    </row>
    <row r="63152" spans="1:2" x14ac:dyDescent="0.2">
      <c r="A63152" s="253"/>
      <c r="B63152" s="254"/>
    </row>
    <row r="63153" spans="1:2" x14ac:dyDescent="0.2">
      <c r="A63153" s="253"/>
      <c r="B63153" s="254"/>
    </row>
    <row r="63154" spans="1:2" x14ac:dyDescent="0.2">
      <c r="A63154" s="253"/>
      <c r="B63154" s="254"/>
    </row>
    <row r="63155" spans="1:2" x14ac:dyDescent="0.2">
      <c r="A63155" s="253"/>
      <c r="B63155" s="254"/>
    </row>
    <row r="63156" spans="1:2" x14ac:dyDescent="0.2">
      <c r="A63156" s="253"/>
      <c r="B63156" s="254"/>
    </row>
    <row r="63157" spans="1:2" x14ac:dyDescent="0.2">
      <c r="A63157" s="253"/>
      <c r="B63157" s="254"/>
    </row>
    <row r="63158" spans="1:2" x14ac:dyDescent="0.2">
      <c r="A63158" s="253"/>
      <c r="B63158" s="254"/>
    </row>
    <row r="63159" spans="1:2" x14ac:dyDescent="0.2">
      <c r="A63159" s="253"/>
      <c r="B63159" s="254"/>
    </row>
    <row r="63160" spans="1:2" x14ac:dyDescent="0.2">
      <c r="A63160" s="253"/>
      <c r="B63160" s="254"/>
    </row>
    <row r="63161" spans="1:2" x14ac:dyDescent="0.2">
      <c r="A63161" s="253"/>
      <c r="B63161" s="254"/>
    </row>
    <row r="63162" spans="1:2" x14ac:dyDescent="0.2">
      <c r="A63162" s="253"/>
      <c r="B63162" s="254"/>
    </row>
    <row r="63163" spans="1:2" x14ac:dyDescent="0.2">
      <c r="A63163" s="253"/>
      <c r="B63163" s="254"/>
    </row>
    <row r="63164" spans="1:2" x14ac:dyDescent="0.2">
      <c r="A63164" s="253"/>
      <c r="B63164" s="254"/>
    </row>
    <row r="63165" spans="1:2" x14ac:dyDescent="0.2">
      <c r="A63165" s="253"/>
      <c r="B63165" s="254"/>
    </row>
    <row r="63166" spans="1:2" x14ac:dyDescent="0.2">
      <c r="A63166" s="253"/>
      <c r="B63166" s="254"/>
    </row>
    <row r="63167" spans="1:2" x14ac:dyDescent="0.2">
      <c r="A63167" s="253"/>
      <c r="B63167" s="254"/>
    </row>
    <row r="63168" spans="1:2" x14ac:dyDescent="0.2">
      <c r="A63168" s="253"/>
      <c r="B63168" s="254"/>
    </row>
    <row r="63169" spans="1:2" x14ac:dyDescent="0.2">
      <c r="A63169" s="253"/>
      <c r="B63169" s="254"/>
    </row>
    <row r="63170" spans="1:2" x14ac:dyDescent="0.2">
      <c r="A63170" s="253"/>
      <c r="B63170" s="254"/>
    </row>
    <row r="63171" spans="1:2" x14ac:dyDescent="0.2">
      <c r="A63171" s="253"/>
      <c r="B63171" s="254"/>
    </row>
    <row r="63172" spans="1:2" x14ac:dyDescent="0.2">
      <c r="A63172" s="253"/>
      <c r="B63172" s="254"/>
    </row>
    <row r="63173" spans="1:2" x14ac:dyDescent="0.2">
      <c r="A63173" s="253"/>
      <c r="B63173" s="254"/>
    </row>
    <row r="63174" spans="1:2" x14ac:dyDescent="0.2">
      <c r="A63174" s="253"/>
      <c r="B63174" s="254"/>
    </row>
    <row r="63175" spans="1:2" x14ac:dyDescent="0.2">
      <c r="A63175" s="253"/>
      <c r="B63175" s="254"/>
    </row>
    <row r="63176" spans="1:2" x14ac:dyDescent="0.2">
      <c r="A63176" s="253"/>
      <c r="B63176" s="254"/>
    </row>
    <row r="63177" spans="1:2" x14ac:dyDescent="0.2">
      <c r="A63177" s="253"/>
      <c r="B63177" s="254"/>
    </row>
    <row r="63178" spans="1:2" x14ac:dyDescent="0.2">
      <c r="A63178" s="253"/>
      <c r="B63178" s="254"/>
    </row>
    <row r="63179" spans="1:2" x14ac:dyDescent="0.2">
      <c r="A63179" s="253"/>
      <c r="B63179" s="254"/>
    </row>
    <row r="63180" spans="1:2" x14ac:dyDescent="0.2">
      <c r="A63180" s="253"/>
      <c r="B63180" s="254"/>
    </row>
    <row r="63181" spans="1:2" x14ac:dyDescent="0.2">
      <c r="A63181" s="253"/>
      <c r="B63181" s="254"/>
    </row>
    <row r="63182" spans="1:2" x14ac:dyDescent="0.2">
      <c r="A63182" s="253"/>
      <c r="B63182" s="254"/>
    </row>
    <row r="63183" spans="1:2" x14ac:dyDescent="0.2">
      <c r="A63183" s="253"/>
      <c r="B63183" s="254"/>
    </row>
    <row r="63184" spans="1:2" x14ac:dyDescent="0.2">
      <c r="A63184" s="253"/>
      <c r="B63184" s="254"/>
    </row>
    <row r="63185" spans="1:2" x14ac:dyDescent="0.2">
      <c r="A63185" s="253"/>
      <c r="B63185" s="254"/>
    </row>
    <row r="63186" spans="1:2" x14ac:dyDescent="0.2">
      <c r="A63186" s="253"/>
      <c r="B63186" s="254"/>
    </row>
    <row r="63187" spans="1:2" x14ac:dyDescent="0.2">
      <c r="A63187" s="253"/>
      <c r="B63187" s="254"/>
    </row>
    <row r="63188" spans="1:2" x14ac:dyDescent="0.2">
      <c r="A63188" s="253"/>
      <c r="B63188" s="254"/>
    </row>
    <row r="63189" spans="1:2" x14ac:dyDescent="0.2">
      <c r="A63189" s="253"/>
      <c r="B63189" s="254"/>
    </row>
    <row r="63190" spans="1:2" x14ac:dyDescent="0.2">
      <c r="A63190" s="253"/>
      <c r="B63190" s="254"/>
    </row>
    <row r="63191" spans="1:2" x14ac:dyDescent="0.2">
      <c r="A63191" s="253"/>
      <c r="B63191" s="254"/>
    </row>
    <row r="63192" spans="1:2" x14ac:dyDescent="0.2">
      <c r="A63192" s="253"/>
      <c r="B63192" s="254"/>
    </row>
    <row r="63193" spans="1:2" x14ac:dyDescent="0.2">
      <c r="A63193" s="253"/>
      <c r="B63193" s="254"/>
    </row>
    <row r="63194" spans="1:2" x14ac:dyDescent="0.2">
      <c r="A63194" s="253"/>
      <c r="B63194" s="254"/>
    </row>
    <row r="63195" spans="1:2" x14ac:dyDescent="0.2">
      <c r="A63195" s="253"/>
      <c r="B63195" s="254"/>
    </row>
    <row r="63196" spans="1:2" x14ac:dyDescent="0.2">
      <c r="A63196" s="253"/>
      <c r="B63196" s="254"/>
    </row>
    <row r="63197" spans="1:2" x14ac:dyDescent="0.2">
      <c r="A63197" s="253"/>
      <c r="B63197" s="254"/>
    </row>
    <row r="63198" spans="1:2" x14ac:dyDescent="0.2">
      <c r="A63198" s="253"/>
      <c r="B63198" s="254"/>
    </row>
    <row r="63199" spans="1:2" x14ac:dyDescent="0.2">
      <c r="A63199" s="253"/>
      <c r="B63199" s="254"/>
    </row>
    <row r="63200" spans="1:2" x14ac:dyDescent="0.2">
      <c r="A63200" s="253"/>
      <c r="B63200" s="254"/>
    </row>
    <row r="63201" spans="1:2" x14ac:dyDescent="0.2">
      <c r="A63201" s="253"/>
      <c r="B63201" s="254"/>
    </row>
    <row r="63202" spans="1:2" x14ac:dyDescent="0.2">
      <c r="A63202" s="253"/>
      <c r="B63202" s="254"/>
    </row>
    <row r="63203" spans="1:2" x14ac:dyDescent="0.2">
      <c r="A63203" s="253"/>
      <c r="B63203" s="254"/>
    </row>
    <row r="63204" spans="1:2" x14ac:dyDescent="0.2">
      <c r="A63204" s="253"/>
      <c r="B63204" s="254"/>
    </row>
    <row r="63205" spans="1:2" x14ac:dyDescent="0.2">
      <c r="A63205" s="253"/>
      <c r="B63205" s="254"/>
    </row>
    <row r="63206" spans="1:2" x14ac:dyDescent="0.2">
      <c r="A63206" s="253"/>
      <c r="B63206" s="254"/>
    </row>
    <row r="63207" spans="1:2" x14ac:dyDescent="0.2">
      <c r="A63207" s="253"/>
      <c r="B63207" s="254"/>
    </row>
    <row r="63208" spans="1:2" x14ac:dyDescent="0.2">
      <c r="A63208" s="253"/>
      <c r="B63208" s="254"/>
    </row>
    <row r="63209" spans="1:2" x14ac:dyDescent="0.2">
      <c r="A63209" s="253"/>
      <c r="B63209" s="254"/>
    </row>
    <row r="63210" spans="1:2" x14ac:dyDescent="0.2">
      <c r="A63210" s="253"/>
      <c r="B63210" s="254"/>
    </row>
    <row r="63211" spans="1:2" x14ac:dyDescent="0.2">
      <c r="A63211" s="253"/>
      <c r="B63211" s="254"/>
    </row>
    <row r="63212" spans="1:2" x14ac:dyDescent="0.2">
      <c r="A63212" s="253"/>
      <c r="B63212" s="254"/>
    </row>
    <row r="63213" spans="1:2" x14ac:dyDescent="0.2">
      <c r="A63213" s="253"/>
      <c r="B63213" s="254"/>
    </row>
    <row r="63214" spans="1:2" x14ac:dyDescent="0.2">
      <c r="A63214" s="253"/>
      <c r="B63214" s="254"/>
    </row>
    <row r="63215" spans="1:2" x14ac:dyDescent="0.2">
      <c r="A63215" s="253"/>
      <c r="B63215" s="254"/>
    </row>
    <row r="63216" spans="1:2" x14ac:dyDescent="0.2">
      <c r="A63216" s="253"/>
      <c r="B63216" s="254"/>
    </row>
    <row r="63217" spans="1:2" x14ac:dyDescent="0.2">
      <c r="A63217" s="253"/>
      <c r="B63217" s="254"/>
    </row>
    <row r="63218" spans="1:2" x14ac:dyDescent="0.2">
      <c r="A63218" s="253"/>
      <c r="B63218" s="254"/>
    </row>
    <row r="63219" spans="1:2" x14ac:dyDescent="0.2">
      <c r="A63219" s="253"/>
      <c r="B63219" s="254"/>
    </row>
    <row r="63220" spans="1:2" x14ac:dyDescent="0.2">
      <c r="A63220" s="253"/>
      <c r="B63220" s="254"/>
    </row>
    <row r="63221" spans="1:2" x14ac:dyDescent="0.2">
      <c r="A63221" s="253"/>
      <c r="B63221" s="254"/>
    </row>
    <row r="63222" spans="1:2" x14ac:dyDescent="0.2">
      <c r="A63222" s="253"/>
      <c r="B63222" s="254"/>
    </row>
    <row r="63223" spans="1:2" x14ac:dyDescent="0.2">
      <c r="A63223" s="253"/>
      <c r="B63223" s="254"/>
    </row>
    <row r="63224" spans="1:2" x14ac:dyDescent="0.2">
      <c r="A63224" s="253"/>
      <c r="B63224" s="254"/>
    </row>
    <row r="63225" spans="1:2" x14ac:dyDescent="0.2">
      <c r="A63225" s="253"/>
      <c r="B63225" s="254"/>
    </row>
    <row r="63226" spans="1:2" x14ac:dyDescent="0.2">
      <c r="A63226" s="253"/>
      <c r="B63226" s="254"/>
    </row>
    <row r="63227" spans="1:2" x14ac:dyDescent="0.2">
      <c r="A63227" s="253"/>
      <c r="B63227" s="254"/>
    </row>
    <row r="63228" spans="1:2" x14ac:dyDescent="0.2">
      <c r="A63228" s="253"/>
      <c r="B63228" s="254"/>
    </row>
    <row r="63229" spans="1:2" x14ac:dyDescent="0.2">
      <c r="A63229" s="253"/>
      <c r="B63229" s="254"/>
    </row>
    <row r="63230" spans="1:2" x14ac:dyDescent="0.2">
      <c r="A63230" s="253"/>
      <c r="B63230" s="254"/>
    </row>
    <row r="63231" spans="1:2" x14ac:dyDescent="0.2">
      <c r="A63231" s="253"/>
      <c r="B63231" s="254"/>
    </row>
    <row r="63232" spans="1:2" x14ac:dyDescent="0.2">
      <c r="A63232" s="253"/>
      <c r="B63232" s="254"/>
    </row>
    <row r="63233" spans="1:2" x14ac:dyDescent="0.2">
      <c r="A63233" s="253"/>
      <c r="B63233" s="254"/>
    </row>
    <row r="63234" spans="1:2" x14ac:dyDescent="0.2">
      <c r="A63234" s="253"/>
      <c r="B63234" s="254"/>
    </row>
    <row r="63235" spans="1:2" x14ac:dyDescent="0.2">
      <c r="A63235" s="253"/>
      <c r="B63235" s="254"/>
    </row>
    <row r="63236" spans="1:2" x14ac:dyDescent="0.2">
      <c r="A63236" s="253"/>
      <c r="B63236" s="254"/>
    </row>
    <row r="63237" spans="1:2" x14ac:dyDescent="0.2">
      <c r="A63237" s="253"/>
      <c r="B63237" s="254"/>
    </row>
    <row r="63238" spans="1:2" x14ac:dyDescent="0.2">
      <c r="A63238" s="253"/>
      <c r="B63238" s="254"/>
    </row>
    <row r="63239" spans="1:2" x14ac:dyDescent="0.2">
      <c r="A63239" s="253"/>
      <c r="B63239" s="254"/>
    </row>
    <row r="63240" spans="1:2" x14ac:dyDescent="0.2">
      <c r="A63240" s="253"/>
      <c r="B63240" s="254"/>
    </row>
    <row r="63241" spans="1:2" x14ac:dyDescent="0.2">
      <c r="A63241" s="253"/>
      <c r="B63241" s="254"/>
    </row>
    <row r="63242" spans="1:2" x14ac:dyDescent="0.2">
      <c r="A63242" s="253"/>
      <c r="B63242" s="254"/>
    </row>
    <row r="63243" spans="1:2" x14ac:dyDescent="0.2">
      <c r="A63243" s="253"/>
      <c r="B63243" s="254"/>
    </row>
    <row r="63244" spans="1:2" x14ac:dyDescent="0.2">
      <c r="A63244" s="253"/>
      <c r="B63244" s="254"/>
    </row>
    <row r="63245" spans="1:2" x14ac:dyDescent="0.2">
      <c r="A63245" s="253"/>
      <c r="B63245" s="254"/>
    </row>
    <row r="63246" spans="1:2" x14ac:dyDescent="0.2">
      <c r="A63246" s="253"/>
      <c r="B63246" s="254"/>
    </row>
    <row r="63247" spans="1:2" x14ac:dyDescent="0.2">
      <c r="A63247" s="253"/>
      <c r="B63247" s="254"/>
    </row>
    <row r="63248" spans="1:2" x14ac:dyDescent="0.2">
      <c r="A63248" s="253"/>
      <c r="B63248" s="254"/>
    </row>
    <row r="63249" spans="1:2" x14ac:dyDescent="0.2">
      <c r="A63249" s="253"/>
      <c r="B63249" s="254"/>
    </row>
    <row r="63250" spans="1:2" x14ac:dyDescent="0.2">
      <c r="A63250" s="253"/>
      <c r="B63250" s="254"/>
    </row>
    <row r="63251" spans="1:2" x14ac:dyDescent="0.2">
      <c r="A63251" s="253"/>
      <c r="B63251" s="254"/>
    </row>
    <row r="63252" spans="1:2" x14ac:dyDescent="0.2">
      <c r="A63252" s="253"/>
      <c r="B63252" s="254"/>
    </row>
    <row r="63253" spans="1:2" x14ac:dyDescent="0.2">
      <c r="A63253" s="253"/>
      <c r="B63253" s="254"/>
    </row>
    <row r="63254" spans="1:2" x14ac:dyDescent="0.2">
      <c r="A63254" s="253"/>
      <c r="B63254" s="254"/>
    </row>
    <row r="63255" spans="1:2" x14ac:dyDescent="0.2">
      <c r="A63255" s="253"/>
      <c r="B63255" s="254"/>
    </row>
    <row r="63256" spans="1:2" x14ac:dyDescent="0.2">
      <c r="A63256" s="253"/>
      <c r="B63256" s="254"/>
    </row>
    <row r="63257" spans="1:2" x14ac:dyDescent="0.2">
      <c r="A63257" s="253"/>
      <c r="B63257" s="254"/>
    </row>
    <row r="63258" spans="1:2" x14ac:dyDescent="0.2">
      <c r="A63258" s="253"/>
      <c r="B63258" s="254"/>
    </row>
    <row r="63259" spans="1:2" x14ac:dyDescent="0.2">
      <c r="A63259" s="253"/>
      <c r="B63259" s="254"/>
    </row>
    <row r="63260" spans="1:2" x14ac:dyDescent="0.2">
      <c r="A63260" s="253"/>
      <c r="B63260" s="254"/>
    </row>
    <row r="63261" spans="1:2" x14ac:dyDescent="0.2">
      <c r="A63261" s="253"/>
      <c r="B63261" s="254"/>
    </row>
    <row r="63262" spans="1:2" x14ac:dyDescent="0.2">
      <c r="A63262" s="253"/>
      <c r="B63262" s="254"/>
    </row>
    <row r="63263" spans="1:2" x14ac:dyDescent="0.2">
      <c r="A63263" s="253"/>
      <c r="B63263" s="254"/>
    </row>
    <row r="63264" spans="1:2" x14ac:dyDescent="0.2">
      <c r="A63264" s="253"/>
      <c r="B63264" s="254"/>
    </row>
    <row r="63265" spans="1:2" x14ac:dyDescent="0.2">
      <c r="A63265" s="253"/>
      <c r="B63265" s="254"/>
    </row>
    <row r="63266" spans="1:2" x14ac:dyDescent="0.2">
      <c r="A63266" s="253"/>
      <c r="B63266" s="254"/>
    </row>
    <row r="63267" spans="1:2" x14ac:dyDescent="0.2">
      <c r="A63267" s="253"/>
      <c r="B63267" s="254"/>
    </row>
    <row r="63268" spans="1:2" x14ac:dyDescent="0.2">
      <c r="A63268" s="253"/>
      <c r="B63268" s="254"/>
    </row>
    <row r="63269" spans="1:2" x14ac:dyDescent="0.2">
      <c r="A63269" s="253"/>
      <c r="B63269" s="254"/>
    </row>
    <row r="63270" spans="1:2" x14ac:dyDescent="0.2">
      <c r="A63270" s="253"/>
      <c r="B63270" s="254"/>
    </row>
    <row r="63271" spans="1:2" x14ac:dyDescent="0.2">
      <c r="A63271" s="253"/>
      <c r="B63271" s="254"/>
    </row>
    <row r="63272" spans="1:2" x14ac:dyDescent="0.2">
      <c r="A63272" s="253"/>
      <c r="B63272" s="254"/>
    </row>
    <row r="63273" spans="1:2" x14ac:dyDescent="0.2">
      <c r="A63273" s="253"/>
      <c r="B63273" s="254"/>
    </row>
    <row r="63274" spans="1:2" x14ac:dyDescent="0.2">
      <c r="A63274" s="253"/>
      <c r="B63274" s="254"/>
    </row>
    <row r="63275" spans="1:2" x14ac:dyDescent="0.2">
      <c r="A63275" s="253"/>
      <c r="B63275" s="254"/>
    </row>
    <row r="63276" spans="1:2" x14ac:dyDescent="0.2">
      <c r="A63276" s="253"/>
      <c r="B63276" s="254"/>
    </row>
    <row r="63277" spans="1:2" x14ac:dyDescent="0.2">
      <c r="A63277" s="253"/>
      <c r="B63277" s="254"/>
    </row>
    <row r="63278" spans="1:2" x14ac:dyDescent="0.2">
      <c r="A63278" s="253"/>
      <c r="B63278" s="254"/>
    </row>
    <row r="63279" spans="1:2" x14ac:dyDescent="0.2">
      <c r="A63279" s="253"/>
      <c r="B63279" s="254"/>
    </row>
    <row r="63280" spans="1:2" x14ac:dyDescent="0.2">
      <c r="A63280" s="253"/>
      <c r="B63280" s="254"/>
    </row>
    <row r="63281" spans="1:2" x14ac:dyDescent="0.2">
      <c r="A63281" s="253"/>
      <c r="B63281" s="254"/>
    </row>
    <row r="63282" spans="1:2" x14ac:dyDescent="0.2">
      <c r="A63282" s="253"/>
      <c r="B63282" s="254"/>
    </row>
    <row r="63283" spans="1:2" x14ac:dyDescent="0.2">
      <c r="A63283" s="253"/>
      <c r="B63283" s="254"/>
    </row>
    <row r="63284" spans="1:2" x14ac:dyDescent="0.2">
      <c r="A63284" s="253"/>
      <c r="B63284" s="254"/>
    </row>
    <row r="63285" spans="1:2" x14ac:dyDescent="0.2">
      <c r="A63285" s="253"/>
      <c r="B63285" s="254"/>
    </row>
    <row r="63286" spans="1:2" x14ac:dyDescent="0.2">
      <c r="A63286" s="253"/>
      <c r="B63286" s="254"/>
    </row>
    <row r="63287" spans="1:2" x14ac:dyDescent="0.2">
      <c r="A63287" s="253"/>
      <c r="B63287" s="254"/>
    </row>
    <row r="63288" spans="1:2" x14ac:dyDescent="0.2">
      <c r="A63288" s="253"/>
      <c r="B63288" s="254"/>
    </row>
    <row r="63289" spans="1:2" x14ac:dyDescent="0.2">
      <c r="A63289" s="253"/>
      <c r="B63289" s="254"/>
    </row>
    <row r="63290" spans="1:2" x14ac:dyDescent="0.2">
      <c r="A63290" s="253"/>
      <c r="B63290" s="254"/>
    </row>
    <row r="63291" spans="1:2" x14ac:dyDescent="0.2">
      <c r="A63291" s="253"/>
      <c r="B63291" s="254"/>
    </row>
    <row r="63292" spans="1:2" x14ac:dyDescent="0.2">
      <c r="A63292" s="253"/>
      <c r="B63292" s="254"/>
    </row>
    <row r="63293" spans="1:2" x14ac:dyDescent="0.2">
      <c r="A63293" s="253"/>
      <c r="B63293" s="254"/>
    </row>
    <row r="63294" spans="1:2" x14ac:dyDescent="0.2">
      <c r="A63294" s="253"/>
      <c r="B63294" s="254"/>
    </row>
    <row r="63295" spans="1:2" x14ac:dyDescent="0.2">
      <c r="A63295" s="253"/>
      <c r="B63295" s="254"/>
    </row>
    <row r="63296" spans="1:2" x14ac:dyDescent="0.2">
      <c r="A63296" s="253"/>
      <c r="B63296" s="254"/>
    </row>
    <row r="63297" spans="1:2" x14ac:dyDescent="0.2">
      <c r="A63297" s="253"/>
      <c r="B63297" s="254"/>
    </row>
    <row r="63298" spans="1:2" x14ac:dyDescent="0.2">
      <c r="A63298" s="253"/>
      <c r="B63298" s="254"/>
    </row>
    <row r="63299" spans="1:2" x14ac:dyDescent="0.2">
      <c r="A63299" s="253"/>
      <c r="B63299" s="254"/>
    </row>
    <row r="63300" spans="1:2" x14ac:dyDescent="0.2">
      <c r="A63300" s="253"/>
      <c r="B63300" s="254"/>
    </row>
    <row r="63301" spans="1:2" x14ac:dyDescent="0.2">
      <c r="A63301" s="253"/>
      <c r="B63301" s="254"/>
    </row>
    <row r="63302" spans="1:2" x14ac:dyDescent="0.2">
      <c r="A63302" s="253"/>
      <c r="B63302" s="254"/>
    </row>
    <row r="63303" spans="1:2" x14ac:dyDescent="0.2">
      <c r="A63303" s="253"/>
      <c r="B63303" s="254"/>
    </row>
    <row r="63304" spans="1:2" x14ac:dyDescent="0.2">
      <c r="A63304" s="253"/>
      <c r="B63304" s="254"/>
    </row>
    <row r="63305" spans="1:2" x14ac:dyDescent="0.2">
      <c r="A63305" s="253"/>
      <c r="B63305" s="254"/>
    </row>
    <row r="63306" spans="1:2" x14ac:dyDescent="0.2">
      <c r="A63306" s="253"/>
      <c r="B63306" s="254"/>
    </row>
    <row r="63307" spans="1:2" x14ac:dyDescent="0.2">
      <c r="A63307" s="253"/>
      <c r="B63307" s="254"/>
    </row>
    <row r="63308" spans="1:2" x14ac:dyDescent="0.2">
      <c r="A63308" s="253"/>
      <c r="B63308" s="254"/>
    </row>
    <row r="63309" spans="1:2" x14ac:dyDescent="0.2">
      <c r="A63309" s="253"/>
      <c r="B63309" s="254"/>
    </row>
    <row r="63310" spans="1:2" x14ac:dyDescent="0.2">
      <c r="A63310" s="253"/>
      <c r="B63310" s="254"/>
    </row>
    <row r="63311" spans="1:2" x14ac:dyDescent="0.2">
      <c r="A63311" s="253"/>
      <c r="B63311" s="254"/>
    </row>
    <row r="63312" spans="1:2" x14ac:dyDescent="0.2">
      <c r="A63312" s="253"/>
      <c r="B63312" s="254"/>
    </row>
    <row r="63313" spans="1:2" x14ac:dyDescent="0.2">
      <c r="A63313" s="253"/>
      <c r="B63313" s="254"/>
    </row>
    <row r="63314" spans="1:2" x14ac:dyDescent="0.2">
      <c r="A63314" s="253"/>
      <c r="B63314" s="254"/>
    </row>
    <row r="63315" spans="1:2" x14ac:dyDescent="0.2">
      <c r="A63315" s="253"/>
      <c r="B63315" s="254"/>
    </row>
    <row r="63316" spans="1:2" x14ac:dyDescent="0.2">
      <c r="A63316" s="253"/>
      <c r="B63316" s="254"/>
    </row>
    <row r="63317" spans="1:2" x14ac:dyDescent="0.2">
      <c r="A63317" s="253"/>
      <c r="B63317" s="254"/>
    </row>
    <row r="63318" spans="1:2" x14ac:dyDescent="0.2">
      <c r="A63318" s="253"/>
      <c r="B63318" s="254"/>
    </row>
    <row r="63319" spans="1:2" x14ac:dyDescent="0.2">
      <c r="A63319" s="253"/>
      <c r="B63319" s="254"/>
    </row>
    <row r="63320" spans="1:2" x14ac:dyDescent="0.2">
      <c r="A63320" s="253"/>
      <c r="B63320" s="254"/>
    </row>
    <row r="63321" spans="1:2" x14ac:dyDescent="0.2">
      <c r="A63321" s="253"/>
      <c r="B63321" s="254"/>
    </row>
    <row r="63322" spans="1:2" x14ac:dyDescent="0.2">
      <c r="A63322" s="253"/>
      <c r="B63322" s="254"/>
    </row>
    <row r="63323" spans="1:2" x14ac:dyDescent="0.2">
      <c r="A63323" s="253"/>
      <c r="B63323" s="254"/>
    </row>
    <row r="63324" spans="1:2" x14ac:dyDescent="0.2">
      <c r="A63324" s="253"/>
      <c r="B63324" s="254"/>
    </row>
    <row r="63325" spans="1:2" x14ac:dyDescent="0.2">
      <c r="A63325" s="253"/>
      <c r="B63325" s="254"/>
    </row>
    <row r="63326" spans="1:2" x14ac:dyDescent="0.2">
      <c r="A63326" s="253"/>
      <c r="B63326" s="254"/>
    </row>
    <row r="63327" spans="1:2" x14ac:dyDescent="0.2">
      <c r="A63327" s="253"/>
      <c r="B63327" s="254"/>
    </row>
    <row r="63328" spans="1:2" x14ac:dyDescent="0.2">
      <c r="A63328" s="253"/>
      <c r="B63328" s="254"/>
    </row>
    <row r="63329" spans="1:2" x14ac:dyDescent="0.2">
      <c r="A63329" s="253"/>
      <c r="B63329" s="254"/>
    </row>
    <row r="63330" spans="1:2" x14ac:dyDescent="0.2">
      <c r="A63330" s="253"/>
      <c r="B63330" s="254"/>
    </row>
    <row r="63331" spans="1:2" x14ac:dyDescent="0.2">
      <c r="A63331" s="253"/>
      <c r="B63331" s="254"/>
    </row>
    <row r="63332" spans="1:2" x14ac:dyDescent="0.2">
      <c r="A63332" s="253"/>
      <c r="B63332" s="254"/>
    </row>
    <row r="63333" spans="1:2" x14ac:dyDescent="0.2">
      <c r="A63333" s="253"/>
      <c r="B63333" s="254"/>
    </row>
    <row r="63334" spans="1:2" x14ac:dyDescent="0.2">
      <c r="A63334" s="253"/>
      <c r="B63334" s="254"/>
    </row>
    <row r="63335" spans="1:2" x14ac:dyDescent="0.2">
      <c r="A63335" s="253"/>
      <c r="B63335" s="254"/>
    </row>
    <row r="63336" spans="1:2" x14ac:dyDescent="0.2">
      <c r="A63336" s="253"/>
      <c r="B63336" s="254"/>
    </row>
    <row r="63337" spans="1:2" x14ac:dyDescent="0.2">
      <c r="A63337" s="253"/>
      <c r="B63337" s="254"/>
    </row>
    <row r="63338" spans="1:2" x14ac:dyDescent="0.2">
      <c r="A63338" s="253"/>
      <c r="B63338" s="254"/>
    </row>
    <row r="63339" spans="1:2" x14ac:dyDescent="0.2">
      <c r="A63339" s="253"/>
      <c r="B63339" s="254"/>
    </row>
    <row r="63340" spans="1:2" x14ac:dyDescent="0.2">
      <c r="A63340" s="253"/>
      <c r="B63340" s="254"/>
    </row>
    <row r="63341" spans="1:2" x14ac:dyDescent="0.2">
      <c r="A63341" s="253"/>
      <c r="B63341" s="254"/>
    </row>
    <row r="63342" spans="1:2" x14ac:dyDescent="0.2">
      <c r="A63342" s="253"/>
      <c r="B63342" s="254"/>
    </row>
    <row r="63343" spans="1:2" x14ac:dyDescent="0.2">
      <c r="A63343" s="253"/>
      <c r="B63343" s="254"/>
    </row>
    <row r="63344" spans="1:2" x14ac:dyDescent="0.2">
      <c r="A63344" s="253"/>
      <c r="B63344" s="254"/>
    </row>
    <row r="63345" spans="1:2" x14ac:dyDescent="0.2">
      <c r="A63345" s="253"/>
      <c r="B63345" s="254"/>
    </row>
    <row r="63346" spans="1:2" x14ac:dyDescent="0.2">
      <c r="A63346" s="253"/>
      <c r="B63346" s="254"/>
    </row>
    <row r="63347" spans="1:2" x14ac:dyDescent="0.2">
      <c r="A63347" s="253"/>
      <c r="B63347" s="254"/>
    </row>
    <row r="63348" spans="1:2" x14ac:dyDescent="0.2">
      <c r="A63348" s="253"/>
      <c r="B63348" s="254"/>
    </row>
    <row r="63349" spans="1:2" x14ac:dyDescent="0.2">
      <c r="A63349" s="253"/>
      <c r="B63349" s="254"/>
    </row>
    <row r="63350" spans="1:2" x14ac:dyDescent="0.2">
      <c r="A63350" s="253"/>
      <c r="B63350" s="254"/>
    </row>
    <row r="63351" spans="1:2" x14ac:dyDescent="0.2">
      <c r="A63351" s="253"/>
      <c r="B63351" s="254"/>
    </row>
    <row r="63352" spans="1:2" x14ac:dyDescent="0.2">
      <c r="A63352" s="253"/>
      <c r="B63352" s="254"/>
    </row>
    <row r="63353" spans="1:2" x14ac:dyDescent="0.2">
      <c r="A63353" s="253"/>
      <c r="B63353" s="254"/>
    </row>
    <row r="63354" spans="1:2" x14ac:dyDescent="0.2">
      <c r="A63354" s="253"/>
      <c r="B63354" s="254"/>
    </row>
    <row r="63355" spans="1:2" x14ac:dyDescent="0.2">
      <c r="A63355" s="253"/>
      <c r="B63355" s="254"/>
    </row>
    <row r="63356" spans="1:2" x14ac:dyDescent="0.2">
      <c r="A63356" s="253"/>
      <c r="B63356" s="254"/>
    </row>
    <row r="63357" spans="1:2" x14ac:dyDescent="0.2">
      <c r="A63357" s="253"/>
      <c r="B63357" s="254"/>
    </row>
    <row r="63358" spans="1:2" x14ac:dyDescent="0.2">
      <c r="A63358" s="253"/>
      <c r="B63358" s="254"/>
    </row>
    <row r="63359" spans="1:2" x14ac:dyDescent="0.2">
      <c r="A63359" s="253"/>
      <c r="B63359" s="254"/>
    </row>
    <row r="63360" spans="1:2" x14ac:dyDescent="0.2">
      <c r="A63360" s="253"/>
      <c r="B63360" s="254"/>
    </row>
    <row r="63361" spans="1:2" x14ac:dyDescent="0.2">
      <c r="A63361" s="253"/>
      <c r="B63361" s="254"/>
    </row>
    <row r="63362" spans="1:2" x14ac:dyDescent="0.2">
      <c r="A63362" s="253"/>
      <c r="B63362" s="254"/>
    </row>
    <row r="63363" spans="1:2" x14ac:dyDescent="0.2">
      <c r="A63363" s="253"/>
      <c r="B63363" s="254"/>
    </row>
    <row r="63364" spans="1:2" x14ac:dyDescent="0.2">
      <c r="A63364" s="253"/>
      <c r="B63364" s="254"/>
    </row>
    <row r="63365" spans="1:2" x14ac:dyDescent="0.2">
      <c r="A63365" s="253"/>
      <c r="B63365" s="254"/>
    </row>
    <row r="63366" spans="1:2" x14ac:dyDescent="0.2">
      <c r="A63366" s="253"/>
      <c r="B63366" s="254"/>
    </row>
    <row r="63367" spans="1:2" x14ac:dyDescent="0.2">
      <c r="A63367" s="253"/>
      <c r="B63367" s="254"/>
    </row>
    <row r="63368" spans="1:2" x14ac:dyDescent="0.2">
      <c r="A63368" s="253"/>
      <c r="B63368" s="254"/>
    </row>
    <row r="63369" spans="1:2" x14ac:dyDescent="0.2">
      <c r="A63369" s="253"/>
      <c r="B63369" s="254"/>
    </row>
    <row r="63370" spans="1:2" x14ac:dyDescent="0.2">
      <c r="A63370" s="253"/>
      <c r="B63370" s="254"/>
    </row>
    <row r="63371" spans="1:2" x14ac:dyDescent="0.2">
      <c r="A63371" s="253"/>
      <c r="B63371" s="254"/>
    </row>
    <row r="63372" spans="1:2" x14ac:dyDescent="0.2">
      <c r="A63372" s="253"/>
      <c r="B63372" s="254"/>
    </row>
    <row r="63373" spans="1:2" x14ac:dyDescent="0.2">
      <c r="A63373" s="253"/>
      <c r="B63373" s="254"/>
    </row>
    <row r="63374" spans="1:2" x14ac:dyDescent="0.2">
      <c r="A63374" s="253"/>
      <c r="B63374" s="254"/>
    </row>
    <row r="63375" spans="1:2" x14ac:dyDescent="0.2">
      <c r="A63375" s="253"/>
      <c r="B63375" s="254"/>
    </row>
    <row r="63376" spans="1:2" x14ac:dyDescent="0.2">
      <c r="A63376" s="253"/>
      <c r="B63376" s="254"/>
    </row>
    <row r="63377" spans="1:2" x14ac:dyDescent="0.2">
      <c r="A63377" s="253"/>
      <c r="B63377" s="254"/>
    </row>
    <row r="63378" spans="1:2" x14ac:dyDescent="0.2">
      <c r="A63378" s="253"/>
      <c r="B63378" s="254"/>
    </row>
    <row r="63379" spans="1:2" x14ac:dyDescent="0.2">
      <c r="A63379" s="253"/>
      <c r="B63379" s="254"/>
    </row>
    <row r="63380" spans="1:2" x14ac:dyDescent="0.2">
      <c r="A63380" s="253"/>
      <c r="B63380" s="254"/>
    </row>
    <row r="63381" spans="1:2" x14ac:dyDescent="0.2">
      <c r="A63381" s="253"/>
      <c r="B63381" s="254"/>
    </row>
    <row r="63382" spans="1:2" x14ac:dyDescent="0.2">
      <c r="A63382" s="253"/>
      <c r="B63382" s="254"/>
    </row>
    <row r="63383" spans="1:2" x14ac:dyDescent="0.2">
      <c r="A63383" s="253"/>
      <c r="B63383" s="254"/>
    </row>
    <row r="63384" spans="1:2" x14ac:dyDescent="0.2">
      <c r="A63384" s="253"/>
      <c r="B63384" s="254"/>
    </row>
    <row r="63385" spans="1:2" x14ac:dyDescent="0.2">
      <c r="A63385" s="253"/>
      <c r="B63385" s="254"/>
    </row>
    <row r="63386" spans="1:2" x14ac:dyDescent="0.2">
      <c r="A63386" s="253"/>
      <c r="B63386" s="254"/>
    </row>
    <row r="63387" spans="1:2" x14ac:dyDescent="0.2">
      <c r="A63387" s="253"/>
      <c r="B63387" s="254"/>
    </row>
    <row r="63388" spans="1:2" x14ac:dyDescent="0.2">
      <c r="A63388" s="253"/>
      <c r="B63388" s="254"/>
    </row>
    <row r="63389" spans="1:2" x14ac:dyDescent="0.2">
      <c r="A63389" s="253"/>
      <c r="B63389" s="254"/>
    </row>
    <row r="63390" spans="1:2" x14ac:dyDescent="0.2">
      <c r="A63390" s="253"/>
      <c r="B63390" s="254"/>
    </row>
    <row r="63391" spans="1:2" x14ac:dyDescent="0.2">
      <c r="A63391" s="253"/>
      <c r="B63391" s="254"/>
    </row>
    <row r="63392" spans="1:2" x14ac:dyDescent="0.2">
      <c r="A63392" s="253"/>
      <c r="B63392" s="254"/>
    </row>
    <row r="63393" spans="1:2" x14ac:dyDescent="0.2">
      <c r="A63393" s="253"/>
      <c r="B63393" s="254"/>
    </row>
    <row r="63394" spans="1:2" x14ac:dyDescent="0.2">
      <c r="A63394" s="253"/>
      <c r="B63394" s="254"/>
    </row>
    <row r="63395" spans="1:2" x14ac:dyDescent="0.2">
      <c r="A63395" s="253"/>
      <c r="B63395" s="254"/>
    </row>
    <row r="63396" spans="1:2" x14ac:dyDescent="0.2">
      <c r="A63396" s="253"/>
      <c r="B63396" s="254"/>
    </row>
    <row r="63397" spans="1:2" x14ac:dyDescent="0.2">
      <c r="A63397" s="253"/>
      <c r="B63397" s="254"/>
    </row>
    <row r="63398" spans="1:2" x14ac:dyDescent="0.2">
      <c r="A63398" s="253"/>
      <c r="B63398" s="254"/>
    </row>
    <row r="63399" spans="1:2" x14ac:dyDescent="0.2">
      <c r="A63399" s="253"/>
      <c r="B63399" s="254"/>
    </row>
    <row r="63400" spans="1:2" x14ac:dyDescent="0.2">
      <c r="A63400" s="253"/>
      <c r="B63400" s="254"/>
    </row>
    <row r="63401" spans="1:2" x14ac:dyDescent="0.2">
      <c r="A63401" s="253"/>
      <c r="B63401" s="254"/>
    </row>
    <row r="63402" spans="1:2" x14ac:dyDescent="0.2">
      <c r="A63402" s="253"/>
      <c r="B63402" s="254"/>
    </row>
    <row r="63403" spans="1:2" x14ac:dyDescent="0.2">
      <c r="A63403" s="253"/>
      <c r="B63403" s="254"/>
    </row>
    <row r="63404" spans="1:2" x14ac:dyDescent="0.2">
      <c r="A63404" s="253"/>
      <c r="B63404" s="254"/>
    </row>
    <row r="63405" spans="1:2" x14ac:dyDescent="0.2">
      <c r="A63405" s="253"/>
      <c r="B63405" s="254"/>
    </row>
    <row r="63406" spans="1:2" x14ac:dyDescent="0.2">
      <c r="A63406" s="253"/>
      <c r="B63406" s="254"/>
    </row>
    <row r="63407" spans="1:2" x14ac:dyDescent="0.2">
      <c r="A63407" s="253"/>
      <c r="B63407" s="254"/>
    </row>
    <row r="63408" spans="1:2" x14ac:dyDescent="0.2">
      <c r="A63408" s="253"/>
      <c r="B63408" s="254"/>
    </row>
    <row r="63409" spans="1:2" x14ac:dyDescent="0.2">
      <c r="A63409" s="253"/>
      <c r="B63409" s="254"/>
    </row>
    <row r="63410" spans="1:2" x14ac:dyDescent="0.2">
      <c r="A63410" s="253"/>
      <c r="B63410" s="254"/>
    </row>
    <row r="63411" spans="1:2" x14ac:dyDescent="0.2">
      <c r="A63411" s="253"/>
      <c r="B63411" s="254"/>
    </row>
    <row r="63412" spans="1:2" x14ac:dyDescent="0.2">
      <c r="A63412" s="253"/>
      <c r="B63412" s="254"/>
    </row>
    <row r="63413" spans="1:2" x14ac:dyDescent="0.2">
      <c r="A63413" s="253"/>
      <c r="B63413" s="254"/>
    </row>
    <row r="63414" spans="1:2" x14ac:dyDescent="0.2">
      <c r="A63414" s="253"/>
      <c r="B63414" s="254"/>
    </row>
    <row r="63415" spans="1:2" x14ac:dyDescent="0.2">
      <c r="A63415" s="253"/>
      <c r="B63415" s="254"/>
    </row>
    <row r="63416" spans="1:2" x14ac:dyDescent="0.2">
      <c r="A63416" s="253"/>
      <c r="B63416" s="254"/>
    </row>
    <row r="63417" spans="1:2" x14ac:dyDescent="0.2">
      <c r="A63417" s="253"/>
      <c r="B63417" s="254"/>
    </row>
    <row r="63418" spans="1:2" x14ac:dyDescent="0.2">
      <c r="A63418" s="253"/>
      <c r="B63418" s="254"/>
    </row>
    <row r="63419" spans="1:2" x14ac:dyDescent="0.2">
      <c r="A63419" s="253"/>
      <c r="B63419" s="254"/>
    </row>
    <row r="63420" spans="1:2" x14ac:dyDescent="0.2">
      <c r="A63420" s="253"/>
      <c r="B63420" s="254"/>
    </row>
    <row r="63421" spans="1:2" x14ac:dyDescent="0.2">
      <c r="A63421" s="253"/>
      <c r="B63421" s="254"/>
    </row>
    <row r="63422" spans="1:2" x14ac:dyDescent="0.2">
      <c r="A63422" s="253"/>
      <c r="B63422" s="254"/>
    </row>
    <row r="63423" spans="1:2" x14ac:dyDescent="0.2">
      <c r="A63423" s="253"/>
      <c r="B63423" s="254"/>
    </row>
    <row r="63424" spans="1:2" x14ac:dyDescent="0.2">
      <c r="A63424" s="253"/>
      <c r="B63424" s="254"/>
    </row>
    <row r="63425" spans="1:2" x14ac:dyDescent="0.2">
      <c r="A63425" s="253"/>
      <c r="B63425" s="254"/>
    </row>
    <row r="63426" spans="1:2" x14ac:dyDescent="0.2">
      <c r="A63426" s="253"/>
      <c r="B63426" s="254"/>
    </row>
    <row r="63427" spans="1:2" x14ac:dyDescent="0.2">
      <c r="A63427" s="253"/>
      <c r="B63427" s="254"/>
    </row>
    <row r="63428" spans="1:2" x14ac:dyDescent="0.2">
      <c r="A63428" s="253"/>
      <c r="B63428" s="254"/>
    </row>
    <row r="63429" spans="1:2" x14ac:dyDescent="0.2">
      <c r="A63429" s="253"/>
      <c r="B63429" s="254"/>
    </row>
    <row r="63430" spans="1:2" x14ac:dyDescent="0.2">
      <c r="A63430" s="253"/>
      <c r="B63430" s="254"/>
    </row>
    <row r="63431" spans="1:2" x14ac:dyDescent="0.2">
      <c r="A63431" s="253"/>
      <c r="B63431" s="254"/>
    </row>
    <row r="63432" spans="1:2" x14ac:dyDescent="0.2">
      <c r="A63432" s="253"/>
      <c r="B63432" s="254"/>
    </row>
    <row r="63433" spans="1:2" x14ac:dyDescent="0.2">
      <c r="A63433" s="253"/>
      <c r="B63433" s="254"/>
    </row>
    <row r="63434" spans="1:2" x14ac:dyDescent="0.2">
      <c r="A63434" s="253"/>
      <c r="B63434" s="254"/>
    </row>
    <row r="63435" spans="1:2" x14ac:dyDescent="0.2">
      <c r="A63435" s="253"/>
      <c r="B63435" s="254"/>
    </row>
    <row r="63436" spans="1:2" x14ac:dyDescent="0.2">
      <c r="A63436" s="253"/>
      <c r="B63436" s="254"/>
    </row>
    <row r="63437" spans="1:2" x14ac:dyDescent="0.2">
      <c r="A63437" s="253"/>
      <c r="B63437" s="254"/>
    </row>
    <row r="63438" spans="1:2" x14ac:dyDescent="0.2">
      <c r="A63438" s="253"/>
      <c r="B63438" s="254"/>
    </row>
    <row r="63439" spans="1:2" x14ac:dyDescent="0.2">
      <c r="A63439" s="253"/>
      <c r="B63439" s="254"/>
    </row>
    <row r="63440" spans="1:2" x14ac:dyDescent="0.2">
      <c r="A63440" s="253"/>
      <c r="B63440" s="254"/>
    </row>
    <row r="63441" spans="1:2" x14ac:dyDescent="0.2">
      <c r="A63441" s="253"/>
      <c r="B63441" s="254"/>
    </row>
    <row r="63442" spans="1:2" x14ac:dyDescent="0.2">
      <c r="A63442" s="253"/>
      <c r="B63442" s="254"/>
    </row>
    <row r="63443" spans="1:2" x14ac:dyDescent="0.2">
      <c r="A63443" s="253"/>
      <c r="B63443" s="254"/>
    </row>
    <row r="63444" spans="1:2" x14ac:dyDescent="0.2">
      <c r="A63444" s="253"/>
      <c r="B63444" s="254"/>
    </row>
    <row r="63445" spans="1:2" x14ac:dyDescent="0.2">
      <c r="A63445" s="253"/>
      <c r="B63445" s="254"/>
    </row>
    <row r="63446" spans="1:2" x14ac:dyDescent="0.2">
      <c r="A63446" s="253"/>
      <c r="B63446" s="254"/>
    </row>
    <row r="63447" spans="1:2" x14ac:dyDescent="0.2">
      <c r="A63447" s="253"/>
      <c r="B63447" s="254"/>
    </row>
    <row r="63448" spans="1:2" x14ac:dyDescent="0.2">
      <c r="A63448" s="253"/>
      <c r="B63448" s="254"/>
    </row>
    <row r="63449" spans="1:2" x14ac:dyDescent="0.2">
      <c r="A63449" s="253"/>
      <c r="B63449" s="254"/>
    </row>
    <row r="63450" spans="1:2" x14ac:dyDescent="0.2">
      <c r="A63450" s="253"/>
      <c r="B63450" s="254"/>
    </row>
    <row r="63451" spans="1:2" x14ac:dyDescent="0.2">
      <c r="A63451" s="253"/>
      <c r="B63451" s="254"/>
    </row>
    <row r="63452" spans="1:2" x14ac:dyDescent="0.2">
      <c r="A63452" s="253"/>
      <c r="B63452" s="254"/>
    </row>
    <row r="63453" spans="1:2" x14ac:dyDescent="0.2">
      <c r="A63453" s="253"/>
      <c r="B63453" s="254"/>
    </row>
    <row r="63454" spans="1:2" x14ac:dyDescent="0.2">
      <c r="A63454" s="253"/>
      <c r="B63454" s="254"/>
    </row>
    <row r="63455" spans="1:2" x14ac:dyDescent="0.2">
      <c r="A63455" s="253"/>
      <c r="B63455" s="254"/>
    </row>
    <row r="63456" spans="1:2" x14ac:dyDescent="0.2">
      <c r="A63456" s="253"/>
      <c r="B63456" s="254"/>
    </row>
    <row r="63457" spans="1:2" x14ac:dyDescent="0.2">
      <c r="A63457" s="253"/>
      <c r="B63457" s="254"/>
    </row>
    <row r="63458" spans="1:2" x14ac:dyDescent="0.2">
      <c r="A63458" s="253"/>
      <c r="B63458" s="254"/>
    </row>
    <row r="63459" spans="1:2" x14ac:dyDescent="0.2">
      <c r="A63459" s="253"/>
      <c r="B63459" s="254"/>
    </row>
    <row r="63460" spans="1:2" x14ac:dyDescent="0.2">
      <c r="A63460" s="253"/>
      <c r="B63460" s="254"/>
    </row>
    <row r="63461" spans="1:2" x14ac:dyDescent="0.2">
      <c r="A63461" s="253"/>
      <c r="B63461" s="254"/>
    </row>
    <row r="63462" spans="1:2" x14ac:dyDescent="0.2">
      <c r="A63462" s="253"/>
      <c r="B63462" s="254"/>
    </row>
    <row r="63463" spans="1:2" x14ac:dyDescent="0.2">
      <c r="A63463" s="253"/>
      <c r="B63463" s="254"/>
    </row>
    <row r="63464" spans="1:2" x14ac:dyDescent="0.2">
      <c r="A63464" s="253"/>
      <c r="B63464" s="254"/>
    </row>
    <row r="63465" spans="1:2" x14ac:dyDescent="0.2">
      <c r="A63465" s="253"/>
      <c r="B63465" s="254"/>
    </row>
    <row r="63466" spans="1:2" x14ac:dyDescent="0.2">
      <c r="A63466" s="253"/>
      <c r="B63466" s="254"/>
    </row>
    <row r="63467" spans="1:2" x14ac:dyDescent="0.2">
      <c r="A63467" s="253"/>
      <c r="B63467" s="254"/>
    </row>
    <row r="63468" spans="1:2" x14ac:dyDescent="0.2">
      <c r="A63468" s="253"/>
      <c r="B63468" s="254"/>
    </row>
    <row r="63469" spans="1:2" x14ac:dyDescent="0.2">
      <c r="A63469" s="253"/>
      <c r="B63469" s="254"/>
    </row>
    <row r="63470" spans="1:2" x14ac:dyDescent="0.2">
      <c r="A63470" s="253"/>
      <c r="B63470" s="254"/>
    </row>
    <row r="63471" spans="1:2" x14ac:dyDescent="0.2">
      <c r="A63471" s="253"/>
      <c r="B63471" s="254"/>
    </row>
    <row r="63472" spans="1:2" x14ac:dyDescent="0.2">
      <c r="A63472" s="253"/>
      <c r="B63472" s="254"/>
    </row>
    <row r="63473" spans="1:2" x14ac:dyDescent="0.2">
      <c r="A63473" s="253"/>
      <c r="B63473" s="254"/>
    </row>
    <row r="63474" spans="1:2" x14ac:dyDescent="0.2">
      <c r="A63474" s="253"/>
      <c r="B63474" s="254"/>
    </row>
    <row r="63475" spans="1:2" x14ac:dyDescent="0.2">
      <c r="A63475" s="253"/>
      <c r="B63475" s="254"/>
    </row>
    <row r="63476" spans="1:2" x14ac:dyDescent="0.2">
      <c r="A63476" s="253"/>
      <c r="B63476" s="254"/>
    </row>
    <row r="63477" spans="1:2" x14ac:dyDescent="0.2">
      <c r="A63477" s="253"/>
      <c r="B63477" s="254"/>
    </row>
    <row r="63478" spans="1:2" x14ac:dyDescent="0.2">
      <c r="A63478" s="253"/>
      <c r="B63478" s="254"/>
    </row>
    <row r="63479" spans="1:2" x14ac:dyDescent="0.2">
      <c r="A63479" s="253"/>
      <c r="B63479" s="254"/>
    </row>
    <row r="63480" spans="1:2" x14ac:dyDescent="0.2">
      <c r="A63480" s="253"/>
      <c r="B63480" s="254"/>
    </row>
    <row r="63481" spans="1:2" x14ac:dyDescent="0.2">
      <c r="A63481" s="253"/>
      <c r="B63481" s="254"/>
    </row>
    <row r="63482" spans="1:2" x14ac:dyDescent="0.2">
      <c r="A63482" s="253"/>
      <c r="B63482" s="254"/>
    </row>
    <row r="63483" spans="1:2" x14ac:dyDescent="0.2">
      <c r="A63483" s="253"/>
      <c r="B63483" s="254"/>
    </row>
    <row r="63484" spans="1:2" x14ac:dyDescent="0.2">
      <c r="A63484" s="253"/>
      <c r="B63484" s="254"/>
    </row>
    <row r="63485" spans="1:2" x14ac:dyDescent="0.2">
      <c r="A63485" s="253"/>
      <c r="B63485" s="254"/>
    </row>
    <row r="63486" spans="1:2" x14ac:dyDescent="0.2">
      <c r="A63486" s="253"/>
      <c r="B63486" s="254"/>
    </row>
    <row r="63487" spans="1:2" x14ac:dyDescent="0.2">
      <c r="A63487" s="253"/>
      <c r="B63487" s="254"/>
    </row>
    <row r="63488" spans="1:2" x14ac:dyDescent="0.2">
      <c r="A63488" s="253"/>
      <c r="B63488" s="254"/>
    </row>
    <row r="63489" spans="1:2" x14ac:dyDescent="0.2">
      <c r="A63489" s="253"/>
      <c r="B63489" s="254"/>
    </row>
    <row r="63490" spans="1:2" x14ac:dyDescent="0.2">
      <c r="A63490" s="253"/>
      <c r="B63490" s="254"/>
    </row>
    <row r="63491" spans="1:2" x14ac:dyDescent="0.2">
      <c r="A63491" s="253"/>
      <c r="B63491" s="254"/>
    </row>
    <row r="63492" spans="1:2" x14ac:dyDescent="0.2">
      <c r="A63492" s="253"/>
      <c r="B63492" s="254"/>
    </row>
    <row r="63493" spans="1:2" x14ac:dyDescent="0.2">
      <c r="A63493" s="253"/>
      <c r="B63493" s="254"/>
    </row>
    <row r="63494" spans="1:2" x14ac:dyDescent="0.2">
      <c r="A63494" s="253"/>
      <c r="B63494" s="254"/>
    </row>
    <row r="63495" spans="1:2" x14ac:dyDescent="0.2">
      <c r="A63495" s="253"/>
      <c r="B63495" s="254"/>
    </row>
    <row r="63496" spans="1:2" x14ac:dyDescent="0.2">
      <c r="A63496" s="253"/>
      <c r="B63496" s="254"/>
    </row>
    <row r="63497" spans="1:2" x14ac:dyDescent="0.2">
      <c r="A63497" s="253"/>
      <c r="B63497" s="254"/>
    </row>
    <row r="63498" spans="1:2" x14ac:dyDescent="0.2">
      <c r="A63498" s="253"/>
      <c r="B63498" s="254"/>
    </row>
    <row r="63499" spans="1:2" x14ac:dyDescent="0.2">
      <c r="A63499" s="253"/>
      <c r="B63499" s="254"/>
    </row>
    <row r="63500" spans="1:2" x14ac:dyDescent="0.2">
      <c r="A63500" s="253"/>
      <c r="B63500" s="254"/>
    </row>
    <row r="63501" spans="1:2" x14ac:dyDescent="0.2">
      <c r="A63501" s="253"/>
      <c r="B63501" s="254"/>
    </row>
    <row r="63502" spans="1:2" x14ac:dyDescent="0.2">
      <c r="A63502" s="253"/>
      <c r="B63502" s="254"/>
    </row>
    <row r="63503" spans="1:2" x14ac:dyDescent="0.2">
      <c r="A63503" s="253"/>
      <c r="B63503" s="254"/>
    </row>
    <row r="63504" spans="1:2" x14ac:dyDescent="0.2">
      <c r="A63504" s="253"/>
      <c r="B63504" s="254"/>
    </row>
    <row r="63505" spans="1:2" x14ac:dyDescent="0.2">
      <c r="A63505" s="253"/>
      <c r="B63505" s="254"/>
    </row>
    <row r="63506" spans="1:2" x14ac:dyDescent="0.2">
      <c r="A63506" s="253"/>
      <c r="B63506" s="254"/>
    </row>
    <row r="63507" spans="1:2" x14ac:dyDescent="0.2">
      <c r="A63507" s="253"/>
      <c r="B63507" s="254"/>
    </row>
    <row r="63508" spans="1:2" x14ac:dyDescent="0.2">
      <c r="A63508" s="253"/>
      <c r="B63508" s="254"/>
    </row>
    <row r="63509" spans="1:2" x14ac:dyDescent="0.2">
      <c r="A63509" s="253"/>
      <c r="B63509" s="254"/>
    </row>
    <row r="63510" spans="1:2" x14ac:dyDescent="0.2">
      <c r="A63510" s="253"/>
      <c r="B63510" s="254"/>
    </row>
    <row r="63511" spans="1:2" x14ac:dyDescent="0.2">
      <c r="A63511" s="253"/>
      <c r="B63511" s="254"/>
    </row>
    <row r="63512" spans="1:2" x14ac:dyDescent="0.2">
      <c r="A63512" s="253"/>
      <c r="B63512" s="254"/>
    </row>
    <row r="63513" spans="1:2" x14ac:dyDescent="0.2">
      <c r="A63513" s="253"/>
      <c r="B63513" s="254"/>
    </row>
    <row r="63514" spans="1:2" x14ac:dyDescent="0.2">
      <c r="A63514" s="253"/>
      <c r="B63514" s="254"/>
    </row>
    <row r="63515" spans="1:2" x14ac:dyDescent="0.2">
      <c r="A63515" s="253"/>
      <c r="B63515" s="254"/>
    </row>
    <row r="63516" spans="1:2" x14ac:dyDescent="0.2">
      <c r="A63516" s="253"/>
      <c r="B63516" s="254"/>
    </row>
    <row r="63517" spans="1:2" x14ac:dyDescent="0.2">
      <c r="A63517" s="253"/>
      <c r="B63517" s="254"/>
    </row>
    <row r="63518" spans="1:2" x14ac:dyDescent="0.2">
      <c r="A63518" s="253"/>
      <c r="B63518" s="254"/>
    </row>
    <row r="63519" spans="1:2" x14ac:dyDescent="0.2">
      <c r="A63519" s="253"/>
      <c r="B63519" s="254"/>
    </row>
    <row r="63520" spans="1:2" x14ac:dyDescent="0.2">
      <c r="A63520" s="253"/>
      <c r="B63520" s="254"/>
    </row>
    <row r="63521" spans="1:2" x14ac:dyDescent="0.2">
      <c r="A63521" s="253"/>
      <c r="B63521" s="254"/>
    </row>
    <row r="63522" spans="1:2" x14ac:dyDescent="0.2">
      <c r="A63522" s="253"/>
      <c r="B63522" s="254"/>
    </row>
    <row r="63523" spans="1:2" x14ac:dyDescent="0.2">
      <c r="A63523" s="253"/>
      <c r="B63523" s="254"/>
    </row>
    <row r="63524" spans="1:2" x14ac:dyDescent="0.2">
      <c r="A63524" s="253"/>
      <c r="B63524" s="254"/>
    </row>
    <row r="63525" spans="1:2" x14ac:dyDescent="0.2">
      <c r="A63525" s="253"/>
      <c r="B63525" s="254"/>
    </row>
    <row r="63526" spans="1:2" x14ac:dyDescent="0.2">
      <c r="A63526" s="253"/>
      <c r="B63526" s="254"/>
    </row>
    <row r="63527" spans="1:2" x14ac:dyDescent="0.2">
      <c r="A63527" s="253"/>
      <c r="B63527" s="254"/>
    </row>
    <row r="63528" spans="1:2" x14ac:dyDescent="0.2">
      <c r="A63528" s="253"/>
      <c r="B63528" s="254"/>
    </row>
    <row r="63529" spans="1:2" x14ac:dyDescent="0.2">
      <c r="A63529" s="253"/>
      <c r="B63529" s="254"/>
    </row>
    <row r="63530" spans="1:2" x14ac:dyDescent="0.2">
      <c r="A63530" s="253"/>
      <c r="B63530" s="254"/>
    </row>
    <row r="63531" spans="1:2" x14ac:dyDescent="0.2">
      <c r="A63531" s="253"/>
      <c r="B63531" s="254"/>
    </row>
    <row r="63532" spans="1:2" x14ac:dyDescent="0.2">
      <c r="A63532" s="253"/>
      <c r="B63532" s="254"/>
    </row>
    <row r="63533" spans="1:2" x14ac:dyDescent="0.2">
      <c r="A63533" s="253"/>
      <c r="B63533" s="254"/>
    </row>
    <row r="63534" spans="1:2" x14ac:dyDescent="0.2">
      <c r="A63534" s="253"/>
      <c r="B63534" s="254"/>
    </row>
    <row r="63535" spans="1:2" x14ac:dyDescent="0.2">
      <c r="A63535" s="253"/>
      <c r="B63535" s="254"/>
    </row>
    <row r="63536" spans="1:2" x14ac:dyDescent="0.2">
      <c r="A63536" s="253"/>
      <c r="B63536" s="254"/>
    </row>
    <row r="63537" spans="1:2" x14ac:dyDescent="0.2">
      <c r="A63537" s="253"/>
      <c r="B63537" s="254"/>
    </row>
    <row r="63538" spans="1:2" x14ac:dyDescent="0.2">
      <c r="A63538" s="253"/>
      <c r="B63538" s="254"/>
    </row>
    <row r="63539" spans="1:2" x14ac:dyDescent="0.2">
      <c r="A63539" s="253"/>
      <c r="B63539" s="254"/>
    </row>
    <row r="63540" spans="1:2" x14ac:dyDescent="0.2">
      <c r="A63540" s="253"/>
      <c r="B63540" s="254"/>
    </row>
    <row r="63541" spans="1:2" x14ac:dyDescent="0.2">
      <c r="A63541" s="253"/>
      <c r="B63541" s="254"/>
    </row>
    <row r="63542" spans="1:2" x14ac:dyDescent="0.2">
      <c r="A63542" s="253"/>
      <c r="B63542" s="254"/>
    </row>
    <row r="63543" spans="1:2" x14ac:dyDescent="0.2">
      <c r="A63543" s="253"/>
      <c r="B63543" s="254"/>
    </row>
    <row r="63544" spans="1:2" x14ac:dyDescent="0.2">
      <c r="A63544" s="253"/>
      <c r="B63544" s="254"/>
    </row>
    <row r="63545" spans="1:2" x14ac:dyDescent="0.2">
      <c r="A63545" s="253"/>
      <c r="B63545" s="254"/>
    </row>
    <row r="63546" spans="1:2" x14ac:dyDescent="0.2">
      <c r="A63546" s="253"/>
      <c r="B63546" s="254"/>
    </row>
    <row r="63547" spans="1:2" x14ac:dyDescent="0.2">
      <c r="A63547" s="253"/>
      <c r="B63547" s="254"/>
    </row>
    <row r="63548" spans="1:2" x14ac:dyDescent="0.2">
      <c r="A63548" s="253"/>
      <c r="B63548" s="254"/>
    </row>
    <row r="63549" spans="1:2" x14ac:dyDescent="0.2">
      <c r="A63549" s="253"/>
      <c r="B63549" s="254"/>
    </row>
    <row r="63550" spans="1:2" x14ac:dyDescent="0.2">
      <c r="A63550" s="253"/>
      <c r="B63550" s="254"/>
    </row>
    <row r="63551" spans="1:2" x14ac:dyDescent="0.2">
      <c r="A63551" s="253"/>
      <c r="B63551" s="254"/>
    </row>
    <row r="63552" spans="1:2" x14ac:dyDescent="0.2">
      <c r="A63552" s="253"/>
      <c r="B63552" s="254"/>
    </row>
    <row r="63553" spans="1:2" x14ac:dyDescent="0.2">
      <c r="A63553" s="253"/>
      <c r="B63553" s="254"/>
    </row>
    <row r="63554" spans="1:2" x14ac:dyDescent="0.2">
      <c r="A63554" s="253"/>
      <c r="B63554" s="254"/>
    </row>
    <row r="63555" spans="1:2" x14ac:dyDescent="0.2">
      <c r="A63555" s="253"/>
      <c r="B63555" s="254"/>
    </row>
    <row r="63556" spans="1:2" x14ac:dyDescent="0.2">
      <c r="A63556" s="253"/>
      <c r="B63556" s="254"/>
    </row>
    <row r="63557" spans="1:2" x14ac:dyDescent="0.2">
      <c r="A63557" s="253"/>
      <c r="B63557" s="254"/>
    </row>
    <row r="63558" spans="1:2" x14ac:dyDescent="0.2">
      <c r="A63558" s="253"/>
      <c r="B63558" s="254"/>
    </row>
    <row r="63559" spans="1:2" x14ac:dyDescent="0.2">
      <c r="A63559" s="253"/>
      <c r="B63559" s="254"/>
    </row>
    <row r="63560" spans="1:2" x14ac:dyDescent="0.2">
      <c r="A63560" s="253"/>
      <c r="B63560" s="254"/>
    </row>
    <row r="63561" spans="1:2" x14ac:dyDescent="0.2">
      <c r="A63561" s="253"/>
      <c r="B63561" s="254"/>
    </row>
    <row r="63562" spans="1:2" x14ac:dyDescent="0.2">
      <c r="A63562" s="253"/>
      <c r="B63562" s="254"/>
    </row>
    <row r="63563" spans="1:2" x14ac:dyDescent="0.2">
      <c r="A63563" s="253"/>
      <c r="B63563" s="254"/>
    </row>
    <row r="63564" spans="1:2" x14ac:dyDescent="0.2">
      <c r="A63564" s="253"/>
      <c r="B63564" s="254"/>
    </row>
    <row r="63565" spans="1:2" x14ac:dyDescent="0.2">
      <c r="A63565" s="253"/>
      <c r="B63565" s="254"/>
    </row>
    <row r="63566" spans="1:2" x14ac:dyDescent="0.2">
      <c r="A63566" s="253"/>
      <c r="B63566" s="254"/>
    </row>
    <row r="63567" spans="1:2" x14ac:dyDescent="0.2">
      <c r="A63567" s="253"/>
      <c r="B63567" s="254"/>
    </row>
    <row r="63568" spans="1:2" x14ac:dyDescent="0.2">
      <c r="A63568" s="253"/>
      <c r="B63568" s="254"/>
    </row>
    <row r="63569" spans="1:2" x14ac:dyDescent="0.2">
      <c r="A63569" s="253"/>
      <c r="B63569" s="254"/>
    </row>
    <row r="63570" spans="1:2" x14ac:dyDescent="0.2">
      <c r="A63570" s="253"/>
      <c r="B63570" s="254"/>
    </row>
    <row r="63571" spans="1:2" x14ac:dyDescent="0.2">
      <c r="A63571" s="253"/>
      <c r="B63571" s="254"/>
    </row>
    <row r="63572" spans="1:2" x14ac:dyDescent="0.2">
      <c r="A63572" s="253"/>
      <c r="B63572" s="254"/>
    </row>
    <row r="63573" spans="1:2" x14ac:dyDescent="0.2">
      <c r="A63573" s="253"/>
      <c r="B63573" s="254"/>
    </row>
    <row r="63574" spans="1:2" x14ac:dyDescent="0.2">
      <c r="A63574" s="253"/>
      <c r="B63574" s="254"/>
    </row>
    <row r="63575" spans="1:2" x14ac:dyDescent="0.2">
      <c r="A63575" s="253"/>
      <c r="B63575" s="254"/>
    </row>
    <row r="63576" spans="1:2" x14ac:dyDescent="0.2">
      <c r="A63576" s="253"/>
      <c r="B63576" s="254"/>
    </row>
    <row r="63577" spans="1:2" x14ac:dyDescent="0.2">
      <c r="A63577" s="253"/>
      <c r="B63577" s="254"/>
    </row>
    <row r="63578" spans="1:2" x14ac:dyDescent="0.2">
      <c r="A63578" s="253"/>
      <c r="B63578" s="254"/>
    </row>
    <row r="63579" spans="1:2" x14ac:dyDescent="0.2">
      <c r="A63579" s="253"/>
      <c r="B63579" s="254"/>
    </row>
    <row r="63580" spans="1:2" x14ac:dyDescent="0.2">
      <c r="A63580" s="253"/>
      <c r="B63580" s="254"/>
    </row>
    <row r="63581" spans="1:2" x14ac:dyDescent="0.2">
      <c r="A63581" s="253"/>
      <c r="B63581" s="254"/>
    </row>
    <row r="63582" spans="1:2" x14ac:dyDescent="0.2">
      <c r="A63582" s="253"/>
      <c r="B63582" s="254"/>
    </row>
    <row r="63583" spans="1:2" x14ac:dyDescent="0.2">
      <c r="A63583" s="253"/>
      <c r="B63583" s="254"/>
    </row>
    <row r="63584" spans="1:2" x14ac:dyDescent="0.2">
      <c r="A63584" s="253"/>
      <c r="B63584" s="254"/>
    </row>
    <row r="63585" spans="1:2" x14ac:dyDescent="0.2">
      <c r="A63585" s="253"/>
      <c r="B63585" s="254"/>
    </row>
    <row r="63586" spans="1:2" x14ac:dyDescent="0.2">
      <c r="A63586" s="253"/>
      <c r="B63586" s="254"/>
    </row>
    <row r="63587" spans="1:2" x14ac:dyDescent="0.2">
      <c r="A63587" s="253"/>
      <c r="B63587" s="254"/>
    </row>
    <row r="63588" spans="1:2" x14ac:dyDescent="0.2">
      <c r="A63588" s="253"/>
      <c r="B63588" s="254"/>
    </row>
    <row r="63589" spans="1:2" x14ac:dyDescent="0.2">
      <c r="A63589" s="253"/>
      <c r="B63589" s="254"/>
    </row>
    <row r="63590" spans="1:2" x14ac:dyDescent="0.2">
      <c r="A63590" s="253"/>
      <c r="B63590" s="254"/>
    </row>
    <row r="63591" spans="1:2" x14ac:dyDescent="0.2">
      <c r="A63591" s="253"/>
      <c r="B63591" s="254"/>
    </row>
    <row r="63592" spans="1:2" x14ac:dyDescent="0.2">
      <c r="A63592" s="253"/>
      <c r="B63592" s="254"/>
    </row>
    <row r="63593" spans="1:2" x14ac:dyDescent="0.2">
      <c r="A63593" s="253"/>
      <c r="B63593" s="254"/>
    </row>
    <row r="63594" spans="1:2" x14ac:dyDescent="0.2">
      <c r="A63594" s="253"/>
      <c r="B63594" s="254"/>
    </row>
    <row r="63595" spans="1:2" x14ac:dyDescent="0.2">
      <c r="A63595" s="253"/>
      <c r="B63595" s="254"/>
    </row>
    <row r="63596" spans="1:2" x14ac:dyDescent="0.2">
      <c r="A63596" s="253"/>
      <c r="B63596" s="254"/>
    </row>
    <row r="63597" spans="1:2" x14ac:dyDescent="0.2">
      <c r="A63597" s="253"/>
      <c r="B63597" s="254"/>
    </row>
    <row r="63598" spans="1:2" x14ac:dyDescent="0.2">
      <c r="A63598" s="253"/>
      <c r="B63598" s="254"/>
    </row>
    <row r="63599" spans="1:2" x14ac:dyDescent="0.2">
      <c r="A63599" s="253"/>
      <c r="B63599" s="254"/>
    </row>
    <row r="63600" spans="1:2" x14ac:dyDescent="0.2">
      <c r="A63600" s="253"/>
      <c r="B63600" s="254"/>
    </row>
    <row r="63601" spans="1:2" x14ac:dyDescent="0.2">
      <c r="A63601" s="253"/>
      <c r="B63601" s="254"/>
    </row>
    <row r="63602" spans="1:2" x14ac:dyDescent="0.2">
      <c r="A63602" s="253"/>
      <c r="B63602" s="254"/>
    </row>
    <row r="63603" spans="1:2" x14ac:dyDescent="0.2">
      <c r="A63603" s="253"/>
      <c r="B63603" s="254"/>
    </row>
    <row r="63604" spans="1:2" x14ac:dyDescent="0.2">
      <c r="A63604" s="253"/>
      <c r="B63604" s="254"/>
    </row>
    <row r="63605" spans="1:2" x14ac:dyDescent="0.2">
      <c r="A63605" s="253"/>
      <c r="B63605" s="254"/>
    </row>
    <row r="63606" spans="1:2" x14ac:dyDescent="0.2">
      <c r="A63606" s="253"/>
      <c r="B63606" s="254"/>
    </row>
    <row r="63607" spans="1:2" x14ac:dyDescent="0.2">
      <c r="A63607" s="253"/>
      <c r="B63607" s="254"/>
    </row>
    <row r="63608" spans="1:2" x14ac:dyDescent="0.2">
      <c r="A63608" s="253"/>
      <c r="B63608" s="254"/>
    </row>
    <row r="63609" spans="1:2" x14ac:dyDescent="0.2">
      <c r="A63609" s="253"/>
      <c r="B63609" s="254"/>
    </row>
    <row r="63610" spans="1:2" x14ac:dyDescent="0.2">
      <c r="A63610" s="253"/>
      <c r="B63610" s="254"/>
    </row>
    <row r="63611" spans="1:2" x14ac:dyDescent="0.2">
      <c r="A63611" s="253"/>
      <c r="B63611" s="254"/>
    </row>
    <row r="63612" spans="1:2" x14ac:dyDescent="0.2">
      <c r="A63612" s="253"/>
      <c r="B63612" s="254"/>
    </row>
    <row r="63613" spans="1:2" x14ac:dyDescent="0.2">
      <c r="A63613" s="253"/>
      <c r="B63613" s="254"/>
    </row>
    <row r="63614" spans="1:2" x14ac:dyDescent="0.2">
      <c r="A63614" s="253"/>
      <c r="B63614" s="254"/>
    </row>
    <row r="63615" spans="1:2" x14ac:dyDescent="0.2">
      <c r="A63615" s="253"/>
      <c r="B63615" s="254"/>
    </row>
    <row r="63616" spans="1:2" x14ac:dyDescent="0.2">
      <c r="A63616" s="253"/>
      <c r="B63616" s="254"/>
    </row>
    <row r="63617" spans="1:2" x14ac:dyDescent="0.2">
      <c r="A63617" s="253"/>
      <c r="B63617" s="254"/>
    </row>
    <row r="63618" spans="1:2" x14ac:dyDescent="0.2">
      <c r="A63618" s="253"/>
      <c r="B63618" s="254"/>
    </row>
    <row r="63619" spans="1:2" x14ac:dyDescent="0.2">
      <c r="A63619" s="253"/>
      <c r="B63619" s="254"/>
    </row>
    <row r="63620" spans="1:2" x14ac:dyDescent="0.2">
      <c r="A63620" s="253"/>
      <c r="B63620" s="254"/>
    </row>
    <row r="63621" spans="1:2" x14ac:dyDescent="0.2">
      <c r="A63621" s="253"/>
      <c r="B63621" s="254"/>
    </row>
    <row r="63622" spans="1:2" x14ac:dyDescent="0.2">
      <c r="A63622" s="253"/>
      <c r="B63622" s="254"/>
    </row>
    <row r="63623" spans="1:2" x14ac:dyDescent="0.2">
      <c r="A63623" s="253"/>
      <c r="B63623" s="254"/>
    </row>
    <row r="63624" spans="1:2" x14ac:dyDescent="0.2">
      <c r="A63624" s="253"/>
      <c r="B63624" s="254"/>
    </row>
    <row r="63625" spans="1:2" x14ac:dyDescent="0.2">
      <c r="A63625" s="253"/>
      <c r="B63625" s="254"/>
    </row>
    <row r="63626" spans="1:2" x14ac:dyDescent="0.2">
      <c r="A63626" s="253"/>
      <c r="B63626" s="254"/>
    </row>
    <row r="63627" spans="1:2" x14ac:dyDescent="0.2">
      <c r="A63627" s="253"/>
      <c r="B63627" s="254"/>
    </row>
    <row r="63628" spans="1:2" x14ac:dyDescent="0.2">
      <c r="A63628" s="253"/>
      <c r="B63628" s="254"/>
    </row>
    <row r="63629" spans="1:2" x14ac:dyDescent="0.2">
      <c r="A63629" s="253"/>
      <c r="B63629" s="254"/>
    </row>
    <row r="63630" spans="1:2" x14ac:dyDescent="0.2">
      <c r="A63630" s="253"/>
      <c r="B63630" s="254"/>
    </row>
    <row r="63631" spans="1:2" x14ac:dyDescent="0.2">
      <c r="A63631" s="253"/>
      <c r="B63631" s="254"/>
    </row>
    <row r="63632" spans="1:2" x14ac:dyDescent="0.2">
      <c r="A63632" s="253"/>
      <c r="B63632" s="254"/>
    </row>
    <row r="63633" spans="1:2" x14ac:dyDescent="0.2">
      <c r="A63633" s="253"/>
      <c r="B63633" s="254"/>
    </row>
    <row r="63634" spans="1:2" x14ac:dyDescent="0.2">
      <c r="A63634" s="253"/>
      <c r="B63634" s="254"/>
    </row>
    <row r="63635" spans="1:2" x14ac:dyDescent="0.2">
      <c r="A63635" s="253"/>
      <c r="B63635" s="254"/>
    </row>
    <row r="63636" spans="1:2" x14ac:dyDescent="0.2">
      <c r="A63636" s="253"/>
      <c r="B63636" s="254"/>
    </row>
    <row r="63637" spans="1:2" x14ac:dyDescent="0.2">
      <c r="A63637" s="253"/>
      <c r="B63637" s="254"/>
    </row>
    <row r="63638" spans="1:2" x14ac:dyDescent="0.2">
      <c r="A63638" s="253"/>
      <c r="B63638" s="254"/>
    </row>
    <row r="63639" spans="1:2" x14ac:dyDescent="0.2">
      <c r="A63639" s="253"/>
      <c r="B63639" s="254"/>
    </row>
    <row r="63640" spans="1:2" x14ac:dyDescent="0.2">
      <c r="A63640" s="253"/>
      <c r="B63640" s="254"/>
    </row>
    <row r="63641" spans="1:2" x14ac:dyDescent="0.2">
      <c r="A63641" s="253"/>
      <c r="B63641" s="254"/>
    </row>
    <row r="63642" spans="1:2" x14ac:dyDescent="0.2">
      <c r="A63642" s="253"/>
      <c r="B63642" s="254"/>
    </row>
    <row r="63643" spans="1:2" x14ac:dyDescent="0.2">
      <c r="A63643" s="253"/>
      <c r="B63643" s="254"/>
    </row>
    <row r="63644" spans="1:2" x14ac:dyDescent="0.2">
      <c r="A63644" s="253"/>
      <c r="B63644" s="254"/>
    </row>
    <row r="63645" spans="1:2" x14ac:dyDescent="0.2">
      <c r="A63645" s="253"/>
      <c r="B63645" s="254"/>
    </row>
    <row r="63646" spans="1:2" x14ac:dyDescent="0.2">
      <c r="A63646" s="253"/>
      <c r="B63646" s="254"/>
    </row>
    <row r="63647" spans="1:2" x14ac:dyDescent="0.2">
      <c r="A63647" s="253"/>
      <c r="B63647" s="254"/>
    </row>
    <row r="63648" spans="1:2" x14ac:dyDescent="0.2">
      <c r="A63648" s="253"/>
      <c r="B63648" s="254"/>
    </row>
    <row r="63649" spans="1:2" x14ac:dyDescent="0.2">
      <c r="A63649" s="253"/>
      <c r="B63649" s="254"/>
    </row>
    <row r="63650" spans="1:2" x14ac:dyDescent="0.2">
      <c r="A63650" s="253"/>
      <c r="B63650" s="254"/>
    </row>
    <row r="63651" spans="1:2" x14ac:dyDescent="0.2">
      <c r="A63651" s="253"/>
      <c r="B63651" s="254"/>
    </row>
    <row r="63652" spans="1:2" x14ac:dyDescent="0.2">
      <c r="A63652" s="253"/>
      <c r="B63652" s="254"/>
    </row>
    <row r="63653" spans="1:2" x14ac:dyDescent="0.2">
      <c r="A63653" s="253"/>
      <c r="B63653" s="254"/>
    </row>
    <row r="63654" spans="1:2" x14ac:dyDescent="0.2">
      <c r="A63654" s="253"/>
      <c r="B63654" s="254"/>
    </row>
    <row r="63655" spans="1:2" x14ac:dyDescent="0.2">
      <c r="A63655" s="253"/>
      <c r="B63655" s="254"/>
    </row>
    <row r="63656" spans="1:2" x14ac:dyDescent="0.2">
      <c r="A63656" s="253"/>
      <c r="B63656" s="254"/>
    </row>
    <row r="63657" spans="1:2" x14ac:dyDescent="0.2">
      <c r="A63657" s="253"/>
      <c r="B63657" s="254"/>
    </row>
    <row r="63658" spans="1:2" x14ac:dyDescent="0.2">
      <c r="A63658" s="253"/>
      <c r="B63658" s="254"/>
    </row>
    <row r="63659" spans="1:2" x14ac:dyDescent="0.2">
      <c r="A63659" s="253"/>
      <c r="B63659" s="254"/>
    </row>
    <row r="63660" spans="1:2" x14ac:dyDescent="0.2">
      <c r="A63660" s="253"/>
      <c r="B63660" s="254"/>
    </row>
    <row r="63661" spans="1:2" x14ac:dyDescent="0.2">
      <c r="A63661" s="253"/>
      <c r="B63661" s="254"/>
    </row>
    <row r="63662" spans="1:2" x14ac:dyDescent="0.2">
      <c r="A63662" s="253"/>
      <c r="B63662" s="254"/>
    </row>
    <row r="63663" spans="1:2" x14ac:dyDescent="0.2">
      <c r="A63663" s="253"/>
      <c r="B63663" s="254"/>
    </row>
    <row r="63664" spans="1:2" x14ac:dyDescent="0.2">
      <c r="A63664" s="253"/>
      <c r="B63664" s="254"/>
    </row>
    <row r="63665" spans="1:2" x14ac:dyDescent="0.2">
      <c r="A63665" s="253"/>
      <c r="B63665" s="254"/>
    </row>
    <row r="63666" spans="1:2" x14ac:dyDescent="0.2">
      <c r="A63666" s="253"/>
      <c r="B63666" s="254"/>
    </row>
    <row r="63667" spans="1:2" x14ac:dyDescent="0.2">
      <c r="A63667" s="253"/>
      <c r="B63667" s="254"/>
    </row>
    <row r="63668" spans="1:2" x14ac:dyDescent="0.2">
      <c r="A63668" s="253"/>
      <c r="B63668" s="254"/>
    </row>
    <row r="63669" spans="1:2" x14ac:dyDescent="0.2">
      <c r="A63669" s="253"/>
      <c r="B63669" s="254"/>
    </row>
    <row r="63670" spans="1:2" x14ac:dyDescent="0.2">
      <c r="A63670" s="253"/>
      <c r="B63670" s="254"/>
    </row>
    <row r="63671" spans="1:2" x14ac:dyDescent="0.2">
      <c r="A63671" s="253"/>
      <c r="B63671" s="254"/>
    </row>
    <row r="63672" spans="1:2" x14ac:dyDescent="0.2">
      <c r="A63672" s="253"/>
      <c r="B63672" s="254"/>
    </row>
    <row r="63673" spans="1:2" x14ac:dyDescent="0.2">
      <c r="A63673" s="253"/>
      <c r="B63673" s="254"/>
    </row>
    <row r="63674" spans="1:2" x14ac:dyDescent="0.2">
      <c r="A63674" s="253"/>
      <c r="B63674" s="254"/>
    </row>
    <row r="63675" spans="1:2" x14ac:dyDescent="0.2">
      <c r="A63675" s="253"/>
      <c r="B63675" s="254"/>
    </row>
    <row r="63676" spans="1:2" x14ac:dyDescent="0.2">
      <c r="A63676" s="253"/>
      <c r="B63676" s="254"/>
    </row>
    <row r="63677" spans="1:2" x14ac:dyDescent="0.2">
      <c r="A63677" s="253"/>
      <c r="B63677" s="254"/>
    </row>
    <row r="63678" spans="1:2" x14ac:dyDescent="0.2">
      <c r="A63678" s="253"/>
      <c r="B63678" s="254"/>
    </row>
    <row r="63679" spans="1:2" x14ac:dyDescent="0.2">
      <c r="A63679" s="253"/>
      <c r="B63679" s="254"/>
    </row>
    <row r="63680" spans="1:2" x14ac:dyDescent="0.2">
      <c r="A63680" s="253"/>
      <c r="B63680" s="254"/>
    </row>
    <row r="63681" spans="1:2" x14ac:dyDescent="0.2">
      <c r="A63681" s="253"/>
      <c r="B63681" s="254"/>
    </row>
    <row r="63682" spans="1:2" x14ac:dyDescent="0.2">
      <c r="A63682" s="253"/>
      <c r="B63682" s="254"/>
    </row>
    <row r="63683" spans="1:2" x14ac:dyDescent="0.2">
      <c r="A63683" s="253"/>
      <c r="B63683" s="254"/>
    </row>
    <row r="63684" spans="1:2" x14ac:dyDescent="0.2">
      <c r="A63684" s="253"/>
      <c r="B63684" s="254"/>
    </row>
    <row r="63685" spans="1:2" x14ac:dyDescent="0.2">
      <c r="A63685" s="253"/>
      <c r="B63685" s="254"/>
    </row>
    <row r="63686" spans="1:2" x14ac:dyDescent="0.2">
      <c r="A63686" s="253"/>
      <c r="B63686" s="254"/>
    </row>
    <row r="63687" spans="1:2" x14ac:dyDescent="0.2">
      <c r="A63687" s="253"/>
      <c r="B63687" s="254"/>
    </row>
    <row r="63688" spans="1:2" x14ac:dyDescent="0.2">
      <c r="A63688" s="253"/>
      <c r="B63688" s="254"/>
    </row>
    <row r="63689" spans="1:2" x14ac:dyDescent="0.2">
      <c r="A63689" s="253"/>
      <c r="B63689" s="254"/>
    </row>
    <row r="63690" spans="1:2" x14ac:dyDescent="0.2">
      <c r="A63690" s="253"/>
      <c r="B63690" s="254"/>
    </row>
    <row r="63691" spans="1:2" x14ac:dyDescent="0.2">
      <c r="A63691" s="253"/>
      <c r="B63691" s="254"/>
    </row>
    <row r="63692" spans="1:2" x14ac:dyDescent="0.2">
      <c r="A63692" s="253"/>
      <c r="B63692" s="254"/>
    </row>
    <row r="63693" spans="1:2" x14ac:dyDescent="0.2">
      <c r="A63693" s="253"/>
      <c r="B63693" s="254"/>
    </row>
    <row r="63694" spans="1:2" x14ac:dyDescent="0.2">
      <c r="A63694" s="253"/>
      <c r="B63694" s="254"/>
    </row>
    <row r="63695" spans="1:2" x14ac:dyDescent="0.2">
      <c r="A63695" s="253"/>
      <c r="B63695" s="254"/>
    </row>
    <row r="63696" spans="1:2" x14ac:dyDescent="0.2">
      <c r="A63696" s="253"/>
      <c r="B63696" s="254"/>
    </row>
    <row r="63697" spans="1:2" x14ac:dyDescent="0.2">
      <c r="A63697" s="253"/>
      <c r="B63697" s="254"/>
    </row>
    <row r="63698" spans="1:2" x14ac:dyDescent="0.2">
      <c r="A63698" s="253"/>
      <c r="B63698" s="254"/>
    </row>
    <row r="63699" spans="1:2" x14ac:dyDescent="0.2">
      <c r="A63699" s="253"/>
      <c r="B63699" s="254"/>
    </row>
    <row r="63700" spans="1:2" x14ac:dyDescent="0.2">
      <c r="A63700" s="253"/>
      <c r="B63700" s="254"/>
    </row>
    <row r="63701" spans="1:2" x14ac:dyDescent="0.2">
      <c r="A63701" s="253"/>
      <c r="B63701" s="254"/>
    </row>
    <row r="63702" spans="1:2" x14ac:dyDescent="0.2">
      <c r="A63702" s="253"/>
      <c r="B63702" s="254"/>
    </row>
    <row r="63703" spans="1:2" x14ac:dyDescent="0.2">
      <c r="A63703" s="253"/>
      <c r="B63703" s="254"/>
    </row>
    <row r="63704" spans="1:2" x14ac:dyDescent="0.2">
      <c r="A63704" s="253"/>
      <c r="B63704" s="254"/>
    </row>
    <row r="63705" spans="1:2" x14ac:dyDescent="0.2">
      <c r="A63705" s="253"/>
      <c r="B63705" s="254"/>
    </row>
    <row r="63706" spans="1:2" x14ac:dyDescent="0.2">
      <c r="A63706" s="253"/>
      <c r="B63706" s="254"/>
    </row>
    <row r="63707" spans="1:2" x14ac:dyDescent="0.2">
      <c r="A63707" s="253"/>
      <c r="B63707" s="254"/>
    </row>
    <row r="63708" spans="1:2" x14ac:dyDescent="0.2">
      <c r="A63708" s="253"/>
      <c r="B63708" s="254"/>
    </row>
    <row r="63709" spans="1:2" x14ac:dyDescent="0.2">
      <c r="A63709" s="253"/>
      <c r="B63709" s="254"/>
    </row>
    <row r="63710" spans="1:2" x14ac:dyDescent="0.2">
      <c r="A63710" s="253"/>
      <c r="B63710" s="254"/>
    </row>
    <row r="63711" spans="1:2" x14ac:dyDescent="0.2">
      <c r="A63711" s="253"/>
      <c r="B63711" s="254"/>
    </row>
    <row r="63712" spans="1:2" x14ac:dyDescent="0.2">
      <c r="A63712" s="253"/>
      <c r="B63712" s="254"/>
    </row>
    <row r="63713" spans="1:2" x14ac:dyDescent="0.2">
      <c r="A63713" s="253"/>
      <c r="B63713" s="254"/>
    </row>
    <row r="63714" spans="1:2" x14ac:dyDescent="0.2">
      <c r="A63714" s="253"/>
      <c r="B63714" s="254"/>
    </row>
    <row r="63715" spans="1:2" x14ac:dyDescent="0.2">
      <c r="A63715" s="253"/>
      <c r="B63715" s="254"/>
    </row>
    <row r="63716" spans="1:2" x14ac:dyDescent="0.2">
      <c r="A63716" s="253"/>
      <c r="B63716" s="254"/>
    </row>
    <row r="63717" spans="1:2" x14ac:dyDescent="0.2">
      <c r="A63717" s="253"/>
      <c r="B63717" s="254"/>
    </row>
    <row r="63718" spans="1:2" x14ac:dyDescent="0.2">
      <c r="A63718" s="253"/>
      <c r="B63718" s="254"/>
    </row>
    <row r="63719" spans="1:2" x14ac:dyDescent="0.2">
      <c r="A63719" s="253"/>
      <c r="B63719" s="254"/>
    </row>
    <row r="63720" spans="1:2" x14ac:dyDescent="0.2">
      <c r="A63720" s="253"/>
      <c r="B63720" s="254"/>
    </row>
    <row r="63721" spans="1:2" x14ac:dyDescent="0.2">
      <c r="A63721" s="253"/>
      <c r="B63721" s="254"/>
    </row>
    <row r="63722" spans="1:2" x14ac:dyDescent="0.2">
      <c r="A63722" s="253"/>
      <c r="B63722" s="254"/>
    </row>
    <row r="63723" spans="1:2" x14ac:dyDescent="0.2">
      <c r="A63723" s="253"/>
      <c r="B63723" s="254"/>
    </row>
    <row r="63724" spans="1:2" x14ac:dyDescent="0.2">
      <c r="A63724" s="253"/>
      <c r="B63724" s="254"/>
    </row>
    <row r="63725" spans="1:2" x14ac:dyDescent="0.2">
      <c r="A63725" s="253"/>
      <c r="B63725" s="254"/>
    </row>
    <row r="63726" spans="1:2" x14ac:dyDescent="0.2">
      <c r="A63726" s="253"/>
      <c r="B63726" s="254"/>
    </row>
    <row r="63727" spans="1:2" x14ac:dyDescent="0.2">
      <c r="A63727" s="253"/>
      <c r="B63727" s="254"/>
    </row>
    <row r="63728" spans="1:2" x14ac:dyDescent="0.2">
      <c r="A63728" s="253"/>
      <c r="B63728" s="254"/>
    </row>
    <row r="63729" spans="1:2" x14ac:dyDescent="0.2">
      <c r="A63729" s="253"/>
      <c r="B63729" s="254"/>
    </row>
    <row r="63730" spans="1:2" x14ac:dyDescent="0.2">
      <c r="A63730" s="253"/>
      <c r="B63730" s="254"/>
    </row>
    <row r="63731" spans="1:2" x14ac:dyDescent="0.2">
      <c r="A63731" s="253"/>
      <c r="B63731" s="254"/>
    </row>
    <row r="63732" spans="1:2" x14ac:dyDescent="0.2">
      <c r="A63732" s="253"/>
      <c r="B63732" s="254"/>
    </row>
    <row r="63733" spans="1:2" x14ac:dyDescent="0.2">
      <c r="A63733" s="253"/>
      <c r="B63733" s="254"/>
    </row>
    <row r="63734" spans="1:2" x14ac:dyDescent="0.2">
      <c r="A63734" s="253"/>
      <c r="B63734" s="254"/>
    </row>
    <row r="63735" spans="1:2" x14ac:dyDescent="0.2">
      <c r="A63735" s="253"/>
      <c r="B63735" s="254"/>
    </row>
    <row r="63736" spans="1:2" x14ac:dyDescent="0.2">
      <c r="A63736" s="253"/>
      <c r="B63736" s="254"/>
    </row>
    <row r="63737" spans="1:2" x14ac:dyDescent="0.2">
      <c r="A63737" s="253"/>
      <c r="B63737" s="254"/>
    </row>
    <row r="63738" spans="1:2" x14ac:dyDescent="0.2">
      <c r="A63738" s="253"/>
      <c r="B63738" s="254"/>
    </row>
    <row r="63739" spans="1:2" x14ac:dyDescent="0.2">
      <c r="A63739" s="253"/>
      <c r="B63739" s="254"/>
    </row>
    <row r="63740" spans="1:2" x14ac:dyDescent="0.2">
      <c r="A63740" s="253"/>
      <c r="B63740" s="254"/>
    </row>
    <row r="63741" spans="1:2" x14ac:dyDescent="0.2">
      <c r="A63741" s="253"/>
      <c r="B63741" s="254"/>
    </row>
    <row r="63742" spans="1:2" x14ac:dyDescent="0.2">
      <c r="A63742" s="253"/>
      <c r="B63742" s="254"/>
    </row>
    <row r="63743" spans="1:2" x14ac:dyDescent="0.2">
      <c r="A63743" s="253"/>
      <c r="B63743" s="254"/>
    </row>
    <row r="63744" spans="1:2" x14ac:dyDescent="0.2">
      <c r="A63744" s="253"/>
      <c r="B63744" s="254"/>
    </row>
    <row r="63745" spans="1:2" x14ac:dyDescent="0.2">
      <c r="A63745" s="253"/>
      <c r="B63745" s="254"/>
    </row>
    <row r="63746" spans="1:2" x14ac:dyDescent="0.2">
      <c r="A63746" s="253"/>
      <c r="B63746" s="254"/>
    </row>
    <row r="63747" spans="1:2" x14ac:dyDescent="0.2">
      <c r="A63747" s="253"/>
      <c r="B63747" s="254"/>
    </row>
    <row r="63748" spans="1:2" x14ac:dyDescent="0.2">
      <c r="A63748" s="253"/>
      <c r="B63748" s="254"/>
    </row>
    <row r="63749" spans="1:2" x14ac:dyDescent="0.2">
      <c r="A63749" s="253"/>
      <c r="B63749" s="254"/>
    </row>
    <row r="63750" spans="1:2" x14ac:dyDescent="0.2">
      <c r="A63750" s="253"/>
      <c r="B63750" s="254"/>
    </row>
    <row r="63751" spans="1:2" x14ac:dyDescent="0.2">
      <c r="A63751" s="253"/>
      <c r="B63751" s="254"/>
    </row>
    <row r="63752" spans="1:2" x14ac:dyDescent="0.2">
      <c r="A63752" s="253"/>
      <c r="B63752" s="254"/>
    </row>
    <row r="63753" spans="1:2" x14ac:dyDescent="0.2">
      <c r="A63753" s="253"/>
      <c r="B63753" s="254"/>
    </row>
    <row r="63754" spans="1:2" x14ac:dyDescent="0.2">
      <c r="A63754" s="253"/>
      <c r="B63754" s="254"/>
    </row>
    <row r="63755" spans="1:2" x14ac:dyDescent="0.2">
      <c r="A63755" s="253"/>
      <c r="B63755" s="254"/>
    </row>
    <row r="63756" spans="1:2" x14ac:dyDescent="0.2">
      <c r="A63756" s="253"/>
      <c r="B63756" s="254"/>
    </row>
    <row r="63757" spans="1:2" x14ac:dyDescent="0.2">
      <c r="A63757" s="253"/>
      <c r="B63757" s="254"/>
    </row>
    <row r="63758" spans="1:2" x14ac:dyDescent="0.2">
      <c r="A63758" s="253"/>
      <c r="B63758" s="254"/>
    </row>
    <row r="63759" spans="1:2" x14ac:dyDescent="0.2">
      <c r="A63759" s="253"/>
      <c r="B63759" s="254"/>
    </row>
    <row r="63760" spans="1:2" x14ac:dyDescent="0.2">
      <c r="A63760" s="253"/>
      <c r="B63760" s="254"/>
    </row>
    <row r="63761" spans="1:2" x14ac:dyDescent="0.2">
      <c r="A63761" s="253"/>
      <c r="B63761" s="254"/>
    </row>
    <row r="63762" spans="1:2" x14ac:dyDescent="0.2">
      <c r="A63762" s="253"/>
      <c r="B63762" s="254"/>
    </row>
    <row r="63763" spans="1:2" x14ac:dyDescent="0.2">
      <c r="A63763" s="253"/>
      <c r="B63763" s="254"/>
    </row>
    <row r="63764" spans="1:2" x14ac:dyDescent="0.2">
      <c r="A63764" s="253"/>
      <c r="B63764" s="254"/>
    </row>
    <row r="63765" spans="1:2" x14ac:dyDescent="0.2">
      <c r="A63765" s="253"/>
      <c r="B63765" s="254"/>
    </row>
    <row r="63766" spans="1:2" x14ac:dyDescent="0.2">
      <c r="A63766" s="253"/>
      <c r="B63766" s="254"/>
    </row>
    <row r="63767" spans="1:2" x14ac:dyDescent="0.2">
      <c r="A63767" s="253"/>
      <c r="B63767" s="254"/>
    </row>
    <row r="63768" spans="1:2" x14ac:dyDescent="0.2">
      <c r="A63768" s="253"/>
      <c r="B63768" s="254"/>
    </row>
    <row r="63769" spans="1:2" x14ac:dyDescent="0.2">
      <c r="A63769" s="253"/>
      <c r="B63769" s="254"/>
    </row>
    <row r="63770" spans="1:2" x14ac:dyDescent="0.2">
      <c r="A63770" s="253"/>
      <c r="B63770" s="254"/>
    </row>
    <row r="63771" spans="1:2" x14ac:dyDescent="0.2">
      <c r="A63771" s="253"/>
      <c r="B63771" s="254"/>
    </row>
    <row r="63772" spans="1:2" x14ac:dyDescent="0.2">
      <c r="A63772" s="253"/>
      <c r="B63772" s="254"/>
    </row>
    <row r="63773" spans="1:2" x14ac:dyDescent="0.2">
      <c r="A63773" s="253"/>
      <c r="B63773" s="254"/>
    </row>
    <row r="63774" spans="1:2" x14ac:dyDescent="0.2">
      <c r="A63774" s="253"/>
      <c r="B63774" s="254"/>
    </row>
    <row r="63775" spans="1:2" x14ac:dyDescent="0.2">
      <c r="A63775" s="253"/>
      <c r="B63775" s="254"/>
    </row>
    <row r="63776" spans="1:2" x14ac:dyDescent="0.2">
      <c r="A63776" s="253"/>
      <c r="B63776" s="254"/>
    </row>
    <row r="63777" spans="1:2" x14ac:dyDescent="0.2">
      <c r="A63777" s="253"/>
      <c r="B63777" s="254"/>
    </row>
    <row r="63778" spans="1:2" x14ac:dyDescent="0.2">
      <c r="A63778" s="253"/>
      <c r="B63778" s="254"/>
    </row>
    <row r="63779" spans="1:2" x14ac:dyDescent="0.2">
      <c r="A63779" s="253"/>
      <c r="B63779" s="254"/>
    </row>
    <row r="63780" spans="1:2" x14ac:dyDescent="0.2">
      <c r="A63780" s="253"/>
      <c r="B63780" s="254"/>
    </row>
    <row r="63781" spans="1:2" x14ac:dyDescent="0.2">
      <c r="A63781" s="253"/>
      <c r="B63781" s="254"/>
    </row>
    <row r="63782" spans="1:2" x14ac:dyDescent="0.2">
      <c r="A63782" s="253"/>
      <c r="B63782" s="254"/>
    </row>
    <row r="63783" spans="1:2" x14ac:dyDescent="0.2">
      <c r="A63783" s="253"/>
      <c r="B63783" s="254"/>
    </row>
    <row r="63784" spans="1:2" x14ac:dyDescent="0.2">
      <c r="A63784" s="253"/>
      <c r="B63784" s="254"/>
    </row>
    <row r="63785" spans="1:2" x14ac:dyDescent="0.2">
      <c r="A63785" s="253"/>
      <c r="B63785" s="254"/>
    </row>
    <row r="63786" spans="1:2" x14ac:dyDescent="0.2">
      <c r="A63786" s="253"/>
      <c r="B63786" s="254"/>
    </row>
    <row r="63787" spans="1:2" x14ac:dyDescent="0.2">
      <c r="A63787" s="253"/>
      <c r="B63787" s="254"/>
    </row>
    <row r="63788" spans="1:2" x14ac:dyDescent="0.2">
      <c r="A63788" s="253"/>
      <c r="B63788" s="254"/>
    </row>
    <row r="63789" spans="1:2" x14ac:dyDescent="0.2">
      <c r="A63789" s="253"/>
      <c r="B63789" s="254"/>
    </row>
    <row r="63790" spans="1:2" x14ac:dyDescent="0.2">
      <c r="A63790" s="253"/>
      <c r="B63790" s="254"/>
    </row>
    <row r="63791" spans="1:2" x14ac:dyDescent="0.2">
      <c r="A63791" s="253"/>
      <c r="B63791" s="254"/>
    </row>
    <row r="63792" spans="1:2" x14ac:dyDescent="0.2">
      <c r="A63792" s="253"/>
      <c r="B63792" s="254"/>
    </row>
    <row r="63793" spans="1:2" x14ac:dyDescent="0.2">
      <c r="A63793" s="253"/>
      <c r="B63793" s="254"/>
    </row>
    <row r="63794" spans="1:2" x14ac:dyDescent="0.2">
      <c r="A63794" s="253"/>
      <c r="B63794" s="254"/>
    </row>
    <row r="63795" spans="1:2" x14ac:dyDescent="0.2">
      <c r="A63795" s="253"/>
      <c r="B63795" s="254"/>
    </row>
    <row r="63796" spans="1:2" x14ac:dyDescent="0.2">
      <c r="A63796" s="253"/>
      <c r="B63796" s="254"/>
    </row>
    <row r="63797" spans="1:2" x14ac:dyDescent="0.2">
      <c r="A63797" s="253"/>
      <c r="B63797" s="254"/>
    </row>
    <row r="63798" spans="1:2" x14ac:dyDescent="0.2">
      <c r="A63798" s="253"/>
      <c r="B63798" s="254"/>
    </row>
    <row r="63799" spans="1:2" x14ac:dyDescent="0.2">
      <c r="A63799" s="253"/>
      <c r="B63799" s="254"/>
    </row>
    <row r="63800" spans="1:2" x14ac:dyDescent="0.2">
      <c r="A63800" s="253"/>
      <c r="B63800" s="254"/>
    </row>
    <row r="63801" spans="1:2" x14ac:dyDescent="0.2">
      <c r="A63801" s="253"/>
      <c r="B63801" s="254"/>
    </row>
    <row r="63802" spans="1:2" x14ac:dyDescent="0.2">
      <c r="A63802" s="253"/>
      <c r="B63802" s="254"/>
    </row>
    <row r="63803" spans="1:2" x14ac:dyDescent="0.2">
      <c r="A63803" s="253"/>
      <c r="B63803" s="254"/>
    </row>
    <row r="63804" spans="1:2" x14ac:dyDescent="0.2">
      <c r="A63804" s="253"/>
      <c r="B63804" s="254"/>
    </row>
    <row r="63805" spans="1:2" x14ac:dyDescent="0.2">
      <c r="A63805" s="253"/>
      <c r="B63805" s="254"/>
    </row>
    <row r="63806" spans="1:2" x14ac:dyDescent="0.2">
      <c r="A63806" s="253"/>
      <c r="B63806" s="254"/>
    </row>
    <row r="63807" spans="1:2" x14ac:dyDescent="0.2">
      <c r="A63807" s="253"/>
      <c r="B63807" s="254"/>
    </row>
    <row r="63808" spans="1:2" x14ac:dyDescent="0.2">
      <c r="A63808" s="253"/>
      <c r="B63808" s="254"/>
    </row>
    <row r="63809" spans="1:2" x14ac:dyDescent="0.2">
      <c r="A63809" s="253"/>
      <c r="B63809" s="254"/>
    </row>
    <row r="63810" spans="1:2" x14ac:dyDescent="0.2">
      <c r="A63810" s="253"/>
      <c r="B63810" s="254"/>
    </row>
    <row r="63811" spans="1:2" x14ac:dyDescent="0.2">
      <c r="A63811" s="253"/>
      <c r="B63811" s="254"/>
    </row>
    <row r="63812" spans="1:2" x14ac:dyDescent="0.2">
      <c r="A63812" s="253"/>
      <c r="B63812" s="254"/>
    </row>
    <row r="63813" spans="1:2" x14ac:dyDescent="0.2">
      <c r="A63813" s="253"/>
      <c r="B63813" s="254"/>
    </row>
    <row r="63814" spans="1:2" x14ac:dyDescent="0.2">
      <c r="A63814" s="253"/>
      <c r="B63814" s="254"/>
    </row>
    <row r="63815" spans="1:2" x14ac:dyDescent="0.2">
      <c r="A63815" s="253"/>
      <c r="B63815" s="254"/>
    </row>
    <row r="63816" spans="1:2" x14ac:dyDescent="0.2">
      <c r="A63816" s="253"/>
      <c r="B63816" s="254"/>
    </row>
    <row r="63817" spans="1:2" x14ac:dyDescent="0.2">
      <c r="A63817" s="253"/>
      <c r="B63817" s="254"/>
    </row>
    <row r="63818" spans="1:2" x14ac:dyDescent="0.2">
      <c r="A63818" s="253"/>
      <c r="B63818" s="254"/>
    </row>
    <row r="63819" spans="1:2" x14ac:dyDescent="0.2">
      <c r="A63819" s="253"/>
      <c r="B63819" s="254"/>
    </row>
    <row r="63820" spans="1:2" x14ac:dyDescent="0.2">
      <c r="A63820" s="253"/>
      <c r="B63820" s="254"/>
    </row>
    <row r="63821" spans="1:2" x14ac:dyDescent="0.2">
      <c r="A63821" s="253"/>
      <c r="B63821" s="254"/>
    </row>
    <row r="63822" spans="1:2" x14ac:dyDescent="0.2">
      <c r="A63822" s="253"/>
      <c r="B63822" s="254"/>
    </row>
    <row r="63823" spans="1:2" x14ac:dyDescent="0.2">
      <c r="A63823" s="253"/>
      <c r="B63823" s="254"/>
    </row>
    <row r="63824" spans="1:2" x14ac:dyDescent="0.2">
      <c r="A63824" s="253"/>
      <c r="B63824" s="254"/>
    </row>
    <row r="63825" spans="1:2" x14ac:dyDescent="0.2">
      <c r="A63825" s="253"/>
      <c r="B63825" s="254"/>
    </row>
    <row r="63826" spans="1:2" x14ac:dyDescent="0.2">
      <c r="A63826" s="253"/>
      <c r="B63826" s="254"/>
    </row>
    <row r="63827" spans="1:2" x14ac:dyDescent="0.2">
      <c r="A63827" s="253"/>
      <c r="B63827" s="254"/>
    </row>
    <row r="63828" spans="1:2" x14ac:dyDescent="0.2">
      <c r="A63828" s="253"/>
      <c r="B63828" s="254"/>
    </row>
    <row r="63829" spans="1:2" x14ac:dyDescent="0.2">
      <c r="A63829" s="253"/>
      <c r="B63829" s="254"/>
    </row>
    <row r="63830" spans="1:2" x14ac:dyDescent="0.2">
      <c r="A63830" s="253"/>
      <c r="B63830" s="254"/>
    </row>
    <row r="63831" spans="1:2" x14ac:dyDescent="0.2">
      <c r="A63831" s="253"/>
      <c r="B63831" s="254"/>
    </row>
    <row r="63832" spans="1:2" x14ac:dyDescent="0.2">
      <c r="A63832" s="253"/>
      <c r="B63832" s="254"/>
    </row>
    <row r="63833" spans="1:2" x14ac:dyDescent="0.2">
      <c r="A63833" s="253"/>
      <c r="B63833" s="254"/>
    </row>
    <row r="63834" spans="1:2" x14ac:dyDescent="0.2">
      <c r="A63834" s="253"/>
      <c r="B63834" s="254"/>
    </row>
    <row r="63835" spans="1:2" x14ac:dyDescent="0.2">
      <c r="A63835" s="253"/>
      <c r="B63835" s="254"/>
    </row>
    <row r="63836" spans="1:2" x14ac:dyDescent="0.2">
      <c r="A63836" s="253"/>
      <c r="B63836" s="254"/>
    </row>
    <row r="63837" spans="1:2" x14ac:dyDescent="0.2">
      <c r="A63837" s="253"/>
      <c r="B63837" s="254"/>
    </row>
    <row r="63838" spans="1:2" x14ac:dyDescent="0.2">
      <c r="A63838" s="253"/>
      <c r="B63838" s="254"/>
    </row>
    <row r="63839" spans="1:2" x14ac:dyDescent="0.2">
      <c r="A63839" s="253"/>
      <c r="B63839" s="254"/>
    </row>
    <row r="63840" spans="1:2" x14ac:dyDescent="0.2">
      <c r="A63840" s="253"/>
      <c r="B63840" s="254"/>
    </row>
    <row r="63841" spans="1:2" x14ac:dyDescent="0.2">
      <c r="A63841" s="253"/>
      <c r="B63841" s="254"/>
    </row>
    <row r="63842" spans="1:2" x14ac:dyDescent="0.2">
      <c r="A63842" s="253"/>
      <c r="B63842" s="254"/>
    </row>
    <row r="63843" spans="1:2" x14ac:dyDescent="0.2">
      <c r="A63843" s="253"/>
      <c r="B63843" s="254"/>
    </row>
    <row r="63844" spans="1:2" x14ac:dyDescent="0.2">
      <c r="A63844" s="253"/>
      <c r="B63844" s="254"/>
    </row>
    <row r="63845" spans="1:2" x14ac:dyDescent="0.2">
      <c r="A63845" s="253"/>
      <c r="B63845" s="254"/>
    </row>
    <row r="63846" spans="1:2" x14ac:dyDescent="0.2">
      <c r="A63846" s="253"/>
      <c r="B63846" s="254"/>
    </row>
    <row r="63847" spans="1:2" x14ac:dyDescent="0.2">
      <c r="A63847" s="253"/>
      <c r="B63847" s="254"/>
    </row>
    <row r="63848" spans="1:2" x14ac:dyDescent="0.2">
      <c r="A63848" s="253"/>
      <c r="B63848" s="254"/>
    </row>
    <row r="63849" spans="1:2" x14ac:dyDescent="0.2">
      <c r="A63849" s="253"/>
      <c r="B63849" s="254"/>
    </row>
    <row r="63850" spans="1:2" x14ac:dyDescent="0.2">
      <c r="A63850" s="253"/>
      <c r="B63850" s="254"/>
    </row>
    <row r="63851" spans="1:2" x14ac:dyDescent="0.2">
      <c r="A63851" s="253"/>
      <c r="B63851" s="254"/>
    </row>
    <row r="63852" spans="1:2" x14ac:dyDescent="0.2">
      <c r="A63852" s="253"/>
      <c r="B63852" s="254"/>
    </row>
    <row r="63853" spans="1:2" x14ac:dyDescent="0.2">
      <c r="A63853" s="253"/>
      <c r="B63853" s="254"/>
    </row>
    <row r="63854" spans="1:2" x14ac:dyDescent="0.2">
      <c r="A63854" s="253"/>
      <c r="B63854" s="254"/>
    </row>
    <row r="63855" spans="1:2" x14ac:dyDescent="0.2">
      <c r="A63855" s="253"/>
      <c r="B63855" s="254"/>
    </row>
    <row r="63856" spans="1:2" x14ac:dyDescent="0.2">
      <c r="A63856" s="253"/>
      <c r="B63856" s="254"/>
    </row>
    <row r="63857" spans="1:2" x14ac:dyDescent="0.2">
      <c r="A63857" s="253"/>
      <c r="B63857" s="254"/>
    </row>
    <row r="63858" spans="1:2" x14ac:dyDescent="0.2">
      <c r="A63858" s="253"/>
      <c r="B63858" s="254"/>
    </row>
    <row r="63859" spans="1:2" x14ac:dyDescent="0.2">
      <c r="A63859" s="253"/>
      <c r="B63859" s="254"/>
    </row>
    <row r="63860" spans="1:2" x14ac:dyDescent="0.2">
      <c r="A63860" s="253"/>
      <c r="B63860" s="254"/>
    </row>
    <row r="63861" spans="1:2" x14ac:dyDescent="0.2">
      <c r="A63861" s="253"/>
      <c r="B63861" s="254"/>
    </row>
    <row r="63862" spans="1:2" x14ac:dyDescent="0.2">
      <c r="A63862" s="253"/>
      <c r="B63862" s="254"/>
    </row>
    <row r="63863" spans="1:2" x14ac:dyDescent="0.2">
      <c r="A63863" s="253"/>
      <c r="B63863" s="254"/>
    </row>
    <row r="63864" spans="1:2" x14ac:dyDescent="0.2">
      <c r="A63864" s="253"/>
      <c r="B63864" s="254"/>
    </row>
    <row r="63865" spans="1:2" x14ac:dyDescent="0.2">
      <c r="A63865" s="253"/>
      <c r="B63865" s="254"/>
    </row>
    <row r="63866" spans="1:2" x14ac:dyDescent="0.2">
      <c r="A63866" s="253"/>
      <c r="B63866" s="254"/>
    </row>
    <row r="63867" spans="1:2" x14ac:dyDescent="0.2">
      <c r="A63867" s="253"/>
      <c r="B63867" s="254"/>
    </row>
    <row r="63868" spans="1:2" x14ac:dyDescent="0.2">
      <c r="A63868" s="253"/>
      <c r="B63868" s="254"/>
    </row>
    <row r="63869" spans="1:2" x14ac:dyDescent="0.2">
      <c r="A63869" s="253"/>
      <c r="B63869" s="254"/>
    </row>
    <row r="63870" spans="1:2" x14ac:dyDescent="0.2">
      <c r="A63870" s="253"/>
      <c r="B63870" s="254"/>
    </row>
    <row r="63871" spans="1:2" x14ac:dyDescent="0.2">
      <c r="A63871" s="253"/>
      <c r="B63871" s="254"/>
    </row>
    <row r="63872" spans="1:2" x14ac:dyDescent="0.2">
      <c r="A63872" s="253"/>
      <c r="B63872" s="254"/>
    </row>
    <row r="63873" spans="1:2" x14ac:dyDescent="0.2">
      <c r="A63873" s="253"/>
      <c r="B63873" s="254"/>
    </row>
    <row r="63874" spans="1:2" x14ac:dyDescent="0.2">
      <c r="A63874" s="253"/>
      <c r="B63874" s="254"/>
    </row>
    <row r="63875" spans="1:2" x14ac:dyDescent="0.2">
      <c r="A63875" s="253"/>
      <c r="B63875" s="254"/>
    </row>
    <row r="63876" spans="1:2" x14ac:dyDescent="0.2">
      <c r="A63876" s="253"/>
      <c r="B63876" s="254"/>
    </row>
    <row r="63877" spans="1:2" x14ac:dyDescent="0.2">
      <c r="A63877" s="253"/>
      <c r="B63877" s="254"/>
    </row>
    <row r="63878" spans="1:2" x14ac:dyDescent="0.2">
      <c r="A63878" s="253"/>
      <c r="B63878" s="254"/>
    </row>
    <row r="63879" spans="1:2" x14ac:dyDescent="0.2">
      <c r="A63879" s="253"/>
      <c r="B63879" s="254"/>
    </row>
    <row r="63880" spans="1:2" x14ac:dyDescent="0.2">
      <c r="A63880" s="253"/>
      <c r="B63880" s="254"/>
    </row>
    <row r="63881" spans="1:2" x14ac:dyDescent="0.2">
      <c r="A63881" s="253"/>
      <c r="B63881" s="254"/>
    </row>
    <row r="63882" spans="1:2" x14ac:dyDescent="0.2">
      <c r="A63882" s="253"/>
      <c r="B63882" s="254"/>
    </row>
    <row r="63883" spans="1:2" x14ac:dyDescent="0.2">
      <c r="A63883" s="253"/>
      <c r="B63883" s="254"/>
    </row>
    <row r="63884" spans="1:2" x14ac:dyDescent="0.2">
      <c r="A63884" s="253"/>
      <c r="B63884" s="254"/>
    </row>
    <row r="63885" spans="1:2" x14ac:dyDescent="0.2">
      <c r="A63885" s="253"/>
      <c r="B63885" s="254"/>
    </row>
    <row r="63886" spans="1:2" x14ac:dyDescent="0.2">
      <c r="A63886" s="253"/>
      <c r="B63886" s="254"/>
    </row>
    <row r="63887" spans="1:2" x14ac:dyDescent="0.2">
      <c r="A63887" s="253"/>
      <c r="B63887" s="254"/>
    </row>
    <row r="63888" spans="1:2" x14ac:dyDescent="0.2">
      <c r="A63888" s="253"/>
      <c r="B63888" s="254"/>
    </row>
    <row r="63889" spans="1:2" x14ac:dyDescent="0.2">
      <c r="A63889" s="253"/>
      <c r="B63889" s="254"/>
    </row>
    <row r="63890" spans="1:2" x14ac:dyDescent="0.2">
      <c r="A63890" s="253"/>
      <c r="B63890" s="254"/>
    </row>
    <row r="63891" spans="1:2" x14ac:dyDescent="0.2">
      <c r="A63891" s="253"/>
      <c r="B63891" s="254"/>
    </row>
    <row r="63892" spans="1:2" x14ac:dyDescent="0.2">
      <c r="A63892" s="253"/>
      <c r="B63892" s="254"/>
    </row>
    <row r="63893" spans="1:2" x14ac:dyDescent="0.2">
      <c r="A63893" s="253"/>
      <c r="B63893" s="254"/>
    </row>
    <row r="63894" spans="1:2" x14ac:dyDescent="0.2">
      <c r="A63894" s="253"/>
      <c r="B63894" s="254"/>
    </row>
    <row r="63895" spans="1:2" x14ac:dyDescent="0.2">
      <c r="A63895" s="253"/>
      <c r="B63895" s="254"/>
    </row>
    <row r="63896" spans="1:2" x14ac:dyDescent="0.2">
      <c r="A63896" s="253"/>
      <c r="B63896" s="254"/>
    </row>
    <row r="63897" spans="1:2" x14ac:dyDescent="0.2">
      <c r="A63897" s="253"/>
      <c r="B63897" s="254"/>
    </row>
    <row r="63898" spans="1:2" x14ac:dyDescent="0.2">
      <c r="A63898" s="253"/>
      <c r="B63898" s="254"/>
    </row>
    <row r="63899" spans="1:2" x14ac:dyDescent="0.2">
      <c r="A63899" s="253"/>
      <c r="B63899" s="254"/>
    </row>
    <row r="63900" spans="1:2" x14ac:dyDescent="0.2">
      <c r="A63900" s="253"/>
      <c r="B63900" s="254"/>
    </row>
    <row r="63901" spans="1:2" x14ac:dyDescent="0.2">
      <c r="A63901" s="253"/>
      <c r="B63901" s="254"/>
    </row>
    <row r="63902" spans="1:2" x14ac:dyDescent="0.2">
      <c r="A63902" s="253"/>
      <c r="B63902" s="254"/>
    </row>
    <row r="63903" spans="1:2" x14ac:dyDescent="0.2">
      <c r="A63903" s="253"/>
      <c r="B63903" s="254"/>
    </row>
    <row r="63904" spans="1:2" x14ac:dyDescent="0.2">
      <c r="A63904" s="253"/>
      <c r="B63904" s="254"/>
    </row>
    <row r="63905" spans="1:2" x14ac:dyDescent="0.2">
      <c r="A63905" s="253"/>
      <c r="B63905" s="254"/>
    </row>
    <row r="63906" spans="1:2" x14ac:dyDescent="0.2">
      <c r="A63906" s="253"/>
      <c r="B63906" s="254"/>
    </row>
    <row r="63907" spans="1:2" x14ac:dyDescent="0.2">
      <c r="A63907" s="253"/>
      <c r="B63907" s="254"/>
    </row>
    <row r="63908" spans="1:2" x14ac:dyDescent="0.2">
      <c r="A63908" s="253"/>
      <c r="B63908" s="254"/>
    </row>
    <row r="63909" spans="1:2" x14ac:dyDescent="0.2">
      <c r="A63909" s="253"/>
      <c r="B63909" s="254"/>
    </row>
    <row r="63910" spans="1:2" x14ac:dyDescent="0.2">
      <c r="A63910" s="253"/>
      <c r="B63910" s="254"/>
    </row>
    <row r="63911" spans="1:2" x14ac:dyDescent="0.2">
      <c r="A63911" s="253"/>
      <c r="B63911" s="254"/>
    </row>
    <row r="63912" spans="1:2" x14ac:dyDescent="0.2">
      <c r="A63912" s="253"/>
      <c r="B63912" s="254"/>
    </row>
    <row r="63913" spans="1:2" x14ac:dyDescent="0.2">
      <c r="A63913" s="253"/>
      <c r="B63913" s="254"/>
    </row>
    <row r="63914" spans="1:2" x14ac:dyDescent="0.2">
      <c r="A63914" s="253"/>
      <c r="B63914" s="254"/>
    </row>
    <row r="63915" spans="1:2" x14ac:dyDescent="0.2">
      <c r="A63915" s="253"/>
      <c r="B63915" s="254"/>
    </row>
    <row r="63916" spans="1:2" x14ac:dyDescent="0.2">
      <c r="A63916" s="253"/>
      <c r="B63916" s="254"/>
    </row>
    <row r="63917" spans="1:2" x14ac:dyDescent="0.2">
      <c r="A63917" s="253"/>
      <c r="B63917" s="254"/>
    </row>
    <row r="63918" spans="1:2" x14ac:dyDescent="0.2">
      <c r="A63918" s="253"/>
      <c r="B63918" s="254"/>
    </row>
    <row r="63919" spans="1:2" x14ac:dyDescent="0.2">
      <c r="A63919" s="253"/>
      <c r="B63919" s="254"/>
    </row>
    <row r="63920" spans="1:2" x14ac:dyDescent="0.2">
      <c r="A63920" s="253"/>
      <c r="B63920" s="254"/>
    </row>
    <row r="63921" spans="1:2" x14ac:dyDescent="0.2">
      <c r="A63921" s="253"/>
      <c r="B63921" s="254"/>
    </row>
    <row r="63922" spans="1:2" x14ac:dyDescent="0.2">
      <c r="A63922" s="253"/>
      <c r="B63922" s="254"/>
    </row>
    <row r="63923" spans="1:2" x14ac:dyDescent="0.2">
      <c r="A63923" s="253"/>
      <c r="B63923" s="254"/>
    </row>
    <row r="63924" spans="1:2" x14ac:dyDescent="0.2">
      <c r="A63924" s="253"/>
      <c r="B63924" s="254"/>
    </row>
    <row r="63925" spans="1:2" x14ac:dyDescent="0.2">
      <c r="A63925" s="253"/>
      <c r="B63925" s="254"/>
    </row>
    <row r="63926" spans="1:2" x14ac:dyDescent="0.2">
      <c r="A63926" s="253"/>
      <c r="B63926" s="254"/>
    </row>
    <row r="63927" spans="1:2" x14ac:dyDescent="0.2">
      <c r="A63927" s="253"/>
      <c r="B63927" s="254"/>
    </row>
    <row r="63928" spans="1:2" x14ac:dyDescent="0.2">
      <c r="A63928" s="253"/>
      <c r="B63928" s="254"/>
    </row>
    <row r="63929" spans="1:2" x14ac:dyDescent="0.2">
      <c r="A63929" s="253"/>
      <c r="B63929" s="254"/>
    </row>
    <row r="63930" spans="1:2" x14ac:dyDescent="0.2">
      <c r="A63930" s="253"/>
      <c r="B63930" s="254"/>
    </row>
    <row r="63931" spans="1:2" x14ac:dyDescent="0.2">
      <c r="A63931" s="253"/>
      <c r="B63931" s="254"/>
    </row>
    <row r="63932" spans="1:2" x14ac:dyDescent="0.2">
      <c r="A63932" s="253"/>
      <c r="B63932" s="254"/>
    </row>
    <row r="63933" spans="1:2" x14ac:dyDescent="0.2">
      <c r="A63933" s="253"/>
      <c r="B63933" s="254"/>
    </row>
    <row r="63934" spans="1:2" x14ac:dyDescent="0.2">
      <c r="A63934" s="253"/>
      <c r="B63934" s="254"/>
    </row>
    <row r="63935" spans="1:2" x14ac:dyDescent="0.2">
      <c r="A63935" s="253"/>
      <c r="B63935" s="254"/>
    </row>
    <row r="63936" spans="1:2" x14ac:dyDescent="0.2">
      <c r="A63936" s="253"/>
      <c r="B63936" s="254"/>
    </row>
    <row r="63937" spans="1:2" x14ac:dyDescent="0.2">
      <c r="A63937" s="253"/>
      <c r="B63937" s="254"/>
    </row>
    <row r="63938" spans="1:2" x14ac:dyDescent="0.2">
      <c r="A63938" s="253"/>
      <c r="B63938" s="254"/>
    </row>
    <row r="63939" spans="1:2" x14ac:dyDescent="0.2">
      <c r="A63939" s="253"/>
      <c r="B63939" s="254"/>
    </row>
    <row r="63940" spans="1:2" x14ac:dyDescent="0.2">
      <c r="A63940" s="253"/>
      <c r="B63940" s="254"/>
    </row>
    <row r="63941" spans="1:2" x14ac:dyDescent="0.2">
      <c r="A63941" s="253"/>
      <c r="B63941" s="254"/>
    </row>
    <row r="63942" spans="1:2" x14ac:dyDescent="0.2">
      <c r="A63942" s="253"/>
      <c r="B63942" s="254"/>
    </row>
    <row r="63943" spans="1:2" x14ac:dyDescent="0.2">
      <c r="A63943" s="253"/>
      <c r="B63943" s="254"/>
    </row>
    <row r="63944" spans="1:2" x14ac:dyDescent="0.2">
      <c r="A63944" s="253"/>
      <c r="B63944" s="254"/>
    </row>
    <row r="63945" spans="1:2" x14ac:dyDescent="0.2">
      <c r="A63945" s="253"/>
      <c r="B63945" s="254"/>
    </row>
    <row r="63946" spans="1:2" x14ac:dyDescent="0.2">
      <c r="A63946" s="253"/>
      <c r="B63946" s="254"/>
    </row>
    <row r="63947" spans="1:2" x14ac:dyDescent="0.2">
      <c r="A63947" s="253"/>
      <c r="B63947" s="254"/>
    </row>
    <row r="63948" spans="1:2" x14ac:dyDescent="0.2">
      <c r="A63948" s="253"/>
      <c r="B63948" s="254"/>
    </row>
    <row r="63949" spans="1:2" x14ac:dyDescent="0.2">
      <c r="A63949" s="253"/>
      <c r="B63949" s="254"/>
    </row>
    <row r="63950" spans="1:2" x14ac:dyDescent="0.2">
      <c r="A63950" s="253"/>
      <c r="B63950" s="254"/>
    </row>
    <row r="63951" spans="1:2" x14ac:dyDescent="0.2">
      <c r="A63951" s="253"/>
      <c r="B63951" s="254"/>
    </row>
    <row r="63952" spans="1:2" x14ac:dyDescent="0.2">
      <c r="A63952" s="253"/>
      <c r="B63952" s="254"/>
    </row>
    <row r="63953" spans="1:2" x14ac:dyDescent="0.2">
      <c r="A63953" s="253"/>
      <c r="B63953" s="254"/>
    </row>
    <row r="63954" spans="1:2" x14ac:dyDescent="0.2">
      <c r="A63954" s="253"/>
      <c r="B63954" s="254"/>
    </row>
    <row r="63955" spans="1:2" x14ac:dyDescent="0.2">
      <c r="A63955" s="253"/>
      <c r="B63955" s="254"/>
    </row>
    <row r="63956" spans="1:2" x14ac:dyDescent="0.2">
      <c r="A63956" s="253"/>
      <c r="B63956" s="254"/>
    </row>
    <row r="63957" spans="1:2" x14ac:dyDescent="0.2">
      <c r="A63957" s="253"/>
      <c r="B63957" s="254"/>
    </row>
    <row r="63958" spans="1:2" x14ac:dyDescent="0.2">
      <c r="A63958" s="253"/>
      <c r="B63958" s="254"/>
    </row>
    <row r="63959" spans="1:2" x14ac:dyDescent="0.2">
      <c r="A63959" s="253"/>
      <c r="B63959" s="254"/>
    </row>
    <row r="63960" spans="1:2" x14ac:dyDescent="0.2">
      <c r="A63960" s="253"/>
      <c r="B63960" s="254"/>
    </row>
    <row r="63961" spans="1:2" x14ac:dyDescent="0.2">
      <c r="A63961" s="253"/>
      <c r="B63961" s="254"/>
    </row>
    <row r="63962" spans="1:2" x14ac:dyDescent="0.2">
      <c r="A63962" s="253"/>
      <c r="B63962" s="254"/>
    </row>
    <row r="63963" spans="1:2" x14ac:dyDescent="0.2">
      <c r="A63963" s="253"/>
      <c r="B63963" s="254"/>
    </row>
    <row r="63964" spans="1:2" x14ac:dyDescent="0.2">
      <c r="A63964" s="253"/>
      <c r="B63964" s="254"/>
    </row>
    <row r="63965" spans="1:2" x14ac:dyDescent="0.2">
      <c r="A63965" s="253"/>
      <c r="B63965" s="254"/>
    </row>
    <row r="63966" spans="1:2" x14ac:dyDescent="0.2">
      <c r="A63966" s="253"/>
      <c r="B63966" s="254"/>
    </row>
    <row r="63967" spans="1:2" x14ac:dyDescent="0.2">
      <c r="A63967" s="253"/>
      <c r="B63967" s="254"/>
    </row>
    <row r="63968" spans="1:2" x14ac:dyDescent="0.2">
      <c r="A63968" s="253"/>
      <c r="B63968" s="254"/>
    </row>
    <row r="63969" spans="1:2" x14ac:dyDescent="0.2">
      <c r="A63969" s="253"/>
      <c r="B63969" s="254"/>
    </row>
    <row r="63970" spans="1:2" x14ac:dyDescent="0.2">
      <c r="A63970" s="253"/>
      <c r="B63970" s="254"/>
    </row>
    <row r="63971" spans="1:2" x14ac:dyDescent="0.2">
      <c r="A63971" s="253"/>
      <c r="B63971" s="254"/>
    </row>
    <row r="63972" spans="1:2" x14ac:dyDescent="0.2">
      <c r="A63972" s="253"/>
      <c r="B63972" s="254"/>
    </row>
    <row r="63973" spans="1:2" x14ac:dyDescent="0.2">
      <c r="A63973" s="253"/>
      <c r="B63973" s="254"/>
    </row>
    <row r="63974" spans="1:2" x14ac:dyDescent="0.2">
      <c r="A63974" s="253"/>
      <c r="B63974" s="254"/>
    </row>
    <row r="63975" spans="1:2" x14ac:dyDescent="0.2">
      <c r="A63975" s="253"/>
      <c r="B63975" s="254"/>
    </row>
    <row r="63976" spans="1:2" x14ac:dyDescent="0.2">
      <c r="A63976" s="253"/>
      <c r="B63976" s="254"/>
    </row>
    <row r="63977" spans="1:2" x14ac:dyDescent="0.2">
      <c r="A63977" s="253"/>
      <c r="B63977" s="254"/>
    </row>
    <row r="63978" spans="1:2" x14ac:dyDescent="0.2">
      <c r="A63978" s="253"/>
      <c r="B63978" s="254"/>
    </row>
    <row r="63979" spans="1:2" x14ac:dyDescent="0.2">
      <c r="A63979" s="253"/>
      <c r="B63979" s="254"/>
    </row>
    <row r="63980" spans="1:2" x14ac:dyDescent="0.2">
      <c r="A63980" s="253"/>
      <c r="B63980" s="254"/>
    </row>
    <row r="63981" spans="1:2" x14ac:dyDescent="0.2">
      <c r="A63981" s="253"/>
      <c r="B63981" s="254"/>
    </row>
    <row r="63982" spans="1:2" x14ac:dyDescent="0.2">
      <c r="A63982" s="253"/>
      <c r="B63982" s="254"/>
    </row>
    <row r="63983" spans="1:2" x14ac:dyDescent="0.2">
      <c r="A63983" s="253"/>
      <c r="B63983" s="254"/>
    </row>
    <row r="63984" spans="1:2" x14ac:dyDescent="0.2">
      <c r="A63984" s="253"/>
      <c r="B63984" s="254"/>
    </row>
    <row r="63985" spans="1:2" x14ac:dyDescent="0.2">
      <c r="A63985" s="253"/>
      <c r="B63985" s="254"/>
    </row>
    <row r="63986" spans="1:2" x14ac:dyDescent="0.2">
      <c r="A63986" s="253"/>
      <c r="B63986" s="254"/>
    </row>
    <row r="63987" spans="1:2" x14ac:dyDescent="0.2">
      <c r="A63987" s="253"/>
      <c r="B63987" s="254"/>
    </row>
    <row r="63988" spans="1:2" x14ac:dyDescent="0.2">
      <c r="A63988" s="253"/>
      <c r="B63988" s="254"/>
    </row>
    <row r="63989" spans="1:2" x14ac:dyDescent="0.2">
      <c r="A63989" s="253"/>
      <c r="B63989" s="254"/>
    </row>
    <row r="63990" spans="1:2" x14ac:dyDescent="0.2">
      <c r="A63990" s="253"/>
      <c r="B63990" s="254"/>
    </row>
    <row r="63991" spans="1:2" x14ac:dyDescent="0.2">
      <c r="A63991" s="253"/>
      <c r="B63991" s="254"/>
    </row>
    <row r="63992" spans="1:2" x14ac:dyDescent="0.2">
      <c r="A63992" s="253"/>
      <c r="B63992" s="254"/>
    </row>
    <row r="63993" spans="1:2" x14ac:dyDescent="0.2">
      <c r="A63993" s="253"/>
      <c r="B63993" s="254"/>
    </row>
    <row r="63994" spans="1:2" x14ac:dyDescent="0.2">
      <c r="A63994" s="253"/>
      <c r="B63994" s="254"/>
    </row>
    <row r="63995" spans="1:2" x14ac:dyDescent="0.2">
      <c r="A63995" s="253"/>
      <c r="B63995" s="254"/>
    </row>
    <row r="63996" spans="1:2" x14ac:dyDescent="0.2">
      <c r="A63996" s="253"/>
      <c r="B63996" s="254"/>
    </row>
    <row r="63997" spans="1:2" x14ac:dyDescent="0.2">
      <c r="A63997" s="253"/>
      <c r="B63997" s="254"/>
    </row>
    <row r="63998" spans="1:2" x14ac:dyDescent="0.2">
      <c r="A63998" s="253"/>
      <c r="B63998" s="254"/>
    </row>
    <row r="63999" spans="1:2" x14ac:dyDescent="0.2">
      <c r="A63999" s="253"/>
      <c r="B63999" s="254"/>
    </row>
    <row r="64000" spans="1:2" x14ac:dyDescent="0.2">
      <c r="A64000" s="253"/>
      <c r="B64000" s="254"/>
    </row>
    <row r="64001" spans="1:2" x14ac:dyDescent="0.2">
      <c r="A64001" s="253"/>
      <c r="B64001" s="254"/>
    </row>
    <row r="64002" spans="1:2" x14ac:dyDescent="0.2">
      <c r="A64002" s="253"/>
      <c r="B64002" s="254"/>
    </row>
    <row r="64003" spans="1:2" x14ac:dyDescent="0.2">
      <c r="A64003" s="253"/>
      <c r="B64003" s="254"/>
    </row>
    <row r="64004" spans="1:2" x14ac:dyDescent="0.2">
      <c r="A64004" s="253"/>
      <c r="B64004" s="254"/>
    </row>
    <row r="64005" spans="1:2" x14ac:dyDescent="0.2">
      <c r="A64005" s="253"/>
      <c r="B64005" s="254"/>
    </row>
    <row r="64006" spans="1:2" x14ac:dyDescent="0.2">
      <c r="A64006" s="253"/>
      <c r="B64006" s="254"/>
    </row>
    <row r="64007" spans="1:2" x14ac:dyDescent="0.2">
      <c r="A64007" s="253"/>
      <c r="B64007" s="254"/>
    </row>
    <row r="64008" spans="1:2" x14ac:dyDescent="0.2">
      <c r="A64008" s="253"/>
      <c r="B64008" s="254"/>
    </row>
    <row r="64009" spans="1:2" x14ac:dyDescent="0.2">
      <c r="A64009" s="253"/>
      <c r="B64009" s="254"/>
    </row>
    <row r="64010" spans="1:2" x14ac:dyDescent="0.2">
      <c r="A64010" s="253"/>
      <c r="B64010" s="254"/>
    </row>
    <row r="64011" spans="1:2" x14ac:dyDescent="0.2">
      <c r="A64011" s="253"/>
      <c r="B64011" s="254"/>
    </row>
    <row r="64012" spans="1:2" x14ac:dyDescent="0.2">
      <c r="A64012" s="253"/>
      <c r="B64012" s="254"/>
    </row>
    <row r="64013" spans="1:2" x14ac:dyDescent="0.2">
      <c r="A64013" s="253"/>
      <c r="B64013" s="254"/>
    </row>
    <row r="64014" spans="1:2" x14ac:dyDescent="0.2">
      <c r="A64014" s="253"/>
      <c r="B64014" s="254"/>
    </row>
    <row r="64015" spans="1:2" x14ac:dyDescent="0.2">
      <c r="A64015" s="253"/>
      <c r="B64015" s="254"/>
    </row>
    <row r="64016" spans="1:2" x14ac:dyDescent="0.2">
      <c r="A64016" s="253"/>
      <c r="B64016" s="254"/>
    </row>
    <row r="64017" spans="1:2" x14ac:dyDescent="0.2">
      <c r="A64017" s="253"/>
      <c r="B64017" s="254"/>
    </row>
    <row r="64018" spans="1:2" x14ac:dyDescent="0.2">
      <c r="A64018" s="253"/>
      <c r="B64018" s="254"/>
    </row>
    <row r="64019" spans="1:2" x14ac:dyDescent="0.2">
      <c r="A64019" s="253"/>
      <c r="B64019" s="254"/>
    </row>
    <row r="64020" spans="1:2" x14ac:dyDescent="0.2">
      <c r="A64020" s="253"/>
      <c r="B64020" s="254"/>
    </row>
    <row r="64021" spans="1:2" x14ac:dyDescent="0.2">
      <c r="A64021" s="253"/>
      <c r="B64021" s="254"/>
    </row>
    <row r="64022" spans="1:2" x14ac:dyDescent="0.2">
      <c r="A64022" s="253"/>
      <c r="B64022" s="254"/>
    </row>
    <row r="64023" spans="1:2" x14ac:dyDescent="0.2">
      <c r="A64023" s="253"/>
      <c r="B64023" s="254"/>
    </row>
    <row r="64024" spans="1:2" x14ac:dyDescent="0.2">
      <c r="A64024" s="253"/>
      <c r="B64024" s="254"/>
    </row>
    <row r="64025" spans="1:2" x14ac:dyDescent="0.2">
      <c r="A64025" s="253"/>
      <c r="B64025" s="254"/>
    </row>
    <row r="64026" spans="1:2" x14ac:dyDescent="0.2">
      <c r="A64026" s="253"/>
      <c r="B64026" s="254"/>
    </row>
    <row r="64027" spans="1:2" x14ac:dyDescent="0.2">
      <c r="A64027" s="253"/>
      <c r="B64027" s="254"/>
    </row>
    <row r="64028" spans="1:2" x14ac:dyDescent="0.2">
      <c r="A64028" s="253"/>
      <c r="B64028" s="254"/>
    </row>
    <row r="64029" spans="1:2" x14ac:dyDescent="0.2">
      <c r="A64029" s="253"/>
      <c r="B64029" s="254"/>
    </row>
    <row r="64030" spans="1:2" x14ac:dyDescent="0.2">
      <c r="A64030" s="253"/>
      <c r="B64030" s="254"/>
    </row>
    <row r="64031" spans="1:2" x14ac:dyDescent="0.2">
      <c r="A64031" s="253"/>
      <c r="B64031" s="254"/>
    </row>
    <row r="64032" spans="1:2" x14ac:dyDescent="0.2">
      <c r="A64032" s="253"/>
      <c r="B64032" s="254"/>
    </row>
    <row r="64033" spans="1:2" x14ac:dyDescent="0.2">
      <c r="A64033" s="253"/>
      <c r="B64033" s="254"/>
    </row>
    <row r="64034" spans="1:2" x14ac:dyDescent="0.2">
      <c r="A64034" s="253"/>
      <c r="B64034" s="254"/>
    </row>
    <row r="64035" spans="1:2" x14ac:dyDescent="0.2">
      <c r="A64035" s="253"/>
      <c r="B64035" s="254"/>
    </row>
    <row r="64036" spans="1:2" x14ac:dyDescent="0.2">
      <c r="A64036" s="253"/>
      <c r="B64036" s="254"/>
    </row>
    <row r="64037" spans="1:2" x14ac:dyDescent="0.2">
      <c r="A64037" s="253"/>
      <c r="B64037" s="254"/>
    </row>
    <row r="64038" spans="1:2" x14ac:dyDescent="0.2">
      <c r="A64038" s="253"/>
      <c r="B64038" s="254"/>
    </row>
    <row r="64039" spans="1:2" x14ac:dyDescent="0.2">
      <c r="A64039" s="253"/>
      <c r="B64039" s="254"/>
    </row>
    <row r="64040" spans="1:2" x14ac:dyDescent="0.2">
      <c r="A64040" s="253"/>
      <c r="B64040" s="254"/>
    </row>
    <row r="64041" spans="1:2" x14ac:dyDescent="0.2">
      <c r="A64041" s="253"/>
      <c r="B64041" s="254"/>
    </row>
    <row r="64042" spans="1:2" x14ac:dyDescent="0.2">
      <c r="A64042" s="253"/>
      <c r="B64042" s="254"/>
    </row>
    <row r="64043" spans="1:2" x14ac:dyDescent="0.2">
      <c r="A64043" s="253"/>
      <c r="B64043" s="254"/>
    </row>
    <row r="64044" spans="1:2" x14ac:dyDescent="0.2">
      <c r="A64044" s="253"/>
      <c r="B64044" s="254"/>
    </row>
    <row r="64045" spans="1:2" x14ac:dyDescent="0.2">
      <c r="A64045" s="253"/>
      <c r="B64045" s="254"/>
    </row>
    <row r="64046" spans="1:2" x14ac:dyDescent="0.2">
      <c r="A64046" s="253"/>
      <c r="B64046" s="254"/>
    </row>
    <row r="64047" spans="1:2" x14ac:dyDescent="0.2">
      <c r="A64047" s="253"/>
      <c r="B64047" s="254"/>
    </row>
    <row r="64048" spans="1:2" x14ac:dyDescent="0.2">
      <c r="A64048" s="253"/>
      <c r="B64048" s="254"/>
    </row>
    <row r="64049" spans="1:2" x14ac:dyDescent="0.2">
      <c r="A64049" s="253"/>
      <c r="B64049" s="254"/>
    </row>
    <row r="64050" spans="1:2" x14ac:dyDescent="0.2">
      <c r="A64050" s="253"/>
      <c r="B64050" s="254"/>
    </row>
    <row r="64051" spans="1:2" x14ac:dyDescent="0.2">
      <c r="A64051" s="253"/>
      <c r="B64051" s="254"/>
    </row>
    <row r="64052" spans="1:2" x14ac:dyDescent="0.2">
      <c r="A64052" s="253"/>
      <c r="B64052" s="254"/>
    </row>
    <row r="64053" spans="1:2" x14ac:dyDescent="0.2">
      <c r="A64053" s="253"/>
      <c r="B64053" s="254"/>
    </row>
    <row r="64054" spans="1:2" x14ac:dyDescent="0.2">
      <c r="A64054" s="253"/>
      <c r="B64054" s="254"/>
    </row>
    <row r="64055" spans="1:2" x14ac:dyDescent="0.2">
      <c r="A64055" s="253"/>
      <c r="B64055" s="254"/>
    </row>
    <row r="64056" spans="1:2" x14ac:dyDescent="0.2">
      <c r="A64056" s="253"/>
      <c r="B64056" s="254"/>
    </row>
    <row r="64057" spans="1:2" x14ac:dyDescent="0.2">
      <c r="A64057" s="253"/>
      <c r="B64057" s="254"/>
    </row>
    <row r="64058" spans="1:2" x14ac:dyDescent="0.2">
      <c r="A64058" s="253"/>
      <c r="B64058" s="254"/>
    </row>
    <row r="64059" spans="1:2" x14ac:dyDescent="0.2">
      <c r="A64059" s="253"/>
      <c r="B64059" s="254"/>
    </row>
    <row r="64060" spans="1:2" x14ac:dyDescent="0.2">
      <c r="A64060" s="253"/>
      <c r="B64060" s="254"/>
    </row>
    <row r="64061" spans="1:2" x14ac:dyDescent="0.2">
      <c r="A64061" s="253"/>
      <c r="B64061" s="254"/>
    </row>
    <row r="64062" spans="1:2" x14ac:dyDescent="0.2">
      <c r="A64062" s="253"/>
      <c r="B64062" s="254"/>
    </row>
    <row r="64063" spans="1:2" x14ac:dyDescent="0.2">
      <c r="A64063" s="253"/>
      <c r="B64063" s="254"/>
    </row>
    <row r="64064" spans="1:2" x14ac:dyDescent="0.2">
      <c r="A64064" s="253"/>
      <c r="B64064" s="254"/>
    </row>
    <row r="64065" spans="1:2" x14ac:dyDescent="0.2">
      <c r="A64065" s="253"/>
      <c r="B64065" s="254"/>
    </row>
    <row r="64066" spans="1:2" x14ac:dyDescent="0.2">
      <c r="A64066" s="253"/>
      <c r="B64066" s="254"/>
    </row>
    <row r="64067" spans="1:2" x14ac:dyDescent="0.2">
      <c r="A64067" s="253"/>
      <c r="B64067" s="254"/>
    </row>
    <row r="64068" spans="1:2" x14ac:dyDescent="0.2">
      <c r="A64068" s="253"/>
      <c r="B64068" s="254"/>
    </row>
    <row r="64069" spans="1:2" x14ac:dyDescent="0.2">
      <c r="A64069" s="253"/>
      <c r="B64069" s="254"/>
    </row>
    <row r="64070" spans="1:2" x14ac:dyDescent="0.2">
      <c r="A64070" s="253"/>
      <c r="B64070" s="254"/>
    </row>
    <row r="64071" spans="1:2" x14ac:dyDescent="0.2">
      <c r="A64071" s="253"/>
      <c r="B64071" s="254"/>
    </row>
    <row r="64072" spans="1:2" x14ac:dyDescent="0.2">
      <c r="A64072" s="253"/>
      <c r="B64072" s="254"/>
    </row>
    <row r="64073" spans="1:2" x14ac:dyDescent="0.2">
      <c r="A64073" s="253"/>
      <c r="B64073" s="254"/>
    </row>
    <row r="64074" spans="1:2" x14ac:dyDescent="0.2">
      <c r="A64074" s="253"/>
      <c r="B64074" s="254"/>
    </row>
    <row r="64075" spans="1:2" x14ac:dyDescent="0.2">
      <c r="A64075" s="253"/>
      <c r="B64075" s="254"/>
    </row>
    <row r="64076" spans="1:2" x14ac:dyDescent="0.2">
      <c r="A64076" s="253"/>
      <c r="B64076" s="254"/>
    </row>
    <row r="64077" spans="1:2" x14ac:dyDescent="0.2">
      <c r="A64077" s="253"/>
      <c r="B64077" s="254"/>
    </row>
    <row r="64078" spans="1:2" x14ac:dyDescent="0.2">
      <c r="A64078" s="253"/>
      <c r="B64078" s="254"/>
    </row>
    <row r="64079" spans="1:2" x14ac:dyDescent="0.2">
      <c r="A64079" s="253"/>
      <c r="B64079" s="254"/>
    </row>
    <row r="64080" spans="1:2" x14ac:dyDescent="0.2">
      <c r="A64080" s="253"/>
      <c r="B64080" s="254"/>
    </row>
    <row r="64081" spans="1:2" x14ac:dyDescent="0.2">
      <c r="A64081" s="253"/>
      <c r="B64081" s="254"/>
    </row>
    <row r="64082" spans="1:2" x14ac:dyDescent="0.2">
      <c r="A64082" s="253"/>
      <c r="B64082" s="254"/>
    </row>
    <row r="64083" spans="1:2" x14ac:dyDescent="0.2">
      <c r="A64083" s="253"/>
      <c r="B64083" s="254"/>
    </row>
    <row r="64084" spans="1:2" x14ac:dyDescent="0.2">
      <c r="A64084" s="253"/>
      <c r="B64084" s="254"/>
    </row>
    <row r="64085" spans="1:2" x14ac:dyDescent="0.2">
      <c r="A64085" s="253"/>
      <c r="B64085" s="254"/>
    </row>
    <row r="64086" spans="1:2" x14ac:dyDescent="0.2">
      <c r="A64086" s="253"/>
      <c r="B64086" s="254"/>
    </row>
    <row r="64087" spans="1:2" x14ac:dyDescent="0.2">
      <c r="A64087" s="253"/>
      <c r="B64087" s="254"/>
    </row>
    <row r="64088" spans="1:2" x14ac:dyDescent="0.2">
      <c r="A64088" s="253"/>
      <c r="B64088" s="254"/>
    </row>
    <row r="64089" spans="1:2" x14ac:dyDescent="0.2">
      <c r="A64089" s="253"/>
      <c r="B64089" s="254"/>
    </row>
    <row r="64090" spans="1:2" x14ac:dyDescent="0.2">
      <c r="A64090" s="253"/>
      <c r="B64090" s="254"/>
    </row>
    <row r="64091" spans="1:2" x14ac:dyDescent="0.2">
      <c r="A64091" s="253"/>
      <c r="B64091" s="254"/>
    </row>
    <row r="64092" spans="1:2" x14ac:dyDescent="0.2">
      <c r="A64092" s="253"/>
      <c r="B64092" s="254"/>
    </row>
    <row r="64093" spans="1:2" x14ac:dyDescent="0.2">
      <c r="A64093" s="253"/>
      <c r="B64093" s="254"/>
    </row>
    <row r="64094" spans="1:2" x14ac:dyDescent="0.2">
      <c r="A64094" s="253"/>
      <c r="B64094" s="254"/>
    </row>
    <row r="64095" spans="1:2" x14ac:dyDescent="0.2">
      <c r="A64095" s="253"/>
      <c r="B64095" s="254"/>
    </row>
    <row r="64096" spans="1:2" x14ac:dyDescent="0.2">
      <c r="A64096" s="253"/>
      <c r="B64096" s="254"/>
    </row>
    <row r="64097" spans="1:2" x14ac:dyDescent="0.2">
      <c r="A64097" s="253"/>
      <c r="B64097" s="254"/>
    </row>
    <row r="64098" spans="1:2" x14ac:dyDescent="0.2">
      <c r="A64098" s="253"/>
      <c r="B64098" s="254"/>
    </row>
    <row r="64099" spans="1:2" x14ac:dyDescent="0.2">
      <c r="A64099" s="253"/>
      <c r="B64099" s="254"/>
    </row>
    <row r="64100" spans="1:2" x14ac:dyDescent="0.2">
      <c r="A64100" s="253"/>
      <c r="B64100" s="254"/>
    </row>
    <row r="64101" spans="1:2" x14ac:dyDescent="0.2">
      <c r="A64101" s="253"/>
      <c r="B64101" s="254"/>
    </row>
    <row r="64102" spans="1:2" x14ac:dyDescent="0.2">
      <c r="A64102" s="253"/>
      <c r="B64102" s="254"/>
    </row>
    <row r="64103" spans="1:2" x14ac:dyDescent="0.2">
      <c r="A64103" s="253"/>
      <c r="B64103" s="254"/>
    </row>
    <row r="64104" spans="1:2" x14ac:dyDescent="0.2">
      <c r="A64104" s="253"/>
      <c r="B64104" s="254"/>
    </row>
    <row r="64105" spans="1:2" x14ac:dyDescent="0.2">
      <c r="A64105" s="253"/>
      <c r="B64105" s="254"/>
    </row>
    <row r="64106" spans="1:2" x14ac:dyDescent="0.2">
      <c r="A64106" s="253"/>
      <c r="B64106" s="254"/>
    </row>
    <row r="64107" spans="1:2" x14ac:dyDescent="0.2">
      <c r="A64107" s="253"/>
      <c r="B64107" s="254"/>
    </row>
    <row r="64108" spans="1:2" x14ac:dyDescent="0.2">
      <c r="A64108" s="253"/>
      <c r="B64108" s="254"/>
    </row>
    <row r="64109" spans="1:2" x14ac:dyDescent="0.2">
      <c r="A64109" s="253"/>
      <c r="B64109" s="254"/>
    </row>
    <row r="64110" spans="1:2" x14ac:dyDescent="0.2">
      <c r="A64110" s="253"/>
      <c r="B64110" s="254"/>
    </row>
    <row r="64111" spans="1:2" x14ac:dyDescent="0.2">
      <c r="A64111" s="253"/>
      <c r="B64111" s="254"/>
    </row>
    <row r="64112" spans="1:2" x14ac:dyDescent="0.2">
      <c r="A64112" s="253"/>
      <c r="B64112" s="254"/>
    </row>
    <row r="64113" spans="1:2" x14ac:dyDescent="0.2">
      <c r="A64113" s="253"/>
      <c r="B64113" s="254"/>
    </row>
    <row r="64114" spans="1:2" x14ac:dyDescent="0.2">
      <c r="A64114" s="253"/>
      <c r="B64114" s="254"/>
    </row>
    <row r="64115" spans="1:2" x14ac:dyDescent="0.2">
      <c r="A64115" s="253"/>
      <c r="B64115" s="254"/>
    </row>
    <row r="64116" spans="1:2" x14ac:dyDescent="0.2">
      <c r="A64116" s="253"/>
      <c r="B64116" s="254"/>
    </row>
    <row r="64117" spans="1:2" x14ac:dyDescent="0.2">
      <c r="A64117" s="253"/>
      <c r="B64117" s="254"/>
    </row>
    <row r="64118" spans="1:2" x14ac:dyDescent="0.2">
      <c r="A64118" s="253"/>
      <c r="B64118" s="254"/>
    </row>
    <row r="64119" spans="1:2" x14ac:dyDescent="0.2">
      <c r="A64119" s="253"/>
      <c r="B64119" s="254"/>
    </row>
    <row r="64120" spans="1:2" x14ac:dyDescent="0.2">
      <c r="A64120" s="253"/>
      <c r="B64120" s="254"/>
    </row>
    <row r="64121" spans="1:2" x14ac:dyDescent="0.2">
      <c r="A64121" s="253"/>
      <c r="B64121" s="254"/>
    </row>
    <row r="64122" spans="1:2" x14ac:dyDescent="0.2">
      <c r="A64122" s="253"/>
      <c r="B64122" s="254"/>
    </row>
    <row r="64123" spans="1:2" x14ac:dyDescent="0.2">
      <c r="A64123" s="253"/>
      <c r="B64123" s="254"/>
    </row>
    <row r="64124" spans="1:2" x14ac:dyDescent="0.2">
      <c r="A64124" s="253"/>
      <c r="B64124" s="254"/>
    </row>
    <row r="64125" spans="1:2" x14ac:dyDescent="0.2">
      <c r="A64125" s="253"/>
      <c r="B64125" s="254"/>
    </row>
    <row r="64126" spans="1:2" x14ac:dyDescent="0.2">
      <c r="A64126" s="253"/>
      <c r="B64126" s="254"/>
    </row>
    <row r="64127" spans="1:2" x14ac:dyDescent="0.2">
      <c r="A64127" s="253"/>
      <c r="B64127" s="254"/>
    </row>
    <row r="64128" spans="1:2" x14ac:dyDescent="0.2">
      <c r="A64128" s="253"/>
      <c r="B64128" s="254"/>
    </row>
    <row r="64129" spans="1:2" x14ac:dyDescent="0.2">
      <c r="A64129" s="253"/>
      <c r="B64129" s="254"/>
    </row>
    <row r="64130" spans="1:2" x14ac:dyDescent="0.2">
      <c r="A64130" s="253"/>
      <c r="B64130" s="254"/>
    </row>
    <row r="64131" spans="1:2" x14ac:dyDescent="0.2">
      <c r="A64131" s="253"/>
      <c r="B64131" s="254"/>
    </row>
    <row r="64132" spans="1:2" x14ac:dyDescent="0.2">
      <c r="A64132" s="253"/>
      <c r="B64132" s="254"/>
    </row>
    <row r="64133" spans="1:2" x14ac:dyDescent="0.2">
      <c r="A64133" s="253"/>
      <c r="B64133" s="254"/>
    </row>
    <row r="64134" spans="1:2" x14ac:dyDescent="0.2">
      <c r="A64134" s="253"/>
      <c r="B64134" s="254"/>
    </row>
    <row r="64135" spans="1:2" x14ac:dyDescent="0.2">
      <c r="A64135" s="253"/>
      <c r="B64135" s="254"/>
    </row>
    <row r="64136" spans="1:2" x14ac:dyDescent="0.2">
      <c r="A64136" s="253"/>
      <c r="B64136" s="254"/>
    </row>
    <row r="64137" spans="1:2" x14ac:dyDescent="0.2">
      <c r="A64137" s="253"/>
      <c r="B64137" s="254"/>
    </row>
    <row r="64138" spans="1:2" x14ac:dyDescent="0.2">
      <c r="A64138" s="253"/>
      <c r="B64138" s="254"/>
    </row>
    <row r="64139" spans="1:2" x14ac:dyDescent="0.2">
      <c r="A64139" s="253"/>
      <c r="B64139" s="254"/>
    </row>
    <row r="64140" spans="1:2" x14ac:dyDescent="0.2">
      <c r="A64140" s="253"/>
      <c r="B64140" s="254"/>
    </row>
    <row r="64141" spans="1:2" x14ac:dyDescent="0.2">
      <c r="A64141" s="253"/>
      <c r="B64141" s="254"/>
    </row>
    <row r="64142" spans="1:2" x14ac:dyDescent="0.2">
      <c r="A64142" s="253"/>
      <c r="B64142" s="254"/>
    </row>
    <row r="64143" spans="1:2" x14ac:dyDescent="0.2">
      <c r="A64143" s="253"/>
      <c r="B64143" s="254"/>
    </row>
    <row r="64144" spans="1:2" x14ac:dyDescent="0.2">
      <c r="A64144" s="253"/>
      <c r="B64144" s="254"/>
    </row>
    <row r="64145" spans="1:2" x14ac:dyDescent="0.2">
      <c r="A64145" s="253"/>
      <c r="B64145" s="254"/>
    </row>
    <row r="64146" spans="1:2" x14ac:dyDescent="0.2">
      <c r="A64146" s="253"/>
      <c r="B64146" s="254"/>
    </row>
    <row r="64147" spans="1:2" x14ac:dyDescent="0.2">
      <c r="A64147" s="253"/>
      <c r="B64147" s="254"/>
    </row>
    <row r="64148" spans="1:2" x14ac:dyDescent="0.2">
      <c r="A64148" s="253"/>
      <c r="B64148" s="254"/>
    </row>
    <row r="64149" spans="1:2" x14ac:dyDescent="0.2">
      <c r="A64149" s="253"/>
      <c r="B64149" s="254"/>
    </row>
    <row r="64150" spans="1:2" x14ac:dyDescent="0.2">
      <c r="A64150" s="253"/>
      <c r="B64150" s="254"/>
    </row>
    <row r="64151" spans="1:2" x14ac:dyDescent="0.2">
      <c r="A64151" s="253"/>
      <c r="B64151" s="254"/>
    </row>
    <row r="64152" spans="1:2" x14ac:dyDescent="0.2">
      <c r="A64152" s="253"/>
      <c r="B64152" s="254"/>
    </row>
    <row r="64153" spans="1:2" x14ac:dyDescent="0.2">
      <c r="A64153" s="253"/>
      <c r="B64153" s="254"/>
    </row>
    <row r="64154" spans="1:2" x14ac:dyDescent="0.2">
      <c r="A64154" s="253"/>
      <c r="B64154" s="254"/>
    </row>
    <row r="64155" spans="1:2" x14ac:dyDescent="0.2">
      <c r="A64155" s="253"/>
      <c r="B64155" s="254"/>
    </row>
    <row r="64156" spans="1:2" x14ac:dyDescent="0.2">
      <c r="A64156" s="253"/>
      <c r="B64156" s="254"/>
    </row>
    <row r="64157" spans="1:2" x14ac:dyDescent="0.2">
      <c r="A64157" s="253"/>
      <c r="B64157" s="254"/>
    </row>
    <row r="64158" spans="1:2" x14ac:dyDescent="0.2">
      <c r="A64158" s="253"/>
      <c r="B64158" s="254"/>
    </row>
    <row r="64159" spans="1:2" x14ac:dyDescent="0.2">
      <c r="A64159" s="253"/>
      <c r="B64159" s="254"/>
    </row>
    <row r="64160" spans="1:2" x14ac:dyDescent="0.2">
      <c r="A64160" s="253"/>
      <c r="B64160" s="254"/>
    </row>
    <row r="64161" spans="1:2" x14ac:dyDescent="0.2">
      <c r="A64161" s="253"/>
      <c r="B64161" s="254"/>
    </row>
    <row r="64162" spans="1:2" x14ac:dyDescent="0.2">
      <c r="A64162" s="253"/>
      <c r="B64162" s="254"/>
    </row>
    <row r="64163" spans="1:2" x14ac:dyDescent="0.2">
      <c r="A64163" s="253"/>
      <c r="B64163" s="254"/>
    </row>
    <row r="64164" spans="1:2" x14ac:dyDescent="0.2">
      <c r="A64164" s="253"/>
      <c r="B64164" s="254"/>
    </row>
    <row r="64165" spans="1:2" x14ac:dyDescent="0.2">
      <c r="A64165" s="253"/>
      <c r="B64165" s="254"/>
    </row>
    <row r="64166" spans="1:2" x14ac:dyDescent="0.2">
      <c r="A64166" s="253"/>
      <c r="B64166" s="254"/>
    </row>
    <row r="64167" spans="1:2" x14ac:dyDescent="0.2">
      <c r="A64167" s="253"/>
      <c r="B64167" s="254"/>
    </row>
    <row r="64168" spans="1:2" x14ac:dyDescent="0.2">
      <c r="A64168" s="253"/>
      <c r="B64168" s="254"/>
    </row>
    <row r="64169" spans="1:2" x14ac:dyDescent="0.2">
      <c r="A64169" s="253"/>
      <c r="B64169" s="254"/>
    </row>
    <row r="64170" spans="1:2" x14ac:dyDescent="0.2">
      <c r="A64170" s="253"/>
      <c r="B64170" s="254"/>
    </row>
    <row r="64171" spans="1:2" x14ac:dyDescent="0.2">
      <c r="A64171" s="253"/>
      <c r="B64171" s="254"/>
    </row>
    <row r="64172" spans="1:2" x14ac:dyDescent="0.2">
      <c r="A64172" s="253"/>
      <c r="B64172" s="254"/>
    </row>
    <row r="64173" spans="1:2" x14ac:dyDescent="0.2">
      <c r="A64173" s="253"/>
      <c r="B64173" s="254"/>
    </row>
    <row r="64174" spans="1:2" x14ac:dyDescent="0.2">
      <c r="A64174" s="253"/>
      <c r="B64174" s="254"/>
    </row>
    <row r="64175" spans="1:2" x14ac:dyDescent="0.2">
      <c r="A64175" s="253"/>
      <c r="B64175" s="254"/>
    </row>
    <row r="64176" spans="1:2" x14ac:dyDescent="0.2">
      <c r="A64176" s="253"/>
      <c r="B64176" s="254"/>
    </row>
    <row r="64177" spans="1:2" x14ac:dyDescent="0.2">
      <c r="A64177" s="253"/>
      <c r="B64177" s="254"/>
    </row>
    <row r="64178" spans="1:2" x14ac:dyDescent="0.2">
      <c r="A64178" s="253"/>
      <c r="B64178" s="254"/>
    </row>
    <row r="64179" spans="1:2" x14ac:dyDescent="0.2">
      <c r="A64179" s="253"/>
      <c r="B64179" s="254"/>
    </row>
    <row r="64180" spans="1:2" x14ac:dyDescent="0.2">
      <c r="A64180" s="253"/>
      <c r="B64180" s="254"/>
    </row>
    <row r="64181" spans="1:2" x14ac:dyDescent="0.2">
      <c r="A64181" s="253"/>
      <c r="B64181" s="254"/>
    </row>
    <row r="64182" spans="1:2" x14ac:dyDescent="0.2">
      <c r="A64182" s="253"/>
      <c r="B64182" s="254"/>
    </row>
    <row r="64183" spans="1:2" x14ac:dyDescent="0.2">
      <c r="A64183" s="253"/>
      <c r="B64183" s="254"/>
    </row>
    <row r="64184" spans="1:2" x14ac:dyDescent="0.2">
      <c r="A64184" s="253"/>
      <c r="B64184" s="254"/>
    </row>
    <row r="64185" spans="1:2" x14ac:dyDescent="0.2">
      <c r="A64185" s="253"/>
      <c r="B64185" s="254"/>
    </row>
    <row r="64186" spans="1:2" x14ac:dyDescent="0.2">
      <c r="A64186" s="253"/>
      <c r="B64186" s="254"/>
    </row>
    <row r="64187" spans="1:2" x14ac:dyDescent="0.2">
      <c r="A64187" s="253"/>
      <c r="B64187" s="254"/>
    </row>
    <row r="64188" spans="1:2" x14ac:dyDescent="0.2">
      <c r="A64188" s="253"/>
      <c r="B64188" s="254"/>
    </row>
    <row r="64189" spans="1:2" x14ac:dyDescent="0.2">
      <c r="A64189" s="253"/>
      <c r="B64189" s="254"/>
    </row>
    <row r="64190" spans="1:2" x14ac:dyDescent="0.2">
      <c r="A64190" s="253"/>
      <c r="B64190" s="254"/>
    </row>
    <row r="64191" spans="1:2" x14ac:dyDescent="0.2">
      <c r="A64191" s="253"/>
      <c r="B64191" s="254"/>
    </row>
    <row r="64192" spans="1:2" x14ac:dyDescent="0.2">
      <c r="A64192" s="253"/>
      <c r="B64192" s="254"/>
    </row>
    <row r="64193" spans="1:2" x14ac:dyDescent="0.2">
      <c r="A64193" s="253"/>
      <c r="B64193" s="254"/>
    </row>
    <row r="64194" spans="1:2" x14ac:dyDescent="0.2">
      <c r="A64194" s="253"/>
      <c r="B64194" s="254"/>
    </row>
    <row r="64195" spans="1:2" x14ac:dyDescent="0.2">
      <c r="A64195" s="253"/>
      <c r="B64195" s="254"/>
    </row>
    <row r="64196" spans="1:2" x14ac:dyDescent="0.2">
      <c r="A64196" s="253"/>
      <c r="B64196" s="254"/>
    </row>
    <row r="64197" spans="1:2" x14ac:dyDescent="0.2">
      <c r="A64197" s="253"/>
      <c r="B64197" s="254"/>
    </row>
    <row r="64198" spans="1:2" x14ac:dyDescent="0.2">
      <c r="A64198" s="253"/>
      <c r="B64198" s="254"/>
    </row>
    <row r="64199" spans="1:2" x14ac:dyDescent="0.2">
      <c r="A64199" s="253"/>
      <c r="B64199" s="254"/>
    </row>
    <row r="64200" spans="1:2" x14ac:dyDescent="0.2">
      <c r="A64200" s="253"/>
      <c r="B64200" s="254"/>
    </row>
    <row r="64201" spans="1:2" x14ac:dyDescent="0.2">
      <c r="A64201" s="253"/>
      <c r="B64201" s="254"/>
    </row>
    <row r="64202" spans="1:2" x14ac:dyDescent="0.2">
      <c r="A64202" s="253"/>
      <c r="B64202" s="254"/>
    </row>
    <row r="64203" spans="1:2" x14ac:dyDescent="0.2">
      <c r="A64203" s="253"/>
      <c r="B64203" s="254"/>
    </row>
    <row r="64204" spans="1:2" x14ac:dyDescent="0.2">
      <c r="A64204" s="253"/>
      <c r="B64204" s="254"/>
    </row>
    <row r="64205" spans="1:2" x14ac:dyDescent="0.2">
      <c r="A64205" s="253"/>
      <c r="B64205" s="254"/>
    </row>
    <row r="64206" spans="1:2" x14ac:dyDescent="0.2">
      <c r="A64206" s="253"/>
      <c r="B64206" s="254"/>
    </row>
    <row r="64207" spans="1:2" x14ac:dyDescent="0.2">
      <c r="A64207" s="253"/>
      <c r="B64207" s="254"/>
    </row>
    <row r="64208" spans="1:2" x14ac:dyDescent="0.2">
      <c r="A64208" s="253"/>
      <c r="B64208" s="254"/>
    </row>
    <row r="64209" spans="1:2" x14ac:dyDescent="0.2">
      <c r="A64209" s="253"/>
      <c r="B64209" s="254"/>
    </row>
    <row r="64210" spans="1:2" x14ac:dyDescent="0.2">
      <c r="A64210" s="253"/>
      <c r="B64210" s="254"/>
    </row>
    <row r="64211" spans="1:2" x14ac:dyDescent="0.2">
      <c r="A64211" s="253"/>
      <c r="B64211" s="254"/>
    </row>
    <row r="64212" spans="1:2" x14ac:dyDescent="0.2">
      <c r="A64212" s="253"/>
      <c r="B64212" s="254"/>
    </row>
    <row r="64213" spans="1:2" x14ac:dyDescent="0.2">
      <c r="A64213" s="253"/>
      <c r="B64213" s="254"/>
    </row>
    <row r="64214" spans="1:2" x14ac:dyDescent="0.2">
      <c r="A64214" s="253"/>
      <c r="B64214" s="254"/>
    </row>
    <row r="64215" spans="1:2" x14ac:dyDescent="0.2">
      <c r="A64215" s="253"/>
      <c r="B64215" s="254"/>
    </row>
    <row r="64216" spans="1:2" x14ac:dyDescent="0.2">
      <c r="A64216" s="253"/>
      <c r="B64216" s="254"/>
    </row>
    <row r="64217" spans="1:2" x14ac:dyDescent="0.2">
      <c r="A64217" s="253"/>
      <c r="B64217" s="254"/>
    </row>
    <row r="64218" spans="1:2" x14ac:dyDescent="0.2">
      <c r="A64218" s="253"/>
      <c r="B64218" s="254"/>
    </row>
    <row r="64219" spans="1:2" x14ac:dyDescent="0.2">
      <c r="A64219" s="253"/>
      <c r="B64219" s="254"/>
    </row>
    <row r="64220" spans="1:2" x14ac:dyDescent="0.2">
      <c r="A64220" s="253"/>
      <c r="B64220" s="254"/>
    </row>
    <row r="64221" spans="1:2" x14ac:dyDescent="0.2">
      <c r="A64221" s="253"/>
      <c r="B64221" s="254"/>
    </row>
    <row r="64222" spans="1:2" x14ac:dyDescent="0.2">
      <c r="A64222" s="253"/>
      <c r="B64222" s="254"/>
    </row>
    <row r="64223" spans="1:2" x14ac:dyDescent="0.2">
      <c r="A64223" s="253"/>
      <c r="B64223" s="254"/>
    </row>
    <row r="64224" spans="1:2" x14ac:dyDescent="0.2">
      <c r="A64224" s="253"/>
      <c r="B64224" s="254"/>
    </row>
    <row r="64225" spans="1:2" x14ac:dyDescent="0.2">
      <c r="A64225" s="253"/>
      <c r="B64225" s="254"/>
    </row>
    <row r="64226" spans="1:2" x14ac:dyDescent="0.2">
      <c r="A64226" s="253"/>
      <c r="B64226" s="254"/>
    </row>
    <row r="64227" spans="1:2" x14ac:dyDescent="0.2">
      <c r="A64227" s="253"/>
      <c r="B64227" s="254"/>
    </row>
    <row r="64228" spans="1:2" x14ac:dyDescent="0.2">
      <c r="A64228" s="253"/>
      <c r="B64228" s="254"/>
    </row>
    <row r="64229" spans="1:2" x14ac:dyDescent="0.2">
      <c r="A64229" s="253"/>
      <c r="B64229" s="254"/>
    </row>
    <row r="64230" spans="1:2" x14ac:dyDescent="0.2">
      <c r="A64230" s="253"/>
      <c r="B64230" s="254"/>
    </row>
    <row r="64231" spans="1:2" x14ac:dyDescent="0.2">
      <c r="A64231" s="253"/>
      <c r="B64231" s="254"/>
    </row>
    <row r="64232" spans="1:2" x14ac:dyDescent="0.2">
      <c r="A64232" s="253"/>
      <c r="B64232" s="254"/>
    </row>
    <row r="64233" spans="1:2" x14ac:dyDescent="0.2">
      <c r="A64233" s="253"/>
      <c r="B64233" s="254"/>
    </row>
    <row r="64234" spans="1:2" x14ac:dyDescent="0.2">
      <c r="A64234" s="253"/>
      <c r="B64234" s="254"/>
    </row>
    <row r="64235" spans="1:2" x14ac:dyDescent="0.2">
      <c r="A64235" s="253"/>
      <c r="B64235" s="254"/>
    </row>
    <row r="64236" spans="1:2" x14ac:dyDescent="0.2">
      <c r="A64236" s="253"/>
      <c r="B64236" s="254"/>
    </row>
    <row r="64237" spans="1:2" x14ac:dyDescent="0.2">
      <c r="A64237" s="253"/>
      <c r="B64237" s="254"/>
    </row>
    <row r="64238" spans="1:2" x14ac:dyDescent="0.2">
      <c r="A64238" s="253"/>
      <c r="B64238" s="254"/>
    </row>
    <row r="64239" spans="1:2" x14ac:dyDescent="0.2">
      <c r="A64239" s="253"/>
      <c r="B64239" s="254"/>
    </row>
    <row r="64240" spans="1:2" x14ac:dyDescent="0.2">
      <c r="A64240" s="253"/>
      <c r="B64240" s="254"/>
    </row>
    <row r="64241" spans="1:2" x14ac:dyDescent="0.2">
      <c r="A64241" s="253"/>
      <c r="B64241" s="254"/>
    </row>
    <row r="64242" spans="1:2" x14ac:dyDescent="0.2">
      <c r="A64242" s="253"/>
      <c r="B64242" s="254"/>
    </row>
    <row r="64243" spans="1:2" x14ac:dyDescent="0.2">
      <c r="A64243" s="253"/>
      <c r="B64243" s="254"/>
    </row>
    <row r="64244" spans="1:2" x14ac:dyDescent="0.2">
      <c r="A64244" s="253"/>
      <c r="B64244" s="254"/>
    </row>
    <row r="64245" spans="1:2" x14ac:dyDescent="0.2">
      <c r="A64245" s="253"/>
      <c r="B64245" s="254"/>
    </row>
    <row r="64246" spans="1:2" x14ac:dyDescent="0.2">
      <c r="A64246" s="253"/>
      <c r="B64246" s="254"/>
    </row>
    <row r="64247" spans="1:2" x14ac:dyDescent="0.2">
      <c r="A64247" s="253"/>
      <c r="B64247" s="254"/>
    </row>
    <row r="64248" spans="1:2" x14ac:dyDescent="0.2">
      <c r="A64248" s="253"/>
      <c r="B64248" s="254"/>
    </row>
    <row r="64249" spans="1:2" x14ac:dyDescent="0.2">
      <c r="A64249" s="253"/>
      <c r="B64249" s="254"/>
    </row>
    <row r="64250" spans="1:2" x14ac:dyDescent="0.2">
      <c r="A64250" s="253"/>
      <c r="B64250" s="254"/>
    </row>
    <row r="64251" spans="1:2" x14ac:dyDescent="0.2">
      <c r="A64251" s="253"/>
      <c r="B64251" s="254"/>
    </row>
    <row r="64252" spans="1:2" x14ac:dyDescent="0.2">
      <c r="A64252" s="253"/>
      <c r="B64252" s="254"/>
    </row>
    <row r="64253" spans="1:2" x14ac:dyDescent="0.2">
      <c r="A64253" s="253"/>
      <c r="B64253" s="254"/>
    </row>
    <row r="64254" spans="1:2" x14ac:dyDescent="0.2">
      <c r="A64254" s="253"/>
      <c r="B64254" s="254"/>
    </row>
    <row r="64255" spans="1:2" x14ac:dyDescent="0.2">
      <c r="A64255" s="253"/>
      <c r="B64255" s="254"/>
    </row>
    <row r="64256" spans="1:2" x14ac:dyDescent="0.2">
      <c r="A64256" s="253"/>
      <c r="B64256" s="254"/>
    </row>
    <row r="64257" spans="1:2" x14ac:dyDescent="0.2">
      <c r="A64257" s="253"/>
      <c r="B64257" s="254"/>
    </row>
    <row r="64258" spans="1:2" x14ac:dyDescent="0.2">
      <c r="A64258" s="253"/>
      <c r="B64258" s="254"/>
    </row>
    <row r="64259" spans="1:2" x14ac:dyDescent="0.2">
      <c r="A64259" s="253"/>
      <c r="B64259" s="254"/>
    </row>
    <row r="64260" spans="1:2" x14ac:dyDescent="0.2">
      <c r="A64260" s="253"/>
      <c r="B64260" s="254"/>
    </row>
    <row r="64261" spans="1:2" x14ac:dyDescent="0.2">
      <c r="A64261" s="253"/>
      <c r="B64261" s="254"/>
    </row>
    <row r="64262" spans="1:2" x14ac:dyDescent="0.2">
      <c r="A64262" s="253"/>
      <c r="B64262" s="254"/>
    </row>
    <row r="64263" spans="1:2" x14ac:dyDescent="0.2">
      <c r="A64263" s="253"/>
      <c r="B64263" s="254"/>
    </row>
    <row r="64264" spans="1:2" x14ac:dyDescent="0.2">
      <c r="A64264" s="253"/>
      <c r="B64264" s="254"/>
    </row>
    <row r="64265" spans="1:2" x14ac:dyDescent="0.2">
      <c r="A64265" s="253"/>
      <c r="B64265" s="254"/>
    </row>
    <row r="64266" spans="1:2" x14ac:dyDescent="0.2">
      <c r="A64266" s="253"/>
      <c r="B64266" s="254"/>
    </row>
    <row r="64267" spans="1:2" x14ac:dyDescent="0.2">
      <c r="A64267" s="253"/>
      <c r="B64267" s="254"/>
    </row>
    <row r="64268" spans="1:2" x14ac:dyDescent="0.2">
      <c r="A64268" s="253"/>
      <c r="B64268" s="254"/>
    </row>
    <row r="64269" spans="1:2" x14ac:dyDescent="0.2">
      <c r="A64269" s="253"/>
      <c r="B64269" s="254"/>
    </row>
    <row r="64270" spans="1:2" x14ac:dyDescent="0.2">
      <c r="A64270" s="253"/>
      <c r="B64270" s="254"/>
    </row>
    <row r="64271" spans="1:2" x14ac:dyDescent="0.2">
      <c r="A64271" s="253"/>
      <c r="B64271" s="254"/>
    </row>
    <row r="64272" spans="1:2" x14ac:dyDescent="0.2">
      <c r="A64272" s="253"/>
      <c r="B64272" s="254"/>
    </row>
    <row r="64273" spans="1:2" x14ac:dyDescent="0.2">
      <c r="A64273" s="253"/>
      <c r="B64273" s="254"/>
    </row>
    <row r="64274" spans="1:2" x14ac:dyDescent="0.2">
      <c r="A64274" s="253"/>
      <c r="B64274" s="254"/>
    </row>
    <row r="64275" spans="1:2" x14ac:dyDescent="0.2">
      <c r="A64275" s="253"/>
      <c r="B64275" s="254"/>
    </row>
    <row r="64276" spans="1:2" x14ac:dyDescent="0.2">
      <c r="A64276" s="253"/>
      <c r="B64276" s="254"/>
    </row>
    <row r="64277" spans="1:2" x14ac:dyDescent="0.2">
      <c r="A64277" s="253"/>
      <c r="B64277" s="254"/>
    </row>
    <row r="64278" spans="1:2" x14ac:dyDescent="0.2">
      <c r="A64278" s="253"/>
      <c r="B64278" s="254"/>
    </row>
    <row r="64279" spans="1:2" x14ac:dyDescent="0.2">
      <c r="A64279" s="253"/>
      <c r="B64279" s="254"/>
    </row>
    <row r="64280" spans="1:2" x14ac:dyDescent="0.2">
      <c r="A64280" s="253"/>
      <c r="B64280" s="254"/>
    </row>
    <row r="64281" spans="1:2" x14ac:dyDescent="0.2">
      <c r="A64281" s="253"/>
      <c r="B64281" s="254"/>
    </row>
    <row r="64282" spans="1:2" x14ac:dyDescent="0.2">
      <c r="A64282" s="253"/>
      <c r="B64282" s="254"/>
    </row>
    <row r="64283" spans="1:2" x14ac:dyDescent="0.2">
      <c r="A64283" s="253"/>
      <c r="B64283" s="254"/>
    </row>
    <row r="64284" spans="1:2" x14ac:dyDescent="0.2">
      <c r="A64284" s="253"/>
      <c r="B64284" s="254"/>
    </row>
    <row r="64285" spans="1:2" x14ac:dyDescent="0.2">
      <c r="A64285" s="253"/>
      <c r="B64285" s="254"/>
    </row>
    <row r="64286" spans="1:2" x14ac:dyDescent="0.2">
      <c r="A64286" s="253"/>
      <c r="B64286" s="254"/>
    </row>
    <row r="64287" spans="1:2" x14ac:dyDescent="0.2">
      <c r="A64287" s="253"/>
      <c r="B64287" s="254"/>
    </row>
    <row r="64288" spans="1:2" x14ac:dyDescent="0.2">
      <c r="A64288" s="253"/>
      <c r="B64288" s="254"/>
    </row>
    <row r="64289" spans="1:2" x14ac:dyDescent="0.2">
      <c r="A64289" s="253"/>
      <c r="B64289" s="254"/>
    </row>
    <row r="64290" spans="1:2" x14ac:dyDescent="0.2">
      <c r="A64290" s="253"/>
      <c r="B64290" s="254"/>
    </row>
    <row r="64291" spans="1:2" x14ac:dyDescent="0.2">
      <c r="A64291" s="253"/>
      <c r="B64291" s="254"/>
    </row>
    <row r="64292" spans="1:2" x14ac:dyDescent="0.2">
      <c r="A64292" s="253"/>
      <c r="B64292" s="254"/>
    </row>
    <row r="64293" spans="1:2" x14ac:dyDescent="0.2">
      <c r="A64293" s="253"/>
      <c r="B64293" s="254"/>
    </row>
    <row r="64294" spans="1:2" x14ac:dyDescent="0.2">
      <c r="A64294" s="253"/>
      <c r="B64294" s="254"/>
    </row>
    <row r="64295" spans="1:2" x14ac:dyDescent="0.2">
      <c r="A64295" s="253"/>
      <c r="B64295" s="254"/>
    </row>
    <row r="64296" spans="1:2" x14ac:dyDescent="0.2">
      <c r="A64296" s="253"/>
      <c r="B64296" s="254"/>
    </row>
    <row r="64297" spans="1:2" x14ac:dyDescent="0.2">
      <c r="A64297" s="253"/>
      <c r="B64297" s="254"/>
    </row>
    <row r="64298" spans="1:2" x14ac:dyDescent="0.2">
      <c r="A64298" s="253"/>
      <c r="B64298" s="254"/>
    </row>
    <row r="64299" spans="1:2" x14ac:dyDescent="0.2">
      <c r="A64299" s="253"/>
      <c r="B64299" s="254"/>
    </row>
    <row r="64300" spans="1:2" x14ac:dyDescent="0.2">
      <c r="A64300" s="253"/>
      <c r="B64300" s="254"/>
    </row>
    <row r="64301" spans="1:2" x14ac:dyDescent="0.2">
      <c r="A64301" s="253"/>
      <c r="B64301" s="254"/>
    </row>
    <row r="64302" spans="1:2" x14ac:dyDescent="0.2">
      <c r="A64302" s="253"/>
      <c r="B64302" s="254"/>
    </row>
    <row r="64303" spans="1:2" x14ac:dyDescent="0.2">
      <c r="A64303" s="253"/>
      <c r="B64303" s="254"/>
    </row>
    <row r="64304" spans="1:2" x14ac:dyDescent="0.2">
      <c r="A64304" s="253"/>
      <c r="B64304" s="254"/>
    </row>
    <row r="64305" spans="1:2" x14ac:dyDescent="0.2">
      <c r="A64305" s="253"/>
      <c r="B64305" s="254"/>
    </row>
    <row r="64306" spans="1:2" x14ac:dyDescent="0.2">
      <c r="A64306" s="253"/>
      <c r="B64306" s="254"/>
    </row>
    <row r="64307" spans="1:2" x14ac:dyDescent="0.2">
      <c r="A64307" s="253"/>
      <c r="B64307" s="254"/>
    </row>
    <row r="64308" spans="1:2" x14ac:dyDescent="0.2">
      <c r="A64308" s="253"/>
      <c r="B64308" s="254"/>
    </row>
    <row r="64309" spans="1:2" x14ac:dyDescent="0.2">
      <c r="A64309" s="253"/>
      <c r="B64309" s="254"/>
    </row>
    <row r="64310" spans="1:2" x14ac:dyDescent="0.2">
      <c r="A64310" s="253"/>
      <c r="B64310" s="254"/>
    </row>
    <row r="64311" spans="1:2" x14ac:dyDescent="0.2">
      <c r="A64311" s="253"/>
      <c r="B64311" s="254"/>
    </row>
    <row r="64312" spans="1:2" x14ac:dyDescent="0.2">
      <c r="A64312" s="253"/>
      <c r="B64312" s="254"/>
    </row>
    <row r="64313" spans="1:2" x14ac:dyDescent="0.2">
      <c r="A64313" s="253"/>
      <c r="B64313" s="254"/>
    </row>
    <row r="64314" spans="1:2" x14ac:dyDescent="0.2">
      <c r="A64314" s="253"/>
      <c r="B64314" s="254"/>
    </row>
    <row r="64315" spans="1:2" x14ac:dyDescent="0.2">
      <c r="A64315" s="253"/>
      <c r="B64315" s="254"/>
    </row>
    <row r="64316" spans="1:2" x14ac:dyDescent="0.2">
      <c r="A64316" s="253"/>
      <c r="B64316" s="254"/>
    </row>
    <row r="64317" spans="1:2" x14ac:dyDescent="0.2">
      <c r="A64317" s="253"/>
      <c r="B64317" s="254"/>
    </row>
    <row r="64318" spans="1:2" x14ac:dyDescent="0.2">
      <c r="A64318" s="253"/>
      <c r="B64318" s="254"/>
    </row>
    <row r="64319" spans="1:2" x14ac:dyDescent="0.2">
      <c r="A64319" s="253"/>
      <c r="B64319" s="254"/>
    </row>
    <row r="64320" spans="1:2" x14ac:dyDescent="0.2">
      <c r="A64320" s="253"/>
      <c r="B64320" s="254"/>
    </row>
    <row r="64321" spans="1:2" x14ac:dyDescent="0.2">
      <c r="A64321" s="253"/>
      <c r="B64321" s="254"/>
    </row>
    <row r="64322" spans="1:2" x14ac:dyDescent="0.2">
      <c r="A64322" s="253"/>
      <c r="B64322" s="254"/>
    </row>
    <row r="64323" spans="1:2" x14ac:dyDescent="0.2">
      <c r="A64323" s="253"/>
      <c r="B64323" s="254"/>
    </row>
    <row r="64324" spans="1:2" x14ac:dyDescent="0.2">
      <c r="A64324" s="253"/>
      <c r="B64324" s="254"/>
    </row>
    <row r="64325" spans="1:2" x14ac:dyDescent="0.2">
      <c r="A64325" s="253"/>
      <c r="B64325" s="254"/>
    </row>
    <row r="64326" spans="1:2" x14ac:dyDescent="0.2">
      <c r="A64326" s="253"/>
      <c r="B64326" s="254"/>
    </row>
    <row r="64327" spans="1:2" x14ac:dyDescent="0.2">
      <c r="A64327" s="253"/>
      <c r="B64327" s="254"/>
    </row>
    <row r="64328" spans="1:2" x14ac:dyDescent="0.2">
      <c r="A64328" s="253"/>
      <c r="B64328" s="254"/>
    </row>
    <row r="64329" spans="1:2" x14ac:dyDescent="0.2">
      <c r="A64329" s="253"/>
      <c r="B64329" s="254"/>
    </row>
    <row r="64330" spans="1:2" x14ac:dyDescent="0.2">
      <c r="A64330" s="253"/>
      <c r="B64330" s="254"/>
    </row>
    <row r="64331" spans="1:2" x14ac:dyDescent="0.2">
      <c r="A64331" s="253"/>
      <c r="B64331" s="254"/>
    </row>
    <row r="64332" spans="1:2" x14ac:dyDescent="0.2">
      <c r="A64332" s="253"/>
      <c r="B64332" s="254"/>
    </row>
    <row r="64333" spans="1:2" x14ac:dyDescent="0.2">
      <c r="A64333" s="253"/>
      <c r="B64333" s="254"/>
    </row>
    <row r="64334" spans="1:2" x14ac:dyDescent="0.2">
      <c r="A64334" s="253"/>
      <c r="B64334" s="254"/>
    </row>
    <row r="64335" spans="1:2" x14ac:dyDescent="0.2">
      <c r="A64335" s="253"/>
      <c r="B64335" s="254"/>
    </row>
    <row r="64336" spans="1:2" x14ac:dyDescent="0.2">
      <c r="A64336" s="253"/>
      <c r="B64336" s="254"/>
    </row>
    <row r="64337" spans="1:2" x14ac:dyDescent="0.2">
      <c r="A64337" s="253"/>
      <c r="B64337" s="254"/>
    </row>
    <row r="64338" spans="1:2" x14ac:dyDescent="0.2">
      <c r="A64338" s="253"/>
      <c r="B64338" s="254"/>
    </row>
    <row r="64339" spans="1:2" x14ac:dyDescent="0.2">
      <c r="A64339" s="253"/>
      <c r="B64339" s="254"/>
    </row>
    <row r="64340" spans="1:2" x14ac:dyDescent="0.2">
      <c r="A64340" s="253"/>
      <c r="B64340" s="254"/>
    </row>
    <row r="64341" spans="1:2" x14ac:dyDescent="0.2">
      <c r="A64341" s="253"/>
      <c r="B64341" s="254"/>
    </row>
    <row r="64342" spans="1:2" x14ac:dyDescent="0.2">
      <c r="A64342" s="253"/>
      <c r="B64342" s="254"/>
    </row>
    <row r="64343" spans="1:2" x14ac:dyDescent="0.2">
      <c r="A64343" s="253"/>
      <c r="B64343" s="254"/>
    </row>
    <row r="64344" spans="1:2" x14ac:dyDescent="0.2">
      <c r="A64344" s="253"/>
      <c r="B64344" s="254"/>
    </row>
    <row r="64345" spans="1:2" x14ac:dyDescent="0.2">
      <c r="A64345" s="253"/>
      <c r="B64345" s="254"/>
    </row>
    <row r="64346" spans="1:2" x14ac:dyDescent="0.2">
      <c r="A64346" s="253"/>
      <c r="B64346" s="254"/>
    </row>
    <row r="64347" spans="1:2" x14ac:dyDescent="0.2">
      <c r="A64347" s="253"/>
      <c r="B64347" s="254"/>
    </row>
    <row r="64348" spans="1:2" x14ac:dyDescent="0.2">
      <c r="A64348" s="253"/>
      <c r="B64348" s="254"/>
    </row>
    <row r="64349" spans="1:2" x14ac:dyDescent="0.2">
      <c r="A64349" s="253"/>
      <c r="B64349" s="254"/>
    </row>
    <row r="64350" spans="1:2" x14ac:dyDescent="0.2">
      <c r="A64350" s="253"/>
      <c r="B64350" s="254"/>
    </row>
    <row r="64351" spans="1:2" x14ac:dyDescent="0.2">
      <c r="A64351" s="253"/>
      <c r="B64351" s="254"/>
    </row>
    <row r="64352" spans="1:2" x14ac:dyDescent="0.2">
      <c r="A64352" s="253"/>
      <c r="B64352" s="254"/>
    </row>
    <row r="64353" spans="1:2" x14ac:dyDescent="0.2">
      <c r="A64353" s="253"/>
      <c r="B64353" s="254"/>
    </row>
    <row r="64354" spans="1:2" x14ac:dyDescent="0.2">
      <c r="A64354" s="253"/>
      <c r="B64354" s="254"/>
    </row>
    <row r="64355" spans="1:2" x14ac:dyDescent="0.2">
      <c r="A64355" s="253"/>
      <c r="B64355" s="254"/>
    </row>
    <row r="64356" spans="1:2" x14ac:dyDescent="0.2">
      <c r="A64356" s="253"/>
      <c r="B64356" s="254"/>
    </row>
    <row r="64357" spans="1:2" x14ac:dyDescent="0.2">
      <c r="A64357" s="253"/>
      <c r="B64357" s="254"/>
    </row>
    <row r="64358" spans="1:2" x14ac:dyDescent="0.2">
      <c r="A64358" s="253"/>
      <c r="B64358" s="254"/>
    </row>
    <row r="64359" spans="1:2" x14ac:dyDescent="0.2">
      <c r="A64359" s="253"/>
      <c r="B64359" s="254"/>
    </row>
    <row r="64360" spans="1:2" x14ac:dyDescent="0.2">
      <c r="A64360" s="253"/>
      <c r="B64360" s="254"/>
    </row>
    <row r="64361" spans="1:2" x14ac:dyDescent="0.2">
      <c r="A64361" s="253"/>
      <c r="B64361" s="254"/>
    </row>
    <row r="64362" spans="1:2" x14ac:dyDescent="0.2">
      <c r="A64362" s="253"/>
      <c r="B64362" s="254"/>
    </row>
    <row r="64363" spans="1:2" x14ac:dyDescent="0.2">
      <c r="A64363" s="253"/>
      <c r="B64363" s="254"/>
    </row>
    <row r="64364" spans="1:2" x14ac:dyDescent="0.2">
      <c r="A64364" s="253"/>
      <c r="B64364" s="254"/>
    </row>
    <row r="64365" spans="1:2" x14ac:dyDescent="0.2">
      <c r="A64365" s="253"/>
      <c r="B64365" s="254"/>
    </row>
    <row r="64366" spans="1:2" x14ac:dyDescent="0.2">
      <c r="A64366" s="253"/>
      <c r="B64366" s="254"/>
    </row>
    <row r="64367" spans="1:2" x14ac:dyDescent="0.2">
      <c r="A64367" s="253"/>
      <c r="B64367" s="254"/>
    </row>
    <row r="64368" spans="1:2" x14ac:dyDescent="0.2">
      <c r="A64368" s="253"/>
      <c r="B64368" s="254"/>
    </row>
    <row r="64369" spans="1:2" x14ac:dyDescent="0.2">
      <c r="A64369" s="253"/>
      <c r="B64369" s="254"/>
    </row>
    <row r="64370" spans="1:2" x14ac:dyDescent="0.2">
      <c r="A64370" s="253"/>
      <c r="B64370" s="254"/>
    </row>
    <row r="64371" spans="1:2" x14ac:dyDescent="0.2">
      <c r="A64371" s="253"/>
      <c r="B64371" s="254"/>
    </row>
    <row r="64372" spans="1:2" x14ac:dyDescent="0.2">
      <c r="A64372" s="253"/>
      <c r="B64372" s="254"/>
    </row>
    <row r="64373" spans="1:2" x14ac:dyDescent="0.2">
      <c r="A64373" s="253"/>
      <c r="B64373" s="254"/>
    </row>
    <row r="64374" spans="1:2" x14ac:dyDescent="0.2">
      <c r="A64374" s="253"/>
      <c r="B64374" s="254"/>
    </row>
    <row r="64375" spans="1:2" x14ac:dyDescent="0.2">
      <c r="A64375" s="253"/>
      <c r="B64375" s="254"/>
    </row>
    <row r="64376" spans="1:2" x14ac:dyDescent="0.2">
      <c r="A64376" s="253"/>
      <c r="B64376" s="254"/>
    </row>
    <row r="64377" spans="1:2" x14ac:dyDescent="0.2">
      <c r="A64377" s="253"/>
      <c r="B64377" s="254"/>
    </row>
    <row r="64378" spans="1:2" x14ac:dyDescent="0.2">
      <c r="A64378" s="253"/>
      <c r="B64378" s="254"/>
    </row>
    <row r="64379" spans="1:2" x14ac:dyDescent="0.2">
      <c r="A64379" s="253"/>
      <c r="B64379" s="254"/>
    </row>
    <row r="64380" spans="1:2" x14ac:dyDescent="0.2">
      <c r="A64380" s="253"/>
      <c r="B64380" s="254"/>
    </row>
    <row r="64381" spans="1:2" x14ac:dyDescent="0.2">
      <c r="A64381" s="253"/>
      <c r="B64381" s="254"/>
    </row>
    <row r="64382" spans="1:2" x14ac:dyDescent="0.2">
      <c r="A64382" s="253"/>
      <c r="B64382" s="254"/>
    </row>
    <row r="64383" spans="1:2" x14ac:dyDescent="0.2">
      <c r="A64383" s="253"/>
      <c r="B64383" s="254"/>
    </row>
    <row r="64384" spans="1:2" x14ac:dyDescent="0.2">
      <c r="A64384" s="253"/>
      <c r="B64384" s="254"/>
    </row>
    <row r="64385" spans="1:2" x14ac:dyDescent="0.2">
      <c r="A64385" s="253"/>
      <c r="B64385" s="254"/>
    </row>
    <row r="64386" spans="1:2" x14ac:dyDescent="0.2">
      <c r="A64386" s="253"/>
      <c r="B64386" s="254"/>
    </row>
    <row r="64387" spans="1:2" x14ac:dyDescent="0.2">
      <c r="A64387" s="253"/>
      <c r="B64387" s="254"/>
    </row>
    <row r="64388" spans="1:2" x14ac:dyDescent="0.2">
      <c r="A64388" s="253"/>
      <c r="B64388" s="254"/>
    </row>
    <row r="64389" spans="1:2" x14ac:dyDescent="0.2">
      <c r="A64389" s="253"/>
      <c r="B64389" s="254"/>
    </row>
    <row r="64390" spans="1:2" x14ac:dyDescent="0.2">
      <c r="A64390" s="253"/>
      <c r="B64390" s="254"/>
    </row>
    <row r="64391" spans="1:2" x14ac:dyDescent="0.2">
      <c r="A64391" s="253"/>
      <c r="B64391" s="254"/>
    </row>
    <row r="64392" spans="1:2" x14ac:dyDescent="0.2">
      <c r="A64392" s="253"/>
      <c r="B64392" s="254"/>
    </row>
    <row r="64393" spans="1:2" x14ac:dyDescent="0.2">
      <c r="A64393" s="253"/>
      <c r="B64393" s="254"/>
    </row>
    <row r="64394" spans="1:2" x14ac:dyDescent="0.2">
      <c r="A64394" s="253"/>
      <c r="B64394" s="254"/>
    </row>
    <row r="64395" spans="1:2" x14ac:dyDescent="0.2">
      <c r="A64395" s="253"/>
      <c r="B64395" s="254"/>
    </row>
    <row r="64396" spans="1:2" x14ac:dyDescent="0.2">
      <c r="A64396" s="253"/>
      <c r="B64396" s="254"/>
    </row>
    <row r="64397" spans="1:2" x14ac:dyDescent="0.2">
      <c r="A64397" s="253"/>
      <c r="B64397" s="254"/>
    </row>
    <row r="64398" spans="1:2" x14ac:dyDescent="0.2">
      <c r="A64398" s="253"/>
      <c r="B64398" s="254"/>
    </row>
    <row r="64399" spans="1:2" x14ac:dyDescent="0.2">
      <c r="A64399" s="253"/>
      <c r="B64399" s="254"/>
    </row>
    <row r="64400" spans="1:2" x14ac:dyDescent="0.2">
      <c r="A64400" s="253"/>
      <c r="B64400" s="254"/>
    </row>
    <row r="64401" spans="1:2" x14ac:dyDescent="0.2">
      <c r="A64401" s="253"/>
      <c r="B64401" s="254"/>
    </row>
    <row r="64402" spans="1:2" x14ac:dyDescent="0.2">
      <c r="A64402" s="253"/>
      <c r="B64402" s="254"/>
    </row>
    <row r="64403" spans="1:2" x14ac:dyDescent="0.2">
      <c r="A64403" s="253"/>
      <c r="B64403" s="254"/>
    </row>
    <row r="64404" spans="1:2" x14ac:dyDescent="0.2">
      <c r="A64404" s="253"/>
      <c r="B64404" s="254"/>
    </row>
    <row r="64405" spans="1:2" x14ac:dyDescent="0.2">
      <c r="A64405" s="253"/>
      <c r="B64405" s="254"/>
    </row>
    <row r="64406" spans="1:2" x14ac:dyDescent="0.2">
      <c r="A64406" s="253"/>
      <c r="B64406" s="254"/>
    </row>
    <row r="64407" spans="1:2" x14ac:dyDescent="0.2">
      <c r="A64407" s="253"/>
      <c r="B64407" s="254"/>
    </row>
    <row r="64408" spans="1:2" x14ac:dyDescent="0.2">
      <c r="A64408" s="253"/>
      <c r="B64408" s="254"/>
    </row>
    <row r="64409" spans="1:2" x14ac:dyDescent="0.2">
      <c r="A64409" s="253"/>
      <c r="B64409" s="254"/>
    </row>
    <row r="64410" spans="1:2" x14ac:dyDescent="0.2">
      <c r="A64410" s="253"/>
      <c r="B64410" s="254"/>
    </row>
    <row r="64411" spans="1:2" x14ac:dyDescent="0.2">
      <c r="A64411" s="253"/>
      <c r="B64411" s="254"/>
    </row>
    <row r="64412" spans="1:2" x14ac:dyDescent="0.2">
      <c r="A64412" s="253"/>
      <c r="B64412" s="254"/>
    </row>
    <row r="64413" spans="1:2" x14ac:dyDescent="0.2">
      <c r="A64413" s="253"/>
      <c r="B64413" s="254"/>
    </row>
    <row r="64414" spans="1:2" x14ac:dyDescent="0.2">
      <c r="A64414" s="253"/>
      <c r="B64414" s="254"/>
    </row>
    <row r="64415" spans="1:2" x14ac:dyDescent="0.2">
      <c r="A64415" s="253"/>
      <c r="B64415" s="254"/>
    </row>
    <row r="64416" spans="1:2" x14ac:dyDescent="0.2">
      <c r="A64416" s="253"/>
      <c r="B64416" s="254"/>
    </row>
    <row r="64417" spans="1:2" x14ac:dyDescent="0.2">
      <c r="A64417" s="253"/>
      <c r="B64417" s="254"/>
    </row>
    <row r="64418" spans="1:2" x14ac:dyDescent="0.2">
      <c r="A64418" s="253"/>
      <c r="B64418" s="254"/>
    </row>
    <row r="64419" spans="1:2" x14ac:dyDescent="0.2">
      <c r="A64419" s="253"/>
      <c r="B64419" s="254"/>
    </row>
    <row r="64420" spans="1:2" x14ac:dyDescent="0.2">
      <c r="A64420" s="253"/>
      <c r="B64420" s="254"/>
    </row>
    <row r="64421" spans="1:2" x14ac:dyDescent="0.2">
      <c r="A64421" s="253"/>
      <c r="B64421" s="254"/>
    </row>
    <row r="64422" spans="1:2" x14ac:dyDescent="0.2">
      <c r="A64422" s="253"/>
      <c r="B64422" s="254"/>
    </row>
    <row r="64423" spans="1:2" x14ac:dyDescent="0.2">
      <c r="A64423" s="253"/>
      <c r="B64423" s="254"/>
    </row>
    <row r="64424" spans="1:2" x14ac:dyDescent="0.2">
      <c r="A64424" s="253"/>
      <c r="B64424" s="254"/>
    </row>
    <row r="64425" spans="1:2" x14ac:dyDescent="0.2">
      <c r="A64425" s="253"/>
      <c r="B64425" s="254"/>
    </row>
    <row r="64426" spans="1:2" x14ac:dyDescent="0.2">
      <c r="A64426" s="253"/>
      <c r="B64426" s="254"/>
    </row>
    <row r="64427" spans="1:2" x14ac:dyDescent="0.2">
      <c r="A64427" s="253"/>
      <c r="B64427" s="254"/>
    </row>
    <row r="64428" spans="1:2" x14ac:dyDescent="0.2">
      <c r="A64428" s="253"/>
      <c r="B64428" s="254"/>
    </row>
    <row r="64429" spans="1:2" x14ac:dyDescent="0.2">
      <c r="A64429" s="253"/>
      <c r="B64429" s="254"/>
    </row>
    <row r="64430" spans="1:2" x14ac:dyDescent="0.2">
      <c r="A64430" s="253"/>
      <c r="B64430" s="254"/>
    </row>
    <row r="64431" spans="1:2" x14ac:dyDescent="0.2">
      <c r="A64431" s="253"/>
      <c r="B64431" s="254"/>
    </row>
    <row r="64432" spans="1:2" x14ac:dyDescent="0.2">
      <c r="A64432" s="253"/>
      <c r="B64432" s="254"/>
    </row>
    <row r="64433" spans="1:2" x14ac:dyDescent="0.2">
      <c r="A64433" s="253"/>
      <c r="B64433" s="254"/>
    </row>
    <row r="64434" spans="1:2" x14ac:dyDescent="0.2">
      <c r="A64434" s="253"/>
      <c r="B64434" s="254"/>
    </row>
    <row r="64435" spans="1:2" x14ac:dyDescent="0.2">
      <c r="A64435" s="253"/>
      <c r="B64435" s="254"/>
    </row>
    <row r="64436" spans="1:2" x14ac:dyDescent="0.2">
      <c r="A64436" s="253"/>
      <c r="B64436" s="254"/>
    </row>
    <row r="64437" spans="1:2" x14ac:dyDescent="0.2">
      <c r="A64437" s="253"/>
      <c r="B64437" s="254"/>
    </row>
    <row r="64438" spans="1:2" x14ac:dyDescent="0.2">
      <c r="A64438" s="253"/>
      <c r="B64438" s="254"/>
    </row>
    <row r="64439" spans="1:2" x14ac:dyDescent="0.2">
      <c r="A64439" s="253"/>
      <c r="B64439" s="254"/>
    </row>
    <row r="64440" spans="1:2" x14ac:dyDescent="0.2">
      <c r="A64440" s="253"/>
      <c r="B64440" s="254"/>
    </row>
    <row r="64441" spans="1:2" x14ac:dyDescent="0.2">
      <c r="A64441" s="253"/>
      <c r="B64441" s="254"/>
    </row>
    <row r="64442" spans="1:2" x14ac:dyDescent="0.2">
      <c r="A64442" s="253"/>
      <c r="B64442" s="254"/>
    </row>
    <row r="64443" spans="1:2" x14ac:dyDescent="0.2">
      <c r="A64443" s="253"/>
      <c r="B64443" s="254"/>
    </row>
    <row r="64444" spans="1:2" x14ac:dyDescent="0.2">
      <c r="A64444" s="253"/>
      <c r="B64444" s="254"/>
    </row>
    <row r="64445" spans="1:2" x14ac:dyDescent="0.2">
      <c r="A64445" s="253"/>
      <c r="B64445" s="254"/>
    </row>
    <row r="64446" spans="1:2" x14ac:dyDescent="0.2">
      <c r="A64446" s="253"/>
      <c r="B64446" s="254"/>
    </row>
    <row r="64447" spans="1:2" x14ac:dyDescent="0.2">
      <c r="A64447" s="253"/>
      <c r="B64447" s="254"/>
    </row>
    <row r="64448" spans="1:2" x14ac:dyDescent="0.2">
      <c r="A64448" s="253"/>
      <c r="B64448" s="254"/>
    </row>
    <row r="64449" spans="1:2" x14ac:dyDescent="0.2">
      <c r="A64449" s="253"/>
      <c r="B64449" s="254"/>
    </row>
    <row r="64450" spans="1:2" x14ac:dyDescent="0.2">
      <c r="A64450" s="253"/>
      <c r="B64450" s="254"/>
    </row>
    <row r="64451" spans="1:2" x14ac:dyDescent="0.2">
      <c r="A64451" s="253"/>
      <c r="B64451" s="254"/>
    </row>
    <row r="64452" spans="1:2" x14ac:dyDescent="0.2">
      <c r="A64452" s="253"/>
      <c r="B64452" s="254"/>
    </row>
    <row r="64453" spans="1:2" x14ac:dyDescent="0.2">
      <c r="A64453" s="253"/>
      <c r="B64453" s="254"/>
    </row>
    <row r="64454" spans="1:2" x14ac:dyDescent="0.2">
      <c r="A64454" s="253"/>
      <c r="B64454" s="254"/>
    </row>
    <row r="64455" spans="1:2" x14ac:dyDescent="0.2">
      <c r="A64455" s="253"/>
      <c r="B64455" s="254"/>
    </row>
    <row r="64456" spans="1:2" x14ac:dyDescent="0.2">
      <c r="A64456" s="253"/>
      <c r="B64456" s="254"/>
    </row>
    <row r="64457" spans="1:2" x14ac:dyDescent="0.2">
      <c r="A64457" s="253"/>
      <c r="B64457" s="254"/>
    </row>
    <row r="64458" spans="1:2" x14ac:dyDescent="0.2">
      <c r="A64458" s="253"/>
      <c r="B64458" s="254"/>
    </row>
    <row r="64459" spans="1:2" x14ac:dyDescent="0.2">
      <c r="A64459" s="253"/>
      <c r="B64459" s="254"/>
    </row>
    <row r="64460" spans="1:2" x14ac:dyDescent="0.2">
      <c r="A64460" s="253"/>
      <c r="B64460" s="254"/>
    </row>
    <row r="64461" spans="1:2" x14ac:dyDescent="0.2">
      <c r="A64461" s="253"/>
      <c r="B64461" s="254"/>
    </row>
    <row r="64462" spans="1:2" x14ac:dyDescent="0.2">
      <c r="A64462" s="253"/>
      <c r="B64462" s="254"/>
    </row>
    <row r="64463" spans="1:2" x14ac:dyDescent="0.2">
      <c r="A64463" s="253"/>
      <c r="B64463" s="254"/>
    </row>
    <row r="64464" spans="1:2" x14ac:dyDescent="0.2">
      <c r="A64464" s="253"/>
      <c r="B64464" s="254"/>
    </row>
    <row r="64465" spans="1:2" x14ac:dyDescent="0.2">
      <c r="A64465" s="253"/>
      <c r="B64465" s="254"/>
    </row>
    <row r="64466" spans="1:2" x14ac:dyDescent="0.2">
      <c r="A64466" s="253"/>
      <c r="B64466" s="254"/>
    </row>
    <row r="64467" spans="1:2" x14ac:dyDescent="0.2">
      <c r="A64467" s="253"/>
      <c r="B64467" s="254"/>
    </row>
    <row r="64468" spans="1:2" x14ac:dyDescent="0.2">
      <c r="A64468" s="253"/>
      <c r="B64468" s="254"/>
    </row>
    <row r="64469" spans="1:2" x14ac:dyDescent="0.2">
      <c r="A64469" s="253"/>
      <c r="B64469" s="254"/>
    </row>
    <row r="64470" spans="1:2" x14ac:dyDescent="0.2">
      <c r="A64470" s="253"/>
      <c r="B64470" s="254"/>
    </row>
    <row r="64471" spans="1:2" x14ac:dyDescent="0.2">
      <c r="A64471" s="253"/>
      <c r="B64471" s="254"/>
    </row>
    <row r="64472" spans="1:2" x14ac:dyDescent="0.2">
      <c r="A64472" s="253"/>
      <c r="B64472" s="254"/>
    </row>
    <row r="64473" spans="1:2" x14ac:dyDescent="0.2">
      <c r="A64473" s="253"/>
      <c r="B64473" s="254"/>
    </row>
    <row r="64474" spans="1:2" x14ac:dyDescent="0.2">
      <c r="A64474" s="253"/>
      <c r="B64474" s="254"/>
    </row>
    <row r="64475" spans="1:2" x14ac:dyDescent="0.2">
      <c r="A64475" s="253"/>
      <c r="B64475" s="254"/>
    </row>
    <row r="64476" spans="1:2" x14ac:dyDescent="0.2">
      <c r="A64476" s="253"/>
      <c r="B64476" s="254"/>
    </row>
    <row r="64477" spans="1:2" x14ac:dyDescent="0.2">
      <c r="A64477" s="253"/>
      <c r="B64477" s="254"/>
    </row>
    <row r="64478" spans="1:2" x14ac:dyDescent="0.2">
      <c r="A64478" s="253"/>
      <c r="B64478" s="254"/>
    </row>
    <row r="64479" spans="1:2" x14ac:dyDescent="0.2">
      <c r="A64479" s="253"/>
      <c r="B64479" s="254"/>
    </row>
    <row r="64480" spans="1:2" x14ac:dyDescent="0.2">
      <c r="A64480" s="253"/>
      <c r="B64480" s="254"/>
    </row>
    <row r="64481" spans="1:2" x14ac:dyDescent="0.2">
      <c r="A64481" s="253"/>
      <c r="B64481" s="254"/>
    </row>
    <row r="64482" spans="1:2" x14ac:dyDescent="0.2">
      <c r="A64482" s="253"/>
      <c r="B64482" s="254"/>
    </row>
    <row r="64483" spans="1:2" x14ac:dyDescent="0.2">
      <c r="A64483" s="253"/>
      <c r="B64483" s="254"/>
    </row>
    <row r="64484" spans="1:2" x14ac:dyDescent="0.2">
      <c r="A64484" s="253"/>
      <c r="B64484" s="254"/>
    </row>
    <row r="64485" spans="1:2" x14ac:dyDescent="0.2">
      <c r="A64485" s="253"/>
      <c r="B64485" s="254"/>
    </row>
    <row r="64486" spans="1:2" x14ac:dyDescent="0.2">
      <c r="A64486" s="253"/>
      <c r="B64486" s="254"/>
    </row>
    <row r="64487" spans="1:2" x14ac:dyDescent="0.2">
      <c r="A64487" s="253"/>
      <c r="B64487" s="254"/>
    </row>
    <row r="64488" spans="1:2" x14ac:dyDescent="0.2">
      <c r="A64488" s="253"/>
      <c r="B64488" s="254"/>
    </row>
    <row r="64489" spans="1:2" x14ac:dyDescent="0.2">
      <c r="A64489" s="253"/>
      <c r="B64489" s="254"/>
    </row>
    <row r="64490" spans="1:2" x14ac:dyDescent="0.2">
      <c r="A64490" s="253"/>
      <c r="B64490" s="254"/>
    </row>
    <row r="64491" spans="1:2" x14ac:dyDescent="0.2">
      <c r="A64491" s="253"/>
      <c r="B64491" s="254"/>
    </row>
    <row r="64492" spans="1:2" x14ac:dyDescent="0.2">
      <c r="A64492" s="253"/>
      <c r="B64492" s="254"/>
    </row>
    <row r="64493" spans="1:2" x14ac:dyDescent="0.2">
      <c r="A64493" s="253"/>
      <c r="B64493" s="254"/>
    </row>
    <row r="64494" spans="1:2" x14ac:dyDescent="0.2">
      <c r="A64494" s="253"/>
      <c r="B64494" s="254"/>
    </row>
    <row r="64495" spans="1:2" x14ac:dyDescent="0.2">
      <c r="A64495" s="253"/>
      <c r="B64495" s="254"/>
    </row>
    <row r="64496" spans="1:2" x14ac:dyDescent="0.2">
      <c r="A64496" s="253"/>
      <c r="B64496" s="254"/>
    </row>
    <row r="64497" spans="1:2" x14ac:dyDescent="0.2">
      <c r="A64497" s="253"/>
      <c r="B64497" s="254"/>
    </row>
    <row r="64498" spans="1:2" x14ac:dyDescent="0.2">
      <c r="A64498" s="253"/>
      <c r="B64498" s="254"/>
    </row>
    <row r="64499" spans="1:2" x14ac:dyDescent="0.2">
      <c r="A64499" s="253"/>
      <c r="B64499" s="254"/>
    </row>
    <row r="64500" spans="1:2" x14ac:dyDescent="0.2">
      <c r="A64500" s="253"/>
      <c r="B64500" s="254"/>
    </row>
    <row r="64501" spans="1:2" x14ac:dyDescent="0.2">
      <c r="A64501" s="253"/>
      <c r="B64501" s="254"/>
    </row>
    <row r="64502" spans="1:2" x14ac:dyDescent="0.2">
      <c r="A64502" s="253"/>
      <c r="B64502" s="254"/>
    </row>
    <row r="64503" spans="1:2" x14ac:dyDescent="0.2">
      <c r="A64503" s="253"/>
      <c r="B64503" s="254"/>
    </row>
    <row r="64504" spans="1:2" x14ac:dyDescent="0.2">
      <c r="A64504" s="253"/>
      <c r="B64504" s="254"/>
    </row>
    <row r="64505" spans="1:2" x14ac:dyDescent="0.2">
      <c r="A64505" s="253"/>
      <c r="B64505" s="254"/>
    </row>
    <row r="64506" spans="1:2" x14ac:dyDescent="0.2">
      <c r="A64506" s="253"/>
      <c r="B64506" s="254"/>
    </row>
    <row r="64507" spans="1:2" x14ac:dyDescent="0.2">
      <c r="A64507" s="253"/>
      <c r="B64507" s="254"/>
    </row>
    <row r="64508" spans="1:2" x14ac:dyDescent="0.2">
      <c r="A64508" s="253"/>
      <c r="B64508" s="254"/>
    </row>
    <row r="64509" spans="1:2" x14ac:dyDescent="0.2">
      <c r="A64509" s="253"/>
      <c r="B64509" s="254"/>
    </row>
    <row r="64510" spans="1:2" x14ac:dyDescent="0.2">
      <c r="A64510" s="253"/>
      <c r="B64510" s="254"/>
    </row>
    <row r="64511" spans="1:2" x14ac:dyDescent="0.2">
      <c r="A64511" s="253"/>
      <c r="B64511" s="254"/>
    </row>
    <row r="64512" spans="1:2" x14ac:dyDescent="0.2">
      <c r="A64512" s="253"/>
      <c r="B64512" s="254"/>
    </row>
    <row r="64513" spans="1:2" x14ac:dyDescent="0.2">
      <c r="A64513" s="253"/>
      <c r="B64513" s="254"/>
    </row>
    <row r="64514" spans="1:2" x14ac:dyDescent="0.2">
      <c r="A64514" s="253"/>
      <c r="B64514" s="254"/>
    </row>
    <row r="64515" spans="1:2" x14ac:dyDescent="0.2">
      <c r="A64515" s="253"/>
      <c r="B64515" s="254"/>
    </row>
    <row r="64516" spans="1:2" x14ac:dyDescent="0.2">
      <c r="A64516" s="253"/>
      <c r="B64516" s="254"/>
    </row>
    <row r="64517" spans="1:2" x14ac:dyDescent="0.2">
      <c r="A64517" s="253"/>
      <c r="B64517" s="254"/>
    </row>
    <row r="64518" spans="1:2" x14ac:dyDescent="0.2">
      <c r="A64518" s="253"/>
      <c r="B64518" s="254"/>
    </row>
    <row r="64519" spans="1:2" x14ac:dyDescent="0.2">
      <c r="A64519" s="253"/>
      <c r="B64519" s="254"/>
    </row>
    <row r="64520" spans="1:2" x14ac:dyDescent="0.2">
      <c r="A64520" s="253"/>
      <c r="B64520" s="254"/>
    </row>
    <row r="64521" spans="1:2" x14ac:dyDescent="0.2">
      <c r="A64521" s="253"/>
      <c r="B64521" s="254"/>
    </row>
    <row r="64522" spans="1:2" x14ac:dyDescent="0.2">
      <c r="A64522" s="253"/>
      <c r="B64522" s="254"/>
    </row>
    <row r="64523" spans="1:2" x14ac:dyDescent="0.2">
      <c r="A64523" s="253"/>
      <c r="B64523" s="254"/>
    </row>
    <row r="64524" spans="1:2" x14ac:dyDescent="0.2">
      <c r="A64524" s="253"/>
      <c r="B64524" s="254"/>
    </row>
    <row r="64525" spans="1:2" x14ac:dyDescent="0.2">
      <c r="A64525" s="253"/>
      <c r="B64525" s="254"/>
    </row>
    <row r="64526" spans="1:2" x14ac:dyDescent="0.2">
      <c r="A64526" s="253"/>
      <c r="B64526" s="254"/>
    </row>
    <row r="64527" spans="1:2" x14ac:dyDescent="0.2">
      <c r="A64527" s="253"/>
      <c r="B64527" s="254"/>
    </row>
    <row r="64528" spans="1:2" x14ac:dyDescent="0.2">
      <c r="A64528" s="253"/>
      <c r="B64528" s="254"/>
    </row>
    <row r="64529" spans="1:2" x14ac:dyDescent="0.2">
      <c r="A64529" s="253"/>
      <c r="B64529" s="254"/>
    </row>
    <row r="64530" spans="1:2" x14ac:dyDescent="0.2">
      <c r="A64530" s="253"/>
      <c r="B64530" s="254"/>
    </row>
    <row r="64531" spans="1:2" x14ac:dyDescent="0.2">
      <c r="A64531" s="253"/>
      <c r="B64531" s="254"/>
    </row>
    <row r="64532" spans="1:2" x14ac:dyDescent="0.2">
      <c r="A64532" s="253"/>
      <c r="B64532" s="254"/>
    </row>
    <row r="64533" spans="1:2" x14ac:dyDescent="0.2">
      <c r="A64533" s="253"/>
      <c r="B64533" s="254"/>
    </row>
    <row r="64534" spans="1:2" x14ac:dyDescent="0.2">
      <c r="A64534" s="253"/>
      <c r="B64534" s="254"/>
    </row>
    <row r="64535" spans="1:2" x14ac:dyDescent="0.2">
      <c r="A64535" s="253"/>
      <c r="B64535" s="254"/>
    </row>
    <row r="64536" spans="1:2" x14ac:dyDescent="0.2">
      <c r="A64536" s="253"/>
      <c r="B64536" s="254"/>
    </row>
    <row r="64537" spans="1:2" x14ac:dyDescent="0.2">
      <c r="A64537" s="253"/>
      <c r="B64537" s="254"/>
    </row>
    <row r="64538" spans="1:2" x14ac:dyDescent="0.2">
      <c r="A64538" s="253"/>
      <c r="B64538" s="254"/>
    </row>
    <row r="64539" spans="1:2" x14ac:dyDescent="0.2">
      <c r="A64539" s="253"/>
      <c r="B64539" s="254"/>
    </row>
    <row r="64540" spans="1:2" x14ac:dyDescent="0.2">
      <c r="A64540" s="253"/>
      <c r="B64540" s="254"/>
    </row>
    <row r="64541" spans="1:2" x14ac:dyDescent="0.2">
      <c r="A64541" s="253"/>
      <c r="B64541" s="254"/>
    </row>
    <row r="64542" spans="1:2" x14ac:dyDescent="0.2">
      <c r="A64542" s="253"/>
      <c r="B64542" s="254"/>
    </row>
    <row r="64543" spans="1:2" x14ac:dyDescent="0.2">
      <c r="A64543" s="253"/>
      <c r="B64543" s="254"/>
    </row>
    <row r="64544" spans="1:2" x14ac:dyDescent="0.2">
      <c r="A64544" s="253"/>
      <c r="B64544" s="254"/>
    </row>
    <row r="64545" spans="1:2" x14ac:dyDescent="0.2">
      <c r="A64545" s="253"/>
      <c r="B64545" s="254"/>
    </row>
    <row r="64546" spans="1:2" x14ac:dyDescent="0.2">
      <c r="A64546" s="253"/>
      <c r="B64546" s="254"/>
    </row>
    <row r="64547" spans="1:2" x14ac:dyDescent="0.2">
      <c r="A64547" s="253"/>
      <c r="B64547" s="254"/>
    </row>
    <row r="64548" spans="1:2" x14ac:dyDescent="0.2">
      <c r="A64548" s="253"/>
      <c r="B64548" s="254"/>
    </row>
    <row r="64549" spans="1:2" x14ac:dyDescent="0.2">
      <c r="A64549" s="253"/>
      <c r="B64549" s="254"/>
    </row>
    <row r="64550" spans="1:2" x14ac:dyDescent="0.2">
      <c r="A64550" s="253"/>
      <c r="B64550" s="254"/>
    </row>
    <row r="64551" spans="1:2" x14ac:dyDescent="0.2">
      <c r="A64551" s="253"/>
      <c r="B64551" s="254"/>
    </row>
    <row r="64552" spans="1:2" x14ac:dyDescent="0.2">
      <c r="A64552" s="253"/>
      <c r="B64552" s="254"/>
    </row>
    <row r="64553" spans="1:2" x14ac:dyDescent="0.2">
      <c r="A64553" s="253"/>
      <c r="B64553" s="254"/>
    </row>
    <row r="64554" spans="1:2" x14ac:dyDescent="0.2">
      <c r="A64554" s="253"/>
      <c r="B64554" s="254"/>
    </row>
    <row r="64555" spans="1:2" x14ac:dyDescent="0.2">
      <c r="A64555" s="253"/>
      <c r="B64555" s="254"/>
    </row>
    <row r="64556" spans="1:2" x14ac:dyDescent="0.2">
      <c r="A64556" s="253"/>
      <c r="B64556" s="254"/>
    </row>
    <row r="64557" spans="1:2" x14ac:dyDescent="0.2">
      <c r="A64557" s="253"/>
      <c r="B64557" s="254"/>
    </row>
    <row r="64558" spans="1:2" x14ac:dyDescent="0.2">
      <c r="A64558" s="253"/>
      <c r="B64558" s="254"/>
    </row>
    <row r="64559" spans="1:2" x14ac:dyDescent="0.2">
      <c r="A64559" s="253"/>
      <c r="B64559" s="254"/>
    </row>
    <row r="64560" spans="1:2" x14ac:dyDescent="0.2">
      <c r="A64560" s="253"/>
      <c r="B64560" s="254"/>
    </row>
    <row r="64561" spans="1:2" x14ac:dyDescent="0.2">
      <c r="A64561" s="253"/>
      <c r="B64561" s="254"/>
    </row>
    <row r="64562" spans="1:2" x14ac:dyDescent="0.2">
      <c r="A64562" s="253"/>
      <c r="B64562" s="254"/>
    </row>
    <row r="64563" spans="1:2" x14ac:dyDescent="0.2">
      <c r="A64563" s="253"/>
      <c r="B64563" s="254"/>
    </row>
    <row r="64564" spans="1:2" x14ac:dyDescent="0.2">
      <c r="A64564" s="253"/>
      <c r="B64564" s="254"/>
    </row>
    <row r="64565" spans="1:2" x14ac:dyDescent="0.2">
      <c r="A64565" s="253"/>
      <c r="B64565" s="254"/>
    </row>
    <row r="64566" spans="1:2" x14ac:dyDescent="0.2">
      <c r="A64566" s="253"/>
      <c r="B64566" s="254"/>
    </row>
    <row r="64567" spans="1:2" x14ac:dyDescent="0.2">
      <c r="A64567" s="253"/>
      <c r="B64567" s="254"/>
    </row>
    <row r="64568" spans="1:2" x14ac:dyDescent="0.2">
      <c r="A64568" s="253"/>
      <c r="B64568" s="254"/>
    </row>
    <row r="64569" spans="1:2" x14ac:dyDescent="0.2">
      <c r="A64569" s="253"/>
      <c r="B64569" s="254"/>
    </row>
    <row r="64570" spans="1:2" x14ac:dyDescent="0.2">
      <c r="A64570" s="253"/>
      <c r="B64570" s="254"/>
    </row>
    <row r="64571" spans="1:2" x14ac:dyDescent="0.2">
      <c r="A64571" s="253"/>
      <c r="B64571" s="254"/>
    </row>
    <row r="64572" spans="1:2" x14ac:dyDescent="0.2">
      <c r="A64572" s="253"/>
      <c r="B64572" s="254"/>
    </row>
    <row r="64573" spans="1:2" x14ac:dyDescent="0.2">
      <c r="A64573" s="253"/>
      <c r="B64573" s="254"/>
    </row>
    <row r="64574" spans="1:2" x14ac:dyDescent="0.2">
      <c r="A64574" s="253"/>
      <c r="B64574" s="254"/>
    </row>
    <row r="64575" spans="1:2" x14ac:dyDescent="0.2">
      <c r="A64575" s="253"/>
      <c r="B64575" s="254"/>
    </row>
    <row r="64576" spans="1:2" x14ac:dyDescent="0.2">
      <c r="A64576" s="253"/>
      <c r="B64576" s="254"/>
    </row>
    <row r="64577" spans="1:2" x14ac:dyDescent="0.2">
      <c r="A64577" s="253"/>
      <c r="B64577" s="254"/>
    </row>
    <row r="64578" spans="1:2" x14ac:dyDescent="0.2">
      <c r="A64578" s="253"/>
      <c r="B64578" s="254"/>
    </row>
    <row r="64579" spans="1:2" x14ac:dyDescent="0.2">
      <c r="A64579" s="253"/>
      <c r="B64579" s="254"/>
    </row>
    <row r="64580" spans="1:2" x14ac:dyDescent="0.2">
      <c r="A64580" s="253"/>
      <c r="B64580" s="254"/>
    </row>
    <row r="64581" spans="1:2" x14ac:dyDescent="0.2">
      <c r="A64581" s="253"/>
      <c r="B64581" s="254"/>
    </row>
    <row r="64582" spans="1:2" x14ac:dyDescent="0.2">
      <c r="A64582" s="253"/>
      <c r="B64582" s="254"/>
    </row>
    <row r="64583" spans="1:2" x14ac:dyDescent="0.2">
      <c r="A64583" s="253"/>
      <c r="B64583" s="254"/>
    </row>
    <row r="64584" spans="1:2" x14ac:dyDescent="0.2">
      <c r="A64584" s="253"/>
      <c r="B64584" s="254"/>
    </row>
    <row r="64585" spans="1:2" x14ac:dyDescent="0.2">
      <c r="A64585" s="253"/>
      <c r="B64585" s="254"/>
    </row>
    <row r="64586" spans="1:2" x14ac:dyDescent="0.2">
      <c r="A64586" s="253"/>
      <c r="B64586" s="254"/>
    </row>
    <row r="64587" spans="1:2" x14ac:dyDescent="0.2">
      <c r="A64587" s="253"/>
      <c r="B64587" s="254"/>
    </row>
    <row r="64588" spans="1:2" x14ac:dyDescent="0.2">
      <c r="A64588" s="253"/>
      <c r="B64588" s="254"/>
    </row>
    <row r="64589" spans="1:2" x14ac:dyDescent="0.2">
      <c r="A64589" s="253"/>
      <c r="B64589" s="254"/>
    </row>
    <row r="64590" spans="1:2" x14ac:dyDescent="0.2">
      <c r="A64590" s="253"/>
      <c r="B64590" s="254"/>
    </row>
    <row r="64591" spans="1:2" x14ac:dyDescent="0.2">
      <c r="A64591" s="253"/>
      <c r="B64591" s="254"/>
    </row>
    <row r="64592" spans="1:2" x14ac:dyDescent="0.2">
      <c r="A64592" s="253"/>
      <c r="B64592" s="254"/>
    </row>
    <row r="64593" spans="1:2" x14ac:dyDescent="0.2">
      <c r="A64593" s="253"/>
      <c r="B64593" s="254"/>
    </row>
    <row r="64594" spans="1:2" x14ac:dyDescent="0.2">
      <c r="A64594" s="253"/>
      <c r="B64594" s="254"/>
    </row>
    <row r="64595" spans="1:2" x14ac:dyDescent="0.2">
      <c r="A64595" s="253"/>
      <c r="B64595" s="254"/>
    </row>
    <row r="64596" spans="1:2" x14ac:dyDescent="0.2">
      <c r="A64596" s="253"/>
      <c r="B64596" s="254"/>
    </row>
    <row r="64597" spans="1:2" x14ac:dyDescent="0.2">
      <c r="A64597" s="253"/>
      <c r="B64597" s="254"/>
    </row>
    <row r="64598" spans="1:2" x14ac:dyDescent="0.2">
      <c r="A64598" s="253"/>
      <c r="B64598" s="254"/>
    </row>
    <row r="64599" spans="1:2" x14ac:dyDescent="0.2">
      <c r="A64599" s="253"/>
      <c r="B64599" s="254"/>
    </row>
    <row r="64600" spans="1:2" x14ac:dyDescent="0.2">
      <c r="A64600" s="253"/>
      <c r="B64600" s="254"/>
    </row>
    <row r="64601" spans="1:2" x14ac:dyDescent="0.2">
      <c r="A64601" s="253"/>
      <c r="B64601" s="254"/>
    </row>
    <row r="64602" spans="1:2" x14ac:dyDescent="0.2">
      <c r="A64602" s="253"/>
      <c r="B64602" s="254"/>
    </row>
    <row r="64603" spans="1:2" x14ac:dyDescent="0.2">
      <c r="A64603" s="253"/>
      <c r="B64603" s="254"/>
    </row>
    <row r="64604" spans="1:2" x14ac:dyDescent="0.2">
      <c r="A64604" s="253"/>
      <c r="B64604" s="254"/>
    </row>
    <row r="64605" spans="1:2" x14ac:dyDescent="0.2">
      <c r="A64605" s="253"/>
      <c r="B64605" s="254"/>
    </row>
    <row r="64606" spans="1:2" x14ac:dyDescent="0.2">
      <c r="A64606" s="253"/>
      <c r="B64606" s="254"/>
    </row>
    <row r="64607" spans="1:2" x14ac:dyDescent="0.2">
      <c r="A64607" s="253"/>
      <c r="B64607" s="254"/>
    </row>
    <row r="64608" spans="1:2" x14ac:dyDescent="0.2">
      <c r="A64608" s="253"/>
      <c r="B64608" s="254"/>
    </row>
    <row r="64609" spans="1:2" x14ac:dyDescent="0.2">
      <c r="A64609" s="253"/>
      <c r="B64609" s="254"/>
    </row>
    <row r="64610" spans="1:2" x14ac:dyDescent="0.2">
      <c r="A64610" s="253"/>
      <c r="B64610" s="254"/>
    </row>
    <row r="64611" spans="1:2" x14ac:dyDescent="0.2">
      <c r="A64611" s="253"/>
      <c r="B64611" s="254"/>
    </row>
    <row r="64612" spans="1:2" x14ac:dyDescent="0.2">
      <c r="A64612" s="253"/>
      <c r="B64612" s="254"/>
    </row>
    <row r="64613" spans="1:2" x14ac:dyDescent="0.2">
      <c r="A64613" s="253"/>
      <c r="B64613" s="254"/>
    </row>
    <row r="64614" spans="1:2" x14ac:dyDescent="0.2">
      <c r="A64614" s="253"/>
      <c r="B64614" s="254"/>
    </row>
    <row r="64615" spans="1:2" x14ac:dyDescent="0.2">
      <c r="A64615" s="253"/>
      <c r="B64615" s="254"/>
    </row>
    <row r="64616" spans="1:2" x14ac:dyDescent="0.2">
      <c r="A64616" s="253"/>
      <c r="B64616" s="254"/>
    </row>
    <row r="64617" spans="1:2" x14ac:dyDescent="0.2">
      <c r="A64617" s="253"/>
      <c r="B64617" s="254"/>
    </row>
    <row r="64618" spans="1:2" x14ac:dyDescent="0.2">
      <c r="A64618" s="253"/>
      <c r="B64618" s="254"/>
    </row>
    <row r="64619" spans="1:2" x14ac:dyDescent="0.2">
      <c r="A64619" s="253"/>
      <c r="B64619" s="254"/>
    </row>
    <row r="64620" spans="1:2" x14ac:dyDescent="0.2">
      <c r="A64620" s="253"/>
      <c r="B64620" s="254"/>
    </row>
    <row r="64621" spans="1:2" x14ac:dyDescent="0.2">
      <c r="A64621" s="253"/>
      <c r="B64621" s="254"/>
    </row>
    <row r="64622" spans="1:2" x14ac:dyDescent="0.2">
      <c r="A64622" s="253"/>
      <c r="B64622" s="254"/>
    </row>
    <row r="64623" spans="1:2" x14ac:dyDescent="0.2">
      <c r="A64623" s="253"/>
      <c r="B64623" s="254"/>
    </row>
    <row r="64624" spans="1:2" x14ac:dyDescent="0.2">
      <c r="A64624" s="253"/>
      <c r="B64624" s="254"/>
    </row>
    <row r="64625" spans="1:2" x14ac:dyDescent="0.2">
      <c r="A64625" s="253"/>
      <c r="B64625" s="254"/>
    </row>
    <row r="64626" spans="1:2" x14ac:dyDescent="0.2">
      <c r="A64626" s="253"/>
      <c r="B64626" s="254"/>
    </row>
    <row r="64627" spans="1:2" x14ac:dyDescent="0.2">
      <c r="A64627" s="253"/>
      <c r="B64627" s="254"/>
    </row>
    <row r="64628" spans="1:2" x14ac:dyDescent="0.2">
      <c r="A64628" s="253"/>
      <c r="B64628" s="254"/>
    </row>
    <row r="64629" spans="1:2" x14ac:dyDescent="0.2">
      <c r="A64629" s="253"/>
      <c r="B64629" s="254"/>
    </row>
    <row r="64630" spans="1:2" x14ac:dyDescent="0.2">
      <c r="A64630" s="253"/>
      <c r="B64630" s="254"/>
    </row>
    <row r="64631" spans="1:2" x14ac:dyDescent="0.2">
      <c r="A64631" s="253"/>
      <c r="B64631" s="254"/>
    </row>
    <row r="64632" spans="1:2" x14ac:dyDescent="0.2">
      <c r="A64632" s="253"/>
      <c r="B64632" s="254"/>
    </row>
    <row r="64633" spans="1:2" x14ac:dyDescent="0.2">
      <c r="A64633" s="253"/>
      <c r="B64633" s="254"/>
    </row>
    <row r="64634" spans="1:2" x14ac:dyDescent="0.2">
      <c r="A64634" s="253"/>
      <c r="B64634" s="254"/>
    </row>
    <row r="64635" spans="1:2" x14ac:dyDescent="0.2">
      <c r="A64635" s="253"/>
      <c r="B64635" s="254"/>
    </row>
    <row r="64636" spans="1:2" x14ac:dyDescent="0.2">
      <c r="A64636" s="253"/>
      <c r="B64636" s="254"/>
    </row>
    <row r="64637" spans="1:2" x14ac:dyDescent="0.2">
      <c r="A64637" s="253"/>
      <c r="B64637" s="254"/>
    </row>
    <row r="64638" spans="1:2" x14ac:dyDescent="0.2">
      <c r="A64638" s="253"/>
      <c r="B64638" s="254"/>
    </row>
    <row r="64639" spans="1:2" x14ac:dyDescent="0.2">
      <c r="A64639" s="253"/>
      <c r="B64639" s="254"/>
    </row>
    <row r="64640" spans="1:2" x14ac:dyDescent="0.2">
      <c r="A64640" s="253"/>
      <c r="B64640" s="254"/>
    </row>
    <row r="64641" spans="1:2" x14ac:dyDescent="0.2">
      <c r="A64641" s="253"/>
      <c r="B64641" s="254"/>
    </row>
    <row r="64642" spans="1:2" x14ac:dyDescent="0.2">
      <c r="A64642" s="253"/>
      <c r="B64642" s="254"/>
    </row>
    <row r="64643" spans="1:2" x14ac:dyDescent="0.2">
      <c r="A64643" s="253"/>
      <c r="B64643" s="254"/>
    </row>
    <row r="64644" spans="1:2" x14ac:dyDescent="0.2">
      <c r="A64644" s="253"/>
      <c r="B64644" s="254"/>
    </row>
    <row r="64645" spans="1:2" x14ac:dyDescent="0.2">
      <c r="A64645" s="253"/>
      <c r="B64645" s="254"/>
    </row>
    <row r="64646" spans="1:2" x14ac:dyDescent="0.2">
      <c r="A64646" s="253"/>
      <c r="B64646" s="254"/>
    </row>
    <row r="64647" spans="1:2" x14ac:dyDescent="0.2">
      <c r="A64647" s="253"/>
      <c r="B64647" s="254"/>
    </row>
    <row r="64648" spans="1:2" x14ac:dyDescent="0.2">
      <c r="A64648" s="253"/>
      <c r="B64648" s="254"/>
    </row>
    <row r="64649" spans="1:2" x14ac:dyDescent="0.2">
      <c r="A64649" s="253"/>
      <c r="B64649" s="254"/>
    </row>
    <row r="64650" spans="1:2" x14ac:dyDescent="0.2">
      <c r="A64650" s="253"/>
      <c r="B64650" s="254"/>
    </row>
    <row r="64651" spans="1:2" x14ac:dyDescent="0.2">
      <c r="A64651" s="253"/>
      <c r="B64651" s="254"/>
    </row>
    <row r="64652" spans="1:2" x14ac:dyDescent="0.2">
      <c r="A64652" s="253"/>
      <c r="B64652" s="254"/>
    </row>
    <row r="64653" spans="1:2" x14ac:dyDescent="0.2">
      <c r="A64653" s="253"/>
      <c r="B64653" s="254"/>
    </row>
    <row r="64654" spans="1:2" x14ac:dyDescent="0.2">
      <c r="A64654" s="253"/>
      <c r="B64654" s="254"/>
    </row>
    <row r="64655" spans="1:2" x14ac:dyDescent="0.2">
      <c r="A64655" s="253"/>
      <c r="B64655" s="254"/>
    </row>
    <row r="64656" spans="1:2" x14ac:dyDescent="0.2">
      <c r="A64656" s="253"/>
      <c r="B64656" s="254"/>
    </row>
    <row r="64657" spans="1:2" x14ac:dyDescent="0.2">
      <c r="A64657" s="253"/>
      <c r="B64657" s="254"/>
    </row>
    <row r="64658" spans="1:2" x14ac:dyDescent="0.2">
      <c r="A64658" s="253"/>
      <c r="B64658" s="254"/>
    </row>
    <row r="64659" spans="1:2" x14ac:dyDescent="0.2">
      <c r="A64659" s="253"/>
      <c r="B64659" s="254"/>
    </row>
    <row r="64660" spans="1:2" x14ac:dyDescent="0.2">
      <c r="A64660" s="253"/>
      <c r="B64660" s="254"/>
    </row>
    <row r="64661" spans="1:2" x14ac:dyDescent="0.2">
      <c r="A64661" s="253"/>
      <c r="B64661" s="254"/>
    </row>
    <row r="64662" spans="1:2" x14ac:dyDescent="0.2">
      <c r="A64662" s="253"/>
      <c r="B64662" s="254"/>
    </row>
    <row r="64663" spans="1:2" x14ac:dyDescent="0.2">
      <c r="A64663" s="253"/>
      <c r="B64663" s="254"/>
    </row>
    <row r="64664" spans="1:2" x14ac:dyDescent="0.2">
      <c r="A64664" s="253"/>
      <c r="B64664" s="254"/>
    </row>
    <row r="64665" spans="1:2" x14ac:dyDescent="0.2">
      <c r="A64665" s="253"/>
      <c r="B64665" s="254"/>
    </row>
    <row r="64666" spans="1:2" x14ac:dyDescent="0.2">
      <c r="A64666" s="253"/>
      <c r="B64666" s="254"/>
    </row>
    <row r="64667" spans="1:2" x14ac:dyDescent="0.2">
      <c r="A64667" s="253"/>
      <c r="B64667" s="254"/>
    </row>
    <row r="64668" spans="1:2" x14ac:dyDescent="0.2">
      <c r="A64668" s="253"/>
      <c r="B64668" s="254"/>
    </row>
    <row r="64669" spans="1:2" x14ac:dyDescent="0.2">
      <c r="A64669" s="253"/>
      <c r="B64669" s="254"/>
    </row>
    <row r="64670" spans="1:2" x14ac:dyDescent="0.2">
      <c r="A64670" s="253"/>
      <c r="B64670" s="254"/>
    </row>
    <row r="64671" spans="1:2" x14ac:dyDescent="0.2">
      <c r="A64671" s="253"/>
      <c r="B64671" s="254"/>
    </row>
    <row r="64672" spans="1:2" x14ac:dyDescent="0.2">
      <c r="A64672" s="253"/>
      <c r="B64672" s="254"/>
    </row>
    <row r="64673" spans="1:2" x14ac:dyDescent="0.2">
      <c r="A64673" s="253"/>
      <c r="B64673" s="254"/>
    </row>
    <row r="64674" spans="1:2" x14ac:dyDescent="0.2">
      <c r="A64674" s="253"/>
      <c r="B64674" s="254"/>
    </row>
    <row r="64675" spans="1:2" x14ac:dyDescent="0.2">
      <c r="A64675" s="253"/>
      <c r="B64675" s="254"/>
    </row>
    <row r="64676" spans="1:2" x14ac:dyDescent="0.2">
      <c r="A64676" s="253"/>
      <c r="B64676" s="254"/>
    </row>
    <row r="64677" spans="1:2" x14ac:dyDescent="0.2">
      <c r="A64677" s="253"/>
      <c r="B64677" s="254"/>
    </row>
    <row r="64678" spans="1:2" x14ac:dyDescent="0.2">
      <c r="A64678" s="253"/>
      <c r="B64678" s="254"/>
    </row>
    <row r="64679" spans="1:2" x14ac:dyDescent="0.2">
      <c r="A64679" s="253"/>
      <c r="B64679" s="254"/>
    </row>
    <row r="64680" spans="1:2" x14ac:dyDescent="0.2">
      <c r="A64680" s="253"/>
      <c r="B64680" s="254"/>
    </row>
    <row r="64681" spans="1:2" x14ac:dyDescent="0.2">
      <c r="A64681" s="253"/>
      <c r="B64681" s="254"/>
    </row>
    <row r="64682" spans="1:2" x14ac:dyDescent="0.2">
      <c r="A64682" s="253"/>
      <c r="B64682" s="254"/>
    </row>
    <row r="64683" spans="1:2" x14ac:dyDescent="0.2">
      <c r="A64683" s="253"/>
      <c r="B64683" s="254"/>
    </row>
    <row r="64684" spans="1:2" x14ac:dyDescent="0.2">
      <c r="A64684" s="253"/>
      <c r="B64684" s="254"/>
    </row>
    <row r="64685" spans="1:2" x14ac:dyDescent="0.2">
      <c r="A64685" s="253"/>
      <c r="B64685" s="254"/>
    </row>
    <row r="64686" spans="1:2" x14ac:dyDescent="0.2">
      <c r="A64686" s="253"/>
      <c r="B64686" s="254"/>
    </row>
    <row r="64687" spans="1:2" x14ac:dyDescent="0.2">
      <c r="A64687" s="253"/>
      <c r="B64687" s="254"/>
    </row>
    <row r="64688" spans="1:2" x14ac:dyDescent="0.2">
      <c r="A64688" s="253"/>
      <c r="B64688" s="254"/>
    </row>
    <row r="64689" spans="1:2" x14ac:dyDescent="0.2">
      <c r="A64689" s="253"/>
      <c r="B64689" s="254"/>
    </row>
    <row r="64690" spans="1:2" x14ac:dyDescent="0.2">
      <c r="A64690" s="253"/>
      <c r="B64690" s="254"/>
    </row>
    <row r="64691" spans="1:2" x14ac:dyDescent="0.2">
      <c r="A64691" s="253"/>
      <c r="B64691" s="254"/>
    </row>
    <row r="64692" spans="1:2" x14ac:dyDescent="0.2">
      <c r="A64692" s="253"/>
      <c r="B64692" s="254"/>
    </row>
    <row r="64693" spans="1:2" x14ac:dyDescent="0.2">
      <c r="A64693" s="253"/>
      <c r="B64693" s="254"/>
    </row>
    <row r="64694" spans="1:2" x14ac:dyDescent="0.2">
      <c r="A64694" s="253"/>
      <c r="B64694" s="254"/>
    </row>
    <row r="64695" spans="1:2" x14ac:dyDescent="0.2">
      <c r="A64695" s="253"/>
      <c r="B64695" s="254"/>
    </row>
    <row r="64696" spans="1:2" x14ac:dyDescent="0.2">
      <c r="A64696" s="253"/>
      <c r="B64696" s="254"/>
    </row>
    <row r="64697" spans="1:2" x14ac:dyDescent="0.2">
      <c r="A64697" s="253"/>
      <c r="B64697" s="254"/>
    </row>
    <row r="64698" spans="1:2" x14ac:dyDescent="0.2">
      <c r="A64698" s="253"/>
      <c r="B64698" s="254"/>
    </row>
    <row r="64699" spans="1:2" x14ac:dyDescent="0.2">
      <c r="A64699" s="253"/>
      <c r="B64699" s="254"/>
    </row>
    <row r="64700" spans="1:2" x14ac:dyDescent="0.2">
      <c r="A64700" s="253"/>
      <c r="B64700" s="254"/>
    </row>
    <row r="64701" spans="1:2" x14ac:dyDescent="0.2">
      <c r="A64701" s="253"/>
      <c r="B64701" s="254"/>
    </row>
    <row r="64702" spans="1:2" x14ac:dyDescent="0.2">
      <c r="A64702" s="253"/>
      <c r="B64702" s="254"/>
    </row>
    <row r="64703" spans="1:2" x14ac:dyDescent="0.2">
      <c r="A64703" s="253"/>
      <c r="B64703" s="254"/>
    </row>
    <row r="64704" spans="1:2" x14ac:dyDescent="0.2">
      <c r="A64704" s="253"/>
      <c r="B64704" s="254"/>
    </row>
    <row r="64705" spans="1:2" x14ac:dyDescent="0.2">
      <c r="A64705" s="253"/>
      <c r="B64705" s="254"/>
    </row>
    <row r="64706" spans="1:2" x14ac:dyDescent="0.2">
      <c r="A64706" s="253"/>
      <c r="B64706" s="254"/>
    </row>
    <row r="64707" spans="1:2" x14ac:dyDescent="0.2">
      <c r="A64707" s="253"/>
      <c r="B64707" s="254"/>
    </row>
    <row r="64708" spans="1:2" x14ac:dyDescent="0.2">
      <c r="A64708" s="253"/>
      <c r="B64708" s="254"/>
    </row>
    <row r="64709" spans="1:2" x14ac:dyDescent="0.2">
      <c r="A64709" s="253"/>
      <c r="B64709" s="254"/>
    </row>
    <row r="64710" spans="1:2" x14ac:dyDescent="0.2">
      <c r="A64710" s="253"/>
      <c r="B64710" s="254"/>
    </row>
    <row r="64711" spans="1:2" x14ac:dyDescent="0.2">
      <c r="A64711" s="253"/>
      <c r="B64711" s="254"/>
    </row>
    <row r="64712" spans="1:2" x14ac:dyDescent="0.2">
      <c r="A64712" s="253"/>
      <c r="B64712" s="254"/>
    </row>
    <row r="64713" spans="1:2" x14ac:dyDescent="0.2">
      <c r="A64713" s="253"/>
      <c r="B64713" s="254"/>
    </row>
    <row r="64714" spans="1:2" x14ac:dyDescent="0.2">
      <c r="A64714" s="253"/>
      <c r="B64714" s="254"/>
    </row>
    <row r="64715" spans="1:2" x14ac:dyDescent="0.2">
      <c r="A64715" s="253"/>
      <c r="B64715" s="254"/>
    </row>
    <row r="64716" spans="1:2" x14ac:dyDescent="0.2">
      <c r="A64716" s="253"/>
      <c r="B64716" s="254"/>
    </row>
    <row r="64717" spans="1:2" x14ac:dyDescent="0.2">
      <c r="A64717" s="253"/>
      <c r="B64717" s="254"/>
    </row>
    <row r="64718" spans="1:2" x14ac:dyDescent="0.2">
      <c r="A64718" s="253"/>
      <c r="B64718" s="254"/>
    </row>
    <row r="64719" spans="1:2" x14ac:dyDescent="0.2">
      <c r="A64719" s="253"/>
      <c r="B64719" s="254"/>
    </row>
    <row r="64720" spans="1:2" x14ac:dyDescent="0.2">
      <c r="A64720" s="253"/>
      <c r="B64720" s="254"/>
    </row>
    <row r="64721" spans="1:2" x14ac:dyDescent="0.2">
      <c r="A64721" s="253"/>
      <c r="B64721" s="254"/>
    </row>
    <row r="64722" spans="1:2" x14ac:dyDescent="0.2">
      <c r="A64722" s="253"/>
      <c r="B64722" s="254"/>
    </row>
    <row r="64723" spans="1:2" x14ac:dyDescent="0.2">
      <c r="A64723" s="253"/>
      <c r="B64723" s="254"/>
    </row>
    <row r="64724" spans="1:2" x14ac:dyDescent="0.2">
      <c r="A64724" s="253"/>
      <c r="B64724" s="254"/>
    </row>
    <row r="64725" spans="1:2" x14ac:dyDescent="0.2">
      <c r="A64725" s="253"/>
      <c r="B64725" s="254"/>
    </row>
    <row r="64726" spans="1:2" x14ac:dyDescent="0.2">
      <c r="A64726" s="253"/>
      <c r="B64726" s="254"/>
    </row>
    <row r="64727" spans="1:2" x14ac:dyDescent="0.2">
      <c r="A64727" s="253"/>
      <c r="B64727" s="254"/>
    </row>
    <row r="64728" spans="1:2" x14ac:dyDescent="0.2">
      <c r="A64728" s="253"/>
      <c r="B64728" s="254"/>
    </row>
    <row r="64729" spans="1:2" x14ac:dyDescent="0.2">
      <c r="A64729" s="253"/>
      <c r="B64729" s="254"/>
    </row>
    <row r="64730" spans="1:2" x14ac:dyDescent="0.2">
      <c r="A64730" s="253"/>
      <c r="B64730" s="254"/>
    </row>
    <row r="64731" spans="1:2" x14ac:dyDescent="0.2">
      <c r="A64731" s="253"/>
      <c r="B64731" s="254"/>
    </row>
    <row r="64732" spans="1:2" x14ac:dyDescent="0.2">
      <c r="A64732" s="253"/>
      <c r="B64732" s="254"/>
    </row>
    <row r="64733" spans="1:2" x14ac:dyDescent="0.2">
      <c r="A64733" s="253"/>
      <c r="B64733" s="254"/>
    </row>
    <row r="64734" spans="1:2" x14ac:dyDescent="0.2">
      <c r="A64734" s="253"/>
      <c r="B64734" s="254"/>
    </row>
    <row r="64735" spans="1:2" x14ac:dyDescent="0.2">
      <c r="A64735" s="253"/>
      <c r="B64735" s="254"/>
    </row>
    <row r="64736" spans="1:2" x14ac:dyDescent="0.2">
      <c r="A64736" s="253"/>
      <c r="B64736" s="254"/>
    </row>
    <row r="64737" spans="1:2" x14ac:dyDescent="0.2">
      <c r="A64737" s="253"/>
      <c r="B64737" s="254"/>
    </row>
    <row r="64738" spans="1:2" x14ac:dyDescent="0.2">
      <c r="A64738" s="253"/>
      <c r="B64738" s="254"/>
    </row>
    <row r="64739" spans="1:2" x14ac:dyDescent="0.2">
      <c r="A64739" s="253"/>
      <c r="B64739" s="254"/>
    </row>
    <row r="64740" spans="1:2" x14ac:dyDescent="0.2">
      <c r="A64740" s="253"/>
      <c r="B64740" s="254"/>
    </row>
    <row r="64741" spans="1:2" x14ac:dyDescent="0.2">
      <c r="A64741" s="253"/>
      <c r="B64741" s="254"/>
    </row>
    <row r="64742" spans="1:2" x14ac:dyDescent="0.2">
      <c r="A64742" s="253"/>
      <c r="B64742" s="254"/>
    </row>
    <row r="64743" spans="1:2" x14ac:dyDescent="0.2">
      <c r="A64743" s="253"/>
      <c r="B64743" s="254"/>
    </row>
    <row r="64744" spans="1:2" x14ac:dyDescent="0.2">
      <c r="A64744" s="253"/>
      <c r="B64744" s="254"/>
    </row>
    <row r="64745" spans="1:2" x14ac:dyDescent="0.2">
      <c r="A64745" s="253"/>
      <c r="B64745" s="254"/>
    </row>
    <row r="64746" spans="1:2" x14ac:dyDescent="0.2">
      <c r="A64746" s="253"/>
      <c r="B64746" s="254"/>
    </row>
    <row r="64747" spans="1:2" x14ac:dyDescent="0.2">
      <c r="A64747" s="253"/>
      <c r="B64747" s="254"/>
    </row>
    <row r="64748" spans="1:2" x14ac:dyDescent="0.2">
      <c r="A64748" s="253"/>
      <c r="B64748" s="254"/>
    </row>
    <row r="64749" spans="1:2" x14ac:dyDescent="0.2">
      <c r="A64749" s="253"/>
      <c r="B64749" s="254"/>
    </row>
    <row r="64750" spans="1:2" x14ac:dyDescent="0.2">
      <c r="A64750" s="253"/>
      <c r="B64750" s="254"/>
    </row>
    <row r="64751" spans="1:2" x14ac:dyDescent="0.2">
      <c r="A64751" s="253"/>
      <c r="B64751" s="254"/>
    </row>
    <row r="64752" spans="1:2" x14ac:dyDescent="0.2">
      <c r="A64752" s="253"/>
      <c r="B64752" s="254"/>
    </row>
    <row r="64753" spans="1:2" x14ac:dyDescent="0.2">
      <c r="A64753" s="253"/>
      <c r="B64753" s="254"/>
    </row>
    <row r="64754" spans="1:2" x14ac:dyDescent="0.2">
      <c r="A64754" s="253"/>
      <c r="B64754" s="254"/>
    </row>
    <row r="64755" spans="1:2" x14ac:dyDescent="0.2">
      <c r="A64755" s="253"/>
      <c r="B64755" s="254"/>
    </row>
    <row r="64756" spans="1:2" x14ac:dyDescent="0.2">
      <c r="A64756" s="253"/>
      <c r="B64756" s="254"/>
    </row>
    <row r="64757" spans="1:2" x14ac:dyDescent="0.2">
      <c r="A64757" s="253"/>
      <c r="B64757" s="254"/>
    </row>
    <row r="64758" spans="1:2" x14ac:dyDescent="0.2">
      <c r="A64758" s="253"/>
      <c r="B64758" s="254"/>
    </row>
    <row r="64759" spans="1:2" x14ac:dyDescent="0.2">
      <c r="A64759" s="253"/>
      <c r="B64759" s="254"/>
    </row>
    <row r="64760" spans="1:2" x14ac:dyDescent="0.2">
      <c r="A64760" s="253"/>
      <c r="B64760" s="254"/>
    </row>
    <row r="64761" spans="1:2" x14ac:dyDescent="0.2">
      <c r="A64761" s="253"/>
      <c r="B64761" s="254"/>
    </row>
    <row r="64762" spans="1:2" x14ac:dyDescent="0.2">
      <c r="A64762" s="253"/>
      <c r="B64762" s="254"/>
    </row>
    <row r="64763" spans="1:2" x14ac:dyDescent="0.2">
      <c r="A64763" s="253"/>
      <c r="B64763" s="254"/>
    </row>
    <row r="64764" spans="1:2" x14ac:dyDescent="0.2">
      <c r="A64764" s="253"/>
      <c r="B64764" s="254"/>
    </row>
    <row r="64765" spans="1:2" x14ac:dyDescent="0.2">
      <c r="A64765" s="253"/>
      <c r="B64765" s="254"/>
    </row>
    <row r="64766" spans="1:2" x14ac:dyDescent="0.2">
      <c r="A64766" s="253"/>
      <c r="B64766" s="254"/>
    </row>
    <row r="64767" spans="1:2" x14ac:dyDescent="0.2">
      <c r="A64767" s="253"/>
      <c r="B64767" s="254"/>
    </row>
    <row r="64768" spans="1:2" x14ac:dyDescent="0.2">
      <c r="A64768" s="253"/>
      <c r="B64768" s="254"/>
    </row>
    <row r="64769" spans="1:2" x14ac:dyDescent="0.2">
      <c r="A64769" s="253"/>
      <c r="B64769" s="254"/>
    </row>
    <row r="64770" spans="1:2" x14ac:dyDescent="0.2">
      <c r="A64770" s="253"/>
      <c r="B64770" s="254"/>
    </row>
    <row r="64771" spans="1:2" x14ac:dyDescent="0.2">
      <c r="A64771" s="253"/>
      <c r="B64771" s="254"/>
    </row>
    <row r="64772" spans="1:2" x14ac:dyDescent="0.2">
      <c r="A64772" s="253"/>
      <c r="B64772" s="254"/>
    </row>
    <row r="64773" spans="1:2" x14ac:dyDescent="0.2">
      <c r="A64773" s="253"/>
      <c r="B64773" s="254"/>
    </row>
    <row r="64774" spans="1:2" x14ac:dyDescent="0.2">
      <c r="A64774" s="253"/>
      <c r="B64774" s="254"/>
    </row>
    <row r="64775" spans="1:2" x14ac:dyDescent="0.2">
      <c r="A64775" s="253"/>
      <c r="B64775" s="254"/>
    </row>
    <row r="64776" spans="1:2" x14ac:dyDescent="0.2">
      <c r="A64776" s="253"/>
      <c r="B64776" s="254"/>
    </row>
    <row r="64777" spans="1:2" x14ac:dyDescent="0.2">
      <c r="A64777" s="253"/>
      <c r="B64777" s="254"/>
    </row>
    <row r="64778" spans="1:2" x14ac:dyDescent="0.2">
      <c r="A64778" s="253"/>
      <c r="B64778" s="254"/>
    </row>
    <row r="64779" spans="1:2" x14ac:dyDescent="0.2">
      <c r="A64779" s="253"/>
      <c r="B64779" s="254"/>
    </row>
    <row r="64780" spans="1:2" x14ac:dyDescent="0.2">
      <c r="A64780" s="253"/>
      <c r="B64780" s="254"/>
    </row>
    <row r="64781" spans="1:2" x14ac:dyDescent="0.2">
      <c r="A64781" s="253"/>
      <c r="B64781" s="254"/>
    </row>
    <row r="64782" spans="1:2" x14ac:dyDescent="0.2">
      <c r="A64782" s="253"/>
      <c r="B64782" s="254"/>
    </row>
    <row r="64783" spans="1:2" x14ac:dyDescent="0.2">
      <c r="A64783" s="253"/>
      <c r="B64783" s="254"/>
    </row>
    <row r="64784" spans="1:2" x14ac:dyDescent="0.2">
      <c r="A64784" s="253"/>
      <c r="B64784" s="254"/>
    </row>
    <row r="64785" spans="1:2" x14ac:dyDescent="0.2">
      <c r="A64785" s="253"/>
      <c r="B64785" s="254"/>
    </row>
    <row r="64786" spans="1:2" x14ac:dyDescent="0.2">
      <c r="A64786" s="253"/>
      <c r="B64786" s="254"/>
    </row>
    <row r="64787" spans="1:2" x14ac:dyDescent="0.2">
      <c r="A64787" s="253"/>
      <c r="B64787" s="254"/>
    </row>
    <row r="64788" spans="1:2" x14ac:dyDescent="0.2">
      <c r="A64788" s="253"/>
      <c r="B64788" s="254"/>
    </row>
    <row r="64789" spans="1:2" x14ac:dyDescent="0.2">
      <c r="A64789" s="253"/>
      <c r="B64789" s="254"/>
    </row>
    <row r="64790" spans="1:2" x14ac:dyDescent="0.2">
      <c r="A64790" s="253"/>
      <c r="B64790" s="254"/>
    </row>
    <row r="64791" spans="1:2" x14ac:dyDescent="0.2">
      <c r="A64791" s="253"/>
      <c r="B64791" s="254"/>
    </row>
    <row r="64792" spans="1:2" x14ac:dyDescent="0.2">
      <c r="A64792" s="253"/>
      <c r="B64792" s="254"/>
    </row>
    <row r="64793" spans="1:2" x14ac:dyDescent="0.2">
      <c r="A64793" s="253"/>
      <c r="B64793" s="254"/>
    </row>
    <row r="64794" spans="1:2" x14ac:dyDescent="0.2">
      <c r="A64794" s="253"/>
      <c r="B64794" s="254"/>
    </row>
    <row r="64795" spans="1:2" x14ac:dyDescent="0.2">
      <c r="A64795" s="253"/>
      <c r="B64795" s="254"/>
    </row>
    <row r="64796" spans="1:2" x14ac:dyDescent="0.2">
      <c r="A64796" s="253"/>
      <c r="B64796" s="254"/>
    </row>
    <row r="64797" spans="1:2" x14ac:dyDescent="0.2">
      <c r="A64797" s="253"/>
      <c r="B64797" s="254"/>
    </row>
    <row r="64798" spans="1:2" x14ac:dyDescent="0.2">
      <c r="A64798" s="253"/>
      <c r="B64798" s="254"/>
    </row>
    <row r="64799" spans="1:2" x14ac:dyDescent="0.2">
      <c r="A64799" s="253"/>
      <c r="B64799" s="254"/>
    </row>
    <row r="64800" spans="1:2" x14ac:dyDescent="0.2">
      <c r="A64800" s="253"/>
      <c r="B64800" s="254"/>
    </row>
    <row r="64801" spans="1:2" x14ac:dyDescent="0.2">
      <c r="A64801" s="253"/>
      <c r="B64801" s="254"/>
    </row>
    <row r="64802" spans="1:2" x14ac:dyDescent="0.2">
      <c r="A64802" s="253"/>
      <c r="B64802" s="254"/>
    </row>
    <row r="64803" spans="1:2" x14ac:dyDescent="0.2">
      <c r="A64803" s="253"/>
      <c r="B64803" s="254"/>
    </row>
    <row r="64804" spans="1:2" x14ac:dyDescent="0.2">
      <c r="A64804" s="253"/>
      <c r="B64804" s="254"/>
    </row>
    <row r="64805" spans="1:2" x14ac:dyDescent="0.2">
      <c r="A64805" s="253"/>
      <c r="B64805" s="254"/>
    </row>
    <row r="64806" spans="1:2" x14ac:dyDescent="0.2">
      <c r="A64806" s="253"/>
      <c r="B64806" s="254"/>
    </row>
    <row r="64807" spans="1:2" x14ac:dyDescent="0.2">
      <c r="A64807" s="253"/>
      <c r="B64807" s="254"/>
    </row>
    <row r="64808" spans="1:2" x14ac:dyDescent="0.2">
      <c r="A64808" s="253"/>
      <c r="B64808" s="254"/>
    </row>
    <row r="64809" spans="1:2" x14ac:dyDescent="0.2">
      <c r="A64809" s="253"/>
      <c r="B64809" s="254"/>
    </row>
    <row r="64810" spans="1:2" x14ac:dyDescent="0.2">
      <c r="A64810" s="253"/>
      <c r="B64810" s="254"/>
    </row>
    <row r="64811" spans="1:2" x14ac:dyDescent="0.2">
      <c r="A64811" s="253"/>
      <c r="B64811" s="254"/>
    </row>
    <row r="64812" spans="1:2" x14ac:dyDescent="0.2">
      <c r="A64812" s="253"/>
      <c r="B64812" s="254"/>
    </row>
    <row r="64813" spans="1:2" x14ac:dyDescent="0.2">
      <c r="A64813" s="253"/>
      <c r="B64813" s="254"/>
    </row>
    <row r="64814" spans="1:2" x14ac:dyDescent="0.2">
      <c r="A64814" s="253"/>
      <c r="B64814" s="254"/>
    </row>
    <row r="64815" spans="1:2" x14ac:dyDescent="0.2">
      <c r="A64815" s="253"/>
      <c r="B64815" s="254"/>
    </row>
    <row r="64816" spans="1:2" x14ac:dyDescent="0.2">
      <c r="A64816" s="253"/>
      <c r="B64816" s="254"/>
    </row>
    <row r="64817" spans="1:2" x14ac:dyDescent="0.2">
      <c r="A64817" s="253"/>
      <c r="B64817" s="254"/>
    </row>
    <row r="64818" spans="1:2" x14ac:dyDescent="0.2">
      <c r="A64818" s="253"/>
      <c r="B64818" s="254"/>
    </row>
    <row r="64819" spans="1:2" x14ac:dyDescent="0.2">
      <c r="A64819" s="253"/>
      <c r="B64819" s="254"/>
    </row>
    <row r="64820" spans="1:2" x14ac:dyDescent="0.2">
      <c r="A64820" s="253"/>
      <c r="B64820" s="254"/>
    </row>
    <row r="64821" spans="1:2" x14ac:dyDescent="0.2">
      <c r="A64821" s="253"/>
      <c r="B64821" s="254"/>
    </row>
    <row r="64822" spans="1:2" x14ac:dyDescent="0.2">
      <c r="A64822" s="253"/>
      <c r="B64822" s="254"/>
    </row>
    <row r="64823" spans="1:2" x14ac:dyDescent="0.2">
      <c r="A64823" s="253"/>
      <c r="B64823" s="254"/>
    </row>
    <row r="64824" spans="1:2" x14ac:dyDescent="0.2">
      <c r="A64824" s="253"/>
      <c r="B64824" s="254"/>
    </row>
    <row r="64825" spans="1:2" x14ac:dyDescent="0.2">
      <c r="A64825" s="253"/>
      <c r="B64825" s="254"/>
    </row>
    <row r="64826" spans="1:2" x14ac:dyDescent="0.2">
      <c r="A64826" s="253"/>
      <c r="B64826" s="254"/>
    </row>
    <row r="64827" spans="1:2" x14ac:dyDescent="0.2">
      <c r="A64827" s="253"/>
      <c r="B64827" s="254"/>
    </row>
    <row r="64828" spans="1:2" x14ac:dyDescent="0.2">
      <c r="A64828" s="253"/>
      <c r="B64828" s="254"/>
    </row>
    <row r="64829" spans="1:2" x14ac:dyDescent="0.2">
      <c r="A64829" s="253"/>
      <c r="B64829" s="254"/>
    </row>
    <row r="64830" spans="1:2" x14ac:dyDescent="0.2">
      <c r="A64830" s="253"/>
      <c r="B64830" s="254"/>
    </row>
    <row r="64831" spans="1:2" x14ac:dyDescent="0.2">
      <c r="A64831" s="253"/>
      <c r="B64831" s="254"/>
    </row>
    <row r="64832" spans="1:2" x14ac:dyDescent="0.2">
      <c r="A64832" s="253"/>
      <c r="B64832" s="254"/>
    </row>
    <row r="64833" spans="1:2" x14ac:dyDescent="0.2">
      <c r="A64833" s="253"/>
      <c r="B64833" s="254"/>
    </row>
    <row r="64834" spans="1:2" x14ac:dyDescent="0.2">
      <c r="A64834" s="253"/>
      <c r="B64834" s="254"/>
    </row>
    <row r="64835" spans="1:2" x14ac:dyDescent="0.2">
      <c r="A64835" s="253"/>
      <c r="B64835" s="254"/>
    </row>
    <row r="64836" spans="1:2" x14ac:dyDescent="0.2">
      <c r="A64836" s="253"/>
      <c r="B64836" s="254"/>
    </row>
    <row r="64837" spans="1:2" x14ac:dyDescent="0.2">
      <c r="A64837" s="253"/>
      <c r="B64837" s="254"/>
    </row>
    <row r="64838" spans="1:2" x14ac:dyDescent="0.2">
      <c r="A64838" s="253"/>
      <c r="B64838" s="254"/>
    </row>
    <row r="64839" spans="1:2" x14ac:dyDescent="0.2">
      <c r="A64839" s="253"/>
      <c r="B64839" s="254"/>
    </row>
    <row r="64840" spans="1:2" x14ac:dyDescent="0.2">
      <c r="A64840" s="253"/>
      <c r="B64840" s="254"/>
    </row>
    <row r="64841" spans="1:2" x14ac:dyDescent="0.2">
      <c r="A64841" s="253"/>
      <c r="B64841" s="254"/>
    </row>
    <row r="64842" spans="1:2" x14ac:dyDescent="0.2">
      <c r="A64842" s="253"/>
      <c r="B64842" s="254"/>
    </row>
    <row r="64843" spans="1:2" x14ac:dyDescent="0.2">
      <c r="A64843" s="253"/>
      <c r="B64843" s="254"/>
    </row>
    <row r="64844" spans="1:2" x14ac:dyDescent="0.2">
      <c r="A64844" s="253"/>
      <c r="B64844" s="254"/>
    </row>
    <row r="64845" spans="1:2" x14ac:dyDescent="0.2">
      <c r="A64845" s="253"/>
      <c r="B64845" s="254"/>
    </row>
    <row r="64846" spans="1:2" x14ac:dyDescent="0.2">
      <c r="A64846" s="253"/>
      <c r="B64846" s="254"/>
    </row>
    <row r="64847" spans="1:2" x14ac:dyDescent="0.2">
      <c r="A64847" s="253"/>
      <c r="B64847" s="254"/>
    </row>
    <row r="64848" spans="1:2" x14ac:dyDescent="0.2">
      <c r="A64848" s="253"/>
      <c r="B64848" s="254"/>
    </row>
    <row r="64849" spans="1:2" x14ac:dyDescent="0.2">
      <c r="A64849" s="253"/>
      <c r="B64849" s="254"/>
    </row>
    <row r="64850" spans="1:2" x14ac:dyDescent="0.2">
      <c r="A64850" s="253"/>
      <c r="B64850" s="254"/>
    </row>
    <row r="64851" spans="1:2" x14ac:dyDescent="0.2">
      <c r="A64851" s="253"/>
      <c r="B64851" s="254"/>
    </row>
    <row r="64852" spans="1:2" x14ac:dyDescent="0.2">
      <c r="A64852" s="253"/>
      <c r="B64852" s="254"/>
    </row>
    <row r="64853" spans="1:2" x14ac:dyDescent="0.2">
      <c r="A64853" s="253"/>
      <c r="B64853" s="254"/>
    </row>
    <row r="64854" spans="1:2" x14ac:dyDescent="0.2">
      <c r="A64854" s="253"/>
      <c r="B64854" s="254"/>
    </row>
    <row r="64855" spans="1:2" x14ac:dyDescent="0.2">
      <c r="A64855" s="253"/>
      <c r="B64855" s="254"/>
    </row>
    <row r="64856" spans="1:2" x14ac:dyDescent="0.2">
      <c r="A64856" s="253"/>
      <c r="B64856" s="254"/>
    </row>
    <row r="64857" spans="1:2" x14ac:dyDescent="0.2">
      <c r="A64857" s="253"/>
      <c r="B64857" s="254"/>
    </row>
    <row r="64858" spans="1:2" x14ac:dyDescent="0.2">
      <c r="A64858" s="253"/>
      <c r="B64858" s="254"/>
    </row>
    <row r="64859" spans="1:2" x14ac:dyDescent="0.2">
      <c r="A64859" s="253"/>
      <c r="B64859" s="254"/>
    </row>
    <row r="64860" spans="1:2" x14ac:dyDescent="0.2">
      <c r="A64860" s="253"/>
      <c r="B64860" s="254"/>
    </row>
    <row r="64861" spans="1:2" x14ac:dyDescent="0.2">
      <c r="A64861" s="253"/>
      <c r="B64861" s="254"/>
    </row>
    <row r="64862" spans="1:2" x14ac:dyDescent="0.2">
      <c r="A64862" s="253"/>
      <c r="B64862" s="254"/>
    </row>
    <row r="64863" spans="1:2" x14ac:dyDescent="0.2">
      <c r="A64863" s="253"/>
      <c r="B64863" s="254"/>
    </row>
    <row r="64864" spans="1:2" x14ac:dyDescent="0.2">
      <c r="A64864" s="253"/>
      <c r="B64864" s="254"/>
    </row>
    <row r="64865" spans="1:2" x14ac:dyDescent="0.2">
      <c r="A64865" s="253"/>
      <c r="B64865" s="254"/>
    </row>
    <row r="64866" spans="1:2" x14ac:dyDescent="0.2">
      <c r="A64866" s="253"/>
      <c r="B64866" s="254"/>
    </row>
    <row r="64867" spans="1:2" x14ac:dyDescent="0.2">
      <c r="A64867" s="253"/>
      <c r="B64867" s="254"/>
    </row>
    <row r="64868" spans="1:2" x14ac:dyDescent="0.2">
      <c r="A64868" s="253"/>
      <c r="B64868" s="254"/>
    </row>
    <row r="64869" spans="1:2" x14ac:dyDescent="0.2">
      <c r="A64869" s="253"/>
      <c r="B64869" s="254"/>
    </row>
    <row r="64870" spans="1:2" x14ac:dyDescent="0.2">
      <c r="A64870" s="253"/>
      <c r="B64870" s="254"/>
    </row>
    <row r="64871" spans="1:2" x14ac:dyDescent="0.2">
      <c r="A64871" s="253"/>
      <c r="B64871" s="254"/>
    </row>
    <row r="64872" spans="1:2" x14ac:dyDescent="0.2">
      <c r="A64872" s="253"/>
      <c r="B64872" s="254"/>
    </row>
    <row r="64873" spans="1:2" x14ac:dyDescent="0.2">
      <c r="A64873" s="253"/>
      <c r="B64873" s="254"/>
    </row>
    <row r="64874" spans="1:2" x14ac:dyDescent="0.2">
      <c r="A64874" s="253"/>
      <c r="B64874" s="254"/>
    </row>
    <row r="64875" spans="1:2" x14ac:dyDescent="0.2">
      <c r="A64875" s="253"/>
      <c r="B64875" s="254"/>
    </row>
    <row r="64876" spans="1:2" x14ac:dyDescent="0.2">
      <c r="A64876" s="253"/>
      <c r="B64876" s="254"/>
    </row>
    <row r="64877" spans="1:2" x14ac:dyDescent="0.2">
      <c r="A64877" s="253"/>
      <c r="B64877" s="254"/>
    </row>
    <row r="64878" spans="1:2" x14ac:dyDescent="0.2">
      <c r="A64878" s="253"/>
      <c r="B64878" s="254"/>
    </row>
    <row r="64879" spans="1:2" x14ac:dyDescent="0.2">
      <c r="A64879" s="253"/>
      <c r="B64879" s="254"/>
    </row>
    <row r="64880" spans="1:2" x14ac:dyDescent="0.2">
      <c r="A64880" s="253"/>
      <c r="B64880" s="254"/>
    </row>
    <row r="64881" spans="1:2" x14ac:dyDescent="0.2">
      <c r="A64881" s="253"/>
      <c r="B64881" s="254"/>
    </row>
    <row r="64882" spans="1:2" x14ac:dyDescent="0.2">
      <c r="A64882" s="253"/>
      <c r="B64882" s="254"/>
    </row>
    <row r="64883" spans="1:2" x14ac:dyDescent="0.2">
      <c r="A64883" s="253"/>
      <c r="B64883" s="254"/>
    </row>
    <row r="64884" spans="1:2" x14ac:dyDescent="0.2">
      <c r="A64884" s="253"/>
      <c r="B64884" s="254"/>
    </row>
    <row r="64885" spans="1:2" x14ac:dyDescent="0.2">
      <c r="A64885" s="253"/>
      <c r="B64885" s="254"/>
    </row>
    <row r="64886" spans="1:2" x14ac:dyDescent="0.2">
      <c r="A64886" s="253"/>
      <c r="B64886" s="254"/>
    </row>
    <row r="64887" spans="1:2" x14ac:dyDescent="0.2">
      <c r="A64887" s="253"/>
      <c r="B64887" s="254"/>
    </row>
    <row r="64888" spans="1:2" x14ac:dyDescent="0.2">
      <c r="A64888" s="253"/>
      <c r="B64888" s="254"/>
    </row>
    <row r="64889" spans="1:2" x14ac:dyDescent="0.2">
      <c r="A64889" s="253"/>
      <c r="B64889" s="254"/>
    </row>
    <row r="64890" spans="1:2" x14ac:dyDescent="0.2">
      <c r="A64890" s="253"/>
      <c r="B64890" s="254"/>
    </row>
    <row r="64891" spans="1:2" x14ac:dyDescent="0.2">
      <c r="A64891" s="253"/>
      <c r="B64891" s="254"/>
    </row>
    <row r="64892" spans="1:2" x14ac:dyDescent="0.2">
      <c r="A64892" s="253"/>
      <c r="B64892" s="254"/>
    </row>
    <row r="64893" spans="1:2" x14ac:dyDescent="0.2">
      <c r="A64893" s="253"/>
      <c r="B64893" s="254"/>
    </row>
    <row r="64894" spans="1:2" x14ac:dyDescent="0.2">
      <c r="A64894" s="253"/>
      <c r="B64894" s="254"/>
    </row>
    <row r="64895" spans="1:2" x14ac:dyDescent="0.2">
      <c r="A64895" s="253"/>
      <c r="B64895" s="254"/>
    </row>
    <row r="64896" spans="1:2" x14ac:dyDescent="0.2">
      <c r="A64896" s="253"/>
      <c r="B64896" s="254"/>
    </row>
    <row r="64897" spans="1:2" x14ac:dyDescent="0.2">
      <c r="A64897" s="253"/>
      <c r="B64897" s="254"/>
    </row>
    <row r="64898" spans="1:2" x14ac:dyDescent="0.2">
      <c r="A64898" s="253"/>
      <c r="B64898" s="254"/>
    </row>
    <row r="64899" spans="1:2" x14ac:dyDescent="0.2">
      <c r="A64899" s="253"/>
      <c r="B64899" s="254"/>
    </row>
    <row r="64900" spans="1:2" x14ac:dyDescent="0.2">
      <c r="A64900" s="253"/>
      <c r="B64900" s="254"/>
    </row>
    <row r="64901" spans="1:2" x14ac:dyDescent="0.2">
      <c r="A64901" s="253"/>
      <c r="B64901" s="254"/>
    </row>
    <row r="64902" spans="1:2" x14ac:dyDescent="0.2">
      <c r="A64902" s="253"/>
      <c r="B64902" s="254"/>
    </row>
    <row r="64903" spans="1:2" x14ac:dyDescent="0.2">
      <c r="A64903" s="253"/>
      <c r="B64903" s="254"/>
    </row>
    <row r="64904" spans="1:2" x14ac:dyDescent="0.2">
      <c r="A64904" s="253"/>
      <c r="B64904" s="254"/>
    </row>
    <row r="64905" spans="1:2" x14ac:dyDescent="0.2">
      <c r="A64905" s="253"/>
      <c r="B64905" s="254"/>
    </row>
    <row r="64906" spans="1:2" x14ac:dyDescent="0.2">
      <c r="A64906" s="253"/>
      <c r="B64906" s="254"/>
    </row>
    <row r="64907" spans="1:2" x14ac:dyDescent="0.2">
      <c r="A64907" s="253"/>
      <c r="B64907" s="254"/>
    </row>
    <row r="64908" spans="1:2" x14ac:dyDescent="0.2">
      <c r="A64908" s="253"/>
      <c r="B64908" s="254"/>
    </row>
    <row r="64909" spans="1:2" x14ac:dyDescent="0.2">
      <c r="A64909" s="253"/>
      <c r="B64909" s="254"/>
    </row>
    <row r="64910" spans="1:2" x14ac:dyDescent="0.2">
      <c r="A64910" s="253"/>
      <c r="B64910" s="254"/>
    </row>
    <row r="64911" spans="1:2" x14ac:dyDescent="0.2">
      <c r="A64911" s="253"/>
      <c r="B64911" s="254"/>
    </row>
    <row r="64912" spans="1:2" x14ac:dyDescent="0.2">
      <c r="A64912" s="253"/>
      <c r="B64912" s="254"/>
    </row>
    <row r="64913" spans="1:2" x14ac:dyDescent="0.2">
      <c r="A64913" s="253"/>
      <c r="B64913" s="254"/>
    </row>
    <row r="64914" spans="1:2" x14ac:dyDescent="0.2">
      <c r="A64914" s="253"/>
      <c r="B64914" s="254"/>
    </row>
    <row r="64915" spans="1:2" x14ac:dyDescent="0.2">
      <c r="A64915" s="253"/>
      <c r="B64915" s="254"/>
    </row>
    <row r="64916" spans="1:2" x14ac:dyDescent="0.2">
      <c r="A64916" s="253"/>
      <c r="B64916" s="254"/>
    </row>
    <row r="64917" spans="1:2" x14ac:dyDescent="0.2">
      <c r="A64917" s="253"/>
      <c r="B64917" s="254"/>
    </row>
    <row r="64918" spans="1:2" x14ac:dyDescent="0.2">
      <c r="A64918" s="253"/>
      <c r="B64918" s="254"/>
    </row>
    <row r="64919" spans="1:2" x14ac:dyDescent="0.2">
      <c r="A64919" s="253"/>
      <c r="B64919" s="254"/>
    </row>
    <row r="64920" spans="1:2" x14ac:dyDescent="0.2">
      <c r="A64920" s="253"/>
      <c r="B64920" s="254"/>
    </row>
    <row r="64921" spans="1:2" x14ac:dyDescent="0.2">
      <c r="A64921" s="253"/>
      <c r="B64921" s="254"/>
    </row>
    <row r="64922" spans="1:2" x14ac:dyDescent="0.2">
      <c r="A64922" s="253"/>
      <c r="B64922" s="254"/>
    </row>
    <row r="64923" spans="1:2" x14ac:dyDescent="0.2">
      <c r="A64923" s="253"/>
      <c r="B64923" s="254"/>
    </row>
    <row r="64924" spans="1:2" x14ac:dyDescent="0.2">
      <c r="A64924" s="253"/>
      <c r="B64924" s="254"/>
    </row>
    <row r="64925" spans="1:2" x14ac:dyDescent="0.2">
      <c r="A64925" s="253"/>
      <c r="B64925" s="254"/>
    </row>
    <row r="64926" spans="1:2" x14ac:dyDescent="0.2">
      <c r="A64926" s="253"/>
      <c r="B64926" s="254"/>
    </row>
    <row r="64927" spans="1:2" x14ac:dyDescent="0.2">
      <c r="A64927" s="253"/>
      <c r="B64927" s="254"/>
    </row>
    <row r="64928" spans="1:2" x14ac:dyDescent="0.2">
      <c r="A64928" s="253"/>
      <c r="B64928" s="254"/>
    </row>
    <row r="64929" spans="1:2" x14ac:dyDescent="0.2">
      <c r="A64929" s="253"/>
      <c r="B64929" s="254"/>
    </row>
    <row r="64930" spans="1:2" x14ac:dyDescent="0.2">
      <c r="A64930" s="253"/>
      <c r="B64930" s="254"/>
    </row>
    <row r="64931" spans="1:2" x14ac:dyDescent="0.2">
      <c r="A64931" s="253"/>
      <c r="B64931" s="254"/>
    </row>
    <row r="64932" spans="1:2" x14ac:dyDescent="0.2">
      <c r="A64932" s="253"/>
      <c r="B64932" s="254"/>
    </row>
    <row r="64933" spans="1:2" x14ac:dyDescent="0.2">
      <c r="A64933" s="253"/>
      <c r="B64933" s="254"/>
    </row>
    <row r="64934" spans="1:2" x14ac:dyDescent="0.2">
      <c r="A64934" s="253"/>
      <c r="B64934" s="254"/>
    </row>
    <row r="64935" spans="1:2" x14ac:dyDescent="0.2">
      <c r="A64935" s="253"/>
      <c r="B64935" s="254"/>
    </row>
    <row r="64936" spans="1:2" x14ac:dyDescent="0.2">
      <c r="A64936" s="253"/>
      <c r="B64936" s="254"/>
    </row>
    <row r="64937" spans="1:2" x14ac:dyDescent="0.2">
      <c r="A64937" s="253"/>
      <c r="B64937" s="254"/>
    </row>
    <row r="64938" spans="1:2" x14ac:dyDescent="0.2">
      <c r="A64938" s="253"/>
      <c r="B64938" s="254"/>
    </row>
    <row r="64939" spans="1:2" x14ac:dyDescent="0.2">
      <c r="A64939" s="253"/>
      <c r="B64939" s="254"/>
    </row>
    <row r="64940" spans="1:2" x14ac:dyDescent="0.2">
      <c r="A64940" s="253"/>
      <c r="B64940" s="254"/>
    </row>
    <row r="64941" spans="1:2" x14ac:dyDescent="0.2">
      <c r="A64941" s="253"/>
      <c r="B64941" s="254"/>
    </row>
    <row r="64942" spans="1:2" x14ac:dyDescent="0.2">
      <c r="A64942" s="253"/>
      <c r="B64942" s="254"/>
    </row>
    <row r="64943" spans="1:2" x14ac:dyDescent="0.2">
      <c r="A64943" s="253"/>
      <c r="B64943" s="254"/>
    </row>
    <row r="64944" spans="1:2" x14ac:dyDescent="0.2">
      <c r="A64944" s="253"/>
      <c r="B64944" s="254"/>
    </row>
    <row r="64945" spans="1:2" x14ac:dyDescent="0.2">
      <c r="A64945" s="253"/>
      <c r="B64945" s="254"/>
    </row>
    <row r="64946" spans="1:2" x14ac:dyDescent="0.2">
      <c r="A64946" s="253"/>
      <c r="B64946" s="254"/>
    </row>
    <row r="64947" spans="1:2" x14ac:dyDescent="0.2">
      <c r="A64947" s="253"/>
      <c r="B64947" s="254"/>
    </row>
    <row r="64948" spans="1:2" x14ac:dyDescent="0.2">
      <c r="A64948" s="253"/>
      <c r="B64948" s="254"/>
    </row>
    <row r="64949" spans="1:2" x14ac:dyDescent="0.2">
      <c r="A64949" s="253"/>
      <c r="B64949" s="254"/>
    </row>
    <row r="64950" spans="1:2" x14ac:dyDescent="0.2">
      <c r="A64950" s="253"/>
      <c r="B64950" s="254"/>
    </row>
    <row r="64951" spans="1:2" x14ac:dyDescent="0.2">
      <c r="A64951" s="253"/>
      <c r="B64951" s="254"/>
    </row>
    <row r="64952" spans="1:2" x14ac:dyDescent="0.2">
      <c r="A64952" s="253"/>
      <c r="B64952" s="254"/>
    </row>
    <row r="64953" spans="1:2" x14ac:dyDescent="0.2">
      <c r="A64953" s="253"/>
      <c r="B64953" s="254"/>
    </row>
    <row r="64954" spans="1:2" x14ac:dyDescent="0.2">
      <c r="A64954" s="253"/>
      <c r="B64954" s="254"/>
    </row>
    <row r="64955" spans="1:2" x14ac:dyDescent="0.2">
      <c r="A64955" s="253"/>
      <c r="B64955" s="254"/>
    </row>
    <row r="64956" spans="1:2" x14ac:dyDescent="0.2">
      <c r="A64956" s="253"/>
      <c r="B64956" s="254"/>
    </row>
    <row r="64957" spans="1:2" x14ac:dyDescent="0.2">
      <c r="A64957" s="253"/>
      <c r="B64957" s="254"/>
    </row>
    <row r="64958" spans="1:2" x14ac:dyDescent="0.2">
      <c r="A64958" s="253"/>
      <c r="B64958" s="254"/>
    </row>
    <row r="64959" spans="1:2" x14ac:dyDescent="0.2">
      <c r="A64959" s="253"/>
      <c r="B64959" s="254"/>
    </row>
    <row r="64960" spans="1:2" x14ac:dyDescent="0.2">
      <c r="A64960" s="253"/>
      <c r="B64960" s="254"/>
    </row>
    <row r="64961" spans="1:2" x14ac:dyDescent="0.2">
      <c r="A64961" s="253"/>
      <c r="B64961" s="254"/>
    </row>
    <row r="64962" spans="1:2" x14ac:dyDescent="0.2">
      <c r="A64962" s="253"/>
      <c r="B64962" s="254"/>
    </row>
    <row r="64963" spans="1:2" x14ac:dyDescent="0.2">
      <c r="A64963" s="253"/>
      <c r="B64963" s="254"/>
    </row>
    <row r="64964" spans="1:2" x14ac:dyDescent="0.2">
      <c r="A64964" s="253"/>
      <c r="B64964" s="254"/>
    </row>
    <row r="64965" spans="1:2" x14ac:dyDescent="0.2">
      <c r="A64965" s="253"/>
      <c r="B64965" s="254"/>
    </row>
    <row r="64966" spans="1:2" x14ac:dyDescent="0.2">
      <c r="A64966" s="253"/>
      <c r="B64966" s="254"/>
    </row>
    <row r="64967" spans="1:2" x14ac:dyDescent="0.2">
      <c r="A64967" s="253"/>
      <c r="B64967" s="254"/>
    </row>
    <row r="64968" spans="1:2" x14ac:dyDescent="0.2">
      <c r="A64968" s="253"/>
      <c r="B64968" s="254"/>
    </row>
    <row r="64969" spans="1:2" x14ac:dyDescent="0.2">
      <c r="A64969" s="253"/>
      <c r="B64969" s="254"/>
    </row>
    <row r="64970" spans="1:2" x14ac:dyDescent="0.2">
      <c r="A64970" s="253"/>
      <c r="B64970" s="254"/>
    </row>
    <row r="64971" spans="1:2" x14ac:dyDescent="0.2">
      <c r="A64971" s="253"/>
      <c r="B64971" s="254"/>
    </row>
    <row r="64972" spans="1:2" x14ac:dyDescent="0.2">
      <c r="A64972" s="253"/>
      <c r="B64972" s="254"/>
    </row>
    <row r="64973" spans="1:2" x14ac:dyDescent="0.2">
      <c r="A64973" s="253"/>
      <c r="B64973" s="254"/>
    </row>
    <row r="64974" spans="1:2" x14ac:dyDescent="0.2">
      <c r="A64974" s="253"/>
      <c r="B64974" s="254"/>
    </row>
    <row r="64975" spans="1:2" x14ac:dyDescent="0.2">
      <c r="A64975" s="253"/>
      <c r="B64975" s="254"/>
    </row>
    <row r="64976" spans="1:2" x14ac:dyDescent="0.2">
      <c r="A64976" s="253"/>
      <c r="B64976" s="254"/>
    </row>
    <row r="64977" spans="1:2" x14ac:dyDescent="0.2">
      <c r="A64977" s="253"/>
      <c r="B64977" s="254"/>
    </row>
    <row r="64978" spans="1:2" x14ac:dyDescent="0.2">
      <c r="A64978" s="253"/>
      <c r="B64978" s="254"/>
    </row>
    <row r="64979" spans="1:2" x14ac:dyDescent="0.2">
      <c r="A64979" s="253"/>
      <c r="B64979" s="254"/>
    </row>
    <row r="64980" spans="1:2" x14ac:dyDescent="0.2">
      <c r="A64980" s="253"/>
      <c r="B64980" s="254"/>
    </row>
    <row r="64981" spans="1:2" x14ac:dyDescent="0.2">
      <c r="A64981" s="253"/>
      <c r="B64981" s="254"/>
    </row>
    <row r="64982" spans="1:2" x14ac:dyDescent="0.2">
      <c r="A64982" s="253"/>
      <c r="B64982" s="254"/>
    </row>
    <row r="64983" spans="1:2" x14ac:dyDescent="0.2">
      <c r="A64983" s="253"/>
      <c r="B64983" s="254"/>
    </row>
    <row r="64984" spans="1:2" x14ac:dyDescent="0.2">
      <c r="A64984" s="253"/>
      <c r="B64984" s="254"/>
    </row>
    <row r="64985" spans="1:2" x14ac:dyDescent="0.2">
      <c r="A64985" s="253"/>
      <c r="B64985" s="254"/>
    </row>
    <row r="64986" spans="1:2" x14ac:dyDescent="0.2">
      <c r="A64986" s="253"/>
      <c r="B64986" s="254"/>
    </row>
    <row r="64987" spans="1:2" x14ac:dyDescent="0.2">
      <c r="A64987" s="253"/>
      <c r="B64987" s="254"/>
    </row>
    <row r="64988" spans="1:2" x14ac:dyDescent="0.2">
      <c r="A64988" s="253"/>
      <c r="B64988" s="254"/>
    </row>
    <row r="64989" spans="1:2" x14ac:dyDescent="0.2">
      <c r="A64989" s="253"/>
      <c r="B64989" s="254"/>
    </row>
    <row r="64990" spans="1:2" x14ac:dyDescent="0.2">
      <c r="A64990" s="253"/>
      <c r="B64990" s="254"/>
    </row>
    <row r="64991" spans="1:2" x14ac:dyDescent="0.2">
      <c r="A64991" s="253"/>
      <c r="B64991" s="254"/>
    </row>
    <row r="64992" spans="1:2" x14ac:dyDescent="0.2">
      <c r="A64992" s="253"/>
      <c r="B64992" s="254"/>
    </row>
    <row r="64993" spans="1:2" x14ac:dyDescent="0.2">
      <c r="A64993" s="253"/>
      <c r="B64993" s="254"/>
    </row>
    <row r="64994" spans="1:2" x14ac:dyDescent="0.2">
      <c r="A64994" s="253"/>
      <c r="B64994" s="254"/>
    </row>
    <row r="64995" spans="1:2" x14ac:dyDescent="0.2">
      <c r="A64995" s="253"/>
      <c r="B64995" s="254"/>
    </row>
    <row r="64996" spans="1:2" x14ac:dyDescent="0.2">
      <c r="A64996" s="253"/>
      <c r="B64996" s="254"/>
    </row>
    <row r="64997" spans="1:2" x14ac:dyDescent="0.2">
      <c r="A64997" s="253"/>
      <c r="B64997" s="254"/>
    </row>
    <row r="64998" spans="1:2" x14ac:dyDescent="0.2">
      <c r="A64998" s="253"/>
      <c r="B64998" s="254"/>
    </row>
    <row r="64999" spans="1:2" x14ac:dyDescent="0.2">
      <c r="A64999" s="253"/>
      <c r="B64999" s="254"/>
    </row>
    <row r="65000" spans="1:2" x14ac:dyDescent="0.2">
      <c r="A65000" s="253"/>
      <c r="B65000" s="254"/>
    </row>
    <row r="65001" spans="1:2" x14ac:dyDescent="0.2">
      <c r="A65001" s="253"/>
      <c r="B65001" s="254"/>
    </row>
    <row r="65002" spans="1:2" x14ac:dyDescent="0.2">
      <c r="A65002" s="253"/>
      <c r="B65002" s="254"/>
    </row>
    <row r="65003" spans="1:2" x14ac:dyDescent="0.2">
      <c r="A65003" s="253"/>
      <c r="B65003" s="254"/>
    </row>
    <row r="65004" spans="1:2" x14ac:dyDescent="0.2">
      <c r="A65004" s="253"/>
      <c r="B65004" s="254"/>
    </row>
    <row r="65005" spans="1:2" x14ac:dyDescent="0.2">
      <c r="A65005" s="253"/>
      <c r="B65005" s="254"/>
    </row>
    <row r="65006" spans="1:2" x14ac:dyDescent="0.2">
      <c r="A65006" s="253"/>
      <c r="B65006" s="254"/>
    </row>
    <row r="65007" spans="1:2" x14ac:dyDescent="0.2">
      <c r="A65007" s="253"/>
      <c r="B65007" s="254"/>
    </row>
    <row r="65008" spans="1:2" x14ac:dyDescent="0.2">
      <c r="A65008" s="253"/>
      <c r="B65008" s="254"/>
    </row>
    <row r="65009" spans="1:2" x14ac:dyDescent="0.2">
      <c r="A65009" s="253"/>
      <c r="B65009" s="254"/>
    </row>
    <row r="65010" spans="1:2" x14ac:dyDescent="0.2">
      <c r="A65010" s="253"/>
      <c r="B65010" s="254"/>
    </row>
    <row r="65011" spans="1:2" x14ac:dyDescent="0.2">
      <c r="A65011" s="253"/>
      <c r="B65011" s="254"/>
    </row>
    <row r="65012" spans="1:2" x14ac:dyDescent="0.2">
      <c r="A65012" s="253"/>
      <c r="B65012" s="254"/>
    </row>
    <row r="65013" spans="1:2" x14ac:dyDescent="0.2">
      <c r="A65013" s="253"/>
      <c r="B65013" s="254"/>
    </row>
    <row r="65014" spans="1:2" x14ac:dyDescent="0.2">
      <c r="A65014" s="253"/>
      <c r="B65014" s="254"/>
    </row>
    <row r="65015" spans="1:2" x14ac:dyDescent="0.2">
      <c r="A65015" s="253"/>
      <c r="B65015" s="254"/>
    </row>
    <row r="65016" spans="1:2" x14ac:dyDescent="0.2">
      <c r="A65016" s="253"/>
      <c r="B65016" s="254"/>
    </row>
    <row r="65017" spans="1:2" x14ac:dyDescent="0.2">
      <c r="A65017" s="253"/>
      <c r="B65017" s="254"/>
    </row>
    <row r="65018" spans="1:2" x14ac:dyDescent="0.2">
      <c r="A65018" s="253"/>
      <c r="B65018" s="254"/>
    </row>
    <row r="65019" spans="1:2" x14ac:dyDescent="0.2">
      <c r="A65019" s="253"/>
      <c r="B65019" s="254"/>
    </row>
    <row r="65020" spans="1:2" x14ac:dyDescent="0.2">
      <c r="A65020" s="253"/>
      <c r="B65020" s="254"/>
    </row>
    <row r="65021" spans="1:2" x14ac:dyDescent="0.2">
      <c r="A65021" s="253"/>
      <c r="B65021" s="254"/>
    </row>
    <row r="65022" spans="1:2" x14ac:dyDescent="0.2">
      <c r="A65022" s="253"/>
      <c r="B65022" s="254"/>
    </row>
    <row r="65023" spans="1:2" x14ac:dyDescent="0.2">
      <c r="A65023" s="253"/>
      <c r="B65023" s="254"/>
    </row>
    <row r="65024" spans="1:2" x14ac:dyDescent="0.2">
      <c r="A65024" s="253"/>
      <c r="B65024" s="254"/>
    </row>
    <row r="65025" spans="1:2" x14ac:dyDescent="0.2">
      <c r="A65025" s="253"/>
      <c r="B65025" s="254"/>
    </row>
    <row r="65026" spans="1:2" x14ac:dyDescent="0.2">
      <c r="A65026" s="253"/>
      <c r="B65026" s="254"/>
    </row>
    <row r="65027" spans="1:2" x14ac:dyDescent="0.2">
      <c r="A65027" s="253"/>
      <c r="B65027" s="254"/>
    </row>
    <row r="65028" spans="1:2" x14ac:dyDescent="0.2">
      <c r="A65028" s="253"/>
      <c r="B65028" s="254"/>
    </row>
    <row r="65029" spans="1:2" x14ac:dyDescent="0.2">
      <c r="A65029" s="253"/>
      <c r="B65029" s="254"/>
    </row>
    <row r="65030" spans="1:2" x14ac:dyDescent="0.2">
      <c r="A65030" s="253"/>
      <c r="B65030" s="254"/>
    </row>
    <row r="65031" spans="1:2" x14ac:dyDescent="0.2">
      <c r="A65031" s="253"/>
      <c r="B65031" s="254"/>
    </row>
    <row r="65032" spans="1:2" x14ac:dyDescent="0.2">
      <c r="A65032" s="253"/>
      <c r="B65032" s="254"/>
    </row>
    <row r="65033" spans="1:2" x14ac:dyDescent="0.2">
      <c r="A65033" s="253"/>
      <c r="B65033" s="254"/>
    </row>
    <row r="65034" spans="1:2" x14ac:dyDescent="0.2">
      <c r="A65034" s="253"/>
      <c r="B65034" s="254"/>
    </row>
    <row r="65035" spans="1:2" x14ac:dyDescent="0.2">
      <c r="A65035" s="253"/>
      <c r="B65035" s="254"/>
    </row>
    <row r="65036" spans="1:2" x14ac:dyDescent="0.2">
      <c r="A65036" s="253"/>
      <c r="B65036" s="254"/>
    </row>
    <row r="65037" spans="1:2" x14ac:dyDescent="0.2">
      <c r="A65037" s="253"/>
      <c r="B65037" s="254"/>
    </row>
    <row r="65038" spans="1:2" x14ac:dyDescent="0.2">
      <c r="A65038" s="253"/>
      <c r="B65038" s="254"/>
    </row>
    <row r="65039" spans="1:2" x14ac:dyDescent="0.2">
      <c r="A65039" s="253"/>
      <c r="B65039" s="254"/>
    </row>
    <row r="65040" spans="1:2" x14ac:dyDescent="0.2">
      <c r="A65040" s="253"/>
      <c r="B65040" s="254"/>
    </row>
    <row r="65041" spans="1:2" x14ac:dyDescent="0.2">
      <c r="A65041" s="253"/>
      <c r="B65041" s="254"/>
    </row>
    <row r="65042" spans="1:2" x14ac:dyDescent="0.2">
      <c r="A65042" s="253"/>
      <c r="B65042" s="254"/>
    </row>
    <row r="65043" spans="1:2" x14ac:dyDescent="0.2">
      <c r="A65043" s="253"/>
      <c r="B65043" s="254"/>
    </row>
    <row r="65044" spans="1:2" x14ac:dyDescent="0.2">
      <c r="A65044" s="253"/>
      <c r="B65044" s="254"/>
    </row>
    <row r="65045" spans="1:2" x14ac:dyDescent="0.2">
      <c r="A65045" s="253"/>
      <c r="B65045" s="254"/>
    </row>
    <row r="65046" spans="1:2" x14ac:dyDescent="0.2">
      <c r="A65046" s="253"/>
      <c r="B65046" s="254"/>
    </row>
    <row r="65047" spans="1:2" x14ac:dyDescent="0.2">
      <c r="A65047" s="253"/>
      <c r="B65047" s="254"/>
    </row>
    <row r="65048" spans="1:2" x14ac:dyDescent="0.2">
      <c r="A65048" s="253"/>
      <c r="B65048" s="254"/>
    </row>
    <row r="65049" spans="1:2" x14ac:dyDescent="0.2">
      <c r="A65049" s="253"/>
      <c r="B65049" s="254"/>
    </row>
    <row r="65050" spans="1:2" x14ac:dyDescent="0.2">
      <c r="A65050" s="253"/>
      <c r="B65050" s="254"/>
    </row>
    <row r="65051" spans="1:2" x14ac:dyDescent="0.2">
      <c r="A65051" s="253"/>
      <c r="B65051" s="254"/>
    </row>
    <row r="65052" spans="1:2" x14ac:dyDescent="0.2">
      <c r="A65052" s="253"/>
      <c r="B65052" s="254"/>
    </row>
    <row r="65053" spans="1:2" x14ac:dyDescent="0.2">
      <c r="A65053" s="253"/>
      <c r="B65053" s="254"/>
    </row>
    <row r="65054" spans="1:2" x14ac:dyDescent="0.2">
      <c r="A65054" s="253"/>
      <c r="B65054" s="254"/>
    </row>
    <row r="65055" spans="1:2" x14ac:dyDescent="0.2">
      <c r="A65055" s="253"/>
      <c r="B65055" s="254"/>
    </row>
    <row r="65056" spans="1:2" x14ac:dyDescent="0.2">
      <c r="A65056" s="253"/>
      <c r="B65056" s="254"/>
    </row>
    <row r="65057" spans="1:2" x14ac:dyDescent="0.2">
      <c r="A65057" s="253"/>
      <c r="B65057" s="254"/>
    </row>
    <row r="65058" spans="1:2" x14ac:dyDescent="0.2">
      <c r="A65058" s="253"/>
      <c r="B65058" s="254"/>
    </row>
    <row r="65059" spans="1:2" x14ac:dyDescent="0.2">
      <c r="A65059" s="253"/>
      <c r="B65059" s="254"/>
    </row>
    <row r="65060" spans="1:2" x14ac:dyDescent="0.2">
      <c r="A65060" s="253"/>
      <c r="B65060" s="254"/>
    </row>
    <row r="65061" spans="1:2" x14ac:dyDescent="0.2">
      <c r="A65061" s="253"/>
      <c r="B65061" s="254"/>
    </row>
    <row r="65062" spans="1:2" x14ac:dyDescent="0.2">
      <c r="A65062" s="253"/>
      <c r="B65062" s="254"/>
    </row>
    <row r="65063" spans="1:2" x14ac:dyDescent="0.2">
      <c r="A65063" s="253"/>
      <c r="B65063" s="254"/>
    </row>
    <row r="65064" spans="1:2" x14ac:dyDescent="0.2">
      <c r="A65064" s="253"/>
      <c r="B65064" s="254"/>
    </row>
    <row r="65065" spans="1:2" x14ac:dyDescent="0.2">
      <c r="A65065" s="253"/>
      <c r="B65065" s="254"/>
    </row>
    <row r="65066" spans="1:2" x14ac:dyDescent="0.2">
      <c r="A65066" s="253"/>
      <c r="B65066" s="254"/>
    </row>
    <row r="65067" spans="1:2" x14ac:dyDescent="0.2">
      <c r="A65067" s="253"/>
      <c r="B65067" s="254"/>
    </row>
    <row r="65068" spans="1:2" x14ac:dyDescent="0.2">
      <c r="A65068" s="253"/>
      <c r="B65068" s="254"/>
    </row>
    <row r="65069" spans="1:2" x14ac:dyDescent="0.2">
      <c r="A65069" s="253"/>
      <c r="B65069" s="254"/>
    </row>
    <row r="65070" spans="1:2" x14ac:dyDescent="0.2">
      <c r="A65070" s="253"/>
      <c r="B65070" s="254"/>
    </row>
    <row r="65071" spans="1:2" x14ac:dyDescent="0.2">
      <c r="A65071" s="253"/>
      <c r="B65071" s="254"/>
    </row>
    <row r="65072" spans="1:2" x14ac:dyDescent="0.2">
      <c r="A65072" s="253"/>
      <c r="B65072" s="254"/>
    </row>
    <row r="65073" spans="1:2" x14ac:dyDescent="0.2">
      <c r="A65073" s="253"/>
      <c r="B65073" s="254"/>
    </row>
    <row r="65074" spans="1:2" x14ac:dyDescent="0.2">
      <c r="A65074" s="253"/>
      <c r="B65074" s="254"/>
    </row>
    <row r="65075" spans="1:2" x14ac:dyDescent="0.2">
      <c r="A65075" s="253"/>
      <c r="B65075" s="254"/>
    </row>
    <row r="65076" spans="1:2" x14ac:dyDescent="0.2">
      <c r="A65076" s="253"/>
      <c r="B65076" s="254"/>
    </row>
    <row r="65077" spans="1:2" x14ac:dyDescent="0.2">
      <c r="A65077" s="253"/>
      <c r="B65077" s="254"/>
    </row>
    <row r="65078" spans="1:2" x14ac:dyDescent="0.2">
      <c r="A65078" s="253"/>
      <c r="B65078" s="254"/>
    </row>
    <row r="65079" spans="1:2" x14ac:dyDescent="0.2">
      <c r="A65079" s="253"/>
      <c r="B65079" s="254"/>
    </row>
    <row r="65080" spans="1:2" x14ac:dyDescent="0.2">
      <c r="A65080" s="253"/>
      <c r="B65080" s="254"/>
    </row>
    <row r="65081" spans="1:2" x14ac:dyDescent="0.2">
      <c r="A65081" s="253"/>
      <c r="B65081" s="254"/>
    </row>
    <row r="65082" spans="1:2" x14ac:dyDescent="0.2">
      <c r="A65082" s="253"/>
      <c r="B65082" s="254"/>
    </row>
    <row r="65083" spans="1:2" x14ac:dyDescent="0.2">
      <c r="A65083" s="253"/>
      <c r="B65083" s="254"/>
    </row>
    <row r="65084" spans="1:2" x14ac:dyDescent="0.2">
      <c r="A65084" s="253"/>
      <c r="B65084" s="254"/>
    </row>
    <row r="65085" spans="1:2" x14ac:dyDescent="0.2">
      <c r="A65085" s="253"/>
      <c r="B65085" s="254"/>
    </row>
    <row r="65086" spans="1:2" x14ac:dyDescent="0.2">
      <c r="A65086" s="253"/>
      <c r="B65086" s="254"/>
    </row>
    <row r="65087" spans="1:2" x14ac:dyDescent="0.2">
      <c r="A65087" s="253"/>
      <c r="B65087" s="254"/>
    </row>
    <row r="65088" spans="1:2" x14ac:dyDescent="0.2">
      <c r="A65088" s="253"/>
      <c r="B65088" s="254"/>
    </row>
    <row r="65089" spans="1:2" x14ac:dyDescent="0.2">
      <c r="A65089" s="253"/>
      <c r="B65089" s="254"/>
    </row>
    <row r="65090" spans="1:2" x14ac:dyDescent="0.2">
      <c r="A65090" s="253"/>
      <c r="B65090" s="254"/>
    </row>
    <row r="65091" spans="1:2" x14ac:dyDescent="0.2">
      <c r="A65091" s="253"/>
      <c r="B65091" s="254"/>
    </row>
    <row r="65092" spans="1:2" x14ac:dyDescent="0.2">
      <c r="A65092" s="253"/>
      <c r="B65092" s="254"/>
    </row>
    <row r="65093" spans="1:2" x14ac:dyDescent="0.2">
      <c r="A65093" s="253"/>
      <c r="B65093" s="254"/>
    </row>
    <row r="65094" spans="1:2" x14ac:dyDescent="0.2">
      <c r="A65094" s="253"/>
      <c r="B65094" s="254"/>
    </row>
    <row r="65095" spans="1:2" x14ac:dyDescent="0.2">
      <c r="A65095" s="253"/>
      <c r="B65095" s="254"/>
    </row>
    <row r="65096" spans="1:2" x14ac:dyDescent="0.2">
      <c r="A65096" s="253"/>
      <c r="B65096" s="254"/>
    </row>
    <row r="65097" spans="1:2" x14ac:dyDescent="0.2">
      <c r="A65097" s="253"/>
      <c r="B65097" s="254"/>
    </row>
    <row r="65098" spans="1:2" x14ac:dyDescent="0.2">
      <c r="A65098" s="253"/>
      <c r="B65098" s="254"/>
    </row>
    <row r="65099" spans="1:2" x14ac:dyDescent="0.2">
      <c r="A65099" s="253"/>
      <c r="B65099" s="254"/>
    </row>
    <row r="65100" spans="1:2" x14ac:dyDescent="0.2">
      <c r="A65100" s="253"/>
      <c r="B65100" s="254"/>
    </row>
    <row r="65101" spans="1:2" x14ac:dyDescent="0.2">
      <c r="A65101" s="253"/>
      <c r="B65101" s="254"/>
    </row>
    <row r="65102" spans="1:2" x14ac:dyDescent="0.2">
      <c r="A65102" s="253"/>
      <c r="B65102" s="254"/>
    </row>
    <row r="65103" spans="1:2" x14ac:dyDescent="0.2">
      <c r="A65103" s="253"/>
      <c r="B65103" s="254"/>
    </row>
    <row r="65104" spans="1:2" x14ac:dyDescent="0.2">
      <c r="A65104" s="253"/>
      <c r="B65104" s="254"/>
    </row>
    <row r="65105" spans="1:2" x14ac:dyDescent="0.2">
      <c r="A65105" s="253"/>
      <c r="B65105" s="254"/>
    </row>
    <row r="65106" spans="1:2" x14ac:dyDescent="0.2">
      <c r="A65106" s="253"/>
      <c r="B65106" s="254"/>
    </row>
    <row r="65107" spans="1:2" x14ac:dyDescent="0.2">
      <c r="A65107" s="253"/>
      <c r="B65107" s="254"/>
    </row>
    <row r="65108" spans="1:2" x14ac:dyDescent="0.2">
      <c r="A65108" s="253"/>
      <c r="B65108" s="254"/>
    </row>
    <row r="65109" spans="1:2" x14ac:dyDescent="0.2">
      <c r="A65109" s="253"/>
      <c r="B65109" s="254"/>
    </row>
    <row r="65110" spans="1:2" x14ac:dyDescent="0.2">
      <c r="A65110" s="253"/>
      <c r="B65110" s="254"/>
    </row>
    <row r="65111" spans="1:2" x14ac:dyDescent="0.2">
      <c r="A65111" s="253"/>
      <c r="B65111" s="254"/>
    </row>
    <row r="65112" spans="1:2" x14ac:dyDescent="0.2">
      <c r="A65112" s="253"/>
      <c r="B65112" s="254"/>
    </row>
    <row r="65113" spans="1:2" x14ac:dyDescent="0.2">
      <c r="A65113" s="253"/>
      <c r="B65113" s="254"/>
    </row>
    <row r="65114" spans="1:2" x14ac:dyDescent="0.2">
      <c r="A65114" s="253"/>
      <c r="B65114" s="254"/>
    </row>
    <row r="65115" spans="1:2" x14ac:dyDescent="0.2">
      <c r="A65115" s="253"/>
      <c r="B65115" s="254"/>
    </row>
    <row r="65116" spans="1:2" x14ac:dyDescent="0.2">
      <c r="A65116" s="253"/>
      <c r="B65116" s="254"/>
    </row>
    <row r="65117" spans="1:2" x14ac:dyDescent="0.2">
      <c r="A65117" s="253"/>
      <c r="B65117" s="254"/>
    </row>
    <row r="65118" spans="1:2" x14ac:dyDescent="0.2">
      <c r="A65118" s="253"/>
      <c r="B65118" s="254"/>
    </row>
    <row r="65119" spans="1:2" x14ac:dyDescent="0.2">
      <c r="A65119" s="253"/>
      <c r="B65119" s="254"/>
    </row>
    <row r="65120" spans="1:2" x14ac:dyDescent="0.2">
      <c r="A65120" s="253"/>
      <c r="B65120" s="254"/>
    </row>
    <row r="65121" spans="1:2" x14ac:dyDescent="0.2">
      <c r="A65121" s="253"/>
      <c r="B65121" s="254"/>
    </row>
    <row r="65122" spans="1:2" x14ac:dyDescent="0.2">
      <c r="A65122" s="253"/>
      <c r="B65122" s="254"/>
    </row>
    <row r="65123" spans="1:2" x14ac:dyDescent="0.2">
      <c r="A65123" s="253"/>
      <c r="B65123" s="254"/>
    </row>
    <row r="65124" spans="1:2" x14ac:dyDescent="0.2">
      <c r="A65124" s="253"/>
      <c r="B65124" s="254"/>
    </row>
    <row r="65125" spans="1:2" x14ac:dyDescent="0.2">
      <c r="A65125" s="253"/>
      <c r="B65125" s="254"/>
    </row>
    <row r="65126" spans="1:2" x14ac:dyDescent="0.2">
      <c r="A65126" s="253"/>
      <c r="B65126" s="254"/>
    </row>
    <row r="65127" spans="1:2" x14ac:dyDescent="0.2">
      <c r="A65127" s="253"/>
      <c r="B65127" s="254"/>
    </row>
    <row r="65128" spans="1:2" x14ac:dyDescent="0.2">
      <c r="A65128" s="253"/>
      <c r="B65128" s="254"/>
    </row>
    <row r="65129" spans="1:2" x14ac:dyDescent="0.2">
      <c r="A65129" s="253"/>
      <c r="B65129" s="254"/>
    </row>
    <row r="65130" spans="1:2" x14ac:dyDescent="0.2">
      <c r="A65130" s="253"/>
      <c r="B65130" s="254"/>
    </row>
    <row r="65131" spans="1:2" x14ac:dyDescent="0.2">
      <c r="A65131" s="253"/>
      <c r="B65131" s="254"/>
    </row>
    <row r="65132" spans="1:2" x14ac:dyDescent="0.2">
      <c r="A65132" s="253"/>
      <c r="B65132" s="254"/>
    </row>
    <row r="65133" spans="1:2" x14ac:dyDescent="0.2">
      <c r="A65133" s="253"/>
      <c r="B65133" s="254"/>
    </row>
    <row r="65134" spans="1:2" x14ac:dyDescent="0.2">
      <c r="A65134" s="253"/>
      <c r="B65134" s="254"/>
    </row>
    <row r="65135" spans="1:2" x14ac:dyDescent="0.2">
      <c r="A65135" s="253"/>
      <c r="B65135" s="254"/>
    </row>
    <row r="65136" spans="1:2" x14ac:dyDescent="0.2">
      <c r="A65136" s="253"/>
      <c r="B65136" s="254"/>
    </row>
    <row r="65137" spans="1:2" x14ac:dyDescent="0.2">
      <c r="A65137" s="253"/>
      <c r="B65137" s="254"/>
    </row>
    <row r="65138" spans="1:2" x14ac:dyDescent="0.2">
      <c r="A65138" s="253"/>
      <c r="B65138" s="254"/>
    </row>
    <row r="65139" spans="1:2" x14ac:dyDescent="0.2">
      <c r="A65139" s="253"/>
      <c r="B65139" s="254"/>
    </row>
    <row r="65140" spans="1:2" x14ac:dyDescent="0.2">
      <c r="A65140" s="253"/>
      <c r="B65140" s="254"/>
    </row>
    <row r="65141" spans="1:2" x14ac:dyDescent="0.2">
      <c r="A65141" s="253"/>
      <c r="B65141" s="254"/>
    </row>
    <row r="65142" spans="1:2" x14ac:dyDescent="0.2">
      <c r="A65142" s="253"/>
      <c r="B65142" s="254"/>
    </row>
    <row r="65143" spans="1:2" x14ac:dyDescent="0.2">
      <c r="A65143" s="253"/>
      <c r="B65143" s="254"/>
    </row>
    <row r="65144" spans="1:2" x14ac:dyDescent="0.2">
      <c r="A65144" s="253"/>
      <c r="B65144" s="254"/>
    </row>
    <row r="65145" spans="1:2" x14ac:dyDescent="0.2">
      <c r="A65145" s="253"/>
      <c r="B65145" s="254"/>
    </row>
    <row r="65146" spans="1:2" x14ac:dyDescent="0.2">
      <c r="A65146" s="253"/>
      <c r="B65146" s="254"/>
    </row>
    <row r="65147" spans="1:2" x14ac:dyDescent="0.2">
      <c r="A65147" s="253"/>
      <c r="B65147" s="254"/>
    </row>
    <row r="65148" spans="1:2" x14ac:dyDescent="0.2">
      <c r="A65148" s="253"/>
      <c r="B65148" s="254"/>
    </row>
    <row r="65149" spans="1:2" x14ac:dyDescent="0.2">
      <c r="A65149" s="253"/>
      <c r="B65149" s="254"/>
    </row>
    <row r="65150" spans="1:2" x14ac:dyDescent="0.2">
      <c r="A65150" s="253"/>
      <c r="B65150" s="254"/>
    </row>
    <row r="65151" spans="1:2" x14ac:dyDescent="0.2">
      <c r="A65151" s="253"/>
      <c r="B65151" s="254"/>
    </row>
    <row r="65152" spans="1:2" x14ac:dyDescent="0.2">
      <c r="A65152" s="253"/>
      <c r="B65152" s="254"/>
    </row>
    <row r="65153" spans="1:2" x14ac:dyDescent="0.2">
      <c r="A65153" s="253"/>
      <c r="B65153" s="254"/>
    </row>
    <row r="65154" spans="1:2" x14ac:dyDescent="0.2">
      <c r="A65154" s="253"/>
      <c r="B65154" s="254"/>
    </row>
    <row r="65155" spans="1:2" x14ac:dyDescent="0.2">
      <c r="A65155" s="253"/>
      <c r="B65155" s="254"/>
    </row>
    <row r="65156" spans="1:2" x14ac:dyDescent="0.2">
      <c r="A65156" s="253"/>
      <c r="B65156" s="254"/>
    </row>
    <row r="65157" spans="1:2" x14ac:dyDescent="0.2">
      <c r="A65157" s="253"/>
      <c r="B65157" s="254"/>
    </row>
    <row r="65158" spans="1:2" x14ac:dyDescent="0.2">
      <c r="A65158" s="253"/>
      <c r="B65158" s="254"/>
    </row>
    <row r="65159" spans="1:2" x14ac:dyDescent="0.2">
      <c r="A65159" s="253"/>
      <c r="B65159" s="254"/>
    </row>
    <row r="65160" spans="1:2" x14ac:dyDescent="0.2">
      <c r="A65160" s="253"/>
      <c r="B65160" s="254"/>
    </row>
    <row r="65161" spans="1:2" x14ac:dyDescent="0.2">
      <c r="A65161" s="253"/>
      <c r="B65161" s="254"/>
    </row>
    <row r="65162" spans="1:2" x14ac:dyDescent="0.2">
      <c r="A65162" s="253"/>
      <c r="B65162" s="254"/>
    </row>
    <row r="65163" spans="1:2" x14ac:dyDescent="0.2">
      <c r="A65163" s="253"/>
      <c r="B65163" s="254"/>
    </row>
    <row r="65164" spans="1:2" x14ac:dyDescent="0.2">
      <c r="A65164" s="253"/>
      <c r="B65164" s="254"/>
    </row>
    <row r="65165" spans="1:2" x14ac:dyDescent="0.2">
      <c r="A65165" s="253"/>
      <c r="B65165" s="254"/>
    </row>
    <row r="65166" spans="1:2" x14ac:dyDescent="0.2">
      <c r="A65166" s="253"/>
      <c r="B65166" s="254"/>
    </row>
    <row r="65167" spans="1:2" x14ac:dyDescent="0.2">
      <c r="A65167" s="253"/>
      <c r="B65167" s="254"/>
    </row>
    <row r="65168" spans="1:2" x14ac:dyDescent="0.2">
      <c r="A65168" s="253"/>
      <c r="B65168" s="254"/>
    </row>
    <row r="65169" spans="1:2" x14ac:dyDescent="0.2">
      <c r="A65169" s="253"/>
      <c r="B65169" s="254"/>
    </row>
    <row r="65170" spans="1:2" x14ac:dyDescent="0.2">
      <c r="A65170" s="253"/>
      <c r="B65170" s="254"/>
    </row>
    <row r="65171" spans="1:2" x14ac:dyDescent="0.2">
      <c r="A65171" s="253"/>
      <c r="B65171" s="254"/>
    </row>
    <row r="65172" spans="1:2" x14ac:dyDescent="0.2">
      <c r="A65172" s="253"/>
      <c r="B65172" s="254"/>
    </row>
    <row r="65173" spans="1:2" x14ac:dyDescent="0.2">
      <c r="A65173" s="253"/>
      <c r="B65173" s="254"/>
    </row>
    <row r="65174" spans="1:2" x14ac:dyDescent="0.2">
      <c r="A65174" s="253"/>
      <c r="B65174" s="254"/>
    </row>
    <row r="65175" spans="1:2" x14ac:dyDescent="0.2">
      <c r="A65175" s="253"/>
      <c r="B65175" s="254"/>
    </row>
    <row r="65176" spans="1:2" x14ac:dyDescent="0.2">
      <c r="A65176" s="253"/>
      <c r="B65176" s="254"/>
    </row>
    <row r="65177" spans="1:2" x14ac:dyDescent="0.2">
      <c r="A65177" s="253"/>
      <c r="B65177" s="254"/>
    </row>
    <row r="65178" spans="1:2" x14ac:dyDescent="0.2">
      <c r="A65178" s="253"/>
      <c r="B65178" s="254"/>
    </row>
    <row r="65179" spans="1:2" x14ac:dyDescent="0.2">
      <c r="A65179" s="253"/>
      <c r="B65179" s="254"/>
    </row>
    <row r="65180" spans="1:2" x14ac:dyDescent="0.2">
      <c r="A65180" s="253"/>
      <c r="B65180" s="254"/>
    </row>
    <row r="65181" spans="1:2" x14ac:dyDescent="0.2">
      <c r="A65181" s="253"/>
      <c r="B65181" s="254"/>
    </row>
    <row r="65182" spans="1:2" x14ac:dyDescent="0.2">
      <c r="A65182" s="253"/>
      <c r="B65182" s="254"/>
    </row>
    <row r="65183" spans="1:2" x14ac:dyDescent="0.2">
      <c r="A65183" s="253"/>
      <c r="B65183" s="254"/>
    </row>
    <row r="65184" spans="1:2" x14ac:dyDescent="0.2">
      <c r="A65184" s="253"/>
      <c r="B65184" s="254"/>
    </row>
    <row r="65185" spans="1:2" x14ac:dyDescent="0.2">
      <c r="A65185" s="253"/>
      <c r="B65185" s="254"/>
    </row>
    <row r="65186" spans="1:2" x14ac:dyDescent="0.2">
      <c r="A65186" s="253"/>
      <c r="B65186" s="254"/>
    </row>
    <row r="65187" spans="1:2" x14ac:dyDescent="0.2">
      <c r="A65187" s="253"/>
      <c r="B65187" s="254"/>
    </row>
    <row r="65188" spans="1:2" x14ac:dyDescent="0.2">
      <c r="A65188" s="253"/>
      <c r="B65188" s="254"/>
    </row>
    <row r="65189" spans="1:2" x14ac:dyDescent="0.2">
      <c r="A65189" s="253"/>
      <c r="B65189" s="254"/>
    </row>
    <row r="65190" spans="1:2" x14ac:dyDescent="0.2">
      <c r="A65190" s="253"/>
      <c r="B65190" s="254"/>
    </row>
    <row r="65191" spans="1:2" x14ac:dyDescent="0.2">
      <c r="A65191" s="253"/>
      <c r="B65191" s="254"/>
    </row>
    <row r="65192" spans="1:2" x14ac:dyDescent="0.2">
      <c r="A65192" s="253"/>
      <c r="B65192" s="254"/>
    </row>
    <row r="65193" spans="1:2" x14ac:dyDescent="0.2">
      <c r="A65193" s="253"/>
      <c r="B65193" s="254"/>
    </row>
    <row r="65194" spans="1:2" x14ac:dyDescent="0.2">
      <c r="A65194" s="253"/>
      <c r="B65194" s="254"/>
    </row>
    <row r="65195" spans="1:2" x14ac:dyDescent="0.2">
      <c r="A65195" s="253"/>
      <c r="B65195" s="254"/>
    </row>
    <row r="65196" spans="1:2" x14ac:dyDescent="0.2">
      <c r="A65196" s="253"/>
      <c r="B65196" s="254"/>
    </row>
    <row r="65197" spans="1:2" x14ac:dyDescent="0.2">
      <c r="A65197" s="253"/>
      <c r="B65197" s="254"/>
    </row>
    <row r="65198" spans="1:2" x14ac:dyDescent="0.2">
      <c r="A65198" s="253"/>
      <c r="B65198" s="254"/>
    </row>
    <row r="65199" spans="1:2" x14ac:dyDescent="0.2">
      <c r="A65199" s="253"/>
      <c r="B65199" s="254"/>
    </row>
    <row r="65200" spans="1:2" x14ac:dyDescent="0.2">
      <c r="A65200" s="253"/>
      <c r="B65200" s="254"/>
    </row>
    <row r="65201" spans="1:2" x14ac:dyDescent="0.2">
      <c r="A65201" s="253"/>
      <c r="B65201" s="254"/>
    </row>
    <row r="65202" spans="1:2" x14ac:dyDescent="0.2">
      <c r="A65202" s="253"/>
      <c r="B65202" s="254"/>
    </row>
    <row r="65203" spans="1:2" x14ac:dyDescent="0.2">
      <c r="A65203" s="253"/>
      <c r="B65203" s="254"/>
    </row>
    <row r="65204" spans="1:2" x14ac:dyDescent="0.2">
      <c r="A65204" s="253"/>
      <c r="B65204" s="254"/>
    </row>
    <row r="65205" spans="1:2" x14ac:dyDescent="0.2">
      <c r="A65205" s="253"/>
      <c r="B65205" s="254"/>
    </row>
    <row r="65206" spans="1:2" x14ac:dyDescent="0.2">
      <c r="A65206" s="253"/>
      <c r="B65206" s="254"/>
    </row>
    <row r="65207" spans="1:2" x14ac:dyDescent="0.2">
      <c r="A65207" s="253"/>
      <c r="B65207" s="254"/>
    </row>
    <row r="65208" spans="1:2" x14ac:dyDescent="0.2">
      <c r="A65208" s="253"/>
      <c r="B65208" s="254"/>
    </row>
    <row r="65209" spans="1:2" x14ac:dyDescent="0.2">
      <c r="A65209" s="253"/>
      <c r="B65209" s="254"/>
    </row>
    <row r="65210" spans="1:2" x14ac:dyDescent="0.2">
      <c r="A65210" s="253"/>
      <c r="B65210" s="254"/>
    </row>
    <row r="65211" spans="1:2" x14ac:dyDescent="0.2">
      <c r="A65211" s="253"/>
      <c r="B65211" s="254"/>
    </row>
    <row r="65212" spans="1:2" x14ac:dyDescent="0.2">
      <c r="A65212" s="253"/>
      <c r="B65212" s="254"/>
    </row>
    <row r="65213" spans="1:2" x14ac:dyDescent="0.2">
      <c r="A65213" s="253"/>
      <c r="B65213" s="254"/>
    </row>
    <row r="65214" spans="1:2" x14ac:dyDescent="0.2">
      <c r="A65214" s="253"/>
      <c r="B65214" s="254"/>
    </row>
    <row r="65215" spans="1:2" x14ac:dyDescent="0.2">
      <c r="A65215" s="253"/>
      <c r="B65215" s="254"/>
    </row>
    <row r="65216" spans="1:2" x14ac:dyDescent="0.2">
      <c r="A65216" s="253"/>
      <c r="B65216" s="254"/>
    </row>
    <row r="65217" spans="1:2" x14ac:dyDescent="0.2">
      <c r="A65217" s="253"/>
      <c r="B65217" s="254"/>
    </row>
    <row r="65218" spans="1:2" x14ac:dyDescent="0.2">
      <c r="A65218" s="253"/>
      <c r="B65218" s="254"/>
    </row>
    <row r="65219" spans="1:2" x14ac:dyDescent="0.2">
      <c r="A65219" s="253"/>
      <c r="B65219" s="254"/>
    </row>
    <row r="65220" spans="1:2" x14ac:dyDescent="0.2">
      <c r="A65220" s="253"/>
      <c r="B65220" s="254"/>
    </row>
    <row r="65221" spans="1:2" x14ac:dyDescent="0.2">
      <c r="A65221" s="253"/>
      <c r="B65221" s="254"/>
    </row>
    <row r="65222" spans="1:2" x14ac:dyDescent="0.2">
      <c r="A65222" s="253"/>
      <c r="B65222" s="254"/>
    </row>
    <row r="65223" spans="1:2" x14ac:dyDescent="0.2">
      <c r="A65223" s="253"/>
      <c r="B65223" s="254"/>
    </row>
    <row r="65224" spans="1:2" x14ac:dyDescent="0.2">
      <c r="A65224" s="253"/>
      <c r="B65224" s="254"/>
    </row>
    <row r="65225" spans="1:2" x14ac:dyDescent="0.2">
      <c r="A65225" s="253"/>
      <c r="B65225" s="254"/>
    </row>
    <row r="65226" spans="1:2" x14ac:dyDescent="0.2">
      <c r="A65226" s="253"/>
      <c r="B65226" s="254"/>
    </row>
    <row r="65227" spans="1:2" x14ac:dyDescent="0.2">
      <c r="A65227" s="253"/>
      <c r="B65227" s="254"/>
    </row>
    <row r="65228" spans="1:2" x14ac:dyDescent="0.2">
      <c r="A65228" s="253"/>
      <c r="B65228" s="254"/>
    </row>
    <row r="65229" spans="1:2" x14ac:dyDescent="0.2">
      <c r="A65229" s="253"/>
      <c r="B65229" s="254"/>
    </row>
    <row r="65230" spans="1:2" x14ac:dyDescent="0.2">
      <c r="A65230" s="253"/>
      <c r="B65230" s="254"/>
    </row>
    <row r="65231" spans="1:2" x14ac:dyDescent="0.2">
      <c r="A65231" s="253"/>
      <c r="B65231" s="254"/>
    </row>
    <row r="65232" spans="1:2" x14ac:dyDescent="0.2">
      <c r="A65232" s="253"/>
      <c r="B65232" s="254"/>
    </row>
    <row r="65233" spans="1:2" x14ac:dyDescent="0.2">
      <c r="A65233" s="253"/>
      <c r="B65233" s="254"/>
    </row>
    <row r="65234" spans="1:2" x14ac:dyDescent="0.2">
      <c r="A65234" s="253"/>
      <c r="B65234" s="254"/>
    </row>
    <row r="65235" spans="1:2" x14ac:dyDescent="0.2">
      <c r="A65235" s="253"/>
      <c r="B65235" s="254"/>
    </row>
    <row r="65236" spans="1:2" x14ac:dyDescent="0.2">
      <c r="A65236" s="253"/>
      <c r="B65236" s="254"/>
    </row>
    <row r="65237" spans="1:2" x14ac:dyDescent="0.2">
      <c r="A65237" s="253"/>
      <c r="B65237" s="254"/>
    </row>
    <row r="65238" spans="1:2" x14ac:dyDescent="0.2">
      <c r="A65238" s="253"/>
      <c r="B65238" s="254"/>
    </row>
    <row r="65239" spans="1:2" x14ac:dyDescent="0.2">
      <c r="A65239" s="253"/>
      <c r="B65239" s="254"/>
    </row>
    <row r="65240" spans="1:2" x14ac:dyDescent="0.2">
      <c r="A65240" s="253"/>
      <c r="B65240" s="254"/>
    </row>
    <row r="65241" spans="1:2" x14ac:dyDescent="0.2">
      <c r="A65241" s="253"/>
      <c r="B65241" s="254"/>
    </row>
    <row r="65242" spans="1:2" x14ac:dyDescent="0.2">
      <c r="A65242" s="253"/>
      <c r="B65242" s="254"/>
    </row>
    <row r="65243" spans="1:2" x14ac:dyDescent="0.2">
      <c r="A65243" s="253"/>
      <c r="B65243" s="254"/>
    </row>
    <row r="65244" spans="1:2" x14ac:dyDescent="0.2">
      <c r="A65244" s="253"/>
      <c r="B65244" s="254"/>
    </row>
    <row r="65245" spans="1:2" x14ac:dyDescent="0.2">
      <c r="A65245" s="253"/>
      <c r="B65245" s="254"/>
    </row>
    <row r="65246" spans="1:2" x14ac:dyDescent="0.2">
      <c r="A65246" s="253"/>
      <c r="B65246" s="254"/>
    </row>
    <row r="65247" spans="1:2" x14ac:dyDescent="0.2">
      <c r="A65247" s="253"/>
      <c r="B65247" s="254"/>
    </row>
    <row r="65248" spans="1:2" x14ac:dyDescent="0.2">
      <c r="A65248" s="253"/>
      <c r="B65248" s="254"/>
    </row>
    <row r="65249" spans="1:2" x14ac:dyDescent="0.2">
      <c r="A65249" s="253"/>
      <c r="B65249" s="254"/>
    </row>
    <row r="65250" spans="1:2" x14ac:dyDescent="0.2">
      <c r="A65250" s="253"/>
      <c r="B65250" s="254"/>
    </row>
    <row r="65251" spans="1:2" x14ac:dyDescent="0.2">
      <c r="A65251" s="253"/>
      <c r="B65251" s="254"/>
    </row>
    <row r="65252" spans="1:2" x14ac:dyDescent="0.2">
      <c r="A65252" s="253"/>
      <c r="B65252" s="254"/>
    </row>
    <row r="65253" spans="1:2" x14ac:dyDescent="0.2">
      <c r="A65253" s="253"/>
      <c r="B65253" s="254"/>
    </row>
    <row r="65254" spans="1:2" x14ac:dyDescent="0.2">
      <c r="A65254" s="253"/>
      <c r="B65254" s="254"/>
    </row>
    <row r="65255" spans="1:2" x14ac:dyDescent="0.2">
      <c r="A65255" s="253"/>
      <c r="B65255" s="254"/>
    </row>
    <row r="65256" spans="1:2" x14ac:dyDescent="0.2">
      <c r="A65256" s="253"/>
      <c r="B65256" s="254"/>
    </row>
    <row r="65257" spans="1:2" x14ac:dyDescent="0.2">
      <c r="A65257" s="253"/>
      <c r="B65257" s="254"/>
    </row>
    <row r="65258" spans="1:2" x14ac:dyDescent="0.2">
      <c r="A65258" s="253"/>
      <c r="B65258" s="254"/>
    </row>
    <row r="65259" spans="1:2" x14ac:dyDescent="0.2">
      <c r="A65259" s="253"/>
      <c r="B65259" s="254"/>
    </row>
    <row r="65260" spans="1:2" x14ac:dyDescent="0.2">
      <c r="A65260" s="253"/>
      <c r="B65260" s="254"/>
    </row>
    <row r="65261" spans="1:2" x14ac:dyDescent="0.2">
      <c r="A65261" s="253"/>
      <c r="B65261" s="254"/>
    </row>
    <row r="65262" spans="1:2" x14ac:dyDescent="0.2">
      <c r="A65262" s="253"/>
      <c r="B65262" s="254"/>
    </row>
    <row r="65263" spans="1:2" x14ac:dyDescent="0.2">
      <c r="A65263" s="253"/>
      <c r="B65263" s="254"/>
    </row>
    <row r="65264" spans="1:2" x14ac:dyDescent="0.2">
      <c r="A65264" s="253"/>
      <c r="B65264" s="254"/>
    </row>
    <row r="65265" spans="1:2" x14ac:dyDescent="0.2">
      <c r="A65265" s="253"/>
      <c r="B65265" s="254"/>
    </row>
    <row r="65266" spans="1:2" x14ac:dyDescent="0.2">
      <c r="A65266" s="253"/>
      <c r="B65266" s="254"/>
    </row>
    <row r="65267" spans="1:2" x14ac:dyDescent="0.2">
      <c r="A65267" s="253"/>
      <c r="B65267" s="254"/>
    </row>
    <row r="65268" spans="1:2" x14ac:dyDescent="0.2">
      <c r="A65268" s="253"/>
      <c r="B65268" s="254"/>
    </row>
    <row r="65269" spans="1:2" x14ac:dyDescent="0.2">
      <c r="A65269" s="253"/>
      <c r="B65269" s="254"/>
    </row>
    <row r="65270" spans="1:2" x14ac:dyDescent="0.2">
      <c r="A65270" s="253"/>
      <c r="B65270" s="254"/>
    </row>
    <row r="65271" spans="1:2" x14ac:dyDescent="0.2">
      <c r="A65271" s="253"/>
      <c r="B65271" s="254"/>
    </row>
    <row r="65272" spans="1:2" x14ac:dyDescent="0.2">
      <c r="A65272" s="253"/>
      <c r="B65272" s="254"/>
    </row>
    <row r="65273" spans="1:2" x14ac:dyDescent="0.2">
      <c r="A65273" s="253"/>
      <c r="B65273" s="254"/>
    </row>
    <row r="65274" spans="1:2" x14ac:dyDescent="0.2">
      <c r="A65274" s="253"/>
      <c r="B65274" s="254"/>
    </row>
    <row r="65275" spans="1:2" x14ac:dyDescent="0.2">
      <c r="A65275" s="253"/>
      <c r="B65275" s="254"/>
    </row>
    <row r="65276" spans="1:2" x14ac:dyDescent="0.2">
      <c r="A65276" s="253"/>
      <c r="B65276" s="254"/>
    </row>
    <row r="65277" spans="1:2" x14ac:dyDescent="0.2">
      <c r="A65277" s="253"/>
      <c r="B65277" s="254"/>
    </row>
    <row r="65278" spans="1:2" x14ac:dyDescent="0.2">
      <c r="A65278" s="253"/>
      <c r="B65278" s="254"/>
    </row>
    <row r="65279" spans="1:2" x14ac:dyDescent="0.2">
      <c r="A65279" s="253"/>
      <c r="B65279" s="254"/>
    </row>
    <row r="65280" spans="1:2" x14ac:dyDescent="0.2">
      <c r="A65280" s="253"/>
      <c r="B65280" s="254"/>
    </row>
    <row r="65281" spans="1:2" x14ac:dyDescent="0.2">
      <c r="A65281" s="253"/>
      <c r="B65281" s="254"/>
    </row>
    <row r="65282" spans="1:2" x14ac:dyDescent="0.2">
      <c r="A65282" s="253"/>
      <c r="B65282" s="254"/>
    </row>
    <row r="65283" spans="1:2" x14ac:dyDescent="0.2">
      <c r="A65283" s="253"/>
      <c r="B65283" s="254"/>
    </row>
    <row r="65284" spans="1:2" x14ac:dyDescent="0.2">
      <c r="A65284" s="253"/>
      <c r="B65284" s="254"/>
    </row>
    <row r="65285" spans="1:2" x14ac:dyDescent="0.2">
      <c r="A65285" s="253"/>
      <c r="B65285" s="254"/>
    </row>
    <row r="65286" spans="1:2" x14ac:dyDescent="0.2">
      <c r="A65286" s="253"/>
      <c r="B65286" s="254"/>
    </row>
    <row r="65287" spans="1:2" x14ac:dyDescent="0.2">
      <c r="A65287" s="253"/>
      <c r="B65287" s="254"/>
    </row>
    <row r="65288" spans="1:2" x14ac:dyDescent="0.2">
      <c r="A65288" s="253"/>
      <c r="B65288" s="254"/>
    </row>
    <row r="65289" spans="1:2" x14ac:dyDescent="0.2">
      <c r="A65289" s="253"/>
      <c r="B65289" s="254"/>
    </row>
    <row r="65290" spans="1:2" x14ac:dyDescent="0.2">
      <c r="A65290" s="253"/>
      <c r="B65290" s="254"/>
    </row>
    <row r="65291" spans="1:2" x14ac:dyDescent="0.2">
      <c r="A65291" s="253"/>
      <c r="B65291" s="254"/>
    </row>
    <row r="65292" spans="1:2" x14ac:dyDescent="0.2">
      <c r="A65292" s="253"/>
      <c r="B65292" s="254"/>
    </row>
    <row r="65293" spans="1:2" x14ac:dyDescent="0.2">
      <c r="A65293" s="253"/>
      <c r="B65293" s="254"/>
    </row>
    <row r="65294" spans="1:2" x14ac:dyDescent="0.2">
      <c r="A65294" s="253"/>
      <c r="B65294" s="254"/>
    </row>
    <row r="65295" spans="1:2" x14ac:dyDescent="0.2">
      <c r="A65295" s="253"/>
      <c r="B65295" s="254"/>
    </row>
    <row r="65296" spans="1:2" x14ac:dyDescent="0.2">
      <c r="A65296" s="253"/>
      <c r="B65296" s="254"/>
    </row>
    <row r="65297" spans="1:2" x14ac:dyDescent="0.2">
      <c r="A65297" s="253"/>
      <c r="B65297" s="254"/>
    </row>
    <row r="65298" spans="1:2" x14ac:dyDescent="0.2">
      <c r="A65298" s="253"/>
      <c r="B65298" s="254"/>
    </row>
    <row r="65299" spans="1:2" x14ac:dyDescent="0.2">
      <c r="A65299" s="253"/>
      <c r="B65299" s="254"/>
    </row>
    <row r="65300" spans="1:2" x14ac:dyDescent="0.2">
      <c r="A65300" s="253"/>
      <c r="B65300" s="254"/>
    </row>
    <row r="65301" spans="1:2" x14ac:dyDescent="0.2">
      <c r="A65301" s="253"/>
      <c r="B65301" s="254"/>
    </row>
    <row r="65302" spans="1:2" x14ac:dyDescent="0.2">
      <c r="A65302" s="253"/>
      <c r="B65302" s="254"/>
    </row>
    <row r="65303" spans="1:2" x14ac:dyDescent="0.2">
      <c r="A65303" s="253"/>
      <c r="B65303" s="254"/>
    </row>
    <row r="65304" spans="1:2" x14ac:dyDescent="0.2">
      <c r="A65304" s="253"/>
      <c r="B65304" s="254"/>
    </row>
    <row r="65305" spans="1:2" x14ac:dyDescent="0.2">
      <c r="A65305" s="253"/>
      <c r="B65305" s="254"/>
    </row>
    <row r="65306" spans="1:2" x14ac:dyDescent="0.2">
      <c r="A65306" s="253"/>
      <c r="B65306" s="254"/>
    </row>
    <row r="65307" spans="1:2" x14ac:dyDescent="0.2">
      <c r="A65307" s="253"/>
      <c r="B65307" s="254"/>
    </row>
    <row r="65308" spans="1:2" x14ac:dyDescent="0.2">
      <c r="A65308" s="253"/>
      <c r="B65308" s="254"/>
    </row>
    <row r="65309" spans="1:2" x14ac:dyDescent="0.2">
      <c r="A65309" s="253"/>
      <c r="B65309" s="254"/>
    </row>
    <row r="65310" spans="1:2" x14ac:dyDescent="0.2">
      <c r="A65310" s="253"/>
      <c r="B65310" s="254"/>
    </row>
    <row r="65311" spans="1:2" x14ac:dyDescent="0.2">
      <c r="A65311" s="253"/>
      <c r="B65311" s="254"/>
    </row>
    <row r="65312" spans="1:2" x14ac:dyDescent="0.2">
      <c r="A65312" s="253"/>
      <c r="B65312" s="254"/>
    </row>
    <row r="65313" spans="1:2" x14ac:dyDescent="0.2">
      <c r="A65313" s="253"/>
      <c r="B65313" s="254"/>
    </row>
    <row r="65314" spans="1:2" x14ac:dyDescent="0.2">
      <c r="A65314" s="253"/>
      <c r="B65314" s="254"/>
    </row>
    <row r="65315" spans="1:2" x14ac:dyDescent="0.2">
      <c r="A65315" s="253"/>
      <c r="B65315" s="254"/>
    </row>
    <row r="65316" spans="1:2" x14ac:dyDescent="0.2">
      <c r="A65316" s="253"/>
      <c r="B65316" s="254"/>
    </row>
    <row r="65317" spans="1:2" x14ac:dyDescent="0.2">
      <c r="A65317" s="253"/>
      <c r="B65317" s="254"/>
    </row>
    <row r="65318" spans="1:2" x14ac:dyDescent="0.2">
      <c r="A65318" s="253"/>
      <c r="B65318" s="254"/>
    </row>
    <row r="65319" spans="1:2" x14ac:dyDescent="0.2">
      <c r="A65319" s="253"/>
      <c r="B65319" s="254"/>
    </row>
    <row r="65320" spans="1:2" x14ac:dyDescent="0.2">
      <c r="A65320" s="253"/>
      <c r="B65320" s="254"/>
    </row>
    <row r="65321" spans="1:2" x14ac:dyDescent="0.2">
      <c r="A65321" s="253"/>
      <c r="B65321" s="254"/>
    </row>
    <row r="65322" spans="1:2" x14ac:dyDescent="0.2">
      <c r="A65322" s="253"/>
      <c r="B65322" s="254"/>
    </row>
    <row r="65323" spans="1:2" x14ac:dyDescent="0.2">
      <c r="A65323" s="253"/>
      <c r="B65323" s="254"/>
    </row>
    <row r="65324" spans="1:2" x14ac:dyDescent="0.2">
      <c r="A65324" s="253"/>
      <c r="B65324" s="254"/>
    </row>
    <row r="65325" spans="1:2" x14ac:dyDescent="0.2">
      <c r="A65325" s="253"/>
      <c r="B65325" s="254"/>
    </row>
    <row r="65326" spans="1:2" x14ac:dyDescent="0.2">
      <c r="A65326" s="253"/>
      <c r="B65326" s="254"/>
    </row>
    <row r="65327" spans="1:2" x14ac:dyDescent="0.2">
      <c r="A65327" s="253"/>
      <c r="B65327" s="254"/>
    </row>
    <row r="65328" spans="1:2" x14ac:dyDescent="0.2">
      <c r="A65328" s="253"/>
      <c r="B65328" s="254"/>
    </row>
    <row r="65329" spans="1:2" x14ac:dyDescent="0.2">
      <c r="A65329" s="253"/>
      <c r="B65329" s="254"/>
    </row>
    <row r="65330" spans="1:2" x14ac:dyDescent="0.2">
      <c r="A65330" s="253"/>
      <c r="B65330" s="254"/>
    </row>
    <row r="65331" spans="1:2" x14ac:dyDescent="0.2">
      <c r="A65331" s="253"/>
      <c r="B65331" s="254"/>
    </row>
    <row r="65332" spans="1:2" x14ac:dyDescent="0.2">
      <c r="A65332" s="253"/>
      <c r="B65332" s="254"/>
    </row>
    <row r="65333" spans="1:2" x14ac:dyDescent="0.2">
      <c r="A65333" s="253"/>
      <c r="B65333" s="254"/>
    </row>
    <row r="65334" spans="1:2" x14ac:dyDescent="0.2">
      <c r="A65334" s="253"/>
      <c r="B65334" s="254"/>
    </row>
    <row r="65335" spans="1:2" x14ac:dyDescent="0.2">
      <c r="A65335" s="253"/>
      <c r="B65335" s="254"/>
    </row>
    <row r="65336" spans="1:2" x14ac:dyDescent="0.2">
      <c r="A65336" s="253"/>
      <c r="B65336" s="254"/>
    </row>
    <row r="65337" spans="1:2" x14ac:dyDescent="0.2">
      <c r="A65337" s="253"/>
      <c r="B65337" s="254"/>
    </row>
    <row r="65338" spans="1:2" x14ac:dyDescent="0.2">
      <c r="A65338" s="253"/>
      <c r="B65338" s="254"/>
    </row>
    <row r="65339" spans="1:2" x14ac:dyDescent="0.2">
      <c r="A65339" s="253"/>
      <c r="B65339" s="254"/>
    </row>
    <row r="65340" spans="1:2" x14ac:dyDescent="0.2">
      <c r="A65340" s="253"/>
      <c r="B65340" s="254"/>
    </row>
    <row r="65341" spans="1:2" x14ac:dyDescent="0.2">
      <c r="A65341" s="253"/>
      <c r="B65341" s="254"/>
    </row>
    <row r="65342" spans="1:2" x14ac:dyDescent="0.2">
      <c r="A65342" s="253"/>
      <c r="B65342" s="254"/>
    </row>
    <row r="65343" spans="1:2" x14ac:dyDescent="0.2">
      <c r="A65343" s="253"/>
      <c r="B65343" s="254"/>
    </row>
    <row r="65344" spans="1:2" x14ac:dyDescent="0.2">
      <c r="A65344" s="253"/>
      <c r="B65344" s="254"/>
    </row>
    <row r="65345" spans="1:2" x14ac:dyDescent="0.2">
      <c r="A65345" s="253"/>
      <c r="B65345" s="254"/>
    </row>
    <row r="65346" spans="1:2" x14ac:dyDescent="0.2">
      <c r="A65346" s="253"/>
      <c r="B65346" s="254"/>
    </row>
    <row r="65347" spans="1:2" x14ac:dyDescent="0.2">
      <c r="A65347" s="253"/>
      <c r="B65347" s="254"/>
    </row>
    <row r="65348" spans="1:2" x14ac:dyDescent="0.2">
      <c r="A65348" s="253"/>
      <c r="B65348" s="254"/>
    </row>
    <row r="65349" spans="1:2" x14ac:dyDescent="0.2">
      <c r="A65349" s="253"/>
      <c r="B65349" s="254"/>
    </row>
    <row r="65350" spans="1:2" x14ac:dyDescent="0.2">
      <c r="A65350" s="253"/>
      <c r="B65350" s="254"/>
    </row>
    <row r="65351" spans="1:2" x14ac:dyDescent="0.2">
      <c r="A65351" s="253"/>
      <c r="B65351" s="254"/>
    </row>
    <row r="65352" spans="1:2" x14ac:dyDescent="0.2">
      <c r="A65352" s="253"/>
      <c r="B65352" s="254"/>
    </row>
    <row r="65353" spans="1:2" x14ac:dyDescent="0.2">
      <c r="A65353" s="253"/>
      <c r="B65353" s="254"/>
    </row>
    <row r="65354" spans="1:2" x14ac:dyDescent="0.2">
      <c r="A65354" s="253"/>
      <c r="B65354" s="254"/>
    </row>
    <row r="65355" spans="1:2" x14ac:dyDescent="0.2">
      <c r="A65355" s="253"/>
      <c r="B65355" s="254"/>
    </row>
    <row r="65356" spans="1:2" x14ac:dyDescent="0.2">
      <c r="A65356" s="253"/>
      <c r="B65356" s="254"/>
    </row>
    <row r="65357" spans="1:2" x14ac:dyDescent="0.2">
      <c r="A65357" s="253"/>
      <c r="B65357" s="254"/>
    </row>
    <row r="65358" spans="1:2" x14ac:dyDescent="0.2">
      <c r="A65358" s="253"/>
      <c r="B65358" s="254"/>
    </row>
    <row r="65359" spans="1:2" x14ac:dyDescent="0.2">
      <c r="A65359" s="253"/>
      <c r="B65359" s="254"/>
    </row>
    <row r="65360" spans="1:2" x14ac:dyDescent="0.2">
      <c r="A65360" s="253"/>
      <c r="B65360" s="254"/>
    </row>
    <row r="65361" spans="1:2" x14ac:dyDescent="0.2">
      <c r="A65361" s="253"/>
      <c r="B65361" s="254"/>
    </row>
    <row r="65362" spans="1:2" x14ac:dyDescent="0.2">
      <c r="A65362" s="253"/>
      <c r="B65362" s="254"/>
    </row>
    <row r="65363" spans="1:2" x14ac:dyDescent="0.2">
      <c r="A65363" s="253"/>
      <c r="B65363" s="254"/>
    </row>
    <row r="65364" spans="1:2" x14ac:dyDescent="0.2">
      <c r="A65364" s="253"/>
      <c r="B65364" s="254"/>
    </row>
    <row r="65365" spans="1:2" x14ac:dyDescent="0.2">
      <c r="A65365" s="253"/>
      <c r="B65365" s="254"/>
    </row>
    <row r="65366" spans="1:2" x14ac:dyDescent="0.2">
      <c r="A65366" s="253"/>
      <c r="B65366" s="254"/>
    </row>
    <row r="65367" spans="1:2" x14ac:dyDescent="0.2">
      <c r="A65367" s="253"/>
      <c r="B65367" s="254"/>
    </row>
    <row r="65368" spans="1:2" x14ac:dyDescent="0.2">
      <c r="A65368" s="253"/>
      <c r="B65368" s="254"/>
    </row>
    <row r="65369" spans="1:2" x14ac:dyDescent="0.2">
      <c r="A65369" s="253"/>
      <c r="B65369" s="254"/>
    </row>
    <row r="65370" spans="1:2" x14ac:dyDescent="0.2">
      <c r="A65370" s="253"/>
      <c r="B65370" s="254"/>
    </row>
    <row r="65371" spans="1:2" x14ac:dyDescent="0.2">
      <c r="A65371" s="253"/>
      <c r="B65371" s="254"/>
    </row>
    <row r="65372" spans="1:2" x14ac:dyDescent="0.2">
      <c r="A65372" s="253"/>
      <c r="B65372" s="254"/>
    </row>
    <row r="65373" spans="1:2" x14ac:dyDescent="0.2">
      <c r="A65373" s="253"/>
      <c r="B65373" s="254"/>
    </row>
    <row r="65374" spans="1:2" x14ac:dyDescent="0.2">
      <c r="A65374" s="253"/>
      <c r="B65374" s="254"/>
    </row>
    <row r="65375" spans="1:2" x14ac:dyDescent="0.2">
      <c r="A65375" s="253"/>
      <c r="B65375" s="254"/>
    </row>
    <row r="65376" spans="1:2" x14ac:dyDescent="0.2">
      <c r="A65376" s="253"/>
      <c r="B65376" s="254"/>
    </row>
    <row r="65377" spans="1:2" x14ac:dyDescent="0.2">
      <c r="A65377" s="253"/>
      <c r="B65377" s="254"/>
    </row>
    <row r="65378" spans="1:2" x14ac:dyDescent="0.2">
      <c r="A65378" s="253"/>
      <c r="B65378" s="254"/>
    </row>
    <row r="65379" spans="1:2" x14ac:dyDescent="0.2">
      <c r="A65379" s="253"/>
      <c r="B65379" s="254"/>
    </row>
    <row r="65380" spans="1:2" x14ac:dyDescent="0.2">
      <c r="A65380" s="253"/>
      <c r="B65380" s="254"/>
    </row>
    <row r="65381" spans="1:2" x14ac:dyDescent="0.2">
      <c r="A65381" s="253"/>
      <c r="B65381" s="254"/>
    </row>
    <row r="65382" spans="1:2" x14ac:dyDescent="0.2">
      <c r="A65382" s="253"/>
      <c r="B65382" s="254"/>
    </row>
    <row r="65383" spans="1:2" x14ac:dyDescent="0.2">
      <c r="A65383" s="253"/>
      <c r="B65383" s="254"/>
    </row>
    <row r="65384" spans="1:2" x14ac:dyDescent="0.2">
      <c r="A65384" s="253"/>
      <c r="B65384" s="254"/>
    </row>
    <row r="65385" spans="1:2" x14ac:dyDescent="0.2">
      <c r="A65385" s="253"/>
      <c r="B65385" s="254"/>
    </row>
    <row r="65386" spans="1:2" x14ac:dyDescent="0.2">
      <c r="A65386" s="253"/>
      <c r="B65386" s="254"/>
    </row>
    <row r="65387" spans="1:2" x14ac:dyDescent="0.2">
      <c r="A65387" s="253"/>
      <c r="B65387" s="254"/>
    </row>
    <row r="65388" spans="1:2" x14ac:dyDescent="0.2">
      <c r="A65388" s="253"/>
      <c r="B65388" s="254"/>
    </row>
    <row r="65389" spans="1:2" x14ac:dyDescent="0.2">
      <c r="A65389" s="253"/>
      <c r="B65389" s="254"/>
    </row>
    <row r="65390" spans="1:2" x14ac:dyDescent="0.2">
      <c r="A65390" s="253"/>
      <c r="B65390" s="254"/>
    </row>
    <row r="65391" spans="1:2" x14ac:dyDescent="0.2">
      <c r="A65391" s="253"/>
      <c r="B65391" s="254"/>
    </row>
    <row r="65392" spans="1:2" x14ac:dyDescent="0.2">
      <c r="A65392" s="253"/>
      <c r="B65392" s="254"/>
    </row>
    <row r="65393" spans="1:2" x14ac:dyDescent="0.2">
      <c r="A65393" s="253"/>
      <c r="B65393" s="254"/>
    </row>
    <row r="65394" spans="1:2" x14ac:dyDescent="0.2">
      <c r="A65394" s="253"/>
      <c r="B65394" s="254"/>
    </row>
    <row r="65395" spans="1:2" x14ac:dyDescent="0.2">
      <c r="A65395" s="253"/>
      <c r="B65395" s="254"/>
    </row>
    <row r="65396" spans="1:2" x14ac:dyDescent="0.2">
      <c r="A65396" s="253"/>
      <c r="B65396" s="254"/>
    </row>
    <row r="65397" spans="1:2" x14ac:dyDescent="0.2">
      <c r="A65397" s="253"/>
      <c r="B65397" s="254"/>
    </row>
    <row r="65398" spans="1:2" x14ac:dyDescent="0.2">
      <c r="A65398" s="253"/>
      <c r="B65398" s="254"/>
    </row>
    <row r="65399" spans="1:2" x14ac:dyDescent="0.2">
      <c r="A65399" s="253"/>
      <c r="B65399" s="254"/>
    </row>
    <row r="65400" spans="1:2" x14ac:dyDescent="0.2">
      <c r="A65400" s="253"/>
      <c r="B65400" s="254"/>
    </row>
    <row r="65401" spans="1:2" x14ac:dyDescent="0.2">
      <c r="A65401" s="253"/>
      <c r="B65401" s="254"/>
    </row>
    <row r="65402" spans="1:2" x14ac:dyDescent="0.2">
      <c r="A65402" s="253"/>
      <c r="B65402" s="254"/>
    </row>
    <row r="65403" spans="1:2" x14ac:dyDescent="0.2">
      <c r="A65403" s="253"/>
      <c r="B65403" s="254"/>
    </row>
    <row r="65404" spans="1:2" x14ac:dyDescent="0.2">
      <c r="A65404" s="253"/>
      <c r="B65404" s="254"/>
    </row>
    <row r="65405" spans="1:2" x14ac:dyDescent="0.2">
      <c r="A65405" s="253"/>
      <c r="B65405" s="254"/>
    </row>
    <row r="65406" spans="1:2" x14ac:dyDescent="0.2">
      <c r="A65406" s="253"/>
      <c r="B65406" s="254"/>
    </row>
    <row r="65407" spans="1:2" x14ac:dyDescent="0.2">
      <c r="A65407" s="253"/>
      <c r="B65407" s="254"/>
    </row>
    <row r="65408" spans="1:2" x14ac:dyDescent="0.2">
      <c r="A65408" s="253"/>
      <c r="B65408" s="254"/>
    </row>
    <row r="65409" spans="1:2" x14ac:dyDescent="0.2">
      <c r="A65409" s="253"/>
      <c r="B65409" s="254"/>
    </row>
    <row r="65410" spans="1:2" x14ac:dyDescent="0.2">
      <c r="A65410" s="253"/>
      <c r="B65410" s="254"/>
    </row>
    <row r="65411" spans="1:2" x14ac:dyDescent="0.2">
      <c r="A65411" s="253"/>
      <c r="B65411" s="254"/>
    </row>
    <row r="65412" spans="1:2" x14ac:dyDescent="0.2">
      <c r="A65412" s="253"/>
      <c r="B65412" s="254"/>
    </row>
    <row r="65413" spans="1:2" x14ac:dyDescent="0.2">
      <c r="A65413" s="253"/>
      <c r="B65413" s="254"/>
    </row>
    <row r="65414" spans="1:2" x14ac:dyDescent="0.2">
      <c r="A65414" s="253"/>
      <c r="B65414" s="254"/>
    </row>
    <row r="65415" spans="1:2" x14ac:dyDescent="0.2">
      <c r="A65415" s="253"/>
      <c r="B65415" s="254"/>
    </row>
    <row r="65416" spans="1:2" x14ac:dyDescent="0.2">
      <c r="A65416" s="253"/>
      <c r="B65416" s="254"/>
    </row>
    <row r="65417" spans="1:2" x14ac:dyDescent="0.2">
      <c r="A65417" s="253"/>
      <c r="B65417" s="254"/>
    </row>
    <row r="65418" spans="1:2" x14ac:dyDescent="0.2">
      <c r="A65418" s="253"/>
      <c r="B65418" s="254"/>
    </row>
    <row r="65419" spans="1:2" x14ac:dyDescent="0.2">
      <c r="A65419" s="253"/>
      <c r="B65419" s="254"/>
    </row>
    <row r="65420" spans="1:2" x14ac:dyDescent="0.2">
      <c r="A65420" s="253"/>
      <c r="B65420" s="254"/>
    </row>
    <row r="65421" spans="1:2" x14ac:dyDescent="0.2">
      <c r="A65421" s="253"/>
      <c r="B65421" s="254"/>
    </row>
    <row r="65422" spans="1:2" x14ac:dyDescent="0.2">
      <c r="A65422" s="253"/>
      <c r="B65422" s="254"/>
    </row>
    <row r="65423" spans="1:2" x14ac:dyDescent="0.2">
      <c r="A65423" s="253"/>
      <c r="B65423" s="254"/>
    </row>
    <row r="65424" spans="1:2" x14ac:dyDescent="0.2">
      <c r="A65424" s="253"/>
      <c r="B65424" s="254"/>
    </row>
    <row r="65425" spans="1:2" x14ac:dyDescent="0.2">
      <c r="A65425" s="253"/>
      <c r="B65425" s="254"/>
    </row>
    <row r="65426" spans="1:2" x14ac:dyDescent="0.2">
      <c r="A65426" s="253"/>
      <c r="B65426" s="254"/>
    </row>
    <row r="65427" spans="1:2" x14ac:dyDescent="0.2">
      <c r="A65427" s="253"/>
      <c r="B65427" s="254"/>
    </row>
    <row r="65428" spans="1:2" x14ac:dyDescent="0.2">
      <c r="A65428" s="253"/>
      <c r="B65428" s="254"/>
    </row>
    <row r="65429" spans="1:2" x14ac:dyDescent="0.2">
      <c r="A65429" s="253"/>
      <c r="B65429" s="254"/>
    </row>
    <row r="65430" spans="1:2" x14ac:dyDescent="0.2">
      <c r="A65430" s="253"/>
      <c r="B65430" s="254"/>
    </row>
    <row r="65431" spans="1:2" x14ac:dyDescent="0.2">
      <c r="A65431" s="253"/>
      <c r="B65431" s="254"/>
    </row>
    <row r="65432" spans="1:2" x14ac:dyDescent="0.2">
      <c r="A65432" s="253"/>
      <c r="B65432" s="254"/>
    </row>
    <row r="65433" spans="1:2" x14ac:dyDescent="0.2">
      <c r="A65433" s="253"/>
      <c r="B65433" s="254"/>
    </row>
    <row r="65434" spans="1:2" x14ac:dyDescent="0.2">
      <c r="A65434" s="253"/>
      <c r="B65434" s="254"/>
    </row>
    <row r="65435" spans="1:2" x14ac:dyDescent="0.2">
      <c r="A65435" s="253"/>
      <c r="B65435" s="254"/>
    </row>
    <row r="65436" spans="1:2" x14ac:dyDescent="0.2">
      <c r="A65436" s="253"/>
      <c r="B65436" s="254"/>
    </row>
    <row r="65437" spans="1:2" x14ac:dyDescent="0.2">
      <c r="A65437" s="253"/>
      <c r="B65437" s="254"/>
    </row>
    <row r="65438" spans="1:2" x14ac:dyDescent="0.2">
      <c r="A65438" s="253"/>
      <c r="B65438" s="254"/>
    </row>
    <row r="65439" spans="1:2" x14ac:dyDescent="0.2">
      <c r="A65439" s="253"/>
      <c r="B65439" s="254"/>
    </row>
    <row r="65440" spans="1:2" x14ac:dyDescent="0.2">
      <c r="A65440" s="253"/>
      <c r="B65440" s="254"/>
    </row>
    <row r="65441" spans="1:2" x14ac:dyDescent="0.2">
      <c r="A65441" s="253"/>
      <c r="B65441" s="254"/>
    </row>
    <row r="65442" spans="1:2" x14ac:dyDescent="0.2">
      <c r="A65442" s="253"/>
      <c r="B65442" s="254"/>
    </row>
    <row r="65443" spans="1:2" x14ac:dyDescent="0.2">
      <c r="A65443" s="253"/>
      <c r="B65443" s="254"/>
    </row>
    <row r="65444" spans="1:2" x14ac:dyDescent="0.2">
      <c r="A65444" s="253"/>
      <c r="B65444" s="254"/>
    </row>
    <row r="65445" spans="1:2" x14ac:dyDescent="0.2">
      <c r="A65445" s="253"/>
      <c r="B65445" s="254"/>
    </row>
    <row r="65446" spans="1:2" x14ac:dyDescent="0.2">
      <c r="A65446" s="253"/>
      <c r="B65446" s="254"/>
    </row>
    <row r="65447" spans="1:2" x14ac:dyDescent="0.2">
      <c r="A65447" s="253"/>
      <c r="B65447" s="254"/>
    </row>
    <row r="65448" spans="1:2" x14ac:dyDescent="0.2">
      <c r="A65448" s="253"/>
      <c r="B65448" s="254"/>
    </row>
    <row r="65449" spans="1:2" x14ac:dyDescent="0.2">
      <c r="A65449" s="253"/>
      <c r="B65449" s="254"/>
    </row>
    <row r="65450" spans="1:2" x14ac:dyDescent="0.2">
      <c r="A65450" s="253"/>
      <c r="B65450" s="254"/>
    </row>
    <row r="65451" spans="1:2" x14ac:dyDescent="0.2">
      <c r="A65451" s="253"/>
      <c r="B65451" s="254"/>
    </row>
    <row r="65452" spans="1:2" x14ac:dyDescent="0.2">
      <c r="A65452" s="253"/>
      <c r="B65452" s="254"/>
    </row>
    <row r="65453" spans="1:2" x14ac:dyDescent="0.2">
      <c r="A65453" s="253"/>
      <c r="B65453" s="254"/>
    </row>
    <row r="65454" spans="1:2" x14ac:dyDescent="0.2">
      <c r="A65454" s="253"/>
      <c r="B65454" s="254"/>
    </row>
    <row r="65455" spans="1:2" x14ac:dyDescent="0.2">
      <c r="A65455" s="253"/>
      <c r="B65455" s="254"/>
    </row>
    <row r="65456" spans="1:2" x14ac:dyDescent="0.2">
      <c r="A65456" s="253"/>
      <c r="B65456" s="254"/>
    </row>
    <row r="65457" spans="1:2" x14ac:dyDescent="0.2">
      <c r="A65457" s="253"/>
      <c r="B65457" s="254"/>
    </row>
    <row r="65458" spans="1:2" x14ac:dyDescent="0.2">
      <c r="A65458" s="253"/>
      <c r="B65458" s="254"/>
    </row>
    <row r="65459" spans="1:2" x14ac:dyDescent="0.2">
      <c r="A65459" s="253"/>
      <c r="B65459" s="254"/>
    </row>
    <row r="65460" spans="1:2" x14ac:dyDescent="0.2">
      <c r="A65460" s="253"/>
      <c r="B65460" s="254"/>
    </row>
    <row r="65461" spans="1:2" x14ac:dyDescent="0.2">
      <c r="A65461" s="253"/>
      <c r="B65461" s="254"/>
    </row>
    <row r="65462" spans="1:2" x14ac:dyDescent="0.2">
      <c r="A65462" s="253"/>
      <c r="B65462" s="254"/>
    </row>
    <row r="65463" spans="1:2" x14ac:dyDescent="0.2">
      <c r="A65463" s="253"/>
      <c r="B65463" s="254"/>
    </row>
    <row r="65464" spans="1:2" x14ac:dyDescent="0.2">
      <c r="A65464" s="253"/>
      <c r="B65464" s="254"/>
    </row>
    <row r="65465" spans="1:2" x14ac:dyDescent="0.2">
      <c r="A65465" s="253"/>
      <c r="B65465" s="254"/>
    </row>
    <row r="65466" spans="1:2" x14ac:dyDescent="0.2">
      <c r="A65466" s="253"/>
      <c r="B65466" s="254"/>
    </row>
    <row r="65467" spans="1:2" x14ac:dyDescent="0.2">
      <c r="A65467" s="253"/>
      <c r="B65467" s="254"/>
    </row>
    <row r="65468" spans="1:2" x14ac:dyDescent="0.2">
      <c r="A65468" s="253"/>
      <c r="B65468" s="254"/>
    </row>
    <row r="65469" spans="1:2" x14ac:dyDescent="0.2">
      <c r="A65469" s="253"/>
      <c r="B65469" s="254"/>
    </row>
    <row r="65470" spans="1:2" x14ac:dyDescent="0.2">
      <c r="A65470" s="253"/>
      <c r="B65470" s="254"/>
    </row>
    <row r="65471" spans="1:2" x14ac:dyDescent="0.2">
      <c r="A65471" s="253"/>
      <c r="B65471" s="254"/>
    </row>
    <row r="65472" spans="1:2" x14ac:dyDescent="0.2">
      <c r="A65472" s="253"/>
      <c r="B65472" s="254"/>
    </row>
    <row r="65473" spans="1:2" x14ac:dyDescent="0.2">
      <c r="A65473" s="253"/>
      <c r="B65473" s="254"/>
    </row>
    <row r="65474" spans="1:2" x14ac:dyDescent="0.2">
      <c r="A65474" s="253"/>
      <c r="B65474" s="254"/>
    </row>
    <row r="65475" spans="1:2" x14ac:dyDescent="0.2">
      <c r="A65475" s="253"/>
      <c r="B65475" s="254"/>
    </row>
    <row r="65476" spans="1:2" x14ac:dyDescent="0.2">
      <c r="A65476" s="253"/>
      <c r="B65476" s="254"/>
    </row>
    <row r="65477" spans="1:2" x14ac:dyDescent="0.2">
      <c r="A65477" s="253"/>
      <c r="B65477" s="254"/>
    </row>
    <row r="65478" spans="1:2" x14ac:dyDescent="0.2">
      <c r="A65478" s="253"/>
      <c r="B65478" s="254"/>
    </row>
    <row r="65479" spans="1:2" x14ac:dyDescent="0.2">
      <c r="A65479" s="253"/>
      <c r="B65479" s="254"/>
    </row>
    <row r="65480" spans="1:2" x14ac:dyDescent="0.2">
      <c r="A65480" s="253"/>
      <c r="B65480" s="254"/>
    </row>
    <row r="65481" spans="1:2" x14ac:dyDescent="0.2">
      <c r="A65481" s="253"/>
      <c r="B65481" s="254"/>
    </row>
    <row r="65482" spans="1:2" x14ac:dyDescent="0.2">
      <c r="A65482" s="253"/>
      <c r="B65482" s="254"/>
    </row>
    <row r="65483" spans="1:2" x14ac:dyDescent="0.2">
      <c r="A65483" s="253"/>
      <c r="B65483" s="254"/>
    </row>
    <row r="65484" spans="1:2" x14ac:dyDescent="0.2">
      <c r="A65484" s="253"/>
      <c r="B65484" s="254"/>
    </row>
    <row r="65485" spans="1:2" x14ac:dyDescent="0.2">
      <c r="A65485" s="253"/>
      <c r="B65485" s="254"/>
    </row>
    <row r="65486" spans="1:2" x14ac:dyDescent="0.2">
      <c r="A65486" s="253"/>
      <c r="B65486" s="254"/>
    </row>
    <row r="65487" spans="1:2" x14ac:dyDescent="0.2">
      <c r="A65487" s="253"/>
      <c r="B65487" s="254"/>
    </row>
    <row r="65488" spans="1:2" x14ac:dyDescent="0.2">
      <c r="A65488" s="253"/>
      <c r="B65488" s="254"/>
    </row>
    <row r="65489" spans="1:2" x14ac:dyDescent="0.2">
      <c r="A65489" s="253"/>
      <c r="B65489" s="254"/>
    </row>
    <row r="65490" spans="1:2" x14ac:dyDescent="0.2">
      <c r="A65490" s="253"/>
      <c r="B65490" s="254"/>
    </row>
    <row r="65491" spans="1:2" x14ac:dyDescent="0.2">
      <c r="A65491" s="253"/>
      <c r="B65491" s="254"/>
    </row>
    <row r="65492" spans="1:2" x14ac:dyDescent="0.2">
      <c r="A65492" s="253"/>
      <c r="B65492" s="254"/>
    </row>
    <row r="65493" spans="1:2" x14ac:dyDescent="0.2">
      <c r="A65493" s="253"/>
      <c r="B65493" s="254"/>
    </row>
    <row r="65494" spans="1:2" x14ac:dyDescent="0.2">
      <c r="A65494" s="253"/>
      <c r="B65494" s="254"/>
    </row>
    <row r="65495" spans="1:2" x14ac:dyDescent="0.2">
      <c r="A65495" s="253"/>
      <c r="B65495" s="254"/>
    </row>
    <row r="65496" spans="1:2" x14ac:dyDescent="0.2">
      <c r="A65496" s="253"/>
      <c r="B65496" s="254"/>
    </row>
    <row r="65497" spans="1:2" x14ac:dyDescent="0.2">
      <c r="A65497" s="253"/>
      <c r="B65497" s="254"/>
    </row>
    <row r="65498" spans="1:2" x14ac:dyDescent="0.2">
      <c r="A65498" s="253"/>
      <c r="B65498" s="254"/>
    </row>
    <row r="65499" spans="1:2" x14ac:dyDescent="0.2">
      <c r="A65499" s="253"/>
      <c r="B65499" s="254"/>
    </row>
    <row r="65500" spans="1:2" x14ac:dyDescent="0.2">
      <c r="A65500" s="253"/>
      <c r="B65500" s="254"/>
    </row>
    <row r="65501" spans="1:2" x14ac:dyDescent="0.2">
      <c r="A65501" s="253"/>
      <c r="B65501" s="254"/>
    </row>
    <row r="65502" spans="1:2" x14ac:dyDescent="0.2">
      <c r="A65502" s="253"/>
      <c r="B65502" s="256"/>
    </row>
    <row r="65503" spans="1:2" x14ac:dyDescent="0.2">
      <c r="A65503" s="253"/>
      <c r="B65503" s="256"/>
    </row>
    <row r="65504" spans="1:2" x14ac:dyDescent="0.2">
      <c r="A65504" s="253"/>
      <c r="B65504" s="256"/>
    </row>
    <row r="65505" spans="1:2" x14ac:dyDescent="0.2">
      <c r="A65505" s="253"/>
      <c r="B65505" s="256"/>
    </row>
    <row r="65506" spans="1:2" ht="12.75" customHeight="1" x14ac:dyDescent="0.2">
      <c r="A65506" s="253"/>
      <c r="B65506" s="256"/>
    </row>
    <row r="65507" spans="1:2" ht="12.75" customHeight="1" x14ac:dyDescent="0.2">
      <c r="A65507" s="253"/>
      <c r="B65507" s="256"/>
    </row>
    <row r="65508" spans="1:2" ht="12.75" customHeight="1" x14ac:dyDescent="0.2">
      <c r="A65508" s="253"/>
      <c r="B65508" s="256"/>
    </row>
    <row r="65509" spans="1:2" ht="12.75" customHeight="1" x14ac:dyDescent="0.2">
      <c r="A65509" s="253"/>
      <c r="B65509" s="256"/>
    </row>
    <row r="65510" spans="1:2" ht="12.75" customHeight="1" x14ac:dyDescent="0.2">
      <c r="A65510" s="253"/>
      <c r="B65510" s="256"/>
    </row>
    <row r="65511" spans="1:2" ht="12.75" customHeight="1" x14ac:dyDescent="0.2">
      <c r="A65511" s="253"/>
      <c r="B65511" s="256"/>
    </row>
    <row r="65512" spans="1:2" ht="12.75" customHeight="1" x14ac:dyDescent="0.2">
      <c r="A65512" s="253"/>
      <c r="B65512" s="256"/>
    </row>
    <row r="65513" spans="1:2" ht="12.75" customHeight="1" x14ac:dyDescent="0.2">
      <c r="A65513" s="253"/>
      <c r="B65513" s="256"/>
    </row>
    <row r="65514" spans="1:2" ht="12.75" customHeight="1" x14ac:dyDescent="0.2">
      <c r="A65514" s="253"/>
      <c r="B65514" s="256"/>
    </row>
    <row r="65515" spans="1:2" ht="12.75" customHeight="1" x14ac:dyDescent="0.2">
      <c r="A65515" s="253"/>
      <c r="B65515" s="256"/>
    </row>
    <row r="65516" spans="1:2" ht="12.75" customHeight="1" x14ac:dyDescent="0.2">
      <c r="A65516" s="253"/>
      <c r="B65516" s="256"/>
    </row>
    <row r="65517" spans="1:2" ht="12.75" customHeight="1" x14ac:dyDescent="0.2">
      <c r="A65517" s="253"/>
      <c r="B65517" s="256"/>
    </row>
    <row r="65518" spans="1:2" ht="12.75" customHeight="1" x14ac:dyDescent="0.2">
      <c r="A65518" s="253"/>
      <c r="B65518" s="256"/>
    </row>
    <row r="65519" spans="1:2" ht="12.75" customHeight="1" x14ac:dyDescent="0.2">
      <c r="A65519" s="253"/>
      <c r="B65519" s="256"/>
    </row>
    <row r="65520" spans="1:2" ht="12.75" customHeight="1" x14ac:dyDescent="0.2">
      <c r="A65520" s="253"/>
      <c r="B65520" s="256"/>
    </row>
    <row r="65521" spans="1:2" ht="12.75" customHeight="1" x14ac:dyDescent="0.2">
      <c r="A65521" s="253"/>
      <c r="B65521" s="256"/>
    </row>
    <row r="65522" spans="1:2" ht="12.75" customHeight="1" x14ac:dyDescent="0.2">
      <c r="A65522" s="253"/>
      <c r="B65522" s="256"/>
    </row>
    <row r="65523" spans="1:2" ht="12.75" customHeight="1" x14ac:dyDescent="0.2">
      <c r="A65523" s="253"/>
      <c r="B65523" s="256"/>
    </row>
    <row r="65524" spans="1:2" ht="12.75" customHeight="1" x14ac:dyDescent="0.2">
      <c r="A65524" s="253"/>
      <c r="B65524" s="256"/>
    </row>
    <row r="65525" spans="1:2" ht="12.75" customHeight="1" x14ac:dyDescent="0.2">
      <c r="A65525" s="253"/>
      <c r="B65525" s="256"/>
    </row>
    <row r="65526" spans="1:2" ht="12.75" customHeight="1" x14ac:dyDescent="0.2">
      <c r="A65526" s="253"/>
      <c r="B65526" s="256"/>
    </row>
    <row r="65527" spans="1:2" ht="12.75" customHeight="1" x14ac:dyDescent="0.2">
      <c r="A65527" s="253"/>
      <c r="B65527" s="256"/>
    </row>
    <row r="65528" spans="1:2" ht="12.75" customHeight="1" x14ac:dyDescent="0.2">
      <c r="A65528" s="253"/>
      <c r="B65528" s="256"/>
    </row>
    <row r="65529" spans="1:2" ht="12.75" customHeight="1" x14ac:dyDescent="0.2">
      <c r="A65529" s="253"/>
      <c r="B65529" s="256"/>
    </row>
    <row r="65530" spans="1:2" ht="12.75" customHeight="1" x14ac:dyDescent="0.2">
      <c r="A65530" s="253"/>
      <c r="B65530" s="256"/>
    </row>
    <row r="65531" spans="1:2" ht="12.75" customHeight="1" x14ac:dyDescent="0.2">
      <c r="A65531" s="259"/>
      <c r="B65531" s="282"/>
    </row>
    <row r="65532" spans="1:2" ht="12.75" customHeight="1" x14ac:dyDescent="0.2">
      <c r="A65532" s="255"/>
      <c r="B65532" s="256"/>
    </row>
    <row r="65533" spans="1:2" ht="12.75" customHeight="1" x14ac:dyDescent="0.2"/>
    <row r="65534" spans="1:2" ht="11.25" customHeight="1" x14ac:dyDescent="0.2"/>
    <row r="65535" spans="1:2" ht="12.75" customHeight="1" x14ac:dyDescent="0.2"/>
    <row r="65536" spans="1:2" ht="12.75" customHeight="1" x14ac:dyDescent="0.2"/>
  </sheetData>
  <sheetProtection password="C5F9"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2813C-1932-442E-9DC6-BB0B450849FC}">
  <sheetPr codeName="Hoja6"/>
  <dimension ref="A1:B3304"/>
  <sheetViews>
    <sheetView topLeftCell="A3272" workbookViewId="0">
      <selection activeCell="E3309" sqref="E3309"/>
    </sheetView>
  </sheetViews>
  <sheetFormatPr baseColWidth="10" defaultRowHeight="12.75" x14ac:dyDescent="0.2"/>
  <sheetData>
    <row r="1" spans="1:2" x14ac:dyDescent="0.2">
      <c r="A1" s="247" t="s">
        <v>54</v>
      </c>
      <c r="B1" s="248" t="s">
        <v>53</v>
      </c>
    </row>
    <row r="2" spans="1:2" x14ac:dyDescent="0.2">
      <c r="A2" s="249">
        <v>42992</v>
      </c>
      <c r="B2" s="250">
        <v>251.64320000000001</v>
      </c>
    </row>
    <row r="3" spans="1:2" x14ac:dyDescent="0.2">
      <c r="A3" s="251">
        <v>42993</v>
      </c>
      <c r="B3" s="252">
        <v>251.63910000000001</v>
      </c>
    </row>
    <row r="4" spans="1:2" x14ac:dyDescent="0.2">
      <c r="A4" s="249">
        <v>42994</v>
      </c>
      <c r="B4" s="250">
        <v>251.6508</v>
      </c>
    </row>
    <row r="5" spans="1:2" x14ac:dyDescent="0.2">
      <c r="A5" s="251">
        <v>42995</v>
      </c>
      <c r="B5" s="252">
        <v>251.6626</v>
      </c>
    </row>
    <row r="6" spans="1:2" x14ac:dyDescent="0.2">
      <c r="A6" s="249">
        <v>42996</v>
      </c>
      <c r="B6" s="250">
        <v>251.67429999999999</v>
      </c>
    </row>
    <row r="7" spans="1:2" x14ac:dyDescent="0.2">
      <c r="A7" s="251">
        <v>42997</v>
      </c>
      <c r="B7" s="252">
        <v>251.68600000000001</v>
      </c>
    </row>
    <row r="8" spans="1:2" x14ac:dyDescent="0.2">
      <c r="A8" s="249">
        <v>42998</v>
      </c>
      <c r="B8" s="250">
        <v>251.6978</v>
      </c>
    </row>
    <row r="9" spans="1:2" x14ac:dyDescent="0.2">
      <c r="A9" s="251">
        <v>42999</v>
      </c>
      <c r="B9" s="252">
        <v>251.70949999999999</v>
      </c>
    </row>
    <row r="10" spans="1:2" x14ac:dyDescent="0.2">
      <c r="A10" s="249">
        <v>43000</v>
      </c>
      <c r="B10" s="250">
        <v>251.72130000000001</v>
      </c>
    </row>
    <row r="11" spans="1:2" x14ac:dyDescent="0.2">
      <c r="A11" s="251">
        <v>43001</v>
      </c>
      <c r="B11" s="252">
        <v>251.733</v>
      </c>
    </row>
    <row r="12" spans="1:2" x14ac:dyDescent="0.2">
      <c r="A12" s="249">
        <v>43002</v>
      </c>
      <c r="B12" s="250">
        <v>251.74469999999999</v>
      </c>
    </row>
    <row r="13" spans="1:2" x14ac:dyDescent="0.2">
      <c r="A13" s="251">
        <v>43003</v>
      </c>
      <c r="B13" s="252">
        <v>251.75649999999999</v>
      </c>
    </row>
    <row r="14" spans="1:2" x14ac:dyDescent="0.2">
      <c r="A14" s="249">
        <v>43004</v>
      </c>
      <c r="B14" s="250">
        <v>251.76820000000001</v>
      </c>
    </row>
    <row r="15" spans="1:2" x14ac:dyDescent="0.2">
      <c r="A15" s="251">
        <v>43005</v>
      </c>
      <c r="B15" s="252">
        <v>251.78</v>
      </c>
    </row>
    <row r="16" spans="1:2" x14ac:dyDescent="0.2">
      <c r="A16" s="249">
        <v>43006</v>
      </c>
      <c r="B16" s="250">
        <v>251.79169999999999</v>
      </c>
    </row>
    <row r="17" spans="1:2" x14ac:dyDescent="0.2">
      <c r="A17" s="251">
        <v>43007</v>
      </c>
      <c r="B17" s="252">
        <v>251.80340000000001</v>
      </c>
    </row>
    <row r="18" spans="1:2" x14ac:dyDescent="0.2">
      <c r="A18" s="249">
        <v>43008</v>
      </c>
      <c r="B18" s="250">
        <v>251.8152</v>
      </c>
    </row>
    <row r="19" spans="1:2" x14ac:dyDescent="0.2">
      <c r="A19" s="251">
        <v>43009</v>
      </c>
      <c r="B19" s="252">
        <v>251.82689999999999</v>
      </c>
    </row>
    <row r="20" spans="1:2" x14ac:dyDescent="0.2">
      <c r="A20" s="249">
        <v>43010</v>
      </c>
      <c r="B20" s="250">
        <v>251.83869999999999</v>
      </c>
    </row>
    <row r="21" spans="1:2" x14ac:dyDescent="0.2">
      <c r="A21" s="251">
        <v>43011</v>
      </c>
      <c r="B21" s="252">
        <v>251.85040000000001</v>
      </c>
    </row>
    <row r="22" spans="1:2" x14ac:dyDescent="0.2">
      <c r="A22" s="249">
        <v>43012</v>
      </c>
      <c r="B22" s="250">
        <v>251.8622</v>
      </c>
    </row>
    <row r="23" spans="1:2" x14ac:dyDescent="0.2">
      <c r="A23" s="251">
        <v>43013</v>
      </c>
      <c r="B23" s="252">
        <v>251.87389999999999</v>
      </c>
    </row>
    <row r="24" spans="1:2" x14ac:dyDescent="0.2">
      <c r="A24" s="249">
        <v>43014</v>
      </c>
      <c r="B24" s="250">
        <v>251.88570000000001</v>
      </c>
    </row>
    <row r="25" spans="1:2" x14ac:dyDescent="0.2">
      <c r="A25" s="251">
        <v>43015</v>
      </c>
      <c r="B25" s="252">
        <v>251.8974</v>
      </c>
    </row>
    <row r="26" spans="1:2" x14ac:dyDescent="0.2">
      <c r="A26" s="249">
        <v>43016</v>
      </c>
      <c r="B26" s="250">
        <v>251.9091</v>
      </c>
    </row>
    <row r="27" spans="1:2" x14ac:dyDescent="0.2">
      <c r="A27" s="251">
        <v>43017</v>
      </c>
      <c r="B27" s="252">
        <v>251.92089999999999</v>
      </c>
    </row>
    <row r="28" spans="1:2" x14ac:dyDescent="0.2">
      <c r="A28" s="249">
        <v>43018</v>
      </c>
      <c r="B28" s="250">
        <v>251.93260000000001</v>
      </c>
    </row>
    <row r="29" spans="1:2" x14ac:dyDescent="0.2">
      <c r="A29" s="251">
        <v>43019</v>
      </c>
      <c r="B29" s="252">
        <v>251.9444</v>
      </c>
    </row>
    <row r="30" spans="1:2" x14ac:dyDescent="0.2">
      <c r="A30" s="249">
        <v>43020</v>
      </c>
      <c r="B30" s="250">
        <v>251.95609999999999</v>
      </c>
    </row>
    <row r="31" spans="1:2" x14ac:dyDescent="0.2">
      <c r="A31" s="251">
        <v>43021</v>
      </c>
      <c r="B31" s="252">
        <v>251.96789999999999</v>
      </c>
    </row>
    <row r="32" spans="1:2" x14ac:dyDescent="0.2">
      <c r="A32" s="249">
        <v>43022</v>
      </c>
      <c r="B32" s="250">
        <v>251.9796</v>
      </c>
    </row>
    <row r="33" spans="1:2" x14ac:dyDescent="0.2">
      <c r="A33" s="251">
        <v>43023</v>
      </c>
      <c r="B33" s="252">
        <v>251.9914</v>
      </c>
    </row>
    <row r="34" spans="1:2" x14ac:dyDescent="0.2">
      <c r="A34" s="249">
        <v>43024</v>
      </c>
      <c r="B34" s="250">
        <v>251.99469999999999</v>
      </c>
    </row>
    <row r="35" spans="1:2" x14ac:dyDescent="0.2">
      <c r="A35" s="251">
        <v>43025</v>
      </c>
      <c r="B35" s="252">
        <v>251.99789999999999</v>
      </c>
    </row>
    <row r="36" spans="1:2" x14ac:dyDescent="0.2">
      <c r="A36" s="249">
        <v>43026</v>
      </c>
      <c r="B36" s="250">
        <v>252.00120000000001</v>
      </c>
    </row>
    <row r="37" spans="1:2" x14ac:dyDescent="0.2">
      <c r="A37" s="251">
        <v>43027</v>
      </c>
      <c r="B37" s="252">
        <v>252.0044</v>
      </c>
    </row>
    <row r="38" spans="1:2" x14ac:dyDescent="0.2">
      <c r="A38" s="249">
        <v>43028</v>
      </c>
      <c r="B38" s="250">
        <v>252.0077</v>
      </c>
    </row>
    <row r="39" spans="1:2" x14ac:dyDescent="0.2">
      <c r="A39" s="251">
        <v>43029</v>
      </c>
      <c r="B39" s="252">
        <v>252.01089999999999</v>
      </c>
    </row>
    <row r="40" spans="1:2" x14ac:dyDescent="0.2">
      <c r="A40" s="249">
        <v>43030</v>
      </c>
      <c r="B40" s="250">
        <v>252.01419999999999</v>
      </c>
    </row>
    <row r="41" spans="1:2" x14ac:dyDescent="0.2">
      <c r="A41" s="251">
        <v>43031</v>
      </c>
      <c r="B41" s="252">
        <v>252.01740000000001</v>
      </c>
    </row>
    <row r="42" spans="1:2" x14ac:dyDescent="0.2">
      <c r="A42" s="249">
        <v>43032</v>
      </c>
      <c r="B42" s="250">
        <v>252.02070000000001</v>
      </c>
    </row>
    <row r="43" spans="1:2" x14ac:dyDescent="0.2">
      <c r="A43" s="251">
        <v>43033</v>
      </c>
      <c r="B43" s="252">
        <v>252.0239</v>
      </c>
    </row>
    <row r="44" spans="1:2" x14ac:dyDescent="0.2">
      <c r="A44" s="249">
        <v>43034</v>
      </c>
      <c r="B44" s="250">
        <v>252.02719999999999</v>
      </c>
    </row>
    <row r="45" spans="1:2" x14ac:dyDescent="0.2">
      <c r="A45" s="251">
        <v>43035</v>
      </c>
      <c r="B45" s="252">
        <v>252.03039999999999</v>
      </c>
    </row>
    <row r="46" spans="1:2" x14ac:dyDescent="0.2">
      <c r="A46" s="249">
        <v>43036</v>
      </c>
      <c r="B46" s="250">
        <v>252.03370000000001</v>
      </c>
    </row>
    <row r="47" spans="1:2" x14ac:dyDescent="0.2">
      <c r="A47" s="251">
        <v>43037</v>
      </c>
      <c r="B47" s="252">
        <v>252.0369</v>
      </c>
    </row>
    <row r="48" spans="1:2" x14ac:dyDescent="0.2">
      <c r="A48" s="249">
        <v>43038</v>
      </c>
      <c r="B48" s="250">
        <v>252.0402</v>
      </c>
    </row>
    <row r="49" spans="1:2" x14ac:dyDescent="0.2">
      <c r="A49" s="251">
        <v>43039</v>
      </c>
      <c r="B49" s="252">
        <v>252.04339999999999</v>
      </c>
    </row>
    <row r="50" spans="1:2" x14ac:dyDescent="0.2">
      <c r="A50" s="249">
        <v>43040</v>
      </c>
      <c r="B50" s="250">
        <v>252.04669999999999</v>
      </c>
    </row>
    <row r="51" spans="1:2" x14ac:dyDescent="0.2">
      <c r="A51" s="251">
        <v>43041</v>
      </c>
      <c r="B51" s="252">
        <v>252.04990000000001</v>
      </c>
    </row>
    <row r="52" spans="1:2" x14ac:dyDescent="0.2">
      <c r="A52" s="249">
        <v>43042</v>
      </c>
      <c r="B52" s="250">
        <v>252.0532</v>
      </c>
    </row>
    <row r="53" spans="1:2" x14ac:dyDescent="0.2">
      <c r="A53" s="251">
        <v>43043</v>
      </c>
      <c r="B53" s="252">
        <v>252.0564</v>
      </c>
    </row>
    <row r="54" spans="1:2" x14ac:dyDescent="0.2">
      <c r="A54" s="249">
        <v>43044</v>
      </c>
      <c r="B54" s="250">
        <v>252.05969999999999</v>
      </c>
    </row>
    <row r="55" spans="1:2" x14ac:dyDescent="0.2">
      <c r="A55" s="251">
        <v>43045</v>
      </c>
      <c r="B55" s="252">
        <v>252.06290000000001</v>
      </c>
    </row>
    <row r="56" spans="1:2" x14ac:dyDescent="0.2">
      <c r="A56" s="249">
        <v>43046</v>
      </c>
      <c r="B56" s="250">
        <v>252.06620000000001</v>
      </c>
    </row>
    <row r="57" spans="1:2" x14ac:dyDescent="0.2">
      <c r="A57" s="251">
        <v>43047</v>
      </c>
      <c r="B57" s="252">
        <v>252.0694</v>
      </c>
    </row>
    <row r="58" spans="1:2" x14ac:dyDescent="0.2">
      <c r="A58" s="249">
        <v>43048</v>
      </c>
      <c r="B58" s="250">
        <v>252.0727</v>
      </c>
    </row>
    <row r="59" spans="1:2" x14ac:dyDescent="0.2">
      <c r="A59" s="251">
        <v>43049</v>
      </c>
      <c r="B59" s="252">
        <v>252.07589999999999</v>
      </c>
    </row>
    <row r="60" spans="1:2" x14ac:dyDescent="0.2">
      <c r="A60" s="249">
        <v>43050</v>
      </c>
      <c r="B60" s="250">
        <v>252.07919999999999</v>
      </c>
    </row>
    <row r="61" spans="1:2" x14ac:dyDescent="0.2">
      <c r="A61" s="251">
        <v>43051</v>
      </c>
      <c r="B61" s="252">
        <v>252.08240000000001</v>
      </c>
    </row>
    <row r="62" spans="1:2" x14ac:dyDescent="0.2">
      <c r="A62" s="249">
        <v>43052</v>
      </c>
      <c r="B62" s="250">
        <v>252.0857</v>
      </c>
    </row>
    <row r="63" spans="1:2" x14ac:dyDescent="0.2">
      <c r="A63" s="251">
        <v>43053</v>
      </c>
      <c r="B63" s="252">
        <v>252.0889</v>
      </c>
    </row>
    <row r="64" spans="1:2" x14ac:dyDescent="0.2">
      <c r="A64" s="249">
        <v>43054</v>
      </c>
      <c r="B64" s="250">
        <v>252.09219999999999</v>
      </c>
    </row>
    <row r="65" spans="1:2" x14ac:dyDescent="0.2">
      <c r="A65" s="251">
        <v>43055</v>
      </c>
      <c r="B65" s="252">
        <v>252.09389999999999</v>
      </c>
    </row>
    <row r="66" spans="1:2" x14ac:dyDescent="0.2">
      <c r="A66" s="249">
        <v>43056</v>
      </c>
      <c r="B66" s="250">
        <v>252.09559999999999</v>
      </c>
    </row>
    <row r="67" spans="1:2" x14ac:dyDescent="0.2">
      <c r="A67" s="251">
        <v>43057</v>
      </c>
      <c r="B67" s="252">
        <v>252.09719999999999</v>
      </c>
    </row>
    <row r="68" spans="1:2" x14ac:dyDescent="0.2">
      <c r="A68" s="249">
        <v>43058</v>
      </c>
      <c r="B68" s="250">
        <v>252.09889999999999</v>
      </c>
    </row>
    <row r="69" spans="1:2" x14ac:dyDescent="0.2">
      <c r="A69" s="251">
        <v>43059</v>
      </c>
      <c r="B69" s="252">
        <v>252.10059999999999</v>
      </c>
    </row>
    <row r="70" spans="1:2" x14ac:dyDescent="0.2">
      <c r="A70" s="249">
        <v>43060</v>
      </c>
      <c r="B70" s="250">
        <v>252.10230000000001</v>
      </c>
    </row>
    <row r="71" spans="1:2" x14ac:dyDescent="0.2">
      <c r="A71" s="251">
        <v>43061</v>
      </c>
      <c r="B71" s="252">
        <v>252.10400000000001</v>
      </c>
    </row>
    <row r="72" spans="1:2" x14ac:dyDescent="0.2">
      <c r="A72" s="249">
        <v>43062</v>
      </c>
      <c r="B72" s="250">
        <v>252.10560000000001</v>
      </c>
    </row>
    <row r="73" spans="1:2" x14ac:dyDescent="0.2">
      <c r="A73" s="251">
        <v>43063</v>
      </c>
      <c r="B73" s="252">
        <v>252.10730000000001</v>
      </c>
    </row>
    <row r="74" spans="1:2" x14ac:dyDescent="0.2">
      <c r="A74" s="249">
        <v>43064</v>
      </c>
      <c r="B74" s="250">
        <v>252.10900000000001</v>
      </c>
    </row>
    <row r="75" spans="1:2" x14ac:dyDescent="0.2">
      <c r="A75" s="251">
        <v>43065</v>
      </c>
      <c r="B75" s="252">
        <v>252.11070000000001</v>
      </c>
    </row>
    <row r="76" spans="1:2" x14ac:dyDescent="0.2">
      <c r="A76" s="249">
        <v>43066</v>
      </c>
      <c r="B76" s="250">
        <v>252.11240000000001</v>
      </c>
    </row>
    <row r="77" spans="1:2" x14ac:dyDescent="0.2">
      <c r="A77" s="251">
        <v>43067</v>
      </c>
      <c r="B77" s="252">
        <v>252.114</v>
      </c>
    </row>
    <row r="78" spans="1:2" x14ac:dyDescent="0.2">
      <c r="A78" s="249">
        <v>43068</v>
      </c>
      <c r="B78" s="250">
        <v>252.1157</v>
      </c>
    </row>
    <row r="79" spans="1:2" x14ac:dyDescent="0.2">
      <c r="A79" s="251">
        <v>43069</v>
      </c>
      <c r="B79" s="252">
        <v>252.1174</v>
      </c>
    </row>
    <row r="80" spans="1:2" x14ac:dyDescent="0.2">
      <c r="A80" s="249">
        <v>43070</v>
      </c>
      <c r="B80" s="250">
        <v>252.1191</v>
      </c>
    </row>
    <row r="81" spans="1:2" x14ac:dyDescent="0.2">
      <c r="A81" s="251">
        <v>43071</v>
      </c>
      <c r="B81" s="252">
        <v>252.1208</v>
      </c>
    </row>
    <row r="82" spans="1:2" x14ac:dyDescent="0.2">
      <c r="A82" s="249">
        <v>43072</v>
      </c>
      <c r="B82" s="250">
        <v>252.1224</v>
      </c>
    </row>
    <row r="83" spans="1:2" x14ac:dyDescent="0.2">
      <c r="A83" s="251">
        <v>43073</v>
      </c>
      <c r="B83" s="252">
        <v>252.1241</v>
      </c>
    </row>
    <row r="84" spans="1:2" x14ac:dyDescent="0.2">
      <c r="A84" s="249">
        <v>43074</v>
      </c>
      <c r="B84" s="250">
        <v>252.1258</v>
      </c>
    </row>
    <row r="85" spans="1:2" x14ac:dyDescent="0.2">
      <c r="A85" s="251">
        <v>43075</v>
      </c>
      <c r="B85" s="252">
        <v>252.1275</v>
      </c>
    </row>
    <row r="86" spans="1:2" x14ac:dyDescent="0.2">
      <c r="A86" s="249">
        <v>43076</v>
      </c>
      <c r="B86" s="250">
        <v>252.1292</v>
      </c>
    </row>
    <row r="87" spans="1:2" x14ac:dyDescent="0.2">
      <c r="A87" s="251">
        <v>43077</v>
      </c>
      <c r="B87" s="252">
        <v>252.1309</v>
      </c>
    </row>
    <row r="88" spans="1:2" x14ac:dyDescent="0.2">
      <c r="A88" s="249">
        <v>43078</v>
      </c>
      <c r="B88" s="250">
        <v>252.13249999999999</v>
      </c>
    </row>
    <row r="89" spans="1:2" x14ac:dyDescent="0.2">
      <c r="A89" s="251">
        <v>43079</v>
      </c>
      <c r="B89" s="252">
        <v>252.13419999999999</v>
      </c>
    </row>
    <row r="90" spans="1:2" x14ac:dyDescent="0.2">
      <c r="A90" s="249">
        <v>43080</v>
      </c>
      <c r="B90" s="250">
        <v>252.13589999999999</v>
      </c>
    </row>
    <row r="91" spans="1:2" x14ac:dyDescent="0.2">
      <c r="A91" s="251">
        <v>43081</v>
      </c>
      <c r="B91" s="252">
        <v>252.13759999999999</v>
      </c>
    </row>
    <row r="92" spans="1:2" x14ac:dyDescent="0.2">
      <c r="A92" s="249">
        <v>43082</v>
      </c>
      <c r="B92" s="250">
        <v>252.13929999999999</v>
      </c>
    </row>
    <row r="93" spans="1:2" x14ac:dyDescent="0.2">
      <c r="A93" s="251">
        <v>43083</v>
      </c>
      <c r="B93" s="252">
        <v>252.14089999999999</v>
      </c>
    </row>
    <row r="94" spans="1:2" x14ac:dyDescent="0.2">
      <c r="A94" s="249">
        <v>43084</v>
      </c>
      <c r="B94" s="250">
        <v>252.14259999999999</v>
      </c>
    </row>
    <row r="95" spans="1:2" x14ac:dyDescent="0.2">
      <c r="A95" s="251">
        <v>43085</v>
      </c>
      <c r="B95" s="252">
        <v>252.15719999999999</v>
      </c>
    </row>
    <row r="96" spans="1:2" x14ac:dyDescent="0.2">
      <c r="A96" s="249">
        <v>43086</v>
      </c>
      <c r="B96" s="250">
        <v>252.17189999999999</v>
      </c>
    </row>
    <row r="97" spans="1:2" x14ac:dyDescent="0.2">
      <c r="A97" s="251">
        <v>43087</v>
      </c>
      <c r="B97" s="252">
        <v>252.1865</v>
      </c>
    </row>
    <row r="98" spans="1:2" x14ac:dyDescent="0.2">
      <c r="A98" s="249">
        <v>43088</v>
      </c>
      <c r="B98" s="250">
        <v>252.2011</v>
      </c>
    </row>
    <row r="99" spans="1:2" x14ac:dyDescent="0.2">
      <c r="A99" s="251">
        <v>43089</v>
      </c>
      <c r="B99" s="252">
        <v>252.2157</v>
      </c>
    </row>
    <row r="100" spans="1:2" x14ac:dyDescent="0.2">
      <c r="A100" s="249">
        <v>43090</v>
      </c>
      <c r="B100" s="250">
        <v>252.2304</v>
      </c>
    </row>
    <row r="101" spans="1:2" x14ac:dyDescent="0.2">
      <c r="A101" s="251">
        <v>43091</v>
      </c>
      <c r="B101" s="252">
        <v>252.245</v>
      </c>
    </row>
    <row r="102" spans="1:2" x14ac:dyDescent="0.2">
      <c r="A102" s="249">
        <v>43092</v>
      </c>
      <c r="B102" s="250">
        <v>252.25960000000001</v>
      </c>
    </row>
    <row r="103" spans="1:2" x14ac:dyDescent="0.2">
      <c r="A103" s="251">
        <v>43093</v>
      </c>
      <c r="B103" s="252">
        <v>252.27430000000001</v>
      </c>
    </row>
    <row r="104" spans="1:2" x14ac:dyDescent="0.2">
      <c r="A104" s="249">
        <v>43094</v>
      </c>
      <c r="B104" s="250">
        <v>252.28890000000001</v>
      </c>
    </row>
    <row r="105" spans="1:2" x14ac:dyDescent="0.2">
      <c r="A105" s="251">
        <v>43095</v>
      </c>
      <c r="B105" s="252">
        <v>252.30359999999999</v>
      </c>
    </row>
    <row r="106" spans="1:2" x14ac:dyDescent="0.2">
      <c r="A106" s="249">
        <v>43096</v>
      </c>
      <c r="B106" s="250">
        <v>252.31819999999999</v>
      </c>
    </row>
    <row r="107" spans="1:2" x14ac:dyDescent="0.2">
      <c r="A107" s="251">
        <v>43097</v>
      </c>
      <c r="B107" s="252">
        <v>252.33279999999999</v>
      </c>
    </row>
    <row r="108" spans="1:2" x14ac:dyDescent="0.2">
      <c r="A108" s="249">
        <v>43098</v>
      </c>
      <c r="B108" s="250">
        <v>252.3475</v>
      </c>
    </row>
    <row r="109" spans="1:2" x14ac:dyDescent="0.2">
      <c r="A109" s="251">
        <v>43099</v>
      </c>
      <c r="B109" s="252">
        <v>252.3621</v>
      </c>
    </row>
    <row r="110" spans="1:2" x14ac:dyDescent="0.2">
      <c r="A110" s="249">
        <v>43100</v>
      </c>
      <c r="B110" s="250">
        <v>252.3767</v>
      </c>
    </row>
    <row r="111" spans="1:2" x14ac:dyDescent="0.2">
      <c r="A111" s="251">
        <v>43101</v>
      </c>
      <c r="B111" s="252">
        <v>252.3914</v>
      </c>
    </row>
    <row r="112" spans="1:2" x14ac:dyDescent="0.2">
      <c r="A112" s="249">
        <v>43102</v>
      </c>
      <c r="B112" s="250">
        <v>252.40600000000001</v>
      </c>
    </row>
    <row r="113" spans="1:2" x14ac:dyDescent="0.2">
      <c r="A113" s="251">
        <v>43103</v>
      </c>
      <c r="B113" s="252">
        <v>252.42070000000001</v>
      </c>
    </row>
    <row r="114" spans="1:2" x14ac:dyDescent="0.2">
      <c r="A114" s="249">
        <v>43104</v>
      </c>
      <c r="B114" s="250">
        <v>252.43530000000001</v>
      </c>
    </row>
    <row r="115" spans="1:2" x14ac:dyDescent="0.2">
      <c r="A115" s="251">
        <v>43105</v>
      </c>
      <c r="B115" s="252">
        <v>252.45</v>
      </c>
    </row>
    <row r="116" spans="1:2" x14ac:dyDescent="0.2">
      <c r="A116" s="249">
        <v>43106</v>
      </c>
      <c r="B116" s="250">
        <v>252.46459999999999</v>
      </c>
    </row>
    <row r="117" spans="1:2" x14ac:dyDescent="0.2">
      <c r="A117" s="251">
        <v>43107</v>
      </c>
      <c r="B117" s="252">
        <v>252.47929999999999</v>
      </c>
    </row>
    <row r="118" spans="1:2" x14ac:dyDescent="0.2">
      <c r="A118" s="249">
        <v>43108</v>
      </c>
      <c r="B118" s="250">
        <v>252.4939</v>
      </c>
    </row>
    <row r="119" spans="1:2" x14ac:dyDescent="0.2">
      <c r="A119" s="251">
        <v>43109</v>
      </c>
      <c r="B119" s="252">
        <v>252.5085</v>
      </c>
    </row>
    <row r="120" spans="1:2" x14ac:dyDescent="0.2">
      <c r="A120" s="249">
        <v>43110</v>
      </c>
      <c r="B120" s="250">
        <v>252.5232</v>
      </c>
    </row>
    <row r="121" spans="1:2" x14ac:dyDescent="0.2">
      <c r="A121" s="251">
        <v>43111</v>
      </c>
      <c r="B121" s="252">
        <v>252.5378</v>
      </c>
    </row>
    <row r="122" spans="1:2" x14ac:dyDescent="0.2">
      <c r="A122" s="249">
        <v>43112</v>
      </c>
      <c r="B122" s="250">
        <v>252.55250000000001</v>
      </c>
    </row>
    <row r="123" spans="1:2" x14ac:dyDescent="0.2">
      <c r="A123" s="251">
        <v>43113</v>
      </c>
      <c r="B123" s="252">
        <v>252.56720000000001</v>
      </c>
    </row>
    <row r="124" spans="1:2" x14ac:dyDescent="0.2">
      <c r="A124" s="249">
        <v>43114</v>
      </c>
      <c r="B124" s="250">
        <v>252.58179999999999</v>
      </c>
    </row>
    <row r="125" spans="1:2" x14ac:dyDescent="0.2">
      <c r="A125" s="251">
        <v>43115</v>
      </c>
      <c r="B125" s="252">
        <v>252.59649999999999</v>
      </c>
    </row>
    <row r="126" spans="1:2" x14ac:dyDescent="0.2">
      <c r="A126" s="249">
        <v>43116</v>
      </c>
      <c r="B126" s="250">
        <v>252.62739999999999</v>
      </c>
    </row>
    <row r="127" spans="1:2" x14ac:dyDescent="0.2">
      <c r="A127" s="251">
        <v>43117</v>
      </c>
      <c r="B127" s="252">
        <v>252.6583</v>
      </c>
    </row>
    <row r="128" spans="1:2" x14ac:dyDescent="0.2">
      <c r="A128" s="249">
        <v>43118</v>
      </c>
      <c r="B128" s="250">
        <v>252.6892</v>
      </c>
    </row>
    <row r="129" spans="1:2" x14ac:dyDescent="0.2">
      <c r="A129" s="251">
        <v>43119</v>
      </c>
      <c r="B129" s="252">
        <v>252.7201</v>
      </c>
    </row>
    <row r="130" spans="1:2" x14ac:dyDescent="0.2">
      <c r="A130" s="249">
        <v>43120</v>
      </c>
      <c r="B130" s="250">
        <v>252.75110000000001</v>
      </c>
    </row>
    <row r="131" spans="1:2" x14ac:dyDescent="0.2">
      <c r="A131" s="251">
        <v>43121</v>
      </c>
      <c r="B131" s="252">
        <v>252.78200000000001</v>
      </c>
    </row>
    <row r="132" spans="1:2" x14ac:dyDescent="0.2">
      <c r="A132" s="249">
        <v>43122</v>
      </c>
      <c r="B132" s="250">
        <v>252.81290000000001</v>
      </c>
    </row>
    <row r="133" spans="1:2" x14ac:dyDescent="0.2">
      <c r="A133" s="251">
        <v>43123</v>
      </c>
      <c r="B133" s="252">
        <v>252.84389999999999</v>
      </c>
    </row>
    <row r="134" spans="1:2" x14ac:dyDescent="0.2">
      <c r="A134" s="249">
        <v>43124</v>
      </c>
      <c r="B134" s="250">
        <v>252.87479999999999</v>
      </c>
    </row>
    <row r="135" spans="1:2" x14ac:dyDescent="0.2">
      <c r="A135" s="251">
        <v>43125</v>
      </c>
      <c r="B135" s="252">
        <v>252.9057</v>
      </c>
    </row>
    <row r="136" spans="1:2" x14ac:dyDescent="0.2">
      <c r="A136" s="249">
        <v>43126</v>
      </c>
      <c r="B136" s="250">
        <v>252.9367</v>
      </c>
    </row>
    <row r="137" spans="1:2" x14ac:dyDescent="0.2">
      <c r="A137" s="251">
        <v>43127</v>
      </c>
      <c r="B137" s="252">
        <v>252.9676</v>
      </c>
    </row>
    <row r="138" spans="1:2" x14ac:dyDescent="0.2">
      <c r="A138" s="249">
        <v>43128</v>
      </c>
      <c r="B138" s="250">
        <v>252.99860000000001</v>
      </c>
    </row>
    <row r="139" spans="1:2" x14ac:dyDescent="0.2">
      <c r="A139" s="251">
        <v>43129</v>
      </c>
      <c r="B139" s="252">
        <v>253.02950000000001</v>
      </c>
    </row>
    <row r="140" spans="1:2" x14ac:dyDescent="0.2">
      <c r="A140" s="249">
        <v>43130</v>
      </c>
      <c r="B140" s="250">
        <v>253.06049999999999</v>
      </c>
    </row>
    <row r="141" spans="1:2" x14ac:dyDescent="0.2">
      <c r="A141" s="251">
        <v>43131</v>
      </c>
      <c r="B141" s="252">
        <v>253.0915</v>
      </c>
    </row>
    <row r="142" spans="1:2" x14ac:dyDescent="0.2">
      <c r="A142" s="249">
        <v>43132</v>
      </c>
      <c r="B142" s="250">
        <v>253.1224</v>
      </c>
    </row>
    <row r="143" spans="1:2" x14ac:dyDescent="0.2">
      <c r="A143" s="251">
        <v>43133</v>
      </c>
      <c r="B143" s="252">
        <v>253.1534</v>
      </c>
    </row>
    <row r="144" spans="1:2" x14ac:dyDescent="0.2">
      <c r="A144" s="249">
        <v>43134</v>
      </c>
      <c r="B144" s="250">
        <v>253.18440000000001</v>
      </c>
    </row>
    <row r="145" spans="1:2" x14ac:dyDescent="0.2">
      <c r="A145" s="251">
        <v>43135</v>
      </c>
      <c r="B145" s="252">
        <v>253.21539999999999</v>
      </c>
    </row>
    <row r="146" spans="1:2" x14ac:dyDescent="0.2">
      <c r="A146" s="249">
        <v>43136</v>
      </c>
      <c r="B146" s="250">
        <v>253.24629999999999</v>
      </c>
    </row>
    <row r="147" spans="1:2" x14ac:dyDescent="0.2">
      <c r="A147" s="251">
        <v>43137</v>
      </c>
      <c r="B147" s="252">
        <v>253.2773</v>
      </c>
    </row>
    <row r="148" spans="1:2" x14ac:dyDescent="0.2">
      <c r="A148" s="249">
        <v>43138</v>
      </c>
      <c r="B148" s="250">
        <v>253.3083</v>
      </c>
    </row>
    <row r="149" spans="1:2" x14ac:dyDescent="0.2">
      <c r="A149" s="251">
        <v>43139</v>
      </c>
      <c r="B149" s="252">
        <v>253.33930000000001</v>
      </c>
    </row>
    <row r="150" spans="1:2" x14ac:dyDescent="0.2">
      <c r="A150" s="249">
        <v>43140</v>
      </c>
      <c r="B150" s="250">
        <v>253.37029999999999</v>
      </c>
    </row>
    <row r="151" spans="1:2" x14ac:dyDescent="0.2">
      <c r="A151" s="251">
        <v>43141</v>
      </c>
      <c r="B151" s="252">
        <v>253.40129999999999</v>
      </c>
    </row>
    <row r="152" spans="1:2" x14ac:dyDescent="0.2">
      <c r="A152" s="249">
        <v>43142</v>
      </c>
      <c r="B152" s="250">
        <v>253.4323</v>
      </c>
    </row>
    <row r="153" spans="1:2" x14ac:dyDescent="0.2">
      <c r="A153" s="251">
        <v>43143</v>
      </c>
      <c r="B153" s="252">
        <v>253.4633</v>
      </c>
    </row>
    <row r="154" spans="1:2" x14ac:dyDescent="0.2">
      <c r="A154" s="249">
        <v>43144</v>
      </c>
      <c r="B154" s="250">
        <v>253.49430000000001</v>
      </c>
    </row>
    <row r="155" spans="1:2" x14ac:dyDescent="0.2">
      <c r="A155" s="251">
        <v>43145</v>
      </c>
      <c r="B155" s="252">
        <v>253.52529999999999</v>
      </c>
    </row>
    <row r="156" spans="1:2" x14ac:dyDescent="0.2">
      <c r="A156" s="249">
        <v>43146</v>
      </c>
      <c r="B156" s="250">
        <v>253.5564</v>
      </c>
    </row>
    <row r="157" spans="1:2" x14ac:dyDescent="0.2">
      <c r="A157" s="251">
        <v>43147</v>
      </c>
      <c r="B157" s="252">
        <v>253.61330000000001</v>
      </c>
    </row>
    <row r="158" spans="1:2" x14ac:dyDescent="0.2">
      <c r="A158" s="249">
        <v>43148</v>
      </c>
      <c r="B158" s="250">
        <v>253.67019999999999</v>
      </c>
    </row>
    <row r="159" spans="1:2" x14ac:dyDescent="0.2">
      <c r="A159" s="251">
        <v>43149</v>
      </c>
      <c r="B159" s="252">
        <v>253.72710000000001</v>
      </c>
    </row>
    <row r="160" spans="1:2" x14ac:dyDescent="0.2">
      <c r="A160" s="249">
        <v>43150</v>
      </c>
      <c r="B160" s="250">
        <v>253.78399999999999</v>
      </c>
    </row>
    <row r="161" spans="1:2" x14ac:dyDescent="0.2">
      <c r="A161" s="251">
        <v>43151</v>
      </c>
      <c r="B161" s="252">
        <v>253.8409</v>
      </c>
    </row>
    <row r="162" spans="1:2" x14ac:dyDescent="0.2">
      <c r="A162" s="249">
        <v>43152</v>
      </c>
      <c r="B162" s="250">
        <v>253.89789999999999</v>
      </c>
    </row>
    <row r="163" spans="1:2" x14ac:dyDescent="0.2">
      <c r="A163" s="251">
        <v>43153</v>
      </c>
      <c r="B163" s="252">
        <v>253.95480000000001</v>
      </c>
    </row>
    <row r="164" spans="1:2" x14ac:dyDescent="0.2">
      <c r="A164" s="249">
        <v>43154</v>
      </c>
      <c r="B164" s="250">
        <v>254.01179999999999</v>
      </c>
    </row>
    <row r="165" spans="1:2" x14ac:dyDescent="0.2">
      <c r="A165" s="251">
        <v>43155</v>
      </c>
      <c r="B165" s="252">
        <v>254.06880000000001</v>
      </c>
    </row>
    <row r="166" spans="1:2" x14ac:dyDescent="0.2">
      <c r="A166" s="249">
        <v>43156</v>
      </c>
      <c r="B166" s="250">
        <v>254.1258</v>
      </c>
    </row>
    <row r="167" spans="1:2" x14ac:dyDescent="0.2">
      <c r="A167" s="251">
        <v>43157</v>
      </c>
      <c r="B167" s="252">
        <v>254.18279999999999</v>
      </c>
    </row>
    <row r="168" spans="1:2" x14ac:dyDescent="0.2">
      <c r="A168" s="249">
        <v>43158</v>
      </c>
      <c r="B168" s="250">
        <v>254.2398</v>
      </c>
    </row>
    <row r="169" spans="1:2" x14ac:dyDescent="0.2">
      <c r="A169" s="251">
        <v>43159</v>
      </c>
      <c r="B169" s="252">
        <v>254.29679999999999</v>
      </c>
    </row>
    <row r="170" spans="1:2" x14ac:dyDescent="0.2">
      <c r="A170" s="249">
        <v>43160</v>
      </c>
      <c r="B170" s="250">
        <v>254.35380000000001</v>
      </c>
    </row>
    <row r="171" spans="1:2" x14ac:dyDescent="0.2">
      <c r="A171" s="251">
        <v>43161</v>
      </c>
      <c r="B171" s="252">
        <v>254.4109</v>
      </c>
    </row>
    <row r="172" spans="1:2" x14ac:dyDescent="0.2">
      <c r="A172" s="249">
        <v>43162</v>
      </c>
      <c r="B172" s="250">
        <v>254.46799999999999</v>
      </c>
    </row>
    <row r="173" spans="1:2" x14ac:dyDescent="0.2">
      <c r="A173" s="251">
        <v>43163</v>
      </c>
      <c r="B173" s="252">
        <v>254.52510000000001</v>
      </c>
    </row>
    <row r="174" spans="1:2" x14ac:dyDescent="0.2">
      <c r="A174" s="249">
        <v>43164</v>
      </c>
      <c r="B174" s="250">
        <v>254.5822</v>
      </c>
    </row>
    <row r="175" spans="1:2" x14ac:dyDescent="0.2">
      <c r="A175" s="251">
        <v>43165</v>
      </c>
      <c r="B175" s="252">
        <v>254.63929999999999</v>
      </c>
    </row>
    <row r="176" spans="1:2" x14ac:dyDescent="0.2">
      <c r="A176" s="249">
        <v>43166</v>
      </c>
      <c r="B176" s="250">
        <v>254.69640000000001</v>
      </c>
    </row>
    <row r="177" spans="1:2" x14ac:dyDescent="0.2">
      <c r="A177" s="251">
        <v>43167</v>
      </c>
      <c r="B177" s="252">
        <v>254.7535</v>
      </c>
    </row>
    <row r="178" spans="1:2" x14ac:dyDescent="0.2">
      <c r="A178" s="249">
        <v>43168</v>
      </c>
      <c r="B178" s="250">
        <v>254.8107</v>
      </c>
    </row>
    <row r="179" spans="1:2" x14ac:dyDescent="0.2">
      <c r="A179" s="251">
        <v>43169</v>
      </c>
      <c r="B179" s="252">
        <v>254.86779999999999</v>
      </c>
    </row>
    <row r="180" spans="1:2" x14ac:dyDescent="0.2">
      <c r="A180" s="249">
        <v>43170</v>
      </c>
      <c r="B180" s="250">
        <v>254.92500000000001</v>
      </c>
    </row>
    <row r="181" spans="1:2" x14ac:dyDescent="0.2">
      <c r="A181" s="251">
        <v>43171</v>
      </c>
      <c r="B181" s="252">
        <v>254.98220000000001</v>
      </c>
    </row>
    <row r="182" spans="1:2" x14ac:dyDescent="0.2">
      <c r="A182" s="249">
        <v>43172</v>
      </c>
      <c r="B182" s="250">
        <v>255.0394</v>
      </c>
    </row>
    <row r="183" spans="1:2" x14ac:dyDescent="0.2">
      <c r="A183" s="251">
        <v>43173</v>
      </c>
      <c r="B183" s="252">
        <v>255.0966</v>
      </c>
    </row>
    <row r="184" spans="1:2" x14ac:dyDescent="0.2">
      <c r="A184" s="249">
        <v>43174</v>
      </c>
      <c r="B184" s="250">
        <v>255.15379999999999</v>
      </c>
    </row>
    <row r="185" spans="1:2" x14ac:dyDescent="0.2">
      <c r="A185" s="251">
        <v>43175</v>
      </c>
      <c r="B185" s="252">
        <v>255.21199999999999</v>
      </c>
    </row>
    <row r="186" spans="1:2" x14ac:dyDescent="0.2">
      <c r="A186" s="249">
        <v>43176</v>
      </c>
      <c r="B186" s="250">
        <v>255.27029999999999</v>
      </c>
    </row>
    <row r="187" spans="1:2" x14ac:dyDescent="0.2">
      <c r="A187" s="251">
        <v>43177</v>
      </c>
      <c r="B187" s="252">
        <v>255.32859999999999</v>
      </c>
    </row>
    <row r="188" spans="1:2" x14ac:dyDescent="0.2">
      <c r="A188" s="249">
        <v>43178</v>
      </c>
      <c r="B188" s="250">
        <v>255.38679999999999</v>
      </c>
    </row>
    <row r="189" spans="1:2" x14ac:dyDescent="0.2">
      <c r="A189" s="251">
        <v>43179</v>
      </c>
      <c r="B189" s="252">
        <v>255.4451</v>
      </c>
    </row>
    <row r="190" spans="1:2" x14ac:dyDescent="0.2">
      <c r="A190" s="249">
        <v>43180</v>
      </c>
      <c r="B190" s="250">
        <v>255.5034</v>
      </c>
    </row>
    <row r="191" spans="1:2" x14ac:dyDescent="0.2">
      <c r="A191" s="251">
        <v>43181</v>
      </c>
      <c r="B191" s="252">
        <v>255.5617</v>
      </c>
    </row>
    <row r="192" spans="1:2" x14ac:dyDescent="0.2">
      <c r="A192" s="249">
        <v>43182</v>
      </c>
      <c r="B192" s="250">
        <v>255.62010000000001</v>
      </c>
    </row>
    <row r="193" spans="1:2" x14ac:dyDescent="0.2">
      <c r="A193" s="251">
        <v>43183</v>
      </c>
      <c r="B193" s="252">
        <v>255.67840000000001</v>
      </c>
    </row>
    <row r="194" spans="1:2" x14ac:dyDescent="0.2">
      <c r="A194" s="249">
        <v>43184</v>
      </c>
      <c r="B194" s="250">
        <v>255.73679999999999</v>
      </c>
    </row>
    <row r="195" spans="1:2" x14ac:dyDescent="0.2">
      <c r="A195" s="251">
        <v>43185</v>
      </c>
      <c r="B195" s="252">
        <v>255.79519999999999</v>
      </c>
    </row>
    <row r="196" spans="1:2" x14ac:dyDescent="0.2">
      <c r="A196" s="249">
        <v>43186</v>
      </c>
      <c r="B196" s="250">
        <v>255.8535</v>
      </c>
    </row>
    <row r="197" spans="1:2" x14ac:dyDescent="0.2">
      <c r="A197" s="251">
        <v>43187</v>
      </c>
      <c r="B197" s="252">
        <v>255.9119</v>
      </c>
    </row>
    <row r="198" spans="1:2" x14ac:dyDescent="0.2">
      <c r="A198" s="249">
        <v>43188</v>
      </c>
      <c r="B198" s="250">
        <v>255.97040000000001</v>
      </c>
    </row>
    <row r="199" spans="1:2" x14ac:dyDescent="0.2">
      <c r="A199" s="251">
        <v>43189</v>
      </c>
      <c r="B199" s="252">
        <v>256.02879999999999</v>
      </c>
    </row>
    <row r="200" spans="1:2" x14ac:dyDescent="0.2">
      <c r="A200" s="249">
        <v>43190</v>
      </c>
      <c r="B200" s="250">
        <v>256.0872</v>
      </c>
    </row>
    <row r="201" spans="1:2" x14ac:dyDescent="0.2">
      <c r="A201" s="251">
        <v>43191</v>
      </c>
      <c r="B201" s="252">
        <v>256.14569999999998</v>
      </c>
    </row>
    <row r="202" spans="1:2" x14ac:dyDescent="0.2">
      <c r="A202" s="249">
        <v>43192</v>
      </c>
      <c r="B202" s="250">
        <v>256.20409999999998</v>
      </c>
    </row>
    <row r="203" spans="1:2" x14ac:dyDescent="0.2">
      <c r="A203" s="251">
        <v>43193</v>
      </c>
      <c r="B203" s="252">
        <v>256.26260000000002</v>
      </c>
    </row>
    <row r="204" spans="1:2" x14ac:dyDescent="0.2">
      <c r="A204" s="249">
        <v>43194</v>
      </c>
      <c r="B204" s="250">
        <v>256.3211</v>
      </c>
    </row>
    <row r="205" spans="1:2" x14ac:dyDescent="0.2">
      <c r="A205" s="251">
        <v>43195</v>
      </c>
      <c r="B205" s="252">
        <v>256.37959999999998</v>
      </c>
    </row>
    <row r="206" spans="1:2" x14ac:dyDescent="0.2">
      <c r="A206" s="249">
        <v>43196</v>
      </c>
      <c r="B206" s="250">
        <v>256.43810000000002</v>
      </c>
    </row>
    <row r="207" spans="1:2" x14ac:dyDescent="0.2">
      <c r="A207" s="251">
        <v>43197</v>
      </c>
      <c r="B207" s="252">
        <v>256.49669999999998</v>
      </c>
    </row>
    <row r="208" spans="1:2" x14ac:dyDescent="0.2">
      <c r="A208" s="249">
        <v>43198</v>
      </c>
      <c r="B208" s="250">
        <v>256.55520000000001</v>
      </c>
    </row>
    <row r="209" spans="1:2" x14ac:dyDescent="0.2">
      <c r="A209" s="251">
        <v>43199</v>
      </c>
      <c r="B209" s="252">
        <v>256.61380000000003</v>
      </c>
    </row>
    <row r="210" spans="1:2" x14ac:dyDescent="0.2">
      <c r="A210" s="249">
        <v>43200</v>
      </c>
      <c r="B210" s="250">
        <v>256.67230000000001</v>
      </c>
    </row>
    <row r="211" spans="1:2" x14ac:dyDescent="0.2">
      <c r="A211" s="251">
        <v>43201</v>
      </c>
      <c r="B211" s="252">
        <v>256.73090000000002</v>
      </c>
    </row>
    <row r="212" spans="1:2" x14ac:dyDescent="0.2">
      <c r="A212" s="249">
        <v>43202</v>
      </c>
      <c r="B212" s="250">
        <v>256.78949999999998</v>
      </c>
    </row>
    <row r="213" spans="1:2" x14ac:dyDescent="0.2">
      <c r="A213" s="251">
        <v>43203</v>
      </c>
      <c r="B213" s="252">
        <v>256.84809999999999</v>
      </c>
    </row>
    <row r="214" spans="1:2" x14ac:dyDescent="0.2">
      <c r="A214" s="249">
        <v>43204</v>
      </c>
      <c r="B214" s="250">
        <v>256.90679999999998</v>
      </c>
    </row>
    <row r="215" spans="1:2" x14ac:dyDescent="0.2">
      <c r="A215" s="251">
        <v>43205</v>
      </c>
      <c r="B215" s="252">
        <v>256.96539999999999</v>
      </c>
    </row>
    <row r="216" spans="1:2" x14ac:dyDescent="0.2">
      <c r="A216" s="249">
        <v>43206</v>
      </c>
      <c r="B216" s="250">
        <v>256.98590000000002</v>
      </c>
    </row>
    <row r="217" spans="1:2" x14ac:dyDescent="0.2">
      <c r="A217" s="251">
        <v>43207</v>
      </c>
      <c r="B217" s="252">
        <v>257.00650000000002</v>
      </c>
    </row>
    <row r="218" spans="1:2" x14ac:dyDescent="0.2">
      <c r="A218" s="249">
        <v>43208</v>
      </c>
      <c r="B218" s="250">
        <v>257.02699999999999</v>
      </c>
    </row>
    <row r="219" spans="1:2" x14ac:dyDescent="0.2">
      <c r="A219" s="251">
        <v>43209</v>
      </c>
      <c r="B219" s="252">
        <v>257.04750000000001</v>
      </c>
    </row>
    <row r="220" spans="1:2" x14ac:dyDescent="0.2">
      <c r="A220" s="249">
        <v>43210</v>
      </c>
      <c r="B220" s="250">
        <v>257.06810000000002</v>
      </c>
    </row>
    <row r="221" spans="1:2" x14ac:dyDescent="0.2">
      <c r="A221" s="251">
        <v>43211</v>
      </c>
      <c r="B221" s="252">
        <v>257.08859999999999</v>
      </c>
    </row>
    <row r="222" spans="1:2" x14ac:dyDescent="0.2">
      <c r="A222" s="249">
        <v>43212</v>
      </c>
      <c r="B222" s="250">
        <v>257.10919999999999</v>
      </c>
    </row>
    <row r="223" spans="1:2" x14ac:dyDescent="0.2">
      <c r="A223" s="251">
        <v>43213</v>
      </c>
      <c r="B223" s="252">
        <v>257.12970000000001</v>
      </c>
    </row>
    <row r="224" spans="1:2" x14ac:dyDescent="0.2">
      <c r="A224" s="249">
        <v>43214</v>
      </c>
      <c r="B224" s="250">
        <v>257.15030000000002</v>
      </c>
    </row>
    <row r="225" spans="1:2" x14ac:dyDescent="0.2">
      <c r="A225" s="251">
        <v>43215</v>
      </c>
      <c r="B225" s="252">
        <v>257.17079999999999</v>
      </c>
    </row>
    <row r="226" spans="1:2" x14ac:dyDescent="0.2">
      <c r="A226" s="249">
        <v>43216</v>
      </c>
      <c r="B226" s="250">
        <v>257.19139999999999</v>
      </c>
    </row>
    <row r="227" spans="1:2" x14ac:dyDescent="0.2">
      <c r="A227" s="251">
        <v>43217</v>
      </c>
      <c r="B227" s="252">
        <v>257.21190000000001</v>
      </c>
    </row>
    <row r="228" spans="1:2" x14ac:dyDescent="0.2">
      <c r="A228" s="249">
        <v>43218</v>
      </c>
      <c r="B228" s="250">
        <v>257.23250000000002</v>
      </c>
    </row>
    <row r="229" spans="1:2" x14ac:dyDescent="0.2">
      <c r="A229" s="251">
        <v>43219</v>
      </c>
      <c r="B229" s="252">
        <v>257.25299999999999</v>
      </c>
    </row>
    <row r="230" spans="1:2" x14ac:dyDescent="0.2">
      <c r="A230" s="249">
        <v>43220</v>
      </c>
      <c r="B230" s="250">
        <v>257.27359999999999</v>
      </c>
    </row>
    <row r="231" spans="1:2" x14ac:dyDescent="0.2">
      <c r="A231" s="251">
        <v>43221</v>
      </c>
      <c r="B231" s="252">
        <v>257.29410000000001</v>
      </c>
    </row>
    <row r="232" spans="1:2" x14ac:dyDescent="0.2">
      <c r="A232" s="249">
        <v>43222</v>
      </c>
      <c r="B232" s="250">
        <v>257.31470000000002</v>
      </c>
    </row>
    <row r="233" spans="1:2" x14ac:dyDescent="0.2">
      <c r="A233" s="251">
        <v>43223</v>
      </c>
      <c r="B233" s="252">
        <v>257.33530000000002</v>
      </c>
    </row>
    <row r="234" spans="1:2" x14ac:dyDescent="0.2">
      <c r="A234" s="249">
        <v>43224</v>
      </c>
      <c r="B234" s="250">
        <v>257.35579999999999</v>
      </c>
    </row>
    <row r="235" spans="1:2" x14ac:dyDescent="0.2">
      <c r="A235" s="251">
        <v>43225</v>
      </c>
      <c r="B235" s="252">
        <v>257.37639999999999</v>
      </c>
    </row>
    <row r="236" spans="1:2" x14ac:dyDescent="0.2">
      <c r="A236" s="249">
        <v>43226</v>
      </c>
      <c r="B236" s="250">
        <v>257.39690000000002</v>
      </c>
    </row>
    <row r="237" spans="1:2" x14ac:dyDescent="0.2">
      <c r="A237" s="251">
        <v>43227</v>
      </c>
      <c r="B237" s="252">
        <v>257.41750000000002</v>
      </c>
    </row>
    <row r="238" spans="1:2" x14ac:dyDescent="0.2">
      <c r="A238" s="249">
        <v>43228</v>
      </c>
      <c r="B238" s="250">
        <v>257.43810000000002</v>
      </c>
    </row>
    <row r="239" spans="1:2" x14ac:dyDescent="0.2">
      <c r="A239" s="251">
        <v>43229</v>
      </c>
      <c r="B239" s="252">
        <v>257.45870000000002</v>
      </c>
    </row>
    <row r="240" spans="1:2" x14ac:dyDescent="0.2">
      <c r="A240" s="249">
        <v>43230</v>
      </c>
      <c r="B240" s="250">
        <v>257.47919999999999</v>
      </c>
    </row>
    <row r="241" spans="1:2" x14ac:dyDescent="0.2">
      <c r="A241" s="251">
        <v>43231</v>
      </c>
      <c r="B241" s="252">
        <v>257.49979999999999</v>
      </c>
    </row>
    <row r="242" spans="1:2" x14ac:dyDescent="0.2">
      <c r="A242" s="249">
        <v>43232</v>
      </c>
      <c r="B242" s="250">
        <v>257.5204</v>
      </c>
    </row>
    <row r="243" spans="1:2" x14ac:dyDescent="0.2">
      <c r="A243" s="251">
        <v>43233</v>
      </c>
      <c r="B243" s="252">
        <v>257.541</v>
      </c>
    </row>
    <row r="244" spans="1:2" x14ac:dyDescent="0.2">
      <c r="A244" s="249">
        <v>43234</v>
      </c>
      <c r="B244" s="250">
        <v>257.56150000000002</v>
      </c>
    </row>
    <row r="245" spans="1:2" x14ac:dyDescent="0.2">
      <c r="A245" s="251">
        <v>43235</v>
      </c>
      <c r="B245" s="252">
        <v>257.58210000000003</v>
      </c>
    </row>
    <row r="246" spans="1:2" x14ac:dyDescent="0.2">
      <c r="A246" s="253">
        <v>43236</v>
      </c>
      <c r="B246" s="254">
        <v>257.62020000000001</v>
      </c>
    </row>
    <row r="247" spans="1:2" x14ac:dyDescent="0.2">
      <c r="A247" s="253">
        <v>43237</v>
      </c>
      <c r="B247" s="254">
        <v>257.65839999999997</v>
      </c>
    </row>
    <row r="248" spans="1:2" x14ac:dyDescent="0.2">
      <c r="A248" s="253">
        <v>43238</v>
      </c>
      <c r="B248" s="254">
        <v>257.69650000000001</v>
      </c>
    </row>
    <row r="249" spans="1:2" x14ac:dyDescent="0.2">
      <c r="A249" s="253">
        <v>43239</v>
      </c>
      <c r="B249" s="254">
        <v>257.73469999999998</v>
      </c>
    </row>
    <row r="250" spans="1:2" x14ac:dyDescent="0.2">
      <c r="A250" s="253">
        <v>43240</v>
      </c>
      <c r="B250" s="254">
        <v>257.77280000000002</v>
      </c>
    </row>
    <row r="251" spans="1:2" x14ac:dyDescent="0.2">
      <c r="A251" s="253">
        <v>43241</v>
      </c>
      <c r="B251" s="254">
        <v>257.81099999999998</v>
      </c>
    </row>
    <row r="252" spans="1:2" x14ac:dyDescent="0.2">
      <c r="A252" s="253">
        <v>43242</v>
      </c>
      <c r="B252" s="254">
        <v>257.8492</v>
      </c>
    </row>
    <row r="253" spans="1:2" x14ac:dyDescent="0.2">
      <c r="A253" s="253">
        <v>43243</v>
      </c>
      <c r="B253" s="254">
        <v>257.88740000000001</v>
      </c>
    </row>
    <row r="254" spans="1:2" x14ac:dyDescent="0.2">
      <c r="A254" s="253">
        <v>43244</v>
      </c>
      <c r="B254" s="254">
        <v>257.9255</v>
      </c>
    </row>
    <row r="255" spans="1:2" x14ac:dyDescent="0.2">
      <c r="A255" s="253">
        <v>43245</v>
      </c>
      <c r="B255" s="254">
        <v>257.96370000000002</v>
      </c>
    </row>
    <row r="256" spans="1:2" x14ac:dyDescent="0.2">
      <c r="A256" s="253">
        <v>43246</v>
      </c>
      <c r="B256" s="254">
        <v>258.00189999999998</v>
      </c>
    </row>
    <row r="257" spans="1:2" x14ac:dyDescent="0.2">
      <c r="A257" s="253">
        <v>43247</v>
      </c>
      <c r="B257" s="254">
        <v>258.0401</v>
      </c>
    </row>
    <row r="258" spans="1:2" x14ac:dyDescent="0.2">
      <c r="A258" s="253">
        <v>43248</v>
      </c>
      <c r="B258" s="254">
        <v>258.07830000000001</v>
      </c>
    </row>
    <row r="259" spans="1:2" x14ac:dyDescent="0.2">
      <c r="A259" s="253">
        <v>43249</v>
      </c>
      <c r="B259" s="254">
        <v>258.11649999999997</v>
      </c>
    </row>
    <row r="260" spans="1:2" x14ac:dyDescent="0.2">
      <c r="A260" s="253">
        <v>43250</v>
      </c>
      <c r="B260" s="254">
        <v>258.15469999999999</v>
      </c>
    </row>
    <row r="261" spans="1:2" x14ac:dyDescent="0.2">
      <c r="A261" s="253">
        <v>43251</v>
      </c>
      <c r="B261" s="254">
        <v>258.19299999999998</v>
      </c>
    </row>
    <row r="262" spans="1:2" x14ac:dyDescent="0.2">
      <c r="A262" s="253">
        <v>43252</v>
      </c>
      <c r="B262" s="254">
        <v>258.2312</v>
      </c>
    </row>
    <row r="263" spans="1:2" x14ac:dyDescent="0.2">
      <c r="A263" s="253">
        <v>43253</v>
      </c>
      <c r="B263" s="254">
        <v>258.26940000000002</v>
      </c>
    </row>
    <row r="264" spans="1:2" x14ac:dyDescent="0.2">
      <c r="A264" s="253">
        <v>43254</v>
      </c>
      <c r="B264" s="254">
        <v>258.30770000000001</v>
      </c>
    </row>
    <row r="265" spans="1:2" x14ac:dyDescent="0.2">
      <c r="A265" s="253">
        <v>43255</v>
      </c>
      <c r="B265" s="254">
        <v>258.34589999999997</v>
      </c>
    </row>
    <row r="266" spans="1:2" x14ac:dyDescent="0.2">
      <c r="A266" s="253">
        <v>43256</v>
      </c>
      <c r="B266" s="254">
        <v>258.38420000000002</v>
      </c>
    </row>
    <row r="267" spans="1:2" x14ac:dyDescent="0.2">
      <c r="A267" s="253">
        <v>43257</v>
      </c>
      <c r="B267" s="254">
        <v>258.42239999999998</v>
      </c>
    </row>
    <row r="268" spans="1:2" x14ac:dyDescent="0.2">
      <c r="A268" s="253">
        <v>43258</v>
      </c>
      <c r="B268" s="254">
        <v>258.46069999999997</v>
      </c>
    </row>
    <row r="269" spans="1:2" x14ac:dyDescent="0.2">
      <c r="A269" s="253">
        <v>43259</v>
      </c>
      <c r="B269" s="254">
        <v>258.49889999999999</v>
      </c>
    </row>
    <row r="270" spans="1:2" x14ac:dyDescent="0.2">
      <c r="A270" s="253">
        <v>43260</v>
      </c>
      <c r="B270" s="254">
        <v>258.53719999999998</v>
      </c>
    </row>
    <row r="271" spans="1:2" x14ac:dyDescent="0.2">
      <c r="A271" s="253">
        <v>43261</v>
      </c>
      <c r="B271" s="254">
        <v>258.57549999999998</v>
      </c>
    </row>
    <row r="272" spans="1:2" x14ac:dyDescent="0.2">
      <c r="A272" s="253">
        <v>43262</v>
      </c>
      <c r="B272" s="254">
        <v>258.61380000000003</v>
      </c>
    </row>
    <row r="273" spans="1:2" x14ac:dyDescent="0.2">
      <c r="A273" s="253">
        <v>43263</v>
      </c>
      <c r="B273" s="254">
        <v>258.65210000000002</v>
      </c>
    </row>
    <row r="274" spans="1:2" x14ac:dyDescent="0.2">
      <c r="A274" s="253">
        <v>43264</v>
      </c>
      <c r="B274" s="254">
        <v>258.69040000000001</v>
      </c>
    </row>
    <row r="275" spans="1:2" x14ac:dyDescent="0.2">
      <c r="A275" s="253">
        <v>43265</v>
      </c>
      <c r="B275" s="254">
        <v>258.7287</v>
      </c>
    </row>
    <row r="276" spans="1:2" x14ac:dyDescent="0.2">
      <c r="A276" s="253">
        <v>43266</v>
      </c>
      <c r="B276" s="254">
        <v>258.767</v>
      </c>
    </row>
    <row r="277" spans="1:2" x14ac:dyDescent="0.2">
      <c r="A277" s="253">
        <v>43267</v>
      </c>
      <c r="B277" s="254">
        <v>258.7885</v>
      </c>
    </row>
    <row r="278" spans="1:2" x14ac:dyDescent="0.2">
      <c r="A278" s="253">
        <v>43268</v>
      </c>
      <c r="B278" s="254">
        <v>258.81009999999998</v>
      </c>
    </row>
    <row r="279" spans="1:2" x14ac:dyDescent="0.2">
      <c r="A279" s="253">
        <v>43269</v>
      </c>
      <c r="B279" s="254">
        <v>258.83159999999998</v>
      </c>
    </row>
    <row r="280" spans="1:2" x14ac:dyDescent="0.2">
      <c r="A280" s="253">
        <v>43270</v>
      </c>
      <c r="B280" s="254">
        <v>258.85320000000002</v>
      </c>
    </row>
    <row r="281" spans="1:2" x14ac:dyDescent="0.2">
      <c r="A281" s="253">
        <v>43271</v>
      </c>
      <c r="B281" s="254">
        <v>258.87470000000002</v>
      </c>
    </row>
    <row r="282" spans="1:2" x14ac:dyDescent="0.2">
      <c r="A282" s="253">
        <v>43272</v>
      </c>
      <c r="B282" s="254">
        <v>258.8963</v>
      </c>
    </row>
    <row r="283" spans="1:2" x14ac:dyDescent="0.2">
      <c r="A283" s="253">
        <v>43273</v>
      </c>
      <c r="B283" s="254">
        <v>258.9178</v>
      </c>
    </row>
    <row r="284" spans="1:2" x14ac:dyDescent="0.2">
      <c r="A284" s="253">
        <v>43274</v>
      </c>
      <c r="B284" s="254">
        <v>258.93939999999998</v>
      </c>
    </row>
    <row r="285" spans="1:2" x14ac:dyDescent="0.2">
      <c r="A285" s="253">
        <v>43275</v>
      </c>
      <c r="B285" s="254">
        <v>258.96089999999998</v>
      </c>
    </row>
    <row r="286" spans="1:2" x14ac:dyDescent="0.2">
      <c r="A286" s="253">
        <v>43276</v>
      </c>
      <c r="B286" s="254">
        <v>258.98250000000002</v>
      </c>
    </row>
    <row r="287" spans="1:2" x14ac:dyDescent="0.2">
      <c r="A287" s="253">
        <v>43277</v>
      </c>
      <c r="B287" s="254">
        <v>259.00400000000002</v>
      </c>
    </row>
    <row r="288" spans="1:2" x14ac:dyDescent="0.2">
      <c r="A288" s="253">
        <v>43278</v>
      </c>
      <c r="B288" s="254">
        <v>259.0256</v>
      </c>
    </row>
    <row r="289" spans="1:2" x14ac:dyDescent="0.2">
      <c r="A289" s="253">
        <v>43279</v>
      </c>
      <c r="B289" s="254">
        <v>259.0471</v>
      </c>
    </row>
    <row r="290" spans="1:2" x14ac:dyDescent="0.2">
      <c r="A290" s="253">
        <v>43280</v>
      </c>
      <c r="B290" s="254">
        <v>259.06869999999998</v>
      </c>
    </row>
    <row r="291" spans="1:2" x14ac:dyDescent="0.2">
      <c r="A291" s="253">
        <v>43281</v>
      </c>
      <c r="B291" s="254">
        <v>259.09030000000001</v>
      </c>
    </row>
    <row r="292" spans="1:2" x14ac:dyDescent="0.2">
      <c r="A292" s="253">
        <v>43282</v>
      </c>
      <c r="B292" s="254">
        <v>259.11180000000002</v>
      </c>
    </row>
    <row r="293" spans="1:2" x14ac:dyDescent="0.2">
      <c r="A293" s="253">
        <v>43283</v>
      </c>
      <c r="B293" s="254">
        <v>259.13339999999999</v>
      </c>
    </row>
    <row r="294" spans="1:2" x14ac:dyDescent="0.2">
      <c r="A294" s="253">
        <v>43284</v>
      </c>
      <c r="B294" s="254">
        <v>259.15499999999997</v>
      </c>
    </row>
    <row r="295" spans="1:2" x14ac:dyDescent="0.2">
      <c r="A295" s="253">
        <v>43285</v>
      </c>
      <c r="B295" s="254">
        <v>259.17649999999998</v>
      </c>
    </row>
    <row r="296" spans="1:2" x14ac:dyDescent="0.2">
      <c r="A296" s="253">
        <v>43286</v>
      </c>
      <c r="B296" s="254">
        <v>259.19810000000001</v>
      </c>
    </row>
    <row r="297" spans="1:2" x14ac:dyDescent="0.2">
      <c r="A297" s="253">
        <v>43287</v>
      </c>
      <c r="B297" s="254">
        <v>259.21969999999999</v>
      </c>
    </row>
    <row r="298" spans="1:2" x14ac:dyDescent="0.2">
      <c r="A298" s="253">
        <v>43288</v>
      </c>
      <c r="B298" s="254">
        <v>259.24119999999999</v>
      </c>
    </row>
    <row r="299" spans="1:2" x14ac:dyDescent="0.2">
      <c r="A299" s="253">
        <v>43289</v>
      </c>
      <c r="B299" s="254">
        <v>259.26280000000003</v>
      </c>
    </row>
    <row r="300" spans="1:2" x14ac:dyDescent="0.2">
      <c r="A300" s="253">
        <v>43290</v>
      </c>
      <c r="B300" s="254">
        <v>259.28440000000001</v>
      </c>
    </row>
    <row r="301" spans="1:2" x14ac:dyDescent="0.2">
      <c r="A301" s="253">
        <v>43291</v>
      </c>
      <c r="B301" s="254">
        <v>259.30599999999998</v>
      </c>
    </row>
    <row r="302" spans="1:2" x14ac:dyDescent="0.2">
      <c r="A302" s="253">
        <v>43292</v>
      </c>
      <c r="B302" s="254">
        <v>259.32760000000002</v>
      </c>
    </row>
    <row r="303" spans="1:2" x14ac:dyDescent="0.2">
      <c r="A303" s="253">
        <v>43293</v>
      </c>
      <c r="B303" s="254">
        <v>259.3492</v>
      </c>
    </row>
    <row r="304" spans="1:2" x14ac:dyDescent="0.2">
      <c r="A304" s="253">
        <v>43294</v>
      </c>
      <c r="B304" s="254">
        <v>259.3707</v>
      </c>
    </row>
    <row r="305" spans="1:2" x14ac:dyDescent="0.2">
      <c r="A305" s="253">
        <v>43295</v>
      </c>
      <c r="B305" s="254">
        <v>259.39229999999998</v>
      </c>
    </row>
    <row r="306" spans="1:2" x14ac:dyDescent="0.2">
      <c r="A306" s="253">
        <v>43296</v>
      </c>
      <c r="B306" s="254">
        <v>259.41390000000001</v>
      </c>
    </row>
    <row r="307" spans="1:2" x14ac:dyDescent="0.2">
      <c r="A307" s="255">
        <v>43297</v>
      </c>
      <c r="B307" s="256">
        <v>259.4264</v>
      </c>
    </row>
    <row r="308" spans="1:2" x14ac:dyDescent="0.2">
      <c r="A308" s="255">
        <v>43298</v>
      </c>
      <c r="B308" s="256">
        <v>259.43900000000002</v>
      </c>
    </row>
    <row r="309" spans="1:2" x14ac:dyDescent="0.2">
      <c r="A309" s="255">
        <v>43299</v>
      </c>
      <c r="B309" s="256">
        <v>259.45150000000001</v>
      </c>
    </row>
    <row r="310" spans="1:2" x14ac:dyDescent="0.2">
      <c r="A310" s="255">
        <v>43300</v>
      </c>
      <c r="B310" s="256">
        <v>259.46409999999997</v>
      </c>
    </row>
    <row r="311" spans="1:2" x14ac:dyDescent="0.2">
      <c r="A311" s="255">
        <v>43301</v>
      </c>
      <c r="B311" s="256">
        <v>259.47660000000002</v>
      </c>
    </row>
    <row r="312" spans="1:2" x14ac:dyDescent="0.2">
      <c r="A312" s="255">
        <v>43302</v>
      </c>
      <c r="B312" s="256">
        <v>259.48919999999998</v>
      </c>
    </row>
    <row r="313" spans="1:2" x14ac:dyDescent="0.2">
      <c r="A313" s="255">
        <v>43303</v>
      </c>
      <c r="B313" s="256">
        <v>259.50170000000003</v>
      </c>
    </row>
    <row r="314" spans="1:2" x14ac:dyDescent="0.2">
      <c r="A314" s="255">
        <v>43304</v>
      </c>
      <c r="B314" s="256">
        <v>259.51429999999999</v>
      </c>
    </row>
    <row r="315" spans="1:2" x14ac:dyDescent="0.2">
      <c r="A315" s="255">
        <v>43305</v>
      </c>
      <c r="B315" s="256">
        <v>259.52679999999998</v>
      </c>
    </row>
    <row r="316" spans="1:2" x14ac:dyDescent="0.2">
      <c r="A316" s="255">
        <v>43306</v>
      </c>
      <c r="B316" s="256">
        <v>259.5394</v>
      </c>
    </row>
    <row r="317" spans="1:2" x14ac:dyDescent="0.2">
      <c r="A317" s="255">
        <v>43307</v>
      </c>
      <c r="B317" s="256">
        <v>259.55189999999999</v>
      </c>
    </row>
    <row r="318" spans="1:2" x14ac:dyDescent="0.2">
      <c r="A318" s="255">
        <v>43308</v>
      </c>
      <c r="B318" s="256">
        <v>259.56450000000001</v>
      </c>
    </row>
    <row r="319" spans="1:2" x14ac:dyDescent="0.2">
      <c r="A319" s="255">
        <v>43309</v>
      </c>
      <c r="B319" s="256">
        <v>259.577</v>
      </c>
    </row>
    <row r="320" spans="1:2" x14ac:dyDescent="0.2">
      <c r="A320" s="255">
        <v>43310</v>
      </c>
      <c r="B320" s="256">
        <v>259.58960000000002</v>
      </c>
    </row>
    <row r="321" spans="1:2" x14ac:dyDescent="0.2">
      <c r="A321" s="255">
        <v>43311</v>
      </c>
      <c r="B321" s="256">
        <v>259.60210000000001</v>
      </c>
    </row>
    <row r="322" spans="1:2" x14ac:dyDescent="0.2">
      <c r="A322" s="255">
        <v>43312</v>
      </c>
      <c r="B322" s="256">
        <v>259.61470000000003</v>
      </c>
    </row>
    <row r="323" spans="1:2" x14ac:dyDescent="0.2">
      <c r="A323" s="255">
        <v>43313</v>
      </c>
      <c r="B323" s="256">
        <v>259.62720000000002</v>
      </c>
    </row>
    <row r="324" spans="1:2" x14ac:dyDescent="0.2">
      <c r="A324" s="255">
        <v>43314</v>
      </c>
      <c r="B324" s="256">
        <v>259.63979999999998</v>
      </c>
    </row>
    <row r="325" spans="1:2" x14ac:dyDescent="0.2">
      <c r="A325" s="255">
        <v>43315</v>
      </c>
      <c r="B325" s="256">
        <v>259.65230000000003</v>
      </c>
    </row>
    <row r="326" spans="1:2" x14ac:dyDescent="0.2">
      <c r="A326" s="255">
        <v>43316</v>
      </c>
      <c r="B326" s="256">
        <v>259.66489999999999</v>
      </c>
    </row>
    <row r="327" spans="1:2" x14ac:dyDescent="0.2">
      <c r="A327" s="255">
        <v>43317</v>
      </c>
      <c r="B327" s="256">
        <v>259.67739999999998</v>
      </c>
    </row>
    <row r="328" spans="1:2" x14ac:dyDescent="0.2">
      <c r="A328" s="255">
        <v>43318</v>
      </c>
      <c r="B328" s="256">
        <v>259.69</v>
      </c>
    </row>
    <row r="329" spans="1:2" x14ac:dyDescent="0.2">
      <c r="A329" s="255">
        <v>43319</v>
      </c>
      <c r="B329" s="256">
        <v>259.70249999999999</v>
      </c>
    </row>
    <row r="330" spans="1:2" x14ac:dyDescent="0.2">
      <c r="A330" s="255">
        <v>43320</v>
      </c>
      <c r="B330" s="256">
        <v>259.71510000000001</v>
      </c>
    </row>
    <row r="331" spans="1:2" x14ac:dyDescent="0.2">
      <c r="A331" s="255">
        <v>43321</v>
      </c>
      <c r="B331" s="256">
        <v>259.72770000000003</v>
      </c>
    </row>
    <row r="332" spans="1:2" x14ac:dyDescent="0.2">
      <c r="A332" s="255">
        <v>43322</v>
      </c>
      <c r="B332" s="256">
        <v>259.74020000000002</v>
      </c>
    </row>
    <row r="333" spans="1:2" x14ac:dyDescent="0.2">
      <c r="A333" s="255">
        <v>43323</v>
      </c>
      <c r="B333" s="256">
        <v>259.75279999999998</v>
      </c>
    </row>
    <row r="334" spans="1:2" x14ac:dyDescent="0.2">
      <c r="A334" s="255">
        <v>43324</v>
      </c>
      <c r="B334" s="256">
        <v>259.76530000000002</v>
      </c>
    </row>
    <row r="335" spans="1:2" x14ac:dyDescent="0.2">
      <c r="A335" s="255">
        <v>43325</v>
      </c>
      <c r="B335" s="256">
        <v>259.77789999999999</v>
      </c>
    </row>
    <row r="336" spans="1:2" x14ac:dyDescent="0.2">
      <c r="A336" s="255">
        <v>43326</v>
      </c>
      <c r="B336" s="256">
        <v>259.79050000000001</v>
      </c>
    </row>
    <row r="337" spans="1:2" x14ac:dyDescent="0.2">
      <c r="A337" s="255">
        <v>43327</v>
      </c>
      <c r="B337" s="256">
        <v>259.803</v>
      </c>
    </row>
    <row r="338" spans="1:2" x14ac:dyDescent="0.2">
      <c r="A338" s="253">
        <v>43328</v>
      </c>
      <c r="B338" s="254">
        <v>259.7921</v>
      </c>
    </row>
    <row r="339" spans="1:2" x14ac:dyDescent="0.2">
      <c r="A339" s="253">
        <v>43329</v>
      </c>
      <c r="B339" s="254">
        <v>259.78120000000001</v>
      </c>
    </row>
    <row r="340" spans="1:2" x14ac:dyDescent="0.2">
      <c r="A340" s="253">
        <v>43330</v>
      </c>
      <c r="B340" s="254">
        <v>259.77030000000002</v>
      </c>
    </row>
    <row r="341" spans="1:2" x14ac:dyDescent="0.2">
      <c r="A341" s="253">
        <v>43331</v>
      </c>
      <c r="B341" s="254">
        <v>259.75940000000003</v>
      </c>
    </row>
    <row r="342" spans="1:2" x14ac:dyDescent="0.2">
      <c r="A342" s="253">
        <v>43332</v>
      </c>
      <c r="B342" s="254">
        <v>259.74849999999998</v>
      </c>
    </row>
    <row r="343" spans="1:2" x14ac:dyDescent="0.2">
      <c r="A343" s="253">
        <v>43333</v>
      </c>
      <c r="B343" s="254">
        <v>259.73759999999999</v>
      </c>
    </row>
    <row r="344" spans="1:2" x14ac:dyDescent="0.2">
      <c r="A344" s="253">
        <v>43334</v>
      </c>
      <c r="B344" s="254">
        <v>259.72669999999999</v>
      </c>
    </row>
    <row r="345" spans="1:2" x14ac:dyDescent="0.2">
      <c r="A345" s="253">
        <v>43335</v>
      </c>
      <c r="B345" s="254">
        <v>259.7158</v>
      </c>
    </row>
    <row r="346" spans="1:2" x14ac:dyDescent="0.2">
      <c r="A346" s="253">
        <v>43336</v>
      </c>
      <c r="B346" s="254">
        <v>259.70490000000001</v>
      </c>
    </row>
    <row r="347" spans="1:2" x14ac:dyDescent="0.2">
      <c r="A347" s="253">
        <v>43337</v>
      </c>
      <c r="B347" s="254">
        <v>259.69400000000002</v>
      </c>
    </row>
    <row r="348" spans="1:2" x14ac:dyDescent="0.2">
      <c r="A348" s="253">
        <v>43338</v>
      </c>
      <c r="B348" s="254">
        <v>259.68310000000002</v>
      </c>
    </row>
    <row r="349" spans="1:2" x14ac:dyDescent="0.2">
      <c r="A349" s="253">
        <v>43339</v>
      </c>
      <c r="B349" s="254">
        <v>259.67219999999998</v>
      </c>
    </row>
    <row r="350" spans="1:2" x14ac:dyDescent="0.2">
      <c r="A350" s="253">
        <v>43340</v>
      </c>
      <c r="B350" s="254">
        <v>259.66129999999998</v>
      </c>
    </row>
    <row r="351" spans="1:2" x14ac:dyDescent="0.2">
      <c r="A351" s="253">
        <v>43341</v>
      </c>
      <c r="B351" s="254">
        <v>259.65039999999999</v>
      </c>
    </row>
    <row r="352" spans="1:2" x14ac:dyDescent="0.2">
      <c r="A352" s="253">
        <v>43342</v>
      </c>
      <c r="B352" s="254">
        <v>259.6395</v>
      </c>
    </row>
    <row r="353" spans="1:2" x14ac:dyDescent="0.2">
      <c r="A353" s="253">
        <v>43343</v>
      </c>
      <c r="B353" s="254">
        <v>259.62860000000001</v>
      </c>
    </row>
    <row r="354" spans="1:2" x14ac:dyDescent="0.2">
      <c r="A354" s="253">
        <v>43344</v>
      </c>
      <c r="B354" s="254">
        <v>259.61770000000001</v>
      </c>
    </row>
    <row r="355" spans="1:2" x14ac:dyDescent="0.2">
      <c r="A355" s="253">
        <v>43345</v>
      </c>
      <c r="B355" s="254">
        <v>259.60680000000002</v>
      </c>
    </row>
    <row r="356" spans="1:2" x14ac:dyDescent="0.2">
      <c r="A356" s="253">
        <v>43346</v>
      </c>
      <c r="B356" s="254">
        <v>259.59589999999997</v>
      </c>
    </row>
    <row r="357" spans="1:2" x14ac:dyDescent="0.2">
      <c r="A357" s="253">
        <v>43347</v>
      </c>
      <c r="B357" s="254">
        <v>259.58510000000001</v>
      </c>
    </row>
    <row r="358" spans="1:2" x14ac:dyDescent="0.2">
      <c r="A358" s="253">
        <v>43348</v>
      </c>
      <c r="B358" s="254">
        <v>259.57420000000002</v>
      </c>
    </row>
    <row r="359" spans="1:2" x14ac:dyDescent="0.2">
      <c r="A359" s="253">
        <v>43349</v>
      </c>
      <c r="B359" s="254">
        <v>259.56330000000003</v>
      </c>
    </row>
    <row r="360" spans="1:2" x14ac:dyDescent="0.2">
      <c r="A360" s="253">
        <v>43350</v>
      </c>
      <c r="B360" s="254">
        <v>259.55239999999998</v>
      </c>
    </row>
    <row r="361" spans="1:2" x14ac:dyDescent="0.2">
      <c r="A361" s="253">
        <v>43351</v>
      </c>
      <c r="B361" s="254">
        <v>259.54149999999998</v>
      </c>
    </row>
    <row r="362" spans="1:2" x14ac:dyDescent="0.2">
      <c r="A362" s="253">
        <v>43352</v>
      </c>
      <c r="B362" s="254">
        <v>259.53059999999999</v>
      </c>
    </row>
    <row r="363" spans="1:2" x14ac:dyDescent="0.2">
      <c r="A363" s="253">
        <v>43353</v>
      </c>
      <c r="B363" s="254">
        <v>259.5197</v>
      </c>
    </row>
    <row r="364" spans="1:2" x14ac:dyDescent="0.2">
      <c r="A364" s="253">
        <v>43354</v>
      </c>
      <c r="B364" s="254">
        <v>259.50880000000001</v>
      </c>
    </row>
    <row r="365" spans="1:2" x14ac:dyDescent="0.2">
      <c r="A365" s="253">
        <v>43355</v>
      </c>
      <c r="B365" s="254">
        <v>259.49790000000002</v>
      </c>
    </row>
    <row r="366" spans="1:2" x14ac:dyDescent="0.2">
      <c r="A366" s="253">
        <v>43356</v>
      </c>
      <c r="B366" s="254">
        <v>259.48700000000002</v>
      </c>
    </row>
    <row r="367" spans="1:2" x14ac:dyDescent="0.2">
      <c r="A367" s="253">
        <v>43357</v>
      </c>
      <c r="B367" s="254">
        <v>259.47609999999997</v>
      </c>
    </row>
    <row r="368" spans="1:2" x14ac:dyDescent="0.2">
      <c r="A368" s="255">
        <v>43358</v>
      </c>
      <c r="B368" s="256">
        <v>259.46530000000001</v>
      </c>
    </row>
    <row r="369" spans="1:2" x14ac:dyDescent="0.2">
      <c r="A369" s="255">
        <v>43359</v>
      </c>
      <c r="B369" s="256">
        <v>259.47570000000002</v>
      </c>
    </row>
    <row r="370" spans="1:2" x14ac:dyDescent="0.2">
      <c r="A370" s="255">
        <v>43360</v>
      </c>
      <c r="B370" s="256">
        <v>259.48599999999999</v>
      </c>
    </row>
    <row r="371" spans="1:2" x14ac:dyDescent="0.2">
      <c r="A371" s="255">
        <v>43361</v>
      </c>
      <c r="B371" s="256">
        <v>259.49639999999999</v>
      </c>
    </row>
    <row r="372" spans="1:2" x14ac:dyDescent="0.2">
      <c r="A372" s="255">
        <v>43362</v>
      </c>
      <c r="B372" s="256">
        <v>259.5068</v>
      </c>
    </row>
    <row r="373" spans="1:2" x14ac:dyDescent="0.2">
      <c r="A373" s="255">
        <v>43363</v>
      </c>
      <c r="B373" s="256">
        <v>259.5172</v>
      </c>
    </row>
    <row r="374" spans="1:2" x14ac:dyDescent="0.2">
      <c r="A374" s="255">
        <v>43364</v>
      </c>
      <c r="B374" s="256">
        <v>259.52749999999997</v>
      </c>
    </row>
    <row r="375" spans="1:2" x14ac:dyDescent="0.2">
      <c r="A375" s="255">
        <v>43365</v>
      </c>
      <c r="B375" s="256">
        <v>259.53789999999998</v>
      </c>
    </row>
    <row r="376" spans="1:2" x14ac:dyDescent="0.2">
      <c r="A376" s="255">
        <v>43366</v>
      </c>
      <c r="B376" s="256">
        <v>259.54829999999998</v>
      </c>
    </row>
    <row r="377" spans="1:2" x14ac:dyDescent="0.2">
      <c r="A377" s="255">
        <v>43367</v>
      </c>
      <c r="B377" s="256">
        <v>259.55869999999999</v>
      </c>
    </row>
    <row r="378" spans="1:2" x14ac:dyDescent="0.2">
      <c r="A378" s="255">
        <v>43368</v>
      </c>
      <c r="B378" s="256">
        <v>259.56900000000002</v>
      </c>
    </row>
    <row r="379" spans="1:2" x14ac:dyDescent="0.2">
      <c r="A379" s="255">
        <v>43369</v>
      </c>
      <c r="B379" s="256">
        <v>259.57940000000002</v>
      </c>
    </row>
    <row r="380" spans="1:2" x14ac:dyDescent="0.2">
      <c r="A380" s="255">
        <v>43370</v>
      </c>
      <c r="B380" s="256">
        <v>259.58980000000003</v>
      </c>
    </row>
    <row r="381" spans="1:2" x14ac:dyDescent="0.2">
      <c r="A381" s="255">
        <v>43371</v>
      </c>
      <c r="B381" s="256">
        <v>259.60019999999997</v>
      </c>
    </row>
    <row r="382" spans="1:2" x14ac:dyDescent="0.2">
      <c r="A382" s="255">
        <v>43372</v>
      </c>
      <c r="B382" s="256">
        <v>259.61059999999998</v>
      </c>
    </row>
    <row r="383" spans="1:2" x14ac:dyDescent="0.2">
      <c r="A383" s="255">
        <v>43373</v>
      </c>
      <c r="B383" s="256">
        <v>259.62090000000001</v>
      </c>
    </row>
    <row r="384" spans="1:2" x14ac:dyDescent="0.2">
      <c r="A384" s="255">
        <v>43374</v>
      </c>
      <c r="B384" s="256">
        <v>259.63130000000001</v>
      </c>
    </row>
    <row r="385" spans="1:2" x14ac:dyDescent="0.2">
      <c r="A385" s="255">
        <v>43375</v>
      </c>
      <c r="B385" s="256">
        <v>259.64170000000001</v>
      </c>
    </row>
    <row r="386" spans="1:2" x14ac:dyDescent="0.2">
      <c r="A386" s="255">
        <v>43376</v>
      </c>
      <c r="B386" s="256">
        <v>259.65210000000002</v>
      </c>
    </row>
    <row r="387" spans="1:2" x14ac:dyDescent="0.2">
      <c r="A387" s="255">
        <v>43377</v>
      </c>
      <c r="B387" s="256">
        <v>259.66250000000002</v>
      </c>
    </row>
    <row r="388" spans="1:2" x14ac:dyDescent="0.2">
      <c r="A388" s="255">
        <v>43378</v>
      </c>
      <c r="B388" s="256">
        <v>259.6728</v>
      </c>
    </row>
    <row r="389" spans="1:2" x14ac:dyDescent="0.2">
      <c r="A389" s="255">
        <v>43379</v>
      </c>
      <c r="B389" s="256">
        <v>259.6832</v>
      </c>
    </row>
    <row r="390" spans="1:2" x14ac:dyDescent="0.2">
      <c r="A390" s="255">
        <v>43380</v>
      </c>
      <c r="B390" s="256">
        <v>259.6936</v>
      </c>
    </row>
    <row r="391" spans="1:2" x14ac:dyDescent="0.2">
      <c r="A391" s="255">
        <v>43381</v>
      </c>
      <c r="B391" s="256">
        <v>259.70400000000001</v>
      </c>
    </row>
    <row r="392" spans="1:2" x14ac:dyDescent="0.2">
      <c r="A392" s="255">
        <v>43382</v>
      </c>
      <c r="B392" s="256">
        <v>259.71440000000001</v>
      </c>
    </row>
    <row r="393" spans="1:2" x14ac:dyDescent="0.2">
      <c r="A393" s="255">
        <v>43383</v>
      </c>
      <c r="B393" s="256">
        <v>259.72469999999998</v>
      </c>
    </row>
    <row r="394" spans="1:2" x14ac:dyDescent="0.2">
      <c r="A394" s="255">
        <v>43384</v>
      </c>
      <c r="B394" s="256">
        <v>259.73509999999999</v>
      </c>
    </row>
    <row r="395" spans="1:2" x14ac:dyDescent="0.2">
      <c r="A395" s="255">
        <v>43385</v>
      </c>
      <c r="B395" s="256">
        <v>259.74549999999999</v>
      </c>
    </row>
    <row r="396" spans="1:2" x14ac:dyDescent="0.2">
      <c r="A396" s="255">
        <v>43386</v>
      </c>
      <c r="B396" s="256">
        <v>259.7559</v>
      </c>
    </row>
    <row r="397" spans="1:2" x14ac:dyDescent="0.2">
      <c r="A397" s="255">
        <v>43387</v>
      </c>
      <c r="B397" s="256">
        <v>259.7663</v>
      </c>
    </row>
    <row r="398" spans="1:2" x14ac:dyDescent="0.2">
      <c r="A398" s="255">
        <v>43388</v>
      </c>
      <c r="B398" s="256">
        <v>259.77670000000001</v>
      </c>
    </row>
    <row r="399" spans="1:2" x14ac:dyDescent="0.2">
      <c r="A399" s="253">
        <v>43389</v>
      </c>
      <c r="B399" s="254">
        <v>259.7901</v>
      </c>
    </row>
    <row r="400" spans="1:2" x14ac:dyDescent="0.2">
      <c r="A400" s="253">
        <v>43390</v>
      </c>
      <c r="B400" s="254">
        <v>259.80349999999999</v>
      </c>
    </row>
    <row r="401" spans="1:2" x14ac:dyDescent="0.2">
      <c r="A401" s="253">
        <v>43391</v>
      </c>
      <c r="B401" s="254">
        <v>259.81689999999998</v>
      </c>
    </row>
    <row r="402" spans="1:2" x14ac:dyDescent="0.2">
      <c r="A402" s="253">
        <v>43392</v>
      </c>
      <c r="B402" s="254">
        <v>259.83030000000002</v>
      </c>
    </row>
    <row r="403" spans="1:2" x14ac:dyDescent="0.2">
      <c r="A403" s="253">
        <v>43393</v>
      </c>
      <c r="B403" s="254">
        <v>259.84370000000001</v>
      </c>
    </row>
    <row r="404" spans="1:2" x14ac:dyDescent="0.2">
      <c r="A404" s="253">
        <v>43394</v>
      </c>
      <c r="B404" s="254">
        <v>259.8571</v>
      </c>
    </row>
    <row r="405" spans="1:2" x14ac:dyDescent="0.2">
      <c r="A405" s="253">
        <v>43395</v>
      </c>
      <c r="B405" s="254">
        <v>259.87049999999999</v>
      </c>
    </row>
    <row r="406" spans="1:2" x14ac:dyDescent="0.2">
      <c r="A406" s="253">
        <v>43396</v>
      </c>
      <c r="B406" s="254">
        <v>259.88389999999998</v>
      </c>
    </row>
    <row r="407" spans="1:2" x14ac:dyDescent="0.2">
      <c r="A407" s="253">
        <v>43397</v>
      </c>
      <c r="B407" s="254">
        <v>259.89729999999997</v>
      </c>
    </row>
    <row r="408" spans="1:2" x14ac:dyDescent="0.2">
      <c r="A408" s="253">
        <v>43398</v>
      </c>
      <c r="B408" s="254">
        <v>259.91070000000002</v>
      </c>
    </row>
    <row r="409" spans="1:2" x14ac:dyDescent="0.2">
      <c r="A409" s="253">
        <v>43399</v>
      </c>
      <c r="B409" s="254">
        <v>259.92410000000001</v>
      </c>
    </row>
    <row r="410" spans="1:2" x14ac:dyDescent="0.2">
      <c r="A410" s="253">
        <v>43400</v>
      </c>
      <c r="B410" s="254">
        <v>259.9375</v>
      </c>
    </row>
    <row r="411" spans="1:2" x14ac:dyDescent="0.2">
      <c r="A411" s="253">
        <v>43401</v>
      </c>
      <c r="B411" s="254">
        <v>259.95089999999999</v>
      </c>
    </row>
    <row r="412" spans="1:2" x14ac:dyDescent="0.2">
      <c r="A412" s="253">
        <v>43402</v>
      </c>
      <c r="B412" s="254">
        <v>259.96429999999998</v>
      </c>
    </row>
    <row r="413" spans="1:2" x14ac:dyDescent="0.2">
      <c r="A413" s="253">
        <v>43403</v>
      </c>
      <c r="B413" s="254">
        <v>259.97770000000003</v>
      </c>
    </row>
    <row r="414" spans="1:2" x14ac:dyDescent="0.2">
      <c r="A414" s="253">
        <v>43404</v>
      </c>
      <c r="B414" s="254">
        <v>259.99110000000002</v>
      </c>
    </row>
    <row r="415" spans="1:2" x14ac:dyDescent="0.2">
      <c r="A415" s="253">
        <v>43405</v>
      </c>
      <c r="B415" s="254">
        <v>260.00459999999998</v>
      </c>
    </row>
    <row r="416" spans="1:2" x14ac:dyDescent="0.2">
      <c r="A416" s="253">
        <v>43406</v>
      </c>
      <c r="B416" s="254">
        <v>260.01799999999997</v>
      </c>
    </row>
    <row r="417" spans="1:2" x14ac:dyDescent="0.2">
      <c r="A417" s="253">
        <v>43407</v>
      </c>
      <c r="B417" s="254">
        <v>260.03140000000002</v>
      </c>
    </row>
    <row r="418" spans="1:2" x14ac:dyDescent="0.2">
      <c r="A418" s="253">
        <v>43408</v>
      </c>
      <c r="B418" s="254">
        <v>260.04480000000001</v>
      </c>
    </row>
    <row r="419" spans="1:2" x14ac:dyDescent="0.2">
      <c r="A419" s="253">
        <v>43409</v>
      </c>
      <c r="B419" s="254">
        <v>260.0582</v>
      </c>
    </row>
    <row r="420" spans="1:2" x14ac:dyDescent="0.2">
      <c r="A420" s="253">
        <v>43410</v>
      </c>
      <c r="B420" s="254">
        <v>260.07159999999999</v>
      </c>
    </row>
    <row r="421" spans="1:2" x14ac:dyDescent="0.2">
      <c r="A421" s="253">
        <v>43411</v>
      </c>
      <c r="B421" s="254">
        <v>260.08499999999998</v>
      </c>
    </row>
    <row r="422" spans="1:2" x14ac:dyDescent="0.2">
      <c r="A422" s="253">
        <v>43412</v>
      </c>
      <c r="B422" s="254">
        <v>260.09840000000003</v>
      </c>
    </row>
    <row r="423" spans="1:2" x14ac:dyDescent="0.2">
      <c r="A423" s="253">
        <v>43413</v>
      </c>
      <c r="B423" s="254">
        <v>260.11180000000002</v>
      </c>
    </row>
    <row r="424" spans="1:2" x14ac:dyDescent="0.2">
      <c r="A424" s="253">
        <v>43414</v>
      </c>
      <c r="B424" s="254">
        <v>260.12529999999998</v>
      </c>
    </row>
    <row r="425" spans="1:2" x14ac:dyDescent="0.2">
      <c r="A425" s="253">
        <v>43415</v>
      </c>
      <c r="B425" s="254">
        <v>260.13869999999997</v>
      </c>
    </row>
    <row r="426" spans="1:2" x14ac:dyDescent="0.2">
      <c r="A426" s="253">
        <v>43416</v>
      </c>
      <c r="B426" s="254">
        <v>260.15210000000002</v>
      </c>
    </row>
    <row r="427" spans="1:2" x14ac:dyDescent="0.2">
      <c r="A427" s="253">
        <v>43417</v>
      </c>
      <c r="B427" s="254">
        <v>260.16550000000001</v>
      </c>
    </row>
    <row r="428" spans="1:2" x14ac:dyDescent="0.2">
      <c r="A428" s="253">
        <v>43418</v>
      </c>
      <c r="B428" s="254">
        <v>260.1789</v>
      </c>
    </row>
    <row r="429" spans="1:2" x14ac:dyDescent="0.2">
      <c r="A429" s="253">
        <v>43419</v>
      </c>
      <c r="B429" s="254">
        <v>260.19229999999999</v>
      </c>
    </row>
    <row r="430" spans="1:2" x14ac:dyDescent="0.2">
      <c r="A430" s="253">
        <v>43420</v>
      </c>
      <c r="B430" s="254">
        <v>260.20269999999999</v>
      </c>
    </row>
    <row r="431" spans="1:2" x14ac:dyDescent="0.2">
      <c r="A431" s="253">
        <v>43421</v>
      </c>
      <c r="B431" s="254">
        <v>260.2131</v>
      </c>
    </row>
    <row r="432" spans="1:2" x14ac:dyDescent="0.2">
      <c r="A432" s="253">
        <v>43422</v>
      </c>
      <c r="B432" s="254">
        <v>260.2235</v>
      </c>
    </row>
    <row r="433" spans="1:2" x14ac:dyDescent="0.2">
      <c r="A433" s="253">
        <v>43423</v>
      </c>
      <c r="B433" s="254">
        <v>260.23390000000001</v>
      </c>
    </row>
    <row r="434" spans="1:2" x14ac:dyDescent="0.2">
      <c r="A434" s="253">
        <v>43424</v>
      </c>
      <c r="B434" s="254">
        <v>260.24430000000001</v>
      </c>
    </row>
    <row r="435" spans="1:2" x14ac:dyDescent="0.2">
      <c r="A435" s="253">
        <v>43425</v>
      </c>
      <c r="B435" s="254">
        <v>260.25470000000001</v>
      </c>
    </row>
    <row r="436" spans="1:2" x14ac:dyDescent="0.2">
      <c r="A436" s="253">
        <v>43426</v>
      </c>
      <c r="B436" s="254">
        <v>260.26510000000002</v>
      </c>
    </row>
    <row r="437" spans="1:2" x14ac:dyDescent="0.2">
      <c r="A437" s="253">
        <v>43427</v>
      </c>
      <c r="B437" s="254">
        <v>260.27550000000002</v>
      </c>
    </row>
    <row r="438" spans="1:2" x14ac:dyDescent="0.2">
      <c r="A438" s="253">
        <v>43428</v>
      </c>
      <c r="B438" s="254">
        <v>260.28590000000003</v>
      </c>
    </row>
    <row r="439" spans="1:2" x14ac:dyDescent="0.2">
      <c r="A439" s="253">
        <v>43429</v>
      </c>
      <c r="B439" s="254">
        <v>260.29629999999997</v>
      </c>
    </row>
    <row r="440" spans="1:2" x14ac:dyDescent="0.2">
      <c r="A440" s="253">
        <v>43430</v>
      </c>
      <c r="B440" s="254">
        <v>260.30669999999998</v>
      </c>
    </row>
    <row r="441" spans="1:2" x14ac:dyDescent="0.2">
      <c r="A441" s="253">
        <v>43431</v>
      </c>
      <c r="B441" s="254">
        <v>260.31709999999998</v>
      </c>
    </row>
    <row r="442" spans="1:2" x14ac:dyDescent="0.2">
      <c r="A442" s="253">
        <v>43432</v>
      </c>
      <c r="B442" s="254">
        <v>260.32760000000002</v>
      </c>
    </row>
    <row r="443" spans="1:2" x14ac:dyDescent="0.2">
      <c r="A443" s="253">
        <v>43433</v>
      </c>
      <c r="B443" s="254">
        <v>260.33800000000002</v>
      </c>
    </row>
    <row r="444" spans="1:2" x14ac:dyDescent="0.2">
      <c r="A444" s="253">
        <v>43434</v>
      </c>
      <c r="B444" s="254">
        <v>260.34840000000003</v>
      </c>
    </row>
    <row r="445" spans="1:2" x14ac:dyDescent="0.2">
      <c r="A445" s="253">
        <v>43435</v>
      </c>
      <c r="B445" s="254">
        <v>260.35879999999997</v>
      </c>
    </row>
    <row r="446" spans="1:2" x14ac:dyDescent="0.2">
      <c r="A446" s="253">
        <v>43436</v>
      </c>
      <c r="B446" s="254">
        <v>260.36919999999998</v>
      </c>
    </row>
    <row r="447" spans="1:2" x14ac:dyDescent="0.2">
      <c r="A447" s="253">
        <v>43437</v>
      </c>
      <c r="B447" s="254">
        <v>260.37959999999998</v>
      </c>
    </row>
    <row r="448" spans="1:2" x14ac:dyDescent="0.2">
      <c r="A448" s="253">
        <v>43438</v>
      </c>
      <c r="B448" s="254">
        <v>260.39</v>
      </c>
    </row>
    <row r="449" spans="1:2" x14ac:dyDescent="0.2">
      <c r="A449" s="253">
        <v>43439</v>
      </c>
      <c r="B449" s="254">
        <v>260.40039999999999</v>
      </c>
    </row>
    <row r="450" spans="1:2" x14ac:dyDescent="0.2">
      <c r="A450" s="253">
        <v>43440</v>
      </c>
      <c r="B450" s="254">
        <v>260.41079999999999</v>
      </c>
    </row>
    <row r="451" spans="1:2" x14ac:dyDescent="0.2">
      <c r="A451" s="253">
        <v>43441</v>
      </c>
      <c r="B451" s="254">
        <v>260.4212</v>
      </c>
    </row>
    <row r="452" spans="1:2" x14ac:dyDescent="0.2">
      <c r="A452" s="253">
        <v>43442</v>
      </c>
      <c r="B452" s="254">
        <v>260.4316</v>
      </c>
    </row>
    <row r="453" spans="1:2" x14ac:dyDescent="0.2">
      <c r="A453" s="253">
        <v>43443</v>
      </c>
      <c r="B453" s="254">
        <v>260.44209999999998</v>
      </c>
    </row>
    <row r="454" spans="1:2" x14ac:dyDescent="0.2">
      <c r="A454" s="253">
        <v>43444</v>
      </c>
      <c r="B454" s="254">
        <v>260.45249999999999</v>
      </c>
    </row>
    <row r="455" spans="1:2" x14ac:dyDescent="0.2">
      <c r="A455" s="253">
        <v>43445</v>
      </c>
      <c r="B455" s="254">
        <v>260.46289999999999</v>
      </c>
    </row>
    <row r="456" spans="1:2" x14ac:dyDescent="0.2">
      <c r="A456" s="253">
        <v>43446</v>
      </c>
      <c r="B456" s="254">
        <v>260.47329999999999</v>
      </c>
    </row>
    <row r="457" spans="1:2" x14ac:dyDescent="0.2">
      <c r="A457" s="253">
        <v>43447</v>
      </c>
      <c r="B457" s="254">
        <v>260.4837</v>
      </c>
    </row>
    <row r="458" spans="1:2" x14ac:dyDescent="0.2">
      <c r="A458" s="253">
        <v>43448</v>
      </c>
      <c r="B458" s="254">
        <v>260.4941</v>
      </c>
    </row>
    <row r="459" spans="1:2" x14ac:dyDescent="0.2">
      <c r="A459" s="253">
        <v>43449</v>
      </c>
      <c r="B459" s="254">
        <v>260.50450000000001</v>
      </c>
    </row>
    <row r="460" spans="1:2" x14ac:dyDescent="0.2">
      <c r="A460" s="253">
        <v>43450</v>
      </c>
      <c r="B460" s="254">
        <v>260.51459999999997</v>
      </c>
    </row>
    <row r="461" spans="1:2" x14ac:dyDescent="0.2">
      <c r="A461" s="253">
        <v>43451</v>
      </c>
      <c r="B461" s="254">
        <v>260.5247</v>
      </c>
    </row>
    <row r="462" spans="1:2" x14ac:dyDescent="0.2">
      <c r="A462" s="253">
        <v>43452</v>
      </c>
      <c r="B462" s="254">
        <v>260.53469999999999</v>
      </c>
    </row>
    <row r="463" spans="1:2" x14ac:dyDescent="0.2">
      <c r="A463" s="253">
        <v>43453</v>
      </c>
      <c r="B463" s="254">
        <v>260.54480000000001</v>
      </c>
    </row>
    <row r="464" spans="1:2" x14ac:dyDescent="0.2">
      <c r="A464" s="253">
        <v>43454</v>
      </c>
      <c r="B464" s="254">
        <v>260.55489999999998</v>
      </c>
    </row>
    <row r="465" spans="1:2" x14ac:dyDescent="0.2">
      <c r="A465" s="253">
        <v>43455</v>
      </c>
      <c r="B465" s="254">
        <v>260.565</v>
      </c>
    </row>
    <row r="466" spans="1:2" x14ac:dyDescent="0.2">
      <c r="A466" s="253">
        <v>43456</v>
      </c>
      <c r="B466" s="254">
        <v>260.57510000000002</v>
      </c>
    </row>
    <row r="467" spans="1:2" x14ac:dyDescent="0.2">
      <c r="A467" s="253">
        <v>43457</v>
      </c>
      <c r="B467" s="254">
        <v>260.58510000000001</v>
      </c>
    </row>
    <row r="468" spans="1:2" x14ac:dyDescent="0.2">
      <c r="A468" s="253">
        <v>43458</v>
      </c>
      <c r="B468" s="254">
        <v>260.59519999999998</v>
      </c>
    </row>
    <row r="469" spans="1:2" x14ac:dyDescent="0.2">
      <c r="A469" s="253">
        <v>43459</v>
      </c>
      <c r="B469" s="254">
        <v>260.6053</v>
      </c>
    </row>
    <row r="470" spans="1:2" x14ac:dyDescent="0.2">
      <c r="A470" s="253">
        <v>43460</v>
      </c>
      <c r="B470" s="254">
        <v>260.61540000000002</v>
      </c>
    </row>
    <row r="471" spans="1:2" x14ac:dyDescent="0.2">
      <c r="A471" s="253">
        <v>43461</v>
      </c>
      <c r="B471" s="254">
        <v>260.62549999999999</v>
      </c>
    </row>
    <row r="472" spans="1:2" x14ac:dyDescent="0.2">
      <c r="A472" s="253">
        <v>43462</v>
      </c>
      <c r="B472" s="254">
        <v>260.63549999999998</v>
      </c>
    </row>
    <row r="473" spans="1:2" x14ac:dyDescent="0.2">
      <c r="A473" s="253">
        <v>43463</v>
      </c>
      <c r="B473" s="254">
        <v>260.6456</v>
      </c>
    </row>
    <row r="474" spans="1:2" x14ac:dyDescent="0.2">
      <c r="A474" s="253">
        <v>43464</v>
      </c>
      <c r="B474" s="254">
        <v>260.65570000000002</v>
      </c>
    </row>
    <row r="475" spans="1:2" x14ac:dyDescent="0.2">
      <c r="A475" s="253">
        <v>43465</v>
      </c>
      <c r="B475" s="254">
        <v>260.66579999999999</v>
      </c>
    </row>
    <row r="476" spans="1:2" x14ac:dyDescent="0.2">
      <c r="A476" s="253">
        <v>43466</v>
      </c>
      <c r="B476" s="254">
        <v>260.67590000000001</v>
      </c>
    </row>
    <row r="477" spans="1:2" x14ac:dyDescent="0.2">
      <c r="A477" s="253">
        <v>43467</v>
      </c>
      <c r="B477" s="254">
        <v>260.68599999999998</v>
      </c>
    </row>
    <row r="478" spans="1:2" x14ac:dyDescent="0.2">
      <c r="A478" s="253">
        <v>43468</v>
      </c>
      <c r="B478" s="254">
        <v>260.6961</v>
      </c>
    </row>
    <row r="479" spans="1:2" x14ac:dyDescent="0.2">
      <c r="A479" s="253">
        <v>43469</v>
      </c>
      <c r="B479" s="254">
        <v>260.70609999999999</v>
      </c>
    </row>
    <row r="480" spans="1:2" x14ac:dyDescent="0.2">
      <c r="A480" s="253">
        <v>43470</v>
      </c>
      <c r="B480" s="254">
        <v>260.71620000000001</v>
      </c>
    </row>
    <row r="481" spans="1:2" x14ac:dyDescent="0.2">
      <c r="A481" s="253">
        <v>43471</v>
      </c>
      <c r="B481" s="254">
        <v>260.72629999999998</v>
      </c>
    </row>
    <row r="482" spans="1:2" x14ac:dyDescent="0.2">
      <c r="A482" s="253">
        <v>43472</v>
      </c>
      <c r="B482" s="254">
        <v>260.7364</v>
      </c>
    </row>
    <row r="483" spans="1:2" x14ac:dyDescent="0.2">
      <c r="A483" s="253">
        <v>43473</v>
      </c>
      <c r="B483" s="254">
        <v>260.74650000000003</v>
      </c>
    </row>
    <row r="484" spans="1:2" x14ac:dyDescent="0.2">
      <c r="A484" s="253">
        <v>43474</v>
      </c>
      <c r="B484" s="254">
        <v>260.75659999999999</v>
      </c>
    </row>
    <row r="485" spans="1:2" x14ac:dyDescent="0.2">
      <c r="A485" s="253">
        <v>43475</v>
      </c>
      <c r="B485" s="254">
        <v>260.76670000000001</v>
      </c>
    </row>
    <row r="486" spans="1:2" x14ac:dyDescent="0.2">
      <c r="A486" s="253">
        <v>43476</v>
      </c>
      <c r="B486" s="254">
        <v>260.77670000000001</v>
      </c>
    </row>
    <row r="487" spans="1:2" x14ac:dyDescent="0.2">
      <c r="A487" s="253">
        <v>43477</v>
      </c>
      <c r="B487" s="254">
        <v>260.78680000000003</v>
      </c>
    </row>
    <row r="488" spans="1:2" x14ac:dyDescent="0.2">
      <c r="A488" s="253">
        <v>43478</v>
      </c>
      <c r="B488" s="254">
        <v>260.79689999999999</v>
      </c>
    </row>
    <row r="489" spans="1:2" x14ac:dyDescent="0.2">
      <c r="A489" s="253">
        <v>43479</v>
      </c>
      <c r="B489" s="254">
        <v>260.80700000000002</v>
      </c>
    </row>
    <row r="490" spans="1:2" x14ac:dyDescent="0.2">
      <c r="A490" s="253">
        <v>43480</v>
      </c>
      <c r="B490" s="254">
        <v>260.81709999999998</v>
      </c>
    </row>
    <row r="491" spans="1:2" x14ac:dyDescent="0.2">
      <c r="A491" s="255">
        <v>43480</v>
      </c>
      <c r="B491" s="256">
        <v>260.81709999999998</v>
      </c>
    </row>
    <row r="492" spans="1:2" x14ac:dyDescent="0.2">
      <c r="A492" s="255">
        <v>43481</v>
      </c>
      <c r="B492" s="256">
        <v>260.84230000000002</v>
      </c>
    </row>
    <row r="493" spans="1:2" x14ac:dyDescent="0.2">
      <c r="A493" s="255">
        <v>43482</v>
      </c>
      <c r="B493" s="256">
        <v>260.86750000000001</v>
      </c>
    </row>
    <row r="494" spans="1:2" x14ac:dyDescent="0.2">
      <c r="A494" s="255">
        <v>43483</v>
      </c>
      <c r="B494" s="256">
        <v>260.89269999999999</v>
      </c>
    </row>
    <row r="495" spans="1:2" x14ac:dyDescent="0.2">
      <c r="A495" s="255">
        <v>43484</v>
      </c>
      <c r="B495" s="256">
        <v>260.91789999999997</v>
      </c>
    </row>
    <row r="496" spans="1:2" x14ac:dyDescent="0.2">
      <c r="A496" s="255">
        <v>43485</v>
      </c>
      <c r="B496" s="256">
        <v>260.94310000000002</v>
      </c>
    </row>
    <row r="497" spans="1:2" x14ac:dyDescent="0.2">
      <c r="A497" s="255">
        <v>43486</v>
      </c>
      <c r="B497" s="256">
        <v>260.96839999999997</v>
      </c>
    </row>
    <row r="498" spans="1:2" x14ac:dyDescent="0.2">
      <c r="A498" s="255">
        <v>43487</v>
      </c>
      <c r="B498" s="256">
        <v>260.99360000000001</v>
      </c>
    </row>
    <row r="499" spans="1:2" x14ac:dyDescent="0.2">
      <c r="A499" s="255">
        <v>43488</v>
      </c>
      <c r="B499" s="256">
        <v>261.0188</v>
      </c>
    </row>
    <row r="500" spans="1:2" x14ac:dyDescent="0.2">
      <c r="A500" s="255">
        <v>43489</v>
      </c>
      <c r="B500" s="256">
        <v>261.04399999999998</v>
      </c>
    </row>
    <row r="501" spans="1:2" x14ac:dyDescent="0.2">
      <c r="A501" s="255">
        <v>43490</v>
      </c>
      <c r="B501" s="256">
        <v>261.06920000000002</v>
      </c>
    </row>
    <row r="502" spans="1:2" x14ac:dyDescent="0.2">
      <c r="A502" s="255">
        <v>43491</v>
      </c>
      <c r="B502" s="256">
        <v>261.09449999999998</v>
      </c>
    </row>
    <row r="503" spans="1:2" x14ac:dyDescent="0.2">
      <c r="A503" s="255">
        <v>43492</v>
      </c>
      <c r="B503" s="256">
        <v>261.11970000000002</v>
      </c>
    </row>
    <row r="504" spans="1:2" x14ac:dyDescent="0.2">
      <c r="A504" s="255">
        <v>43493</v>
      </c>
      <c r="B504" s="256">
        <v>261.14490000000001</v>
      </c>
    </row>
    <row r="505" spans="1:2" x14ac:dyDescent="0.2">
      <c r="A505" s="255">
        <v>43494</v>
      </c>
      <c r="B505" s="256">
        <v>261.17020000000002</v>
      </c>
    </row>
    <row r="506" spans="1:2" x14ac:dyDescent="0.2">
      <c r="A506" s="255">
        <v>43495</v>
      </c>
      <c r="B506" s="256">
        <v>261.19540000000001</v>
      </c>
    </row>
    <row r="507" spans="1:2" x14ac:dyDescent="0.2">
      <c r="A507" s="255">
        <v>43496</v>
      </c>
      <c r="B507" s="256">
        <v>261.22070000000002</v>
      </c>
    </row>
    <row r="508" spans="1:2" x14ac:dyDescent="0.2">
      <c r="A508" s="255">
        <v>43497</v>
      </c>
      <c r="B508" s="256">
        <v>261.24590000000001</v>
      </c>
    </row>
    <row r="509" spans="1:2" x14ac:dyDescent="0.2">
      <c r="A509" s="255">
        <v>43498</v>
      </c>
      <c r="B509" s="256">
        <v>261.27109999999999</v>
      </c>
    </row>
    <row r="510" spans="1:2" x14ac:dyDescent="0.2">
      <c r="A510" s="255">
        <v>43499</v>
      </c>
      <c r="B510" s="256">
        <v>261.29640000000001</v>
      </c>
    </row>
    <row r="511" spans="1:2" x14ac:dyDescent="0.2">
      <c r="A511" s="255">
        <v>43500</v>
      </c>
      <c r="B511" s="256">
        <v>261.32159999999999</v>
      </c>
    </row>
    <row r="512" spans="1:2" x14ac:dyDescent="0.2">
      <c r="A512" s="255">
        <v>43501</v>
      </c>
      <c r="B512" s="256">
        <v>261.34690000000001</v>
      </c>
    </row>
    <row r="513" spans="1:2" x14ac:dyDescent="0.2">
      <c r="A513" s="255">
        <v>43502</v>
      </c>
      <c r="B513" s="256">
        <v>261.37209999999999</v>
      </c>
    </row>
    <row r="514" spans="1:2" x14ac:dyDescent="0.2">
      <c r="A514" s="255">
        <v>43503</v>
      </c>
      <c r="B514" s="256">
        <v>261.3974</v>
      </c>
    </row>
    <row r="515" spans="1:2" x14ac:dyDescent="0.2">
      <c r="A515" s="255">
        <v>43504</v>
      </c>
      <c r="B515" s="256">
        <v>261.42270000000002</v>
      </c>
    </row>
    <row r="516" spans="1:2" x14ac:dyDescent="0.2">
      <c r="A516" s="255">
        <v>43505</v>
      </c>
      <c r="B516" s="256">
        <v>261.4479</v>
      </c>
    </row>
    <row r="517" spans="1:2" x14ac:dyDescent="0.2">
      <c r="A517" s="255">
        <v>43506</v>
      </c>
      <c r="B517" s="256">
        <v>261.47320000000002</v>
      </c>
    </row>
    <row r="518" spans="1:2" x14ac:dyDescent="0.2">
      <c r="A518" s="255">
        <v>43507</v>
      </c>
      <c r="B518" s="256">
        <v>261.49849999999998</v>
      </c>
    </row>
    <row r="519" spans="1:2" x14ac:dyDescent="0.2">
      <c r="A519" s="255">
        <v>43508</v>
      </c>
      <c r="B519" s="256">
        <v>261.52370000000002</v>
      </c>
    </row>
    <row r="520" spans="1:2" x14ac:dyDescent="0.2">
      <c r="A520" s="255">
        <v>43509</v>
      </c>
      <c r="B520" s="256">
        <v>261.54899999999998</v>
      </c>
    </row>
    <row r="521" spans="1:2" x14ac:dyDescent="0.2">
      <c r="A521" s="255">
        <v>43510</v>
      </c>
      <c r="B521" s="256">
        <v>261.57429999999999</v>
      </c>
    </row>
    <row r="522" spans="1:2" x14ac:dyDescent="0.2">
      <c r="A522" s="255">
        <v>43511</v>
      </c>
      <c r="B522" s="256">
        <v>261.59960000000001</v>
      </c>
    </row>
    <row r="523" spans="1:2" x14ac:dyDescent="0.2">
      <c r="A523" s="253">
        <v>43512</v>
      </c>
      <c r="B523" s="254" t="s">
        <v>55</v>
      </c>
    </row>
    <row r="524" spans="1:2" x14ac:dyDescent="0.2">
      <c r="A524" s="253">
        <v>43513</v>
      </c>
      <c r="B524" s="254" t="s">
        <v>56</v>
      </c>
    </row>
    <row r="525" spans="1:2" x14ac:dyDescent="0.2">
      <c r="A525" s="253">
        <v>43514</v>
      </c>
      <c r="B525" s="254" t="s">
        <v>57</v>
      </c>
    </row>
    <row r="526" spans="1:2" x14ac:dyDescent="0.2">
      <c r="A526" s="253">
        <v>43515</v>
      </c>
      <c r="B526" s="254" t="s">
        <v>58</v>
      </c>
    </row>
    <row r="527" spans="1:2" x14ac:dyDescent="0.2">
      <c r="A527" s="253">
        <v>43516</v>
      </c>
      <c r="B527" s="254" t="s">
        <v>59</v>
      </c>
    </row>
    <row r="528" spans="1:2" x14ac:dyDescent="0.2">
      <c r="A528" s="253">
        <v>43517</v>
      </c>
      <c r="B528" s="254" t="s">
        <v>60</v>
      </c>
    </row>
    <row r="529" spans="1:2" x14ac:dyDescent="0.2">
      <c r="A529" s="253">
        <v>43518</v>
      </c>
      <c r="B529" s="254" t="s">
        <v>61</v>
      </c>
    </row>
    <row r="530" spans="1:2" x14ac:dyDescent="0.2">
      <c r="A530" s="253">
        <v>43519</v>
      </c>
      <c r="B530" s="254" t="s">
        <v>62</v>
      </c>
    </row>
    <row r="531" spans="1:2" x14ac:dyDescent="0.2">
      <c r="A531" s="253">
        <v>43520</v>
      </c>
      <c r="B531" s="254" t="s">
        <v>63</v>
      </c>
    </row>
    <row r="532" spans="1:2" x14ac:dyDescent="0.2">
      <c r="A532" s="253">
        <v>43521</v>
      </c>
      <c r="B532" s="254" t="s">
        <v>64</v>
      </c>
    </row>
    <row r="533" spans="1:2" x14ac:dyDescent="0.2">
      <c r="A533" s="253">
        <v>43522</v>
      </c>
      <c r="B533" s="254" t="s">
        <v>65</v>
      </c>
    </row>
    <row r="534" spans="1:2" x14ac:dyDescent="0.2">
      <c r="A534" s="253">
        <v>43523</v>
      </c>
      <c r="B534" s="254" t="s">
        <v>66</v>
      </c>
    </row>
    <row r="535" spans="1:2" x14ac:dyDescent="0.2">
      <c r="A535" s="253">
        <v>43524</v>
      </c>
      <c r="B535" s="254" t="s">
        <v>67</v>
      </c>
    </row>
    <row r="536" spans="1:2" x14ac:dyDescent="0.2">
      <c r="A536" s="253">
        <v>43525</v>
      </c>
      <c r="B536" s="254" t="s">
        <v>68</v>
      </c>
    </row>
    <row r="537" spans="1:2" x14ac:dyDescent="0.2">
      <c r="A537" s="253">
        <v>43526</v>
      </c>
      <c r="B537" s="254" t="s">
        <v>69</v>
      </c>
    </row>
    <row r="538" spans="1:2" x14ac:dyDescent="0.2">
      <c r="A538" s="253">
        <v>43527</v>
      </c>
      <c r="B538" s="254" t="s">
        <v>70</v>
      </c>
    </row>
    <row r="539" spans="1:2" x14ac:dyDescent="0.2">
      <c r="A539" s="253">
        <v>43528</v>
      </c>
      <c r="B539" s="254" t="s">
        <v>71</v>
      </c>
    </row>
    <row r="540" spans="1:2" x14ac:dyDescent="0.2">
      <c r="A540" s="253">
        <v>43529</v>
      </c>
      <c r="B540" s="254" t="s">
        <v>72</v>
      </c>
    </row>
    <row r="541" spans="1:2" x14ac:dyDescent="0.2">
      <c r="A541" s="253">
        <v>43530</v>
      </c>
      <c r="B541" s="254" t="s">
        <v>73</v>
      </c>
    </row>
    <row r="542" spans="1:2" x14ac:dyDescent="0.2">
      <c r="A542" s="253">
        <v>43531</v>
      </c>
      <c r="B542" s="254" t="s">
        <v>74</v>
      </c>
    </row>
    <row r="543" spans="1:2" x14ac:dyDescent="0.2">
      <c r="A543" s="253">
        <v>43532</v>
      </c>
      <c r="B543" s="254" t="s">
        <v>75</v>
      </c>
    </row>
    <row r="544" spans="1:2" x14ac:dyDescent="0.2">
      <c r="A544" s="253">
        <v>43533</v>
      </c>
      <c r="B544" s="254" t="s">
        <v>76</v>
      </c>
    </row>
    <row r="545" spans="1:2" x14ac:dyDescent="0.2">
      <c r="A545" s="253">
        <v>43534</v>
      </c>
      <c r="B545" s="254" t="s">
        <v>77</v>
      </c>
    </row>
    <row r="546" spans="1:2" x14ac:dyDescent="0.2">
      <c r="A546" s="253">
        <v>43535</v>
      </c>
      <c r="B546" s="254" t="s">
        <v>78</v>
      </c>
    </row>
    <row r="547" spans="1:2" x14ac:dyDescent="0.2">
      <c r="A547" s="253">
        <v>43536</v>
      </c>
      <c r="B547" s="254" t="s">
        <v>79</v>
      </c>
    </row>
    <row r="548" spans="1:2" x14ac:dyDescent="0.2">
      <c r="A548" s="253">
        <v>43537</v>
      </c>
      <c r="B548" s="254" t="s">
        <v>80</v>
      </c>
    </row>
    <row r="549" spans="1:2" x14ac:dyDescent="0.2">
      <c r="A549" s="253">
        <v>43538</v>
      </c>
      <c r="B549" s="254" t="s">
        <v>81</v>
      </c>
    </row>
    <row r="550" spans="1:2" x14ac:dyDescent="0.2">
      <c r="A550" s="253">
        <v>43539</v>
      </c>
      <c r="B550" s="254" t="s">
        <v>82</v>
      </c>
    </row>
    <row r="551" spans="1:2" x14ac:dyDescent="0.2">
      <c r="A551" s="253">
        <v>43540</v>
      </c>
      <c r="B551" s="254">
        <v>263.21749999999997</v>
      </c>
    </row>
    <row r="552" spans="1:2" x14ac:dyDescent="0.2">
      <c r="A552" s="253">
        <v>43541</v>
      </c>
      <c r="B552" s="254">
        <v>263.26569999999998</v>
      </c>
    </row>
    <row r="553" spans="1:2" x14ac:dyDescent="0.2">
      <c r="A553" s="253">
        <v>43542</v>
      </c>
      <c r="B553" s="254">
        <v>263.31400000000002</v>
      </c>
    </row>
    <row r="554" spans="1:2" x14ac:dyDescent="0.2">
      <c r="A554" s="253">
        <v>43543</v>
      </c>
      <c r="B554" s="254">
        <v>263.3623</v>
      </c>
    </row>
    <row r="555" spans="1:2" x14ac:dyDescent="0.2">
      <c r="A555" s="253">
        <v>43544</v>
      </c>
      <c r="B555" s="254">
        <v>263.41059999999999</v>
      </c>
    </row>
    <row r="556" spans="1:2" x14ac:dyDescent="0.2">
      <c r="A556" s="253">
        <v>43545</v>
      </c>
      <c r="B556" s="254">
        <v>263.45890000000003</v>
      </c>
    </row>
    <row r="557" spans="1:2" x14ac:dyDescent="0.2">
      <c r="A557" s="253">
        <v>43546</v>
      </c>
      <c r="B557" s="254">
        <v>263.50720000000001</v>
      </c>
    </row>
    <row r="558" spans="1:2" x14ac:dyDescent="0.2">
      <c r="A558" s="253">
        <v>43547</v>
      </c>
      <c r="B558" s="254">
        <v>263.55549999999999</v>
      </c>
    </row>
    <row r="559" spans="1:2" x14ac:dyDescent="0.2">
      <c r="A559" s="253">
        <v>43548</v>
      </c>
      <c r="B559" s="254">
        <v>263.60379999999998</v>
      </c>
    </row>
    <row r="560" spans="1:2" x14ac:dyDescent="0.2">
      <c r="A560" s="253">
        <v>43549</v>
      </c>
      <c r="B560" s="254">
        <v>263.65219999999999</v>
      </c>
    </row>
    <row r="561" spans="1:2" x14ac:dyDescent="0.2">
      <c r="A561" s="253">
        <v>43550</v>
      </c>
      <c r="B561" s="254">
        <v>263.70049999999998</v>
      </c>
    </row>
    <row r="562" spans="1:2" x14ac:dyDescent="0.2">
      <c r="A562" s="253">
        <v>43551</v>
      </c>
      <c r="B562" s="254">
        <v>263.74889999999999</v>
      </c>
    </row>
    <row r="563" spans="1:2" x14ac:dyDescent="0.2">
      <c r="A563" s="253">
        <v>43552</v>
      </c>
      <c r="B563" s="254">
        <v>263.79719999999998</v>
      </c>
    </row>
    <row r="564" spans="1:2" x14ac:dyDescent="0.2">
      <c r="A564" s="253">
        <v>43553</v>
      </c>
      <c r="B564" s="254">
        <v>263.84559999999999</v>
      </c>
    </row>
    <row r="565" spans="1:2" x14ac:dyDescent="0.2">
      <c r="A565" s="253">
        <v>43554</v>
      </c>
      <c r="B565" s="254">
        <v>263.89400000000001</v>
      </c>
    </row>
    <row r="566" spans="1:2" x14ac:dyDescent="0.2">
      <c r="A566" s="253">
        <v>43555</v>
      </c>
      <c r="B566" s="254">
        <v>263.94240000000002</v>
      </c>
    </row>
    <row r="567" spans="1:2" x14ac:dyDescent="0.2">
      <c r="A567" s="253">
        <v>43556</v>
      </c>
      <c r="B567" s="254">
        <v>263.99079999999998</v>
      </c>
    </row>
    <row r="568" spans="1:2" x14ac:dyDescent="0.2">
      <c r="A568" s="253">
        <v>43557</v>
      </c>
      <c r="B568" s="254">
        <v>264.03919999999999</v>
      </c>
    </row>
    <row r="569" spans="1:2" x14ac:dyDescent="0.2">
      <c r="A569" s="253">
        <v>43558</v>
      </c>
      <c r="B569" s="254">
        <v>264.08760000000001</v>
      </c>
    </row>
    <row r="570" spans="1:2" x14ac:dyDescent="0.2">
      <c r="A570" s="253">
        <v>43559</v>
      </c>
      <c r="B570" s="254">
        <v>264.13600000000002</v>
      </c>
    </row>
    <row r="571" spans="1:2" x14ac:dyDescent="0.2">
      <c r="A571" s="253">
        <v>43560</v>
      </c>
      <c r="B571" s="254">
        <v>264.18439999999998</v>
      </c>
    </row>
    <row r="572" spans="1:2" x14ac:dyDescent="0.2">
      <c r="A572" s="253">
        <v>43561</v>
      </c>
      <c r="B572" s="254">
        <v>264.23289999999997</v>
      </c>
    </row>
    <row r="573" spans="1:2" x14ac:dyDescent="0.2">
      <c r="A573" s="253">
        <v>43562</v>
      </c>
      <c r="B573" s="254">
        <v>264.28129999999999</v>
      </c>
    </row>
    <row r="574" spans="1:2" x14ac:dyDescent="0.2">
      <c r="A574" s="253">
        <v>43563</v>
      </c>
      <c r="B574" s="254">
        <v>264.32979999999998</v>
      </c>
    </row>
    <row r="575" spans="1:2" x14ac:dyDescent="0.2">
      <c r="A575" s="253">
        <v>43564</v>
      </c>
      <c r="B575" s="254">
        <v>264.37830000000002</v>
      </c>
    </row>
    <row r="576" spans="1:2" x14ac:dyDescent="0.2">
      <c r="A576" s="253">
        <v>43565</v>
      </c>
      <c r="B576" s="254">
        <v>264.42669999999998</v>
      </c>
    </row>
    <row r="577" spans="1:2" x14ac:dyDescent="0.2">
      <c r="A577" s="253">
        <v>43566</v>
      </c>
      <c r="B577" s="254">
        <v>264.47519999999997</v>
      </c>
    </row>
    <row r="578" spans="1:2" x14ac:dyDescent="0.2">
      <c r="A578" s="253">
        <v>43567</v>
      </c>
      <c r="B578" s="254">
        <v>264.52370000000002</v>
      </c>
    </row>
    <row r="579" spans="1:2" x14ac:dyDescent="0.2">
      <c r="A579" s="253">
        <v>43568</v>
      </c>
      <c r="B579" s="254">
        <v>264.57220000000001</v>
      </c>
    </row>
    <row r="580" spans="1:2" x14ac:dyDescent="0.2">
      <c r="A580" s="253">
        <v>43569</v>
      </c>
      <c r="B580" s="254">
        <v>264.6207</v>
      </c>
    </row>
    <row r="581" spans="1:2" x14ac:dyDescent="0.2">
      <c r="A581" s="253">
        <v>43570</v>
      </c>
      <c r="B581" s="254">
        <v>264.66930000000002</v>
      </c>
    </row>
    <row r="582" spans="1:2" x14ac:dyDescent="0.2">
      <c r="A582" s="253">
        <v>43571</v>
      </c>
      <c r="B582" s="254">
        <v>264.7072</v>
      </c>
    </row>
    <row r="583" spans="1:2" x14ac:dyDescent="0.2">
      <c r="A583" s="253">
        <v>43572</v>
      </c>
      <c r="B583" s="254">
        <v>264.745</v>
      </c>
    </row>
    <row r="584" spans="1:2" x14ac:dyDescent="0.2">
      <c r="A584" s="253">
        <v>43573</v>
      </c>
      <c r="B584" s="254">
        <v>264.78289999999998</v>
      </c>
    </row>
    <row r="585" spans="1:2" x14ac:dyDescent="0.2">
      <c r="A585" s="253">
        <v>43574</v>
      </c>
      <c r="B585" s="254">
        <v>264.82080000000002</v>
      </c>
    </row>
    <row r="586" spans="1:2" x14ac:dyDescent="0.2">
      <c r="A586" s="253">
        <v>43575</v>
      </c>
      <c r="B586" s="254">
        <v>264.85860000000002</v>
      </c>
    </row>
    <row r="587" spans="1:2" x14ac:dyDescent="0.2">
      <c r="A587" s="253">
        <v>43576</v>
      </c>
      <c r="B587" s="254">
        <v>264.8965</v>
      </c>
    </row>
    <row r="588" spans="1:2" x14ac:dyDescent="0.2">
      <c r="A588" s="253">
        <v>43577</v>
      </c>
      <c r="B588" s="254">
        <v>264.93439999999998</v>
      </c>
    </row>
    <row r="589" spans="1:2" x14ac:dyDescent="0.2">
      <c r="A589" s="253">
        <v>43578</v>
      </c>
      <c r="B589" s="254">
        <v>264.97230000000002</v>
      </c>
    </row>
    <row r="590" spans="1:2" x14ac:dyDescent="0.2">
      <c r="A590" s="253">
        <v>43579</v>
      </c>
      <c r="B590" s="254">
        <v>265.0102</v>
      </c>
    </row>
    <row r="591" spans="1:2" x14ac:dyDescent="0.2">
      <c r="A591" s="253">
        <v>43580</v>
      </c>
      <c r="B591" s="254">
        <v>265.04809999999998</v>
      </c>
    </row>
    <row r="592" spans="1:2" x14ac:dyDescent="0.2">
      <c r="A592" s="253">
        <v>43581</v>
      </c>
      <c r="B592" s="254">
        <v>265.08600000000001</v>
      </c>
    </row>
    <row r="593" spans="1:2" x14ac:dyDescent="0.2">
      <c r="A593" s="253">
        <v>43582</v>
      </c>
      <c r="B593" s="254">
        <v>265.12389999999999</v>
      </c>
    </row>
    <row r="594" spans="1:2" x14ac:dyDescent="0.2">
      <c r="A594" s="253">
        <v>43583</v>
      </c>
      <c r="B594" s="254">
        <v>265.1619</v>
      </c>
    </row>
    <row r="595" spans="1:2" x14ac:dyDescent="0.2">
      <c r="A595" s="253">
        <v>43584</v>
      </c>
      <c r="B595" s="254">
        <v>265.19979999999998</v>
      </c>
    </row>
    <row r="596" spans="1:2" x14ac:dyDescent="0.2">
      <c r="A596" s="253">
        <v>43585</v>
      </c>
      <c r="B596" s="254">
        <v>265.23770000000002</v>
      </c>
    </row>
    <row r="597" spans="1:2" x14ac:dyDescent="0.2">
      <c r="A597" s="253">
        <v>43586</v>
      </c>
      <c r="B597" s="254">
        <v>265.27569999999997</v>
      </c>
    </row>
    <row r="598" spans="1:2" x14ac:dyDescent="0.2">
      <c r="A598" s="253">
        <v>43587</v>
      </c>
      <c r="B598" s="254">
        <v>265.31360000000001</v>
      </c>
    </row>
    <row r="599" spans="1:2" x14ac:dyDescent="0.2">
      <c r="A599" s="253">
        <v>43588</v>
      </c>
      <c r="B599" s="254">
        <v>265.35160000000002</v>
      </c>
    </row>
    <row r="600" spans="1:2" x14ac:dyDescent="0.2">
      <c r="A600" s="253">
        <v>43589</v>
      </c>
      <c r="B600" s="254">
        <v>265.3895</v>
      </c>
    </row>
    <row r="601" spans="1:2" x14ac:dyDescent="0.2">
      <c r="A601" s="253">
        <v>43590</v>
      </c>
      <c r="B601" s="254">
        <v>265.42750000000001</v>
      </c>
    </row>
    <row r="602" spans="1:2" x14ac:dyDescent="0.2">
      <c r="A602" s="253">
        <v>43591</v>
      </c>
      <c r="B602" s="254">
        <v>265.46539999999999</v>
      </c>
    </row>
    <row r="603" spans="1:2" x14ac:dyDescent="0.2">
      <c r="A603" s="253">
        <v>43592</v>
      </c>
      <c r="B603" s="254">
        <v>265.5034</v>
      </c>
    </row>
    <row r="604" spans="1:2" x14ac:dyDescent="0.2">
      <c r="A604" s="253">
        <v>43593</v>
      </c>
      <c r="B604" s="254">
        <v>265.54140000000001</v>
      </c>
    </row>
    <row r="605" spans="1:2" x14ac:dyDescent="0.2">
      <c r="A605" s="253">
        <v>43594</v>
      </c>
      <c r="B605" s="254">
        <v>265.57940000000002</v>
      </c>
    </row>
    <row r="606" spans="1:2" x14ac:dyDescent="0.2">
      <c r="A606" s="253">
        <v>43595</v>
      </c>
      <c r="B606" s="254">
        <v>265.61739999999998</v>
      </c>
    </row>
    <row r="607" spans="1:2" x14ac:dyDescent="0.2">
      <c r="A607" s="253">
        <v>43596</v>
      </c>
      <c r="B607" s="254">
        <v>265.65539999999999</v>
      </c>
    </row>
    <row r="608" spans="1:2" x14ac:dyDescent="0.2">
      <c r="A608" s="253">
        <v>43597</v>
      </c>
      <c r="B608" s="254">
        <v>265.6934</v>
      </c>
    </row>
    <row r="609" spans="1:2" x14ac:dyDescent="0.2">
      <c r="A609" s="253">
        <v>43598</v>
      </c>
      <c r="B609" s="254">
        <v>265.73140000000001</v>
      </c>
    </row>
    <row r="610" spans="1:2" x14ac:dyDescent="0.2">
      <c r="A610" s="253">
        <v>43599</v>
      </c>
      <c r="B610" s="254">
        <v>265.76940000000002</v>
      </c>
    </row>
    <row r="611" spans="1:2" x14ac:dyDescent="0.2">
      <c r="A611" s="253">
        <v>43600</v>
      </c>
      <c r="B611" s="254">
        <v>265.80739999999997</v>
      </c>
    </row>
    <row r="612" spans="1:2" x14ac:dyDescent="0.2">
      <c r="A612" s="253">
        <v>43601</v>
      </c>
      <c r="B612" s="254">
        <v>265.85019999999997</v>
      </c>
    </row>
    <row r="613" spans="1:2" x14ac:dyDescent="0.2">
      <c r="A613" s="253">
        <v>43602</v>
      </c>
      <c r="B613" s="254">
        <v>265.8929</v>
      </c>
    </row>
    <row r="614" spans="1:2" x14ac:dyDescent="0.2">
      <c r="A614" s="253">
        <v>43603</v>
      </c>
      <c r="B614" s="254">
        <v>265.9357</v>
      </c>
    </row>
    <row r="615" spans="1:2" x14ac:dyDescent="0.2">
      <c r="A615" s="253">
        <v>43604</v>
      </c>
      <c r="B615" s="254">
        <v>265.9785</v>
      </c>
    </row>
    <row r="616" spans="1:2" x14ac:dyDescent="0.2">
      <c r="A616" s="253">
        <v>43605</v>
      </c>
      <c r="B616" s="254">
        <v>266.0213</v>
      </c>
    </row>
    <row r="617" spans="1:2" x14ac:dyDescent="0.2">
      <c r="A617" s="253">
        <v>43606</v>
      </c>
      <c r="B617" s="254">
        <v>266.0641</v>
      </c>
    </row>
    <row r="618" spans="1:2" x14ac:dyDescent="0.2">
      <c r="A618" s="253">
        <v>43607</v>
      </c>
      <c r="B618" s="254">
        <v>266.1069</v>
      </c>
    </row>
    <row r="619" spans="1:2" x14ac:dyDescent="0.2">
      <c r="A619" s="253">
        <v>43608</v>
      </c>
      <c r="B619" s="254">
        <v>266.1497</v>
      </c>
    </row>
    <row r="620" spans="1:2" x14ac:dyDescent="0.2">
      <c r="A620" s="253">
        <v>43609</v>
      </c>
      <c r="B620" s="254">
        <v>266.19260000000003</v>
      </c>
    </row>
    <row r="621" spans="1:2" x14ac:dyDescent="0.2">
      <c r="A621" s="253">
        <v>43610</v>
      </c>
      <c r="B621" s="254">
        <v>266.23540000000003</v>
      </c>
    </row>
    <row r="622" spans="1:2" x14ac:dyDescent="0.2">
      <c r="A622" s="253">
        <v>43611</v>
      </c>
      <c r="B622" s="254">
        <v>266.27820000000003</v>
      </c>
    </row>
    <row r="623" spans="1:2" x14ac:dyDescent="0.2">
      <c r="A623" s="253">
        <v>43612</v>
      </c>
      <c r="B623" s="254">
        <v>266.3211</v>
      </c>
    </row>
    <row r="624" spans="1:2" x14ac:dyDescent="0.2">
      <c r="A624" s="253">
        <v>43613</v>
      </c>
      <c r="B624" s="254">
        <v>266.3639</v>
      </c>
    </row>
    <row r="625" spans="1:2" x14ac:dyDescent="0.2">
      <c r="A625" s="253">
        <v>43614</v>
      </c>
      <c r="B625" s="254">
        <v>266.40679999999998</v>
      </c>
    </row>
    <row r="626" spans="1:2" x14ac:dyDescent="0.2">
      <c r="A626" s="253">
        <v>43615</v>
      </c>
      <c r="B626" s="254">
        <v>266.44970000000001</v>
      </c>
    </row>
    <row r="627" spans="1:2" x14ac:dyDescent="0.2">
      <c r="A627" s="253">
        <v>43616</v>
      </c>
      <c r="B627" s="254">
        <v>266.49250000000001</v>
      </c>
    </row>
    <row r="628" spans="1:2" x14ac:dyDescent="0.2">
      <c r="A628" s="253">
        <v>43617</v>
      </c>
      <c r="B628" s="254">
        <v>266.53539999999998</v>
      </c>
    </row>
    <row r="629" spans="1:2" x14ac:dyDescent="0.2">
      <c r="A629" s="253">
        <v>43618</v>
      </c>
      <c r="B629" s="254">
        <v>266.57830000000001</v>
      </c>
    </row>
    <row r="630" spans="1:2" x14ac:dyDescent="0.2">
      <c r="A630" s="253">
        <v>43619</v>
      </c>
      <c r="B630" s="254">
        <v>266.62119999999999</v>
      </c>
    </row>
    <row r="631" spans="1:2" x14ac:dyDescent="0.2">
      <c r="A631" s="253">
        <v>43620</v>
      </c>
      <c r="B631" s="254">
        <v>266.66410000000002</v>
      </c>
    </row>
    <row r="632" spans="1:2" x14ac:dyDescent="0.2">
      <c r="A632" s="253">
        <v>43621</v>
      </c>
      <c r="B632" s="254">
        <v>266.70699999999999</v>
      </c>
    </row>
    <row r="633" spans="1:2" x14ac:dyDescent="0.2">
      <c r="A633" s="253">
        <v>43622</v>
      </c>
      <c r="B633" s="254">
        <v>266.74990000000003</v>
      </c>
    </row>
    <row r="634" spans="1:2" x14ac:dyDescent="0.2">
      <c r="A634" s="253">
        <v>43623</v>
      </c>
      <c r="B634" s="254">
        <v>266.7928</v>
      </c>
    </row>
    <row r="635" spans="1:2" x14ac:dyDescent="0.2">
      <c r="A635" s="253">
        <v>43624</v>
      </c>
      <c r="B635" s="254">
        <v>266.83580000000001</v>
      </c>
    </row>
    <row r="636" spans="1:2" x14ac:dyDescent="0.2">
      <c r="A636" s="253">
        <v>43625</v>
      </c>
      <c r="B636" s="254">
        <v>266.87869999999998</v>
      </c>
    </row>
    <row r="637" spans="1:2" x14ac:dyDescent="0.2">
      <c r="A637" s="253">
        <v>43626</v>
      </c>
      <c r="B637" s="254">
        <v>266.92160000000001</v>
      </c>
    </row>
    <row r="638" spans="1:2" x14ac:dyDescent="0.2">
      <c r="A638" s="253">
        <v>43627</v>
      </c>
      <c r="B638" s="254">
        <v>266.96460000000002</v>
      </c>
    </row>
    <row r="639" spans="1:2" x14ac:dyDescent="0.2">
      <c r="A639" s="253">
        <v>43628</v>
      </c>
      <c r="B639" s="254">
        <v>267.00749999999999</v>
      </c>
    </row>
    <row r="640" spans="1:2" x14ac:dyDescent="0.2">
      <c r="A640" s="253">
        <v>43629</v>
      </c>
      <c r="B640" s="254">
        <v>267.0505</v>
      </c>
    </row>
    <row r="641" spans="1:2" x14ac:dyDescent="0.2">
      <c r="A641" s="253">
        <v>43630</v>
      </c>
      <c r="B641" s="254">
        <v>267.09350000000001</v>
      </c>
    </row>
    <row r="642" spans="1:2" x14ac:dyDescent="0.2">
      <c r="A642" s="253">
        <v>43631</v>
      </c>
      <c r="B642" s="254">
        <v>267.13639999999998</v>
      </c>
    </row>
    <row r="643" spans="1:2" x14ac:dyDescent="0.2">
      <c r="A643" s="253">
        <v>43632</v>
      </c>
      <c r="B643" s="254">
        <v>267.16399999999999</v>
      </c>
    </row>
    <row r="644" spans="1:2" x14ac:dyDescent="0.2">
      <c r="A644" s="253">
        <v>43633</v>
      </c>
      <c r="B644" s="254">
        <v>267.19150000000002</v>
      </c>
    </row>
    <row r="645" spans="1:2" x14ac:dyDescent="0.2">
      <c r="A645" s="253">
        <v>43634</v>
      </c>
      <c r="B645" s="254">
        <v>267.21910000000003</v>
      </c>
    </row>
    <row r="646" spans="1:2" x14ac:dyDescent="0.2">
      <c r="A646" s="253">
        <v>43635</v>
      </c>
      <c r="B646" s="254">
        <v>267.24669999999998</v>
      </c>
    </row>
    <row r="647" spans="1:2" x14ac:dyDescent="0.2">
      <c r="A647" s="253">
        <v>43636</v>
      </c>
      <c r="B647" s="254">
        <v>267.27420000000001</v>
      </c>
    </row>
    <row r="648" spans="1:2" x14ac:dyDescent="0.2">
      <c r="A648" s="253">
        <v>43637</v>
      </c>
      <c r="B648" s="254">
        <v>267.30180000000001</v>
      </c>
    </row>
    <row r="649" spans="1:2" x14ac:dyDescent="0.2">
      <c r="A649" s="253">
        <v>43638</v>
      </c>
      <c r="B649" s="254">
        <v>267.32940000000002</v>
      </c>
    </row>
    <row r="650" spans="1:2" x14ac:dyDescent="0.2">
      <c r="A650" s="253">
        <v>43639</v>
      </c>
      <c r="B650" s="254">
        <v>267.35700000000003</v>
      </c>
    </row>
    <row r="651" spans="1:2" x14ac:dyDescent="0.2">
      <c r="A651" s="253">
        <v>43640</v>
      </c>
      <c r="B651" s="254">
        <v>267.38459999999998</v>
      </c>
    </row>
    <row r="652" spans="1:2" x14ac:dyDescent="0.2">
      <c r="A652" s="253">
        <v>43641</v>
      </c>
      <c r="B652" s="254">
        <v>267.41219999999998</v>
      </c>
    </row>
    <row r="653" spans="1:2" x14ac:dyDescent="0.2">
      <c r="A653" s="253">
        <v>43642</v>
      </c>
      <c r="B653" s="254">
        <v>267.43970000000002</v>
      </c>
    </row>
    <row r="654" spans="1:2" x14ac:dyDescent="0.2">
      <c r="A654" s="253">
        <v>43643</v>
      </c>
      <c r="B654" s="254">
        <v>267.46730000000002</v>
      </c>
    </row>
    <row r="655" spans="1:2" x14ac:dyDescent="0.2">
      <c r="A655" s="253">
        <v>43644</v>
      </c>
      <c r="B655" s="254">
        <v>267.49489999999997</v>
      </c>
    </row>
    <row r="656" spans="1:2" x14ac:dyDescent="0.2">
      <c r="A656" s="253">
        <v>43645</v>
      </c>
      <c r="B656" s="254">
        <v>267.52249999999998</v>
      </c>
    </row>
    <row r="657" spans="1:2" x14ac:dyDescent="0.2">
      <c r="A657" s="253">
        <v>43646</v>
      </c>
      <c r="B657" s="254">
        <v>267.55009999999999</v>
      </c>
    </row>
    <row r="658" spans="1:2" x14ac:dyDescent="0.2">
      <c r="A658" s="253">
        <v>43647</v>
      </c>
      <c r="B658" s="254">
        <v>267.57769999999999</v>
      </c>
    </row>
    <row r="659" spans="1:2" x14ac:dyDescent="0.2">
      <c r="A659" s="253">
        <v>43648</v>
      </c>
      <c r="B659" s="254">
        <v>267.60539999999997</v>
      </c>
    </row>
    <row r="660" spans="1:2" x14ac:dyDescent="0.2">
      <c r="A660" s="253">
        <v>43649</v>
      </c>
      <c r="B660" s="254">
        <v>267.63299999999998</v>
      </c>
    </row>
    <row r="661" spans="1:2" x14ac:dyDescent="0.2">
      <c r="A661" s="253">
        <v>43650</v>
      </c>
      <c r="B661" s="254">
        <v>267.66059999999999</v>
      </c>
    </row>
    <row r="662" spans="1:2" x14ac:dyDescent="0.2">
      <c r="A662" s="253">
        <v>43651</v>
      </c>
      <c r="B662" s="254">
        <v>267.68819999999999</v>
      </c>
    </row>
    <row r="663" spans="1:2" x14ac:dyDescent="0.2">
      <c r="A663" s="253">
        <v>43652</v>
      </c>
      <c r="B663" s="254">
        <v>267.7158</v>
      </c>
    </row>
    <row r="664" spans="1:2" x14ac:dyDescent="0.2">
      <c r="A664" s="253">
        <v>43653</v>
      </c>
      <c r="B664" s="254">
        <v>267.74340000000001</v>
      </c>
    </row>
    <row r="665" spans="1:2" x14ac:dyDescent="0.2">
      <c r="A665" s="253">
        <v>43654</v>
      </c>
      <c r="B665" s="254">
        <v>267.77109999999999</v>
      </c>
    </row>
    <row r="666" spans="1:2" x14ac:dyDescent="0.2">
      <c r="A666" s="253">
        <v>43655</v>
      </c>
      <c r="B666" s="254">
        <v>267.7987</v>
      </c>
    </row>
    <row r="667" spans="1:2" x14ac:dyDescent="0.2">
      <c r="A667" s="253">
        <v>43656</v>
      </c>
      <c r="B667" s="254">
        <v>267.8263</v>
      </c>
    </row>
    <row r="668" spans="1:2" x14ac:dyDescent="0.2">
      <c r="A668" s="253">
        <v>43657</v>
      </c>
      <c r="B668" s="254">
        <v>267.85399999999998</v>
      </c>
    </row>
    <row r="669" spans="1:2" x14ac:dyDescent="0.2">
      <c r="A669" s="253">
        <v>43658</v>
      </c>
      <c r="B669" s="254">
        <v>267.88159999999999</v>
      </c>
    </row>
    <row r="670" spans="1:2" x14ac:dyDescent="0.2">
      <c r="A670" s="253">
        <v>43659</v>
      </c>
      <c r="B670" s="254">
        <v>267.9092</v>
      </c>
    </row>
    <row r="671" spans="1:2" x14ac:dyDescent="0.2">
      <c r="A671" s="253">
        <v>43660</v>
      </c>
      <c r="B671" s="254">
        <v>267.93689999999998</v>
      </c>
    </row>
    <row r="672" spans="1:2" x14ac:dyDescent="0.2">
      <c r="A672" s="253">
        <v>43661</v>
      </c>
      <c r="B672" s="254">
        <v>267.96449999999999</v>
      </c>
    </row>
    <row r="673" spans="1:2" x14ac:dyDescent="0.2">
      <c r="A673" s="253">
        <v>43662</v>
      </c>
      <c r="B673" s="254">
        <v>267.98779999999999</v>
      </c>
    </row>
    <row r="674" spans="1:2" x14ac:dyDescent="0.2">
      <c r="A674" s="253">
        <v>43663</v>
      </c>
      <c r="B674" s="254">
        <v>268.0111</v>
      </c>
    </row>
    <row r="675" spans="1:2" x14ac:dyDescent="0.2">
      <c r="A675" s="253">
        <v>43664</v>
      </c>
      <c r="B675" s="254">
        <v>268.03440000000001</v>
      </c>
    </row>
    <row r="676" spans="1:2" x14ac:dyDescent="0.2">
      <c r="A676" s="253">
        <v>43665</v>
      </c>
      <c r="B676" s="254">
        <v>268.05770000000001</v>
      </c>
    </row>
    <row r="677" spans="1:2" x14ac:dyDescent="0.2">
      <c r="A677" s="253">
        <v>43666</v>
      </c>
      <c r="B677" s="254">
        <v>268.08109999999999</v>
      </c>
    </row>
    <row r="678" spans="1:2" x14ac:dyDescent="0.2">
      <c r="A678" s="253">
        <v>43667</v>
      </c>
      <c r="B678" s="254">
        <v>268.1044</v>
      </c>
    </row>
    <row r="679" spans="1:2" x14ac:dyDescent="0.2">
      <c r="A679" s="253">
        <v>43668</v>
      </c>
      <c r="B679" s="254">
        <v>268.1277</v>
      </c>
    </row>
    <row r="680" spans="1:2" x14ac:dyDescent="0.2">
      <c r="A680" s="253">
        <v>43669</v>
      </c>
      <c r="B680" s="254">
        <v>268.15100000000001</v>
      </c>
    </row>
    <row r="681" spans="1:2" x14ac:dyDescent="0.2">
      <c r="A681" s="253">
        <v>43670</v>
      </c>
      <c r="B681" s="254">
        <v>268.17430000000002</v>
      </c>
    </row>
    <row r="682" spans="1:2" x14ac:dyDescent="0.2">
      <c r="A682" s="253">
        <v>43671</v>
      </c>
      <c r="B682" s="254">
        <v>268.1977</v>
      </c>
    </row>
    <row r="683" spans="1:2" x14ac:dyDescent="0.2">
      <c r="A683" s="253">
        <v>43672</v>
      </c>
      <c r="B683" s="254">
        <v>268.221</v>
      </c>
    </row>
    <row r="684" spans="1:2" x14ac:dyDescent="0.2">
      <c r="A684" s="253">
        <v>43673</v>
      </c>
      <c r="B684" s="254">
        <v>268.24430000000001</v>
      </c>
    </row>
    <row r="685" spans="1:2" x14ac:dyDescent="0.2">
      <c r="A685" s="253">
        <v>43674</v>
      </c>
      <c r="B685" s="254">
        <v>268.26769999999999</v>
      </c>
    </row>
    <row r="686" spans="1:2" x14ac:dyDescent="0.2">
      <c r="A686" s="253">
        <v>43675</v>
      </c>
      <c r="B686" s="254">
        <v>268.291</v>
      </c>
    </row>
    <row r="687" spans="1:2" x14ac:dyDescent="0.2">
      <c r="A687" s="253">
        <v>43676</v>
      </c>
      <c r="B687" s="254">
        <v>268.3143</v>
      </c>
    </row>
    <row r="688" spans="1:2" x14ac:dyDescent="0.2">
      <c r="A688" s="253">
        <v>43677</v>
      </c>
      <c r="B688" s="254">
        <v>268.33769999999998</v>
      </c>
    </row>
    <row r="689" spans="1:2" x14ac:dyDescent="0.2">
      <c r="A689" s="253">
        <v>43678</v>
      </c>
      <c r="B689" s="254">
        <v>268.36099999999999</v>
      </c>
    </row>
    <row r="690" spans="1:2" x14ac:dyDescent="0.2">
      <c r="A690" s="253">
        <v>43679</v>
      </c>
      <c r="B690" s="254">
        <v>268.38440000000003</v>
      </c>
    </row>
    <row r="691" spans="1:2" x14ac:dyDescent="0.2">
      <c r="A691" s="253">
        <v>43680</v>
      </c>
      <c r="B691" s="254">
        <v>268.40769999999998</v>
      </c>
    </row>
    <row r="692" spans="1:2" x14ac:dyDescent="0.2">
      <c r="A692" s="253">
        <v>43681</v>
      </c>
      <c r="B692" s="254">
        <v>268.43110000000001</v>
      </c>
    </row>
    <row r="693" spans="1:2" x14ac:dyDescent="0.2">
      <c r="A693" s="253">
        <v>43682</v>
      </c>
      <c r="B693" s="254">
        <v>268.45440000000002</v>
      </c>
    </row>
    <row r="694" spans="1:2" x14ac:dyDescent="0.2">
      <c r="A694" s="253">
        <v>43683</v>
      </c>
      <c r="B694" s="254">
        <v>268.4778</v>
      </c>
    </row>
    <row r="695" spans="1:2" x14ac:dyDescent="0.2">
      <c r="A695" s="253">
        <v>43684</v>
      </c>
      <c r="B695" s="254">
        <v>268.50110000000001</v>
      </c>
    </row>
    <row r="696" spans="1:2" x14ac:dyDescent="0.2">
      <c r="A696" s="253">
        <v>43685</v>
      </c>
      <c r="B696" s="254">
        <v>268.52449999999999</v>
      </c>
    </row>
    <row r="697" spans="1:2" x14ac:dyDescent="0.2">
      <c r="A697" s="253">
        <v>43686</v>
      </c>
      <c r="B697" s="254">
        <v>268.5478</v>
      </c>
    </row>
    <row r="698" spans="1:2" x14ac:dyDescent="0.2">
      <c r="A698" s="253">
        <v>43687</v>
      </c>
      <c r="B698" s="254">
        <v>268.57119999999998</v>
      </c>
    </row>
    <row r="699" spans="1:2" x14ac:dyDescent="0.2">
      <c r="A699" s="253">
        <v>43688</v>
      </c>
      <c r="B699" s="254">
        <v>268.59449999999998</v>
      </c>
    </row>
    <row r="700" spans="1:2" x14ac:dyDescent="0.2">
      <c r="A700" s="253">
        <v>43689</v>
      </c>
      <c r="B700" s="254">
        <v>268.61790000000002</v>
      </c>
    </row>
    <row r="701" spans="1:2" x14ac:dyDescent="0.2">
      <c r="A701" s="253">
        <v>43690</v>
      </c>
      <c r="B701" s="254">
        <v>268.6413</v>
      </c>
    </row>
    <row r="702" spans="1:2" x14ac:dyDescent="0.2">
      <c r="A702" s="253">
        <v>43691</v>
      </c>
      <c r="B702" s="254">
        <v>268.66460000000001</v>
      </c>
    </row>
    <row r="703" spans="1:2" x14ac:dyDescent="0.2">
      <c r="A703" s="253">
        <v>43692</v>
      </c>
      <c r="B703" s="254">
        <v>268.68799999999999</v>
      </c>
    </row>
    <row r="704" spans="1:2" x14ac:dyDescent="0.2">
      <c r="A704" s="253">
        <v>43693</v>
      </c>
      <c r="B704" s="254">
        <v>268.70699999999999</v>
      </c>
    </row>
    <row r="705" spans="1:2" x14ac:dyDescent="0.2">
      <c r="A705" s="253">
        <v>43694</v>
      </c>
      <c r="B705" s="254">
        <v>268.72609999999997</v>
      </c>
    </row>
    <row r="706" spans="1:2" x14ac:dyDescent="0.2">
      <c r="A706" s="253">
        <v>43695</v>
      </c>
      <c r="B706" s="254">
        <v>268.74509999999998</v>
      </c>
    </row>
    <row r="707" spans="1:2" x14ac:dyDescent="0.2">
      <c r="A707" s="253">
        <v>43696</v>
      </c>
      <c r="B707" s="254">
        <v>268.76420000000002</v>
      </c>
    </row>
    <row r="708" spans="1:2" x14ac:dyDescent="0.2">
      <c r="A708" s="253">
        <v>43697</v>
      </c>
      <c r="B708" s="254">
        <v>268.7833</v>
      </c>
    </row>
    <row r="709" spans="1:2" x14ac:dyDescent="0.2">
      <c r="A709" s="253">
        <v>43698</v>
      </c>
      <c r="B709" s="254">
        <v>268.8023</v>
      </c>
    </row>
    <row r="710" spans="1:2" x14ac:dyDescent="0.2">
      <c r="A710" s="253">
        <v>43699</v>
      </c>
      <c r="B710" s="254">
        <v>268.82139999999998</v>
      </c>
    </row>
    <row r="711" spans="1:2" x14ac:dyDescent="0.2">
      <c r="A711" s="253">
        <v>43700</v>
      </c>
      <c r="B711" s="254">
        <v>268.84039999999999</v>
      </c>
    </row>
    <row r="712" spans="1:2" x14ac:dyDescent="0.2">
      <c r="A712" s="253">
        <v>43701</v>
      </c>
      <c r="B712" s="254">
        <v>268.85950000000003</v>
      </c>
    </row>
    <row r="713" spans="1:2" x14ac:dyDescent="0.2">
      <c r="A713" s="253">
        <v>43702</v>
      </c>
      <c r="B713" s="254">
        <v>268.87849999999997</v>
      </c>
    </row>
    <row r="714" spans="1:2" x14ac:dyDescent="0.2">
      <c r="A714" s="253">
        <v>43703</v>
      </c>
      <c r="B714" s="254">
        <v>268.89760000000001</v>
      </c>
    </row>
    <row r="715" spans="1:2" x14ac:dyDescent="0.2">
      <c r="A715" s="253">
        <v>43704</v>
      </c>
      <c r="B715" s="254">
        <v>268.91669999999999</v>
      </c>
    </row>
    <row r="716" spans="1:2" x14ac:dyDescent="0.2">
      <c r="A716" s="253">
        <v>43705</v>
      </c>
      <c r="B716" s="254">
        <v>268.9357</v>
      </c>
    </row>
    <row r="717" spans="1:2" x14ac:dyDescent="0.2">
      <c r="A717" s="253">
        <v>43706</v>
      </c>
      <c r="B717" s="254">
        <v>268.95479999999998</v>
      </c>
    </row>
    <row r="718" spans="1:2" x14ac:dyDescent="0.2">
      <c r="A718" s="253">
        <v>43707</v>
      </c>
      <c r="B718" s="254">
        <v>268.97390000000001</v>
      </c>
    </row>
    <row r="719" spans="1:2" x14ac:dyDescent="0.2">
      <c r="A719" s="253">
        <v>43708</v>
      </c>
      <c r="B719" s="254">
        <v>268.99290000000002</v>
      </c>
    </row>
    <row r="720" spans="1:2" x14ac:dyDescent="0.2">
      <c r="A720" s="253">
        <v>43709</v>
      </c>
      <c r="B720" s="254">
        <v>269.012</v>
      </c>
    </row>
    <row r="721" spans="1:2" x14ac:dyDescent="0.2">
      <c r="A721" s="253">
        <v>43710</v>
      </c>
      <c r="B721" s="254">
        <v>269.03109999999998</v>
      </c>
    </row>
    <row r="722" spans="1:2" x14ac:dyDescent="0.2">
      <c r="A722" s="253">
        <v>43711</v>
      </c>
      <c r="B722" s="254">
        <v>269.05009999999999</v>
      </c>
    </row>
    <row r="723" spans="1:2" x14ac:dyDescent="0.2">
      <c r="A723" s="253">
        <v>43712</v>
      </c>
      <c r="B723" s="254">
        <v>269.06920000000002</v>
      </c>
    </row>
    <row r="724" spans="1:2" x14ac:dyDescent="0.2">
      <c r="A724" s="253">
        <v>43713</v>
      </c>
      <c r="B724" s="254">
        <v>269.0883</v>
      </c>
    </row>
    <row r="725" spans="1:2" x14ac:dyDescent="0.2">
      <c r="A725" s="253">
        <v>43714</v>
      </c>
      <c r="B725" s="254">
        <v>269.10739999999998</v>
      </c>
    </row>
    <row r="726" spans="1:2" x14ac:dyDescent="0.2">
      <c r="A726" s="253">
        <v>43715</v>
      </c>
      <c r="B726" s="254">
        <v>269.12639999999999</v>
      </c>
    </row>
    <row r="727" spans="1:2" x14ac:dyDescent="0.2">
      <c r="A727" s="253">
        <v>43716</v>
      </c>
      <c r="B727" s="254">
        <v>269.14550000000003</v>
      </c>
    </row>
    <row r="728" spans="1:2" x14ac:dyDescent="0.2">
      <c r="A728" s="253">
        <v>43717</v>
      </c>
      <c r="B728" s="254">
        <v>269.16460000000001</v>
      </c>
    </row>
    <row r="729" spans="1:2" x14ac:dyDescent="0.2">
      <c r="A729" s="253">
        <v>43718</v>
      </c>
      <c r="B729" s="254">
        <v>269.18369999999999</v>
      </c>
    </row>
    <row r="730" spans="1:2" x14ac:dyDescent="0.2">
      <c r="A730" s="253">
        <v>43719</v>
      </c>
      <c r="B730" s="254">
        <v>269.20280000000002</v>
      </c>
    </row>
    <row r="731" spans="1:2" x14ac:dyDescent="0.2">
      <c r="A731" s="253">
        <v>43720</v>
      </c>
      <c r="B731" s="254">
        <v>269.22190000000001</v>
      </c>
    </row>
    <row r="732" spans="1:2" x14ac:dyDescent="0.2">
      <c r="A732" s="253">
        <v>43721</v>
      </c>
      <c r="B732" s="254">
        <v>269.24090000000001</v>
      </c>
    </row>
    <row r="733" spans="1:2" x14ac:dyDescent="0.2">
      <c r="A733" s="253">
        <v>43722</v>
      </c>
      <c r="B733" s="254">
        <v>269.26</v>
      </c>
    </row>
    <row r="734" spans="1:2" x14ac:dyDescent="0.2">
      <c r="A734" s="253">
        <v>43723</v>
      </c>
      <c r="B734" s="254">
        <v>269.27910000000003</v>
      </c>
    </row>
    <row r="735" spans="1:2" x14ac:dyDescent="0.2">
      <c r="A735" s="253">
        <v>43724</v>
      </c>
      <c r="B735" s="254">
        <v>269.28719999999998</v>
      </c>
    </row>
    <row r="736" spans="1:2" x14ac:dyDescent="0.2">
      <c r="A736" s="253">
        <v>43725</v>
      </c>
      <c r="B736" s="254">
        <v>269.952</v>
      </c>
    </row>
    <row r="737" spans="1:2" x14ac:dyDescent="0.2">
      <c r="A737" s="253">
        <v>43726</v>
      </c>
      <c r="B737" s="254">
        <v>269.03300000000002</v>
      </c>
    </row>
    <row r="738" spans="1:2" x14ac:dyDescent="0.2">
      <c r="A738" s="253">
        <v>43727</v>
      </c>
      <c r="B738" s="254">
        <v>269.11399999999998</v>
      </c>
    </row>
    <row r="739" spans="1:2" x14ac:dyDescent="0.2">
      <c r="A739" s="253">
        <v>43728</v>
      </c>
      <c r="B739" s="254">
        <v>269.19499999999999</v>
      </c>
    </row>
    <row r="740" spans="1:2" x14ac:dyDescent="0.2">
      <c r="A740" s="253">
        <v>43729</v>
      </c>
      <c r="B740" s="254">
        <v>269.27600000000001</v>
      </c>
    </row>
    <row r="741" spans="1:2" x14ac:dyDescent="0.2">
      <c r="A741" s="253">
        <v>43730</v>
      </c>
      <c r="B741" s="254">
        <v>269.35599999999999</v>
      </c>
    </row>
    <row r="742" spans="1:2" x14ac:dyDescent="0.2">
      <c r="A742" s="253">
        <v>43731</v>
      </c>
      <c r="B742" s="254">
        <v>269.43700000000001</v>
      </c>
    </row>
    <row r="743" spans="1:2" x14ac:dyDescent="0.2">
      <c r="A743" s="253">
        <v>43732</v>
      </c>
      <c r="B743" s="254">
        <v>269.51799999999997</v>
      </c>
    </row>
    <row r="744" spans="1:2" x14ac:dyDescent="0.2">
      <c r="A744" s="253">
        <v>43733</v>
      </c>
      <c r="B744" s="254">
        <v>269.59899999999999</v>
      </c>
    </row>
    <row r="745" spans="1:2" x14ac:dyDescent="0.2">
      <c r="A745" s="253">
        <v>43734</v>
      </c>
      <c r="B745" s="254">
        <v>269.67899999999997</v>
      </c>
    </row>
    <row r="746" spans="1:2" x14ac:dyDescent="0.2">
      <c r="A746" s="253">
        <v>43735</v>
      </c>
      <c r="B746" s="254">
        <v>269.76</v>
      </c>
    </row>
    <row r="747" spans="1:2" x14ac:dyDescent="0.2">
      <c r="A747" s="253">
        <v>43736</v>
      </c>
      <c r="B747" s="254">
        <v>269.84100000000001</v>
      </c>
    </row>
    <row r="748" spans="1:2" x14ac:dyDescent="0.2">
      <c r="A748" s="253">
        <v>43737</v>
      </c>
      <c r="B748" s="254">
        <v>269.92200000000003</v>
      </c>
    </row>
    <row r="749" spans="1:2" x14ac:dyDescent="0.2">
      <c r="A749" s="253">
        <v>43738</v>
      </c>
      <c r="B749" s="254">
        <v>269.00200000000001</v>
      </c>
    </row>
    <row r="750" spans="1:2" x14ac:dyDescent="0.2">
      <c r="A750" s="253">
        <v>43739</v>
      </c>
      <c r="B750" s="254">
        <v>269.08300000000003</v>
      </c>
    </row>
    <row r="751" spans="1:2" x14ac:dyDescent="0.2">
      <c r="A751" s="253">
        <v>43740</v>
      </c>
      <c r="B751" s="254">
        <v>269.16399999999999</v>
      </c>
    </row>
    <row r="752" spans="1:2" x14ac:dyDescent="0.2">
      <c r="A752" s="253">
        <v>43741</v>
      </c>
      <c r="B752" s="254">
        <v>269.245</v>
      </c>
    </row>
    <row r="753" spans="1:2" x14ac:dyDescent="0.2">
      <c r="A753" s="253">
        <v>43742</v>
      </c>
      <c r="B753" s="254">
        <v>269.32600000000002</v>
      </c>
    </row>
    <row r="754" spans="1:2" x14ac:dyDescent="0.2">
      <c r="A754" s="253">
        <v>43743</v>
      </c>
      <c r="B754" s="254">
        <v>269.40600000000001</v>
      </c>
    </row>
    <row r="755" spans="1:2" x14ac:dyDescent="0.2">
      <c r="A755" s="253">
        <v>43744</v>
      </c>
      <c r="B755" s="254">
        <v>269.48700000000002</v>
      </c>
    </row>
    <row r="756" spans="1:2" x14ac:dyDescent="0.2">
      <c r="A756" s="253">
        <v>43745</v>
      </c>
      <c r="B756" s="254">
        <v>269.56799999999998</v>
      </c>
    </row>
    <row r="757" spans="1:2" x14ac:dyDescent="0.2">
      <c r="A757" s="253">
        <v>43746</v>
      </c>
      <c r="B757" s="254">
        <v>269.649</v>
      </c>
    </row>
    <row r="758" spans="1:2" x14ac:dyDescent="0.2">
      <c r="A758" s="253">
        <v>43747</v>
      </c>
      <c r="B758" s="254">
        <v>269.73</v>
      </c>
    </row>
    <row r="759" spans="1:2" x14ac:dyDescent="0.2">
      <c r="A759" s="253">
        <v>43748</v>
      </c>
      <c r="B759" s="254">
        <v>269.81</v>
      </c>
    </row>
    <row r="760" spans="1:2" x14ac:dyDescent="0.2">
      <c r="A760" s="253">
        <v>43749</v>
      </c>
      <c r="B760" s="254">
        <v>269.89100000000002</v>
      </c>
    </row>
    <row r="761" spans="1:2" x14ac:dyDescent="0.2">
      <c r="A761" s="253">
        <v>43750</v>
      </c>
      <c r="B761" s="254">
        <v>269.97199999999998</v>
      </c>
    </row>
    <row r="762" spans="1:2" x14ac:dyDescent="0.2">
      <c r="A762" s="253">
        <v>43751</v>
      </c>
      <c r="B762" s="254">
        <v>269.053</v>
      </c>
    </row>
    <row r="763" spans="1:2" x14ac:dyDescent="0.2">
      <c r="A763" s="253">
        <v>43752</v>
      </c>
      <c r="B763" s="254">
        <v>269.13400000000001</v>
      </c>
    </row>
    <row r="764" spans="1:2" x14ac:dyDescent="0.2">
      <c r="A764" s="253">
        <v>43753</v>
      </c>
      <c r="B764" s="254">
        <v>269.21499999999997</v>
      </c>
    </row>
    <row r="765" spans="1:2" x14ac:dyDescent="0.2">
      <c r="A765" s="253">
        <v>43754</v>
      </c>
      <c r="B765" s="254">
        <v>269.54149999999998</v>
      </c>
    </row>
    <row r="766" spans="1:2" x14ac:dyDescent="0.2">
      <c r="A766" s="253">
        <v>43755</v>
      </c>
      <c r="B766" s="254">
        <v>269.56150000000002</v>
      </c>
    </row>
    <row r="767" spans="1:2" x14ac:dyDescent="0.2">
      <c r="A767" s="253">
        <v>43756</v>
      </c>
      <c r="B767" s="254">
        <v>269.58139999999997</v>
      </c>
    </row>
    <row r="768" spans="1:2" x14ac:dyDescent="0.2">
      <c r="A768" s="253">
        <v>43757</v>
      </c>
      <c r="B768" s="254">
        <v>269.60140000000001</v>
      </c>
    </row>
    <row r="769" spans="1:2" x14ac:dyDescent="0.2">
      <c r="A769" s="253">
        <v>43758</v>
      </c>
      <c r="B769" s="254">
        <v>269.62139999999999</v>
      </c>
    </row>
    <row r="770" spans="1:2" x14ac:dyDescent="0.2">
      <c r="A770" s="253">
        <v>43759</v>
      </c>
      <c r="B770" s="254">
        <v>269.64139999999998</v>
      </c>
    </row>
    <row r="771" spans="1:2" x14ac:dyDescent="0.2">
      <c r="A771" s="253">
        <v>43760</v>
      </c>
      <c r="B771" s="254">
        <v>269.66140000000001</v>
      </c>
    </row>
    <row r="772" spans="1:2" x14ac:dyDescent="0.2">
      <c r="A772" s="253">
        <v>43761</v>
      </c>
      <c r="B772" s="254">
        <v>269.68130000000002</v>
      </c>
    </row>
    <row r="773" spans="1:2" x14ac:dyDescent="0.2">
      <c r="A773" s="253">
        <v>43762</v>
      </c>
      <c r="B773" s="254">
        <v>269.7013</v>
      </c>
    </row>
    <row r="774" spans="1:2" x14ac:dyDescent="0.2">
      <c r="A774" s="253">
        <v>43763</v>
      </c>
      <c r="B774" s="254">
        <v>269.72129999999999</v>
      </c>
    </row>
    <row r="775" spans="1:2" x14ac:dyDescent="0.2">
      <c r="A775" s="253">
        <v>43764</v>
      </c>
      <c r="B775" s="254">
        <v>269.74130000000002</v>
      </c>
    </row>
    <row r="776" spans="1:2" x14ac:dyDescent="0.2">
      <c r="A776" s="253">
        <v>43765</v>
      </c>
      <c r="B776" s="254">
        <v>269.76130000000001</v>
      </c>
    </row>
    <row r="777" spans="1:2" x14ac:dyDescent="0.2">
      <c r="A777" s="253">
        <v>43766</v>
      </c>
      <c r="B777" s="254">
        <v>269.78129999999999</v>
      </c>
    </row>
    <row r="778" spans="1:2" x14ac:dyDescent="0.2">
      <c r="A778" s="253">
        <v>43767</v>
      </c>
      <c r="B778" s="254">
        <v>269.80130000000003</v>
      </c>
    </row>
    <row r="779" spans="1:2" x14ac:dyDescent="0.2">
      <c r="A779" s="253">
        <v>43768</v>
      </c>
      <c r="B779" s="254">
        <v>269.82130000000001</v>
      </c>
    </row>
    <row r="780" spans="1:2" x14ac:dyDescent="0.2">
      <c r="A780" s="253">
        <v>43769</v>
      </c>
      <c r="B780" s="254">
        <v>269.84129999999999</v>
      </c>
    </row>
    <row r="781" spans="1:2" x14ac:dyDescent="0.2">
      <c r="A781" s="253">
        <v>43770</v>
      </c>
      <c r="B781" s="254">
        <v>269.86130000000003</v>
      </c>
    </row>
    <row r="782" spans="1:2" x14ac:dyDescent="0.2">
      <c r="A782" s="253">
        <v>43771</v>
      </c>
      <c r="B782" s="254">
        <v>269.88130000000001</v>
      </c>
    </row>
    <row r="783" spans="1:2" x14ac:dyDescent="0.2">
      <c r="A783" s="253">
        <v>43772</v>
      </c>
      <c r="B783" s="254">
        <v>269.90129999999999</v>
      </c>
    </row>
    <row r="784" spans="1:2" x14ac:dyDescent="0.2">
      <c r="A784" s="253">
        <v>43773</v>
      </c>
      <c r="B784" s="254">
        <v>269.92129999999997</v>
      </c>
    </row>
    <row r="785" spans="1:2" x14ac:dyDescent="0.2">
      <c r="A785" s="253">
        <v>43774</v>
      </c>
      <c r="B785" s="254">
        <v>269.94130000000001</v>
      </c>
    </row>
    <row r="786" spans="1:2" x14ac:dyDescent="0.2">
      <c r="A786" s="253">
        <v>43775</v>
      </c>
      <c r="B786" s="254">
        <v>269.96129999999999</v>
      </c>
    </row>
    <row r="787" spans="1:2" x14ac:dyDescent="0.2">
      <c r="A787" s="253">
        <v>43776</v>
      </c>
      <c r="B787" s="254">
        <v>269.98129999999998</v>
      </c>
    </row>
    <row r="788" spans="1:2" x14ac:dyDescent="0.2">
      <c r="A788" s="253">
        <v>43777</v>
      </c>
      <c r="B788" s="254">
        <v>270.00130000000001</v>
      </c>
    </row>
    <row r="789" spans="1:2" x14ac:dyDescent="0.2">
      <c r="A789" s="253">
        <v>43778</v>
      </c>
      <c r="B789" s="254">
        <v>270.0213</v>
      </c>
    </row>
    <row r="790" spans="1:2" x14ac:dyDescent="0.2">
      <c r="A790" s="253">
        <v>43779</v>
      </c>
      <c r="B790" s="254">
        <v>270.04129999999998</v>
      </c>
    </row>
    <row r="791" spans="1:2" x14ac:dyDescent="0.2">
      <c r="A791" s="253">
        <v>43780</v>
      </c>
      <c r="B791" s="254">
        <v>270.06130000000002</v>
      </c>
    </row>
    <row r="792" spans="1:2" x14ac:dyDescent="0.2">
      <c r="A792" s="253">
        <v>43781</v>
      </c>
      <c r="B792" s="254">
        <v>270.0813</v>
      </c>
    </row>
    <row r="793" spans="1:2" x14ac:dyDescent="0.2">
      <c r="A793" s="253">
        <v>43782</v>
      </c>
      <c r="B793" s="254">
        <v>270.10140000000001</v>
      </c>
    </row>
    <row r="794" spans="1:2" x14ac:dyDescent="0.2">
      <c r="A794" s="253">
        <v>43783</v>
      </c>
      <c r="B794" s="254">
        <v>270.12139999999999</v>
      </c>
    </row>
    <row r="795" spans="1:2" x14ac:dyDescent="0.2">
      <c r="A795" s="253">
        <v>43784</v>
      </c>
      <c r="B795" s="254">
        <v>270.14139999999998</v>
      </c>
    </row>
    <row r="796" spans="1:2" x14ac:dyDescent="0.2">
      <c r="A796" s="253">
        <v>43785</v>
      </c>
      <c r="B796" s="254">
        <v>270.1558</v>
      </c>
    </row>
    <row r="797" spans="1:2" x14ac:dyDescent="0.2">
      <c r="A797" s="253">
        <v>43786</v>
      </c>
      <c r="B797" s="254">
        <v>270.17020000000002</v>
      </c>
    </row>
    <row r="798" spans="1:2" x14ac:dyDescent="0.2">
      <c r="A798" s="253">
        <v>43787</v>
      </c>
      <c r="B798" s="254">
        <v>270.18459999999999</v>
      </c>
    </row>
    <row r="799" spans="1:2" x14ac:dyDescent="0.2">
      <c r="A799" s="253">
        <v>43788</v>
      </c>
      <c r="B799" s="254">
        <v>270.19900000000001</v>
      </c>
    </row>
    <row r="800" spans="1:2" x14ac:dyDescent="0.2">
      <c r="A800" s="253">
        <v>43789</v>
      </c>
      <c r="B800" s="254">
        <v>270.21339999999998</v>
      </c>
    </row>
    <row r="801" spans="1:2" x14ac:dyDescent="0.2">
      <c r="A801" s="253">
        <v>43790</v>
      </c>
      <c r="B801" s="254">
        <v>270.2278</v>
      </c>
    </row>
    <row r="802" spans="1:2" x14ac:dyDescent="0.2">
      <c r="A802" s="253">
        <v>43791</v>
      </c>
      <c r="B802" s="254">
        <v>270.24220000000003</v>
      </c>
    </row>
    <row r="803" spans="1:2" x14ac:dyDescent="0.2">
      <c r="A803" s="253">
        <v>43792</v>
      </c>
      <c r="B803" s="254">
        <v>270.25659999999999</v>
      </c>
    </row>
    <row r="804" spans="1:2" x14ac:dyDescent="0.2">
      <c r="A804" s="253">
        <v>43793</v>
      </c>
      <c r="B804" s="254">
        <v>270.27100000000002</v>
      </c>
    </row>
    <row r="805" spans="1:2" x14ac:dyDescent="0.2">
      <c r="A805" s="253">
        <v>43794</v>
      </c>
      <c r="B805" s="254">
        <v>270.28539999999998</v>
      </c>
    </row>
    <row r="806" spans="1:2" x14ac:dyDescent="0.2">
      <c r="A806" s="253">
        <v>43795</v>
      </c>
      <c r="B806" s="254">
        <v>270.2998</v>
      </c>
    </row>
    <row r="807" spans="1:2" x14ac:dyDescent="0.2">
      <c r="A807" s="253">
        <v>43796</v>
      </c>
      <c r="B807" s="254">
        <v>270.31420000000003</v>
      </c>
    </row>
    <row r="808" spans="1:2" x14ac:dyDescent="0.2">
      <c r="A808" s="253">
        <v>43797</v>
      </c>
      <c r="B808" s="254">
        <v>270.32859999999999</v>
      </c>
    </row>
    <row r="809" spans="1:2" x14ac:dyDescent="0.2">
      <c r="A809" s="253">
        <v>43798</v>
      </c>
      <c r="B809" s="254">
        <v>270.34300000000002</v>
      </c>
    </row>
    <row r="810" spans="1:2" x14ac:dyDescent="0.2">
      <c r="A810" s="253">
        <v>43799</v>
      </c>
      <c r="B810" s="254">
        <v>270.35739999999998</v>
      </c>
    </row>
    <row r="811" spans="1:2" x14ac:dyDescent="0.2">
      <c r="A811" s="253">
        <v>43800</v>
      </c>
      <c r="B811" s="254">
        <v>270.37180000000001</v>
      </c>
    </row>
    <row r="812" spans="1:2" x14ac:dyDescent="0.2">
      <c r="A812" s="253">
        <v>43801</v>
      </c>
      <c r="B812" s="254">
        <v>270.38619999999997</v>
      </c>
    </row>
    <row r="813" spans="1:2" x14ac:dyDescent="0.2">
      <c r="A813" s="253">
        <v>43802</v>
      </c>
      <c r="B813" s="254">
        <v>270.40069999999997</v>
      </c>
    </row>
    <row r="814" spans="1:2" x14ac:dyDescent="0.2">
      <c r="A814" s="253">
        <v>43803</v>
      </c>
      <c r="B814" s="254">
        <v>270.4151</v>
      </c>
    </row>
    <row r="815" spans="1:2" x14ac:dyDescent="0.2">
      <c r="A815" s="253">
        <v>43804</v>
      </c>
      <c r="B815" s="254">
        <v>270.42950000000002</v>
      </c>
    </row>
    <row r="816" spans="1:2" x14ac:dyDescent="0.2">
      <c r="A816" s="253">
        <v>43805</v>
      </c>
      <c r="B816" s="254">
        <v>270.44389999999999</v>
      </c>
    </row>
    <row r="817" spans="1:2" x14ac:dyDescent="0.2">
      <c r="A817" s="253">
        <v>43806</v>
      </c>
      <c r="B817" s="254">
        <v>270.45830000000001</v>
      </c>
    </row>
    <row r="818" spans="1:2" x14ac:dyDescent="0.2">
      <c r="A818" s="253">
        <v>43807</v>
      </c>
      <c r="B818" s="254">
        <v>270.47269999999997</v>
      </c>
    </row>
    <row r="819" spans="1:2" x14ac:dyDescent="0.2">
      <c r="A819" s="253">
        <v>43808</v>
      </c>
      <c r="B819" s="254">
        <v>270.4871</v>
      </c>
    </row>
    <row r="820" spans="1:2" x14ac:dyDescent="0.2">
      <c r="A820" s="253">
        <v>43809</v>
      </c>
      <c r="B820" s="254">
        <v>270.50150000000002</v>
      </c>
    </row>
    <row r="821" spans="1:2" x14ac:dyDescent="0.2">
      <c r="A821" s="253">
        <v>43810</v>
      </c>
      <c r="B821" s="254">
        <v>270.51600000000002</v>
      </c>
    </row>
    <row r="822" spans="1:2" x14ac:dyDescent="0.2">
      <c r="A822" s="253">
        <v>43811</v>
      </c>
      <c r="B822" s="254">
        <v>270.53039999999999</v>
      </c>
    </row>
    <row r="823" spans="1:2" x14ac:dyDescent="0.2">
      <c r="A823" s="253">
        <v>43812</v>
      </c>
      <c r="B823" s="254">
        <v>270.54480000000001</v>
      </c>
    </row>
    <row r="824" spans="1:2" x14ac:dyDescent="0.2">
      <c r="A824" s="253">
        <v>43813</v>
      </c>
      <c r="B824" s="254">
        <v>270.55919999999998</v>
      </c>
    </row>
    <row r="825" spans="1:2" x14ac:dyDescent="0.2">
      <c r="A825" s="253">
        <v>43814</v>
      </c>
      <c r="B825" s="254">
        <v>270.5736</v>
      </c>
    </row>
    <row r="826" spans="1:2" x14ac:dyDescent="0.2">
      <c r="A826" s="253">
        <v>43815</v>
      </c>
      <c r="B826" s="254">
        <v>270.58229999999998</v>
      </c>
    </row>
    <row r="827" spans="1:2" x14ac:dyDescent="0.2">
      <c r="A827" s="253">
        <v>43816</v>
      </c>
      <c r="B827" s="254">
        <v>270.59100000000001</v>
      </c>
    </row>
    <row r="828" spans="1:2" x14ac:dyDescent="0.2">
      <c r="A828" s="253">
        <v>43817</v>
      </c>
      <c r="B828" s="254">
        <v>270.59980000000002</v>
      </c>
    </row>
    <row r="829" spans="1:2" x14ac:dyDescent="0.2">
      <c r="A829" s="253">
        <v>43818</v>
      </c>
      <c r="B829" s="254">
        <v>270.60849999999999</v>
      </c>
    </row>
    <row r="830" spans="1:2" x14ac:dyDescent="0.2">
      <c r="A830" s="253">
        <v>43819</v>
      </c>
      <c r="B830" s="254">
        <v>270.61720000000003</v>
      </c>
    </row>
    <row r="831" spans="1:2" x14ac:dyDescent="0.2">
      <c r="A831" s="253">
        <v>43820</v>
      </c>
      <c r="B831" s="254">
        <v>270.6259</v>
      </c>
    </row>
    <row r="832" spans="1:2" x14ac:dyDescent="0.2">
      <c r="A832" s="253">
        <v>43821</v>
      </c>
      <c r="B832" s="254">
        <v>270.63470000000001</v>
      </c>
    </row>
    <row r="833" spans="1:2" x14ac:dyDescent="0.2">
      <c r="A833" s="253">
        <v>43822</v>
      </c>
      <c r="B833" s="254">
        <v>270.64339999999999</v>
      </c>
    </row>
    <row r="834" spans="1:2" x14ac:dyDescent="0.2">
      <c r="A834" s="253">
        <v>43823</v>
      </c>
      <c r="B834" s="254">
        <v>270.65210000000002</v>
      </c>
    </row>
    <row r="835" spans="1:2" x14ac:dyDescent="0.2">
      <c r="A835" s="253">
        <v>43824</v>
      </c>
      <c r="B835" s="254">
        <v>270.66090000000003</v>
      </c>
    </row>
    <row r="836" spans="1:2" x14ac:dyDescent="0.2">
      <c r="A836" s="253">
        <v>43825</v>
      </c>
      <c r="B836" s="254">
        <v>270.58229999999998</v>
      </c>
    </row>
    <row r="837" spans="1:2" x14ac:dyDescent="0.2">
      <c r="A837" s="253">
        <v>43826</v>
      </c>
      <c r="B837" s="254">
        <v>270.67829999999998</v>
      </c>
    </row>
    <row r="838" spans="1:2" x14ac:dyDescent="0.2">
      <c r="A838" s="253">
        <v>43827</v>
      </c>
      <c r="B838" s="254">
        <v>270.68700000000001</v>
      </c>
    </row>
    <row r="839" spans="1:2" x14ac:dyDescent="0.2">
      <c r="A839" s="253">
        <v>43828</v>
      </c>
      <c r="B839" s="254">
        <v>270.69580000000002</v>
      </c>
    </row>
    <row r="840" spans="1:2" x14ac:dyDescent="0.2">
      <c r="A840" s="253">
        <v>43829</v>
      </c>
      <c r="B840" s="254">
        <v>270.7045</v>
      </c>
    </row>
    <row r="841" spans="1:2" x14ac:dyDescent="0.2">
      <c r="A841" s="253">
        <v>43830</v>
      </c>
      <c r="B841" s="254">
        <v>270.71319999999997</v>
      </c>
    </row>
    <row r="842" spans="1:2" x14ac:dyDescent="0.2">
      <c r="A842" s="253">
        <v>43831</v>
      </c>
      <c r="B842" s="254">
        <v>270.72190000000001</v>
      </c>
    </row>
    <row r="843" spans="1:2" x14ac:dyDescent="0.2">
      <c r="A843" s="253">
        <v>43832</v>
      </c>
      <c r="B843" s="254">
        <v>270.59100000000001</v>
      </c>
    </row>
    <row r="844" spans="1:2" x14ac:dyDescent="0.2">
      <c r="A844" s="253">
        <v>43833</v>
      </c>
      <c r="B844" s="254">
        <v>270.73939999999999</v>
      </c>
    </row>
    <row r="845" spans="1:2" x14ac:dyDescent="0.2">
      <c r="A845" s="253">
        <v>43834</v>
      </c>
      <c r="B845" s="254">
        <v>270.74810000000002</v>
      </c>
    </row>
    <row r="846" spans="1:2" x14ac:dyDescent="0.2">
      <c r="A846" s="253">
        <v>43835</v>
      </c>
      <c r="B846" s="254">
        <v>270.75689999999997</v>
      </c>
    </row>
    <row r="847" spans="1:2" x14ac:dyDescent="0.2">
      <c r="A847" s="253">
        <v>43836</v>
      </c>
      <c r="B847" s="254">
        <v>270.76560000000001</v>
      </c>
    </row>
    <row r="848" spans="1:2" x14ac:dyDescent="0.2">
      <c r="A848" s="253">
        <v>43837</v>
      </c>
      <c r="B848" s="254">
        <v>270.77429999999998</v>
      </c>
    </row>
    <row r="849" spans="1:2" x14ac:dyDescent="0.2">
      <c r="A849" s="253">
        <v>43838</v>
      </c>
      <c r="B849" s="254">
        <v>270.78309999999999</v>
      </c>
    </row>
    <row r="850" spans="1:2" x14ac:dyDescent="0.2">
      <c r="A850" s="253">
        <v>43839</v>
      </c>
      <c r="B850" s="254">
        <v>270.79180000000002</v>
      </c>
    </row>
    <row r="851" spans="1:2" x14ac:dyDescent="0.2">
      <c r="A851" s="253">
        <v>43840</v>
      </c>
      <c r="B851" s="254">
        <v>270.8005</v>
      </c>
    </row>
    <row r="852" spans="1:2" x14ac:dyDescent="0.2">
      <c r="A852" s="253">
        <v>43841</v>
      </c>
      <c r="B852" s="254">
        <v>270.58229999999998</v>
      </c>
    </row>
    <row r="853" spans="1:2" x14ac:dyDescent="0.2">
      <c r="A853" s="253">
        <v>43842</v>
      </c>
      <c r="B853" s="254">
        <v>270.81799999999998</v>
      </c>
    </row>
    <row r="854" spans="1:2" x14ac:dyDescent="0.2">
      <c r="A854" s="253">
        <v>43843</v>
      </c>
      <c r="B854" s="254">
        <v>270.82670000000002</v>
      </c>
    </row>
    <row r="855" spans="1:2" x14ac:dyDescent="0.2">
      <c r="A855" s="253">
        <v>43844</v>
      </c>
      <c r="B855" s="254">
        <v>270.83539999999999</v>
      </c>
    </row>
    <row r="856" spans="1:2" x14ac:dyDescent="0.2">
      <c r="A856" s="257">
        <v>43845</v>
      </c>
      <c r="B856" s="258">
        <v>270.8442</v>
      </c>
    </row>
    <row r="857" spans="1:2" x14ac:dyDescent="0.2">
      <c r="A857" s="253">
        <v>43846</v>
      </c>
      <c r="B857" s="254" t="s">
        <v>83</v>
      </c>
    </row>
    <row r="858" spans="1:2" x14ac:dyDescent="0.2">
      <c r="A858" s="253">
        <v>43847</v>
      </c>
      <c r="B858" s="254" t="s">
        <v>84</v>
      </c>
    </row>
    <row r="859" spans="1:2" x14ac:dyDescent="0.2">
      <c r="A859" s="253">
        <v>43848</v>
      </c>
      <c r="B859" s="254" t="s">
        <v>85</v>
      </c>
    </row>
    <row r="860" spans="1:2" x14ac:dyDescent="0.2">
      <c r="A860" s="253">
        <v>43849</v>
      </c>
      <c r="B860" s="254" t="s">
        <v>86</v>
      </c>
    </row>
    <row r="861" spans="1:2" x14ac:dyDescent="0.2">
      <c r="A861" s="253">
        <v>43850</v>
      </c>
      <c r="B861" s="254" t="s">
        <v>87</v>
      </c>
    </row>
    <row r="862" spans="1:2" x14ac:dyDescent="0.2">
      <c r="A862" s="253">
        <v>43851</v>
      </c>
      <c r="B862" s="254" t="s">
        <v>88</v>
      </c>
    </row>
    <row r="863" spans="1:2" x14ac:dyDescent="0.2">
      <c r="A863" s="253">
        <v>43852</v>
      </c>
      <c r="B863" s="254" t="s">
        <v>89</v>
      </c>
    </row>
    <row r="864" spans="1:2" x14ac:dyDescent="0.2">
      <c r="A864" s="253">
        <v>43853</v>
      </c>
      <c r="B864" s="254" t="s">
        <v>90</v>
      </c>
    </row>
    <row r="865" spans="1:2" x14ac:dyDescent="0.2">
      <c r="A865" s="253">
        <v>43854</v>
      </c>
      <c r="B865" s="254">
        <v>271.04849999999999</v>
      </c>
    </row>
    <row r="866" spans="1:2" x14ac:dyDescent="0.2">
      <c r="A866" s="253">
        <v>43855</v>
      </c>
      <c r="B866" s="254">
        <v>271.07119999999998</v>
      </c>
    </row>
    <row r="867" spans="1:2" x14ac:dyDescent="0.2">
      <c r="A867" s="253">
        <v>43856</v>
      </c>
      <c r="B867" s="254">
        <v>271.09390000000002</v>
      </c>
    </row>
    <row r="868" spans="1:2" x14ac:dyDescent="0.2">
      <c r="A868" s="253">
        <v>43857</v>
      </c>
      <c r="B868" s="254">
        <v>271.11660000000001</v>
      </c>
    </row>
    <row r="869" spans="1:2" x14ac:dyDescent="0.2">
      <c r="A869" s="253">
        <v>43858</v>
      </c>
      <c r="B869" s="254">
        <v>271.13929999999999</v>
      </c>
    </row>
    <row r="870" spans="1:2" x14ac:dyDescent="0.2">
      <c r="A870" s="253">
        <v>43859</v>
      </c>
      <c r="B870" s="254">
        <v>271.16199999999998</v>
      </c>
    </row>
    <row r="871" spans="1:2" x14ac:dyDescent="0.2">
      <c r="A871" s="253">
        <v>43860</v>
      </c>
      <c r="B871" s="254">
        <v>271.18470000000002</v>
      </c>
    </row>
    <row r="872" spans="1:2" x14ac:dyDescent="0.2">
      <c r="A872" s="253">
        <v>43861</v>
      </c>
      <c r="B872" s="254">
        <v>271.20740000000001</v>
      </c>
    </row>
    <row r="873" spans="1:2" x14ac:dyDescent="0.2">
      <c r="A873" s="253">
        <v>43862</v>
      </c>
      <c r="B873" s="254">
        <v>271.23009999999999</v>
      </c>
    </row>
    <row r="874" spans="1:2" x14ac:dyDescent="0.2">
      <c r="A874" s="253">
        <v>43863</v>
      </c>
      <c r="B874" s="254">
        <v>271.25290000000001</v>
      </c>
    </row>
    <row r="875" spans="1:2" x14ac:dyDescent="0.2">
      <c r="A875" s="253">
        <v>43864</v>
      </c>
      <c r="B875" s="254">
        <v>271.2756</v>
      </c>
    </row>
    <row r="876" spans="1:2" x14ac:dyDescent="0.2">
      <c r="A876" s="253">
        <v>43865</v>
      </c>
      <c r="B876" s="254">
        <v>271.29829999999998</v>
      </c>
    </row>
    <row r="877" spans="1:2" x14ac:dyDescent="0.2">
      <c r="A877" s="253">
        <v>43866</v>
      </c>
      <c r="B877" s="254">
        <v>271.32100000000003</v>
      </c>
    </row>
    <row r="878" spans="1:2" x14ac:dyDescent="0.2">
      <c r="A878" s="253">
        <v>43867</v>
      </c>
      <c r="B878" s="254">
        <v>271.34379999999999</v>
      </c>
    </row>
    <row r="879" spans="1:2" x14ac:dyDescent="0.2">
      <c r="A879" s="253">
        <v>43868</v>
      </c>
      <c r="B879" s="254">
        <v>271.36649999999997</v>
      </c>
    </row>
    <row r="880" spans="1:2" x14ac:dyDescent="0.2">
      <c r="A880" s="253">
        <v>43869</v>
      </c>
      <c r="B880" s="254">
        <v>271.38920000000002</v>
      </c>
    </row>
    <row r="881" spans="1:2" x14ac:dyDescent="0.2">
      <c r="A881" s="253">
        <v>43870</v>
      </c>
      <c r="B881" s="254">
        <v>271.41199999999998</v>
      </c>
    </row>
    <row r="882" spans="1:2" x14ac:dyDescent="0.2">
      <c r="A882" s="253">
        <v>43871</v>
      </c>
      <c r="B882" s="254">
        <v>271.43470000000002</v>
      </c>
    </row>
    <row r="883" spans="1:2" x14ac:dyDescent="0.2">
      <c r="A883" s="253">
        <v>43872</v>
      </c>
      <c r="B883" s="254">
        <v>271.45740000000001</v>
      </c>
    </row>
    <row r="884" spans="1:2" x14ac:dyDescent="0.2">
      <c r="A884" s="253">
        <v>43873</v>
      </c>
      <c r="B884" s="254">
        <v>271.48020000000002</v>
      </c>
    </row>
    <row r="885" spans="1:2" x14ac:dyDescent="0.2">
      <c r="A885" s="253">
        <v>43874</v>
      </c>
      <c r="B885" s="254">
        <v>271.50290000000001</v>
      </c>
    </row>
    <row r="886" spans="1:2" x14ac:dyDescent="0.2">
      <c r="A886" s="253">
        <v>43875</v>
      </c>
      <c r="B886" s="254">
        <v>271.52569999999997</v>
      </c>
    </row>
    <row r="887" spans="1:2" x14ac:dyDescent="0.2">
      <c r="A887" s="253">
        <v>43876</v>
      </c>
      <c r="B887" s="254">
        <v>271.54840000000002</v>
      </c>
    </row>
    <row r="888" spans="1:2" x14ac:dyDescent="0.2">
      <c r="A888" s="253">
        <v>43877</v>
      </c>
      <c r="B888" s="254">
        <v>271.58760000000001</v>
      </c>
    </row>
    <row r="889" spans="1:2" x14ac:dyDescent="0.2">
      <c r="A889" s="253">
        <v>43878</v>
      </c>
      <c r="B889" s="254">
        <v>271.62689999999998</v>
      </c>
    </row>
    <row r="890" spans="1:2" x14ac:dyDescent="0.2">
      <c r="A890" s="253">
        <v>43879</v>
      </c>
      <c r="B890" s="254">
        <v>271.6662</v>
      </c>
    </row>
    <row r="891" spans="1:2" x14ac:dyDescent="0.2">
      <c r="A891" s="253">
        <v>43880</v>
      </c>
      <c r="B891" s="254">
        <v>271.7054</v>
      </c>
    </row>
    <row r="892" spans="1:2" x14ac:dyDescent="0.2">
      <c r="A892" s="253">
        <v>43881</v>
      </c>
      <c r="B892" s="254">
        <v>271.74470000000002</v>
      </c>
    </row>
    <row r="893" spans="1:2" x14ac:dyDescent="0.2">
      <c r="A893" s="253">
        <v>43882</v>
      </c>
      <c r="B893" s="254">
        <v>271.78399999999999</v>
      </c>
    </row>
    <row r="894" spans="1:2" x14ac:dyDescent="0.2">
      <c r="A894" s="253">
        <v>43883</v>
      </c>
      <c r="B894" s="254">
        <v>271.82330000000002</v>
      </c>
    </row>
    <row r="895" spans="1:2" x14ac:dyDescent="0.2">
      <c r="A895" s="253">
        <v>43884</v>
      </c>
      <c r="B895" s="254">
        <v>271.86250000000001</v>
      </c>
    </row>
    <row r="896" spans="1:2" x14ac:dyDescent="0.2">
      <c r="A896" s="253">
        <v>43885</v>
      </c>
      <c r="B896" s="254">
        <v>271.90179999999998</v>
      </c>
    </row>
    <row r="897" spans="1:2" x14ac:dyDescent="0.2">
      <c r="A897" s="253">
        <v>43886</v>
      </c>
      <c r="B897" s="254">
        <v>271.94110000000001</v>
      </c>
    </row>
    <row r="898" spans="1:2" x14ac:dyDescent="0.2">
      <c r="A898" s="253">
        <v>43887</v>
      </c>
      <c r="B898" s="254">
        <v>271.98039999999997</v>
      </c>
    </row>
    <row r="899" spans="1:2" x14ac:dyDescent="0.2">
      <c r="A899" s="253">
        <v>43888</v>
      </c>
      <c r="B899" s="254">
        <v>272.01979999999998</v>
      </c>
    </row>
    <row r="900" spans="1:2" x14ac:dyDescent="0.2">
      <c r="A900" s="253">
        <v>43889</v>
      </c>
      <c r="B900" s="254">
        <v>272.0591</v>
      </c>
    </row>
    <row r="901" spans="1:2" x14ac:dyDescent="0.2">
      <c r="A901" s="253">
        <v>43890</v>
      </c>
      <c r="B901" s="254">
        <v>272.09840000000003</v>
      </c>
    </row>
    <row r="902" spans="1:2" x14ac:dyDescent="0.2">
      <c r="A902" s="253">
        <v>43891</v>
      </c>
      <c r="B902" s="254">
        <v>272.1377</v>
      </c>
    </row>
    <row r="903" spans="1:2" x14ac:dyDescent="0.2">
      <c r="A903" s="253">
        <v>43892</v>
      </c>
      <c r="B903" s="254">
        <v>272.1771</v>
      </c>
    </row>
    <row r="904" spans="1:2" x14ac:dyDescent="0.2">
      <c r="A904" s="253">
        <v>43893</v>
      </c>
      <c r="B904" s="254">
        <v>272.21640000000002</v>
      </c>
    </row>
    <row r="905" spans="1:2" x14ac:dyDescent="0.2">
      <c r="A905" s="253">
        <v>43894</v>
      </c>
      <c r="B905" s="254">
        <v>272.25569999999999</v>
      </c>
    </row>
    <row r="906" spans="1:2" x14ac:dyDescent="0.2">
      <c r="A906" s="253">
        <v>43895</v>
      </c>
      <c r="B906" s="254">
        <v>272.29509999999999</v>
      </c>
    </row>
    <row r="907" spans="1:2" x14ac:dyDescent="0.2">
      <c r="A907" s="253">
        <v>43896</v>
      </c>
      <c r="B907" s="254">
        <v>272.33440000000002</v>
      </c>
    </row>
    <row r="908" spans="1:2" x14ac:dyDescent="0.2">
      <c r="A908" s="253">
        <v>43897</v>
      </c>
      <c r="B908" s="254">
        <v>272.37380000000002</v>
      </c>
    </row>
    <row r="909" spans="1:2" x14ac:dyDescent="0.2">
      <c r="A909" s="253">
        <v>43898</v>
      </c>
      <c r="B909" s="254">
        <v>272.41320000000002</v>
      </c>
    </row>
    <row r="910" spans="1:2" x14ac:dyDescent="0.2">
      <c r="A910" s="253">
        <v>43899</v>
      </c>
      <c r="B910" s="254">
        <v>272.45249999999999</v>
      </c>
    </row>
    <row r="911" spans="1:2" x14ac:dyDescent="0.2">
      <c r="A911" s="253">
        <v>43900</v>
      </c>
      <c r="B911" s="254">
        <v>272.49189999999999</v>
      </c>
    </row>
    <row r="912" spans="1:2" x14ac:dyDescent="0.2">
      <c r="A912" s="253">
        <v>43901</v>
      </c>
      <c r="B912" s="254">
        <v>272.53129999999999</v>
      </c>
    </row>
    <row r="913" spans="1:2" x14ac:dyDescent="0.2">
      <c r="A913" s="253">
        <v>43902</v>
      </c>
      <c r="B913" s="254">
        <v>272.57069999999999</v>
      </c>
    </row>
    <row r="914" spans="1:2" x14ac:dyDescent="0.2">
      <c r="A914" s="253">
        <v>43903</v>
      </c>
      <c r="B914" s="254">
        <v>272.61009999999999</v>
      </c>
    </row>
    <row r="915" spans="1:2" x14ac:dyDescent="0.2">
      <c r="A915" s="253">
        <v>43904</v>
      </c>
      <c r="B915" s="254">
        <v>272.64949999999999</v>
      </c>
    </row>
    <row r="916" spans="1:2" x14ac:dyDescent="0.2">
      <c r="A916" s="253">
        <v>43905</v>
      </c>
      <c r="B916" s="254">
        <v>272.68889999999999</v>
      </c>
    </row>
    <row r="917" spans="1:2" x14ac:dyDescent="0.2">
      <c r="A917" s="253">
        <v>43906</v>
      </c>
      <c r="B917" s="254">
        <v>272.74759999999998</v>
      </c>
    </row>
    <row r="918" spans="1:2" x14ac:dyDescent="0.2">
      <c r="A918" s="253">
        <v>43907</v>
      </c>
      <c r="B918" s="254">
        <v>272.8064</v>
      </c>
    </row>
    <row r="919" spans="1:2" x14ac:dyDescent="0.2">
      <c r="A919" s="253">
        <v>43908</v>
      </c>
      <c r="B919" s="254">
        <v>272.86520000000002</v>
      </c>
    </row>
    <row r="920" spans="1:2" x14ac:dyDescent="0.2">
      <c r="A920" s="253">
        <v>43909</v>
      </c>
      <c r="B920" s="254">
        <v>272.92399999999998</v>
      </c>
    </row>
    <row r="921" spans="1:2" x14ac:dyDescent="0.2">
      <c r="A921" s="253">
        <v>43910</v>
      </c>
      <c r="B921" s="254">
        <v>272.9828</v>
      </c>
    </row>
    <row r="922" spans="1:2" x14ac:dyDescent="0.2">
      <c r="A922" s="253">
        <v>43911</v>
      </c>
      <c r="B922" s="254">
        <v>273.04160000000002</v>
      </c>
    </row>
    <row r="923" spans="1:2" x14ac:dyDescent="0.2">
      <c r="A923" s="253">
        <v>43912</v>
      </c>
      <c r="B923" s="254">
        <v>273.10039999999998</v>
      </c>
    </row>
    <row r="924" spans="1:2" x14ac:dyDescent="0.2">
      <c r="A924" s="253">
        <v>43913</v>
      </c>
      <c r="B924" s="254">
        <v>273.1592</v>
      </c>
    </row>
    <row r="925" spans="1:2" x14ac:dyDescent="0.2">
      <c r="A925" s="253">
        <v>43914</v>
      </c>
      <c r="B925" s="254">
        <v>273.21809999999999</v>
      </c>
    </row>
    <row r="926" spans="1:2" x14ac:dyDescent="0.2">
      <c r="A926" s="253">
        <v>43915</v>
      </c>
      <c r="B926" s="254">
        <v>273.27690000000001</v>
      </c>
    </row>
    <row r="927" spans="1:2" x14ac:dyDescent="0.2">
      <c r="A927" s="253">
        <v>43916</v>
      </c>
      <c r="B927" s="254">
        <v>273.33580000000001</v>
      </c>
    </row>
    <row r="928" spans="1:2" x14ac:dyDescent="0.2">
      <c r="A928" s="253">
        <v>43917</v>
      </c>
      <c r="B928" s="254">
        <v>273.3947</v>
      </c>
    </row>
    <row r="929" spans="1:2" x14ac:dyDescent="0.2">
      <c r="A929" s="253">
        <v>43918</v>
      </c>
      <c r="B929" s="254">
        <v>273.45359999999999</v>
      </c>
    </row>
    <row r="930" spans="1:2" x14ac:dyDescent="0.2">
      <c r="A930" s="253">
        <v>43919</v>
      </c>
      <c r="B930" s="254">
        <v>273.51249999999999</v>
      </c>
    </row>
    <row r="931" spans="1:2" x14ac:dyDescent="0.2">
      <c r="A931" s="253">
        <v>43920</v>
      </c>
      <c r="B931" s="254">
        <v>273.57139999999998</v>
      </c>
    </row>
    <row r="932" spans="1:2" x14ac:dyDescent="0.2">
      <c r="A932" s="253">
        <v>43921</v>
      </c>
      <c r="B932" s="254">
        <v>273.63040000000001</v>
      </c>
    </row>
    <row r="933" spans="1:2" x14ac:dyDescent="0.2">
      <c r="A933" s="253">
        <v>43922</v>
      </c>
      <c r="B933" s="254">
        <v>273.6893</v>
      </c>
    </row>
    <row r="934" spans="1:2" x14ac:dyDescent="0.2">
      <c r="A934" s="253">
        <v>43923</v>
      </c>
      <c r="B934" s="254">
        <v>273.74829999999997</v>
      </c>
    </row>
    <row r="935" spans="1:2" x14ac:dyDescent="0.2">
      <c r="A935" s="253">
        <v>43924</v>
      </c>
      <c r="B935" s="254">
        <v>273.80720000000002</v>
      </c>
    </row>
    <row r="936" spans="1:2" x14ac:dyDescent="0.2">
      <c r="A936" s="253">
        <v>43925</v>
      </c>
      <c r="B936" s="254">
        <v>273.86619999999999</v>
      </c>
    </row>
    <row r="937" spans="1:2" x14ac:dyDescent="0.2">
      <c r="A937" s="253">
        <v>43926</v>
      </c>
      <c r="B937" s="254">
        <v>273.92520000000002</v>
      </c>
    </row>
    <row r="938" spans="1:2" x14ac:dyDescent="0.2">
      <c r="A938" s="253">
        <v>43927</v>
      </c>
      <c r="B938" s="254">
        <v>273.98419999999999</v>
      </c>
    </row>
    <row r="939" spans="1:2" x14ac:dyDescent="0.2">
      <c r="A939" s="253">
        <v>43928</v>
      </c>
      <c r="B939" s="254">
        <v>274.04329999999999</v>
      </c>
    </row>
    <row r="940" spans="1:2" x14ac:dyDescent="0.2">
      <c r="A940" s="253">
        <v>43929</v>
      </c>
      <c r="B940" s="254">
        <v>274.10230000000001</v>
      </c>
    </row>
    <row r="941" spans="1:2" x14ac:dyDescent="0.2">
      <c r="A941" s="253">
        <v>43930</v>
      </c>
      <c r="B941" s="254">
        <v>274.16129999999998</v>
      </c>
    </row>
    <row r="942" spans="1:2" x14ac:dyDescent="0.2">
      <c r="A942" s="253">
        <v>43931</v>
      </c>
      <c r="B942" s="254">
        <v>274.22039999999998</v>
      </c>
    </row>
    <row r="943" spans="1:2" x14ac:dyDescent="0.2">
      <c r="A943" s="253">
        <v>43932</v>
      </c>
      <c r="B943" s="254">
        <v>274.27949999999998</v>
      </c>
    </row>
    <row r="944" spans="1:2" x14ac:dyDescent="0.2">
      <c r="A944" s="253">
        <v>43933</v>
      </c>
      <c r="B944" s="254">
        <v>274.33859999999999</v>
      </c>
    </row>
    <row r="945" spans="1:2" x14ac:dyDescent="0.2">
      <c r="A945" s="253">
        <v>43934</v>
      </c>
      <c r="B945" s="254">
        <v>274.39769999999999</v>
      </c>
    </row>
    <row r="946" spans="1:2" x14ac:dyDescent="0.2">
      <c r="A946" s="253">
        <v>43935</v>
      </c>
      <c r="B946" s="254">
        <v>274.45679999999999</v>
      </c>
    </row>
    <row r="947" spans="1:2" x14ac:dyDescent="0.2">
      <c r="A947" s="253">
        <v>43936</v>
      </c>
      <c r="B947" s="254">
        <v>274.51589999999999</v>
      </c>
    </row>
    <row r="948" spans="1:2" x14ac:dyDescent="0.2">
      <c r="A948" s="253">
        <v>43937</v>
      </c>
      <c r="B948" s="254">
        <v>274.56790000000001</v>
      </c>
    </row>
    <row r="949" spans="1:2" x14ac:dyDescent="0.2">
      <c r="A949" s="253">
        <v>43938</v>
      </c>
      <c r="B949" s="254">
        <v>274.61989999999997</v>
      </c>
    </row>
    <row r="950" spans="1:2" x14ac:dyDescent="0.2">
      <c r="A950" s="253">
        <v>43939</v>
      </c>
      <c r="B950" s="254">
        <v>274.67200000000003</v>
      </c>
    </row>
    <row r="951" spans="1:2" x14ac:dyDescent="0.2">
      <c r="A951" s="253">
        <v>43940</v>
      </c>
      <c r="B951" s="254">
        <v>274.72399999999999</v>
      </c>
    </row>
    <row r="952" spans="1:2" x14ac:dyDescent="0.2">
      <c r="A952" s="253">
        <v>43941</v>
      </c>
      <c r="B952" s="254">
        <v>274.77609999999999</v>
      </c>
    </row>
    <row r="953" spans="1:2" x14ac:dyDescent="0.2">
      <c r="A953" s="253">
        <v>43942</v>
      </c>
      <c r="B953" s="254">
        <v>274.82810000000001</v>
      </c>
    </row>
    <row r="954" spans="1:2" x14ac:dyDescent="0.2">
      <c r="A954" s="253">
        <v>43943</v>
      </c>
      <c r="B954" s="254">
        <v>274.8802</v>
      </c>
    </row>
    <row r="955" spans="1:2" x14ac:dyDescent="0.2">
      <c r="A955" s="253">
        <v>43944</v>
      </c>
      <c r="B955" s="254">
        <v>274.9323</v>
      </c>
    </row>
    <row r="956" spans="1:2" x14ac:dyDescent="0.2">
      <c r="A956" s="253">
        <v>43945</v>
      </c>
      <c r="B956" s="254">
        <v>274.98439999999999</v>
      </c>
    </row>
    <row r="957" spans="1:2" x14ac:dyDescent="0.2">
      <c r="A957" s="253">
        <v>43946</v>
      </c>
      <c r="B957" s="254">
        <v>275.03649999999999</v>
      </c>
    </row>
    <row r="958" spans="1:2" x14ac:dyDescent="0.2">
      <c r="A958" s="253">
        <v>43947</v>
      </c>
      <c r="B958" s="254">
        <v>275.08859999999999</v>
      </c>
    </row>
    <row r="959" spans="1:2" x14ac:dyDescent="0.2">
      <c r="A959" s="253">
        <v>43948</v>
      </c>
      <c r="B959" s="254">
        <v>275.14069999999998</v>
      </c>
    </row>
    <row r="960" spans="1:2" x14ac:dyDescent="0.2">
      <c r="A960" s="253">
        <v>43949</v>
      </c>
      <c r="B960" s="254">
        <v>275.19290000000001</v>
      </c>
    </row>
    <row r="961" spans="1:2" x14ac:dyDescent="0.2">
      <c r="A961" s="253">
        <v>43950</v>
      </c>
      <c r="B961" s="254">
        <v>275.245</v>
      </c>
    </row>
    <row r="962" spans="1:2" x14ac:dyDescent="0.2">
      <c r="A962" s="253">
        <v>43951</v>
      </c>
      <c r="B962" s="254">
        <v>275.29719999999998</v>
      </c>
    </row>
    <row r="963" spans="1:2" x14ac:dyDescent="0.2">
      <c r="A963" s="253">
        <v>43952</v>
      </c>
      <c r="B963" s="254">
        <v>275.34930000000003</v>
      </c>
    </row>
    <row r="964" spans="1:2" x14ac:dyDescent="0.2">
      <c r="A964" s="253">
        <v>43953</v>
      </c>
      <c r="B964" s="254">
        <v>275.4015</v>
      </c>
    </row>
    <row r="965" spans="1:2" x14ac:dyDescent="0.2">
      <c r="A965" s="253">
        <v>43954</v>
      </c>
      <c r="B965" s="254">
        <v>275.45370000000003</v>
      </c>
    </row>
    <row r="966" spans="1:2" x14ac:dyDescent="0.2">
      <c r="A966" s="253">
        <v>43955</v>
      </c>
      <c r="B966" s="254">
        <v>275.5059</v>
      </c>
    </row>
    <row r="967" spans="1:2" x14ac:dyDescent="0.2">
      <c r="A967" s="253">
        <v>43956</v>
      </c>
      <c r="B967" s="254">
        <v>275.55810000000002</v>
      </c>
    </row>
    <row r="968" spans="1:2" x14ac:dyDescent="0.2">
      <c r="A968" s="253">
        <v>43957</v>
      </c>
      <c r="B968" s="254">
        <v>275.6103</v>
      </c>
    </row>
    <row r="969" spans="1:2" x14ac:dyDescent="0.2">
      <c r="A969" s="253">
        <v>43958</v>
      </c>
      <c r="B969" s="254">
        <v>275.66250000000002</v>
      </c>
    </row>
    <row r="970" spans="1:2" x14ac:dyDescent="0.2">
      <c r="A970" s="253">
        <v>43959</v>
      </c>
      <c r="B970" s="254">
        <v>275.71469999999999</v>
      </c>
    </row>
    <row r="971" spans="1:2" x14ac:dyDescent="0.2">
      <c r="A971" s="253">
        <v>43960</v>
      </c>
      <c r="B971" s="254">
        <v>275.767</v>
      </c>
    </row>
    <row r="972" spans="1:2" x14ac:dyDescent="0.2">
      <c r="A972" s="253">
        <v>43961</v>
      </c>
      <c r="B972" s="254">
        <v>275.81920000000002</v>
      </c>
    </row>
    <row r="973" spans="1:2" x14ac:dyDescent="0.2">
      <c r="A973" s="253">
        <v>43962</v>
      </c>
      <c r="B973" s="254">
        <v>275.87150000000003</v>
      </c>
    </row>
    <row r="974" spans="1:2" x14ac:dyDescent="0.2">
      <c r="A974" s="253">
        <v>43963</v>
      </c>
      <c r="B974" s="254">
        <v>275.92380000000003</v>
      </c>
    </row>
    <row r="975" spans="1:2" x14ac:dyDescent="0.2">
      <c r="A975" s="253">
        <v>43964</v>
      </c>
      <c r="B975" s="254">
        <v>275.976</v>
      </c>
    </row>
    <row r="976" spans="1:2" x14ac:dyDescent="0.2">
      <c r="A976" s="253">
        <v>43965</v>
      </c>
      <c r="B976" s="254">
        <v>276.0283</v>
      </c>
    </row>
    <row r="977" spans="1:2" x14ac:dyDescent="0.2">
      <c r="A977" s="253">
        <v>43966</v>
      </c>
      <c r="B977" s="254">
        <v>276.0806</v>
      </c>
    </row>
    <row r="978" spans="1:2" x14ac:dyDescent="0.2">
      <c r="A978" s="253">
        <v>43967</v>
      </c>
      <c r="B978" s="254">
        <v>276.09480000000002</v>
      </c>
    </row>
    <row r="979" spans="1:2" x14ac:dyDescent="0.2">
      <c r="A979" s="253">
        <v>43968</v>
      </c>
      <c r="B979" s="254">
        <v>276.10910000000001</v>
      </c>
    </row>
    <row r="980" spans="1:2" x14ac:dyDescent="0.2">
      <c r="A980" s="253">
        <v>43969</v>
      </c>
      <c r="B980" s="254">
        <v>276.12329999999997</v>
      </c>
    </row>
    <row r="981" spans="1:2" x14ac:dyDescent="0.2">
      <c r="A981" s="253">
        <v>43970</v>
      </c>
      <c r="B981" s="254">
        <v>276.13760000000002</v>
      </c>
    </row>
    <row r="982" spans="1:2" x14ac:dyDescent="0.2">
      <c r="A982" s="253">
        <v>43971</v>
      </c>
      <c r="B982" s="254">
        <v>276.15179999999998</v>
      </c>
    </row>
    <row r="983" spans="1:2" x14ac:dyDescent="0.2">
      <c r="A983" s="253">
        <v>43972</v>
      </c>
      <c r="B983" s="254">
        <v>276.166</v>
      </c>
    </row>
    <row r="984" spans="1:2" x14ac:dyDescent="0.2">
      <c r="A984" s="253">
        <v>43973</v>
      </c>
      <c r="B984" s="254">
        <v>276.18029999999999</v>
      </c>
    </row>
    <row r="985" spans="1:2" x14ac:dyDescent="0.2">
      <c r="A985" s="253">
        <v>43974</v>
      </c>
      <c r="B985" s="254">
        <v>276.19450000000001</v>
      </c>
    </row>
    <row r="986" spans="1:2" x14ac:dyDescent="0.2">
      <c r="A986" s="253">
        <v>43975</v>
      </c>
      <c r="B986" s="254">
        <v>276.2088</v>
      </c>
    </row>
    <row r="987" spans="1:2" x14ac:dyDescent="0.2">
      <c r="A987" s="253">
        <v>43976</v>
      </c>
      <c r="B987" s="254">
        <v>276.22300000000001</v>
      </c>
    </row>
    <row r="988" spans="1:2" x14ac:dyDescent="0.2">
      <c r="A988" s="253">
        <v>43977</v>
      </c>
      <c r="B988" s="254">
        <v>276.2373</v>
      </c>
    </row>
    <row r="989" spans="1:2" x14ac:dyDescent="0.2">
      <c r="A989" s="253">
        <v>43978</v>
      </c>
      <c r="B989" s="254">
        <v>276.25150000000002</v>
      </c>
    </row>
    <row r="990" spans="1:2" x14ac:dyDescent="0.2">
      <c r="A990" s="253">
        <v>43979</v>
      </c>
      <c r="B990" s="254">
        <v>276.26580000000001</v>
      </c>
    </row>
    <row r="991" spans="1:2" x14ac:dyDescent="0.2">
      <c r="A991" s="253">
        <v>43980</v>
      </c>
      <c r="B991" s="254">
        <v>276.27999999999997</v>
      </c>
    </row>
    <row r="992" spans="1:2" x14ac:dyDescent="0.2">
      <c r="A992" s="253">
        <v>43981</v>
      </c>
      <c r="B992" s="254">
        <v>276.29430000000002</v>
      </c>
    </row>
    <row r="993" spans="1:2" x14ac:dyDescent="0.2">
      <c r="A993" s="253">
        <v>43982</v>
      </c>
      <c r="B993" s="254">
        <v>276.30849999999998</v>
      </c>
    </row>
    <row r="994" spans="1:2" x14ac:dyDescent="0.2">
      <c r="A994" s="253">
        <v>43983</v>
      </c>
      <c r="B994" s="254">
        <v>276.32279999999997</v>
      </c>
    </row>
    <row r="995" spans="1:2" x14ac:dyDescent="0.2">
      <c r="A995" s="253">
        <v>43984</v>
      </c>
      <c r="B995" s="254">
        <v>276.33699999999999</v>
      </c>
    </row>
    <row r="996" spans="1:2" x14ac:dyDescent="0.2">
      <c r="A996" s="253">
        <v>43985</v>
      </c>
      <c r="B996" s="254">
        <v>276.35129999999998</v>
      </c>
    </row>
    <row r="997" spans="1:2" x14ac:dyDescent="0.2">
      <c r="A997" s="253">
        <v>43986</v>
      </c>
      <c r="B997" s="254">
        <v>276.3655</v>
      </c>
    </row>
    <row r="998" spans="1:2" x14ac:dyDescent="0.2">
      <c r="A998" s="253">
        <v>43987</v>
      </c>
      <c r="B998" s="254">
        <v>276.37979999999999</v>
      </c>
    </row>
    <row r="999" spans="1:2" x14ac:dyDescent="0.2">
      <c r="A999" s="253">
        <v>43988</v>
      </c>
      <c r="B999" s="254">
        <v>276.39400000000001</v>
      </c>
    </row>
    <row r="1000" spans="1:2" x14ac:dyDescent="0.2">
      <c r="A1000" s="253">
        <v>43989</v>
      </c>
      <c r="B1000" s="254">
        <v>276.4083</v>
      </c>
    </row>
    <row r="1001" spans="1:2" x14ac:dyDescent="0.2">
      <c r="A1001" s="253">
        <v>43990</v>
      </c>
      <c r="B1001" s="254">
        <v>276.42250000000001</v>
      </c>
    </row>
    <row r="1002" spans="1:2" x14ac:dyDescent="0.2">
      <c r="A1002" s="253">
        <v>43991</v>
      </c>
      <c r="B1002" s="254">
        <v>276.43680000000001</v>
      </c>
    </row>
    <row r="1003" spans="1:2" x14ac:dyDescent="0.2">
      <c r="A1003" s="253">
        <v>43992</v>
      </c>
      <c r="B1003" s="254">
        <v>276.45100000000002</v>
      </c>
    </row>
    <row r="1004" spans="1:2" x14ac:dyDescent="0.2">
      <c r="A1004" s="253">
        <v>43993</v>
      </c>
      <c r="B1004" s="254">
        <v>276.46530000000001</v>
      </c>
    </row>
    <row r="1005" spans="1:2" x14ac:dyDescent="0.2">
      <c r="A1005" s="253">
        <v>43994</v>
      </c>
      <c r="B1005" s="254">
        <v>276.4796</v>
      </c>
    </row>
    <row r="1006" spans="1:2" x14ac:dyDescent="0.2">
      <c r="A1006" s="253">
        <v>43995</v>
      </c>
      <c r="B1006" s="254">
        <v>276.49380000000002</v>
      </c>
    </row>
    <row r="1007" spans="1:2" x14ac:dyDescent="0.2">
      <c r="A1007" s="253">
        <v>43996</v>
      </c>
      <c r="B1007" s="254">
        <v>276.50810000000001</v>
      </c>
    </row>
    <row r="1008" spans="1:2" x14ac:dyDescent="0.2">
      <c r="A1008" s="253">
        <v>43997</v>
      </c>
      <c r="B1008" s="254">
        <v>276.52229999999997</v>
      </c>
    </row>
    <row r="1009" spans="1:2" x14ac:dyDescent="0.2">
      <c r="A1009" s="253">
        <v>43998</v>
      </c>
      <c r="B1009" s="254">
        <v>276.49279999999999</v>
      </c>
    </row>
    <row r="1010" spans="1:2" x14ac:dyDescent="0.2">
      <c r="A1010" s="253">
        <v>43999</v>
      </c>
      <c r="B1010" s="254">
        <v>276.46319999999997</v>
      </c>
    </row>
    <row r="1011" spans="1:2" x14ac:dyDescent="0.2">
      <c r="A1011" s="253">
        <v>44000</v>
      </c>
      <c r="B1011" s="254">
        <v>276.43369999999999</v>
      </c>
    </row>
    <row r="1012" spans="1:2" x14ac:dyDescent="0.2">
      <c r="A1012" s="253">
        <v>44001</v>
      </c>
      <c r="B1012" s="254">
        <v>276.4042</v>
      </c>
    </row>
    <row r="1013" spans="1:2" x14ac:dyDescent="0.2">
      <c r="A1013" s="253">
        <v>44002</v>
      </c>
      <c r="B1013" s="254">
        <v>276.37459999999999</v>
      </c>
    </row>
    <row r="1014" spans="1:2" x14ac:dyDescent="0.2">
      <c r="A1014" s="253">
        <v>44003</v>
      </c>
      <c r="B1014" s="254">
        <v>276.3451</v>
      </c>
    </row>
    <row r="1015" spans="1:2" x14ac:dyDescent="0.2">
      <c r="A1015" s="253">
        <v>44004</v>
      </c>
      <c r="B1015" s="254">
        <v>276.31560000000002</v>
      </c>
    </row>
    <row r="1016" spans="1:2" x14ac:dyDescent="0.2">
      <c r="A1016" s="253">
        <v>44005</v>
      </c>
      <c r="B1016" s="254">
        <v>276.28609999999998</v>
      </c>
    </row>
    <row r="1017" spans="1:2" x14ac:dyDescent="0.2">
      <c r="A1017" s="253">
        <v>44006</v>
      </c>
      <c r="B1017" s="254">
        <v>276.25650000000002</v>
      </c>
    </row>
    <row r="1018" spans="1:2" x14ac:dyDescent="0.2">
      <c r="A1018" s="253">
        <v>44007</v>
      </c>
      <c r="B1018" s="254">
        <v>276.22699999999998</v>
      </c>
    </row>
    <row r="1019" spans="1:2" x14ac:dyDescent="0.2">
      <c r="A1019" s="253">
        <v>44008</v>
      </c>
      <c r="B1019" s="254">
        <v>276.19749999999999</v>
      </c>
    </row>
    <row r="1020" spans="1:2" x14ac:dyDescent="0.2">
      <c r="A1020" s="253">
        <v>44009</v>
      </c>
      <c r="B1020" s="254">
        <v>276.16800000000001</v>
      </c>
    </row>
    <row r="1021" spans="1:2" x14ac:dyDescent="0.2">
      <c r="A1021" s="253">
        <v>44010</v>
      </c>
      <c r="B1021" s="254">
        <v>276.13850000000002</v>
      </c>
    </row>
    <row r="1022" spans="1:2" x14ac:dyDescent="0.2">
      <c r="A1022" s="253">
        <v>44011</v>
      </c>
      <c r="B1022" s="254">
        <v>276.10899999999998</v>
      </c>
    </row>
    <row r="1023" spans="1:2" x14ac:dyDescent="0.2">
      <c r="A1023" s="253">
        <v>44012</v>
      </c>
      <c r="B1023" s="254">
        <v>276.0795</v>
      </c>
    </row>
    <row r="1024" spans="1:2" x14ac:dyDescent="0.2">
      <c r="A1024" s="253">
        <v>44013</v>
      </c>
      <c r="B1024" s="254">
        <v>276.05</v>
      </c>
    </row>
    <row r="1025" spans="1:2" x14ac:dyDescent="0.2">
      <c r="A1025" s="253">
        <v>44014</v>
      </c>
      <c r="B1025" s="254">
        <v>276.02050000000003</v>
      </c>
    </row>
    <row r="1026" spans="1:2" x14ac:dyDescent="0.2">
      <c r="A1026" s="253">
        <v>44015</v>
      </c>
      <c r="B1026" s="254">
        <v>275.99099999999999</v>
      </c>
    </row>
    <row r="1027" spans="1:2" x14ac:dyDescent="0.2">
      <c r="A1027" s="253">
        <v>44016</v>
      </c>
      <c r="B1027" s="254">
        <v>275.96159999999998</v>
      </c>
    </row>
    <row r="1028" spans="1:2" x14ac:dyDescent="0.2">
      <c r="A1028" s="253">
        <v>44017</v>
      </c>
      <c r="B1028" s="254">
        <v>275.93209999999999</v>
      </c>
    </row>
    <row r="1029" spans="1:2" x14ac:dyDescent="0.2">
      <c r="A1029" s="253">
        <v>44018</v>
      </c>
      <c r="B1029" s="254">
        <v>275.90260000000001</v>
      </c>
    </row>
    <row r="1030" spans="1:2" x14ac:dyDescent="0.2">
      <c r="A1030" s="253">
        <v>44019</v>
      </c>
      <c r="B1030" s="254">
        <v>275.87310000000002</v>
      </c>
    </row>
    <row r="1031" spans="1:2" x14ac:dyDescent="0.2">
      <c r="A1031" s="253">
        <v>44020</v>
      </c>
      <c r="B1031" s="254">
        <v>275.84359999999998</v>
      </c>
    </row>
    <row r="1032" spans="1:2" x14ac:dyDescent="0.2">
      <c r="A1032" s="253">
        <v>44021</v>
      </c>
      <c r="B1032" s="254">
        <v>275.81420000000003</v>
      </c>
    </row>
    <row r="1033" spans="1:2" x14ac:dyDescent="0.2">
      <c r="A1033" s="253">
        <v>44022</v>
      </c>
      <c r="B1033" s="254">
        <v>275.78469999999999</v>
      </c>
    </row>
    <row r="1034" spans="1:2" x14ac:dyDescent="0.2">
      <c r="A1034" s="253">
        <v>44023</v>
      </c>
      <c r="B1034" s="254">
        <v>275.7552</v>
      </c>
    </row>
    <row r="1035" spans="1:2" x14ac:dyDescent="0.2">
      <c r="A1035" s="253">
        <v>44024</v>
      </c>
      <c r="B1035" s="254">
        <v>275.72579999999999</v>
      </c>
    </row>
    <row r="1036" spans="1:2" x14ac:dyDescent="0.2">
      <c r="A1036" s="253">
        <v>44025</v>
      </c>
      <c r="B1036" s="254">
        <v>275.69630000000001</v>
      </c>
    </row>
    <row r="1037" spans="1:2" x14ac:dyDescent="0.2">
      <c r="A1037" s="253">
        <v>44026</v>
      </c>
      <c r="B1037" s="254">
        <v>275.6669</v>
      </c>
    </row>
    <row r="1038" spans="1:2" x14ac:dyDescent="0.2">
      <c r="A1038" s="253">
        <v>44027</v>
      </c>
      <c r="B1038" s="254">
        <v>275.63740000000001</v>
      </c>
    </row>
    <row r="1039" spans="1:2" x14ac:dyDescent="0.2">
      <c r="A1039" s="253">
        <v>44028</v>
      </c>
      <c r="B1039" s="254">
        <v>275.6035</v>
      </c>
    </row>
    <row r="1040" spans="1:2" x14ac:dyDescent="0.2">
      <c r="A1040" s="253">
        <v>44029</v>
      </c>
      <c r="B1040" s="254">
        <v>275.56970000000001</v>
      </c>
    </row>
    <row r="1041" spans="1:2" x14ac:dyDescent="0.2">
      <c r="A1041" s="253">
        <v>44030</v>
      </c>
      <c r="B1041" s="254">
        <v>275.53590000000003</v>
      </c>
    </row>
    <row r="1042" spans="1:2" x14ac:dyDescent="0.2">
      <c r="A1042" s="253">
        <v>44031</v>
      </c>
      <c r="B1042" s="254">
        <v>275.50200000000001</v>
      </c>
    </row>
    <row r="1043" spans="1:2" x14ac:dyDescent="0.2">
      <c r="A1043" s="253">
        <v>44032</v>
      </c>
      <c r="B1043" s="254">
        <v>275.46820000000002</v>
      </c>
    </row>
    <row r="1044" spans="1:2" x14ac:dyDescent="0.2">
      <c r="A1044" s="253">
        <v>44033</v>
      </c>
      <c r="B1044" s="254">
        <v>275.43439999999998</v>
      </c>
    </row>
    <row r="1045" spans="1:2" x14ac:dyDescent="0.2">
      <c r="A1045" s="253">
        <v>44034</v>
      </c>
      <c r="B1045" s="254">
        <v>275.40050000000002</v>
      </c>
    </row>
    <row r="1046" spans="1:2" x14ac:dyDescent="0.2">
      <c r="A1046" s="253">
        <v>44035</v>
      </c>
      <c r="B1046" s="254">
        <v>275.36669999999998</v>
      </c>
    </row>
    <row r="1047" spans="1:2" x14ac:dyDescent="0.2">
      <c r="A1047" s="253">
        <v>44036</v>
      </c>
      <c r="B1047" s="254">
        <v>275.3329</v>
      </c>
    </row>
    <row r="1048" spans="1:2" x14ac:dyDescent="0.2">
      <c r="A1048" s="253">
        <v>44037</v>
      </c>
      <c r="B1048" s="254">
        <v>275.29910000000001</v>
      </c>
    </row>
    <row r="1049" spans="1:2" x14ac:dyDescent="0.2">
      <c r="A1049" s="253">
        <v>44038</v>
      </c>
      <c r="B1049" s="254">
        <v>275.26530000000002</v>
      </c>
    </row>
    <row r="1050" spans="1:2" x14ac:dyDescent="0.2">
      <c r="A1050" s="253">
        <v>44039</v>
      </c>
      <c r="B1050" s="254">
        <v>275.23149999999998</v>
      </c>
    </row>
    <row r="1051" spans="1:2" x14ac:dyDescent="0.2">
      <c r="A1051" s="253">
        <v>44040</v>
      </c>
      <c r="B1051" s="254">
        <v>275.1977</v>
      </c>
    </row>
    <row r="1052" spans="1:2" x14ac:dyDescent="0.2">
      <c r="A1052" s="253">
        <v>44041</v>
      </c>
      <c r="B1052" s="254">
        <v>275.16390000000001</v>
      </c>
    </row>
    <row r="1053" spans="1:2" x14ac:dyDescent="0.2">
      <c r="A1053" s="253">
        <v>44042</v>
      </c>
      <c r="B1053" s="254">
        <v>275.13010000000003</v>
      </c>
    </row>
    <row r="1054" spans="1:2" x14ac:dyDescent="0.2">
      <c r="A1054" s="253">
        <v>44043</v>
      </c>
      <c r="B1054" s="254">
        <v>275.09629999999999</v>
      </c>
    </row>
    <row r="1055" spans="1:2" x14ac:dyDescent="0.2">
      <c r="A1055" s="253">
        <v>44044</v>
      </c>
      <c r="B1055" s="254">
        <v>275.0625</v>
      </c>
    </row>
    <row r="1056" spans="1:2" x14ac:dyDescent="0.2">
      <c r="A1056" s="253">
        <v>44045</v>
      </c>
      <c r="B1056" s="254">
        <v>275.02870000000001</v>
      </c>
    </row>
    <row r="1057" spans="1:2" x14ac:dyDescent="0.2">
      <c r="A1057" s="253">
        <v>44046</v>
      </c>
      <c r="B1057" s="254">
        <v>274.995</v>
      </c>
    </row>
    <row r="1058" spans="1:2" x14ac:dyDescent="0.2">
      <c r="A1058" s="253">
        <v>44047</v>
      </c>
      <c r="B1058" s="254">
        <v>274.96120000000002</v>
      </c>
    </row>
    <row r="1059" spans="1:2" x14ac:dyDescent="0.2">
      <c r="A1059" s="253">
        <v>44048</v>
      </c>
      <c r="B1059" s="254">
        <v>274.92739999999998</v>
      </c>
    </row>
    <row r="1060" spans="1:2" x14ac:dyDescent="0.2">
      <c r="A1060" s="253">
        <v>44049</v>
      </c>
      <c r="B1060" s="254">
        <v>274.89370000000002</v>
      </c>
    </row>
    <row r="1061" spans="1:2" x14ac:dyDescent="0.2">
      <c r="A1061" s="253">
        <v>44050</v>
      </c>
      <c r="B1061" s="254">
        <v>274.85989999999998</v>
      </c>
    </row>
    <row r="1062" spans="1:2" x14ac:dyDescent="0.2">
      <c r="A1062" s="253">
        <v>44051</v>
      </c>
      <c r="B1062" s="254">
        <v>274.8261</v>
      </c>
    </row>
    <row r="1063" spans="1:2" x14ac:dyDescent="0.2">
      <c r="A1063" s="253">
        <v>44052</v>
      </c>
      <c r="B1063" s="254">
        <v>274.79239999999999</v>
      </c>
    </row>
    <row r="1064" spans="1:2" x14ac:dyDescent="0.2">
      <c r="A1064" s="253">
        <v>44053</v>
      </c>
      <c r="B1064" s="254">
        <v>274.7586</v>
      </c>
    </row>
    <row r="1065" spans="1:2" x14ac:dyDescent="0.2">
      <c r="A1065" s="253">
        <v>44054</v>
      </c>
      <c r="B1065" s="254">
        <v>274.72489999999999</v>
      </c>
    </row>
    <row r="1066" spans="1:2" x14ac:dyDescent="0.2">
      <c r="A1066" s="253">
        <v>44055</v>
      </c>
      <c r="B1066" s="254">
        <v>274.69119999999998</v>
      </c>
    </row>
    <row r="1067" spans="1:2" x14ac:dyDescent="0.2">
      <c r="A1067" s="253">
        <v>44056</v>
      </c>
      <c r="B1067" s="254">
        <v>274.6574</v>
      </c>
    </row>
    <row r="1068" spans="1:2" x14ac:dyDescent="0.2">
      <c r="A1068" s="253">
        <v>44057</v>
      </c>
      <c r="B1068" s="254">
        <v>274.62369999999999</v>
      </c>
    </row>
    <row r="1069" spans="1:2" x14ac:dyDescent="0.2">
      <c r="A1069" s="253">
        <v>44058</v>
      </c>
      <c r="B1069" s="254">
        <v>274.58999999999997</v>
      </c>
    </row>
    <row r="1070" spans="1:2" x14ac:dyDescent="0.2">
      <c r="A1070" s="253">
        <v>44059</v>
      </c>
      <c r="B1070" s="254">
        <v>274.58999999999997</v>
      </c>
    </row>
    <row r="1071" spans="1:2" x14ac:dyDescent="0.2">
      <c r="A1071" s="253">
        <v>44060</v>
      </c>
      <c r="B1071" s="254">
        <v>274.58999999999997</v>
      </c>
    </row>
    <row r="1072" spans="1:2" x14ac:dyDescent="0.2">
      <c r="A1072" s="253">
        <v>44061</v>
      </c>
      <c r="B1072" s="254">
        <v>274.58999999999997</v>
      </c>
    </row>
    <row r="1073" spans="1:2" x14ac:dyDescent="0.2">
      <c r="A1073" s="253">
        <v>44062</v>
      </c>
      <c r="B1073" s="254">
        <v>274.58999999999997</v>
      </c>
    </row>
    <row r="1074" spans="1:2" x14ac:dyDescent="0.2">
      <c r="A1074" s="253">
        <v>44063</v>
      </c>
      <c r="B1074" s="254">
        <v>274.58999999999997</v>
      </c>
    </row>
    <row r="1075" spans="1:2" x14ac:dyDescent="0.2">
      <c r="A1075" s="253">
        <v>44064</v>
      </c>
      <c r="B1075" s="254">
        <v>274.58999999999997</v>
      </c>
    </row>
    <row r="1076" spans="1:2" x14ac:dyDescent="0.2">
      <c r="A1076" s="253">
        <v>44065</v>
      </c>
      <c r="B1076" s="254">
        <v>274.58999999999997</v>
      </c>
    </row>
    <row r="1077" spans="1:2" x14ac:dyDescent="0.2">
      <c r="A1077" s="253">
        <v>44066</v>
      </c>
      <c r="B1077" s="254">
        <v>274.58999999999997</v>
      </c>
    </row>
    <row r="1078" spans="1:2" x14ac:dyDescent="0.2">
      <c r="A1078" s="253">
        <v>44067</v>
      </c>
      <c r="B1078" s="254">
        <v>274.58999999999997</v>
      </c>
    </row>
    <row r="1079" spans="1:2" x14ac:dyDescent="0.2">
      <c r="A1079" s="253">
        <v>44068</v>
      </c>
      <c r="B1079" s="254">
        <v>274.58999999999997</v>
      </c>
    </row>
    <row r="1080" spans="1:2" x14ac:dyDescent="0.2">
      <c r="A1080" s="253">
        <v>44069</v>
      </c>
      <c r="B1080" s="254">
        <v>274.58999999999997</v>
      </c>
    </row>
    <row r="1081" spans="1:2" x14ac:dyDescent="0.2">
      <c r="A1081" s="253">
        <v>44070</v>
      </c>
      <c r="B1081" s="254">
        <v>274.58999999999997</v>
      </c>
    </row>
    <row r="1082" spans="1:2" x14ac:dyDescent="0.2">
      <c r="A1082" s="253">
        <v>44071</v>
      </c>
      <c r="B1082" s="254">
        <v>274.58999999999997</v>
      </c>
    </row>
    <row r="1083" spans="1:2" x14ac:dyDescent="0.2">
      <c r="A1083" s="253">
        <v>44072</v>
      </c>
      <c r="B1083" s="254">
        <v>274.58999999999997</v>
      </c>
    </row>
    <row r="1084" spans="1:2" x14ac:dyDescent="0.2">
      <c r="A1084" s="253">
        <v>44073</v>
      </c>
      <c r="B1084" s="254">
        <v>274.58999999999997</v>
      </c>
    </row>
    <row r="1085" spans="1:2" x14ac:dyDescent="0.2">
      <c r="A1085" s="253">
        <v>44074</v>
      </c>
      <c r="B1085" s="254">
        <v>274.58999999999997</v>
      </c>
    </row>
    <row r="1086" spans="1:2" x14ac:dyDescent="0.2">
      <c r="A1086" s="253">
        <v>44075</v>
      </c>
      <c r="B1086" s="254">
        <v>274.58999999999997</v>
      </c>
    </row>
    <row r="1087" spans="1:2" x14ac:dyDescent="0.2">
      <c r="A1087" s="253">
        <v>44076</v>
      </c>
      <c r="B1087" s="254">
        <v>274.58999999999997</v>
      </c>
    </row>
    <row r="1088" spans="1:2" x14ac:dyDescent="0.2">
      <c r="A1088" s="253">
        <v>44077</v>
      </c>
      <c r="B1088" s="254">
        <v>274.58999999999997</v>
      </c>
    </row>
    <row r="1089" spans="1:2" x14ac:dyDescent="0.2">
      <c r="A1089" s="253">
        <v>44078</v>
      </c>
      <c r="B1089" s="254">
        <v>274.58999999999997</v>
      </c>
    </row>
    <row r="1090" spans="1:2" x14ac:dyDescent="0.2">
      <c r="A1090" s="253">
        <v>44079</v>
      </c>
      <c r="B1090" s="254">
        <v>274.58999999999997</v>
      </c>
    </row>
    <row r="1091" spans="1:2" x14ac:dyDescent="0.2">
      <c r="A1091" s="253">
        <v>44080</v>
      </c>
      <c r="B1091" s="254">
        <v>274.58999999999997</v>
      </c>
    </row>
    <row r="1092" spans="1:2" x14ac:dyDescent="0.2">
      <c r="A1092" s="253">
        <v>44081</v>
      </c>
      <c r="B1092" s="254">
        <v>274.58999999999997</v>
      </c>
    </row>
    <row r="1093" spans="1:2" x14ac:dyDescent="0.2">
      <c r="A1093" s="253">
        <v>44082</v>
      </c>
      <c r="B1093" s="254">
        <v>274.58999999999997</v>
      </c>
    </row>
    <row r="1094" spans="1:2" x14ac:dyDescent="0.2">
      <c r="A1094" s="253">
        <v>44083</v>
      </c>
      <c r="B1094" s="254">
        <v>274.58999999999997</v>
      </c>
    </row>
    <row r="1095" spans="1:2" x14ac:dyDescent="0.2">
      <c r="A1095" s="253">
        <v>44084</v>
      </c>
      <c r="B1095" s="254">
        <v>274.58999999999997</v>
      </c>
    </row>
    <row r="1096" spans="1:2" x14ac:dyDescent="0.2">
      <c r="A1096" s="253">
        <v>44085</v>
      </c>
      <c r="B1096" s="254">
        <v>274.58999999999997</v>
      </c>
    </row>
    <row r="1097" spans="1:2" x14ac:dyDescent="0.2">
      <c r="A1097" s="253">
        <v>44086</v>
      </c>
      <c r="B1097" s="254">
        <v>274.58999999999997</v>
      </c>
    </row>
    <row r="1098" spans="1:2" x14ac:dyDescent="0.2">
      <c r="A1098" s="253">
        <v>44087</v>
      </c>
      <c r="B1098" s="254">
        <v>274.58999999999997</v>
      </c>
    </row>
    <row r="1099" spans="1:2" x14ac:dyDescent="0.2">
      <c r="A1099" s="253">
        <v>44088</v>
      </c>
      <c r="B1099" s="254">
        <v>274.58999999999997</v>
      </c>
    </row>
    <row r="1100" spans="1:2" x14ac:dyDescent="0.2">
      <c r="A1100" s="253">
        <v>44089</v>
      </c>
      <c r="B1100" s="254">
        <v>274.58999999999997</v>
      </c>
    </row>
    <row r="1101" spans="1:2" x14ac:dyDescent="0.2">
      <c r="A1101" s="253">
        <v>44090</v>
      </c>
      <c r="B1101" s="254">
        <v>274.589</v>
      </c>
    </row>
    <row r="1102" spans="1:2" x14ac:dyDescent="0.2">
      <c r="A1102" s="253">
        <v>44091</v>
      </c>
      <c r="B1102" s="254">
        <v>274.58800000000002</v>
      </c>
    </row>
    <row r="1103" spans="1:2" x14ac:dyDescent="0.2">
      <c r="A1103" s="253">
        <v>44092</v>
      </c>
      <c r="B1103" s="254">
        <v>274.58699999999999</v>
      </c>
    </row>
    <row r="1104" spans="1:2" x14ac:dyDescent="0.2">
      <c r="A1104" s="253">
        <v>44093</v>
      </c>
      <c r="B1104" s="254">
        <v>274.58600000000001</v>
      </c>
    </row>
    <row r="1105" spans="1:2" x14ac:dyDescent="0.2">
      <c r="A1105" s="253">
        <v>44094</v>
      </c>
      <c r="B1105" s="254">
        <v>274.58499999999998</v>
      </c>
    </row>
    <row r="1106" spans="1:2" x14ac:dyDescent="0.2">
      <c r="A1106" s="253">
        <v>44095</v>
      </c>
      <c r="B1106" s="254">
        <v>274.584</v>
      </c>
    </row>
    <row r="1107" spans="1:2" x14ac:dyDescent="0.2">
      <c r="A1107" s="253">
        <v>44096</v>
      </c>
      <c r="B1107" s="254">
        <v>274.58300000000003</v>
      </c>
    </row>
    <row r="1108" spans="1:2" x14ac:dyDescent="0.2">
      <c r="A1108" s="253">
        <v>44097</v>
      </c>
      <c r="B1108" s="254">
        <v>274.58199999999999</v>
      </c>
    </row>
    <row r="1109" spans="1:2" x14ac:dyDescent="0.2">
      <c r="A1109" s="253">
        <v>44098</v>
      </c>
      <c r="B1109" s="254">
        <v>274.58100000000002</v>
      </c>
    </row>
    <row r="1110" spans="1:2" x14ac:dyDescent="0.2">
      <c r="A1110" s="253">
        <v>44099</v>
      </c>
      <c r="B1110" s="254">
        <v>274.58</v>
      </c>
    </row>
    <row r="1111" spans="1:2" x14ac:dyDescent="0.2">
      <c r="A1111" s="253">
        <v>44100</v>
      </c>
      <c r="B1111" s="254">
        <v>274.57900000000001</v>
      </c>
    </row>
    <row r="1112" spans="1:2" x14ac:dyDescent="0.2">
      <c r="A1112" s="253">
        <v>44101</v>
      </c>
      <c r="B1112" s="254">
        <v>274.57900000000001</v>
      </c>
    </row>
    <row r="1113" spans="1:2" x14ac:dyDescent="0.2">
      <c r="A1113" s="253">
        <v>44102</v>
      </c>
      <c r="B1113" s="254">
        <v>274.57799999999997</v>
      </c>
    </row>
    <row r="1114" spans="1:2" x14ac:dyDescent="0.2">
      <c r="A1114" s="253">
        <v>44103</v>
      </c>
      <c r="B1114" s="254">
        <v>274.577</v>
      </c>
    </row>
    <row r="1115" spans="1:2" x14ac:dyDescent="0.2">
      <c r="A1115" s="253">
        <v>44104</v>
      </c>
      <c r="B1115" s="254">
        <v>274.57600000000002</v>
      </c>
    </row>
    <row r="1116" spans="1:2" x14ac:dyDescent="0.2">
      <c r="A1116" s="253">
        <v>44105</v>
      </c>
      <c r="B1116" s="254">
        <v>274.57499999999999</v>
      </c>
    </row>
    <row r="1117" spans="1:2" x14ac:dyDescent="0.2">
      <c r="A1117" s="253">
        <v>44106</v>
      </c>
      <c r="B1117" s="254">
        <v>274.57400000000001</v>
      </c>
    </row>
    <row r="1118" spans="1:2" x14ac:dyDescent="0.2">
      <c r="A1118" s="253">
        <v>44107</v>
      </c>
      <c r="B1118" s="254">
        <v>274.57299999999998</v>
      </c>
    </row>
    <row r="1119" spans="1:2" x14ac:dyDescent="0.2">
      <c r="A1119" s="253">
        <v>44108</v>
      </c>
      <c r="B1119" s="254">
        <v>274.572</v>
      </c>
    </row>
    <row r="1120" spans="1:2" x14ac:dyDescent="0.2">
      <c r="A1120" s="253">
        <v>44109</v>
      </c>
      <c r="B1120" s="254">
        <v>274.57100000000003</v>
      </c>
    </row>
    <row r="1121" spans="1:2" x14ac:dyDescent="0.2">
      <c r="A1121" s="253">
        <v>44110</v>
      </c>
      <c r="B1121" s="254">
        <v>274.57</v>
      </c>
    </row>
    <row r="1122" spans="1:2" x14ac:dyDescent="0.2">
      <c r="A1122" s="253">
        <v>44111</v>
      </c>
      <c r="B1122" s="254">
        <v>274.56900000000002</v>
      </c>
    </row>
    <row r="1123" spans="1:2" x14ac:dyDescent="0.2">
      <c r="A1123" s="253">
        <v>44112</v>
      </c>
      <c r="B1123" s="254">
        <v>274.56799999999998</v>
      </c>
    </row>
    <row r="1124" spans="1:2" x14ac:dyDescent="0.2">
      <c r="A1124" s="253">
        <v>44113</v>
      </c>
      <c r="B1124" s="254">
        <v>274.56799999999998</v>
      </c>
    </row>
    <row r="1125" spans="1:2" x14ac:dyDescent="0.2">
      <c r="A1125" s="253">
        <v>44114</v>
      </c>
      <c r="B1125" s="254">
        <v>274.56700000000001</v>
      </c>
    </row>
    <row r="1126" spans="1:2" x14ac:dyDescent="0.2">
      <c r="A1126" s="253">
        <v>44115</v>
      </c>
      <c r="B1126" s="254">
        <v>274.56599999999997</v>
      </c>
    </row>
    <row r="1127" spans="1:2" x14ac:dyDescent="0.2">
      <c r="A1127" s="253">
        <v>44116</v>
      </c>
      <c r="B1127" s="254">
        <v>274.565</v>
      </c>
    </row>
    <row r="1128" spans="1:2" x14ac:dyDescent="0.2">
      <c r="A1128" s="253">
        <v>44117</v>
      </c>
      <c r="B1128" s="254">
        <v>274.56400000000002</v>
      </c>
    </row>
    <row r="1129" spans="1:2" x14ac:dyDescent="0.2">
      <c r="A1129" s="253">
        <v>44118</v>
      </c>
      <c r="B1129" s="254">
        <v>274.56299999999999</v>
      </c>
    </row>
    <row r="1130" spans="1:2" x14ac:dyDescent="0.2">
      <c r="A1130" s="253">
        <v>44119</v>
      </c>
      <c r="B1130" s="254">
        <v>274.56200000000001</v>
      </c>
    </row>
    <row r="1131" spans="1:2" x14ac:dyDescent="0.2">
      <c r="A1131" s="253">
        <v>44120</v>
      </c>
      <c r="B1131" s="254">
        <v>274.58999999999997</v>
      </c>
    </row>
    <row r="1132" spans="1:2" x14ac:dyDescent="0.2">
      <c r="A1132" s="253">
        <v>44121</v>
      </c>
      <c r="B1132" s="254">
        <v>274.61900000000003</v>
      </c>
    </row>
    <row r="1133" spans="1:2" x14ac:dyDescent="0.2">
      <c r="A1133" s="253">
        <v>44122</v>
      </c>
      <c r="B1133" s="254">
        <v>274.64699999999999</v>
      </c>
    </row>
    <row r="1134" spans="1:2" x14ac:dyDescent="0.2">
      <c r="A1134" s="253">
        <v>44123</v>
      </c>
      <c r="B1134" s="254">
        <v>274.67500000000001</v>
      </c>
    </row>
    <row r="1135" spans="1:2" x14ac:dyDescent="0.2">
      <c r="A1135" s="253">
        <v>44124</v>
      </c>
      <c r="B1135" s="254">
        <v>274.70400000000001</v>
      </c>
    </row>
    <row r="1136" spans="1:2" x14ac:dyDescent="0.2">
      <c r="A1136" s="253">
        <v>44125</v>
      </c>
      <c r="B1136" s="254">
        <v>274.73200000000003</v>
      </c>
    </row>
    <row r="1137" spans="1:2" x14ac:dyDescent="0.2">
      <c r="A1137" s="253">
        <v>44126</v>
      </c>
      <c r="B1137" s="254">
        <v>274.76</v>
      </c>
    </row>
    <row r="1138" spans="1:2" x14ac:dyDescent="0.2">
      <c r="A1138" s="253">
        <v>44127</v>
      </c>
      <c r="B1138" s="254">
        <v>274.78899999999999</v>
      </c>
    </row>
    <row r="1139" spans="1:2" x14ac:dyDescent="0.2">
      <c r="A1139" s="253">
        <v>44128</v>
      </c>
      <c r="B1139" s="254">
        <v>274.81700000000001</v>
      </c>
    </row>
    <row r="1140" spans="1:2" x14ac:dyDescent="0.2">
      <c r="A1140" s="253">
        <v>44129</v>
      </c>
      <c r="B1140" s="254">
        <v>274.84500000000003</v>
      </c>
    </row>
    <row r="1141" spans="1:2" x14ac:dyDescent="0.2">
      <c r="A1141" s="253">
        <v>44130</v>
      </c>
      <c r="B1141" s="254">
        <v>274.87299999999999</v>
      </c>
    </row>
    <row r="1142" spans="1:2" x14ac:dyDescent="0.2">
      <c r="A1142" s="253">
        <v>44131</v>
      </c>
      <c r="B1142" s="254">
        <v>274.90199999999999</v>
      </c>
    </row>
    <row r="1143" spans="1:2" x14ac:dyDescent="0.2">
      <c r="A1143" s="253">
        <v>44132</v>
      </c>
      <c r="B1143" s="254">
        <v>274.93</v>
      </c>
    </row>
    <row r="1144" spans="1:2" x14ac:dyDescent="0.2">
      <c r="A1144" s="253">
        <v>44133</v>
      </c>
      <c r="B1144" s="254">
        <v>274.95800000000003</v>
      </c>
    </row>
    <row r="1145" spans="1:2" x14ac:dyDescent="0.2">
      <c r="A1145" s="253">
        <v>44134</v>
      </c>
      <c r="B1145" s="254">
        <v>274.98700000000002</v>
      </c>
    </row>
    <row r="1146" spans="1:2" x14ac:dyDescent="0.2">
      <c r="A1146" s="253">
        <v>44135</v>
      </c>
      <c r="B1146" s="254">
        <v>275.01499999999999</v>
      </c>
    </row>
    <row r="1147" spans="1:2" x14ac:dyDescent="0.2">
      <c r="A1147" s="253">
        <v>44136</v>
      </c>
      <c r="B1147" s="254">
        <v>275.04399999999998</v>
      </c>
    </row>
    <row r="1148" spans="1:2" x14ac:dyDescent="0.2">
      <c r="A1148" s="253">
        <v>44137</v>
      </c>
      <c r="B1148" s="254">
        <v>275.072</v>
      </c>
    </row>
    <row r="1149" spans="1:2" x14ac:dyDescent="0.2">
      <c r="A1149" s="253">
        <v>44138</v>
      </c>
      <c r="B1149" s="254">
        <v>275.10000000000002</v>
      </c>
    </row>
    <row r="1150" spans="1:2" x14ac:dyDescent="0.2">
      <c r="A1150" s="253">
        <v>44139</v>
      </c>
      <c r="B1150" s="254">
        <v>275.12900000000002</v>
      </c>
    </row>
    <row r="1151" spans="1:2" x14ac:dyDescent="0.2">
      <c r="A1151" s="253">
        <v>44140</v>
      </c>
      <c r="B1151" s="254">
        <v>275.15699999999998</v>
      </c>
    </row>
    <row r="1152" spans="1:2" x14ac:dyDescent="0.2">
      <c r="A1152" s="253">
        <v>44141</v>
      </c>
      <c r="B1152" s="254">
        <v>275.185</v>
      </c>
    </row>
    <row r="1153" spans="1:2" x14ac:dyDescent="0.2">
      <c r="A1153" s="253">
        <v>44142</v>
      </c>
      <c r="B1153" s="254">
        <v>275.214</v>
      </c>
    </row>
    <row r="1154" spans="1:2" x14ac:dyDescent="0.2">
      <c r="A1154" s="253">
        <v>44143</v>
      </c>
      <c r="B1154" s="254">
        <v>275.24200000000002</v>
      </c>
    </row>
    <row r="1155" spans="1:2" x14ac:dyDescent="0.2">
      <c r="A1155" s="253">
        <v>44144</v>
      </c>
      <c r="B1155" s="254">
        <v>275.27</v>
      </c>
    </row>
    <row r="1156" spans="1:2" x14ac:dyDescent="0.2">
      <c r="A1156" s="253">
        <v>44145</v>
      </c>
      <c r="B1156" s="254">
        <v>275.29899999999998</v>
      </c>
    </row>
    <row r="1157" spans="1:2" x14ac:dyDescent="0.2">
      <c r="A1157" s="253">
        <v>44146</v>
      </c>
      <c r="B1157" s="254">
        <v>275.327</v>
      </c>
    </row>
    <row r="1158" spans="1:2" x14ac:dyDescent="0.2">
      <c r="A1158" s="253">
        <v>44147</v>
      </c>
      <c r="B1158" s="254">
        <v>275.35599999999999</v>
      </c>
    </row>
    <row r="1159" spans="1:2" x14ac:dyDescent="0.2">
      <c r="A1159" s="253">
        <v>44148</v>
      </c>
      <c r="B1159" s="254">
        <v>275.38400000000001</v>
      </c>
    </row>
    <row r="1160" spans="1:2" x14ac:dyDescent="0.2">
      <c r="A1160" s="253">
        <v>44149</v>
      </c>
      <c r="B1160" s="254">
        <v>275.41199999999998</v>
      </c>
    </row>
    <row r="1161" spans="1:2" x14ac:dyDescent="0.2">
      <c r="A1161" s="253">
        <v>44150</v>
      </c>
      <c r="B1161" s="254">
        <v>275.44099999999997</v>
      </c>
    </row>
    <row r="1162" spans="1:2" x14ac:dyDescent="0.2">
      <c r="A1162" s="253">
        <v>44151</v>
      </c>
      <c r="B1162" s="254">
        <v>275.435</v>
      </c>
    </row>
    <row r="1163" spans="1:2" x14ac:dyDescent="0.2">
      <c r="A1163" s="253">
        <v>44152</v>
      </c>
      <c r="B1163" s="254">
        <v>275.43</v>
      </c>
    </row>
    <row r="1164" spans="1:2" x14ac:dyDescent="0.2">
      <c r="A1164" s="253">
        <v>44153</v>
      </c>
      <c r="B1164" s="254">
        <v>275.42399999999998</v>
      </c>
    </row>
    <row r="1165" spans="1:2" x14ac:dyDescent="0.2">
      <c r="A1165" s="253">
        <v>44154</v>
      </c>
      <c r="B1165" s="254">
        <v>275.41899999999998</v>
      </c>
    </row>
    <row r="1166" spans="1:2" x14ac:dyDescent="0.2">
      <c r="A1166" s="253">
        <v>44155</v>
      </c>
      <c r="B1166" s="254">
        <v>275.41300000000001</v>
      </c>
    </row>
    <row r="1167" spans="1:2" x14ac:dyDescent="0.2">
      <c r="A1167" s="253">
        <v>44156</v>
      </c>
      <c r="B1167" s="254">
        <v>275.40800000000002</v>
      </c>
    </row>
    <row r="1168" spans="1:2" x14ac:dyDescent="0.2">
      <c r="A1168" s="253">
        <v>44157</v>
      </c>
      <c r="B1168" s="254">
        <v>275.40199999999999</v>
      </c>
    </row>
    <row r="1169" spans="1:2" x14ac:dyDescent="0.2">
      <c r="A1169" s="253">
        <v>44158</v>
      </c>
      <c r="B1169" s="254">
        <v>275.39699999999999</v>
      </c>
    </row>
    <row r="1170" spans="1:2" x14ac:dyDescent="0.2">
      <c r="A1170" s="253">
        <v>44159</v>
      </c>
      <c r="B1170" s="254">
        <v>275.39100000000002</v>
      </c>
    </row>
    <row r="1171" spans="1:2" x14ac:dyDescent="0.2">
      <c r="A1171" s="253">
        <v>44160</v>
      </c>
      <c r="B1171" s="254">
        <v>275.38600000000002</v>
      </c>
    </row>
    <row r="1172" spans="1:2" x14ac:dyDescent="0.2">
      <c r="A1172" s="253">
        <v>44161</v>
      </c>
      <c r="B1172" s="254">
        <v>275.38</v>
      </c>
    </row>
    <row r="1173" spans="1:2" x14ac:dyDescent="0.2">
      <c r="A1173" s="253">
        <v>44162</v>
      </c>
      <c r="B1173" s="254">
        <v>275.375</v>
      </c>
    </row>
    <row r="1174" spans="1:2" x14ac:dyDescent="0.2">
      <c r="A1174" s="253">
        <v>44163</v>
      </c>
      <c r="B1174" s="254">
        <v>275.36900000000003</v>
      </c>
    </row>
    <row r="1175" spans="1:2" x14ac:dyDescent="0.2">
      <c r="A1175" s="253">
        <v>44164</v>
      </c>
      <c r="B1175" s="254">
        <v>275.36399999999998</v>
      </c>
    </row>
    <row r="1176" spans="1:2" x14ac:dyDescent="0.2">
      <c r="A1176" s="253">
        <v>44165</v>
      </c>
      <c r="B1176" s="254">
        <v>275.358</v>
      </c>
    </row>
    <row r="1177" spans="1:2" x14ac:dyDescent="0.2">
      <c r="A1177" s="253">
        <v>44166</v>
      </c>
      <c r="B1177" s="254">
        <v>275.35199999999998</v>
      </c>
    </row>
    <row r="1178" spans="1:2" x14ac:dyDescent="0.2">
      <c r="A1178" s="253">
        <v>44167</v>
      </c>
      <c r="B1178" s="254">
        <v>275.34699999999998</v>
      </c>
    </row>
    <row r="1179" spans="1:2" x14ac:dyDescent="0.2">
      <c r="A1179" s="253">
        <v>44168</v>
      </c>
      <c r="B1179" s="254">
        <v>275.34100000000001</v>
      </c>
    </row>
    <row r="1180" spans="1:2" x14ac:dyDescent="0.2">
      <c r="A1180" s="253">
        <v>44169</v>
      </c>
      <c r="B1180" s="254">
        <v>275.33600000000001</v>
      </c>
    </row>
    <row r="1181" spans="1:2" x14ac:dyDescent="0.2">
      <c r="A1181" s="253">
        <v>44170</v>
      </c>
      <c r="B1181" s="254">
        <v>275.33</v>
      </c>
    </row>
    <row r="1182" spans="1:2" x14ac:dyDescent="0.2">
      <c r="A1182" s="253">
        <v>44171</v>
      </c>
      <c r="B1182" s="254">
        <v>275.32499999999999</v>
      </c>
    </row>
    <row r="1183" spans="1:2" x14ac:dyDescent="0.2">
      <c r="A1183" s="253">
        <v>44172</v>
      </c>
      <c r="B1183" s="254">
        <v>275.31900000000002</v>
      </c>
    </row>
    <row r="1184" spans="1:2" x14ac:dyDescent="0.2">
      <c r="A1184" s="253">
        <v>44173</v>
      </c>
      <c r="B1184" s="254">
        <v>275.31400000000002</v>
      </c>
    </row>
    <row r="1185" spans="1:2" x14ac:dyDescent="0.2">
      <c r="A1185" s="253">
        <v>44174</v>
      </c>
      <c r="B1185" s="254">
        <v>275.30799999999999</v>
      </c>
    </row>
    <row r="1186" spans="1:2" x14ac:dyDescent="0.2">
      <c r="A1186" s="253">
        <v>44175</v>
      </c>
      <c r="B1186" s="254">
        <v>275.303</v>
      </c>
    </row>
    <row r="1187" spans="1:2" x14ac:dyDescent="0.2">
      <c r="A1187" s="253">
        <v>44176</v>
      </c>
      <c r="B1187" s="254">
        <v>275.29700000000003</v>
      </c>
    </row>
    <row r="1188" spans="1:2" x14ac:dyDescent="0.2">
      <c r="A1188" s="253">
        <v>44177</v>
      </c>
      <c r="B1188" s="254">
        <v>275.29199999999997</v>
      </c>
    </row>
    <row r="1189" spans="1:2" x14ac:dyDescent="0.2">
      <c r="A1189" s="253">
        <v>44178</v>
      </c>
      <c r="B1189" s="254">
        <v>275.28680000000003</v>
      </c>
    </row>
    <row r="1190" spans="1:2" x14ac:dyDescent="0.2">
      <c r="A1190" s="253">
        <v>44179</v>
      </c>
      <c r="B1190" s="254">
        <v>275.28129999999999</v>
      </c>
    </row>
    <row r="1191" spans="1:2" x14ac:dyDescent="0.2">
      <c r="A1191" s="253">
        <v>44180</v>
      </c>
      <c r="B1191" s="254">
        <v>275.2758</v>
      </c>
    </row>
    <row r="1192" spans="1:2" x14ac:dyDescent="0.2">
      <c r="A1192" s="253">
        <v>44181</v>
      </c>
      <c r="B1192" s="254">
        <v>275.26249999999999</v>
      </c>
    </row>
    <row r="1193" spans="1:2" x14ac:dyDescent="0.2">
      <c r="A1193" s="253">
        <v>44182</v>
      </c>
      <c r="B1193" s="254">
        <v>275.2491</v>
      </c>
    </row>
    <row r="1194" spans="1:2" x14ac:dyDescent="0.2">
      <c r="A1194" s="253">
        <v>44183</v>
      </c>
      <c r="B1194" s="254">
        <v>275.23579999999998</v>
      </c>
    </row>
    <row r="1195" spans="1:2" x14ac:dyDescent="0.2">
      <c r="A1195" s="253">
        <v>44184</v>
      </c>
      <c r="B1195" s="254">
        <v>275.22250000000003</v>
      </c>
    </row>
    <row r="1196" spans="1:2" x14ac:dyDescent="0.2">
      <c r="A1196" s="253">
        <v>44185</v>
      </c>
      <c r="B1196" s="254">
        <v>275.20920000000001</v>
      </c>
    </row>
    <row r="1197" spans="1:2" x14ac:dyDescent="0.2">
      <c r="A1197" s="253">
        <v>44186</v>
      </c>
      <c r="B1197" s="254">
        <v>275.19580000000002</v>
      </c>
    </row>
    <row r="1198" spans="1:2" x14ac:dyDescent="0.2">
      <c r="A1198" s="253">
        <v>44187</v>
      </c>
      <c r="B1198" s="254">
        <v>275.1825</v>
      </c>
    </row>
    <row r="1199" spans="1:2" x14ac:dyDescent="0.2">
      <c r="A1199" s="253">
        <v>44188</v>
      </c>
      <c r="B1199" s="254">
        <v>275.16919999999999</v>
      </c>
    </row>
    <row r="1200" spans="1:2" x14ac:dyDescent="0.2">
      <c r="A1200" s="253">
        <v>44189</v>
      </c>
      <c r="B1200" s="254">
        <v>275.15589999999997</v>
      </c>
    </row>
    <row r="1201" spans="1:2" x14ac:dyDescent="0.2">
      <c r="A1201" s="253">
        <v>44190</v>
      </c>
      <c r="B1201" s="254">
        <v>275.14249999999998</v>
      </c>
    </row>
    <row r="1202" spans="1:2" x14ac:dyDescent="0.2">
      <c r="A1202" s="253">
        <v>44191</v>
      </c>
      <c r="B1202" s="254">
        <v>275.12920000000003</v>
      </c>
    </row>
    <row r="1203" spans="1:2" x14ac:dyDescent="0.2">
      <c r="A1203" s="253">
        <v>44192</v>
      </c>
      <c r="B1203" s="254">
        <v>275.11590000000001</v>
      </c>
    </row>
    <row r="1204" spans="1:2" x14ac:dyDescent="0.2">
      <c r="A1204" s="253">
        <v>44193</v>
      </c>
      <c r="B1204" s="254">
        <v>275.1026</v>
      </c>
    </row>
    <row r="1205" spans="1:2" x14ac:dyDescent="0.2">
      <c r="A1205" s="253">
        <v>44194</v>
      </c>
      <c r="B1205" s="254">
        <v>275.08920000000001</v>
      </c>
    </row>
    <row r="1206" spans="1:2" x14ac:dyDescent="0.2">
      <c r="A1206" s="253">
        <v>44195</v>
      </c>
      <c r="B1206" s="254">
        <v>275.07589999999999</v>
      </c>
    </row>
    <row r="1207" spans="1:2" x14ac:dyDescent="0.2">
      <c r="A1207" s="253">
        <v>44196</v>
      </c>
      <c r="B1207" s="254">
        <v>275.06259999999997</v>
      </c>
    </row>
    <row r="1208" spans="1:2" x14ac:dyDescent="0.2">
      <c r="A1208" s="253">
        <v>44197</v>
      </c>
      <c r="B1208" s="254">
        <v>275.04930000000002</v>
      </c>
    </row>
    <row r="1209" spans="1:2" x14ac:dyDescent="0.2">
      <c r="A1209" s="253">
        <v>44198</v>
      </c>
      <c r="B1209" s="254">
        <v>275.036</v>
      </c>
    </row>
    <row r="1210" spans="1:2" x14ac:dyDescent="0.2">
      <c r="A1210" s="253">
        <v>44199</v>
      </c>
      <c r="B1210" s="254">
        <v>275.02269999999999</v>
      </c>
    </row>
    <row r="1211" spans="1:2" x14ac:dyDescent="0.2">
      <c r="A1211" s="253">
        <v>44200</v>
      </c>
      <c r="B1211" s="254">
        <v>275.0093</v>
      </c>
    </row>
    <row r="1212" spans="1:2" x14ac:dyDescent="0.2">
      <c r="A1212" s="253">
        <v>44201</v>
      </c>
      <c r="B1212" s="254">
        <v>274.99599999999998</v>
      </c>
    </row>
    <row r="1213" spans="1:2" x14ac:dyDescent="0.2">
      <c r="A1213" s="253">
        <v>44202</v>
      </c>
      <c r="B1213" s="254">
        <v>274.98270000000002</v>
      </c>
    </row>
    <row r="1214" spans="1:2" x14ac:dyDescent="0.2">
      <c r="A1214" s="253">
        <v>44203</v>
      </c>
      <c r="B1214" s="254">
        <v>274.96940000000001</v>
      </c>
    </row>
    <row r="1215" spans="1:2" x14ac:dyDescent="0.2">
      <c r="A1215" s="253">
        <v>44204</v>
      </c>
      <c r="B1215" s="254">
        <v>274.95609999999999</v>
      </c>
    </row>
    <row r="1216" spans="1:2" x14ac:dyDescent="0.2">
      <c r="A1216" s="253">
        <v>44205</v>
      </c>
      <c r="B1216" s="254">
        <v>274.94279999999998</v>
      </c>
    </row>
    <row r="1217" spans="1:2" x14ac:dyDescent="0.2">
      <c r="A1217" s="253">
        <v>44206</v>
      </c>
      <c r="B1217" s="254">
        <v>274.92939999999999</v>
      </c>
    </row>
    <row r="1218" spans="1:2" x14ac:dyDescent="0.2">
      <c r="A1218" s="253">
        <v>44207</v>
      </c>
      <c r="B1218" s="254">
        <v>274.91609999999997</v>
      </c>
    </row>
    <row r="1219" spans="1:2" x14ac:dyDescent="0.2">
      <c r="A1219" s="253">
        <v>44208</v>
      </c>
      <c r="B1219" s="254">
        <v>274.90280000000001</v>
      </c>
    </row>
    <row r="1220" spans="1:2" x14ac:dyDescent="0.2">
      <c r="A1220" s="253">
        <v>44209</v>
      </c>
      <c r="B1220" s="254">
        <v>274.8895</v>
      </c>
    </row>
    <row r="1221" spans="1:2" x14ac:dyDescent="0.2">
      <c r="A1221" s="253">
        <v>44210</v>
      </c>
      <c r="B1221" s="254">
        <v>274.87619999999998</v>
      </c>
    </row>
    <row r="1222" spans="1:2" x14ac:dyDescent="0.2">
      <c r="A1222" s="253">
        <v>44211</v>
      </c>
      <c r="B1222" s="254">
        <v>274.86290000000002</v>
      </c>
    </row>
    <row r="1223" spans="1:2" x14ac:dyDescent="0.2">
      <c r="A1223" s="253">
        <v>44212</v>
      </c>
      <c r="B1223" s="254">
        <v>274.8965</v>
      </c>
    </row>
    <row r="1224" spans="1:2" x14ac:dyDescent="0.2">
      <c r="A1224" s="253">
        <v>44213</v>
      </c>
      <c r="B1224" s="254">
        <v>274.93020000000001</v>
      </c>
    </row>
    <row r="1225" spans="1:2" x14ac:dyDescent="0.2">
      <c r="A1225" s="253">
        <v>44214</v>
      </c>
      <c r="B1225" s="254">
        <v>274.96379999999999</v>
      </c>
    </row>
    <row r="1226" spans="1:2" x14ac:dyDescent="0.2">
      <c r="A1226" s="253">
        <v>44215</v>
      </c>
      <c r="B1226" s="254">
        <v>274.99740000000003</v>
      </c>
    </row>
    <row r="1227" spans="1:2" x14ac:dyDescent="0.2">
      <c r="A1227" s="253">
        <v>44216</v>
      </c>
      <c r="B1227" s="254">
        <v>275.03109999999998</v>
      </c>
    </row>
    <row r="1228" spans="1:2" x14ac:dyDescent="0.2">
      <c r="A1228" s="253">
        <v>44217</v>
      </c>
      <c r="B1228" s="254">
        <v>275.06470000000002</v>
      </c>
    </row>
    <row r="1229" spans="1:2" x14ac:dyDescent="0.2">
      <c r="A1229" s="253">
        <v>44218</v>
      </c>
      <c r="B1229" s="254">
        <v>275.09840000000003</v>
      </c>
    </row>
    <row r="1230" spans="1:2" x14ac:dyDescent="0.2">
      <c r="A1230" s="253">
        <v>44219</v>
      </c>
      <c r="B1230" s="254">
        <v>275.13209999999998</v>
      </c>
    </row>
    <row r="1231" spans="1:2" x14ac:dyDescent="0.2">
      <c r="A1231" s="253">
        <v>44220</v>
      </c>
      <c r="B1231" s="254">
        <v>275.16570000000002</v>
      </c>
    </row>
    <row r="1232" spans="1:2" x14ac:dyDescent="0.2">
      <c r="A1232" s="253">
        <v>44221</v>
      </c>
      <c r="B1232" s="254">
        <v>275.19940000000003</v>
      </c>
    </row>
    <row r="1233" spans="1:2" x14ac:dyDescent="0.2">
      <c r="A1233" s="253">
        <v>44222</v>
      </c>
      <c r="B1233" s="254">
        <v>275.23309999999998</v>
      </c>
    </row>
    <row r="1234" spans="1:2" x14ac:dyDescent="0.2">
      <c r="A1234" s="253">
        <v>44223</v>
      </c>
      <c r="B1234" s="254">
        <v>275.26670000000001</v>
      </c>
    </row>
    <row r="1235" spans="1:2" x14ac:dyDescent="0.2">
      <c r="A1235" s="253">
        <v>44224</v>
      </c>
      <c r="B1235" s="254">
        <v>275.30040000000002</v>
      </c>
    </row>
    <row r="1236" spans="1:2" x14ac:dyDescent="0.2">
      <c r="A1236" s="253">
        <v>44225</v>
      </c>
      <c r="B1236" s="254">
        <v>275.33409999999998</v>
      </c>
    </row>
    <row r="1237" spans="1:2" x14ac:dyDescent="0.2">
      <c r="A1237" s="253">
        <v>44226</v>
      </c>
      <c r="B1237" s="254">
        <v>275.36779999999999</v>
      </c>
    </row>
    <row r="1238" spans="1:2" x14ac:dyDescent="0.2">
      <c r="A1238" s="253">
        <v>44227</v>
      </c>
      <c r="B1238" s="254">
        <v>275.4015</v>
      </c>
    </row>
    <row r="1239" spans="1:2" x14ac:dyDescent="0.2">
      <c r="A1239" s="253">
        <v>44228</v>
      </c>
      <c r="B1239" s="254">
        <v>275.43520000000001</v>
      </c>
    </row>
    <row r="1240" spans="1:2" x14ac:dyDescent="0.2">
      <c r="A1240" s="253">
        <v>44229</v>
      </c>
      <c r="B1240" s="254">
        <v>275.46890000000002</v>
      </c>
    </row>
    <row r="1241" spans="1:2" x14ac:dyDescent="0.2">
      <c r="A1241" s="253">
        <v>44230</v>
      </c>
      <c r="B1241" s="254">
        <v>275.50259999999997</v>
      </c>
    </row>
    <row r="1242" spans="1:2" x14ac:dyDescent="0.2">
      <c r="A1242" s="253">
        <v>44231</v>
      </c>
      <c r="B1242" s="254">
        <v>275.53629999999998</v>
      </c>
    </row>
    <row r="1243" spans="1:2" x14ac:dyDescent="0.2">
      <c r="A1243" s="253">
        <v>44232</v>
      </c>
      <c r="B1243" s="254">
        <v>275.57</v>
      </c>
    </row>
    <row r="1244" spans="1:2" x14ac:dyDescent="0.2">
      <c r="A1244" s="253">
        <v>44233</v>
      </c>
      <c r="B1244" s="254">
        <v>275.6037</v>
      </c>
    </row>
    <row r="1245" spans="1:2" x14ac:dyDescent="0.2">
      <c r="A1245" s="253">
        <v>44234</v>
      </c>
      <c r="B1245" s="254">
        <v>275.63749999999999</v>
      </c>
    </row>
    <row r="1246" spans="1:2" x14ac:dyDescent="0.2">
      <c r="A1246" s="253">
        <v>44235</v>
      </c>
      <c r="B1246" s="254">
        <v>275.6712</v>
      </c>
    </row>
    <row r="1247" spans="1:2" x14ac:dyDescent="0.2">
      <c r="A1247" s="253">
        <v>44236</v>
      </c>
      <c r="B1247" s="254">
        <v>275.70490000000001</v>
      </c>
    </row>
    <row r="1248" spans="1:2" x14ac:dyDescent="0.2">
      <c r="A1248" s="253">
        <v>44237</v>
      </c>
      <c r="B1248" s="254">
        <v>275.73860000000002</v>
      </c>
    </row>
    <row r="1249" spans="1:2" x14ac:dyDescent="0.2">
      <c r="A1249" s="253">
        <v>44238</v>
      </c>
      <c r="B1249" s="254">
        <v>275.7724</v>
      </c>
    </row>
    <row r="1250" spans="1:2" x14ac:dyDescent="0.2">
      <c r="A1250" s="253">
        <v>44239</v>
      </c>
      <c r="B1250" s="254">
        <v>275.80610000000001</v>
      </c>
    </row>
    <row r="1251" spans="1:2" x14ac:dyDescent="0.2">
      <c r="A1251" s="253">
        <v>44240</v>
      </c>
      <c r="B1251" s="254">
        <v>275.8399</v>
      </c>
    </row>
    <row r="1252" spans="1:2" x14ac:dyDescent="0.2">
      <c r="A1252" s="253">
        <v>44241</v>
      </c>
      <c r="B1252" s="254">
        <v>275.87360000000001</v>
      </c>
    </row>
    <row r="1253" spans="1:2" x14ac:dyDescent="0.2">
      <c r="A1253" s="253">
        <v>44242</v>
      </c>
      <c r="B1253" s="254">
        <v>275.9074</v>
      </c>
    </row>
    <row r="1254" spans="1:2" x14ac:dyDescent="0.2">
      <c r="A1254" s="253">
        <v>44243</v>
      </c>
      <c r="B1254" s="254">
        <v>275.9477</v>
      </c>
    </row>
    <row r="1255" spans="1:2" x14ac:dyDescent="0.2">
      <c r="A1255" s="253">
        <v>44244</v>
      </c>
      <c r="B1255" s="254">
        <v>275.988</v>
      </c>
    </row>
    <row r="1256" spans="1:2" x14ac:dyDescent="0.2">
      <c r="A1256" s="253">
        <v>44245</v>
      </c>
      <c r="B1256" s="254">
        <v>276.02839999999998</v>
      </c>
    </row>
    <row r="1257" spans="1:2" x14ac:dyDescent="0.2">
      <c r="A1257" s="253">
        <v>44246</v>
      </c>
      <c r="B1257" s="254">
        <v>276.06869999999998</v>
      </c>
    </row>
    <row r="1258" spans="1:2" x14ac:dyDescent="0.2">
      <c r="A1258" s="253">
        <v>44247</v>
      </c>
      <c r="B1258" s="254">
        <v>276.10910000000001</v>
      </c>
    </row>
    <row r="1259" spans="1:2" x14ac:dyDescent="0.2">
      <c r="A1259" s="253">
        <v>44248</v>
      </c>
      <c r="B1259" s="254">
        <v>276.14940000000001</v>
      </c>
    </row>
    <row r="1260" spans="1:2" x14ac:dyDescent="0.2">
      <c r="A1260" s="253">
        <v>44249</v>
      </c>
      <c r="B1260" s="254">
        <v>276.18979999999999</v>
      </c>
    </row>
    <row r="1261" spans="1:2" x14ac:dyDescent="0.2">
      <c r="A1261" s="253">
        <v>44250</v>
      </c>
      <c r="B1261" s="254">
        <v>276.23009999999999</v>
      </c>
    </row>
    <row r="1262" spans="1:2" x14ac:dyDescent="0.2">
      <c r="A1262" s="253">
        <v>44251</v>
      </c>
      <c r="B1262" s="254">
        <v>276.27050000000003</v>
      </c>
    </row>
    <row r="1263" spans="1:2" x14ac:dyDescent="0.2">
      <c r="A1263" s="253">
        <v>44252</v>
      </c>
      <c r="B1263" s="254">
        <v>276.3109</v>
      </c>
    </row>
    <row r="1264" spans="1:2" x14ac:dyDescent="0.2">
      <c r="A1264" s="253">
        <v>44253</v>
      </c>
      <c r="B1264" s="254">
        <v>276.35129999999998</v>
      </c>
    </row>
    <row r="1265" spans="1:2" x14ac:dyDescent="0.2">
      <c r="A1265" s="253">
        <v>44254</v>
      </c>
      <c r="B1265" s="254">
        <v>276.39159999999998</v>
      </c>
    </row>
    <row r="1266" spans="1:2" x14ac:dyDescent="0.2">
      <c r="A1266" s="253">
        <v>44255</v>
      </c>
      <c r="B1266" s="254">
        <v>276.43200000000002</v>
      </c>
    </row>
    <row r="1267" spans="1:2" x14ac:dyDescent="0.2">
      <c r="A1267" s="253">
        <v>44256</v>
      </c>
      <c r="B1267" s="254">
        <v>276.47239999999999</v>
      </c>
    </row>
    <row r="1268" spans="1:2" x14ac:dyDescent="0.2">
      <c r="A1268" s="253">
        <v>44257</v>
      </c>
      <c r="B1268" s="254">
        <v>276.51280000000003</v>
      </c>
    </row>
    <row r="1269" spans="1:2" x14ac:dyDescent="0.2">
      <c r="A1269" s="253">
        <v>44258</v>
      </c>
      <c r="B1269" s="254">
        <v>276.5532</v>
      </c>
    </row>
    <row r="1270" spans="1:2" x14ac:dyDescent="0.2">
      <c r="A1270" s="253">
        <v>44259</v>
      </c>
      <c r="B1270" s="254">
        <v>276.59370000000001</v>
      </c>
    </row>
    <row r="1271" spans="1:2" x14ac:dyDescent="0.2">
      <c r="A1271" s="253">
        <v>44260</v>
      </c>
      <c r="B1271" s="254">
        <v>276.63409999999999</v>
      </c>
    </row>
    <row r="1272" spans="1:2" x14ac:dyDescent="0.2">
      <c r="A1272" s="253">
        <v>44261</v>
      </c>
      <c r="B1272" s="254">
        <v>276.67450000000002</v>
      </c>
    </row>
    <row r="1273" spans="1:2" x14ac:dyDescent="0.2">
      <c r="A1273" s="253">
        <v>44262</v>
      </c>
      <c r="B1273" s="254">
        <v>276.7149</v>
      </c>
    </row>
    <row r="1274" spans="1:2" x14ac:dyDescent="0.2">
      <c r="A1274" s="253">
        <v>44263</v>
      </c>
      <c r="B1274" s="254">
        <v>276.75540000000001</v>
      </c>
    </row>
    <row r="1275" spans="1:2" x14ac:dyDescent="0.2">
      <c r="A1275" s="253">
        <v>44264</v>
      </c>
      <c r="B1275" s="254">
        <v>276.79579999999999</v>
      </c>
    </row>
    <row r="1276" spans="1:2" x14ac:dyDescent="0.2">
      <c r="A1276" s="253">
        <v>44265</v>
      </c>
      <c r="B1276" s="254">
        <v>276.83629999999999</v>
      </c>
    </row>
    <row r="1277" spans="1:2" x14ac:dyDescent="0.2">
      <c r="A1277" s="253">
        <v>44266</v>
      </c>
      <c r="B1277" s="254">
        <v>276.87670000000003</v>
      </c>
    </row>
    <row r="1278" spans="1:2" x14ac:dyDescent="0.2">
      <c r="A1278" s="253">
        <v>44267</v>
      </c>
      <c r="B1278" s="254">
        <v>276.91719999999998</v>
      </c>
    </row>
    <row r="1279" spans="1:2" x14ac:dyDescent="0.2">
      <c r="A1279" s="253">
        <v>44268</v>
      </c>
      <c r="B1279" s="254">
        <v>276.95769999999999</v>
      </c>
    </row>
    <row r="1280" spans="1:2" x14ac:dyDescent="0.2">
      <c r="A1280" s="253">
        <v>44269</v>
      </c>
      <c r="B1280" s="254">
        <v>276.99810000000002</v>
      </c>
    </row>
    <row r="1281" spans="1:2" x14ac:dyDescent="0.2">
      <c r="A1281" s="253">
        <v>44270</v>
      </c>
      <c r="B1281" s="254">
        <v>277.03859999999997</v>
      </c>
    </row>
    <row r="1282" spans="1:2" x14ac:dyDescent="0.2">
      <c r="A1282" s="253">
        <v>44271</v>
      </c>
      <c r="B1282" s="254">
        <v>277.09559999999999</v>
      </c>
    </row>
    <row r="1283" spans="1:2" x14ac:dyDescent="0.2">
      <c r="A1283" s="253">
        <v>44272</v>
      </c>
      <c r="B1283" s="254">
        <v>277.15260000000001</v>
      </c>
    </row>
    <row r="1284" spans="1:2" x14ac:dyDescent="0.2">
      <c r="A1284" s="253">
        <v>44273</v>
      </c>
      <c r="B1284" s="254">
        <v>277.2097</v>
      </c>
    </row>
    <row r="1285" spans="1:2" x14ac:dyDescent="0.2">
      <c r="A1285" s="253">
        <v>44274</v>
      </c>
      <c r="B1285" s="254">
        <v>277.26670000000001</v>
      </c>
    </row>
    <row r="1286" spans="1:2" x14ac:dyDescent="0.2">
      <c r="A1286" s="253">
        <v>44275</v>
      </c>
      <c r="B1286" s="254">
        <v>277.32380000000001</v>
      </c>
    </row>
    <row r="1287" spans="1:2" x14ac:dyDescent="0.2">
      <c r="A1287" s="253">
        <v>44276</v>
      </c>
      <c r="B1287" s="254">
        <v>277.3809</v>
      </c>
    </row>
    <row r="1288" spans="1:2" x14ac:dyDescent="0.2">
      <c r="A1288" s="253">
        <v>44277</v>
      </c>
      <c r="B1288" s="254">
        <v>277.43799999999999</v>
      </c>
    </row>
    <row r="1289" spans="1:2" x14ac:dyDescent="0.2">
      <c r="A1289" s="253">
        <v>44278</v>
      </c>
      <c r="B1289" s="254">
        <v>277.49509999999998</v>
      </c>
    </row>
    <row r="1290" spans="1:2" x14ac:dyDescent="0.2">
      <c r="A1290" s="253">
        <v>44279</v>
      </c>
      <c r="B1290" s="254">
        <v>277.55220000000003</v>
      </c>
    </row>
    <row r="1291" spans="1:2" x14ac:dyDescent="0.2">
      <c r="A1291" s="253">
        <v>44280</v>
      </c>
      <c r="B1291" s="254">
        <v>277.60930000000002</v>
      </c>
    </row>
    <row r="1292" spans="1:2" x14ac:dyDescent="0.2">
      <c r="A1292" s="253">
        <v>44281</v>
      </c>
      <c r="B1292" s="254">
        <v>277.66649999999998</v>
      </c>
    </row>
    <row r="1293" spans="1:2" x14ac:dyDescent="0.2">
      <c r="A1293" s="253">
        <v>44282</v>
      </c>
      <c r="B1293" s="254">
        <v>277.72359999999998</v>
      </c>
    </row>
    <row r="1294" spans="1:2" x14ac:dyDescent="0.2">
      <c r="A1294" s="253">
        <v>44283</v>
      </c>
      <c r="B1294" s="254">
        <v>277.7808</v>
      </c>
    </row>
    <row r="1295" spans="1:2" x14ac:dyDescent="0.2">
      <c r="A1295" s="253">
        <v>44284</v>
      </c>
      <c r="B1295" s="254">
        <v>277.83789999999999</v>
      </c>
    </row>
    <row r="1296" spans="1:2" x14ac:dyDescent="0.2">
      <c r="A1296" s="253">
        <v>44285</v>
      </c>
      <c r="B1296" s="254">
        <v>277.89510000000001</v>
      </c>
    </row>
    <row r="1297" spans="1:2" x14ac:dyDescent="0.2">
      <c r="A1297" s="253">
        <v>44286</v>
      </c>
      <c r="B1297" s="254">
        <v>277.95229999999998</v>
      </c>
    </row>
    <row r="1298" spans="1:2" x14ac:dyDescent="0.2">
      <c r="A1298" s="253">
        <v>44287</v>
      </c>
      <c r="B1298" s="254">
        <v>278.0095</v>
      </c>
    </row>
    <row r="1299" spans="1:2" x14ac:dyDescent="0.2">
      <c r="A1299" s="253">
        <v>44288</v>
      </c>
      <c r="B1299" s="254">
        <v>278.06670000000003</v>
      </c>
    </row>
    <row r="1300" spans="1:2" x14ac:dyDescent="0.2">
      <c r="A1300" s="253">
        <v>44289</v>
      </c>
      <c r="B1300" s="254">
        <v>278.12400000000002</v>
      </c>
    </row>
    <row r="1301" spans="1:2" x14ac:dyDescent="0.2">
      <c r="A1301" s="253">
        <v>44290</v>
      </c>
      <c r="B1301" s="254">
        <v>278.18119999999999</v>
      </c>
    </row>
    <row r="1302" spans="1:2" x14ac:dyDescent="0.2">
      <c r="A1302" s="253">
        <v>44291</v>
      </c>
      <c r="B1302" s="254">
        <v>278.23849999999999</v>
      </c>
    </row>
    <row r="1303" spans="1:2" x14ac:dyDescent="0.2">
      <c r="A1303" s="253">
        <v>44292</v>
      </c>
      <c r="B1303" s="254">
        <v>278.29570000000001</v>
      </c>
    </row>
    <row r="1304" spans="1:2" x14ac:dyDescent="0.2">
      <c r="A1304" s="253">
        <v>44293</v>
      </c>
      <c r="B1304" s="254">
        <v>278.35300000000001</v>
      </c>
    </row>
    <row r="1305" spans="1:2" x14ac:dyDescent="0.2">
      <c r="A1305" s="253">
        <v>44294</v>
      </c>
      <c r="B1305" s="254">
        <v>278.41030000000001</v>
      </c>
    </row>
    <row r="1306" spans="1:2" x14ac:dyDescent="0.2">
      <c r="A1306" s="253">
        <v>44295</v>
      </c>
      <c r="B1306" s="254">
        <v>278.4676</v>
      </c>
    </row>
    <row r="1307" spans="1:2" x14ac:dyDescent="0.2">
      <c r="A1307" s="253">
        <v>44296</v>
      </c>
      <c r="B1307" s="254">
        <v>278.5249</v>
      </c>
    </row>
    <row r="1308" spans="1:2" x14ac:dyDescent="0.2">
      <c r="A1308" s="253">
        <v>44297</v>
      </c>
      <c r="B1308" s="254">
        <v>278.5822</v>
      </c>
    </row>
    <row r="1309" spans="1:2" x14ac:dyDescent="0.2">
      <c r="A1309" s="253">
        <v>44298</v>
      </c>
      <c r="B1309" s="254">
        <v>278.63959999999997</v>
      </c>
    </row>
    <row r="1310" spans="1:2" x14ac:dyDescent="0.2">
      <c r="A1310" s="253">
        <v>44299</v>
      </c>
      <c r="B1310" s="254">
        <v>278.69690000000003</v>
      </c>
    </row>
    <row r="1311" spans="1:2" x14ac:dyDescent="0.2">
      <c r="A1311" s="253">
        <v>44300</v>
      </c>
      <c r="B1311" s="254">
        <v>278.7543</v>
      </c>
    </row>
    <row r="1312" spans="1:2" x14ac:dyDescent="0.2">
      <c r="A1312" s="253">
        <v>44301</v>
      </c>
      <c r="B1312" s="254">
        <v>278.8116</v>
      </c>
    </row>
    <row r="1313" spans="1:2" x14ac:dyDescent="0.2">
      <c r="A1313" s="253">
        <v>44302</v>
      </c>
      <c r="B1313" s="254">
        <v>278.85890000000001</v>
      </c>
    </row>
    <row r="1314" spans="1:2" x14ac:dyDescent="0.2">
      <c r="A1314" s="253">
        <v>44303</v>
      </c>
      <c r="B1314" s="254">
        <v>278.90620000000001</v>
      </c>
    </row>
    <row r="1315" spans="1:2" x14ac:dyDescent="0.2">
      <c r="A1315" s="253">
        <v>44304</v>
      </c>
      <c r="B1315" s="254">
        <v>278.95350000000002</v>
      </c>
    </row>
    <row r="1316" spans="1:2" x14ac:dyDescent="0.2">
      <c r="A1316" s="253">
        <v>44305</v>
      </c>
      <c r="B1316" s="254">
        <v>279.00080000000003</v>
      </c>
    </row>
    <row r="1317" spans="1:2" x14ac:dyDescent="0.2">
      <c r="A1317" s="253">
        <v>44306</v>
      </c>
      <c r="B1317" s="254">
        <v>279.04809999999998</v>
      </c>
    </row>
    <row r="1318" spans="1:2" x14ac:dyDescent="0.2">
      <c r="A1318" s="253">
        <v>44307</v>
      </c>
      <c r="B1318" s="254">
        <v>279.09539999999998</v>
      </c>
    </row>
    <row r="1319" spans="1:2" x14ac:dyDescent="0.2">
      <c r="A1319" s="253">
        <v>44308</v>
      </c>
      <c r="B1319" s="254">
        <v>279.14269999999999</v>
      </c>
    </row>
    <row r="1320" spans="1:2" x14ac:dyDescent="0.2">
      <c r="A1320" s="253">
        <v>44309</v>
      </c>
      <c r="B1320" s="254">
        <v>279.19009999999997</v>
      </c>
    </row>
    <row r="1321" spans="1:2" x14ac:dyDescent="0.2">
      <c r="A1321" s="253">
        <v>44310</v>
      </c>
      <c r="B1321" s="254">
        <v>279.23739999999998</v>
      </c>
    </row>
    <row r="1322" spans="1:2" x14ac:dyDescent="0.2">
      <c r="A1322" s="253">
        <v>44311</v>
      </c>
      <c r="B1322" s="254">
        <v>279.28480000000002</v>
      </c>
    </row>
    <row r="1323" spans="1:2" x14ac:dyDescent="0.2">
      <c r="A1323" s="253">
        <v>44312</v>
      </c>
      <c r="B1323" s="254">
        <v>279.33210000000003</v>
      </c>
    </row>
    <row r="1324" spans="1:2" x14ac:dyDescent="0.2">
      <c r="A1324" s="253">
        <v>44313</v>
      </c>
      <c r="B1324" s="254">
        <v>279.37950000000001</v>
      </c>
    </row>
    <row r="1325" spans="1:2" x14ac:dyDescent="0.2">
      <c r="A1325" s="253">
        <v>44314</v>
      </c>
      <c r="B1325" s="254">
        <v>279.42689999999999</v>
      </c>
    </row>
    <row r="1326" spans="1:2" x14ac:dyDescent="0.2">
      <c r="A1326" s="253">
        <v>44315</v>
      </c>
      <c r="B1326" s="254">
        <v>279.47430000000003</v>
      </c>
    </row>
    <row r="1327" spans="1:2" x14ac:dyDescent="0.2">
      <c r="A1327" s="253">
        <v>44316</v>
      </c>
      <c r="B1327" s="254">
        <v>279.52170000000001</v>
      </c>
    </row>
    <row r="1328" spans="1:2" x14ac:dyDescent="0.2">
      <c r="A1328" s="253">
        <v>44317</v>
      </c>
      <c r="B1328" s="254">
        <v>279.56909999999999</v>
      </c>
    </row>
    <row r="1329" spans="1:2" x14ac:dyDescent="0.2">
      <c r="A1329" s="253">
        <v>44318</v>
      </c>
      <c r="B1329" s="254">
        <v>279.61649999999997</v>
      </c>
    </row>
    <row r="1330" spans="1:2" x14ac:dyDescent="0.2">
      <c r="A1330" s="253">
        <v>44319</v>
      </c>
      <c r="B1330" s="254">
        <v>279.66390000000001</v>
      </c>
    </row>
    <row r="1331" spans="1:2" x14ac:dyDescent="0.2">
      <c r="A1331" s="253">
        <v>44320</v>
      </c>
      <c r="B1331" s="254">
        <v>279.71129999999999</v>
      </c>
    </row>
    <row r="1332" spans="1:2" x14ac:dyDescent="0.2">
      <c r="A1332" s="253">
        <v>44321</v>
      </c>
      <c r="B1332" s="254">
        <v>279.75880000000001</v>
      </c>
    </row>
    <row r="1333" spans="1:2" x14ac:dyDescent="0.2">
      <c r="A1333" s="253">
        <v>44322</v>
      </c>
      <c r="B1333" s="254">
        <v>279.80619999999999</v>
      </c>
    </row>
    <row r="1334" spans="1:2" x14ac:dyDescent="0.2">
      <c r="A1334" s="253">
        <v>44323</v>
      </c>
      <c r="B1334" s="254">
        <v>279.85359999999997</v>
      </c>
    </row>
    <row r="1335" spans="1:2" x14ac:dyDescent="0.2">
      <c r="A1335" s="253">
        <v>44324</v>
      </c>
      <c r="B1335" s="254">
        <v>279.90109999999999</v>
      </c>
    </row>
    <row r="1336" spans="1:2" x14ac:dyDescent="0.2">
      <c r="A1336" s="253">
        <v>44325</v>
      </c>
      <c r="B1336" s="254">
        <v>279.9486</v>
      </c>
    </row>
    <row r="1337" spans="1:2" x14ac:dyDescent="0.2">
      <c r="A1337" s="253">
        <v>44326</v>
      </c>
      <c r="B1337" s="254">
        <v>279.99599999999998</v>
      </c>
    </row>
    <row r="1338" spans="1:2" x14ac:dyDescent="0.2">
      <c r="A1338" s="253">
        <v>44327</v>
      </c>
      <c r="B1338" s="254">
        <v>280.04349999999999</v>
      </c>
    </row>
    <row r="1339" spans="1:2" x14ac:dyDescent="0.2">
      <c r="A1339" s="253">
        <v>44328</v>
      </c>
      <c r="B1339" s="254">
        <v>280.09100000000001</v>
      </c>
    </row>
    <row r="1340" spans="1:2" x14ac:dyDescent="0.2">
      <c r="A1340" s="253">
        <v>44329</v>
      </c>
      <c r="B1340" s="254">
        <v>280.13850000000002</v>
      </c>
    </row>
    <row r="1341" spans="1:2" x14ac:dyDescent="0.2">
      <c r="A1341" s="253">
        <v>44330</v>
      </c>
      <c r="B1341" s="254">
        <v>280.18599999999998</v>
      </c>
    </row>
    <row r="1342" spans="1:2" x14ac:dyDescent="0.2">
      <c r="A1342" s="253">
        <v>44331</v>
      </c>
      <c r="B1342" s="254">
        <v>280.23349999999999</v>
      </c>
    </row>
    <row r="1343" spans="1:2" x14ac:dyDescent="0.2">
      <c r="A1343" s="253">
        <v>44332</v>
      </c>
      <c r="B1343" s="254">
        <v>280.2867</v>
      </c>
    </row>
    <row r="1344" spans="1:2" x14ac:dyDescent="0.2">
      <c r="A1344" s="253">
        <v>44333</v>
      </c>
      <c r="B1344" s="254">
        <v>280.3399</v>
      </c>
    </row>
    <row r="1345" spans="1:2" x14ac:dyDescent="0.2">
      <c r="A1345" s="253">
        <v>44334</v>
      </c>
      <c r="B1345" s="254">
        <v>280.3931</v>
      </c>
    </row>
    <row r="1346" spans="1:2" x14ac:dyDescent="0.2">
      <c r="A1346" s="253">
        <v>44335</v>
      </c>
      <c r="B1346" s="254">
        <v>280.44630000000001</v>
      </c>
    </row>
    <row r="1347" spans="1:2" x14ac:dyDescent="0.2">
      <c r="A1347" s="253">
        <v>44336</v>
      </c>
      <c r="B1347" s="254">
        <v>280.49950000000001</v>
      </c>
    </row>
    <row r="1348" spans="1:2" x14ac:dyDescent="0.2">
      <c r="A1348" s="253">
        <v>44337</v>
      </c>
      <c r="B1348" s="254">
        <v>280.55270000000002</v>
      </c>
    </row>
    <row r="1349" spans="1:2" x14ac:dyDescent="0.2">
      <c r="A1349" s="253">
        <v>44338</v>
      </c>
      <c r="B1349" s="254">
        <v>280.60599999999999</v>
      </c>
    </row>
    <row r="1350" spans="1:2" x14ac:dyDescent="0.2">
      <c r="A1350" s="253">
        <v>44339</v>
      </c>
      <c r="B1350" s="254">
        <v>280.6592</v>
      </c>
    </row>
    <row r="1351" spans="1:2" x14ac:dyDescent="0.2">
      <c r="A1351" s="253">
        <v>44340</v>
      </c>
      <c r="B1351" s="254">
        <v>280.71249999999998</v>
      </c>
    </row>
    <row r="1352" spans="1:2" x14ac:dyDescent="0.2">
      <c r="A1352" s="253">
        <v>44341</v>
      </c>
      <c r="B1352" s="254">
        <v>280.76580000000001</v>
      </c>
    </row>
    <row r="1353" spans="1:2" x14ac:dyDescent="0.2">
      <c r="A1353" s="253">
        <v>44342</v>
      </c>
      <c r="B1353" s="254">
        <v>280.81909999999999</v>
      </c>
    </row>
    <row r="1354" spans="1:2" x14ac:dyDescent="0.2">
      <c r="A1354" s="253">
        <v>44343</v>
      </c>
      <c r="B1354" s="254">
        <v>280.87240000000003</v>
      </c>
    </row>
    <row r="1355" spans="1:2" x14ac:dyDescent="0.2">
      <c r="A1355" s="253">
        <v>44344</v>
      </c>
      <c r="B1355" s="254">
        <v>280.92570000000001</v>
      </c>
    </row>
    <row r="1356" spans="1:2" x14ac:dyDescent="0.2">
      <c r="A1356" s="253">
        <v>44345</v>
      </c>
      <c r="B1356" s="254">
        <v>280.97899999999998</v>
      </c>
    </row>
    <row r="1357" spans="1:2" x14ac:dyDescent="0.2">
      <c r="A1357" s="253">
        <v>44346</v>
      </c>
      <c r="B1357" s="254">
        <v>281.03230000000002</v>
      </c>
    </row>
    <row r="1358" spans="1:2" x14ac:dyDescent="0.2">
      <c r="A1358" s="253">
        <v>44347</v>
      </c>
      <c r="B1358" s="254">
        <v>281.0856</v>
      </c>
    </row>
    <row r="1359" spans="1:2" x14ac:dyDescent="0.2">
      <c r="A1359" s="253">
        <v>44348</v>
      </c>
      <c r="B1359" s="254">
        <v>281.13900000000001</v>
      </c>
    </row>
    <row r="1360" spans="1:2" x14ac:dyDescent="0.2">
      <c r="A1360" s="253">
        <v>44349</v>
      </c>
      <c r="B1360" s="254">
        <v>281.19229999999999</v>
      </c>
    </row>
    <row r="1361" spans="1:2" x14ac:dyDescent="0.2">
      <c r="A1361" s="253">
        <v>44350</v>
      </c>
      <c r="B1361" s="254">
        <v>281.2457</v>
      </c>
    </row>
    <row r="1362" spans="1:2" x14ac:dyDescent="0.2">
      <c r="A1362" s="253">
        <v>44351</v>
      </c>
      <c r="B1362" s="254">
        <v>281.29910000000001</v>
      </c>
    </row>
    <row r="1363" spans="1:2" x14ac:dyDescent="0.2">
      <c r="A1363" s="253">
        <v>44352</v>
      </c>
      <c r="B1363" s="254">
        <v>281.35250000000002</v>
      </c>
    </row>
    <row r="1364" spans="1:2" x14ac:dyDescent="0.2">
      <c r="A1364" s="253">
        <v>44353</v>
      </c>
      <c r="B1364" s="254">
        <v>281.40589999999997</v>
      </c>
    </row>
    <row r="1365" spans="1:2" x14ac:dyDescent="0.2">
      <c r="A1365" s="253">
        <v>44354</v>
      </c>
      <c r="B1365" s="254">
        <v>281.45929999999998</v>
      </c>
    </row>
    <row r="1366" spans="1:2" x14ac:dyDescent="0.2">
      <c r="A1366" s="253">
        <v>44355</v>
      </c>
      <c r="B1366" s="254">
        <v>281.5127</v>
      </c>
    </row>
    <row r="1367" spans="1:2" x14ac:dyDescent="0.2">
      <c r="A1367" s="253">
        <v>44356</v>
      </c>
      <c r="B1367" s="254">
        <v>281.56610000000001</v>
      </c>
    </row>
    <row r="1368" spans="1:2" x14ac:dyDescent="0.2">
      <c r="A1368" s="253">
        <v>44357</v>
      </c>
      <c r="B1368" s="254">
        <v>281.61950000000002</v>
      </c>
    </row>
    <row r="1369" spans="1:2" x14ac:dyDescent="0.2">
      <c r="A1369" s="253">
        <v>44358</v>
      </c>
      <c r="B1369" s="254">
        <v>281.673</v>
      </c>
    </row>
    <row r="1370" spans="1:2" x14ac:dyDescent="0.2">
      <c r="A1370" s="253">
        <v>44359</v>
      </c>
      <c r="B1370" s="254">
        <v>281.72640000000001</v>
      </c>
    </row>
    <row r="1371" spans="1:2" x14ac:dyDescent="0.2">
      <c r="A1371" s="253">
        <v>44360</v>
      </c>
      <c r="B1371" s="254">
        <v>281.7799</v>
      </c>
    </row>
    <row r="1372" spans="1:2" x14ac:dyDescent="0.2">
      <c r="A1372" s="253">
        <v>44361</v>
      </c>
      <c r="B1372" s="254">
        <v>281.83339999999998</v>
      </c>
    </row>
    <row r="1373" spans="1:2" x14ac:dyDescent="0.2">
      <c r="A1373" s="253">
        <v>44362</v>
      </c>
      <c r="B1373" s="254">
        <v>281.88690000000003</v>
      </c>
    </row>
    <row r="1374" spans="1:2" x14ac:dyDescent="0.2">
      <c r="A1374" s="253">
        <v>44363</v>
      </c>
      <c r="B1374" s="254">
        <v>281.98039999999997</v>
      </c>
    </row>
    <row r="1375" spans="1:2" x14ac:dyDescent="0.2">
      <c r="A1375" s="253">
        <v>44364</v>
      </c>
      <c r="B1375" s="254">
        <v>282.07400000000001</v>
      </c>
    </row>
    <row r="1376" spans="1:2" x14ac:dyDescent="0.2">
      <c r="A1376" s="253">
        <v>44365</v>
      </c>
      <c r="B1376" s="254">
        <v>282.16750000000002</v>
      </c>
    </row>
    <row r="1377" spans="1:2" x14ac:dyDescent="0.2">
      <c r="A1377" s="253">
        <v>44366</v>
      </c>
      <c r="B1377" s="254">
        <v>282.2611</v>
      </c>
    </row>
    <row r="1378" spans="1:2" x14ac:dyDescent="0.2">
      <c r="A1378" s="253">
        <v>44367</v>
      </c>
      <c r="B1378" s="254">
        <v>282.35480000000001</v>
      </c>
    </row>
    <row r="1379" spans="1:2" x14ac:dyDescent="0.2">
      <c r="A1379" s="253">
        <v>44368</v>
      </c>
      <c r="B1379" s="254">
        <v>282.44839999999999</v>
      </c>
    </row>
    <row r="1380" spans="1:2" x14ac:dyDescent="0.2">
      <c r="A1380" s="253">
        <v>44369</v>
      </c>
      <c r="B1380" s="254">
        <v>282.5421</v>
      </c>
    </row>
    <row r="1381" spans="1:2" x14ac:dyDescent="0.2">
      <c r="A1381" s="253">
        <v>44370</v>
      </c>
      <c r="B1381" s="254">
        <v>282.63589999999999</v>
      </c>
    </row>
    <row r="1382" spans="1:2" x14ac:dyDescent="0.2">
      <c r="A1382" s="253">
        <v>44371</v>
      </c>
      <c r="B1382" s="254">
        <v>282.7296</v>
      </c>
    </row>
    <row r="1383" spans="1:2" x14ac:dyDescent="0.2">
      <c r="A1383" s="253">
        <v>44372</v>
      </c>
      <c r="B1383" s="254">
        <v>282.82339999999999</v>
      </c>
    </row>
    <row r="1384" spans="1:2" x14ac:dyDescent="0.2">
      <c r="A1384" s="253">
        <v>44373</v>
      </c>
      <c r="B1384" s="254">
        <v>282.91719999999998</v>
      </c>
    </row>
    <row r="1385" spans="1:2" x14ac:dyDescent="0.2">
      <c r="A1385" s="253">
        <v>44374</v>
      </c>
      <c r="B1385" s="254">
        <v>283.0111</v>
      </c>
    </row>
    <row r="1386" spans="1:2" x14ac:dyDescent="0.2">
      <c r="A1386" s="253">
        <v>44375</v>
      </c>
      <c r="B1386" s="254">
        <v>283.10500000000002</v>
      </c>
    </row>
    <row r="1387" spans="1:2" x14ac:dyDescent="0.2">
      <c r="A1387" s="253">
        <v>44376</v>
      </c>
      <c r="B1387" s="254">
        <v>283.19889999999998</v>
      </c>
    </row>
    <row r="1388" spans="1:2" x14ac:dyDescent="0.2">
      <c r="A1388" s="253">
        <v>44377</v>
      </c>
      <c r="B1388" s="254">
        <v>283.2928</v>
      </c>
    </row>
    <row r="1389" spans="1:2" x14ac:dyDescent="0.2">
      <c r="A1389" s="253">
        <v>44378</v>
      </c>
      <c r="B1389" s="254">
        <v>283.38679999999999</v>
      </c>
    </row>
    <row r="1390" spans="1:2" x14ac:dyDescent="0.2">
      <c r="A1390" s="253">
        <v>44379</v>
      </c>
      <c r="B1390" s="254">
        <v>283.48079999999999</v>
      </c>
    </row>
    <row r="1391" spans="1:2" x14ac:dyDescent="0.2">
      <c r="A1391" s="253">
        <v>44380</v>
      </c>
      <c r="B1391" s="254">
        <v>283.57490000000001</v>
      </c>
    </row>
    <row r="1392" spans="1:2" x14ac:dyDescent="0.2">
      <c r="A1392" s="253">
        <v>44381</v>
      </c>
      <c r="B1392" s="254">
        <v>283.66890000000001</v>
      </c>
    </row>
    <row r="1393" spans="1:2" x14ac:dyDescent="0.2">
      <c r="A1393" s="253">
        <v>44382</v>
      </c>
      <c r="B1393" s="254">
        <v>283.76299999999998</v>
      </c>
    </row>
    <row r="1394" spans="1:2" x14ac:dyDescent="0.2">
      <c r="A1394" s="253">
        <v>44383</v>
      </c>
      <c r="B1394" s="254">
        <v>283.85719999999998</v>
      </c>
    </row>
    <row r="1395" spans="1:2" x14ac:dyDescent="0.2">
      <c r="A1395" s="253">
        <v>44384</v>
      </c>
      <c r="B1395" s="254">
        <v>283.9513</v>
      </c>
    </row>
    <row r="1396" spans="1:2" x14ac:dyDescent="0.2">
      <c r="A1396" s="253">
        <v>44385</v>
      </c>
      <c r="B1396" s="254">
        <v>284.0455</v>
      </c>
    </row>
    <row r="1397" spans="1:2" x14ac:dyDescent="0.2">
      <c r="A1397" s="253">
        <v>44386</v>
      </c>
      <c r="B1397" s="254">
        <v>284.1397</v>
      </c>
    </row>
    <row r="1398" spans="1:2" x14ac:dyDescent="0.2">
      <c r="A1398" s="253">
        <v>44387</v>
      </c>
      <c r="B1398" s="254">
        <v>284.23399999999998</v>
      </c>
    </row>
    <row r="1399" spans="1:2" x14ac:dyDescent="0.2">
      <c r="A1399" s="253">
        <v>44388</v>
      </c>
      <c r="B1399" s="254">
        <v>284.32830000000001</v>
      </c>
    </row>
    <row r="1400" spans="1:2" x14ac:dyDescent="0.2">
      <c r="A1400" s="253">
        <v>44389</v>
      </c>
      <c r="B1400" s="254">
        <v>284.42259999999999</v>
      </c>
    </row>
    <row r="1401" spans="1:2" x14ac:dyDescent="0.2">
      <c r="A1401" s="253">
        <v>44390</v>
      </c>
      <c r="B1401" s="254">
        <v>284.517</v>
      </c>
    </row>
    <row r="1402" spans="1:2" x14ac:dyDescent="0.2">
      <c r="A1402" s="253">
        <v>44391</v>
      </c>
      <c r="B1402" s="254">
        <v>284.6114</v>
      </c>
    </row>
    <row r="1403" spans="1:2" x14ac:dyDescent="0.2">
      <c r="A1403" s="253">
        <v>44392</v>
      </c>
      <c r="B1403" s="254">
        <v>284.70580000000001</v>
      </c>
    </row>
    <row r="1404" spans="1:2" x14ac:dyDescent="0.2">
      <c r="A1404" s="253">
        <v>44393</v>
      </c>
      <c r="B1404" s="254">
        <v>284.69659999999999</v>
      </c>
    </row>
    <row r="1405" spans="1:2" x14ac:dyDescent="0.2">
      <c r="A1405" s="253">
        <v>44394</v>
      </c>
      <c r="B1405" s="254">
        <v>284.69200000000001</v>
      </c>
    </row>
    <row r="1406" spans="1:2" x14ac:dyDescent="0.2">
      <c r="A1406" s="253">
        <v>44395</v>
      </c>
      <c r="B1406" s="254">
        <v>284.68740000000003</v>
      </c>
    </row>
    <row r="1407" spans="1:2" x14ac:dyDescent="0.2">
      <c r="A1407" s="253">
        <v>44396</v>
      </c>
      <c r="B1407" s="254">
        <v>284.68279999999999</v>
      </c>
    </row>
    <row r="1408" spans="1:2" x14ac:dyDescent="0.2">
      <c r="A1408" s="253">
        <v>44397</v>
      </c>
      <c r="B1408" s="254">
        <v>284.6782</v>
      </c>
    </row>
    <row r="1409" spans="1:2" x14ac:dyDescent="0.2">
      <c r="A1409" s="253">
        <v>44398</v>
      </c>
      <c r="B1409" s="254">
        <v>284.67360000000002</v>
      </c>
    </row>
    <row r="1410" spans="1:2" x14ac:dyDescent="0.2">
      <c r="A1410" s="253">
        <v>44399</v>
      </c>
      <c r="B1410" s="254">
        <v>284.66910000000001</v>
      </c>
    </row>
    <row r="1411" spans="1:2" x14ac:dyDescent="0.2">
      <c r="A1411" s="253">
        <v>44400</v>
      </c>
      <c r="B1411" s="254">
        <v>284.66449999999998</v>
      </c>
    </row>
    <row r="1412" spans="1:2" x14ac:dyDescent="0.2">
      <c r="A1412" s="253">
        <v>44401</v>
      </c>
      <c r="B1412" s="254">
        <v>284.65989999999999</v>
      </c>
    </row>
    <row r="1413" spans="1:2" x14ac:dyDescent="0.2">
      <c r="A1413" s="253">
        <v>44402</v>
      </c>
      <c r="B1413" s="254">
        <v>284.65530000000001</v>
      </c>
    </row>
    <row r="1414" spans="1:2" x14ac:dyDescent="0.2">
      <c r="A1414" s="253">
        <v>44403</v>
      </c>
      <c r="B1414" s="254">
        <v>284.65069999999997</v>
      </c>
    </row>
    <row r="1415" spans="1:2" x14ac:dyDescent="0.2">
      <c r="A1415" s="253">
        <v>44404</v>
      </c>
      <c r="B1415" s="254">
        <v>284.64609999999999</v>
      </c>
    </row>
    <row r="1416" spans="1:2" x14ac:dyDescent="0.2">
      <c r="A1416" s="253">
        <v>44405</v>
      </c>
      <c r="B1416" s="254">
        <v>284.64150000000001</v>
      </c>
    </row>
    <row r="1417" spans="1:2" x14ac:dyDescent="0.2">
      <c r="A1417" s="253">
        <v>44406</v>
      </c>
      <c r="B1417" s="254">
        <v>284.63690000000003</v>
      </c>
    </row>
    <row r="1418" spans="1:2" x14ac:dyDescent="0.2">
      <c r="A1418" s="253">
        <v>44407</v>
      </c>
      <c r="B1418" s="254">
        <v>284.63229999999999</v>
      </c>
    </row>
    <row r="1419" spans="1:2" x14ac:dyDescent="0.2">
      <c r="A1419" s="253">
        <v>44408</v>
      </c>
      <c r="B1419" s="254">
        <v>284.6277</v>
      </c>
    </row>
    <row r="1420" spans="1:2" x14ac:dyDescent="0.2">
      <c r="A1420" s="253">
        <v>44409</v>
      </c>
      <c r="B1420" s="254">
        <v>284.62310000000002</v>
      </c>
    </row>
    <row r="1421" spans="1:2" x14ac:dyDescent="0.2">
      <c r="A1421" s="253">
        <v>44410</v>
      </c>
      <c r="B1421" s="254">
        <v>284.61849999999998</v>
      </c>
    </row>
    <row r="1422" spans="1:2" x14ac:dyDescent="0.2">
      <c r="A1422" s="253">
        <v>44411</v>
      </c>
      <c r="B1422" s="254">
        <v>284.61399999999998</v>
      </c>
    </row>
    <row r="1423" spans="1:2" x14ac:dyDescent="0.2">
      <c r="A1423" s="253">
        <v>44412</v>
      </c>
      <c r="B1423" s="254">
        <v>284.60939999999999</v>
      </c>
    </row>
    <row r="1424" spans="1:2" x14ac:dyDescent="0.2">
      <c r="A1424" s="253">
        <v>44413</v>
      </c>
      <c r="B1424" s="254">
        <v>284.60480000000001</v>
      </c>
    </row>
    <row r="1425" spans="1:2" x14ac:dyDescent="0.2">
      <c r="A1425" s="253">
        <v>44414</v>
      </c>
      <c r="B1425" s="254">
        <v>284.60019999999997</v>
      </c>
    </row>
    <row r="1426" spans="1:2" x14ac:dyDescent="0.2">
      <c r="A1426" s="253">
        <v>44415</v>
      </c>
      <c r="B1426" s="254">
        <v>284.59559999999999</v>
      </c>
    </row>
    <row r="1427" spans="1:2" x14ac:dyDescent="0.2">
      <c r="A1427" s="253">
        <v>44416</v>
      </c>
      <c r="B1427" s="254">
        <v>284.59100000000001</v>
      </c>
    </row>
    <row r="1428" spans="1:2" x14ac:dyDescent="0.2">
      <c r="A1428" s="253">
        <v>44417</v>
      </c>
      <c r="B1428" s="254">
        <v>284.58640000000003</v>
      </c>
    </row>
    <row r="1429" spans="1:2" x14ac:dyDescent="0.2">
      <c r="A1429" s="253">
        <v>44418</v>
      </c>
      <c r="B1429" s="254">
        <v>284.58179999999999</v>
      </c>
    </row>
    <row r="1430" spans="1:2" x14ac:dyDescent="0.2">
      <c r="A1430" s="253">
        <v>44419</v>
      </c>
      <c r="B1430" s="254">
        <v>284.5772</v>
      </c>
    </row>
    <row r="1431" spans="1:2" x14ac:dyDescent="0.2">
      <c r="A1431" s="253">
        <v>44420</v>
      </c>
      <c r="B1431" s="254">
        <v>284.57260000000002</v>
      </c>
    </row>
    <row r="1432" spans="1:2" x14ac:dyDescent="0.2">
      <c r="A1432" s="253">
        <v>44421</v>
      </c>
      <c r="B1432" s="254">
        <v>284.56799999999998</v>
      </c>
    </row>
    <row r="1433" spans="1:2" x14ac:dyDescent="0.2">
      <c r="A1433" s="253">
        <v>44422</v>
      </c>
      <c r="B1433" s="254">
        <v>284.5634</v>
      </c>
    </row>
    <row r="1434" spans="1:2" x14ac:dyDescent="0.2">
      <c r="A1434" s="253">
        <v>44423</v>
      </c>
      <c r="B1434" s="254">
        <v>284.59269999999998</v>
      </c>
    </row>
    <row r="1435" spans="1:2" x14ac:dyDescent="0.2">
      <c r="A1435" s="253">
        <v>44424</v>
      </c>
      <c r="B1435" s="254">
        <v>284.62209999999999</v>
      </c>
    </row>
    <row r="1436" spans="1:2" x14ac:dyDescent="0.2">
      <c r="A1436" s="253">
        <v>44425</v>
      </c>
      <c r="B1436" s="254">
        <v>284.65140000000002</v>
      </c>
    </row>
    <row r="1437" spans="1:2" x14ac:dyDescent="0.2">
      <c r="A1437" s="253">
        <v>44426</v>
      </c>
      <c r="B1437" s="254">
        <v>284.6807</v>
      </c>
    </row>
    <row r="1438" spans="1:2" x14ac:dyDescent="0.2">
      <c r="A1438" s="253">
        <v>44427</v>
      </c>
      <c r="B1438" s="254">
        <v>284.71010000000001</v>
      </c>
    </row>
    <row r="1439" spans="1:2" x14ac:dyDescent="0.2">
      <c r="A1439" s="253">
        <v>44428</v>
      </c>
      <c r="B1439" s="254">
        <v>284.73939999999999</v>
      </c>
    </row>
    <row r="1440" spans="1:2" x14ac:dyDescent="0.2">
      <c r="A1440" s="253">
        <v>44429</v>
      </c>
      <c r="B1440" s="254">
        <v>284.7688</v>
      </c>
    </row>
    <row r="1441" spans="1:2" x14ac:dyDescent="0.2">
      <c r="A1441" s="253">
        <v>44430</v>
      </c>
      <c r="B1441" s="254">
        <v>284.79809999999998</v>
      </c>
    </row>
    <row r="1442" spans="1:2" x14ac:dyDescent="0.2">
      <c r="A1442" s="253">
        <v>44431</v>
      </c>
      <c r="B1442" s="254">
        <v>284.82749999999999</v>
      </c>
    </row>
    <row r="1443" spans="1:2" x14ac:dyDescent="0.2">
      <c r="A1443" s="253">
        <v>44432</v>
      </c>
      <c r="B1443" s="254">
        <v>284.85680000000002</v>
      </c>
    </row>
    <row r="1444" spans="1:2" x14ac:dyDescent="0.2">
      <c r="A1444" s="253">
        <v>44433</v>
      </c>
      <c r="B1444" s="254">
        <v>284.88619999999997</v>
      </c>
    </row>
    <row r="1445" spans="1:2" x14ac:dyDescent="0.2">
      <c r="A1445" s="253">
        <v>44434</v>
      </c>
      <c r="B1445" s="254">
        <v>284.91550000000001</v>
      </c>
    </row>
    <row r="1446" spans="1:2" x14ac:dyDescent="0.2">
      <c r="A1446" s="253">
        <v>44435</v>
      </c>
      <c r="B1446" s="254">
        <v>284.94490000000002</v>
      </c>
    </row>
    <row r="1447" spans="1:2" x14ac:dyDescent="0.2">
      <c r="A1447" s="253">
        <v>44436</v>
      </c>
      <c r="B1447" s="254">
        <v>284.97430000000003</v>
      </c>
    </row>
    <row r="1448" spans="1:2" x14ac:dyDescent="0.2">
      <c r="A1448" s="253">
        <v>44437</v>
      </c>
      <c r="B1448" s="254">
        <v>285.00369999999998</v>
      </c>
    </row>
    <row r="1449" spans="1:2" x14ac:dyDescent="0.2">
      <c r="A1449" s="253">
        <v>44438</v>
      </c>
      <c r="B1449" s="254">
        <v>285.03300000000002</v>
      </c>
    </row>
    <row r="1450" spans="1:2" x14ac:dyDescent="0.2">
      <c r="A1450" s="253">
        <v>44439</v>
      </c>
      <c r="B1450" s="254">
        <v>285.06240000000003</v>
      </c>
    </row>
    <row r="1451" spans="1:2" x14ac:dyDescent="0.2">
      <c r="A1451" s="253">
        <v>44440</v>
      </c>
      <c r="B1451" s="254">
        <v>285.09179999999998</v>
      </c>
    </row>
    <row r="1452" spans="1:2" x14ac:dyDescent="0.2">
      <c r="A1452" s="253">
        <v>44441</v>
      </c>
      <c r="B1452" s="254">
        <v>285.12119999999999</v>
      </c>
    </row>
    <row r="1453" spans="1:2" x14ac:dyDescent="0.2">
      <c r="A1453" s="253">
        <v>44442</v>
      </c>
      <c r="B1453" s="254">
        <v>285.1506</v>
      </c>
    </row>
    <row r="1454" spans="1:2" x14ac:dyDescent="0.2">
      <c r="A1454" s="253">
        <v>44443</v>
      </c>
      <c r="B1454" s="254">
        <v>285.17989999999998</v>
      </c>
    </row>
    <row r="1455" spans="1:2" x14ac:dyDescent="0.2">
      <c r="A1455" s="253">
        <v>44444</v>
      </c>
      <c r="B1455" s="254">
        <v>285.20929999999998</v>
      </c>
    </row>
    <row r="1456" spans="1:2" x14ac:dyDescent="0.2">
      <c r="A1456" s="253">
        <v>44445</v>
      </c>
      <c r="B1456" s="254">
        <v>285.23869999999999</v>
      </c>
    </row>
    <row r="1457" spans="1:2" x14ac:dyDescent="0.2">
      <c r="A1457" s="253">
        <v>44446</v>
      </c>
      <c r="B1457" s="254">
        <v>285.2681</v>
      </c>
    </row>
    <row r="1458" spans="1:2" x14ac:dyDescent="0.2">
      <c r="A1458" s="253">
        <v>44447</v>
      </c>
      <c r="B1458" s="254">
        <v>285.2681</v>
      </c>
    </row>
    <row r="1459" spans="1:2" x14ac:dyDescent="0.2">
      <c r="A1459" s="253">
        <v>44448</v>
      </c>
      <c r="B1459" s="254">
        <v>285.29750000000001</v>
      </c>
    </row>
    <row r="1460" spans="1:2" x14ac:dyDescent="0.2">
      <c r="A1460" s="253">
        <v>44449</v>
      </c>
      <c r="B1460" s="254">
        <v>285.32690000000002</v>
      </c>
    </row>
    <row r="1461" spans="1:2" x14ac:dyDescent="0.2">
      <c r="A1461" s="253">
        <v>44450</v>
      </c>
      <c r="B1461" s="254">
        <v>285.35629999999998</v>
      </c>
    </row>
    <row r="1462" spans="1:2" x14ac:dyDescent="0.2">
      <c r="A1462" s="253">
        <v>44451</v>
      </c>
      <c r="B1462" s="254">
        <v>285.38580000000002</v>
      </c>
    </row>
    <row r="1463" spans="1:2" x14ac:dyDescent="0.2">
      <c r="A1463" s="253">
        <v>44452</v>
      </c>
      <c r="B1463" s="254">
        <v>285.41520000000003</v>
      </c>
    </row>
    <row r="1464" spans="1:2" x14ac:dyDescent="0.2">
      <c r="A1464" s="253">
        <v>44453</v>
      </c>
      <c r="B1464" s="254">
        <v>285.44459999999998</v>
      </c>
    </row>
    <row r="1465" spans="1:2" x14ac:dyDescent="0.2">
      <c r="A1465" s="253">
        <v>44454</v>
      </c>
      <c r="B1465" s="254">
        <v>285.47399999999999</v>
      </c>
    </row>
    <row r="1466" spans="1:2" x14ac:dyDescent="0.2">
      <c r="A1466" s="253">
        <v>44455</v>
      </c>
      <c r="B1466" s="254">
        <v>285.51670000000001</v>
      </c>
    </row>
    <row r="1467" spans="1:2" x14ac:dyDescent="0.2">
      <c r="A1467" s="253">
        <v>44456</v>
      </c>
      <c r="B1467" s="254">
        <v>285.55950000000001</v>
      </c>
    </row>
    <row r="1468" spans="1:2" x14ac:dyDescent="0.2">
      <c r="A1468" s="253">
        <v>44457</v>
      </c>
      <c r="B1468" s="254">
        <v>285.60219999999998</v>
      </c>
    </row>
    <row r="1469" spans="1:2" x14ac:dyDescent="0.2">
      <c r="A1469" s="253">
        <v>44458</v>
      </c>
      <c r="B1469" s="254">
        <v>285.64499999999998</v>
      </c>
    </row>
    <row r="1470" spans="1:2" x14ac:dyDescent="0.2">
      <c r="A1470" s="253">
        <v>44459</v>
      </c>
      <c r="B1470" s="254">
        <v>285.68770000000001</v>
      </c>
    </row>
    <row r="1471" spans="1:2" x14ac:dyDescent="0.2">
      <c r="A1471" s="253">
        <v>44460</v>
      </c>
      <c r="B1471" s="254">
        <v>285.73050000000001</v>
      </c>
    </row>
    <row r="1472" spans="1:2" x14ac:dyDescent="0.2">
      <c r="A1472" s="253">
        <v>44461</v>
      </c>
      <c r="B1472" s="254">
        <v>285.77319999999997</v>
      </c>
    </row>
    <row r="1473" spans="1:2" x14ac:dyDescent="0.2">
      <c r="A1473" s="253">
        <v>44462</v>
      </c>
      <c r="B1473" s="254">
        <v>285.81599999999997</v>
      </c>
    </row>
    <row r="1474" spans="1:2" x14ac:dyDescent="0.2">
      <c r="A1474" s="253">
        <v>44463</v>
      </c>
      <c r="B1474" s="254">
        <v>285.85879999999997</v>
      </c>
    </row>
    <row r="1475" spans="1:2" x14ac:dyDescent="0.2">
      <c r="A1475" s="253">
        <v>44464</v>
      </c>
      <c r="B1475" s="254">
        <v>285.90159999999997</v>
      </c>
    </row>
    <row r="1476" spans="1:2" x14ac:dyDescent="0.2">
      <c r="A1476" s="253">
        <v>44465</v>
      </c>
      <c r="B1476" s="254">
        <v>285.94439999999997</v>
      </c>
    </row>
    <row r="1477" spans="1:2" x14ac:dyDescent="0.2">
      <c r="A1477" s="253">
        <v>44466</v>
      </c>
      <c r="B1477" s="254">
        <v>285.98719999999997</v>
      </c>
    </row>
    <row r="1478" spans="1:2" x14ac:dyDescent="0.2">
      <c r="A1478" s="253">
        <v>44467</v>
      </c>
      <c r="B1478" s="254">
        <v>286.02999999999997</v>
      </c>
    </row>
    <row r="1479" spans="1:2" x14ac:dyDescent="0.2">
      <c r="A1479" s="253">
        <v>44468</v>
      </c>
      <c r="B1479" s="254">
        <v>286.07279999999997</v>
      </c>
    </row>
    <row r="1480" spans="1:2" x14ac:dyDescent="0.2">
      <c r="A1480" s="253">
        <v>44469</v>
      </c>
      <c r="B1480" s="254">
        <v>286.11559999999997</v>
      </c>
    </row>
    <row r="1481" spans="1:2" x14ac:dyDescent="0.2">
      <c r="A1481" s="253">
        <v>44470</v>
      </c>
      <c r="B1481" s="254">
        <v>286.15839999999997</v>
      </c>
    </row>
    <row r="1482" spans="1:2" x14ac:dyDescent="0.2">
      <c r="A1482" s="253">
        <v>44471</v>
      </c>
      <c r="B1482" s="254">
        <v>286.2013</v>
      </c>
    </row>
    <row r="1483" spans="1:2" x14ac:dyDescent="0.2">
      <c r="A1483" s="253">
        <v>44472</v>
      </c>
      <c r="B1483" s="254">
        <v>286.2441</v>
      </c>
    </row>
    <row r="1484" spans="1:2" x14ac:dyDescent="0.2">
      <c r="A1484" s="253">
        <v>44473</v>
      </c>
      <c r="B1484" s="254">
        <v>286.2869</v>
      </c>
    </row>
    <row r="1485" spans="1:2" x14ac:dyDescent="0.2">
      <c r="A1485" s="253">
        <v>44474</v>
      </c>
      <c r="B1485" s="254">
        <v>286.32979999999998</v>
      </c>
    </row>
    <row r="1486" spans="1:2" x14ac:dyDescent="0.2">
      <c r="A1486" s="253">
        <v>44475</v>
      </c>
      <c r="B1486" s="254" t="s">
        <v>91</v>
      </c>
    </row>
    <row r="1487" spans="1:2" x14ac:dyDescent="0.2">
      <c r="A1487" s="253">
        <v>44476</v>
      </c>
      <c r="B1487" s="254">
        <v>286.37259999999998</v>
      </c>
    </row>
    <row r="1488" spans="1:2" x14ac:dyDescent="0.2">
      <c r="A1488" s="253">
        <v>44477</v>
      </c>
      <c r="B1488" s="254">
        <v>286.45839999999998</v>
      </c>
    </row>
    <row r="1489" spans="1:2" x14ac:dyDescent="0.2">
      <c r="A1489" s="253">
        <v>44478</v>
      </c>
      <c r="B1489" s="254">
        <v>286.50119999999998</v>
      </c>
    </row>
    <row r="1490" spans="1:2" x14ac:dyDescent="0.2">
      <c r="A1490" s="253">
        <v>44479</v>
      </c>
      <c r="B1490" s="254">
        <v>286.54410000000001</v>
      </c>
    </row>
    <row r="1491" spans="1:2" x14ac:dyDescent="0.2">
      <c r="A1491" s="253">
        <v>44480</v>
      </c>
      <c r="B1491" s="254">
        <v>286.58699999999999</v>
      </c>
    </row>
    <row r="1492" spans="1:2" x14ac:dyDescent="0.2">
      <c r="A1492" s="253">
        <v>44481</v>
      </c>
      <c r="B1492" s="254">
        <v>286.62990000000002</v>
      </c>
    </row>
    <row r="1493" spans="1:2" x14ac:dyDescent="0.2">
      <c r="A1493" s="253">
        <v>44482</v>
      </c>
      <c r="B1493" s="254">
        <v>286.6728</v>
      </c>
    </row>
    <row r="1494" spans="1:2" x14ac:dyDescent="0.2">
      <c r="A1494" s="253">
        <v>44483</v>
      </c>
      <c r="B1494" s="254">
        <v>286.71570000000003</v>
      </c>
    </row>
    <row r="1495" spans="1:2" x14ac:dyDescent="0.2">
      <c r="A1495" s="253">
        <v>44484</v>
      </c>
      <c r="B1495" s="254">
        <v>286.7586</v>
      </c>
    </row>
    <row r="1496" spans="1:2" x14ac:dyDescent="0.2">
      <c r="A1496" s="253">
        <v>44485</v>
      </c>
      <c r="B1496" s="254">
        <v>286.7937</v>
      </c>
    </row>
    <row r="1497" spans="1:2" x14ac:dyDescent="0.2">
      <c r="A1497" s="253">
        <v>44486</v>
      </c>
      <c r="B1497" s="254">
        <v>286.8288</v>
      </c>
    </row>
    <row r="1498" spans="1:2" x14ac:dyDescent="0.2">
      <c r="A1498" s="253">
        <v>44487</v>
      </c>
      <c r="B1498" s="254">
        <v>286.8639</v>
      </c>
    </row>
    <row r="1499" spans="1:2" x14ac:dyDescent="0.2">
      <c r="A1499" s="253">
        <v>44488</v>
      </c>
      <c r="B1499" s="254">
        <v>286.899</v>
      </c>
    </row>
    <row r="1500" spans="1:2" x14ac:dyDescent="0.2">
      <c r="A1500" s="253">
        <v>44489</v>
      </c>
      <c r="B1500" s="254">
        <v>286.9341</v>
      </c>
    </row>
    <row r="1501" spans="1:2" x14ac:dyDescent="0.2">
      <c r="A1501" s="253">
        <v>44490</v>
      </c>
      <c r="B1501" s="254">
        <v>286.9692</v>
      </c>
    </row>
    <row r="1502" spans="1:2" x14ac:dyDescent="0.2">
      <c r="A1502" s="253">
        <v>44491</v>
      </c>
      <c r="B1502" s="254">
        <v>287.0043</v>
      </c>
    </row>
    <row r="1503" spans="1:2" x14ac:dyDescent="0.2">
      <c r="A1503" s="253">
        <v>44492</v>
      </c>
      <c r="B1503" s="254">
        <v>287.0394</v>
      </c>
    </row>
    <row r="1504" spans="1:2" x14ac:dyDescent="0.2">
      <c r="A1504" s="253">
        <v>44493</v>
      </c>
      <c r="B1504" s="254">
        <v>287.0745</v>
      </c>
    </row>
    <row r="1505" spans="1:2" x14ac:dyDescent="0.2">
      <c r="A1505" s="253">
        <v>44494</v>
      </c>
      <c r="B1505" s="254">
        <v>287.10969999999998</v>
      </c>
    </row>
    <row r="1506" spans="1:2" x14ac:dyDescent="0.2">
      <c r="A1506" s="253">
        <v>44495</v>
      </c>
      <c r="B1506" s="254">
        <v>287.14479999999998</v>
      </c>
    </row>
    <row r="1507" spans="1:2" x14ac:dyDescent="0.2">
      <c r="A1507" s="253">
        <v>44496</v>
      </c>
      <c r="B1507" s="254">
        <v>287.17989999999998</v>
      </c>
    </row>
    <row r="1508" spans="1:2" x14ac:dyDescent="0.2">
      <c r="A1508" s="253">
        <v>44497</v>
      </c>
      <c r="B1508" s="254">
        <v>287.21510000000001</v>
      </c>
    </row>
    <row r="1509" spans="1:2" x14ac:dyDescent="0.2">
      <c r="A1509" s="253">
        <v>44498</v>
      </c>
      <c r="B1509" s="254">
        <v>287.25020000000001</v>
      </c>
    </row>
    <row r="1510" spans="1:2" x14ac:dyDescent="0.2">
      <c r="A1510" s="253">
        <v>44499</v>
      </c>
      <c r="B1510" s="254">
        <v>287.28530000000001</v>
      </c>
    </row>
    <row r="1511" spans="1:2" x14ac:dyDescent="0.2">
      <c r="A1511" s="253">
        <v>44500</v>
      </c>
      <c r="B1511" s="254">
        <v>287.32049999999998</v>
      </c>
    </row>
    <row r="1512" spans="1:2" x14ac:dyDescent="0.2">
      <c r="A1512" s="253">
        <v>44501</v>
      </c>
      <c r="B1512" s="254">
        <v>287.35570000000001</v>
      </c>
    </row>
    <row r="1513" spans="1:2" x14ac:dyDescent="0.2">
      <c r="A1513" s="253">
        <v>44502</v>
      </c>
      <c r="B1513" s="254">
        <v>287.39080000000001</v>
      </c>
    </row>
    <row r="1514" spans="1:2" x14ac:dyDescent="0.2">
      <c r="A1514" s="253">
        <v>44503</v>
      </c>
      <c r="B1514" s="254">
        <v>287.42599999999999</v>
      </c>
    </row>
    <row r="1515" spans="1:2" x14ac:dyDescent="0.2">
      <c r="A1515" s="253">
        <v>44504</v>
      </c>
      <c r="B1515" s="254">
        <v>287.46109999999999</v>
      </c>
    </row>
    <row r="1516" spans="1:2" x14ac:dyDescent="0.2">
      <c r="A1516" s="253">
        <v>44505</v>
      </c>
      <c r="B1516" s="254">
        <v>287.49630000000002</v>
      </c>
    </row>
    <row r="1517" spans="1:2" x14ac:dyDescent="0.2">
      <c r="A1517" s="253">
        <v>44506</v>
      </c>
      <c r="B1517" s="254">
        <v>287.53149999999999</v>
      </c>
    </row>
    <row r="1518" spans="1:2" x14ac:dyDescent="0.2">
      <c r="A1518" s="253">
        <v>44507</v>
      </c>
      <c r="B1518" s="254">
        <v>287.56670000000003</v>
      </c>
    </row>
    <row r="1519" spans="1:2" x14ac:dyDescent="0.2">
      <c r="A1519" s="253">
        <v>44508</v>
      </c>
      <c r="B1519" s="254">
        <v>287.6019</v>
      </c>
    </row>
    <row r="1520" spans="1:2" x14ac:dyDescent="0.2">
      <c r="A1520" s="253">
        <v>44509</v>
      </c>
      <c r="B1520" s="254">
        <v>287.63709999999998</v>
      </c>
    </row>
    <row r="1521" spans="1:2" x14ac:dyDescent="0.2">
      <c r="A1521" s="253">
        <v>44510</v>
      </c>
      <c r="B1521" s="254">
        <v>287.67219999999998</v>
      </c>
    </row>
    <row r="1522" spans="1:2" x14ac:dyDescent="0.2">
      <c r="A1522" s="253">
        <v>44511</v>
      </c>
      <c r="B1522" s="254">
        <v>287.70740000000001</v>
      </c>
    </row>
    <row r="1523" spans="1:2" x14ac:dyDescent="0.2">
      <c r="A1523" s="253">
        <v>44512</v>
      </c>
      <c r="B1523" s="254">
        <v>287.74259999999998</v>
      </c>
    </row>
    <row r="1524" spans="1:2" x14ac:dyDescent="0.2">
      <c r="A1524" s="253">
        <v>44513</v>
      </c>
      <c r="B1524" s="254">
        <v>287.77789999999999</v>
      </c>
    </row>
    <row r="1525" spans="1:2" x14ac:dyDescent="0.2">
      <c r="A1525" s="253">
        <v>44514</v>
      </c>
      <c r="B1525" s="254">
        <v>287.81310000000002</v>
      </c>
    </row>
    <row r="1526" spans="1:2" x14ac:dyDescent="0.2">
      <c r="A1526" s="253">
        <v>44515</v>
      </c>
      <c r="B1526" s="254">
        <v>287.84829999999999</v>
      </c>
    </row>
    <row r="1527" spans="1:2" x14ac:dyDescent="0.2">
      <c r="A1527" s="253">
        <v>44516</v>
      </c>
      <c r="B1527" s="254">
        <v>287.84930000000003</v>
      </c>
    </row>
    <row r="1528" spans="1:2" x14ac:dyDescent="0.2">
      <c r="A1528" s="253">
        <v>44517</v>
      </c>
      <c r="B1528" s="254">
        <v>287.85019999999997</v>
      </c>
    </row>
    <row r="1529" spans="1:2" x14ac:dyDescent="0.2">
      <c r="A1529" s="253">
        <v>44518</v>
      </c>
      <c r="B1529" s="254">
        <v>287.85120000000001</v>
      </c>
    </row>
    <row r="1530" spans="1:2" x14ac:dyDescent="0.2">
      <c r="A1530" s="253">
        <v>44519</v>
      </c>
      <c r="B1530" s="254">
        <v>287.85210000000001</v>
      </c>
    </row>
    <row r="1531" spans="1:2" x14ac:dyDescent="0.2">
      <c r="A1531" s="253">
        <v>44520</v>
      </c>
      <c r="B1531" s="254">
        <v>287.85309999999998</v>
      </c>
    </row>
    <row r="1532" spans="1:2" x14ac:dyDescent="0.2">
      <c r="A1532" s="253">
        <v>44521</v>
      </c>
      <c r="B1532" s="254">
        <v>287.85410000000002</v>
      </c>
    </row>
    <row r="1533" spans="1:2" x14ac:dyDescent="0.2">
      <c r="A1533" s="253">
        <v>44522</v>
      </c>
      <c r="B1533" s="254">
        <v>287.85500000000002</v>
      </c>
    </row>
    <row r="1534" spans="1:2" x14ac:dyDescent="0.2">
      <c r="A1534" s="253">
        <v>44523</v>
      </c>
      <c r="B1534" s="254">
        <v>287.85599999999999</v>
      </c>
    </row>
    <row r="1535" spans="1:2" x14ac:dyDescent="0.2">
      <c r="A1535" s="253">
        <v>44524</v>
      </c>
      <c r="B1535" s="254">
        <v>287.8569</v>
      </c>
    </row>
    <row r="1536" spans="1:2" x14ac:dyDescent="0.2">
      <c r="A1536" s="253">
        <v>44525</v>
      </c>
      <c r="B1536" s="254">
        <v>287.85789999999997</v>
      </c>
    </row>
    <row r="1537" spans="1:2" x14ac:dyDescent="0.2">
      <c r="A1537" s="253">
        <v>44526</v>
      </c>
      <c r="B1537" s="254">
        <v>287.85890000000001</v>
      </c>
    </row>
    <row r="1538" spans="1:2" x14ac:dyDescent="0.2">
      <c r="A1538" s="253">
        <v>44527</v>
      </c>
      <c r="B1538" s="254">
        <v>287.85980000000001</v>
      </c>
    </row>
    <row r="1539" spans="1:2" x14ac:dyDescent="0.2">
      <c r="A1539" s="253">
        <v>44528</v>
      </c>
      <c r="B1539" s="254">
        <v>287.86079999999998</v>
      </c>
    </row>
    <row r="1540" spans="1:2" x14ac:dyDescent="0.2">
      <c r="A1540" s="253">
        <v>44529</v>
      </c>
      <c r="B1540" s="254">
        <v>287.86169999999998</v>
      </c>
    </row>
    <row r="1541" spans="1:2" x14ac:dyDescent="0.2">
      <c r="A1541" s="253">
        <v>44530</v>
      </c>
      <c r="B1541" s="254">
        <v>287.86270000000002</v>
      </c>
    </row>
    <row r="1542" spans="1:2" x14ac:dyDescent="0.2">
      <c r="A1542" s="253">
        <v>44531</v>
      </c>
      <c r="B1542" s="254">
        <v>287.86369999999999</v>
      </c>
    </row>
    <row r="1543" spans="1:2" x14ac:dyDescent="0.2">
      <c r="A1543" s="253">
        <v>44532</v>
      </c>
      <c r="B1543" s="254">
        <v>287.8646</v>
      </c>
    </row>
    <row r="1544" spans="1:2" x14ac:dyDescent="0.2">
      <c r="A1544" s="253">
        <v>44533</v>
      </c>
      <c r="B1544" s="254">
        <v>287.86559999999997</v>
      </c>
    </row>
    <row r="1545" spans="1:2" x14ac:dyDescent="0.2">
      <c r="A1545" s="253">
        <v>44534</v>
      </c>
      <c r="B1545" s="254">
        <v>287.86649999999997</v>
      </c>
    </row>
    <row r="1546" spans="1:2" x14ac:dyDescent="0.2">
      <c r="A1546" s="253">
        <v>44535</v>
      </c>
      <c r="B1546" s="254">
        <v>287.86750000000001</v>
      </c>
    </row>
    <row r="1547" spans="1:2" x14ac:dyDescent="0.2">
      <c r="A1547" s="253">
        <v>44536</v>
      </c>
      <c r="B1547" s="254">
        <v>287.86840000000001</v>
      </c>
    </row>
    <row r="1548" spans="1:2" x14ac:dyDescent="0.2">
      <c r="A1548" s="253">
        <v>44537</v>
      </c>
      <c r="B1548" s="254">
        <v>287.86939999999998</v>
      </c>
    </row>
    <row r="1549" spans="1:2" x14ac:dyDescent="0.2">
      <c r="A1549" s="253">
        <v>44538</v>
      </c>
      <c r="B1549" s="254">
        <v>287.87040000000002</v>
      </c>
    </row>
    <row r="1550" spans="1:2" x14ac:dyDescent="0.2">
      <c r="A1550" s="253">
        <v>44539</v>
      </c>
      <c r="B1550" s="254">
        <v>287.87130000000002</v>
      </c>
    </row>
    <row r="1551" spans="1:2" x14ac:dyDescent="0.2">
      <c r="A1551" s="253">
        <v>44540</v>
      </c>
      <c r="B1551" s="254">
        <v>287.8723</v>
      </c>
    </row>
    <row r="1552" spans="1:2" x14ac:dyDescent="0.2">
      <c r="A1552" s="253">
        <v>44541</v>
      </c>
      <c r="B1552" s="254">
        <v>287.8732</v>
      </c>
    </row>
    <row r="1553" spans="1:2" x14ac:dyDescent="0.2">
      <c r="A1553" s="253">
        <v>44542</v>
      </c>
      <c r="B1553" s="254">
        <v>287.87419999999997</v>
      </c>
    </row>
    <row r="1554" spans="1:2" x14ac:dyDescent="0.2">
      <c r="A1554" s="253">
        <v>44543</v>
      </c>
      <c r="B1554" s="254">
        <v>287.87520000000001</v>
      </c>
    </row>
    <row r="1555" spans="1:2" x14ac:dyDescent="0.2">
      <c r="A1555" s="253">
        <v>44544</v>
      </c>
      <c r="B1555" s="254">
        <v>287.87610000000001</v>
      </c>
    </row>
    <row r="1556" spans="1:2" x14ac:dyDescent="0.2">
      <c r="A1556" s="253">
        <v>44545</v>
      </c>
      <c r="B1556" s="254">
        <v>287.87709999999998</v>
      </c>
    </row>
    <row r="1557" spans="1:2" x14ac:dyDescent="0.2">
      <c r="A1557" s="253">
        <v>44546</v>
      </c>
      <c r="B1557" s="254">
        <v>287.923</v>
      </c>
    </row>
    <row r="1558" spans="1:2" x14ac:dyDescent="0.2">
      <c r="A1558" s="253">
        <v>44547</v>
      </c>
      <c r="B1558" s="254">
        <v>287.96899999999999</v>
      </c>
    </row>
    <row r="1559" spans="1:2" x14ac:dyDescent="0.2">
      <c r="A1559" s="253">
        <v>44548</v>
      </c>
      <c r="B1559" s="254">
        <v>288.01600000000002</v>
      </c>
    </row>
    <row r="1560" spans="1:2" x14ac:dyDescent="0.2">
      <c r="A1560" s="253">
        <v>44549</v>
      </c>
      <c r="B1560" s="254">
        <v>288.06200000000001</v>
      </c>
    </row>
    <row r="1561" spans="1:2" x14ac:dyDescent="0.2">
      <c r="A1561" s="253">
        <v>44550</v>
      </c>
      <c r="B1561" s="254">
        <v>288.108</v>
      </c>
    </row>
    <row r="1562" spans="1:2" x14ac:dyDescent="0.2">
      <c r="A1562" s="253">
        <v>44551</v>
      </c>
      <c r="B1562" s="254">
        <v>288.15499999999997</v>
      </c>
    </row>
    <row r="1563" spans="1:2" x14ac:dyDescent="0.2">
      <c r="A1563" s="253">
        <v>44552</v>
      </c>
      <c r="B1563" s="254">
        <v>288.20100000000002</v>
      </c>
    </row>
    <row r="1564" spans="1:2" x14ac:dyDescent="0.2">
      <c r="A1564" s="253">
        <v>44553</v>
      </c>
      <c r="B1564" s="254">
        <v>288.24700000000001</v>
      </c>
    </row>
    <row r="1565" spans="1:2" x14ac:dyDescent="0.2">
      <c r="A1565" s="253">
        <v>44554</v>
      </c>
      <c r="B1565" s="254">
        <v>288.29399999999998</v>
      </c>
    </row>
    <row r="1566" spans="1:2" x14ac:dyDescent="0.2">
      <c r="A1566" s="253">
        <v>44555</v>
      </c>
      <c r="B1566" s="254">
        <v>288.33999999999997</v>
      </c>
    </row>
    <row r="1567" spans="1:2" x14ac:dyDescent="0.2">
      <c r="A1567" s="253">
        <v>44556</v>
      </c>
      <c r="B1567" s="254">
        <v>288.387</v>
      </c>
    </row>
    <row r="1568" spans="1:2" x14ac:dyDescent="0.2">
      <c r="A1568" s="253">
        <v>44557</v>
      </c>
      <c r="B1568" s="254">
        <v>288.43299999999999</v>
      </c>
    </row>
    <row r="1569" spans="1:2" x14ac:dyDescent="0.2">
      <c r="A1569" s="253">
        <v>44558</v>
      </c>
      <c r="B1569" s="254">
        <v>288.47899999999998</v>
      </c>
    </row>
    <row r="1570" spans="1:2" x14ac:dyDescent="0.2">
      <c r="A1570" s="253">
        <v>44559</v>
      </c>
      <c r="B1570" s="254">
        <v>288.52600000000001</v>
      </c>
    </row>
    <row r="1571" spans="1:2" x14ac:dyDescent="0.2">
      <c r="A1571" s="253">
        <v>44560</v>
      </c>
      <c r="B1571" s="254">
        <v>288.572</v>
      </c>
    </row>
    <row r="1572" spans="1:2" x14ac:dyDescent="0.2">
      <c r="A1572" s="253">
        <v>44561</v>
      </c>
      <c r="B1572" s="254">
        <v>288.61900000000003</v>
      </c>
    </row>
    <row r="1573" spans="1:2" x14ac:dyDescent="0.2">
      <c r="A1573" s="253">
        <v>44562</v>
      </c>
      <c r="B1573" s="254">
        <v>288.66500000000002</v>
      </c>
    </row>
    <row r="1574" spans="1:2" x14ac:dyDescent="0.2">
      <c r="A1574" s="253">
        <v>44563</v>
      </c>
      <c r="B1574" s="254">
        <v>288.71199999999999</v>
      </c>
    </row>
    <row r="1575" spans="1:2" x14ac:dyDescent="0.2">
      <c r="A1575" s="253">
        <v>44564</v>
      </c>
      <c r="B1575" s="254">
        <v>288.75799999999998</v>
      </c>
    </row>
    <row r="1576" spans="1:2" x14ac:dyDescent="0.2">
      <c r="A1576" s="253">
        <v>44565</v>
      </c>
      <c r="B1576" s="254">
        <v>288.80399999999997</v>
      </c>
    </row>
    <row r="1577" spans="1:2" x14ac:dyDescent="0.2">
      <c r="A1577" s="253">
        <v>44566</v>
      </c>
      <c r="B1577" s="254">
        <v>288.851</v>
      </c>
    </row>
    <row r="1578" spans="1:2" x14ac:dyDescent="0.2">
      <c r="A1578" s="253">
        <v>44567</v>
      </c>
      <c r="B1578" s="254">
        <v>288.89699999999999</v>
      </c>
    </row>
    <row r="1579" spans="1:2" x14ac:dyDescent="0.2">
      <c r="A1579" s="253">
        <v>44568</v>
      </c>
      <c r="B1579" s="254">
        <v>288.94400000000002</v>
      </c>
    </row>
    <row r="1580" spans="1:2" x14ac:dyDescent="0.2">
      <c r="A1580" s="253">
        <v>44569</v>
      </c>
      <c r="B1580" s="254">
        <v>288.99</v>
      </c>
    </row>
    <row r="1581" spans="1:2" x14ac:dyDescent="0.2">
      <c r="A1581" s="253">
        <v>44570</v>
      </c>
      <c r="B1581" s="254">
        <v>289.03699999999998</v>
      </c>
    </row>
    <row r="1582" spans="1:2" x14ac:dyDescent="0.2">
      <c r="A1582" s="253">
        <v>44571</v>
      </c>
      <c r="B1582" s="254">
        <v>289.08300000000003</v>
      </c>
    </row>
    <row r="1583" spans="1:2" x14ac:dyDescent="0.2">
      <c r="A1583" s="253">
        <v>44572</v>
      </c>
      <c r="B1583" s="254">
        <v>289.13</v>
      </c>
    </row>
    <row r="1584" spans="1:2" x14ac:dyDescent="0.2">
      <c r="A1584" s="253">
        <v>44573</v>
      </c>
      <c r="B1584" s="254">
        <v>289.17599999999999</v>
      </c>
    </row>
    <row r="1585" spans="1:2" x14ac:dyDescent="0.2">
      <c r="A1585" s="253">
        <v>44574</v>
      </c>
      <c r="B1585" s="254">
        <v>289.22300000000001</v>
      </c>
    </row>
    <row r="1586" spans="1:2" x14ac:dyDescent="0.2">
      <c r="A1586" s="253">
        <v>44575</v>
      </c>
      <c r="B1586" s="254">
        <v>289.26900000000001</v>
      </c>
    </row>
    <row r="1587" spans="1:2" x14ac:dyDescent="0.2">
      <c r="A1587" s="259">
        <v>44576</v>
      </c>
      <c r="B1587" s="260">
        <v>289.31599999999997</v>
      </c>
    </row>
    <row r="1588" spans="1:2" x14ac:dyDescent="0.2">
      <c r="A1588" s="261">
        <v>44577</v>
      </c>
      <c r="B1588" s="262">
        <v>289.38440000000003</v>
      </c>
    </row>
    <row r="1589" spans="1:2" x14ac:dyDescent="0.2">
      <c r="A1589" s="261">
        <v>44578</v>
      </c>
      <c r="B1589" s="262">
        <v>289.45229999999998</v>
      </c>
    </row>
    <row r="1590" spans="1:2" x14ac:dyDescent="0.2">
      <c r="A1590" s="261">
        <v>44579</v>
      </c>
      <c r="B1590" s="262">
        <v>289.52019999999999</v>
      </c>
    </row>
    <row r="1591" spans="1:2" x14ac:dyDescent="0.2">
      <c r="A1591" s="261">
        <v>44580</v>
      </c>
      <c r="B1591" s="262">
        <v>289.58819999999997</v>
      </c>
    </row>
    <row r="1592" spans="1:2" x14ac:dyDescent="0.2">
      <c r="A1592" s="261">
        <v>44581</v>
      </c>
      <c r="B1592" s="262">
        <v>289.65609999999998</v>
      </c>
    </row>
    <row r="1593" spans="1:2" x14ac:dyDescent="0.2">
      <c r="A1593" s="261">
        <v>44582</v>
      </c>
      <c r="B1593" s="262">
        <v>289.72410000000002</v>
      </c>
    </row>
    <row r="1594" spans="1:2" x14ac:dyDescent="0.2">
      <c r="A1594" s="261">
        <v>44583</v>
      </c>
      <c r="B1594" s="262">
        <v>289.7921</v>
      </c>
    </row>
    <row r="1595" spans="1:2" x14ac:dyDescent="0.2">
      <c r="A1595" s="261">
        <v>44584</v>
      </c>
      <c r="B1595" s="262">
        <v>289.86009999999999</v>
      </c>
    </row>
    <row r="1596" spans="1:2" x14ac:dyDescent="0.2">
      <c r="A1596" s="261">
        <v>44585</v>
      </c>
      <c r="B1596" s="262">
        <v>289.92809999999997</v>
      </c>
    </row>
    <row r="1597" spans="1:2" x14ac:dyDescent="0.2">
      <c r="A1597" s="261">
        <v>44586</v>
      </c>
      <c r="B1597" s="262">
        <v>289.99610000000001</v>
      </c>
    </row>
    <row r="1598" spans="1:2" x14ac:dyDescent="0.2">
      <c r="A1598" s="261">
        <v>44587</v>
      </c>
      <c r="B1598" s="262">
        <v>290.06420000000003</v>
      </c>
    </row>
    <row r="1599" spans="1:2" x14ac:dyDescent="0.2">
      <c r="A1599" s="261">
        <v>44588</v>
      </c>
      <c r="B1599" s="262">
        <v>290.13220000000001</v>
      </c>
    </row>
    <row r="1600" spans="1:2" x14ac:dyDescent="0.2">
      <c r="A1600" s="261">
        <v>44589</v>
      </c>
      <c r="B1600" s="262">
        <v>290.20030000000003</v>
      </c>
    </row>
    <row r="1601" spans="1:2" x14ac:dyDescent="0.2">
      <c r="A1601" s="261">
        <v>44590</v>
      </c>
      <c r="B1601" s="262">
        <v>290.26839999999999</v>
      </c>
    </row>
    <row r="1602" spans="1:2" x14ac:dyDescent="0.2">
      <c r="A1602" s="261">
        <v>44591</v>
      </c>
      <c r="B1602" s="262">
        <v>290.3365</v>
      </c>
    </row>
    <row r="1603" spans="1:2" x14ac:dyDescent="0.2">
      <c r="A1603" s="261">
        <v>44592</v>
      </c>
      <c r="B1603" s="262">
        <v>290.40469999999999</v>
      </c>
    </row>
    <row r="1604" spans="1:2" x14ac:dyDescent="0.2">
      <c r="A1604" s="261">
        <v>44593</v>
      </c>
      <c r="B1604" s="262">
        <v>290.47280000000001</v>
      </c>
    </row>
    <row r="1605" spans="1:2" x14ac:dyDescent="0.2">
      <c r="A1605" s="261">
        <v>44594</v>
      </c>
      <c r="B1605" s="262">
        <v>290.541</v>
      </c>
    </row>
    <row r="1606" spans="1:2" x14ac:dyDescent="0.2">
      <c r="A1606" s="261">
        <v>44595</v>
      </c>
      <c r="B1606" s="262">
        <v>290.60910000000001</v>
      </c>
    </row>
    <row r="1607" spans="1:2" x14ac:dyDescent="0.2">
      <c r="A1607" s="261">
        <v>44596</v>
      </c>
      <c r="B1607" s="262">
        <v>290.6773</v>
      </c>
    </row>
    <row r="1608" spans="1:2" x14ac:dyDescent="0.2">
      <c r="A1608" s="261">
        <v>44597</v>
      </c>
      <c r="B1608" s="262">
        <v>290.74549999999999</v>
      </c>
    </row>
    <row r="1609" spans="1:2" x14ac:dyDescent="0.2">
      <c r="A1609" s="261">
        <v>44598</v>
      </c>
      <c r="B1609" s="262">
        <v>290.81380000000001</v>
      </c>
    </row>
    <row r="1610" spans="1:2" x14ac:dyDescent="0.2">
      <c r="A1610" s="261">
        <v>44599</v>
      </c>
      <c r="B1610" s="262">
        <v>290.88200000000001</v>
      </c>
    </row>
    <row r="1611" spans="1:2" x14ac:dyDescent="0.2">
      <c r="A1611" s="261">
        <v>44600</v>
      </c>
      <c r="B1611" s="262">
        <v>290.95030000000003</v>
      </c>
    </row>
    <row r="1612" spans="1:2" x14ac:dyDescent="0.2">
      <c r="A1612" s="261">
        <v>44601</v>
      </c>
      <c r="B1612" s="262">
        <v>291.01850000000002</v>
      </c>
    </row>
    <row r="1613" spans="1:2" x14ac:dyDescent="0.2">
      <c r="A1613" s="261">
        <v>44602</v>
      </c>
      <c r="B1613" s="262">
        <v>291.08679999999998</v>
      </c>
    </row>
    <row r="1614" spans="1:2" x14ac:dyDescent="0.2">
      <c r="A1614" s="261">
        <v>44603</v>
      </c>
      <c r="B1614" s="262">
        <v>291.1551</v>
      </c>
    </row>
    <row r="1615" spans="1:2" x14ac:dyDescent="0.2">
      <c r="A1615" s="261">
        <v>44604</v>
      </c>
      <c r="B1615" s="262">
        <v>291.2235</v>
      </c>
    </row>
    <row r="1616" spans="1:2" x14ac:dyDescent="0.2">
      <c r="A1616" s="261">
        <v>44605</v>
      </c>
      <c r="B1616" s="262">
        <v>291.29180000000002</v>
      </c>
    </row>
    <row r="1617" spans="1:2" x14ac:dyDescent="0.2">
      <c r="A1617" s="261">
        <v>44606</v>
      </c>
      <c r="B1617" s="262">
        <v>291.36009999999999</v>
      </c>
    </row>
    <row r="1618" spans="1:2" x14ac:dyDescent="0.2">
      <c r="A1618" s="261">
        <v>44607</v>
      </c>
      <c r="B1618" s="262">
        <v>291.42849999999999</v>
      </c>
    </row>
    <row r="1619" spans="1:2" x14ac:dyDescent="0.2">
      <c r="A1619" s="263">
        <v>44608</v>
      </c>
      <c r="B1619" s="264">
        <v>291.60090000000002</v>
      </c>
    </row>
    <row r="1620" spans="1:2" x14ac:dyDescent="0.2">
      <c r="A1620" s="263">
        <v>44609</v>
      </c>
      <c r="B1620" s="264">
        <v>291.77350000000001</v>
      </c>
    </row>
    <row r="1621" spans="1:2" x14ac:dyDescent="0.2">
      <c r="A1621" s="263">
        <v>44610</v>
      </c>
      <c r="B1621" s="264">
        <v>291.9461</v>
      </c>
    </row>
    <row r="1622" spans="1:2" x14ac:dyDescent="0.2">
      <c r="A1622" s="263">
        <v>44611</v>
      </c>
      <c r="B1622" s="264">
        <v>292.11880000000002</v>
      </c>
    </row>
    <row r="1623" spans="1:2" x14ac:dyDescent="0.2">
      <c r="A1623" s="263">
        <v>44612</v>
      </c>
      <c r="B1623" s="264">
        <v>292.29169999999999</v>
      </c>
    </row>
    <row r="1624" spans="1:2" x14ac:dyDescent="0.2">
      <c r="A1624" s="263">
        <v>44613</v>
      </c>
      <c r="B1624" s="264">
        <v>292.46460000000002</v>
      </c>
    </row>
    <row r="1625" spans="1:2" x14ac:dyDescent="0.2">
      <c r="A1625" s="263">
        <v>44614</v>
      </c>
      <c r="B1625" s="264">
        <v>292.6377</v>
      </c>
    </row>
    <row r="1626" spans="1:2" x14ac:dyDescent="0.2">
      <c r="A1626" s="263">
        <v>44615</v>
      </c>
      <c r="B1626" s="264">
        <v>292.81079999999997</v>
      </c>
    </row>
    <row r="1627" spans="1:2" x14ac:dyDescent="0.2">
      <c r="A1627" s="263">
        <v>44616</v>
      </c>
      <c r="B1627" s="264">
        <v>292.98410000000001</v>
      </c>
    </row>
    <row r="1628" spans="1:2" x14ac:dyDescent="0.2">
      <c r="A1628" s="263">
        <v>44617</v>
      </c>
      <c r="B1628" s="264">
        <v>293.1574</v>
      </c>
    </row>
    <row r="1629" spans="1:2" x14ac:dyDescent="0.2">
      <c r="A1629" s="263">
        <v>44618</v>
      </c>
      <c r="B1629" s="264">
        <v>293.33089999999999</v>
      </c>
    </row>
    <row r="1630" spans="1:2" x14ac:dyDescent="0.2">
      <c r="A1630" s="263">
        <v>44619</v>
      </c>
      <c r="B1630" s="264">
        <v>293.50439999999998</v>
      </c>
    </row>
    <row r="1631" spans="1:2" x14ac:dyDescent="0.2">
      <c r="A1631" s="263">
        <v>44620</v>
      </c>
      <c r="B1631" s="264">
        <v>293.67809999999997</v>
      </c>
    </row>
    <row r="1632" spans="1:2" x14ac:dyDescent="0.2">
      <c r="A1632" s="263">
        <v>44621</v>
      </c>
      <c r="B1632" s="264">
        <v>293.8519</v>
      </c>
    </row>
    <row r="1633" spans="1:2" x14ac:dyDescent="0.2">
      <c r="A1633" s="263">
        <v>44622</v>
      </c>
      <c r="B1633" s="264">
        <v>294.02569999999997</v>
      </c>
    </row>
    <row r="1634" spans="1:2" x14ac:dyDescent="0.2">
      <c r="A1634" s="263">
        <v>44623</v>
      </c>
      <c r="B1634" s="264">
        <v>294.19970000000001</v>
      </c>
    </row>
    <row r="1635" spans="1:2" x14ac:dyDescent="0.2">
      <c r="A1635" s="263">
        <v>44624</v>
      </c>
      <c r="B1635" s="264">
        <v>294.37380000000002</v>
      </c>
    </row>
    <row r="1636" spans="1:2" x14ac:dyDescent="0.2">
      <c r="A1636" s="263">
        <v>44625</v>
      </c>
      <c r="B1636" s="264">
        <v>294.54790000000003</v>
      </c>
    </row>
    <row r="1637" spans="1:2" x14ac:dyDescent="0.2">
      <c r="A1637" s="263">
        <v>44626</v>
      </c>
      <c r="B1637" s="264">
        <v>294.72219999999999</v>
      </c>
    </row>
    <row r="1638" spans="1:2" x14ac:dyDescent="0.2">
      <c r="A1638" s="263">
        <v>44627</v>
      </c>
      <c r="B1638" s="264">
        <v>294.89659999999998</v>
      </c>
    </row>
    <row r="1639" spans="1:2" x14ac:dyDescent="0.2">
      <c r="A1639" s="263">
        <v>44628</v>
      </c>
      <c r="B1639" s="264">
        <v>295.0711</v>
      </c>
    </row>
    <row r="1640" spans="1:2" x14ac:dyDescent="0.2">
      <c r="A1640" s="263">
        <v>44629</v>
      </c>
      <c r="B1640" s="264">
        <v>295.2457</v>
      </c>
    </row>
    <row r="1641" spans="1:2" x14ac:dyDescent="0.2">
      <c r="A1641" s="263">
        <v>44630</v>
      </c>
      <c r="B1641" s="264">
        <v>295.42039999999997</v>
      </c>
    </row>
    <row r="1642" spans="1:2" x14ac:dyDescent="0.2">
      <c r="A1642" s="263">
        <v>44631</v>
      </c>
      <c r="B1642" s="264">
        <v>295.5951</v>
      </c>
    </row>
    <row r="1643" spans="1:2" x14ac:dyDescent="0.2">
      <c r="A1643" s="263">
        <v>44632</v>
      </c>
      <c r="B1643" s="264">
        <v>295.77</v>
      </c>
    </row>
    <row r="1644" spans="1:2" x14ac:dyDescent="0.2">
      <c r="A1644" s="263">
        <v>44633</v>
      </c>
      <c r="B1644" s="264">
        <v>295.94499999999999</v>
      </c>
    </row>
    <row r="1645" spans="1:2" x14ac:dyDescent="0.2">
      <c r="A1645" s="263">
        <v>44634</v>
      </c>
      <c r="B1645" s="264">
        <v>296.12009999999998</v>
      </c>
    </row>
    <row r="1646" spans="1:2" x14ac:dyDescent="0.2">
      <c r="A1646" s="263">
        <v>44635</v>
      </c>
      <c r="B1646" s="264">
        <v>296.29539999999997</v>
      </c>
    </row>
    <row r="1647" spans="1:2" x14ac:dyDescent="0.2">
      <c r="A1647" s="265">
        <v>44636</v>
      </c>
      <c r="B1647" s="266">
        <v>296.45</v>
      </c>
    </row>
    <row r="1648" spans="1:2" x14ac:dyDescent="0.2">
      <c r="A1648" s="253">
        <v>44637</v>
      </c>
      <c r="B1648" s="254">
        <v>296.6046</v>
      </c>
    </row>
    <row r="1649" spans="1:2" x14ac:dyDescent="0.2">
      <c r="A1649" s="253">
        <v>44638</v>
      </c>
      <c r="B1649" s="254">
        <v>296.75940000000003</v>
      </c>
    </row>
    <row r="1650" spans="1:2" x14ac:dyDescent="0.2">
      <c r="A1650" s="253">
        <v>44639</v>
      </c>
      <c r="B1650" s="254">
        <v>296.91419999999999</v>
      </c>
    </row>
    <row r="1651" spans="1:2" x14ac:dyDescent="0.2">
      <c r="A1651" s="253">
        <v>44640</v>
      </c>
      <c r="B1651" s="254">
        <v>297.06909999999999</v>
      </c>
    </row>
    <row r="1652" spans="1:2" x14ac:dyDescent="0.2">
      <c r="A1652" s="253">
        <v>44641</v>
      </c>
      <c r="B1652" s="254">
        <v>297.22410000000002</v>
      </c>
    </row>
    <row r="1653" spans="1:2" x14ac:dyDescent="0.2">
      <c r="A1653" s="253">
        <v>44642</v>
      </c>
      <c r="B1653" s="254">
        <v>297.37909999999999</v>
      </c>
    </row>
    <row r="1654" spans="1:2" x14ac:dyDescent="0.2">
      <c r="A1654" s="253">
        <v>44643</v>
      </c>
      <c r="B1654" s="254">
        <v>297.53429999999997</v>
      </c>
    </row>
    <row r="1655" spans="1:2" x14ac:dyDescent="0.2">
      <c r="A1655" s="253">
        <v>44644</v>
      </c>
      <c r="B1655" s="254">
        <v>297.68950000000001</v>
      </c>
    </row>
    <row r="1656" spans="1:2" x14ac:dyDescent="0.2">
      <c r="A1656" s="253">
        <v>44645</v>
      </c>
      <c r="B1656" s="254">
        <v>297.84480000000002</v>
      </c>
    </row>
    <row r="1657" spans="1:2" x14ac:dyDescent="0.2">
      <c r="A1657" s="253">
        <v>44646</v>
      </c>
      <c r="B1657" s="254">
        <v>298.00020000000001</v>
      </c>
    </row>
    <row r="1658" spans="1:2" x14ac:dyDescent="0.2">
      <c r="A1658" s="253">
        <v>44647</v>
      </c>
      <c r="B1658" s="254">
        <v>298.15570000000002</v>
      </c>
    </row>
    <row r="1659" spans="1:2" x14ac:dyDescent="0.2">
      <c r="A1659" s="253">
        <v>44648</v>
      </c>
      <c r="B1659" s="254">
        <v>298.31119999999999</v>
      </c>
    </row>
    <row r="1660" spans="1:2" x14ac:dyDescent="0.2">
      <c r="A1660" s="253">
        <v>44649</v>
      </c>
      <c r="B1660" s="254">
        <v>298.46679999999998</v>
      </c>
    </row>
    <row r="1661" spans="1:2" x14ac:dyDescent="0.2">
      <c r="A1661" s="253">
        <v>44650</v>
      </c>
      <c r="B1661" s="254">
        <v>298.62259999999998</v>
      </c>
    </row>
    <row r="1662" spans="1:2" x14ac:dyDescent="0.2">
      <c r="A1662" s="253">
        <v>44651</v>
      </c>
      <c r="B1662" s="254">
        <v>298.77839999999998</v>
      </c>
    </row>
    <row r="1663" spans="1:2" x14ac:dyDescent="0.2">
      <c r="A1663" s="253">
        <v>44652</v>
      </c>
      <c r="B1663" s="254">
        <v>298.93419999999998</v>
      </c>
    </row>
    <row r="1664" spans="1:2" x14ac:dyDescent="0.2">
      <c r="A1664" s="253">
        <v>44653</v>
      </c>
      <c r="B1664" s="254">
        <v>299.09019999999998</v>
      </c>
    </row>
    <row r="1665" spans="1:2" x14ac:dyDescent="0.2">
      <c r="A1665" s="253">
        <v>44654</v>
      </c>
      <c r="B1665" s="254">
        <v>299.24619999999999</v>
      </c>
    </row>
    <row r="1666" spans="1:2" x14ac:dyDescent="0.2">
      <c r="A1666" s="253">
        <v>44655</v>
      </c>
      <c r="B1666" s="254">
        <v>299.40230000000003</v>
      </c>
    </row>
    <row r="1667" spans="1:2" x14ac:dyDescent="0.2">
      <c r="A1667" s="253">
        <v>44656</v>
      </c>
      <c r="B1667" s="254">
        <v>299.55849999999998</v>
      </c>
    </row>
    <row r="1668" spans="1:2" x14ac:dyDescent="0.2">
      <c r="A1668" s="253">
        <v>44657</v>
      </c>
      <c r="B1668" s="254">
        <v>299.71480000000003</v>
      </c>
    </row>
    <row r="1669" spans="1:2" x14ac:dyDescent="0.2">
      <c r="A1669" s="253">
        <v>44658</v>
      </c>
      <c r="B1669" s="254">
        <v>299.87119999999999</v>
      </c>
    </row>
    <row r="1670" spans="1:2" x14ac:dyDescent="0.2">
      <c r="A1670" s="253">
        <v>44659</v>
      </c>
      <c r="B1670" s="254">
        <v>300.02760000000001</v>
      </c>
    </row>
    <row r="1671" spans="1:2" x14ac:dyDescent="0.2">
      <c r="A1671" s="253">
        <v>44660</v>
      </c>
      <c r="B1671" s="254">
        <v>300.1841</v>
      </c>
    </row>
    <row r="1672" spans="1:2" x14ac:dyDescent="0.2">
      <c r="A1672" s="253">
        <v>44661</v>
      </c>
      <c r="B1672" s="254">
        <v>300.3408</v>
      </c>
    </row>
    <row r="1673" spans="1:2" x14ac:dyDescent="0.2">
      <c r="A1673" s="253">
        <v>44662</v>
      </c>
      <c r="B1673" s="254">
        <v>300.49740000000003</v>
      </c>
    </row>
    <row r="1674" spans="1:2" x14ac:dyDescent="0.2">
      <c r="A1674" s="253">
        <v>44663</v>
      </c>
      <c r="B1674" s="254">
        <v>300.6542</v>
      </c>
    </row>
    <row r="1675" spans="1:2" x14ac:dyDescent="0.2">
      <c r="A1675" s="253">
        <v>44664</v>
      </c>
      <c r="B1675" s="254">
        <v>300.81110000000001</v>
      </c>
    </row>
    <row r="1676" spans="1:2" x14ac:dyDescent="0.2">
      <c r="A1676" s="253">
        <v>44665</v>
      </c>
      <c r="B1676" s="254">
        <v>300.96800000000002</v>
      </c>
    </row>
    <row r="1677" spans="1:2" x14ac:dyDescent="0.2">
      <c r="A1677" s="253">
        <v>44666</v>
      </c>
      <c r="B1677" s="254">
        <v>301.125</v>
      </c>
    </row>
    <row r="1678" spans="1:2" x14ac:dyDescent="0.2">
      <c r="A1678" s="253">
        <v>44667</v>
      </c>
      <c r="B1678" s="254">
        <v>301.22489999999999</v>
      </c>
    </row>
    <row r="1679" spans="1:2" x14ac:dyDescent="0.2">
      <c r="A1679" s="253">
        <v>44668</v>
      </c>
      <c r="B1679" s="254">
        <v>301.32479999999998</v>
      </c>
    </row>
    <row r="1680" spans="1:2" x14ac:dyDescent="0.2">
      <c r="A1680" s="253">
        <v>44669</v>
      </c>
      <c r="B1680" s="254">
        <v>301.4248</v>
      </c>
    </row>
    <row r="1681" spans="1:2" x14ac:dyDescent="0.2">
      <c r="A1681" s="253">
        <v>44670</v>
      </c>
      <c r="B1681" s="254">
        <v>301.52480000000003</v>
      </c>
    </row>
    <row r="1682" spans="1:2" x14ac:dyDescent="0.2">
      <c r="A1682" s="253">
        <v>44671</v>
      </c>
      <c r="B1682" s="254">
        <v>301.62479999999999</v>
      </c>
    </row>
    <row r="1683" spans="1:2" x14ac:dyDescent="0.2">
      <c r="A1683" s="253">
        <v>44672</v>
      </c>
      <c r="B1683" s="254">
        <v>301.72489999999999</v>
      </c>
    </row>
    <row r="1684" spans="1:2" x14ac:dyDescent="0.2">
      <c r="A1684" s="253">
        <v>44673</v>
      </c>
      <c r="B1684" s="254">
        <v>301.82490000000001</v>
      </c>
    </row>
    <row r="1685" spans="1:2" x14ac:dyDescent="0.2">
      <c r="A1685" s="253">
        <v>44674</v>
      </c>
      <c r="B1685" s="254">
        <v>301.92509999999999</v>
      </c>
    </row>
    <row r="1686" spans="1:2" x14ac:dyDescent="0.2">
      <c r="A1686" s="253">
        <v>44675</v>
      </c>
      <c r="B1686" s="254">
        <v>302.02519999999998</v>
      </c>
    </row>
    <row r="1687" spans="1:2" x14ac:dyDescent="0.2">
      <c r="A1687" s="253">
        <v>44676</v>
      </c>
      <c r="B1687" s="254">
        <v>302.12540000000001</v>
      </c>
    </row>
    <row r="1688" spans="1:2" x14ac:dyDescent="0.2">
      <c r="A1688" s="253">
        <v>44677</v>
      </c>
      <c r="B1688" s="254">
        <v>302.22559999999999</v>
      </c>
    </row>
    <row r="1689" spans="1:2" x14ac:dyDescent="0.2">
      <c r="A1689" s="253">
        <v>44678</v>
      </c>
      <c r="B1689" s="254">
        <v>302.32589999999999</v>
      </c>
    </row>
    <row r="1690" spans="1:2" x14ac:dyDescent="0.2">
      <c r="A1690" s="253">
        <v>44679</v>
      </c>
      <c r="B1690" s="254">
        <v>302.42619999999999</v>
      </c>
    </row>
    <row r="1691" spans="1:2" x14ac:dyDescent="0.2">
      <c r="A1691" s="253">
        <v>44680</v>
      </c>
      <c r="B1691" s="254">
        <v>302.5265</v>
      </c>
    </row>
    <row r="1692" spans="1:2" x14ac:dyDescent="0.2">
      <c r="A1692" s="253">
        <v>44681</v>
      </c>
      <c r="B1692" s="254">
        <v>302.62689999999998</v>
      </c>
    </row>
    <row r="1693" spans="1:2" x14ac:dyDescent="0.2">
      <c r="A1693" s="253">
        <v>44682</v>
      </c>
      <c r="B1693" s="254">
        <v>302.72730000000001</v>
      </c>
    </row>
    <row r="1694" spans="1:2" x14ac:dyDescent="0.2">
      <c r="A1694" s="253">
        <v>44683</v>
      </c>
      <c r="B1694" s="254">
        <v>302.82769999999999</v>
      </c>
    </row>
    <row r="1695" spans="1:2" x14ac:dyDescent="0.2">
      <c r="A1695" s="253">
        <v>44684</v>
      </c>
      <c r="B1695" s="254">
        <v>302.9282</v>
      </c>
    </row>
    <row r="1696" spans="1:2" x14ac:dyDescent="0.2">
      <c r="A1696" s="253">
        <v>44685</v>
      </c>
      <c r="B1696" s="254">
        <v>303.02859999999998</v>
      </c>
    </row>
    <row r="1697" spans="1:2" x14ac:dyDescent="0.2">
      <c r="A1697" s="253">
        <v>44686</v>
      </c>
      <c r="B1697" s="254">
        <v>303.12920000000003</v>
      </c>
    </row>
    <row r="1698" spans="1:2" x14ac:dyDescent="0.2">
      <c r="A1698" s="253">
        <v>44687</v>
      </c>
      <c r="B1698" s="254">
        <v>303.22969999999998</v>
      </c>
    </row>
    <row r="1699" spans="1:2" x14ac:dyDescent="0.2">
      <c r="A1699" s="253">
        <v>44688</v>
      </c>
      <c r="B1699" s="254">
        <v>303.33030000000002</v>
      </c>
    </row>
    <row r="1700" spans="1:2" x14ac:dyDescent="0.2">
      <c r="A1700" s="253">
        <v>44689</v>
      </c>
      <c r="B1700" s="254">
        <v>303.43090000000001</v>
      </c>
    </row>
    <row r="1701" spans="1:2" x14ac:dyDescent="0.2">
      <c r="A1701" s="253">
        <v>44690</v>
      </c>
      <c r="B1701" s="254">
        <v>303.53160000000003</v>
      </c>
    </row>
    <row r="1702" spans="1:2" x14ac:dyDescent="0.2">
      <c r="A1702" s="253">
        <v>44691</v>
      </c>
      <c r="B1702" s="254">
        <v>303.63229999999999</v>
      </c>
    </row>
    <row r="1703" spans="1:2" x14ac:dyDescent="0.2">
      <c r="A1703" s="253">
        <v>44692</v>
      </c>
      <c r="B1703" s="254">
        <v>303.733</v>
      </c>
    </row>
    <row r="1704" spans="1:2" x14ac:dyDescent="0.2">
      <c r="A1704" s="253">
        <v>44693</v>
      </c>
      <c r="B1704" s="254">
        <v>303.8338</v>
      </c>
    </row>
    <row r="1705" spans="1:2" x14ac:dyDescent="0.2">
      <c r="A1705" s="253">
        <v>44694</v>
      </c>
      <c r="B1705" s="254">
        <v>303.93459999999999</v>
      </c>
    </row>
    <row r="1706" spans="1:2" x14ac:dyDescent="0.2">
      <c r="A1706" s="253">
        <v>44695</v>
      </c>
      <c r="B1706" s="254">
        <v>304.03539999999998</v>
      </c>
    </row>
    <row r="1707" spans="1:2" x14ac:dyDescent="0.2">
      <c r="A1707" s="253">
        <v>44696</v>
      </c>
      <c r="B1707" s="254">
        <v>304.13630000000001</v>
      </c>
    </row>
    <row r="1708" spans="1:2" x14ac:dyDescent="0.2">
      <c r="A1708" s="253">
        <v>44697</v>
      </c>
      <c r="B1708" s="254">
        <v>304.25813071537874</v>
      </c>
    </row>
    <row r="1709" spans="1:2" x14ac:dyDescent="0.2">
      <c r="A1709" s="253">
        <v>44698</v>
      </c>
      <c r="B1709" s="254">
        <v>304.38007942886622</v>
      </c>
    </row>
    <row r="1710" spans="1:2" x14ac:dyDescent="0.2">
      <c r="A1710" s="253">
        <v>44699</v>
      </c>
      <c r="B1710" s="254">
        <v>304.50207702022169</v>
      </c>
    </row>
    <row r="1711" spans="1:2" x14ac:dyDescent="0.2">
      <c r="A1711" s="253">
        <v>44700</v>
      </c>
      <c r="B1711" s="254">
        <v>304.62412350903554</v>
      </c>
    </row>
    <row r="1712" spans="1:2" x14ac:dyDescent="0.2">
      <c r="A1712" s="253">
        <v>44701</v>
      </c>
      <c r="B1712" s="254">
        <v>304.74621891490636</v>
      </c>
    </row>
    <row r="1713" spans="1:2" x14ac:dyDescent="0.2">
      <c r="A1713" s="253">
        <v>44702</v>
      </c>
      <c r="B1713" s="254">
        <v>304.86836325744036</v>
      </c>
    </row>
    <row r="1714" spans="1:2" x14ac:dyDescent="0.2">
      <c r="A1714" s="253">
        <v>44703</v>
      </c>
      <c r="B1714" s="254">
        <v>304.99055655625165</v>
      </c>
    </row>
    <row r="1715" spans="1:2" x14ac:dyDescent="0.2">
      <c r="A1715" s="253">
        <v>44704</v>
      </c>
      <c r="B1715" s="254">
        <v>305.11279883096239</v>
      </c>
    </row>
    <row r="1716" spans="1:2" x14ac:dyDescent="0.2">
      <c r="A1716" s="253">
        <v>44705</v>
      </c>
      <c r="B1716" s="254">
        <v>305.23509010120233</v>
      </c>
    </row>
    <row r="1717" spans="1:2" x14ac:dyDescent="0.2">
      <c r="A1717" s="253">
        <v>44706</v>
      </c>
      <c r="B1717" s="254">
        <v>305.35743038660922</v>
      </c>
    </row>
    <row r="1718" spans="1:2" x14ac:dyDescent="0.2">
      <c r="A1718" s="253">
        <v>44707</v>
      </c>
      <c r="B1718" s="254">
        <v>305.47981970682866</v>
      </c>
    </row>
    <row r="1719" spans="1:2" x14ac:dyDescent="0.2">
      <c r="A1719" s="253">
        <v>44708</v>
      </c>
      <c r="B1719" s="254">
        <v>305.60225808151421</v>
      </c>
    </row>
    <row r="1720" spans="1:2" x14ac:dyDescent="0.2">
      <c r="A1720" s="253">
        <v>44709</v>
      </c>
      <c r="B1720" s="254">
        <v>305.72474553032714</v>
      </c>
    </row>
    <row r="1721" spans="1:2" x14ac:dyDescent="0.2">
      <c r="A1721" s="253">
        <v>44710</v>
      </c>
      <c r="B1721" s="254">
        <v>305.84728207293671</v>
      </c>
    </row>
    <row r="1722" spans="1:2" x14ac:dyDescent="0.2">
      <c r="A1722" s="253">
        <v>44711</v>
      </c>
      <c r="B1722" s="254">
        <v>305.96986772902005</v>
      </c>
    </row>
    <row r="1723" spans="1:2" x14ac:dyDescent="0.2">
      <c r="A1723" s="253">
        <v>44712</v>
      </c>
      <c r="B1723" s="254">
        <v>306.09250251826228</v>
      </c>
    </row>
    <row r="1724" spans="1:2" x14ac:dyDescent="0.2">
      <c r="A1724" s="253">
        <v>44713</v>
      </c>
      <c r="B1724" s="254">
        <v>306.21518646035611</v>
      </c>
    </row>
    <row r="1725" spans="1:2" x14ac:dyDescent="0.2">
      <c r="A1725" s="253">
        <v>44714</v>
      </c>
      <c r="B1725" s="254">
        <v>306.33791957500245</v>
      </c>
    </row>
    <row r="1726" spans="1:2" x14ac:dyDescent="0.2">
      <c r="A1726" s="253">
        <v>44715</v>
      </c>
      <c r="B1726" s="254">
        <v>306.46070188191004</v>
      </c>
    </row>
    <row r="1727" spans="1:2" x14ac:dyDescent="0.2">
      <c r="A1727" s="253">
        <v>44716</v>
      </c>
      <c r="B1727" s="254">
        <v>306.58353340079532</v>
      </c>
    </row>
    <row r="1728" spans="1:2" x14ac:dyDescent="0.2">
      <c r="A1728" s="253">
        <v>44717</v>
      </c>
      <c r="B1728" s="254">
        <v>306.70641415138294</v>
      </c>
    </row>
    <row r="1729" spans="1:2" x14ac:dyDescent="0.2">
      <c r="A1729" s="259">
        <v>44718</v>
      </c>
      <c r="B1729" s="260">
        <v>306.82934415340515</v>
      </c>
    </row>
    <row r="1730" spans="1:2" x14ac:dyDescent="0.2">
      <c r="A1730" s="263">
        <v>44719</v>
      </c>
      <c r="B1730" s="267">
        <v>306.95240000000001</v>
      </c>
    </row>
    <row r="1731" spans="1:2" x14ac:dyDescent="0.2">
      <c r="A1731" s="263">
        <v>44720</v>
      </c>
      <c r="B1731" s="267">
        <v>307.0754</v>
      </c>
    </row>
    <row r="1732" spans="1:2" x14ac:dyDescent="0.2">
      <c r="A1732" s="263">
        <v>44721</v>
      </c>
      <c r="B1732" s="267">
        <v>307.19850000000002</v>
      </c>
    </row>
    <row r="1733" spans="1:2" x14ac:dyDescent="0.2">
      <c r="A1733" s="263">
        <v>44722</v>
      </c>
      <c r="B1733" s="267">
        <v>307.32159999999999</v>
      </c>
    </row>
    <row r="1734" spans="1:2" x14ac:dyDescent="0.2">
      <c r="A1734" s="263">
        <v>44723</v>
      </c>
      <c r="B1734" s="267">
        <v>307.44479999999999</v>
      </c>
    </row>
    <row r="1735" spans="1:2" x14ac:dyDescent="0.2">
      <c r="A1735" s="263">
        <v>44724</v>
      </c>
      <c r="B1735" s="267">
        <v>307.56799999999998</v>
      </c>
    </row>
    <row r="1736" spans="1:2" x14ac:dyDescent="0.2">
      <c r="A1736" s="263">
        <v>44725</v>
      </c>
      <c r="B1736" s="267">
        <v>307.69130000000001</v>
      </c>
    </row>
    <row r="1737" spans="1:2" x14ac:dyDescent="0.2">
      <c r="A1737" s="263">
        <v>44726</v>
      </c>
      <c r="B1737" s="267">
        <v>307.81459999999998</v>
      </c>
    </row>
    <row r="1738" spans="1:2" x14ac:dyDescent="0.2">
      <c r="A1738" s="263">
        <v>44727</v>
      </c>
      <c r="B1738" s="267">
        <v>307.93799999999999</v>
      </c>
    </row>
    <row r="1739" spans="1:2" x14ac:dyDescent="0.2">
      <c r="A1739" s="268">
        <v>44728</v>
      </c>
      <c r="B1739" s="269">
        <v>308.02390000000003</v>
      </c>
    </row>
    <row r="1740" spans="1:2" x14ac:dyDescent="0.2">
      <c r="A1740" s="268">
        <v>44729</v>
      </c>
      <c r="B1740" s="269">
        <v>308.10980000000001</v>
      </c>
    </row>
    <row r="1741" spans="1:2" x14ac:dyDescent="0.2">
      <c r="A1741" s="268">
        <v>44730</v>
      </c>
      <c r="B1741" s="269">
        <v>308.19569999999999</v>
      </c>
    </row>
    <row r="1742" spans="1:2" x14ac:dyDescent="0.2">
      <c r="A1742" s="268">
        <v>44731</v>
      </c>
      <c r="B1742" s="269">
        <v>308.28160000000003</v>
      </c>
    </row>
    <row r="1743" spans="1:2" x14ac:dyDescent="0.2">
      <c r="A1743" s="268">
        <v>44732</v>
      </c>
      <c r="B1743" s="269">
        <v>308.36759999999998</v>
      </c>
    </row>
    <row r="1744" spans="1:2" x14ac:dyDescent="0.2">
      <c r="A1744" s="268">
        <v>44733</v>
      </c>
      <c r="B1744" s="269">
        <v>308.45359999999999</v>
      </c>
    </row>
    <row r="1745" spans="1:2" x14ac:dyDescent="0.2">
      <c r="A1745" s="268">
        <v>44734</v>
      </c>
      <c r="B1745" s="269">
        <v>308.53960000000001</v>
      </c>
    </row>
    <row r="1746" spans="1:2" x14ac:dyDescent="0.2">
      <c r="A1746" s="268">
        <v>44735</v>
      </c>
      <c r="B1746" s="269">
        <v>308.62569999999999</v>
      </c>
    </row>
    <row r="1747" spans="1:2" x14ac:dyDescent="0.2">
      <c r="A1747" s="268">
        <v>44736</v>
      </c>
      <c r="B1747" s="269">
        <v>308.71170000000001</v>
      </c>
    </row>
    <row r="1748" spans="1:2" x14ac:dyDescent="0.2">
      <c r="A1748" s="268">
        <v>44737</v>
      </c>
      <c r="B1748" s="269">
        <v>308.7978</v>
      </c>
    </row>
    <row r="1749" spans="1:2" x14ac:dyDescent="0.2">
      <c r="A1749" s="268">
        <v>44738</v>
      </c>
      <c r="B1749" s="269">
        <v>308.88389999999998</v>
      </c>
    </row>
    <row r="1750" spans="1:2" x14ac:dyDescent="0.2">
      <c r="A1750" s="268">
        <v>44739</v>
      </c>
      <c r="B1750" s="269">
        <v>308.9701</v>
      </c>
    </row>
    <row r="1751" spans="1:2" x14ac:dyDescent="0.2">
      <c r="A1751" s="268">
        <v>44740</v>
      </c>
      <c r="B1751" s="269">
        <v>309.05619999999999</v>
      </c>
    </row>
    <row r="1752" spans="1:2" x14ac:dyDescent="0.2">
      <c r="A1752" s="268">
        <v>44741</v>
      </c>
      <c r="B1752" s="269">
        <v>309.14240000000001</v>
      </c>
    </row>
    <row r="1753" spans="1:2" x14ac:dyDescent="0.2">
      <c r="A1753" s="268">
        <v>44742</v>
      </c>
      <c r="B1753" s="269">
        <v>309.22859999999997</v>
      </c>
    </row>
    <row r="1754" spans="1:2" x14ac:dyDescent="0.2">
      <c r="A1754" s="268">
        <v>44743</v>
      </c>
      <c r="B1754" s="269">
        <v>309.31490000000002</v>
      </c>
    </row>
    <row r="1755" spans="1:2" x14ac:dyDescent="0.2">
      <c r="A1755" s="268">
        <v>44744</v>
      </c>
      <c r="B1755" s="269">
        <v>309.40109999999999</v>
      </c>
    </row>
    <row r="1756" spans="1:2" x14ac:dyDescent="0.2">
      <c r="A1756" s="268">
        <v>44745</v>
      </c>
      <c r="B1756" s="269">
        <v>309.48739999999998</v>
      </c>
    </row>
    <row r="1757" spans="1:2" x14ac:dyDescent="0.2">
      <c r="A1757" s="268">
        <v>44746</v>
      </c>
      <c r="B1757" s="269">
        <v>309.57369999999997</v>
      </c>
    </row>
    <row r="1758" spans="1:2" x14ac:dyDescent="0.2">
      <c r="A1758" s="268">
        <v>44747</v>
      </c>
      <c r="B1758" s="269">
        <v>309.66000000000003</v>
      </c>
    </row>
    <row r="1759" spans="1:2" x14ac:dyDescent="0.2">
      <c r="A1759" s="268">
        <v>44748</v>
      </c>
      <c r="B1759" s="269">
        <v>309.74639999999999</v>
      </c>
    </row>
    <row r="1760" spans="1:2" x14ac:dyDescent="0.2">
      <c r="A1760" s="268">
        <v>44749</v>
      </c>
      <c r="B1760" s="269">
        <v>309.83280000000002</v>
      </c>
    </row>
    <row r="1761" spans="1:2" x14ac:dyDescent="0.2">
      <c r="A1761" s="268">
        <v>44750</v>
      </c>
      <c r="B1761" s="269">
        <v>309.91919999999999</v>
      </c>
    </row>
    <row r="1762" spans="1:2" x14ac:dyDescent="0.2">
      <c r="A1762" s="268">
        <v>44751</v>
      </c>
      <c r="B1762" s="269">
        <v>310.00560000000002</v>
      </c>
    </row>
    <row r="1763" spans="1:2" x14ac:dyDescent="0.2">
      <c r="A1763" s="268">
        <v>44752</v>
      </c>
      <c r="B1763" s="269">
        <v>310.09210000000002</v>
      </c>
    </row>
    <row r="1764" spans="1:2" x14ac:dyDescent="0.2">
      <c r="A1764" s="268">
        <v>44753</v>
      </c>
      <c r="B1764" s="269">
        <v>310.17849999999999</v>
      </c>
    </row>
    <row r="1765" spans="1:2" x14ac:dyDescent="0.2">
      <c r="A1765" s="268">
        <v>44754</v>
      </c>
      <c r="B1765" s="269">
        <v>310.26499999999999</v>
      </c>
    </row>
    <row r="1766" spans="1:2" x14ac:dyDescent="0.2">
      <c r="A1766" s="268">
        <v>44755</v>
      </c>
      <c r="B1766" s="269">
        <v>310.35160000000002</v>
      </c>
    </row>
    <row r="1767" spans="1:2" x14ac:dyDescent="0.2">
      <c r="A1767" s="270">
        <v>44756</v>
      </c>
      <c r="B1767" s="269">
        <v>310.43810000000002</v>
      </c>
    </row>
    <row r="1768" spans="1:2" x14ac:dyDescent="0.2">
      <c r="A1768" s="268">
        <v>44757</v>
      </c>
      <c r="B1768" s="269">
        <v>310.5247</v>
      </c>
    </row>
    <row r="1769" spans="1:2" x14ac:dyDescent="0.2">
      <c r="A1769" s="271">
        <v>44758</v>
      </c>
      <c r="B1769" s="272">
        <v>310.57569999999998</v>
      </c>
    </row>
    <row r="1770" spans="1:2" x14ac:dyDescent="0.2">
      <c r="A1770" s="271">
        <v>44759</v>
      </c>
      <c r="B1770" s="272">
        <v>310.6266</v>
      </c>
    </row>
    <row r="1771" spans="1:2" x14ac:dyDescent="0.2">
      <c r="A1771" s="271">
        <v>44760</v>
      </c>
      <c r="B1771" s="272">
        <v>310.67759999999998</v>
      </c>
    </row>
    <row r="1772" spans="1:2" x14ac:dyDescent="0.2">
      <c r="A1772" s="271">
        <v>44761</v>
      </c>
      <c r="B1772" s="272">
        <v>310.72859999999997</v>
      </c>
    </row>
    <row r="1773" spans="1:2" x14ac:dyDescent="0.2">
      <c r="A1773" s="271">
        <v>44762</v>
      </c>
      <c r="B1773" s="272">
        <v>310.77960000000002</v>
      </c>
    </row>
    <row r="1774" spans="1:2" x14ac:dyDescent="0.2">
      <c r="A1774" s="271">
        <v>44763</v>
      </c>
      <c r="B1774" s="272">
        <v>310.8306</v>
      </c>
    </row>
    <row r="1775" spans="1:2" x14ac:dyDescent="0.2">
      <c r="A1775" s="271">
        <v>44764</v>
      </c>
      <c r="B1775" s="272">
        <v>310.88159999999999</v>
      </c>
    </row>
    <row r="1776" spans="1:2" x14ac:dyDescent="0.2">
      <c r="A1776" s="271">
        <v>44765</v>
      </c>
      <c r="B1776" s="272">
        <v>310.93259999999998</v>
      </c>
    </row>
    <row r="1777" spans="1:2" x14ac:dyDescent="0.2">
      <c r="A1777" s="271">
        <v>44766</v>
      </c>
      <c r="B1777" s="272">
        <v>310.98360000000002</v>
      </c>
    </row>
    <row r="1778" spans="1:2" x14ac:dyDescent="0.2">
      <c r="A1778" s="271">
        <v>44767</v>
      </c>
      <c r="B1778" s="272">
        <v>311.03469999999999</v>
      </c>
    </row>
    <row r="1779" spans="1:2" x14ac:dyDescent="0.2">
      <c r="A1779" s="271">
        <v>44768</v>
      </c>
      <c r="B1779" s="272">
        <v>311.08569999999997</v>
      </c>
    </row>
    <row r="1780" spans="1:2" x14ac:dyDescent="0.2">
      <c r="A1780" s="271">
        <v>44769</v>
      </c>
      <c r="B1780" s="272">
        <v>311.13679999999999</v>
      </c>
    </row>
    <row r="1781" spans="1:2" x14ac:dyDescent="0.2">
      <c r="A1781" s="271">
        <v>44770</v>
      </c>
      <c r="B1781" s="272">
        <v>311.18779999999998</v>
      </c>
    </row>
    <row r="1782" spans="1:2" x14ac:dyDescent="0.2">
      <c r="A1782" s="271">
        <v>44771</v>
      </c>
      <c r="B1782" s="272">
        <v>311.2389</v>
      </c>
    </row>
    <row r="1783" spans="1:2" x14ac:dyDescent="0.2">
      <c r="A1783" s="271">
        <v>44772</v>
      </c>
      <c r="B1783" s="272">
        <v>311.29000000000002</v>
      </c>
    </row>
    <row r="1784" spans="1:2" x14ac:dyDescent="0.2">
      <c r="A1784" s="271">
        <v>44773</v>
      </c>
      <c r="B1784" s="272">
        <v>311.34109999999998</v>
      </c>
    </row>
    <row r="1785" spans="1:2" x14ac:dyDescent="0.2">
      <c r="A1785" s="271">
        <v>44774</v>
      </c>
      <c r="B1785" s="272">
        <v>311.3922</v>
      </c>
    </row>
    <row r="1786" spans="1:2" x14ac:dyDescent="0.2">
      <c r="A1786" s="271">
        <v>44775</v>
      </c>
      <c r="B1786" s="272">
        <v>311.44330000000002</v>
      </c>
    </row>
    <row r="1787" spans="1:2" x14ac:dyDescent="0.2">
      <c r="A1787" s="271">
        <v>44776</v>
      </c>
      <c r="B1787" s="272">
        <v>311.49439999999998</v>
      </c>
    </row>
    <row r="1788" spans="1:2" x14ac:dyDescent="0.2">
      <c r="A1788" s="271">
        <v>44777</v>
      </c>
      <c r="B1788" s="272">
        <v>311.5455</v>
      </c>
    </row>
    <row r="1789" spans="1:2" x14ac:dyDescent="0.2">
      <c r="A1789" s="271">
        <v>44778</v>
      </c>
      <c r="B1789" s="272">
        <v>311.59660000000002</v>
      </c>
    </row>
    <row r="1790" spans="1:2" x14ac:dyDescent="0.2">
      <c r="A1790" s="271">
        <v>44779</v>
      </c>
      <c r="B1790" s="272">
        <v>311.64780000000002</v>
      </c>
    </row>
    <row r="1791" spans="1:2" x14ac:dyDescent="0.2">
      <c r="A1791" s="271">
        <v>44780</v>
      </c>
      <c r="B1791" s="272">
        <v>311.69889999999998</v>
      </c>
    </row>
    <row r="1792" spans="1:2" x14ac:dyDescent="0.2">
      <c r="A1792" s="271">
        <v>44781</v>
      </c>
      <c r="B1792" s="272">
        <v>311.75009999999997</v>
      </c>
    </row>
    <row r="1793" spans="1:2" x14ac:dyDescent="0.2">
      <c r="A1793" s="271">
        <v>44782</v>
      </c>
      <c r="B1793" s="272">
        <v>311.80119999999999</v>
      </c>
    </row>
    <row r="1794" spans="1:2" x14ac:dyDescent="0.2">
      <c r="A1794" s="271">
        <v>44783</v>
      </c>
      <c r="B1794" s="272">
        <v>311.85239999999999</v>
      </c>
    </row>
    <row r="1795" spans="1:2" x14ac:dyDescent="0.2">
      <c r="A1795" s="271">
        <v>44784</v>
      </c>
      <c r="B1795" s="272">
        <v>311.90359999999998</v>
      </c>
    </row>
    <row r="1796" spans="1:2" x14ac:dyDescent="0.2">
      <c r="A1796" s="271">
        <v>44785</v>
      </c>
      <c r="B1796" s="272">
        <v>311.95479999999998</v>
      </c>
    </row>
    <row r="1797" spans="1:2" x14ac:dyDescent="0.2">
      <c r="A1797" s="271">
        <v>44786</v>
      </c>
      <c r="B1797" s="272">
        <v>312.00599999999997</v>
      </c>
    </row>
    <row r="1798" spans="1:2" x14ac:dyDescent="0.2">
      <c r="A1798" s="271">
        <v>44787</v>
      </c>
      <c r="B1798" s="272">
        <v>312.05720000000002</v>
      </c>
    </row>
    <row r="1799" spans="1:2" x14ac:dyDescent="0.2">
      <c r="A1799" s="271">
        <v>44788</v>
      </c>
      <c r="B1799" s="272">
        <v>312.10840000000002</v>
      </c>
    </row>
    <row r="1800" spans="1:2" x14ac:dyDescent="0.2">
      <c r="A1800" s="261">
        <v>44789</v>
      </c>
      <c r="B1800" s="273">
        <v>312.18959999999998</v>
      </c>
    </row>
    <row r="1801" spans="1:2" x14ac:dyDescent="0.2">
      <c r="A1801" s="261">
        <v>44790</v>
      </c>
      <c r="B1801" s="273">
        <v>312.27089999999998</v>
      </c>
    </row>
    <row r="1802" spans="1:2" x14ac:dyDescent="0.2">
      <c r="A1802" s="261">
        <v>44791</v>
      </c>
      <c r="B1802" s="273">
        <v>312.35219999999998</v>
      </c>
    </row>
    <row r="1803" spans="1:2" x14ac:dyDescent="0.2">
      <c r="A1803" s="261">
        <v>44792</v>
      </c>
      <c r="B1803" s="273">
        <v>312.43349999999998</v>
      </c>
    </row>
    <row r="1804" spans="1:2" x14ac:dyDescent="0.2">
      <c r="A1804" s="261">
        <v>44793</v>
      </c>
      <c r="B1804" s="273">
        <v>312.51479999999998</v>
      </c>
    </row>
    <row r="1805" spans="1:2" x14ac:dyDescent="0.2">
      <c r="A1805" s="261">
        <v>44794</v>
      </c>
      <c r="B1805" s="273">
        <v>312.59609999999998</v>
      </c>
    </row>
    <row r="1806" spans="1:2" x14ac:dyDescent="0.2">
      <c r="A1806" s="261">
        <v>44795</v>
      </c>
      <c r="B1806" s="273">
        <v>312.67750000000001</v>
      </c>
    </row>
    <row r="1807" spans="1:2" x14ac:dyDescent="0.2">
      <c r="A1807" s="261">
        <v>44796</v>
      </c>
      <c r="B1807" s="273">
        <v>312.75889999999998</v>
      </c>
    </row>
    <row r="1808" spans="1:2" x14ac:dyDescent="0.2">
      <c r="A1808" s="261">
        <v>44797</v>
      </c>
      <c r="B1808" s="273">
        <v>312.84030000000001</v>
      </c>
    </row>
    <row r="1809" spans="1:2" x14ac:dyDescent="0.2">
      <c r="A1809" s="261">
        <v>44798</v>
      </c>
      <c r="B1809" s="273">
        <v>312.92169999999999</v>
      </c>
    </row>
    <row r="1810" spans="1:2" x14ac:dyDescent="0.2">
      <c r="A1810" s="261">
        <v>44799</v>
      </c>
      <c r="B1810" s="273">
        <v>313.00310000000002</v>
      </c>
    </row>
    <row r="1811" spans="1:2" x14ac:dyDescent="0.2">
      <c r="A1811" s="261">
        <v>44800</v>
      </c>
      <c r="B1811" s="273">
        <v>313.08460000000002</v>
      </c>
    </row>
    <row r="1812" spans="1:2" x14ac:dyDescent="0.2">
      <c r="A1812" s="261">
        <v>44801</v>
      </c>
      <c r="B1812" s="273">
        <v>313.16609999999997</v>
      </c>
    </row>
    <row r="1813" spans="1:2" x14ac:dyDescent="0.2">
      <c r="A1813" s="261">
        <v>44802</v>
      </c>
      <c r="B1813" s="273">
        <v>313.24759999999998</v>
      </c>
    </row>
    <row r="1814" spans="1:2" x14ac:dyDescent="0.2">
      <c r="A1814" s="261">
        <v>44803</v>
      </c>
      <c r="B1814" s="273">
        <v>313.32909999999998</v>
      </c>
    </row>
    <row r="1815" spans="1:2" x14ac:dyDescent="0.2">
      <c r="A1815" s="261">
        <v>44804</v>
      </c>
      <c r="B1815" s="273">
        <v>313.41070000000002</v>
      </c>
    </row>
    <row r="1816" spans="1:2" x14ac:dyDescent="0.2">
      <c r="A1816" s="261">
        <v>44805</v>
      </c>
      <c r="B1816" s="273">
        <v>313.49220000000003</v>
      </c>
    </row>
    <row r="1817" spans="1:2" x14ac:dyDescent="0.2">
      <c r="A1817" s="261">
        <v>44806</v>
      </c>
      <c r="B1817" s="273">
        <v>313.57380000000001</v>
      </c>
    </row>
    <row r="1818" spans="1:2" x14ac:dyDescent="0.2">
      <c r="A1818" s="261">
        <v>44807</v>
      </c>
      <c r="B1818" s="273">
        <v>313.65539999999999</v>
      </c>
    </row>
    <row r="1819" spans="1:2" x14ac:dyDescent="0.2">
      <c r="A1819" s="261">
        <v>44808</v>
      </c>
      <c r="B1819" s="273">
        <v>313.7371</v>
      </c>
    </row>
    <row r="1820" spans="1:2" x14ac:dyDescent="0.2">
      <c r="A1820" s="261">
        <v>44809</v>
      </c>
      <c r="B1820" s="273">
        <v>313.81869999999998</v>
      </c>
    </row>
    <row r="1821" spans="1:2" x14ac:dyDescent="0.2">
      <c r="A1821" s="261">
        <v>44810</v>
      </c>
      <c r="B1821" s="273">
        <v>313.90039999999999</v>
      </c>
    </row>
    <row r="1822" spans="1:2" x14ac:dyDescent="0.2">
      <c r="A1822" s="261">
        <v>44811</v>
      </c>
      <c r="B1822" s="273">
        <v>313.9821</v>
      </c>
    </row>
    <row r="1823" spans="1:2" x14ac:dyDescent="0.2">
      <c r="A1823" s="261">
        <v>44812</v>
      </c>
      <c r="B1823" s="273">
        <v>314.06380000000001</v>
      </c>
    </row>
    <row r="1824" spans="1:2" x14ac:dyDescent="0.2">
      <c r="A1824" s="261">
        <v>44813</v>
      </c>
      <c r="B1824" s="273">
        <v>314.1456</v>
      </c>
    </row>
    <row r="1825" spans="1:2" x14ac:dyDescent="0.2">
      <c r="A1825" s="261">
        <v>44814</v>
      </c>
      <c r="B1825" s="273">
        <v>314.22730000000001</v>
      </c>
    </row>
    <row r="1826" spans="1:2" x14ac:dyDescent="0.2">
      <c r="A1826" s="261">
        <v>44815</v>
      </c>
      <c r="B1826" s="273">
        <v>314.3091</v>
      </c>
    </row>
    <row r="1827" spans="1:2" x14ac:dyDescent="0.2">
      <c r="A1827" s="261">
        <v>44816</v>
      </c>
      <c r="B1827" s="273">
        <v>314.39089999999999</v>
      </c>
    </row>
    <row r="1828" spans="1:2" x14ac:dyDescent="0.2">
      <c r="A1828" s="261">
        <v>44817</v>
      </c>
      <c r="B1828" s="273">
        <v>314.47280000000001</v>
      </c>
    </row>
    <row r="1829" spans="1:2" x14ac:dyDescent="0.2">
      <c r="A1829" s="261">
        <v>44818</v>
      </c>
      <c r="B1829" s="273">
        <v>314.55459999999999</v>
      </c>
    </row>
    <row r="1830" spans="1:2" x14ac:dyDescent="0.2">
      <c r="A1830" s="261">
        <v>44819</v>
      </c>
      <c r="B1830" s="273">
        <v>314.63650000000001</v>
      </c>
    </row>
    <row r="1831" spans="1:2" x14ac:dyDescent="0.2">
      <c r="A1831" s="263">
        <v>44820</v>
      </c>
      <c r="B1831" s="274">
        <v>314.74299999999999</v>
      </c>
    </row>
    <row r="1832" spans="1:2" x14ac:dyDescent="0.2">
      <c r="A1832" s="263">
        <v>44821</v>
      </c>
      <c r="B1832" s="274">
        <v>314.8494</v>
      </c>
    </row>
    <row r="1833" spans="1:2" x14ac:dyDescent="0.2">
      <c r="A1833" s="263">
        <v>44822</v>
      </c>
      <c r="B1833" s="274">
        <v>314.95600000000002</v>
      </c>
    </row>
    <row r="1834" spans="1:2" x14ac:dyDescent="0.2">
      <c r="A1834" s="263">
        <v>44823</v>
      </c>
      <c r="B1834" s="274">
        <v>315.0625</v>
      </c>
    </row>
    <row r="1835" spans="1:2" x14ac:dyDescent="0.2">
      <c r="A1835" s="263">
        <v>44824</v>
      </c>
      <c r="B1835" s="274">
        <v>315.16910000000001</v>
      </c>
    </row>
    <row r="1836" spans="1:2" x14ac:dyDescent="0.2">
      <c r="A1836" s="263">
        <v>44825</v>
      </c>
      <c r="B1836" s="274">
        <v>315.2758</v>
      </c>
    </row>
    <row r="1837" spans="1:2" x14ac:dyDescent="0.2">
      <c r="A1837" s="263">
        <v>44826</v>
      </c>
      <c r="B1837" s="274">
        <v>315.38240000000002</v>
      </c>
    </row>
    <row r="1838" spans="1:2" x14ac:dyDescent="0.2">
      <c r="A1838" s="263">
        <v>44827</v>
      </c>
      <c r="B1838" s="274">
        <v>315.48910000000001</v>
      </c>
    </row>
    <row r="1839" spans="1:2" x14ac:dyDescent="0.2">
      <c r="A1839" s="263">
        <v>44828</v>
      </c>
      <c r="B1839" s="274">
        <v>315.59589999999997</v>
      </c>
    </row>
    <row r="1840" spans="1:2" x14ac:dyDescent="0.2">
      <c r="A1840" s="263">
        <v>44829</v>
      </c>
      <c r="B1840" s="274">
        <v>315.70260000000002</v>
      </c>
    </row>
    <row r="1841" spans="1:2" x14ac:dyDescent="0.2">
      <c r="A1841" s="263">
        <v>44830</v>
      </c>
      <c r="B1841" s="274">
        <v>315.80950000000001</v>
      </c>
    </row>
    <row r="1842" spans="1:2" x14ac:dyDescent="0.2">
      <c r="A1842" s="263">
        <v>44831</v>
      </c>
      <c r="B1842" s="274">
        <v>315.91629999999998</v>
      </c>
    </row>
    <row r="1843" spans="1:2" x14ac:dyDescent="0.2">
      <c r="A1843" s="263">
        <v>44832</v>
      </c>
      <c r="B1843" s="274">
        <v>316.02319999999997</v>
      </c>
    </row>
    <row r="1844" spans="1:2" x14ac:dyDescent="0.2">
      <c r="A1844" s="263">
        <v>44833</v>
      </c>
      <c r="B1844" s="274">
        <v>316.13010000000003</v>
      </c>
    </row>
    <row r="1845" spans="1:2" x14ac:dyDescent="0.2">
      <c r="A1845" s="263">
        <v>44834</v>
      </c>
      <c r="B1845" s="274">
        <v>316.2371</v>
      </c>
    </row>
    <row r="1846" spans="1:2" x14ac:dyDescent="0.2">
      <c r="A1846" s="263">
        <v>44835</v>
      </c>
      <c r="B1846" s="274">
        <v>316.34410000000003</v>
      </c>
    </row>
    <row r="1847" spans="1:2" x14ac:dyDescent="0.2">
      <c r="A1847" s="263">
        <v>44836</v>
      </c>
      <c r="B1847" s="274">
        <v>316.4511</v>
      </c>
    </row>
    <row r="1848" spans="1:2" x14ac:dyDescent="0.2">
      <c r="A1848" s="263">
        <v>44837</v>
      </c>
      <c r="B1848" s="274">
        <v>316.5582</v>
      </c>
    </row>
    <row r="1849" spans="1:2" x14ac:dyDescent="0.2">
      <c r="A1849" s="263">
        <v>44838</v>
      </c>
      <c r="B1849" s="274">
        <v>316.6653</v>
      </c>
    </row>
    <row r="1850" spans="1:2" x14ac:dyDescent="0.2">
      <c r="A1850" s="263">
        <v>44839</v>
      </c>
      <c r="B1850" s="274">
        <v>316.7724</v>
      </c>
    </row>
    <row r="1851" spans="1:2" x14ac:dyDescent="0.2">
      <c r="A1851" s="263">
        <v>44840</v>
      </c>
      <c r="B1851" s="274">
        <v>316.87959999999998</v>
      </c>
    </row>
    <row r="1852" spans="1:2" x14ac:dyDescent="0.2">
      <c r="A1852" s="263">
        <v>44841</v>
      </c>
      <c r="B1852" s="274">
        <v>316.98680000000002</v>
      </c>
    </row>
    <row r="1853" spans="1:2" x14ac:dyDescent="0.2">
      <c r="A1853" s="255">
        <v>44842</v>
      </c>
      <c r="B1853" s="275">
        <v>317.09399999999999</v>
      </c>
    </row>
    <row r="1854" spans="1:2" x14ac:dyDescent="0.2">
      <c r="A1854" s="265">
        <v>44843</v>
      </c>
      <c r="B1854" s="266">
        <v>317.2013</v>
      </c>
    </row>
    <row r="1855" spans="1:2" x14ac:dyDescent="0.2">
      <c r="A1855" s="253">
        <v>44844</v>
      </c>
      <c r="B1855" s="254">
        <v>317.30860000000001</v>
      </c>
    </row>
    <row r="1856" spans="1:2" x14ac:dyDescent="0.2">
      <c r="A1856" s="253">
        <v>44845</v>
      </c>
      <c r="B1856" s="254">
        <v>317.416</v>
      </c>
    </row>
    <row r="1857" spans="1:2" x14ac:dyDescent="0.2">
      <c r="A1857" s="253">
        <v>44846</v>
      </c>
      <c r="B1857" s="254">
        <v>317.52339999999998</v>
      </c>
    </row>
    <row r="1858" spans="1:2" x14ac:dyDescent="0.2">
      <c r="A1858" s="253">
        <v>44847</v>
      </c>
      <c r="B1858" s="254">
        <v>317.63080000000002</v>
      </c>
    </row>
    <row r="1859" spans="1:2" x14ac:dyDescent="0.2">
      <c r="A1859" s="253">
        <v>44848</v>
      </c>
      <c r="B1859" s="254">
        <v>317.73829999999998</v>
      </c>
    </row>
    <row r="1860" spans="1:2" x14ac:dyDescent="0.2">
      <c r="A1860" s="259">
        <v>44849</v>
      </c>
      <c r="B1860" s="260">
        <v>317.8458</v>
      </c>
    </row>
    <row r="1861" spans="1:2" x14ac:dyDescent="0.2">
      <c r="A1861" s="276">
        <v>44850</v>
      </c>
      <c r="B1861" s="277">
        <v>317.94069999999999</v>
      </c>
    </row>
    <row r="1862" spans="1:2" x14ac:dyDescent="0.2">
      <c r="A1862" s="276">
        <v>44851</v>
      </c>
      <c r="B1862" s="277">
        <v>318.03570000000002</v>
      </c>
    </row>
    <row r="1863" spans="1:2" x14ac:dyDescent="0.2">
      <c r="A1863" s="276">
        <v>44852</v>
      </c>
      <c r="B1863" s="277">
        <v>318.13069999999999</v>
      </c>
    </row>
    <row r="1864" spans="1:2" x14ac:dyDescent="0.2">
      <c r="A1864" s="276">
        <v>44853</v>
      </c>
      <c r="B1864" s="277">
        <v>318.22570000000002</v>
      </c>
    </row>
    <row r="1865" spans="1:2" x14ac:dyDescent="0.2">
      <c r="A1865" s="276">
        <v>44854</v>
      </c>
      <c r="B1865" s="277">
        <v>318.32069999999999</v>
      </c>
    </row>
    <row r="1866" spans="1:2" x14ac:dyDescent="0.2">
      <c r="A1866" s="276">
        <v>44855</v>
      </c>
      <c r="B1866" s="277">
        <v>318.41579999999999</v>
      </c>
    </row>
    <row r="1867" spans="1:2" x14ac:dyDescent="0.2">
      <c r="A1867" s="276">
        <v>44856</v>
      </c>
      <c r="B1867" s="277">
        <v>318.51089999999999</v>
      </c>
    </row>
    <row r="1868" spans="1:2" x14ac:dyDescent="0.2">
      <c r="A1868" s="276">
        <v>44857</v>
      </c>
      <c r="B1868" s="277">
        <v>318.60599999999999</v>
      </c>
    </row>
    <row r="1869" spans="1:2" x14ac:dyDescent="0.2">
      <c r="A1869" s="276">
        <v>44858</v>
      </c>
      <c r="B1869" s="277">
        <v>318.70119999999997</v>
      </c>
    </row>
    <row r="1870" spans="1:2" x14ac:dyDescent="0.2">
      <c r="A1870" s="276">
        <v>44859</v>
      </c>
      <c r="B1870" s="277">
        <v>318.79629999999997</v>
      </c>
    </row>
    <row r="1871" spans="1:2" x14ac:dyDescent="0.2">
      <c r="A1871" s="276">
        <v>44860</v>
      </c>
      <c r="B1871" s="277">
        <v>318.89159999999998</v>
      </c>
    </row>
    <row r="1872" spans="1:2" x14ac:dyDescent="0.2">
      <c r="A1872" s="276">
        <v>44861</v>
      </c>
      <c r="B1872" s="277">
        <v>318.98680000000002</v>
      </c>
    </row>
    <row r="1873" spans="1:2" x14ac:dyDescent="0.2">
      <c r="A1873" s="276">
        <v>44862</v>
      </c>
      <c r="B1873" s="277">
        <v>319.08210000000003</v>
      </c>
    </row>
    <row r="1874" spans="1:2" x14ac:dyDescent="0.2">
      <c r="A1874" s="276">
        <v>44863</v>
      </c>
      <c r="B1874" s="277">
        <v>319.17739999999998</v>
      </c>
    </row>
    <row r="1875" spans="1:2" x14ac:dyDescent="0.2">
      <c r="A1875" s="276">
        <v>44864</v>
      </c>
      <c r="B1875" s="277">
        <v>319.27269999999999</v>
      </c>
    </row>
    <row r="1876" spans="1:2" x14ac:dyDescent="0.2">
      <c r="A1876" s="276">
        <v>44865</v>
      </c>
      <c r="B1876" s="277">
        <v>319.36799999999999</v>
      </c>
    </row>
    <row r="1877" spans="1:2" x14ac:dyDescent="0.2">
      <c r="A1877" s="276">
        <v>44866</v>
      </c>
      <c r="B1877" s="277">
        <v>319.46339999999998</v>
      </c>
    </row>
    <row r="1878" spans="1:2" x14ac:dyDescent="0.2">
      <c r="A1878" s="276">
        <v>44867</v>
      </c>
      <c r="B1878" s="277">
        <v>319.55880000000002</v>
      </c>
    </row>
    <row r="1879" spans="1:2" x14ac:dyDescent="0.2">
      <c r="A1879" s="276">
        <v>44868</v>
      </c>
      <c r="B1879" s="277">
        <v>319.65429999999998</v>
      </c>
    </row>
    <row r="1880" spans="1:2" x14ac:dyDescent="0.2">
      <c r="A1880" s="276">
        <v>44869</v>
      </c>
      <c r="B1880" s="277">
        <v>319.74970000000002</v>
      </c>
    </row>
    <row r="1881" spans="1:2" x14ac:dyDescent="0.2">
      <c r="A1881" s="276">
        <v>44870</v>
      </c>
      <c r="B1881" s="277">
        <v>319.84519999999998</v>
      </c>
    </row>
    <row r="1882" spans="1:2" x14ac:dyDescent="0.2">
      <c r="A1882" s="276">
        <v>44871</v>
      </c>
      <c r="B1882" s="277">
        <v>319.94080000000002</v>
      </c>
    </row>
    <row r="1883" spans="1:2" x14ac:dyDescent="0.2">
      <c r="A1883" s="276">
        <v>44872</v>
      </c>
      <c r="B1883" s="277">
        <v>320.03629999999998</v>
      </c>
    </row>
    <row r="1884" spans="1:2" x14ac:dyDescent="0.2">
      <c r="A1884" s="276">
        <v>44873</v>
      </c>
      <c r="B1884" s="277">
        <v>320.13189999999997</v>
      </c>
    </row>
    <row r="1885" spans="1:2" x14ac:dyDescent="0.2">
      <c r="A1885" s="276">
        <v>44874</v>
      </c>
      <c r="B1885" s="277">
        <v>320.22750000000002</v>
      </c>
    </row>
    <row r="1886" spans="1:2" x14ac:dyDescent="0.2">
      <c r="A1886" s="276">
        <v>44875</v>
      </c>
      <c r="B1886" s="277">
        <v>320.32310000000001</v>
      </c>
    </row>
    <row r="1887" spans="1:2" x14ac:dyDescent="0.2">
      <c r="A1887" s="276">
        <v>44876</v>
      </c>
      <c r="B1887" s="277">
        <v>320.41879999999998</v>
      </c>
    </row>
    <row r="1888" spans="1:2" x14ac:dyDescent="0.2">
      <c r="A1888" s="276">
        <v>44877</v>
      </c>
      <c r="B1888" s="277">
        <v>320.5145</v>
      </c>
    </row>
    <row r="1889" spans="1:2" x14ac:dyDescent="0.2">
      <c r="A1889" s="276">
        <v>44878</v>
      </c>
      <c r="B1889" s="277">
        <v>320.61020000000002</v>
      </c>
    </row>
    <row r="1890" spans="1:2" x14ac:dyDescent="0.2">
      <c r="A1890" s="276">
        <v>44879</v>
      </c>
      <c r="B1890" s="277">
        <v>320.70600000000002</v>
      </c>
    </row>
    <row r="1891" spans="1:2" x14ac:dyDescent="0.2">
      <c r="A1891" s="276">
        <v>44880</v>
      </c>
      <c r="B1891" s="277">
        <v>320.80180000000001</v>
      </c>
    </row>
    <row r="1892" spans="1:2" x14ac:dyDescent="0.2">
      <c r="A1892" s="263">
        <v>44881</v>
      </c>
      <c r="B1892" s="264">
        <v>320.87849999999997</v>
      </c>
    </row>
    <row r="1893" spans="1:2" x14ac:dyDescent="0.2">
      <c r="A1893" s="263">
        <v>44882</v>
      </c>
      <c r="B1893" s="264">
        <v>320.95530000000002</v>
      </c>
    </row>
    <row r="1894" spans="1:2" x14ac:dyDescent="0.2">
      <c r="A1894" s="263">
        <v>44883</v>
      </c>
      <c r="B1894" s="264">
        <v>321.03199999999998</v>
      </c>
    </row>
    <row r="1895" spans="1:2" x14ac:dyDescent="0.2">
      <c r="A1895" s="263">
        <v>44884</v>
      </c>
      <c r="B1895" s="264">
        <v>321.10879999999997</v>
      </c>
    </row>
    <row r="1896" spans="1:2" x14ac:dyDescent="0.2">
      <c r="A1896" s="263">
        <v>44885</v>
      </c>
      <c r="B1896" s="264">
        <v>321.18560000000002</v>
      </c>
    </row>
    <row r="1897" spans="1:2" x14ac:dyDescent="0.2">
      <c r="A1897" s="263">
        <v>44886</v>
      </c>
      <c r="B1897" s="264">
        <v>321.26240000000001</v>
      </c>
    </row>
    <row r="1898" spans="1:2" x14ac:dyDescent="0.2">
      <c r="A1898" s="263">
        <v>44887</v>
      </c>
      <c r="B1898" s="264">
        <v>321.33929999999998</v>
      </c>
    </row>
    <row r="1899" spans="1:2" x14ac:dyDescent="0.2">
      <c r="A1899" s="263">
        <v>44888</v>
      </c>
      <c r="B1899" s="264">
        <v>321.41609999999997</v>
      </c>
    </row>
    <row r="1900" spans="1:2" x14ac:dyDescent="0.2">
      <c r="A1900" s="263">
        <v>44889</v>
      </c>
      <c r="B1900" s="264">
        <v>321.49299999999999</v>
      </c>
    </row>
    <row r="1901" spans="1:2" x14ac:dyDescent="0.2">
      <c r="A1901" s="263">
        <v>44890</v>
      </c>
      <c r="B1901" s="264">
        <v>321.56990000000002</v>
      </c>
    </row>
    <row r="1902" spans="1:2" x14ac:dyDescent="0.2">
      <c r="A1902" s="263">
        <v>44891</v>
      </c>
      <c r="B1902" s="264">
        <v>321.64679999999998</v>
      </c>
    </row>
    <row r="1903" spans="1:2" x14ac:dyDescent="0.2">
      <c r="A1903" s="263">
        <v>44892</v>
      </c>
      <c r="B1903" s="264">
        <v>321.72370000000001</v>
      </c>
    </row>
    <row r="1904" spans="1:2" x14ac:dyDescent="0.2">
      <c r="A1904" s="263">
        <v>44893</v>
      </c>
      <c r="B1904" s="264">
        <v>321.80070000000001</v>
      </c>
    </row>
    <row r="1905" spans="1:2" x14ac:dyDescent="0.2">
      <c r="A1905" s="263">
        <v>44894</v>
      </c>
      <c r="B1905" s="264">
        <v>321.87759999999997</v>
      </c>
    </row>
    <row r="1906" spans="1:2" x14ac:dyDescent="0.2">
      <c r="A1906" s="263">
        <v>44895</v>
      </c>
      <c r="B1906" s="264">
        <v>321.95460000000003</v>
      </c>
    </row>
    <row r="1907" spans="1:2" x14ac:dyDescent="0.2">
      <c r="A1907" s="263">
        <v>44896</v>
      </c>
      <c r="B1907" s="264">
        <v>322.03160000000003</v>
      </c>
    </row>
    <row r="1908" spans="1:2" x14ac:dyDescent="0.2">
      <c r="A1908" s="263">
        <v>44897</v>
      </c>
      <c r="B1908" s="264">
        <v>322.10860000000002</v>
      </c>
    </row>
    <row r="1909" spans="1:2" x14ac:dyDescent="0.2">
      <c r="A1909" s="263">
        <v>44898</v>
      </c>
      <c r="B1909" s="264">
        <v>322.1857</v>
      </c>
    </row>
    <row r="1910" spans="1:2" x14ac:dyDescent="0.2">
      <c r="A1910" s="263">
        <v>44899</v>
      </c>
      <c r="B1910" s="264">
        <v>322.2627</v>
      </c>
    </row>
    <row r="1911" spans="1:2" x14ac:dyDescent="0.2">
      <c r="A1911" s="263">
        <v>44900</v>
      </c>
      <c r="B1911" s="264">
        <v>322.33980000000003</v>
      </c>
    </row>
    <row r="1912" spans="1:2" x14ac:dyDescent="0.2">
      <c r="A1912" s="263">
        <v>44901</v>
      </c>
      <c r="B1912" s="264">
        <v>322.4169</v>
      </c>
    </row>
    <row r="1913" spans="1:2" x14ac:dyDescent="0.2">
      <c r="A1913" s="263">
        <v>44902</v>
      </c>
      <c r="B1913" s="264">
        <v>322.49400000000003</v>
      </c>
    </row>
    <row r="1914" spans="1:2" x14ac:dyDescent="0.2">
      <c r="A1914" s="263">
        <v>44903</v>
      </c>
      <c r="B1914" s="264">
        <v>322.5711</v>
      </c>
    </row>
    <row r="1915" spans="1:2" x14ac:dyDescent="0.2">
      <c r="A1915" s="263">
        <v>44904</v>
      </c>
      <c r="B1915" s="264">
        <v>322.64830000000001</v>
      </c>
    </row>
    <row r="1916" spans="1:2" x14ac:dyDescent="0.2">
      <c r="A1916" s="263">
        <v>44905</v>
      </c>
      <c r="B1916" s="264">
        <v>322.72550000000001</v>
      </c>
    </row>
    <row r="1917" spans="1:2" x14ac:dyDescent="0.2">
      <c r="A1917" s="263">
        <v>44906</v>
      </c>
      <c r="B1917" s="264">
        <v>322.80259999999998</v>
      </c>
    </row>
    <row r="1918" spans="1:2" x14ac:dyDescent="0.2">
      <c r="A1918" s="263">
        <v>44907</v>
      </c>
      <c r="B1918" s="264">
        <v>322.87979999999999</v>
      </c>
    </row>
    <row r="1919" spans="1:2" x14ac:dyDescent="0.2">
      <c r="A1919" s="263">
        <v>44908</v>
      </c>
      <c r="B1919" s="264">
        <v>322.95710000000003</v>
      </c>
    </row>
    <row r="1920" spans="1:2" x14ac:dyDescent="0.2">
      <c r="A1920" s="263">
        <v>44909</v>
      </c>
      <c r="B1920" s="264">
        <v>323.03429999999997</v>
      </c>
    </row>
    <row r="1921" spans="1:2" x14ac:dyDescent="0.2">
      <c r="A1921" s="263">
        <v>44910</v>
      </c>
      <c r="B1921" s="264">
        <v>323.11160000000001</v>
      </c>
    </row>
    <row r="1922" spans="1:2" x14ac:dyDescent="0.2">
      <c r="A1922" s="253">
        <v>44911</v>
      </c>
      <c r="B1922" s="266">
        <v>323.19159999999999</v>
      </c>
    </row>
    <row r="1923" spans="1:2" x14ac:dyDescent="0.2">
      <c r="A1923" s="253">
        <v>44912</v>
      </c>
      <c r="B1923" s="254">
        <v>323.2715</v>
      </c>
    </row>
    <row r="1924" spans="1:2" x14ac:dyDescent="0.2">
      <c r="A1924" s="253">
        <v>44913</v>
      </c>
      <c r="B1924" s="254">
        <v>323.35149999999999</v>
      </c>
    </row>
    <row r="1925" spans="1:2" x14ac:dyDescent="0.2">
      <c r="A1925" s="253">
        <v>44914</v>
      </c>
      <c r="B1925" s="254">
        <v>323.4316</v>
      </c>
    </row>
    <row r="1926" spans="1:2" x14ac:dyDescent="0.2">
      <c r="A1926" s="253">
        <v>44915</v>
      </c>
      <c r="B1926" s="254">
        <v>323.51159999999999</v>
      </c>
    </row>
    <row r="1927" spans="1:2" x14ac:dyDescent="0.2">
      <c r="A1927" s="253">
        <v>44916</v>
      </c>
      <c r="B1927" s="254">
        <v>323.5917</v>
      </c>
    </row>
    <row r="1928" spans="1:2" x14ac:dyDescent="0.2">
      <c r="A1928" s="253">
        <v>44917</v>
      </c>
      <c r="B1928" s="254">
        <v>323.67169999999999</v>
      </c>
    </row>
    <row r="1929" spans="1:2" x14ac:dyDescent="0.2">
      <c r="A1929" s="253">
        <v>44918</v>
      </c>
      <c r="B1929" s="254">
        <v>323.7518</v>
      </c>
    </row>
    <row r="1930" spans="1:2" x14ac:dyDescent="0.2">
      <c r="A1930" s="253">
        <v>44919</v>
      </c>
      <c r="B1930" s="254">
        <v>323.83190000000002</v>
      </c>
    </row>
    <row r="1931" spans="1:2" x14ac:dyDescent="0.2">
      <c r="A1931" s="253">
        <v>44920</v>
      </c>
      <c r="B1931" s="254">
        <v>323.91210000000001</v>
      </c>
    </row>
    <row r="1932" spans="1:2" x14ac:dyDescent="0.2">
      <c r="A1932" s="253">
        <v>44921</v>
      </c>
      <c r="B1932" s="254">
        <v>323.99220000000003</v>
      </c>
    </row>
    <row r="1933" spans="1:2" x14ac:dyDescent="0.2">
      <c r="A1933" s="253">
        <v>44922</v>
      </c>
      <c r="B1933" s="254">
        <v>324.07240000000002</v>
      </c>
    </row>
    <row r="1934" spans="1:2" x14ac:dyDescent="0.2">
      <c r="A1934" s="253">
        <v>44923</v>
      </c>
      <c r="B1934" s="254">
        <v>324.15260000000001</v>
      </c>
    </row>
    <row r="1935" spans="1:2" x14ac:dyDescent="0.2">
      <c r="A1935" s="253">
        <v>44924</v>
      </c>
      <c r="B1935" s="254">
        <v>324.2328</v>
      </c>
    </row>
    <row r="1936" spans="1:2" x14ac:dyDescent="0.2">
      <c r="A1936" s="253">
        <v>44925</v>
      </c>
      <c r="B1936" s="254">
        <v>324.31310000000002</v>
      </c>
    </row>
    <row r="1937" spans="1:2" x14ac:dyDescent="0.2">
      <c r="A1937" s="253">
        <v>44926</v>
      </c>
      <c r="B1937" s="254">
        <v>324.39330000000001</v>
      </c>
    </row>
    <row r="1938" spans="1:2" x14ac:dyDescent="0.2">
      <c r="A1938" s="278">
        <v>44927</v>
      </c>
      <c r="B1938" s="279">
        <v>324.47359999999998</v>
      </c>
    </row>
    <row r="1939" spans="1:2" x14ac:dyDescent="0.2">
      <c r="A1939" s="278">
        <v>44928</v>
      </c>
      <c r="B1939" s="279">
        <v>324.5539</v>
      </c>
    </row>
    <row r="1940" spans="1:2" x14ac:dyDescent="0.2">
      <c r="A1940" s="278">
        <v>44929</v>
      </c>
      <c r="B1940" s="280">
        <v>324.63420000000002</v>
      </c>
    </row>
    <row r="1941" spans="1:2" x14ac:dyDescent="0.2">
      <c r="A1941" s="278">
        <v>44930</v>
      </c>
      <c r="B1941" s="280">
        <v>324.71449999999999</v>
      </c>
    </row>
    <row r="1942" spans="1:2" x14ac:dyDescent="0.2">
      <c r="A1942" s="278">
        <v>44931</v>
      </c>
      <c r="B1942" s="280">
        <v>324.79489999999998</v>
      </c>
    </row>
    <row r="1943" spans="1:2" x14ac:dyDescent="0.2">
      <c r="A1943" s="278">
        <v>44932</v>
      </c>
      <c r="B1943" s="280">
        <v>324.87529999999998</v>
      </c>
    </row>
    <row r="1944" spans="1:2" x14ac:dyDescent="0.2">
      <c r="A1944" s="278">
        <v>44933</v>
      </c>
      <c r="B1944" s="280">
        <v>324.95569999999998</v>
      </c>
    </row>
    <row r="1945" spans="1:2" x14ac:dyDescent="0.2">
      <c r="A1945" s="278">
        <v>44934</v>
      </c>
      <c r="B1945" s="280">
        <v>325.03609999999998</v>
      </c>
    </row>
    <row r="1946" spans="1:2" x14ac:dyDescent="0.2">
      <c r="A1946" s="278">
        <v>44935</v>
      </c>
      <c r="B1946" s="280">
        <v>325.11649999999997</v>
      </c>
    </row>
    <row r="1947" spans="1:2" x14ac:dyDescent="0.2">
      <c r="A1947" s="278">
        <v>44936</v>
      </c>
      <c r="B1947" s="280">
        <v>325.197</v>
      </c>
    </row>
    <row r="1948" spans="1:2" x14ac:dyDescent="0.2">
      <c r="A1948" s="278">
        <v>44937</v>
      </c>
      <c r="B1948" s="280">
        <v>325.27749999999997</v>
      </c>
    </row>
    <row r="1949" spans="1:2" x14ac:dyDescent="0.2">
      <c r="A1949" s="278">
        <v>44938</v>
      </c>
      <c r="B1949" s="280">
        <v>325.358</v>
      </c>
    </row>
    <row r="1950" spans="1:2" x14ac:dyDescent="0.2">
      <c r="A1950" s="278">
        <v>44939</v>
      </c>
      <c r="B1950" s="280">
        <v>325.43849999999998</v>
      </c>
    </row>
    <row r="1951" spans="1:2" x14ac:dyDescent="0.2">
      <c r="A1951" s="278">
        <v>44940</v>
      </c>
      <c r="B1951" s="280">
        <v>325.51900000000001</v>
      </c>
    </row>
    <row r="1952" spans="1:2" x14ac:dyDescent="0.2">
      <c r="A1952" s="278">
        <v>44941</v>
      </c>
      <c r="B1952" s="280">
        <v>325.59960000000001</v>
      </c>
    </row>
    <row r="1953" spans="1:2" x14ac:dyDescent="0.2">
      <c r="A1953" s="278">
        <v>44942</v>
      </c>
      <c r="B1953" s="280">
        <v>325.73110000000003</v>
      </c>
    </row>
    <row r="1954" spans="1:2" x14ac:dyDescent="0.2">
      <c r="A1954" s="278">
        <v>44943</v>
      </c>
      <c r="B1954" s="280">
        <v>325.86270000000002</v>
      </c>
    </row>
    <row r="1955" spans="1:2" x14ac:dyDescent="0.2">
      <c r="A1955" s="278">
        <v>44944</v>
      </c>
      <c r="B1955" s="279">
        <v>325.99439999999998</v>
      </c>
    </row>
    <row r="1956" spans="1:2" x14ac:dyDescent="0.2">
      <c r="A1956" s="278">
        <v>44945</v>
      </c>
      <c r="B1956" s="279">
        <v>326.12610000000001</v>
      </c>
    </row>
    <row r="1957" spans="1:2" x14ac:dyDescent="0.2">
      <c r="A1957" s="278">
        <v>44946</v>
      </c>
      <c r="B1957" s="279">
        <v>326.25779999999997</v>
      </c>
    </row>
    <row r="1958" spans="1:2" x14ac:dyDescent="0.2">
      <c r="A1958" s="278">
        <v>44947</v>
      </c>
      <c r="B1958" s="279">
        <v>326.38959999999997</v>
      </c>
    </row>
    <row r="1959" spans="1:2" x14ac:dyDescent="0.2">
      <c r="A1959" s="278">
        <v>44948</v>
      </c>
      <c r="B1959" s="279">
        <v>326.5215</v>
      </c>
    </row>
    <row r="1960" spans="1:2" x14ac:dyDescent="0.2">
      <c r="A1960" s="278">
        <v>44949</v>
      </c>
      <c r="B1960" s="279">
        <v>326.65339999999998</v>
      </c>
    </row>
    <row r="1961" spans="1:2" x14ac:dyDescent="0.2">
      <c r="A1961" s="278">
        <v>44950</v>
      </c>
      <c r="B1961" s="279">
        <v>326.78539999999998</v>
      </c>
    </row>
    <row r="1962" spans="1:2" x14ac:dyDescent="0.2">
      <c r="A1962" s="278">
        <v>44951</v>
      </c>
      <c r="B1962" s="279">
        <v>326.91739999999999</v>
      </c>
    </row>
    <row r="1963" spans="1:2" x14ac:dyDescent="0.2">
      <c r="A1963" s="278">
        <v>44952</v>
      </c>
      <c r="B1963" s="279">
        <v>327.04950000000002</v>
      </c>
    </row>
    <row r="1964" spans="1:2" x14ac:dyDescent="0.2">
      <c r="A1964" s="278">
        <v>44953</v>
      </c>
      <c r="B1964" s="279">
        <v>327.1816</v>
      </c>
    </row>
    <row r="1965" spans="1:2" x14ac:dyDescent="0.2">
      <c r="A1965" s="278">
        <v>44954</v>
      </c>
      <c r="B1965" s="279">
        <v>327.31380000000001</v>
      </c>
    </row>
    <row r="1966" spans="1:2" x14ac:dyDescent="0.2">
      <c r="A1966" s="278">
        <v>44955</v>
      </c>
      <c r="B1966" s="279">
        <v>327.44600000000003</v>
      </c>
    </row>
    <row r="1967" spans="1:2" x14ac:dyDescent="0.2">
      <c r="A1967" s="278">
        <v>44956</v>
      </c>
      <c r="B1967" s="279">
        <v>327.57830000000001</v>
      </c>
    </row>
    <row r="1968" spans="1:2" x14ac:dyDescent="0.2">
      <c r="A1968" s="278">
        <v>44957</v>
      </c>
      <c r="B1968" s="279">
        <v>327.7106</v>
      </c>
    </row>
    <row r="1969" spans="1:2" x14ac:dyDescent="0.2">
      <c r="A1969" s="278">
        <v>44958</v>
      </c>
      <c r="B1969" s="279">
        <v>327.84300000000002</v>
      </c>
    </row>
    <row r="1970" spans="1:2" x14ac:dyDescent="0.2">
      <c r="A1970" s="278">
        <v>44959</v>
      </c>
      <c r="B1970" s="279">
        <v>327.97550000000001</v>
      </c>
    </row>
    <row r="1971" spans="1:2" x14ac:dyDescent="0.2">
      <c r="A1971" s="278">
        <v>44960</v>
      </c>
      <c r="B1971" s="279">
        <v>328.108</v>
      </c>
    </row>
    <row r="1972" spans="1:2" x14ac:dyDescent="0.2">
      <c r="A1972" s="278">
        <v>44961</v>
      </c>
      <c r="B1972" s="279">
        <v>328.2405</v>
      </c>
    </row>
    <row r="1973" spans="1:2" x14ac:dyDescent="0.2">
      <c r="A1973" s="278">
        <v>44962</v>
      </c>
      <c r="B1973" s="279">
        <v>328.37310000000002</v>
      </c>
    </row>
    <row r="1974" spans="1:2" x14ac:dyDescent="0.2">
      <c r="A1974" s="278">
        <v>44963</v>
      </c>
      <c r="B1974" s="279">
        <v>328.50580000000002</v>
      </c>
    </row>
    <row r="1975" spans="1:2" x14ac:dyDescent="0.2">
      <c r="A1975" s="278">
        <v>44964</v>
      </c>
      <c r="B1975" s="279">
        <v>328.63850000000002</v>
      </c>
    </row>
    <row r="1976" spans="1:2" x14ac:dyDescent="0.2">
      <c r="A1976" s="278">
        <v>44965</v>
      </c>
      <c r="B1976" s="279">
        <v>328.7713</v>
      </c>
    </row>
    <row r="1977" spans="1:2" x14ac:dyDescent="0.2">
      <c r="A1977" s="278">
        <v>44966</v>
      </c>
      <c r="B1977" s="279">
        <v>328.90410000000003</v>
      </c>
    </row>
    <row r="1978" spans="1:2" x14ac:dyDescent="0.2">
      <c r="A1978" s="278">
        <v>44967</v>
      </c>
      <c r="B1978" s="279">
        <v>329.03699999999998</v>
      </c>
    </row>
    <row r="1979" spans="1:2" x14ac:dyDescent="0.2">
      <c r="A1979" s="278">
        <v>44968</v>
      </c>
      <c r="B1979" s="279">
        <v>329.16989999999998</v>
      </c>
    </row>
    <row r="1980" spans="1:2" x14ac:dyDescent="0.2">
      <c r="A1980" s="278">
        <v>44969</v>
      </c>
      <c r="B1980" s="279">
        <v>329.30290000000002</v>
      </c>
    </row>
    <row r="1981" spans="1:2" x14ac:dyDescent="0.2">
      <c r="A1981" s="278">
        <v>44970</v>
      </c>
      <c r="B1981" s="279">
        <v>329.4359</v>
      </c>
    </row>
    <row r="1982" spans="1:2" x14ac:dyDescent="0.2">
      <c r="A1982" s="278">
        <v>44971</v>
      </c>
      <c r="B1982" s="279">
        <v>329.56900000000002</v>
      </c>
    </row>
    <row r="1983" spans="1:2" x14ac:dyDescent="0.2">
      <c r="A1983" s="278">
        <v>44972</v>
      </c>
      <c r="B1983" s="279">
        <v>329.7022</v>
      </c>
    </row>
    <row r="1984" spans="1:2" x14ac:dyDescent="0.2">
      <c r="A1984" s="281">
        <v>44973</v>
      </c>
      <c r="B1984" s="279">
        <v>329.91</v>
      </c>
    </row>
    <row r="1985" spans="1:2" x14ac:dyDescent="0.2">
      <c r="A1985" s="281">
        <v>44974</v>
      </c>
      <c r="B1985" s="279">
        <v>330.11799999999999</v>
      </c>
    </row>
    <row r="1986" spans="1:2" x14ac:dyDescent="0.2">
      <c r="A1986" s="281">
        <v>44975</v>
      </c>
      <c r="B1986" s="279">
        <v>330.32600000000002</v>
      </c>
    </row>
    <row r="1987" spans="1:2" x14ac:dyDescent="0.2">
      <c r="A1987" s="281">
        <v>44976</v>
      </c>
      <c r="B1987" s="279">
        <v>330.53429999999997</v>
      </c>
    </row>
    <row r="1988" spans="1:2" x14ac:dyDescent="0.2">
      <c r="A1988" s="281">
        <v>44977</v>
      </c>
      <c r="B1988" s="279">
        <v>330.74259999999998</v>
      </c>
    </row>
    <row r="1989" spans="1:2" x14ac:dyDescent="0.2">
      <c r="A1989" s="281">
        <v>44978</v>
      </c>
      <c r="B1989" s="279">
        <v>330.9511</v>
      </c>
    </row>
    <row r="1990" spans="1:2" x14ac:dyDescent="0.2">
      <c r="A1990" s="281">
        <v>44979</v>
      </c>
      <c r="B1990" s="279">
        <v>331.15969999999999</v>
      </c>
    </row>
    <row r="1991" spans="1:2" x14ac:dyDescent="0.2">
      <c r="A1991" s="281">
        <v>44980</v>
      </c>
      <c r="B1991" s="279">
        <v>331.36840000000001</v>
      </c>
    </row>
    <row r="1992" spans="1:2" x14ac:dyDescent="0.2">
      <c r="A1992" s="281">
        <v>44981</v>
      </c>
      <c r="B1992" s="279">
        <v>331.57729999999998</v>
      </c>
    </row>
    <row r="1993" spans="1:2" x14ac:dyDescent="0.2">
      <c r="A1993" s="281">
        <v>44982</v>
      </c>
      <c r="B1993" s="279">
        <v>331.78629999999998</v>
      </c>
    </row>
    <row r="1994" spans="1:2" x14ac:dyDescent="0.2">
      <c r="A1994" s="281">
        <v>44983</v>
      </c>
      <c r="B1994" s="279">
        <v>331.99540000000002</v>
      </c>
    </row>
    <row r="1995" spans="1:2" x14ac:dyDescent="0.2">
      <c r="A1995" s="281">
        <v>44984</v>
      </c>
      <c r="B1995" s="279">
        <v>332.2047</v>
      </c>
    </row>
    <row r="1996" spans="1:2" x14ac:dyDescent="0.2">
      <c r="A1996" s="281">
        <v>44985</v>
      </c>
      <c r="B1996" s="279">
        <v>332.41410000000002</v>
      </c>
    </row>
    <row r="1997" spans="1:2" x14ac:dyDescent="0.2">
      <c r="A1997" s="281">
        <v>44986</v>
      </c>
      <c r="B1997" s="279">
        <v>332.62360000000001</v>
      </c>
    </row>
    <row r="1998" spans="1:2" x14ac:dyDescent="0.2">
      <c r="A1998" s="281">
        <v>44987</v>
      </c>
      <c r="B1998" s="279">
        <v>332.83330000000001</v>
      </c>
    </row>
    <row r="1999" spans="1:2" x14ac:dyDescent="0.2">
      <c r="A1999" s="281">
        <v>44988</v>
      </c>
      <c r="B1999" s="279">
        <v>333.04309999999998</v>
      </c>
    </row>
    <row r="2000" spans="1:2" x14ac:dyDescent="0.2">
      <c r="A2000" s="281">
        <v>44989</v>
      </c>
      <c r="B2000" s="279">
        <v>333.25299999999999</v>
      </c>
    </row>
    <row r="2001" spans="1:2" x14ac:dyDescent="0.2">
      <c r="A2001" s="281">
        <v>44990</v>
      </c>
      <c r="B2001" s="279">
        <v>333.46300000000002</v>
      </c>
    </row>
    <row r="2002" spans="1:2" x14ac:dyDescent="0.2">
      <c r="A2002" s="281">
        <v>44991</v>
      </c>
      <c r="B2002" s="279">
        <v>333.67320000000001</v>
      </c>
    </row>
    <row r="2003" spans="1:2" x14ac:dyDescent="0.2">
      <c r="A2003" s="281">
        <v>44992</v>
      </c>
      <c r="B2003" s="279">
        <v>333.88350000000003</v>
      </c>
    </row>
    <row r="2004" spans="1:2" x14ac:dyDescent="0.2">
      <c r="A2004" s="281">
        <v>44993</v>
      </c>
      <c r="B2004" s="279">
        <v>334.09399999999999</v>
      </c>
    </row>
    <row r="2005" spans="1:2" x14ac:dyDescent="0.2">
      <c r="A2005" s="281">
        <v>44994</v>
      </c>
      <c r="B2005" s="279">
        <v>334.30459999999999</v>
      </c>
    </row>
    <row r="2006" spans="1:2" x14ac:dyDescent="0.2">
      <c r="A2006" s="281">
        <v>44995</v>
      </c>
      <c r="B2006" s="279">
        <v>334.51530000000002</v>
      </c>
    </row>
    <row r="2007" spans="1:2" x14ac:dyDescent="0.2">
      <c r="A2007" s="281">
        <v>44996</v>
      </c>
      <c r="B2007" s="279">
        <v>334.72620000000001</v>
      </c>
    </row>
    <row r="2008" spans="1:2" x14ac:dyDescent="0.2">
      <c r="A2008" s="281">
        <v>44997</v>
      </c>
      <c r="B2008" s="279">
        <v>334.93709999999999</v>
      </c>
    </row>
    <row r="2009" spans="1:2" x14ac:dyDescent="0.2">
      <c r="A2009" s="281">
        <v>44998</v>
      </c>
      <c r="B2009" s="279">
        <v>335.14830000000001</v>
      </c>
    </row>
    <row r="2010" spans="1:2" x14ac:dyDescent="0.2">
      <c r="A2010" s="281">
        <v>44999</v>
      </c>
      <c r="B2010" s="279">
        <v>335.35950000000003</v>
      </c>
    </row>
    <row r="2011" spans="1:2" x14ac:dyDescent="0.2">
      <c r="A2011" s="281">
        <v>45000</v>
      </c>
      <c r="B2011" s="279">
        <v>335.57089999999999</v>
      </c>
    </row>
    <row r="2012" spans="1:2" x14ac:dyDescent="0.2">
      <c r="A2012" s="284">
        <v>45001</v>
      </c>
      <c r="B2012" s="285">
        <v>335.74919999999997</v>
      </c>
    </row>
    <row r="2013" spans="1:2" x14ac:dyDescent="0.2">
      <c r="A2013" s="284">
        <v>45002</v>
      </c>
      <c r="B2013" s="285">
        <v>335.92750000000001</v>
      </c>
    </row>
    <row r="2014" spans="1:2" x14ac:dyDescent="0.2">
      <c r="A2014" s="284">
        <v>45003</v>
      </c>
      <c r="B2014" s="285">
        <v>336.10599999999999</v>
      </c>
    </row>
    <row r="2015" spans="1:2" x14ac:dyDescent="0.2">
      <c r="A2015" s="284">
        <v>45004</v>
      </c>
      <c r="B2015" s="285">
        <v>336.28449999999998</v>
      </c>
    </row>
    <row r="2016" spans="1:2" x14ac:dyDescent="0.2">
      <c r="A2016" s="284">
        <v>45005</v>
      </c>
      <c r="B2016" s="285">
        <v>336.46319999999997</v>
      </c>
    </row>
    <row r="2017" spans="1:2" x14ac:dyDescent="0.2">
      <c r="A2017" s="284">
        <v>45006</v>
      </c>
      <c r="B2017" s="285">
        <v>336.64190000000002</v>
      </c>
    </row>
    <row r="2018" spans="1:2" x14ac:dyDescent="0.2">
      <c r="A2018" s="284">
        <v>45007</v>
      </c>
      <c r="B2018" s="285">
        <v>336.82069999999999</v>
      </c>
    </row>
    <row r="2019" spans="1:2" x14ac:dyDescent="0.2">
      <c r="A2019" s="284">
        <v>45008</v>
      </c>
      <c r="B2019" s="285">
        <v>336.99970000000002</v>
      </c>
    </row>
    <row r="2020" spans="1:2" x14ac:dyDescent="0.2">
      <c r="A2020" s="284">
        <v>45009</v>
      </c>
      <c r="B2020" s="285">
        <v>337.17869999999999</v>
      </c>
    </row>
    <row r="2021" spans="1:2" x14ac:dyDescent="0.2">
      <c r="A2021" s="284">
        <v>45010</v>
      </c>
      <c r="B2021" s="285">
        <v>337.3578</v>
      </c>
    </row>
    <row r="2022" spans="1:2" x14ac:dyDescent="0.2">
      <c r="A2022" s="284">
        <v>45011</v>
      </c>
      <c r="B2022" s="285">
        <v>337.53699999999998</v>
      </c>
    </row>
    <row r="2023" spans="1:2" x14ac:dyDescent="0.2">
      <c r="A2023" s="284">
        <v>45012</v>
      </c>
      <c r="B2023" s="285">
        <v>337.71629999999999</v>
      </c>
    </row>
    <row r="2024" spans="1:2" x14ac:dyDescent="0.2">
      <c r="A2024" s="284">
        <v>45013</v>
      </c>
      <c r="B2024" s="285">
        <v>337.89569999999998</v>
      </c>
    </row>
    <row r="2025" spans="1:2" x14ac:dyDescent="0.2">
      <c r="A2025" s="284">
        <v>45014</v>
      </c>
      <c r="B2025" s="285">
        <v>338.0752</v>
      </c>
    </row>
    <row r="2026" spans="1:2" x14ac:dyDescent="0.2">
      <c r="A2026" s="284">
        <v>45015</v>
      </c>
      <c r="B2026" s="285">
        <v>338.25479999999999</v>
      </c>
    </row>
    <row r="2027" spans="1:2" x14ac:dyDescent="0.2">
      <c r="A2027" s="284">
        <v>45016</v>
      </c>
      <c r="B2027" s="285">
        <v>338.43450000000001</v>
      </c>
    </row>
    <row r="2028" spans="1:2" x14ac:dyDescent="0.2">
      <c r="A2028" s="284">
        <v>45017</v>
      </c>
      <c r="B2028" s="285">
        <v>338.61430000000001</v>
      </c>
    </row>
    <row r="2029" spans="1:2" x14ac:dyDescent="0.2">
      <c r="A2029" s="284">
        <v>45018</v>
      </c>
      <c r="B2029" s="285">
        <v>338.79419999999999</v>
      </c>
    </row>
    <row r="2030" spans="1:2" x14ac:dyDescent="0.2">
      <c r="A2030" s="284">
        <v>45019</v>
      </c>
      <c r="B2030" s="285">
        <v>338.9742</v>
      </c>
    </row>
    <row r="2031" spans="1:2" x14ac:dyDescent="0.2">
      <c r="A2031" s="284">
        <v>45020</v>
      </c>
      <c r="B2031" s="285">
        <v>339.15429999999998</v>
      </c>
    </row>
    <row r="2032" spans="1:2" x14ac:dyDescent="0.2">
      <c r="A2032" s="284">
        <v>45021</v>
      </c>
      <c r="B2032" s="286">
        <v>339.33440000000002</v>
      </c>
    </row>
    <row r="2033" spans="1:2" x14ac:dyDescent="0.2">
      <c r="A2033" s="284">
        <v>45022</v>
      </c>
      <c r="B2033" s="286">
        <v>339.5147</v>
      </c>
    </row>
    <row r="2034" spans="1:2" x14ac:dyDescent="0.2">
      <c r="A2034" s="284">
        <v>45023</v>
      </c>
      <c r="B2034" s="286">
        <v>339.69499999999999</v>
      </c>
    </row>
    <row r="2035" spans="1:2" x14ac:dyDescent="0.2">
      <c r="A2035" s="284">
        <v>45024</v>
      </c>
      <c r="B2035" s="286">
        <v>339.87549999999999</v>
      </c>
    </row>
    <row r="2036" spans="1:2" x14ac:dyDescent="0.2">
      <c r="A2036" s="284">
        <v>45025</v>
      </c>
      <c r="B2036" s="286">
        <v>340.05610000000001</v>
      </c>
    </row>
    <row r="2037" spans="1:2" x14ac:dyDescent="0.2">
      <c r="A2037" s="284">
        <v>45026</v>
      </c>
      <c r="B2037" s="286">
        <v>340.23669999999998</v>
      </c>
    </row>
    <row r="2038" spans="1:2" x14ac:dyDescent="0.2">
      <c r="A2038" s="284">
        <v>45027</v>
      </c>
      <c r="B2038" s="286">
        <v>340.41739999999999</v>
      </c>
    </row>
    <row r="2039" spans="1:2" x14ac:dyDescent="0.2">
      <c r="A2039" s="284">
        <v>45028</v>
      </c>
      <c r="B2039" s="286">
        <v>340.59829999999999</v>
      </c>
    </row>
    <row r="2040" spans="1:2" x14ac:dyDescent="0.2">
      <c r="A2040" s="284">
        <v>45029</v>
      </c>
      <c r="B2040" s="286">
        <v>340.7792</v>
      </c>
    </row>
    <row r="2041" spans="1:2" x14ac:dyDescent="0.2">
      <c r="A2041" s="284">
        <v>45030</v>
      </c>
      <c r="B2041" s="286">
        <v>340.96019999999999</v>
      </c>
    </row>
    <row r="2042" spans="1:2" x14ac:dyDescent="0.2">
      <c r="A2042" s="284">
        <v>45031</v>
      </c>
      <c r="B2042" s="286">
        <v>341.14139999999998</v>
      </c>
    </row>
    <row r="2043" spans="1:2" ht="15" x14ac:dyDescent="0.25">
      <c r="A2043" s="288">
        <v>45032</v>
      </c>
      <c r="B2043" s="286">
        <v>341.2602</v>
      </c>
    </row>
    <row r="2044" spans="1:2" ht="15" x14ac:dyDescent="0.25">
      <c r="A2044" s="288">
        <v>45033</v>
      </c>
      <c r="B2044" s="286">
        <v>341.37900000000002</v>
      </c>
    </row>
    <row r="2045" spans="1:2" ht="15" x14ac:dyDescent="0.25">
      <c r="A2045" s="288">
        <v>45034</v>
      </c>
      <c r="B2045" s="286">
        <v>341.49790000000002</v>
      </c>
    </row>
    <row r="2046" spans="1:2" ht="15" x14ac:dyDescent="0.25">
      <c r="A2046" s="288">
        <v>45035</v>
      </c>
      <c r="B2046" s="286">
        <v>341.61680000000001</v>
      </c>
    </row>
    <row r="2047" spans="1:2" ht="15" x14ac:dyDescent="0.25">
      <c r="A2047" s="288">
        <v>45036</v>
      </c>
      <c r="B2047" s="286">
        <v>341.73579999999998</v>
      </c>
    </row>
    <row r="2048" spans="1:2" ht="15" x14ac:dyDescent="0.25">
      <c r="A2048" s="288">
        <v>45037</v>
      </c>
      <c r="B2048" s="286">
        <v>341.85480000000001</v>
      </c>
    </row>
    <row r="2049" spans="1:2" ht="15" x14ac:dyDescent="0.25">
      <c r="A2049" s="288">
        <v>45038</v>
      </c>
      <c r="B2049" s="286">
        <v>341.97390000000001</v>
      </c>
    </row>
    <row r="2050" spans="1:2" ht="15" x14ac:dyDescent="0.25">
      <c r="A2050" s="288">
        <v>45039</v>
      </c>
      <c r="B2050" s="286">
        <v>342.09289999999999</v>
      </c>
    </row>
    <row r="2051" spans="1:2" ht="15" x14ac:dyDescent="0.25">
      <c r="A2051" s="288">
        <v>45040</v>
      </c>
      <c r="B2051" s="286">
        <v>342.21210000000002</v>
      </c>
    </row>
    <row r="2052" spans="1:2" ht="15" x14ac:dyDescent="0.25">
      <c r="A2052" s="288">
        <v>45041</v>
      </c>
      <c r="B2052" s="286">
        <v>342.33120000000002</v>
      </c>
    </row>
    <row r="2053" spans="1:2" ht="15" x14ac:dyDescent="0.25">
      <c r="A2053" s="288">
        <v>45042</v>
      </c>
      <c r="B2053" s="286">
        <v>342.45049999999998</v>
      </c>
    </row>
    <row r="2054" spans="1:2" ht="15" x14ac:dyDescent="0.25">
      <c r="A2054" s="288">
        <v>45043</v>
      </c>
      <c r="B2054" s="286">
        <v>342.56970000000001</v>
      </c>
    </row>
    <row r="2055" spans="1:2" ht="15" x14ac:dyDescent="0.25">
      <c r="A2055" s="288">
        <v>45044</v>
      </c>
      <c r="B2055" s="286">
        <v>342.68900000000002</v>
      </c>
    </row>
    <row r="2056" spans="1:2" ht="15" x14ac:dyDescent="0.25">
      <c r="A2056" s="288">
        <v>45045</v>
      </c>
      <c r="B2056" s="286">
        <v>342.80829999999997</v>
      </c>
    </row>
    <row r="2057" spans="1:2" ht="15" x14ac:dyDescent="0.25">
      <c r="A2057" s="288">
        <v>45046</v>
      </c>
      <c r="B2057" s="286">
        <v>342.92770000000002</v>
      </c>
    </row>
    <row r="2058" spans="1:2" ht="15" x14ac:dyDescent="0.25">
      <c r="A2058" s="288">
        <v>45047</v>
      </c>
      <c r="B2058" s="286">
        <v>343.0471</v>
      </c>
    </row>
    <row r="2059" spans="1:2" ht="15" x14ac:dyDescent="0.25">
      <c r="A2059" s="288">
        <v>45048</v>
      </c>
      <c r="B2059" s="286">
        <v>343.16660000000002</v>
      </c>
    </row>
    <row r="2060" spans="1:2" ht="15" x14ac:dyDescent="0.25">
      <c r="A2060" s="288">
        <v>45049</v>
      </c>
      <c r="B2060" s="286">
        <v>343.28609999999998</v>
      </c>
    </row>
    <row r="2061" spans="1:2" ht="15" x14ac:dyDescent="0.25">
      <c r="A2061" s="288">
        <v>45050</v>
      </c>
      <c r="B2061" s="286">
        <v>343.40559999999999</v>
      </c>
    </row>
    <row r="2062" spans="1:2" ht="15" x14ac:dyDescent="0.25">
      <c r="A2062" s="288">
        <v>45051</v>
      </c>
      <c r="B2062" s="286">
        <v>343.52519999999998</v>
      </c>
    </row>
    <row r="2063" spans="1:2" ht="15" x14ac:dyDescent="0.25">
      <c r="A2063" s="288">
        <v>45052</v>
      </c>
      <c r="B2063" s="286">
        <v>343.64490000000001</v>
      </c>
    </row>
    <row r="2064" spans="1:2" ht="15" x14ac:dyDescent="0.25">
      <c r="A2064" s="288">
        <v>45053</v>
      </c>
      <c r="B2064" s="286">
        <v>343.7645</v>
      </c>
    </row>
    <row r="2065" spans="1:2" ht="15" x14ac:dyDescent="0.25">
      <c r="A2065" s="288">
        <v>45054</v>
      </c>
      <c r="B2065" s="286">
        <v>343.88420000000002</v>
      </c>
    </row>
    <row r="2066" spans="1:2" ht="15" x14ac:dyDescent="0.25">
      <c r="A2066" s="288">
        <v>45055</v>
      </c>
      <c r="B2066" s="286">
        <v>344.00400000000002</v>
      </c>
    </row>
    <row r="2067" spans="1:2" ht="15" x14ac:dyDescent="0.25">
      <c r="A2067" s="288">
        <v>45056</v>
      </c>
      <c r="B2067" s="286">
        <v>344.12380000000002</v>
      </c>
    </row>
    <row r="2068" spans="1:2" ht="15" x14ac:dyDescent="0.25">
      <c r="A2068" s="288">
        <v>45057</v>
      </c>
      <c r="B2068" s="286">
        <v>344.24360000000001</v>
      </c>
    </row>
    <row r="2069" spans="1:2" ht="15" x14ac:dyDescent="0.25">
      <c r="A2069" s="288">
        <v>45058</v>
      </c>
      <c r="B2069" s="286">
        <v>344.36349999999999</v>
      </c>
    </row>
    <row r="2070" spans="1:2" ht="15" x14ac:dyDescent="0.25">
      <c r="A2070" s="288">
        <v>45059</v>
      </c>
      <c r="B2070" s="286">
        <v>344.48340000000002</v>
      </c>
    </row>
    <row r="2071" spans="1:2" ht="15" x14ac:dyDescent="0.25">
      <c r="A2071" s="288">
        <v>45060</v>
      </c>
      <c r="B2071" s="286">
        <v>344.60340000000002</v>
      </c>
    </row>
    <row r="2072" spans="1:2" ht="15" x14ac:dyDescent="0.25">
      <c r="A2072" s="288">
        <v>45061</v>
      </c>
      <c r="B2072" s="286">
        <v>344.72340000000003</v>
      </c>
    </row>
    <row r="2073" spans="1:2" ht="15" x14ac:dyDescent="0.25">
      <c r="A2073" s="288">
        <v>45062</v>
      </c>
      <c r="B2073" s="286">
        <f>+VLOOKUP(A2073,[1]PORFIN!$A$1:$B$65536,2,0)</f>
        <v>344.8098</v>
      </c>
    </row>
    <row r="2074" spans="1:2" ht="15" x14ac:dyDescent="0.25">
      <c r="A2074" s="288">
        <v>45063</v>
      </c>
      <c r="B2074" s="286">
        <f>+VLOOKUP(A2074,[1]PORFIN!$A$1:$B$65536,2,0)</f>
        <v>344.89620000000002</v>
      </c>
    </row>
    <row r="2075" spans="1:2" ht="15" x14ac:dyDescent="0.25">
      <c r="A2075" s="288">
        <v>45064</v>
      </c>
      <c r="B2075" s="286">
        <f>+VLOOKUP(A2075,[1]PORFIN!$A$1:$B$65536,2,0)</f>
        <v>344.98270000000002</v>
      </c>
    </row>
    <row r="2076" spans="1:2" ht="15" x14ac:dyDescent="0.25">
      <c r="A2076" s="288">
        <v>45065</v>
      </c>
      <c r="B2076" s="286">
        <f>+VLOOKUP(A2076,[1]PORFIN!$A$1:$B$65536,2,0)</f>
        <v>345.06920000000002</v>
      </c>
    </row>
    <row r="2077" spans="1:2" ht="15" x14ac:dyDescent="0.25">
      <c r="A2077" s="288">
        <v>45066</v>
      </c>
      <c r="B2077" s="286">
        <f>+VLOOKUP(A2077,[1]PORFIN!$A$1:$B$65536,2,0)</f>
        <v>345.15570000000002</v>
      </c>
    </row>
    <row r="2078" spans="1:2" ht="15" x14ac:dyDescent="0.25">
      <c r="A2078" s="288">
        <v>45067</v>
      </c>
      <c r="B2078" s="286">
        <f>+VLOOKUP(A2078,[1]PORFIN!$A$1:$B$65536,2,0)</f>
        <v>345.24220000000003</v>
      </c>
    </row>
    <row r="2079" spans="1:2" ht="15" x14ac:dyDescent="0.25">
      <c r="A2079" s="288">
        <v>45068</v>
      </c>
      <c r="B2079" s="286">
        <f>+VLOOKUP(A2079,[1]PORFIN!$A$1:$B$65536,2,0)</f>
        <v>345.32870000000003</v>
      </c>
    </row>
    <row r="2080" spans="1:2" ht="15" x14ac:dyDescent="0.25">
      <c r="A2080" s="288">
        <v>45069</v>
      </c>
      <c r="B2080" s="286">
        <f>+VLOOKUP(A2080,[1]PORFIN!$A$1:$B$65536,2,0)</f>
        <v>345.4153</v>
      </c>
    </row>
    <row r="2081" spans="1:2" ht="15" x14ac:dyDescent="0.25">
      <c r="A2081" s="288">
        <v>45070</v>
      </c>
      <c r="B2081" s="286">
        <f>+VLOOKUP(A2081,[1]PORFIN!$A$1:$B$65536,2,0)</f>
        <v>345.50189999999998</v>
      </c>
    </row>
    <row r="2082" spans="1:2" ht="15" x14ac:dyDescent="0.25">
      <c r="A2082" s="288">
        <v>45071</v>
      </c>
      <c r="B2082" s="286">
        <f>+VLOOKUP(A2082,[1]PORFIN!$A$1:$B$65536,2,0)</f>
        <v>345.58850000000001</v>
      </c>
    </row>
    <row r="2083" spans="1:2" ht="15" x14ac:dyDescent="0.25">
      <c r="A2083" s="288">
        <v>45072</v>
      </c>
      <c r="B2083" s="286">
        <f>+VLOOKUP(A2083,[1]PORFIN!$A$1:$B$65536,2,0)</f>
        <v>345.67509999999999</v>
      </c>
    </row>
    <row r="2084" spans="1:2" ht="15" x14ac:dyDescent="0.25">
      <c r="A2084" s="288">
        <v>45073</v>
      </c>
      <c r="B2084" s="286">
        <f>+VLOOKUP(A2084,[1]PORFIN!$A$1:$B$65536,2,0)</f>
        <v>345.76179999999999</v>
      </c>
    </row>
    <row r="2085" spans="1:2" ht="15" x14ac:dyDescent="0.25">
      <c r="A2085" s="288">
        <v>45074</v>
      </c>
      <c r="B2085" s="286">
        <f>+VLOOKUP(A2085,[1]PORFIN!$A$1:$B$65536,2,0)</f>
        <v>345.84840000000003</v>
      </c>
    </row>
    <row r="2086" spans="1:2" ht="15" x14ac:dyDescent="0.25">
      <c r="A2086" s="288">
        <v>45075</v>
      </c>
      <c r="B2086" s="286">
        <f>+VLOOKUP(A2086,[1]PORFIN!$A$1:$B$65536,2,0)</f>
        <v>345.93509999999998</v>
      </c>
    </row>
    <row r="2087" spans="1:2" ht="15" x14ac:dyDescent="0.25">
      <c r="A2087" s="288">
        <v>45076</v>
      </c>
      <c r="B2087" s="286">
        <f>+VLOOKUP(A2087,[1]PORFIN!$A$1:$B$65536,2,0)</f>
        <v>346.02179999999998</v>
      </c>
    </row>
    <row r="2088" spans="1:2" ht="15" x14ac:dyDescent="0.25">
      <c r="A2088" s="288">
        <v>45077</v>
      </c>
      <c r="B2088" s="286">
        <f>+VLOOKUP(A2088,[1]PORFIN!$A$1:$B$65536,2,0)</f>
        <v>346.10860000000002</v>
      </c>
    </row>
    <row r="2089" spans="1:2" ht="15" x14ac:dyDescent="0.25">
      <c r="A2089" s="288">
        <v>45078</v>
      </c>
      <c r="B2089" s="286">
        <f>+VLOOKUP(A2089,[1]PORFIN!$A$1:$B$65536,2,0)</f>
        <v>346.19529999999997</v>
      </c>
    </row>
    <row r="2090" spans="1:2" ht="15" x14ac:dyDescent="0.25">
      <c r="A2090" s="288">
        <v>45079</v>
      </c>
      <c r="B2090" s="286">
        <f>+VLOOKUP(A2090,[1]PORFIN!$A$1:$B$65536,2,0)</f>
        <v>346.28210000000001</v>
      </c>
    </row>
    <row r="2091" spans="1:2" ht="15" x14ac:dyDescent="0.25">
      <c r="A2091" s="288">
        <v>45080</v>
      </c>
      <c r="B2091" s="286">
        <f>+VLOOKUP(A2091,[1]PORFIN!$A$1:$B$65536,2,0)</f>
        <v>346.3689</v>
      </c>
    </row>
    <row r="2092" spans="1:2" ht="15" x14ac:dyDescent="0.25">
      <c r="A2092" s="288">
        <v>45081</v>
      </c>
      <c r="B2092" s="286">
        <f>+VLOOKUP(A2092,[1]PORFIN!$A$1:$B$65536,2,0)</f>
        <v>346.45569999999998</v>
      </c>
    </row>
    <row r="2093" spans="1:2" ht="15" x14ac:dyDescent="0.25">
      <c r="A2093" s="288">
        <v>45082</v>
      </c>
      <c r="B2093" s="286">
        <f>+VLOOKUP(A2093,[1]PORFIN!$A$1:$B$65536,2,0)</f>
        <v>346.54259999999999</v>
      </c>
    </row>
    <row r="2094" spans="1:2" ht="15" x14ac:dyDescent="0.25">
      <c r="A2094" s="288">
        <v>45083</v>
      </c>
      <c r="B2094" s="286">
        <f>+VLOOKUP(A2094,[1]PORFIN!$A$1:$B$65536,2,0)</f>
        <v>346.62950000000001</v>
      </c>
    </row>
    <row r="2095" spans="1:2" ht="15" x14ac:dyDescent="0.25">
      <c r="A2095" s="288">
        <v>45084</v>
      </c>
      <c r="B2095" s="286">
        <f>+VLOOKUP(A2095,[1]PORFIN!$A$1:$B$65536,2,0)</f>
        <v>346.71629999999999</v>
      </c>
    </row>
    <row r="2096" spans="1:2" ht="15" x14ac:dyDescent="0.25">
      <c r="A2096" s="288">
        <v>45085</v>
      </c>
      <c r="B2096" s="286">
        <f>+VLOOKUP(A2096,[1]PORFIN!$A$1:$B$65536,2,0)</f>
        <v>346.80329999999998</v>
      </c>
    </row>
    <row r="2097" spans="1:2" ht="15" x14ac:dyDescent="0.25">
      <c r="A2097" s="288">
        <v>45086</v>
      </c>
      <c r="B2097" s="286">
        <f>+VLOOKUP(A2097,[1]PORFIN!$A$1:$B$65536,2,0)</f>
        <v>346.89019999999999</v>
      </c>
    </row>
    <row r="2098" spans="1:2" ht="15" x14ac:dyDescent="0.25">
      <c r="A2098" s="288">
        <v>45087</v>
      </c>
      <c r="B2098" s="286">
        <f>+VLOOKUP(A2098,[1]PORFIN!$A$1:$B$65536,2,0)</f>
        <v>346.97710000000001</v>
      </c>
    </row>
    <row r="2099" spans="1:2" ht="15" x14ac:dyDescent="0.25">
      <c r="A2099" s="288">
        <v>45088</v>
      </c>
      <c r="B2099" s="286">
        <f>+VLOOKUP(A2099,[1]PORFIN!$A$1:$B$65536,2,0)</f>
        <v>347.0641</v>
      </c>
    </row>
    <row r="2100" spans="1:2" ht="15" x14ac:dyDescent="0.25">
      <c r="A2100" s="288">
        <v>45089</v>
      </c>
      <c r="B2100" s="286">
        <f>+VLOOKUP(A2100,[1]PORFIN!$A$1:$B$65536,2,0)</f>
        <v>347.15109999999999</v>
      </c>
    </row>
    <row r="2101" spans="1:2" ht="15" x14ac:dyDescent="0.25">
      <c r="A2101" s="288">
        <v>45090</v>
      </c>
      <c r="B2101" s="286">
        <f>+VLOOKUP(A2101,[1]PORFIN!$A$1:$B$65536,2,0)</f>
        <v>347.23809999999997</v>
      </c>
    </row>
    <row r="2102" spans="1:2" ht="15" x14ac:dyDescent="0.25">
      <c r="A2102" s="288">
        <v>45091</v>
      </c>
      <c r="B2102" s="286">
        <f>+VLOOKUP(A2102,[1]PORFIN!$A$1:$B$65536,2,0)</f>
        <v>347.3252</v>
      </c>
    </row>
    <row r="2103" spans="1:2" ht="15" x14ac:dyDescent="0.25">
      <c r="A2103" s="288">
        <v>45092</v>
      </c>
      <c r="B2103" s="286">
        <f>+VLOOKUP(A2103,[1]PORFIN!$A$1:$B$65536,2,0)</f>
        <v>347.41219999999998</v>
      </c>
    </row>
    <row r="2104" spans="1:2" ht="15" x14ac:dyDescent="0.25">
      <c r="A2104" s="288">
        <v>45093</v>
      </c>
      <c r="B2104" s="286">
        <f>+VLOOKUP(A2104,[1]PORFIN!$A$1:$B$65536,2,0)</f>
        <v>347.46190000000001</v>
      </c>
    </row>
    <row r="2105" spans="1:2" ht="15" x14ac:dyDescent="0.25">
      <c r="A2105" s="288">
        <v>45094</v>
      </c>
      <c r="B2105" s="286">
        <f>+VLOOKUP(A2105,[1]PORFIN!$A$1:$B$65536,2,0)</f>
        <v>347.51159999999999</v>
      </c>
    </row>
    <row r="2106" spans="1:2" ht="15" x14ac:dyDescent="0.25">
      <c r="A2106" s="288">
        <v>45095</v>
      </c>
      <c r="B2106" s="286">
        <f>+VLOOKUP(A2106,[1]PORFIN!$A$1:$B$65536,2,0)</f>
        <v>347.56130000000002</v>
      </c>
    </row>
    <row r="2107" spans="1:2" ht="15" x14ac:dyDescent="0.25">
      <c r="A2107" s="288">
        <v>45096</v>
      </c>
      <c r="B2107" s="286">
        <f>+VLOOKUP(A2107,[1]PORFIN!$A$1:$B$65536,2,0)</f>
        <v>347.61099999999999</v>
      </c>
    </row>
    <row r="2108" spans="1:2" ht="15" x14ac:dyDescent="0.25">
      <c r="A2108" s="288">
        <v>45097</v>
      </c>
      <c r="B2108" s="286">
        <f>+VLOOKUP(A2108,[1]PORFIN!$A$1:$B$65536,2,0)</f>
        <v>347.66070000000002</v>
      </c>
    </row>
    <row r="2109" spans="1:2" ht="15" x14ac:dyDescent="0.25">
      <c r="A2109" s="288">
        <v>45098</v>
      </c>
      <c r="B2109" s="286">
        <f>+VLOOKUP(A2109,[1]PORFIN!$A$1:$B$65536,2,0)</f>
        <v>347.71050000000002</v>
      </c>
    </row>
    <row r="2110" spans="1:2" ht="15" x14ac:dyDescent="0.25">
      <c r="A2110" s="288">
        <v>45099</v>
      </c>
      <c r="B2110" s="286">
        <f>+VLOOKUP(A2110,[1]PORFIN!$A$1:$B$65536,2,0)</f>
        <v>347.7602</v>
      </c>
    </row>
    <row r="2111" spans="1:2" ht="15" x14ac:dyDescent="0.25">
      <c r="A2111" s="288">
        <v>45100</v>
      </c>
      <c r="B2111" s="286">
        <f>+VLOOKUP(A2111,[1]PORFIN!$A$1:$B$65536,2,0)</f>
        <v>347.80990000000003</v>
      </c>
    </row>
    <row r="2112" spans="1:2" ht="15" x14ac:dyDescent="0.25">
      <c r="A2112" s="288">
        <v>45101</v>
      </c>
      <c r="B2112" s="286">
        <f>+VLOOKUP(A2112,[1]PORFIN!$A$1:$B$65536,2,0)</f>
        <v>347.85969999999998</v>
      </c>
    </row>
    <row r="2113" spans="1:2" ht="15" x14ac:dyDescent="0.25">
      <c r="A2113" s="288">
        <v>45102</v>
      </c>
      <c r="B2113" s="286">
        <f>+VLOOKUP(A2113,[1]PORFIN!$A$1:$B$65536,2,0)</f>
        <v>347.90940000000001</v>
      </c>
    </row>
    <row r="2114" spans="1:2" ht="15" x14ac:dyDescent="0.25">
      <c r="A2114" s="288">
        <v>45103</v>
      </c>
      <c r="B2114" s="286">
        <f>+VLOOKUP(A2114,[1]PORFIN!$A$1:$B$65536,2,0)</f>
        <v>347.95920000000001</v>
      </c>
    </row>
    <row r="2115" spans="1:2" ht="15" x14ac:dyDescent="0.25">
      <c r="A2115" s="288">
        <v>45104</v>
      </c>
      <c r="B2115" s="286">
        <f>+VLOOKUP(A2115,[1]PORFIN!$A$1:$B$65536,2,0)</f>
        <v>348.00900000000001</v>
      </c>
    </row>
    <row r="2116" spans="1:2" ht="15" x14ac:dyDescent="0.25">
      <c r="A2116" s="288">
        <v>45105</v>
      </c>
      <c r="B2116" s="286">
        <f>+VLOOKUP(A2116,[1]PORFIN!$A$1:$B$65536,2,0)</f>
        <v>348.05880000000002</v>
      </c>
    </row>
    <row r="2117" spans="1:2" ht="15" x14ac:dyDescent="0.25">
      <c r="A2117" s="288">
        <v>45106</v>
      </c>
      <c r="B2117" s="286">
        <f>+VLOOKUP(A2117,[1]PORFIN!$A$1:$B$65536,2,0)</f>
        <v>348.10849999999999</v>
      </c>
    </row>
    <row r="2118" spans="1:2" ht="15" x14ac:dyDescent="0.25">
      <c r="A2118" s="288">
        <v>45107</v>
      </c>
      <c r="B2118" s="286">
        <f>+VLOOKUP(A2118,[1]PORFIN!$A$1:$B$65536,2,0)</f>
        <v>348.1583</v>
      </c>
    </row>
    <row r="2119" spans="1:2" ht="15" x14ac:dyDescent="0.25">
      <c r="A2119" s="288">
        <v>45108</v>
      </c>
      <c r="B2119" s="286">
        <f>+VLOOKUP(A2119,[1]PORFIN!$A$1:$B$65536,2,0)</f>
        <v>348.2081</v>
      </c>
    </row>
    <row r="2120" spans="1:2" ht="15" x14ac:dyDescent="0.25">
      <c r="A2120" s="288">
        <v>45109</v>
      </c>
      <c r="B2120" s="286">
        <f>+VLOOKUP(A2120,[1]PORFIN!$A$1:$B$65536,2,0)</f>
        <v>348.25790000000001</v>
      </c>
    </row>
    <row r="2121" spans="1:2" ht="15" x14ac:dyDescent="0.25">
      <c r="A2121" s="288">
        <v>45110</v>
      </c>
      <c r="B2121" s="286">
        <f>+VLOOKUP(A2121,[1]PORFIN!$A$1:$B$65536,2,0)</f>
        <v>348.30779999999999</v>
      </c>
    </row>
    <row r="2122" spans="1:2" ht="15" x14ac:dyDescent="0.25">
      <c r="A2122" s="288">
        <v>45111</v>
      </c>
      <c r="B2122" s="286">
        <f>+VLOOKUP(A2122,[1]PORFIN!$A$1:$B$65536,2,0)</f>
        <v>348.35759999999999</v>
      </c>
    </row>
    <row r="2123" spans="1:2" ht="15" x14ac:dyDescent="0.25">
      <c r="A2123" s="288">
        <v>45112</v>
      </c>
      <c r="B2123" s="286">
        <f>+VLOOKUP(A2123,[1]PORFIN!$A$1:$B$65536,2,0)</f>
        <v>348.4074</v>
      </c>
    </row>
    <row r="2124" spans="1:2" ht="15" x14ac:dyDescent="0.25">
      <c r="A2124" s="288">
        <v>45113</v>
      </c>
      <c r="B2124" s="286">
        <f>+VLOOKUP(A2124,[1]PORFIN!$A$1:$B$65536,2,0)</f>
        <v>348.4572</v>
      </c>
    </row>
    <row r="2125" spans="1:2" ht="15" x14ac:dyDescent="0.25">
      <c r="A2125" s="288">
        <v>45114</v>
      </c>
      <c r="B2125" s="286">
        <f>+VLOOKUP(A2125,[1]PORFIN!$A$1:$B$65536,2,0)</f>
        <v>348.50709999999998</v>
      </c>
    </row>
    <row r="2126" spans="1:2" ht="15" x14ac:dyDescent="0.25">
      <c r="A2126" s="288">
        <v>45115</v>
      </c>
      <c r="B2126" s="286">
        <f>+VLOOKUP(A2126,[1]PORFIN!$A$1:$B$65536,2,0)</f>
        <v>348.55689999999998</v>
      </c>
    </row>
    <row r="2127" spans="1:2" ht="15" x14ac:dyDescent="0.25">
      <c r="A2127" s="288">
        <v>45116</v>
      </c>
      <c r="B2127" s="286">
        <f>+VLOOKUP(A2127,[1]PORFIN!$A$1:$B$65536,2,0)</f>
        <v>348.60680000000002</v>
      </c>
    </row>
    <row r="2128" spans="1:2" ht="15" x14ac:dyDescent="0.25">
      <c r="A2128" s="288">
        <v>45117</v>
      </c>
      <c r="B2128" s="286">
        <f>+VLOOKUP(A2128,[1]PORFIN!$A$1:$B$65536,2,0)</f>
        <v>348.65660000000003</v>
      </c>
    </row>
    <row r="2129" spans="1:2" ht="15" x14ac:dyDescent="0.25">
      <c r="A2129" s="288">
        <v>45118</v>
      </c>
      <c r="B2129" s="286">
        <f>+VLOOKUP(A2129,[1]PORFIN!$A$1:$B$65536,2,0)</f>
        <v>348.70650000000001</v>
      </c>
    </row>
    <row r="2130" spans="1:2" ht="15" x14ac:dyDescent="0.25">
      <c r="A2130" s="288">
        <v>45119</v>
      </c>
      <c r="B2130" s="286">
        <f>+VLOOKUP(A2130,[1]PORFIN!$A$1:$B$65536,2,0)</f>
        <v>348.75639999999999</v>
      </c>
    </row>
    <row r="2131" spans="1:2" ht="15" x14ac:dyDescent="0.25">
      <c r="A2131" s="288">
        <v>45120</v>
      </c>
      <c r="B2131" s="286">
        <f>+VLOOKUP(A2131,[1]PORFIN!$A$1:$B$65536,2,0)</f>
        <v>348.80630000000002</v>
      </c>
    </row>
    <row r="2132" spans="1:2" ht="15" x14ac:dyDescent="0.25">
      <c r="A2132" s="288">
        <v>45121</v>
      </c>
      <c r="B2132" s="286">
        <f>+VLOOKUP(A2132,[1]PORFIN!$A$1:$B$65536,2,0)</f>
        <v>348.8562</v>
      </c>
    </row>
    <row r="2133" spans="1:2" ht="15" x14ac:dyDescent="0.25">
      <c r="A2133" s="288">
        <v>45122</v>
      </c>
      <c r="B2133" s="286">
        <f>+VLOOKUP(A2133,[1]PORFIN!$A$1:$B$65536,2,0)</f>
        <v>348.90609999999998</v>
      </c>
    </row>
    <row r="2134" spans="1:2" ht="15" x14ac:dyDescent="0.25">
      <c r="A2134" s="288">
        <v>45123</v>
      </c>
      <c r="B2134" s="286">
        <f>+VLOOKUP(A2134,[1]PORFIN!$A$1:$B$65536,2,0)</f>
        <v>348.93979999999999</v>
      </c>
    </row>
    <row r="2135" spans="1:2" ht="15" x14ac:dyDescent="0.25">
      <c r="A2135" s="288">
        <v>45124</v>
      </c>
      <c r="B2135" s="286">
        <f>+VLOOKUP(A2135,[1]PORFIN!$A$1:$B$65536,2,0)</f>
        <v>348.9735</v>
      </c>
    </row>
    <row r="2136" spans="1:2" ht="15" x14ac:dyDescent="0.25">
      <c r="A2136" s="288">
        <v>45125</v>
      </c>
      <c r="B2136" s="286">
        <f>+VLOOKUP(A2136,[1]PORFIN!$A$1:$B$65536,2,0)</f>
        <v>349.00729999999999</v>
      </c>
    </row>
    <row r="2137" spans="1:2" ht="15" x14ac:dyDescent="0.25">
      <c r="A2137" s="288">
        <v>45126</v>
      </c>
      <c r="B2137" s="286">
        <f>+VLOOKUP(A2137,[1]PORFIN!$A$1:$B$65536,2,0)</f>
        <v>349.041</v>
      </c>
    </row>
    <row r="2138" spans="1:2" ht="15" x14ac:dyDescent="0.25">
      <c r="A2138" s="288">
        <v>45127</v>
      </c>
      <c r="B2138" s="286">
        <f>+VLOOKUP(A2138,[1]PORFIN!$A$1:$B$65536,2,0)</f>
        <v>349.07470000000001</v>
      </c>
    </row>
    <row r="2139" spans="1:2" ht="15" x14ac:dyDescent="0.25">
      <c r="A2139" s="288">
        <v>45128</v>
      </c>
      <c r="B2139" s="286">
        <f>+VLOOKUP(A2139,[1]PORFIN!$A$1:$B$65536,2,0)</f>
        <v>349.10840000000002</v>
      </c>
    </row>
    <row r="2140" spans="1:2" ht="15" x14ac:dyDescent="0.25">
      <c r="A2140" s="288">
        <v>45129</v>
      </c>
      <c r="B2140" s="286">
        <f>+VLOOKUP(A2140,[1]PORFIN!$A$1:$B$65536,2,0)</f>
        <v>349.1422</v>
      </c>
    </row>
    <row r="2141" spans="1:2" ht="15" x14ac:dyDescent="0.25">
      <c r="A2141" s="288">
        <v>45130</v>
      </c>
      <c r="B2141" s="286">
        <f>+VLOOKUP(A2141,[1]PORFIN!$A$1:$B$65536,2,0)</f>
        <v>349.17590000000001</v>
      </c>
    </row>
    <row r="2142" spans="1:2" ht="15" x14ac:dyDescent="0.25">
      <c r="A2142" s="288">
        <v>45131</v>
      </c>
      <c r="B2142" s="286">
        <f>+VLOOKUP(A2142,[1]PORFIN!$A$1:$B$65536,2,0)</f>
        <v>349.2097</v>
      </c>
    </row>
    <row r="2143" spans="1:2" ht="15" x14ac:dyDescent="0.25">
      <c r="A2143" s="288">
        <v>45132</v>
      </c>
      <c r="B2143" s="286">
        <f>+VLOOKUP(A2143,[1]PORFIN!$A$1:$B$65536,2,0)</f>
        <v>349.24340000000001</v>
      </c>
    </row>
    <row r="2144" spans="1:2" ht="15" x14ac:dyDescent="0.25">
      <c r="A2144" s="288">
        <v>45133</v>
      </c>
      <c r="B2144" s="286">
        <f>+VLOOKUP(A2144,[1]PORFIN!$A$1:$B$65536,2,0)</f>
        <v>349.27719999999999</v>
      </c>
    </row>
    <row r="2145" spans="1:2" ht="15" x14ac:dyDescent="0.25">
      <c r="A2145" s="288">
        <v>45134</v>
      </c>
      <c r="B2145" s="286">
        <f>+VLOOKUP(A2145,[1]PORFIN!$A$1:$B$65536,2,0)</f>
        <v>349.3109</v>
      </c>
    </row>
    <row r="2146" spans="1:2" ht="15" x14ac:dyDescent="0.25">
      <c r="A2146" s="288">
        <v>45135</v>
      </c>
      <c r="B2146" s="286">
        <f>+VLOOKUP(A2146,[1]PORFIN!$A$1:$B$65536,2,0)</f>
        <v>349.34469999999999</v>
      </c>
    </row>
    <row r="2147" spans="1:2" ht="15" x14ac:dyDescent="0.25">
      <c r="A2147" s="288">
        <v>45136</v>
      </c>
      <c r="B2147" s="286">
        <f>+VLOOKUP(A2147,[1]PORFIN!$A$1:$B$65536,2,0)</f>
        <v>349.3784</v>
      </c>
    </row>
    <row r="2148" spans="1:2" ht="15" x14ac:dyDescent="0.25">
      <c r="A2148" s="288">
        <v>45137</v>
      </c>
      <c r="B2148" s="286">
        <f>+VLOOKUP(A2148,[1]PORFIN!$A$1:$B$65536,2,0)</f>
        <v>349.41219999999998</v>
      </c>
    </row>
    <row r="2149" spans="1:2" ht="15" x14ac:dyDescent="0.25">
      <c r="A2149" s="288">
        <v>45138</v>
      </c>
      <c r="B2149" s="286">
        <f>+VLOOKUP(A2149,[1]PORFIN!$A$1:$B$65536,2,0)</f>
        <v>349.44600000000003</v>
      </c>
    </row>
    <row r="2150" spans="1:2" ht="15" x14ac:dyDescent="0.25">
      <c r="A2150" s="288">
        <v>45139</v>
      </c>
      <c r="B2150" s="286">
        <f>+VLOOKUP(A2150,[1]PORFIN!$A$1:$B$65536,2,0)</f>
        <v>349.47969999999998</v>
      </c>
    </row>
    <row r="2151" spans="1:2" ht="15" x14ac:dyDescent="0.25">
      <c r="A2151" s="288">
        <v>45140</v>
      </c>
      <c r="B2151" s="286">
        <f>+VLOOKUP(A2151,[1]PORFIN!$A$1:$B$65536,2,0)</f>
        <v>349.51350000000002</v>
      </c>
    </row>
    <row r="2152" spans="1:2" ht="15" x14ac:dyDescent="0.25">
      <c r="A2152" s="288">
        <v>45141</v>
      </c>
      <c r="B2152" s="286">
        <f>+VLOOKUP(A2152,[1]PORFIN!$A$1:$B$65536,2,0)</f>
        <v>349.54730000000001</v>
      </c>
    </row>
    <row r="2153" spans="1:2" ht="15" x14ac:dyDescent="0.25">
      <c r="A2153" s="288">
        <v>45142</v>
      </c>
      <c r="B2153" s="286">
        <f>+VLOOKUP(A2153,[1]PORFIN!$A$1:$B$65536,2,0)</f>
        <v>349.58100000000002</v>
      </c>
    </row>
    <row r="2154" spans="1:2" ht="15" x14ac:dyDescent="0.25">
      <c r="A2154" s="288">
        <v>45143</v>
      </c>
      <c r="B2154" s="286">
        <f>+VLOOKUP(A2154,[1]PORFIN!$A$1:$B$65536,2,0)</f>
        <v>349.6148</v>
      </c>
    </row>
    <row r="2155" spans="1:2" ht="15" x14ac:dyDescent="0.25">
      <c r="A2155" s="288">
        <v>45144</v>
      </c>
      <c r="B2155" s="286">
        <f>+VLOOKUP(A2155,[1]PORFIN!$A$1:$B$65536,2,0)</f>
        <v>349.64859999999999</v>
      </c>
    </row>
    <row r="2156" spans="1:2" ht="15" x14ac:dyDescent="0.25">
      <c r="A2156" s="288">
        <v>45145</v>
      </c>
      <c r="B2156" s="286">
        <f>+VLOOKUP(A2156,[1]PORFIN!$A$1:$B$65536,2,0)</f>
        <v>349.68239999999997</v>
      </c>
    </row>
    <row r="2157" spans="1:2" ht="15" x14ac:dyDescent="0.25">
      <c r="A2157" s="288">
        <v>45146</v>
      </c>
      <c r="B2157" s="286">
        <f>+VLOOKUP(A2157,[1]PORFIN!$A$1:$B$65536,2,0)</f>
        <v>349.71620000000001</v>
      </c>
    </row>
    <row r="2158" spans="1:2" ht="15" x14ac:dyDescent="0.25">
      <c r="A2158" s="288">
        <v>45147</v>
      </c>
      <c r="B2158" s="286">
        <f>+VLOOKUP(A2158,[1]PORFIN!$A$1:$B$65536,2,0)</f>
        <v>349.75</v>
      </c>
    </row>
    <row r="2159" spans="1:2" ht="15" x14ac:dyDescent="0.25">
      <c r="A2159" s="288">
        <v>45148</v>
      </c>
      <c r="B2159" s="286">
        <f>+VLOOKUP(A2159,[1]PORFIN!$A$1:$B$65536,2,0)</f>
        <v>349.78379999999999</v>
      </c>
    </row>
    <row r="2160" spans="1:2" ht="15" x14ac:dyDescent="0.25">
      <c r="A2160" s="288">
        <v>45149</v>
      </c>
      <c r="B2160" s="286">
        <f>+VLOOKUP(A2160,[1]PORFIN!$A$1:$B$65536,2,0)</f>
        <v>349.81760000000003</v>
      </c>
    </row>
    <row r="2161" spans="1:2" ht="15" x14ac:dyDescent="0.25">
      <c r="A2161" s="288">
        <v>45150</v>
      </c>
      <c r="B2161" s="286">
        <f>+VLOOKUP(A2161,[1]PORFIN!$A$1:$B$65536,2,0)</f>
        <v>349.85140000000001</v>
      </c>
    </row>
    <row r="2162" spans="1:2" ht="15" x14ac:dyDescent="0.25">
      <c r="A2162" s="288">
        <v>45151</v>
      </c>
      <c r="B2162" s="286">
        <f>+VLOOKUP(A2162,[1]PORFIN!$A$1:$B$65536,2,0)</f>
        <v>349.8852</v>
      </c>
    </row>
    <row r="2163" spans="1:2" ht="15" x14ac:dyDescent="0.25">
      <c r="A2163" s="288">
        <v>45152</v>
      </c>
      <c r="B2163" s="286">
        <f>+VLOOKUP(A2163,[1]PORFIN!$A$1:$B$65536,2,0)</f>
        <v>349.91899999999998</v>
      </c>
    </row>
    <row r="2164" spans="1:2" ht="15" x14ac:dyDescent="0.25">
      <c r="A2164" s="288">
        <v>45153</v>
      </c>
      <c r="B2164" s="286">
        <f>+VLOOKUP(A2164,[1]PORFIN!$A$1:$B$65536,2,0)</f>
        <v>349.95280000000002</v>
      </c>
    </row>
    <row r="2165" spans="1:2" ht="15" x14ac:dyDescent="0.25">
      <c r="A2165" s="288">
        <v>45154</v>
      </c>
      <c r="B2165" s="286">
        <f>+VLOOKUP(A2165,[1]PORFIN!$A$1:$B$65536,2,0)</f>
        <v>350.00909999999999</v>
      </c>
    </row>
    <row r="2166" spans="1:2" ht="15" x14ac:dyDescent="0.25">
      <c r="A2166" s="288">
        <v>45155</v>
      </c>
      <c r="B2166" s="286">
        <f>+VLOOKUP(A2166,[1]PORFIN!$A$1:$B$65536,2,0)</f>
        <v>350.06540000000001</v>
      </c>
    </row>
    <row r="2167" spans="1:2" ht="15" x14ac:dyDescent="0.25">
      <c r="A2167" s="288">
        <v>45156</v>
      </c>
      <c r="B2167" s="286">
        <f>+VLOOKUP(A2167,[1]PORFIN!$A$1:$B$65536,2,0)</f>
        <v>350.12180000000001</v>
      </c>
    </row>
    <row r="2168" spans="1:2" ht="15" x14ac:dyDescent="0.25">
      <c r="A2168" s="288">
        <v>45157</v>
      </c>
      <c r="B2168" s="286">
        <f>+VLOOKUP(A2168,[1]PORFIN!$A$1:$B$65536,2,0)</f>
        <v>350.17809999999997</v>
      </c>
    </row>
    <row r="2169" spans="1:2" ht="15" x14ac:dyDescent="0.25">
      <c r="A2169" s="288">
        <v>45158</v>
      </c>
      <c r="B2169" s="286">
        <f>+VLOOKUP(A2169,[1]PORFIN!$A$1:$B$65536,2,0)</f>
        <v>350.23439999999999</v>
      </c>
    </row>
    <row r="2170" spans="1:2" ht="15" x14ac:dyDescent="0.25">
      <c r="A2170" s="288">
        <v>45159</v>
      </c>
      <c r="B2170" s="286">
        <f>+VLOOKUP(A2170,[1]PORFIN!$A$1:$B$65536,2,0)</f>
        <v>350.29079999999999</v>
      </c>
    </row>
    <row r="2171" spans="1:2" ht="15" x14ac:dyDescent="0.25">
      <c r="A2171" s="288">
        <v>45160</v>
      </c>
      <c r="B2171" s="286">
        <f>+VLOOKUP(A2171,[1]PORFIN!$A$1:$B$65536,2,0)</f>
        <v>350.34710000000001</v>
      </c>
    </row>
    <row r="2172" spans="1:2" ht="15" x14ac:dyDescent="0.25">
      <c r="A2172" s="288">
        <v>45161</v>
      </c>
      <c r="B2172" s="286">
        <f>+VLOOKUP(A2172,[1]PORFIN!$A$1:$B$65536,2,0)</f>
        <v>350.40350000000001</v>
      </c>
    </row>
    <row r="2173" spans="1:2" ht="15" x14ac:dyDescent="0.25">
      <c r="A2173" s="288">
        <v>45162</v>
      </c>
      <c r="B2173" s="286">
        <f>+VLOOKUP(A2173,[1]PORFIN!$A$1:$B$65536,2,0)</f>
        <v>350.4599</v>
      </c>
    </row>
    <row r="2174" spans="1:2" ht="15" x14ac:dyDescent="0.25">
      <c r="A2174" s="288">
        <v>45163</v>
      </c>
      <c r="B2174" s="286">
        <f>+VLOOKUP(A2174,[1]PORFIN!$A$1:$B$65536,2,0)</f>
        <v>350.5163</v>
      </c>
    </row>
    <row r="2175" spans="1:2" ht="15" x14ac:dyDescent="0.25">
      <c r="A2175" s="288">
        <v>45164</v>
      </c>
      <c r="B2175" s="286">
        <f>+VLOOKUP(A2175,[1]PORFIN!$A$1:$B$65536,2,0)</f>
        <v>350.5727</v>
      </c>
    </row>
    <row r="2176" spans="1:2" ht="15" x14ac:dyDescent="0.25">
      <c r="A2176" s="288">
        <v>45165</v>
      </c>
      <c r="B2176" s="286">
        <f>+VLOOKUP(A2176,[1]PORFIN!$A$1:$B$65536,2,0)</f>
        <v>350.62909999999999</v>
      </c>
    </row>
    <row r="2177" spans="1:2" ht="15" x14ac:dyDescent="0.25">
      <c r="A2177" s="288">
        <v>45166</v>
      </c>
      <c r="B2177" s="286">
        <f>+VLOOKUP(A2177,[1]PORFIN!$A$1:$B$65536,2,0)</f>
        <v>350.68549999999999</v>
      </c>
    </row>
    <row r="2178" spans="1:2" ht="15" x14ac:dyDescent="0.25">
      <c r="A2178" s="288">
        <v>45167</v>
      </c>
      <c r="B2178" s="286">
        <f>+VLOOKUP(A2178,[1]PORFIN!$A$1:$B$65536,2,0)</f>
        <v>350.74189999999999</v>
      </c>
    </row>
    <row r="2179" spans="1:2" ht="15" x14ac:dyDescent="0.25">
      <c r="A2179" s="288">
        <v>45168</v>
      </c>
      <c r="B2179" s="286">
        <f>+VLOOKUP(A2179,[1]PORFIN!$A$1:$B$65536,2,0)</f>
        <v>350.79840000000002</v>
      </c>
    </row>
    <row r="2180" spans="1:2" ht="15" x14ac:dyDescent="0.25">
      <c r="A2180" s="288">
        <v>45169</v>
      </c>
      <c r="B2180" s="286">
        <f>+VLOOKUP(A2180,[1]PORFIN!$A$1:$B$65536,2,0)</f>
        <v>350.85480000000001</v>
      </c>
    </row>
    <row r="2181" spans="1:2" ht="15" x14ac:dyDescent="0.25">
      <c r="A2181" s="288">
        <v>45170</v>
      </c>
      <c r="B2181" s="286">
        <f>+VLOOKUP(A2181,[1]PORFIN!$A$1:$B$65536,2,0)</f>
        <v>350.91129999999998</v>
      </c>
    </row>
    <row r="2182" spans="1:2" ht="15" x14ac:dyDescent="0.25">
      <c r="A2182" s="288">
        <v>45171</v>
      </c>
      <c r="B2182" s="286">
        <f>+VLOOKUP(A2182,[1]PORFIN!$A$1:$B$65536,2,0)</f>
        <v>350.96769999999998</v>
      </c>
    </row>
    <row r="2183" spans="1:2" ht="15" x14ac:dyDescent="0.25">
      <c r="A2183" s="288">
        <v>45172</v>
      </c>
      <c r="B2183" s="286">
        <f>+VLOOKUP(A2183,[1]PORFIN!$A$1:$B$65536,2,0)</f>
        <v>351.02420000000001</v>
      </c>
    </row>
    <row r="2184" spans="1:2" ht="15" x14ac:dyDescent="0.25">
      <c r="A2184" s="288">
        <v>45173</v>
      </c>
      <c r="B2184" s="286">
        <f>+VLOOKUP(A2184,[1]PORFIN!$A$1:$B$65536,2,0)</f>
        <v>351.08069999999998</v>
      </c>
    </row>
    <row r="2185" spans="1:2" ht="15" x14ac:dyDescent="0.25">
      <c r="A2185" s="288">
        <v>45174</v>
      </c>
      <c r="B2185" s="286">
        <f>+VLOOKUP(A2185,[1]PORFIN!$A$1:$B$65536,2,0)</f>
        <v>351.13720000000001</v>
      </c>
    </row>
    <row r="2186" spans="1:2" ht="15" x14ac:dyDescent="0.25">
      <c r="A2186" s="288">
        <v>45175</v>
      </c>
      <c r="B2186" s="286">
        <f>+VLOOKUP(A2186,[1]PORFIN!$A$1:$B$65536,2,0)</f>
        <v>351.19369999999998</v>
      </c>
    </row>
    <row r="2187" spans="1:2" ht="15" x14ac:dyDescent="0.25">
      <c r="A2187" s="288">
        <v>45176</v>
      </c>
      <c r="B2187" s="286">
        <f>+VLOOKUP(A2187,[1]PORFIN!$A$1:$B$65536,2,0)</f>
        <v>351.25020000000001</v>
      </c>
    </row>
    <row r="2188" spans="1:2" ht="15" x14ac:dyDescent="0.25">
      <c r="A2188" s="288">
        <v>45177</v>
      </c>
      <c r="B2188" s="286">
        <f>+VLOOKUP(A2188,[1]PORFIN!$A$1:$B$65536,2,0)</f>
        <v>351.30669999999998</v>
      </c>
    </row>
    <row r="2189" spans="1:2" ht="15" x14ac:dyDescent="0.25">
      <c r="A2189" s="288">
        <v>45178</v>
      </c>
      <c r="B2189" s="286">
        <f>+VLOOKUP(A2189,[1]PORFIN!$A$1:$B$65536,2,0)</f>
        <v>351.36320000000001</v>
      </c>
    </row>
    <row r="2190" spans="1:2" ht="15" x14ac:dyDescent="0.25">
      <c r="A2190" s="288">
        <v>45179</v>
      </c>
      <c r="B2190" s="286">
        <f>+VLOOKUP(A2190,[1]PORFIN!$A$1:$B$65536,2,0)</f>
        <v>351.41980000000001</v>
      </c>
    </row>
    <row r="2191" spans="1:2" ht="15" x14ac:dyDescent="0.25">
      <c r="A2191" s="288">
        <v>45180</v>
      </c>
      <c r="B2191" s="286">
        <f>+VLOOKUP(A2191,[1]PORFIN!$A$1:$B$65536,2,0)</f>
        <v>351.47629999999998</v>
      </c>
    </row>
    <row r="2192" spans="1:2" ht="15" x14ac:dyDescent="0.25">
      <c r="A2192" s="288">
        <v>45181</v>
      </c>
      <c r="B2192" s="286">
        <f>+VLOOKUP(A2192,[1]PORFIN!$A$1:$B$65536,2,0)</f>
        <v>351.53289999999998</v>
      </c>
    </row>
    <row r="2193" spans="1:2" ht="15" x14ac:dyDescent="0.25">
      <c r="A2193" s="288">
        <v>45182</v>
      </c>
      <c r="B2193" s="286">
        <f>+VLOOKUP(A2193,[1]PORFIN!$A$1:$B$65536,2,0)</f>
        <v>351.58940000000001</v>
      </c>
    </row>
    <row r="2194" spans="1:2" ht="15" x14ac:dyDescent="0.25">
      <c r="A2194" s="288">
        <v>45183</v>
      </c>
      <c r="B2194" s="286">
        <f>+VLOOKUP(A2194,[1]PORFIN!$A$1:$B$65536,2,0)</f>
        <v>351.64600000000002</v>
      </c>
    </row>
    <row r="2195" spans="1:2" ht="15" x14ac:dyDescent="0.25">
      <c r="A2195" s="288">
        <v>45184</v>
      </c>
      <c r="B2195" s="286">
        <f>+VLOOKUP(A2195,[1]PORFIN!$A$1:$B$65536,2,0)</f>
        <v>351.70260000000002</v>
      </c>
    </row>
    <row r="2196" spans="1:2" ht="15" x14ac:dyDescent="0.25">
      <c r="A2196" s="288">
        <v>45185</v>
      </c>
      <c r="B2196" s="286">
        <f>+VLOOKUP(A2196,[1]PORFIN!$A$1:$B$65536,2,0)</f>
        <v>351.78440000000001</v>
      </c>
    </row>
    <row r="2197" spans="1:2" ht="15" x14ac:dyDescent="0.25">
      <c r="A2197" s="288">
        <v>45186</v>
      </c>
      <c r="B2197" s="286">
        <f>+VLOOKUP(A2197,[1]PORFIN!$A$1:$B$65536,2,0)</f>
        <v>351.86619999999999</v>
      </c>
    </row>
    <row r="2198" spans="1:2" ht="15" x14ac:dyDescent="0.25">
      <c r="A2198" s="288">
        <v>45187</v>
      </c>
      <c r="B2198" s="286">
        <f>+VLOOKUP(A2198,[1]PORFIN!$A$1:$B$65536,2,0)</f>
        <v>351.94799999999998</v>
      </c>
    </row>
    <row r="2199" spans="1:2" ht="15" x14ac:dyDescent="0.25">
      <c r="A2199" s="288">
        <v>45188</v>
      </c>
      <c r="B2199" s="286">
        <f>+VLOOKUP(A2199,[1]PORFIN!$A$1:$B$65536,2,0)</f>
        <v>352.0299</v>
      </c>
    </row>
    <row r="2200" spans="1:2" ht="15" x14ac:dyDescent="0.25">
      <c r="A2200" s="288">
        <v>45189</v>
      </c>
      <c r="B2200" s="286">
        <f>+VLOOKUP(A2200,[1]PORFIN!$A$1:$B$65536,2,0)</f>
        <v>352.11169999999998</v>
      </c>
    </row>
    <row r="2201" spans="1:2" ht="15" x14ac:dyDescent="0.25">
      <c r="A2201" s="288">
        <v>45190</v>
      </c>
      <c r="B2201" s="286">
        <f>+VLOOKUP(A2201,[1]PORFIN!$A$1:$B$65536,2,0)</f>
        <v>352.1936</v>
      </c>
    </row>
    <row r="2202" spans="1:2" ht="15" x14ac:dyDescent="0.25">
      <c r="A2202" s="288">
        <v>45191</v>
      </c>
      <c r="B2202" s="286">
        <f>+VLOOKUP(A2202,[1]PORFIN!$A$1:$B$65536,2,0)</f>
        <v>352.27550000000002</v>
      </c>
    </row>
    <row r="2203" spans="1:2" ht="15" x14ac:dyDescent="0.25">
      <c r="A2203" s="288">
        <v>45192</v>
      </c>
      <c r="B2203" s="286">
        <f>+VLOOKUP(A2203,[1]PORFIN!$A$1:$B$65536,2,0)</f>
        <v>352.35739999999998</v>
      </c>
    </row>
    <row r="2204" spans="1:2" ht="15" x14ac:dyDescent="0.25">
      <c r="A2204" s="288">
        <v>45193</v>
      </c>
      <c r="B2204" s="286">
        <f>+VLOOKUP(A2204,[1]PORFIN!$A$1:$B$65536,2,0)</f>
        <v>352.43939999999998</v>
      </c>
    </row>
    <row r="2205" spans="1:2" ht="15" x14ac:dyDescent="0.25">
      <c r="A2205" s="288">
        <v>45194</v>
      </c>
      <c r="B2205" s="286">
        <f>+VLOOKUP(A2205,[1]PORFIN!$A$1:$B$65536,2,0)</f>
        <v>352.5213</v>
      </c>
    </row>
    <row r="2206" spans="1:2" ht="15" x14ac:dyDescent="0.25">
      <c r="A2206" s="288">
        <v>45195</v>
      </c>
      <c r="B2206" s="286">
        <f>+VLOOKUP(A2206,[1]PORFIN!$A$1:$B$65536,2,0)</f>
        <v>352.60329999999999</v>
      </c>
    </row>
    <row r="2207" spans="1:2" ht="15" x14ac:dyDescent="0.25">
      <c r="A2207" s="288">
        <v>45196</v>
      </c>
      <c r="B2207" s="286">
        <f>+VLOOKUP(A2207,[1]PORFIN!$A$1:$B$65536,2,0)</f>
        <v>352.68529999999998</v>
      </c>
    </row>
    <row r="2208" spans="1:2" ht="15" x14ac:dyDescent="0.25">
      <c r="A2208" s="288">
        <v>45197</v>
      </c>
      <c r="B2208" s="286">
        <f>+VLOOKUP(A2208,[1]PORFIN!$A$1:$B$65536,2,0)</f>
        <v>352.76729999999998</v>
      </c>
    </row>
    <row r="2209" spans="1:2" ht="15" x14ac:dyDescent="0.25">
      <c r="A2209" s="288">
        <v>45198</v>
      </c>
      <c r="B2209" s="286">
        <f>+VLOOKUP(A2209,[1]PORFIN!$A$1:$B$65536,2,0)</f>
        <v>352.8494</v>
      </c>
    </row>
    <row r="2210" spans="1:2" ht="15" x14ac:dyDescent="0.25">
      <c r="A2210" s="288">
        <v>45199</v>
      </c>
      <c r="B2210" s="286">
        <f>+VLOOKUP(A2210,[1]PORFIN!$A$1:$B$65536,2,0)</f>
        <v>352.9314</v>
      </c>
    </row>
    <row r="2211" spans="1:2" ht="15" x14ac:dyDescent="0.25">
      <c r="A2211" s="288">
        <v>45200</v>
      </c>
      <c r="B2211" s="286">
        <f>+VLOOKUP(A2211,[1]PORFIN!$A$1:$B$65536,2,0)</f>
        <v>353.01350000000002</v>
      </c>
    </row>
    <row r="2212" spans="1:2" ht="15" x14ac:dyDescent="0.25">
      <c r="A2212" s="288">
        <v>45201</v>
      </c>
      <c r="B2212" s="286">
        <f>+VLOOKUP(A2212,[1]PORFIN!$A$1:$B$65536,2,0)</f>
        <v>353.09559999999999</v>
      </c>
    </row>
    <row r="2213" spans="1:2" ht="15" x14ac:dyDescent="0.25">
      <c r="A2213" s="288">
        <v>45202</v>
      </c>
      <c r="B2213" s="286">
        <f>+VLOOKUP(A2213,[1]PORFIN!$A$1:$B$65536,2,0)</f>
        <v>353.17770000000002</v>
      </c>
    </row>
    <row r="2214" spans="1:2" ht="15" x14ac:dyDescent="0.25">
      <c r="A2214" s="288">
        <v>45203</v>
      </c>
      <c r="B2214" s="286">
        <f>+VLOOKUP(A2214,[1]PORFIN!$A$1:$B$65536,2,0)</f>
        <v>353.25979999999998</v>
      </c>
    </row>
    <row r="2215" spans="1:2" ht="15" x14ac:dyDescent="0.25">
      <c r="A2215" s="288">
        <v>45204</v>
      </c>
      <c r="B2215" s="286">
        <f>+VLOOKUP(A2215,[1]PORFIN!$A$1:$B$65536,2,0)</f>
        <v>353.34199999999998</v>
      </c>
    </row>
    <row r="2216" spans="1:2" ht="15" x14ac:dyDescent="0.25">
      <c r="A2216" s="288">
        <v>45205</v>
      </c>
      <c r="B2216" s="286">
        <f>+VLOOKUP(A2216,[1]PORFIN!$A$1:$B$65536,2,0)</f>
        <v>353.42410000000001</v>
      </c>
    </row>
    <row r="2217" spans="1:2" ht="15" x14ac:dyDescent="0.25">
      <c r="A2217" s="288">
        <v>45206</v>
      </c>
      <c r="B2217" s="286">
        <f>+VLOOKUP(A2217,[1]PORFIN!$A$1:$B$65536,2,0)</f>
        <v>353.50630000000001</v>
      </c>
    </row>
    <row r="2218" spans="1:2" ht="15" x14ac:dyDescent="0.25">
      <c r="A2218" s="288">
        <v>45207</v>
      </c>
      <c r="B2218" s="286">
        <f>+VLOOKUP(A2218,[1]PORFIN!$A$1:$B$65536,2,0)</f>
        <v>353.58850000000001</v>
      </c>
    </row>
    <row r="2219" spans="1:2" ht="15" x14ac:dyDescent="0.25">
      <c r="A2219" s="288">
        <v>45208</v>
      </c>
      <c r="B2219" s="286">
        <f>+VLOOKUP(A2219,[1]PORFIN!$A$1:$B$65536,2,0)</f>
        <v>353.67079999999999</v>
      </c>
    </row>
    <row r="2220" spans="1:2" ht="15" x14ac:dyDescent="0.25">
      <c r="A2220" s="288">
        <v>45209</v>
      </c>
      <c r="B2220" s="286">
        <f>+VLOOKUP(A2220,[1]PORFIN!$A$1:$B$65536,2,0)</f>
        <v>353.75299999999999</v>
      </c>
    </row>
    <row r="2221" spans="1:2" ht="15" x14ac:dyDescent="0.25">
      <c r="A2221" s="288">
        <v>45210</v>
      </c>
      <c r="B2221" s="286">
        <f>+VLOOKUP(A2221,[1]PORFIN!$A$1:$B$65536,2,0)</f>
        <v>353.83530000000002</v>
      </c>
    </row>
    <row r="2222" spans="1:2" ht="15" x14ac:dyDescent="0.25">
      <c r="A2222" s="288">
        <v>45211</v>
      </c>
      <c r="B2222" s="286">
        <f>+VLOOKUP(A2222,[1]PORFIN!$A$1:$B$65536,2,0)</f>
        <v>353.91759999999999</v>
      </c>
    </row>
    <row r="2223" spans="1:2" ht="15" x14ac:dyDescent="0.25">
      <c r="A2223" s="288">
        <v>45212</v>
      </c>
      <c r="B2223" s="286">
        <f>+VLOOKUP(A2223,[1]PORFIN!$A$1:$B$65536,2,0)</f>
        <v>353.99990000000003</v>
      </c>
    </row>
    <row r="2224" spans="1:2" ht="15" x14ac:dyDescent="0.25">
      <c r="A2224" s="288">
        <v>45213</v>
      </c>
      <c r="B2224" s="286">
        <f>+VLOOKUP(A2224,[1]PORFIN!$A$1:$B$65536,2,0)</f>
        <v>354.0822</v>
      </c>
    </row>
    <row r="2225" spans="1:2" ht="15" x14ac:dyDescent="0.25">
      <c r="A2225" s="288">
        <v>45214</v>
      </c>
      <c r="B2225" s="286">
        <f>+VLOOKUP(A2225,[1]PORFIN!$A$1:$B$65536,2,0)</f>
        <v>354.16449999999998</v>
      </c>
    </row>
    <row r="2226" spans="1:2" ht="15" x14ac:dyDescent="0.25">
      <c r="A2226" s="288">
        <v>45215</v>
      </c>
      <c r="B2226" s="286">
        <f>+VLOOKUP(A2226,[1]PORFIN!$A$1:$B$65536,2,0)</f>
        <v>354.226</v>
      </c>
    </row>
    <row r="2227" spans="1:2" ht="15" x14ac:dyDescent="0.25">
      <c r="A2227" s="288">
        <v>45216</v>
      </c>
      <c r="B2227" s="286">
        <f>+VLOOKUP(A2227,[1]PORFIN!$A$1:$B$65536,2,0)</f>
        <v>354.2876</v>
      </c>
    </row>
    <row r="2228" spans="1:2" ht="15" x14ac:dyDescent="0.25">
      <c r="A2228" s="288">
        <v>45217</v>
      </c>
      <c r="B2228" s="286">
        <f>+VLOOKUP(A2228,[1]PORFIN!$A$1:$B$65536,2,0)</f>
        <v>354.34910000000002</v>
      </c>
    </row>
    <row r="2229" spans="1:2" ht="15" x14ac:dyDescent="0.25">
      <c r="A2229" s="288">
        <v>45218</v>
      </c>
      <c r="B2229" s="286">
        <f>+VLOOKUP(A2229,[1]PORFIN!$A$1:$B$65536,2,0)</f>
        <v>354.41070000000002</v>
      </c>
    </row>
    <row r="2230" spans="1:2" ht="15" x14ac:dyDescent="0.25">
      <c r="A2230" s="288">
        <v>45219</v>
      </c>
      <c r="B2230" s="286">
        <f>+VLOOKUP(A2230,[1]PORFIN!$A$1:$B$65536,2,0)</f>
        <v>354.47230000000002</v>
      </c>
    </row>
    <row r="2231" spans="1:2" ht="15" x14ac:dyDescent="0.25">
      <c r="A2231" s="288">
        <v>45220</v>
      </c>
      <c r="B2231" s="286">
        <f>+VLOOKUP(A2231,[1]PORFIN!$A$1:$B$65536,2,0)</f>
        <v>354.53390000000002</v>
      </c>
    </row>
    <row r="2232" spans="1:2" ht="15" x14ac:dyDescent="0.25">
      <c r="A2232" s="288">
        <v>45221</v>
      </c>
      <c r="B2232" s="286">
        <f>+VLOOKUP(A2232,[1]PORFIN!$A$1:$B$65536,2,0)</f>
        <v>354.59550000000002</v>
      </c>
    </row>
    <row r="2233" spans="1:2" ht="15" x14ac:dyDescent="0.25">
      <c r="A2233" s="288">
        <v>45222</v>
      </c>
      <c r="B2233" s="286">
        <f>+VLOOKUP(A2233,[1]PORFIN!$A$1:$B$65536,2,0)</f>
        <v>354.65710000000001</v>
      </c>
    </row>
    <row r="2234" spans="1:2" ht="15" x14ac:dyDescent="0.25">
      <c r="A2234" s="288">
        <v>45223</v>
      </c>
      <c r="B2234" s="286">
        <f>+VLOOKUP(A2234,[1]PORFIN!$A$1:$B$65536,2,0)</f>
        <v>354.71870000000001</v>
      </c>
    </row>
    <row r="2235" spans="1:2" ht="15" x14ac:dyDescent="0.25">
      <c r="A2235" s="288">
        <v>45224</v>
      </c>
      <c r="B2235" s="286">
        <f>+VLOOKUP(A2235,[1]PORFIN!$A$1:$B$65536,2,0)</f>
        <v>354.78030000000001</v>
      </c>
    </row>
    <row r="2236" spans="1:2" ht="15" x14ac:dyDescent="0.25">
      <c r="A2236" s="288">
        <v>45225</v>
      </c>
      <c r="B2236" s="286">
        <f>+VLOOKUP(A2236,[1]PORFIN!$A$1:$B$65536,2,0)</f>
        <v>354.84190000000001</v>
      </c>
    </row>
    <row r="2237" spans="1:2" ht="15" x14ac:dyDescent="0.25">
      <c r="A2237" s="288">
        <v>45226</v>
      </c>
      <c r="B2237" s="286">
        <f>+VLOOKUP(A2237,[1]PORFIN!$A$1:$B$65536,2,0)</f>
        <v>354.90359999999998</v>
      </c>
    </row>
    <row r="2238" spans="1:2" ht="15" x14ac:dyDescent="0.25">
      <c r="A2238" s="288">
        <v>45227</v>
      </c>
      <c r="B2238" s="286">
        <f>+VLOOKUP(A2238,[1]PORFIN!$A$1:$B$65536,2,0)</f>
        <v>354.96530000000001</v>
      </c>
    </row>
    <row r="2239" spans="1:2" ht="15" x14ac:dyDescent="0.25">
      <c r="A2239" s="288">
        <v>45228</v>
      </c>
      <c r="B2239" s="286">
        <f>+VLOOKUP(A2239,[1]PORFIN!$A$1:$B$65536,2,0)</f>
        <v>355.02690000000001</v>
      </c>
    </row>
    <row r="2240" spans="1:2" ht="15" x14ac:dyDescent="0.25">
      <c r="A2240" s="288">
        <v>45229</v>
      </c>
      <c r="B2240" s="286">
        <f>+VLOOKUP(A2240,[1]PORFIN!$A$1:$B$65536,2,0)</f>
        <v>355.08859999999999</v>
      </c>
    </row>
    <row r="2241" spans="1:2" ht="15" x14ac:dyDescent="0.25">
      <c r="A2241" s="288">
        <v>45230</v>
      </c>
      <c r="B2241" s="286">
        <f>+VLOOKUP(A2241,[1]PORFIN!$A$1:$B$65536,2,0)</f>
        <v>355.15030000000002</v>
      </c>
    </row>
    <row r="2242" spans="1:2" ht="15" x14ac:dyDescent="0.25">
      <c r="A2242" s="288">
        <v>45231</v>
      </c>
      <c r="B2242" s="286">
        <f>+VLOOKUP(A2242,[1]PORFIN!$A$1:$B$65536,2,0)</f>
        <v>355.21199999999999</v>
      </c>
    </row>
    <row r="2243" spans="1:2" ht="15" x14ac:dyDescent="0.25">
      <c r="A2243" s="288">
        <v>45232</v>
      </c>
      <c r="B2243" s="286">
        <f>+VLOOKUP(A2243,[1]PORFIN!$A$1:$B$65536,2,0)</f>
        <v>355.27370000000002</v>
      </c>
    </row>
    <row r="2244" spans="1:2" ht="15" x14ac:dyDescent="0.25">
      <c r="A2244" s="288">
        <v>45233</v>
      </c>
      <c r="B2244" s="286">
        <f>+VLOOKUP(A2244,[1]PORFIN!$A$1:$B$65536,2,0)</f>
        <v>355.33539999999999</v>
      </c>
    </row>
    <row r="2245" spans="1:2" ht="15" x14ac:dyDescent="0.25">
      <c r="A2245" s="288">
        <v>45234</v>
      </c>
      <c r="B2245" s="286">
        <f>+VLOOKUP(A2245,[1]PORFIN!$A$1:$B$65536,2,0)</f>
        <v>355.3972</v>
      </c>
    </row>
    <row r="2246" spans="1:2" ht="15" x14ac:dyDescent="0.25">
      <c r="A2246" s="288">
        <v>45235</v>
      </c>
      <c r="B2246" s="286">
        <f>+VLOOKUP(A2246,[1]PORFIN!$A$1:$B$65536,2,0)</f>
        <v>355.45890000000003</v>
      </c>
    </row>
    <row r="2247" spans="1:2" ht="15" x14ac:dyDescent="0.25">
      <c r="A2247" s="288">
        <v>45236</v>
      </c>
      <c r="B2247" s="286">
        <f>+VLOOKUP(A2247,[1]PORFIN!$A$1:$B$65536,2,0)</f>
        <v>355.52069999999998</v>
      </c>
    </row>
    <row r="2248" spans="1:2" ht="15" x14ac:dyDescent="0.25">
      <c r="A2248" s="288">
        <v>45237</v>
      </c>
      <c r="B2248" s="286">
        <f>+VLOOKUP(A2248,[1]PORFIN!$A$1:$B$65536,2,0)</f>
        <v>355.58249999999998</v>
      </c>
    </row>
    <row r="2249" spans="1:2" ht="15" x14ac:dyDescent="0.25">
      <c r="A2249" s="288">
        <v>45238</v>
      </c>
      <c r="B2249" s="286">
        <f>+VLOOKUP(A2249,[1]PORFIN!$A$1:$B$65536,2,0)</f>
        <v>355.64420000000001</v>
      </c>
    </row>
    <row r="2250" spans="1:2" ht="15" x14ac:dyDescent="0.25">
      <c r="A2250" s="288">
        <v>45239</v>
      </c>
      <c r="B2250" s="286">
        <f>+VLOOKUP(A2250,[1]PORFIN!$A$1:$B$65536,2,0)</f>
        <v>355.70600000000002</v>
      </c>
    </row>
    <row r="2251" spans="1:2" ht="15" x14ac:dyDescent="0.25">
      <c r="A2251" s="288">
        <v>45240</v>
      </c>
      <c r="B2251" s="286">
        <f>+VLOOKUP(A2251,[1]PORFIN!$A$1:$B$65536,2,0)</f>
        <v>355.76780000000002</v>
      </c>
    </row>
    <row r="2252" spans="1:2" ht="15" x14ac:dyDescent="0.25">
      <c r="A2252" s="288">
        <v>45241</v>
      </c>
      <c r="B2252" s="286">
        <f>+VLOOKUP(A2252,[1]PORFIN!$A$1:$B$65536,2,0)</f>
        <v>355.82960000000003</v>
      </c>
    </row>
    <row r="2253" spans="1:2" ht="15" x14ac:dyDescent="0.25">
      <c r="A2253" s="288">
        <v>45242</v>
      </c>
      <c r="B2253" s="286">
        <f>+VLOOKUP(A2253,[1]PORFIN!$A$1:$B$65536,2,0)</f>
        <v>355.89150000000001</v>
      </c>
    </row>
    <row r="2254" spans="1:2" ht="15" x14ac:dyDescent="0.25">
      <c r="A2254" s="288">
        <v>45243</v>
      </c>
      <c r="B2254" s="286">
        <f>+VLOOKUP(A2254,[1]PORFIN!$A$1:$B$65536,2,0)</f>
        <v>355.95330000000001</v>
      </c>
    </row>
    <row r="2255" spans="1:2" ht="15" x14ac:dyDescent="0.25">
      <c r="A2255" s="288">
        <v>45244</v>
      </c>
      <c r="B2255" s="286">
        <f>+VLOOKUP(A2255,[1]PORFIN!$A$1:$B$65536,2,0)</f>
        <v>356.01510000000002</v>
      </c>
    </row>
    <row r="2256" spans="1:2" ht="15" x14ac:dyDescent="0.25">
      <c r="A2256" s="288">
        <v>45245</v>
      </c>
      <c r="B2256" s="286">
        <f>+VLOOKUP(A2256,[1]PORFIN!$A$1:$B$65536,2,0)</f>
        <v>356.077</v>
      </c>
    </row>
    <row r="2257" spans="1:2" ht="15" x14ac:dyDescent="0.25">
      <c r="A2257" s="288">
        <v>45246</v>
      </c>
      <c r="B2257" s="286">
        <f>+VLOOKUP(A2257,[1]PORFIN!$A$1:$B$65536,2,0)</f>
        <v>356.10660000000001</v>
      </c>
    </row>
    <row r="2258" spans="1:2" ht="15" x14ac:dyDescent="0.25">
      <c r="A2258" s="288">
        <v>45247</v>
      </c>
      <c r="B2258" s="286">
        <f>+VLOOKUP(A2258,[1]PORFIN!$A$1:$B$65536,2,0)</f>
        <v>356.13630000000001</v>
      </c>
    </row>
    <row r="2259" spans="1:2" ht="15" x14ac:dyDescent="0.25">
      <c r="A2259" s="288">
        <v>45248</v>
      </c>
      <c r="B2259" s="286">
        <f>+VLOOKUP(A2259,[1]PORFIN!$A$1:$B$65536,2,0)</f>
        <v>356.16590000000002</v>
      </c>
    </row>
    <row r="2260" spans="1:2" ht="15" x14ac:dyDescent="0.25">
      <c r="A2260" s="288">
        <v>45249</v>
      </c>
      <c r="B2260" s="286">
        <f>+VLOOKUP(A2260,[1]PORFIN!$A$1:$B$65536,2,0)</f>
        <v>356.19560000000001</v>
      </c>
    </row>
    <row r="2261" spans="1:2" ht="15" x14ac:dyDescent="0.25">
      <c r="A2261" s="288">
        <v>45250</v>
      </c>
      <c r="B2261" s="286">
        <f>+VLOOKUP(A2261,[1]PORFIN!$A$1:$B$65536,2,0)</f>
        <v>356.22519999999997</v>
      </c>
    </row>
    <row r="2262" spans="1:2" ht="15" x14ac:dyDescent="0.25">
      <c r="A2262" s="288">
        <v>45251</v>
      </c>
      <c r="B2262" s="286">
        <f>+VLOOKUP(A2262,[1]PORFIN!$A$1:$B$65536,2,0)</f>
        <v>356.25490000000002</v>
      </c>
    </row>
    <row r="2263" spans="1:2" ht="15" x14ac:dyDescent="0.25">
      <c r="A2263" s="288">
        <v>45252</v>
      </c>
      <c r="B2263" s="286">
        <f>+VLOOKUP(A2263,[1]PORFIN!$A$1:$B$65536,2,0)</f>
        <v>356.28449999999998</v>
      </c>
    </row>
    <row r="2264" spans="1:2" ht="15" x14ac:dyDescent="0.25">
      <c r="A2264" s="288">
        <v>45253</v>
      </c>
      <c r="B2264" s="286">
        <f>+VLOOKUP(A2264,[1]PORFIN!$A$1:$B$65536,2,0)</f>
        <v>356.31420000000003</v>
      </c>
    </row>
    <row r="2265" spans="1:2" ht="15" x14ac:dyDescent="0.25">
      <c r="A2265" s="288">
        <v>45254</v>
      </c>
      <c r="B2265" s="286">
        <f>+VLOOKUP(A2265,[1]PORFIN!$A$1:$B$65536,2,0)</f>
        <v>356.34379999999999</v>
      </c>
    </row>
    <row r="2266" spans="1:2" ht="15" x14ac:dyDescent="0.25">
      <c r="A2266" s="288">
        <v>45255</v>
      </c>
      <c r="B2266" s="286">
        <f>+VLOOKUP(A2266,[1]PORFIN!$A$1:$B$65536,2,0)</f>
        <v>356.37349999999998</v>
      </c>
    </row>
    <row r="2267" spans="1:2" ht="15" x14ac:dyDescent="0.25">
      <c r="A2267" s="288">
        <v>45256</v>
      </c>
      <c r="B2267" s="286">
        <f>+VLOOKUP(A2267,[1]PORFIN!$A$1:$B$65536,2,0)</f>
        <v>356.40309999999999</v>
      </c>
    </row>
    <row r="2268" spans="1:2" ht="15" x14ac:dyDescent="0.25">
      <c r="A2268" s="288">
        <v>45257</v>
      </c>
      <c r="B2268" s="286">
        <f>+VLOOKUP(A2268,[1]PORFIN!$A$1:$B$65536,2,0)</f>
        <v>356.43279999999999</v>
      </c>
    </row>
    <row r="2269" spans="1:2" ht="15" x14ac:dyDescent="0.25">
      <c r="A2269" s="288">
        <v>45258</v>
      </c>
      <c r="B2269" s="286">
        <f>+VLOOKUP(A2269,[1]PORFIN!$A$1:$B$65536,2,0)</f>
        <v>356.46249999999998</v>
      </c>
    </row>
    <row r="2270" spans="1:2" ht="15" x14ac:dyDescent="0.25">
      <c r="A2270" s="288">
        <v>45259</v>
      </c>
      <c r="B2270" s="286">
        <f>+VLOOKUP(A2270,[1]PORFIN!$A$1:$B$65536,2,0)</f>
        <v>356.49209999999999</v>
      </c>
    </row>
    <row r="2271" spans="1:2" ht="15" x14ac:dyDescent="0.25">
      <c r="A2271" s="288">
        <v>45260</v>
      </c>
      <c r="B2271" s="286">
        <f>+VLOOKUP(A2271,[1]PORFIN!$A$1:$B$65536,2,0)</f>
        <v>356.52179999999998</v>
      </c>
    </row>
    <row r="2272" spans="1:2" ht="15" x14ac:dyDescent="0.25">
      <c r="A2272" s="288">
        <v>45261</v>
      </c>
      <c r="B2272" s="286">
        <f>+VLOOKUP(A2272,[1]PORFIN!$A$1:$B$65536,2,0)</f>
        <v>356.55149999999998</v>
      </c>
    </row>
    <row r="2273" spans="1:2" ht="15" x14ac:dyDescent="0.25">
      <c r="A2273" s="288">
        <v>45262</v>
      </c>
      <c r="B2273" s="286">
        <f>+VLOOKUP(A2273,[1]PORFIN!$A$1:$B$65536,2,0)</f>
        <v>356.58120000000002</v>
      </c>
    </row>
    <row r="2274" spans="1:2" ht="15" x14ac:dyDescent="0.25">
      <c r="A2274" s="288">
        <v>45263</v>
      </c>
      <c r="B2274" s="286">
        <f>+VLOOKUP(A2274,[1]PORFIN!$A$1:$B$65536,2,0)</f>
        <v>356.61079999999998</v>
      </c>
    </row>
    <row r="2275" spans="1:2" ht="15" x14ac:dyDescent="0.25">
      <c r="A2275" s="288">
        <v>45264</v>
      </c>
      <c r="B2275" s="286">
        <f>+VLOOKUP(A2275,[1]PORFIN!$A$1:$B$65536,2,0)</f>
        <v>356.64049999999997</v>
      </c>
    </row>
    <row r="2276" spans="1:2" ht="15" x14ac:dyDescent="0.25">
      <c r="A2276" s="288">
        <v>45265</v>
      </c>
      <c r="B2276" s="286">
        <f>+VLOOKUP(A2276,[1]PORFIN!$A$1:$B$65536,2,0)</f>
        <v>356.67020000000002</v>
      </c>
    </row>
    <row r="2277" spans="1:2" ht="15" x14ac:dyDescent="0.25">
      <c r="A2277" s="288">
        <v>45266</v>
      </c>
      <c r="B2277" s="286">
        <f>+VLOOKUP(A2277,[1]PORFIN!$A$1:$B$65536,2,0)</f>
        <v>356.69990000000001</v>
      </c>
    </row>
    <row r="2278" spans="1:2" ht="15" x14ac:dyDescent="0.25">
      <c r="A2278" s="288">
        <v>45267</v>
      </c>
      <c r="B2278" s="286">
        <f>+VLOOKUP(A2278,[1]PORFIN!$A$1:$B$65536,2,0)</f>
        <v>356.7296</v>
      </c>
    </row>
    <row r="2279" spans="1:2" ht="15" x14ac:dyDescent="0.25">
      <c r="A2279" s="288">
        <v>45268</v>
      </c>
      <c r="B2279" s="286">
        <f>+VLOOKUP(A2279,[1]PORFIN!$A$1:$B$65536,2,0)</f>
        <v>356.7593</v>
      </c>
    </row>
    <row r="2280" spans="1:2" ht="15" x14ac:dyDescent="0.25">
      <c r="A2280" s="288">
        <v>45269</v>
      </c>
      <c r="B2280" s="286">
        <f>+VLOOKUP(A2280,[1]PORFIN!$A$1:$B$65536,2,0)</f>
        <v>356.78899999999999</v>
      </c>
    </row>
    <row r="2281" spans="1:2" ht="15" x14ac:dyDescent="0.25">
      <c r="A2281" s="288">
        <v>45270</v>
      </c>
      <c r="B2281" s="286">
        <f>+VLOOKUP(A2281,[1]PORFIN!$A$1:$B$65536,2,0)</f>
        <v>356.81869999999998</v>
      </c>
    </row>
    <row r="2282" spans="1:2" ht="15" x14ac:dyDescent="0.25">
      <c r="A2282" s="288">
        <v>45271</v>
      </c>
      <c r="B2282" s="286">
        <f>+VLOOKUP(A2282,[1]PORFIN!$A$1:$B$65536,2,0)</f>
        <v>356.84840000000003</v>
      </c>
    </row>
    <row r="2283" spans="1:2" ht="15" x14ac:dyDescent="0.25">
      <c r="A2283" s="288">
        <v>45272</v>
      </c>
      <c r="B2283" s="286">
        <f>+VLOOKUP(A2283,[1]PORFIN!$A$1:$B$65536,2,0)</f>
        <v>356.87810000000002</v>
      </c>
    </row>
    <row r="2284" spans="1:2" ht="15" x14ac:dyDescent="0.25">
      <c r="A2284" s="288">
        <v>45273</v>
      </c>
      <c r="B2284" s="286">
        <f>+VLOOKUP(A2284,[1]PORFIN!$A$1:$B$65536,2,0)</f>
        <v>356.90780000000001</v>
      </c>
    </row>
    <row r="2285" spans="1:2" ht="15" x14ac:dyDescent="0.25">
      <c r="A2285" s="288">
        <v>45274</v>
      </c>
      <c r="B2285" s="286">
        <f>+VLOOKUP(A2285,[1]PORFIN!$A$1:$B$65536,2,0)</f>
        <v>356.9375</v>
      </c>
    </row>
    <row r="2286" spans="1:2" ht="15" x14ac:dyDescent="0.25">
      <c r="A2286" s="288">
        <v>45275</v>
      </c>
      <c r="B2286" s="286">
        <f>+VLOOKUP(A2286,[1]PORFIN!$A$1:$B$65536,2,0)</f>
        <v>356.96719999999999</v>
      </c>
    </row>
    <row r="2287" spans="1:2" ht="15" x14ac:dyDescent="0.25">
      <c r="A2287" s="288">
        <v>45276</v>
      </c>
      <c r="B2287" s="286">
        <f>+VLOOKUP(A2287,[1]PORFIN!$A$1:$B$65536,2,0)</f>
        <v>356.10660000000001</v>
      </c>
    </row>
    <row r="2288" spans="1:2" ht="15" x14ac:dyDescent="0.25">
      <c r="A2288" s="288">
        <v>45277</v>
      </c>
      <c r="B2288" s="286">
        <f>+VLOOKUP(A2288,[1]PORFIN!$A$1:$B$65536,2,0)</f>
        <v>356.13630000000001</v>
      </c>
    </row>
    <row r="2289" spans="1:2" ht="15" x14ac:dyDescent="0.25">
      <c r="A2289" s="288">
        <v>45278</v>
      </c>
      <c r="B2289" s="286">
        <f>+VLOOKUP(A2289,[1]PORFIN!$A$1:$B$65536,2,0)</f>
        <v>356.16590000000002</v>
      </c>
    </row>
    <row r="2290" spans="1:2" ht="15" x14ac:dyDescent="0.25">
      <c r="A2290" s="288">
        <v>45279</v>
      </c>
      <c r="B2290" s="286">
        <f>+VLOOKUP(A2290,[1]PORFIN!$A$1:$B$65536,2,0)</f>
        <v>356.19560000000001</v>
      </c>
    </row>
    <row r="2291" spans="1:2" ht="15" x14ac:dyDescent="0.25">
      <c r="A2291" s="288">
        <v>45280</v>
      </c>
      <c r="B2291" s="286">
        <f>+VLOOKUP(A2291,[1]PORFIN!$A$1:$B$65536,2,0)</f>
        <v>356.22519999999997</v>
      </c>
    </row>
    <row r="2292" spans="1:2" ht="15" x14ac:dyDescent="0.25">
      <c r="A2292" s="288">
        <v>45281</v>
      </c>
      <c r="B2292" s="286">
        <f>+VLOOKUP(A2292,[1]PORFIN!$A$1:$B$65536,2,0)</f>
        <v>356.25490000000002</v>
      </c>
    </row>
    <row r="2293" spans="1:2" ht="15" x14ac:dyDescent="0.25">
      <c r="A2293" s="288">
        <v>45282</v>
      </c>
      <c r="B2293" s="286">
        <f>+VLOOKUP(A2293,[1]PORFIN!$A$1:$B$65536,2,0)</f>
        <v>356.28449999999998</v>
      </c>
    </row>
    <row r="2294" spans="1:2" ht="15" x14ac:dyDescent="0.25">
      <c r="A2294" s="288">
        <v>45283</v>
      </c>
      <c r="B2294" s="286">
        <f>+VLOOKUP(A2294,[1]PORFIN!$A$1:$B$65536,2,0)</f>
        <v>356.31420000000003</v>
      </c>
    </row>
    <row r="2295" spans="1:2" ht="15" x14ac:dyDescent="0.25">
      <c r="A2295" s="288">
        <v>45284</v>
      </c>
      <c r="B2295" s="286">
        <f>+VLOOKUP(A2295,[1]PORFIN!$A$1:$B$65536,2,0)</f>
        <v>356.34379999999999</v>
      </c>
    </row>
    <row r="2296" spans="1:2" ht="15" x14ac:dyDescent="0.25">
      <c r="A2296" s="288">
        <v>45285</v>
      </c>
      <c r="B2296" s="286">
        <f>+VLOOKUP(A2296,[1]PORFIN!$A$1:$B$65536,2,0)</f>
        <v>356.37349999999998</v>
      </c>
    </row>
    <row r="2297" spans="1:2" ht="15" x14ac:dyDescent="0.25">
      <c r="A2297" s="288">
        <v>45286</v>
      </c>
      <c r="B2297" s="286">
        <f>+VLOOKUP(A2297,[1]PORFIN!$A$1:$B$65536,2,0)</f>
        <v>356.40309999999999</v>
      </c>
    </row>
    <row r="2298" spans="1:2" ht="15" x14ac:dyDescent="0.25">
      <c r="A2298" s="288">
        <v>45287</v>
      </c>
      <c r="B2298" s="286">
        <f>+VLOOKUP(A2298,[1]PORFIN!$A$1:$B$65536,2,0)</f>
        <v>356.43279999999999</v>
      </c>
    </row>
    <row r="2299" spans="1:2" ht="15" x14ac:dyDescent="0.25">
      <c r="A2299" s="288">
        <v>45288</v>
      </c>
      <c r="B2299" s="286">
        <f>+VLOOKUP(A2299,[1]PORFIN!$A$1:$B$65536,2,0)</f>
        <v>356.46249999999998</v>
      </c>
    </row>
    <row r="2300" spans="1:2" ht="15" x14ac:dyDescent="0.25">
      <c r="A2300" s="288">
        <v>45289</v>
      </c>
      <c r="B2300" s="286">
        <f>+VLOOKUP(A2300,[1]PORFIN!$A$1:$B$65536,2,0)</f>
        <v>356.49209999999999</v>
      </c>
    </row>
    <row r="2301" spans="1:2" ht="15" x14ac:dyDescent="0.25">
      <c r="A2301" s="288">
        <v>45290</v>
      </c>
      <c r="B2301" s="286">
        <f>+VLOOKUP(A2301,[1]PORFIN!$A$1:$B$65536,2,0)</f>
        <v>356.52179999999998</v>
      </c>
    </row>
    <row r="2302" spans="1:2" ht="15" x14ac:dyDescent="0.25">
      <c r="A2302" s="288">
        <v>45291</v>
      </c>
      <c r="B2302" s="286">
        <f>+VLOOKUP(A2302,[1]PORFIN!$A$1:$B$65536,2,0)</f>
        <v>356.55149999999998</v>
      </c>
    </row>
    <row r="2303" spans="1:2" ht="15" x14ac:dyDescent="0.25">
      <c r="A2303" s="288">
        <v>45292</v>
      </c>
      <c r="B2303" s="286">
        <f>+VLOOKUP(A2303,[1]PORFIN!$A$1:$B$65536,2,0)</f>
        <v>356.58120000000002</v>
      </c>
    </row>
    <row r="2304" spans="1:2" ht="15" x14ac:dyDescent="0.25">
      <c r="A2304" s="288">
        <v>45293</v>
      </c>
      <c r="B2304" s="286">
        <f>+VLOOKUP(A2304,[1]PORFIN!$A$1:$B$65536,2,0)</f>
        <v>356.61079999999998</v>
      </c>
    </row>
    <row r="2305" spans="1:2" ht="15" x14ac:dyDescent="0.25">
      <c r="A2305" s="288">
        <v>45294</v>
      </c>
      <c r="B2305" s="286">
        <f>+VLOOKUP(A2305,[1]PORFIN!$A$1:$B$65536,2,0)</f>
        <v>356.64049999999997</v>
      </c>
    </row>
    <row r="2306" spans="1:2" ht="15" x14ac:dyDescent="0.25">
      <c r="A2306" s="288">
        <v>45295</v>
      </c>
      <c r="B2306" s="286">
        <f>+VLOOKUP(A2306,[1]PORFIN!$A$1:$B$65536,2,0)</f>
        <v>356.67020000000002</v>
      </c>
    </row>
    <row r="2307" spans="1:2" ht="15" x14ac:dyDescent="0.25">
      <c r="A2307" s="288">
        <v>45296</v>
      </c>
      <c r="B2307" s="286">
        <f>+VLOOKUP(A2307,[1]PORFIN!$A$1:$B$65536,2,0)</f>
        <v>356.69990000000001</v>
      </c>
    </row>
    <row r="2308" spans="1:2" ht="15" x14ac:dyDescent="0.25">
      <c r="A2308" s="288">
        <v>45297</v>
      </c>
      <c r="B2308" s="286">
        <f>+VLOOKUP(A2308,[1]PORFIN!$A$1:$B$65536,2,0)</f>
        <v>356.7296</v>
      </c>
    </row>
    <row r="2309" spans="1:2" ht="15" x14ac:dyDescent="0.25">
      <c r="A2309" s="288">
        <v>45298</v>
      </c>
      <c r="B2309" s="286">
        <f>+VLOOKUP(A2309,[1]PORFIN!$A$1:$B$65536,2,0)</f>
        <v>356.7593</v>
      </c>
    </row>
    <row r="2310" spans="1:2" ht="15" x14ac:dyDescent="0.25">
      <c r="A2310" s="288">
        <v>45299</v>
      </c>
      <c r="B2310" s="286">
        <f>+VLOOKUP(A2310,[1]PORFIN!$A$1:$B$65536,2,0)</f>
        <v>356.78899999999999</v>
      </c>
    </row>
    <row r="2311" spans="1:2" ht="15" x14ac:dyDescent="0.25">
      <c r="A2311" s="288">
        <v>45300</v>
      </c>
      <c r="B2311" s="286">
        <f>+VLOOKUP(A2311,[1]PORFIN!$A$1:$B$65536,2,0)</f>
        <v>356.81869999999998</v>
      </c>
    </row>
    <row r="2312" spans="1:2" ht="15" x14ac:dyDescent="0.25">
      <c r="A2312" s="288">
        <v>45301</v>
      </c>
      <c r="B2312" s="286">
        <f>+VLOOKUP(A2312,[1]PORFIN!$A$1:$B$65536,2,0)</f>
        <v>356.84840000000003</v>
      </c>
    </row>
    <row r="2313" spans="1:2" ht="15" x14ac:dyDescent="0.25">
      <c r="A2313" s="288">
        <v>45302</v>
      </c>
      <c r="B2313" s="286">
        <f>+VLOOKUP(A2313,[1]PORFIN!$A$1:$B$65536,2,0)</f>
        <v>356.87810000000002</v>
      </c>
    </row>
    <row r="2314" spans="1:2" ht="15" x14ac:dyDescent="0.25">
      <c r="A2314" s="288">
        <v>45303</v>
      </c>
      <c r="B2314" s="286">
        <f>+VLOOKUP(A2314,[1]PORFIN!$A$1:$B$65536,2,0)</f>
        <v>356.90780000000001</v>
      </c>
    </row>
    <row r="2315" spans="1:2" ht="15" x14ac:dyDescent="0.25">
      <c r="A2315" s="288">
        <v>45304</v>
      </c>
      <c r="B2315" s="286">
        <f>+VLOOKUP(A2315,[1]PORFIN!$A$1:$B$65536,2,0)</f>
        <v>356.9375</v>
      </c>
    </row>
    <row r="2316" spans="1:2" ht="15" x14ac:dyDescent="0.25">
      <c r="A2316" s="288">
        <v>45305</v>
      </c>
      <c r="B2316" s="286">
        <f>+VLOOKUP(A2316,[1]PORFIN!$A$1:$B$65536,2,0)</f>
        <v>356.96719999999999</v>
      </c>
    </row>
    <row r="2317" spans="1:2" ht="15" x14ac:dyDescent="0.25">
      <c r="A2317" s="288">
        <v>45306</v>
      </c>
      <c r="B2317" s="286">
        <f>+VLOOKUP(A2317,[1]PORFIN!$A$1:$B$65536,2,0)</f>
        <v>360.25880000000001</v>
      </c>
    </row>
    <row r="2318" spans="1:2" ht="15" x14ac:dyDescent="0.25">
      <c r="A2318" s="288">
        <v>45307</v>
      </c>
      <c r="B2318" s="286">
        <f>+VLOOKUP(A2318,[1]PORFIN!$A$1:$B$65536,2,0)</f>
        <v>360.20659999999998</v>
      </c>
    </row>
    <row r="2319" spans="1:2" ht="15" x14ac:dyDescent="0.25">
      <c r="A2319" s="288">
        <v>45308</v>
      </c>
      <c r="B2319" s="286">
        <f>+VLOOKUP(A2319,[1]PORFIN!$A$1:$B$65536,2,0)</f>
        <v>360.15449999999998</v>
      </c>
    </row>
    <row r="2320" spans="1:2" ht="15" x14ac:dyDescent="0.25">
      <c r="A2320" s="288">
        <v>45309</v>
      </c>
      <c r="B2320" s="286">
        <f>+VLOOKUP(A2320,[1]PORFIN!$A$1:$B$65536,2,0)</f>
        <v>360.10230000000001</v>
      </c>
    </row>
    <row r="2321" spans="1:2" ht="15" x14ac:dyDescent="0.25">
      <c r="A2321" s="288">
        <v>45310</v>
      </c>
      <c r="B2321" s="286">
        <f>+VLOOKUP(A2321,[1]PORFIN!$A$1:$B$65536,2,0)</f>
        <v>360.05009999999999</v>
      </c>
    </row>
    <row r="2322" spans="1:2" ht="15" x14ac:dyDescent="0.25">
      <c r="A2322" s="288">
        <v>45311</v>
      </c>
      <c r="B2322" s="286">
        <f>+VLOOKUP(A2322,[1]PORFIN!$A$1:$B$65536,2,0)</f>
        <v>359.99799999999999</v>
      </c>
    </row>
    <row r="2323" spans="1:2" ht="15" x14ac:dyDescent="0.25">
      <c r="A2323" s="288">
        <v>45312</v>
      </c>
      <c r="B2323" s="286">
        <f>+VLOOKUP(A2323,[1]PORFIN!$A$1:$B$65536,2,0)</f>
        <v>359.94589999999999</v>
      </c>
    </row>
    <row r="2324" spans="1:2" ht="15" x14ac:dyDescent="0.25">
      <c r="A2324" s="288">
        <v>45313</v>
      </c>
      <c r="B2324" s="286">
        <f>+VLOOKUP(A2324,[1]PORFIN!$A$1:$B$65536,2,0)</f>
        <v>359.89370000000002</v>
      </c>
    </row>
    <row r="2325" spans="1:2" ht="15" x14ac:dyDescent="0.25">
      <c r="A2325" s="288">
        <v>45314</v>
      </c>
      <c r="B2325" s="286">
        <f>+VLOOKUP(A2325,[1]PORFIN!$A$1:$B$65536,2,0)</f>
        <v>359.84160000000003</v>
      </c>
    </row>
    <row r="2326" spans="1:2" ht="15" x14ac:dyDescent="0.25">
      <c r="A2326" s="288">
        <v>45315</v>
      </c>
      <c r="B2326" s="286">
        <f>+VLOOKUP(A2326,[1]PORFIN!$A$1:$B$65536,2,0)</f>
        <v>359.78949999999998</v>
      </c>
    </row>
    <row r="2327" spans="1:2" ht="15" x14ac:dyDescent="0.25">
      <c r="A2327" s="288">
        <v>45316</v>
      </c>
      <c r="B2327" s="286">
        <f>+VLOOKUP(A2327,[1]PORFIN!$A$1:$B$65536,2,0)</f>
        <v>359.73739999999998</v>
      </c>
    </row>
    <row r="2328" spans="1:2" ht="15" x14ac:dyDescent="0.25">
      <c r="A2328" s="288">
        <v>45317</v>
      </c>
      <c r="B2328" s="286">
        <f>+VLOOKUP(A2328,[1]PORFIN!$A$1:$B$65536,2,0)</f>
        <v>359.68529999999998</v>
      </c>
    </row>
    <row r="2329" spans="1:2" ht="15" x14ac:dyDescent="0.25">
      <c r="A2329" s="288">
        <v>45318</v>
      </c>
      <c r="B2329" s="286">
        <f>+VLOOKUP(A2329,[1]PORFIN!$A$1:$B$65536,2,0)</f>
        <v>359.63319999999999</v>
      </c>
    </row>
    <row r="2330" spans="1:2" ht="15" x14ac:dyDescent="0.25">
      <c r="A2330" s="288">
        <v>45319</v>
      </c>
      <c r="B2330" s="286">
        <f>+VLOOKUP(A2330,[1]PORFIN!$A$1:$B$65536,2,0)</f>
        <v>359.58109999999999</v>
      </c>
    </row>
    <row r="2331" spans="1:2" ht="15" x14ac:dyDescent="0.25">
      <c r="A2331" s="288">
        <v>45320</v>
      </c>
      <c r="B2331" s="286">
        <f>+VLOOKUP(A2331,[1]PORFIN!$A$1:$B$65536,2,0)</f>
        <v>359.529</v>
      </c>
    </row>
    <row r="2332" spans="1:2" ht="15" x14ac:dyDescent="0.25">
      <c r="A2332" s="288">
        <v>45321</v>
      </c>
      <c r="B2332" s="286">
        <f>+VLOOKUP(A2332,[1]PORFIN!$A$1:$B$65536,2,0)</f>
        <v>359.47699999999998</v>
      </c>
    </row>
    <row r="2333" spans="1:2" ht="15" x14ac:dyDescent="0.25">
      <c r="A2333" s="288">
        <v>45322</v>
      </c>
      <c r="B2333" s="286">
        <f>+VLOOKUP(A2333,[1]PORFIN!$A$1:$B$65536,2,0)</f>
        <v>359.42489999999998</v>
      </c>
    </row>
    <row r="2334" spans="1:2" ht="15" x14ac:dyDescent="0.25">
      <c r="A2334" s="288">
        <v>45323</v>
      </c>
      <c r="B2334" s="286">
        <f>+VLOOKUP(A2334,[1]PORFIN!$A$1:$B$65536,2,0)</f>
        <v>359.37290000000002</v>
      </c>
    </row>
    <row r="2335" spans="1:2" ht="15" x14ac:dyDescent="0.25">
      <c r="A2335" s="288">
        <v>45324</v>
      </c>
      <c r="B2335" s="286">
        <f>+VLOOKUP(A2335,[1]PORFIN!$A$1:$B$65536,2,0)</f>
        <v>359.32080000000002</v>
      </c>
    </row>
    <row r="2336" spans="1:2" ht="15" x14ac:dyDescent="0.25">
      <c r="A2336" s="288">
        <v>45325</v>
      </c>
      <c r="B2336" s="286">
        <f>+VLOOKUP(A2336,[1]PORFIN!$A$1:$B$65536,2,0)</f>
        <v>359.2688</v>
      </c>
    </row>
    <row r="2337" spans="1:2" ht="15" x14ac:dyDescent="0.25">
      <c r="A2337" s="288">
        <v>45326</v>
      </c>
      <c r="B2337" s="286">
        <f>+VLOOKUP(A2337,[1]PORFIN!$A$1:$B$65536,2,0)</f>
        <v>359.2167</v>
      </c>
    </row>
    <row r="2338" spans="1:2" ht="15" x14ac:dyDescent="0.25">
      <c r="A2338" s="288">
        <v>45327</v>
      </c>
      <c r="B2338" s="286">
        <f>+VLOOKUP(A2338,[1]PORFIN!$A$1:$B$65536,2,0)</f>
        <v>359.16469999999998</v>
      </c>
    </row>
    <row r="2339" spans="1:2" ht="15" x14ac:dyDescent="0.25">
      <c r="A2339" s="288">
        <v>45328</v>
      </c>
      <c r="B2339" s="286">
        <f>+VLOOKUP(A2339,[1]PORFIN!$A$1:$B$65536,2,0)</f>
        <v>359.11270000000002</v>
      </c>
    </row>
    <row r="2340" spans="1:2" ht="15" x14ac:dyDescent="0.25">
      <c r="A2340" s="288">
        <v>45329</v>
      </c>
      <c r="B2340" s="286">
        <f>+VLOOKUP(A2340,[1]PORFIN!$A$1:$B$65536,2,0)</f>
        <v>359.0607</v>
      </c>
    </row>
    <row r="2341" spans="1:2" ht="15" x14ac:dyDescent="0.25">
      <c r="A2341" s="288">
        <v>45330</v>
      </c>
      <c r="B2341" s="286">
        <f>+VLOOKUP(A2341,[1]PORFIN!$A$1:$B$65536,2,0)</f>
        <v>359.00869999999998</v>
      </c>
    </row>
    <row r="2342" spans="1:2" ht="15" x14ac:dyDescent="0.25">
      <c r="A2342" s="288">
        <v>45331</v>
      </c>
      <c r="B2342" s="286">
        <f>+VLOOKUP(A2342,[1]PORFIN!$A$1:$B$65536,2,0)</f>
        <v>358.95670000000001</v>
      </c>
    </row>
    <row r="2343" spans="1:2" ht="15" x14ac:dyDescent="0.25">
      <c r="A2343" s="288">
        <v>45332</v>
      </c>
      <c r="B2343" s="286">
        <f>+VLOOKUP(A2343,[1]PORFIN!$A$1:$B$65536,2,0)</f>
        <v>358.90469999999999</v>
      </c>
    </row>
    <row r="2344" spans="1:2" ht="15" x14ac:dyDescent="0.25">
      <c r="A2344" s="288">
        <v>45333</v>
      </c>
      <c r="B2344" s="286">
        <f>+VLOOKUP(A2344,[1]PORFIN!$A$1:$B$65536,2,0)</f>
        <v>358.85270000000003</v>
      </c>
    </row>
    <row r="2345" spans="1:2" ht="15" x14ac:dyDescent="0.25">
      <c r="A2345" s="288">
        <v>45334</v>
      </c>
      <c r="B2345" s="286">
        <f>+VLOOKUP(A2345,[1]PORFIN!$A$1:$B$65536,2,0)</f>
        <v>358.80079999999998</v>
      </c>
    </row>
    <row r="2346" spans="1:2" ht="15" x14ac:dyDescent="0.25">
      <c r="A2346" s="288">
        <v>45335</v>
      </c>
      <c r="B2346" s="286">
        <f>+VLOOKUP(A2346,[1]PORFIN!$A$1:$B$65536,2,0)</f>
        <v>358.74880000000002</v>
      </c>
    </row>
    <row r="2347" spans="1:2" ht="15" x14ac:dyDescent="0.25">
      <c r="A2347" s="288">
        <v>45336</v>
      </c>
      <c r="B2347" s="286">
        <f>+VLOOKUP(A2347,[1]PORFIN!$A$1:$B$65536,2,0)</f>
        <v>358.6968</v>
      </c>
    </row>
    <row r="2348" spans="1:2" ht="15" x14ac:dyDescent="0.25">
      <c r="A2348" s="288">
        <v>45337</v>
      </c>
      <c r="B2348" s="286">
        <f>+VLOOKUP(A2348,[1]PORFIN!$A$1:$B$65536,2,0)</f>
        <v>358.64490000000001</v>
      </c>
    </row>
    <row r="2349" spans="1:2" ht="15" x14ac:dyDescent="0.25">
      <c r="A2349" s="288">
        <v>45338</v>
      </c>
      <c r="B2349" s="286">
        <f>+VLOOKUP(A2349,[1]PORFIN!$A$1:$B$65536,2,0)</f>
        <v>360.37259999999998</v>
      </c>
    </row>
    <row r="2350" spans="1:2" ht="15" x14ac:dyDescent="0.25">
      <c r="A2350" s="288">
        <v>45339</v>
      </c>
      <c r="B2350" s="286">
        <f>+VLOOKUP(A2350,[1]PORFIN!$A$1:$B$65536,2,0)</f>
        <v>360.4864</v>
      </c>
    </row>
    <row r="2351" spans="1:2" ht="15" x14ac:dyDescent="0.25">
      <c r="A2351" s="288">
        <v>45340</v>
      </c>
      <c r="B2351" s="286">
        <f>+VLOOKUP(A2351,[1]PORFIN!$A$1:$B$65536,2,0)</f>
        <v>360.6003</v>
      </c>
    </row>
    <row r="2352" spans="1:2" ht="15" x14ac:dyDescent="0.25">
      <c r="A2352" s="288">
        <v>45341</v>
      </c>
      <c r="B2352" s="286">
        <f>+VLOOKUP(A2352,[1]PORFIN!$A$1:$B$65536,2,0)</f>
        <v>360.71420000000001</v>
      </c>
    </row>
    <row r="2353" spans="1:2" ht="15" x14ac:dyDescent="0.25">
      <c r="A2353" s="288">
        <v>45342</v>
      </c>
      <c r="B2353" s="286">
        <f>+VLOOKUP(A2353,[1]PORFIN!$A$1:$B$65536,2,0)</f>
        <v>360.82810000000001</v>
      </c>
    </row>
    <row r="2354" spans="1:2" ht="15" x14ac:dyDescent="0.25">
      <c r="A2354" s="288">
        <v>45343</v>
      </c>
      <c r="B2354" s="286">
        <f>+VLOOKUP(A2354,[1]PORFIN!$A$1:$B$65536,2,0)</f>
        <v>360.94200000000001</v>
      </c>
    </row>
    <row r="2355" spans="1:2" ht="15" x14ac:dyDescent="0.25">
      <c r="A2355" s="288">
        <v>45344</v>
      </c>
      <c r="B2355" s="286">
        <f>+VLOOKUP(A2355,[1]PORFIN!$A$1:$B$65536,2,0)</f>
        <v>361.05599999999998</v>
      </c>
    </row>
    <row r="2356" spans="1:2" ht="15" x14ac:dyDescent="0.25">
      <c r="A2356" s="288">
        <v>45345</v>
      </c>
      <c r="B2356" s="286">
        <f>+VLOOKUP(A2356,[1]PORFIN!$A$1:$B$65536,2,0)</f>
        <v>361.17009999999999</v>
      </c>
    </row>
    <row r="2357" spans="1:2" ht="15" x14ac:dyDescent="0.25">
      <c r="A2357" s="288">
        <v>45346</v>
      </c>
      <c r="B2357" s="286">
        <f>+VLOOKUP(A2357,[1]PORFIN!$A$1:$B$65536,2,0)</f>
        <v>361.2842</v>
      </c>
    </row>
    <row r="2358" spans="1:2" ht="15" x14ac:dyDescent="0.25">
      <c r="A2358" s="288">
        <v>45347</v>
      </c>
      <c r="B2358" s="286">
        <f>+VLOOKUP(A2358,[1]PORFIN!$A$1:$B$65536,2,0)</f>
        <v>361.39830000000001</v>
      </c>
    </row>
    <row r="2359" spans="1:2" ht="15" x14ac:dyDescent="0.25">
      <c r="A2359" s="288">
        <v>45348</v>
      </c>
      <c r="B2359" s="286">
        <f>+VLOOKUP(A2359,[1]PORFIN!$A$1:$B$65536,2,0)</f>
        <v>361.51240000000001</v>
      </c>
    </row>
    <row r="2360" spans="1:2" ht="15" x14ac:dyDescent="0.25">
      <c r="A2360" s="288">
        <v>45349</v>
      </c>
      <c r="B2360" s="286">
        <f>+VLOOKUP(A2360,[1]PORFIN!$A$1:$B$65536,2,0)</f>
        <v>361.6266</v>
      </c>
    </row>
    <row r="2361" spans="1:2" ht="15" x14ac:dyDescent="0.25">
      <c r="A2361" s="288">
        <v>45350</v>
      </c>
      <c r="B2361" s="286">
        <f>+VLOOKUP(A2361,[1]PORFIN!$A$1:$B$65536,2,0)</f>
        <v>361.74079999999998</v>
      </c>
    </row>
    <row r="2362" spans="1:2" ht="15" x14ac:dyDescent="0.25">
      <c r="A2362" s="288">
        <v>45351</v>
      </c>
      <c r="B2362" s="286">
        <f>+VLOOKUP(A2362,[1]PORFIN!$A$1:$B$65536,2,0)</f>
        <v>361.85509999999999</v>
      </c>
    </row>
    <row r="2363" spans="1:2" ht="15" x14ac:dyDescent="0.25">
      <c r="A2363" s="288">
        <v>45352</v>
      </c>
      <c r="B2363" s="286">
        <f>+VLOOKUP(A2363,[1]PORFIN!$A$1:$B$65536,2,0)</f>
        <v>361.96929999999998</v>
      </c>
    </row>
    <row r="2364" spans="1:2" ht="15" x14ac:dyDescent="0.25">
      <c r="A2364" s="288">
        <v>45353</v>
      </c>
      <c r="B2364" s="286">
        <f>+VLOOKUP(A2364,[1]PORFIN!$A$1:$B$65536,2,0)</f>
        <v>362.08370000000002</v>
      </c>
    </row>
    <row r="2365" spans="1:2" ht="15" x14ac:dyDescent="0.25">
      <c r="A2365" s="288">
        <v>45354</v>
      </c>
      <c r="B2365" s="286">
        <f>+VLOOKUP(A2365,[1]PORFIN!$A$1:$B$65536,2,0)</f>
        <v>362.19799999999998</v>
      </c>
    </row>
    <row r="2366" spans="1:2" ht="15" x14ac:dyDescent="0.25">
      <c r="A2366" s="288">
        <v>45355</v>
      </c>
      <c r="B2366" s="286">
        <f>+VLOOKUP(A2366,[1]PORFIN!$A$1:$B$65536,2,0)</f>
        <v>362.31240000000003</v>
      </c>
    </row>
    <row r="2367" spans="1:2" ht="15" x14ac:dyDescent="0.25">
      <c r="A2367" s="288">
        <v>45356</v>
      </c>
      <c r="B2367" s="286">
        <f>+VLOOKUP(A2367,[1]PORFIN!$A$1:$B$65536,2,0)</f>
        <v>362.42689999999999</v>
      </c>
    </row>
    <row r="2368" spans="1:2" ht="15" x14ac:dyDescent="0.25">
      <c r="A2368" s="288">
        <v>45357</v>
      </c>
      <c r="B2368" s="286">
        <f>+VLOOKUP(A2368,[1]PORFIN!$A$1:$B$65536,2,0)</f>
        <v>362.54129999999998</v>
      </c>
    </row>
    <row r="2369" spans="1:2" ht="15" x14ac:dyDescent="0.25">
      <c r="A2369" s="288">
        <v>45358</v>
      </c>
      <c r="B2369" s="286">
        <f>+VLOOKUP(A2369,[1]PORFIN!$A$1:$B$65536,2,0)</f>
        <v>362.6558</v>
      </c>
    </row>
    <row r="2370" spans="1:2" ht="15" x14ac:dyDescent="0.25">
      <c r="A2370" s="288">
        <v>45359</v>
      </c>
      <c r="B2370" s="286">
        <f>+VLOOKUP(A2370,[1]PORFIN!$A$1:$B$65536,2,0)</f>
        <v>362.7704</v>
      </c>
    </row>
    <row r="2371" spans="1:2" ht="15" x14ac:dyDescent="0.25">
      <c r="A2371" s="288">
        <v>45360</v>
      </c>
      <c r="B2371" s="286">
        <f>+VLOOKUP(A2371,[1]PORFIN!$A$1:$B$65536,2,0)</f>
        <v>362.88499999999999</v>
      </c>
    </row>
    <row r="2372" spans="1:2" ht="15" x14ac:dyDescent="0.25">
      <c r="A2372" s="288">
        <v>45361</v>
      </c>
      <c r="B2372" s="286">
        <f>+VLOOKUP(A2372,[1]PORFIN!$A$1:$B$65536,2,0)</f>
        <v>362.99959999999999</v>
      </c>
    </row>
    <row r="2373" spans="1:2" ht="15" x14ac:dyDescent="0.25">
      <c r="A2373" s="288">
        <v>45362</v>
      </c>
      <c r="B2373" s="286">
        <f>+VLOOKUP(A2373,[1]PORFIN!$A$1:$B$65536,2,0)</f>
        <v>363.11419999999998</v>
      </c>
    </row>
    <row r="2374" spans="1:2" ht="15" x14ac:dyDescent="0.25">
      <c r="A2374" s="288">
        <v>45363</v>
      </c>
      <c r="B2374" s="286">
        <f>+VLOOKUP(A2374,[1]PORFIN!$A$1:$B$65536,2,0)</f>
        <v>363.22890000000001</v>
      </c>
    </row>
    <row r="2375" spans="1:2" ht="15" x14ac:dyDescent="0.25">
      <c r="A2375" s="288">
        <v>45364</v>
      </c>
      <c r="B2375" s="286">
        <f>+VLOOKUP(A2375,[1]PORFIN!$A$1:$B$65536,2,0)</f>
        <v>363.34359999999998</v>
      </c>
    </row>
    <row r="2376" spans="1:2" ht="15" x14ac:dyDescent="0.25">
      <c r="A2376" s="288">
        <v>45365</v>
      </c>
      <c r="B2376" s="286">
        <f>+VLOOKUP(A2376,[1]PORFIN!$A$1:$B$65536,2,0)</f>
        <v>363.45839999999998</v>
      </c>
    </row>
    <row r="2377" spans="1:2" ht="15" x14ac:dyDescent="0.25">
      <c r="A2377" s="288">
        <v>45366</v>
      </c>
      <c r="B2377" s="286">
        <f>+VLOOKUP(A2377,[1]PORFIN!$A$1:$B$65536,2,0)</f>
        <v>363.57319999999999</v>
      </c>
    </row>
    <row r="2378" spans="1:2" ht="15" x14ac:dyDescent="0.25">
      <c r="A2378" s="288">
        <v>45367</v>
      </c>
      <c r="B2378" s="286">
        <f>+VLOOKUP(A2378,[1]PORFIN!$A$1:$B$65536,2,0)</f>
        <v>363.7004</v>
      </c>
    </row>
    <row r="2379" spans="1:2" ht="15" x14ac:dyDescent="0.25">
      <c r="A2379" s="288">
        <v>45368</v>
      </c>
      <c r="B2379" s="286">
        <f>+VLOOKUP(A2379,[1]PORFIN!$A$1:$B$65536,2,0)</f>
        <v>363.82760000000002</v>
      </c>
    </row>
    <row r="2380" spans="1:2" ht="15" x14ac:dyDescent="0.25">
      <c r="A2380" s="288">
        <v>45369</v>
      </c>
      <c r="B2380" s="286">
        <f>+VLOOKUP(A2380,[1]PORFIN!$A$1:$B$65536,2,0)</f>
        <v>363.95479999999998</v>
      </c>
    </row>
    <row r="2381" spans="1:2" ht="15" x14ac:dyDescent="0.25">
      <c r="A2381" s="288">
        <v>45370</v>
      </c>
      <c r="B2381" s="286">
        <f>+VLOOKUP(A2381,[1]PORFIN!$A$1:$B$65536,2,0)</f>
        <v>364.08210000000003</v>
      </c>
    </row>
    <row r="2382" spans="1:2" ht="15" x14ac:dyDescent="0.25">
      <c r="A2382" s="288">
        <v>45371</v>
      </c>
      <c r="B2382" s="286">
        <f>+VLOOKUP(A2382,[1]PORFIN!$A$1:$B$65536,2,0)</f>
        <v>364.20949999999999</v>
      </c>
    </row>
    <row r="2383" spans="1:2" ht="15" x14ac:dyDescent="0.25">
      <c r="A2383" s="288">
        <v>45372</v>
      </c>
      <c r="B2383" s="286">
        <f>+VLOOKUP(A2383,[1]PORFIN!$A$1:$B$65536,2,0)</f>
        <v>364.33690000000001</v>
      </c>
    </row>
    <row r="2384" spans="1:2" ht="15" x14ac:dyDescent="0.25">
      <c r="A2384" s="288">
        <v>45373</v>
      </c>
      <c r="B2384" s="286">
        <f>+VLOOKUP(A2384,[1]PORFIN!$A$1:$B$65536,2,0)</f>
        <v>364.46429999999998</v>
      </c>
    </row>
    <row r="2385" spans="1:2" ht="15" x14ac:dyDescent="0.25">
      <c r="A2385" s="288">
        <v>45374</v>
      </c>
      <c r="B2385" s="286">
        <f>+VLOOKUP(A2385,[1]PORFIN!$A$1:$B$65536,2,0)</f>
        <v>364.59179999999998</v>
      </c>
    </row>
    <row r="2386" spans="1:2" ht="15" x14ac:dyDescent="0.25">
      <c r="A2386" s="288">
        <v>45375</v>
      </c>
      <c r="B2386" s="286">
        <f>+VLOOKUP(A2386,[1]PORFIN!$A$1:$B$65536,2,0)</f>
        <v>364.71929999999998</v>
      </c>
    </row>
    <row r="2387" spans="1:2" ht="15" x14ac:dyDescent="0.25">
      <c r="A2387" s="288">
        <v>45376</v>
      </c>
      <c r="B2387" s="286">
        <f>+VLOOKUP(A2387,[1]PORFIN!$A$1:$B$65536,2,0)</f>
        <v>364.84690000000001</v>
      </c>
    </row>
    <row r="2388" spans="1:2" ht="15" x14ac:dyDescent="0.25">
      <c r="A2388" s="288">
        <v>45377</v>
      </c>
      <c r="B2388" s="286">
        <f>+VLOOKUP(A2388,[1]PORFIN!$A$1:$B$65536,2,0)</f>
        <v>364.97449999999998</v>
      </c>
    </row>
    <row r="2389" spans="1:2" ht="15" x14ac:dyDescent="0.25">
      <c r="A2389" s="288">
        <v>45378</v>
      </c>
      <c r="B2389" s="286">
        <f>+VLOOKUP(A2389,[1]PORFIN!$A$1:$B$65536,2,0)</f>
        <v>365.10210000000001</v>
      </c>
    </row>
    <row r="2390" spans="1:2" ht="15" x14ac:dyDescent="0.25">
      <c r="A2390" s="288">
        <v>45379</v>
      </c>
      <c r="B2390" s="286">
        <f>+VLOOKUP(A2390,[1]PORFIN!$A$1:$B$65536,2,0)</f>
        <v>365.22989999999999</v>
      </c>
    </row>
    <row r="2391" spans="1:2" ht="15" x14ac:dyDescent="0.25">
      <c r="A2391" s="288">
        <v>45380</v>
      </c>
      <c r="B2391" s="286">
        <f>+VLOOKUP(A2391,[1]PORFIN!$A$1:$B$65536,2,0)</f>
        <v>365.35759999999999</v>
      </c>
    </row>
    <row r="2392" spans="1:2" ht="15" x14ac:dyDescent="0.25">
      <c r="A2392" s="288">
        <v>45381</v>
      </c>
      <c r="B2392" s="286">
        <f>+VLOOKUP(A2392,[1]PORFIN!$A$1:$B$65536,2,0)</f>
        <v>365.48540000000003</v>
      </c>
    </row>
    <row r="2393" spans="1:2" ht="15" x14ac:dyDescent="0.25">
      <c r="A2393" s="288">
        <v>45382</v>
      </c>
      <c r="B2393" s="286">
        <f>+VLOOKUP(A2393,[1]PORFIN!$A$1:$B$65536,2,0)</f>
        <v>365.61320000000001</v>
      </c>
    </row>
    <row r="2394" spans="1:2" ht="15" x14ac:dyDescent="0.25">
      <c r="A2394" s="288">
        <v>45383</v>
      </c>
      <c r="B2394" s="286">
        <f>+VLOOKUP(A2394,[1]PORFIN!$A$1:$B$65536,2,0)</f>
        <v>365.74110000000002</v>
      </c>
    </row>
    <row r="2395" spans="1:2" ht="15" x14ac:dyDescent="0.25">
      <c r="A2395" s="288">
        <v>45384</v>
      </c>
      <c r="B2395" s="286">
        <f>+VLOOKUP(A2395,[1]PORFIN!$A$1:$B$65536,2,0)</f>
        <v>365.86900000000003</v>
      </c>
    </row>
    <row r="2396" spans="1:2" ht="15" x14ac:dyDescent="0.25">
      <c r="A2396" s="288">
        <v>45385</v>
      </c>
      <c r="B2396" s="286">
        <f>+VLOOKUP(A2396,[1]PORFIN!$A$1:$B$65536,2,0)</f>
        <v>365.99700000000001</v>
      </c>
    </row>
    <row r="2397" spans="1:2" ht="15" x14ac:dyDescent="0.25">
      <c r="A2397" s="288">
        <v>45386</v>
      </c>
      <c r="B2397" s="286">
        <f>+VLOOKUP(A2397,[1]PORFIN!$A$1:$B$65536,2,0)</f>
        <v>366.125</v>
      </c>
    </row>
    <row r="2398" spans="1:2" ht="15" x14ac:dyDescent="0.25">
      <c r="A2398" s="288">
        <v>45387</v>
      </c>
      <c r="B2398" s="286">
        <f>+VLOOKUP(A2398,[1]PORFIN!$A$1:$B$65536,2,0)</f>
        <v>366.25310000000002</v>
      </c>
    </row>
    <row r="2399" spans="1:2" ht="15" x14ac:dyDescent="0.25">
      <c r="A2399" s="288">
        <v>45388</v>
      </c>
      <c r="B2399" s="286">
        <f>+VLOOKUP(A2399,[1]PORFIN!$A$1:$B$65536,2,0)</f>
        <v>366.38119999999998</v>
      </c>
    </row>
    <row r="2400" spans="1:2" ht="15" x14ac:dyDescent="0.25">
      <c r="A2400" s="288">
        <v>45389</v>
      </c>
      <c r="B2400" s="286">
        <f>+VLOOKUP(A2400,[1]PORFIN!$A$1:$B$65536,2,0)</f>
        <v>366.5093</v>
      </c>
    </row>
    <row r="2401" spans="1:2" ht="15" x14ac:dyDescent="0.25">
      <c r="A2401" s="288">
        <v>45390</v>
      </c>
      <c r="B2401" s="286">
        <f>+VLOOKUP(A2401,[1]PORFIN!$A$1:$B$65536,2,0)</f>
        <v>366.63749999999999</v>
      </c>
    </row>
    <row r="2402" spans="1:2" ht="15" x14ac:dyDescent="0.25">
      <c r="A2402" s="288">
        <v>45391</v>
      </c>
      <c r="B2402" s="286">
        <f>+VLOOKUP(A2402,[1]PORFIN!$A$1:$B$65536,2,0)</f>
        <v>366.76580000000001</v>
      </c>
    </row>
    <row r="2403" spans="1:2" ht="15" x14ac:dyDescent="0.25">
      <c r="A2403" s="288">
        <v>45392</v>
      </c>
      <c r="B2403" s="286">
        <f>+VLOOKUP(A2403,[1]PORFIN!$A$1:$B$65536,2,0)</f>
        <v>366.89409999999998</v>
      </c>
    </row>
    <row r="2404" spans="1:2" ht="15" x14ac:dyDescent="0.25">
      <c r="A2404" s="288">
        <v>45393</v>
      </c>
      <c r="B2404" s="286">
        <f>+VLOOKUP(A2404,[1]PORFIN!$A$1:$B$65536,2,0)</f>
        <v>367.0224</v>
      </c>
    </row>
    <row r="2405" spans="1:2" ht="15" x14ac:dyDescent="0.25">
      <c r="A2405" s="288">
        <v>45394</v>
      </c>
      <c r="B2405" s="286">
        <f>+VLOOKUP(A2405,[1]PORFIN!$A$1:$B$65536,2,0)</f>
        <v>367.1508</v>
      </c>
    </row>
    <row r="2406" spans="1:2" ht="15" x14ac:dyDescent="0.25">
      <c r="A2406" s="288">
        <v>45395</v>
      </c>
      <c r="B2406" s="286">
        <f>+VLOOKUP(A2406,[1]PORFIN!$A$1:$B$65536,2,0)</f>
        <v>367.2792</v>
      </c>
    </row>
    <row r="2407" spans="1:2" ht="15" x14ac:dyDescent="0.25">
      <c r="A2407" s="288">
        <v>45396</v>
      </c>
      <c r="B2407" s="286">
        <f>+VLOOKUP(A2407,[1]PORFIN!$A$1:$B$65536,2,0)</f>
        <v>367.4076</v>
      </c>
    </row>
    <row r="2408" spans="1:2" ht="15" x14ac:dyDescent="0.25">
      <c r="A2408" s="288">
        <v>45397</v>
      </c>
      <c r="B2408" s="286">
        <f>+VLOOKUP(A2408,[1]PORFIN!$A$1:$B$65536,2,0)</f>
        <v>367.53609999999998</v>
      </c>
    </row>
    <row r="2409" spans="1:2" ht="15" x14ac:dyDescent="0.25">
      <c r="A2409" s="288">
        <v>45398</v>
      </c>
      <c r="B2409" s="286">
        <f>+VLOOKUP(A2409,[1]PORFIN!$A$1:$B$65536,2,0)</f>
        <v>367.6216</v>
      </c>
    </row>
    <row r="2410" spans="1:2" ht="15" x14ac:dyDescent="0.25">
      <c r="A2410" s="288">
        <v>45399</v>
      </c>
      <c r="B2410" s="286">
        <f>+VLOOKUP(A2410,[1]PORFIN!$A$1:$B$65536,2,0)</f>
        <v>367.70710000000003</v>
      </c>
    </row>
    <row r="2411" spans="1:2" ht="15" x14ac:dyDescent="0.25">
      <c r="A2411" s="288">
        <v>45400</v>
      </c>
      <c r="B2411" s="286">
        <f>+VLOOKUP(A2411,[1]PORFIN!$A$1:$B$65536,2,0)</f>
        <v>367.79259999999999</v>
      </c>
    </row>
    <row r="2412" spans="1:2" ht="15" x14ac:dyDescent="0.25">
      <c r="A2412" s="288">
        <v>45401</v>
      </c>
      <c r="B2412" s="286">
        <f>+VLOOKUP(A2412,[1]PORFIN!$A$1:$B$65536,2,0)</f>
        <v>367.87810000000002</v>
      </c>
    </row>
    <row r="2413" spans="1:2" ht="15" x14ac:dyDescent="0.25">
      <c r="A2413" s="288">
        <v>45402</v>
      </c>
      <c r="B2413" s="286">
        <f>+VLOOKUP(A2413,[1]PORFIN!$A$1:$B$65536,2,0)</f>
        <v>367.96359999999999</v>
      </c>
    </row>
    <row r="2414" spans="1:2" ht="15" x14ac:dyDescent="0.25">
      <c r="A2414" s="288">
        <v>45403</v>
      </c>
      <c r="B2414" s="286">
        <f>+VLOOKUP(A2414,[1]PORFIN!$A$1:$B$65536,2,0)</f>
        <v>368.04919999999998</v>
      </c>
    </row>
    <row r="2415" spans="1:2" ht="15" x14ac:dyDescent="0.25">
      <c r="A2415" s="288">
        <v>45404</v>
      </c>
      <c r="B2415" s="286">
        <f>+VLOOKUP(A2415,[1]PORFIN!$A$1:$B$65536,2,0)</f>
        <v>368.13479999999998</v>
      </c>
    </row>
    <row r="2416" spans="1:2" ht="15" x14ac:dyDescent="0.25">
      <c r="A2416" s="288">
        <v>45405</v>
      </c>
      <c r="B2416" s="286">
        <f>+VLOOKUP(A2416,[1]PORFIN!$A$1:$B$65536,2,0)</f>
        <v>368.22039999999998</v>
      </c>
    </row>
    <row r="2417" spans="1:2" ht="15" x14ac:dyDescent="0.25">
      <c r="A2417" s="288">
        <v>45406</v>
      </c>
      <c r="B2417" s="286">
        <f>+VLOOKUP(A2417,[1]PORFIN!$A$1:$B$65536,2,0)</f>
        <v>368.30599999999998</v>
      </c>
    </row>
    <row r="2418" spans="1:2" ht="15" x14ac:dyDescent="0.25">
      <c r="A2418" s="288">
        <v>45407</v>
      </c>
      <c r="B2418" s="286">
        <f>+VLOOKUP(A2418,[1]PORFIN!$A$1:$B$65536,2,0)</f>
        <v>368.39170000000001</v>
      </c>
    </row>
    <row r="2419" spans="1:2" ht="15" x14ac:dyDescent="0.25">
      <c r="A2419" s="288">
        <v>45408</v>
      </c>
      <c r="B2419" s="286">
        <f>+VLOOKUP(A2419,[1]PORFIN!$A$1:$B$65536,2,0)</f>
        <v>368.47739999999999</v>
      </c>
    </row>
    <row r="2420" spans="1:2" ht="15" x14ac:dyDescent="0.25">
      <c r="A2420" s="288">
        <v>45409</v>
      </c>
      <c r="B2420" s="286">
        <f>+VLOOKUP(A2420,[1]PORFIN!$A$1:$B$65536,2,0)</f>
        <v>368.56299999999999</v>
      </c>
    </row>
    <row r="2421" spans="1:2" ht="15" x14ac:dyDescent="0.25">
      <c r="A2421" s="288">
        <v>45410</v>
      </c>
      <c r="B2421" s="286">
        <f>+VLOOKUP(A2421,[1]PORFIN!$A$1:$B$65536,2,0)</f>
        <v>368.64879999999999</v>
      </c>
    </row>
    <row r="2422" spans="1:2" ht="15" x14ac:dyDescent="0.25">
      <c r="A2422" s="288">
        <v>45411</v>
      </c>
      <c r="B2422" s="286">
        <f>+VLOOKUP(A2422,[1]PORFIN!$A$1:$B$65536,2,0)</f>
        <v>368.73450000000003</v>
      </c>
    </row>
    <row r="2423" spans="1:2" ht="15" x14ac:dyDescent="0.25">
      <c r="A2423" s="288">
        <v>45412</v>
      </c>
      <c r="B2423" s="286">
        <f>+VLOOKUP(A2423,[1]PORFIN!$A$1:$B$65536,2,0)</f>
        <v>368.8202</v>
      </c>
    </row>
    <row r="2424" spans="1:2" ht="15" x14ac:dyDescent="0.25">
      <c r="A2424" s="288">
        <v>45413</v>
      </c>
      <c r="B2424" s="286">
        <f>+VLOOKUP(A2424,[1]PORFIN!$A$1:$B$65536,2,0)</f>
        <v>368.90600000000001</v>
      </c>
    </row>
    <row r="2425" spans="1:2" ht="15" x14ac:dyDescent="0.25">
      <c r="A2425" s="288">
        <v>45414</v>
      </c>
      <c r="B2425" s="286">
        <f>+VLOOKUP(A2425,[1]PORFIN!$A$1:$B$65536,2,0)</f>
        <v>368.99180000000001</v>
      </c>
    </row>
    <row r="2426" spans="1:2" ht="15" x14ac:dyDescent="0.25">
      <c r="A2426" s="288">
        <v>45415</v>
      </c>
      <c r="B2426" s="286">
        <f>+VLOOKUP(A2426,[1]PORFIN!$A$1:$B$65536,2,0)</f>
        <v>369.07760000000002</v>
      </c>
    </row>
    <row r="2427" spans="1:2" ht="15" x14ac:dyDescent="0.25">
      <c r="A2427" s="288">
        <v>45416</v>
      </c>
      <c r="B2427" s="286">
        <f>+VLOOKUP(A2427,[1]PORFIN!$A$1:$B$65536,2,0)</f>
        <v>369.16340000000002</v>
      </c>
    </row>
    <row r="2428" spans="1:2" ht="15" x14ac:dyDescent="0.25">
      <c r="A2428" s="288">
        <v>45417</v>
      </c>
      <c r="B2428" s="286">
        <f>+VLOOKUP(A2428,[1]PORFIN!$A$1:$B$65536,2,0)</f>
        <v>369.24930000000001</v>
      </c>
    </row>
    <row r="2429" spans="1:2" ht="15" x14ac:dyDescent="0.25">
      <c r="A2429" s="288">
        <v>45418</v>
      </c>
      <c r="B2429" s="286">
        <f>+VLOOKUP(A2429,[1]PORFIN!$A$1:$B$65536,2,0)</f>
        <v>369.33510000000001</v>
      </c>
    </row>
    <row r="2430" spans="1:2" ht="15" x14ac:dyDescent="0.25">
      <c r="A2430" s="288">
        <v>45419</v>
      </c>
      <c r="B2430" s="286">
        <f>+VLOOKUP(A2430,[1]PORFIN!$A$1:$B$65536,2,0)</f>
        <v>369.42099999999999</v>
      </c>
    </row>
    <row r="2431" spans="1:2" ht="15" x14ac:dyDescent="0.25">
      <c r="A2431" s="288">
        <v>45420</v>
      </c>
      <c r="B2431" s="286">
        <f>+VLOOKUP(A2431,[1]PORFIN!$A$1:$B$65536,2,0)</f>
        <v>369.50689999999997</v>
      </c>
    </row>
    <row r="2432" spans="1:2" ht="15" x14ac:dyDescent="0.25">
      <c r="A2432" s="288">
        <v>45421</v>
      </c>
      <c r="B2432" s="286">
        <f>+VLOOKUP(A2432,[1]PORFIN!$A$1:$B$65536,2,0)</f>
        <v>369.59289999999999</v>
      </c>
    </row>
    <row r="2433" spans="1:2" ht="15" x14ac:dyDescent="0.25">
      <c r="A2433" s="288">
        <v>45422</v>
      </c>
      <c r="B2433" s="286">
        <f>+VLOOKUP(A2433,[1]PORFIN!$A$1:$B$65536,2,0)</f>
        <v>369.67880000000002</v>
      </c>
    </row>
    <row r="2434" spans="1:2" ht="15" x14ac:dyDescent="0.25">
      <c r="A2434" s="288">
        <v>45423</v>
      </c>
      <c r="B2434" s="286">
        <f>+VLOOKUP(A2434,[1]PORFIN!$A$1:$B$65536,2,0)</f>
        <v>369.76479999999998</v>
      </c>
    </row>
    <row r="2435" spans="1:2" ht="15" x14ac:dyDescent="0.25">
      <c r="A2435" s="288">
        <v>45424</v>
      </c>
      <c r="B2435" s="286">
        <f>+VLOOKUP(A2435,[1]PORFIN!$A$1:$B$65536,2,0)</f>
        <v>369.85079999999999</v>
      </c>
    </row>
    <row r="2436" spans="1:2" ht="15" x14ac:dyDescent="0.25">
      <c r="A2436" s="288">
        <v>45425</v>
      </c>
      <c r="B2436" s="286">
        <f>+VLOOKUP(A2436,[1]PORFIN!$A$1:$B$65536,2,0)</f>
        <v>369.93680000000001</v>
      </c>
    </row>
    <row r="2437" spans="1:2" ht="15" x14ac:dyDescent="0.25">
      <c r="A2437" s="288">
        <v>45426</v>
      </c>
      <c r="B2437" s="286">
        <f>+VLOOKUP(A2437,[1]PORFIN!$A$1:$B$65536,2,0)</f>
        <v>370.02280000000002</v>
      </c>
    </row>
    <row r="2438" spans="1:2" ht="15" x14ac:dyDescent="0.25">
      <c r="A2438" s="288">
        <v>45427</v>
      </c>
      <c r="B2438" s="286">
        <f>+VLOOKUP(A2438,[1]PORFIN!$A$1:$B$65536,2,0)</f>
        <v>370.10890000000001</v>
      </c>
    </row>
    <row r="2439" spans="1:2" ht="15" x14ac:dyDescent="0.25">
      <c r="A2439" s="288">
        <v>45428</v>
      </c>
      <c r="B2439" s="286">
        <f>+VLOOKUP(A2439,[1]PORFIN!$A$1:$B$65536,2,0)</f>
        <v>370.17910000000001</v>
      </c>
    </row>
    <row r="2440" spans="1:2" ht="15" x14ac:dyDescent="0.25">
      <c r="A2440" s="288">
        <v>45429</v>
      </c>
      <c r="B2440" s="286">
        <f>+VLOOKUP(A2440,[1]PORFIN!$A$1:$B$65536,2,0)</f>
        <v>370.24939999999998</v>
      </c>
    </row>
    <row r="2441" spans="1:2" ht="15" x14ac:dyDescent="0.25">
      <c r="A2441" s="288">
        <v>45430</v>
      </c>
      <c r="B2441" s="286">
        <f>+VLOOKUP(A2441,[1]PORFIN!$A$1:$B$65536,2,0)</f>
        <v>370.31970000000001</v>
      </c>
    </row>
    <row r="2442" spans="1:2" ht="15" x14ac:dyDescent="0.25">
      <c r="A2442" s="288">
        <v>45431</v>
      </c>
      <c r="B2442" s="286">
        <f>+VLOOKUP(A2442,[1]PORFIN!$A$1:$B$65536,2,0)</f>
        <v>370.38990000000001</v>
      </c>
    </row>
    <row r="2443" spans="1:2" ht="15" x14ac:dyDescent="0.25">
      <c r="A2443" s="288">
        <v>45432</v>
      </c>
      <c r="B2443" s="286">
        <f>+VLOOKUP(A2443,[1]PORFIN!$A$1:$B$65536,2,0)</f>
        <v>370.46019999999999</v>
      </c>
    </row>
    <row r="2444" spans="1:2" ht="15" x14ac:dyDescent="0.25">
      <c r="A2444" s="288">
        <v>45433</v>
      </c>
      <c r="B2444" s="286">
        <f>+VLOOKUP(A2444,[1]PORFIN!$A$1:$B$65536,2,0)</f>
        <v>370.53050000000002</v>
      </c>
    </row>
    <row r="2445" spans="1:2" ht="15" x14ac:dyDescent="0.25">
      <c r="A2445" s="288">
        <v>45434</v>
      </c>
      <c r="B2445" s="286">
        <f>+VLOOKUP(A2445,[1]PORFIN!$A$1:$B$65536,2,0)</f>
        <v>370.60090000000002</v>
      </c>
    </row>
    <row r="2446" spans="1:2" ht="15" x14ac:dyDescent="0.25">
      <c r="A2446" s="288">
        <v>45435</v>
      </c>
      <c r="B2446" s="286">
        <f>+VLOOKUP(A2446,[1]PORFIN!$A$1:$B$65536,2,0)</f>
        <v>370.6712</v>
      </c>
    </row>
    <row r="2447" spans="1:2" ht="15" x14ac:dyDescent="0.25">
      <c r="A2447" s="288">
        <v>45436</v>
      </c>
      <c r="B2447" s="286">
        <f>+VLOOKUP(A2447,[1]PORFIN!$A$1:$B$65536,2,0)</f>
        <v>370.74149999999997</v>
      </c>
    </row>
    <row r="2448" spans="1:2" ht="15" x14ac:dyDescent="0.25">
      <c r="A2448" s="288">
        <v>45437</v>
      </c>
      <c r="B2448" s="286">
        <f>+VLOOKUP(A2448,[1]PORFIN!$A$1:$B$65536,2,0)</f>
        <v>370.81189999999998</v>
      </c>
    </row>
    <row r="2449" spans="1:2" ht="15" x14ac:dyDescent="0.25">
      <c r="A2449" s="288">
        <v>45438</v>
      </c>
      <c r="B2449" s="286">
        <f>+VLOOKUP(A2449,[1]PORFIN!$A$1:$B$65536,2,0)</f>
        <v>370.88229999999999</v>
      </c>
    </row>
    <row r="2450" spans="1:2" ht="15" x14ac:dyDescent="0.25">
      <c r="A2450" s="288">
        <v>45439</v>
      </c>
      <c r="B2450" s="286">
        <f>+VLOOKUP(A2450,[1]PORFIN!$A$1:$B$65536,2,0)</f>
        <v>370.95269999999999</v>
      </c>
    </row>
    <row r="2451" spans="1:2" ht="15" x14ac:dyDescent="0.25">
      <c r="A2451" s="288">
        <v>45440</v>
      </c>
      <c r="B2451" s="286">
        <f>+VLOOKUP(A2451,[1]PORFIN!$A$1:$B$65536,2,0)</f>
        <v>371.0231</v>
      </c>
    </row>
    <row r="2452" spans="1:2" ht="15" x14ac:dyDescent="0.25">
      <c r="A2452" s="288">
        <v>45441</v>
      </c>
      <c r="B2452" s="286">
        <f>+VLOOKUP(A2452,[1]PORFIN!$A$1:$B$65536,2,0)</f>
        <v>371.09350000000001</v>
      </c>
    </row>
    <row r="2453" spans="1:2" ht="15" x14ac:dyDescent="0.25">
      <c r="A2453" s="288">
        <v>45442</v>
      </c>
      <c r="B2453" s="286">
        <f>+VLOOKUP(A2453,[1]PORFIN!$A$1:$B$65536,2,0)</f>
        <v>371.16390000000001</v>
      </c>
    </row>
    <row r="2454" spans="1:2" ht="15" x14ac:dyDescent="0.25">
      <c r="A2454" s="288">
        <v>45443</v>
      </c>
      <c r="B2454" s="286">
        <f>+VLOOKUP(A2454,[1]PORFIN!$A$1:$B$65536,2,0)</f>
        <v>371.23430000000002</v>
      </c>
    </row>
    <row r="2455" spans="1:2" ht="15" x14ac:dyDescent="0.25">
      <c r="A2455" s="288">
        <v>45444</v>
      </c>
      <c r="B2455" s="286">
        <f>+VLOOKUP(A2455,[1]PORFIN!$A$1:$B$65536,2,0)</f>
        <v>371.3048</v>
      </c>
    </row>
    <row r="2456" spans="1:2" ht="15" x14ac:dyDescent="0.25">
      <c r="A2456" s="288">
        <v>45445</v>
      </c>
      <c r="B2456" s="286">
        <f>+VLOOKUP(A2456,[1]PORFIN!$A$1:$B$65536,2,0)</f>
        <v>371.37529999999998</v>
      </c>
    </row>
    <row r="2457" spans="1:2" ht="15" x14ac:dyDescent="0.25">
      <c r="A2457" s="288">
        <v>45446</v>
      </c>
      <c r="B2457" s="286">
        <f>+VLOOKUP(A2457,[1]PORFIN!$A$1:$B$65536,2,0)</f>
        <v>371.44569999999999</v>
      </c>
    </row>
    <row r="2458" spans="1:2" ht="15" x14ac:dyDescent="0.25">
      <c r="A2458" s="288">
        <v>45447</v>
      </c>
      <c r="B2458" s="286">
        <f>+VLOOKUP(A2458,[1]PORFIN!$A$1:$B$65536,2,0)</f>
        <v>371.51620000000003</v>
      </c>
    </row>
    <row r="2459" spans="1:2" ht="15" x14ac:dyDescent="0.25">
      <c r="A2459" s="288">
        <v>45448</v>
      </c>
      <c r="B2459" s="286">
        <f>+VLOOKUP(A2459,[1]PORFIN!$A$1:$B$65536,2,0)</f>
        <v>371.58670000000001</v>
      </c>
    </row>
    <row r="2460" spans="1:2" ht="15" x14ac:dyDescent="0.25">
      <c r="A2460" s="288">
        <v>45449</v>
      </c>
      <c r="B2460" s="286">
        <f>+VLOOKUP(A2460,[1]PORFIN!$A$1:$B$65536,2,0)</f>
        <v>371.65730000000002</v>
      </c>
    </row>
    <row r="2461" spans="1:2" ht="15" x14ac:dyDescent="0.25">
      <c r="A2461" s="288">
        <v>45450</v>
      </c>
      <c r="B2461" s="286">
        <f>+VLOOKUP(A2461,[1]PORFIN!$A$1:$B$65536,2,0)</f>
        <v>371.7278</v>
      </c>
    </row>
    <row r="2462" spans="1:2" ht="15" x14ac:dyDescent="0.25">
      <c r="A2462" s="288">
        <v>45451</v>
      </c>
      <c r="B2462" s="286">
        <f>+VLOOKUP(A2462,[1]PORFIN!$A$1:$B$65536,2,0)</f>
        <v>371.79829999999998</v>
      </c>
    </row>
    <row r="2463" spans="1:2" ht="15" x14ac:dyDescent="0.25">
      <c r="A2463" s="288">
        <v>45452</v>
      </c>
      <c r="B2463" s="286">
        <f>+VLOOKUP(A2463,[1]PORFIN!$A$1:$B$65536,2,0)</f>
        <v>371.8689</v>
      </c>
    </row>
    <row r="2464" spans="1:2" ht="15" x14ac:dyDescent="0.25">
      <c r="A2464" s="288">
        <v>45453</v>
      </c>
      <c r="B2464" s="286">
        <f>+VLOOKUP(A2464,[1]PORFIN!$A$1:$B$65536,2,0)</f>
        <v>371.93950000000001</v>
      </c>
    </row>
    <row r="2465" spans="1:2" ht="15" x14ac:dyDescent="0.25">
      <c r="A2465" s="288">
        <v>45454</v>
      </c>
      <c r="B2465" s="286">
        <f>+VLOOKUP(A2465,[1]PORFIN!$A$1:$B$65536,2,0)</f>
        <v>372.01010000000002</v>
      </c>
    </row>
    <row r="2466" spans="1:2" ht="15" x14ac:dyDescent="0.25">
      <c r="A2466" s="288">
        <v>45455</v>
      </c>
      <c r="B2466" s="286">
        <f>+VLOOKUP(A2466,[1]PORFIN!$A$1:$B$65536,2,0)</f>
        <v>372.08069999999998</v>
      </c>
    </row>
    <row r="2467" spans="1:2" ht="15" x14ac:dyDescent="0.25">
      <c r="A2467" s="288">
        <v>45456</v>
      </c>
      <c r="B2467" s="286">
        <f>+VLOOKUP(A2467,[1]PORFIN!$A$1:$B$65536,2,0)</f>
        <v>372.15129999999999</v>
      </c>
    </row>
    <row r="2468" spans="1:2" ht="15" x14ac:dyDescent="0.25">
      <c r="A2468" s="288">
        <v>45457</v>
      </c>
      <c r="B2468" s="286">
        <f>+VLOOKUP(A2468,[1]PORFIN!$A$1:$B$65536,2,0)</f>
        <v>372.22190000000001</v>
      </c>
    </row>
    <row r="2469" spans="1:2" ht="15" x14ac:dyDescent="0.25">
      <c r="A2469" s="288">
        <v>45458</v>
      </c>
      <c r="B2469" s="286">
        <f>+VLOOKUP(A2469,[1]PORFIN!$A$1:$B$65536,2,0)</f>
        <v>372.29250000000002</v>
      </c>
    </row>
    <row r="2470" spans="1:2" ht="15" x14ac:dyDescent="0.25">
      <c r="A2470" s="288">
        <v>45459</v>
      </c>
      <c r="B2470" s="286">
        <f>+VLOOKUP(A2470,[1]PORFIN!$A$1:$B$65536,2,0)</f>
        <v>372.3458</v>
      </c>
    </row>
    <row r="2471" spans="1:2" ht="15" x14ac:dyDescent="0.25">
      <c r="A2471" s="288">
        <v>45460</v>
      </c>
      <c r="B2471" s="286">
        <f>+VLOOKUP(A2471,[1]PORFIN!$A$1:$B$65536,2,0)</f>
        <v>372.399</v>
      </c>
    </row>
    <row r="2472" spans="1:2" ht="15" x14ac:dyDescent="0.25">
      <c r="A2472" s="288">
        <v>45461</v>
      </c>
      <c r="B2472" s="286">
        <f>+VLOOKUP(A2472,[1]PORFIN!$A$1:$B$65536,2,0)</f>
        <v>372.45229999999998</v>
      </c>
    </row>
    <row r="2473" spans="1:2" ht="15" x14ac:dyDescent="0.25">
      <c r="A2473" s="288">
        <v>45462</v>
      </c>
      <c r="B2473" s="286">
        <f>+VLOOKUP(A2473,[1]PORFIN!$A$1:$B$65536,2,0)</f>
        <v>372.50560000000002</v>
      </c>
    </row>
    <row r="2474" spans="1:2" ht="15" x14ac:dyDescent="0.25">
      <c r="A2474" s="288">
        <v>45463</v>
      </c>
      <c r="B2474" s="286">
        <f>+VLOOKUP(A2474,[1]PORFIN!$A$1:$B$65536,2,0)</f>
        <v>372.55880000000002</v>
      </c>
    </row>
    <row r="2475" spans="1:2" ht="15" x14ac:dyDescent="0.25">
      <c r="A2475" s="288">
        <v>45464</v>
      </c>
      <c r="B2475" s="286">
        <f>+VLOOKUP(A2475,[1]PORFIN!$A$1:$B$65536,2,0)</f>
        <v>372.6121</v>
      </c>
    </row>
    <row r="2476" spans="1:2" ht="15" x14ac:dyDescent="0.25">
      <c r="A2476" s="288">
        <v>45465</v>
      </c>
      <c r="B2476" s="286">
        <f>+VLOOKUP(A2476,[1]PORFIN!$A$1:$B$65536,2,0)</f>
        <v>372.66539999999998</v>
      </c>
    </row>
    <row r="2477" spans="1:2" ht="15" x14ac:dyDescent="0.25">
      <c r="A2477" s="288">
        <v>45466</v>
      </c>
      <c r="B2477" s="286">
        <f>+VLOOKUP(A2477,[1]PORFIN!$A$1:$B$65536,2,0)</f>
        <v>372.71870000000001</v>
      </c>
    </row>
    <row r="2478" spans="1:2" ht="15" x14ac:dyDescent="0.25">
      <c r="A2478" s="288">
        <v>45467</v>
      </c>
      <c r="B2478" s="286">
        <f>+VLOOKUP(A2478,[1]PORFIN!$A$1:$B$65536,2,0)</f>
        <v>372.77199999999999</v>
      </c>
    </row>
    <row r="2479" spans="1:2" ht="15" x14ac:dyDescent="0.25">
      <c r="A2479" s="288">
        <v>45468</v>
      </c>
      <c r="B2479" s="286">
        <f>+VLOOKUP(A2479,[1]PORFIN!$A$1:$B$65536,2,0)</f>
        <v>372.8254</v>
      </c>
    </row>
    <row r="2480" spans="1:2" ht="15" x14ac:dyDescent="0.25">
      <c r="A2480" s="288">
        <v>45469</v>
      </c>
      <c r="B2480" s="286">
        <f>+VLOOKUP(A2480,[1]PORFIN!$A$1:$B$65536,2,0)</f>
        <v>372.87869999999998</v>
      </c>
    </row>
    <row r="2481" spans="1:2" ht="15" x14ac:dyDescent="0.25">
      <c r="A2481" s="288">
        <v>45470</v>
      </c>
      <c r="B2481" s="286">
        <f>+VLOOKUP(A2481,[1]PORFIN!$A$1:$B$65536,2,0)</f>
        <v>372.93200000000002</v>
      </c>
    </row>
    <row r="2482" spans="1:2" ht="15" x14ac:dyDescent="0.25">
      <c r="A2482" s="288">
        <v>45471</v>
      </c>
      <c r="B2482" s="286">
        <f>+VLOOKUP(A2482,[1]PORFIN!$A$1:$B$65536,2,0)</f>
        <v>372.98540000000003</v>
      </c>
    </row>
    <row r="2483" spans="1:2" ht="15" x14ac:dyDescent="0.25">
      <c r="A2483" s="288">
        <v>45472</v>
      </c>
      <c r="B2483" s="286">
        <f>+VLOOKUP(A2483,[1]PORFIN!$A$1:$B$65536,2,0)</f>
        <v>373.03870000000001</v>
      </c>
    </row>
    <row r="2484" spans="1:2" ht="15" x14ac:dyDescent="0.25">
      <c r="A2484" s="288">
        <v>45473</v>
      </c>
      <c r="B2484" s="286">
        <f>+VLOOKUP(A2484,[1]PORFIN!$A$1:$B$65536,2,0)</f>
        <v>373.09210000000002</v>
      </c>
    </row>
    <row r="2485" spans="1:2" ht="15" x14ac:dyDescent="0.25">
      <c r="A2485" s="288">
        <v>45474</v>
      </c>
      <c r="B2485" s="286">
        <f>+VLOOKUP(A2485,[1]PORFIN!$A$1:$B$65536,2,0)</f>
        <v>373.1454</v>
      </c>
    </row>
    <row r="2486" spans="1:2" ht="15" x14ac:dyDescent="0.25">
      <c r="A2486" s="288">
        <v>45475</v>
      </c>
      <c r="B2486" s="286">
        <f>+VLOOKUP(A2486,[1]PORFIN!$A$1:$B$65536,2,0)</f>
        <v>373.19880000000001</v>
      </c>
    </row>
    <row r="2487" spans="1:2" ht="15" x14ac:dyDescent="0.25">
      <c r="A2487" s="288">
        <v>45476</v>
      </c>
      <c r="B2487" s="286">
        <f>+VLOOKUP(A2487,[1]PORFIN!$A$1:$B$65536,2,0)</f>
        <v>373.25220000000002</v>
      </c>
    </row>
    <row r="2488" spans="1:2" ht="15" x14ac:dyDescent="0.25">
      <c r="A2488" s="288">
        <v>45477</v>
      </c>
      <c r="B2488" s="286">
        <f>+VLOOKUP(A2488,[1]PORFIN!$A$1:$B$65536,2,0)</f>
        <v>373.30560000000003</v>
      </c>
    </row>
    <row r="2489" spans="1:2" ht="15" x14ac:dyDescent="0.25">
      <c r="A2489" s="288">
        <v>45478</v>
      </c>
      <c r="B2489" s="286">
        <f>+VLOOKUP(A2489,[1]PORFIN!$A$1:$B$65536,2,0)</f>
        <v>373.35899999999998</v>
      </c>
    </row>
    <row r="2490" spans="1:2" ht="15" x14ac:dyDescent="0.25">
      <c r="A2490" s="288">
        <v>45479</v>
      </c>
      <c r="B2490" s="286">
        <f>+VLOOKUP(A2490,[1]PORFIN!$A$1:$B$65536,2,0)</f>
        <v>373.41239999999999</v>
      </c>
    </row>
    <row r="2491" spans="1:2" ht="15" x14ac:dyDescent="0.25">
      <c r="A2491" s="288">
        <v>45480</v>
      </c>
      <c r="B2491" s="286">
        <f>+VLOOKUP(A2491,[1]PORFIN!$A$1:$B$65536,2,0)</f>
        <v>373.4658</v>
      </c>
    </row>
    <row r="2492" spans="1:2" ht="15" x14ac:dyDescent="0.25">
      <c r="A2492" s="288">
        <v>45481</v>
      </c>
      <c r="B2492" s="286">
        <f>+VLOOKUP(A2492,[1]PORFIN!$A$1:$B$65536,2,0)</f>
        <v>373.51920000000001</v>
      </c>
    </row>
    <row r="2493" spans="1:2" ht="15" x14ac:dyDescent="0.25">
      <c r="A2493" s="288">
        <v>45482</v>
      </c>
      <c r="B2493" s="286">
        <f>+VLOOKUP(A2493,[1]PORFIN!$A$1:$B$65536,2,0)</f>
        <v>373.57260000000002</v>
      </c>
    </row>
    <row r="2494" spans="1:2" ht="15" x14ac:dyDescent="0.25">
      <c r="A2494" s="288">
        <v>45483</v>
      </c>
      <c r="B2494" s="286">
        <f>+VLOOKUP(A2494,[1]PORFIN!$A$1:$B$65536,2,0)</f>
        <v>373.62610000000001</v>
      </c>
    </row>
    <row r="2495" spans="1:2" ht="15" x14ac:dyDescent="0.25">
      <c r="A2495" s="288">
        <v>45484</v>
      </c>
      <c r="B2495" s="286">
        <f>+VLOOKUP(A2495,[1]PORFIN!$A$1:$B$65536,2,0)</f>
        <v>373.67950000000002</v>
      </c>
    </row>
    <row r="2496" spans="1:2" ht="15" x14ac:dyDescent="0.25">
      <c r="A2496" s="288">
        <v>45485</v>
      </c>
      <c r="B2496" s="286">
        <f>+VLOOKUP(A2496,[1]PORFIN!$A$1:$B$65536,2,0)</f>
        <v>373.733</v>
      </c>
    </row>
    <row r="2497" spans="1:2" ht="15" x14ac:dyDescent="0.25">
      <c r="A2497" s="288">
        <v>45486</v>
      </c>
      <c r="B2497" s="286">
        <f>+VLOOKUP(A2497,[1]PORFIN!$A$1:$B$65536,2,0)</f>
        <v>373.78640000000001</v>
      </c>
    </row>
    <row r="2498" spans="1:2" ht="15" x14ac:dyDescent="0.25">
      <c r="A2498" s="288">
        <v>45487</v>
      </c>
      <c r="B2498" s="286">
        <f>+VLOOKUP(A2498,[1]PORFIN!$A$1:$B$65536,2,0)</f>
        <v>373.8399</v>
      </c>
    </row>
    <row r="2499" spans="1:2" ht="15" x14ac:dyDescent="0.25">
      <c r="A2499" s="288">
        <v>45488</v>
      </c>
      <c r="B2499" s="286">
        <f>+VLOOKUP(A2499,[1]PORFIN!$A$1:$B$65536,2,0)</f>
        <v>373.89339999999999</v>
      </c>
    </row>
    <row r="2500" spans="1:2" ht="15" x14ac:dyDescent="0.25">
      <c r="A2500" s="288">
        <v>45489</v>
      </c>
      <c r="B2500" s="286">
        <f>+VLOOKUP(A2500,[1]PORFIN!$A$1:$B$65536,2,0)</f>
        <v>373.93189999999998</v>
      </c>
    </row>
    <row r="2501" spans="1:2" ht="15" x14ac:dyDescent="0.25">
      <c r="A2501" s="288">
        <v>45490</v>
      </c>
      <c r="B2501" s="286">
        <f>+VLOOKUP(A2501,[1]PORFIN!$A$1:$B$65536,2,0)</f>
        <v>373.97050000000002</v>
      </c>
    </row>
    <row r="2502" spans="1:2" ht="15" x14ac:dyDescent="0.25">
      <c r="A2502" s="288">
        <v>45491</v>
      </c>
      <c r="B2502" s="286">
        <f>+VLOOKUP(A2502,[1]PORFIN!$A$1:$B$65536,2,0)</f>
        <v>374.00900000000001</v>
      </c>
    </row>
    <row r="2503" spans="1:2" ht="15" x14ac:dyDescent="0.25">
      <c r="A2503" s="288">
        <v>45492</v>
      </c>
      <c r="B2503" s="286">
        <f>+VLOOKUP(A2503,[1]PORFIN!$A$1:$B$65536,2,0)</f>
        <v>374.04759999999999</v>
      </c>
    </row>
    <row r="2504" spans="1:2" ht="15" x14ac:dyDescent="0.25">
      <c r="A2504" s="288">
        <v>45493</v>
      </c>
      <c r="B2504" s="286">
        <f>+VLOOKUP(A2504,[1]PORFIN!$A$1:$B$65536,2,0)</f>
        <v>374.08609999999999</v>
      </c>
    </row>
    <row r="2505" spans="1:2" ht="15" x14ac:dyDescent="0.25">
      <c r="A2505" s="288">
        <v>45494</v>
      </c>
      <c r="B2505" s="286">
        <f>+VLOOKUP(A2505,[1]PORFIN!$A$1:$B$65536,2,0)</f>
        <v>374.12470000000002</v>
      </c>
    </row>
    <row r="2506" spans="1:2" ht="15" x14ac:dyDescent="0.25">
      <c r="A2506" s="288">
        <v>45495</v>
      </c>
      <c r="B2506" s="286">
        <f>+VLOOKUP(A2506,[1]PORFIN!$A$1:$B$65536,2,0)</f>
        <v>374.16320000000002</v>
      </c>
    </row>
    <row r="2507" spans="1:2" ht="15" x14ac:dyDescent="0.25">
      <c r="A2507" s="288">
        <v>45496</v>
      </c>
      <c r="B2507" s="286">
        <f>+VLOOKUP(A2507,[1]PORFIN!$A$1:$B$65536,2,0)</f>
        <v>374.20179999999999</v>
      </c>
    </row>
    <row r="2508" spans="1:2" ht="15" x14ac:dyDescent="0.25">
      <c r="A2508" s="288">
        <v>45497</v>
      </c>
      <c r="B2508" s="286">
        <f>+VLOOKUP(A2508,[1]PORFIN!$A$1:$B$65536,2,0)</f>
        <v>374.24040000000002</v>
      </c>
    </row>
    <row r="2509" spans="1:2" ht="15" x14ac:dyDescent="0.25">
      <c r="A2509" s="288">
        <v>45498</v>
      </c>
      <c r="B2509" s="286">
        <f>+VLOOKUP(A2509,[1]PORFIN!$A$1:$B$65536,2,0)</f>
        <v>374.27890000000002</v>
      </c>
    </row>
    <row r="2510" spans="1:2" ht="15" x14ac:dyDescent="0.25">
      <c r="A2510" s="288">
        <v>45499</v>
      </c>
      <c r="B2510" s="286">
        <f>+VLOOKUP(A2510,[1]PORFIN!$A$1:$B$65536,2,0)</f>
        <v>374.3175</v>
      </c>
    </row>
    <row r="2511" spans="1:2" ht="15" x14ac:dyDescent="0.25">
      <c r="A2511" s="288">
        <v>45500</v>
      </c>
      <c r="B2511" s="286">
        <f>+VLOOKUP(A2511,[1]PORFIN!$A$1:$B$65536,2,0)</f>
        <v>374.35610000000003</v>
      </c>
    </row>
    <row r="2512" spans="1:2" ht="15" x14ac:dyDescent="0.25">
      <c r="A2512" s="288">
        <v>45501</v>
      </c>
      <c r="B2512" s="286">
        <f>+VLOOKUP(A2512,[1]PORFIN!$A$1:$B$65536,2,0)</f>
        <v>374.3947</v>
      </c>
    </row>
    <row r="2513" spans="1:2" ht="15" x14ac:dyDescent="0.25">
      <c r="A2513" s="288">
        <v>45502</v>
      </c>
      <c r="B2513" s="286">
        <f>+VLOOKUP(A2513,[1]PORFIN!$A$1:$B$65536,2,0)</f>
        <v>374.43329999999997</v>
      </c>
    </row>
    <row r="2514" spans="1:2" ht="15" x14ac:dyDescent="0.25">
      <c r="A2514" s="288">
        <v>45503</v>
      </c>
      <c r="B2514" s="286">
        <f>+VLOOKUP(A2514,[1]PORFIN!$A$1:$B$65536,2,0)</f>
        <v>374.47190000000001</v>
      </c>
    </row>
    <row r="2515" spans="1:2" ht="15" x14ac:dyDescent="0.25">
      <c r="A2515" s="288">
        <v>45504</v>
      </c>
      <c r="B2515" s="286">
        <f>+VLOOKUP(A2515,[1]PORFIN!$A$1:$B$65536,2,0)</f>
        <v>374.5104</v>
      </c>
    </row>
    <row r="2516" spans="1:2" ht="15" x14ac:dyDescent="0.25">
      <c r="A2516" s="288">
        <v>45505</v>
      </c>
      <c r="B2516" s="286">
        <f>+VLOOKUP(A2516,[1]PORFIN!$A$1:$B$65536,2,0)</f>
        <v>374.54899999999998</v>
      </c>
    </row>
    <row r="2517" spans="1:2" ht="15" x14ac:dyDescent="0.25">
      <c r="A2517" s="288">
        <v>45506</v>
      </c>
      <c r="B2517" s="286">
        <f>+VLOOKUP(A2517,[1]PORFIN!$A$1:$B$65536,2,0)</f>
        <v>374.58769999999998</v>
      </c>
    </row>
    <row r="2518" spans="1:2" ht="15" x14ac:dyDescent="0.25">
      <c r="A2518" s="288">
        <v>45507</v>
      </c>
      <c r="B2518" s="286">
        <f>+VLOOKUP(A2518,[1]PORFIN!$A$1:$B$65536,2,0)</f>
        <v>374.62630000000001</v>
      </c>
    </row>
    <row r="2519" spans="1:2" ht="15" x14ac:dyDescent="0.25">
      <c r="A2519" s="288">
        <v>45508</v>
      </c>
      <c r="B2519" s="286">
        <f>+VLOOKUP(A2519,[1]PORFIN!$A$1:$B$65536,2,0)</f>
        <v>374.66489999999999</v>
      </c>
    </row>
    <row r="2520" spans="1:2" ht="15" x14ac:dyDescent="0.25">
      <c r="A2520" s="288">
        <v>45509</v>
      </c>
      <c r="B2520" s="286">
        <f>+VLOOKUP(A2520,[1]PORFIN!$A$1:$B$65536,2,0)</f>
        <v>374.70350000000002</v>
      </c>
    </row>
    <row r="2521" spans="1:2" ht="15" x14ac:dyDescent="0.25">
      <c r="A2521" s="288">
        <v>45510</v>
      </c>
      <c r="B2521" s="286">
        <f>+VLOOKUP(A2521,[1]PORFIN!$A$1:$B$65536,2,0)</f>
        <v>374.74209999999999</v>
      </c>
    </row>
    <row r="2522" spans="1:2" ht="15" x14ac:dyDescent="0.25">
      <c r="A2522" s="288">
        <v>45511</v>
      </c>
      <c r="B2522" s="286">
        <f>+VLOOKUP(A2522,[1]PORFIN!$A$1:$B$65536,2,0)</f>
        <v>374.78070000000002</v>
      </c>
    </row>
    <row r="2523" spans="1:2" ht="15" x14ac:dyDescent="0.25">
      <c r="A2523" s="288">
        <v>45512</v>
      </c>
      <c r="B2523" s="286">
        <f>+VLOOKUP(A2523,[1]PORFIN!$A$1:$B$65536,2,0)</f>
        <v>374.81939999999997</v>
      </c>
    </row>
    <row r="2524" spans="1:2" ht="15" x14ac:dyDescent="0.25">
      <c r="A2524" s="288">
        <v>45513</v>
      </c>
      <c r="B2524" s="286">
        <f>+VLOOKUP(A2524,[1]PORFIN!$A$1:$B$65536,2,0)</f>
        <v>374.858</v>
      </c>
    </row>
    <row r="2525" spans="1:2" ht="15" x14ac:dyDescent="0.25">
      <c r="A2525" s="288">
        <v>45514</v>
      </c>
      <c r="B2525" s="286">
        <f>+VLOOKUP(A2525,[1]PORFIN!$A$1:$B$65536,2,0)</f>
        <v>374.89659999999998</v>
      </c>
    </row>
    <row r="2526" spans="1:2" ht="15" x14ac:dyDescent="0.25">
      <c r="A2526" s="288">
        <v>45515</v>
      </c>
      <c r="B2526" s="286">
        <f>+VLOOKUP(A2526,[1]PORFIN!$A$1:$B$65536,2,0)</f>
        <v>374.93529999999998</v>
      </c>
    </row>
    <row r="2527" spans="1:2" ht="15" x14ac:dyDescent="0.25">
      <c r="A2527" s="288">
        <v>45516</v>
      </c>
      <c r="B2527" s="286">
        <f>+VLOOKUP(A2527,[1]PORFIN!$A$1:$B$65536,2,0)</f>
        <v>374.97390000000001</v>
      </c>
    </row>
    <row r="2528" spans="1:2" ht="15" x14ac:dyDescent="0.25">
      <c r="A2528" s="288">
        <v>45517</v>
      </c>
      <c r="B2528" s="286">
        <f>+VLOOKUP(A2528,[1]PORFIN!$A$1:$B$65536,2,0)</f>
        <v>375.01260000000002</v>
      </c>
    </row>
    <row r="2529" spans="1:2" ht="15" x14ac:dyDescent="0.25">
      <c r="A2529" s="288">
        <v>45518</v>
      </c>
      <c r="B2529" s="286">
        <f>+VLOOKUP(A2529,[1]PORFIN!$A$1:$B$65536,2,0)</f>
        <v>375.05119999999999</v>
      </c>
    </row>
    <row r="2530" spans="1:2" ht="15" x14ac:dyDescent="0.25">
      <c r="A2530" s="288">
        <v>45519</v>
      </c>
      <c r="B2530" s="286">
        <f>+VLOOKUP(A2530,[1]PORFIN!$A$1:$B$65536,2,0)</f>
        <v>375.0899</v>
      </c>
    </row>
    <row r="2531" spans="1:2" ht="15" x14ac:dyDescent="0.25">
      <c r="A2531" s="288">
        <v>45520</v>
      </c>
      <c r="B2531" s="286">
        <f>+VLOOKUP(A2531,[1]PORFIN!$A$1:$B$65536,2,0)</f>
        <v>375.11410000000001</v>
      </c>
    </row>
    <row r="2532" spans="1:2" ht="15" x14ac:dyDescent="0.25">
      <c r="A2532" s="288">
        <v>45521</v>
      </c>
      <c r="B2532" s="286">
        <f>+VLOOKUP(A2532,[1]PORFIN!$A$1:$B$65536,2,0)</f>
        <v>375.13830000000002</v>
      </c>
    </row>
    <row r="2533" spans="1:2" ht="15" x14ac:dyDescent="0.25">
      <c r="A2533" s="288">
        <v>45522</v>
      </c>
      <c r="B2533" s="286">
        <f>+VLOOKUP(A2533,[1]PORFIN!$A$1:$B$65536,2,0)</f>
        <v>375.16239999999999</v>
      </c>
    </row>
    <row r="2534" spans="1:2" ht="15" x14ac:dyDescent="0.25">
      <c r="A2534" s="288">
        <v>45523</v>
      </c>
      <c r="B2534" s="286">
        <f>+VLOOKUP(A2534,[1]PORFIN!$A$1:$B$65536,2,0)</f>
        <v>375.1866</v>
      </c>
    </row>
    <row r="2535" spans="1:2" ht="15" x14ac:dyDescent="0.25">
      <c r="A2535" s="288">
        <v>45524</v>
      </c>
      <c r="B2535" s="286">
        <f>+VLOOKUP(A2535,[1]PORFIN!$A$1:$B$65536,2,0)</f>
        <v>375.21080000000001</v>
      </c>
    </row>
    <row r="2536" spans="1:2" ht="15" x14ac:dyDescent="0.25">
      <c r="A2536" s="288">
        <v>45525</v>
      </c>
      <c r="B2536" s="286">
        <f>+VLOOKUP(A2536,[1]PORFIN!$A$1:$B$65536,2,0)</f>
        <v>375.23500000000001</v>
      </c>
    </row>
    <row r="2537" spans="1:2" ht="15" x14ac:dyDescent="0.25">
      <c r="A2537" s="288">
        <v>45526</v>
      </c>
      <c r="B2537" s="286">
        <f>+VLOOKUP(A2537,[1]PORFIN!$A$1:$B$65536,2,0)</f>
        <v>375.25920000000002</v>
      </c>
    </row>
    <row r="2538" spans="1:2" ht="15" x14ac:dyDescent="0.25">
      <c r="A2538" s="288">
        <v>45527</v>
      </c>
      <c r="B2538" s="286">
        <f>+VLOOKUP(A2538,[1]PORFIN!$A$1:$B$65536,2,0)</f>
        <v>375.28339999999997</v>
      </c>
    </row>
    <row r="2539" spans="1:2" ht="15" x14ac:dyDescent="0.25">
      <c r="A2539" s="288">
        <v>45528</v>
      </c>
      <c r="B2539" s="286">
        <f>+VLOOKUP(A2539,[1]PORFIN!$A$1:$B$65536,2,0)</f>
        <v>375.3075</v>
      </c>
    </row>
    <row r="2540" spans="1:2" ht="15" x14ac:dyDescent="0.25">
      <c r="A2540" s="288">
        <v>45529</v>
      </c>
      <c r="B2540" s="286">
        <f>+VLOOKUP(A2540,[1]PORFIN!$A$1:$B$65536,2,0)</f>
        <v>375.33170000000001</v>
      </c>
    </row>
    <row r="2541" spans="1:2" ht="15" x14ac:dyDescent="0.25">
      <c r="A2541" s="288">
        <v>45530</v>
      </c>
      <c r="B2541" s="286">
        <f>+VLOOKUP(A2541,[1]PORFIN!$A$1:$B$65536,2,0)</f>
        <v>375.35590000000002</v>
      </c>
    </row>
    <row r="2542" spans="1:2" ht="15" x14ac:dyDescent="0.25">
      <c r="A2542" s="288">
        <v>45531</v>
      </c>
      <c r="B2542" s="286">
        <f>+VLOOKUP(A2542,[1]PORFIN!$A$1:$B$65536,2,0)</f>
        <v>375.38010000000003</v>
      </c>
    </row>
    <row r="2543" spans="1:2" ht="15" x14ac:dyDescent="0.25">
      <c r="A2543" s="288">
        <v>45532</v>
      </c>
      <c r="B2543" s="286">
        <f>+VLOOKUP(A2543,[1]PORFIN!$A$1:$B$65536,2,0)</f>
        <v>375.40429999999998</v>
      </c>
    </row>
    <row r="2544" spans="1:2" ht="15" x14ac:dyDescent="0.25">
      <c r="A2544" s="288">
        <v>45533</v>
      </c>
      <c r="B2544" s="286">
        <f>+VLOOKUP(A2544,[1]PORFIN!$A$1:$B$65536,2,0)</f>
        <v>375.42849999999999</v>
      </c>
    </row>
    <row r="2545" spans="1:2" ht="15" x14ac:dyDescent="0.25">
      <c r="A2545" s="288">
        <v>45534</v>
      </c>
      <c r="B2545" s="286">
        <f>+VLOOKUP(A2545,[1]PORFIN!$A$1:$B$65536,2,0)</f>
        <v>375.45269999999999</v>
      </c>
    </row>
    <row r="2546" spans="1:2" ht="15" x14ac:dyDescent="0.25">
      <c r="A2546" s="288">
        <v>45535</v>
      </c>
      <c r="B2546" s="286">
        <f>+VLOOKUP(A2546,[1]PORFIN!$A$1:$B$65536,2,0)</f>
        <v>375.4769</v>
      </c>
    </row>
    <row r="2547" spans="1:2" ht="15" x14ac:dyDescent="0.25">
      <c r="A2547" s="288">
        <v>45536</v>
      </c>
      <c r="B2547" s="286">
        <f>+VLOOKUP(A2547,[1]PORFIN!$A$1:$B$65536,2,0)</f>
        <v>375.50110000000001</v>
      </c>
    </row>
    <row r="2548" spans="1:2" ht="15" x14ac:dyDescent="0.25">
      <c r="A2548" s="288">
        <v>45537</v>
      </c>
      <c r="B2548" s="286">
        <f>+VLOOKUP(A2548,[1]PORFIN!$A$1:$B$65536,2,0)</f>
        <v>375.52530000000002</v>
      </c>
    </row>
    <row r="2549" spans="1:2" ht="15" x14ac:dyDescent="0.25">
      <c r="A2549" s="288">
        <v>45538</v>
      </c>
      <c r="B2549" s="286">
        <f>+VLOOKUP(A2549,[1]PORFIN!$A$1:$B$65536,2,0)</f>
        <v>375.54950000000002</v>
      </c>
    </row>
    <row r="2550" spans="1:2" ht="15" x14ac:dyDescent="0.25">
      <c r="A2550" s="288">
        <v>45539</v>
      </c>
      <c r="B2550" s="286">
        <f>+VLOOKUP(A2550,[1]PORFIN!$A$1:$B$65536,2,0)</f>
        <v>375.57369999999997</v>
      </c>
    </row>
    <row r="2551" spans="1:2" ht="15" x14ac:dyDescent="0.25">
      <c r="A2551" s="288">
        <v>45540</v>
      </c>
      <c r="B2551" s="286">
        <f>+VLOOKUP(A2551,[1]PORFIN!$A$1:$B$65536,2,0)</f>
        <v>375.59789999999998</v>
      </c>
    </row>
    <row r="2552" spans="1:2" ht="15" x14ac:dyDescent="0.25">
      <c r="A2552" s="288">
        <v>45541</v>
      </c>
      <c r="B2552" s="286">
        <f>+VLOOKUP(A2552,[1]PORFIN!$A$1:$B$65536,2,0)</f>
        <v>375.62209999999999</v>
      </c>
    </row>
    <row r="2553" spans="1:2" ht="15" x14ac:dyDescent="0.25">
      <c r="A2553" s="288">
        <v>45542</v>
      </c>
      <c r="B2553" s="286">
        <f>+VLOOKUP(A2553,[1]PORFIN!$A$1:$B$65536,2,0)</f>
        <v>375.6463</v>
      </c>
    </row>
    <row r="2554" spans="1:2" ht="15" x14ac:dyDescent="0.25">
      <c r="A2554" s="288">
        <v>45543</v>
      </c>
      <c r="B2554" s="286">
        <f>+VLOOKUP(A2554,[1]PORFIN!$A$1:$B$65536,2,0)</f>
        <v>375.67059999999998</v>
      </c>
    </row>
    <row r="2555" spans="1:2" ht="15" x14ac:dyDescent="0.25">
      <c r="A2555" s="288">
        <v>45544</v>
      </c>
      <c r="B2555" s="286">
        <f>+VLOOKUP(A2555,[1]PORFIN!$A$1:$B$65536,2,0)</f>
        <v>375.69479999999999</v>
      </c>
    </row>
    <row r="2556" spans="1:2" ht="15" x14ac:dyDescent="0.25">
      <c r="A2556" s="288">
        <v>45545</v>
      </c>
      <c r="B2556" s="286">
        <f>+VLOOKUP(A2556,[1]PORFIN!$A$1:$B$65536,2,0)</f>
        <v>375.71899999999999</v>
      </c>
    </row>
    <row r="2557" spans="1:2" ht="15" x14ac:dyDescent="0.25">
      <c r="A2557" s="288">
        <v>45546</v>
      </c>
      <c r="B2557" s="286">
        <f>+VLOOKUP(A2557,[1]PORFIN!$A$1:$B$65536,2,0)</f>
        <v>375.7432</v>
      </c>
    </row>
    <row r="2558" spans="1:2" ht="15" x14ac:dyDescent="0.25">
      <c r="A2558" s="288">
        <v>45547</v>
      </c>
      <c r="B2558" s="286">
        <f>+VLOOKUP(A2558,[1]PORFIN!$A$1:$B$65536,2,0)</f>
        <v>375.76740000000001</v>
      </c>
    </row>
    <row r="2559" spans="1:2" ht="15" x14ac:dyDescent="0.25">
      <c r="A2559" s="288">
        <v>45548</v>
      </c>
      <c r="B2559" s="286">
        <f>+VLOOKUP(A2559,[1]PORFIN!$A$1:$B$65536,2,0)</f>
        <v>375.79160000000002</v>
      </c>
    </row>
    <row r="2560" spans="1:2" ht="15" x14ac:dyDescent="0.25">
      <c r="A2560" s="288">
        <v>45549</v>
      </c>
      <c r="B2560" s="286">
        <f>+VLOOKUP(A2560,[1]PORFIN!$A$1:$B$65536,2,0)</f>
        <v>375.8159</v>
      </c>
    </row>
    <row r="2561" spans="1:2" ht="15" x14ac:dyDescent="0.25">
      <c r="A2561" s="288">
        <v>45550</v>
      </c>
      <c r="B2561" s="286">
        <f>+VLOOKUP(A2561,[1]PORFIN!$A$1:$B$65536,2,0)</f>
        <v>375.84010000000001</v>
      </c>
    </row>
    <row r="2562" spans="1:2" ht="15" x14ac:dyDescent="0.25">
      <c r="A2562" s="288">
        <v>45551</v>
      </c>
      <c r="B2562" s="286">
        <f>+VLOOKUP(A2562,[1]PORFIN!$A$1:$B$65536,2,0)</f>
        <v>375.84010000000001</v>
      </c>
    </row>
    <row r="2563" spans="1:2" ht="15" x14ac:dyDescent="0.25">
      <c r="A2563" s="288">
        <v>45552</v>
      </c>
      <c r="B2563" s="286">
        <f>+VLOOKUP(A2563,[1]PORFIN!$A$1:$B$65536,2,0)</f>
        <v>375.84010000000001</v>
      </c>
    </row>
    <row r="2564" spans="1:2" ht="15" x14ac:dyDescent="0.25">
      <c r="A2564" s="288">
        <v>45553</v>
      </c>
      <c r="B2564" s="286">
        <f>+VLOOKUP(A2564,[1]PORFIN!$A$1:$B$65536,2,0)</f>
        <v>375.84010000000001</v>
      </c>
    </row>
    <row r="2565" spans="1:2" ht="15" x14ac:dyDescent="0.25">
      <c r="A2565" s="288">
        <v>45554</v>
      </c>
      <c r="B2565" s="286">
        <f>+VLOOKUP(A2565,[1]PORFIN!$A$1:$B$65536,2,0)</f>
        <v>375.84010000000001</v>
      </c>
    </row>
    <row r="2566" spans="1:2" ht="15" x14ac:dyDescent="0.25">
      <c r="A2566" s="288">
        <v>45555</v>
      </c>
      <c r="B2566" s="286">
        <f>+VLOOKUP(A2566,[1]PORFIN!$A$1:$B$65536,2,0)</f>
        <v>375.84010000000001</v>
      </c>
    </row>
    <row r="2567" spans="1:2" ht="15" x14ac:dyDescent="0.25">
      <c r="A2567" s="288">
        <v>45556</v>
      </c>
      <c r="B2567" s="286">
        <f>+VLOOKUP(A2567,[1]PORFIN!$A$1:$B$65536,2,0)</f>
        <v>375.84010000000001</v>
      </c>
    </row>
    <row r="2568" spans="1:2" ht="15" x14ac:dyDescent="0.25">
      <c r="A2568" s="288">
        <v>45557</v>
      </c>
      <c r="B2568" s="286">
        <f>+VLOOKUP(A2568,[1]PORFIN!$A$1:$B$65536,2,0)</f>
        <v>375.84010000000001</v>
      </c>
    </row>
    <row r="2569" spans="1:2" ht="15" x14ac:dyDescent="0.25">
      <c r="A2569" s="288">
        <v>45558</v>
      </c>
      <c r="B2569" s="286">
        <f>+VLOOKUP(A2569,[1]PORFIN!$A$1:$B$65536,2,0)</f>
        <v>375.84010000000001</v>
      </c>
    </row>
    <row r="2570" spans="1:2" ht="15" x14ac:dyDescent="0.25">
      <c r="A2570" s="288">
        <v>45559</v>
      </c>
      <c r="B2570" s="286">
        <f>+VLOOKUP(A2570,[1]PORFIN!$A$1:$B$65536,2,0)</f>
        <v>375.84010000000001</v>
      </c>
    </row>
    <row r="2571" spans="1:2" ht="15" x14ac:dyDescent="0.25">
      <c r="A2571" s="288">
        <v>45560</v>
      </c>
      <c r="B2571" s="286">
        <f>+VLOOKUP(A2571,[1]PORFIN!$A$1:$B$65536,2,0)</f>
        <v>375.84010000000001</v>
      </c>
    </row>
    <row r="2572" spans="1:2" ht="15" x14ac:dyDescent="0.25">
      <c r="A2572" s="288">
        <v>45561</v>
      </c>
      <c r="B2572" s="286">
        <f>+VLOOKUP(A2572,[1]PORFIN!$A$1:$B$65536,2,0)</f>
        <v>375.84010000000001</v>
      </c>
    </row>
    <row r="2573" spans="1:2" ht="15" x14ac:dyDescent="0.25">
      <c r="A2573" s="288">
        <v>45562</v>
      </c>
      <c r="B2573" s="286">
        <f>+VLOOKUP(A2573,[1]PORFIN!$A$1:$B$65536,2,0)</f>
        <v>375.84010000000001</v>
      </c>
    </row>
    <row r="2574" spans="1:2" ht="15" x14ac:dyDescent="0.25">
      <c r="A2574" s="288">
        <v>45563</v>
      </c>
      <c r="B2574" s="286">
        <f>+VLOOKUP(A2574,[1]PORFIN!$A$1:$B$65536,2,0)</f>
        <v>375.84010000000001</v>
      </c>
    </row>
    <row r="2575" spans="1:2" ht="15" x14ac:dyDescent="0.25">
      <c r="A2575" s="288">
        <v>45564</v>
      </c>
      <c r="B2575" s="286">
        <f>+VLOOKUP(A2575,[1]PORFIN!$A$1:$B$65536,2,0)</f>
        <v>375.84010000000001</v>
      </c>
    </row>
    <row r="2576" spans="1:2" ht="15" x14ac:dyDescent="0.25">
      <c r="A2576" s="288">
        <v>45565</v>
      </c>
      <c r="B2576" s="286">
        <f>+VLOOKUP(A2576,[1]PORFIN!$A$1:$B$65536,2,0)</f>
        <v>375.84010000000001</v>
      </c>
    </row>
    <row r="2577" spans="1:2" ht="15" x14ac:dyDescent="0.25">
      <c r="A2577" s="288">
        <v>45566</v>
      </c>
      <c r="B2577" s="286">
        <f>+VLOOKUP(A2577,[1]PORFIN!$A$1:$B$65536,2,0)</f>
        <v>375.84010000000001</v>
      </c>
    </row>
    <row r="2578" spans="1:2" ht="15" x14ac:dyDescent="0.25">
      <c r="A2578" s="288">
        <v>45567</v>
      </c>
      <c r="B2578" s="286">
        <f>+VLOOKUP(A2578,[1]PORFIN!$A$1:$B$65536,2,0)</f>
        <v>375.84010000000001</v>
      </c>
    </row>
    <row r="2579" spans="1:2" ht="15" x14ac:dyDescent="0.25">
      <c r="A2579" s="288">
        <v>45568</v>
      </c>
      <c r="B2579" s="286">
        <f>+VLOOKUP(A2579,[1]PORFIN!$A$1:$B$65536,2,0)</f>
        <v>375.84010000000001</v>
      </c>
    </row>
    <row r="2580" spans="1:2" ht="15" x14ac:dyDescent="0.25">
      <c r="A2580" s="288">
        <v>45569</v>
      </c>
      <c r="B2580" s="286">
        <f>+VLOOKUP(A2580,[1]PORFIN!$A$1:$B$65536,2,0)</f>
        <v>375.84010000000001</v>
      </c>
    </row>
    <row r="2581" spans="1:2" ht="15" x14ac:dyDescent="0.25">
      <c r="A2581" s="288">
        <v>45570</v>
      </c>
      <c r="B2581" s="286">
        <f>+VLOOKUP(A2581,[1]PORFIN!$A$1:$B$65536,2,0)</f>
        <v>375.84010000000001</v>
      </c>
    </row>
    <row r="2582" spans="1:2" ht="15" x14ac:dyDescent="0.25">
      <c r="A2582" s="288">
        <v>45571</v>
      </c>
      <c r="B2582" s="286">
        <f>+VLOOKUP(A2582,[1]PORFIN!$A$1:$B$65536,2,0)</f>
        <v>375.84010000000001</v>
      </c>
    </row>
    <row r="2583" spans="1:2" ht="15" x14ac:dyDescent="0.25">
      <c r="A2583" s="288">
        <v>45572</v>
      </c>
      <c r="B2583" s="286">
        <f>+VLOOKUP(A2583,[1]PORFIN!$A$1:$B$65536,2,0)</f>
        <v>375.84010000000001</v>
      </c>
    </row>
    <row r="2584" spans="1:2" ht="15" x14ac:dyDescent="0.25">
      <c r="A2584" s="288">
        <v>45573</v>
      </c>
      <c r="B2584" s="286">
        <f>+VLOOKUP(A2584,[1]PORFIN!$A$1:$B$65536,2,0)</f>
        <v>375.84010000000001</v>
      </c>
    </row>
    <row r="2585" spans="1:2" ht="15" x14ac:dyDescent="0.25">
      <c r="A2585" s="288">
        <v>45574</v>
      </c>
      <c r="B2585" s="286">
        <f>+VLOOKUP(A2585,[1]PORFIN!$A$1:$B$65536,2,0)</f>
        <v>375.84010000000001</v>
      </c>
    </row>
    <row r="2586" spans="1:2" ht="15" x14ac:dyDescent="0.25">
      <c r="A2586" s="288">
        <v>45575</v>
      </c>
      <c r="B2586" s="286">
        <f>+VLOOKUP(A2586,[1]PORFIN!$A$1:$B$65536,2,0)</f>
        <v>375.84010000000001</v>
      </c>
    </row>
    <row r="2587" spans="1:2" ht="15" x14ac:dyDescent="0.25">
      <c r="A2587" s="288">
        <v>45576</v>
      </c>
      <c r="B2587" s="286">
        <f>+VLOOKUP(A2587,[1]PORFIN!$A$1:$B$65536,2,0)</f>
        <v>375.84010000000001</v>
      </c>
    </row>
    <row r="2588" spans="1:2" ht="15" x14ac:dyDescent="0.25">
      <c r="A2588" s="288">
        <v>45577</v>
      </c>
      <c r="B2588" s="286">
        <f>+VLOOKUP(A2588,[1]PORFIN!$A$1:$B$65536,2,0)</f>
        <v>375.84010000000001</v>
      </c>
    </row>
    <row r="2589" spans="1:2" ht="15" x14ac:dyDescent="0.25">
      <c r="A2589" s="288">
        <v>45578</v>
      </c>
      <c r="B2589" s="286">
        <f>+VLOOKUP(A2589,[1]PORFIN!$A$1:$B$65536,2,0)</f>
        <v>375.84010000000001</v>
      </c>
    </row>
    <row r="2590" spans="1:2" ht="15" x14ac:dyDescent="0.25">
      <c r="A2590" s="288">
        <v>45579</v>
      </c>
      <c r="B2590" s="286">
        <f>+VLOOKUP(A2590,[1]PORFIN!$A$1:$B$65536,2,0)</f>
        <v>375.84010000000001</v>
      </c>
    </row>
    <row r="2591" spans="1:2" ht="15" x14ac:dyDescent="0.25">
      <c r="A2591" s="288">
        <v>45580</v>
      </c>
      <c r="B2591" s="286">
        <f>+VLOOKUP(A2591,[1]PORFIN!$A$1:$B$65536,2,0)</f>
        <v>375.84010000000001</v>
      </c>
    </row>
    <row r="2592" spans="1:2" ht="15" x14ac:dyDescent="0.25">
      <c r="A2592" s="288">
        <v>45581</v>
      </c>
      <c r="B2592" s="286">
        <f>+VLOOKUP(A2592,[1]PORFIN!$A$1:$B$65536,2,0)</f>
        <v>375.86919999999998</v>
      </c>
    </row>
    <row r="2593" spans="1:2" ht="15" x14ac:dyDescent="0.25">
      <c r="A2593" s="288">
        <v>45582</v>
      </c>
      <c r="B2593" s="286">
        <f>+VLOOKUP(A2593,[1]PORFIN!$A$1:$B$65536,2,0)</f>
        <v>375.89819999999997</v>
      </c>
    </row>
    <row r="2594" spans="1:2" ht="15" x14ac:dyDescent="0.25">
      <c r="A2594" s="288">
        <v>45583</v>
      </c>
      <c r="B2594" s="286">
        <f>+VLOOKUP(A2594,[1]PORFIN!$A$1:$B$65536,2,0)</f>
        <v>375.9273</v>
      </c>
    </row>
    <row r="2595" spans="1:2" ht="15" x14ac:dyDescent="0.25">
      <c r="A2595" s="288">
        <v>45584</v>
      </c>
      <c r="B2595" s="286">
        <f>+VLOOKUP(A2595,[1]PORFIN!$A$1:$B$65536,2,0)</f>
        <v>375.95639999999997</v>
      </c>
    </row>
    <row r="2596" spans="1:2" ht="15" x14ac:dyDescent="0.25">
      <c r="A2596" s="288">
        <v>45585</v>
      </c>
      <c r="B2596" s="286">
        <f>+VLOOKUP(A2596,[1]PORFIN!$A$1:$B$65536,2,0)</f>
        <v>375.98540000000003</v>
      </c>
    </row>
    <row r="2597" spans="1:2" ht="15" x14ac:dyDescent="0.25">
      <c r="A2597" s="288">
        <v>45586</v>
      </c>
      <c r="B2597" s="286">
        <f>+VLOOKUP(A2597,[1]PORFIN!$A$1:$B$65536,2,0)</f>
        <v>376.0145</v>
      </c>
    </row>
    <row r="2598" spans="1:2" ht="15" x14ac:dyDescent="0.25">
      <c r="A2598" s="288">
        <v>45587</v>
      </c>
      <c r="B2598" s="286">
        <f>+VLOOKUP(A2598,[1]PORFIN!$A$1:$B$65536,2,0)</f>
        <v>376.04360000000003</v>
      </c>
    </row>
    <row r="2599" spans="1:2" ht="15" x14ac:dyDescent="0.25">
      <c r="A2599" s="288">
        <v>45588</v>
      </c>
      <c r="B2599" s="286">
        <f>+VLOOKUP(A2599,[1]PORFIN!$A$1:$B$65536,2,0)</f>
        <v>376.0727</v>
      </c>
    </row>
    <row r="2600" spans="1:2" ht="15" x14ac:dyDescent="0.25">
      <c r="A2600" s="288">
        <v>45589</v>
      </c>
      <c r="B2600" s="286">
        <f>+VLOOKUP(A2600,[1]PORFIN!$A$1:$B$65536,2,0)</f>
        <v>376.10180000000003</v>
      </c>
    </row>
    <row r="2601" spans="1:2" ht="15" x14ac:dyDescent="0.25">
      <c r="A2601" s="288">
        <v>45590</v>
      </c>
      <c r="B2601" s="286">
        <f>+VLOOKUP(A2601,[1]PORFIN!$A$1:$B$65536,2,0)</f>
        <v>376.13080000000002</v>
      </c>
    </row>
    <row r="2602" spans="1:2" ht="15" x14ac:dyDescent="0.25">
      <c r="A2602" s="288">
        <v>45591</v>
      </c>
      <c r="B2602" s="286">
        <f>+VLOOKUP(A2602,[1]PORFIN!$A$1:$B$65536,2,0)</f>
        <v>376.15989999999999</v>
      </c>
    </row>
    <row r="2603" spans="1:2" ht="15" x14ac:dyDescent="0.25">
      <c r="A2603" s="288">
        <v>45592</v>
      </c>
      <c r="B2603" s="286">
        <f>+VLOOKUP(A2603,[1]PORFIN!$A$1:$B$65536,2,0)</f>
        <v>376.18900000000002</v>
      </c>
    </row>
    <row r="2604" spans="1:2" ht="15" x14ac:dyDescent="0.25">
      <c r="A2604" s="288">
        <v>45593</v>
      </c>
      <c r="B2604" s="286">
        <f>+VLOOKUP(A2604,[1]PORFIN!$A$1:$B$65536,2,0)</f>
        <v>376.21809999999999</v>
      </c>
    </row>
    <row r="2605" spans="1:2" ht="15" x14ac:dyDescent="0.25">
      <c r="A2605" s="288">
        <v>45594</v>
      </c>
      <c r="B2605" s="286">
        <f>+VLOOKUP(A2605,[1]PORFIN!$A$1:$B$65536,2,0)</f>
        <v>376.24720000000002</v>
      </c>
    </row>
    <row r="2606" spans="1:2" ht="15" x14ac:dyDescent="0.25">
      <c r="A2606" s="288">
        <v>45595</v>
      </c>
      <c r="B2606" s="286">
        <f>+VLOOKUP(A2606,[1]PORFIN!$A$1:$B$65536,2,0)</f>
        <v>376.27629999999999</v>
      </c>
    </row>
    <row r="2607" spans="1:2" ht="15" x14ac:dyDescent="0.25">
      <c r="A2607" s="288">
        <v>45596</v>
      </c>
      <c r="B2607" s="286">
        <f>+VLOOKUP(A2607,[1]PORFIN!$A$1:$B$65536,2,0)</f>
        <v>376.30540000000002</v>
      </c>
    </row>
    <row r="2608" spans="1:2" ht="15" x14ac:dyDescent="0.25">
      <c r="A2608" s="288">
        <v>45597</v>
      </c>
      <c r="B2608" s="286">
        <f>+VLOOKUP(A2608,[1]PORFIN!$A$1:$B$65536,2,0)</f>
        <v>376.33449999999999</v>
      </c>
    </row>
    <row r="2609" spans="1:2" ht="15" x14ac:dyDescent="0.25">
      <c r="A2609" s="288">
        <v>45598</v>
      </c>
      <c r="B2609" s="286">
        <f>+VLOOKUP(A2609,[1]PORFIN!$A$1:$B$65536,2,0)</f>
        <v>376.36360000000002</v>
      </c>
    </row>
    <row r="2610" spans="1:2" ht="15" x14ac:dyDescent="0.25">
      <c r="A2610" s="288">
        <v>45599</v>
      </c>
      <c r="B2610" s="286">
        <f>+VLOOKUP(A2610,[1]PORFIN!$A$1:$B$65536,2,0)</f>
        <v>376.39269999999999</v>
      </c>
    </row>
    <row r="2611" spans="1:2" ht="15" x14ac:dyDescent="0.25">
      <c r="A2611" s="288">
        <v>45600</v>
      </c>
      <c r="B2611" s="286">
        <f>+VLOOKUP(A2611,[1]PORFIN!$A$1:$B$65536,2,0)</f>
        <v>376.42180000000002</v>
      </c>
    </row>
    <row r="2612" spans="1:2" ht="15" x14ac:dyDescent="0.25">
      <c r="A2612" s="288">
        <v>45601</v>
      </c>
      <c r="B2612" s="286">
        <f>+VLOOKUP(A2612,[1]PORFIN!$A$1:$B$65536,2,0)</f>
        <v>376.45089999999999</v>
      </c>
    </row>
    <row r="2613" spans="1:2" ht="15" x14ac:dyDescent="0.25">
      <c r="A2613" s="288">
        <v>45602</v>
      </c>
      <c r="B2613" s="286">
        <f>+VLOOKUP(A2613,[1]PORFIN!$A$1:$B$65536,2,0)</f>
        <v>376.48</v>
      </c>
    </row>
    <row r="2614" spans="1:2" ht="15" x14ac:dyDescent="0.25">
      <c r="A2614" s="288">
        <v>45603</v>
      </c>
      <c r="B2614" s="286">
        <f>+VLOOKUP(A2614,[1]PORFIN!$A$1:$B$65536,2,0)</f>
        <v>376.50909999999999</v>
      </c>
    </row>
    <row r="2615" spans="1:2" ht="15" x14ac:dyDescent="0.25">
      <c r="A2615" s="288">
        <v>45604</v>
      </c>
      <c r="B2615" s="286">
        <f>+VLOOKUP(A2615,[1]PORFIN!$A$1:$B$65536,2,0)</f>
        <v>376.53820000000002</v>
      </c>
    </row>
    <row r="2616" spans="1:2" ht="15" x14ac:dyDescent="0.25">
      <c r="A2616" s="288">
        <v>45605</v>
      </c>
      <c r="B2616" s="286">
        <f>+VLOOKUP(A2616,[1]PORFIN!$A$1:$B$65536,2,0)</f>
        <v>376.56740000000002</v>
      </c>
    </row>
    <row r="2617" spans="1:2" ht="15" x14ac:dyDescent="0.25">
      <c r="A2617" s="288">
        <v>45606</v>
      </c>
      <c r="B2617" s="286">
        <f>+VLOOKUP(A2617,[1]PORFIN!$A$1:$B$65536,2,0)</f>
        <v>376.59649999999999</v>
      </c>
    </row>
    <row r="2618" spans="1:2" ht="15" x14ac:dyDescent="0.25">
      <c r="A2618" s="288">
        <v>45607</v>
      </c>
      <c r="B2618" s="286">
        <f>+VLOOKUP(A2618,[1]PORFIN!$A$1:$B$65536,2,0)</f>
        <v>376.62560000000002</v>
      </c>
    </row>
    <row r="2619" spans="1:2" ht="15" x14ac:dyDescent="0.25">
      <c r="A2619" s="288">
        <v>45608</v>
      </c>
      <c r="B2619" s="286">
        <f>+VLOOKUP(A2619,[1]PORFIN!$A$1:$B$65536,2,0)</f>
        <v>376.65469999999999</v>
      </c>
    </row>
    <row r="2620" spans="1:2" ht="15" x14ac:dyDescent="0.25">
      <c r="A2620" s="288">
        <v>45609</v>
      </c>
      <c r="B2620" s="286">
        <f>+VLOOKUP(A2620,[1]PORFIN!$A$1:$B$65536,2,0)</f>
        <v>376.68389999999999</v>
      </c>
    </row>
    <row r="2621" spans="1:2" ht="15" x14ac:dyDescent="0.25">
      <c r="A2621" s="288">
        <v>45610</v>
      </c>
      <c r="B2621" s="286">
        <f>+VLOOKUP(A2621,[1]PORFIN!$A$1:$B$65536,2,0)</f>
        <v>376.71300000000002</v>
      </c>
    </row>
    <row r="2622" spans="1:2" ht="15" x14ac:dyDescent="0.25">
      <c r="A2622" s="288">
        <v>45611</v>
      </c>
      <c r="B2622" s="286">
        <f>+VLOOKUP(A2622,[1]PORFIN!$A$1:$B$65536,2,0)</f>
        <v>376.74209999999999</v>
      </c>
    </row>
    <row r="2623" spans="1:2" ht="15" x14ac:dyDescent="0.25">
      <c r="A2623" s="288">
        <v>45612</v>
      </c>
      <c r="B2623" s="286">
        <f>+VLOOKUP(A2623,[1]PORFIN!$A$1:$B$65536,2,0)</f>
        <v>376.72579999999999</v>
      </c>
    </row>
    <row r="2624" spans="1:2" ht="15" x14ac:dyDescent="0.25">
      <c r="A2624" s="288">
        <v>45613</v>
      </c>
      <c r="B2624" s="286">
        <f>+VLOOKUP(A2624,[1]PORFIN!$A$1:$B$65536,2,0)</f>
        <v>376.70940000000002</v>
      </c>
    </row>
    <row r="2625" spans="1:2" ht="15" x14ac:dyDescent="0.25">
      <c r="A2625" s="288">
        <v>45614</v>
      </c>
      <c r="B2625" s="286">
        <f>+VLOOKUP(A2625,[1]PORFIN!$A$1:$B$65536,2,0)</f>
        <v>376.69310000000002</v>
      </c>
    </row>
    <row r="2626" spans="1:2" ht="15" x14ac:dyDescent="0.25">
      <c r="A2626" s="288">
        <v>45615</v>
      </c>
      <c r="B2626" s="286">
        <f>+VLOOKUP(A2626,[1]PORFIN!$A$1:$B$65536,2,0)</f>
        <v>376.67680000000001</v>
      </c>
    </row>
    <row r="2627" spans="1:2" ht="15" x14ac:dyDescent="0.25">
      <c r="A2627" s="288">
        <v>45616</v>
      </c>
      <c r="B2627" s="286">
        <f>+VLOOKUP(A2627,[1]PORFIN!$A$1:$B$65536,2,0)</f>
        <v>376.66039999999998</v>
      </c>
    </row>
    <row r="2628" spans="1:2" ht="15" x14ac:dyDescent="0.25">
      <c r="A2628" s="288">
        <v>45617</v>
      </c>
      <c r="B2628" s="286">
        <f>+VLOOKUP(A2628,[1]PORFIN!$A$1:$B$65536,2,0)</f>
        <v>376.64409999999998</v>
      </c>
    </row>
    <row r="2629" spans="1:2" ht="15" x14ac:dyDescent="0.25">
      <c r="A2629" s="288">
        <v>45618</v>
      </c>
      <c r="B2629" s="286">
        <f>+VLOOKUP(A2629,[1]PORFIN!$A$1:$B$65536,2,0)</f>
        <v>376.62779999999998</v>
      </c>
    </row>
    <row r="2630" spans="1:2" ht="15" x14ac:dyDescent="0.25">
      <c r="A2630" s="288">
        <v>45619</v>
      </c>
      <c r="B2630" s="286">
        <f>+VLOOKUP(A2630,[1]PORFIN!$A$1:$B$65536,2,0)</f>
        <v>376.6114</v>
      </c>
    </row>
    <row r="2631" spans="1:2" ht="15" x14ac:dyDescent="0.25">
      <c r="A2631" s="288">
        <v>45620</v>
      </c>
      <c r="B2631" s="286">
        <f>+VLOOKUP(A2631,[1]PORFIN!$A$1:$B$65536,2,0)</f>
        <v>376.5951</v>
      </c>
    </row>
    <row r="2632" spans="1:2" ht="15" x14ac:dyDescent="0.25">
      <c r="A2632" s="288">
        <v>45621</v>
      </c>
      <c r="B2632" s="286">
        <f>+VLOOKUP(A2632,[1]PORFIN!$A$1:$B$65536,2,0)</f>
        <v>376.5788</v>
      </c>
    </row>
    <row r="2633" spans="1:2" ht="15" x14ac:dyDescent="0.25">
      <c r="A2633" s="288">
        <v>45622</v>
      </c>
      <c r="B2633" s="286">
        <f>+VLOOKUP(A2633,[1]PORFIN!$A$1:$B$65536,2,0)</f>
        <v>376.56240000000003</v>
      </c>
    </row>
    <row r="2634" spans="1:2" ht="15" x14ac:dyDescent="0.25">
      <c r="A2634" s="288">
        <v>45623</v>
      </c>
      <c r="B2634" s="286">
        <f>+VLOOKUP(A2634,[1]PORFIN!$A$1:$B$65536,2,0)</f>
        <v>376.54610000000002</v>
      </c>
    </row>
    <row r="2635" spans="1:2" ht="15" x14ac:dyDescent="0.25">
      <c r="A2635" s="288">
        <v>45624</v>
      </c>
      <c r="B2635" s="286">
        <f>+VLOOKUP(A2635,[1]PORFIN!$A$1:$B$65536,2,0)</f>
        <v>376.52980000000002</v>
      </c>
    </row>
    <row r="2636" spans="1:2" ht="15" x14ac:dyDescent="0.25">
      <c r="A2636" s="288">
        <v>45625</v>
      </c>
      <c r="B2636" s="286">
        <f>+VLOOKUP(A2636,[1]PORFIN!$A$1:$B$65536,2,0)</f>
        <v>376.51350000000002</v>
      </c>
    </row>
    <row r="2637" spans="1:2" ht="15" x14ac:dyDescent="0.25">
      <c r="A2637" s="288">
        <v>45626</v>
      </c>
      <c r="B2637" s="286">
        <f>+VLOOKUP(A2637,[1]PORFIN!$A$1:$B$65536,2,0)</f>
        <v>376.49709999999999</v>
      </c>
    </row>
    <row r="2638" spans="1:2" ht="15" x14ac:dyDescent="0.25">
      <c r="A2638" s="288">
        <v>45627</v>
      </c>
      <c r="B2638" s="286">
        <f>+VLOOKUP(A2638,[1]PORFIN!$A$1:$B$65536,2,0)</f>
        <v>376.48079999999999</v>
      </c>
    </row>
    <row r="2639" spans="1:2" ht="15" x14ac:dyDescent="0.25">
      <c r="A2639" s="288">
        <v>45628</v>
      </c>
      <c r="B2639" s="286">
        <f>+VLOOKUP(A2639,[1]PORFIN!$A$1:$B$65536,2,0)</f>
        <v>376.46449999999999</v>
      </c>
    </row>
    <row r="2640" spans="1:2" ht="15" x14ac:dyDescent="0.25">
      <c r="A2640" s="288">
        <v>45629</v>
      </c>
      <c r="B2640" s="286">
        <f>+VLOOKUP(A2640,[1]PORFIN!$A$1:$B$65536,2,0)</f>
        <v>376.44819999999999</v>
      </c>
    </row>
    <row r="2641" spans="1:2" ht="15" x14ac:dyDescent="0.25">
      <c r="A2641" s="288">
        <v>45630</v>
      </c>
      <c r="B2641" s="286">
        <f>+VLOOKUP(A2641,[1]PORFIN!$A$1:$B$65536,2,0)</f>
        <v>376.43180000000001</v>
      </c>
    </row>
    <row r="2642" spans="1:2" ht="15" x14ac:dyDescent="0.25">
      <c r="A2642" s="288">
        <v>45631</v>
      </c>
      <c r="B2642" s="286">
        <f>+VLOOKUP(A2642,[1]PORFIN!$A$1:$B$65536,2,0)</f>
        <v>376.41550000000001</v>
      </c>
    </row>
    <row r="2643" spans="1:2" ht="15" x14ac:dyDescent="0.25">
      <c r="A2643" s="288">
        <v>45632</v>
      </c>
      <c r="B2643" s="286">
        <f>+VLOOKUP(A2643,[1]PORFIN!$A$1:$B$65536,2,0)</f>
        <v>376.39920000000001</v>
      </c>
    </row>
    <row r="2644" spans="1:2" ht="15" x14ac:dyDescent="0.25">
      <c r="A2644" s="288">
        <v>45633</v>
      </c>
      <c r="B2644" s="286">
        <f>+VLOOKUP(A2644,[1]PORFIN!$A$1:$B$65536,2,0)</f>
        <v>376.38290000000001</v>
      </c>
    </row>
    <row r="2645" spans="1:2" ht="15" x14ac:dyDescent="0.25">
      <c r="A2645" s="288">
        <v>45634</v>
      </c>
      <c r="B2645" s="286">
        <f>+VLOOKUP(A2645,[1]PORFIN!$A$1:$B$65536,2,0)</f>
        <v>376.36660000000001</v>
      </c>
    </row>
    <row r="2646" spans="1:2" ht="15" x14ac:dyDescent="0.25">
      <c r="A2646" s="288">
        <v>45635</v>
      </c>
      <c r="B2646" s="286">
        <f>+VLOOKUP(A2646,[1]PORFIN!$A$1:$B$65536,2,0)</f>
        <v>376.35019999999997</v>
      </c>
    </row>
    <row r="2647" spans="1:2" ht="15" x14ac:dyDescent="0.25">
      <c r="A2647" s="288">
        <v>45636</v>
      </c>
      <c r="B2647" s="286">
        <f>+VLOOKUP(A2647,[1]PORFIN!$A$1:$B$65536,2,0)</f>
        <v>376.33390000000003</v>
      </c>
    </row>
    <row r="2648" spans="1:2" ht="15" x14ac:dyDescent="0.25">
      <c r="A2648" s="288">
        <v>45637</v>
      </c>
      <c r="B2648" s="286">
        <f>+VLOOKUP(A2648,[1]PORFIN!$A$1:$B$65536,2,0)</f>
        <v>376.31760000000003</v>
      </c>
    </row>
    <row r="2649" spans="1:2" ht="15" x14ac:dyDescent="0.25">
      <c r="A2649" s="288">
        <v>45638</v>
      </c>
      <c r="B2649" s="286">
        <f>+VLOOKUP(A2649,[1]PORFIN!$A$1:$B$65536,2,0)</f>
        <v>376.30130000000003</v>
      </c>
    </row>
    <row r="2650" spans="1:2" ht="15" x14ac:dyDescent="0.25">
      <c r="A2650" s="288">
        <v>45639</v>
      </c>
      <c r="B2650" s="286">
        <f>+VLOOKUP(A2650,[1]PORFIN!$A$1:$B$65536,2,0)</f>
        <v>376.28500000000003</v>
      </c>
    </row>
    <row r="2651" spans="1:2" ht="15" x14ac:dyDescent="0.25">
      <c r="A2651" s="288">
        <v>45640</v>
      </c>
      <c r="B2651" s="286">
        <f>+VLOOKUP(A2651,[1]PORFIN!$A$1:$B$65536,2,0)</f>
        <v>376.26870000000002</v>
      </c>
    </row>
    <row r="2652" spans="1:2" ht="15" x14ac:dyDescent="0.25">
      <c r="A2652" s="288">
        <v>45641</v>
      </c>
      <c r="B2652" s="286">
        <f>+VLOOKUP(A2652,[1]PORFIN!$A$1:$B$65536,2,0)</f>
        <v>376.25229999999999</v>
      </c>
    </row>
    <row r="2653" spans="1:2" ht="15" x14ac:dyDescent="0.25">
      <c r="A2653" s="288">
        <v>45642</v>
      </c>
      <c r="B2653" s="286">
        <f>+VLOOKUP(A2653,[1]PORFIN!$A$1:$B$65536,2,0)</f>
        <v>376.28500000000003</v>
      </c>
    </row>
    <row r="2654" spans="1:2" ht="15" x14ac:dyDescent="0.25">
      <c r="A2654" s="288">
        <v>45643</v>
      </c>
      <c r="B2654" s="286">
        <f>+VLOOKUP(A2654,[1]PORFIN!$A$1:$B$65536,2,0)</f>
        <v>376.31779999999998</v>
      </c>
    </row>
    <row r="2655" spans="1:2" ht="15" x14ac:dyDescent="0.25">
      <c r="A2655" s="288">
        <v>45644</v>
      </c>
      <c r="B2655" s="286">
        <f>+VLOOKUP(A2655,[1]PORFIN!$A$1:$B$65536,2,0)</f>
        <v>376.35050000000001</v>
      </c>
    </row>
    <row r="2656" spans="1:2" ht="15" x14ac:dyDescent="0.25">
      <c r="A2656" s="288">
        <v>45645</v>
      </c>
      <c r="B2656" s="286">
        <f>+VLOOKUP(A2656,[1]PORFIN!$A$1:$B$65536,2,0)</f>
        <v>376.38319999999999</v>
      </c>
    </row>
    <row r="2657" spans="1:2" ht="15" x14ac:dyDescent="0.25">
      <c r="A2657" s="288">
        <v>45646</v>
      </c>
      <c r="B2657" s="286">
        <f>+VLOOKUP(A2657,[1]PORFIN!$A$1:$B$65536,2,0)</f>
        <v>376.416</v>
      </c>
    </row>
    <row r="2658" spans="1:2" ht="15" x14ac:dyDescent="0.25">
      <c r="A2658" s="288">
        <v>45647</v>
      </c>
      <c r="B2658" s="286">
        <f>+VLOOKUP(A2658,[1]PORFIN!$A$1:$B$65536,2,0)</f>
        <v>376.44869999999997</v>
      </c>
    </row>
    <row r="2659" spans="1:2" ht="15" x14ac:dyDescent="0.25">
      <c r="A2659" s="288">
        <v>45648</v>
      </c>
      <c r="B2659" s="286">
        <f>+VLOOKUP(A2659,[1]PORFIN!$A$1:$B$65536,2,0)</f>
        <v>376.48149999999998</v>
      </c>
    </row>
    <row r="2660" spans="1:2" ht="15" x14ac:dyDescent="0.25">
      <c r="A2660" s="288">
        <v>45649</v>
      </c>
      <c r="B2660" s="286">
        <f>+VLOOKUP(A2660,[1]PORFIN!$A$1:$B$65536,2,0)</f>
        <v>376.51420000000002</v>
      </c>
    </row>
    <row r="2661" spans="1:2" ht="15" x14ac:dyDescent="0.25">
      <c r="A2661" s="288">
        <v>45650</v>
      </c>
      <c r="B2661" s="286">
        <f>+VLOOKUP(A2661,[1]PORFIN!$A$1:$B$65536,2,0)</f>
        <v>376.54700000000003</v>
      </c>
    </row>
    <row r="2662" spans="1:2" ht="15" x14ac:dyDescent="0.25">
      <c r="A2662" s="288">
        <v>45651</v>
      </c>
      <c r="B2662" s="286">
        <f>+VLOOKUP(A2662,[1]PORFIN!$A$1:$B$65536,2,0)</f>
        <v>376.5797</v>
      </c>
    </row>
    <row r="2663" spans="1:2" ht="15" x14ac:dyDescent="0.25">
      <c r="A2663" s="288">
        <v>45652</v>
      </c>
      <c r="B2663" s="286">
        <f>+VLOOKUP(A2663,[1]PORFIN!$A$1:$B$65536,2,0)</f>
        <v>376.61250000000001</v>
      </c>
    </row>
    <row r="2664" spans="1:2" ht="15" x14ac:dyDescent="0.25">
      <c r="A2664" s="288">
        <v>45653</v>
      </c>
      <c r="B2664" s="286">
        <f>+VLOOKUP(A2664,[1]PORFIN!$A$1:$B$65536,2,0)</f>
        <v>376.64519999999999</v>
      </c>
    </row>
    <row r="2665" spans="1:2" ht="15" x14ac:dyDescent="0.25">
      <c r="A2665" s="288">
        <v>45654</v>
      </c>
      <c r="B2665" s="286">
        <f>+VLOOKUP(A2665,[1]PORFIN!$A$1:$B$65536,2,0)</f>
        <v>376.678</v>
      </c>
    </row>
    <row r="2666" spans="1:2" ht="15" x14ac:dyDescent="0.25">
      <c r="A2666" s="288">
        <v>45655</v>
      </c>
      <c r="B2666" s="286">
        <f>+VLOOKUP(A2666,[1]PORFIN!$A$1:$B$65536,2,0)</f>
        <v>376.71069999999997</v>
      </c>
    </row>
    <row r="2667" spans="1:2" ht="15" x14ac:dyDescent="0.25">
      <c r="A2667" s="288">
        <v>45656</v>
      </c>
      <c r="B2667" s="286">
        <f>+VLOOKUP(A2667,[1]PORFIN!$A$1:$B$65536,2,0)</f>
        <v>376.74349999999998</v>
      </c>
    </row>
    <row r="2668" spans="1:2" ht="15" x14ac:dyDescent="0.25">
      <c r="A2668" s="288">
        <v>45657</v>
      </c>
      <c r="B2668" s="286">
        <f>+VLOOKUP(A2668,[1]PORFIN!$A$1:$B$65536,2,0)</f>
        <v>376.77629999999999</v>
      </c>
    </row>
    <row r="2669" spans="1:2" ht="15" x14ac:dyDescent="0.25">
      <c r="A2669" s="288">
        <v>45658</v>
      </c>
      <c r="B2669" s="286">
        <f>+VLOOKUP(A2669,[1]PORFIN!$A$1:$B$65536,2,0)</f>
        <v>376.8091</v>
      </c>
    </row>
    <row r="2670" spans="1:2" ht="15" x14ac:dyDescent="0.25">
      <c r="A2670" s="288">
        <v>45659</v>
      </c>
      <c r="B2670" s="286">
        <f>+VLOOKUP(A2670,[1]PORFIN!$A$1:$B$65536,2,0)</f>
        <v>376.84179999999998</v>
      </c>
    </row>
    <row r="2671" spans="1:2" ht="15" x14ac:dyDescent="0.25">
      <c r="A2671" s="288">
        <v>45660</v>
      </c>
      <c r="B2671" s="286">
        <f>+VLOOKUP(A2671,[1]PORFIN!$A$1:$B$65536,2,0)</f>
        <v>376.87459999999999</v>
      </c>
    </row>
    <row r="2672" spans="1:2" ht="15" x14ac:dyDescent="0.25">
      <c r="A2672" s="288">
        <v>45661</v>
      </c>
      <c r="B2672" s="286">
        <f>+VLOOKUP(A2672,[1]PORFIN!$A$1:$B$65536,2,0)</f>
        <v>376.9074</v>
      </c>
    </row>
    <row r="2673" spans="1:2" ht="15" x14ac:dyDescent="0.25">
      <c r="A2673" s="288">
        <v>45662</v>
      </c>
      <c r="B2673" s="286">
        <f>+VLOOKUP(A2673,[1]PORFIN!$A$1:$B$65536,2,0)</f>
        <v>376.9402</v>
      </c>
    </row>
    <row r="2674" spans="1:2" ht="15" x14ac:dyDescent="0.25">
      <c r="A2674" s="288">
        <v>45663</v>
      </c>
      <c r="B2674" s="286">
        <f>+VLOOKUP(A2674,[1]PORFIN!$A$1:$B$65536,2,0)</f>
        <v>376.97300000000001</v>
      </c>
    </row>
    <row r="2675" spans="1:2" ht="15" x14ac:dyDescent="0.25">
      <c r="A2675" s="288">
        <v>45664</v>
      </c>
      <c r="B2675" s="286">
        <f>+VLOOKUP(A2675,[1]PORFIN!$A$1:$B$65536,2,0)</f>
        <v>377.00580000000002</v>
      </c>
    </row>
    <row r="2676" spans="1:2" ht="15" x14ac:dyDescent="0.25">
      <c r="A2676" s="288">
        <v>45665</v>
      </c>
      <c r="B2676" s="286">
        <f>+VLOOKUP(A2676,[1]PORFIN!$A$1:$B$65536,2,0)</f>
        <v>377.0385</v>
      </c>
    </row>
    <row r="2677" spans="1:2" ht="15" x14ac:dyDescent="0.25">
      <c r="A2677" s="288">
        <v>45666</v>
      </c>
      <c r="B2677" s="286">
        <f>+VLOOKUP(A2677,[1]PORFIN!$A$1:$B$65536,2,0)</f>
        <v>377.07130000000001</v>
      </c>
    </row>
    <row r="2678" spans="1:2" ht="15" x14ac:dyDescent="0.25">
      <c r="A2678" s="288">
        <v>45667</v>
      </c>
      <c r="B2678" s="286">
        <f>+VLOOKUP(A2678,[1]PORFIN!$A$1:$B$65536,2,0)</f>
        <v>377.10410000000002</v>
      </c>
    </row>
    <row r="2679" spans="1:2" ht="15" x14ac:dyDescent="0.25">
      <c r="A2679" s="288">
        <v>45668</v>
      </c>
      <c r="B2679" s="286">
        <f>+VLOOKUP(A2679,[1]PORFIN!$A$1:$B$65536,2,0)</f>
        <v>377.13690000000003</v>
      </c>
    </row>
    <row r="2680" spans="1:2" ht="15" x14ac:dyDescent="0.25">
      <c r="A2680" s="288">
        <v>45669</v>
      </c>
      <c r="B2680" s="286">
        <f>+VLOOKUP(A2680,[1]PORFIN!$A$1:$B$65536,2,0)</f>
        <v>377.16980000000001</v>
      </c>
    </row>
    <row r="2681" spans="1:2" ht="15" x14ac:dyDescent="0.25">
      <c r="A2681" s="288">
        <v>45670</v>
      </c>
      <c r="B2681" s="286">
        <f>+VLOOKUP(A2681,[1]PORFIN!$A$1:$B$65536,2,0)</f>
        <v>377.20260000000002</v>
      </c>
    </row>
    <row r="2682" spans="1:2" ht="15" x14ac:dyDescent="0.25">
      <c r="A2682" s="288">
        <v>45671</v>
      </c>
      <c r="B2682" s="286">
        <f>+VLOOKUP(A2682,[1]PORFIN!$A$1:$B$65536,2,0)</f>
        <v>377.23540000000003</v>
      </c>
    </row>
    <row r="2683" spans="1:2" ht="15" x14ac:dyDescent="0.25">
      <c r="A2683" s="288">
        <v>45672</v>
      </c>
      <c r="B2683" s="286">
        <f>+VLOOKUP(A2683,[1]PORFIN!$A$1:$B$65536,2,0)</f>
        <v>377.26819999999998</v>
      </c>
    </row>
    <row r="2684" spans="1:2" ht="15" x14ac:dyDescent="0.25">
      <c r="A2684" s="288">
        <v>45673</v>
      </c>
      <c r="B2684" s="286">
        <f>+VLOOKUP(A2684,[1]PORFIN!$A$1:$B$65536,2,0)</f>
        <v>377.32409999999999</v>
      </c>
    </row>
    <row r="2685" spans="1:2" ht="15" x14ac:dyDescent="0.25">
      <c r="A2685" s="288">
        <v>45674</v>
      </c>
      <c r="B2685" s="286">
        <f>+VLOOKUP(A2685,[1]PORFIN!$A$1:$B$65536,2,0)</f>
        <v>377.37990000000002</v>
      </c>
    </row>
    <row r="2686" spans="1:2" ht="15" x14ac:dyDescent="0.25">
      <c r="A2686" s="288">
        <v>45675</v>
      </c>
      <c r="B2686" s="286">
        <f>+VLOOKUP(A2686,[1]PORFIN!$A$1:$B$65536,2,0)</f>
        <v>377.43579999999997</v>
      </c>
    </row>
    <row r="2687" spans="1:2" ht="15" x14ac:dyDescent="0.25">
      <c r="A2687" s="288">
        <v>45676</v>
      </c>
      <c r="B2687" s="286">
        <f>+VLOOKUP(A2687,[1]PORFIN!$A$1:$B$65536,2,0)</f>
        <v>377.49169999999998</v>
      </c>
    </row>
    <row r="2688" spans="1:2" ht="15" x14ac:dyDescent="0.25">
      <c r="A2688" s="288">
        <v>45677</v>
      </c>
      <c r="B2688" s="286">
        <f>+VLOOKUP(A2688,[1]PORFIN!$A$1:$B$65536,2,0)</f>
        <v>377.54759999999999</v>
      </c>
    </row>
    <row r="2689" spans="1:2" ht="15" x14ac:dyDescent="0.25">
      <c r="A2689" s="288">
        <v>45678</v>
      </c>
      <c r="B2689" s="286">
        <f>+VLOOKUP(A2689,[1]PORFIN!$A$1:$B$65536,2,0)</f>
        <v>377.6035</v>
      </c>
    </row>
    <row r="2690" spans="1:2" ht="15" x14ac:dyDescent="0.25">
      <c r="A2690" s="288">
        <v>45679</v>
      </c>
      <c r="B2690" s="286">
        <f>+VLOOKUP(A2690,[1]PORFIN!$A$1:$B$65536,2,0)</f>
        <v>377.65940000000001</v>
      </c>
    </row>
    <row r="2691" spans="1:2" ht="15" x14ac:dyDescent="0.25">
      <c r="A2691" s="288">
        <v>45680</v>
      </c>
      <c r="B2691" s="286">
        <f>+VLOOKUP(A2691,[1]PORFIN!$A$1:$B$65536,2,0)</f>
        <v>377.71530000000001</v>
      </c>
    </row>
    <row r="2692" spans="1:2" ht="15" x14ac:dyDescent="0.25">
      <c r="A2692" s="288">
        <v>45681</v>
      </c>
      <c r="B2692" s="286">
        <f>+VLOOKUP(A2692,[1]PORFIN!$A$1:$B$65536,2,0)</f>
        <v>377.77120000000002</v>
      </c>
    </row>
    <row r="2693" spans="1:2" ht="15" x14ac:dyDescent="0.25">
      <c r="A2693" s="288">
        <v>45682</v>
      </c>
      <c r="B2693" s="286">
        <f>+VLOOKUP(A2693,[1]PORFIN!$A$1:$B$65536,2,0)</f>
        <v>377.82709999999997</v>
      </c>
    </row>
    <row r="2694" spans="1:2" ht="15" x14ac:dyDescent="0.25">
      <c r="A2694" s="288">
        <v>45683</v>
      </c>
      <c r="B2694" s="286">
        <f>+VLOOKUP(A2694,[1]PORFIN!$A$1:$B$65536,2,0)</f>
        <v>377.88310000000001</v>
      </c>
    </row>
    <row r="2695" spans="1:2" ht="15" x14ac:dyDescent="0.25">
      <c r="A2695" s="288">
        <v>45684</v>
      </c>
      <c r="B2695" s="286">
        <f>+VLOOKUP(A2695,[1]PORFIN!$A$1:$B$65536,2,0)</f>
        <v>377.93900000000002</v>
      </c>
    </row>
    <row r="2696" spans="1:2" ht="15" x14ac:dyDescent="0.25">
      <c r="A2696" s="288">
        <v>45685</v>
      </c>
      <c r="B2696" s="286">
        <f>+VLOOKUP(A2696,[1]PORFIN!$A$1:$B$65536,2,0)</f>
        <v>377.995</v>
      </c>
    </row>
    <row r="2697" spans="1:2" ht="15" x14ac:dyDescent="0.25">
      <c r="A2697" s="288">
        <v>45686</v>
      </c>
      <c r="B2697" s="286">
        <f>+VLOOKUP(A2697,[1]PORFIN!$A$1:$B$65536,2,0)</f>
        <v>378.05099999999999</v>
      </c>
    </row>
    <row r="2698" spans="1:2" ht="15" x14ac:dyDescent="0.25">
      <c r="A2698" s="288">
        <v>45687</v>
      </c>
      <c r="B2698" s="286">
        <f>+VLOOKUP(A2698,[1]PORFIN!$A$1:$B$65536,2,0)</f>
        <v>378.1069</v>
      </c>
    </row>
    <row r="2699" spans="1:2" ht="15" x14ac:dyDescent="0.25">
      <c r="A2699" s="288">
        <v>45688</v>
      </c>
      <c r="B2699" s="286">
        <f>+VLOOKUP(A2699,[1]PORFIN!$A$1:$B$65536,2,0)</f>
        <v>378.16289999999998</v>
      </c>
    </row>
    <row r="2700" spans="1:2" ht="15" x14ac:dyDescent="0.25">
      <c r="A2700" s="288">
        <v>45689</v>
      </c>
      <c r="B2700" s="286">
        <f>+VLOOKUP(A2700,[1]PORFIN!$A$1:$B$65536,2,0)</f>
        <v>378.21890000000002</v>
      </c>
    </row>
    <row r="2701" spans="1:2" ht="15" x14ac:dyDescent="0.25">
      <c r="A2701" s="288">
        <v>45690</v>
      </c>
      <c r="B2701" s="286">
        <f>+VLOOKUP(A2701,[1]PORFIN!$A$1:$B$65536,2,0)</f>
        <v>378.2749</v>
      </c>
    </row>
    <row r="2702" spans="1:2" ht="15" x14ac:dyDescent="0.25">
      <c r="A2702" s="288">
        <v>45691</v>
      </c>
      <c r="B2702" s="286">
        <f>+VLOOKUP(A2702,[1]PORFIN!$A$1:$B$65536,2,0)</f>
        <v>378.33089999999999</v>
      </c>
    </row>
    <row r="2703" spans="1:2" ht="15" x14ac:dyDescent="0.25">
      <c r="A2703" s="288">
        <v>45692</v>
      </c>
      <c r="B2703" s="286">
        <f>+VLOOKUP(A2703,[1]PORFIN!$A$1:$B$65536,2,0)</f>
        <v>378.38690000000003</v>
      </c>
    </row>
    <row r="2704" spans="1:2" ht="15" x14ac:dyDescent="0.25">
      <c r="A2704" s="288">
        <v>45693</v>
      </c>
      <c r="B2704" s="286">
        <f>+VLOOKUP(A2704,[1]PORFIN!$A$1:$B$65536,2,0)</f>
        <v>378.44290000000001</v>
      </c>
    </row>
    <row r="2705" spans="1:2" ht="15" x14ac:dyDescent="0.25">
      <c r="A2705" s="288">
        <v>45694</v>
      </c>
      <c r="B2705" s="286">
        <f>+VLOOKUP(A2705,[1]PORFIN!$A$1:$B$65536,2,0)</f>
        <v>378.49900000000002</v>
      </c>
    </row>
    <row r="2706" spans="1:2" ht="15" x14ac:dyDescent="0.25">
      <c r="A2706" s="288">
        <v>45695</v>
      </c>
      <c r="B2706" s="286">
        <f>+VLOOKUP(A2706,[1]PORFIN!$A$1:$B$65536,2,0)</f>
        <v>378.55500000000001</v>
      </c>
    </row>
    <row r="2707" spans="1:2" ht="15" x14ac:dyDescent="0.25">
      <c r="A2707" s="288">
        <v>45696</v>
      </c>
      <c r="B2707" s="286">
        <f>+VLOOKUP(A2707,[1]PORFIN!$A$1:$B$65536,2,0)</f>
        <v>378.61110000000002</v>
      </c>
    </row>
    <row r="2708" spans="1:2" ht="15" x14ac:dyDescent="0.25">
      <c r="A2708" s="288">
        <v>45697</v>
      </c>
      <c r="B2708" s="286">
        <f>+VLOOKUP(A2708,[1]PORFIN!$A$1:$B$65536,2,0)</f>
        <v>378.6671</v>
      </c>
    </row>
    <row r="2709" spans="1:2" ht="15" x14ac:dyDescent="0.25">
      <c r="A2709" s="288">
        <v>45698</v>
      </c>
      <c r="B2709" s="286">
        <f>+VLOOKUP(A2709,[1]PORFIN!$A$1:$B$65536,2,0)</f>
        <v>378.72320000000002</v>
      </c>
    </row>
    <row r="2710" spans="1:2" ht="15" x14ac:dyDescent="0.25">
      <c r="A2710" s="288">
        <v>45699</v>
      </c>
      <c r="B2710" s="286">
        <f>+VLOOKUP(A2710,[1]PORFIN!$A$1:$B$65536,2,0)</f>
        <v>378.77929999999998</v>
      </c>
    </row>
    <row r="2711" spans="1:2" ht="15" x14ac:dyDescent="0.25">
      <c r="A2711" s="288">
        <v>45700</v>
      </c>
      <c r="B2711" s="286">
        <f>+VLOOKUP(A2711,[1]PORFIN!$A$1:$B$65536,2,0)</f>
        <v>378.83530000000002</v>
      </c>
    </row>
    <row r="2712" spans="1:2" ht="15" x14ac:dyDescent="0.25">
      <c r="A2712" s="288">
        <v>45701</v>
      </c>
      <c r="B2712" s="286">
        <f>+VLOOKUP(A2712,[1]PORFIN!$A$1:$B$65536,2,0)</f>
        <v>378.89139999999998</v>
      </c>
    </row>
    <row r="2713" spans="1:2" ht="15" x14ac:dyDescent="0.25">
      <c r="A2713" s="288">
        <v>45702</v>
      </c>
      <c r="B2713" s="286">
        <f>+VLOOKUP(A2713,[1]PORFIN!$A$1:$B$65536,2,0)</f>
        <v>378.94749999999999</v>
      </c>
    </row>
    <row r="2714" spans="1:2" ht="15" x14ac:dyDescent="0.25">
      <c r="A2714" s="288">
        <v>45703</v>
      </c>
      <c r="B2714" s="286">
        <f>+VLOOKUP(A2714,[1]PORFIN!$A$1:$B$65536,2,0)</f>
        <v>379.00360000000001</v>
      </c>
    </row>
    <row r="2715" spans="1:2" ht="15" x14ac:dyDescent="0.25">
      <c r="A2715" s="288">
        <v>45704</v>
      </c>
      <c r="B2715" s="286">
        <f>+VLOOKUP(A2715,[1]PORFIN!$A$1:$B$65536,2,0)</f>
        <v>379.13029999999998</v>
      </c>
    </row>
    <row r="2716" spans="1:2" ht="15" x14ac:dyDescent="0.25">
      <c r="A2716" s="288">
        <v>45705</v>
      </c>
      <c r="B2716" s="286">
        <f>+VLOOKUP(A2716,[1]PORFIN!$A$1:$B$65536,2,0)</f>
        <v>379.25700000000001</v>
      </c>
    </row>
    <row r="2717" spans="1:2" ht="15" x14ac:dyDescent="0.25">
      <c r="A2717" s="288">
        <v>45706</v>
      </c>
      <c r="B2717" s="286">
        <f>+VLOOKUP(A2717,[1]PORFIN!$A$1:$B$65536,2,0)</f>
        <v>379.38369999999998</v>
      </c>
    </row>
    <row r="2718" spans="1:2" ht="15" x14ac:dyDescent="0.25">
      <c r="A2718" s="288">
        <v>45707</v>
      </c>
      <c r="B2718" s="286">
        <f>+VLOOKUP(A2718,[1]PORFIN!$A$1:$B$65536,2,0)</f>
        <v>379.51049999999998</v>
      </c>
    </row>
    <row r="2719" spans="1:2" ht="15" x14ac:dyDescent="0.25">
      <c r="A2719" s="288">
        <v>45708</v>
      </c>
      <c r="B2719" s="286">
        <f>+VLOOKUP(A2719,[1]PORFIN!$A$1:$B$65536,2,0)</f>
        <v>379.63729999999998</v>
      </c>
    </row>
    <row r="2720" spans="1:2" ht="15" x14ac:dyDescent="0.25">
      <c r="A2720" s="288">
        <v>45709</v>
      </c>
      <c r="B2720" s="286">
        <f>+VLOOKUP(A2720,[1]PORFIN!$A$1:$B$65536,2,0)</f>
        <v>379.76420000000002</v>
      </c>
    </row>
    <row r="2721" spans="1:2" ht="15" x14ac:dyDescent="0.25">
      <c r="A2721" s="288">
        <v>45710</v>
      </c>
      <c r="B2721" s="286">
        <f>+VLOOKUP(A2721,[1]PORFIN!$A$1:$B$65536,2,0)</f>
        <v>379.89109999999999</v>
      </c>
    </row>
    <row r="2722" spans="1:2" ht="15" x14ac:dyDescent="0.25">
      <c r="A2722" s="288">
        <v>45711</v>
      </c>
      <c r="B2722" s="286">
        <f>+VLOOKUP(A2722,[1]PORFIN!$A$1:$B$65536,2,0)</f>
        <v>380.0181</v>
      </c>
    </row>
    <row r="2723" spans="1:2" ht="15" x14ac:dyDescent="0.25">
      <c r="A2723" s="288">
        <v>45712</v>
      </c>
      <c r="B2723" s="286">
        <f>+VLOOKUP(A2723,[1]PORFIN!$A$1:$B$65536,2,0)</f>
        <v>380.14510000000001</v>
      </c>
    </row>
    <row r="2724" spans="1:2" ht="15" x14ac:dyDescent="0.25">
      <c r="A2724" s="288">
        <v>45713</v>
      </c>
      <c r="B2724" s="286">
        <f>+VLOOKUP(A2724,[1]PORFIN!$A$1:$B$65536,2,0)</f>
        <v>380.27210000000002</v>
      </c>
    </row>
    <row r="2725" spans="1:2" ht="15" x14ac:dyDescent="0.25">
      <c r="A2725" s="288">
        <v>45714</v>
      </c>
      <c r="B2725" s="286">
        <f>+VLOOKUP(A2725,[1]PORFIN!$A$1:$B$65536,2,0)</f>
        <v>380.39920000000001</v>
      </c>
    </row>
    <row r="2726" spans="1:2" ht="15" x14ac:dyDescent="0.25">
      <c r="A2726" s="288">
        <v>45715</v>
      </c>
      <c r="B2726" s="286">
        <f>+VLOOKUP(A2726,[1]PORFIN!$A$1:$B$65536,2,0)</f>
        <v>380.52640000000002</v>
      </c>
    </row>
    <row r="2727" spans="1:2" ht="15" x14ac:dyDescent="0.25">
      <c r="A2727" s="288">
        <v>45716</v>
      </c>
      <c r="B2727" s="286">
        <f>+VLOOKUP(A2727,[1]PORFIN!$A$1:$B$65536,2,0)</f>
        <v>380.65350000000001</v>
      </c>
    </row>
    <row r="2728" spans="1:2" ht="15" x14ac:dyDescent="0.25">
      <c r="A2728" s="288">
        <v>45717</v>
      </c>
      <c r="B2728" s="286">
        <f>+VLOOKUP(A2728,[1]PORFIN!$A$1:$B$65536,2,0)</f>
        <v>380.7808</v>
      </c>
    </row>
    <row r="2729" spans="1:2" ht="15" x14ac:dyDescent="0.25">
      <c r="A2729" s="288">
        <v>45718</v>
      </c>
      <c r="B2729" s="286">
        <f>+VLOOKUP(A2729,[1]PORFIN!$A$1:$B$65536,2,0)</f>
        <v>380.90800000000002</v>
      </c>
    </row>
    <row r="2730" spans="1:2" ht="15" x14ac:dyDescent="0.25">
      <c r="A2730" s="288">
        <v>45719</v>
      </c>
      <c r="B2730" s="286">
        <f>+VLOOKUP(A2730,[1]PORFIN!$A$1:$B$65536,2,0)</f>
        <v>381.03530000000001</v>
      </c>
    </row>
    <row r="2731" spans="1:2" ht="15" x14ac:dyDescent="0.25">
      <c r="A2731" s="288">
        <v>45720</v>
      </c>
      <c r="B2731" s="286">
        <f>+VLOOKUP(A2731,[1]PORFIN!$A$1:$B$65536,2,0)</f>
        <v>381.16269999999997</v>
      </c>
    </row>
    <row r="2732" spans="1:2" ht="15" x14ac:dyDescent="0.25">
      <c r="A2732" s="288">
        <v>45721</v>
      </c>
      <c r="B2732" s="286">
        <f>+VLOOKUP(A2732,[1]PORFIN!$A$1:$B$65536,2,0)</f>
        <v>381.29</v>
      </c>
    </row>
    <row r="2733" spans="1:2" ht="15" x14ac:dyDescent="0.25">
      <c r="A2733" s="288">
        <v>45722</v>
      </c>
      <c r="B2733" s="286">
        <f>+VLOOKUP(A2733,[1]PORFIN!$A$1:$B$65536,2,0)</f>
        <v>381.41750000000002</v>
      </c>
    </row>
    <row r="2734" spans="1:2" ht="15" x14ac:dyDescent="0.25">
      <c r="A2734" s="288">
        <v>45723</v>
      </c>
      <c r="B2734" s="286">
        <f>+VLOOKUP(A2734,[1]PORFIN!$A$1:$B$65536,2,0)</f>
        <v>381.54489999999998</v>
      </c>
    </row>
    <row r="2735" spans="1:2" ht="15" x14ac:dyDescent="0.25">
      <c r="A2735" s="288">
        <v>45724</v>
      </c>
      <c r="B2735" s="286">
        <f>+VLOOKUP(A2735,[1]PORFIN!$A$1:$B$65536,2,0)</f>
        <v>381.67239999999998</v>
      </c>
    </row>
    <row r="2736" spans="1:2" ht="15" x14ac:dyDescent="0.25">
      <c r="A2736" s="288">
        <v>45725</v>
      </c>
      <c r="B2736" s="286">
        <f>+VLOOKUP(A2736,[1]PORFIN!$A$1:$B$65536,2,0)</f>
        <v>381.8</v>
      </c>
    </row>
    <row r="2737" spans="1:2" ht="15" x14ac:dyDescent="0.25">
      <c r="A2737" s="288">
        <v>45726</v>
      </c>
      <c r="B2737" s="286">
        <f>+VLOOKUP(A2737,[1]PORFIN!$A$1:$B$65536,2,0)</f>
        <v>381.92759999999998</v>
      </c>
    </row>
    <row r="2738" spans="1:2" ht="15" x14ac:dyDescent="0.25">
      <c r="A2738" s="288">
        <v>45727</v>
      </c>
      <c r="B2738" s="286">
        <f>+VLOOKUP(A2738,[1]PORFIN!$A$1:$B$65536,2,0)</f>
        <v>382.05520000000001</v>
      </c>
    </row>
    <row r="2739" spans="1:2" ht="15" x14ac:dyDescent="0.25">
      <c r="A2739" s="288">
        <v>45728</v>
      </c>
      <c r="B2739" s="286">
        <f>+VLOOKUP(A2739,[1]PORFIN!$A$1:$B$65536,2,0)</f>
        <v>382.18290000000002</v>
      </c>
    </row>
    <row r="2740" spans="1:2" ht="15" x14ac:dyDescent="0.25">
      <c r="A2740" s="288">
        <v>45729</v>
      </c>
      <c r="B2740" s="286">
        <f>+VLOOKUP(A2740,[1]PORFIN!$A$1:$B$65536,2,0)</f>
        <v>382.3107</v>
      </c>
    </row>
    <row r="2741" spans="1:2" ht="15" x14ac:dyDescent="0.25">
      <c r="A2741" s="288">
        <v>45730</v>
      </c>
      <c r="B2741" s="286">
        <f>+VLOOKUP(A2741,[1]PORFIN!$A$1:$B$65536,2,0)</f>
        <v>382.4384</v>
      </c>
    </row>
    <row r="2742" spans="1:2" ht="15" x14ac:dyDescent="0.25">
      <c r="A2742" s="288">
        <v>45731</v>
      </c>
      <c r="B2742" s="286">
        <f>+VLOOKUP(A2742,[1]PORFIN!$A$1:$B$65536,2,0)</f>
        <v>382.56619999999998</v>
      </c>
    </row>
    <row r="2743" spans="1:2" ht="15" x14ac:dyDescent="0.25">
      <c r="A2743" s="288">
        <v>45732</v>
      </c>
      <c r="B2743" s="286">
        <f>+VLOOKUP(A2743,[1]PORFIN!$A$1:$B$65536,2,0)</f>
        <v>382.70609999999999</v>
      </c>
    </row>
    <row r="2744" spans="1:2" ht="15" x14ac:dyDescent="0.25">
      <c r="A2744" s="288">
        <v>45733</v>
      </c>
      <c r="B2744" s="286">
        <f>+VLOOKUP(A2744,[1]PORFIN!$A$1:$B$65536,2,0)</f>
        <v>382.84609999999998</v>
      </c>
    </row>
    <row r="2745" spans="1:2" ht="15" x14ac:dyDescent="0.25">
      <c r="A2745" s="288">
        <v>45734</v>
      </c>
      <c r="B2745" s="286">
        <f>+VLOOKUP(A2745,[1]PORFIN!$A$1:$B$65536,2,0)</f>
        <v>382.98610000000002</v>
      </c>
    </row>
    <row r="2746" spans="1:2" ht="15" x14ac:dyDescent="0.25">
      <c r="A2746" s="288">
        <v>45735</v>
      </c>
      <c r="B2746" s="286">
        <f>+VLOOKUP(A2746,[1]PORFIN!$A$1:$B$65536,2,0)</f>
        <v>383.12619999999998</v>
      </c>
    </row>
    <row r="2747" spans="1:2" ht="15" x14ac:dyDescent="0.25">
      <c r="A2747" s="288">
        <v>45736</v>
      </c>
      <c r="B2747" s="286">
        <f>+VLOOKUP(A2747,[1]PORFIN!$A$1:$B$65536,2,0)</f>
        <v>383.2663</v>
      </c>
    </row>
    <row r="2748" spans="1:2" ht="15" x14ac:dyDescent="0.25">
      <c r="A2748" s="288">
        <v>45737</v>
      </c>
      <c r="B2748" s="286">
        <f>+VLOOKUP(A2748,[1]PORFIN!$A$1:$B$65536,2,0)</f>
        <v>383.40649999999999</v>
      </c>
    </row>
    <row r="2749" spans="1:2" ht="15" x14ac:dyDescent="0.25">
      <c r="A2749" s="288">
        <v>45738</v>
      </c>
      <c r="B2749" s="286">
        <f>+VLOOKUP(A2749,[1]PORFIN!$A$1:$B$65536,2,0)</f>
        <v>383.54669999999999</v>
      </c>
    </row>
    <row r="2750" spans="1:2" ht="15" x14ac:dyDescent="0.25">
      <c r="A2750" s="288">
        <v>45739</v>
      </c>
      <c r="B2750" s="286">
        <f>+VLOOKUP(A2750,[1]PORFIN!$A$1:$B$65536,2,0)</f>
        <v>383.68700000000001</v>
      </c>
    </row>
    <row r="2751" spans="1:2" ht="15" x14ac:dyDescent="0.25">
      <c r="A2751" s="288">
        <v>45740</v>
      </c>
      <c r="B2751" s="286">
        <f>+VLOOKUP(A2751,[1]PORFIN!$A$1:$B$65536,2,0)</f>
        <v>383.82729999999998</v>
      </c>
    </row>
    <row r="2752" spans="1:2" ht="15" x14ac:dyDescent="0.25">
      <c r="A2752" s="288">
        <v>45741</v>
      </c>
      <c r="B2752" s="286">
        <f>+VLOOKUP(A2752,[1]PORFIN!$A$1:$B$65536,2,0)</f>
        <v>383.96769999999998</v>
      </c>
    </row>
    <row r="2753" spans="1:2" ht="15" x14ac:dyDescent="0.25">
      <c r="A2753" s="288">
        <v>45742</v>
      </c>
      <c r="B2753" s="286">
        <f>+VLOOKUP(A2753,[1]PORFIN!$A$1:$B$65536,2,0)</f>
        <v>384.10809999999998</v>
      </c>
    </row>
    <row r="2754" spans="1:2" ht="15" x14ac:dyDescent="0.25">
      <c r="A2754" s="288">
        <v>45743</v>
      </c>
      <c r="B2754" s="286">
        <f>+VLOOKUP(A2754,[1]PORFIN!$A$1:$B$65536,2,0)</f>
        <v>384.24860000000001</v>
      </c>
    </row>
    <row r="2755" spans="1:2" ht="15" x14ac:dyDescent="0.25">
      <c r="A2755" s="288">
        <v>45744</v>
      </c>
      <c r="B2755" s="286">
        <f>+VLOOKUP(A2755,[1]PORFIN!$A$1:$B$65536,2,0)</f>
        <v>384.38909999999998</v>
      </c>
    </row>
    <row r="2756" spans="1:2" ht="15" x14ac:dyDescent="0.25">
      <c r="A2756" s="288">
        <v>45745</v>
      </c>
      <c r="B2756" s="286">
        <f>+VLOOKUP(A2756,[1]PORFIN!$A$1:$B$65536,2,0)</f>
        <v>384.52969999999999</v>
      </c>
    </row>
    <row r="2757" spans="1:2" ht="15" x14ac:dyDescent="0.25">
      <c r="A2757" s="288">
        <v>45746</v>
      </c>
      <c r="B2757" s="286">
        <f>+VLOOKUP(A2757,[1]PORFIN!$A$1:$B$65536,2,0)</f>
        <v>384.6703</v>
      </c>
    </row>
    <row r="2758" spans="1:2" ht="15" x14ac:dyDescent="0.25">
      <c r="A2758" s="288">
        <v>45747</v>
      </c>
      <c r="B2758" s="286">
        <f>+VLOOKUP(A2758,[1]PORFIN!$A$1:$B$65536,2,0)</f>
        <v>384.81099999999998</v>
      </c>
    </row>
    <row r="2759" spans="1:2" ht="15" x14ac:dyDescent="0.25">
      <c r="A2759" s="288">
        <v>45748</v>
      </c>
      <c r="B2759" s="286">
        <f>+VLOOKUP(A2759,[1]PORFIN!$A$1:$B$65536,2,0)</f>
        <v>384.95170000000002</v>
      </c>
    </row>
    <row r="2760" spans="1:2" ht="15" x14ac:dyDescent="0.25">
      <c r="A2760" s="288">
        <v>45749</v>
      </c>
      <c r="B2760" s="286">
        <f>+VLOOKUP(A2760,[1]PORFIN!$A$1:$B$65536,2,0)</f>
        <v>385.09249999999997</v>
      </c>
    </row>
    <row r="2761" spans="1:2" ht="15" x14ac:dyDescent="0.25">
      <c r="A2761" s="288">
        <v>45750</v>
      </c>
      <c r="B2761" s="286">
        <f>+VLOOKUP(A2761,[1]PORFIN!$A$1:$B$65536,2,0)</f>
        <v>385.23340000000002</v>
      </c>
    </row>
    <row r="2762" spans="1:2" ht="15" x14ac:dyDescent="0.25">
      <c r="A2762" s="288">
        <v>45751</v>
      </c>
      <c r="B2762" s="286">
        <f>+VLOOKUP(A2762,[1]PORFIN!$A$1:$B$65536,2,0)</f>
        <v>385.37430000000001</v>
      </c>
    </row>
    <row r="2763" spans="1:2" ht="15" x14ac:dyDescent="0.25">
      <c r="A2763" s="288">
        <v>45752</v>
      </c>
      <c r="B2763" s="286">
        <f>+VLOOKUP(A2763,[1]PORFIN!$A$1:$B$65536,2,0)</f>
        <v>385.51519999999999</v>
      </c>
    </row>
    <row r="2764" spans="1:2" ht="15" x14ac:dyDescent="0.25">
      <c r="A2764" s="288">
        <v>45753</v>
      </c>
      <c r="B2764" s="286">
        <f>+VLOOKUP(A2764,[1]PORFIN!$A$1:$B$65536,2,0)</f>
        <v>385.65620000000001</v>
      </c>
    </row>
    <row r="2765" spans="1:2" ht="15" x14ac:dyDescent="0.25">
      <c r="A2765" s="288">
        <v>45754</v>
      </c>
      <c r="B2765" s="286">
        <f>+VLOOKUP(A2765,[1]PORFIN!$A$1:$B$65536,2,0)</f>
        <v>385.79719999999998</v>
      </c>
    </row>
    <row r="2766" spans="1:2" ht="15" x14ac:dyDescent="0.25">
      <c r="A2766" s="288">
        <v>45755</v>
      </c>
      <c r="B2766" s="286">
        <f>+VLOOKUP(A2766,[1]PORFIN!$A$1:$B$65536,2,0)</f>
        <v>385.93830000000003</v>
      </c>
    </row>
    <row r="2767" spans="1:2" ht="15" x14ac:dyDescent="0.25">
      <c r="A2767" s="288">
        <v>45756</v>
      </c>
      <c r="B2767" s="286">
        <f>+VLOOKUP(A2767,[1]PORFIN!$A$1:$B$65536,2,0)</f>
        <v>386.0795</v>
      </c>
    </row>
    <row r="2768" spans="1:2" ht="15" x14ac:dyDescent="0.25">
      <c r="A2768" s="288">
        <v>45757</v>
      </c>
      <c r="B2768" s="286">
        <f>+VLOOKUP(A2768,[1]PORFIN!$A$1:$B$65536,2,0)</f>
        <v>386.22070000000002</v>
      </c>
    </row>
    <row r="2769" spans="1:2" ht="15" x14ac:dyDescent="0.25">
      <c r="A2769" s="288">
        <v>45758</v>
      </c>
      <c r="B2769" s="286">
        <f>+VLOOKUP(A2769,[1]PORFIN!$A$1:$B$65536,2,0)</f>
        <v>386.36189999999999</v>
      </c>
    </row>
    <row r="2770" spans="1:2" ht="15" x14ac:dyDescent="0.25">
      <c r="A2770" s="288">
        <v>45759</v>
      </c>
      <c r="B2770" s="286">
        <f>+VLOOKUP(A2770,[1]PORFIN!$A$1:$B$65536,2,0)</f>
        <v>386.50319999999999</v>
      </c>
    </row>
    <row r="2771" spans="1:2" ht="15" x14ac:dyDescent="0.25">
      <c r="A2771" s="288">
        <v>45760</v>
      </c>
      <c r="B2771" s="286">
        <f>+VLOOKUP(A2771,[1]PORFIN!$A$1:$B$65536,2,0)</f>
        <v>386.64460000000003</v>
      </c>
    </row>
    <row r="2772" spans="1:2" ht="15" x14ac:dyDescent="0.25">
      <c r="A2772" s="288">
        <v>45761</v>
      </c>
      <c r="B2772" s="286">
        <f>+VLOOKUP(A2772,[1]PORFIN!$A$1:$B$65536,2,0)</f>
        <v>386.786</v>
      </c>
    </row>
    <row r="2773" spans="1:2" ht="15" x14ac:dyDescent="0.25">
      <c r="A2773" s="288">
        <v>45762</v>
      </c>
      <c r="B2773" s="286">
        <f>+VLOOKUP(A2773,[1]PORFIN!$A$1:$B$65536,2,0)</f>
        <v>386.92750000000001</v>
      </c>
    </row>
    <row r="2774" spans="1:2" ht="15" x14ac:dyDescent="0.25">
      <c r="A2774" s="288">
        <v>45763</v>
      </c>
      <c r="B2774" s="286">
        <f>+VLOOKUP(A2774,[1]PORFIN!$A$1:$B$65536,2,0)</f>
        <v>386.99439999999998</v>
      </c>
    </row>
    <row r="2775" spans="1:2" ht="15" x14ac:dyDescent="0.25">
      <c r="A2775" s="288">
        <v>45764</v>
      </c>
      <c r="B2775" s="286">
        <f>+VLOOKUP(A2775,[1]PORFIN!$A$1:$B$65536,2,0)</f>
        <v>387.06130000000002</v>
      </c>
    </row>
    <row r="2776" spans="1:2" ht="15" x14ac:dyDescent="0.25">
      <c r="A2776" s="288">
        <v>45765</v>
      </c>
      <c r="B2776" s="286">
        <f>+VLOOKUP(A2776,[1]PORFIN!$A$1:$B$65536,2,0)</f>
        <v>387.12819999999999</v>
      </c>
    </row>
    <row r="2777" spans="1:2" ht="15" x14ac:dyDescent="0.25">
      <c r="A2777" s="288">
        <v>45766</v>
      </c>
      <c r="B2777" s="286">
        <f>+VLOOKUP(A2777,[1]PORFIN!$A$1:$B$65536,2,0)</f>
        <v>387.1952</v>
      </c>
    </row>
    <row r="2778" spans="1:2" ht="15" x14ac:dyDescent="0.25">
      <c r="A2778" s="288">
        <v>45767</v>
      </c>
      <c r="B2778" s="286">
        <f>+VLOOKUP(A2778,[1]PORFIN!$A$1:$B$65536,2,0)</f>
        <v>387.26209999999998</v>
      </c>
    </row>
    <row r="2779" spans="1:2" ht="15" x14ac:dyDescent="0.25">
      <c r="A2779" s="288">
        <v>45768</v>
      </c>
      <c r="B2779" s="286">
        <f>+VLOOKUP(A2779,[1]PORFIN!$A$1:$B$65536,2,0)</f>
        <v>387.32909999999998</v>
      </c>
    </row>
    <row r="2780" spans="1:2" ht="15" x14ac:dyDescent="0.25">
      <c r="A2780" s="288">
        <v>45769</v>
      </c>
      <c r="B2780" s="286">
        <f>+VLOOKUP(A2780,[1]PORFIN!$A$1:$B$65536,2,0)</f>
        <v>387.39600000000002</v>
      </c>
    </row>
    <row r="2781" spans="1:2" ht="15" x14ac:dyDescent="0.25">
      <c r="A2781" s="288">
        <v>45770</v>
      </c>
      <c r="B2781" s="286">
        <f>+VLOOKUP(A2781,[1]PORFIN!$A$1:$B$65536,2,0)</f>
        <v>387.46300000000002</v>
      </c>
    </row>
    <row r="2782" spans="1:2" ht="15" x14ac:dyDescent="0.25">
      <c r="A2782" s="288">
        <v>45771</v>
      </c>
      <c r="B2782" s="286">
        <f>+VLOOKUP(A2782,[1]PORFIN!$A$1:$B$65536,2,0)</f>
        <v>387.53</v>
      </c>
    </row>
    <row r="2783" spans="1:2" ht="15" x14ac:dyDescent="0.25">
      <c r="A2783" s="288">
        <v>45772</v>
      </c>
      <c r="B2783" s="286">
        <f>+VLOOKUP(A2783,[1]PORFIN!$A$1:$B$65536,2,0)</f>
        <v>387.59699999999998</v>
      </c>
    </row>
    <row r="2784" spans="1:2" ht="15" x14ac:dyDescent="0.25">
      <c r="A2784" s="288">
        <v>45773</v>
      </c>
      <c r="B2784" s="286">
        <f>+VLOOKUP(A2784,[1]PORFIN!$A$1:$B$65536,2,0)</f>
        <v>387.66399999999999</v>
      </c>
    </row>
    <row r="2785" spans="1:2" ht="15" x14ac:dyDescent="0.25">
      <c r="A2785" s="288">
        <v>45774</v>
      </c>
      <c r="B2785" s="286">
        <f>+VLOOKUP(A2785,[1]PORFIN!$A$1:$B$65536,2,0)</f>
        <v>387.73110000000003</v>
      </c>
    </row>
    <row r="2786" spans="1:2" ht="15" x14ac:dyDescent="0.25">
      <c r="A2786" s="288">
        <v>45775</v>
      </c>
      <c r="B2786" s="286">
        <f>+VLOOKUP(A2786,[1]PORFIN!$A$1:$B$65536,2,0)</f>
        <v>387.79809999999998</v>
      </c>
    </row>
    <row r="2787" spans="1:2" ht="15" x14ac:dyDescent="0.25">
      <c r="A2787" s="288">
        <v>45776</v>
      </c>
      <c r="B2787" s="286">
        <f>+VLOOKUP(A2787,[1]PORFIN!$A$1:$B$65536,2,0)</f>
        <v>387.86509999999998</v>
      </c>
    </row>
    <row r="2788" spans="1:2" ht="15" x14ac:dyDescent="0.25">
      <c r="A2788" s="288">
        <v>45777</v>
      </c>
      <c r="B2788" s="286">
        <f>+VLOOKUP(A2788,[1]PORFIN!$A$1:$B$65536,2,0)</f>
        <v>387.93220000000002</v>
      </c>
    </row>
    <row r="2789" spans="1:2" ht="15" x14ac:dyDescent="0.25">
      <c r="A2789" s="288">
        <v>45778</v>
      </c>
      <c r="B2789" s="286">
        <f>+VLOOKUP(A2789,[1]PORFIN!$A$1:$B$65536,2,0)</f>
        <v>387.99930000000001</v>
      </c>
    </row>
    <row r="2790" spans="1:2" ht="15" x14ac:dyDescent="0.25">
      <c r="A2790" s="288">
        <v>45779</v>
      </c>
      <c r="B2790" s="286">
        <f>+VLOOKUP(A2790,[1]PORFIN!$A$1:$B$65536,2,0)</f>
        <v>388.06639999999999</v>
      </c>
    </row>
    <row r="2791" spans="1:2" ht="15" x14ac:dyDescent="0.25">
      <c r="A2791" s="288">
        <v>45780</v>
      </c>
      <c r="B2791" s="286">
        <f>+VLOOKUP(A2791,[1]PORFIN!$A$1:$B$65536,2,0)</f>
        <v>388.13350000000003</v>
      </c>
    </row>
    <row r="2792" spans="1:2" ht="15" x14ac:dyDescent="0.25">
      <c r="A2792" s="288">
        <v>45781</v>
      </c>
      <c r="B2792" s="286">
        <f>+VLOOKUP(A2792,[1]PORFIN!$A$1:$B$65536,2,0)</f>
        <v>388.20060000000001</v>
      </c>
    </row>
    <row r="2793" spans="1:2" ht="15" x14ac:dyDescent="0.25">
      <c r="A2793" s="288">
        <v>45782</v>
      </c>
      <c r="B2793" s="286">
        <f>+VLOOKUP(A2793,[1]PORFIN!$A$1:$B$65536,2,0)</f>
        <v>388.26769999999999</v>
      </c>
    </row>
    <row r="2794" spans="1:2" ht="15" x14ac:dyDescent="0.25">
      <c r="A2794" s="288">
        <v>45783</v>
      </c>
      <c r="B2794" s="286">
        <f>+VLOOKUP(A2794,[1]PORFIN!$A$1:$B$65536,2,0)</f>
        <v>388.33479999999997</v>
      </c>
    </row>
    <row r="2795" spans="1:2" ht="15" x14ac:dyDescent="0.25">
      <c r="A2795" s="288">
        <v>45784</v>
      </c>
      <c r="B2795" s="286">
        <f>+VLOOKUP(A2795,[1]PORFIN!$A$1:$B$65536,2,0)</f>
        <v>388.40199999999999</v>
      </c>
    </row>
    <row r="2796" spans="1:2" ht="15" x14ac:dyDescent="0.25">
      <c r="A2796" s="288">
        <v>45785</v>
      </c>
      <c r="B2796" s="286">
        <f>+VLOOKUP(A2796,[1]PORFIN!$A$1:$B$65536,2,0)</f>
        <v>388.46910000000003</v>
      </c>
    </row>
    <row r="2797" spans="1:2" ht="15" x14ac:dyDescent="0.25">
      <c r="A2797" s="288">
        <v>45786</v>
      </c>
      <c r="B2797" s="286">
        <f>+VLOOKUP(A2797,[1]PORFIN!$A$1:$B$65536,2,0)</f>
        <v>388.53629999999998</v>
      </c>
    </row>
    <row r="2798" spans="1:2" ht="15" x14ac:dyDescent="0.25">
      <c r="A2798" s="288">
        <v>45787</v>
      </c>
      <c r="B2798" s="286">
        <f>+VLOOKUP(A2798,[1]PORFIN!$A$1:$B$65536,2,0)</f>
        <v>388.6035</v>
      </c>
    </row>
    <row r="2799" spans="1:2" ht="15" x14ac:dyDescent="0.25">
      <c r="A2799" s="288">
        <v>45788</v>
      </c>
      <c r="B2799" s="286">
        <f>+VLOOKUP(A2799,[1]PORFIN!$A$1:$B$65536,2,0)</f>
        <v>388.67059999999998</v>
      </c>
    </row>
    <row r="2800" spans="1:2" ht="15" x14ac:dyDescent="0.25">
      <c r="A2800" s="288">
        <v>45789</v>
      </c>
      <c r="B2800" s="286">
        <f>+VLOOKUP(A2800,[1]PORFIN!$A$1:$B$65536,2,0)</f>
        <v>388.73790000000002</v>
      </c>
    </row>
    <row r="2801" spans="1:2" ht="15" x14ac:dyDescent="0.25">
      <c r="A2801" s="288">
        <v>45790</v>
      </c>
      <c r="B2801" s="286">
        <f>+VLOOKUP(A2801,[1]PORFIN!$A$1:$B$65536,2,0)</f>
        <v>388.80509999999998</v>
      </c>
    </row>
    <row r="2802" spans="1:2" ht="15" x14ac:dyDescent="0.25">
      <c r="A2802" s="288">
        <v>45791</v>
      </c>
      <c r="B2802" s="286">
        <f>+VLOOKUP(A2802,[1]PORFIN!$A$1:$B$65536,2,0)</f>
        <v>388.8723</v>
      </c>
    </row>
    <row r="2803" spans="1:2" ht="15" x14ac:dyDescent="0.25">
      <c r="A2803" s="288">
        <v>45792</v>
      </c>
      <c r="B2803" s="286">
        <f>+VLOOKUP(A2803,[1]PORFIN!$A$1:$B$65536,2,0)</f>
        <v>388.93950000000001</v>
      </c>
    </row>
    <row r="2804" spans="1:2" ht="15" x14ac:dyDescent="0.25">
      <c r="A2804" s="288">
        <v>45793</v>
      </c>
      <c r="B2804" s="286">
        <f>+VLOOKUP(A2804,[1]PORFIN!$A$1:$B$65536,2,0)</f>
        <v>389.02199999999999</v>
      </c>
    </row>
    <row r="2805" spans="1:2" ht="15" x14ac:dyDescent="0.25">
      <c r="A2805" s="288">
        <v>45794</v>
      </c>
      <c r="B2805" s="286">
        <f>+VLOOKUP(A2805,[1]PORFIN!$A$1:$B$65536,2,0)</f>
        <v>389.1046</v>
      </c>
    </row>
    <row r="2806" spans="1:2" ht="15" x14ac:dyDescent="0.25">
      <c r="A2806" s="288">
        <v>45795</v>
      </c>
      <c r="B2806" s="286">
        <f>+VLOOKUP(A2806,[1]PORFIN!$A$1:$B$65536,2,0)</f>
        <v>389.18720000000002</v>
      </c>
    </row>
    <row r="2807" spans="1:2" ht="15" x14ac:dyDescent="0.25">
      <c r="A2807" s="288">
        <v>45796</v>
      </c>
      <c r="B2807" s="286">
        <f>+VLOOKUP(A2807,[1]PORFIN!$A$1:$B$65536,2,0)</f>
        <v>389.26979999999998</v>
      </c>
    </row>
    <row r="2808" spans="1:2" ht="15" x14ac:dyDescent="0.25">
      <c r="A2808" s="288">
        <v>45797</v>
      </c>
      <c r="B2808" s="286">
        <f>+VLOOKUP(A2808,[1]PORFIN!$A$1:$B$65536,2,0)</f>
        <v>389.35239999999999</v>
      </c>
    </row>
    <row r="2809" spans="1:2" ht="15" x14ac:dyDescent="0.25">
      <c r="A2809" s="288">
        <v>45798</v>
      </c>
      <c r="B2809" s="286">
        <f>+VLOOKUP(A2809,[1]PORFIN!$A$1:$B$65536,2,0)</f>
        <v>389.435</v>
      </c>
    </row>
    <row r="2810" spans="1:2" ht="15" x14ac:dyDescent="0.25">
      <c r="A2810" s="288">
        <v>45799</v>
      </c>
      <c r="B2810" s="286">
        <f>+VLOOKUP(A2810,[1]PORFIN!$A$1:$B$65536,2,0)</f>
        <v>389.51769999999999</v>
      </c>
    </row>
    <row r="2811" spans="1:2" ht="15" x14ac:dyDescent="0.25">
      <c r="A2811" s="288">
        <v>45800</v>
      </c>
      <c r="B2811" s="286">
        <f>+VLOOKUP(A2811,[1]PORFIN!$A$1:$B$65536,2,0)</f>
        <v>389.6003</v>
      </c>
    </row>
    <row r="2812" spans="1:2" ht="15" x14ac:dyDescent="0.25">
      <c r="A2812" s="288">
        <v>45801</v>
      </c>
      <c r="B2812" s="286">
        <f>+VLOOKUP(A2812,[1]PORFIN!$A$1:$B$65536,2,0)</f>
        <v>389.68299999999999</v>
      </c>
    </row>
    <row r="2813" spans="1:2" ht="15" x14ac:dyDescent="0.25">
      <c r="A2813" s="288">
        <v>45802</v>
      </c>
      <c r="B2813" s="286">
        <f>+VLOOKUP(A2813,[1]PORFIN!$A$1:$B$65536,2,0)</f>
        <v>389.76569999999998</v>
      </c>
    </row>
    <row r="2814" spans="1:2" ht="15" x14ac:dyDescent="0.25">
      <c r="A2814" s="288">
        <v>45803</v>
      </c>
      <c r="B2814" s="286">
        <f>+VLOOKUP(A2814,[1]PORFIN!$A$1:$B$65536,2,0)</f>
        <v>389.84840000000003</v>
      </c>
    </row>
    <row r="2815" spans="1:2" ht="15" x14ac:dyDescent="0.25">
      <c r="A2815" s="288">
        <v>45804</v>
      </c>
      <c r="B2815" s="286">
        <f>+VLOOKUP(A2815,[1]PORFIN!$A$1:$B$65536,2,0)</f>
        <v>389.93119999999999</v>
      </c>
    </row>
    <row r="2816" spans="1:2" ht="15" x14ac:dyDescent="0.25">
      <c r="A2816" s="288">
        <v>45805</v>
      </c>
      <c r="B2816" s="286">
        <f>+VLOOKUP(A2816,[1]PORFIN!$A$1:$B$65536,2,0)</f>
        <v>390.01389999999998</v>
      </c>
    </row>
    <row r="2817" spans="1:2" ht="15" x14ac:dyDescent="0.25">
      <c r="A2817" s="288">
        <v>45806</v>
      </c>
      <c r="B2817" s="286">
        <f>+VLOOKUP(A2817,[1]PORFIN!$A$1:$B$65536,2,0)</f>
        <v>390.0967</v>
      </c>
    </row>
    <row r="2818" spans="1:2" ht="15" x14ac:dyDescent="0.25">
      <c r="A2818" s="288">
        <v>45807</v>
      </c>
      <c r="B2818" s="286">
        <f>+VLOOKUP(A2818,[1]PORFIN!$A$1:$B$65536,2,0)</f>
        <v>390.17950000000002</v>
      </c>
    </row>
    <row r="2819" spans="1:2" ht="15" x14ac:dyDescent="0.25">
      <c r="A2819" s="288">
        <v>45808</v>
      </c>
      <c r="B2819" s="286">
        <f>+VLOOKUP(A2819,[1]PORFIN!$A$1:$B$65536,2,0)</f>
        <v>390.26229999999998</v>
      </c>
    </row>
    <row r="2820" spans="1:2" ht="15" x14ac:dyDescent="0.25">
      <c r="A2820" s="288">
        <v>45809</v>
      </c>
      <c r="B2820" s="286">
        <f>+VLOOKUP(A2820,[1]PORFIN!$A$1:$B$65536,2,0)</f>
        <v>390.3451</v>
      </c>
    </row>
    <row r="2821" spans="1:2" ht="15" x14ac:dyDescent="0.25">
      <c r="A2821" s="288">
        <v>45810</v>
      </c>
      <c r="B2821" s="286">
        <f>+VLOOKUP(A2821,[1]PORFIN!$A$1:$B$65536,2,0)</f>
        <v>390.428</v>
      </c>
    </row>
    <row r="2822" spans="1:2" ht="15" x14ac:dyDescent="0.25">
      <c r="A2822" s="288">
        <v>45811</v>
      </c>
      <c r="B2822" s="286">
        <f>+VLOOKUP(A2822,[1]PORFIN!$A$1:$B$65536,2,0)</f>
        <v>390.51080000000002</v>
      </c>
    </row>
    <row r="2823" spans="1:2" ht="15" x14ac:dyDescent="0.25">
      <c r="A2823" s="288">
        <v>45812</v>
      </c>
      <c r="B2823" s="286">
        <f>+VLOOKUP(A2823,[1]PORFIN!$A$1:$B$65536,2,0)</f>
        <v>390.59370000000001</v>
      </c>
    </row>
    <row r="2824" spans="1:2" ht="15" x14ac:dyDescent="0.25">
      <c r="A2824" s="288">
        <v>45813</v>
      </c>
      <c r="B2824" s="286">
        <f>+VLOOKUP(A2824,[1]PORFIN!$A$1:$B$65536,2,0)</f>
        <v>390.67660000000001</v>
      </c>
    </row>
    <row r="2825" spans="1:2" ht="15" x14ac:dyDescent="0.25">
      <c r="A2825" s="288">
        <v>45814</v>
      </c>
      <c r="B2825" s="286">
        <f>+VLOOKUP(A2825,[1]PORFIN!$A$1:$B$65536,2,0)</f>
        <v>390.7595</v>
      </c>
    </row>
    <row r="2826" spans="1:2" ht="15" x14ac:dyDescent="0.25">
      <c r="A2826" s="288">
        <v>45815</v>
      </c>
      <c r="B2826" s="286">
        <f>+VLOOKUP(A2826,[1]PORFIN!$A$1:$B$65536,2,0)</f>
        <v>390.8424</v>
      </c>
    </row>
    <row r="2827" spans="1:2" ht="15" x14ac:dyDescent="0.25">
      <c r="A2827" s="288">
        <v>45816</v>
      </c>
      <c r="B2827" s="286">
        <f>+VLOOKUP(A2827,[1]PORFIN!$A$1:$B$65536,2,0)</f>
        <v>390.92540000000002</v>
      </c>
    </row>
    <row r="2828" spans="1:2" ht="15" x14ac:dyDescent="0.25">
      <c r="A2828" s="288">
        <v>45817</v>
      </c>
      <c r="B2828" s="286">
        <f>+VLOOKUP(A2828,[1]PORFIN!$A$1:$B$65536,2,0)</f>
        <v>391.00830000000002</v>
      </c>
    </row>
    <row r="2829" spans="1:2" ht="15" x14ac:dyDescent="0.25">
      <c r="A2829" s="288">
        <v>45818</v>
      </c>
      <c r="B2829" s="286">
        <f>+VLOOKUP(A2829,[1]PORFIN!$A$1:$B$65536,2,0)</f>
        <v>391.09129999999999</v>
      </c>
    </row>
    <row r="2830" spans="1:2" ht="15" x14ac:dyDescent="0.25">
      <c r="A2830" s="288">
        <v>45819</v>
      </c>
      <c r="B2830" s="286">
        <f>+VLOOKUP(A2830,[1]PORFIN!$A$1:$B$65536,2,0)</f>
        <v>391.17430000000002</v>
      </c>
    </row>
    <row r="2831" spans="1:2" ht="15" x14ac:dyDescent="0.25">
      <c r="A2831" s="288">
        <v>45820</v>
      </c>
      <c r="B2831" s="286">
        <f>+VLOOKUP(A2831,[1]PORFIN!$A$1:$B$65536,2,0)</f>
        <v>391.25729999999999</v>
      </c>
    </row>
    <row r="2832" spans="1:2" ht="15" x14ac:dyDescent="0.25">
      <c r="A2832" s="288">
        <v>45821</v>
      </c>
      <c r="B2832" s="286">
        <f>+VLOOKUP(A2832,[1]PORFIN!$A$1:$B$65536,2,0)</f>
        <v>391.34039999999999</v>
      </c>
    </row>
    <row r="2833" spans="1:2" ht="15" x14ac:dyDescent="0.25">
      <c r="A2833" s="288">
        <v>45822</v>
      </c>
      <c r="B2833" s="286">
        <f>+VLOOKUP(A2833,[1]PORFIN!$A$1:$B$65536,2,0)</f>
        <v>391.42340000000002</v>
      </c>
    </row>
    <row r="2834" spans="1:2" ht="15" x14ac:dyDescent="0.25">
      <c r="A2834" s="288">
        <v>45823</v>
      </c>
      <c r="B2834" s="286">
        <f>+VLOOKUP(A2834,[1]PORFIN!$A$1:$B$65536,2,0)</f>
        <v>391.50650000000002</v>
      </c>
    </row>
    <row r="2835" spans="1:2" ht="15" x14ac:dyDescent="0.25">
      <c r="A2835" s="288">
        <v>45824</v>
      </c>
      <c r="B2835" s="286">
        <f>+VLOOKUP(A2835,[1]PORFIN!$A$1:$B$65536,2,0)</f>
        <v>391.54820000000001</v>
      </c>
    </row>
    <row r="2836" spans="1:2" ht="15" x14ac:dyDescent="0.25">
      <c r="A2836" s="288">
        <v>45825</v>
      </c>
      <c r="B2836" s="286">
        <f>+VLOOKUP(A2836,[1]PORFIN!$A$1:$B$65536,2,0)</f>
        <v>391.5899</v>
      </c>
    </row>
    <row r="2837" spans="1:2" ht="15" x14ac:dyDescent="0.25">
      <c r="A2837" s="288">
        <v>45826</v>
      </c>
      <c r="B2837" s="286">
        <f>+VLOOKUP(A2837,[1]PORFIN!$A$1:$B$65536,2,0)</f>
        <v>391.63159999999999</v>
      </c>
    </row>
    <row r="2838" spans="1:2" ht="15" x14ac:dyDescent="0.25">
      <c r="A2838" s="288">
        <v>45827</v>
      </c>
      <c r="B2838" s="286">
        <f>+VLOOKUP(A2838,[1]PORFIN!$A$1:$B$65536,2,0)</f>
        <v>391.67329999999998</v>
      </c>
    </row>
    <row r="2839" spans="1:2" ht="15" x14ac:dyDescent="0.25">
      <c r="A2839" s="288">
        <v>45828</v>
      </c>
      <c r="B2839" s="286">
        <f>+VLOOKUP(A2839,[1]PORFIN!$A$1:$B$65536,2,0)</f>
        <v>391.71499999999997</v>
      </c>
    </row>
    <row r="2840" spans="1:2" ht="15" x14ac:dyDescent="0.25">
      <c r="A2840" s="288">
        <v>45829</v>
      </c>
      <c r="B2840" s="286">
        <f>+VLOOKUP(A2840,[1]PORFIN!$A$1:$B$65536,2,0)</f>
        <v>391.75670000000002</v>
      </c>
    </row>
    <row r="2841" spans="1:2" ht="15" x14ac:dyDescent="0.25">
      <c r="A2841" s="288">
        <v>45830</v>
      </c>
      <c r="B2841" s="286">
        <f>+VLOOKUP(A2841,[1]PORFIN!$A$1:$B$65536,2,0)</f>
        <v>391.79849999999999</v>
      </c>
    </row>
    <row r="2842" spans="1:2" ht="15" x14ac:dyDescent="0.25">
      <c r="A2842" s="288">
        <v>45831</v>
      </c>
      <c r="B2842" s="286">
        <f>+VLOOKUP(A2842,[1]PORFIN!$A$1:$B$65536,2,0)</f>
        <v>391.84019999999998</v>
      </c>
    </row>
    <row r="2843" spans="1:2" ht="15" x14ac:dyDescent="0.25">
      <c r="A2843" s="288">
        <v>45832</v>
      </c>
      <c r="B2843" s="286">
        <f>+VLOOKUP(A2843,[1]PORFIN!$A$1:$B$65536,2,0)</f>
        <v>391.88189999999997</v>
      </c>
    </row>
    <row r="2844" spans="1:2" ht="15" x14ac:dyDescent="0.25">
      <c r="A2844" s="288">
        <v>45833</v>
      </c>
      <c r="B2844" s="286">
        <f>+VLOOKUP(A2844,[1]PORFIN!$A$1:$B$65536,2,0)</f>
        <v>391.9237</v>
      </c>
    </row>
    <row r="2845" spans="1:2" ht="15" x14ac:dyDescent="0.25">
      <c r="A2845" s="288">
        <v>45834</v>
      </c>
      <c r="B2845" s="286">
        <f>+VLOOKUP(A2845,[1]PORFIN!$A$1:$B$65536,2,0)</f>
        <v>391.96539999999999</v>
      </c>
    </row>
    <row r="2846" spans="1:2" ht="15" x14ac:dyDescent="0.25">
      <c r="A2846" s="288">
        <v>45835</v>
      </c>
      <c r="B2846" s="286">
        <f>+VLOOKUP(A2846,[1]PORFIN!$A$1:$B$65536,2,0)</f>
        <v>392.00709999999998</v>
      </c>
    </row>
    <row r="2847" spans="1:2" ht="15" x14ac:dyDescent="0.25">
      <c r="A2847" s="288">
        <v>45836</v>
      </c>
      <c r="B2847" s="286">
        <f>+VLOOKUP(A2847,[1]PORFIN!$A$1:$B$65536,2,0)</f>
        <v>392.0489</v>
      </c>
    </row>
    <row r="2848" spans="1:2" ht="15" x14ac:dyDescent="0.25">
      <c r="A2848" s="288">
        <v>45837</v>
      </c>
      <c r="B2848" s="286">
        <f>+VLOOKUP(A2848,[1]PORFIN!$A$1:$B$65536,2,0)</f>
        <v>392.09070000000003</v>
      </c>
    </row>
    <row r="2849" spans="1:2" ht="15" x14ac:dyDescent="0.25">
      <c r="A2849" s="288">
        <v>45838</v>
      </c>
      <c r="B2849" s="286">
        <f>+VLOOKUP(A2849,[1]PORFIN!$A$1:$B$65536,2,0)</f>
        <v>392.13240000000002</v>
      </c>
    </row>
    <row r="2850" spans="1:2" ht="15" x14ac:dyDescent="0.25">
      <c r="A2850" s="288">
        <v>45839</v>
      </c>
      <c r="B2850" s="286">
        <f>+VLOOKUP(A2850,[1]PORFIN!$A$1:$B$65536,2,0)</f>
        <v>392.17419999999998</v>
      </c>
    </row>
    <row r="2851" spans="1:2" ht="15" x14ac:dyDescent="0.25">
      <c r="A2851" s="288">
        <v>45840</v>
      </c>
      <c r="B2851" s="286">
        <f>+VLOOKUP(A2851,[1]PORFIN!$A$1:$B$65536,2,0)</f>
        <v>392.21589999999998</v>
      </c>
    </row>
    <row r="2852" spans="1:2" ht="15" x14ac:dyDescent="0.25">
      <c r="A2852" s="288">
        <v>45841</v>
      </c>
      <c r="B2852" s="286">
        <f>+VLOOKUP(A2852,[1]PORFIN!$A$1:$B$65536,2,0)</f>
        <v>392.2577</v>
      </c>
    </row>
    <row r="2853" spans="1:2" ht="15" x14ac:dyDescent="0.25">
      <c r="A2853" s="288">
        <v>45842</v>
      </c>
      <c r="B2853" s="286">
        <f>+VLOOKUP(A2853,[1]PORFIN!$A$1:$B$65536,2,0)</f>
        <v>392.29950000000002</v>
      </c>
    </row>
    <row r="2854" spans="1:2" ht="15" x14ac:dyDescent="0.25">
      <c r="A2854" s="288">
        <v>45843</v>
      </c>
      <c r="B2854" s="286">
        <f>+VLOOKUP(A2854,[1]PORFIN!$A$1:$B$65536,2,0)</f>
        <v>392.34129999999999</v>
      </c>
    </row>
    <row r="2855" spans="1:2" ht="15" x14ac:dyDescent="0.25">
      <c r="A2855" s="288">
        <v>45844</v>
      </c>
      <c r="B2855" s="286">
        <f>+VLOOKUP(A2855,[1]PORFIN!$A$1:$B$65536,2,0)</f>
        <v>392.38310000000001</v>
      </c>
    </row>
    <row r="2856" spans="1:2" ht="15" x14ac:dyDescent="0.25">
      <c r="A2856" s="288">
        <v>45845</v>
      </c>
      <c r="B2856" s="286">
        <f>+VLOOKUP(A2856,[1]PORFIN!$A$1:$B$65536,2,0)</f>
        <v>392.4248</v>
      </c>
    </row>
    <row r="2857" spans="1:2" ht="15" x14ac:dyDescent="0.25">
      <c r="A2857" s="288">
        <v>45846</v>
      </c>
      <c r="B2857" s="286">
        <f>+VLOOKUP(A2857,[1]PORFIN!$A$1:$B$65536,2,0)</f>
        <v>392.46660000000003</v>
      </c>
    </row>
    <row r="2858" spans="1:2" ht="15" x14ac:dyDescent="0.25">
      <c r="A2858" s="288">
        <v>45847</v>
      </c>
      <c r="B2858" s="286">
        <f>+VLOOKUP(A2858,[1]PORFIN!$A$1:$B$65536,2,0)</f>
        <v>392.50839999999999</v>
      </c>
    </row>
    <row r="2859" spans="1:2" ht="15" x14ac:dyDescent="0.25">
      <c r="A2859" s="288">
        <v>45848</v>
      </c>
      <c r="B2859" s="286">
        <f>+VLOOKUP(A2859,[1]PORFIN!$A$1:$B$65536,2,0)</f>
        <v>392.55020000000002</v>
      </c>
    </row>
    <row r="2860" spans="1:2" ht="15" x14ac:dyDescent="0.25">
      <c r="A2860" s="288">
        <v>45849</v>
      </c>
      <c r="B2860" s="286">
        <f>+VLOOKUP(A2860,[1]PORFIN!$A$1:$B$65536,2,0)</f>
        <v>392.59199999999998</v>
      </c>
    </row>
    <row r="2861" spans="1:2" ht="15" x14ac:dyDescent="0.25">
      <c r="A2861" s="288">
        <v>45850</v>
      </c>
      <c r="B2861" s="286">
        <f>+VLOOKUP(A2861,[1]PORFIN!$A$1:$B$65536,2,0)</f>
        <v>392.63389999999998</v>
      </c>
    </row>
    <row r="2862" spans="1:2" ht="15" x14ac:dyDescent="0.25">
      <c r="A2862" s="288">
        <v>45851</v>
      </c>
      <c r="B2862" s="286">
        <f>+VLOOKUP(A2862,[1]PORFIN!$A$1:$B$65536,2,0)</f>
        <v>392.67570000000001</v>
      </c>
    </row>
    <row r="2863" spans="1:2" ht="15" x14ac:dyDescent="0.25">
      <c r="A2863" s="288">
        <v>45852</v>
      </c>
      <c r="B2863" s="286">
        <f>+VLOOKUP(A2863,[1]PORFIN!$A$1:$B$65536,2,0)</f>
        <v>392.71749999999997</v>
      </c>
    </row>
    <row r="2864" spans="1:2" ht="15" x14ac:dyDescent="0.25">
      <c r="A2864" s="288">
        <v>45853</v>
      </c>
      <c r="B2864" s="286">
        <f>+VLOOKUP(A2864,[1]PORFIN!$A$1:$B$65536,2,0)</f>
        <v>392.7593</v>
      </c>
    </row>
    <row r="2865" spans="1:2" ht="15" x14ac:dyDescent="0.25">
      <c r="A2865" s="288">
        <v>45854</v>
      </c>
      <c r="B2865" s="286">
        <f>+VLOOKUP(A2865,[1]PORFIN!$A$1:$B$65536,2,0)</f>
        <v>392.77199999999999</v>
      </c>
    </row>
    <row r="2866" spans="1:2" ht="15" x14ac:dyDescent="0.25">
      <c r="A2866" s="288">
        <v>45855</v>
      </c>
      <c r="B2866" s="286">
        <f>+VLOOKUP(A2866,[1]PORFIN!$A$1:$B$65536,2,0)</f>
        <v>392.78460000000001</v>
      </c>
    </row>
    <row r="2867" spans="1:2" ht="15" x14ac:dyDescent="0.25">
      <c r="A2867" s="288">
        <v>45856</v>
      </c>
      <c r="B2867" s="286">
        <f>+VLOOKUP(A2867,[1]PORFIN!$A$1:$B$65536,2,0)</f>
        <v>392.79730000000001</v>
      </c>
    </row>
    <row r="2868" spans="1:2" ht="15" x14ac:dyDescent="0.25">
      <c r="A2868" s="288">
        <v>45857</v>
      </c>
      <c r="B2868" s="286">
        <f>+VLOOKUP(A2868,[1]PORFIN!$A$1:$B$65536,2,0)</f>
        <v>392.81</v>
      </c>
    </row>
    <row r="2869" spans="1:2" ht="15" x14ac:dyDescent="0.25">
      <c r="A2869" s="288">
        <v>45858</v>
      </c>
      <c r="B2869" s="286">
        <f>+VLOOKUP(A2869,[1]PORFIN!$A$1:$B$65536,2,0)</f>
        <v>392.82260000000002</v>
      </c>
    </row>
    <row r="2870" spans="1:2" ht="15" x14ac:dyDescent="0.25">
      <c r="A2870" s="288">
        <v>45859</v>
      </c>
      <c r="B2870" s="286">
        <f>+VLOOKUP(A2870,[1]PORFIN!$A$1:$B$65536,2,0)</f>
        <v>392.83530000000002</v>
      </c>
    </row>
    <row r="2871" spans="1:2" ht="15" x14ac:dyDescent="0.25">
      <c r="A2871" s="288">
        <v>45860</v>
      </c>
      <c r="B2871" s="286">
        <f>+VLOOKUP(A2871,[1]PORFIN!$A$1:$B$65536,2,0)</f>
        <v>392.84800000000001</v>
      </c>
    </row>
    <row r="2872" spans="1:2" ht="15" x14ac:dyDescent="0.25">
      <c r="A2872" s="288">
        <v>45861</v>
      </c>
      <c r="B2872" s="286">
        <f>+VLOOKUP(A2872,[1]PORFIN!$A$1:$B$65536,2,0)</f>
        <v>392.86059999999998</v>
      </c>
    </row>
    <row r="2873" spans="1:2" ht="15" x14ac:dyDescent="0.25">
      <c r="A2873" s="288">
        <v>45862</v>
      </c>
      <c r="B2873" s="286">
        <f>+VLOOKUP(A2873,[1]PORFIN!$A$1:$B$65536,2,0)</f>
        <v>392.87329999999997</v>
      </c>
    </row>
    <row r="2874" spans="1:2" ht="15" x14ac:dyDescent="0.25">
      <c r="A2874" s="288">
        <v>45863</v>
      </c>
      <c r="B2874" s="286">
        <f>+VLOOKUP(A2874,[1]PORFIN!$A$1:$B$65536,2,0)</f>
        <v>392.88600000000002</v>
      </c>
    </row>
    <row r="2875" spans="1:2" ht="15" x14ac:dyDescent="0.25">
      <c r="A2875" s="288">
        <v>45864</v>
      </c>
      <c r="B2875" s="286">
        <f>+VLOOKUP(A2875,[1]PORFIN!$A$1:$B$65536,2,0)</f>
        <v>392.89859999999999</v>
      </c>
    </row>
    <row r="2876" spans="1:2" ht="15" x14ac:dyDescent="0.25">
      <c r="A2876" s="288">
        <v>45865</v>
      </c>
      <c r="B2876" s="286">
        <f>+VLOOKUP(A2876,[1]PORFIN!$A$1:$B$65536,2,0)</f>
        <v>392.91129999999998</v>
      </c>
    </row>
    <row r="2877" spans="1:2" ht="15" x14ac:dyDescent="0.25">
      <c r="A2877" s="288">
        <v>45866</v>
      </c>
      <c r="B2877" s="286">
        <f>+VLOOKUP(A2877,[1]PORFIN!$A$1:$B$65536,2,0)</f>
        <v>392.92399999999998</v>
      </c>
    </row>
    <row r="2878" spans="1:2" ht="15" x14ac:dyDescent="0.25">
      <c r="A2878" s="288">
        <v>45867</v>
      </c>
      <c r="B2878" s="286">
        <f>+VLOOKUP(A2878,[1]PORFIN!$A$1:$B$65536,2,0)</f>
        <v>392.9366</v>
      </c>
    </row>
    <row r="2879" spans="1:2" ht="15" x14ac:dyDescent="0.25">
      <c r="A2879" s="288">
        <v>45868</v>
      </c>
      <c r="B2879" s="286">
        <f>+VLOOKUP(A2879,[1]PORFIN!$A$1:$B$65536,2,0)</f>
        <v>392.94929999999999</v>
      </c>
    </row>
    <row r="2880" spans="1:2" ht="15" x14ac:dyDescent="0.25">
      <c r="A2880" s="288">
        <v>45869</v>
      </c>
      <c r="B2880" s="286">
        <f>+VLOOKUP(A2880,[1]PORFIN!$A$1:$B$65536,2,0)</f>
        <v>392.96199999999999</v>
      </c>
    </row>
    <row r="2881" spans="1:2" ht="15" x14ac:dyDescent="0.25">
      <c r="A2881" s="288">
        <v>45870</v>
      </c>
      <c r="B2881" s="286">
        <f>+VLOOKUP(A2881,[1]PORFIN!$A$1:$B$65536,2,0)</f>
        <v>392.97460000000001</v>
      </c>
    </row>
    <row r="2882" spans="1:2" ht="15" x14ac:dyDescent="0.25">
      <c r="A2882" s="288">
        <v>45871</v>
      </c>
      <c r="B2882" s="286">
        <f>+VLOOKUP(A2882,[1]PORFIN!$A$1:$B$65536,2,0)</f>
        <v>392.9873</v>
      </c>
    </row>
    <row r="2883" spans="1:2" ht="15" x14ac:dyDescent="0.25">
      <c r="A2883" s="288">
        <v>45872</v>
      </c>
      <c r="B2883" s="286">
        <f>+VLOOKUP(A2883,[1]PORFIN!$A$1:$B$65536,2,0)</f>
        <v>393</v>
      </c>
    </row>
    <row r="2884" spans="1:2" ht="15" x14ac:dyDescent="0.25">
      <c r="A2884" s="288">
        <v>45873</v>
      </c>
      <c r="B2884" s="286">
        <f>+VLOOKUP(A2884,[1]PORFIN!$A$1:$B$65536,2,0)</f>
        <v>393.01260000000002</v>
      </c>
    </row>
    <row r="2885" spans="1:2" ht="15" x14ac:dyDescent="0.25">
      <c r="A2885" s="288">
        <v>45874</v>
      </c>
      <c r="B2885" s="286">
        <f>+VLOOKUP(A2885,[1]PORFIN!$A$1:$B$65536,2,0)</f>
        <v>393.02530000000002</v>
      </c>
    </row>
    <row r="2886" spans="1:2" ht="15" x14ac:dyDescent="0.25">
      <c r="A2886" s="288">
        <v>45875</v>
      </c>
      <c r="B2886" s="286">
        <f>+VLOOKUP(A2886,[1]PORFIN!$A$1:$B$65536,2,0)</f>
        <v>393.03800000000001</v>
      </c>
    </row>
    <row r="2887" spans="1:2" ht="15" x14ac:dyDescent="0.25">
      <c r="A2887" s="288">
        <v>45876</v>
      </c>
      <c r="B2887" s="286">
        <f>+VLOOKUP(A2887,[1]PORFIN!$A$1:$B$65536,2,0)</f>
        <v>393.05070000000001</v>
      </c>
    </row>
    <row r="2888" spans="1:2" ht="15" x14ac:dyDescent="0.25">
      <c r="A2888" s="288">
        <v>45877</v>
      </c>
      <c r="B2888" s="286">
        <f>+VLOOKUP(A2888,[1]PORFIN!$A$1:$B$65536,2,0)</f>
        <v>393.06330000000003</v>
      </c>
    </row>
    <row r="2889" spans="1:2" ht="15" x14ac:dyDescent="0.25">
      <c r="A2889" s="288">
        <v>45878</v>
      </c>
      <c r="B2889" s="286">
        <f>+VLOOKUP(A2889,[1]PORFIN!$A$1:$B$65536,2,0)</f>
        <v>393.07600000000002</v>
      </c>
    </row>
    <row r="2890" spans="1:2" ht="15" x14ac:dyDescent="0.25">
      <c r="A2890" s="288">
        <v>45879</v>
      </c>
      <c r="B2890" s="286">
        <f>+VLOOKUP(A2890,[1]PORFIN!$A$1:$B$65536,2,0)</f>
        <v>393.08870000000002</v>
      </c>
    </row>
    <row r="2891" spans="1:2" ht="15" x14ac:dyDescent="0.25">
      <c r="A2891" s="288">
        <v>45880</v>
      </c>
      <c r="B2891" s="286">
        <f>+VLOOKUP(A2891,[1]PORFIN!$A$1:$B$65536,2,0)</f>
        <v>393.10140000000001</v>
      </c>
    </row>
    <row r="2892" spans="1:2" ht="15" x14ac:dyDescent="0.25">
      <c r="A2892" s="288">
        <v>45881</v>
      </c>
      <c r="B2892" s="286">
        <f>+VLOOKUP(A2892,[1]PORFIN!$A$1:$B$65536,2,0)</f>
        <v>393.11399999999998</v>
      </c>
    </row>
    <row r="2893" spans="1:2" ht="15" x14ac:dyDescent="0.25">
      <c r="A2893" s="288">
        <v>45882</v>
      </c>
      <c r="B2893" s="286">
        <f>+VLOOKUP(A2893,[1]PORFIN!$A$1:$B$65536,2,0)</f>
        <v>393.12670000000003</v>
      </c>
    </row>
    <row r="2894" spans="1:2" ht="15" x14ac:dyDescent="0.25">
      <c r="A2894" s="288">
        <v>45883</v>
      </c>
      <c r="B2894" s="286">
        <f>+VLOOKUP(A2894,[1]PORFIN!$A$1:$B$65536,2,0)</f>
        <v>393.13940000000002</v>
      </c>
    </row>
    <row r="2895" spans="1:2" ht="15" x14ac:dyDescent="0.25">
      <c r="A2895" s="288">
        <v>45884</v>
      </c>
      <c r="B2895" s="286">
        <f>+VLOOKUP(A2895,[1]PORFIN!$A$1:$B$65536,2,0)</f>
        <v>393.15210000000002</v>
      </c>
    </row>
    <row r="2896" spans="1:2" ht="15" x14ac:dyDescent="0.25">
      <c r="A2896" s="288">
        <v>45885</v>
      </c>
      <c r="B2896" s="286">
        <f>+VLOOKUP(A2896,[1]PORFIN!$A$1:$B$65536,2,0)</f>
        <v>393.18759999999997</v>
      </c>
    </row>
    <row r="2897" spans="1:2" ht="15" x14ac:dyDescent="0.25">
      <c r="A2897" s="288">
        <v>45886</v>
      </c>
      <c r="B2897" s="286">
        <f>+VLOOKUP(A2897,[1]PORFIN!$A$1:$B$65536,2,0)</f>
        <v>393.22300000000001</v>
      </c>
    </row>
    <row r="2898" spans="1:2" ht="15" x14ac:dyDescent="0.25">
      <c r="A2898" s="288">
        <v>45887</v>
      </c>
      <c r="B2898" s="286">
        <f>+VLOOKUP(A2898,[1]PORFIN!$A$1:$B$65536,2,0)</f>
        <v>393.25850000000003</v>
      </c>
    </row>
    <row r="2899" spans="1:2" ht="15" x14ac:dyDescent="0.25">
      <c r="A2899" s="288">
        <v>45888</v>
      </c>
      <c r="B2899" s="286">
        <f>+VLOOKUP(A2899,[1]PORFIN!$A$1:$B$65536,2,0)</f>
        <v>393.29399999999998</v>
      </c>
    </row>
    <row r="2900" spans="1:2" ht="15" x14ac:dyDescent="0.25">
      <c r="A2900" s="288">
        <v>45889</v>
      </c>
      <c r="B2900" s="286">
        <f>+VLOOKUP(A2900,[1]PORFIN!$A$1:$B$65536,2,0)</f>
        <v>393.32940000000002</v>
      </c>
    </row>
    <row r="2901" spans="1:2" ht="15" x14ac:dyDescent="0.25">
      <c r="A2901" s="288">
        <v>45890</v>
      </c>
      <c r="B2901" s="286">
        <f>+VLOOKUP(A2901,[1]PORFIN!$A$1:$B$65536,2,0)</f>
        <v>393.36489999999998</v>
      </c>
    </row>
    <row r="2902" spans="1:2" ht="15" x14ac:dyDescent="0.25">
      <c r="A2902" s="288">
        <v>45891</v>
      </c>
      <c r="B2902" s="286">
        <f>+VLOOKUP(A2902,[1]PORFIN!$A$1:$B$65536,2,0)</f>
        <v>393.40039999999999</v>
      </c>
    </row>
    <row r="2903" spans="1:2" ht="15" x14ac:dyDescent="0.25">
      <c r="A2903" s="288">
        <v>45892</v>
      </c>
      <c r="B2903" s="286">
        <f>+VLOOKUP(A2903,[1]PORFIN!$A$1:$B$65536,2,0)</f>
        <v>393.4359</v>
      </c>
    </row>
    <row r="2904" spans="1:2" ht="15" x14ac:dyDescent="0.25">
      <c r="A2904" s="288">
        <v>45893</v>
      </c>
      <c r="B2904" s="286">
        <f>+VLOOKUP(A2904,[1]PORFIN!$A$1:$B$65536,2,0)</f>
        <v>393.47140000000002</v>
      </c>
    </row>
    <row r="2905" spans="1:2" ht="15" x14ac:dyDescent="0.25">
      <c r="A2905" s="288">
        <v>45894</v>
      </c>
      <c r="B2905" s="286">
        <f>+VLOOKUP(A2905,[1]PORFIN!$A$1:$B$65536,2,0)</f>
        <v>393.50689999999997</v>
      </c>
    </row>
    <row r="2906" spans="1:2" ht="15" x14ac:dyDescent="0.25">
      <c r="A2906" s="288">
        <v>45895</v>
      </c>
      <c r="B2906" s="286">
        <f>+VLOOKUP(A2906,[1]PORFIN!$A$1:$B$65536,2,0)</f>
        <v>393.54239999999999</v>
      </c>
    </row>
    <row r="2907" spans="1:2" ht="15" x14ac:dyDescent="0.25">
      <c r="A2907" s="288">
        <v>45896</v>
      </c>
      <c r="B2907" s="286">
        <f>+VLOOKUP(A2907,[1]PORFIN!$A$1:$B$65536,2,0)</f>
        <v>393.5779</v>
      </c>
    </row>
    <row r="2908" spans="1:2" ht="15" x14ac:dyDescent="0.25">
      <c r="A2908" s="288">
        <v>45897</v>
      </c>
      <c r="B2908" s="286">
        <f>+VLOOKUP(A2908,[1]PORFIN!$A$1:$B$65536,2,0)</f>
        <v>393.61340000000001</v>
      </c>
    </row>
    <row r="2909" spans="1:2" ht="15" x14ac:dyDescent="0.25">
      <c r="A2909" s="288">
        <v>45898</v>
      </c>
      <c r="B2909" s="286">
        <f>+VLOOKUP(A2909,[1]PORFIN!$A$1:$B$65536,2,0)</f>
        <v>393.64890000000003</v>
      </c>
    </row>
    <row r="2910" spans="1:2" ht="15" x14ac:dyDescent="0.25">
      <c r="A2910" s="288">
        <v>45899</v>
      </c>
      <c r="B2910" s="286">
        <f>+VLOOKUP(A2910,[1]PORFIN!$A$1:$B$65536,2,0)</f>
        <v>393.68439999999998</v>
      </c>
    </row>
    <row r="2911" spans="1:2" ht="15" x14ac:dyDescent="0.25">
      <c r="A2911" s="288">
        <v>45900</v>
      </c>
      <c r="B2911" s="286">
        <f>+VLOOKUP(A2911,[1]PORFIN!$A$1:$B$65536,2,0)</f>
        <v>393.7199</v>
      </c>
    </row>
    <row r="2912" spans="1:2" ht="15" x14ac:dyDescent="0.25">
      <c r="A2912" s="288">
        <v>45901</v>
      </c>
      <c r="B2912" s="286">
        <f>+VLOOKUP(A2912,[1]PORFIN!$A$1:$B$65536,2,0)</f>
        <v>393.75540000000001</v>
      </c>
    </row>
    <row r="2913" spans="1:2" ht="15" x14ac:dyDescent="0.25">
      <c r="A2913" s="288">
        <v>45902</v>
      </c>
      <c r="B2913" s="286">
        <f>+VLOOKUP(A2913,[1]PORFIN!$A$1:$B$65536,2,0)</f>
        <v>393.79090000000002</v>
      </c>
    </row>
    <row r="2914" spans="1:2" ht="15" x14ac:dyDescent="0.25">
      <c r="A2914" s="288">
        <v>45903</v>
      </c>
      <c r="B2914" s="286">
        <f>+VLOOKUP(A2914,[1]PORFIN!$A$1:$B$65536,2,0)</f>
        <v>393.82639999999998</v>
      </c>
    </row>
    <row r="2915" spans="1:2" ht="15" x14ac:dyDescent="0.25">
      <c r="A2915" s="288">
        <v>45904</v>
      </c>
      <c r="B2915" s="286">
        <f>+VLOOKUP(A2915,[1]PORFIN!$A$1:$B$65536,2,0)</f>
        <v>393.86200000000002</v>
      </c>
    </row>
    <row r="2916" spans="1:2" ht="15" x14ac:dyDescent="0.25">
      <c r="A2916" s="288">
        <v>45905</v>
      </c>
      <c r="B2916" s="286">
        <f>+VLOOKUP(A2916,[1]PORFIN!$A$1:$B$65536,2,0)</f>
        <v>393.89749999999998</v>
      </c>
    </row>
    <row r="2917" spans="1:2" ht="15" x14ac:dyDescent="0.25">
      <c r="A2917" s="288">
        <v>45906</v>
      </c>
      <c r="B2917" s="286">
        <f>+VLOOKUP(A2917,[1]PORFIN!$A$1:$B$65536,2,0)</f>
        <v>393.93299999999999</v>
      </c>
    </row>
    <row r="2918" spans="1:2" ht="15" x14ac:dyDescent="0.25">
      <c r="A2918" s="288">
        <v>45907</v>
      </c>
      <c r="B2918" s="286">
        <f>+VLOOKUP(A2918,[1]PORFIN!$A$1:$B$65536,2,0)</f>
        <v>393.96850000000001</v>
      </c>
    </row>
    <row r="2919" spans="1:2" ht="15" x14ac:dyDescent="0.25">
      <c r="A2919" s="288">
        <v>45908</v>
      </c>
      <c r="B2919" s="286">
        <f>+VLOOKUP(A2919,[1]PORFIN!$A$1:$B$65536,2,0)</f>
        <v>394.00409999999999</v>
      </c>
    </row>
    <row r="2920" spans="1:2" ht="15" x14ac:dyDescent="0.25">
      <c r="A2920" s="288">
        <v>45909</v>
      </c>
      <c r="B2920" s="286">
        <f>+VLOOKUP(A2920,[1]PORFIN!$A$1:$B$65536,2,0)</f>
        <v>394.03960000000001</v>
      </c>
    </row>
    <row r="2921" spans="1:2" ht="15" x14ac:dyDescent="0.25">
      <c r="A2921" s="288">
        <v>45910</v>
      </c>
      <c r="B2921" s="286">
        <f>+VLOOKUP(A2921,[1]PORFIN!$A$1:$B$65536,2,0)</f>
        <v>394.0752</v>
      </c>
    </row>
    <row r="2922" spans="1:2" ht="15" x14ac:dyDescent="0.25">
      <c r="A2922" s="288">
        <v>45911</v>
      </c>
      <c r="B2922" s="286">
        <f>+VLOOKUP(A2922,[1]PORFIN!$A$1:$B$65536,2,0)</f>
        <v>394.11070000000001</v>
      </c>
    </row>
    <row r="2923" spans="1:2" ht="15" x14ac:dyDescent="0.25">
      <c r="A2923" s="288">
        <v>45912</v>
      </c>
      <c r="B2923" s="286">
        <f>+VLOOKUP(A2923,[1]PORFIN!$A$1:$B$65536,2,0)</f>
        <v>394.1463</v>
      </c>
    </row>
    <row r="2924" spans="1:2" ht="15" x14ac:dyDescent="0.25">
      <c r="A2924" s="288">
        <v>45913</v>
      </c>
      <c r="B2924" s="286">
        <f>+VLOOKUP(A2924,[1]PORFIN!$A$1:$B$65536,2,0)</f>
        <v>394.18180000000001</v>
      </c>
    </row>
    <row r="2925" spans="1:2" ht="15" x14ac:dyDescent="0.25">
      <c r="A2925" s="288">
        <v>45914</v>
      </c>
      <c r="B2925" s="286">
        <f>+VLOOKUP(A2925,[1]PORFIN!$A$1:$B$65536,2,0)</f>
        <v>394.2174</v>
      </c>
    </row>
    <row r="2926" spans="1:2" ht="15" x14ac:dyDescent="0.25">
      <c r="A2926" s="288">
        <v>45915</v>
      </c>
      <c r="B2926" s="286">
        <f>+VLOOKUP(A2926,[1]PORFIN!$A$1:$B$65536,2,0)</f>
        <v>394.25290000000001</v>
      </c>
    </row>
    <row r="2927" spans="1:2" ht="15" x14ac:dyDescent="0.25">
      <c r="A2927" s="288">
        <v>45916</v>
      </c>
      <c r="B2927" s="286">
        <f>+VLOOKUP(A2927,[1]PORFIN!$A$1:$B$65536,2,0)</f>
        <v>394.27780000000001</v>
      </c>
    </row>
    <row r="2928" spans="1:2" ht="15" x14ac:dyDescent="0.25">
      <c r="A2928" s="288">
        <v>45917</v>
      </c>
      <c r="B2928" s="286">
        <f>+VLOOKUP(A2928,[1]PORFIN!$A$1:$B$65536,2,0)</f>
        <v>394.30279999999999</v>
      </c>
    </row>
    <row r="2929" spans="1:2" ht="15" x14ac:dyDescent="0.25">
      <c r="A2929" s="288">
        <v>45918</v>
      </c>
      <c r="B2929" s="286">
        <f>+VLOOKUP(A2929,[1]PORFIN!$A$1:$B$65536,2,0)</f>
        <v>394.32769999999999</v>
      </c>
    </row>
    <row r="2930" spans="1:2" ht="15" x14ac:dyDescent="0.25">
      <c r="A2930" s="288">
        <v>45919</v>
      </c>
      <c r="B2930" s="286">
        <f>+VLOOKUP(A2930,[1]PORFIN!$A$1:$B$65536,2,0)</f>
        <v>394.35270000000003</v>
      </c>
    </row>
    <row r="2931" spans="1:2" ht="15" x14ac:dyDescent="0.25">
      <c r="A2931" s="288">
        <v>45920</v>
      </c>
      <c r="B2931" s="286">
        <f>+VLOOKUP(A2931,[1]PORFIN!$A$1:$B$65536,2,0)</f>
        <v>394.37759999999997</v>
      </c>
    </row>
    <row r="2932" spans="1:2" ht="15" x14ac:dyDescent="0.25">
      <c r="A2932" s="288">
        <v>45921</v>
      </c>
      <c r="B2932" s="286">
        <f>+VLOOKUP(A2932,[1]PORFIN!$A$1:$B$65536,2,0)</f>
        <v>394.40260000000001</v>
      </c>
    </row>
    <row r="2933" spans="1:2" ht="15" x14ac:dyDescent="0.25">
      <c r="A2933" s="288">
        <v>45922</v>
      </c>
      <c r="B2933" s="286">
        <f>+VLOOKUP(A2933,[1]PORFIN!$A$1:$B$65536,2,0)</f>
        <v>394.42759999999998</v>
      </c>
    </row>
    <row r="2934" spans="1:2" ht="15" x14ac:dyDescent="0.25">
      <c r="A2934" s="288">
        <v>45923</v>
      </c>
      <c r="B2934" s="286">
        <f>+VLOOKUP(A2934,[1]PORFIN!$A$1:$B$65536,2,0)</f>
        <v>394.45249999999999</v>
      </c>
    </row>
    <row r="2935" spans="1:2" ht="15" x14ac:dyDescent="0.25">
      <c r="A2935" s="288">
        <v>45924</v>
      </c>
      <c r="B2935" s="286">
        <f>+VLOOKUP(A2935,[1]PORFIN!$A$1:$B$65536,2,0)</f>
        <v>394.47750000000002</v>
      </c>
    </row>
    <row r="2936" spans="1:2" ht="15" x14ac:dyDescent="0.25">
      <c r="A2936" s="288">
        <v>45925</v>
      </c>
      <c r="B2936" s="286">
        <f>+VLOOKUP(A2936,[1]PORFIN!$A$1:$B$65536,2,0)</f>
        <v>394.50240000000002</v>
      </c>
    </row>
    <row r="2937" spans="1:2" ht="15" x14ac:dyDescent="0.25">
      <c r="A2937" s="288">
        <v>45926</v>
      </c>
      <c r="B2937" s="286">
        <f>+VLOOKUP(A2937,[1]PORFIN!$A$1:$B$65536,2,0)</f>
        <v>394.5274</v>
      </c>
    </row>
    <row r="2938" spans="1:2" ht="15" x14ac:dyDescent="0.25">
      <c r="A2938" s="288">
        <v>45927</v>
      </c>
      <c r="B2938" s="286">
        <f>+VLOOKUP(A2938,[1]PORFIN!$A$1:$B$65536,2,0)</f>
        <v>394.55239999999998</v>
      </c>
    </row>
    <row r="2939" spans="1:2" ht="15" x14ac:dyDescent="0.25">
      <c r="A2939" s="288">
        <v>45928</v>
      </c>
      <c r="B2939" s="286">
        <f>+VLOOKUP(A2939,[1]PORFIN!$A$1:$B$65536,2,0)</f>
        <v>394.57729999999998</v>
      </c>
    </row>
    <row r="2940" spans="1:2" ht="15" x14ac:dyDescent="0.25">
      <c r="A2940" s="288">
        <v>45929</v>
      </c>
      <c r="B2940" s="286">
        <f>+VLOOKUP(A2940,[1]PORFIN!$A$1:$B$65536,2,0)</f>
        <v>394.60230000000001</v>
      </c>
    </row>
    <row r="2941" spans="1:2" ht="15" x14ac:dyDescent="0.25">
      <c r="A2941" s="288">
        <v>45930</v>
      </c>
      <c r="B2941" s="286">
        <f>+VLOOKUP(A2941,[1]PORFIN!$A$1:$B$65536,2,0)</f>
        <v>394.62729999999999</v>
      </c>
    </row>
    <row r="2942" spans="1:2" ht="15" x14ac:dyDescent="0.25">
      <c r="A2942" s="288">
        <v>45931</v>
      </c>
      <c r="B2942" s="286">
        <f>+VLOOKUP(A2942,[1]PORFIN!$A$1:$B$65536,2,0)</f>
        <v>394.65219999999999</v>
      </c>
    </row>
    <row r="2943" spans="1:2" ht="15" x14ac:dyDescent="0.25">
      <c r="A2943" s="288">
        <v>45932</v>
      </c>
      <c r="B2943" s="286">
        <f>+VLOOKUP(A2943,[1]PORFIN!$A$1:$B$65536,2,0)</f>
        <v>394.67720000000003</v>
      </c>
    </row>
    <row r="2944" spans="1:2" ht="15" x14ac:dyDescent="0.25">
      <c r="A2944" s="288">
        <v>45933</v>
      </c>
      <c r="B2944" s="286">
        <f>+VLOOKUP(A2944,[1]PORFIN!$A$1:$B$65536,2,0)</f>
        <v>394.7022</v>
      </c>
    </row>
    <row r="2945" spans="1:2" ht="15" x14ac:dyDescent="0.25">
      <c r="A2945" s="288">
        <v>45934</v>
      </c>
      <c r="B2945" s="286">
        <f>+VLOOKUP(A2945,[1]PORFIN!$A$1:$B$65536,2,0)</f>
        <v>394.72719999999998</v>
      </c>
    </row>
    <row r="2946" spans="1:2" ht="15" x14ac:dyDescent="0.25">
      <c r="A2946" s="288">
        <v>45935</v>
      </c>
      <c r="B2946" s="286">
        <f>+VLOOKUP(A2946,[1]PORFIN!$A$1:$B$65536,2,0)</f>
        <v>394.75209999999998</v>
      </c>
    </row>
    <row r="2947" spans="1:2" ht="15" x14ac:dyDescent="0.25">
      <c r="A2947" s="288">
        <v>45936</v>
      </c>
      <c r="B2947" s="286">
        <f>+VLOOKUP(A2947,[1]PORFIN!$A$1:$B$65536,2,0)</f>
        <v>394.77710000000002</v>
      </c>
    </row>
    <row r="2948" spans="1:2" ht="15" x14ac:dyDescent="0.25">
      <c r="A2948" s="288">
        <v>45937</v>
      </c>
      <c r="B2948" s="286">
        <f>+VLOOKUP(A2948,[1]PORFIN!$A$1:$B$65536,2,0)</f>
        <v>394.8021</v>
      </c>
    </row>
    <row r="2949" spans="1:2" ht="15" x14ac:dyDescent="0.25">
      <c r="A2949" s="288">
        <v>45938</v>
      </c>
      <c r="B2949" s="286">
        <f>+VLOOKUP(A2949,[1]PORFIN!$A$1:$B$65536,2,0)</f>
        <v>394.82709999999997</v>
      </c>
    </row>
    <row r="2950" spans="1:2" ht="15" x14ac:dyDescent="0.25">
      <c r="A2950" s="288">
        <v>45939</v>
      </c>
      <c r="B2950" s="286">
        <f>+VLOOKUP(A2950,[1]PORFIN!$A$1:$B$65536,2,0)</f>
        <v>394.85210000000001</v>
      </c>
    </row>
    <row r="2951" spans="1:2" ht="15" x14ac:dyDescent="0.25">
      <c r="A2951" s="288">
        <v>45940</v>
      </c>
      <c r="B2951" s="286">
        <f>+VLOOKUP(A2951,[1]PORFIN!$A$1:$B$65536,2,0)</f>
        <v>394.87700000000001</v>
      </c>
    </row>
    <row r="2952" spans="1:2" ht="15" x14ac:dyDescent="0.25">
      <c r="A2952" s="288">
        <v>45941</v>
      </c>
      <c r="B2952" s="286">
        <f>+VLOOKUP(A2952,[1]PORFIN!$A$1:$B$65536,2,0)</f>
        <v>394.90199999999999</v>
      </c>
    </row>
    <row r="2953" spans="1:2" ht="15" x14ac:dyDescent="0.25">
      <c r="A2953" s="288">
        <v>45942</v>
      </c>
      <c r="B2953" s="286">
        <f>+VLOOKUP(A2953,[1]PORFIN!$A$1:$B$65536,2,0)</f>
        <v>394.92700000000002</v>
      </c>
    </row>
    <row r="2954" spans="1:2" ht="15" x14ac:dyDescent="0.25">
      <c r="A2954" s="288">
        <v>45943</v>
      </c>
      <c r="B2954" s="286">
        <f>+VLOOKUP(A2954,[1]PORFIN!$A$1:$B$65536,2,0)</f>
        <v>394.952</v>
      </c>
    </row>
    <row r="2955" spans="1:2" ht="15" x14ac:dyDescent="0.25">
      <c r="A2955" s="288">
        <v>45944</v>
      </c>
      <c r="B2955" s="286">
        <f>+VLOOKUP(A2955,[1]PORFIN!$A$1:$B$65536,2,0)</f>
        <v>394.97699999999998</v>
      </c>
    </row>
    <row r="2956" spans="1:2" ht="15" x14ac:dyDescent="0.25">
      <c r="A2956" s="288">
        <v>45945</v>
      </c>
      <c r="B2956" s="286">
        <f>+VLOOKUP(A2956,[1]PORFIN!$A$1:$B$65536,2,0)</f>
        <v>395.00200000000001</v>
      </c>
    </row>
    <row r="2957" spans="1:2" ht="15" x14ac:dyDescent="0.25">
      <c r="A2957" s="288">
        <v>45946</v>
      </c>
      <c r="B2957" s="286">
        <f>+VLOOKUP(A2957,[1]PORFIN!$A$1:$B$65536,2,0)</f>
        <v>395.04270000000002</v>
      </c>
    </row>
    <row r="2958" spans="1:2" ht="15" x14ac:dyDescent="0.25">
      <c r="A2958" s="288">
        <v>45947</v>
      </c>
      <c r="B2958" s="286">
        <f>+VLOOKUP(A2958,[1]PORFIN!$A$1:$B$65536,2,0)</f>
        <v>395.08339999999998</v>
      </c>
    </row>
    <row r="2959" spans="1:2" ht="15" x14ac:dyDescent="0.25">
      <c r="A2959" s="288">
        <v>45948</v>
      </c>
      <c r="B2959" s="286">
        <f>+VLOOKUP(A2959,[1]PORFIN!$A$1:$B$65536,2,0)</f>
        <v>395.1241</v>
      </c>
    </row>
    <row r="2960" spans="1:2" ht="15" x14ac:dyDescent="0.25">
      <c r="A2960" s="288">
        <v>45949</v>
      </c>
      <c r="B2960" s="286">
        <f>+VLOOKUP(A2960,[1]PORFIN!$A$1:$B$65536,2,0)</f>
        <v>395.16489999999999</v>
      </c>
    </row>
    <row r="2961" spans="1:2" ht="15" x14ac:dyDescent="0.25">
      <c r="A2961" s="288">
        <v>45950</v>
      </c>
      <c r="B2961" s="286">
        <f>+VLOOKUP(A2961,[1]PORFIN!$A$1:$B$65536,2,0)</f>
        <v>395.2056</v>
      </c>
    </row>
    <row r="2962" spans="1:2" ht="15" x14ac:dyDescent="0.25">
      <c r="A2962" s="288">
        <v>45951</v>
      </c>
      <c r="B2962" s="286">
        <f>+VLOOKUP(A2962,[1]PORFIN!$A$1:$B$65536,2,0)</f>
        <v>395.24630000000002</v>
      </c>
    </row>
    <row r="2963" spans="1:2" ht="15" x14ac:dyDescent="0.25">
      <c r="A2963" s="288">
        <v>45952</v>
      </c>
      <c r="B2963" s="286">
        <f>+VLOOKUP(A2963,[1]PORFIN!$A$1:$B$65536,2,0)</f>
        <v>395.28710000000001</v>
      </c>
    </row>
    <row r="2964" spans="1:2" ht="15" x14ac:dyDescent="0.25">
      <c r="A2964" s="288">
        <v>45953</v>
      </c>
      <c r="B2964" s="286">
        <f>+VLOOKUP(A2964,[1]PORFIN!$A$1:$B$65536,2,0)</f>
        <v>395.32780000000002</v>
      </c>
    </row>
    <row r="2965" spans="1:2" ht="15" x14ac:dyDescent="0.25">
      <c r="A2965" s="288">
        <v>45954</v>
      </c>
      <c r="B2965" s="286">
        <f>+VLOOKUP(A2965,[1]PORFIN!$A$1:$B$65536,2,0)</f>
        <v>395.36860000000001</v>
      </c>
    </row>
    <row r="2966" spans="1:2" ht="15" x14ac:dyDescent="0.25">
      <c r="A2966" s="288">
        <v>45955</v>
      </c>
      <c r="B2966" s="286">
        <f>+VLOOKUP(A2966,[1]PORFIN!$A$1:$B$65536,2,0)</f>
        <v>395.40929999999997</v>
      </c>
    </row>
    <row r="2967" spans="1:2" ht="15" x14ac:dyDescent="0.25">
      <c r="A2967" s="288">
        <v>45956</v>
      </c>
      <c r="B2967" s="286">
        <f>+VLOOKUP(A2967,[1]PORFIN!$A$1:$B$65536,2,0)</f>
        <v>395.45010000000002</v>
      </c>
    </row>
    <row r="2968" spans="1:2" ht="15" x14ac:dyDescent="0.25">
      <c r="A2968" s="288">
        <v>45957</v>
      </c>
      <c r="B2968" s="286">
        <f>+VLOOKUP(A2968,[1]PORFIN!$A$1:$B$65536,2,0)</f>
        <v>395.49079999999998</v>
      </c>
    </row>
    <row r="2969" spans="1:2" ht="15" x14ac:dyDescent="0.25">
      <c r="A2969" s="288">
        <v>45958</v>
      </c>
      <c r="B2969" s="286">
        <f>+VLOOKUP(A2969,[1]PORFIN!$A$1:$B$65536,2,0)</f>
        <v>395.53160000000003</v>
      </c>
    </row>
    <row r="2970" spans="1:2" ht="15" x14ac:dyDescent="0.25">
      <c r="A2970" s="288">
        <v>45959</v>
      </c>
      <c r="B2970" s="286">
        <f>+VLOOKUP(A2970,[1]PORFIN!$A$1:$B$65536,2,0)</f>
        <v>395.57229999999998</v>
      </c>
    </row>
    <row r="2971" spans="1:2" ht="15" x14ac:dyDescent="0.25">
      <c r="A2971" s="288">
        <v>45960</v>
      </c>
      <c r="B2971" s="286">
        <f>+VLOOKUP(A2971,[1]PORFIN!$A$1:$B$65536,2,0)</f>
        <v>395.61309999999997</v>
      </c>
    </row>
    <row r="2972" spans="1:2" ht="15" x14ac:dyDescent="0.25">
      <c r="A2972" s="288">
        <v>45961</v>
      </c>
      <c r="B2972" s="286">
        <f>+VLOOKUP(A2972,[1]PORFIN!$A$1:$B$65536,2,0)</f>
        <v>395.65390000000002</v>
      </c>
    </row>
    <row r="2973" spans="1:2" ht="15" x14ac:dyDescent="0.25">
      <c r="A2973" s="288">
        <v>45962</v>
      </c>
      <c r="B2973" s="286">
        <f>+VLOOKUP(A2973,[1]PORFIN!$A$1:$B$65536,2,0)</f>
        <v>395.69470000000001</v>
      </c>
    </row>
    <row r="2974" spans="1:2" ht="15" x14ac:dyDescent="0.25">
      <c r="A2974" s="288">
        <v>45963</v>
      </c>
      <c r="B2974" s="286">
        <f>+VLOOKUP(A2974,[1]PORFIN!$A$1:$B$65536,2,0)</f>
        <v>395.73540000000003</v>
      </c>
    </row>
    <row r="2975" spans="1:2" ht="15" x14ac:dyDescent="0.25">
      <c r="A2975" s="288">
        <v>45964</v>
      </c>
      <c r="B2975" s="286">
        <f>+VLOOKUP(A2975,[1]PORFIN!$A$1:$B$65536,2,0)</f>
        <v>395.77620000000002</v>
      </c>
    </row>
    <row r="2976" spans="1:2" ht="15" x14ac:dyDescent="0.25">
      <c r="A2976" s="288">
        <v>45965</v>
      </c>
      <c r="B2976" s="286">
        <f>+VLOOKUP(A2976,[1]PORFIN!$A$1:$B$65536,2,0)</f>
        <v>395.81700000000001</v>
      </c>
    </row>
    <row r="2977" spans="1:2" ht="15" x14ac:dyDescent="0.25">
      <c r="A2977" s="288">
        <v>45966</v>
      </c>
      <c r="B2977" s="286">
        <f>+VLOOKUP(A2977,[1]PORFIN!$A$1:$B$65536,2,0)</f>
        <v>395.8578</v>
      </c>
    </row>
    <row r="2978" spans="1:2" ht="15" x14ac:dyDescent="0.25">
      <c r="A2978" s="288">
        <v>45967</v>
      </c>
      <c r="B2978" s="286">
        <f>+VLOOKUP(A2978,[1]PORFIN!$A$1:$B$65536,2,0)</f>
        <v>395.89859999999999</v>
      </c>
    </row>
    <row r="2979" spans="1:2" ht="15" x14ac:dyDescent="0.25">
      <c r="A2979" s="288">
        <v>45968</v>
      </c>
      <c r="B2979" s="286">
        <f>+VLOOKUP(A2979,[1]PORFIN!$A$1:$B$65536,2,0)</f>
        <v>395.93939999999998</v>
      </c>
    </row>
    <row r="2980" spans="1:2" ht="15" x14ac:dyDescent="0.25">
      <c r="A2980" s="288">
        <v>45969</v>
      </c>
      <c r="B2980" s="286">
        <f>+VLOOKUP(A2980,[1]PORFIN!$A$1:$B$65536,2,0)</f>
        <v>395.98020000000002</v>
      </c>
    </row>
    <row r="2981" spans="1:2" ht="15" x14ac:dyDescent="0.25">
      <c r="A2981" s="288">
        <v>45970</v>
      </c>
      <c r="B2981" s="286">
        <f>+VLOOKUP(A2981,[1]PORFIN!$A$1:$B$65536,2,0)</f>
        <v>396.02100000000002</v>
      </c>
    </row>
    <row r="2982" spans="1:2" ht="15" x14ac:dyDescent="0.25">
      <c r="A2982" s="288">
        <v>45971</v>
      </c>
      <c r="B2982" s="286">
        <f>+VLOOKUP(A2982,[1]PORFIN!$A$1:$B$65536,2,0)</f>
        <v>396.06189999999998</v>
      </c>
    </row>
    <row r="2983" spans="1:2" ht="15" x14ac:dyDescent="0.25">
      <c r="A2983" s="288">
        <v>45972</v>
      </c>
      <c r="B2983" s="286">
        <f>+VLOOKUP(A2983,[1]PORFIN!$A$1:$B$65536,2,0)</f>
        <v>396.10270000000003</v>
      </c>
    </row>
    <row r="2984" spans="1:2" ht="15" x14ac:dyDescent="0.25">
      <c r="A2984" s="288">
        <v>45973</v>
      </c>
      <c r="B2984" s="286">
        <f>+VLOOKUP(A2984,[1]PORFIN!$A$1:$B$65536,2,0)</f>
        <v>396.14350000000002</v>
      </c>
    </row>
    <row r="2985" spans="1:2" ht="15" x14ac:dyDescent="0.25">
      <c r="A2985" s="288">
        <v>45974</v>
      </c>
      <c r="B2985" s="286">
        <f>+VLOOKUP(A2985,[1]PORFIN!$A$1:$B$65536,2,0)</f>
        <v>396.18430000000001</v>
      </c>
    </row>
    <row r="2986" spans="1:2" ht="15" x14ac:dyDescent="0.25">
      <c r="A2986" s="288">
        <v>45975</v>
      </c>
      <c r="B2986" s="286">
        <f>+VLOOKUP(A2986,[1]PORFIN!$A$1:$B$65536,2,0)</f>
        <v>396.22519999999997</v>
      </c>
    </row>
    <row r="2987" spans="1:2" ht="15" x14ac:dyDescent="0.25">
      <c r="A2987" s="288">
        <v>45976</v>
      </c>
      <c r="B2987" s="286">
        <f>+VLOOKUP(A2987,[1]PORFIN!$A$1:$B$65536,2,0)</f>
        <v>396.26600000000002</v>
      </c>
    </row>
    <row r="2988" spans="1:2" ht="15" x14ac:dyDescent="0.25">
      <c r="A2988" s="288">
        <v>45977</v>
      </c>
      <c r="B2988" s="286">
        <f>+VLOOKUP(A2988,[2]PORFIN!$A$1:$B$65536,2,0)</f>
        <v>396.28980000000001</v>
      </c>
    </row>
    <row r="2989" spans="1:2" ht="15" x14ac:dyDescent="0.25">
      <c r="A2989" s="288">
        <v>45978</v>
      </c>
      <c r="B2989" s="286">
        <f>+VLOOKUP(A2989,[2]PORFIN!$A$1:$B$65536,2,0)</f>
        <v>396.31349999999998</v>
      </c>
    </row>
    <row r="2990" spans="1:2" ht="15" x14ac:dyDescent="0.25">
      <c r="A2990" s="288">
        <v>45979</v>
      </c>
      <c r="B2990" s="286">
        <f>+VLOOKUP(A2990,[2]PORFIN!$A$1:$B$65536,2,0)</f>
        <v>396.33730000000003</v>
      </c>
    </row>
    <row r="2991" spans="1:2" ht="15" x14ac:dyDescent="0.25">
      <c r="A2991" s="288">
        <v>45980</v>
      </c>
      <c r="B2991" s="286">
        <f>+VLOOKUP(A2991,[2]PORFIN!$A$1:$B$65536,2,0)</f>
        <v>396.36099999999999</v>
      </c>
    </row>
    <row r="2992" spans="1:2" ht="15" x14ac:dyDescent="0.25">
      <c r="A2992" s="288">
        <v>45981</v>
      </c>
      <c r="B2992" s="286">
        <f>+VLOOKUP(A2992,[2]PORFIN!$A$1:$B$65536,2,0)</f>
        <v>396.38479999999998</v>
      </c>
    </row>
    <row r="2993" spans="1:2" ht="15" x14ac:dyDescent="0.25">
      <c r="A2993" s="288">
        <v>45982</v>
      </c>
      <c r="B2993" s="286">
        <f>+VLOOKUP(A2993,[2]PORFIN!$A$1:$B$65536,2,0)</f>
        <v>396.40859999999998</v>
      </c>
    </row>
    <row r="2994" spans="1:2" ht="15" x14ac:dyDescent="0.25">
      <c r="A2994" s="288">
        <v>45983</v>
      </c>
      <c r="B2994" s="286">
        <f>+VLOOKUP(A2994,[2]PORFIN!$A$1:$B$65536,2,0)</f>
        <v>396.4323</v>
      </c>
    </row>
    <row r="2995" spans="1:2" ht="15" x14ac:dyDescent="0.25">
      <c r="A2995" s="288">
        <v>45984</v>
      </c>
      <c r="B2995" s="286">
        <f>+VLOOKUP(A2995,[2]PORFIN!$A$1:$B$65536,2,0)</f>
        <v>396.45609999999999</v>
      </c>
    </row>
    <row r="2996" spans="1:2" ht="15" x14ac:dyDescent="0.25">
      <c r="A2996" s="288">
        <v>45985</v>
      </c>
      <c r="B2996" s="286">
        <f>+VLOOKUP(A2996,[2]PORFIN!$A$1:$B$65536,2,0)</f>
        <v>396.47980000000001</v>
      </c>
    </row>
    <row r="2997" spans="1:2" ht="15" x14ac:dyDescent="0.25">
      <c r="A2997" s="288">
        <v>45986</v>
      </c>
      <c r="B2997" s="286">
        <f>+VLOOKUP(A2997,[2]PORFIN!$A$1:$B$65536,2,0)</f>
        <v>396.50360000000001</v>
      </c>
    </row>
    <row r="2998" spans="1:2" ht="15" x14ac:dyDescent="0.25">
      <c r="A2998" s="288">
        <v>45987</v>
      </c>
      <c r="B2998" s="286">
        <f>+VLOOKUP(A2998,[2]PORFIN!$A$1:$B$65536,2,0)</f>
        <v>396.5274</v>
      </c>
    </row>
    <row r="2999" spans="1:2" ht="15" x14ac:dyDescent="0.25">
      <c r="A2999" s="288">
        <v>45988</v>
      </c>
      <c r="B2999" s="286">
        <f>+VLOOKUP(A2999,[2]PORFIN!$A$1:$B$65536,2,0)</f>
        <v>396.55119999999999</v>
      </c>
    </row>
    <row r="3000" spans="1:2" ht="15" x14ac:dyDescent="0.25">
      <c r="A3000" s="288">
        <v>45989</v>
      </c>
      <c r="B3000" s="286">
        <f>+VLOOKUP(A3000,[2]PORFIN!$A$1:$B$65536,2,0)</f>
        <v>396.57490000000001</v>
      </c>
    </row>
    <row r="3001" spans="1:2" ht="15" x14ac:dyDescent="0.25">
      <c r="A3001" s="288">
        <v>45990</v>
      </c>
      <c r="B3001" s="286">
        <f>+VLOOKUP(A3001,[2]PORFIN!$A$1:$B$65536,2,0)</f>
        <v>396.59870000000001</v>
      </c>
    </row>
    <row r="3002" spans="1:2" ht="15" x14ac:dyDescent="0.25">
      <c r="A3002" s="288">
        <v>45991</v>
      </c>
      <c r="B3002" s="286">
        <f>+VLOOKUP(A3002,[2]PORFIN!$A$1:$B$65536,2,0)</f>
        <v>396.6225</v>
      </c>
    </row>
    <row r="3003" spans="1:2" ht="15" x14ac:dyDescent="0.25">
      <c r="A3003" s="288">
        <v>45992</v>
      </c>
      <c r="B3003" s="286">
        <f>+VLOOKUP(A3003,[2]PORFIN!$A$1:$B$65536,2,0)</f>
        <v>396.6463</v>
      </c>
    </row>
    <row r="3004" spans="1:2" ht="15" x14ac:dyDescent="0.25">
      <c r="A3004" s="288">
        <v>45993</v>
      </c>
      <c r="B3004" s="286">
        <f>+VLOOKUP(A3004,[2]PORFIN!$A$1:$B$65536,2,0)</f>
        <v>396.67</v>
      </c>
    </row>
    <row r="3005" spans="1:2" ht="15" x14ac:dyDescent="0.25">
      <c r="A3005" s="288">
        <v>45994</v>
      </c>
      <c r="B3005" s="286">
        <f>+VLOOKUP(A3005,[2]PORFIN!$A$1:$B$65536,2,0)</f>
        <v>396.69380000000001</v>
      </c>
    </row>
    <row r="3006" spans="1:2" ht="15" x14ac:dyDescent="0.25">
      <c r="A3006" s="288">
        <v>45995</v>
      </c>
      <c r="B3006" s="286">
        <f>+VLOOKUP(A3006,[2]PORFIN!$A$1:$B$65536,2,0)</f>
        <v>396.7176</v>
      </c>
    </row>
    <row r="3007" spans="1:2" ht="15" x14ac:dyDescent="0.25">
      <c r="A3007" s="288">
        <v>45996</v>
      </c>
      <c r="B3007" s="286">
        <f>+VLOOKUP(A3007,[2]PORFIN!$A$1:$B$65536,2,0)</f>
        <v>396.7414</v>
      </c>
    </row>
    <row r="3008" spans="1:2" ht="15" x14ac:dyDescent="0.25">
      <c r="A3008" s="288">
        <v>45997</v>
      </c>
      <c r="B3008" s="286">
        <f>+VLOOKUP(A3008,[2]PORFIN!$A$1:$B$65536,2,0)</f>
        <v>396.76519999999999</v>
      </c>
    </row>
    <row r="3009" spans="1:2" ht="15" x14ac:dyDescent="0.25">
      <c r="A3009" s="288">
        <v>45998</v>
      </c>
      <c r="B3009" s="286">
        <f>+VLOOKUP(A3009,[2]PORFIN!$A$1:$B$65536,2,0)</f>
        <v>396.78890000000001</v>
      </c>
    </row>
    <row r="3010" spans="1:2" ht="15" x14ac:dyDescent="0.25">
      <c r="A3010" s="288">
        <v>45999</v>
      </c>
      <c r="B3010" s="286">
        <f>+VLOOKUP(A3010,[2]PORFIN!$A$1:$B$65536,2,0)</f>
        <v>396.81270000000001</v>
      </c>
    </row>
    <row r="3011" spans="1:2" ht="15" x14ac:dyDescent="0.25">
      <c r="A3011" s="288">
        <v>46000</v>
      </c>
      <c r="B3011" s="286">
        <f>+VLOOKUP(A3011,[2]PORFIN!$A$1:$B$65536,2,0)</f>
        <v>396.8365</v>
      </c>
    </row>
    <row r="3012" spans="1:2" ht="15" x14ac:dyDescent="0.25">
      <c r="A3012" s="288">
        <v>46001</v>
      </c>
      <c r="B3012" s="286">
        <f>+VLOOKUP(A3012,[2]PORFIN!$A$1:$B$65536,2,0)</f>
        <v>396.8603</v>
      </c>
    </row>
    <row r="3013" spans="1:2" ht="15" x14ac:dyDescent="0.25">
      <c r="A3013" s="288">
        <v>46002</v>
      </c>
      <c r="B3013" s="286">
        <f>+VLOOKUP(A3013,[2]PORFIN!$A$1:$B$65536,2,0)</f>
        <v>396.88409999999999</v>
      </c>
    </row>
    <row r="3014" spans="1:2" ht="15" x14ac:dyDescent="0.25">
      <c r="A3014" s="288">
        <v>46003</v>
      </c>
      <c r="B3014" s="286">
        <f>+VLOOKUP(A3014,[2]PORFIN!$A$1:$B$65536,2,0)</f>
        <v>396.90789999999998</v>
      </c>
    </row>
    <row r="3015" spans="1:2" ht="15" x14ac:dyDescent="0.25">
      <c r="A3015" s="288">
        <v>46004</v>
      </c>
      <c r="B3015" s="286">
        <f>+VLOOKUP(A3015,[2]PORFIN!$A$1:$B$65536,2,0)</f>
        <v>396.93169999999998</v>
      </c>
    </row>
    <row r="3016" spans="1:2" ht="15" x14ac:dyDescent="0.25">
      <c r="A3016" s="288">
        <v>46005</v>
      </c>
      <c r="B3016" s="286">
        <f>+VLOOKUP(A3016,[2]PORFIN!$A$1:$B$65536,2,0)</f>
        <v>396.95549999999997</v>
      </c>
    </row>
    <row r="3017" spans="1:2" ht="15" x14ac:dyDescent="0.25">
      <c r="A3017" s="288">
        <v>46006</v>
      </c>
      <c r="B3017" s="286">
        <f>+VLOOKUP(A3017,[2]PORFIN!$A$1:$B$65536,2,0)</f>
        <v>396.97930000000002</v>
      </c>
    </row>
    <row r="3018" spans="1:2" ht="15" x14ac:dyDescent="0.25">
      <c r="A3018" s="288">
        <v>46007</v>
      </c>
      <c r="B3018" s="286">
        <f>+VLOOKUP(A3018,[2]PORFIN!$A$1:$B$65536,2,0)</f>
        <v>396.98829999999998</v>
      </c>
    </row>
    <row r="3019" spans="1:2" ht="15" x14ac:dyDescent="0.25">
      <c r="A3019" s="288">
        <v>46008</v>
      </c>
      <c r="B3019" s="286">
        <f>+VLOOKUP(A3019,[2]PORFIN!$A$1:$B$65536,2,0)</f>
        <v>396.99720000000002</v>
      </c>
    </row>
    <row r="3020" spans="1:2" ht="15" x14ac:dyDescent="0.25">
      <c r="A3020" s="288">
        <v>46009</v>
      </c>
      <c r="B3020" s="286">
        <f>+VLOOKUP(A3020,[2]PORFIN!$A$1:$B$65536,2,0)</f>
        <v>397.00619999999998</v>
      </c>
    </row>
    <row r="3021" spans="1:2" ht="15" x14ac:dyDescent="0.25">
      <c r="A3021" s="288">
        <v>46010</v>
      </c>
      <c r="B3021" s="286">
        <f>+VLOOKUP(A3021,[2]PORFIN!$A$1:$B$65536,2,0)</f>
        <v>397.01510000000002</v>
      </c>
    </row>
    <row r="3022" spans="1:2" ht="15" x14ac:dyDescent="0.25">
      <c r="A3022" s="288">
        <v>46011</v>
      </c>
      <c r="B3022" s="286">
        <f>+VLOOKUP(A3022,[2]PORFIN!$A$1:$B$65536,2,0)</f>
        <v>397.02409999999998</v>
      </c>
    </row>
    <row r="3023" spans="1:2" ht="15" x14ac:dyDescent="0.25">
      <c r="A3023" s="288">
        <v>46012</v>
      </c>
      <c r="B3023" s="286">
        <f>+VLOOKUP(A3023,[2]PORFIN!$A$1:$B$65536,2,0)</f>
        <v>397.03309999999999</v>
      </c>
    </row>
    <row r="3024" spans="1:2" ht="15" x14ac:dyDescent="0.25">
      <c r="A3024" s="288">
        <v>46013</v>
      </c>
      <c r="B3024" s="286">
        <f>+VLOOKUP(A3024,[2]PORFIN!$A$1:$B$65536,2,0)</f>
        <v>397.04199999999997</v>
      </c>
    </row>
    <row r="3025" spans="1:2" ht="15" x14ac:dyDescent="0.25">
      <c r="A3025" s="288">
        <v>46014</v>
      </c>
      <c r="B3025" s="286">
        <f>+VLOOKUP(A3025,[2]PORFIN!$A$1:$B$65536,2,0)</f>
        <v>397.05099999999999</v>
      </c>
    </row>
    <row r="3026" spans="1:2" ht="15" x14ac:dyDescent="0.25">
      <c r="A3026" s="288">
        <v>46015</v>
      </c>
      <c r="B3026" s="286">
        <f>+VLOOKUP(A3026,[2]PORFIN!$A$1:$B$65536,2,0)</f>
        <v>397.06</v>
      </c>
    </row>
    <row r="3027" spans="1:2" ht="15" x14ac:dyDescent="0.25">
      <c r="A3027" s="288">
        <v>46016</v>
      </c>
      <c r="B3027" s="286">
        <f>+VLOOKUP(A3027,[2]PORFIN!$A$1:$B$65536,2,0)</f>
        <v>397.06889999999999</v>
      </c>
    </row>
    <row r="3028" spans="1:2" ht="15" x14ac:dyDescent="0.25">
      <c r="A3028" s="288">
        <v>46017</v>
      </c>
      <c r="B3028" s="286">
        <f>+VLOOKUP(A3028,[2]PORFIN!$A$1:$B$65536,2,0)</f>
        <v>397.0779</v>
      </c>
    </row>
    <row r="3029" spans="1:2" ht="15" x14ac:dyDescent="0.25">
      <c r="A3029" s="288">
        <v>46018</v>
      </c>
      <c r="B3029" s="286">
        <f>+VLOOKUP(A3029,[2]PORFIN!$A$1:$B$65536,2,0)</f>
        <v>397.08679999999998</v>
      </c>
    </row>
    <row r="3030" spans="1:2" ht="15" x14ac:dyDescent="0.25">
      <c r="A3030" s="288">
        <v>46019</v>
      </c>
      <c r="B3030" s="286">
        <f>+VLOOKUP(A3030,[2]PORFIN!$A$1:$B$65536,2,0)</f>
        <v>397.0958</v>
      </c>
    </row>
    <row r="3031" spans="1:2" ht="15" x14ac:dyDescent="0.25">
      <c r="A3031" s="288">
        <v>46020</v>
      </c>
      <c r="B3031" s="286">
        <f>+VLOOKUP(A3031,[2]PORFIN!$A$1:$B$65536,2,0)</f>
        <v>397.10480000000001</v>
      </c>
    </row>
    <row r="3032" spans="1:2" ht="15" x14ac:dyDescent="0.25">
      <c r="A3032" s="288">
        <v>46021</v>
      </c>
      <c r="B3032" s="286">
        <f>+VLOOKUP(A3032,[2]PORFIN!$A$1:$B$65536,2,0)</f>
        <v>397.11369999999999</v>
      </c>
    </row>
    <row r="3033" spans="1:2" ht="15" x14ac:dyDescent="0.25">
      <c r="A3033" s="288">
        <v>46022</v>
      </c>
      <c r="B3033" s="286">
        <f>+VLOOKUP(A3033,[2]PORFIN!$A$1:$B$65536,2,0)</f>
        <v>397.12270000000001</v>
      </c>
    </row>
    <row r="3034" spans="1:2" ht="15" x14ac:dyDescent="0.25">
      <c r="A3034" s="288">
        <v>46023</v>
      </c>
      <c r="B3034" s="286">
        <f>+VLOOKUP(A3034,[2]PORFIN!$A$1:$B$65536,2,0)</f>
        <v>397.13170000000002</v>
      </c>
    </row>
    <row r="3035" spans="1:2" ht="15" x14ac:dyDescent="0.25">
      <c r="A3035" s="288">
        <v>46024</v>
      </c>
      <c r="B3035" s="286">
        <f>+VLOOKUP(A3035,[2]PORFIN!$A$1:$B$65536,2,0)</f>
        <v>397.14060000000001</v>
      </c>
    </row>
    <row r="3036" spans="1:2" ht="15" x14ac:dyDescent="0.25">
      <c r="A3036" s="288">
        <v>46025</v>
      </c>
      <c r="B3036" s="286">
        <f>+VLOOKUP(A3036,[2]PORFIN!$A$1:$B$65536,2,0)</f>
        <v>397.14960000000002</v>
      </c>
    </row>
    <row r="3037" spans="1:2" ht="15" x14ac:dyDescent="0.25">
      <c r="A3037" s="288">
        <v>46026</v>
      </c>
      <c r="B3037" s="286">
        <f>+VLOOKUP(A3037,[2]PORFIN!$A$1:$B$65536,2,0)</f>
        <v>397.15859999999998</v>
      </c>
    </row>
    <row r="3038" spans="1:2" ht="15" x14ac:dyDescent="0.25">
      <c r="A3038" s="288">
        <v>46027</v>
      </c>
      <c r="B3038" s="286">
        <f>+VLOOKUP(A3038,[2]PORFIN!$A$1:$B$65536,2,0)</f>
        <v>397.16750000000002</v>
      </c>
    </row>
    <row r="3039" spans="1:2" ht="15" x14ac:dyDescent="0.25">
      <c r="A3039" s="288">
        <v>46028</v>
      </c>
      <c r="B3039" s="286">
        <f>+VLOOKUP(A3039,[2]PORFIN!$A$1:$B$65536,2,0)</f>
        <v>397.17649999999998</v>
      </c>
    </row>
    <row r="3040" spans="1:2" ht="15" x14ac:dyDescent="0.25">
      <c r="A3040" s="288">
        <v>46029</v>
      </c>
      <c r="B3040" s="286">
        <f>+VLOOKUP(A3040,[2]PORFIN!$A$1:$B$65536,2,0)</f>
        <v>397.18549999999999</v>
      </c>
    </row>
    <row r="3041" spans="1:2" ht="15" x14ac:dyDescent="0.25">
      <c r="A3041" s="288">
        <v>46030</v>
      </c>
      <c r="B3041" s="286">
        <f>+VLOOKUP(A3041,[2]PORFIN!$A$1:$B$65536,2,0)</f>
        <v>397.19439999999997</v>
      </c>
    </row>
    <row r="3042" spans="1:2" ht="15" x14ac:dyDescent="0.25">
      <c r="A3042" s="288">
        <v>46031</v>
      </c>
      <c r="B3042" s="286">
        <f>+VLOOKUP(A3042,[2]PORFIN!$A$1:$B$65536,2,0)</f>
        <v>397.20339999999999</v>
      </c>
    </row>
    <row r="3043" spans="1:2" ht="15" x14ac:dyDescent="0.25">
      <c r="A3043" s="288">
        <v>46032</v>
      </c>
      <c r="B3043" s="286">
        <f>+VLOOKUP(A3043,[2]PORFIN!$A$1:$B$65536,2,0)</f>
        <v>397.2124</v>
      </c>
    </row>
    <row r="3044" spans="1:2" ht="15" x14ac:dyDescent="0.25">
      <c r="A3044" s="288">
        <v>46033</v>
      </c>
      <c r="B3044" s="286">
        <f>+VLOOKUP(A3044,[2]PORFIN!$A$1:$B$65536,2,0)</f>
        <v>397.22129999999999</v>
      </c>
    </row>
    <row r="3045" spans="1:2" ht="15" x14ac:dyDescent="0.25">
      <c r="A3045" s="288">
        <v>46034</v>
      </c>
      <c r="B3045" s="286">
        <f>+VLOOKUP(A3045,[2]PORFIN!$A$1:$B$65536,2,0)</f>
        <v>397.2303</v>
      </c>
    </row>
    <row r="3046" spans="1:2" ht="15" x14ac:dyDescent="0.25">
      <c r="A3046" s="288">
        <v>46035</v>
      </c>
      <c r="B3046" s="286">
        <f>+VLOOKUP(A3046,[2]PORFIN!$A$1:$B$65536,2,0)</f>
        <v>397.23930000000001</v>
      </c>
    </row>
    <row r="3047" spans="1:2" ht="15" x14ac:dyDescent="0.25">
      <c r="A3047" s="288">
        <v>46036</v>
      </c>
      <c r="B3047" s="286">
        <f>+VLOOKUP(A3047,[2]PORFIN!$A$1:$B$65536,2,0)</f>
        <v>397.2482</v>
      </c>
    </row>
    <row r="3048" spans="1:2" ht="15" x14ac:dyDescent="0.25">
      <c r="A3048" s="288">
        <v>46037</v>
      </c>
      <c r="B3048" s="286">
        <f>+VLOOKUP(A3048,[2]PORFIN!$A$1:$B$65536,2,0)</f>
        <v>397.25720000000001</v>
      </c>
    </row>
    <row r="3049" spans="1:2" ht="15" x14ac:dyDescent="0.25">
      <c r="A3049" s="288">
        <v>46038</v>
      </c>
      <c r="B3049" s="286">
        <f>+VLOOKUP(A3049,[2]PORFIN!$A$1:$B$65536,2,0)</f>
        <v>397.29180000000002</v>
      </c>
    </row>
    <row r="3050" spans="1:2" ht="15" x14ac:dyDescent="0.25">
      <c r="A3050" s="288">
        <v>46039</v>
      </c>
      <c r="B3050" s="286">
        <f>+VLOOKUP(A3050,[2]PORFIN!$A$1:$B$65536,2,0)</f>
        <v>397.3263</v>
      </c>
    </row>
    <row r="3051" spans="1:2" ht="15" x14ac:dyDescent="0.25">
      <c r="A3051" s="288">
        <v>46040</v>
      </c>
      <c r="B3051" s="286">
        <f>+VLOOKUP(A3051,[2]PORFIN!$A$1:$B$65536,2,0)</f>
        <v>397.36090000000002</v>
      </c>
    </row>
    <row r="3052" spans="1:2" ht="15" x14ac:dyDescent="0.25">
      <c r="A3052" s="288">
        <v>46041</v>
      </c>
      <c r="B3052" s="286">
        <f>+VLOOKUP(A3052,[2]PORFIN!$A$1:$B$65536,2,0)</f>
        <v>397.3954</v>
      </c>
    </row>
    <row r="3053" spans="1:2" ht="15" x14ac:dyDescent="0.25">
      <c r="A3053" s="288">
        <v>46042</v>
      </c>
      <c r="B3053" s="286">
        <f>+VLOOKUP(A3053,[2]PORFIN!$A$1:$B$65536,2,0)</f>
        <v>397.43</v>
      </c>
    </row>
    <row r="3054" spans="1:2" ht="15" x14ac:dyDescent="0.25">
      <c r="A3054" s="288">
        <v>46043</v>
      </c>
      <c r="B3054" s="286">
        <f>+VLOOKUP(A3054,[2]PORFIN!$A$1:$B$65536,2,0)</f>
        <v>397.46460000000002</v>
      </c>
    </row>
    <row r="3055" spans="1:2" ht="15" x14ac:dyDescent="0.25">
      <c r="A3055" s="288">
        <v>46044</v>
      </c>
      <c r="B3055" s="286">
        <f>+VLOOKUP(A3055,[2]PORFIN!$A$1:$B$65536,2,0)</f>
        <v>397.4991</v>
      </c>
    </row>
    <row r="3056" spans="1:2" ht="15" x14ac:dyDescent="0.25">
      <c r="A3056" s="288">
        <v>46045</v>
      </c>
      <c r="B3056" s="286">
        <f>+VLOOKUP(A3056,[2]PORFIN!$A$1:$B$65536,2,0)</f>
        <v>397.53370000000001</v>
      </c>
    </row>
    <row r="3057" spans="1:2" ht="15" x14ac:dyDescent="0.25">
      <c r="A3057" s="288">
        <v>46046</v>
      </c>
      <c r="B3057" s="286">
        <f>+VLOOKUP(A3057,[2]PORFIN!$A$1:$B$65536,2,0)</f>
        <v>397.56830000000002</v>
      </c>
    </row>
    <row r="3058" spans="1:2" ht="15" x14ac:dyDescent="0.25">
      <c r="A3058" s="288">
        <v>46047</v>
      </c>
      <c r="B3058" s="286">
        <f>+VLOOKUP(A3058,[2]PORFIN!$A$1:$B$65536,2,0)</f>
        <v>397.60289999999998</v>
      </c>
    </row>
    <row r="3059" spans="1:2" ht="15" x14ac:dyDescent="0.25">
      <c r="A3059" s="288">
        <v>46048</v>
      </c>
      <c r="B3059" s="286">
        <f>+VLOOKUP(A3059,[2]PORFIN!$A$1:$B$65536,2,0)</f>
        <v>397.63749999999999</v>
      </c>
    </row>
    <row r="3060" spans="1:2" ht="15" x14ac:dyDescent="0.25">
      <c r="A3060" s="288">
        <v>46049</v>
      </c>
      <c r="B3060" s="286">
        <f>+VLOOKUP(A3060,[2]PORFIN!$A$1:$B$65536,2,0)</f>
        <v>397.6721</v>
      </c>
    </row>
    <row r="3061" spans="1:2" ht="15" x14ac:dyDescent="0.25">
      <c r="A3061" s="288">
        <v>46050</v>
      </c>
      <c r="B3061" s="286">
        <f>+VLOOKUP(A3061,[2]PORFIN!$A$1:$B$65536,2,0)</f>
        <v>397.70659999999998</v>
      </c>
    </row>
    <row r="3062" spans="1:2" ht="15" x14ac:dyDescent="0.25">
      <c r="A3062" s="288">
        <v>46051</v>
      </c>
      <c r="B3062" s="286">
        <f>+VLOOKUP(A3062,[2]PORFIN!$A$1:$B$65536,2,0)</f>
        <v>397.74119999999999</v>
      </c>
    </row>
    <row r="3063" spans="1:2" ht="15" x14ac:dyDescent="0.25">
      <c r="A3063" s="288">
        <v>46052</v>
      </c>
      <c r="B3063" s="286">
        <f>+VLOOKUP(A3063,[2]PORFIN!$A$1:$B$65536,2,0)</f>
        <v>397.7758</v>
      </c>
    </row>
    <row r="3064" spans="1:2" ht="15" x14ac:dyDescent="0.25">
      <c r="A3064" s="288">
        <v>46053</v>
      </c>
      <c r="B3064" s="286">
        <f>+VLOOKUP(A3064,[2]PORFIN!$A$1:$B$65536,2,0)</f>
        <v>397.81040000000002</v>
      </c>
    </row>
    <row r="3065" spans="1:2" ht="15" x14ac:dyDescent="0.25">
      <c r="A3065" s="288">
        <v>46054</v>
      </c>
      <c r="B3065" s="286">
        <f>+VLOOKUP(A3065,[2]PORFIN!$A$1:$B$65536,2,0)</f>
        <v>397.84500000000003</v>
      </c>
    </row>
    <row r="3066" spans="1:2" ht="15" x14ac:dyDescent="0.25">
      <c r="A3066" s="288">
        <v>46055</v>
      </c>
      <c r="B3066" s="286">
        <f>+VLOOKUP(A3066,[2]PORFIN!$A$1:$B$65536,2,0)</f>
        <v>397.87959999999998</v>
      </c>
    </row>
    <row r="3067" spans="1:2" ht="15" x14ac:dyDescent="0.25">
      <c r="A3067" s="288">
        <v>46056</v>
      </c>
      <c r="B3067" s="286">
        <f>+VLOOKUP(A3067,[2]PORFIN!$A$1:$B$65536,2,0)</f>
        <v>397.91430000000003</v>
      </c>
    </row>
    <row r="3068" spans="1:2" ht="15" x14ac:dyDescent="0.25">
      <c r="A3068" s="288">
        <v>46057</v>
      </c>
      <c r="B3068" s="286">
        <f>+VLOOKUP(A3068,[2]PORFIN!$A$1:$B$65536,2,0)</f>
        <v>397.94889999999998</v>
      </c>
    </row>
    <row r="3069" spans="1:2" ht="15" x14ac:dyDescent="0.25">
      <c r="A3069" s="288">
        <v>46058</v>
      </c>
      <c r="B3069" s="286">
        <f>+VLOOKUP(A3069,[2]PORFIN!$A$1:$B$65536,2,0)</f>
        <v>397.98349999999999</v>
      </c>
    </row>
    <row r="3070" spans="1:2" ht="15" x14ac:dyDescent="0.25">
      <c r="A3070" s="288">
        <v>46059</v>
      </c>
      <c r="B3070" s="286">
        <f>+VLOOKUP(A3070,[2]PORFIN!$A$1:$B$65536,2,0)</f>
        <v>398.0181</v>
      </c>
    </row>
    <row r="3071" spans="1:2" ht="15" x14ac:dyDescent="0.25">
      <c r="A3071" s="288">
        <v>46060</v>
      </c>
      <c r="B3071" s="286">
        <f>+VLOOKUP(A3071,[2]PORFIN!$A$1:$B$65536,2,0)</f>
        <v>398.05270000000002</v>
      </c>
    </row>
    <row r="3072" spans="1:2" ht="15" x14ac:dyDescent="0.25">
      <c r="A3072" s="288">
        <v>46061</v>
      </c>
      <c r="B3072" s="286">
        <f>+VLOOKUP(A3072,[2]PORFIN!$A$1:$B$65536,2,0)</f>
        <v>398.08730000000003</v>
      </c>
    </row>
    <row r="3073" spans="1:2" ht="15" x14ac:dyDescent="0.25">
      <c r="A3073" s="288">
        <v>46062</v>
      </c>
      <c r="B3073" s="286">
        <f>+VLOOKUP(A3073,[2]PORFIN!$A$1:$B$65536,2,0)</f>
        <v>398.12200000000001</v>
      </c>
    </row>
    <row r="3074" spans="1:2" ht="15" x14ac:dyDescent="0.25">
      <c r="A3074" s="288">
        <v>46063</v>
      </c>
      <c r="B3074" s="286">
        <f>+VLOOKUP(A3074,[2]PORFIN!$A$1:$B$65536,2,0)</f>
        <v>398.15660000000003</v>
      </c>
    </row>
    <row r="3075" spans="1:2" ht="15" x14ac:dyDescent="0.25">
      <c r="A3075" s="288">
        <v>46064</v>
      </c>
      <c r="B3075" s="286">
        <f>+VLOOKUP(A3075,[2]PORFIN!$A$1:$B$65536,2,0)</f>
        <v>398.19119999999998</v>
      </c>
    </row>
    <row r="3076" spans="1:2" ht="15" x14ac:dyDescent="0.25">
      <c r="A3076" s="288">
        <v>46065</v>
      </c>
      <c r="B3076" s="286">
        <f>+VLOOKUP(A3076,[2]PORFIN!$A$1:$B$65536,2,0)</f>
        <v>398.22590000000002</v>
      </c>
    </row>
    <row r="3077" spans="1:2" ht="15" x14ac:dyDescent="0.25">
      <c r="A3077" s="288">
        <v>46066</v>
      </c>
      <c r="B3077" s="286">
        <f>+VLOOKUP(A3077,[2]PORFIN!$A$1:$B$65536,2,0)</f>
        <v>398.26049999999998</v>
      </c>
    </row>
    <row r="3078" spans="1:2" ht="15" x14ac:dyDescent="0.25">
      <c r="A3078" s="288">
        <v>46067</v>
      </c>
      <c r="B3078" s="286">
        <f>+VLOOKUP(A3078,[2]PORFIN!$A$1:$B$65536,2,0)</f>
        <v>398.29509999999999</v>
      </c>
    </row>
    <row r="3079" spans="1:2" ht="15" x14ac:dyDescent="0.25">
      <c r="A3079" s="288">
        <v>46068</v>
      </c>
      <c r="B3079" s="286">
        <f>+VLOOKUP(A3079,[2]PORFIN!$A$1:$B$65536,2,0)</f>
        <v>398.32979999999998</v>
      </c>
    </row>
    <row r="3080" spans="1:2" ht="15" x14ac:dyDescent="0.25">
      <c r="A3080" s="288">
        <v>46069</v>
      </c>
      <c r="B3080" s="286">
        <f>+VLOOKUP(A3080,[2]PORFIN!$A$1:$B$65536,2,0)</f>
        <v>398.49669999999998</v>
      </c>
    </row>
    <row r="3081" spans="1:2" ht="15" x14ac:dyDescent="0.25">
      <c r="A3081" s="288">
        <v>46070</v>
      </c>
      <c r="B3081" s="286">
        <f>+VLOOKUP(A3081,[2]PORFIN!$A$1:$B$65536,2,0)</f>
        <v>398.66370000000001</v>
      </c>
    </row>
    <row r="3082" spans="1:2" ht="15" x14ac:dyDescent="0.25">
      <c r="A3082" s="288">
        <v>46071</v>
      </c>
      <c r="B3082" s="286">
        <f>+VLOOKUP(A3082,[2]PORFIN!$A$1:$B$65536,2,0)</f>
        <v>398.83080000000001</v>
      </c>
    </row>
    <row r="3083" spans="1:2" ht="15" x14ac:dyDescent="0.25">
      <c r="A3083" s="288">
        <v>46072</v>
      </c>
      <c r="B3083" s="286">
        <f>+VLOOKUP(A3083,[2]PORFIN!$A$1:$B$65536,2,0)</f>
        <v>398.99790000000002</v>
      </c>
    </row>
    <row r="3084" spans="1:2" ht="15" x14ac:dyDescent="0.25">
      <c r="A3084" s="288">
        <v>46073</v>
      </c>
      <c r="B3084" s="286">
        <f>+VLOOKUP(A3084,[2]PORFIN!$A$1:$B$65536,2,0)</f>
        <v>399.1651</v>
      </c>
    </row>
    <row r="3085" spans="1:2" ht="15" x14ac:dyDescent="0.25">
      <c r="A3085" s="288">
        <v>46074</v>
      </c>
      <c r="B3085" s="286">
        <f>+VLOOKUP(A3085,[2]PORFIN!$A$1:$B$65536,2,0)</f>
        <v>399.33240000000001</v>
      </c>
    </row>
    <row r="3086" spans="1:2" ht="15" x14ac:dyDescent="0.25">
      <c r="A3086" s="288">
        <v>46075</v>
      </c>
      <c r="B3086" s="286">
        <f>+VLOOKUP(A3086,[2]PORFIN!$A$1:$B$65536,2,0)</f>
        <v>399.49970000000002</v>
      </c>
    </row>
    <row r="3087" spans="1:2" ht="15" x14ac:dyDescent="0.25">
      <c r="A3087" s="288">
        <v>46076</v>
      </c>
      <c r="B3087" s="286">
        <f>+VLOOKUP(A3087,[2]PORFIN!$A$1:$B$65536,2,0)</f>
        <v>399.6671</v>
      </c>
    </row>
    <row r="3088" spans="1:2" ht="15" x14ac:dyDescent="0.25">
      <c r="A3088" s="288">
        <v>46077</v>
      </c>
      <c r="B3088" s="286">
        <f>+VLOOKUP(A3088,[2]PORFIN!$A$1:$B$65536,2,0)</f>
        <v>399.83460000000002</v>
      </c>
    </row>
    <row r="3089" spans="1:2" ht="15" x14ac:dyDescent="0.25">
      <c r="A3089" s="288">
        <v>46078</v>
      </c>
      <c r="B3089" s="286">
        <f>+VLOOKUP(A3089,[2]PORFIN!$A$1:$B$65536,2,0)</f>
        <v>400.00209999999998</v>
      </c>
    </row>
    <row r="3090" spans="1:2" ht="15" x14ac:dyDescent="0.25">
      <c r="A3090" s="288">
        <v>46079</v>
      </c>
      <c r="B3090" s="286">
        <f>+VLOOKUP(A3090,[2]PORFIN!$A$1:$B$65536,2,0)</f>
        <v>400.16980000000001</v>
      </c>
    </row>
    <row r="3091" spans="1:2" ht="15" x14ac:dyDescent="0.25">
      <c r="A3091" s="288">
        <v>46080</v>
      </c>
      <c r="B3091" s="286">
        <f>+VLOOKUP(A3091,[2]PORFIN!$A$1:$B$65536,2,0)</f>
        <v>400.33749999999998</v>
      </c>
    </row>
    <row r="3092" spans="1:2" ht="15" x14ac:dyDescent="0.25">
      <c r="A3092" s="288">
        <v>46081</v>
      </c>
      <c r="B3092" s="286">
        <f>+VLOOKUP(A3092,[2]PORFIN!$A$1:$B$65536,2,0)</f>
        <v>400.5052</v>
      </c>
    </row>
    <row r="3093" spans="1:2" ht="15" x14ac:dyDescent="0.25">
      <c r="A3093" s="288">
        <v>46082</v>
      </c>
      <c r="B3093" s="286">
        <f>+VLOOKUP(A3093,[2]PORFIN!$A$1:$B$65536,2,0)</f>
        <v>400.67309999999998</v>
      </c>
    </row>
    <row r="3094" spans="1:2" ht="15" x14ac:dyDescent="0.25">
      <c r="A3094" s="288">
        <v>46083</v>
      </c>
      <c r="B3094" s="286">
        <f>+VLOOKUP(A3094,[2]PORFIN!$A$1:$B$65536,2,0)</f>
        <v>400.84100000000001</v>
      </c>
    </row>
    <row r="3095" spans="1:2" ht="15" x14ac:dyDescent="0.25">
      <c r="A3095" s="288">
        <v>46084</v>
      </c>
      <c r="B3095" s="286">
        <f>+VLOOKUP(A3095,[2]PORFIN!$A$1:$B$65536,2,0)</f>
        <v>401.00889999999998</v>
      </c>
    </row>
    <row r="3096" spans="1:2" ht="15" x14ac:dyDescent="0.25">
      <c r="A3096" s="288">
        <v>46085</v>
      </c>
      <c r="B3096" s="286">
        <f>+VLOOKUP(A3096,[2]PORFIN!$A$1:$B$65536,2,0)</f>
        <v>401.17700000000002</v>
      </c>
    </row>
    <row r="3097" spans="1:2" ht="15" x14ac:dyDescent="0.25">
      <c r="A3097" s="288">
        <v>46086</v>
      </c>
      <c r="B3097" s="286">
        <f>+VLOOKUP(A3097,[2]PORFIN!$A$1:$B$65536,2,0)</f>
        <v>401.3451</v>
      </c>
    </row>
    <row r="3098" spans="1:2" ht="15" x14ac:dyDescent="0.25">
      <c r="A3098" s="288">
        <v>46087</v>
      </c>
      <c r="B3098" s="286">
        <f>+VLOOKUP(A3098,[2]PORFIN!$A$1:$B$65536,2,0)</f>
        <v>401.51330000000002</v>
      </c>
    </row>
    <row r="3099" spans="1:2" ht="15" x14ac:dyDescent="0.25">
      <c r="A3099" s="288">
        <v>46088</v>
      </c>
      <c r="B3099" s="286">
        <f>+VLOOKUP(A3099,[2]PORFIN!$A$1:$B$65536,2,0)</f>
        <v>401.68150000000003</v>
      </c>
    </row>
    <row r="3100" spans="1:2" ht="15" x14ac:dyDescent="0.25">
      <c r="A3100" s="288">
        <v>46089</v>
      </c>
      <c r="B3100" s="286">
        <f>+VLOOKUP(A3100,[2]PORFIN!$A$1:$B$65536,2,0)</f>
        <v>401.84980000000002</v>
      </c>
    </row>
    <row r="3101" spans="1:2" ht="15" x14ac:dyDescent="0.25">
      <c r="A3101" s="288">
        <v>46090</v>
      </c>
      <c r="B3101" s="286">
        <f>+VLOOKUP(A3101,[2]PORFIN!$A$1:$B$65536,2,0)</f>
        <v>402.01819999999998</v>
      </c>
    </row>
    <row r="3102" spans="1:2" ht="15" x14ac:dyDescent="0.25">
      <c r="A3102" s="288">
        <v>46091</v>
      </c>
      <c r="B3102" s="286">
        <f>+VLOOKUP(A3102,[2]PORFIN!$A$1:$B$65536,2,0)</f>
        <v>402.18669999999997</v>
      </c>
    </row>
    <row r="3103" spans="1:2" ht="15" x14ac:dyDescent="0.25">
      <c r="A3103" s="288">
        <v>46092</v>
      </c>
      <c r="B3103" s="286">
        <f>+VLOOKUP(A3103,[2]PORFIN!$A$1:$B$65536,2,0)</f>
        <v>402.35520000000002</v>
      </c>
    </row>
    <row r="3104" spans="1:2" ht="15" x14ac:dyDescent="0.25">
      <c r="A3104" s="288">
        <v>46093</v>
      </c>
      <c r="B3104" s="286">
        <f>+VLOOKUP(A3104,[2]PORFIN!$A$1:$B$65536,2,0)</f>
        <v>402.52379999999999</v>
      </c>
    </row>
    <row r="3105" spans="1:2" ht="15" x14ac:dyDescent="0.25">
      <c r="A3105" s="288">
        <v>46094</v>
      </c>
      <c r="B3105" s="286">
        <f>+VLOOKUP(A3105,[2]PORFIN!$A$1:$B$65536,2,0)</f>
        <v>402.6925</v>
      </c>
    </row>
    <row r="3106" spans="1:2" ht="15" x14ac:dyDescent="0.25">
      <c r="A3106" s="288">
        <v>46095</v>
      </c>
      <c r="B3106" s="286">
        <f>+VLOOKUP(A3106,[2]PORFIN!$A$1:$B$65536,2,0)</f>
        <v>402.86130000000003</v>
      </c>
    </row>
    <row r="3107" spans="1:2" ht="15" x14ac:dyDescent="0.25">
      <c r="A3107" s="288">
        <v>46096</v>
      </c>
      <c r="B3107" s="286">
        <f>+VLOOKUP(A3107,[2]PORFIN!$A$1:$B$65536,2,0)</f>
        <v>403.0301</v>
      </c>
    </row>
    <row r="3108" spans="1:2" ht="15" x14ac:dyDescent="0.25">
      <c r="A3108" s="288">
        <v>46097</v>
      </c>
      <c r="B3108" s="286">
        <f>+VLOOKUP(A3108,[2]PORFIN!$A$1:$B$65536,2,0)</f>
        <v>403.16980000000001</v>
      </c>
    </row>
    <row r="3109" spans="1:2" ht="15" x14ac:dyDescent="0.25">
      <c r="A3109" s="288">
        <v>46098</v>
      </c>
      <c r="B3109" s="286">
        <f>+VLOOKUP(A3109,[2]PORFIN!$A$1:$B$65536,2,0)</f>
        <v>403.30950000000001</v>
      </c>
    </row>
    <row r="3110" spans="1:2" ht="15" x14ac:dyDescent="0.25">
      <c r="A3110" s="288">
        <v>46099</v>
      </c>
      <c r="B3110" s="286">
        <f>+VLOOKUP(A3110,[2]PORFIN!$A$1:$B$65536,2,0)</f>
        <v>403.44929999999999</v>
      </c>
    </row>
    <row r="3111" spans="1:2" ht="15" x14ac:dyDescent="0.25">
      <c r="A3111" s="288">
        <v>46100</v>
      </c>
      <c r="B3111" s="286">
        <f>+VLOOKUP(A3111,[2]PORFIN!$A$1:$B$65536,2,0)</f>
        <v>403.58909999999997</v>
      </c>
    </row>
    <row r="3112" spans="1:2" ht="15" x14ac:dyDescent="0.25">
      <c r="A3112" s="288">
        <v>46101</v>
      </c>
      <c r="B3112" s="286">
        <f>+VLOOKUP(A3112,[2]PORFIN!$A$1:$B$65536,2,0)</f>
        <v>403.72899999999998</v>
      </c>
    </row>
    <row r="3113" spans="1:2" ht="15" x14ac:dyDescent="0.25">
      <c r="A3113" s="288">
        <v>46102</v>
      </c>
      <c r="B3113" s="286">
        <f>+VLOOKUP(A3113,[2]PORFIN!$A$1:$B$65536,2,0)</f>
        <v>403.8689</v>
      </c>
    </row>
    <row r="3114" spans="1:2" ht="15" x14ac:dyDescent="0.25">
      <c r="A3114" s="288">
        <v>46103</v>
      </c>
      <c r="B3114" s="286">
        <f>+VLOOKUP(A3114,[2]PORFIN!$A$1:$B$65536,2,0)</f>
        <v>404.00889999999998</v>
      </c>
    </row>
    <row r="3115" spans="1:2" ht="15" x14ac:dyDescent="0.25">
      <c r="A3115" s="288">
        <v>46104</v>
      </c>
      <c r="B3115" s="286">
        <f>+VLOOKUP(A3115,[2]PORFIN!$A$1:$B$65536,2,0)</f>
        <v>404.14890000000003</v>
      </c>
    </row>
    <row r="3116" spans="1:2" ht="15" x14ac:dyDescent="0.25">
      <c r="A3116" s="288">
        <v>46105</v>
      </c>
      <c r="B3116" s="286">
        <f>+VLOOKUP(A3116,[2]PORFIN!$A$1:$B$65536,2,0)</f>
        <v>404.28899999999999</v>
      </c>
    </row>
    <row r="3117" spans="1:2" ht="15" x14ac:dyDescent="0.25">
      <c r="A3117" s="288">
        <v>46106</v>
      </c>
      <c r="B3117" s="286">
        <f>+VLOOKUP(A3117,[2]PORFIN!$A$1:$B$65536,2,0)</f>
        <v>404.42910000000001</v>
      </c>
    </row>
    <row r="3118" spans="1:2" ht="15" x14ac:dyDescent="0.25">
      <c r="A3118" s="288">
        <v>46107</v>
      </c>
      <c r="B3118" s="286">
        <f>+VLOOKUP(A3118,[2]PORFIN!$A$1:$B$65536,2,0)</f>
        <v>404.5693</v>
      </c>
    </row>
    <row r="3119" spans="1:2" ht="15" x14ac:dyDescent="0.25">
      <c r="A3119" s="288">
        <v>46108</v>
      </c>
      <c r="B3119" s="286">
        <f>+VLOOKUP(A3119,[2]PORFIN!$A$1:$B$65536,2,0)</f>
        <v>404.70949999999999</v>
      </c>
    </row>
    <row r="3120" spans="1:2" ht="15" x14ac:dyDescent="0.25">
      <c r="A3120" s="288">
        <v>46109</v>
      </c>
      <c r="B3120" s="286">
        <f>+VLOOKUP(A3120,[2]PORFIN!$A$1:$B$65536,2,0)</f>
        <v>404.84969999999998</v>
      </c>
    </row>
    <row r="3121" spans="1:2" ht="15" x14ac:dyDescent="0.25">
      <c r="A3121" s="288">
        <v>46110</v>
      </c>
      <c r="B3121" s="286">
        <f>+VLOOKUP(A3121,[2]PORFIN!$A$1:$B$65536,2,0)</f>
        <v>404.99009999999998</v>
      </c>
    </row>
    <row r="3122" spans="1:2" ht="15" x14ac:dyDescent="0.25">
      <c r="A3122" s="288">
        <v>46111</v>
      </c>
      <c r="B3122" s="286">
        <f>+VLOOKUP(A3122,[2]PORFIN!$A$1:$B$65536,2,0)</f>
        <v>405.13040000000001</v>
      </c>
    </row>
    <row r="3123" spans="1:2" ht="15" x14ac:dyDescent="0.25">
      <c r="A3123" s="288">
        <v>46112</v>
      </c>
      <c r="B3123" s="286">
        <f>+VLOOKUP(A3123,[2]PORFIN!$A$1:$B$65536,2,0)</f>
        <v>405.27080000000001</v>
      </c>
    </row>
    <row r="3124" spans="1:2" ht="15" x14ac:dyDescent="0.25">
      <c r="A3124" s="288">
        <v>46113</v>
      </c>
      <c r="B3124" s="286">
        <f>+VLOOKUP(A3124,[2]PORFIN!$A$1:$B$65536,2,0)</f>
        <v>405.41129999999998</v>
      </c>
    </row>
    <row r="3125" spans="1:2" ht="15" x14ac:dyDescent="0.25">
      <c r="A3125" s="288">
        <v>46114</v>
      </c>
      <c r="B3125" s="286">
        <f>+VLOOKUP(A3125,[2]PORFIN!$A$1:$B$65536,2,0)</f>
        <v>405.55180000000001</v>
      </c>
    </row>
    <row r="3126" spans="1:2" ht="15" x14ac:dyDescent="0.25">
      <c r="A3126" s="288">
        <v>46115</v>
      </c>
      <c r="B3126" s="286">
        <f>+VLOOKUP(A3126,[2]PORFIN!$A$1:$B$65536,2,0)</f>
        <v>405.69240000000002</v>
      </c>
    </row>
    <row r="3127" spans="1:2" ht="15" x14ac:dyDescent="0.25">
      <c r="A3127" s="288">
        <v>46116</v>
      </c>
      <c r="B3127" s="286">
        <f>+VLOOKUP(A3127,[2]PORFIN!$A$1:$B$65536,2,0)</f>
        <v>405.83300000000003</v>
      </c>
    </row>
    <row r="3128" spans="1:2" ht="15" x14ac:dyDescent="0.25">
      <c r="A3128" s="288">
        <v>46117</v>
      </c>
      <c r="B3128" s="286">
        <f>+VLOOKUP(A3128,[2]PORFIN!$A$1:$B$65536,2,0)</f>
        <v>405.97359999999998</v>
      </c>
    </row>
    <row r="3129" spans="1:2" ht="15" x14ac:dyDescent="0.25">
      <c r="A3129" s="288">
        <v>46118</v>
      </c>
      <c r="B3129" s="286">
        <f>+VLOOKUP(A3129,[2]PORFIN!$A$1:$B$65536,2,0)</f>
        <v>406.11430000000001</v>
      </c>
    </row>
    <row r="3130" spans="1:2" ht="15" x14ac:dyDescent="0.25">
      <c r="A3130" s="288">
        <v>46119</v>
      </c>
      <c r="B3130" s="286">
        <f>+VLOOKUP(A3130,[2]PORFIN!$A$1:$B$65536,2,0)</f>
        <v>406.25510000000003</v>
      </c>
    </row>
    <row r="3131" spans="1:2" ht="15" x14ac:dyDescent="0.25">
      <c r="A3131" s="288">
        <v>46120</v>
      </c>
      <c r="B3131" s="286">
        <f>+VLOOKUP(A3131,[2]PORFIN!$A$1:$B$65536,2,0)</f>
        <v>406.39589999999998</v>
      </c>
    </row>
    <row r="3132" spans="1:2" ht="15" x14ac:dyDescent="0.25">
      <c r="A3132" s="288">
        <v>46121</v>
      </c>
      <c r="B3132" s="286">
        <f>+VLOOKUP(A3132,[2]PORFIN!$A$1:$B$65536,2,0)</f>
        <v>406.5367</v>
      </c>
    </row>
    <row r="3133" spans="1:2" ht="15" x14ac:dyDescent="0.25">
      <c r="A3133" s="288">
        <v>46122</v>
      </c>
      <c r="B3133" s="286">
        <f>+VLOOKUP(A3133,[2]PORFIN!$A$1:$B$65536,2,0)</f>
        <v>406.67759999999998</v>
      </c>
    </row>
    <row r="3134" spans="1:2" ht="15" x14ac:dyDescent="0.25">
      <c r="A3134" s="288">
        <v>46123</v>
      </c>
      <c r="B3134" s="286">
        <f>+VLOOKUP(A3134,[2]PORFIN!$A$1:$B$65536,2,0)</f>
        <v>406.8186</v>
      </c>
    </row>
    <row r="3135" spans="1:2" ht="15" x14ac:dyDescent="0.25">
      <c r="A3135" s="288">
        <v>46124</v>
      </c>
      <c r="B3135" s="286">
        <f>+VLOOKUP(A3135,[2]PORFIN!$A$1:$B$65536,2,0)</f>
        <v>406.95949999999999</v>
      </c>
    </row>
    <row r="3136" spans="1:2" ht="15" x14ac:dyDescent="0.25">
      <c r="A3136" s="288">
        <v>46125</v>
      </c>
      <c r="B3136" s="286">
        <f>+VLOOKUP(A3136,[2]PORFIN!$A$1:$B$65536,2,0)</f>
        <v>407.10059999999999</v>
      </c>
    </row>
    <row r="3137" spans="1:2" ht="15" x14ac:dyDescent="0.25">
      <c r="A3137" s="288">
        <v>46126</v>
      </c>
      <c r="B3137" s="286">
        <f>+VLOOKUP(A3137,[2]PORFIN!$A$1:$B$65536,2,0)</f>
        <v>407.24169999999998</v>
      </c>
    </row>
    <row r="3138" spans="1:2" ht="15" x14ac:dyDescent="0.25">
      <c r="A3138" s="288">
        <v>46127</v>
      </c>
      <c r="B3138" s="286">
        <f>+VLOOKUP(A3138,[2]PORFIN!$A$1:$B$65536,2,0)</f>
        <v>407.38279999999997</v>
      </c>
    </row>
    <row r="3139" spans="1:2" ht="15" x14ac:dyDescent="0.25">
      <c r="A3139" s="288">
        <v>46128</v>
      </c>
      <c r="B3139" s="286">
        <f>+VLOOKUP(A3139,[2]PORFIN!$A$1:$B$65536,2,0)</f>
        <v>407.48829999999998</v>
      </c>
    </row>
    <row r="3140" spans="1:2" ht="15" x14ac:dyDescent="0.25">
      <c r="A3140" s="288">
        <v>46129</v>
      </c>
      <c r="B3140" s="286">
        <f>+VLOOKUP(A3140,[2]PORFIN!$A$1:$B$65536,2,0)</f>
        <v>407.59390000000002</v>
      </c>
    </row>
    <row r="3141" spans="1:2" ht="15" x14ac:dyDescent="0.25">
      <c r="A3141" s="288">
        <v>46130</v>
      </c>
      <c r="B3141" s="286">
        <f>+VLOOKUP(A3141,[2]PORFIN!$A$1:$B$65536,2,0)</f>
        <v>407.69940000000003</v>
      </c>
    </row>
    <row r="3142" spans="1:2" ht="15" x14ac:dyDescent="0.25">
      <c r="A3142" s="288">
        <v>46131</v>
      </c>
      <c r="B3142" s="286">
        <f>+VLOOKUP(A3142,[2]PORFIN!$A$1:$B$65536,2,0)</f>
        <v>407.80509999999998</v>
      </c>
    </row>
    <row r="3143" spans="1:2" ht="15" x14ac:dyDescent="0.25">
      <c r="A3143" s="288">
        <v>46132</v>
      </c>
      <c r="B3143" s="286">
        <f>+VLOOKUP(A3143,[2]PORFIN!$A$1:$B$65536,2,0)</f>
        <v>407.91070000000002</v>
      </c>
    </row>
    <row r="3144" spans="1:2" ht="15" x14ac:dyDescent="0.25">
      <c r="A3144" s="288">
        <v>46133</v>
      </c>
      <c r="B3144" s="286">
        <f>+VLOOKUP(A3144,[2]PORFIN!$A$1:$B$65536,2,0)</f>
        <v>408.0163</v>
      </c>
    </row>
    <row r="3145" spans="1:2" ht="15" x14ac:dyDescent="0.25">
      <c r="A3145" s="288">
        <v>46134</v>
      </c>
      <c r="B3145" s="286">
        <f>+VLOOKUP(A3145,[2]PORFIN!$A$1:$B$65536,2,0)</f>
        <v>408.12200000000001</v>
      </c>
    </row>
    <row r="3146" spans="1:2" ht="15" x14ac:dyDescent="0.25">
      <c r="A3146" s="288">
        <v>46135</v>
      </c>
      <c r="B3146" s="286">
        <f>+VLOOKUP(A3146,[2]PORFIN!$A$1:$B$65536,2,0)</f>
        <v>408.22770000000003</v>
      </c>
    </row>
    <row r="3147" spans="1:2" ht="15" x14ac:dyDescent="0.25">
      <c r="A3147" s="288">
        <v>46136</v>
      </c>
      <c r="B3147" s="286">
        <f>+VLOOKUP(A3147,[2]PORFIN!$A$1:$B$65536,2,0)</f>
        <v>408.33350000000002</v>
      </c>
    </row>
    <row r="3148" spans="1:2" ht="15" x14ac:dyDescent="0.25">
      <c r="A3148" s="288">
        <v>46137</v>
      </c>
      <c r="B3148" s="286">
        <f>+VLOOKUP(A3148,[2]PORFIN!$A$1:$B$65536,2,0)</f>
        <v>408.4393</v>
      </c>
    </row>
    <row r="3149" spans="1:2" ht="15" x14ac:dyDescent="0.25">
      <c r="A3149" s="288">
        <v>46138</v>
      </c>
      <c r="B3149" s="286">
        <f>+VLOOKUP(A3149,[2]PORFIN!$A$1:$B$65536,2,0)</f>
        <v>408.54500000000002</v>
      </c>
    </row>
    <row r="3150" spans="1:2" ht="15" x14ac:dyDescent="0.25">
      <c r="A3150" s="288">
        <v>46139</v>
      </c>
      <c r="B3150" s="286">
        <f>+VLOOKUP(A3150,[2]PORFIN!$A$1:$B$65536,2,0)</f>
        <v>408.65089999999998</v>
      </c>
    </row>
    <row r="3151" spans="1:2" ht="15" x14ac:dyDescent="0.25">
      <c r="A3151" s="288">
        <v>46140</v>
      </c>
      <c r="B3151" s="286">
        <f>+VLOOKUP(A3151,[2]PORFIN!$A$1:$B$65536,2,0)</f>
        <v>408.75670000000002</v>
      </c>
    </row>
    <row r="3152" spans="1:2" ht="15" x14ac:dyDescent="0.25">
      <c r="A3152" s="288">
        <v>46141</v>
      </c>
      <c r="B3152" s="286">
        <f>+VLOOKUP(A3152,[2]PORFIN!$A$1:$B$65536,2,0)</f>
        <v>408.86259999999999</v>
      </c>
    </row>
    <row r="3153" spans="1:2" ht="15" x14ac:dyDescent="0.25">
      <c r="A3153" s="288">
        <v>46142</v>
      </c>
      <c r="B3153" s="286">
        <f>+VLOOKUP(A3153,[2]PORFIN!$A$1:$B$65536,2,0)</f>
        <v>408.96850000000001</v>
      </c>
    </row>
    <row r="3154" spans="1:2" ht="15" x14ac:dyDescent="0.25">
      <c r="A3154" s="288">
        <v>46143</v>
      </c>
      <c r="B3154" s="286">
        <f>+VLOOKUP(A3154,[2]PORFIN!$A$1:$B$65536,2,0)</f>
        <v>409.07440000000003</v>
      </c>
    </row>
    <row r="3155" spans="1:2" ht="15" x14ac:dyDescent="0.25">
      <c r="A3155" s="288">
        <v>46144</v>
      </c>
      <c r="B3155" s="286">
        <f>+VLOOKUP(A3155,[2]PORFIN!$A$1:$B$65536,2,0)</f>
        <v>409.18040000000002</v>
      </c>
    </row>
    <row r="3156" spans="1:2" ht="15" x14ac:dyDescent="0.25">
      <c r="A3156" s="288">
        <v>46145</v>
      </c>
      <c r="B3156" s="286">
        <f>+VLOOKUP(A3156,[2]PORFIN!$A$1:$B$65536,2,0)</f>
        <v>409.28640000000001</v>
      </c>
    </row>
    <row r="3157" spans="1:2" ht="15" x14ac:dyDescent="0.25">
      <c r="A3157" s="288">
        <v>46146</v>
      </c>
      <c r="B3157" s="286">
        <f>+VLOOKUP(A3157,[2]PORFIN!$A$1:$B$65536,2,0)</f>
        <v>409.39240000000001</v>
      </c>
    </row>
    <row r="3158" spans="1:2" ht="15" x14ac:dyDescent="0.25">
      <c r="A3158" s="288">
        <v>46147</v>
      </c>
      <c r="B3158" s="286">
        <f>+VLOOKUP(A3158,[2]PORFIN!$A$1:$B$65536,2,0)</f>
        <v>409.4984</v>
      </c>
    </row>
    <row r="3159" spans="1:2" ht="15" x14ac:dyDescent="0.25">
      <c r="A3159" s="288">
        <v>46148</v>
      </c>
      <c r="B3159" s="286">
        <f>+VLOOKUP(A3159,[2]PORFIN!$A$1:$B$65536,2,0)</f>
        <v>409.60449999999997</v>
      </c>
    </row>
    <row r="3160" spans="1:2" ht="15" x14ac:dyDescent="0.25">
      <c r="A3160" s="288">
        <v>46149</v>
      </c>
      <c r="B3160" s="286">
        <f>+VLOOKUP(A3160,[2]PORFIN!$A$1:$B$65536,2,0)</f>
        <v>409.7106</v>
      </c>
    </row>
    <row r="3161" spans="1:2" ht="15" x14ac:dyDescent="0.25">
      <c r="A3161" s="288">
        <v>46150</v>
      </c>
      <c r="B3161" s="286">
        <f>+VLOOKUP(A3161,[2]PORFIN!$A$1:$B$65536,2,0)</f>
        <v>409.81670000000003</v>
      </c>
    </row>
    <row r="3162" spans="1:2" ht="15" x14ac:dyDescent="0.25">
      <c r="A3162" s="288">
        <v>46151</v>
      </c>
      <c r="B3162" s="286">
        <f>+VLOOKUP(A3162,[2]PORFIN!$A$1:$B$65536,2,0)</f>
        <v>409.92290000000003</v>
      </c>
    </row>
    <row r="3163" spans="1:2" ht="15" x14ac:dyDescent="0.25">
      <c r="A3163" s="288">
        <v>46152</v>
      </c>
      <c r="B3163" s="286">
        <f>+VLOOKUP(A3163,[2]PORFIN!$A$1:$B$65536,2,0)</f>
        <v>410.02910000000003</v>
      </c>
    </row>
    <row r="3164" spans="1:2" ht="15" x14ac:dyDescent="0.25">
      <c r="A3164" s="288">
        <v>46153</v>
      </c>
      <c r="B3164" s="286">
        <f>+VLOOKUP(A3164,[2]PORFIN!$A$1:$B$65536,2,0)</f>
        <v>410.13529999999997</v>
      </c>
    </row>
    <row r="3165" spans="1:2" ht="15" x14ac:dyDescent="0.25">
      <c r="A3165" s="288">
        <v>46154</v>
      </c>
      <c r="B3165" s="286">
        <f>+VLOOKUP(A3165,[2]PORFIN!$A$1:$B$65536,2,0)</f>
        <v>410.24149999999997</v>
      </c>
    </row>
    <row r="3166" spans="1:2" ht="15" x14ac:dyDescent="0.25">
      <c r="A3166" s="288">
        <v>46155</v>
      </c>
      <c r="B3166" s="286">
        <f>+VLOOKUP(A3166,[2]PORFIN!$A$1:$B$65536,2,0)</f>
        <v>410.34780000000001</v>
      </c>
    </row>
    <row r="3167" spans="1:2" ht="15" x14ac:dyDescent="0.25">
      <c r="A3167" s="288">
        <v>46156</v>
      </c>
      <c r="B3167" s="286">
        <f>+VLOOKUP(A3167,[2]PORFIN!$A$1:$B$65536,2,0)</f>
        <v>410.45409999999998</v>
      </c>
    </row>
    <row r="3168" spans="1:2" ht="15" x14ac:dyDescent="0.25">
      <c r="A3168" s="288">
        <v>46157</v>
      </c>
      <c r="B3168" s="286">
        <f>+VLOOKUP(A3168,[2]PORFIN!$A$1:$B$65536,2,0)</f>
        <v>410.56040000000002</v>
      </c>
    </row>
    <row r="3169" spans="1:2" ht="15" x14ac:dyDescent="0.25">
      <c r="A3169" s="288">
        <v>46158</v>
      </c>
      <c r="B3169" s="286">
        <f>+VLOOKUP(A3169,[2]PORFIN!$A$1:$B$65536,2,0)</f>
        <v>410.66329999999999</v>
      </c>
    </row>
    <row r="3170" spans="1:2" ht="15" x14ac:dyDescent="0.25">
      <c r="A3170" s="288">
        <v>46159</v>
      </c>
      <c r="B3170" s="286">
        <f>+VLOOKUP(A3170,[2]PORFIN!$A$1:$B$65536,2,0)</f>
        <v>410.7663</v>
      </c>
    </row>
    <row r="3171" spans="1:2" ht="15" x14ac:dyDescent="0.25">
      <c r="A3171" s="288">
        <v>46160</v>
      </c>
      <c r="B3171" s="286">
        <f>+VLOOKUP(A3171,[2]PORFIN!$A$1:$B$65536,2,0)</f>
        <v>410.86919999999998</v>
      </c>
    </row>
    <row r="3172" spans="1:2" ht="15" x14ac:dyDescent="0.25">
      <c r="A3172" s="288">
        <v>46161</v>
      </c>
      <c r="B3172" s="286">
        <f>+VLOOKUP(A3172,[2]PORFIN!$A$1:$B$65536,2,0)</f>
        <v>410.97219999999999</v>
      </c>
    </row>
    <row r="3173" spans="1:2" ht="15" x14ac:dyDescent="0.25">
      <c r="A3173" s="288">
        <v>46162</v>
      </c>
      <c r="B3173" s="286">
        <f>+VLOOKUP(A3173,[2]PORFIN!$A$1:$B$65536,2,0)</f>
        <v>411.0752</v>
      </c>
    </row>
    <row r="3174" spans="1:2" ht="15" x14ac:dyDescent="0.25">
      <c r="A3174" s="288">
        <v>46163</v>
      </c>
      <c r="B3174" s="286">
        <f>+VLOOKUP(A3174,[2]PORFIN!$A$1:$B$65536,2,0)</f>
        <v>411.17829999999998</v>
      </c>
    </row>
    <row r="3175" spans="1:2" ht="15" x14ac:dyDescent="0.25">
      <c r="A3175" s="288">
        <v>46164</v>
      </c>
      <c r="B3175" s="286">
        <f>+VLOOKUP(A3175,[2]PORFIN!$A$1:$B$65536,2,0)</f>
        <v>411.28129999999999</v>
      </c>
    </row>
    <row r="3176" spans="1:2" ht="15" x14ac:dyDescent="0.25">
      <c r="A3176" s="288">
        <v>46165</v>
      </c>
      <c r="B3176" s="286">
        <f>+VLOOKUP(A3176,[2]PORFIN!$A$1:$B$65536,2,0)</f>
        <v>411.38440000000003</v>
      </c>
    </row>
    <row r="3177" spans="1:2" ht="15" x14ac:dyDescent="0.25">
      <c r="A3177" s="288">
        <v>46166</v>
      </c>
      <c r="B3177" s="286">
        <f>+VLOOKUP(A3177,[2]PORFIN!$A$1:$B$65536,2,0)</f>
        <v>411.48759999999999</v>
      </c>
    </row>
    <row r="3178" spans="1:2" ht="15" x14ac:dyDescent="0.25">
      <c r="A3178" s="288">
        <v>46167</v>
      </c>
      <c r="B3178" s="286">
        <f>+VLOOKUP(A3178,[2]PORFIN!$A$1:$B$65536,2,0)</f>
        <v>411.59070000000003</v>
      </c>
    </row>
    <row r="3179" spans="1:2" ht="15" x14ac:dyDescent="0.25">
      <c r="A3179" s="288">
        <v>46168</v>
      </c>
      <c r="B3179" s="286">
        <f>+VLOOKUP(A3179,[2]PORFIN!$A$1:$B$65536,2,0)</f>
        <v>411.69389999999999</v>
      </c>
    </row>
    <row r="3180" spans="1:2" ht="15" x14ac:dyDescent="0.25">
      <c r="A3180" s="288">
        <v>46169</v>
      </c>
      <c r="B3180" s="286">
        <f>+VLOOKUP(A3180,[2]PORFIN!$A$1:$B$65536,2,0)</f>
        <v>411.7971</v>
      </c>
    </row>
    <row r="3181" spans="1:2" ht="15" x14ac:dyDescent="0.25">
      <c r="A3181" s="288">
        <v>46170</v>
      </c>
      <c r="B3181" s="286">
        <f>+VLOOKUP(A3181,[2]PORFIN!$A$1:$B$65536,2,0)</f>
        <v>411.90030000000002</v>
      </c>
    </row>
    <row r="3182" spans="1:2" ht="15" x14ac:dyDescent="0.25">
      <c r="A3182" s="288">
        <v>46171</v>
      </c>
      <c r="B3182" s="286">
        <f>+VLOOKUP(A3182,[2]PORFIN!$A$1:$B$65536,2,0)</f>
        <v>412.00360000000001</v>
      </c>
    </row>
    <row r="3183" spans="1:2" ht="15" x14ac:dyDescent="0.25">
      <c r="A3183" s="288">
        <v>46172</v>
      </c>
      <c r="B3183" s="286">
        <f>+VLOOKUP(A3183,[2]PORFIN!$A$1:$B$65536,2,0)</f>
        <v>412.10680000000002</v>
      </c>
    </row>
    <row r="3184" spans="1:2" ht="15" x14ac:dyDescent="0.25">
      <c r="A3184" s="288">
        <v>46173</v>
      </c>
      <c r="B3184" s="286">
        <f>+VLOOKUP(A3184,[2]PORFIN!$A$1:$B$65536,2,0)</f>
        <v>412.21010000000001</v>
      </c>
    </row>
    <row r="3185" spans="1:2" ht="15" x14ac:dyDescent="0.25">
      <c r="A3185" s="288">
        <v>46174</v>
      </c>
      <c r="B3185" s="286">
        <f>+VLOOKUP(A3185,[2]PORFIN!$A$1:$B$65536,2,0)</f>
        <v>412.31349999999998</v>
      </c>
    </row>
    <row r="3186" spans="1:2" ht="15" x14ac:dyDescent="0.25">
      <c r="A3186" s="288">
        <v>46175</v>
      </c>
      <c r="B3186" s="286">
        <f>+VLOOKUP(A3186,[2]PORFIN!$A$1:$B$65536,2,0)</f>
        <v>412.41680000000002</v>
      </c>
    </row>
    <row r="3187" spans="1:2" ht="15" x14ac:dyDescent="0.25">
      <c r="A3187" s="288">
        <v>46176</v>
      </c>
      <c r="B3187" s="286">
        <f>+VLOOKUP(A3187,[2]PORFIN!$A$1:$B$65536,2,0)</f>
        <v>412.52019999999999</v>
      </c>
    </row>
    <row r="3188" spans="1:2" ht="15" x14ac:dyDescent="0.25">
      <c r="A3188" s="288">
        <v>46177</v>
      </c>
      <c r="B3188" s="286">
        <f>+VLOOKUP(A3188,[2]PORFIN!$A$1:$B$65536,2,0)</f>
        <v>412.62360000000001</v>
      </c>
    </row>
    <row r="3189" spans="1:2" ht="15" x14ac:dyDescent="0.25">
      <c r="A3189" s="288">
        <v>46178</v>
      </c>
      <c r="B3189" s="286">
        <f>+VLOOKUP(A3189,[2]PORFIN!$A$1:$B$65536,2,0)</f>
        <v>414.73399999999998</v>
      </c>
    </row>
    <row r="3190" spans="1:2" ht="15" x14ac:dyDescent="0.25">
      <c r="A3190" s="288">
        <v>46179</v>
      </c>
      <c r="B3190" s="286">
        <f>+VLOOKUP(A3190,[2]PORFIN!$A$1:$B$65536,2,0)</f>
        <v>414.79880000000003</v>
      </c>
    </row>
    <row r="3191" spans="1:2" ht="15" x14ac:dyDescent="0.25">
      <c r="A3191" s="288">
        <v>46180</v>
      </c>
      <c r="B3191" s="286">
        <f>+VLOOKUP(A3191,[2]PORFIN!$A$1:$B$65536,2,0)</f>
        <v>414.86369999999999</v>
      </c>
    </row>
    <row r="3192" spans="1:2" ht="15" x14ac:dyDescent="0.25">
      <c r="A3192" s="288">
        <v>46181</v>
      </c>
      <c r="B3192" s="286">
        <f>+VLOOKUP(A3192,[2]PORFIN!$A$1:$B$65536,2,0)</f>
        <v>414.92849999999999</v>
      </c>
    </row>
    <row r="3193" spans="1:2" ht="15" x14ac:dyDescent="0.25">
      <c r="A3193" s="288">
        <v>46182</v>
      </c>
      <c r="B3193" s="286">
        <f>+VLOOKUP(A3193,[2]PORFIN!$A$1:$B$65536,2,0)</f>
        <v>414.99340000000001</v>
      </c>
    </row>
    <row r="3194" spans="1:2" ht="15" x14ac:dyDescent="0.25">
      <c r="A3194" s="288">
        <v>46183</v>
      </c>
      <c r="B3194" s="286">
        <f>+VLOOKUP(A3194,[2]PORFIN!$A$1:$B$65536,2,0)</f>
        <v>415.0582</v>
      </c>
    </row>
    <row r="3195" spans="1:2" ht="15" x14ac:dyDescent="0.25">
      <c r="A3195" s="288">
        <v>46184</v>
      </c>
      <c r="B3195" s="286">
        <f>+VLOOKUP(A3195,[2]PORFIN!$A$1:$B$65536,2,0)</f>
        <v>415.12310000000002</v>
      </c>
    </row>
    <row r="3196" spans="1:2" ht="15" x14ac:dyDescent="0.25">
      <c r="A3196" s="288">
        <v>46185</v>
      </c>
      <c r="B3196" s="286">
        <f>+VLOOKUP(A3196,[2]PORFIN!$A$1:$B$65536,2,0)</f>
        <v>415.18799999999999</v>
      </c>
    </row>
    <row r="3197" spans="1:2" ht="15" x14ac:dyDescent="0.25">
      <c r="A3197" s="288">
        <v>46186</v>
      </c>
      <c r="B3197" s="286">
        <f>+VLOOKUP(A3197,[2]PORFIN!$A$1:$B$65536,2,0)</f>
        <v>415.25290000000001</v>
      </c>
    </row>
    <row r="3198" spans="1:2" ht="15" x14ac:dyDescent="0.25">
      <c r="A3198" s="288">
        <v>46187</v>
      </c>
      <c r="B3198" s="286">
        <f>+VLOOKUP(A3198,[2]PORFIN!$A$1:$B$65536,2,0)</f>
        <v>413.55540000000002</v>
      </c>
    </row>
    <row r="3199" spans="1:2" ht="15" x14ac:dyDescent="0.25">
      <c r="A3199" s="288">
        <v>46188</v>
      </c>
      <c r="B3199" s="286">
        <f>+VLOOKUP(A3199,[2]PORFIN!$A$1:$B$65536,2,0)</f>
        <v>413.65910000000002</v>
      </c>
    </row>
    <row r="3200" spans="1:2" ht="15" x14ac:dyDescent="0.25">
      <c r="A3200" s="288">
        <v>46189</v>
      </c>
      <c r="B3200" s="286">
        <f>+VLOOKUP(A3200,[2]PORFIN!$A$1:$B$65536,2,0)</f>
        <v>413.76280000000003</v>
      </c>
    </row>
    <row r="3201" spans="1:2" ht="15" x14ac:dyDescent="0.25">
      <c r="A3201" s="288">
        <v>46190</v>
      </c>
      <c r="B3201" s="286">
        <f>+VLOOKUP(A3201,[2]PORFIN!$A$1:$B$65536,2,0)</f>
        <v>413.82749999999999</v>
      </c>
    </row>
    <row r="3202" spans="1:2" ht="15" x14ac:dyDescent="0.25">
      <c r="A3202" s="288">
        <v>46191</v>
      </c>
      <c r="B3202" s="286">
        <f>+VLOOKUP(A3202,[2]PORFIN!$A$1:$B$65536,2,0)</f>
        <v>413.8922</v>
      </c>
    </row>
    <row r="3203" spans="1:2" ht="15" x14ac:dyDescent="0.25">
      <c r="A3203" s="288">
        <v>46192</v>
      </c>
      <c r="B3203" s="286">
        <f>+VLOOKUP(A3203,[2]PORFIN!$A$1:$B$65536,2,0)</f>
        <v>413.95690000000002</v>
      </c>
    </row>
    <row r="3204" spans="1:2" ht="15" x14ac:dyDescent="0.25">
      <c r="A3204" s="288">
        <v>46193</v>
      </c>
      <c r="B3204" s="286">
        <f>+VLOOKUP(A3204,[2]PORFIN!$A$1:$B$65536,2,0)</f>
        <v>414.02159999999998</v>
      </c>
    </row>
    <row r="3205" spans="1:2" ht="15" x14ac:dyDescent="0.25">
      <c r="A3205" s="288">
        <v>46194</v>
      </c>
      <c r="B3205" s="286">
        <f>+VLOOKUP(A3205,[2]PORFIN!$A$1:$B$65536,2,0)</f>
        <v>414.08629999999999</v>
      </c>
    </row>
    <row r="3206" spans="1:2" ht="15" x14ac:dyDescent="0.25">
      <c r="A3206" s="288">
        <v>46195</v>
      </c>
      <c r="B3206" s="286">
        <f>+VLOOKUP(A3206,[2]PORFIN!$A$1:$B$65536,2,0)</f>
        <v>414.15100000000001</v>
      </c>
    </row>
    <row r="3207" spans="1:2" ht="15" x14ac:dyDescent="0.25">
      <c r="A3207" s="288">
        <v>46196</v>
      </c>
      <c r="B3207" s="286">
        <f>+VLOOKUP(A3207,[2]PORFIN!$A$1:$B$65536,2,0)</f>
        <v>414.21570000000003</v>
      </c>
    </row>
    <row r="3208" spans="1:2" ht="15" x14ac:dyDescent="0.25">
      <c r="A3208" s="288">
        <v>46197</v>
      </c>
      <c r="B3208" s="286">
        <f>+VLOOKUP(A3208,[2]PORFIN!$A$1:$B$65536,2,0)</f>
        <v>414.28050000000002</v>
      </c>
    </row>
    <row r="3209" spans="1:2" ht="15" x14ac:dyDescent="0.25">
      <c r="A3209" s="288">
        <v>46198</v>
      </c>
      <c r="B3209" s="286">
        <f>+VLOOKUP(A3209,[2]PORFIN!$A$1:$B$65536,2,0)</f>
        <v>414.34519999999998</v>
      </c>
    </row>
    <row r="3210" spans="1:2" ht="15" x14ac:dyDescent="0.25">
      <c r="A3210" s="288">
        <v>46199</v>
      </c>
      <c r="B3210" s="286">
        <f>+VLOOKUP(A3210,[2]PORFIN!$A$1:$B$65536,2,0)</f>
        <v>414.41</v>
      </c>
    </row>
    <row r="3211" spans="1:2" ht="15" x14ac:dyDescent="0.25">
      <c r="A3211" s="288">
        <v>46200</v>
      </c>
      <c r="B3211" s="286">
        <f>+VLOOKUP(A3211,[2]PORFIN!$A$1:$B$65536,2,0)</f>
        <v>414.47480000000002</v>
      </c>
    </row>
    <row r="3212" spans="1:2" ht="15" x14ac:dyDescent="0.25">
      <c r="A3212" s="288">
        <v>46201</v>
      </c>
      <c r="B3212" s="286">
        <f>+VLOOKUP(A3212,[2]PORFIN!$A$1:$B$65536,2,0)</f>
        <v>414.53960000000001</v>
      </c>
    </row>
    <row r="3213" spans="1:2" ht="15" x14ac:dyDescent="0.25">
      <c r="A3213" s="288">
        <v>46202</v>
      </c>
      <c r="B3213" s="286">
        <f>+VLOOKUP(A3213,[2]PORFIN!$A$1:$B$65536,2,0)</f>
        <v>414.6044</v>
      </c>
    </row>
    <row r="3214" spans="1:2" ht="15" x14ac:dyDescent="0.25">
      <c r="A3214" s="288">
        <v>46203</v>
      </c>
      <c r="B3214" s="286">
        <f>+VLOOKUP(A3214,[2]PORFIN!$A$1:$B$65536,2,0)</f>
        <v>414.66919999999999</v>
      </c>
    </row>
    <row r="3215" spans="1:2" ht="15" x14ac:dyDescent="0.25">
      <c r="A3215" s="288">
        <v>46205</v>
      </c>
      <c r="B3215" s="286">
        <v>414.86369999999999</v>
      </c>
    </row>
    <row r="3216" spans="1:2" ht="15" x14ac:dyDescent="0.25">
      <c r="A3216" s="288">
        <v>46206</v>
      </c>
      <c r="B3216" s="286">
        <v>414.92849999999999</v>
      </c>
    </row>
    <row r="3217" spans="1:2" ht="15" x14ac:dyDescent="0.25">
      <c r="A3217" s="288">
        <v>46207</v>
      </c>
      <c r="B3217" s="286">
        <v>414.99340000000001</v>
      </c>
    </row>
    <row r="3218" spans="1:2" ht="15" x14ac:dyDescent="0.25">
      <c r="A3218" s="288">
        <v>46208</v>
      </c>
      <c r="B3218" s="286">
        <v>415.0582</v>
      </c>
    </row>
    <row r="3219" spans="1:2" ht="15" x14ac:dyDescent="0.25">
      <c r="A3219" s="288">
        <v>46209</v>
      </c>
      <c r="B3219" s="286">
        <v>415.12310000000002</v>
      </c>
    </row>
    <row r="3220" spans="1:2" ht="15" x14ac:dyDescent="0.25">
      <c r="A3220" s="288">
        <v>46210</v>
      </c>
      <c r="B3220" s="286">
        <v>415.18799999999999</v>
      </c>
    </row>
    <row r="3221" spans="1:2" ht="15" x14ac:dyDescent="0.25">
      <c r="A3221" s="288">
        <v>46211</v>
      </c>
      <c r="B3221" s="286">
        <v>415.25290000000001</v>
      </c>
    </row>
    <row r="3222" spans="1:2" ht="15" x14ac:dyDescent="0.25">
      <c r="A3222" s="288">
        <v>46212</v>
      </c>
      <c r="B3222" s="286">
        <v>415.31779999999998</v>
      </c>
    </row>
    <row r="3223" spans="1:2" ht="15" x14ac:dyDescent="0.25">
      <c r="A3223" s="288">
        <v>46213</v>
      </c>
      <c r="B3223" s="286">
        <v>415.3827</v>
      </c>
    </row>
    <row r="3224" spans="1:2" ht="15" x14ac:dyDescent="0.25">
      <c r="A3224" s="288">
        <v>46214</v>
      </c>
      <c r="B3224" s="286">
        <v>415.4477</v>
      </c>
    </row>
    <row r="3225" spans="1:2" ht="15" x14ac:dyDescent="0.25">
      <c r="A3225" s="288">
        <v>46215</v>
      </c>
      <c r="B3225" s="286">
        <v>415.51260000000002</v>
      </c>
    </row>
    <row r="3226" spans="1:2" ht="15" x14ac:dyDescent="0.25">
      <c r="A3226" s="288">
        <v>46216</v>
      </c>
      <c r="B3226" s="286">
        <v>415.57760000000002</v>
      </c>
    </row>
    <row r="3227" spans="1:2" ht="15" x14ac:dyDescent="0.25">
      <c r="A3227" s="288">
        <v>46217</v>
      </c>
      <c r="B3227" s="286">
        <v>415.64249999999998</v>
      </c>
    </row>
    <row r="3228" spans="1:2" ht="15" x14ac:dyDescent="0.25">
      <c r="A3228" s="288">
        <v>46218</v>
      </c>
      <c r="B3228" s="286">
        <v>415.70749999999998</v>
      </c>
    </row>
    <row r="3229" spans="1:2" ht="15" x14ac:dyDescent="0.25">
      <c r="A3229" s="288">
        <v>46219</v>
      </c>
      <c r="B3229" s="286">
        <v>415.75970000000001</v>
      </c>
    </row>
    <row r="3230" spans="1:2" ht="15" x14ac:dyDescent="0.25">
      <c r="A3230" s="288">
        <v>46220</v>
      </c>
      <c r="B3230" s="286">
        <v>415.81189999999998</v>
      </c>
    </row>
    <row r="3231" spans="1:2" ht="15" x14ac:dyDescent="0.25">
      <c r="A3231" s="288">
        <v>46221</v>
      </c>
      <c r="B3231" s="286">
        <v>415.86410000000001</v>
      </c>
    </row>
    <row r="3232" spans="1:2" ht="15" x14ac:dyDescent="0.25">
      <c r="A3232" s="288">
        <v>46222</v>
      </c>
      <c r="B3232" s="286">
        <v>415.91629999999998</v>
      </c>
    </row>
    <row r="3233" spans="1:2" ht="15" x14ac:dyDescent="0.25">
      <c r="A3233" s="288">
        <v>46223</v>
      </c>
      <c r="B3233" s="286">
        <v>415.96859999999998</v>
      </c>
    </row>
    <row r="3234" spans="1:2" ht="15" x14ac:dyDescent="0.25">
      <c r="A3234" s="288">
        <v>46224</v>
      </c>
      <c r="B3234" s="286">
        <v>416.02080000000001</v>
      </c>
    </row>
    <row r="3235" spans="1:2" ht="15" x14ac:dyDescent="0.25">
      <c r="A3235" s="288">
        <v>46225</v>
      </c>
      <c r="B3235" s="286">
        <v>416.07299999999998</v>
      </c>
    </row>
    <row r="3236" spans="1:2" ht="15" x14ac:dyDescent="0.25">
      <c r="A3236" s="288">
        <v>46226</v>
      </c>
      <c r="B3236" s="286">
        <v>416.12529999999998</v>
      </c>
    </row>
    <row r="3237" spans="1:2" ht="15" x14ac:dyDescent="0.25">
      <c r="A3237" s="288">
        <v>46227</v>
      </c>
      <c r="B3237" s="286">
        <v>416.17750000000001</v>
      </c>
    </row>
    <row r="3238" spans="1:2" ht="15" x14ac:dyDescent="0.25">
      <c r="A3238" s="288">
        <v>46228</v>
      </c>
      <c r="B3238" s="286">
        <v>416.22980000000001</v>
      </c>
    </row>
    <row r="3239" spans="1:2" ht="15" x14ac:dyDescent="0.25">
      <c r="A3239" s="288">
        <v>46229</v>
      </c>
      <c r="B3239" s="286">
        <v>416.28210000000001</v>
      </c>
    </row>
    <row r="3240" spans="1:2" ht="15" x14ac:dyDescent="0.25">
      <c r="A3240" s="288">
        <v>46230</v>
      </c>
      <c r="B3240" s="286">
        <v>416.33429999999998</v>
      </c>
    </row>
    <row r="3241" spans="1:2" ht="15" x14ac:dyDescent="0.25">
      <c r="A3241" s="288">
        <v>46231</v>
      </c>
      <c r="B3241" s="286">
        <v>416.38659999999999</v>
      </c>
    </row>
    <row r="3242" spans="1:2" ht="15" x14ac:dyDescent="0.25">
      <c r="A3242" s="288">
        <v>46232</v>
      </c>
      <c r="B3242" s="286">
        <v>416.43889999999999</v>
      </c>
    </row>
    <row r="3243" spans="1:2" ht="15" x14ac:dyDescent="0.25">
      <c r="A3243" s="288">
        <v>46233</v>
      </c>
      <c r="B3243" s="286">
        <v>416.49119999999999</v>
      </c>
    </row>
    <row r="3244" spans="1:2" ht="15" x14ac:dyDescent="0.25">
      <c r="A3244" s="288">
        <v>46234</v>
      </c>
      <c r="B3244" s="286">
        <v>416.54349999999999</v>
      </c>
    </row>
    <row r="3245" spans="1:2" ht="15" x14ac:dyDescent="0.25">
      <c r="A3245" s="288">
        <v>46235</v>
      </c>
      <c r="B3245" s="286">
        <v>416.5958</v>
      </c>
    </row>
    <row r="3246" spans="1:2" ht="15" x14ac:dyDescent="0.25">
      <c r="A3246" s="288">
        <v>46236</v>
      </c>
      <c r="B3246" s="286">
        <v>416.6481</v>
      </c>
    </row>
    <row r="3247" spans="1:2" ht="15" x14ac:dyDescent="0.25">
      <c r="A3247" s="288">
        <v>46237</v>
      </c>
      <c r="B3247" s="286">
        <v>416.7004</v>
      </c>
    </row>
    <row r="3248" spans="1:2" ht="15" x14ac:dyDescent="0.25">
      <c r="A3248" s="288">
        <v>46238</v>
      </c>
      <c r="B3248" s="286">
        <v>416.75279999999998</v>
      </c>
    </row>
    <row r="3249" spans="1:2" ht="15" x14ac:dyDescent="0.25">
      <c r="A3249" s="288">
        <v>46239</v>
      </c>
      <c r="B3249" s="286">
        <v>416.80509999999998</v>
      </c>
    </row>
    <row r="3250" spans="1:2" ht="15" x14ac:dyDescent="0.25">
      <c r="A3250" s="288">
        <v>46240</v>
      </c>
      <c r="B3250" s="286">
        <v>416.85739999999998</v>
      </c>
    </row>
    <row r="3251" spans="1:2" ht="15" x14ac:dyDescent="0.25">
      <c r="A3251" s="288">
        <v>46241</v>
      </c>
      <c r="B3251" s="286">
        <v>416.90980000000002</v>
      </c>
    </row>
    <row r="3252" spans="1:2" ht="15" x14ac:dyDescent="0.25">
      <c r="A3252" s="288">
        <v>46242</v>
      </c>
      <c r="B3252" s="286">
        <v>416.96210000000002</v>
      </c>
    </row>
    <row r="3253" spans="1:2" ht="15" x14ac:dyDescent="0.25">
      <c r="A3253" s="288">
        <v>46243</v>
      </c>
      <c r="B3253" s="286">
        <v>417.0145</v>
      </c>
    </row>
    <row r="3254" spans="1:2" ht="15" x14ac:dyDescent="0.25">
      <c r="A3254" s="288">
        <v>46244</v>
      </c>
      <c r="B3254" s="286">
        <v>417.0668</v>
      </c>
    </row>
    <row r="3255" spans="1:2" ht="15" x14ac:dyDescent="0.25">
      <c r="A3255" s="288">
        <v>46245</v>
      </c>
      <c r="B3255" s="286">
        <v>417.11919999999998</v>
      </c>
    </row>
    <row r="3256" spans="1:2" ht="15" x14ac:dyDescent="0.25">
      <c r="A3256" s="288">
        <v>46246</v>
      </c>
      <c r="B3256" s="286">
        <v>417.17160000000001</v>
      </c>
    </row>
    <row r="3257" spans="1:2" ht="15" x14ac:dyDescent="0.25">
      <c r="A3257" s="288">
        <v>46247</v>
      </c>
      <c r="B3257" s="286">
        <v>417.22399999999999</v>
      </c>
    </row>
    <row r="3258" spans="1:2" ht="15" x14ac:dyDescent="0.25">
      <c r="A3258" s="288">
        <v>46248</v>
      </c>
      <c r="B3258" s="286">
        <v>417.27640000000002</v>
      </c>
    </row>
    <row r="3259" spans="1:2" ht="15" x14ac:dyDescent="0.25">
      <c r="A3259" s="288">
        <v>46249</v>
      </c>
      <c r="B3259" s="286">
        <v>417.3288</v>
      </c>
    </row>
    <row r="3260" spans="1:2" ht="15" x14ac:dyDescent="0.25">
      <c r="A3260" s="288">
        <v>46250</v>
      </c>
      <c r="B3260" s="286">
        <v>417.35169999999999</v>
      </c>
    </row>
    <row r="3261" spans="1:2" ht="15" x14ac:dyDescent="0.25">
      <c r="A3261" s="288">
        <v>46251</v>
      </c>
      <c r="B3261" s="286">
        <v>417.37450000000001</v>
      </c>
    </row>
    <row r="3262" spans="1:2" ht="15" x14ac:dyDescent="0.25">
      <c r="A3262" s="288">
        <v>46252</v>
      </c>
      <c r="B3262" s="286">
        <v>417.3974</v>
      </c>
    </row>
    <row r="3263" spans="1:2" ht="15" x14ac:dyDescent="0.25">
      <c r="A3263" s="288">
        <v>46253</v>
      </c>
      <c r="B3263" s="286">
        <v>417.4203</v>
      </c>
    </row>
    <row r="3264" spans="1:2" ht="15" x14ac:dyDescent="0.25">
      <c r="A3264" s="288">
        <v>46254</v>
      </c>
      <c r="B3264" s="286">
        <v>417.44310000000002</v>
      </c>
    </row>
    <row r="3265" spans="1:2" ht="15" x14ac:dyDescent="0.25">
      <c r="A3265" s="288">
        <v>46255</v>
      </c>
      <c r="B3265" s="286">
        <v>417.46600000000001</v>
      </c>
    </row>
    <row r="3266" spans="1:2" ht="15" x14ac:dyDescent="0.25">
      <c r="A3266" s="288">
        <v>46256</v>
      </c>
      <c r="B3266" s="286">
        <v>417.4889</v>
      </c>
    </row>
    <row r="3267" spans="1:2" ht="15" x14ac:dyDescent="0.25">
      <c r="A3267" s="288">
        <v>46257</v>
      </c>
      <c r="B3267" s="286">
        <v>417.51179999999999</v>
      </c>
    </row>
    <row r="3268" spans="1:2" ht="15" x14ac:dyDescent="0.25">
      <c r="A3268" s="288">
        <v>46258</v>
      </c>
      <c r="B3268" s="286">
        <v>417.53460000000001</v>
      </c>
    </row>
    <row r="3269" spans="1:2" ht="15" x14ac:dyDescent="0.25">
      <c r="A3269" s="288">
        <v>46259</v>
      </c>
      <c r="B3269" s="286">
        <v>417.5575</v>
      </c>
    </row>
    <row r="3270" spans="1:2" ht="15" x14ac:dyDescent="0.25">
      <c r="A3270" s="288">
        <v>46260</v>
      </c>
      <c r="B3270" s="286">
        <v>417.5804</v>
      </c>
    </row>
    <row r="3271" spans="1:2" ht="15" x14ac:dyDescent="0.25">
      <c r="A3271" s="288">
        <v>46261</v>
      </c>
      <c r="B3271" s="286">
        <v>417.60329999999999</v>
      </c>
    </row>
    <row r="3272" spans="1:2" ht="15" x14ac:dyDescent="0.25">
      <c r="A3272" s="288">
        <v>46262</v>
      </c>
      <c r="B3272" s="286">
        <v>417.62619999999998</v>
      </c>
    </row>
    <row r="3273" spans="1:2" ht="15" x14ac:dyDescent="0.25">
      <c r="A3273" s="288">
        <v>46263</v>
      </c>
      <c r="B3273" s="286">
        <v>417.64909999999998</v>
      </c>
    </row>
    <row r="3274" spans="1:2" ht="15" x14ac:dyDescent="0.25">
      <c r="A3274" s="288">
        <v>46264</v>
      </c>
      <c r="B3274" s="286">
        <v>417.67189999999999</v>
      </c>
    </row>
    <row r="3275" spans="1:2" ht="15" x14ac:dyDescent="0.25">
      <c r="A3275" s="288">
        <v>46265</v>
      </c>
      <c r="B3275" s="286">
        <v>417.69479999999999</v>
      </c>
    </row>
    <row r="3276" spans="1:2" ht="15" x14ac:dyDescent="0.25">
      <c r="A3276" s="288">
        <v>46266</v>
      </c>
      <c r="B3276" s="286">
        <v>417.71769999999998</v>
      </c>
    </row>
    <row r="3277" spans="1:2" ht="15" x14ac:dyDescent="0.25">
      <c r="A3277" s="288">
        <v>46267</v>
      </c>
      <c r="B3277" s="286">
        <v>417.74059999999997</v>
      </c>
    </row>
    <row r="3278" spans="1:2" ht="15" x14ac:dyDescent="0.25">
      <c r="A3278" s="288">
        <v>46268</v>
      </c>
      <c r="B3278" s="286">
        <v>417.76350000000002</v>
      </c>
    </row>
    <row r="3279" spans="1:2" ht="15" x14ac:dyDescent="0.25">
      <c r="A3279" s="288">
        <v>46269</v>
      </c>
      <c r="B3279" s="286">
        <v>417.78640000000001</v>
      </c>
    </row>
    <row r="3280" spans="1:2" ht="15" x14ac:dyDescent="0.25">
      <c r="A3280" s="288">
        <v>46270</v>
      </c>
      <c r="B3280" s="286">
        <v>417.80930000000001</v>
      </c>
    </row>
    <row r="3281" spans="1:2" ht="15" x14ac:dyDescent="0.25">
      <c r="A3281" s="288">
        <v>46271</v>
      </c>
      <c r="B3281" s="286">
        <v>417.8322</v>
      </c>
    </row>
    <row r="3282" spans="1:2" ht="15" x14ac:dyDescent="0.25">
      <c r="A3282" s="288">
        <v>46272</v>
      </c>
      <c r="B3282" s="286">
        <v>417.85509999999999</v>
      </c>
    </row>
    <row r="3283" spans="1:2" ht="15" x14ac:dyDescent="0.25">
      <c r="A3283" s="288">
        <v>46273</v>
      </c>
      <c r="B3283" s="286">
        <v>417.87799999999999</v>
      </c>
    </row>
    <row r="3284" spans="1:2" ht="15" x14ac:dyDescent="0.25">
      <c r="A3284" s="288">
        <v>46274</v>
      </c>
      <c r="B3284" s="286">
        <v>417.90089999999998</v>
      </c>
    </row>
    <row r="3285" spans="1:2" ht="15" x14ac:dyDescent="0.25">
      <c r="A3285" s="288">
        <v>46275</v>
      </c>
      <c r="B3285" s="286">
        <v>417.9237</v>
      </c>
    </row>
    <row r="3286" spans="1:2" ht="15" x14ac:dyDescent="0.25">
      <c r="A3286" s="288">
        <v>46276</v>
      </c>
      <c r="B3286" s="286">
        <v>417.94659999999999</v>
      </c>
    </row>
    <row r="3287" spans="1:2" ht="15" x14ac:dyDescent="0.25">
      <c r="A3287" s="288">
        <v>46277</v>
      </c>
      <c r="B3287" s="286">
        <v>417.96949999999998</v>
      </c>
    </row>
    <row r="3288" spans="1:2" ht="15" x14ac:dyDescent="0.25">
      <c r="A3288" s="288">
        <v>46278</v>
      </c>
      <c r="B3288" s="286">
        <v>417.99250000000001</v>
      </c>
    </row>
    <row r="3289" spans="1:2" ht="15" x14ac:dyDescent="0.25">
      <c r="A3289" s="288">
        <v>46279</v>
      </c>
      <c r="B3289" s="286">
        <v>418.0154</v>
      </c>
    </row>
    <row r="3290" spans="1:2" ht="15" x14ac:dyDescent="0.25">
      <c r="A3290" s="288">
        <v>46280</v>
      </c>
      <c r="B3290" s="286">
        <v>418.03829999999999</v>
      </c>
    </row>
    <row r="3291" spans="1:2" ht="15" x14ac:dyDescent="0.25">
      <c r="A3291" s="288">
        <v>46281</v>
      </c>
      <c r="B3291" s="286">
        <v>417.26204892708597</v>
      </c>
    </row>
    <row r="3292" spans="1:2" ht="15" x14ac:dyDescent="0.25">
      <c r="A3292" s="288">
        <v>46282</v>
      </c>
      <c r="B3292" s="286">
        <v>417.37979015917284</v>
      </c>
    </row>
    <row r="3293" spans="1:2" ht="15" x14ac:dyDescent="0.25">
      <c r="A3293" s="288">
        <v>46283</v>
      </c>
      <c r="B3293" s="286">
        <v>417.49756461498021</v>
      </c>
    </row>
    <row r="3294" spans="1:2" ht="15" x14ac:dyDescent="0.25">
      <c r="A3294" s="288">
        <v>46284</v>
      </c>
      <c r="B3294" s="286">
        <v>417.61537230388313</v>
      </c>
    </row>
    <row r="3295" spans="1:2" ht="15" x14ac:dyDescent="0.25">
      <c r="A3295" s="288">
        <v>46285</v>
      </c>
      <c r="B3295" s="286">
        <v>417.73321323525926</v>
      </c>
    </row>
    <row r="3296" spans="1:2" ht="15" x14ac:dyDescent="0.25">
      <c r="A3296" s="288">
        <v>46286</v>
      </c>
      <c r="B3296" s="286">
        <v>417.8510874184887</v>
      </c>
    </row>
    <row r="3297" spans="1:2" ht="15" x14ac:dyDescent="0.25">
      <c r="A3297" s="288">
        <v>46287</v>
      </c>
      <c r="B3297" s="286">
        <v>417.96899486295422</v>
      </c>
    </row>
    <row r="3298" spans="1:2" ht="15" x14ac:dyDescent="0.25">
      <c r="A3298" s="288">
        <v>46288</v>
      </c>
      <c r="B3298" s="286">
        <v>418.0869355780415</v>
      </c>
    </row>
    <row r="3299" spans="1:2" ht="15" x14ac:dyDescent="0.25">
      <c r="A3299" s="288">
        <v>46289</v>
      </c>
      <c r="B3299" s="286">
        <v>418.20490957313871</v>
      </c>
    </row>
    <row r="3300" spans="1:2" ht="15" x14ac:dyDescent="0.25">
      <c r="A3300" s="288">
        <v>46290</v>
      </c>
      <c r="B3300" s="286">
        <v>418.32291685763653</v>
      </c>
    </row>
    <row r="3301" spans="1:2" ht="15" x14ac:dyDescent="0.25">
      <c r="A3301" s="288">
        <v>46291</v>
      </c>
      <c r="B3301" s="286">
        <v>418.44095744092851</v>
      </c>
    </row>
    <row r="3302" spans="1:2" ht="15" x14ac:dyDescent="0.25">
      <c r="A3302" s="288">
        <v>46292</v>
      </c>
      <c r="B3302" s="286">
        <v>418.55903133241083</v>
      </c>
    </row>
    <row r="3303" spans="1:2" ht="15" x14ac:dyDescent="0.25">
      <c r="A3303" s="288">
        <v>46293</v>
      </c>
      <c r="B3303" s="286">
        <v>418.67713854148201</v>
      </c>
    </row>
    <row r="3304" spans="1:2" ht="15" x14ac:dyDescent="0.25">
      <c r="A3304" s="288">
        <v>46294</v>
      </c>
      <c r="B3304" s="286">
        <v>418.79527907754374</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dimension ref="A1:L186"/>
  <sheetViews>
    <sheetView showGridLines="0" zoomScale="80" zoomScaleNormal="80" workbookViewId="0">
      <pane xSplit="1" ySplit="2" topLeftCell="B15" activePane="bottomRight" state="frozen"/>
      <selection pane="topRight" activeCell="B1" sqref="B1"/>
      <selection pane="bottomLeft" activeCell="A3" sqref="A3"/>
      <selection pane="bottomRight" activeCell="G21" sqref="G21"/>
    </sheetView>
  </sheetViews>
  <sheetFormatPr baseColWidth="10" defaultColWidth="11.42578125" defaultRowHeight="12.75" x14ac:dyDescent="0.2"/>
  <cols>
    <col min="1" max="1" width="11.42578125" style="113" bestFit="1" customWidth="1"/>
    <col min="2" max="2" width="34.85546875" style="113" customWidth="1"/>
    <col min="3" max="3" width="4.5703125" style="113" customWidth="1"/>
    <col min="4" max="4" width="14.5703125" style="113" customWidth="1"/>
    <col min="5" max="5" width="31" style="113" customWidth="1"/>
    <col min="6" max="8" width="30.85546875" style="113" customWidth="1"/>
    <col min="9" max="9" width="31.140625" style="113" customWidth="1"/>
    <col min="10" max="10" width="19.42578125" style="113" hidden="1" customWidth="1"/>
    <col min="11" max="12" width="31.140625" style="113" customWidth="1"/>
    <col min="13" max="16384" width="11.42578125" style="113"/>
  </cols>
  <sheetData>
    <row r="1" spans="1:12" x14ac:dyDescent="0.2">
      <c r="A1" s="173" t="s">
        <v>0</v>
      </c>
      <c r="B1" s="188" t="s">
        <v>1</v>
      </c>
      <c r="C1" s="169"/>
      <c r="D1" s="169"/>
      <c r="E1" s="186" t="s">
        <v>1</v>
      </c>
      <c r="F1" s="187" t="s">
        <v>1</v>
      </c>
      <c r="G1" s="187" t="s">
        <v>1</v>
      </c>
      <c r="H1" s="187" t="s">
        <v>1</v>
      </c>
      <c r="I1" s="187" t="s">
        <v>1</v>
      </c>
      <c r="K1" s="187" t="s">
        <v>1</v>
      </c>
      <c r="L1" s="187" t="s">
        <v>1</v>
      </c>
    </row>
    <row r="2" spans="1:12" ht="13.5" thickBot="1" x14ac:dyDescent="0.25">
      <c r="A2" s="174"/>
      <c r="B2" s="191" t="str">
        <f>+CALCULADORA!C11</f>
        <v>TIPS UVR U-6 A 2037</v>
      </c>
      <c r="C2" s="170"/>
      <c r="D2" s="170"/>
      <c r="E2" s="189" t="str">
        <f>+Características!$B$1</f>
        <v>TIPS UVR U-2 A 2027</v>
      </c>
      <c r="F2" s="190" t="str">
        <f>+Características!$C$1</f>
        <v>TIPS UVR U-3 A 2028</v>
      </c>
      <c r="G2" s="190" t="str">
        <f>+Características!$D$1</f>
        <v>TIPS UVR U-4 A 2029</v>
      </c>
      <c r="H2" s="190" t="str">
        <f>+Características!$E$1</f>
        <v>TIPS UVR U-5 A 2036</v>
      </c>
      <c r="I2" s="190" t="str">
        <f>+Características!$F$1</f>
        <v>TIPS UVR U-6 A 2037</v>
      </c>
      <c r="K2" s="190" t="str">
        <f>+Características!$G$1</f>
        <v>TIPS UVR U-7 A1 2038</v>
      </c>
      <c r="L2" s="190" t="str">
        <f>+Características!$H$1</f>
        <v>TIPS UVR U-7 A2 2040</v>
      </c>
    </row>
    <row r="3" spans="1:12" ht="15" x14ac:dyDescent="0.2">
      <c r="A3" s="199">
        <f>+Flujos!A3</f>
        <v>44942</v>
      </c>
      <c r="B3" s="192">
        <f>+VLOOKUP(A3,$D$2:$I$182,MATCH($B$2,$D$2:$I$2,0),FALSE)</f>
        <v>1.013202E-2</v>
      </c>
      <c r="C3" s="171"/>
      <c r="D3" s="195">
        <f>+A3</f>
        <v>44942</v>
      </c>
      <c r="E3" s="351">
        <v>1.955465E-2</v>
      </c>
      <c r="F3" s="365">
        <v>1.7167419999999999E-2</v>
      </c>
      <c r="G3" s="351">
        <v>1.606318E-2</v>
      </c>
      <c r="H3" s="349">
        <v>9.2677899999999997E-3</v>
      </c>
      <c r="I3" s="349">
        <v>1.013202E-2</v>
      </c>
      <c r="K3" s="356">
        <v>7.3560600000000002E-3</v>
      </c>
      <c r="L3" s="357">
        <v>8.6464059999999995E-2</v>
      </c>
    </row>
    <row r="4" spans="1:12" ht="15.75" thickBot="1" x14ac:dyDescent="0.25">
      <c r="A4" s="200">
        <f>+Flujos!A4</f>
        <v>44973</v>
      </c>
      <c r="B4" s="193">
        <f t="shared" ref="B4:B34" si="0">+VLOOKUP(A4,$D$2:$I$182,MATCH($B$2,$D$2:$I$2,0),FALSE)</f>
        <v>6.7386900000000003E-3</v>
      </c>
      <c r="C4" s="171"/>
      <c r="D4" s="196">
        <f t="shared" ref="D4:D67" si="1">+A4</f>
        <v>44973</v>
      </c>
      <c r="E4" s="351">
        <v>2.2050940000000002E-2</v>
      </c>
      <c r="F4" s="365">
        <v>2.0163529999999999E-2</v>
      </c>
      <c r="G4" s="351">
        <v>1.695723E-2</v>
      </c>
      <c r="H4" s="349">
        <v>1.6523309999999999E-2</v>
      </c>
      <c r="I4" s="354">
        <v>6.7386900000000003E-3</v>
      </c>
      <c r="J4" s="189" t="s">
        <v>97</v>
      </c>
      <c r="K4" s="356">
        <v>7.71391E-3</v>
      </c>
      <c r="L4" s="357">
        <v>6.3124730000000004E-2</v>
      </c>
    </row>
    <row r="5" spans="1:12" ht="15.75" thickBot="1" x14ac:dyDescent="0.25">
      <c r="A5" s="200">
        <f>+Flujos!A5</f>
        <v>45001</v>
      </c>
      <c r="B5" s="193">
        <f t="shared" si="0"/>
        <v>1.048377E-2</v>
      </c>
      <c r="C5" s="171"/>
      <c r="D5" s="196">
        <f t="shared" si="1"/>
        <v>45001</v>
      </c>
      <c r="E5" s="351">
        <v>2.2931480000000001E-2</v>
      </c>
      <c r="F5" s="365">
        <v>1.867077E-2</v>
      </c>
      <c r="G5" s="351">
        <v>1.625132E-2</v>
      </c>
      <c r="H5" s="349">
        <v>1.656473E-2</v>
      </c>
      <c r="I5" s="354">
        <v>1.048377E-2</v>
      </c>
      <c r="J5" s="190" t="s">
        <v>104</v>
      </c>
      <c r="K5" s="356">
        <v>7.7327899999999998E-3</v>
      </c>
      <c r="L5" s="357">
        <v>8.3611669999999999E-2</v>
      </c>
    </row>
    <row r="6" spans="1:12" ht="15.75" thickBot="1" x14ac:dyDescent="0.25">
      <c r="A6" s="200">
        <f>+Flujos!A6</f>
        <v>45032</v>
      </c>
      <c r="B6" s="193">
        <f>+VLOOKUP(A6,$D$2:$I$182,MATCH($B$2,$D$2:$I$2,0),FALSE)</f>
        <v>5.95883E-3</v>
      </c>
      <c r="C6" s="171"/>
      <c r="D6" s="196">
        <f t="shared" si="1"/>
        <v>45032</v>
      </c>
      <c r="E6" s="351">
        <v>1.492861E-2</v>
      </c>
      <c r="F6" s="365">
        <v>1.6948589999999999E-2</v>
      </c>
      <c r="G6" s="351">
        <v>1.6031150000000001E-2</v>
      </c>
      <c r="H6" s="349">
        <v>1.43114E-2</v>
      </c>
      <c r="I6" s="354">
        <v>5.95883E-3</v>
      </c>
      <c r="J6" s="190" t="s">
        <v>101</v>
      </c>
      <c r="K6" s="361">
        <v>7.7520799999999997E-3</v>
      </c>
      <c r="L6" s="362">
        <v>2.392766E-2</v>
      </c>
    </row>
    <row r="7" spans="1:12" ht="15.75" thickBot="1" x14ac:dyDescent="0.25">
      <c r="A7" s="200">
        <f>+Flujos!A7</f>
        <v>45062</v>
      </c>
      <c r="B7" s="193">
        <f>+VLOOKUP(A7,$D$2:$I$182,MATCH($B$2,$D$2:$I$2,0),FALSE)</f>
        <v>8.6504000000000008E-3</v>
      </c>
      <c r="C7" s="171"/>
      <c r="D7" s="196">
        <f t="shared" si="1"/>
        <v>45062</v>
      </c>
      <c r="E7" s="351">
        <v>1.587976E-2</v>
      </c>
      <c r="F7" s="365">
        <v>1.4761689999999999E-2</v>
      </c>
      <c r="G7" s="351">
        <v>1.149681E-2</v>
      </c>
      <c r="H7" s="349">
        <v>1.9070429999999999E-2</v>
      </c>
      <c r="I7" s="354">
        <v>8.6504000000000008E-3</v>
      </c>
      <c r="J7" s="190" t="s">
        <v>94</v>
      </c>
      <c r="K7" s="356">
        <v>7.7711100000000003E-3</v>
      </c>
      <c r="L7" s="357">
        <v>3.8487449999999999E-2</v>
      </c>
    </row>
    <row r="8" spans="1:12" ht="15.75" thickBot="1" x14ac:dyDescent="0.25">
      <c r="A8" s="200">
        <f>+Flujos!A8</f>
        <v>45093</v>
      </c>
      <c r="B8" s="193">
        <f t="shared" si="0"/>
        <v>1.1264980000000001E-2</v>
      </c>
      <c r="C8" s="171"/>
      <c r="D8" s="196">
        <f t="shared" si="1"/>
        <v>45093</v>
      </c>
      <c r="E8" s="351">
        <v>1.7430399999999999E-2</v>
      </c>
      <c r="F8" s="365">
        <v>1.8577730000000001E-2</v>
      </c>
      <c r="G8" s="351">
        <v>2.2314859999999999E-2</v>
      </c>
      <c r="H8" s="349">
        <v>1.528383E-2</v>
      </c>
      <c r="I8" s="354">
        <v>1.1264980000000001E-2</v>
      </c>
      <c r="J8" s="190" t="s">
        <v>103</v>
      </c>
      <c r="K8" s="356">
        <v>7.7922099999999999E-3</v>
      </c>
      <c r="L8" s="357">
        <v>3.7516880000000002E-2</v>
      </c>
    </row>
    <row r="9" spans="1:12" ht="15.75" thickBot="1" x14ac:dyDescent="0.25">
      <c r="A9" s="200">
        <f>+Flujos!A9</f>
        <v>45123</v>
      </c>
      <c r="B9" s="193">
        <f t="shared" si="0"/>
        <v>8.9572300000000001E-3</v>
      </c>
      <c r="C9" s="171"/>
      <c r="D9" s="196">
        <f t="shared" si="1"/>
        <v>45123</v>
      </c>
      <c r="E9" s="351">
        <v>1.9560520000000001E-2</v>
      </c>
      <c r="F9" s="365">
        <v>1.9026169999999999E-2</v>
      </c>
      <c r="G9" s="351">
        <v>1.6630490000000001E-2</v>
      </c>
      <c r="H9" s="349">
        <v>1.5831609999999999E-2</v>
      </c>
      <c r="I9" s="354">
        <v>8.9572300000000001E-3</v>
      </c>
      <c r="J9" s="190" t="s">
        <v>133</v>
      </c>
      <c r="K9" s="356">
        <v>7.8165999999999999E-3</v>
      </c>
      <c r="L9" s="357">
        <v>3.6541490000000003E-2</v>
      </c>
    </row>
    <row r="10" spans="1:12" ht="15.75" thickBot="1" x14ac:dyDescent="0.25">
      <c r="A10" s="200">
        <f>+Flujos!A10</f>
        <v>45154</v>
      </c>
      <c r="B10" s="193">
        <f t="shared" si="0"/>
        <v>7.1490199999999999E-3</v>
      </c>
      <c r="C10" s="171"/>
      <c r="D10" s="196">
        <f t="shared" si="1"/>
        <v>45154</v>
      </c>
      <c r="E10" s="351">
        <v>1.7365889999999998E-2</v>
      </c>
      <c r="F10" s="365">
        <v>1.7149689999999999E-2</v>
      </c>
      <c r="G10" s="351">
        <v>6.9221400000000002E-3</v>
      </c>
      <c r="H10" s="349">
        <v>1.5647879999999999E-2</v>
      </c>
      <c r="I10" s="347">
        <v>7.1490199999999999E-3</v>
      </c>
      <c r="J10" s="190" t="s">
        <v>134</v>
      </c>
      <c r="K10" s="356">
        <v>7.8423E-3</v>
      </c>
      <c r="L10" s="357">
        <v>3.5507419999999998E-2</v>
      </c>
    </row>
    <row r="11" spans="1:12" ht="15" x14ac:dyDescent="0.2">
      <c r="A11" s="200">
        <f>+Flujos!A11</f>
        <v>45185</v>
      </c>
      <c r="B11" s="193">
        <f t="shared" si="0"/>
        <v>8.6948200000000007E-3</v>
      </c>
      <c r="C11" s="171"/>
      <c r="D11" s="196">
        <f t="shared" si="1"/>
        <v>45185</v>
      </c>
      <c r="E11" s="351">
        <v>2.0558010000000002E-2</v>
      </c>
      <c r="F11" s="365">
        <v>1.7337149999999999E-2</v>
      </c>
      <c r="G11" s="351">
        <v>2.8538499999999998E-3</v>
      </c>
      <c r="H11" s="349">
        <v>1.547286E-2</v>
      </c>
      <c r="I11" s="354">
        <v>8.6948200000000007E-3</v>
      </c>
      <c r="K11" s="356">
        <v>7.8720100000000005E-3</v>
      </c>
      <c r="L11" s="357">
        <v>3.4538319999999997E-2</v>
      </c>
    </row>
    <row r="12" spans="1:12" s="121" customFormat="1" ht="15" x14ac:dyDescent="0.2">
      <c r="A12" s="200">
        <f>+Flujos!A12</f>
        <v>45215</v>
      </c>
      <c r="B12" s="193">
        <f>+VLOOKUP(A12,$D$2:$I$182,MATCH($B$2,$D$2:$I$2,0),FALSE)</f>
        <v>4.2568500000000004E-3</v>
      </c>
      <c r="C12" s="171"/>
      <c r="D12" s="196">
        <f t="shared" si="1"/>
        <v>45215</v>
      </c>
      <c r="E12" s="351">
        <v>1.9392550000000001E-2</v>
      </c>
      <c r="F12" s="365">
        <v>1.489395E-2</v>
      </c>
      <c r="G12" s="351">
        <v>5.8623800000000004E-3</v>
      </c>
      <c r="H12" s="349">
        <v>1.531398E-2</v>
      </c>
      <c r="I12" s="354">
        <v>4.2568500000000004E-3</v>
      </c>
      <c r="K12" s="356">
        <v>7.8953200000000008E-3</v>
      </c>
      <c r="L12" s="357">
        <v>3.3597960000000003E-2</v>
      </c>
    </row>
    <row r="13" spans="1:12" s="121" customFormat="1" ht="15" x14ac:dyDescent="0.2">
      <c r="A13" s="200">
        <f>+Flujos!A13</f>
        <v>45246</v>
      </c>
      <c r="B13" s="193">
        <f t="shared" si="0"/>
        <v>1.0520750000000001E-2</v>
      </c>
      <c r="C13" s="171"/>
      <c r="D13" s="196">
        <f t="shared" si="1"/>
        <v>45246</v>
      </c>
      <c r="E13" s="351">
        <v>1.719963E-2</v>
      </c>
      <c r="F13" s="365">
        <v>1.1529299999999999E-2</v>
      </c>
      <c r="G13" s="351">
        <v>6.3673999999999996E-3</v>
      </c>
      <c r="H13" s="349">
        <v>1.513597E-2</v>
      </c>
      <c r="I13" s="354">
        <v>1.0520750000000001E-2</v>
      </c>
      <c r="K13" s="356">
        <v>7.9183499999999993E-3</v>
      </c>
      <c r="L13" s="357">
        <v>3.2668250000000003E-2</v>
      </c>
    </row>
    <row r="14" spans="1:12" s="121" customFormat="1" ht="15" x14ac:dyDescent="0.2">
      <c r="A14" s="200">
        <f>+Flujos!A14</f>
        <v>45276</v>
      </c>
      <c r="B14" s="193">
        <f t="shared" si="0"/>
        <v>7.7276000000000003E-3</v>
      </c>
      <c r="C14" s="171"/>
      <c r="D14" s="196">
        <f t="shared" si="1"/>
        <v>45276</v>
      </c>
      <c r="E14" s="351">
        <v>1.696541E-2</v>
      </c>
      <c r="F14" s="365">
        <v>1.1594480000000001E-2</v>
      </c>
      <c r="G14" s="351">
        <v>8.6742899999999994E-3</v>
      </c>
      <c r="H14" s="349">
        <v>1.481588E-2</v>
      </c>
      <c r="I14" s="354">
        <v>7.7276000000000003E-3</v>
      </c>
      <c r="K14" s="356">
        <v>7.9276199999999998E-3</v>
      </c>
      <c r="L14" s="357">
        <v>2.7491649999999999E-2</v>
      </c>
    </row>
    <row r="15" spans="1:12" s="121" customFormat="1" ht="15" x14ac:dyDescent="0.2">
      <c r="A15" s="200">
        <f>+Flujos!A15</f>
        <v>45307</v>
      </c>
      <c r="B15" s="193">
        <f>+VLOOKUP(A15,$D$2:$I$182,MATCH($B$2,$D$2:$I$2,0),FALSE)</f>
        <v>1.009764E-2</v>
      </c>
      <c r="C15" s="171"/>
      <c r="D15" s="196">
        <f t="shared" si="1"/>
        <v>45307</v>
      </c>
      <c r="E15" s="351">
        <v>1.458126E-2</v>
      </c>
      <c r="F15" s="365">
        <v>1.5224059999999999E-2</v>
      </c>
      <c r="G15" s="351">
        <v>1.3599959999999999E-2</v>
      </c>
      <c r="H15" s="349">
        <v>1.5710080000000001E-2</v>
      </c>
      <c r="I15" s="349">
        <v>1.009764E-2</v>
      </c>
      <c r="K15" s="356">
        <v>9.4043600000000005E-3</v>
      </c>
      <c r="L15" s="357">
        <v>2.8287280000000001E-2</v>
      </c>
    </row>
    <row r="16" spans="1:12" ht="15" x14ac:dyDescent="0.2">
      <c r="A16" s="200">
        <f>+Flujos!A16</f>
        <v>45338</v>
      </c>
      <c r="B16" s="193">
        <f t="shared" si="0"/>
        <v>1.548427E-2</v>
      </c>
      <c r="C16" s="171"/>
      <c r="D16" s="196">
        <f t="shared" si="1"/>
        <v>45338</v>
      </c>
      <c r="E16" s="351">
        <v>1.5178260000000001E-2</v>
      </c>
      <c r="F16" s="365">
        <v>1.6667959999999999E-2</v>
      </c>
      <c r="G16" s="351">
        <v>1.4171649999999999E-2</v>
      </c>
      <c r="H16" s="349">
        <v>1.5346200000000001E-2</v>
      </c>
      <c r="I16" s="354">
        <v>1.548427E-2</v>
      </c>
      <c r="K16" s="356">
        <v>9.4192600000000005E-3</v>
      </c>
      <c r="L16" s="357">
        <v>2.3120080000000001E-2</v>
      </c>
    </row>
    <row r="17" spans="1:12" ht="15" x14ac:dyDescent="0.2">
      <c r="A17" s="200">
        <f>+Flujos!A17</f>
        <v>45367</v>
      </c>
      <c r="B17" s="193">
        <f t="shared" si="0"/>
        <v>9.2886300000000008E-3</v>
      </c>
      <c r="C17" s="171"/>
      <c r="D17" s="196">
        <f t="shared" si="1"/>
        <v>45367</v>
      </c>
      <c r="E17" s="351">
        <v>1.7657570000000001E-2</v>
      </c>
      <c r="F17" s="365">
        <v>1.18286E-2</v>
      </c>
      <c r="G17" s="351">
        <v>1.576903E-2</v>
      </c>
      <c r="H17" s="349">
        <v>1.555523E-2</v>
      </c>
      <c r="I17" s="354">
        <v>9.2886300000000008E-3</v>
      </c>
      <c r="K17" s="356">
        <v>9.4339000000000003E-3</v>
      </c>
      <c r="L17" s="357">
        <v>2.2310630000000001E-2</v>
      </c>
    </row>
    <row r="18" spans="1:12" ht="15" x14ac:dyDescent="0.2">
      <c r="A18" s="200">
        <f>+Flujos!A18</f>
        <v>45398</v>
      </c>
      <c r="B18" s="193">
        <f t="shared" si="0"/>
        <v>7.5426800000000004E-3</v>
      </c>
      <c r="C18" s="171"/>
      <c r="D18" s="196">
        <f t="shared" si="1"/>
        <v>45398</v>
      </c>
      <c r="E18" s="351">
        <v>1.2730969999999999E-2</v>
      </c>
      <c r="F18" s="365">
        <v>1.487251E-2</v>
      </c>
      <c r="G18" s="351">
        <v>1.4101880000000001E-2</v>
      </c>
      <c r="H18" s="349">
        <v>1.4729219999999999E-2</v>
      </c>
      <c r="I18" s="354">
        <v>7.5426800000000004E-3</v>
      </c>
      <c r="K18" s="356">
        <v>9.4493500000000005E-3</v>
      </c>
      <c r="L18" s="357">
        <v>2.1462539999999999E-2</v>
      </c>
    </row>
    <row r="19" spans="1:12" ht="15" x14ac:dyDescent="0.2">
      <c r="A19" s="200">
        <f>+Flujos!A19</f>
        <v>45428</v>
      </c>
      <c r="B19" s="193">
        <f t="shared" si="0"/>
        <v>1.463474E-2</v>
      </c>
      <c r="C19" s="171"/>
      <c r="D19" s="196">
        <f t="shared" si="1"/>
        <v>45428</v>
      </c>
      <c r="E19" s="351">
        <v>1.407281E-2</v>
      </c>
      <c r="F19" s="365">
        <v>1.4905740000000001E-2</v>
      </c>
      <c r="G19" s="351">
        <v>1.5821769999999999E-2</v>
      </c>
      <c r="H19" s="349">
        <v>1.54965E-2</v>
      </c>
      <c r="I19" s="354">
        <v>1.463474E-2</v>
      </c>
      <c r="K19" s="356">
        <v>9.4666999999999998E-3</v>
      </c>
      <c r="L19" s="357">
        <v>2.0610159999999999E-2</v>
      </c>
    </row>
    <row r="20" spans="1:12" ht="15" x14ac:dyDescent="0.2">
      <c r="A20" s="200">
        <f>+Flujos!A20</f>
        <v>45459</v>
      </c>
      <c r="B20" s="193">
        <f t="shared" si="0"/>
        <v>1.2428130000000001E-2</v>
      </c>
      <c r="C20" s="171"/>
      <c r="D20" s="196">
        <f t="shared" si="1"/>
        <v>45459</v>
      </c>
      <c r="E20" s="351">
        <v>1.251554E-2</v>
      </c>
      <c r="F20" s="365">
        <v>1.4343069999999999E-2</v>
      </c>
      <c r="G20" s="351">
        <v>1.4737180000000001E-2</v>
      </c>
      <c r="H20" s="349">
        <v>1.353915E-2</v>
      </c>
      <c r="I20" s="354">
        <v>1.2428130000000001E-2</v>
      </c>
      <c r="K20" s="356">
        <v>9.4843299999999992E-3</v>
      </c>
      <c r="L20" s="357">
        <v>1.9851270000000001E-2</v>
      </c>
    </row>
    <row r="21" spans="1:12" ht="15" x14ac:dyDescent="0.2">
      <c r="A21" s="200">
        <f>+Flujos!A21</f>
        <v>45489</v>
      </c>
      <c r="B21" s="193">
        <f t="shared" si="0"/>
        <v>9.6018200000000005E-3</v>
      </c>
      <c r="C21" s="171"/>
      <c r="D21" s="196">
        <f t="shared" si="1"/>
        <v>45489</v>
      </c>
      <c r="E21" s="351">
        <v>1.444464E-2</v>
      </c>
      <c r="F21" s="365">
        <v>1.6264580000000001E-2</v>
      </c>
      <c r="G21" s="351">
        <v>2.2867019999999998E-2</v>
      </c>
      <c r="H21" s="349">
        <v>1.604877E-2</v>
      </c>
      <c r="I21" s="354">
        <v>9.6018200000000005E-3</v>
      </c>
      <c r="K21" s="356">
        <v>9.5007100000000008E-3</v>
      </c>
      <c r="L21" s="357">
        <v>1.9069570000000001E-2</v>
      </c>
    </row>
    <row r="22" spans="1:12" ht="15" x14ac:dyDescent="0.2">
      <c r="A22" s="200">
        <f>+Flujos!A22</f>
        <v>45520</v>
      </c>
      <c r="B22" s="193">
        <f t="shared" si="0"/>
        <v>7.3403499999999998E-3</v>
      </c>
      <c r="C22" s="171"/>
      <c r="D22" s="196">
        <f t="shared" si="1"/>
        <v>45520</v>
      </c>
      <c r="E22" s="351">
        <v>1.341147E-2</v>
      </c>
      <c r="F22" s="365">
        <v>1.4421089999999999E-2</v>
      </c>
      <c r="G22" s="351">
        <v>1.8514409999999999E-2</v>
      </c>
      <c r="H22" s="349">
        <v>1.183874E-2</v>
      </c>
      <c r="I22" s="354">
        <v>7.3403499999999998E-3</v>
      </c>
      <c r="K22" s="356">
        <v>9.5148799999999999E-3</v>
      </c>
      <c r="L22" s="357">
        <v>1.8265730000000001E-2</v>
      </c>
    </row>
    <row r="23" spans="1:12" ht="15" x14ac:dyDescent="0.2">
      <c r="A23" s="200">
        <f>+Flujos!A23</f>
        <v>45551</v>
      </c>
      <c r="B23" s="193">
        <f t="shared" si="0"/>
        <v>1.5514790000000001E-2</v>
      </c>
      <c r="C23" s="171"/>
      <c r="D23" s="196">
        <f t="shared" si="1"/>
        <v>45551</v>
      </c>
      <c r="E23" s="351">
        <v>1.571063E-2</v>
      </c>
      <c r="F23" s="365">
        <v>4.4175600000000001E-3</v>
      </c>
      <c r="G23" s="351">
        <v>1.7179529999999998E-2</v>
      </c>
      <c r="H23" s="349">
        <v>1.6538790000000001E-2</v>
      </c>
      <c r="I23" s="354">
        <v>1.5514790000000001E-2</v>
      </c>
      <c r="K23" s="356">
        <v>9.5270200000000006E-3</v>
      </c>
      <c r="L23" s="357">
        <v>1.749854E-2</v>
      </c>
    </row>
    <row r="24" spans="1:12" ht="12" customHeight="1" x14ac:dyDescent="0.2">
      <c r="A24" s="200">
        <f>+Flujos!A24</f>
        <v>45581</v>
      </c>
      <c r="B24" s="193">
        <f t="shared" si="0"/>
        <v>1.5878860000000002E-2</v>
      </c>
      <c r="C24" s="171"/>
      <c r="D24" s="196">
        <f t="shared" si="1"/>
        <v>45581</v>
      </c>
      <c r="E24" s="351">
        <v>1.087367E-2</v>
      </c>
      <c r="F24" s="365">
        <v>2.1030200000000001E-3</v>
      </c>
      <c r="G24" s="351">
        <v>1.2613040000000001E-2</v>
      </c>
      <c r="H24" s="349">
        <v>1.2696209999999999E-2</v>
      </c>
      <c r="I24" s="354">
        <v>1.5878860000000002E-2</v>
      </c>
      <c r="K24" s="356">
        <v>9.5373699999999999E-3</v>
      </c>
      <c r="L24" s="357">
        <v>1.6738579999999999E-2</v>
      </c>
    </row>
    <row r="25" spans="1:12" ht="15" x14ac:dyDescent="0.2">
      <c r="A25" s="200">
        <f>+Flujos!A25</f>
        <v>45612</v>
      </c>
      <c r="B25" s="193">
        <f t="shared" si="0"/>
        <v>1.2802610000000001E-2</v>
      </c>
      <c r="C25" s="171"/>
      <c r="D25" s="196">
        <f t="shared" si="1"/>
        <v>45612</v>
      </c>
      <c r="E25" s="351">
        <v>1.49029E-2</v>
      </c>
      <c r="F25" s="365">
        <v>5.8471299999999999E-3</v>
      </c>
      <c r="G25" s="351">
        <v>1.6169139999999999E-2</v>
      </c>
      <c r="H25" s="349">
        <v>1.1060840000000001E-2</v>
      </c>
      <c r="I25" s="354">
        <v>1.2802610000000001E-2</v>
      </c>
      <c r="K25" s="356">
        <v>9.5462099999999994E-3</v>
      </c>
      <c r="L25" s="357">
        <v>1.5928310000000001E-2</v>
      </c>
    </row>
    <row r="26" spans="1:12" ht="15" x14ac:dyDescent="0.2">
      <c r="A26" s="200">
        <f>+Flujos!A26</f>
        <v>45642</v>
      </c>
      <c r="B26" s="193">
        <f t="shared" si="0"/>
        <v>1.2297829999999999E-2</v>
      </c>
      <c r="C26" s="171"/>
      <c r="D26" s="196">
        <f t="shared" si="1"/>
        <v>45642</v>
      </c>
      <c r="E26" s="351">
        <v>1.7384899999999998E-2</v>
      </c>
      <c r="F26" s="365">
        <v>9.5264700000000004E-3</v>
      </c>
      <c r="G26" s="351">
        <v>1.8447660000000001E-2</v>
      </c>
      <c r="H26" s="349">
        <v>1.1306220000000001E-2</v>
      </c>
      <c r="I26" s="354">
        <v>1.2297829999999999E-2</v>
      </c>
      <c r="K26" s="356">
        <v>9.5541500000000008E-3</v>
      </c>
      <c r="L26" s="357">
        <v>1.5178199999999999E-2</v>
      </c>
    </row>
    <row r="27" spans="1:12" ht="15" x14ac:dyDescent="0.2">
      <c r="A27" s="200">
        <f>+Flujos!A27</f>
        <v>45673</v>
      </c>
      <c r="B27" s="193">
        <f t="shared" si="0"/>
        <v>1.399737E-2</v>
      </c>
      <c r="C27" s="171"/>
      <c r="D27" s="196">
        <f t="shared" si="1"/>
        <v>45673</v>
      </c>
      <c r="E27" s="351">
        <v>8.2538899999999998E-3</v>
      </c>
      <c r="F27" s="365">
        <v>7.8977700000000001E-3</v>
      </c>
      <c r="G27" s="351">
        <v>1.348238E-2</v>
      </c>
      <c r="H27" s="349">
        <v>1.1651730000000001E-2</v>
      </c>
      <c r="I27" s="354">
        <v>1.399737E-2</v>
      </c>
      <c r="K27" s="356">
        <v>9.5616299999999998E-3</v>
      </c>
      <c r="L27" s="357">
        <v>1.443761E-2</v>
      </c>
    </row>
    <row r="28" spans="1:12" ht="15" x14ac:dyDescent="0.2">
      <c r="A28" s="200">
        <f>+Flujos!A28</f>
        <v>45704</v>
      </c>
      <c r="B28" s="193">
        <f t="shared" si="0"/>
        <v>1.5820130000000002E-2</v>
      </c>
      <c r="C28" s="171"/>
      <c r="D28" s="196">
        <f t="shared" si="1"/>
        <v>45704</v>
      </c>
      <c r="E28" s="351">
        <v>1.6348890000000001E-2</v>
      </c>
      <c r="F28" s="365">
        <v>1.101237E-2</v>
      </c>
      <c r="G28" s="351">
        <v>1.8196E-2</v>
      </c>
      <c r="H28" s="349">
        <v>9.1303200000000008E-3</v>
      </c>
      <c r="I28" s="354">
        <v>1.5820130000000002E-2</v>
      </c>
      <c r="K28" s="356">
        <v>9.5694100000000004E-3</v>
      </c>
      <c r="L28" s="357">
        <v>1.372101E-2</v>
      </c>
    </row>
    <row r="29" spans="1:12" ht="15" x14ac:dyDescent="0.2">
      <c r="A29" s="200">
        <f>+Flujos!A29</f>
        <v>45732</v>
      </c>
      <c r="B29" s="193">
        <f t="shared" si="0"/>
        <v>1.340969E-2</v>
      </c>
      <c r="C29" s="171"/>
      <c r="D29" s="196">
        <f t="shared" si="1"/>
        <v>45732</v>
      </c>
      <c r="E29" s="351">
        <v>1.1572020000000001E-2</v>
      </c>
      <c r="F29" s="365">
        <v>1.176142E-2</v>
      </c>
      <c r="G29" s="351">
        <v>1.032785E-2</v>
      </c>
      <c r="H29" s="349">
        <v>1.0507280000000001E-2</v>
      </c>
      <c r="I29" s="354">
        <v>1.340969E-2</v>
      </c>
      <c r="K29" s="356">
        <v>9.57708E-3</v>
      </c>
      <c r="L29" s="357">
        <v>1.297734E-2</v>
      </c>
    </row>
    <row r="30" spans="1:12" ht="15" x14ac:dyDescent="0.2">
      <c r="A30" s="200">
        <f>+Flujos!A30</f>
        <v>45763</v>
      </c>
      <c r="B30" s="193">
        <f t="shared" si="0"/>
        <v>9.7245000000000005E-3</v>
      </c>
      <c r="C30" s="171"/>
      <c r="D30" s="196">
        <f t="shared" si="1"/>
        <v>45763</v>
      </c>
      <c r="E30" s="351">
        <v>9.8824099999999995E-3</v>
      </c>
      <c r="F30" s="365">
        <v>1.0558730000000001E-2</v>
      </c>
      <c r="G30" s="351">
        <v>1.547013E-2</v>
      </c>
      <c r="H30" s="349">
        <v>8.0458400000000003E-3</v>
      </c>
      <c r="I30" s="354">
        <v>9.7245000000000005E-3</v>
      </c>
      <c r="K30" s="356">
        <v>9.5867999999999995E-3</v>
      </c>
      <c r="L30" s="357">
        <v>1.223278E-2</v>
      </c>
    </row>
    <row r="31" spans="1:12" ht="15" x14ac:dyDescent="0.2">
      <c r="A31" s="200">
        <f>+Flujos!A31</f>
        <v>45793</v>
      </c>
      <c r="B31" s="193">
        <f t="shared" si="0"/>
        <v>9.6267599999999998E-3</v>
      </c>
      <c r="C31" s="171"/>
      <c r="D31" s="196">
        <f t="shared" si="1"/>
        <v>45793</v>
      </c>
      <c r="E31" s="351">
        <v>1.0613269999999999E-2</v>
      </c>
      <c r="F31" s="365">
        <v>1.201472E-2</v>
      </c>
      <c r="G31" s="351">
        <v>1.478898E-2</v>
      </c>
      <c r="H31" s="349">
        <v>1.091876E-2</v>
      </c>
      <c r="I31" s="354">
        <v>9.6267599999999998E-3</v>
      </c>
      <c r="K31" s="356">
        <v>9.5950600000000007E-3</v>
      </c>
      <c r="L31" s="357">
        <v>1.143741E-2</v>
      </c>
    </row>
    <row r="32" spans="1:12" ht="15" x14ac:dyDescent="0.2">
      <c r="A32" s="200">
        <f>+Flujos!A32</f>
        <v>45824</v>
      </c>
      <c r="B32" s="193">
        <f t="shared" si="0"/>
        <v>1.348017E-2</v>
      </c>
      <c r="C32" s="171"/>
      <c r="D32" s="196">
        <f t="shared" si="1"/>
        <v>45824</v>
      </c>
      <c r="E32" s="351">
        <v>1.33135E-3</v>
      </c>
      <c r="F32" s="365">
        <v>7.5776799999999998E-3</v>
      </c>
      <c r="G32" s="351">
        <v>1.1844820000000001E-2</v>
      </c>
      <c r="H32" s="349">
        <v>9.4411300000000007E-3</v>
      </c>
      <c r="I32" s="354">
        <v>1.348017E-2</v>
      </c>
      <c r="K32" s="356">
        <v>9.6091700000000002E-3</v>
      </c>
      <c r="L32" s="357">
        <v>1.0654739999999999E-2</v>
      </c>
    </row>
    <row r="33" spans="1:12" ht="15" x14ac:dyDescent="0.2">
      <c r="A33" s="200">
        <f>+Flujos!A33</f>
        <v>45854</v>
      </c>
      <c r="B33" s="193">
        <f t="shared" si="0"/>
        <v>1.4275410000000001E-2</v>
      </c>
      <c r="C33" s="171"/>
      <c r="D33" s="196">
        <f t="shared" si="1"/>
        <v>45854</v>
      </c>
      <c r="E33" s="351">
        <v>5.1869500000000001E-3</v>
      </c>
      <c r="F33" s="365">
        <v>1.065728E-2</v>
      </c>
      <c r="G33" s="351">
        <v>1.7780379999999998E-2</v>
      </c>
      <c r="H33" s="349">
        <v>1.104627E-2</v>
      </c>
      <c r="I33" s="354">
        <v>1.4275410000000001E-2</v>
      </c>
      <c r="K33" s="356">
        <v>9.61329E-3</v>
      </c>
      <c r="L33" s="357">
        <v>9.8978099999999999E-3</v>
      </c>
    </row>
    <row r="34" spans="1:12" ht="15" x14ac:dyDescent="0.2">
      <c r="A34" s="200">
        <f>+Flujos!A34</f>
        <v>45885</v>
      </c>
      <c r="B34" s="193">
        <f t="shared" si="0"/>
        <v>1.0568259999999999E-2</v>
      </c>
      <c r="C34" s="171"/>
      <c r="D34" s="196">
        <f t="shared" si="1"/>
        <v>45885</v>
      </c>
      <c r="E34" s="351">
        <v>3.65936E-3</v>
      </c>
      <c r="F34" s="365">
        <v>9.3326099999999999E-3</v>
      </c>
      <c r="G34" s="351">
        <v>1.6777090000000001E-2</v>
      </c>
      <c r="H34" s="349">
        <v>1.0620889999999999E-2</v>
      </c>
      <c r="I34" s="354">
        <v>1.0568259999999999E-2</v>
      </c>
      <c r="K34" s="356">
        <v>9.6172900000000006E-3</v>
      </c>
      <c r="L34" s="357">
        <v>9.1962399999999996E-3</v>
      </c>
    </row>
    <row r="35" spans="1:12" ht="15" x14ac:dyDescent="0.2">
      <c r="A35" s="200">
        <f>+Flujos!A35</f>
        <v>45916</v>
      </c>
      <c r="B35" s="193">
        <f t="shared" ref="B35:B66" si="2">+VLOOKUP(A35,$D$2:$I$182,MATCH($B$2,$D$2:$I$2,0),FALSE)</f>
        <v>1.39971E-2</v>
      </c>
      <c r="C35" s="171"/>
      <c r="D35" s="196">
        <f t="shared" si="1"/>
        <v>45916</v>
      </c>
      <c r="E35" s="351">
        <v>7.6932499999999996E-3</v>
      </c>
      <c r="F35" s="365">
        <v>1.0342779999999999E-2</v>
      </c>
      <c r="G35" s="351">
        <v>1.3013490000000001E-2</v>
      </c>
      <c r="H35" s="349">
        <v>1.1102849999999999E-2</v>
      </c>
      <c r="I35" s="354">
        <v>1.39971E-2</v>
      </c>
      <c r="K35" s="356">
        <v>9.6191899999999997E-3</v>
      </c>
      <c r="L35" s="357">
        <v>8.5088100000000003E-3</v>
      </c>
    </row>
    <row r="36" spans="1:12" ht="15" x14ac:dyDescent="0.2">
      <c r="A36" s="200">
        <f>+Flujos!A36</f>
        <v>45946</v>
      </c>
      <c r="B36" s="193">
        <f t="shared" si="2"/>
        <v>2.222437E-2</v>
      </c>
      <c r="C36" s="171"/>
      <c r="D36" s="196">
        <f t="shared" si="1"/>
        <v>45946</v>
      </c>
      <c r="E36" s="351">
        <v>8.6841599999999998E-3</v>
      </c>
      <c r="F36" s="365">
        <v>8.6634699999999995E-3</v>
      </c>
      <c r="G36" s="351">
        <v>1.3916100000000001E-2</v>
      </c>
      <c r="H36" s="349">
        <v>1.0146499999999999E-2</v>
      </c>
      <c r="I36" s="354">
        <v>2.222437E-2</v>
      </c>
      <c r="K36" s="356">
        <v>9.6182000000000004E-3</v>
      </c>
      <c r="L36" s="357">
        <v>7.7990899999999998E-3</v>
      </c>
    </row>
    <row r="37" spans="1:12" ht="12" customHeight="1" x14ac:dyDescent="0.2">
      <c r="A37" s="200">
        <f>+Flujos!A37</f>
        <v>45977</v>
      </c>
      <c r="B37" s="193">
        <f t="shared" si="2"/>
        <v>1.2638079999999999E-2</v>
      </c>
      <c r="C37" s="171"/>
      <c r="D37" s="196">
        <f t="shared" si="1"/>
        <v>45977</v>
      </c>
      <c r="E37" s="351">
        <v>1.303261E-2</v>
      </c>
      <c r="F37" s="365">
        <v>1.100951E-2</v>
      </c>
      <c r="G37" s="351">
        <v>1.467326E-2</v>
      </c>
      <c r="H37" s="349">
        <v>1.1694080000000001E-2</v>
      </c>
      <c r="I37" s="354">
        <v>1.2638079999999999E-2</v>
      </c>
      <c r="K37" s="356">
        <v>9.6151499999999994E-3</v>
      </c>
      <c r="L37" s="357">
        <v>7.1009999999999997E-3</v>
      </c>
    </row>
    <row r="38" spans="1:12" ht="15" x14ac:dyDescent="0.2">
      <c r="A38" s="200">
        <f>+Flujos!A38</f>
        <v>46007</v>
      </c>
      <c r="B38" s="193">
        <f t="shared" si="2"/>
        <v>5.6937999999999997E-3</v>
      </c>
      <c r="C38" s="172"/>
      <c r="D38" s="196">
        <f t="shared" si="1"/>
        <v>46007</v>
      </c>
      <c r="E38" s="351">
        <v>8.2638699999999995E-3</v>
      </c>
      <c r="F38" s="365">
        <v>1.025268E-2</v>
      </c>
      <c r="G38" s="351">
        <v>1.4129050000000001E-2</v>
      </c>
      <c r="H38" s="349">
        <v>1.2785349999999999E-2</v>
      </c>
      <c r="I38" s="354">
        <v>5.6937999999999997E-3</v>
      </c>
      <c r="K38" s="356">
        <v>9.6005199999999995E-3</v>
      </c>
      <c r="L38" s="357">
        <v>6.43715E-3</v>
      </c>
    </row>
    <row r="39" spans="1:12" ht="15" x14ac:dyDescent="0.2">
      <c r="A39" s="200">
        <f>+Flujos!A39</f>
        <v>46038</v>
      </c>
      <c r="B39" s="193">
        <f t="shared" si="2"/>
        <v>8.4615599999999999E-3</v>
      </c>
      <c r="C39" s="172"/>
      <c r="D39" s="196">
        <f t="shared" si="1"/>
        <v>46038</v>
      </c>
      <c r="E39" s="351">
        <v>9.2811200000000003E-3</v>
      </c>
      <c r="F39" s="365">
        <v>9.8515600000000005E-3</v>
      </c>
      <c r="G39" s="351">
        <v>1.481652E-2</v>
      </c>
      <c r="H39" s="349">
        <v>9.1961200000000003E-3</v>
      </c>
      <c r="I39" s="354">
        <v>8.4615599999999999E-3</v>
      </c>
      <c r="K39" s="356">
        <v>9.5858599999999999E-3</v>
      </c>
      <c r="L39" s="357">
        <v>5.8060400000000002E-3</v>
      </c>
    </row>
    <row r="40" spans="1:12" ht="15" x14ac:dyDescent="0.2">
      <c r="A40" s="200">
        <f>+Flujos!A40</f>
        <v>46069</v>
      </c>
      <c r="B40" s="193">
        <f t="shared" si="2"/>
        <v>1.153062E-2</v>
      </c>
      <c r="C40" s="172"/>
      <c r="D40" s="197">
        <f t="shared" si="1"/>
        <v>46069</v>
      </c>
      <c r="E40" s="351">
        <v>1.1269599999999999E-2</v>
      </c>
      <c r="F40" s="365">
        <v>1.209493E-2</v>
      </c>
      <c r="G40" s="351">
        <v>1.372724E-2</v>
      </c>
      <c r="H40" s="349">
        <v>1.3208640000000001E-2</v>
      </c>
      <c r="I40" s="354">
        <v>1.153062E-2</v>
      </c>
      <c r="K40" s="356">
        <v>9.5743100000000008E-3</v>
      </c>
      <c r="L40" s="357">
        <v>5.1128600000000003E-3</v>
      </c>
    </row>
    <row r="41" spans="1:12" ht="15" x14ac:dyDescent="0.2">
      <c r="A41" s="200">
        <f>+Flujos!A41</f>
        <v>46097</v>
      </c>
      <c r="B41" s="193">
        <f t="shared" si="2"/>
        <v>7.0675800000000004E-3</v>
      </c>
      <c r="C41" s="171"/>
      <c r="D41" s="196">
        <f t="shared" si="1"/>
        <v>46097</v>
      </c>
      <c r="E41" s="351">
        <v>1.344306E-2</v>
      </c>
      <c r="F41" s="365">
        <v>1.126654E-2</v>
      </c>
      <c r="G41" s="351">
        <v>1.329612E-2</v>
      </c>
      <c r="H41" s="349">
        <v>1.120968E-2</v>
      </c>
      <c r="I41" s="354">
        <v>7.0675800000000004E-3</v>
      </c>
      <c r="K41" s="356">
        <v>9.5620199999999992E-3</v>
      </c>
      <c r="L41" s="357">
        <v>4.3767800000000003E-3</v>
      </c>
    </row>
    <row r="42" spans="1:12" ht="15" x14ac:dyDescent="0.2">
      <c r="A42" s="200">
        <f>+Flujos!A42</f>
        <v>46128</v>
      </c>
      <c r="B42" s="193">
        <f t="shared" si="2"/>
        <v>1.34489E-2</v>
      </c>
      <c r="C42" s="171"/>
      <c r="D42" s="196">
        <f t="shared" si="1"/>
        <v>46128</v>
      </c>
      <c r="E42" s="351">
        <v>1.2991549999999999E-2</v>
      </c>
      <c r="F42" s="365">
        <v>1.089121E-2</v>
      </c>
      <c r="G42" s="351">
        <v>1.4284689999999999E-2</v>
      </c>
      <c r="H42" s="349">
        <v>1.0338119999999999E-2</v>
      </c>
      <c r="I42" s="354">
        <v>1.34489E-2</v>
      </c>
      <c r="K42" s="356">
        <v>9.5484999999999997E-3</v>
      </c>
      <c r="L42" s="357">
        <v>3.74618E-3</v>
      </c>
    </row>
    <row r="43" spans="1:12" ht="15" x14ac:dyDescent="0.2">
      <c r="A43" s="200">
        <f>+Flujos!A43</f>
        <v>46158</v>
      </c>
      <c r="B43" s="193">
        <f t="shared" si="2"/>
        <v>7.1572099999999998E-3</v>
      </c>
      <c r="C43" s="171"/>
      <c r="D43" s="196">
        <f t="shared" si="1"/>
        <v>46158</v>
      </c>
      <c r="E43" s="351">
        <v>9.2216099999999999E-3</v>
      </c>
      <c r="F43" s="365">
        <v>1.069003E-2</v>
      </c>
      <c r="G43" s="351">
        <v>1.304635E-2</v>
      </c>
      <c r="H43" s="349">
        <v>1.01549E-2</v>
      </c>
      <c r="I43" s="354">
        <v>7.1572099999999998E-3</v>
      </c>
      <c r="K43" s="356">
        <v>9.5352400000000004E-3</v>
      </c>
      <c r="L43" s="357">
        <v>3.0920600000000002E-3</v>
      </c>
    </row>
    <row r="44" spans="1:12" ht="15" x14ac:dyDescent="0.2">
      <c r="A44" s="200">
        <f>+Flujos!A44</f>
        <v>46189</v>
      </c>
      <c r="B44" s="193">
        <f t="shared" si="2"/>
        <v>1.0824210000000001E-2</v>
      </c>
      <c r="C44" s="171"/>
      <c r="D44" s="196">
        <f t="shared" si="1"/>
        <v>46189</v>
      </c>
      <c r="E44" s="351">
        <v>1.468247E-2</v>
      </c>
      <c r="F44" s="365">
        <v>6.8846000000000003E-3</v>
      </c>
      <c r="G44" s="351">
        <v>1.031967E-2</v>
      </c>
      <c r="H44" s="349">
        <v>1.085553E-2</v>
      </c>
      <c r="I44" s="354">
        <v>1.0824210000000001E-2</v>
      </c>
      <c r="K44" s="356">
        <v>9.5255400000000007E-3</v>
      </c>
      <c r="L44" s="357">
        <v>2.3555199999999998E-3</v>
      </c>
    </row>
    <row r="45" spans="1:12" ht="15" x14ac:dyDescent="0.2">
      <c r="A45" s="200">
        <f>+Flujos!A45</f>
        <v>46219</v>
      </c>
      <c r="B45" s="193">
        <f t="shared" si="2"/>
        <v>1.2120229999999999E-2</v>
      </c>
      <c r="C45" s="171"/>
      <c r="D45" s="196">
        <f t="shared" si="1"/>
        <v>46219</v>
      </c>
      <c r="E45" s="351">
        <v>1.4145919999999999E-2</v>
      </c>
      <c r="F45" s="365">
        <v>1.091433E-2</v>
      </c>
      <c r="G45" s="351">
        <v>1.4446509999999999E-2</v>
      </c>
      <c r="H45" s="349">
        <v>1.111901E-2</v>
      </c>
      <c r="I45" s="354">
        <v>1.2120229999999999E-2</v>
      </c>
      <c r="K45" s="356">
        <v>9.5094499999999992E-3</v>
      </c>
      <c r="L45" s="357">
        <v>1.73145E-3</v>
      </c>
    </row>
    <row r="46" spans="1:12" ht="15" x14ac:dyDescent="0.2">
      <c r="A46" s="200">
        <f>+Flujos!A46</f>
        <v>46250</v>
      </c>
      <c r="B46" s="193">
        <f t="shared" si="2"/>
        <v>9.8984799999999994E-3</v>
      </c>
      <c r="C46" s="171"/>
      <c r="D46" s="196">
        <f t="shared" si="1"/>
        <v>46250</v>
      </c>
      <c r="E46" s="351">
        <v>1.6236609999999999E-2</v>
      </c>
      <c r="F46" s="365">
        <v>2.54256E-2</v>
      </c>
      <c r="G46" s="351">
        <v>1.120967E-2</v>
      </c>
      <c r="H46" s="349">
        <v>1.1772039999999999E-2</v>
      </c>
      <c r="I46" s="354">
        <v>9.8984799999999994E-3</v>
      </c>
      <c r="K46" s="356">
        <v>9.4880399999999997E-3</v>
      </c>
      <c r="L46" s="357">
        <v>1.0579599999999999E-3</v>
      </c>
    </row>
    <row r="47" spans="1:12" ht="15" x14ac:dyDescent="0.2">
      <c r="A47" s="200">
        <f>+Flujos!A47</f>
        <v>46281</v>
      </c>
      <c r="B47" s="193">
        <f t="shared" si="2"/>
        <v>1.0079660000000001E-2</v>
      </c>
      <c r="C47" s="171"/>
      <c r="D47" s="196">
        <f t="shared" si="1"/>
        <v>46281</v>
      </c>
      <c r="E47" s="351">
        <v>1.4337569999999999E-2</v>
      </c>
      <c r="F47" s="365">
        <v>6.7373499999999996E-3</v>
      </c>
      <c r="G47" s="351">
        <v>1.0877070000000001E-2</v>
      </c>
      <c r="H47" s="349">
        <v>1.033393E-2</v>
      </c>
      <c r="I47" s="355">
        <v>1.0079660000000001E-2</v>
      </c>
      <c r="K47" s="356">
        <v>9.4612099999999994E-3</v>
      </c>
      <c r="L47" s="357">
        <v>6.0338999999999998E-4</v>
      </c>
    </row>
    <row r="48" spans="1:12" ht="15" x14ac:dyDescent="0.2">
      <c r="A48" s="200">
        <f>+Flujos!A48</f>
        <v>46311</v>
      </c>
      <c r="B48" s="193">
        <f t="shared" si="2"/>
        <v>1.0856869999999999E-2</v>
      </c>
      <c r="C48" s="171"/>
      <c r="D48" s="196">
        <f t="shared" si="1"/>
        <v>46311</v>
      </c>
      <c r="E48" s="351">
        <v>1.1258199999999999E-2</v>
      </c>
      <c r="F48" s="365">
        <v>1.008328E-2</v>
      </c>
      <c r="G48" s="351">
        <v>1.1046790000000001E-2</v>
      </c>
      <c r="H48" s="349">
        <v>1.1037129999999999E-2</v>
      </c>
      <c r="I48" s="347">
        <v>1.0856869999999999E-2</v>
      </c>
      <c r="K48" s="356">
        <v>9.4340599999999993E-3</v>
      </c>
      <c r="L48" s="357">
        <v>1.4630000000000001E-4</v>
      </c>
    </row>
    <row r="49" spans="1:12" ht="15" x14ac:dyDescent="0.2">
      <c r="A49" s="200">
        <f>+Flujos!A49</f>
        <v>46342</v>
      </c>
      <c r="B49" s="193">
        <f t="shared" si="2"/>
        <v>1.085436E-2</v>
      </c>
      <c r="C49" s="171"/>
      <c r="D49" s="196">
        <f t="shared" si="1"/>
        <v>46342</v>
      </c>
      <c r="E49" s="351">
        <v>1.2741870000000001E-2</v>
      </c>
      <c r="F49" s="365">
        <v>8.5531600000000006E-3</v>
      </c>
      <c r="G49" s="351">
        <v>1.029279E-2</v>
      </c>
      <c r="H49" s="349">
        <v>1.150727E-2</v>
      </c>
      <c r="I49" s="347">
        <v>1.085436E-2</v>
      </c>
      <c r="K49" s="356">
        <v>9.4014500000000004E-3</v>
      </c>
      <c r="L49" s="357">
        <v>0</v>
      </c>
    </row>
    <row r="50" spans="1:12" ht="15" x14ac:dyDescent="0.2">
      <c r="A50" s="200">
        <f>+Flujos!A50</f>
        <v>46372</v>
      </c>
      <c r="B50" s="193">
        <f t="shared" si="2"/>
        <v>9.6967600000000004E-3</v>
      </c>
      <c r="C50" s="171"/>
      <c r="D50" s="196">
        <f t="shared" si="1"/>
        <v>46372</v>
      </c>
      <c r="E50" s="351">
        <v>9.5005799999999998E-3</v>
      </c>
      <c r="F50" s="365">
        <v>1.0166980000000001E-2</v>
      </c>
      <c r="G50" s="351">
        <v>9.5756499999999998E-3</v>
      </c>
      <c r="H50" s="349">
        <v>1.0029110000000001E-2</v>
      </c>
      <c r="I50" s="347">
        <v>9.6967600000000004E-3</v>
      </c>
      <c r="K50" s="356">
        <v>9.3651199999999993E-3</v>
      </c>
      <c r="L50" s="357">
        <v>0</v>
      </c>
    </row>
    <row r="51" spans="1:12" ht="15" x14ac:dyDescent="0.2">
      <c r="A51" s="200">
        <f>+Flujos!A51</f>
        <v>46403</v>
      </c>
      <c r="B51" s="193">
        <f t="shared" si="2"/>
        <v>1.0597789999999999E-2</v>
      </c>
      <c r="C51" s="171"/>
      <c r="D51" s="196">
        <f t="shared" si="1"/>
        <v>46403</v>
      </c>
      <c r="E51" s="351">
        <v>1.020446E-2</v>
      </c>
      <c r="F51" s="365">
        <v>1.1539000000000001E-2</v>
      </c>
      <c r="G51" s="351">
        <v>9.3749699999999998E-3</v>
      </c>
      <c r="H51" s="349">
        <v>9.4121099999999996E-3</v>
      </c>
      <c r="I51" s="347">
        <v>1.0597789999999999E-2</v>
      </c>
      <c r="K51" s="356">
        <v>9.3186399999999996E-3</v>
      </c>
      <c r="L51" s="357">
        <v>0</v>
      </c>
    </row>
    <row r="52" spans="1:12" ht="15" x14ac:dyDescent="0.2">
      <c r="A52" s="200">
        <f>+Flujos!A52</f>
        <v>46434</v>
      </c>
      <c r="B52" s="193">
        <f t="shared" si="2"/>
        <v>1.064235E-2</v>
      </c>
      <c r="C52" s="171"/>
      <c r="D52" s="196">
        <f t="shared" si="1"/>
        <v>46434</v>
      </c>
      <c r="E52" s="351">
        <v>1.0673419999999999E-2</v>
      </c>
      <c r="F52" s="365">
        <v>9.4126999999999995E-3</v>
      </c>
      <c r="G52" s="351">
        <v>9.1042199999999997E-3</v>
      </c>
      <c r="H52" s="349">
        <v>9.8242499999999996E-3</v>
      </c>
      <c r="I52" s="347">
        <v>1.064235E-2</v>
      </c>
      <c r="K52" s="356">
        <v>9.2676700000000004E-3</v>
      </c>
      <c r="L52" s="357">
        <v>0</v>
      </c>
    </row>
    <row r="53" spans="1:12" ht="15" x14ac:dyDescent="0.2">
      <c r="A53" s="200">
        <f>+Flujos!A53</f>
        <v>46462</v>
      </c>
      <c r="B53" s="193">
        <f t="shared" si="2"/>
        <v>1.043936E-2</v>
      </c>
      <c r="C53" s="171"/>
      <c r="D53" s="196">
        <f t="shared" si="1"/>
        <v>46462</v>
      </c>
      <c r="E53" s="351">
        <v>1.239962E-2</v>
      </c>
      <c r="F53" s="365">
        <v>9.5752400000000005E-3</v>
      </c>
      <c r="G53" s="351">
        <v>7.8154399999999999E-3</v>
      </c>
      <c r="H53" s="349">
        <v>9.3321399999999992E-3</v>
      </c>
      <c r="I53" s="347">
        <v>1.043936E-2</v>
      </c>
      <c r="K53" s="356">
        <v>9.2157200000000002E-3</v>
      </c>
      <c r="L53" s="357">
        <v>0</v>
      </c>
    </row>
    <row r="54" spans="1:12" ht="15" x14ac:dyDescent="0.2">
      <c r="A54" s="200">
        <f>+Flujos!A54</f>
        <v>46493</v>
      </c>
      <c r="B54" s="193">
        <f t="shared" si="2"/>
        <v>1.030666E-2</v>
      </c>
      <c r="C54" s="171"/>
      <c r="D54" s="196">
        <f t="shared" si="1"/>
        <v>46493</v>
      </c>
      <c r="E54" s="351">
        <v>1.305624E-2</v>
      </c>
      <c r="F54" s="365">
        <v>1.1787789999999999E-2</v>
      </c>
      <c r="G54" s="351">
        <v>9.6544100000000004E-3</v>
      </c>
      <c r="H54" s="349">
        <v>8.52201E-3</v>
      </c>
      <c r="I54" s="347">
        <v>1.030666E-2</v>
      </c>
      <c r="K54" s="356">
        <v>9.1588199999999998E-3</v>
      </c>
      <c r="L54" s="357">
        <v>0</v>
      </c>
    </row>
    <row r="55" spans="1:12" ht="15" x14ac:dyDescent="0.2">
      <c r="A55" s="200">
        <f>+Flujos!A55</f>
        <v>46523</v>
      </c>
      <c r="B55" s="193">
        <f t="shared" si="2"/>
        <v>1.0223629999999999E-2</v>
      </c>
      <c r="C55" s="171"/>
      <c r="D55" s="196">
        <f t="shared" si="1"/>
        <v>46523</v>
      </c>
      <c r="E55" s="351">
        <v>1.10621E-2</v>
      </c>
      <c r="F55" s="365">
        <v>8.4441099999999995E-3</v>
      </c>
      <c r="G55" s="351">
        <v>7.7450899999999996E-3</v>
      </c>
      <c r="H55" s="349">
        <v>9.4507500000000008E-3</v>
      </c>
      <c r="I55" s="347">
        <v>1.0223629999999999E-2</v>
      </c>
      <c r="K55" s="356">
        <v>9.0982500000000004E-3</v>
      </c>
      <c r="L55" s="357">
        <v>0</v>
      </c>
    </row>
    <row r="56" spans="1:12" ht="15" x14ac:dyDescent="0.2">
      <c r="A56" s="200">
        <f>+Flujos!A56</f>
        <v>46554</v>
      </c>
      <c r="B56" s="193">
        <f t="shared" si="2"/>
        <v>1.013854E-2</v>
      </c>
      <c r="C56" s="171"/>
      <c r="D56" s="196">
        <f t="shared" si="1"/>
        <v>46554</v>
      </c>
      <c r="E56" s="351">
        <v>9.5245199999999999E-3</v>
      </c>
      <c r="F56" s="365">
        <v>8.3605799999999994E-3</v>
      </c>
      <c r="G56" s="351">
        <v>8.6127700000000005E-3</v>
      </c>
      <c r="H56" s="349">
        <v>1.03272E-2</v>
      </c>
      <c r="I56" s="347">
        <v>1.013854E-2</v>
      </c>
      <c r="K56" s="356">
        <v>9.0385499999999994E-3</v>
      </c>
      <c r="L56" s="357">
        <v>0</v>
      </c>
    </row>
    <row r="57" spans="1:12" ht="15" x14ac:dyDescent="0.2">
      <c r="A57" s="200">
        <f>+Flujos!A57</f>
        <v>46584</v>
      </c>
      <c r="B57" s="193">
        <f t="shared" si="2"/>
        <v>1.0000810000000001E-2</v>
      </c>
      <c r="C57" s="171"/>
      <c r="D57" s="196">
        <f t="shared" si="1"/>
        <v>46584</v>
      </c>
      <c r="E57" s="351">
        <v>1.143723E-2</v>
      </c>
      <c r="F57" s="365">
        <v>1.0690689999999999E-2</v>
      </c>
      <c r="G57" s="351">
        <v>7.0929900000000004E-3</v>
      </c>
      <c r="H57" s="349">
        <v>9.2490999999999997E-3</v>
      </c>
      <c r="I57" s="347">
        <v>1.0000810000000001E-2</v>
      </c>
      <c r="K57" s="356">
        <v>8.9844499999999997E-3</v>
      </c>
      <c r="L57" s="357">
        <v>0</v>
      </c>
    </row>
    <row r="58" spans="1:12" ht="15" x14ac:dyDescent="0.2">
      <c r="A58" s="200">
        <f>+Flujos!A58</f>
        <v>46615</v>
      </c>
      <c r="B58" s="193">
        <f t="shared" si="2"/>
        <v>9.9600699999999997E-3</v>
      </c>
      <c r="C58" s="171"/>
      <c r="D58" s="196">
        <f t="shared" si="1"/>
        <v>46615</v>
      </c>
      <c r="E58" s="351">
        <v>7.2513899999999999E-3</v>
      </c>
      <c r="F58" s="365">
        <v>8.2443599999999992E-3</v>
      </c>
      <c r="G58" s="351">
        <v>6.7156200000000003E-3</v>
      </c>
      <c r="H58" s="349">
        <v>9.5821699999999992E-3</v>
      </c>
      <c r="I58" s="347">
        <v>9.9600699999999997E-3</v>
      </c>
      <c r="K58" s="356">
        <v>8.9258600000000007E-3</v>
      </c>
      <c r="L58" s="357">
        <v>0</v>
      </c>
    </row>
    <row r="59" spans="1:12" ht="15" x14ac:dyDescent="0.2">
      <c r="A59" s="200">
        <f>+Flujos!A59</f>
        <v>46646</v>
      </c>
      <c r="B59" s="193">
        <f t="shared" si="2"/>
        <v>9.8375600000000004E-3</v>
      </c>
      <c r="C59" s="171"/>
      <c r="D59" s="196">
        <f t="shared" si="1"/>
        <v>46646</v>
      </c>
      <c r="E59" s="351">
        <v>1.206636E-2</v>
      </c>
      <c r="F59" s="365">
        <v>9.1649599999999998E-3</v>
      </c>
      <c r="G59" s="351">
        <v>8.0135399999999996E-3</v>
      </c>
      <c r="H59" s="349">
        <v>7.5188099999999999E-3</v>
      </c>
      <c r="I59" s="347">
        <v>9.8375600000000004E-3</v>
      </c>
      <c r="K59" s="356">
        <v>8.8653199999999995E-3</v>
      </c>
      <c r="L59" s="357">
        <v>0</v>
      </c>
    </row>
    <row r="60" spans="1:12" ht="15" x14ac:dyDescent="0.2">
      <c r="A60" s="200">
        <f>+Flujos!A60</f>
        <v>46676</v>
      </c>
      <c r="B60" s="193">
        <f t="shared" si="2"/>
        <v>9.7751599999999998E-3</v>
      </c>
      <c r="C60" s="171"/>
      <c r="D60" s="196">
        <f t="shared" si="1"/>
        <v>46676</v>
      </c>
      <c r="E60" s="351">
        <v>1.094583E-2</v>
      </c>
      <c r="F60" s="365">
        <v>9.2905000000000001E-3</v>
      </c>
      <c r="G60" s="351">
        <v>7.3018400000000004E-3</v>
      </c>
      <c r="H60" s="349">
        <v>8.1422000000000005E-3</v>
      </c>
      <c r="I60" s="347">
        <v>9.7751599999999998E-3</v>
      </c>
      <c r="K60" s="356">
        <v>8.8028399999999993E-3</v>
      </c>
      <c r="L60" s="357">
        <v>0</v>
      </c>
    </row>
    <row r="61" spans="1:12" ht="15" x14ac:dyDescent="0.2">
      <c r="A61" s="200">
        <f>+Flujos!A61</f>
        <v>46707</v>
      </c>
      <c r="B61" s="193">
        <f t="shared" si="2"/>
        <v>9.5620700000000006E-3</v>
      </c>
      <c r="C61" s="171"/>
      <c r="D61" s="196">
        <f t="shared" si="1"/>
        <v>46707</v>
      </c>
      <c r="E61" s="351">
        <v>1.003393E-2</v>
      </c>
      <c r="F61" s="365">
        <v>7.3067699999999998E-3</v>
      </c>
      <c r="G61" s="351">
        <v>7.7563900000000002E-3</v>
      </c>
      <c r="H61" s="355">
        <v>7.9627900000000008E-3</v>
      </c>
      <c r="I61" s="347">
        <v>9.5620700000000006E-3</v>
      </c>
      <c r="K61" s="356">
        <v>8.7399399999999999E-3</v>
      </c>
      <c r="L61" s="357">
        <v>0</v>
      </c>
    </row>
    <row r="62" spans="1:12" ht="15" x14ac:dyDescent="0.2">
      <c r="A62" s="200">
        <f>+Flujos!A62</f>
        <v>46737</v>
      </c>
      <c r="B62" s="193">
        <f t="shared" si="2"/>
        <v>8.3757999999999992E-3</v>
      </c>
      <c r="C62" s="171"/>
      <c r="D62" s="196">
        <f t="shared" si="1"/>
        <v>46737</v>
      </c>
      <c r="E62" s="351">
        <v>8.7033900000000001E-3</v>
      </c>
      <c r="F62" s="365">
        <v>7.3497099999999998E-3</v>
      </c>
      <c r="G62" s="351">
        <v>8.4882299999999994E-3</v>
      </c>
      <c r="H62" s="347">
        <v>8.5390199999999996E-3</v>
      </c>
      <c r="I62" s="347">
        <v>8.3757999999999992E-3</v>
      </c>
      <c r="K62" s="356">
        <v>8.6765599999999998E-3</v>
      </c>
      <c r="L62" s="357">
        <v>0</v>
      </c>
    </row>
    <row r="63" spans="1:12" ht="15" x14ac:dyDescent="0.2">
      <c r="A63" s="200">
        <f>+Flujos!A63</f>
        <v>46768</v>
      </c>
      <c r="B63" s="193">
        <f t="shared" si="2"/>
        <v>9.2554100000000004E-3</v>
      </c>
      <c r="C63" s="171"/>
      <c r="D63" s="196">
        <f t="shared" si="1"/>
        <v>46768</v>
      </c>
      <c r="E63" s="351">
        <v>7.4764699999999998E-3</v>
      </c>
      <c r="F63" s="365">
        <v>7.5537599999999996E-3</v>
      </c>
      <c r="G63" s="351">
        <v>8.9195200000000002E-3</v>
      </c>
      <c r="H63" s="347">
        <v>8.7700199999999999E-3</v>
      </c>
      <c r="I63" s="347">
        <v>9.2554100000000004E-3</v>
      </c>
      <c r="K63" s="356">
        <v>8.6335000000000005E-3</v>
      </c>
      <c r="L63" s="357">
        <v>0</v>
      </c>
    </row>
    <row r="64" spans="1:12" ht="15" x14ac:dyDescent="0.2">
      <c r="A64" s="200">
        <f>+Flujos!A64</f>
        <v>46799</v>
      </c>
      <c r="B64" s="193">
        <f t="shared" si="2"/>
        <v>9.1038200000000003E-3</v>
      </c>
      <c r="C64" s="171"/>
      <c r="D64" s="196">
        <f t="shared" si="1"/>
        <v>46799</v>
      </c>
      <c r="E64" s="351">
        <v>7.1548799999999997E-3</v>
      </c>
      <c r="F64" s="365">
        <v>5.4406200000000002E-3</v>
      </c>
      <c r="G64" s="351">
        <v>8.61168E-3</v>
      </c>
      <c r="H64" s="347">
        <v>8.6177600000000004E-3</v>
      </c>
      <c r="I64" s="347">
        <v>9.1038200000000003E-3</v>
      </c>
      <c r="K64" s="356">
        <v>8.5802900000000008E-3</v>
      </c>
      <c r="L64" s="357">
        <v>0</v>
      </c>
    </row>
    <row r="65" spans="1:12" ht="15" x14ac:dyDescent="0.2">
      <c r="A65" s="200">
        <f>+Flujos!A65</f>
        <v>46828</v>
      </c>
      <c r="B65" s="193">
        <f t="shared" si="2"/>
        <v>8.9729900000000001E-3</v>
      </c>
      <c r="C65" s="171"/>
      <c r="D65" s="196">
        <f t="shared" si="1"/>
        <v>46828</v>
      </c>
      <c r="E65" s="351">
        <v>8.9770600000000002E-3</v>
      </c>
      <c r="F65" s="365">
        <v>6.09057E-3</v>
      </c>
      <c r="G65" s="351">
        <v>9.0516199999999998E-3</v>
      </c>
      <c r="H65" s="347">
        <v>8.4877700000000004E-3</v>
      </c>
      <c r="I65" s="347">
        <v>8.9729900000000001E-3</v>
      </c>
      <c r="K65" s="356">
        <v>8.5214999999999996E-3</v>
      </c>
      <c r="L65" s="357">
        <v>0</v>
      </c>
    </row>
    <row r="66" spans="1:12" ht="15" x14ac:dyDescent="0.2">
      <c r="A66" s="200">
        <f>+Flujos!A66</f>
        <v>46859</v>
      </c>
      <c r="B66" s="193">
        <f t="shared" si="2"/>
        <v>8.9241200000000007E-3</v>
      </c>
      <c r="C66" s="171"/>
      <c r="D66" s="196">
        <f t="shared" si="1"/>
        <v>46859</v>
      </c>
      <c r="E66" s="351">
        <v>7.3617500000000002E-3</v>
      </c>
      <c r="F66" s="365">
        <v>6.2572399999999999E-3</v>
      </c>
      <c r="G66" s="351">
        <v>7.4859100000000001E-3</v>
      </c>
      <c r="H66" s="347">
        <v>8.4521700000000002E-3</v>
      </c>
      <c r="I66" s="347">
        <v>8.9241200000000007E-3</v>
      </c>
      <c r="K66" s="356">
        <v>8.4582400000000005E-3</v>
      </c>
      <c r="L66" s="357">
        <v>0</v>
      </c>
    </row>
    <row r="67" spans="1:12" ht="15" x14ac:dyDescent="0.2">
      <c r="A67" s="200">
        <f>+Flujos!A67</f>
        <v>46889</v>
      </c>
      <c r="B67" s="193">
        <f t="shared" ref="B67:B98" si="3">+VLOOKUP(A67,$D$2:$I$182,MATCH($B$2,$D$2:$I$2,0),FALSE)</f>
        <v>8.7633199999999998E-3</v>
      </c>
      <c r="C67" s="171"/>
      <c r="D67" s="196">
        <f t="shared" si="1"/>
        <v>46889</v>
      </c>
      <c r="E67" s="351">
        <v>7.97695E-3</v>
      </c>
      <c r="F67" s="365">
        <v>6.2860299999999997E-3</v>
      </c>
      <c r="G67" s="351">
        <v>7.7389199999999998E-3</v>
      </c>
      <c r="H67" s="347">
        <v>8.2985799999999998E-3</v>
      </c>
      <c r="I67" s="347">
        <v>8.7633199999999998E-3</v>
      </c>
      <c r="K67" s="356">
        <v>8.3866900000000005E-3</v>
      </c>
      <c r="L67" s="357">
        <v>0</v>
      </c>
    </row>
    <row r="68" spans="1:12" ht="15" x14ac:dyDescent="0.2">
      <c r="A68" s="200">
        <f>+Flujos!A68</f>
        <v>46920</v>
      </c>
      <c r="B68" s="193">
        <f t="shared" si="3"/>
        <v>8.5873200000000007E-3</v>
      </c>
      <c r="C68" s="171"/>
      <c r="D68" s="196">
        <f t="shared" ref="D68:D131" si="4">+A68</f>
        <v>46920</v>
      </c>
      <c r="E68" s="351">
        <v>5.6568299999999998E-3</v>
      </c>
      <c r="F68" s="365">
        <v>7.89429E-3</v>
      </c>
      <c r="G68" s="351">
        <v>7.3796E-3</v>
      </c>
      <c r="H68" s="347">
        <v>8.0707899999999996E-3</v>
      </c>
      <c r="I68" s="347">
        <v>8.5873200000000007E-3</v>
      </c>
      <c r="K68" s="356">
        <v>8.3133900000000004E-3</v>
      </c>
      <c r="L68" s="357">
        <v>0</v>
      </c>
    </row>
    <row r="69" spans="1:12" ht="15" x14ac:dyDescent="0.2">
      <c r="A69" s="200">
        <f>+Flujos!A69</f>
        <v>46950</v>
      </c>
      <c r="B69" s="193">
        <f t="shared" si="3"/>
        <v>8.5221700000000008E-3</v>
      </c>
      <c r="C69" s="171"/>
      <c r="D69" s="196">
        <f t="shared" si="4"/>
        <v>46950</v>
      </c>
      <c r="E69" s="351">
        <v>7.4584600000000001E-3</v>
      </c>
      <c r="F69" s="365">
        <v>6.3277200000000002E-3</v>
      </c>
      <c r="G69" s="351">
        <v>7.2266600000000002E-3</v>
      </c>
      <c r="H69" s="347">
        <v>6.7121500000000001E-3</v>
      </c>
      <c r="I69" s="347">
        <v>8.5221700000000008E-3</v>
      </c>
      <c r="K69" s="356">
        <v>8.2132200000000002E-3</v>
      </c>
      <c r="L69" s="357">
        <v>0</v>
      </c>
    </row>
    <row r="70" spans="1:12" ht="15" x14ac:dyDescent="0.2">
      <c r="A70" s="200">
        <f>+Flujos!A70</f>
        <v>46981</v>
      </c>
      <c r="B70" s="193">
        <f t="shared" si="3"/>
        <v>8.3535999999999992E-3</v>
      </c>
      <c r="C70" s="171"/>
      <c r="D70" s="196">
        <f t="shared" si="4"/>
        <v>46981</v>
      </c>
      <c r="E70" s="351">
        <v>7.0147899999999999E-3</v>
      </c>
      <c r="F70" s="365">
        <v>7.6590299999999998E-3</v>
      </c>
      <c r="G70" s="351">
        <v>6.5227799999999997E-3</v>
      </c>
      <c r="H70" s="347">
        <v>6.6018700000000001E-3</v>
      </c>
      <c r="I70" s="347">
        <v>8.3535999999999992E-3</v>
      </c>
      <c r="K70" s="356">
        <v>8.1189999999999995E-3</v>
      </c>
      <c r="L70" s="357">
        <v>0</v>
      </c>
    </row>
    <row r="71" spans="1:12" ht="15" x14ac:dyDescent="0.2">
      <c r="A71" s="200">
        <f>+Flujos!A71</f>
        <v>47012</v>
      </c>
      <c r="B71" s="193">
        <f t="shared" si="3"/>
        <v>8.2476600000000004E-3</v>
      </c>
      <c r="C71" s="171"/>
      <c r="D71" s="196">
        <f t="shared" si="4"/>
        <v>47012</v>
      </c>
      <c r="E71" s="351">
        <v>6.5977600000000003E-3</v>
      </c>
      <c r="F71" s="365">
        <v>6.8357399999999999E-3</v>
      </c>
      <c r="G71" s="351">
        <v>7.4780100000000002E-3</v>
      </c>
      <c r="H71" s="347">
        <v>6.4863999999999998E-3</v>
      </c>
      <c r="I71" s="347">
        <v>8.2476600000000004E-3</v>
      </c>
      <c r="K71" s="356">
        <v>8.0260100000000001E-3</v>
      </c>
      <c r="L71" s="357">
        <v>4.7049400000000003E-3</v>
      </c>
    </row>
    <row r="72" spans="1:12" ht="15" x14ac:dyDescent="0.2">
      <c r="A72" s="200">
        <f>+Flujos!A72</f>
        <v>47042</v>
      </c>
      <c r="B72" s="193">
        <f t="shared" si="3"/>
        <v>8.0914899999999998E-3</v>
      </c>
      <c r="C72" s="171"/>
      <c r="D72" s="196">
        <f t="shared" si="4"/>
        <v>47042</v>
      </c>
      <c r="E72" s="351">
        <v>6.9780500000000004E-3</v>
      </c>
      <c r="F72" s="365">
        <v>5.4672799999999997E-3</v>
      </c>
      <c r="G72" s="351">
        <v>6.3109100000000003E-3</v>
      </c>
      <c r="H72" s="347">
        <v>6.3794300000000002E-3</v>
      </c>
      <c r="I72" s="347">
        <v>8.0914899999999998E-3</v>
      </c>
      <c r="K72" s="356">
        <v>7.9326099999999997E-3</v>
      </c>
      <c r="L72" s="357">
        <v>6.0830499999999996E-3</v>
      </c>
    </row>
    <row r="73" spans="1:12" ht="15" x14ac:dyDescent="0.2">
      <c r="A73" s="200">
        <f>+Flujos!A73</f>
        <v>47073</v>
      </c>
      <c r="B73" s="193">
        <f t="shared" si="3"/>
        <v>7.9767399999999995E-3</v>
      </c>
      <c r="C73" s="171"/>
      <c r="D73" s="196">
        <f t="shared" si="4"/>
        <v>47073</v>
      </c>
      <c r="E73" s="351">
        <v>6.35069E-3</v>
      </c>
      <c r="F73" s="365">
        <v>5.3215600000000004E-3</v>
      </c>
      <c r="G73" s="351">
        <v>7.1005299999999999E-3</v>
      </c>
      <c r="H73" s="347">
        <v>6.2722400000000001E-3</v>
      </c>
      <c r="I73" s="347">
        <v>7.9767399999999995E-3</v>
      </c>
      <c r="K73" s="356">
        <v>7.8426199999999998E-3</v>
      </c>
      <c r="L73" s="357">
        <v>6.0326299999999998E-3</v>
      </c>
    </row>
    <row r="74" spans="1:12" ht="15" x14ac:dyDescent="0.2">
      <c r="A74" s="200">
        <f>+Flujos!A74</f>
        <v>47103</v>
      </c>
      <c r="B74" s="193">
        <f t="shared" si="3"/>
        <v>6.7867300000000004E-3</v>
      </c>
      <c r="C74" s="171"/>
      <c r="D74" s="196">
        <f t="shared" si="4"/>
        <v>47103</v>
      </c>
      <c r="E74" s="351">
        <v>5.8107200000000001E-3</v>
      </c>
      <c r="F74" s="365">
        <v>7.2805200000000004E-3</v>
      </c>
      <c r="G74" s="351">
        <v>6.2189300000000001E-3</v>
      </c>
      <c r="H74" s="347">
        <v>6.1584099999999996E-3</v>
      </c>
      <c r="I74" s="347">
        <v>6.7867300000000004E-3</v>
      </c>
      <c r="K74" s="356">
        <v>7.7590699999999999E-3</v>
      </c>
      <c r="L74" s="357">
        <v>0</v>
      </c>
    </row>
    <row r="75" spans="1:12" ht="15" x14ac:dyDescent="0.2">
      <c r="A75" s="200">
        <f>+Flujos!A75</f>
        <v>47134</v>
      </c>
      <c r="B75" s="193">
        <f t="shared" si="3"/>
        <v>7.6620899999999999E-3</v>
      </c>
      <c r="C75" s="171"/>
      <c r="D75" s="196">
        <f t="shared" si="4"/>
        <v>47134</v>
      </c>
      <c r="E75" s="351">
        <v>6.37756E-3</v>
      </c>
      <c r="F75" s="365">
        <v>5.4675000000000001E-3</v>
      </c>
      <c r="G75" s="351">
        <v>6.35214E-3</v>
      </c>
      <c r="H75" s="347">
        <v>6.0579099999999997E-3</v>
      </c>
      <c r="I75" s="347">
        <v>7.6620899999999999E-3</v>
      </c>
      <c r="K75" s="356">
        <v>7.6638699999999997E-3</v>
      </c>
      <c r="L75" s="357">
        <v>4.8334800000000002E-3</v>
      </c>
    </row>
    <row r="76" spans="1:12" ht="15" x14ac:dyDescent="0.2">
      <c r="A76" s="200">
        <f>+Flujos!A76</f>
        <v>47165</v>
      </c>
      <c r="B76" s="193">
        <f t="shared" si="3"/>
        <v>7.5635800000000003E-3</v>
      </c>
      <c r="C76" s="171"/>
      <c r="D76" s="196">
        <f t="shared" si="4"/>
        <v>47165</v>
      </c>
      <c r="E76" s="351">
        <v>4.7421499999999997E-3</v>
      </c>
      <c r="F76" s="365">
        <v>7.3164399999999996E-3</v>
      </c>
      <c r="G76" s="351">
        <v>6.2156299999999998E-3</v>
      </c>
      <c r="H76" s="347">
        <v>5.9534200000000001E-3</v>
      </c>
      <c r="I76" s="347">
        <v>7.5635800000000003E-3</v>
      </c>
      <c r="K76" s="356">
        <v>7.5811300000000002E-3</v>
      </c>
      <c r="L76" s="357">
        <v>5.8009100000000003E-3</v>
      </c>
    </row>
    <row r="77" spans="1:12" ht="15" x14ac:dyDescent="0.2">
      <c r="A77" s="200">
        <f>+Flujos!A77</f>
        <v>47193</v>
      </c>
      <c r="B77" s="193">
        <f t="shared" si="3"/>
        <v>7.4416700000000001E-3</v>
      </c>
      <c r="C77" s="171"/>
      <c r="D77" s="196">
        <f t="shared" si="4"/>
        <v>47193</v>
      </c>
      <c r="E77" s="351">
        <v>6.6140699999999997E-3</v>
      </c>
      <c r="F77" s="365">
        <v>5.8468900000000004E-3</v>
      </c>
      <c r="G77" s="351">
        <v>6.0800699999999999E-3</v>
      </c>
      <c r="H77" s="347">
        <v>5.8455199999999999E-3</v>
      </c>
      <c r="I77" s="347">
        <v>7.4416700000000001E-3</v>
      </c>
      <c r="K77" s="356">
        <v>7.5130700000000002E-3</v>
      </c>
      <c r="L77" s="357">
        <v>5.6104800000000002E-3</v>
      </c>
    </row>
    <row r="78" spans="1:12" ht="15" x14ac:dyDescent="0.2">
      <c r="A78" s="200">
        <f>+Flujos!A78</f>
        <v>47224</v>
      </c>
      <c r="B78" s="193">
        <f t="shared" si="3"/>
        <v>7.3612E-3</v>
      </c>
      <c r="C78" s="171"/>
      <c r="D78" s="196">
        <f t="shared" si="4"/>
        <v>47224</v>
      </c>
      <c r="E78" s="351">
        <v>5.1483299999999996E-3</v>
      </c>
      <c r="F78" s="365">
        <v>5.2814400000000001E-3</v>
      </c>
      <c r="G78" s="351">
        <v>5.9508900000000003E-3</v>
      </c>
      <c r="H78" s="347">
        <v>5.73114E-3</v>
      </c>
      <c r="I78" s="347">
        <v>7.3612E-3</v>
      </c>
      <c r="K78" s="356">
        <v>7.4390799999999998E-3</v>
      </c>
      <c r="L78" s="357">
        <v>5.4568300000000002E-3</v>
      </c>
    </row>
    <row r="79" spans="1:12" ht="15" x14ac:dyDescent="0.2">
      <c r="A79" s="200">
        <f>+Flujos!A79</f>
        <v>47254</v>
      </c>
      <c r="B79" s="193">
        <f t="shared" si="3"/>
        <v>7.2434400000000003E-3</v>
      </c>
      <c r="C79" s="171"/>
      <c r="D79" s="196">
        <f t="shared" si="4"/>
        <v>47254</v>
      </c>
      <c r="E79" s="351">
        <v>6.1153800000000001E-3</v>
      </c>
      <c r="F79" s="365">
        <v>6.3109699999999999E-3</v>
      </c>
      <c r="G79" s="351">
        <v>5.8172199999999997E-3</v>
      </c>
      <c r="H79" s="347">
        <v>5.6201100000000002E-3</v>
      </c>
      <c r="I79" s="347">
        <v>7.2434400000000003E-3</v>
      </c>
      <c r="K79" s="356">
        <v>7.3591100000000003E-3</v>
      </c>
      <c r="L79" s="357">
        <v>5.3720800000000004E-3</v>
      </c>
    </row>
    <row r="80" spans="1:12" ht="15" x14ac:dyDescent="0.2">
      <c r="A80" s="200">
        <f>+Flujos!A80</f>
        <v>47285</v>
      </c>
      <c r="B80" s="193">
        <f t="shared" si="3"/>
        <v>7.1788299999999998E-3</v>
      </c>
      <c r="C80" s="171"/>
      <c r="D80" s="196">
        <f t="shared" si="4"/>
        <v>47285</v>
      </c>
      <c r="E80" s="351">
        <v>6.8870099999999998E-3</v>
      </c>
      <c r="F80" s="365">
        <v>6.1627799999999996E-3</v>
      </c>
      <c r="G80" s="351">
        <v>5.6857599999999998E-3</v>
      </c>
      <c r="H80" s="347">
        <v>5.5030599999999997E-3</v>
      </c>
      <c r="I80" s="347">
        <v>7.1788299999999998E-3</v>
      </c>
      <c r="K80" s="356">
        <v>7.2641700000000003E-3</v>
      </c>
      <c r="L80" s="357">
        <v>5.3852400000000003E-3</v>
      </c>
    </row>
    <row r="81" spans="1:12" ht="15" x14ac:dyDescent="0.2">
      <c r="A81" s="200">
        <f>+Flujos!A81</f>
        <v>47315</v>
      </c>
      <c r="B81" s="193">
        <f t="shared" si="3"/>
        <v>7.06298E-3</v>
      </c>
      <c r="C81" s="171"/>
      <c r="D81" s="196">
        <f t="shared" si="4"/>
        <v>47315</v>
      </c>
      <c r="E81" s="351">
        <v>6.2102900000000003E-3</v>
      </c>
      <c r="F81" s="365">
        <v>6.2093199999999999E-3</v>
      </c>
      <c r="G81" s="351">
        <v>5.56391E-3</v>
      </c>
      <c r="H81" s="347">
        <v>5.39099E-3</v>
      </c>
      <c r="I81" s="347">
        <v>7.06298E-3</v>
      </c>
      <c r="K81" s="356">
        <v>7.1767000000000003E-3</v>
      </c>
      <c r="L81" s="357">
        <v>5.3672199999999998E-3</v>
      </c>
    </row>
    <row r="82" spans="1:12" ht="15" x14ac:dyDescent="0.2">
      <c r="A82" s="200">
        <f>+Flujos!A82</f>
        <v>47346</v>
      </c>
      <c r="B82" s="193">
        <f t="shared" si="3"/>
        <v>7.01857E-3</v>
      </c>
      <c r="C82" s="171"/>
      <c r="D82" s="196">
        <f t="shared" si="4"/>
        <v>47346</v>
      </c>
      <c r="E82" s="351">
        <v>4.3384299999999999E-3</v>
      </c>
      <c r="F82" s="365">
        <v>6.62745E-3</v>
      </c>
      <c r="G82" s="351">
        <v>5.4449700000000004E-3</v>
      </c>
      <c r="H82" s="347">
        <v>5.2762199999999999E-3</v>
      </c>
      <c r="I82" s="347">
        <v>7.01857E-3</v>
      </c>
      <c r="K82" s="356">
        <v>7.0729399999999998E-3</v>
      </c>
      <c r="L82" s="357">
        <v>5.3626100000000003E-3</v>
      </c>
    </row>
    <row r="83" spans="1:12" ht="15" x14ac:dyDescent="0.2">
      <c r="A83" s="200">
        <f>+Flujos!A83</f>
        <v>47377</v>
      </c>
      <c r="B83" s="193">
        <f t="shared" si="3"/>
        <v>6.9435399999999998E-3</v>
      </c>
      <c r="C83" s="171"/>
      <c r="D83" s="196">
        <f t="shared" si="4"/>
        <v>47377</v>
      </c>
      <c r="E83" s="351">
        <v>5.9988699999999999E-3</v>
      </c>
      <c r="F83" s="365">
        <v>6.4300199999999998E-3</v>
      </c>
      <c r="G83" s="351">
        <v>5.3186199999999996E-3</v>
      </c>
      <c r="H83" s="347">
        <v>5.1701899999999999E-3</v>
      </c>
      <c r="I83" s="347">
        <v>6.9435399999999998E-3</v>
      </c>
      <c r="K83" s="356">
        <v>6.9500899999999999E-3</v>
      </c>
      <c r="L83" s="357">
        <v>5.5193500000000001E-3</v>
      </c>
    </row>
    <row r="84" spans="1:12" ht="15" x14ac:dyDescent="0.2">
      <c r="A84" s="200">
        <f>+Flujos!A84</f>
        <v>47407</v>
      </c>
      <c r="B84" s="193">
        <f t="shared" si="3"/>
        <v>6.8784099999999997E-3</v>
      </c>
      <c r="C84" s="171"/>
      <c r="D84" s="196">
        <f t="shared" si="4"/>
        <v>47407</v>
      </c>
      <c r="E84" s="351">
        <v>5.3382600000000001E-3</v>
      </c>
      <c r="F84" s="365">
        <v>5.4213200000000003E-3</v>
      </c>
      <c r="G84" s="351">
        <v>5.1953800000000003E-3</v>
      </c>
      <c r="H84" s="347">
        <v>5.0478299999999997E-3</v>
      </c>
      <c r="I84" s="347">
        <v>6.8784099999999997E-3</v>
      </c>
      <c r="K84" s="356">
        <v>6.8315399999999997E-3</v>
      </c>
      <c r="L84" s="357">
        <v>5.6381399999999998E-3</v>
      </c>
    </row>
    <row r="85" spans="1:12" ht="15" x14ac:dyDescent="0.2">
      <c r="A85" s="200">
        <f>+Flujos!A85</f>
        <v>47438</v>
      </c>
      <c r="B85" s="193">
        <f t="shared" si="3"/>
        <v>6.8282600000000001E-3</v>
      </c>
      <c r="C85" s="171"/>
      <c r="D85" s="196">
        <f t="shared" si="4"/>
        <v>47438</v>
      </c>
      <c r="E85" s="351">
        <v>7.9212299999999996E-3</v>
      </c>
      <c r="F85" s="365">
        <v>5.9455100000000002E-3</v>
      </c>
      <c r="G85" s="351">
        <v>5.07743E-3</v>
      </c>
      <c r="H85" s="347">
        <v>4.9464399999999999E-3</v>
      </c>
      <c r="I85" s="347">
        <v>6.8282600000000001E-3</v>
      </c>
      <c r="K85" s="356">
        <v>6.7176400000000004E-3</v>
      </c>
      <c r="L85" s="357">
        <v>4.6050800000000001E-3</v>
      </c>
    </row>
    <row r="86" spans="1:12" ht="15" x14ac:dyDescent="0.2">
      <c r="A86" s="200">
        <f>+Flujos!A86</f>
        <v>47468</v>
      </c>
      <c r="B86" s="193">
        <f t="shared" si="3"/>
        <v>5.6779200000000004E-3</v>
      </c>
      <c r="C86" s="171"/>
      <c r="D86" s="196">
        <f t="shared" si="4"/>
        <v>47468</v>
      </c>
      <c r="E86" s="351">
        <v>6.2428300000000004E-3</v>
      </c>
      <c r="F86" s="365">
        <v>5.9383600000000002E-3</v>
      </c>
      <c r="G86" s="351">
        <v>4.6690999999999998E-3</v>
      </c>
      <c r="H86" s="347">
        <v>4.8460600000000001E-3</v>
      </c>
      <c r="I86" s="347">
        <v>5.6779200000000004E-3</v>
      </c>
      <c r="K86" s="356">
        <v>6.6059200000000004E-3</v>
      </c>
      <c r="L86" s="357">
        <v>0</v>
      </c>
    </row>
    <row r="87" spans="1:12" ht="15" x14ac:dyDescent="0.2">
      <c r="A87" s="200">
        <f>+Flujos!A87</f>
        <v>47499</v>
      </c>
      <c r="B87" s="193">
        <f t="shared" si="3"/>
        <v>6.6898000000000001E-3</v>
      </c>
      <c r="C87" s="171"/>
      <c r="D87" s="196">
        <f t="shared" si="4"/>
        <v>47499</v>
      </c>
      <c r="E87" s="351">
        <v>4.6053999999999999E-3</v>
      </c>
      <c r="F87" s="365">
        <v>5.4216799999999999E-3</v>
      </c>
      <c r="G87" s="360">
        <v>4.8381400000000003E-3</v>
      </c>
      <c r="H87" s="347">
        <v>4.75816E-3</v>
      </c>
      <c r="I87" s="347">
        <v>6.6898000000000001E-3</v>
      </c>
      <c r="K87" s="356">
        <v>6.5206999999999999E-3</v>
      </c>
      <c r="L87" s="357">
        <v>0</v>
      </c>
    </row>
    <row r="88" spans="1:12" ht="15" x14ac:dyDescent="0.2">
      <c r="A88" s="200">
        <f>+Flujos!A88</f>
        <v>47530</v>
      </c>
      <c r="B88" s="193">
        <f t="shared" si="3"/>
        <v>6.6118399999999999E-3</v>
      </c>
      <c r="C88" s="171"/>
      <c r="D88" s="196">
        <f t="shared" si="4"/>
        <v>47530</v>
      </c>
      <c r="E88" s="351">
        <v>5.8949900000000001E-3</v>
      </c>
      <c r="F88" s="365">
        <v>4.7164900000000003E-3</v>
      </c>
      <c r="G88" s="352">
        <v>4.7281800000000002E-3</v>
      </c>
      <c r="H88" s="347">
        <v>4.6666399999999997E-3</v>
      </c>
      <c r="I88" s="347">
        <v>6.6118399999999999E-3</v>
      </c>
      <c r="K88" s="356">
        <v>6.4354800000000004E-3</v>
      </c>
      <c r="L88" s="357">
        <v>0</v>
      </c>
    </row>
    <row r="89" spans="1:12" ht="15" x14ac:dyDescent="0.2">
      <c r="A89" s="200">
        <f>+Flujos!A89</f>
        <v>47558</v>
      </c>
      <c r="B89" s="193">
        <f t="shared" si="3"/>
        <v>6.5462899999999997E-3</v>
      </c>
      <c r="C89" s="171"/>
      <c r="D89" s="196">
        <f t="shared" si="4"/>
        <v>47558</v>
      </c>
      <c r="E89" s="351">
        <v>6.4675699999999997E-3</v>
      </c>
      <c r="F89" s="365">
        <v>5.5259599999999999E-3</v>
      </c>
      <c r="G89" s="352">
        <v>4.6192300000000002E-3</v>
      </c>
      <c r="H89" s="347">
        <v>4.5712499999999998E-3</v>
      </c>
      <c r="I89" s="347">
        <v>6.5462899999999997E-3</v>
      </c>
      <c r="K89" s="356">
        <v>6.3515799999999999E-3</v>
      </c>
      <c r="L89" s="357">
        <v>0</v>
      </c>
    </row>
    <row r="90" spans="1:12" ht="15" x14ac:dyDescent="0.2">
      <c r="A90" s="200">
        <f>+Flujos!A90</f>
        <v>47589</v>
      </c>
      <c r="B90" s="193">
        <f t="shared" si="3"/>
        <v>6.4535800000000004E-3</v>
      </c>
      <c r="C90" s="171"/>
      <c r="D90" s="196">
        <f t="shared" si="4"/>
        <v>47589</v>
      </c>
      <c r="E90" s="351">
        <v>5.8810900000000003E-3</v>
      </c>
      <c r="F90" s="365">
        <v>3.5131300000000002E-3</v>
      </c>
      <c r="G90" s="352">
        <v>4.5138899999999996E-3</v>
      </c>
      <c r="H90" s="347">
        <v>4.4791400000000004E-3</v>
      </c>
      <c r="I90" s="347">
        <v>6.4535800000000004E-3</v>
      </c>
      <c r="K90" s="356">
        <v>6.2643000000000004E-3</v>
      </c>
      <c r="L90" s="357">
        <v>0</v>
      </c>
    </row>
    <row r="91" spans="1:12" ht="15" x14ac:dyDescent="0.2">
      <c r="A91" s="200">
        <f>+Flujos!A91</f>
        <v>47619</v>
      </c>
      <c r="B91" s="193">
        <f t="shared" si="3"/>
        <v>6.3854300000000001E-3</v>
      </c>
      <c r="C91" s="171"/>
      <c r="D91" s="196">
        <f t="shared" si="4"/>
        <v>47619</v>
      </c>
      <c r="E91" s="351">
        <v>8.2815300000000005E-3</v>
      </c>
      <c r="F91" s="365">
        <v>4.69112E-3</v>
      </c>
      <c r="G91" s="352">
        <v>4.4065900000000002E-3</v>
      </c>
      <c r="H91" s="347">
        <v>4.3788899999999999E-3</v>
      </c>
      <c r="I91" s="347">
        <v>6.3854300000000001E-3</v>
      </c>
      <c r="K91" s="356">
        <v>6.1764200000000002E-3</v>
      </c>
      <c r="L91" s="357">
        <v>0</v>
      </c>
    </row>
    <row r="92" spans="1:12" ht="15" x14ac:dyDescent="0.2">
      <c r="A92" s="200">
        <f>+Flujos!A92</f>
        <v>47650</v>
      </c>
      <c r="B92" s="193">
        <f t="shared" si="3"/>
        <v>6.1240799999999996E-3</v>
      </c>
      <c r="C92" s="171"/>
      <c r="D92" s="196">
        <f t="shared" si="4"/>
        <v>47650</v>
      </c>
      <c r="E92" s="351">
        <v>4.7055999999999999E-3</v>
      </c>
      <c r="F92" s="365">
        <v>4.7695799999999998E-3</v>
      </c>
      <c r="G92" s="352">
        <v>4.3083599999999998E-3</v>
      </c>
      <c r="H92" s="347">
        <v>4.2854599999999996E-3</v>
      </c>
      <c r="I92" s="347">
        <v>6.1240799999999996E-3</v>
      </c>
      <c r="K92" s="356">
        <v>6.0903099999999998E-3</v>
      </c>
      <c r="L92" s="357">
        <v>0</v>
      </c>
    </row>
    <row r="93" spans="1:12" ht="15" x14ac:dyDescent="0.2">
      <c r="A93" s="200">
        <f>+Flujos!A93</f>
        <v>47680</v>
      </c>
      <c r="B93" s="193">
        <f t="shared" si="3"/>
        <v>4.0519500000000003E-3</v>
      </c>
      <c r="C93" s="171"/>
      <c r="D93" s="196">
        <f t="shared" si="4"/>
        <v>47680</v>
      </c>
      <c r="E93" s="351">
        <v>4.7676000000000003E-3</v>
      </c>
      <c r="F93" s="365">
        <v>5.5613900000000003E-3</v>
      </c>
      <c r="G93" s="352">
        <v>4.2103899999999996E-3</v>
      </c>
      <c r="H93" s="347">
        <v>4.2140299999999997E-3</v>
      </c>
      <c r="I93" s="347">
        <v>4.0519500000000003E-3</v>
      </c>
      <c r="K93" s="356">
        <v>5.9824099999999996E-3</v>
      </c>
      <c r="L93" s="357">
        <v>0</v>
      </c>
    </row>
    <row r="94" spans="1:12" ht="15" x14ac:dyDescent="0.2">
      <c r="A94" s="200">
        <f>+Flujos!A94</f>
        <v>47711</v>
      </c>
      <c r="B94" s="193">
        <f t="shared" si="3"/>
        <v>3.9737599999999998E-3</v>
      </c>
      <c r="C94" s="171"/>
      <c r="D94" s="196">
        <f t="shared" si="4"/>
        <v>47711</v>
      </c>
      <c r="E94" s="351">
        <v>6.1687199999999999E-3</v>
      </c>
      <c r="F94" s="365">
        <v>4.8678200000000001E-3</v>
      </c>
      <c r="G94" s="352">
        <v>4.1163399999999996E-3</v>
      </c>
      <c r="H94" s="347">
        <v>4.1327100000000004E-3</v>
      </c>
      <c r="I94" s="347">
        <v>3.9737599999999998E-3</v>
      </c>
      <c r="K94" s="356">
        <v>5.8764799999999999E-3</v>
      </c>
      <c r="L94" s="357">
        <v>0</v>
      </c>
    </row>
    <row r="95" spans="1:12" ht="15" x14ac:dyDescent="0.2">
      <c r="A95" s="200">
        <f>+Flujos!A95</f>
        <v>47742</v>
      </c>
      <c r="B95" s="193">
        <f t="shared" si="3"/>
        <v>3.89311E-3</v>
      </c>
      <c r="C95" s="171"/>
      <c r="D95" s="196">
        <f t="shared" si="4"/>
        <v>47742</v>
      </c>
      <c r="E95" s="351">
        <v>5.5089600000000002E-3</v>
      </c>
      <c r="F95" s="365">
        <v>3.82695E-3</v>
      </c>
      <c r="G95" s="352">
        <v>4.0209299999999998E-3</v>
      </c>
      <c r="H95" s="347">
        <v>4.0488299999999998E-3</v>
      </c>
      <c r="I95" s="347">
        <v>3.89311E-3</v>
      </c>
      <c r="K95" s="356">
        <v>5.7704200000000001E-3</v>
      </c>
      <c r="L95" s="357">
        <v>0</v>
      </c>
    </row>
    <row r="96" spans="1:12" ht="15" x14ac:dyDescent="0.2">
      <c r="A96" s="200">
        <f>+Flujos!A96</f>
        <v>47772</v>
      </c>
      <c r="B96" s="193">
        <f t="shared" si="3"/>
        <v>3.81453E-3</v>
      </c>
      <c r="C96" s="171"/>
      <c r="D96" s="196">
        <f t="shared" si="4"/>
        <v>47772</v>
      </c>
      <c r="E96" s="351">
        <v>5.2063200000000004E-3</v>
      </c>
      <c r="F96" s="365">
        <v>4.0557299999999996E-3</v>
      </c>
      <c r="G96" s="352">
        <v>3.9283E-3</v>
      </c>
      <c r="H96" s="347">
        <v>3.9671100000000003E-3</v>
      </c>
      <c r="I96" s="347">
        <v>3.81453E-3</v>
      </c>
      <c r="K96" s="356">
        <v>5.6895799999999996E-3</v>
      </c>
      <c r="L96" s="357">
        <v>0</v>
      </c>
    </row>
    <row r="97" spans="1:12" ht="15" x14ac:dyDescent="0.2">
      <c r="A97" s="200">
        <f>+Flujos!A97</f>
        <v>47803</v>
      </c>
      <c r="B97" s="193">
        <f t="shared" si="3"/>
        <v>3.7449800000000002E-3</v>
      </c>
      <c r="C97" s="171"/>
      <c r="D97" s="196">
        <f t="shared" si="4"/>
        <v>47803</v>
      </c>
      <c r="E97" s="351">
        <v>4.5565500000000004E-3</v>
      </c>
      <c r="F97" s="366">
        <v>4.8448600000000003E-3</v>
      </c>
      <c r="G97" s="352">
        <v>3.8319500000000002E-3</v>
      </c>
      <c r="H97" s="347">
        <v>3.89478E-3</v>
      </c>
      <c r="I97" s="347">
        <v>3.7449800000000002E-3</v>
      </c>
      <c r="K97" s="356">
        <v>5.6197900000000004E-3</v>
      </c>
      <c r="L97" s="357">
        <v>0</v>
      </c>
    </row>
    <row r="98" spans="1:12" ht="15" x14ac:dyDescent="0.2">
      <c r="A98" s="200">
        <f>+Flujos!A98</f>
        <v>47833</v>
      </c>
      <c r="B98" s="193">
        <f t="shared" si="3"/>
        <v>3.67557E-3</v>
      </c>
      <c r="C98" s="171"/>
      <c r="D98" s="196">
        <f t="shared" si="4"/>
        <v>47833</v>
      </c>
      <c r="E98" s="351">
        <v>2.9337E-3</v>
      </c>
      <c r="F98" s="367">
        <v>2.8694699999999998E-3</v>
      </c>
      <c r="G98" s="352">
        <v>3.4372999999999999E-3</v>
      </c>
      <c r="H98" s="347">
        <v>3.8225899999999998E-3</v>
      </c>
      <c r="I98" s="347">
        <v>3.67557E-3</v>
      </c>
      <c r="K98" s="356">
        <v>5.5409200000000004E-3</v>
      </c>
      <c r="L98" s="357">
        <v>0</v>
      </c>
    </row>
    <row r="99" spans="1:12" ht="15" x14ac:dyDescent="0.2">
      <c r="A99" s="200">
        <f>+Flujos!A99</f>
        <v>47864</v>
      </c>
      <c r="B99" s="193">
        <f t="shared" ref="B99:B130" si="5">+VLOOKUP(A99,$D$2:$I$182,MATCH($B$2,$D$2:$I$2,0),FALSE)</f>
        <v>3.6110199999999999E-3</v>
      </c>
      <c r="C99" s="171"/>
      <c r="D99" s="196">
        <f t="shared" si="4"/>
        <v>47864</v>
      </c>
      <c r="E99" s="351">
        <v>0</v>
      </c>
      <c r="F99" s="367">
        <v>4.0386600000000003E-3</v>
      </c>
      <c r="G99" s="352">
        <v>3.65833E-3</v>
      </c>
      <c r="H99" s="347">
        <v>3.75546E-3</v>
      </c>
      <c r="I99" s="347">
        <v>3.6110199999999999E-3</v>
      </c>
      <c r="K99" s="356">
        <v>5.4652299999999997E-3</v>
      </c>
      <c r="L99" s="357">
        <v>0</v>
      </c>
    </row>
    <row r="100" spans="1:12" ht="15" x14ac:dyDescent="0.2">
      <c r="A100" s="200">
        <f>+Flujos!A100</f>
        <v>47895</v>
      </c>
      <c r="B100" s="193">
        <f t="shared" si="5"/>
        <v>3.5474999999999999E-3</v>
      </c>
      <c r="C100" s="171"/>
      <c r="D100" s="196">
        <f t="shared" si="4"/>
        <v>47895</v>
      </c>
      <c r="E100" s="351">
        <v>0</v>
      </c>
      <c r="F100" s="367">
        <v>4.0145800000000002E-3</v>
      </c>
      <c r="G100" s="352">
        <v>3.57457E-3</v>
      </c>
      <c r="H100" s="347">
        <v>3.6893999999999998E-3</v>
      </c>
      <c r="I100" s="347">
        <v>3.5474999999999999E-3</v>
      </c>
      <c r="K100" s="356">
        <v>5.3873200000000001E-3</v>
      </c>
      <c r="L100" s="357">
        <v>0</v>
      </c>
    </row>
    <row r="101" spans="1:12" ht="15" x14ac:dyDescent="0.2">
      <c r="A101" s="200">
        <f>+Flujos!A101</f>
        <v>47923</v>
      </c>
      <c r="B101" s="193">
        <f t="shared" si="5"/>
        <v>3.4886399999999999E-3</v>
      </c>
      <c r="C101" s="171"/>
      <c r="D101" s="196">
        <f t="shared" si="4"/>
        <v>47923</v>
      </c>
      <c r="E101" s="351">
        <v>0</v>
      </c>
      <c r="F101" s="367">
        <v>3.9772599999999998E-3</v>
      </c>
      <c r="G101" s="352">
        <v>3.4980499999999999E-3</v>
      </c>
      <c r="H101" s="347">
        <v>3.6281799999999999E-3</v>
      </c>
      <c r="I101" s="347">
        <v>3.4886399999999999E-3</v>
      </c>
      <c r="K101" s="356">
        <v>5.3119400000000002E-3</v>
      </c>
      <c r="L101" s="357">
        <v>0</v>
      </c>
    </row>
    <row r="102" spans="1:12" ht="15" x14ac:dyDescent="0.2">
      <c r="A102" s="200">
        <f>+Flujos!A102</f>
        <v>47954</v>
      </c>
      <c r="B102" s="193">
        <f t="shared" si="5"/>
        <v>3.4285700000000001E-3</v>
      </c>
      <c r="C102" s="171"/>
      <c r="D102" s="196">
        <f t="shared" si="4"/>
        <v>47954</v>
      </c>
      <c r="E102" s="351">
        <v>0</v>
      </c>
      <c r="F102" s="367">
        <v>3.9760899999999998E-3</v>
      </c>
      <c r="G102" s="352">
        <v>3.4188199999999999E-3</v>
      </c>
      <c r="H102" s="347">
        <v>3.5657100000000001E-3</v>
      </c>
      <c r="I102" s="347">
        <v>3.4285700000000001E-3</v>
      </c>
      <c r="K102" s="356">
        <v>5.2162800000000002E-3</v>
      </c>
      <c r="L102" s="357">
        <v>0</v>
      </c>
    </row>
    <row r="103" spans="1:12" ht="15" x14ac:dyDescent="0.2">
      <c r="A103" s="200">
        <f>+Flujos!A103</f>
        <v>47984</v>
      </c>
      <c r="B103" s="193">
        <f t="shared" si="5"/>
        <v>3.3709999999999999E-3</v>
      </c>
      <c r="C103" s="171"/>
      <c r="D103" s="196">
        <f t="shared" si="4"/>
        <v>47984</v>
      </c>
      <c r="E103" s="351">
        <v>0</v>
      </c>
      <c r="F103" s="367">
        <v>3.91911E-3</v>
      </c>
      <c r="G103" s="352">
        <v>3.3451000000000002E-3</v>
      </c>
      <c r="H103" s="347">
        <v>3.5058400000000001E-3</v>
      </c>
      <c r="I103" s="347">
        <v>3.3709999999999999E-3</v>
      </c>
      <c r="K103" s="356">
        <v>5.11204E-3</v>
      </c>
      <c r="L103" s="357">
        <v>0</v>
      </c>
    </row>
    <row r="104" spans="1:12" ht="15" x14ac:dyDescent="0.2">
      <c r="A104" s="200">
        <f>+Flujos!A104</f>
        <v>48015</v>
      </c>
      <c r="B104" s="193">
        <f t="shared" si="5"/>
        <v>3.3125699999999999E-3</v>
      </c>
      <c r="C104" s="171"/>
      <c r="D104" s="196">
        <f t="shared" si="4"/>
        <v>48015</v>
      </c>
      <c r="E104" s="351">
        <v>0</v>
      </c>
      <c r="F104" s="367">
        <v>3.84403E-3</v>
      </c>
      <c r="G104" s="352">
        <v>3.2735099999999999E-3</v>
      </c>
      <c r="H104" s="347">
        <v>3.4450800000000001E-3</v>
      </c>
      <c r="I104" s="347">
        <v>3.3125699999999999E-3</v>
      </c>
      <c r="K104" s="356">
        <v>5.02003E-3</v>
      </c>
      <c r="L104" s="357">
        <v>0</v>
      </c>
    </row>
    <row r="105" spans="1:12" ht="15" x14ac:dyDescent="0.2">
      <c r="A105" s="200">
        <f>+Flujos!A105</f>
        <v>48045</v>
      </c>
      <c r="B105" s="193">
        <f t="shared" si="5"/>
        <v>3.2531399999999999E-3</v>
      </c>
      <c r="C105" s="171"/>
      <c r="D105" s="196">
        <f t="shared" si="4"/>
        <v>48045</v>
      </c>
      <c r="E105" s="351">
        <v>0</v>
      </c>
      <c r="F105" s="367">
        <v>3.7927400000000002E-3</v>
      </c>
      <c r="G105" s="352">
        <v>3.2026699999999999E-3</v>
      </c>
      <c r="H105" s="347">
        <v>3.3832699999999999E-3</v>
      </c>
      <c r="I105" s="347">
        <v>3.2531399999999999E-3</v>
      </c>
      <c r="K105" s="356">
        <v>4.9274499999999999E-3</v>
      </c>
      <c r="L105" s="357">
        <v>0</v>
      </c>
    </row>
    <row r="106" spans="1:12" ht="15" x14ac:dyDescent="0.2">
      <c r="A106" s="200">
        <f>+Flujos!A106</f>
        <v>48076</v>
      </c>
      <c r="B106" s="193">
        <f t="shared" si="5"/>
        <v>3.18462E-3</v>
      </c>
      <c r="C106" s="171"/>
      <c r="D106" s="196">
        <f t="shared" si="4"/>
        <v>48076</v>
      </c>
      <c r="E106" s="351">
        <v>0</v>
      </c>
      <c r="F106" s="367">
        <v>3.7587699999999998E-3</v>
      </c>
      <c r="G106" s="352">
        <v>3.13292E-3</v>
      </c>
      <c r="H106" s="347">
        <v>3.3120100000000002E-3</v>
      </c>
      <c r="I106" s="347">
        <v>3.18462E-3</v>
      </c>
      <c r="K106" s="356">
        <v>4.8400300000000004E-3</v>
      </c>
      <c r="L106" s="357">
        <v>0</v>
      </c>
    </row>
    <row r="107" spans="1:12" ht="15" x14ac:dyDescent="0.2">
      <c r="A107" s="200">
        <f>+Flujos!A107</f>
        <v>48107</v>
      </c>
      <c r="B107" s="193">
        <f t="shared" si="5"/>
        <v>3.1113099999999999E-3</v>
      </c>
      <c r="C107" s="171"/>
      <c r="D107" s="196">
        <f t="shared" si="4"/>
        <v>48107</v>
      </c>
      <c r="E107" s="351">
        <v>0</v>
      </c>
      <c r="F107" s="367">
        <v>3.7188899999999999E-3</v>
      </c>
      <c r="G107" s="352">
        <v>3.06289E-3</v>
      </c>
      <c r="H107" s="347">
        <v>3.2357599999999999E-3</v>
      </c>
      <c r="I107" s="347">
        <v>3.1113099999999999E-3</v>
      </c>
      <c r="K107" s="356">
        <v>4.7545900000000004E-3</v>
      </c>
      <c r="L107" s="357">
        <v>0</v>
      </c>
    </row>
    <row r="108" spans="1:12" ht="15" x14ac:dyDescent="0.2">
      <c r="A108" s="200">
        <f>+Flujos!A108</f>
        <v>48137</v>
      </c>
      <c r="B108" s="193">
        <f t="shared" si="5"/>
        <v>3.04244E-3</v>
      </c>
      <c r="C108" s="171"/>
      <c r="D108" s="196">
        <f t="shared" si="4"/>
        <v>48137</v>
      </c>
      <c r="E108" s="360">
        <v>0</v>
      </c>
      <c r="F108" s="367">
        <v>3.6644899999999998E-3</v>
      </c>
      <c r="G108" s="352">
        <v>1.1565E-3</v>
      </c>
      <c r="H108" s="347">
        <v>3.1641400000000002E-3</v>
      </c>
      <c r="I108" s="347">
        <v>3.04244E-3</v>
      </c>
      <c r="K108" s="356">
        <v>4.6714299999999999E-3</v>
      </c>
      <c r="L108" s="357">
        <v>0</v>
      </c>
    </row>
    <row r="109" spans="1:12" ht="15" x14ac:dyDescent="0.2">
      <c r="A109" s="200">
        <f>+Flujos!A109</f>
        <v>48168</v>
      </c>
      <c r="B109" s="193">
        <f t="shared" si="5"/>
        <v>2.97109E-3</v>
      </c>
      <c r="C109" s="171"/>
      <c r="D109" s="196">
        <f t="shared" si="4"/>
        <v>48168</v>
      </c>
      <c r="E109" s="352">
        <v>0</v>
      </c>
      <c r="F109" s="367">
        <v>3.6258900000000001E-3</v>
      </c>
      <c r="G109" s="352">
        <v>8.6936999999999995E-4</v>
      </c>
      <c r="H109" s="347">
        <v>3.0899299999999998E-3</v>
      </c>
      <c r="I109" s="347">
        <v>2.97109E-3</v>
      </c>
      <c r="K109" s="356">
        <v>4.5908299999999997E-3</v>
      </c>
      <c r="L109" s="357">
        <v>0</v>
      </c>
    </row>
    <row r="110" spans="1:12" ht="15" x14ac:dyDescent="0.2">
      <c r="A110" s="200">
        <f>+Flujos!A110</f>
        <v>48198</v>
      </c>
      <c r="B110" s="193">
        <f t="shared" si="5"/>
        <v>2.9079000000000002E-3</v>
      </c>
      <c r="C110" s="171"/>
      <c r="D110" s="196">
        <f t="shared" si="4"/>
        <v>48198</v>
      </c>
      <c r="E110" s="352">
        <v>0</v>
      </c>
      <c r="F110" s="367">
        <v>3.4345500000000002E-3</v>
      </c>
      <c r="G110" s="352">
        <v>0</v>
      </c>
      <c r="H110" s="347">
        <v>3.0242200000000002E-3</v>
      </c>
      <c r="I110" s="347">
        <v>2.9079000000000002E-3</v>
      </c>
      <c r="K110" s="356">
        <v>4.4936999999999998E-3</v>
      </c>
      <c r="L110" s="357">
        <v>0</v>
      </c>
    </row>
    <row r="111" spans="1:12" ht="15" x14ac:dyDescent="0.2">
      <c r="A111" s="200">
        <f>+Flujos!A111</f>
        <v>48229</v>
      </c>
      <c r="B111" s="193">
        <f t="shared" si="5"/>
        <v>2.8480200000000002E-3</v>
      </c>
      <c r="C111" s="171"/>
      <c r="D111" s="196">
        <f t="shared" si="4"/>
        <v>48229</v>
      </c>
      <c r="E111" s="352">
        <v>0</v>
      </c>
      <c r="F111" s="367">
        <v>3.4952899999999999E-3</v>
      </c>
      <c r="G111" s="352">
        <v>0</v>
      </c>
      <c r="H111" s="347">
        <v>2.9619400000000001E-3</v>
      </c>
      <c r="I111" s="347">
        <v>2.8480200000000002E-3</v>
      </c>
      <c r="K111" s="356">
        <v>4.4137100000000004E-3</v>
      </c>
      <c r="L111" s="357">
        <v>0</v>
      </c>
    </row>
    <row r="112" spans="1:12" ht="15" x14ac:dyDescent="0.2">
      <c r="A112" s="200">
        <f>+Flujos!A112</f>
        <v>48260</v>
      </c>
      <c r="B112" s="193">
        <f t="shared" si="5"/>
        <v>2.7786899999999999E-3</v>
      </c>
      <c r="C112" s="171"/>
      <c r="D112" s="196">
        <f t="shared" si="4"/>
        <v>48260</v>
      </c>
      <c r="E112" s="352">
        <v>0</v>
      </c>
      <c r="F112" s="367">
        <v>3.4372399999999998E-3</v>
      </c>
      <c r="G112" s="352">
        <v>0</v>
      </c>
      <c r="H112" s="347">
        <v>2.8898399999999999E-3</v>
      </c>
      <c r="I112" s="347">
        <v>2.7786899999999999E-3</v>
      </c>
      <c r="K112" s="356">
        <v>4.3322400000000002E-3</v>
      </c>
      <c r="L112" s="357">
        <v>0</v>
      </c>
    </row>
    <row r="113" spans="1:12" ht="15" x14ac:dyDescent="0.2">
      <c r="A113" s="200">
        <f>+Flujos!A113</f>
        <v>48289</v>
      </c>
      <c r="B113" s="193">
        <f t="shared" si="5"/>
        <v>2.7197699999999998E-3</v>
      </c>
      <c r="C113" s="171"/>
      <c r="D113" s="196">
        <f t="shared" si="4"/>
        <v>48289</v>
      </c>
      <c r="E113" s="352">
        <v>0</v>
      </c>
      <c r="F113" s="367">
        <v>3.3460999999999999E-3</v>
      </c>
      <c r="G113" s="352">
        <v>0</v>
      </c>
      <c r="H113" s="347">
        <v>2.8285599999999999E-3</v>
      </c>
      <c r="I113" s="347">
        <v>2.7197699999999998E-3</v>
      </c>
      <c r="K113" s="356">
        <v>4.2495399999999996E-3</v>
      </c>
      <c r="L113" s="357">
        <v>0</v>
      </c>
    </row>
    <row r="114" spans="1:12" ht="15" x14ac:dyDescent="0.2">
      <c r="A114" s="200">
        <f>+Flujos!A114</f>
        <v>48320</v>
      </c>
      <c r="B114" s="193">
        <f t="shared" si="5"/>
        <v>3.56062E-3</v>
      </c>
      <c r="C114" s="171"/>
      <c r="D114" s="196">
        <f t="shared" si="4"/>
        <v>48320</v>
      </c>
      <c r="E114" s="352">
        <v>0</v>
      </c>
      <c r="F114" s="367">
        <v>3.2859199999999999E-3</v>
      </c>
      <c r="G114" s="352">
        <v>0</v>
      </c>
      <c r="H114" s="347">
        <v>3.4449400000000001E-3</v>
      </c>
      <c r="I114" s="347">
        <v>3.56062E-3</v>
      </c>
      <c r="K114" s="356">
        <v>4.1677099999999998E-3</v>
      </c>
      <c r="L114" s="357">
        <v>0</v>
      </c>
    </row>
    <row r="115" spans="1:12" ht="15" x14ac:dyDescent="0.2">
      <c r="A115" s="200">
        <f>+Flujos!A115</f>
        <v>48350</v>
      </c>
      <c r="B115" s="193">
        <f t="shared" si="5"/>
        <v>3.49125E-3</v>
      </c>
      <c r="C115" s="171"/>
      <c r="D115" s="196">
        <f t="shared" si="4"/>
        <v>48350</v>
      </c>
      <c r="E115" s="352">
        <v>0</v>
      </c>
      <c r="F115" s="367">
        <v>3.1774300000000002E-3</v>
      </c>
      <c r="G115" s="352">
        <v>0</v>
      </c>
      <c r="H115" s="347">
        <v>3.2415199999999999E-3</v>
      </c>
      <c r="I115" s="347">
        <v>3.49125E-3</v>
      </c>
      <c r="K115" s="356">
        <v>4.0865399999999996E-3</v>
      </c>
      <c r="L115" s="357">
        <v>0</v>
      </c>
    </row>
    <row r="116" spans="1:12" ht="15" x14ac:dyDescent="0.2">
      <c r="A116" s="200">
        <f>+Flujos!A116</f>
        <v>48381</v>
      </c>
      <c r="B116" s="193">
        <f t="shared" si="5"/>
        <v>3.4118400000000002E-3</v>
      </c>
      <c r="C116" s="171"/>
      <c r="D116" s="196">
        <f t="shared" si="4"/>
        <v>48381</v>
      </c>
      <c r="E116" s="352">
        <v>0</v>
      </c>
      <c r="F116" s="367">
        <v>3.1218800000000001E-3</v>
      </c>
      <c r="G116" s="352">
        <v>0</v>
      </c>
      <c r="H116" s="347">
        <v>3.1221600000000001E-3</v>
      </c>
      <c r="I116" s="347">
        <v>3.4118400000000002E-3</v>
      </c>
      <c r="K116" s="356">
        <v>4.0241599999999997E-3</v>
      </c>
      <c r="L116" s="357">
        <v>0</v>
      </c>
    </row>
    <row r="117" spans="1:12" ht="15" x14ac:dyDescent="0.2">
      <c r="A117" s="200">
        <f>+Flujos!A117</f>
        <v>48411</v>
      </c>
      <c r="B117" s="193">
        <f t="shared" si="5"/>
        <v>3.3483599999999999E-3</v>
      </c>
      <c r="C117" s="171"/>
      <c r="D117" s="196">
        <f t="shared" si="4"/>
        <v>48411</v>
      </c>
      <c r="E117" s="352">
        <v>0</v>
      </c>
      <c r="F117" s="367">
        <v>3.0270599999999998E-3</v>
      </c>
      <c r="G117" s="352">
        <v>0</v>
      </c>
      <c r="H117" s="347">
        <v>3.0216700000000002E-3</v>
      </c>
      <c r="I117" s="347">
        <v>3.3483599999999999E-3</v>
      </c>
      <c r="K117" s="356">
        <v>3.9460700000000003E-3</v>
      </c>
      <c r="L117" s="357">
        <v>0</v>
      </c>
    </row>
    <row r="118" spans="1:12" ht="15" x14ac:dyDescent="0.2">
      <c r="A118" s="200">
        <f>+Flujos!A118</f>
        <v>48442</v>
      </c>
      <c r="B118" s="193">
        <f t="shared" si="5"/>
        <v>3.28999E-3</v>
      </c>
      <c r="C118" s="171"/>
      <c r="D118" s="196">
        <f t="shared" si="4"/>
        <v>48442</v>
      </c>
      <c r="E118" s="352">
        <v>0</v>
      </c>
      <c r="F118" s="367">
        <v>2.9407399999999998E-3</v>
      </c>
      <c r="G118" s="352">
        <v>0</v>
      </c>
      <c r="H118" s="347">
        <v>2.9020399999999998E-3</v>
      </c>
      <c r="I118" s="347">
        <v>3.28999E-3</v>
      </c>
      <c r="K118" s="356">
        <v>3.8700100000000001E-3</v>
      </c>
      <c r="L118" s="357">
        <v>0</v>
      </c>
    </row>
    <row r="119" spans="1:12" ht="15" x14ac:dyDescent="0.2">
      <c r="A119" s="200">
        <f>+Flujos!A119</f>
        <v>48473</v>
      </c>
      <c r="B119" s="193">
        <f t="shared" si="5"/>
        <v>3.2190000000000001E-3</v>
      </c>
      <c r="C119" s="171"/>
      <c r="D119" s="196">
        <f t="shared" si="4"/>
        <v>48473</v>
      </c>
      <c r="E119" s="352">
        <v>0</v>
      </c>
      <c r="F119" s="367">
        <v>2.8724200000000001E-3</v>
      </c>
      <c r="G119" s="352">
        <v>0</v>
      </c>
      <c r="H119" s="347">
        <v>2.8122799999999999E-3</v>
      </c>
      <c r="I119" s="347">
        <v>3.2190000000000001E-3</v>
      </c>
      <c r="K119" s="356">
        <v>3.79752E-3</v>
      </c>
      <c r="L119" s="357">
        <v>0</v>
      </c>
    </row>
    <row r="120" spans="1:12" ht="15" x14ac:dyDescent="0.2">
      <c r="A120" s="200">
        <f>+Flujos!A120</f>
        <v>48503</v>
      </c>
      <c r="B120" s="193">
        <f t="shared" si="5"/>
        <v>3.1506500000000001E-3</v>
      </c>
      <c r="C120" s="171"/>
      <c r="D120" s="196">
        <f t="shared" si="4"/>
        <v>48503</v>
      </c>
      <c r="E120" s="352">
        <v>0</v>
      </c>
      <c r="F120" s="367">
        <v>2.7963900000000002E-3</v>
      </c>
      <c r="G120" s="352">
        <v>0</v>
      </c>
      <c r="H120" s="347">
        <v>2.7652699999999998E-3</v>
      </c>
      <c r="I120" s="347">
        <v>3.1506500000000001E-3</v>
      </c>
      <c r="K120" s="356">
        <v>3.72515E-3</v>
      </c>
      <c r="L120" s="357">
        <v>0</v>
      </c>
    </row>
    <row r="121" spans="1:12" ht="15" x14ac:dyDescent="0.2">
      <c r="A121" s="200">
        <f>+Flujos!A121</f>
        <v>48534</v>
      </c>
      <c r="B121" s="193">
        <f t="shared" si="5"/>
        <v>2.9396700000000001E-3</v>
      </c>
      <c r="C121" s="171"/>
      <c r="D121" s="196">
        <f t="shared" si="4"/>
        <v>48534</v>
      </c>
      <c r="E121" s="352">
        <v>0</v>
      </c>
      <c r="F121" s="367">
        <v>2.7459099999999998E-3</v>
      </c>
      <c r="G121" s="352">
        <v>0</v>
      </c>
      <c r="H121" s="347">
        <v>2.72325E-3</v>
      </c>
      <c r="I121" s="347">
        <v>2.9396700000000001E-3</v>
      </c>
      <c r="K121" s="356">
        <v>3.6525799999999999E-3</v>
      </c>
      <c r="L121" s="357">
        <v>0</v>
      </c>
    </row>
    <row r="122" spans="1:12" ht="15" x14ac:dyDescent="0.2">
      <c r="A122" s="200">
        <f>+Flujos!A122</f>
        <v>48564</v>
      </c>
      <c r="B122" s="193">
        <f t="shared" si="5"/>
        <v>2.9396700000000001E-3</v>
      </c>
      <c r="C122" s="171"/>
      <c r="D122" s="196">
        <f t="shared" si="4"/>
        <v>48564</v>
      </c>
      <c r="E122" s="352">
        <v>0</v>
      </c>
      <c r="F122" s="367">
        <v>9.90276E-3</v>
      </c>
      <c r="G122" s="352">
        <v>0</v>
      </c>
      <c r="H122" s="347">
        <v>1.75081E-3</v>
      </c>
      <c r="I122" s="347">
        <v>2.9396700000000001E-3</v>
      </c>
      <c r="K122" s="356">
        <v>3.5706100000000001E-3</v>
      </c>
      <c r="L122" s="357">
        <v>0</v>
      </c>
    </row>
    <row r="123" spans="1:12" ht="15" x14ac:dyDescent="0.2">
      <c r="A123" s="200">
        <f>+Flujos!A123</f>
        <v>48595</v>
      </c>
      <c r="B123" s="193">
        <f t="shared" si="5"/>
        <v>2.9396700000000001E-3</v>
      </c>
      <c r="C123" s="171"/>
      <c r="D123" s="196">
        <f t="shared" si="4"/>
        <v>48595</v>
      </c>
      <c r="E123" s="352">
        <v>0</v>
      </c>
      <c r="F123" s="367">
        <v>0</v>
      </c>
      <c r="G123" s="352">
        <v>0</v>
      </c>
      <c r="H123" s="347">
        <v>0</v>
      </c>
      <c r="I123" s="347">
        <v>2.9396700000000001E-3</v>
      </c>
      <c r="K123" s="356">
        <v>3.5034900000000002E-3</v>
      </c>
      <c r="L123" s="357">
        <v>0</v>
      </c>
    </row>
    <row r="124" spans="1:12" ht="15" x14ac:dyDescent="0.2">
      <c r="A124" s="200">
        <f>+Flujos!A124</f>
        <v>48626</v>
      </c>
      <c r="B124" s="193">
        <f t="shared" si="5"/>
        <v>2.9396700000000001E-3</v>
      </c>
      <c r="C124" s="171"/>
      <c r="D124" s="196">
        <f t="shared" si="4"/>
        <v>48626</v>
      </c>
      <c r="E124" s="352">
        <v>0</v>
      </c>
      <c r="F124" s="367">
        <v>0</v>
      </c>
      <c r="G124" s="352">
        <v>0</v>
      </c>
      <c r="H124" s="347">
        <v>0</v>
      </c>
      <c r="I124" s="347">
        <v>2.9396700000000001E-3</v>
      </c>
      <c r="K124" s="356">
        <v>3.4388800000000001E-3</v>
      </c>
      <c r="L124" s="357">
        <v>0</v>
      </c>
    </row>
    <row r="125" spans="1:12" ht="15" x14ac:dyDescent="0.2">
      <c r="A125" s="200">
        <f>+Flujos!A125</f>
        <v>48654</v>
      </c>
      <c r="B125" s="193">
        <f t="shared" si="5"/>
        <v>2.9396700000000001E-3</v>
      </c>
      <c r="C125" s="171"/>
      <c r="D125" s="196">
        <f t="shared" si="4"/>
        <v>48654</v>
      </c>
      <c r="E125" s="352">
        <v>0</v>
      </c>
      <c r="F125" s="367">
        <v>0</v>
      </c>
      <c r="G125" s="352">
        <v>0</v>
      </c>
      <c r="H125" s="347">
        <v>0</v>
      </c>
      <c r="I125" s="347">
        <v>2.9396700000000001E-3</v>
      </c>
      <c r="K125" s="356">
        <v>3.3751100000000002E-3</v>
      </c>
      <c r="L125" s="357">
        <v>0</v>
      </c>
    </row>
    <row r="126" spans="1:12" ht="15" x14ac:dyDescent="0.2">
      <c r="A126" s="200">
        <f>+Flujos!A126</f>
        <v>48685</v>
      </c>
      <c r="B126" s="193">
        <f t="shared" si="5"/>
        <v>2.9396700000000001E-3</v>
      </c>
      <c r="C126" s="171"/>
      <c r="D126" s="196">
        <f t="shared" si="4"/>
        <v>48685</v>
      </c>
      <c r="E126" s="352">
        <v>0</v>
      </c>
      <c r="F126" s="367">
        <v>0</v>
      </c>
      <c r="G126" s="352">
        <v>0</v>
      </c>
      <c r="H126" s="347">
        <v>0</v>
      </c>
      <c r="I126" s="347">
        <v>2.9396700000000001E-3</v>
      </c>
      <c r="K126" s="356">
        <v>3.3133199999999998E-3</v>
      </c>
      <c r="L126" s="357">
        <v>0</v>
      </c>
    </row>
    <row r="127" spans="1:12" ht="15" x14ac:dyDescent="0.2">
      <c r="A127" s="200">
        <f>+Flujos!A127</f>
        <v>48715</v>
      </c>
      <c r="B127" s="193">
        <f t="shared" si="5"/>
        <v>2.9396700000000001E-3</v>
      </c>
      <c r="C127" s="171"/>
      <c r="D127" s="196">
        <f t="shared" si="4"/>
        <v>48715</v>
      </c>
      <c r="E127" s="352">
        <v>0</v>
      </c>
      <c r="F127" s="367">
        <v>0</v>
      </c>
      <c r="G127" s="352">
        <v>0</v>
      </c>
      <c r="H127" s="347">
        <v>0</v>
      </c>
      <c r="I127" s="347">
        <v>2.9396700000000001E-3</v>
      </c>
      <c r="K127" s="356">
        <v>3.25341E-3</v>
      </c>
      <c r="L127" s="357">
        <v>0</v>
      </c>
    </row>
    <row r="128" spans="1:12" ht="15" x14ac:dyDescent="0.2">
      <c r="A128" s="200">
        <f>+Flujos!A128</f>
        <v>48746</v>
      </c>
      <c r="B128" s="193">
        <f t="shared" si="5"/>
        <v>2.74348E-3</v>
      </c>
      <c r="C128" s="171"/>
      <c r="D128" s="196">
        <f t="shared" si="4"/>
        <v>48746</v>
      </c>
      <c r="E128" s="352">
        <v>0</v>
      </c>
      <c r="F128" s="367">
        <v>0</v>
      </c>
      <c r="G128" s="352">
        <v>0</v>
      </c>
      <c r="H128" s="347">
        <v>0</v>
      </c>
      <c r="I128" s="347">
        <v>2.74348E-3</v>
      </c>
      <c r="K128" s="356">
        <v>3.2051900000000001E-3</v>
      </c>
      <c r="L128" s="357">
        <v>0</v>
      </c>
    </row>
    <row r="129" spans="1:12" ht="15" x14ac:dyDescent="0.2">
      <c r="A129" s="200">
        <f>+Flujos!A129</f>
        <v>48776</v>
      </c>
      <c r="B129" s="193">
        <f t="shared" si="5"/>
        <v>2.74348E-3</v>
      </c>
      <c r="C129" s="171"/>
      <c r="D129" s="196">
        <f t="shared" si="4"/>
        <v>48776</v>
      </c>
      <c r="E129" s="352">
        <v>0</v>
      </c>
      <c r="F129" s="367">
        <v>0</v>
      </c>
      <c r="G129" s="352">
        <v>0</v>
      </c>
      <c r="H129" s="347">
        <v>0</v>
      </c>
      <c r="I129" s="347">
        <v>2.74348E-3</v>
      </c>
      <c r="K129" s="356">
        <v>3.1438600000000001E-3</v>
      </c>
      <c r="L129" s="357">
        <v>0</v>
      </c>
    </row>
    <row r="130" spans="1:12" ht="15" x14ac:dyDescent="0.2">
      <c r="A130" s="200">
        <f>+Flujos!A130</f>
        <v>48807</v>
      </c>
      <c r="B130" s="193">
        <f t="shared" si="5"/>
        <v>2.74348E-3</v>
      </c>
      <c r="C130" s="171"/>
      <c r="D130" s="196">
        <f t="shared" si="4"/>
        <v>48807</v>
      </c>
      <c r="E130" s="352">
        <v>0</v>
      </c>
      <c r="F130" s="367">
        <v>0</v>
      </c>
      <c r="G130" s="352">
        <v>0</v>
      </c>
      <c r="H130" s="347">
        <v>0</v>
      </c>
      <c r="I130" s="347">
        <v>2.74348E-3</v>
      </c>
      <c r="K130" s="356">
        <v>3.0836599999999998E-3</v>
      </c>
      <c r="L130" s="357">
        <v>0</v>
      </c>
    </row>
    <row r="131" spans="1:12" ht="15" x14ac:dyDescent="0.2">
      <c r="A131" s="200">
        <f>+Flujos!A131</f>
        <v>48838</v>
      </c>
      <c r="B131" s="193">
        <f t="shared" ref="B131:B162" si="6">+VLOOKUP(A131,$D$2:$I$182,MATCH($B$2,$D$2:$I$2,0),FALSE)</f>
        <v>2.74348E-3</v>
      </c>
      <c r="C131" s="171"/>
      <c r="D131" s="196">
        <f t="shared" si="4"/>
        <v>48838</v>
      </c>
      <c r="E131" s="352">
        <v>0</v>
      </c>
      <c r="F131" s="367">
        <v>0</v>
      </c>
      <c r="G131" s="352">
        <v>0</v>
      </c>
      <c r="H131" s="347">
        <v>0</v>
      </c>
      <c r="I131" s="347">
        <v>2.74348E-3</v>
      </c>
      <c r="K131" s="356">
        <v>3.02426E-3</v>
      </c>
      <c r="L131" s="357">
        <v>0</v>
      </c>
    </row>
    <row r="132" spans="1:12" ht="15" x14ac:dyDescent="0.2">
      <c r="A132" s="200">
        <f>+Flujos!A132</f>
        <v>48868</v>
      </c>
      <c r="B132" s="193">
        <f t="shared" si="6"/>
        <v>2.74348E-3</v>
      </c>
      <c r="C132" s="171"/>
      <c r="D132" s="196">
        <f t="shared" ref="D132:D182" si="7">+A132</f>
        <v>48868</v>
      </c>
      <c r="E132" s="352">
        <v>0</v>
      </c>
      <c r="F132" s="367">
        <v>0</v>
      </c>
      <c r="G132" s="352">
        <v>0</v>
      </c>
      <c r="H132" s="347">
        <v>0</v>
      </c>
      <c r="I132" s="347">
        <v>2.74348E-3</v>
      </c>
      <c r="K132" s="356">
        <v>2.9648700000000001E-3</v>
      </c>
      <c r="L132" s="357">
        <v>0</v>
      </c>
    </row>
    <row r="133" spans="1:12" ht="15" x14ac:dyDescent="0.2">
      <c r="A133" s="200">
        <f>+Flujos!A133</f>
        <v>48899</v>
      </c>
      <c r="B133" s="193">
        <f t="shared" si="6"/>
        <v>2.74348E-3</v>
      </c>
      <c r="C133" s="171"/>
      <c r="D133" s="196">
        <f t="shared" si="7"/>
        <v>48899</v>
      </c>
      <c r="E133" s="352">
        <v>0</v>
      </c>
      <c r="F133" s="367">
        <v>0</v>
      </c>
      <c r="G133" s="352">
        <v>0</v>
      </c>
      <c r="H133" s="347">
        <v>0</v>
      </c>
      <c r="I133" s="347">
        <v>2.74348E-3</v>
      </c>
      <c r="K133" s="356">
        <v>2.90581E-3</v>
      </c>
      <c r="L133" s="357">
        <v>0</v>
      </c>
    </row>
    <row r="134" spans="1:12" ht="15" x14ac:dyDescent="0.2">
      <c r="A134" s="200">
        <f>+Flujos!A134</f>
        <v>48929</v>
      </c>
      <c r="B134" s="193">
        <f t="shared" si="6"/>
        <v>2.65811E-3</v>
      </c>
      <c r="C134" s="171"/>
      <c r="D134" s="196">
        <f t="shared" si="7"/>
        <v>48929</v>
      </c>
      <c r="E134" s="352">
        <v>0</v>
      </c>
      <c r="F134" s="367">
        <v>0</v>
      </c>
      <c r="G134" s="352">
        <v>0</v>
      </c>
      <c r="H134" s="347">
        <v>0</v>
      </c>
      <c r="I134" s="347">
        <v>2.65811E-3</v>
      </c>
      <c r="K134" s="356">
        <v>2.8349E-3</v>
      </c>
      <c r="L134" s="357">
        <v>0</v>
      </c>
    </row>
    <row r="135" spans="1:12" ht="15" x14ac:dyDescent="0.2">
      <c r="A135" s="200">
        <f>+Flujos!A135</f>
        <v>48960</v>
      </c>
      <c r="B135" s="193">
        <f t="shared" si="6"/>
        <v>8.5359999999999996E-5</v>
      </c>
      <c r="C135" s="171"/>
      <c r="D135" s="196">
        <f t="shared" si="7"/>
        <v>48960</v>
      </c>
      <c r="E135" s="352">
        <v>0</v>
      </c>
      <c r="F135" s="367">
        <v>0</v>
      </c>
      <c r="G135" s="352">
        <v>0</v>
      </c>
      <c r="H135" s="347">
        <v>0</v>
      </c>
      <c r="I135" s="347">
        <v>8.5359999999999996E-5</v>
      </c>
      <c r="K135" s="356">
        <v>2.7763900000000001E-3</v>
      </c>
      <c r="L135" s="357">
        <v>0</v>
      </c>
    </row>
    <row r="136" spans="1:12" ht="15" x14ac:dyDescent="0.2">
      <c r="A136" s="200">
        <f>+Flujos!A136</f>
        <v>48991</v>
      </c>
      <c r="B136" s="193">
        <f t="shared" si="6"/>
        <v>0</v>
      </c>
      <c r="C136" s="171"/>
      <c r="D136" s="196">
        <f t="shared" si="7"/>
        <v>48991</v>
      </c>
      <c r="E136" s="352">
        <v>0</v>
      </c>
      <c r="F136" s="367">
        <v>0</v>
      </c>
      <c r="G136" s="352">
        <v>0</v>
      </c>
      <c r="H136" s="347">
        <v>0</v>
      </c>
      <c r="I136" s="347">
        <v>0</v>
      </c>
      <c r="K136" s="356">
        <v>2.7183699999999999E-3</v>
      </c>
      <c r="L136" s="357">
        <v>0</v>
      </c>
    </row>
    <row r="137" spans="1:12" ht="15" x14ac:dyDescent="0.2">
      <c r="A137" s="200">
        <f>+Flujos!A137</f>
        <v>49019</v>
      </c>
      <c r="B137" s="193">
        <f t="shared" si="6"/>
        <v>0</v>
      </c>
      <c r="C137" s="171"/>
      <c r="D137" s="196">
        <f t="shared" si="7"/>
        <v>49019</v>
      </c>
      <c r="E137" s="352">
        <v>0</v>
      </c>
      <c r="F137" s="367">
        <v>0</v>
      </c>
      <c r="G137" s="352">
        <v>0</v>
      </c>
      <c r="H137" s="347">
        <v>0</v>
      </c>
      <c r="I137" s="347">
        <v>0</v>
      </c>
      <c r="K137" s="356">
        <v>2.6613700000000001E-3</v>
      </c>
      <c r="L137" s="357">
        <v>0</v>
      </c>
    </row>
    <row r="138" spans="1:12" ht="15" x14ac:dyDescent="0.2">
      <c r="A138" s="200">
        <f>+Flujos!A138</f>
        <v>49050</v>
      </c>
      <c r="B138" s="193">
        <f t="shared" si="6"/>
        <v>0</v>
      </c>
      <c r="C138" s="171"/>
      <c r="D138" s="196">
        <f t="shared" si="7"/>
        <v>49050</v>
      </c>
      <c r="E138" s="352">
        <v>0</v>
      </c>
      <c r="F138" s="367">
        <v>0</v>
      </c>
      <c r="G138" s="352">
        <v>0</v>
      </c>
      <c r="H138" s="347">
        <v>0</v>
      </c>
      <c r="I138" s="347">
        <v>0</v>
      </c>
      <c r="K138" s="356">
        <v>2.6038900000000002E-3</v>
      </c>
      <c r="L138" s="357">
        <v>0</v>
      </c>
    </row>
    <row r="139" spans="1:12" ht="15" x14ac:dyDescent="0.2">
      <c r="A139" s="200">
        <f>+Flujos!A139</f>
        <v>49080</v>
      </c>
      <c r="B139" s="193">
        <f t="shared" si="6"/>
        <v>0</v>
      </c>
      <c r="C139" s="171"/>
      <c r="D139" s="196">
        <f t="shared" si="7"/>
        <v>49080</v>
      </c>
      <c r="E139" s="352">
        <v>0</v>
      </c>
      <c r="F139" s="367">
        <v>0</v>
      </c>
      <c r="G139" s="352">
        <v>0</v>
      </c>
      <c r="H139" s="347">
        <v>0</v>
      </c>
      <c r="I139" s="347">
        <v>0</v>
      </c>
      <c r="K139" s="356">
        <v>2.5476000000000001E-3</v>
      </c>
      <c r="L139" s="357">
        <v>0</v>
      </c>
    </row>
    <row r="140" spans="1:12" ht="15" x14ac:dyDescent="0.2">
      <c r="A140" s="200">
        <f>+Flujos!A140</f>
        <v>49111</v>
      </c>
      <c r="B140" s="193">
        <f t="shared" si="6"/>
        <v>0</v>
      </c>
      <c r="C140" s="171"/>
      <c r="D140" s="196">
        <f t="shared" si="7"/>
        <v>49111</v>
      </c>
      <c r="E140" s="352">
        <v>0</v>
      </c>
      <c r="F140" s="367">
        <v>0</v>
      </c>
      <c r="G140" s="352">
        <v>0</v>
      </c>
      <c r="H140" s="347">
        <v>0</v>
      </c>
      <c r="I140" s="347">
        <v>0</v>
      </c>
      <c r="K140" s="356">
        <v>2.5040700000000002E-3</v>
      </c>
      <c r="L140" s="357">
        <v>0</v>
      </c>
    </row>
    <row r="141" spans="1:12" ht="15" x14ac:dyDescent="0.2">
      <c r="A141" s="200">
        <f>+Flujos!A141</f>
        <v>49141</v>
      </c>
      <c r="B141" s="193">
        <f t="shared" si="6"/>
        <v>0</v>
      </c>
      <c r="C141" s="171"/>
      <c r="D141" s="196">
        <f t="shared" si="7"/>
        <v>49141</v>
      </c>
      <c r="E141" s="352">
        <v>0</v>
      </c>
      <c r="F141" s="367">
        <v>0</v>
      </c>
      <c r="G141" s="352">
        <v>0</v>
      </c>
      <c r="H141" s="347">
        <v>0</v>
      </c>
      <c r="I141" s="347">
        <v>0</v>
      </c>
      <c r="K141" s="356">
        <v>2.44977E-3</v>
      </c>
      <c r="L141" s="357">
        <v>0</v>
      </c>
    </row>
    <row r="142" spans="1:12" ht="15" x14ac:dyDescent="0.2">
      <c r="A142" s="200">
        <f>+Flujos!A142</f>
        <v>49172</v>
      </c>
      <c r="B142" s="193">
        <f t="shared" si="6"/>
        <v>0</v>
      </c>
      <c r="C142" s="171"/>
      <c r="D142" s="196">
        <f t="shared" si="7"/>
        <v>49172</v>
      </c>
      <c r="E142" s="352">
        <v>0</v>
      </c>
      <c r="F142" s="367">
        <v>0</v>
      </c>
      <c r="G142" s="352">
        <v>0</v>
      </c>
      <c r="H142" s="347">
        <v>0</v>
      </c>
      <c r="I142" s="347">
        <v>0</v>
      </c>
      <c r="K142" s="356">
        <v>2.39639E-3</v>
      </c>
      <c r="L142" s="357">
        <v>0</v>
      </c>
    </row>
    <row r="143" spans="1:12" ht="15" x14ac:dyDescent="0.2">
      <c r="A143" s="200">
        <f>+Flujos!A143</f>
        <v>49203</v>
      </c>
      <c r="B143" s="193">
        <f t="shared" si="6"/>
        <v>0</v>
      </c>
      <c r="C143" s="171"/>
      <c r="D143" s="196">
        <f t="shared" si="7"/>
        <v>49203</v>
      </c>
      <c r="E143" s="352">
        <v>0</v>
      </c>
      <c r="F143" s="367">
        <v>0</v>
      </c>
      <c r="G143" s="352">
        <v>0</v>
      </c>
      <c r="H143" s="347">
        <v>0</v>
      </c>
      <c r="I143" s="347">
        <v>0</v>
      </c>
      <c r="K143" s="356">
        <v>2.34234E-3</v>
      </c>
      <c r="L143" s="357">
        <v>0</v>
      </c>
    </row>
    <row r="144" spans="1:12" ht="15" x14ac:dyDescent="0.2">
      <c r="A144" s="200">
        <f>+Flujos!A144</f>
        <v>49233</v>
      </c>
      <c r="B144" s="193">
        <f t="shared" si="6"/>
        <v>0</v>
      </c>
      <c r="C144" s="171"/>
      <c r="D144" s="196">
        <f t="shared" si="7"/>
        <v>49233</v>
      </c>
      <c r="E144" s="352">
        <v>0</v>
      </c>
      <c r="F144" s="367">
        <v>0</v>
      </c>
      <c r="G144" s="352">
        <v>0</v>
      </c>
      <c r="H144" s="347">
        <v>0</v>
      </c>
      <c r="I144" s="347">
        <v>0</v>
      </c>
      <c r="K144" s="356">
        <v>2.2909900000000001E-3</v>
      </c>
      <c r="L144" s="357">
        <v>0</v>
      </c>
    </row>
    <row r="145" spans="1:12" ht="15" x14ac:dyDescent="0.2">
      <c r="A145" s="200">
        <f>+Flujos!A145</f>
        <v>49264</v>
      </c>
      <c r="B145" s="193">
        <f t="shared" si="6"/>
        <v>0</v>
      </c>
      <c r="C145" s="171"/>
      <c r="D145" s="196">
        <f t="shared" si="7"/>
        <v>49264</v>
      </c>
      <c r="E145" s="352">
        <v>0</v>
      </c>
      <c r="F145" s="367">
        <v>0</v>
      </c>
      <c r="G145" s="352">
        <v>0</v>
      </c>
      <c r="H145" s="347">
        <v>0</v>
      </c>
      <c r="I145" s="347">
        <v>0</v>
      </c>
      <c r="K145" s="356">
        <v>2.2405599999999999E-3</v>
      </c>
      <c r="L145" s="357">
        <v>0</v>
      </c>
    </row>
    <row r="146" spans="1:12" ht="15" x14ac:dyDescent="0.2">
      <c r="A146" s="200">
        <f>+Flujos!A146</f>
        <v>49294</v>
      </c>
      <c r="B146" s="193">
        <f t="shared" si="6"/>
        <v>0</v>
      </c>
      <c r="C146" s="171"/>
      <c r="D146" s="196">
        <f t="shared" si="7"/>
        <v>49294</v>
      </c>
      <c r="E146" s="352">
        <v>0</v>
      </c>
      <c r="F146" s="367">
        <v>0</v>
      </c>
      <c r="G146" s="352">
        <v>0</v>
      </c>
      <c r="H146" s="347">
        <v>0</v>
      </c>
      <c r="I146" s="347">
        <v>0</v>
      </c>
      <c r="K146" s="356">
        <v>2.2006600000000001E-3</v>
      </c>
      <c r="L146" s="357">
        <v>0</v>
      </c>
    </row>
    <row r="147" spans="1:12" ht="15" x14ac:dyDescent="0.2">
      <c r="A147" s="200">
        <f>+Flujos!A147</f>
        <v>49325</v>
      </c>
      <c r="B147" s="193">
        <f t="shared" si="6"/>
        <v>0</v>
      </c>
      <c r="C147" s="171"/>
      <c r="D147" s="196">
        <f t="shared" si="7"/>
        <v>49325</v>
      </c>
      <c r="E147" s="352">
        <v>0</v>
      </c>
      <c r="F147" s="367">
        <v>0</v>
      </c>
      <c r="G147" s="352">
        <v>0</v>
      </c>
      <c r="H147" s="347">
        <v>0</v>
      </c>
      <c r="I147" s="347">
        <v>0</v>
      </c>
      <c r="K147" s="356">
        <v>2.1678800000000001E-3</v>
      </c>
      <c r="L147" s="357">
        <v>0</v>
      </c>
    </row>
    <row r="148" spans="1:12" ht="15" x14ac:dyDescent="0.2">
      <c r="A148" s="200">
        <f>+Flujos!A148</f>
        <v>49356</v>
      </c>
      <c r="B148" s="193">
        <f t="shared" si="6"/>
        <v>0</v>
      </c>
      <c r="C148" s="171"/>
      <c r="D148" s="196">
        <f t="shared" si="7"/>
        <v>49356</v>
      </c>
      <c r="E148" s="352">
        <v>0</v>
      </c>
      <c r="F148" s="367">
        <v>0</v>
      </c>
      <c r="G148" s="352">
        <v>0</v>
      </c>
      <c r="H148" s="347">
        <v>0</v>
      </c>
      <c r="I148" s="347">
        <v>0</v>
      </c>
      <c r="K148" s="356">
        <v>2.1192199999999998E-3</v>
      </c>
      <c r="L148" s="357">
        <v>0</v>
      </c>
    </row>
    <row r="149" spans="1:12" ht="15" x14ac:dyDescent="0.2">
      <c r="A149" s="200">
        <f>+Flujos!A149</f>
        <v>49384</v>
      </c>
      <c r="B149" s="193">
        <f t="shared" si="6"/>
        <v>0</v>
      </c>
      <c r="C149" s="171"/>
      <c r="D149" s="196">
        <f t="shared" si="7"/>
        <v>49384</v>
      </c>
      <c r="E149" s="352">
        <v>0</v>
      </c>
      <c r="F149" s="367">
        <v>0</v>
      </c>
      <c r="G149" s="352">
        <v>0</v>
      </c>
      <c r="H149" s="347">
        <v>0</v>
      </c>
      <c r="I149" s="347">
        <v>0</v>
      </c>
      <c r="K149" s="356">
        <v>2.0722399999999999E-3</v>
      </c>
      <c r="L149" s="357">
        <v>0</v>
      </c>
    </row>
    <row r="150" spans="1:12" ht="15" x14ac:dyDescent="0.2">
      <c r="A150" s="200">
        <f>+Flujos!A150</f>
        <v>49415</v>
      </c>
      <c r="B150" s="193">
        <f t="shared" si="6"/>
        <v>0</v>
      </c>
      <c r="C150" s="171"/>
      <c r="D150" s="196">
        <f t="shared" si="7"/>
        <v>49415</v>
      </c>
      <c r="E150" s="352">
        <v>0</v>
      </c>
      <c r="F150" s="367">
        <v>0</v>
      </c>
      <c r="G150" s="352">
        <v>0</v>
      </c>
      <c r="H150" s="347">
        <v>0</v>
      </c>
      <c r="I150" s="347">
        <v>0</v>
      </c>
      <c r="K150" s="356">
        <v>2.0253799999999998E-3</v>
      </c>
      <c r="L150" s="357">
        <v>0</v>
      </c>
    </row>
    <row r="151" spans="1:12" ht="15" x14ac:dyDescent="0.2">
      <c r="A151" s="200">
        <f>+Flujos!A151</f>
        <v>49445</v>
      </c>
      <c r="B151" s="193">
        <f t="shared" si="6"/>
        <v>0</v>
      </c>
      <c r="C151" s="171"/>
      <c r="D151" s="196">
        <f t="shared" si="7"/>
        <v>49445</v>
      </c>
      <c r="E151" s="352">
        <v>0</v>
      </c>
      <c r="F151" s="367">
        <v>0</v>
      </c>
      <c r="G151" s="352">
        <v>0</v>
      </c>
      <c r="H151" s="347">
        <v>0</v>
      </c>
      <c r="I151" s="347">
        <v>0</v>
      </c>
      <c r="K151" s="356">
        <v>1.9790799999999998E-3</v>
      </c>
      <c r="L151" s="357">
        <v>0</v>
      </c>
    </row>
    <row r="152" spans="1:12" ht="15" x14ac:dyDescent="0.2">
      <c r="A152" s="200">
        <f>+Flujos!A152</f>
        <v>49476</v>
      </c>
      <c r="B152" s="193">
        <f t="shared" si="6"/>
        <v>0</v>
      </c>
      <c r="C152" s="171"/>
      <c r="D152" s="196">
        <f t="shared" si="7"/>
        <v>49476</v>
      </c>
      <c r="E152" s="352">
        <v>0</v>
      </c>
      <c r="F152" s="367">
        <v>0</v>
      </c>
      <c r="G152" s="352">
        <v>0</v>
      </c>
      <c r="H152" s="347">
        <v>0</v>
      </c>
      <c r="I152" s="347">
        <v>0</v>
      </c>
      <c r="K152" s="356">
        <v>1.92374E-3</v>
      </c>
      <c r="L152" s="357">
        <v>0</v>
      </c>
    </row>
    <row r="153" spans="1:12" ht="15" x14ac:dyDescent="0.2">
      <c r="A153" s="200">
        <f>+Flujos!A153</f>
        <v>49506</v>
      </c>
      <c r="B153" s="193">
        <f t="shared" si="6"/>
        <v>0</v>
      </c>
      <c r="C153" s="171"/>
      <c r="D153" s="196">
        <f t="shared" si="7"/>
        <v>49506</v>
      </c>
      <c r="E153" s="352">
        <v>0</v>
      </c>
      <c r="F153" s="367">
        <v>0</v>
      </c>
      <c r="G153" s="352">
        <v>0</v>
      </c>
      <c r="H153" s="347">
        <v>0</v>
      </c>
      <c r="I153" s="347">
        <v>0</v>
      </c>
      <c r="K153" s="356">
        <v>1.8628500000000001E-3</v>
      </c>
      <c r="L153" s="357">
        <v>0</v>
      </c>
    </row>
    <row r="154" spans="1:12" ht="15" x14ac:dyDescent="0.2">
      <c r="A154" s="200">
        <f>+Flujos!A154</f>
        <v>49537</v>
      </c>
      <c r="B154" s="193">
        <f t="shared" si="6"/>
        <v>0</v>
      </c>
      <c r="C154" s="171"/>
      <c r="D154" s="196">
        <f t="shared" si="7"/>
        <v>49537</v>
      </c>
      <c r="E154" s="352">
        <v>0</v>
      </c>
      <c r="F154" s="367">
        <v>0</v>
      </c>
      <c r="G154" s="352">
        <v>0</v>
      </c>
      <c r="H154" s="347">
        <v>0</v>
      </c>
      <c r="I154" s="347">
        <v>0</v>
      </c>
      <c r="K154" s="356">
        <v>1.8190700000000001E-3</v>
      </c>
      <c r="L154" s="357">
        <v>0</v>
      </c>
    </row>
    <row r="155" spans="1:12" ht="15" x14ac:dyDescent="0.2">
      <c r="A155" s="200">
        <f>+Flujos!A155</f>
        <v>49568</v>
      </c>
      <c r="B155" s="193">
        <f t="shared" si="6"/>
        <v>0</v>
      </c>
      <c r="C155" s="171"/>
      <c r="D155" s="196">
        <f t="shared" si="7"/>
        <v>49568</v>
      </c>
      <c r="E155" s="352">
        <v>0</v>
      </c>
      <c r="F155" s="367">
        <v>0</v>
      </c>
      <c r="G155" s="352">
        <v>0</v>
      </c>
      <c r="H155" s="347">
        <v>0</v>
      </c>
      <c r="I155" s="347">
        <v>0</v>
      </c>
      <c r="K155" s="356">
        <v>1.77564E-3</v>
      </c>
      <c r="L155" s="357">
        <v>0</v>
      </c>
    </row>
    <row r="156" spans="1:12" ht="15" x14ac:dyDescent="0.2">
      <c r="A156" s="200">
        <f>+Flujos!A156</f>
        <v>49598</v>
      </c>
      <c r="B156" s="193">
        <f t="shared" si="6"/>
        <v>0</v>
      </c>
      <c r="C156" s="171"/>
      <c r="D156" s="196">
        <f t="shared" si="7"/>
        <v>49598</v>
      </c>
      <c r="E156" s="352">
        <v>0</v>
      </c>
      <c r="F156" s="367">
        <v>0</v>
      </c>
      <c r="G156" s="352">
        <v>0</v>
      </c>
      <c r="H156" s="347">
        <v>0</v>
      </c>
      <c r="I156" s="347">
        <v>0</v>
      </c>
      <c r="K156" s="356">
        <v>1.7322500000000001E-3</v>
      </c>
      <c r="L156" s="357">
        <v>0</v>
      </c>
    </row>
    <row r="157" spans="1:12" ht="15" x14ac:dyDescent="0.2">
      <c r="A157" s="200">
        <f>+Flujos!A157</f>
        <v>49629</v>
      </c>
      <c r="B157" s="193">
        <f t="shared" si="6"/>
        <v>0</v>
      </c>
      <c r="C157" s="171"/>
      <c r="D157" s="196">
        <f t="shared" si="7"/>
        <v>49629</v>
      </c>
      <c r="E157" s="352">
        <v>0</v>
      </c>
      <c r="F157" s="367">
        <v>0</v>
      </c>
      <c r="G157" s="352">
        <v>0</v>
      </c>
      <c r="H157" s="347">
        <v>0</v>
      </c>
      <c r="I157" s="347">
        <v>0</v>
      </c>
      <c r="K157" s="356">
        <v>1.68939E-3</v>
      </c>
      <c r="L157" s="357">
        <v>0</v>
      </c>
    </row>
    <row r="158" spans="1:12" ht="15" x14ac:dyDescent="0.2">
      <c r="A158" s="200">
        <f>+Flujos!A158</f>
        <v>49659</v>
      </c>
      <c r="B158" s="193">
        <f t="shared" si="6"/>
        <v>0</v>
      </c>
      <c r="C158" s="171"/>
      <c r="D158" s="196">
        <f t="shared" si="7"/>
        <v>49659</v>
      </c>
      <c r="E158" s="352">
        <v>0</v>
      </c>
      <c r="F158" s="367">
        <v>0</v>
      </c>
      <c r="G158" s="352">
        <v>0</v>
      </c>
      <c r="H158" s="347">
        <v>0</v>
      </c>
      <c r="I158" s="347">
        <v>0</v>
      </c>
      <c r="K158" s="356">
        <v>1.6527899999999999E-3</v>
      </c>
      <c r="L158" s="357">
        <v>0</v>
      </c>
    </row>
    <row r="159" spans="1:12" ht="15" x14ac:dyDescent="0.2">
      <c r="A159" s="200">
        <f>+Flujos!A159</f>
        <v>49690</v>
      </c>
      <c r="B159" s="193">
        <f t="shared" si="6"/>
        <v>0</v>
      </c>
      <c r="C159" s="171"/>
      <c r="D159" s="196">
        <f t="shared" si="7"/>
        <v>49690</v>
      </c>
      <c r="E159" s="352">
        <v>0</v>
      </c>
      <c r="F159" s="367">
        <v>0</v>
      </c>
      <c r="G159" s="352">
        <v>0</v>
      </c>
      <c r="H159" s="347">
        <v>0</v>
      </c>
      <c r="I159" s="347">
        <v>0</v>
      </c>
      <c r="K159" s="356">
        <v>0</v>
      </c>
      <c r="L159" s="357">
        <v>0</v>
      </c>
    </row>
    <row r="160" spans="1:12" ht="15" x14ac:dyDescent="0.2">
      <c r="A160" s="200">
        <f>+Flujos!A160</f>
        <v>49721</v>
      </c>
      <c r="B160" s="193">
        <f t="shared" si="6"/>
        <v>0</v>
      </c>
      <c r="C160" s="171"/>
      <c r="D160" s="196">
        <f t="shared" si="7"/>
        <v>49721</v>
      </c>
      <c r="E160" s="352">
        <v>0</v>
      </c>
      <c r="F160" s="367">
        <v>0</v>
      </c>
      <c r="G160" s="352">
        <v>0</v>
      </c>
      <c r="H160" s="347">
        <v>0</v>
      </c>
      <c r="I160" s="347">
        <v>0</v>
      </c>
      <c r="K160" s="356">
        <v>0</v>
      </c>
      <c r="L160" s="357">
        <v>0</v>
      </c>
    </row>
    <row r="161" spans="1:12" ht="15" x14ac:dyDescent="0.2">
      <c r="A161" s="200">
        <f>+Flujos!A161</f>
        <v>49750</v>
      </c>
      <c r="B161" s="193">
        <f t="shared" si="6"/>
        <v>0</v>
      </c>
      <c r="C161" s="171"/>
      <c r="D161" s="196">
        <f t="shared" si="7"/>
        <v>49750</v>
      </c>
      <c r="E161" s="352">
        <v>0</v>
      </c>
      <c r="F161" s="367">
        <v>0</v>
      </c>
      <c r="G161" s="352">
        <v>0</v>
      </c>
      <c r="H161" s="347">
        <v>0</v>
      </c>
      <c r="I161" s="347">
        <v>0</v>
      </c>
      <c r="K161" s="356">
        <v>0</v>
      </c>
      <c r="L161" s="357">
        <v>0</v>
      </c>
    </row>
    <row r="162" spans="1:12" ht="15" x14ac:dyDescent="0.2">
      <c r="A162" s="200">
        <f>+Flujos!A162</f>
        <v>49781</v>
      </c>
      <c r="B162" s="193">
        <f t="shared" si="6"/>
        <v>0</v>
      </c>
      <c r="C162" s="171"/>
      <c r="D162" s="196">
        <f t="shared" si="7"/>
        <v>49781</v>
      </c>
      <c r="E162" s="352">
        <v>0</v>
      </c>
      <c r="F162" s="367">
        <v>0</v>
      </c>
      <c r="G162" s="352">
        <v>0</v>
      </c>
      <c r="H162" s="347">
        <v>0</v>
      </c>
      <c r="I162" s="347">
        <v>0</v>
      </c>
      <c r="K162" s="356">
        <v>0</v>
      </c>
      <c r="L162" s="357">
        <v>0</v>
      </c>
    </row>
    <row r="163" spans="1:12" ht="15" x14ac:dyDescent="0.2">
      <c r="A163" s="200">
        <f>+Flujos!A163</f>
        <v>49811</v>
      </c>
      <c r="B163" s="193">
        <f t="shared" ref="B163:B182" si="8">+VLOOKUP(A163,$D$2:$I$182,MATCH($B$2,$D$2:$I$2,0),FALSE)</f>
        <v>0</v>
      </c>
      <c r="C163" s="171"/>
      <c r="D163" s="196">
        <f t="shared" si="7"/>
        <v>49811</v>
      </c>
      <c r="E163" s="352">
        <v>0</v>
      </c>
      <c r="F163" s="367">
        <v>0</v>
      </c>
      <c r="G163" s="352">
        <v>0</v>
      </c>
      <c r="H163" s="347">
        <v>0</v>
      </c>
      <c r="I163" s="347">
        <v>0</v>
      </c>
      <c r="K163" s="356">
        <v>0</v>
      </c>
      <c r="L163" s="357">
        <v>0</v>
      </c>
    </row>
    <row r="164" spans="1:12" ht="15" x14ac:dyDescent="0.2">
      <c r="A164" s="200">
        <f>+Flujos!A164</f>
        <v>49842</v>
      </c>
      <c r="B164" s="193">
        <f t="shared" si="8"/>
        <v>0</v>
      </c>
      <c r="C164" s="171"/>
      <c r="D164" s="196">
        <f t="shared" si="7"/>
        <v>49842</v>
      </c>
      <c r="E164" s="352">
        <v>0</v>
      </c>
      <c r="F164" s="367">
        <v>0</v>
      </c>
      <c r="G164" s="352">
        <v>0</v>
      </c>
      <c r="H164" s="347">
        <v>0</v>
      </c>
      <c r="I164" s="347">
        <v>0</v>
      </c>
      <c r="K164" s="356">
        <v>0</v>
      </c>
      <c r="L164" s="357">
        <v>0</v>
      </c>
    </row>
    <row r="165" spans="1:12" ht="15" x14ac:dyDescent="0.2">
      <c r="A165" s="200">
        <f>+Flujos!A165</f>
        <v>49872</v>
      </c>
      <c r="B165" s="193">
        <f t="shared" si="8"/>
        <v>0</v>
      </c>
      <c r="C165" s="171"/>
      <c r="D165" s="196">
        <f t="shared" si="7"/>
        <v>49872</v>
      </c>
      <c r="E165" s="352">
        <v>0</v>
      </c>
      <c r="F165" s="367">
        <v>0</v>
      </c>
      <c r="G165" s="352">
        <v>0</v>
      </c>
      <c r="H165" s="347">
        <v>0</v>
      </c>
      <c r="I165" s="347">
        <v>0</v>
      </c>
      <c r="K165" s="356">
        <v>0</v>
      </c>
      <c r="L165" s="357">
        <v>0</v>
      </c>
    </row>
    <row r="166" spans="1:12" ht="15" x14ac:dyDescent="0.2">
      <c r="A166" s="200">
        <f>+Flujos!A166</f>
        <v>49903</v>
      </c>
      <c r="B166" s="193">
        <f t="shared" si="8"/>
        <v>0</v>
      </c>
      <c r="C166" s="171"/>
      <c r="D166" s="196">
        <f t="shared" si="7"/>
        <v>49903</v>
      </c>
      <c r="E166" s="352">
        <v>0</v>
      </c>
      <c r="F166" s="367">
        <v>0</v>
      </c>
      <c r="G166" s="352">
        <v>0</v>
      </c>
      <c r="H166" s="347">
        <v>0</v>
      </c>
      <c r="I166" s="347">
        <v>0</v>
      </c>
      <c r="K166" s="356">
        <v>0</v>
      </c>
      <c r="L166" s="357">
        <v>0</v>
      </c>
    </row>
    <row r="167" spans="1:12" ht="15" x14ac:dyDescent="0.2">
      <c r="A167" s="200">
        <f>+Flujos!A167</f>
        <v>49934</v>
      </c>
      <c r="B167" s="193">
        <f t="shared" si="8"/>
        <v>0</v>
      </c>
      <c r="C167" s="171"/>
      <c r="D167" s="196">
        <f t="shared" si="7"/>
        <v>49934</v>
      </c>
      <c r="E167" s="352">
        <v>0</v>
      </c>
      <c r="F167" s="367">
        <v>0</v>
      </c>
      <c r="G167" s="352">
        <v>0</v>
      </c>
      <c r="H167" s="347">
        <v>0</v>
      </c>
      <c r="I167" s="347">
        <v>0</v>
      </c>
      <c r="K167" s="356">
        <v>0</v>
      </c>
      <c r="L167" s="357">
        <v>0</v>
      </c>
    </row>
    <row r="168" spans="1:12" ht="15" x14ac:dyDescent="0.2">
      <c r="A168" s="200">
        <f>+Flujos!A168</f>
        <v>49964</v>
      </c>
      <c r="B168" s="193">
        <f t="shared" si="8"/>
        <v>0</v>
      </c>
      <c r="C168" s="171"/>
      <c r="D168" s="196">
        <f t="shared" si="7"/>
        <v>49964</v>
      </c>
      <c r="E168" s="352">
        <v>0</v>
      </c>
      <c r="F168" s="367">
        <v>0</v>
      </c>
      <c r="G168" s="352">
        <v>0</v>
      </c>
      <c r="H168" s="347">
        <v>0</v>
      </c>
      <c r="I168" s="347">
        <v>0</v>
      </c>
      <c r="K168" s="356">
        <v>0</v>
      </c>
      <c r="L168" s="357">
        <v>0</v>
      </c>
    </row>
    <row r="169" spans="1:12" ht="15" x14ac:dyDescent="0.2">
      <c r="A169" s="200">
        <f>+Flujos!A169</f>
        <v>49995</v>
      </c>
      <c r="B169" s="193">
        <f t="shared" si="8"/>
        <v>0</v>
      </c>
      <c r="C169" s="171"/>
      <c r="D169" s="196">
        <f t="shared" si="7"/>
        <v>49995</v>
      </c>
      <c r="E169" s="352">
        <v>0</v>
      </c>
      <c r="F169" s="367">
        <v>0</v>
      </c>
      <c r="G169" s="352">
        <v>0</v>
      </c>
      <c r="H169" s="347">
        <v>0</v>
      </c>
      <c r="I169" s="347">
        <v>0</v>
      </c>
      <c r="K169" s="356">
        <v>0</v>
      </c>
      <c r="L169" s="357">
        <v>0</v>
      </c>
    </row>
    <row r="170" spans="1:12" ht="15" x14ac:dyDescent="0.2">
      <c r="A170" s="200">
        <f>+Flujos!A170</f>
        <v>50025</v>
      </c>
      <c r="B170" s="193">
        <f t="shared" si="8"/>
        <v>0</v>
      </c>
      <c r="C170" s="171"/>
      <c r="D170" s="196">
        <f t="shared" si="7"/>
        <v>50025</v>
      </c>
      <c r="E170" s="352">
        <v>0</v>
      </c>
      <c r="F170" s="367">
        <v>0</v>
      </c>
      <c r="G170" s="352">
        <v>0</v>
      </c>
      <c r="H170" s="347">
        <v>0</v>
      </c>
      <c r="I170" s="347">
        <v>0</v>
      </c>
      <c r="K170" s="356">
        <v>0</v>
      </c>
      <c r="L170" s="357">
        <v>0</v>
      </c>
    </row>
    <row r="171" spans="1:12" ht="15" x14ac:dyDescent="0.2">
      <c r="A171" s="200">
        <f>+Flujos!A171</f>
        <v>50056</v>
      </c>
      <c r="B171" s="193">
        <f t="shared" si="8"/>
        <v>0</v>
      </c>
      <c r="C171" s="171"/>
      <c r="D171" s="196">
        <f t="shared" si="7"/>
        <v>50056</v>
      </c>
      <c r="E171" s="352">
        <v>0</v>
      </c>
      <c r="F171" s="367">
        <v>0</v>
      </c>
      <c r="G171" s="352">
        <v>0</v>
      </c>
      <c r="H171" s="347">
        <v>0</v>
      </c>
      <c r="I171" s="347">
        <v>0</v>
      </c>
      <c r="K171" s="356">
        <v>0</v>
      </c>
      <c r="L171" s="357">
        <v>0</v>
      </c>
    </row>
    <row r="172" spans="1:12" ht="15" x14ac:dyDescent="0.2">
      <c r="A172" s="200">
        <f>+Flujos!A172</f>
        <v>50087</v>
      </c>
      <c r="B172" s="193">
        <f t="shared" si="8"/>
        <v>0</v>
      </c>
      <c r="C172" s="171"/>
      <c r="D172" s="196">
        <f t="shared" si="7"/>
        <v>50087</v>
      </c>
      <c r="E172" s="352">
        <v>0</v>
      </c>
      <c r="F172" s="367">
        <v>0</v>
      </c>
      <c r="G172" s="352">
        <v>0</v>
      </c>
      <c r="H172" s="347">
        <v>0</v>
      </c>
      <c r="I172" s="347">
        <v>0</v>
      </c>
      <c r="K172" s="356">
        <v>0</v>
      </c>
      <c r="L172" s="357">
        <v>0</v>
      </c>
    </row>
    <row r="173" spans="1:12" ht="15" x14ac:dyDescent="0.2">
      <c r="A173" s="200">
        <f>+Flujos!A173</f>
        <v>50115</v>
      </c>
      <c r="B173" s="193">
        <f t="shared" si="8"/>
        <v>0</v>
      </c>
      <c r="C173" s="171"/>
      <c r="D173" s="196">
        <f t="shared" si="7"/>
        <v>50115</v>
      </c>
      <c r="E173" s="352">
        <v>0</v>
      </c>
      <c r="F173" s="367">
        <v>0</v>
      </c>
      <c r="G173" s="352">
        <v>0</v>
      </c>
      <c r="H173" s="347">
        <v>0</v>
      </c>
      <c r="I173" s="347">
        <v>0</v>
      </c>
      <c r="K173" s="356">
        <v>0</v>
      </c>
      <c r="L173" s="357">
        <v>0</v>
      </c>
    </row>
    <row r="174" spans="1:12" ht="15" x14ac:dyDescent="0.2">
      <c r="A174" s="200">
        <f>+Flujos!A174</f>
        <v>50146</v>
      </c>
      <c r="B174" s="193">
        <f t="shared" si="8"/>
        <v>0</v>
      </c>
      <c r="C174" s="171"/>
      <c r="D174" s="196">
        <f t="shared" si="7"/>
        <v>50146</v>
      </c>
      <c r="E174" s="352">
        <v>0</v>
      </c>
      <c r="F174" s="367">
        <v>0</v>
      </c>
      <c r="G174" s="352">
        <v>0</v>
      </c>
      <c r="H174" s="347">
        <v>0</v>
      </c>
      <c r="I174" s="347">
        <v>0</v>
      </c>
      <c r="K174" s="356">
        <v>0</v>
      </c>
      <c r="L174" s="357">
        <v>0</v>
      </c>
    </row>
    <row r="175" spans="1:12" ht="15" x14ac:dyDescent="0.2">
      <c r="A175" s="200">
        <f>+Flujos!A175</f>
        <v>50176</v>
      </c>
      <c r="B175" s="193">
        <f t="shared" si="8"/>
        <v>0</v>
      </c>
      <c r="C175" s="171"/>
      <c r="D175" s="196">
        <f t="shared" si="7"/>
        <v>50176</v>
      </c>
      <c r="E175" s="352">
        <v>0</v>
      </c>
      <c r="F175" s="367">
        <v>0</v>
      </c>
      <c r="G175" s="352">
        <v>0</v>
      </c>
      <c r="H175" s="347">
        <v>0</v>
      </c>
      <c r="I175" s="347">
        <v>0</v>
      </c>
      <c r="K175" s="356">
        <v>0</v>
      </c>
      <c r="L175" s="357">
        <v>0</v>
      </c>
    </row>
    <row r="176" spans="1:12" ht="15" x14ac:dyDescent="0.2">
      <c r="A176" s="200">
        <f>+Flujos!A176</f>
        <v>50207</v>
      </c>
      <c r="B176" s="193">
        <f t="shared" si="8"/>
        <v>0</v>
      </c>
      <c r="C176" s="171"/>
      <c r="D176" s="196">
        <f t="shared" si="7"/>
        <v>50207</v>
      </c>
      <c r="E176" s="352">
        <v>0</v>
      </c>
      <c r="F176" s="367">
        <v>0</v>
      </c>
      <c r="G176" s="352">
        <v>0</v>
      </c>
      <c r="H176" s="347">
        <v>0</v>
      </c>
      <c r="I176" s="347">
        <v>0</v>
      </c>
      <c r="K176" s="356">
        <v>0</v>
      </c>
      <c r="L176" s="357">
        <v>0</v>
      </c>
    </row>
    <row r="177" spans="1:12" ht="15" x14ac:dyDescent="0.2">
      <c r="A177" s="200">
        <f>+Flujos!A177</f>
        <v>50237</v>
      </c>
      <c r="B177" s="193">
        <f t="shared" si="8"/>
        <v>0</v>
      </c>
      <c r="C177" s="171"/>
      <c r="D177" s="196">
        <f t="shared" si="7"/>
        <v>50237</v>
      </c>
      <c r="E177" s="352">
        <v>0</v>
      </c>
      <c r="F177" s="367">
        <v>0</v>
      </c>
      <c r="G177" s="352">
        <v>0</v>
      </c>
      <c r="H177" s="347">
        <v>0</v>
      </c>
      <c r="I177" s="347">
        <v>0</v>
      </c>
      <c r="K177" s="356">
        <v>0</v>
      </c>
      <c r="L177" s="357">
        <v>0</v>
      </c>
    </row>
    <row r="178" spans="1:12" ht="15" x14ac:dyDescent="0.2">
      <c r="A178" s="200">
        <f>+Flujos!A178</f>
        <v>50268</v>
      </c>
      <c r="B178" s="193">
        <f t="shared" si="8"/>
        <v>0</v>
      </c>
      <c r="C178" s="171"/>
      <c r="D178" s="196">
        <f t="shared" si="7"/>
        <v>50268</v>
      </c>
      <c r="E178" s="352">
        <v>0</v>
      </c>
      <c r="F178" s="367">
        <v>0</v>
      </c>
      <c r="G178" s="352">
        <v>0</v>
      </c>
      <c r="H178" s="347">
        <v>0</v>
      </c>
      <c r="I178" s="347">
        <v>0</v>
      </c>
      <c r="K178" s="356">
        <v>0</v>
      </c>
      <c r="L178" s="357">
        <v>0</v>
      </c>
    </row>
    <row r="179" spans="1:12" ht="15" x14ac:dyDescent="0.2">
      <c r="A179" s="200">
        <f>+Flujos!A179</f>
        <v>50299</v>
      </c>
      <c r="B179" s="193">
        <f t="shared" si="8"/>
        <v>0</v>
      </c>
      <c r="C179" s="171"/>
      <c r="D179" s="196">
        <f t="shared" si="7"/>
        <v>50299</v>
      </c>
      <c r="E179" s="352">
        <v>0</v>
      </c>
      <c r="F179" s="367">
        <v>0</v>
      </c>
      <c r="G179" s="352">
        <v>0</v>
      </c>
      <c r="H179" s="347">
        <v>0</v>
      </c>
      <c r="I179" s="347">
        <v>0</v>
      </c>
      <c r="K179" s="356">
        <v>0</v>
      </c>
      <c r="L179" s="357">
        <v>0</v>
      </c>
    </row>
    <row r="180" spans="1:12" ht="15" x14ac:dyDescent="0.2">
      <c r="A180" s="200">
        <f>+Flujos!A180</f>
        <v>50329</v>
      </c>
      <c r="B180" s="193">
        <f t="shared" si="8"/>
        <v>0</v>
      </c>
      <c r="C180" s="171"/>
      <c r="D180" s="196">
        <f t="shared" si="7"/>
        <v>50329</v>
      </c>
      <c r="E180" s="352">
        <v>0</v>
      </c>
      <c r="F180" s="367">
        <v>0</v>
      </c>
      <c r="G180" s="352">
        <v>0</v>
      </c>
      <c r="H180" s="347">
        <v>0</v>
      </c>
      <c r="I180" s="347">
        <v>0</v>
      </c>
      <c r="K180" s="356">
        <v>0</v>
      </c>
      <c r="L180" s="357">
        <v>0</v>
      </c>
    </row>
    <row r="181" spans="1:12" ht="15" x14ac:dyDescent="0.2">
      <c r="A181" s="200">
        <f>+Flujos!A181</f>
        <v>50360</v>
      </c>
      <c r="B181" s="193">
        <f t="shared" si="8"/>
        <v>0</v>
      </c>
      <c r="C181" s="171"/>
      <c r="D181" s="196">
        <f t="shared" si="7"/>
        <v>50360</v>
      </c>
      <c r="E181" s="352">
        <v>0</v>
      </c>
      <c r="F181" s="367">
        <v>0</v>
      </c>
      <c r="G181" s="352">
        <v>0</v>
      </c>
      <c r="H181" s="347">
        <v>0</v>
      </c>
      <c r="I181" s="347">
        <v>0</v>
      </c>
      <c r="K181" s="356">
        <v>0</v>
      </c>
      <c r="L181" s="357">
        <v>0</v>
      </c>
    </row>
    <row r="182" spans="1:12" ht="15.75" thickBot="1" x14ac:dyDescent="0.25">
      <c r="A182" s="201">
        <f>+Flujos!A182</f>
        <v>50390</v>
      </c>
      <c r="B182" s="194">
        <f t="shared" si="8"/>
        <v>0</v>
      </c>
      <c r="C182" s="171"/>
      <c r="D182" s="198">
        <f t="shared" si="7"/>
        <v>50390</v>
      </c>
      <c r="E182" s="353">
        <v>0</v>
      </c>
      <c r="F182" s="368">
        <v>0</v>
      </c>
      <c r="G182" s="353">
        <v>0</v>
      </c>
      <c r="H182" s="348">
        <v>0</v>
      </c>
      <c r="I182" s="348">
        <v>0</v>
      </c>
      <c r="K182" s="358">
        <v>0</v>
      </c>
      <c r="L182" s="359">
        <v>0</v>
      </c>
    </row>
    <row r="183" spans="1:12" s="114" customFormat="1" ht="15.75" customHeight="1" x14ac:dyDescent="0.2">
      <c r="A183" s="113"/>
      <c r="B183" s="114">
        <f>SUM(B3:B182)</f>
        <v>0.99999999999999944</v>
      </c>
      <c r="E183" s="114">
        <f>SUM(E3:E182)</f>
        <v>1.0000000000000002</v>
      </c>
      <c r="F183" s="114">
        <f>SUM(F3:F182)</f>
        <v>1</v>
      </c>
      <c r="G183" s="114">
        <f>SUM(G3:G182)</f>
        <v>1.0000000000000002</v>
      </c>
      <c r="H183" s="114">
        <f>SUM(H3:H182)</f>
        <v>0.99999999999999989</v>
      </c>
      <c r="I183" s="114">
        <f>SUM(I3:I182)</f>
        <v>0.99999999999999944</v>
      </c>
      <c r="J183" s="113"/>
      <c r="K183" s="114">
        <f>SUM(K3:K182)</f>
        <v>0.99999999999999989</v>
      </c>
      <c r="L183" s="114">
        <f>SUM(L3:L182)</f>
        <v>1</v>
      </c>
    </row>
    <row r="184" spans="1:12" x14ac:dyDescent="0.2">
      <c r="B184" s="114">
        <f>1-B183</f>
        <v>0</v>
      </c>
      <c r="C184" s="114"/>
      <c r="D184" s="114"/>
      <c r="E184" s="114">
        <f>1-E183</f>
        <v>0</v>
      </c>
      <c r="F184" s="114">
        <f>1-F183</f>
        <v>0</v>
      </c>
      <c r="G184" s="114">
        <f>1-G183</f>
        <v>0</v>
      </c>
      <c r="H184" s="114">
        <f>1-H183</f>
        <v>0</v>
      </c>
      <c r="I184" s="114">
        <f>1-I183</f>
        <v>0</v>
      </c>
      <c r="K184" s="114">
        <f>1-K183</f>
        <v>0</v>
      </c>
      <c r="L184" s="114">
        <f>1-L183</f>
        <v>0</v>
      </c>
    </row>
    <row r="185" spans="1:12" x14ac:dyDescent="0.2">
      <c r="B185" s="114"/>
      <c r="C185" s="116"/>
      <c r="D185" s="116"/>
      <c r="E185" s="114"/>
      <c r="G185" s="114"/>
      <c r="I185" s="114"/>
      <c r="K185" s="114"/>
      <c r="L185" s="114"/>
    </row>
    <row r="186" spans="1:12" x14ac:dyDescent="0.2">
      <c r="A186" s="115"/>
    </row>
  </sheetData>
  <phoneticPr fontId="4" type="noConversion"/>
  <conditionalFormatting sqref="K3:L181">
    <cfRule type="cellIs" dxfId="29" priority="27" stopIfTrue="1" operator="greaterThan">
      <formula>0</formula>
    </cfRule>
  </conditionalFormatting>
  <conditionalFormatting sqref="H3:H9">
    <cfRule type="cellIs" dxfId="21" priority="12" stopIfTrue="1" operator="greaterThan">
      <formula>0</formula>
    </cfRule>
  </conditionalFormatting>
  <conditionalFormatting sqref="H10:H182">
    <cfRule type="cellIs" dxfId="20" priority="11" stopIfTrue="1" operator="greaterThan">
      <formula>0</formula>
    </cfRule>
  </conditionalFormatting>
  <conditionalFormatting sqref="F3:F182">
    <cfRule type="expression" dxfId="19" priority="10" stopIfTrue="1">
      <formula>F3&lt;&gt;0</formula>
    </cfRule>
  </conditionalFormatting>
  <conditionalFormatting sqref="E3:E182">
    <cfRule type="cellIs" dxfId="18" priority="9" stopIfTrue="1" operator="greaterThan">
      <formula>0</formula>
    </cfRule>
  </conditionalFormatting>
  <conditionalFormatting sqref="G3:G182">
    <cfRule type="cellIs" dxfId="17" priority="8" stopIfTrue="1" operator="greaterThan">
      <formula>0</formula>
    </cfRule>
  </conditionalFormatting>
  <conditionalFormatting sqref="I3:I7 I9">
    <cfRule type="cellIs" dxfId="6" priority="7" stopIfTrue="1" operator="greaterThan">
      <formula>0</formula>
    </cfRule>
  </conditionalFormatting>
  <conditionalFormatting sqref="I11:I14 I16:I19 I21:I45 I47:I182">
    <cfRule type="cellIs" dxfId="5" priority="6" stopIfTrue="1" operator="greaterThan">
      <formula>0</formula>
    </cfRule>
  </conditionalFormatting>
  <conditionalFormatting sqref="I8">
    <cfRule type="cellIs" dxfId="4" priority="5" stopIfTrue="1" operator="greaterThan">
      <formula>0</formula>
    </cfRule>
  </conditionalFormatting>
  <conditionalFormatting sqref="I10">
    <cfRule type="cellIs" dxfId="3" priority="4" stopIfTrue="1" operator="greaterThan">
      <formula>0</formula>
    </cfRule>
  </conditionalFormatting>
  <conditionalFormatting sqref="I15">
    <cfRule type="cellIs" dxfId="2" priority="3" stopIfTrue="1" operator="greaterThan">
      <formula>0</formula>
    </cfRule>
  </conditionalFormatting>
  <conditionalFormatting sqref="I20">
    <cfRule type="cellIs" dxfId="1" priority="2" stopIfTrue="1" operator="greaterThan">
      <formula>0</formula>
    </cfRule>
  </conditionalFormatting>
  <conditionalFormatting sqref="I46">
    <cfRule type="cellIs" dxfId="0" priority="1" stopIfTrue="1" operator="greaterThan">
      <formula>0</formula>
    </cfRule>
  </conditionalFormatting>
  <pageMargins left="0.75" right="0.75" top="1" bottom="1" header="0" footer="0"/>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5"/>
  <dimension ref="A1:F181"/>
  <sheetViews>
    <sheetView showGridLines="0" zoomScaleNormal="100" workbookViewId="0">
      <selection activeCell="C2" sqref="C2:C181"/>
    </sheetView>
  </sheetViews>
  <sheetFormatPr baseColWidth="10" defaultColWidth="0" defaultRowHeight="12.75" x14ac:dyDescent="0.2"/>
  <cols>
    <col min="1" max="1" width="11.5703125" style="43" bestFit="1" customWidth="1"/>
    <col min="2" max="2" width="24" style="43" bestFit="1" customWidth="1"/>
    <col min="3" max="4" width="11.42578125" style="43" customWidth="1"/>
    <col min="5" max="5" width="25.42578125" style="43" hidden="1" customWidth="1"/>
    <col min="6" max="6" width="12.7109375" style="43" hidden="1" customWidth="1"/>
    <col min="7" max="16384" width="0" style="43" hidden="1"/>
  </cols>
  <sheetData>
    <row r="1" spans="1:5" ht="13.5" thickBot="1" x14ac:dyDescent="0.25">
      <c r="A1" s="181" t="s">
        <v>0</v>
      </c>
      <c r="B1" s="182" t="str">
        <f>+CALCULADORA!C11</f>
        <v>TIPS UVR U-6 A 2037</v>
      </c>
      <c r="C1" s="181" t="s">
        <v>19</v>
      </c>
      <c r="D1" s="179"/>
      <c r="E1" s="180"/>
    </row>
    <row r="2" spans="1:5" x14ac:dyDescent="0.2">
      <c r="A2" s="183">
        <f>+'Tabla de Amortizacion'!A3</f>
        <v>44942</v>
      </c>
      <c r="B2" s="184">
        <f>+ROUND(C2,8)</f>
        <v>1.013202E-2</v>
      </c>
      <c r="C2" s="185">
        <f>+VLOOKUP(A2,'Tabla de Amortizacion'!$D$2:$L$182,MATCH(Tablas!$B$1,'Tabla de Amortizacion'!$D$2:$L$2,0))</f>
        <v>1.013202E-2</v>
      </c>
      <c r="D2" s="178"/>
      <c r="E2" s="44"/>
    </row>
    <row r="3" spans="1:5" x14ac:dyDescent="0.2">
      <c r="A3" s="183">
        <f t="shared" ref="A3:A34" si="0">EDATE(A2,1)</f>
        <v>44973</v>
      </c>
      <c r="B3" s="184">
        <f t="shared" ref="B3:B66" si="1">+ROUND(C3,8)</f>
        <v>6.7386900000000003E-3</v>
      </c>
      <c r="C3" s="185">
        <f>+VLOOKUP(A3,'Tabla de Amortizacion'!$D$2:$L$182,MATCH(Tablas!$B$1,'Tabla de Amortizacion'!$D$2:$L$2,0))</f>
        <v>6.7386900000000003E-3</v>
      </c>
      <c r="D3" s="178"/>
      <c r="E3" s="45"/>
    </row>
    <row r="4" spans="1:5" x14ac:dyDescent="0.2">
      <c r="A4" s="183">
        <f t="shared" si="0"/>
        <v>45001</v>
      </c>
      <c r="B4" s="184">
        <f t="shared" si="1"/>
        <v>1.048377E-2</v>
      </c>
      <c r="C4" s="185">
        <f>+VLOOKUP(A4,'Tabla de Amortizacion'!$D$2:$L$182,MATCH(Tablas!$B$1,'Tabla de Amortizacion'!$D$2:$L$2,0))</f>
        <v>1.048377E-2</v>
      </c>
      <c r="D4" s="178"/>
      <c r="E4" s="45"/>
    </row>
    <row r="5" spans="1:5" x14ac:dyDescent="0.2">
      <c r="A5" s="183">
        <f t="shared" si="0"/>
        <v>45032</v>
      </c>
      <c r="B5" s="184">
        <f t="shared" si="1"/>
        <v>5.95883E-3</v>
      </c>
      <c r="C5" s="185">
        <f>+VLOOKUP(A5,'Tabla de Amortizacion'!$D$2:$L$182,MATCH(Tablas!$B$1,'Tabla de Amortizacion'!$D$2:$L$2,0))</f>
        <v>5.95883E-3</v>
      </c>
      <c r="D5" s="178"/>
      <c r="E5" s="45"/>
    </row>
    <row r="6" spans="1:5" x14ac:dyDescent="0.2">
      <c r="A6" s="183">
        <f t="shared" si="0"/>
        <v>45062</v>
      </c>
      <c r="B6" s="184">
        <f t="shared" si="1"/>
        <v>8.6504000000000008E-3</v>
      </c>
      <c r="C6" s="185">
        <f>+VLOOKUP(A6,'Tabla de Amortizacion'!$D$2:$L$182,MATCH(Tablas!$B$1,'Tabla de Amortizacion'!$D$2:$L$2,0))</f>
        <v>8.6504000000000008E-3</v>
      </c>
      <c r="D6" s="178"/>
      <c r="E6" s="45"/>
    </row>
    <row r="7" spans="1:5" x14ac:dyDescent="0.2">
      <c r="A7" s="183">
        <f t="shared" si="0"/>
        <v>45093</v>
      </c>
      <c r="B7" s="184">
        <f t="shared" si="1"/>
        <v>1.1264980000000001E-2</v>
      </c>
      <c r="C7" s="185">
        <f>+VLOOKUP(A7,'Tabla de Amortizacion'!$D$2:$L$182,MATCH(Tablas!$B$1,'Tabla de Amortizacion'!$D$2:$L$2,0))</f>
        <v>1.1264980000000001E-2</v>
      </c>
      <c r="D7" s="178"/>
      <c r="E7" s="45"/>
    </row>
    <row r="8" spans="1:5" x14ac:dyDescent="0.2">
      <c r="A8" s="183">
        <f t="shared" si="0"/>
        <v>45123</v>
      </c>
      <c r="B8" s="184">
        <f t="shared" si="1"/>
        <v>8.9572300000000001E-3</v>
      </c>
      <c r="C8" s="185">
        <f>+VLOOKUP(A8,'Tabla de Amortizacion'!$D$2:$L$182,MATCH(Tablas!$B$1,'Tabla de Amortizacion'!$D$2:$L$2,0))</f>
        <v>8.9572300000000001E-3</v>
      </c>
      <c r="D8" s="178"/>
      <c r="E8" s="45"/>
    </row>
    <row r="9" spans="1:5" x14ac:dyDescent="0.2">
      <c r="A9" s="183">
        <f t="shared" si="0"/>
        <v>45154</v>
      </c>
      <c r="B9" s="184">
        <f t="shared" si="1"/>
        <v>7.1490199999999999E-3</v>
      </c>
      <c r="C9" s="185">
        <f>+VLOOKUP(A9,'Tabla de Amortizacion'!$D$2:$L$182,MATCH(Tablas!$B$1,'Tabla de Amortizacion'!$D$2:$L$2,0))</f>
        <v>7.1490199999999999E-3</v>
      </c>
      <c r="D9" s="178"/>
      <c r="E9" s="45"/>
    </row>
    <row r="10" spans="1:5" x14ac:dyDescent="0.2">
      <c r="A10" s="183">
        <f t="shared" si="0"/>
        <v>45185</v>
      </c>
      <c r="B10" s="184">
        <f t="shared" si="1"/>
        <v>8.6948200000000007E-3</v>
      </c>
      <c r="C10" s="185">
        <f>+VLOOKUP(A10,'Tabla de Amortizacion'!$D$2:$L$182,MATCH(Tablas!$B$1,'Tabla de Amortizacion'!$D$2:$L$2,0))</f>
        <v>8.6948200000000007E-3</v>
      </c>
      <c r="D10" s="178"/>
      <c r="E10" s="45"/>
    </row>
    <row r="11" spans="1:5" x14ac:dyDescent="0.2">
      <c r="A11" s="183">
        <f t="shared" si="0"/>
        <v>45215</v>
      </c>
      <c r="B11" s="184">
        <f t="shared" si="1"/>
        <v>4.2568500000000004E-3</v>
      </c>
      <c r="C11" s="185">
        <f>+VLOOKUP(A11,'Tabla de Amortizacion'!$D$2:$L$182,MATCH(Tablas!$B$1,'Tabla de Amortizacion'!$D$2:$L$2,0))</f>
        <v>4.2568500000000004E-3</v>
      </c>
      <c r="D11" s="178"/>
      <c r="E11" s="45"/>
    </row>
    <row r="12" spans="1:5" x14ac:dyDescent="0.2">
      <c r="A12" s="183">
        <f t="shared" si="0"/>
        <v>45246</v>
      </c>
      <c r="B12" s="184">
        <f t="shared" si="1"/>
        <v>1.0520750000000001E-2</v>
      </c>
      <c r="C12" s="185">
        <f>+VLOOKUP(A12,'Tabla de Amortizacion'!$D$2:$L$182,MATCH(Tablas!$B$1,'Tabla de Amortizacion'!$D$2:$L$2,0))</f>
        <v>1.0520750000000001E-2</v>
      </c>
      <c r="D12" s="178"/>
      <c r="E12" s="45"/>
    </row>
    <row r="13" spans="1:5" x14ac:dyDescent="0.2">
      <c r="A13" s="183">
        <f t="shared" si="0"/>
        <v>45276</v>
      </c>
      <c r="B13" s="184">
        <f t="shared" si="1"/>
        <v>7.7276000000000003E-3</v>
      </c>
      <c r="C13" s="185">
        <f>+VLOOKUP(A13,'Tabla de Amortizacion'!$D$2:$L$182,MATCH(Tablas!$B$1,'Tabla de Amortizacion'!$D$2:$L$2,0))</f>
        <v>7.7276000000000003E-3</v>
      </c>
      <c r="D13" s="178"/>
      <c r="E13" s="45"/>
    </row>
    <row r="14" spans="1:5" x14ac:dyDescent="0.2">
      <c r="A14" s="183">
        <f t="shared" si="0"/>
        <v>45307</v>
      </c>
      <c r="B14" s="184">
        <f t="shared" si="1"/>
        <v>1.009764E-2</v>
      </c>
      <c r="C14" s="185">
        <f>+VLOOKUP(A14,'Tabla de Amortizacion'!$D$2:$L$182,MATCH(Tablas!$B$1,'Tabla de Amortizacion'!$D$2:$L$2,0))</f>
        <v>1.009764E-2</v>
      </c>
      <c r="D14" s="178"/>
      <c r="E14" s="45"/>
    </row>
    <row r="15" spans="1:5" x14ac:dyDescent="0.2">
      <c r="A15" s="183">
        <f t="shared" si="0"/>
        <v>45338</v>
      </c>
      <c r="B15" s="184">
        <f t="shared" si="1"/>
        <v>1.548427E-2</v>
      </c>
      <c r="C15" s="185">
        <f>+VLOOKUP(A15,'Tabla de Amortizacion'!$D$2:$L$182,MATCH(Tablas!$B$1,'Tabla de Amortizacion'!$D$2:$L$2,0))</f>
        <v>1.548427E-2</v>
      </c>
      <c r="D15" s="178"/>
      <c r="E15" s="45"/>
    </row>
    <row r="16" spans="1:5" x14ac:dyDescent="0.2">
      <c r="A16" s="183">
        <f t="shared" si="0"/>
        <v>45367</v>
      </c>
      <c r="B16" s="184">
        <f t="shared" si="1"/>
        <v>9.2886300000000008E-3</v>
      </c>
      <c r="C16" s="185">
        <f>+VLOOKUP(A16,'Tabla de Amortizacion'!$D$2:$L$182,MATCH(Tablas!$B$1,'Tabla de Amortizacion'!$D$2:$L$2,0))</f>
        <v>9.2886300000000008E-3</v>
      </c>
      <c r="D16" s="178"/>
      <c r="E16" s="45"/>
    </row>
    <row r="17" spans="1:5" x14ac:dyDescent="0.2">
      <c r="A17" s="183">
        <f t="shared" si="0"/>
        <v>45398</v>
      </c>
      <c r="B17" s="184">
        <f t="shared" si="1"/>
        <v>7.5426800000000004E-3</v>
      </c>
      <c r="C17" s="185">
        <f>+VLOOKUP(A17,'Tabla de Amortizacion'!$D$2:$L$182,MATCH(Tablas!$B$1,'Tabla de Amortizacion'!$D$2:$L$2,0))</f>
        <v>7.5426800000000004E-3</v>
      </c>
      <c r="D17" s="178"/>
      <c r="E17" s="45"/>
    </row>
    <row r="18" spans="1:5" x14ac:dyDescent="0.2">
      <c r="A18" s="183">
        <f t="shared" si="0"/>
        <v>45428</v>
      </c>
      <c r="B18" s="184">
        <f t="shared" si="1"/>
        <v>1.463474E-2</v>
      </c>
      <c r="C18" s="185">
        <f>+VLOOKUP(A18,'Tabla de Amortizacion'!$D$2:$L$182,MATCH(Tablas!$B$1,'Tabla de Amortizacion'!$D$2:$L$2,0))</f>
        <v>1.463474E-2</v>
      </c>
      <c r="D18" s="178"/>
      <c r="E18" s="45"/>
    </row>
    <row r="19" spans="1:5" x14ac:dyDescent="0.2">
      <c r="A19" s="183">
        <f t="shared" si="0"/>
        <v>45459</v>
      </c>
      <c r="B19" s="184">
        <f t="shared" si="1"/>
        <v>1.2428130000000001E-2</v>
      </c>
      <c r="C19" s="185">
        <f>+VLOOKUP(A19,'Tabla de Amortizacion'!$D$2:$L$182,MATCH(Tablas!$B$1,'Tabla de Amortizacion'!$D$2:$L$2,0))</f>
        <v>1.2428130000000001E-2</v>
      </c>
      <c r="D19" s="178"/>
      <c r="E19" s="45"/>
    </row>
    <row r="20" spans="1:5" x14ac:dyDescent="0.2">
      <c r="A20" s="183">
        <f t="shared" si="0"/>
        <v>45489</v>
      </c>
      <c r="B20" s="184">
        <f t="shared" si="1"/>
        <v>9.6018200000000005E-3</v>
      </c>
      <c r="C20" s="185">
        <f>+VLOOKUP(A20,'Tabla de Amortizacion'!$D$2:$L$182,MATCH(Tablas!$B$1,'Tabla de Amortizacion'!$D$2:$L$2,0))</f>
        <v>9.6018200000000005E-3</v>
      </c>
      <c r="D20" s="178"/>
      <c r="E20" s="45"/>
    </row>
    <row r="21" spans="1:5" x14ac:dyDescent="0.2">
      <c r="A21" s="183">
        <f t="shared" si="0"/>
        <v>45520</v>
      </c>
      <c r="B21" s="184">
        <f t="shared" si="1"/>
        <v>7.3403499999999998E-3</v>
      </c>
      <c r="C21" s="185">
        <f>+VLOOKUP(A21,'Tabla de Amortizacion'!$D$2:$L$182,MATCH(Tablas!$B$1,'Tabla de Amortizacion'!$D$2:$L$2,0))</f>
        <v>7.3403499999999998E-3</v>
      </c>
      <c r="D21" s="178"/>
      <c r="E21" s="45"/>
    </row>
    <row r="22" spans="1:5" x14ac:dyDescent="0.2">
      <c r="A22" s="183">
        <f t="shared" si="0"/>
        <v>45551</v>
      </c>
      <c r="B22" s="184">
        <f t="shared" si="1"/>
        <v>1.5514790000000001E-2</v>
      </c>
      <c r="C22" s="185">
        <f>+VLOOKUP(A22,'Tabla de Amortizacion'!$D$2:$L$182,MATCH(Tablas!$B$1,'Tabla de Amortizacion'!$D$2:$L$2,0))</f>
        <v>1.5514790000000001E-2</v>
      </c>
      <c r="D22" s="178"/>
      <c r="E22" s="45"/>
    </row>
    <row r="23" spans="1:5" x14ac:dyDescent="0.2">
      <c r="A23" s="183">
        <f t="shared" si="0"/>
        <v>45581</v>
      </c>
      <c r="B23" s="184">
        <f t="shared" si="1"/>
        <v>1.5878860000000002E-2</v>
      </c>
      <c r="C23" s="185">
        <f>+VLOOKUP(A23,'Tabla de Amortizacion'!$D$2:$L$182,MATCH(Tablas!$B$1,'Tabla de Amortizacion'!$D$2:$L$2,0))</f>
        <v>1.5878860000000002E-2</v>
      </c>
      <c r="D23" s="178"/>
      <c r="E23" s="45"/>
    </row>
    <row r="24" spans="1:5" x14ac:dyDescent="0.2">
      <c r="A24" s="183">
        <f t="shared" si="0"/>
        <v>45612</v>
      </c>
      <c r="B24" s="184">
        <f t="shared" si="1"/>
        <v>1.2802610000000001E-2</v>
      </c>
      <c r="C24" s="185">
        <f>+VLOOKUP(A24,'Tabla de Amortizacion'!$D$2:$L$182,MATCH(Tablas!$B$1,'Tabla de Amortizacion'!$D$2:$L$2,0))</f>
        <v>1.2802610000000001E-2</v>
      </c>
      <c r="D24" s="178"/>
      <c r="E24" s="45"/>
    </row>
    <row r="25" spans="1:5" x14ac:dyDescent="0.2">
      <c r="A25" s="183">
        <f t="shared" si="0"/>
        <v>45642</v>
      </c>
      <c r="B25" s="184">
        <f t="shared" si="1"/>
        <v>1.2297829999999999E-2</v>
      </c>
      <c r="C25" s="185">
        <f>+VLOOKUP(A25,'Tabla de Amortizacion'!$D$2:$L$182,MATCH(Tablas!$B$1,'Tabla de Amortizacion'!$D$2:$L$2,0))</f>
        <v>1.2297829999999999E-2</v>
      </c>
      <c r="D25" s="178"/>
      <c r="E25" s="45"/>
    </row>
    <row r="26" spans="1:5" x14ac:dyDescent="0.2">
      <c r="A26" s="183">
        <f t="shared" si="0"/>
        <v>45673</v>
      </c>
      <c r="B26" s="184">
        <f t="shared" si="1"/>
        <v>1.399737E-2</v>
      </c>
      <c r="C26" s="185">
        <f>+VLOOKUP(A26,'Tabla de Amortizacion'!$D$2:$L$182,MATCH(Tablas!$B$1,'Tabla de Amortizacion'!$D$2:$L$2,0))</f>
        <v>1.399737E-2</v>
      </c>
      <c r="D26" s="178"/>
      <c r="E26" s="45"/>
    </row>
    <row r="27" spans="1:5" x14ac:dyDescent="0.2">
      <c r="A27" s="183">
        <f t="shared" si="0"/>
        <v>45704</v>
      </c>
      <c r="B27" s="184">
        <f t="shared" si="1"/>
        <v>1.5820130000000002E-2</v>
      </c>
      <c r="C27" s="185">
        <f>+VLOOKUP(A27,'Tabla de Amortizacion'!$D$2:$L$182,MATCH(Tablas!$B$1,'Tabla de Amortizacion'!$D$2:$L$2,0))</f>
        <v>1.5820130000000002E-2</v>
      </c>
      <c r="D27" s="178"/>
      <c r="E27" s="45"/>
    </row>
    <row r="28" spans="1:5" x14ac:dyDescent="0.2">
      <c r="A28" s="183">
        <f t="shared" si="0"/>
        <v>45732</v>
      </c>
      <c r="B28" s="184">
        <f t="shared" si="1"/>
        <v>1.340969E-2</v>
      </c>
      <c r="C28" s="185">
        <f>+VLOOKUP(A28,'Tabla de Amortizacion'!$D$2:$L$182,MATCH(Tablas!$B$1,'Tabla de Amortizacion'!$D$2:$L$2,0))</f>
        <v>1.340969E-2</v>
      </c>
      <c r="D28" s="178"/>
      <c r="E28" s="45"/>
    </row>
    <row r="29" spans="1:5" x14ac:dyDescent="0.2">
      <c r="A29" s="183">
        <f t="shared" si="0"/>
        <v>45763</v>
      </c>
      <c r="B29" s="184">
        <f t="shared" si="1"/>
        <v>9.7245000000000005E-3</v>
      </c>
      <c r="C29" s="185">
        <f>+VLOOKUP(A29,'Tabla de Amortizacion'!$D$2:$L$182,MATCH(Tablas!$B$1,'Tabla de Amortizacion'!$D$2:$L$2,0))</f>
        <v>9.7245000000000005E-3</v>
      </c>
      <c r="D29" s="178"/>
      <c r="E29" s="45"/>
    </row>
    <row r="30" spans="1:5" x14ac:dyDescent="0.2">
      <c r="A30" s="183">
        <f t="shared" si="0"/>
        <v>45793</v>
      </c>
      <c r="B30" s="184">
        <f t="shared" si="1"/>
        <v>9.6267599999999998E-3</v>
      </c>
      <c r="C30" s="185">
        <f>+VLOOKUP(A30,'Tabla de Amortizacion'!$D$2:$L$182,MATCH(Tablas!$B$1,'Tabla de Amortizacion'!$D$2:$L$2,0))</f>
        <v>9.6267599999999998E-3</v>
      </c>
      <c r="D30" s="178"/>
      <c r="E30" s="45"/>
    </row>
    <row r="31" spans="1:5" x14ac:dyDescent="0.2">
      <c r="A31" s="183">
        <f t="shared" si="0"/>
        <v>45824</v>
      </c>
      <c r="B31" s="184">
        <f t="shared" si="1"/>
        <v>1.348017E-2</v>
      </c>
      <c r="C31" s="185">
        <f>+VLOOKUP(A31,'Tabla de Amortizacion'!$D$2:$L$182,MATCH(Tablas!$B$1,'Tabla de Amortizacion'!$D$2:$L$2,0))</f>
        <v>1.348017E-2</v>
      </c>
      <c r="D31" s="178"/>
      <c r="E31" s="45"/>
    </row>
    <row r="32" spans="1:5" x14ac:dyDescent="0.2">
      <c r="A32" s="183">
        <f t="shared" si="0"/>
        <v>45854</v>
      </c>
      <c r="B32" s="184">
        <f t="shared" si="1"/>
        <v>1.4275410000000001E-2</v>
      </c>
      <c r="C32" s="185">
        <f>+VLOOKUP(A32,'Tabla de Amortizacion'!$D$2:$L$182,MATCH(Tablas!$B$1,'Tabla de Amortizacion'!$D$2:$L$2,0))</f>
        <v>1.4275410000000001E-2</v>
      </c>
      <c r="D32" s="178"/>
      <c r="E32" s="45"/>
    </row>
    <row r="33" spans="1:5" x14ac:dyDescent="0.2">
      <c r="A33" s="183">
        <f t="shared" si="0"/>
        <v>45885</v>
      </c>
      <c r="B33" s="184">
        <f t="shared" si="1"/>
        <v>1.0568259999999999E-2</v>
      </c>
      <c r="C33" s="185">
        <f>+VLOOKUP(A33,'Tabla de Amortizacion'!$D$2:$L$182,MATCH(Tablas!$B$1,'Tabla de Amortizacion'!$D$2:$L$2,0))</f>
        <v>1.0568259999999999E-2</v>
      </c>
      <c r="D33" s="178"/>
      <c r="E33" s="45"/>
    </row>
    <row r="34" spans="1:5" x14ac:dyDescent="0.2">
      <c r="A34" s="183">
        <f t="shared" si="0"/>
        <v>45916</v>
      </c>
      <c r="B34" s="184">
        <f t="shared" si="1"/>
        <v>1.39971E-2</v>
      </c>
      <c r="C34" s="185">
        <f>+VLOOKUP(A34,'Tabla de Amortizacion'!$D$2:$L$182,MATCH(Tablas!$B$1,'Tabla de Amortizacion'!$D$2:$L$2,0))</f>
        <v>1.39971E-2</v>
      </c>
      <c r="D34" s="178"/>
      <c r="E34" s="45"/>
    </row>
    <row r="35" spans="1:5" x14ac:dyDescent="0.2">
      <c r="A35" s="183">
        <f t="shared" ref="A35:A66" si="2">EDATE(A34,1)</f>
        <v>45946</v>
      </c>
      <c r="B35" s="184">
        <f t="shared" si="1"/>
        <v>2.222437E-2</v>
      </c>
      <c r="C35" s="185">
        <f>+VLOOKUP(A35,'Tabla de Amortizacion'!$D$2:$L$182,MATCH(Tablas!$B$1,'Tabla de Amortizacion'!$D$2:$L$2,0))</f>
        <v>2.222437E-2</v>
      </c>
      <c r="D35" s="178"/>
      <c r="E35" s="45"/>
    </row>
    <row r="36" spans="1:5" x14ac:dyDescent="0.2">
      <c r="A36" s="183">
        <f t="shared" si="2"/>
        <v>45977</v>
      </c>
      <c r="B36" s="184">
        <f t="shared" si="1"/>
        <v>1.2638079999999999E-2</v>
      </c>
      <c r="C36" s="185">
        <f>+VLOOKUP(A36,'Tabla de Amortizacion'!$D$2:$L$182,MATCH(Tablas!$B$1,'Tabla de Amortizacion'!$D$2:$L$2,0))</f>
        <v>1.2638079999999999E-2</v>
      </c>
      <c r="D36" s="178"/>
      <c r="E36" s="45"/>
    </row>
    <row r="37" spans="1:5" x14ac:dyDescent="0.2">
      <c r="A37" s="183">
        <f t="shared" si="2"/>
        <v>46007</v>
      </c>
      <c r="B37" s="184">
        <f t="shared" si="1"/>
        <v>5.6937999999999997E-3</v>
      </c>
      <c r="C37" s="185">
        <f>+VLOOKUP(A37,'Tabla de Amortizacion'!$D$2:$L$182,MATCH(Tablas!$B$1,'Tabla de Amortizacion'!$D$2:$L$2,0))</f>
        <v>5.6937999999999997E-3</v>
      </c>
      <c r="D37" s="178"/>
      <c r="E37" s="45"/>
    </row>
    <row r="38" spans="1:5" x14ac:dyDescent="0.2">
      <c r="A38" s="183">
        <f t="shared" si="2"/>
        <v>46038</v>
      </c>
      <c r="B38" s="184">
        <f t="shared" si="1"/>
        <v>8.4615599999999999E-3</v>
      </c>
      <c r="C38" s="185">
        <f>+VLOOKUP(A38,'Tabla de Amortizacion'!$D$2:$L$182,MATCH(Tablas!$B$1,'Tabla de Amortizacion'!$D$2:$L$2,0))</f>
        <v>8.4615599999999999E-3</v>
      </c>
      <c r="D38" s="178"/>
      <c r="E38" s="45"/>
    </row>
    <row r="39" spans="1:5" x14ac:dyDescent="0.2">
      <c r="A39" s="183">
        <f t="shared" si="2"/>
        <v>46069</v>
      </c>
      <c r="B39" s="184">
        <f t="shared" si="1"/>
        <v>1.153062E-2</v>
      </c>
      <c r="C39" s="185">
        <f>+VLOOKUP(A39,'Tabla de Amortizacion'!$D$2:$L$182,MATCH(Tablas!$B$1,'Tabla de Amortizacion'!$D$2:$L$2,0))</f>
        <v>1.153062E-2</v>
      </c>
      <c r="D39" s="178"/>
      <c r="E39" s="45"/>
    </row>
    <row r="40" spans="1:5" x14ac:dyDescent="0.2">
      <c r="A40" s="183">
        <f t="shared" si="2"/>
        <v>46097</v>
      </c>
      <c r="B40" s="184">
        <f t="shared" si="1"/>
        <v>7.0675800000000004E-3</v>
      </c>
      <c r="C40" s="185">
        <f>+VLOOKUP(A40,'Tabla de Amortizacion'!$D$2:$L$182,MATCH(Tablas!$B$1,'Tabla de Amortizacion'!$D$2:$L$2,0))</f>
        <v>7.0675800000000004E-3</v>
      </c>
      <c r="D40" s="178"/>
      <c r="E40" s="45"/>
    </row>
    <row r="41" spans="1:5" x14ac:dyDescent="0.2">
      <c r="A41" s="183">
        <f t="shared" si="2"/>
        <v>46128</v>
      </c>
      <c r="B41" s="184">
        <f t="shared" si="1"/>
        <v>1.34489E-2</v>
      </c>
      <c r="C41" s="185">
        <f>+VLOOKUP(A41,'Tabla de Amortizacion'!$D$2:$L$182,MATCH(Tablas!$B$1,'Tabla de Amortizacion'!$D$2:$L$2,0))</f>
        <v>1.34489E-2</v>
      </c>
      <c r="D41" s="178"/>
      <c r="E41" s="45"/>
    </row>
    <row r="42" spans="1:5" x14ac:dyDescent="0.2">
      <c r="A42" s="183">
        <f t="shared" si="2"/>
        <v>46158</v>
      </c>
      <c r="B42" s="184">
        <f t="shared" si="1"/>
        <v>7.1572099999999998E-3</v>
      </c>
      <c r="C42" s="185">
        <f>+VLOOKUP(A42,'Tabla de Amortizacion'!$D$2:$L$182,MATCH(Tablas!$B$1,'Tabla de Amortizacion'!$D$2:$L$2,0))</f>
        <v>7.1572099999999998E-3</v>
      </c>
      <c r="D42" s="178"/>
      <c r="E42" s="45"/>
    </row>
    <row r="43" spans="1:5" x14ac:dyDescent="0.2">
      <c r="A43" s="183">
        <f t="shared" si="2"/>
        <v>46189</v>
      </c>
      <c r="B43" s="184">
        <f t="shared" si="1"/>
        <v>1.0824210000000001E-2</v>
      </c>
      <c r="C43" s="185">
        <f>+VLOOKUP(A43,'Tabla de Amortizacion'!$D$2:$L$182,MATCH(Tablas!$B$1,'Tabla de Amortizacion'!$D$2:$L$2,0))</f>
        <v>1.0824210000000001E-2</v>
      </c>
      <c r="D43" s="178"/>
      <c r="E43" s="45"/>
    </row>
    <row r="44" spans="1:5" x14ac:dyDescent="0.2">
      <c r="A44" s="183">
        <f t="shared" si="2"/>
        <v>46219</v>
      </c>
      <c r="B44" s="184">
        <f t="shared" si="1"/>
        <v>1.2120229999999999E-2</v>
      </c>
      <c r="C44" s="185">
        <f>+VLOOKUP(A44,'Tabla de Amortizacion'!$D$2:$L$182,MATCH(Tablas!$B$1,'Tabla de Amortizacion'!$D$2:$L$2,0))</f>
        <v>1.2120229999999999E-2</v>
      </c>
      <c r="D44" s="178"/>
      <c r="E44" s="45"/>
    </row>
    <row r="45" spans="1:5" x14ac:dyDescent="0.2">
      <c r="A45" s="183">
        <f t="shared" si="2"/>
        <v>46250</v>
      </c>
      <c r="B45" s="184">
        <f t="shared" si="1"/>
        <v>9.8984799999999994E-3</v>
      </c>
      <c r="C45" s="185">
        <f>+VLOOKUP(A45,'Tabla de Amortizacion'!$D$2:$L$182,MATCH(Tablas!$B$1,'Tabla de Amortizacion'!$D$2:$L$2,0))</f>
        <v>9.8984799999999994E-3</v>
      </c>
      <c r="D45" s="178"/>
      <c r="E45" s="45"/>
    </row>
    <row r="46" spans="1:5" x14ac:dyDescent="0.2">
      <c r="A46" s="183">
        <f t="shared" si="2"/>
        <v>46281</v>
      </c>
      <c r="B46" s="184">
        <f t="shared" si="1"/>
        <v>1.0079660000000001E-2</v>
      </c>
      <c r="C46" s="185">
        <f>+VLOOKUP(A46,'Tabla de Amortizacion'!$D$2:$L$182,MATCH(Tablas!$B$1,'Tabla de Amortizacion'!$D$2:$L$2,0))</f>
        <v>1.0079660000000001E-2</v>
      </c>
      <c r="D46" s="178"/>
      <c r="E46" s="45"/>
    </row>
    <row r="47" spans="1:5" x14ac:dyDescent="0.2">
      <c r="A47" s="183">
        <f t="shared" si="2"/>
        <v>46311</v>
      </c>
      <c r="B47" s="184">
        <f t="shared" si="1"/>
        <v>1.0856869999999999E-2</v>
      </c>
      <c r="C47" s="185">
        <f>+VLOOKUP(A47,'Tabla de Amortizacion'!$D$2:$L$182,MATCH(Tablas!$B$1,'Tabla de Amortizacion'!$D$2:$L$2,0))</f>
        <v>1.0856869999999999E-2</v>
      </c>
      <c r="D47" s="178"/>
      <c r="E47" s="45"/>
    </row>
    <row r="48" spans="1:5" x14ac:dyDescent="0.2">
      <c r="A48" s="183">
        <f t="shared" si="2"/>
        <v>46342</v>
      </c>
      <c r="B48" s="184">
        <f t="shared" si="1"/>
        <v>1.085436E-2</v>
      </c>
      <c r="C48" s="185">
        <f>+VLOOKUP(A48,'Tabla de Amortizacion'!$D$2:$L$182,MATCH(Tablas!$B$1,'Tabla de Amortizacion'!$D$2:$L$2,0))</f>
        <v>1.085436E-2</v>
      </c>
      <c r="D48" s="178"/>
      <c r="E48" s="45"/>
    </row>
    <row r="49" spans="1:5" x14ac:dyDescent="0.2">
      <c r="A49" s="183">
        <f t="shared" si="2"/>
        <v>46372</v>
      </c>
      <c r="B49" s="184">
        <f t="shared" si="1"/>
        <v>9.6967600000000004E-3</v>
      </c>
      <c r="C49" s="185">
        <f>+VLOOKUP(A49,'Tabla de Amortizacion'!$D$2:$L$182,MATCH(Tablas!$B$1,'Tabla de Amortizacion'!$D$2:$L$2,0))</f>
        <v>9.6967600000000004E-3</v>
      </c>
      <c r="D49" s="178"/>
      <c r="E49" s="45"/>
    </row>
    <row r="50" spans="1:5" x14ac:dyDescent="0.2">
      <c r="A50" s="183">
        <f t="shared" si="2"/>
        <v>46403</v>
      </c>
      <c r="B50" s="184">
        <f t="shared" si="1"/>
        <v>1.0597789999999999E-2</v>
      </c>
      <c r="C50" s="185">
        <f>+VLOOKUP(A50,'Tabla de Amortizacion'!$D$2:$L$182,MATCH(Tablas!$B$1,'Tabla de Amortizacion'!$D$2:$L$2,0))</f>
        <v>1.0597789999999999E-2</v>
      </c>
      <c r="D50" s="178"/>
      <c r="E50" s="45"/>
    </row>
    <row r="51" spans="1:5" x14ac:dyDescent="0.2">
      <c r="A51" s="183">
        <f t="shared" si="2"/>
        <v>46434</v>
      </c>
      <c r="B51" s="184">
        <f t="shared" si="1"/>
        <v>1.064235E-2</v>
      </c>
      <c r="C51" s="185">
        <f>+VLOOKUP(A51,'Tabla de Amortizacion'!$D$2:$L$182,MATCH(Tablas!$B$1,'Tabla de Amortizacion'!$D$2:$L$2,0))</f>
        <v>1.064235E-2</v>
      </c>
      <c r="D51" s="178"/>
      <c r="E51" s="45"/>
    </row>
    <row r="52" spans="1:5" x14ac:dyDescent="0.2">
      <c r="A52" s="183">
        <f t="shared" si="2"/>
        <v>46462</v>
      </c>
      <c r="B52" s="184">
        <f t="shared" si="1"/>
        <v>1.043936E-2</v>
      </c>
      <c r="C52" s="185">
        <f>+VLOOKUP(A52,'Tabla de Amortizacion'!$D$2:$L$182,MATCH(Tablas!$B$1,'Tabla de Amortizacion'!$D$2:$L$2,0))</f>
        <v>1.043936E-2</v>
      </c>
      <c r="D52" s="178"/>
      <c r="E52" s="45"/>
    </row>
    <row r="53" spans="1:5" x14ac:dyDescent="0.2">
      <c r="A53" s="183">
        <f t="shared" si="2"/>
        <v>46493</v>
      </c>
      <c r="B53" s="184">
        <f t="shared" si="1"/>
        <v>1.030666E-2</v>
      </c>
      <c r="C53" s="185">
        <f>+VLOOKUP(A53,'Tabla de Amortizacion'!$D$2:$L$182,MATCH(Tablas!$B$1,'Tabla de Amortizacion'!$D$2:$L$2,0))</f>
        <v>1.030666E-2</v>
      </c>
      <c r="D53" s="178"/>
      <c r="E53" s="45"/>
    </row>
    <row r="54" spans="1:5" x14ac:dyDescent="0.2">
      <c r="A54" s="183">
        <f t="shared" si="2"/>
        <v>46523</v>
      </c>
      <c r="B54" s="184">
        <f t="shared" si="1"/>
        <v>1.0223629999999999E-2</v>
      </c>
      <c r="C54" s="185">
        <f>+VLOOKUP(A54,'Tabla de Amortizacion'!$D$2:$L$182,MATCH(Tablas!$B$1,'Tabla de Amortizacion'!$D$2:$L$2,0))</f>
        <v>1.0223629999999999E-2</v>
      </c>
      <c r="D54" s="178"/>
      <c r="E54" s="45"/>
    </row>
    <row r="55" spans="1:5" x14ac:dyDescent="0.2">
      <c r="A55" s="183">
        <f t="shared" si="2"/>
        <v>46554</v>
      </c>
      <c r="B55" s="184">
        <f t="shared" si="1"/>
        <v>1.013854E-2</v>
      </c>
      <c r="C55" s="185">
        <f>+VLOOKUP(A55,'Tabla de Amortizacion'!$D$2:$L$182,MATCH(Tablas!$B$1,'Tabla de Amortizacion'!$D$2:$L$2,0))</f>
        <v>1.013854E-2</v>
      </c>
      <c r="D55" s="178"/>
      <c r="E55" s="45"/>
    </row>
    <row r="56" spans="1:5" x14ac:dyDescent="0.2">
      <c r="A56" s="183">
        <f t="shared" si="2"/>
        <v>46584</v>
      </c>
      <c r="B56" s="184">
        <f t="shared" si="1"/>
        <v>1.0000810000000001E-2</v>
      </c>
      <c r="C56" s="185">
        <f>+VLOOKUP(A56,'Tabla de Amortizacion'!$D$2:$L$182,MATCH(Tablas!$B$1,'Tabla de Amortizacion'!$D$2:$L$2,0))</f>
        <v>1.0000810000000001E-2</v>
      </c>
      <c r="D56" s="178"/>
      <c r="E56" s="45"/>
    </row>
    <row r="57" spans="1:5" x14ac:dyDescent="0.2">
      <c r="A57" s="183">
        <f t="shared" si="2"/>
        <v>46615</v>
      </c>
      <c r="B57" s="184">
        <f t="shared" si="1"/>
        <v>9.9600699999999997E-3</v>
      </c>
      <c r="C57" s="185">
        <f>+VLOOKUP(A57,'Tabla de Amortizacion'!$D$2:$L$182,MATCH(Tablas!$B$1,'Tabla de Amortizacion'!$D$2:$L$2,0))</f>
        <v>9.9600699999999997E-3</v>
      </c>
      <c r="D57" s="178"/>
      <c r="E57" s="45"/>
    </row>
    <row r="58" spans="1:5" x14ac:dyDescent="0.2">
      <c r="A58" s="183">
        <f t="shared" si="2"/>
        <v>46646</v>
      </c>
      <c r="B58" s="184">
        <f t="shared" si="1"/>
        <v>9.8375600000000004E-3</v>
      </c>
      <c r="C58" s="185">
        <f>+VLOOKUP(A58,'Tabla de Amortizacion'!$D$2:$L$182,MATCH(Tablas!$B$1,'Tabla de Amortizacion'!$D$2:$L$2,0))</f>
        <v>9.8375600000000004E-3</v>
      </c>
      <c r="D58" s="178"/>
      <c r="E58" s="45"/>
    </row>
    <row r="59" spans="1:5" x14ac:dyDescent="0.2">
      <c r="A59" s="183">
        <f t="shared" si="2"/>
        <v>46676</v>
      </c>
      <c r="B59" s="184">
        <f t="shared" si="1"/>
        <v>9.7751599999999998E-3</v>
      </c>
      <c r="C59" s="185">
        <f>+VLOOKUP(A59,'Tabla de Amortizacion'!$D$2:$L$182,MATCH(Tablas!$B$1,'Tabla de Amortizacion'!$D$2:$L$2,0))</f>
        <v>9.7751599999999998E-3</v>
      </c>
      <c r="D59" s="178"/>
      <c r="E59" s="45"/>
    </row>
    <row r="60" spans="1:5" x14ac:dyDescent="0.2">
      <c r="A60" s="183">
        <f t="shared" si="2"/>
        <v>46707</v>
      </c>
      <c r="B60" s="184">
        <f t="shared" si="1"/>
        <v>9.5620700000000006E-3</v>
      </c>
      <c r="C60" s="185">
        <f>+VLOOKUP(A60,'Tabla de Amortizacion'!$D$2:$L$182,MATCH(Tablas!$B$1,'Tabla de Amortizacion'!$D$2:$L$2,0))</f>
        <v>9.5620700000000006E-3</v>
      </c>
      <c r="D60" s="178"/>
      <c r="E60" s="45"/>
    </row>
    <row r="61" spans="1:5" x14ac:dyDescent="0.2">
      <c r="A61" s="183">
        <f t="shared" si="2"/>
        <v>46737</v>
      </c>
      <c r="B61" s="184">
        <f t="shared" si="1"/>
        <v>8.3757999999999992E-3</v>
      </c>
      <c r="C61" s="185">
        <f>+VLOOKUP(A61,'Tabla de Amortizacion'!$D$2:$L$182,MATCH(Tablas!$B$1,'Tabla de Amortizacion'!$D$2:$L$2,0))</f>
        <v>8.3757999999999992E-3</v>
      </c>
      <c r="D61" s="178"/>
      <c r="E61" s="45"/>
    </row>
    <row r="62" spans="1:5" x14ac:dyDescent="0.2">
      <c r="A62" s="183">
        <f t="shared" si="2"/>
        <v>46768</v>
      </c>
      <c r="B62" s="184">
        <f t="shared" si="1"/>
        <v>9.2554100000000004E-3</v>
      </c>
      <c r="C62" s="185">
        <f>+VLOOKUP(A62,'Tabla de Amortizacion'!$D$2:$L$182,MATCH(Tablas!$B$1,'Tabla de Amortizacion'!$D$2:$L$2,0))</f>
        <v>9.2554100000000004E-3</v>
      </c>
      <c r="D62" s="178"/>
      <c r="E62" s="45"/>
    </row>
    <row r="63" spans="1:5" x14ac:dyDescent="0.2">
      <c r="A63" s="183">
        <f t="shared" si="2"/>
        <v>46799</v>
      </c>
      <c r="B63" s="184">
        <f t="shared" si="1"/>
        <v>9.1038200000000003E-3</v>
      </c>
      <c r="C63" s="185">
        <f>+VLOOKUP(A63,'Tabla de Amortizacion'!$D$2:$L$182,MATCH(Tablas!$B$1,'Tabla de Amortizacion'!$D$2:$L$2,0))</f>
        <v>9.1038200000000003E-3</v>
      </c>
      <c r="D63" s="178"/>
      <c r="E63" s="45"/>
    </row>
    <row r="64" spans="1:5" x14ac:dyDescent="0.2">
      <c r="A64" s="183">
        <f t="shared" si="2"/>
        <v>46828</v>
      </c>
      <c r="B64" s="184">
        <f t="shared" si="1"/>
        <v>8.9729900000000001E-3</v>
      </c>
      <c r="C64" s="185">
        <f>+VLOOKUP(A64,'Tabla de Amortizacion'!$D$2:$L$182,MATCH(Tablas!$B$1,'Tabla de Amortizacion'!$D$2:$L$2,0))</f>
        <v>8.9729900000000001E-3</v>
      </c>
      <c r="D64" s="178"/>
      <c r="E64" s="45"/>
    </row>
    <row r="65" spans="1:5" x14ac:dyDescent="0.2">
      <c r="A65" s="183">
        <f t="shared" si="2"/>
        <v>46859</v>
      </c>
      <c r="B65" s="184">
        <f t="shared" si="1"/>
        <v>8.9241200000000007E-3</v>
      </c>
      <c r="C65" s="185">
        <f>+VLOOKUP(A65,'Tabla de Amortizacion'!$D$2:$L$182,MATCH(Tablas!$B$1,'Tabla de Amortizacion'!$D$2:$L$2,0))</f>
        <v>8.9241200000000007E-3</v>
      </c>
      <c r="D65" s="178"/>
      <c r="E65" s="45"/>
    </row>
    <row r="66" spans="1:5" x14ac:dyDescent="0.2">
      <c r="A66" s="183">
        <f t="shared" si="2"/>
        <v>46889</v>
      </c>
      <c r="B66" s="184">
        <f t="shared" si="1"/>
        <v>8.7633199999999998E-3</v>
      </c>
      <c r="C66" s="185">
        <f>+VLOOKUP(A66,'Tabla de Amortizacion'!$D$2:$L$182,MATCH(Tablas!$B$1,'Tabla de Amortizacion'!$D$2:$L$2,0))</f>
        <v>8.7633199999999998E-3</v>
      </c>
      <c r="D66" s="178"/>
      <c r="E66" s="45"/>
    </row>
    <row r="67" spans="1:5" x14ac:dyDescent="0.2">
      <c r="A67" s="183">
        <f t="shared" ref="A67:A98" si="3">EDATE(A66,1)</f>
        <v>46920</v>
      </c>
      <c r="B67" s="184">
        <f t="shared" ref="B67:B130" si="4">+ROUND(C67,8)</f>
        <v>8.5873200000000007E-3</v>
      </c>
      <c r="C67" s="185">
        <f>+VLOOKUP(A67,'Tabla de Amortizacion'!$D$2:$L$182,MATCH(Tablas!$B$1,'Tabla de Amortizacion'!$D$2:$L$2,0))</f>
        <v>8.5873200000000007E-3</v>
      </c>
      <c r="D67" s="178"/>
      <c r="E67" s="45"/>
    </row>
    <row r="68" spans="1:5" x14ac:dyDescent="0.2">
      <c r="A68" s="183">
        <f t="shared" si="3"/>
        <v>46950</v>
      </c>
      <c r="B68" s="184">
        <f t="shared" si="4"/>
        <v>8.5221700000000008E-3</v>
      </c>
      <c r="C68" s="185">
        <f>+VLOOKUP(A68,'Tabla de Amortizacion'!$D$2:$L$182,MATCH(Tablas!$B$1,'Tabla de Amortizacion'!$D$2:$L$2,0))</f>
        <v>8.5221700000000008E-3</v>
      </c>
      <c r="D68" s="178"/>
      <c r="E68" s="45"/>
    </row>
    <row r="69" spans="1:5" x14ac:dyDescent="0.2">
      <c r="A69" s="183">
        <f t="shared" si="3"/>
        <v>46981</v>
      </c>
      <c r="B69" s="184">
        <f t="shared" si="4"/>
        <v>8.3535999999999992E-3</v>
      </c>
      <c r="C69" s="185">
        <f>+VLOOKUP(A69,'Tabla de Amortizacion'!$D$2:$L$182,MATCH(Tablas!$B$1,'Tabla de Amortizacion'!$D$2:$L$2,0))</f>
        <v>8.3535999999999992E-3</v>
      </c>
      <c r="D69" s="178"/>
      <c r="E69" s="45"/>
    </row>
    <row r="70" spans="1:5" x14ac:dyDescent="0.2">
      <c r="A70" s="183">
        <f t="shared" si="3"/>
        <v>47012</v>
      </c>
      <c r="B70" s="184">
        <f t="shared" si="4"/>
        <v>8.2476600000000004E-3</v>
      </c>
      <c r="C70" s="185">
        <f>+VLOOKUP(A70,'Tabla de Amortizacion'!$D$2:$L$182,MATCH(Tablas!$B$1,'Tabla de Amortizacion'!$D$2:$L$2,0))</f>
        <v>8.2476600000000004E-3</v>
      </c>
      <c r="D70" s="178"/>
      <c r="E70" s="45"/>
    </row>
    <row r="71" spans="1:5" x14ac:dyDescent="0.2">
      <c r="A71" s="183">
        <f t="shared" si="3"/>
        <v>47042</v>
      </c>
      <c r="B71" s="184">
        <f t="shared" si="4"/>
        <v>8.0914899999999998E-3</v>
      </c>
      <c r="C71" s="185">
        <f>+VLOOKUP(A71,'Tabla de Amortizacion'!$D$2:$L$182,MATCH(Tablas!$B$1,'Tabla de Amortizacion'!$D$2:$L$2,0))</f>
        <v>8.0914899999999998E-3</v>
      </c>
      <c r="D71" s="178"/>
      <c r="E71" s="45"/>
    </row>
    <row r="72" spans="1:5" x14ac:dyDescent="0.2">
      <c r="A72" s="183">
        <f t="shared" si="3"/>
        <v>47073</v>
      </c>
      <c r="B72" s="184">
        <f t="shared" si="4"/>
        <v>7.9767399999999995E-3</v>
      </c>
      <c r="C72" s="185">
        <f>+VLOOKUP(A72,'Tabla de Amortizacion'!$D$2:$L$182,MATCH(Tablas!$B$1,'Tabla de Amortizacion'!$D$2:$L$2,0))</f>
        <v>7.9767399999999995E-3</v>
      </c>
      <c r="D72" s="178"/>
      <c r="E72" s="45"/>
    </row>
    <row r="73" spans="1:5" x14ac:dyDescent="0.2">
      <c r="A73" s="183">
        <f t="shared" si="3"/>
        <v>47103</v>
      </c>
      <c r="B73" s="184">
        <f t="shared" si="4"/>
        <v>6.7867300000000004E-3</v>
      </c>
      <c r="C73" s="185">
        <f>+VLOOKUP(A73,'Tabla de Amortizacion'!$D$2:$L$182,MATCH(Tablas!$B$1,'Tabla de Amortizacion'!$D$2:$L$2,0))</f>
        <v>6.7867300000000004E-3</v>
      </c>
      <c r="D73" s="178"/>
      <c r="E73" s="45"/>
    </row>
    <row r="74" spans="1:5" x14ac:dyDescent="0.2">
      <c r="A74" s="183">
        <f t="shared" si="3"/>
        <v>47134</v>
      </c>
      <c r="B74" s="184">
        <f t="shared" si="4"/>
        <v>7.6620899999999999E-3</v>
      </c>
      <c r="C74" s="185">
        <f>+VLOOKUP(A74,'Tabla de Amortizacion'!$D$2:$L$182,MATCH(Tablas!$B$1,'Tabla de Amortizacion'!$D$2:$L$2,0))</f>
        <v>7.6620899999999999E-3</v>
      </c>
      <c r="D74" s="178"/>
      <c r="E74" s="45"/>
    </row>
    <row r="75" spans="1:5" x14ac:dyDescent="0.2">
      <c r="A75" s="183">
        <f t="shared" si="3"/>
        <v>47165</v>
      </c>
      <c r="B75" s="184">
        <f t="shared" si="4"/>
        <v>7.5635800000000003E-3</v>
      </c>
      <c r="C75" s="185">
        <f>+VLOOKUP(A75,'Tabla de Amortizacion'!$D$2:$L$182,MATCH(Tablas!$B$1,'Tabla de Amortizacion'!$D$2:$L$2,0))</f>
        <v>7.5635800000000003E-3</v>
      </c>
      <c r="D75" s="178"/>
      <c r="E75" s="45"/>
    </row>
    <row r="76" spans="1:5" x14ac:dyDescent="0.2">
      <c r="A76" s="183">
        <f t="shared" si="3"/>
        <v>47193</v>
      </c>
      <c r="B76" s="184">
        <f t="shared" si="4"/>
        <v>7.4416700000000001E-3</v>
      </c>
      <c r="C76" s="185">
        <f>+VLOOKUP(A76,'Tabla de Amortizacion'!$D$2:$L$182,MATCH(Tablas!$B$1,'Tabla de Amortizacion'!$D$2:$L$2,0))</f>
        <v>7.4416700000000001E-3</v>
      </c>
      <c r="D76" s="178"/>
      <c r="E76" s="45"/>
    </row>
    <row r="77" spans="1:5" x14ac:dyDescent="0.2">
      <c r="A77" s="183">
        <f t="shared" si="3"/>
        <v>47224</v>
      </c>
      <c r="B77" s="184">
        <f t="shared" si="4"/>
        <v>7.3612E-3</v>
      </c>
      <c r="C77" s="185">
        <f>+VLOOKUP(A77,'Tabla de Amortizacion'!$D$2:$L$182,MATCH(Tablas!$B$1,'Tabla de Amortizacion'!$D$2:$L$2,0))</f>
        <v>7.3612E-3</v>
      </c>
      <c r="D77" s="178"/>
      <c r="E77" s="45"/>
    </row>
    <row r="78" spans="1:5" x14ac:dyDescent="0.2">
      <c r="A78" s="183">
        <f t="shared" si="3"/>
        <v>47254</v>
      </c>
      <c r="B78" s="184">
        <f t="shared" si="4"/>
        <v>7.2434400000000003E-3</v>
      </c>
      <c r="C78" s="185">
        <f>+VLOOKUP(A78,'Tabla de Amortizacion'!$D$2:$L$182,MATCH(Tablas!$B$1,'Tabla de Amortizacion'!$D$2:$L$2,0))</f>
        <v>7.2434400000000003E-3</v>
      </c>
      <c r="D78" s="178"/>
      <c r="E78" s="45"/>
    </row>
    <row r="79" spans="1:5" x14ac:dyDescent="0.2">
      <c r="A79" s="183">
        <f t="shared" si="3"/>
        <v>47285</v>
      </c>
      <c r="B79" s="184">
        <f t="shared" si="4"/>
        <v>7.1788299999999998E-3</v>
      </c>
      <c r="C79" s="185">
        <f>+VLOOKUP(A79,'Tabla de Amortizacion'!$D$2:$L$182,MATCH(Tablas!$B$1,'Tabla de Amortizacion'!$D$2:$L$2,0))</f>
        <v>7.1788299999999998E-3</v>
      </c>
      <c r="D79" s="178"/>
      <c r="E79" s="45"/>
    </row>
    <row r="80" spans="1:5" x14ac:dyDescent="0.2">
      <c r="A80" s="183">
        <f t="shared" si="3"/>
        <v>47315</v>
      </c>
      <c r="B80" s="184">
        <f t="shared" si="4"/>
        <v>7.06298E-3</v>
      </c>
      <c r="C80" s="185">
        <f>+VLOOKUP(A80,'Tabla de Amortizacion'!$D$2:$L$182,MATCH(Tablas!$B$1,'Tabla de Amortizacion'!$D$2:$L$2,0))</f>
        <v>7.06298E-3</v>
      </c>
      <c r="D80" s="178"/>
      <c r="E80" s="45"/>
    </row>
    <row r="81" spans="1:5" x14ac:dyDescent="0.2">
      <c r="A81" s="183">
        <f t="shared" si="3"/>
        <v>47346</v>
      </c>
      <c r="B81" s="184">
        <f t="shared" si="4"/>
        <v>7.01857E-3</v>
      </c>
      <c r="C81" s="185">
        <f>+VLOOKUP(A81,'Tabla de Amortizacion'!$D$2:$L$182,MATCH(Tablas!$B$1,'Tabla de Amortizacion'!$D$2:$L$2,0))</f>
        <v>7.01857E-3</v>
      </c>
      <c r="D81" s="178"/>
      <c r="E81" s="45"/>
    </row>
    <row r="82" spans="1:5" x14ac:dyDescent="0.2">
      <c r="A82" s="183">
        <f t="shared" si="3"/>
        <v>47377</v>
      </c>
      <c r="B82" s="184">
        <f t="shared" si="4"/>
        <v>6.9435399999999998E-3</v>
      </c>
      <c r="C82" s="185">
        <f>+VLOOKUP(A82,'Tabla de Amortizacion'!$D$2:$L$182,MATCH(Tablas!$B$1,'Tabla de Amortizacion'!$D$2:$L$2,0))</f>
        <v>6.9435399999999998E-3</v>
      </c>
      <c r="D82" s="178"/>
      <c r="E82" s="45"/>
    </row>
    <row r="83" spans="1:5" x14ac:dyDescent="0.2">
      <c r="A83" s="183">
        <f t="shared" si="3"/>
        <v>47407</v>
      </c>
      <c r="B83" s="184">
        <f t="shared" si="4"/>
        <v>6.8784099999999997E-3</v>
      </c>
      <c r="C83" s="185">
        <f>+VLOOKUP(A83,'Tabla de Amortizacion'!$D$2:$L$182,MATCH(Tablas!$B$1,'Tabla de Amortizacion'!$D$2:$L$2,0))</f>
        <v>6.8784099999999997E-3</v>
      </c>
      <c r="D83" s="178"/>
      <c r="E83" s="45"/>
    </row>
    <row r="84" spans="1:5" x14ac:dyDescent="0.2">
      <c r="A84" s="183">
        <f t="shared" si="3"/>
        <v>47438</v>
      </c>
      <c r="B84" s="184">
        <f t="shared" si="4"/>
        <v>6.8282600000000001E-3</v>
      </c>
      <c r="C84" s="185">
        <f>+VLOOKUP(A84,'Tabla de Amortizacion'!$D$2:$L$182,MATCH(Tablas!$B$1,'Tabla de Amortizacion'!$D$2:$L$2,0))</f>
        <v>6.8282600000000001E-3</v>
      </c>
      <c r="D84" s="178"/>
      <c r="E84" s="45"/>
    </row>
    <row r="85" spans="1:5" x14ac:dyDescent="0.2">
      <c r="A85" s="183">
        <f t="shared" si="3"/>
        <v>47468</v>
      </c>
      <c r="B85" s="184">
        <f t="shared" si="4"/>
        <v>5.6779200000000004E-3</v>
      </c>
      <c r="C85" s="185">
        <f>+VLOOKUP(A85,'Tabla de Amortizacion'!$D$2:$L$182,MATCH(Tablas!$B$1,'Tabla de Amortizacion'!$D$2:$L$2,0))</f>
        <v>5.6779200000000004E-3</v>
      </c>
      <c r="D85" s="178"/>
      <c r="E85" s="45"/>
    </row>
    <row r="86" spans="1:5" x14ac:dyDescent="0.2">
      <c r="A86" s="183">
        <f t="shared" si="3"/>
        <v>47499</v>
      </c>
      <c r="B86" s="184">
        <f t="shared" si="4"/>
        <v>6.6898000000000001E-3</v>
      </c>
      <c r="C86" s="185">
        <f>+VLOOKUP(A86,'Tabla de Amortizacion'!$D$2:$L$182,MATCH(Tablas!$B$1,'Tabla de Amortizacion'!$D$2:$L$2,0))</f>
        <v>6.6898000000000001E-3</v>
      </c>
      <c r="D86" s="178"/>
      <c r="E86" s="45"/>
    </row>
    <row r="87" spans="1:5" x14ac:dyDescent="0.2">
      <c r="A87" s="183">
        <f t="shared" si="3"/>
        <v>47530</v>
      </c>
      <c r="B87" s="184">
        <f t="shared" si="4"/>
        <v>6.6118399999999999E-3</v>
      </c>
      <c r="C87" s="185">
        <f>+VLOOKUP(A87,'Tabla de Amortizacion'!$D$2:$L$182,MATCH(Tablas!$B$1,'Tabla de Amortizacion'!$D$2:$L$2,0))</f>
        <v>6.6118399999999999E-3</v>
      </c>
      <c r="D87" s="178"/>
      <c r="E87" s="45"/>
    </row>
    <row r="88" spans="1:5" x14ac:dyDescent="0.2">
      <c r="A88" s="183">
        <f t="shared" si="3"/>
        <v>47558</v>
      </c>
      <c r="B88" s="184">
        <f t="shared" si="4"/>
        <v>6.5462899999999997E-3</v>
      </c>
      <c r="C88" s="185">
        <f>+VLOOKUP(A88,'Tabla de Amortizacion'!$D$2:$L$182,MATCH(Tablas!$B$1,'Tabla de Amortizacion'!$D$2:$L$2,0))</f>
        <v>6.5462899999999997E-3</v>
      </c>
      <c r="D88" s="178"/>
      <c r="E88" s="45"/>
    </row>
    <row r="89" spans="1:5" x14ac:dyDescent="0.2">
      <c r="A89" s="183">
        <f t="shared" si="3"/>
        <v>47589</v>
      </c>
      <c r="B89" s="184">
        <f t="shared" si="4"/>
        <v>6.4535800000000004E-3</v>
      </c>
      <c r="C89" s="185">
        <f>+VLOOKUP(A89,'Tabla de Amortizacion'!$D$2:$L$182,MATCH(Tablas!$B$1,'Tabla de Amortizacion'!$D$2:$L$2,0))</f>
        <v>6.4535800000000004E-3</v>
      </c>
      <c r="D89" s="178"/>
      <c r="E89" s="45"/>
    </row>
    <row r="90" spans="1:5" x14ac:dyDescent="0.2">
      <c r="A90" s="183">
        <f t="shared" si="3"/>
        <v>47619</v>
      </c>
      <c r="B90" s="184">
        <f t="shared" si="4"/>
        <v>6.3854300000000001E-3</v>
      </c>
      <c r="C90" s="185">
        <f>+VLOOKUP(A90,'Tabla de Amortizacion'!$D$2:$L$182,MATCH(Tablas!$B$1,'Tabla de Amortizacion'!$D$2:$L$2,0))</f>
        <v>6.3854300000000001E-3</v>
      </c>
      <c r="D90" s="178"/>
      <c r="E90" s="45"/>
    </row>
    <row r="91" spans="1:5" x14ac:dyDescent="0.2">
      <c r="A91" s="183">
        <f t="shared" si="3"/>
        <v>47650</v>
      </c>
      <c r="B91" s="184">
        <f t="shared" si="4"/>
        <v>6.1240799999999996E-3</v>
      </c>
      <c r="C91" s="185">
        <f>+VLOOKUP(A91,'Tabla de Amortizacion'!$D$2:$L$182,MATCH(Tablas!$B$1,'Tabla de Amortizacion'!$D$2:$L$2,0))</f>
        <v>6.1240799999999996E-3</v>
      </c>
      <c r="D91" s="178"/>
      <c r="E91" s="45"/>
    </row>
    <row r="92" spans="1:5" x14ac:dyDescent="0.2">
      <c r="A92" s="183">
        <f t="shared" si="3"/>
        <v>47680</v>
      </c>
      <c r="B92" s="184">
        <f t="shared" si="4"/>
        <v>4.0519500000000003E-3</v>
      </c>
      <c r="C92" s="185">
        <f>+VLOOKUP(A92,'Tabla de Amortizacion'!$D$2:$L$182,MATCH(Tablas!$B$1,'Tabla de Amortizacion'!$D$2:$L$2,0))</f>
        <v>4.0519500000000003E-3</v>
      </c>
      <c r="D92" s="178"/>
      <c r="E92" s="45"/>
    </row>
    <row r="93" spans="1:5" x14ac:dyDescent="0.2">
      <c r="A93" s="183">
        <f t="shared" si="3"/>
        <v>47711</v>
      </c>
      <c r="B93" s="184">
        <f t="shared" si="4"/>
        <v>3.9737599999999998E-3</v>
      </c>
      <c r="C93" s="185">
        <f>+VLOOKUP(A93,'Tabla de Amortizacion'!$D$2:$L$182,MATCH(Tablas!$B$1,'Tabla de Amortizacion'!$D$2:$L$2,0))</f>
        <v>3.9737599999999998E-3</v>
      </c>
      <c r="D93" s="178"/>
      <c r="E93" s="45"/>
    </row>
    <row r="94" spans="1:5" x14ac:dyDescent="0.2">
      <c r="A94" s="183">
        <f t="shared" si="3"/>
        <v>47742</v>
      </c>
      <c r="B94" s="184">
        <f t="shared" si="4"/>
        <v>3.89311E-3</v>
      </c>
      <c r="C94" s="185">
        <f>+VLOOKUP(A94,'Tabla de Amortizacion'!$D$2:$L$182,MATCH(Tablas!$B$1,'Tabla de Amortizacion'!$D$2:$L$2,0))</f>
        <v>3.89311E-3</v>
      </c>
      <c r="D94" s="178"/>
      <c r="E94" s="45"/>
    </row>
    <row r="95" spans="1:5" x14ac:dyDescent="0.2">
      <c r="A95" s="183">
        <f t="shared" si="3"/>
        <v>47772</v>
      </c>
      <c r="B95" s="184">
        <f t="shared" si="4"/>
        <v>3.81453E-3</v>
      </c>
      <c r="C95" s="185">
        <f>+VLOOKUP(A95,'Tabla de Amortizacion'!$D$2:$L$182,MATCH(Tablas!$B$1,'Tabla de Amortizacion'!$D$2:$L$2,0))</f>
        <v>3.81453E-3</v>
      </c>
      <c r="D95" s="178"/>
      <c r="E95" s="45"/>
    </row>
    <row r="96" spans="1:5" x14ac:dyDescent="0.2">
      <c r="A96" s="183">
        <f t="shared" si="3"/>
        <v>47803</v>
      </c>
      <c r="B96" s="184">
        <f t="shared" si="4"/>
        <v>3.7449800000000002E-3</v>
      </c>
      <c r="C96" s="185">
        <f>+VLOOKUP(A96,'Tabla de Amortizacion'!$D$2:$L$182,MATCH(Tablas!$B$1,'Tabla de Amortizacion'!$D$2:$L$2,0))</f>
        <v>3.7449800000000002E-3</v>
      </c>
      <c r="D96" s="178"/>
      <c r="E96" s="45"/>
    </row>
    <row r="97" spans="1:5" x14ac:dyDescent="0.2">
      <c r="A97" s="183">
        <f t="shared" si="3"/>
        <v>47833</v>
      </c>
      <c r="B97" s="184">
        <f t="shared" si="4"/>
        <v>3.67557E-3</v>
      </c>
      <c r="C97" s="185">
        <f>+VLOOKUP(A97,'Tabla de Amortizacion'!$D$2:$L$182,MATCH(Tablas!$B$1,'Tabla de Amortizacion'!$D$2:$L$2,0))</f>
        <v>3.67557E-3</v>
      </c>
      <c r="D97" s="178"/>
      <c r="E97" s="45"/>
    </row>
    <row r="98" spans="1:5" x14ac:dyDescent="0.2">
      <c r="A98" s="183">
        <f t="shared" si="3"/>
        <v>47864</v>
      </c>
      <c r="B98" s="184">
        <f t="shared" si="4"/>
        <v>3.6110199999999999E-3</v>
      </c>
      <c r="C98" s="185">
        <f>+VLOOKUP(A98,'Tabla de Amortizacion'!$D$2:$L$182,MATCH(Tablas!$B$1,'Tabla de Amortizacion'!$D$2:$L$2,0))</f>
        <v>3.6110199999999999E-3</v>
      </c>
      <c r="D98" s="178"/>
      <c r="E98" s="45"/>
    </row>
    <row r="99" spans="1:5" x14ac:dyDescent="0.2">
      <c r="A99" s="183">
        <f t="shared" ref="A99:A130" si="5">EDATE(A98,1)</f>
        <v>47895</v>
      </c>
      <c r="B99" s="184">
        <f t="shared" si="4"/>
        <v>3.5474999999999999E-3</v>
      </c>
      <c r="C99" s="185">
        <f>+VLOOKUP(A99,'Tabla de Amortizacion'!$D$2:$L$182,MATCH(Tablas!$B$1,'Tabla de Amortizacion'!$D$2:$L$2,0))</f>
        <v>3.5474999999999999E-3</v>
      </c>
      <c r="D99" s="178"/>
      <c r="E99" s="45"/>
    </row>
    <row r="100" spans="1:5" x14ac:dyDescent="0.2">
      <c r="A100" s="183">
        <f t="shared" si="5"/>
        <v>47923</v>
      </c>
      <c r="B100" s="184">
        <f t="shared" si="4"/>
        <v>3.4886399999999999E-3</v>
      </c>
      <c r="C100" s="185">
        <f>+VLOOKUP(A100,'Tabla de Amortizacion'!$D$2:$L$182,MATCH(Tablas!$B$1,'Tabla de Amortizacion'!$D$2:$L$2,0))</f>
        <v>3.4886399999999999E-3</v>
      </c>
      <c r="D100" s="178"/>
      <c r="E100" s="45"/>
    </row>
    <row r="101" spans="1:5" x14ac:dyDescent="0.2">
      <c r="A101" s="183">
        <f t="shared" si="5"/>
        <v>47954</v>
      </c>
      <c r="B101" s="184">
        <f t="shared" si="4"/>
        <v>3.4285700000000001E-3</v>
      </c>
      <c r="C101" s="185">
        <f>+VLOOKUP(A101,'Tabla de Amortizacion'!$D$2:$L$182,MATCH(Tablas!$B$1,'Tabla de Amortizacion'!$D$2:$L$2,0))</f>
        <v>3.4285700000000001E-3</v>
      </c>
      <c r="D101" s="178"/>
      <c r="E101" s="45"/>
    </row>
    <row r="102" spans="1:5" x14ac:dyDescent="0.2">
      <c r="A102" s="183">
        <f t="shared" si="5"/>
        <v>47984</v>
      </c>
      <c r="B102" s="184">
        <f t="shared" si="4"/>
        <v>3.3709999999999999E-3</v>
      </c>
      <c r="C102" s="185">
        <f>+VLOOKUP(A102,'Tabla de Amortizacion'!$D$2:$L$182,MATCH(Tablas!$B$1,'Tabla de Amortizacion'!$D$2:$L$2,0))</f>
        <v>3.3709999999999999E-3</v>
      </c>
      <c r="D102" s="178"/>
      <c r="E102" s="45"/>
    </row>
    <row r="103" spans="1:5" x14ac:dyDescent="0.2">
      <c r="A103" s="183">
        <f t="shared" si="5"/>
        <v>48015</v>
      </c>
      <c r="B103" s="184">
        <f t="shared" si="4"/>
        <v>3.3125699999999999E-3</v>
      </c>
      <c r="C103" s="185">
        <f>+VLOOKUP(A103,'Tabla de Amortizacion'!$D$2:$L$182,MATCH(Tablas!$B$1,'Tabla de Amortizacion'!$D$2:$L$2,0))</f>
        <v>3.3125699999999999E-3</v>
      </c>
      <c r="D103" s="178"/>
      <c r="E103" s="45"/>
    </row>
    <row r="104" spans="1:5" x14ac:dyDescent="0.2">
      <c r="A104" s="183">
        <f t="shared" si="5"/>
        <v>48045</v>
      </c>
      <c r="B104" s="184">
        <f t="shared" si="4"/>
        <v>3.2531399999999999E-3</v>
      </c>
      <c r="C104" s="185">
        <f>+VLOOKUP(A104,'Tabla de Amortizacion'!$D$2:$L$182,MATCH(Tablas!$B$1,'Tabla de Amortizacion'!$D$2:$L$2,0))</f>
        <v>3.2531399999999999E-3</v>
      </c>
      <c r="D104" s="178"/>
      <c r="E104" s="45"/>
    </row>
    <row r="105" spans="1:5" x14ac:dyDescent="0.2">
      <c r="A105" s="183">
        <f t="shared" si="5"/>
        <v>48076</v>
      </c>
      <c r="B105" s="184">
        <f t="shared" si="4"/>
        <v>3.18462E-3</v>
      </c>
      <c r="C105" s="185">
        <f>+VLOOKUP(A105,'Tabla de Amortizacion'!$D$2:$L$182,MATCH(Tablas!$B$1,'Tabla de Amortizacion'!$D$2:$L$2,0))</f>
        <v>3.18462E-3</v>
      </c>
      <c r="D105" s="178"/>
      <c r="E105" s="45"/>
    </row>
    <row r="106" spans="1:5" x14ac:dyDescent="0.2">
      <c r="A106" s="183">
        <f t="shared" si="5"/>
        <v>48107</v>
      </c>
      <c r="B106" s="184">
        <f t="shared" si="4"/>
        <v>3.1113099999999999E-3</v>
      </c>
      <c r="C106" s="185">
        <f>+VLOOKUP(A106,'Tabla de Amortizacion'!$D$2:$L$182,MATCH(Tablas!$B$1,'Tabla de Amortizacion'!$D$2:$L$2,0))</f>
        <v>3.1113099999999999E-3</v>
      </c>
      <c r="D106" s="178"/>
      <c r="E106" s="45"/>
    </row>
    <row r="107" spans="1:5" x14ac:dyDescent="0.2">
      <c r="A107" s="183">
        <f t="shared" si="5"/>
        <v>48137</v>
      </c>
      <c r="B107" s="184">
        <f t="shared" si="4"/>
        <v>3.04244E-3</v>
      </c>
      <c r="C107" s="185">
        <f>+VLOOKUP(A107,'Tabla de Amortizacion'!$D$2:$L$182,MATCH(Tablas!$B$1,'Tabla de Amortizacion'!$D$2:$L$2,0))</f>
        <v>3.04244E-3</v>
      </c>
      <c r="D107" s="178"/>
      <c r="E107" s="45"/>
    </row>
    <row r="108" spans="1:5" x14ac:dyDescent="0.2">
      <c r="A108" s="183">
        <f t="shared" si="5"/>
        <v>48168</v>
      </c>
      <c r="B108" s="184">
        <f t="shared" si="4"/>
        <v>2.97109E-3</v>
      </c>
      <c r="C108" s="185">
        <f>+VLOOKUP(A108,'Tabla de Amortizacion'!$D$2:$L$182,MATCH(Tablas!$B$1,'Tabla de Amortizacion'!$D$2:$L$2,0))</f>
        <v>2.97109E-3</v>
      </c>
      <c r="D108" s="178"/>
      <c r="E108" s="45"/>
    </row>
    <row r="109" spans="1:5" x14ac:dyDescent="0.2">
      <c r="A109" s="183">
        <f t="shared" si="5"/>
        <v>48198</v>
      </c>
      <c r="B109" s="184">
        <f t="shared" si="4"/>
        <v>2.9079000000000002E-3</v>
      </c>
      <c r="C109" s="185">
        <f>+VLOOKUP(A109,'Tabla de Amortizacion'!$D$2:$L$182,MATCH(Tablas!$B$1,'Tabla de Amortizacion'!$D$2:$L$2,0))</f>
        <v>2.9079000000000002E-3</v>
      </c>
      <c r="D109" s="178"/>
      <c r="E109" s="45"/>
    </row>
    <row r="110" spans="1:5" x14ac:dyDescent="0.2">
      <c r="A110" s="183">
        <f t="shared" si="5"/>
        <v>48229</v>
      </c>
      <c r="B110" s="184">
        <f t="shared" si="4"/>
        <v>2.8480200000000002E-3</v>
      </c>
      <c r="C110" s="185">
        <f>+VLOOKUP(A110,'Tabla de Amortizacion'!$D$2:$L$182,MATCH(Tablas!$B$1,'Tabla de Amortizacion'!$D$2:$L$2,0))</f>
        <v>2.8480200000000002E-3</v>
      </c>
      <c r="D110" s="178"/>
      <c r="E110" s="45"/>
    </row>
    <row r="111" spans="1:5" x14ac:dyDescent="0.2">
      <c r="A111" s="183">
        <f t="shared" si="5"/>
        <v>48260</v>
      </c>
      <c r="B111" s="184">
        <f t="shared" si="4"/>
        <v>2.7786899999999999E-3</v>
      </c>
      <c r="C111" s="185">
        <f>+VLOOKUP(A111,'Tabla de Amortizacion'!$D$2:$L$182,MATCH(Tablas!$B$1,'Tabla de Amortizacion'!$D$2:$L$2,0))</f>
        <v>2.7786899999999999E-3</v>
      </c>
      <c r="D111" s="178"/>
      <c r="E111" s="45"/>
    </row>
    <row r="112" spans="1:5" x14ac:dyDescent="0.2">
      <c r="A112" s="183">
        <f t="shared" si="5"/>
        <v>48289</v>
      </c>
      <c r="B112" s="184">
        <f t="shared" si="4"/>
        <v>2.7197699999999998E-3</v>
      </c>
      <c r="C112" s="185">
        <f>+VLOOKUP(A112,'Tabla de Amortizacion'!$D$2:$L$182,MATCH(Tablas!$B$1,'Tabla de Amortizacion'!$D$2:$L$2,0))</f>
        <v>2.7197699999999998E-3</v>
      </c>
      <c r="D112" s="178"/>
      <c r="E112" s="45"/>
    </row>
    <row r="113" spans="1:5" x14ac:dyDescent="0.2">
      <c r="A113" s="183">
        <f t="shared" si="5"/>
        <v>48320</v>
      </c>
      <c r="B113" s="184">
        <f t="shared" si="4"/>
        <v>3.56062E-3</v>
      </c>
      <c r="C113" s="185">
        <f>+VLOOKUP(A113,'Tabla de Amortizacion'!$D$2:$L$182,MATCH(Tablas!$B$1,'Tabla de Amortizacion'!$D$2:$L$2,0))</f>
        <v>3.56062E-3</v>
      </c>
      <c r="D113" s="178"/>
      <c r="E113" s="45"/>
    </row>
    <row r="114" spans="1:5" x14ac:dyDescent="0.2">
      <c r="A114" s="183">
        <f t="shared" si="5"/>
        <v>48350</v>
      </c>
      <c r="B114" s="184">
        <f t="shared" si="4"/>
        <v>3.49125E-3</v>
      </c>
      <c r="C114" s="185">
        <f>+VLOOKUP(A114,'Tabla de Amortizacion'!$D$2:$L$182,MATCH(Tablas!$B$1,'Tabla de Amortizacion'!$D$2:$L$2,0))</f>
        <v>3.49125E-3</v>
      </c>
      <c r="D114" s="178"/>
      <c r="E114" s="45"/>
    </row>
    <row r="115" spans="1:5" x14ac:dyDescent="0.2">
      <c r="A115" s="183">
        <f t="shared" si="5"/>
        <v>48381</v>
      </c>
      <c r="B115" s="184">
        <f t="shared" si="4"/>
        <v>3.4118400000000002E-3</v>
      </c>
      <c r="C115" s="185">
        <f>+VLOOKUP(A115,'Tabla de Amortizacion'!$D$2:$L$182,MATCH(Tablas!$B$1,'Tabla de Amortizacion'!$D$2:$L$2,0))</f>
        <v>3.4118400000000002E-3</v>
      </c>
      <c r="D115" s="178"/>
      <c r="E115" s="45"/>
    </row>
    <row r="116" spans="1:5" x14ac:dyDescent="0.2">
      <c r="A116" s="183">
        <f t="shared" si="5"/>
        <v>48411</v>
      </c>
      <c r="B116" s="184">
        <f t="shared" si="4"/>
        <v>3.3483599999999999E-3</v>
      </c>
      <c r="C116" s="185">
        <f>+VLOOKUP(A116,'Tabla de Amortizacion'!$D$2:$L$182,MATCH(Tablas!$B$1,'Tabla de Amortizacion'!$D$2:$L$2,0))</f>
        <v>3.3483599999999999E-3</v>
      </c>
      <c r="D116" s="178"/>
      <c r="E116" s="45"/>
    </row>
    <row r="117" spans="1:5" x14ac:dyDescent="0.2">
      <c r="A117" s="183">
        <f t="shared" si="5"/>
        <v>48442</v>
      </c>
      <c r="B117" s="184">
        <f t="shared" si="4"/>
        <v>3.28999E-3</v>
      </c>
      <c r="C117" s="185">
        <f>+VLOOKUP(A117,'Tabla de Amortizacion'!$D$2:$L$182,MATCH(Tablas!$B$1,'Tabla de Amortizacion'!$D$2:$L$2,0))</f>
        <v>3.28999E-3</v>
      </c>
      <c r="D117" s="178"/>
      <c r="E117" s="45"/>
    </row>
    <row r="118" spans="1:5" x14ac:dyDescent="0.2">
      <c r="A118" s="183">
        <f t="shared" si="5"/>
        <v>48473</v>
      </c>
      <c r="B118" s="184">
        <f t="shared" si="4"/>
        <v>3.2190000000000001E-3</v>
      </c>
      <c r="C118" s="185">
        <f>+VLOOKUP(A118,'Tabla de Amortizacion'!$D$2:$L$182,MATCH(Tablas!$B$1,'Tabla de Amortizacion'!$D$2:$L$2,0))</f>
        <v>3.2190000000000001E-3</v>
      </c>
      <c r="D118" s="178"/>
      <c r="E118" s="45"/>
    </row>
    <row r="119" spans="1:5" x14ac:dyDescent="0.2">
      <c r="A119" s="183">
        <f t="shared" si="5"/>
        <v>48503</v>
      </c>
      <c r="B119" s="184">
        <f t="shared" si="4"/>
        <v>3.1506500000000001E-3</v>
      </c>
      <c r="C119" s="185">
        <f>+VLOOKUP(A119,'Tabla de Amortizacion'!$D$2:$L$182,MATCH(Tablas!$B$1,'Tabla de Amortizacion'!$D$2:$L$2,0))</f>
        <v>3.1506500000000001E-3</v>
      </c>
      <c r="D119" s="178"/>
      <c r="E119" s="45"/>
    </row>
    <row r="120" spans="1:5" x14ac:dyDescent="0.2">
      <c r="A120" s="183">
        <f t="shared" si="5"/>
        <v>48534</v>
      </c>
      <c r="B120" s="184">
        <f t="shared" si="4"/>
        <v>2.9396700000000001E-3</v>
      </c>
      <c r="C120" s="185">
        <f>+VLOOKUP(A120,'Tabla de Amortizacion'!$D$2:$L$182,MATCH(Tablas!$B$1,'Tabla de Amortizacion'!$D$2:$L$2,0))</f>
        <v>2.9396700000000001E-3</v>
      </c>
      <c r="D120" s="178"/>
      <c r="E120" s="45"/>
    </row>
    <row r="121" spans="1:5" x14ac:dyDescent="0.2">
      <c r="A121" s="183">
        <f t="shared" si="5"/>
        <v>48564</v>
      </c>
      <c r="B121" s="184">
        <f t="shared" si="4"/>
        <v>2.9396700000000001E-3</v>
      </c>
      <c r="C121" s="185">
        <f>+VLOOKUP(A121,'Tabla de Amortizacion'!$D$2:$L$182,MATCH(Tablas!$B$1,'Tabla de Amortizacion'!$D$2:$L$2,0))</f>
        <v>2.9396700000000001E-3</v>
      </c>
      <c r="D121" s="178"/>
      <c r="E121" s="45"/>
    </row>
    <row r="122" spans="1:5" x14ac:dyDescent="0.2">
      <c r="A122" s="183">
        <f t="shared" si="5"/>
        <v>48595</v>
      </c>
      <c r="B122" s="184">
        <f t="shared" si="4"/>
        <v>2.9396700000000001E-3</v>
      </c>
      <c r="C122" s="185">
        <f>+VLOOKUP(A122,'Tabla de Amortizacion'!$D$2:$L$182,MATCH(Tablas!$B$1,'Tabla de Amortizacion'!$D$2:$L$2,0))</f>
        <v>2.9396700000000001E-3</v>
      </c>
      <c r="D122" s="178"/>
      <c r="E122" s="45"/>
    </row>
    <row r="123" spans="1:5" x14ac:dyDescent="0.2">
      <c r="A123" s="183">
        <f t="shared" si="5"/>
        <v>48626</v>
      </c>
      <c r="B123" s="184">
        <f t="shared" si="4"/>
        <v>2.9396700000000001E-3</v>
      </c>
      <c r="C123" s="185">
        <f>+VLOOKUP(A123,'Tabla de Amortizacion'!$D$2:$L$182,MATCH(Tablas!$B$1,'Tabla de Amortizacion'!$D$2:$L$2,0))</f>
        <v>2.9396700000000001E-3</v>
      </c>
      <c r="D123" s="178"/>
      <c r="E123" s="45"/>
    </row>
    <row r="124" spans="1:5" x14ac:dyDescent="0.2">
      <c r="A124" s="183">
        <f t="shared" si="5"/>
        <v>48654</v>
      </c>
      <c r="B124" s="184">
        <f t="shared" si="4"/>
        <v>2.9396700000000001E-3</v>
      </c>
      <c r="C124" s="185">
        <f>+VLOOKUP(A124,'Tabla de Amortizacion'!$D$2:$L$182,MATCH(Tablas!$B$1,'Tabla de Amortizacion'!$D$2:$L$2,0))</f>
        <v>2.9396700000000001E-3</v>
      </c>
      <c r="D124" s="178"/>
      <c r="E124" s="45"/>
    </row>
    <row r="125" spans="1:5" x14ac:dyDescent="0.2">
      <c r="A125" s="183">
        <f t="shared" si="5"/>
        <v>48685</v>
      </c>
      <c r="B125" s="184">
        <f t="shared" si="4"/>
        <v>2.9396700000000001E-3</v>
      </c>
      <c r="C125" s="185">
        <f>+VLOOKUP(A125,'Tabla de Amortizacion'!$D$2:$L$182,MATCH(Tablas!$B$1,'Tabla de Amortizacion'!$D$2:$L$2,0))</f>
        <v>2.9396700000000001E-3</v>
      </c>
      <c r="D125" s="178"/>
      <c r="E125" s="45"/>
    </row>
    <row r="126" spans="1:5" x14ac:dyDescent="0.2">
      <c r="A126" s="183">
        <f t="shared" si="5"/>
        <v>48715</v>
      </c>
      <c r="B126" s="184">
        <f t="shared" si="4"/>
        <v>2.9396700000000001E-3</v>
      </c>
      <c r="C126" s="185">
        <f>+VLOOKUP(A126,'Tabla de Amortizacion'!$D$2:$L$182,MATCH(Tablas!$B$1,'Tabla de Amortizacion'!$D$2:$L$2,0))</f>
        <v>2.9396700000000001E-3</v>
      </c>
      <c r="D126" s="178"/>
      <c r="E126" s="45"/>
    </row>
    <row r="127" spans="1:5" x14ac:dyDescent="0.2">
      <c r="A127" s="183">
        <f t="shared" si="5"/>
        <v>48746</v>
      </c>
      <c r="B127" s="184">
        <f t="shared" si="4"/>
        <v>2.74348E-3</v>
      </c>
      <c r="C127" s="185">
        <f>+VLOOKUP(A127,'Tabla de Amortizacion'!$D$2:$L$182,MATCH(Tablas!$B$1,'Tabla de Amortizacion'!$D$2:$L$2,0))</f>
        <v>2.74348E-3</v>
      </c>
      <c r="D127" s="178"/>
      <c r="E127" s="45"/>
    </row>
    <row r="128" spans="1:5" x14ac:dyDescent="0.2">
      <c r="A128" s="183">
        <f t="shared" si="5"/>
        <v>48776</v>
      </c>
      <c r="B128" s="184">
        <f t="shared" si="4"/>
        <v>2.74348E-3</v>
      </c>
      <c r="C128" s="185">
        <f>+VLOOKUP(A128,'Tabla de Amortizacion'!$D$2:$L$182,MATCH(Tablas!$B$1,'Tabla de Amortizacion'!$D$2:$L$2,0))</f>
        <v>2.74348E-3</v>
      </c>
      <c r="D128" s="178"/>
      <c r="E128" s="45"/>
    </row>
    <row r="129" spans="1:5" x14ac:dyDescent="0.2">
      <c r="A129" s="183">
        <f t="shared" si="5"/>
        <v>48807</v>
      </c>
      <c r="B129" s="184">
        <f t="shared" si="4"/>
        <v>2.74348E-3</v>
      </c>
      <c r="C129" s="185">
        <f>+VLOOKUP(A129,'Tabla de Amortizacion'!$D$2:$L$182,MATCH(Tablas!$B$1,'Tabla de Amortizacion'!$D$2:$L$2,0))</f>
        <v>2.74348E-3</v>
      </c>
      <c r="D129" s="178"/>
      <c r="E129" s="45"/>
    </row>
    <row r="130" spans="1:5" x14ac:dyDescent="0.2">
      <c r="A130" s="183">
        <f t="shared" si="5"/>
        <v>48838</v>
      </c>
      <c r="B130" s="184">
        <f t="shared" si="4"/>
        <v>2.74348E-3</v>
      </c>
      <c r="C130" s="185">
        <f>+VLOOKUP(A130,'Tabla de Amortizacion'!$D$2:$L$182,MATCH(Tablas!$B$1,'Tabla de Amortizacion'!$D$2:$L$2,0))</f>
        <v>2.74348E-3</v>
      </c>
      <c r="D130" s="178"/>
      <c r="E130" s="45"/>
    </row>
    <row r="131" spans="1:5" x14ac:dyDescent="0.2">
      <c r="A131" s="183">
        <f t="shared" ref="A131:A162" si="6">EDATE(A130,1)</f>
        <v>48868</v>
      </c>
      <c r="B131" s="184">
        <f t="shared" ref="B131:B181" si="7">+ROUND(C131,8)</f>
        <v>2.74348E-3</v>
      </c>
      <c r="C131" s="185">
        <f>+VLOOKUP(A131,'Tabla de Amortizacion'!$D$2:$L$182,MATCH(Tablas!$B$1,'Tabla de Amortizacion'!$D$2:$L$2,0))</f>
        <v>2.74348E-3</v>
      </c>
      <c r="D131" s="178"/>
      <c r="E131" s="45"/>
    </row>
    <row r="132" spans="1:5" x14ac:dyDescent="0.2">
      <c r="A132" s="183">
        <f t="shared" si="6"/>
        <v>48899</v>
      </c>
      <c r="B132" s="184">
        <f t="shared" si="7"/>
        <v>2.74348E-3</v>
      </c>
      <c r="C132" s="185">
        <f>+VLOOKUP(A132,'Tabla de Amortizacion'!$D$2:$L$182,MATCH(Tablas!$B$1,'Tabla de Amortizacion'!$D$2:$L$2,0))</f>
        <v>2.74348E-3</v>
      </c>
      <c r="D132" s="178"/>
      <c r="E132" s="45"/>
    </row>
    <row r="133" spans="1:5" x14ac:dyDescent="0.2">
      <c r="A133" s="183">
        <f t="shared" si="6"/>
        <v>48929</v>
      </c>
      <c r="B133" s="184">
        <f t="shared" si="7"/>
        <v>2.65811E-3</v>
      </c>
      <c r="C133" s="185">
        <f>+VLOOKUP(A133,'Tabla de Amortizacion'!$D$2:$L$182,MATCH(Tablas!$B$1,'Tabla de Amortizacion'!$D$2:$L$2,0))</f>
        <v>2.65811E-3</v>
      </c>
      <c r="D133" s="178"/>
      <c r="E133" s="45"/>
    </row>
    <row r="134" spans="1:5" x14ac:dyDescent="0.2">
      <c r="A134" s="183">
        <f t="shared" si="6"/>
        <v>48960</v>
      </c>
      <c r="B134" s="184">
        <f t="shared" si="7"/>
        <v>8.5359999999999996E-5</v>
      </c>
      <c r="C134" s="185">
        <f>+VLOOKUP(A134,'Tabla de Amortizacion'!$D$2:$L$182,MATCH(Tablas!$B$1,'Tabla de Amortizacion'!$D$2:$L$2,0))</f>
        <v>8.5359999999999996E-5</v>
      </c>
      <c r="D134" s="178"/>
      <c r="E134" s="45"/>
    </row>
    <row r="135" spans="1:5" x14ac:dyDescent="0.2">
      <c r="A135" s="183">
        <f t="shared" si="6"/>
        <v>48991</v>
      </c>
      <c r="B135" s="184">
        <f t="shared" si="7"/>
        <v>0</v>
      </c>
      <c r="C135" s="185">
        <f>+VLOOKUP(A135,'Tabla de Amortizacion'!$D$2:$L$182,MATCH(Tablas!$B$1,'Tabla de Amortizacion'!$D$2:$L$2,0))</f>
        <v>0</v>
      </c>
      <c r="D135" s="178"/>
      <c r="E135" s="45"/>
    </row>
    <row r="136" spans="1:5" x14ac:dyDescent="0.2">
      <c r="A136" s="183">
        <f t="shared" si="6"/>
        <v>49019</v>
      </c>
      <c r="B136" s="184">
        <f t="shared" si="7"/>
        <v>0</v>
      </c>
      <c r="C136" s="185">
        <f>+VLOOKUP(A136,'Tabla de Amortizacion'!$D$2:$L$182,MATCH(Tablas!$B$1,'Tabla de Amortizacion'!$D$2:$L$2,0))</f>
        <v>0</v>
      </c>
      <c r="D136" s="178"/>
      <c r="E136" s="45"/>
    </row>
    <row r="137" spans="1:5" x14ac:dyDescent="0.2">
      <c r="A137" s="183">
        <f t="shared" si="6"/>
        <v>49050</v>
      </c>
      <c r="B137" s="184">
        <f t="shared" si="7"/>
        <v>0</v>
      </c>
      <c r="C137" s="185">
        <f>+VLOOKUP(A137,'Tabla de Amortizacion'!$D$2:$L$182,MATCH(Tablas!$B$1,'Tabla de Amortizacion'!$D$2:$L$2,0))</f>
        <v>0</v>
      </c>
      <c r="D137" s="178"/>
      <c r="E137" s="45"/>
    </row>
    <row r="138" spans="1:5" x14ac:dyDescent="0.2">
      <c r="A138" s="183">
        <f t="shared" si="6"/>
        <v>49080</v>
      </c>
      <c r="B138" s="184">
        <f t="shared" si="7"/>
        <v>0</v>
      </c>
      <c r="C138" s="185">
        <f>+VLOOKUP(A138,'Tabla de Amortizacion'!$D$2:$L$182,MATCH(Tablas!$B$1,'Tabla de Amortizacion'!$D$2:$L$2,0))</f>
        <v>0</v>
      </c>
      <c r="D138" s="178"/>
      <c r="E138" s="45"/>
    </row>
    <row r="139" spans="1:5" x14ac:dyDescent="0.2">
      <c r="A139" s="183">
        <f t="shared" si="6"/>
        <v>49111</v>
      </c>
      <c r="B139" s="184">
        <f t="shared" si="7"/>
        <v>0</v>
      </c>
      <c r="C139" s="185">
        <f>+VLOOKUP(A139,'Tabla de Amortizacion'!$D$2:$L$182,MATCH(Tablas!$B$1,'Tabla de Amortizacion'!$D$2:$L$2,0))</f>
        <v>0</v>
      </c>
      <c r="D139" s="178"/>
      <c r="E139" s="45"/>
    </row>
    <row r="140" spans="1:5" x14ac:dyDescent="0.2">
      <c r="A140" s="183">
        <f t="shared" si="6"/>
        <v>49141</v>
      </c>
      <c r="B140" s="184">
        <f t="shared" si="7"/>
        <v>0</v>
      </c>
      <c r="C140" s="185">
        <f>+VLOOKUP(A140,'Tabla de Amortizacion'!$D$2:$L$182,MATCH(Tablas!$B$1,'Tabla de Amortizacion'!$D$2:$L$2,0))</f>
        <v>0</v>
      </c>
      <c r="D140" s="178"/>
      <c r="E140" s="45"/>
    </row>
    <row r="141" spans="1:5" x14ac:dyDescent="0.2">
      <c r="A141" s="183">
        <f t="shared" si="6"/>
        <v>49172</v>
      </c>
      <c r="B141" s="184">
        <f t="shared" si="7"/>
        <v>0</v>
      </c>
      <c r="C141" s="185">
        <f>+VLOOKUP(A141,'Tabla de Amortizacion'!$D$2:$L$182,MATCH(Tablas!$B$1,'Tabla de Amortizacion'!$D$2:$L$2,0))</f>
        <v>0</v>
      </c>
      <c r="D141" s="178"/>
      <c r="E141" s="45"/>
    </row>
    <row r="142" spans="1:5" x14ac:dyDescent="0.2">
      <c r="A142" s="183">
        <f t="shared" si="6"/>
        <v>49203</v>
      </c>
      <c r="B142" s="184">
        <f t="shared" si="7"/>
        <v>0</v>
      </c>
      <c r="C142" s="185">
        <f>+VLOOKUP(A142,'Tabla de Amortizacion'!$D$2:$L$182,MATCH(Tablas!$B$1,'Tabla de Amortizacion'!$D$2:$L$2,0))</f>
        <v>0</v>
      </c>
      <c r="D142" s="178"/>
      <c r="E142" s="45"/>
    </row>
    <row r="143" spans="1:5" x14ac:dyDescent="0.2">
      <c r="A143" s="183">
        <f t="shared" si="6"/>
        <v>49233</v>
      </c>
      <c r="B143" s="184">
        <f t="shared" si="7"/>
        <v>0</v>
      </c>
      <c r="C143" s="185">
        <f>+VLOOKUP(A143,'Tabla de Amortizacion'!$D$2:$L$182,MATCH(Tablas!$B$1,'Tabla de Amortizacion'!$D$2:$L$2,0))</f>
        <v>0</v>
      </c>
      <c r="D143" s="178"/>
      <c r="E143" s="45"/>
    </row>
    <row r="144" spans="1:5" x14ac:dyDescent="0.2">
      <c r="A144" s="183">
        <f t="shared" si="6"/>
        <v>49264</v>
      </c>
      <c r="B144" s="184">
        <f t="shared" si="7"/>
        <v>0</v>
      </c>
      <c r="C144" s="185">
        <f>+VLOOKUP(A144,'Tabla de Amortizacion'!$D$2:$L$182,MATCH(Tablas!$B$1,'Tabla de Amortizacion'!$D$2:$L$2,0))</f>
        <v>0</v>
      </c>
      <c r="D144" s="178"/>
      <c r="E144" s="45"/>
    </row>
    <row r="145" spans="1:5" x14ac:dyDescent="0.2">
      <c r="A145" s="183">
        <f t="shared" si="6"/>
        <v>49294</v>
      </c>
      <c r="B145" s="184">
        <f t="shared" si="7"/>
        <v>0</v>
      </c>
      <c r="C145" s="185">
        <f>+VLOOKUP(A145,'Tabla de Amortizacion'!$D$2:$L$182,MATCH(Tablas!$B$1,'Tabla de Amortizacion'!$D$2:$L$2,0))</f>
        <v>0</v>
      </c>
      <c r="D145" s="178"/>
      <c r="E145" s="45"/>
    </row>
    <row r="146" spans="1:5" x14ac:dyDescent="0.2">
      <c r="A146" s="183">
        <f t="shared" si="6"/>
        <v>49325</v>
      </c>
      <c r="B146" s="184">
        <f t="shared" si="7"/>
        <v>0</v>
      </c>
      <c r="C146" s="185">
        <f>+VLOOKUP(A146,'Tabla de Amortizacion'!$D$2:$L$182,MATCH(Tablas!$B$1,'Tabla de Amortizacion'!$D$2:$L$2,0))</f>
        <v>0</v>
      </c>
      <c r="D146" s="178"/>
      <c r="E146" s="45"/>
    </row>
    <row r="147" spans="1:5" x14ac:dyDescent="0.2">
      <c r="A147" s="183">
        <f t="shared" si="6"/>
        <v>49356</v>
      </c>
      <c r="B147" s="184">
        <f t="shared" si="7"/>
        <v>0</v>
      </c>
      <c r="C147" s="185">
        <f>+VLOOKUP(A147,'Tabla de Amortizacion'!$D$2:$L$182,MATCH(Tablas!$B$1,'Tabla de Amortizacion'!$D$2:$L$2,0))</f>
        <v>0</v>
      </c>
      <c r="D147" s="178"/>
      <c r="E147" s="45"/>
    </row>
    <row r="148" spans="1:5" x14ac:dyDescent="0.2">
      <c r="A148" s="183">
        <f t="shared" si="6"/>
        <v>49384</v>
      </c>
      <c r="B148" s="184">
        <f t="shared" si="7"/>
        <v>0</v>
      </c>
      <c r="C148" s="185">
        <f>+VLOOKUP(A148,'Tabla de Amortizacion'!$D$2:$L$182,MATCH(Tablas!$B$1,'Tabla de Amortizacion'!$D$2:$L$2,0))</f>
        <v>0</v>
      </c>
      <c r="D148" s="178"/>
      <c r="E148" s="45"/>
    </row>
    <row r="149" spans="1:5" x14ac:dyDescent="0.2">
      <c r="A149" s="183">
        <f t="shared" si="6"/>
        <v>49415</v>
      </c>
      <c r="B149" s="184">
        <f t="shared" si="7"/>
        <v>0</v>
      </c>
      <c r="C149" s="185">
        <f>+VLOOKUP(A149,'Tabla de Amortizacion'!$D$2:$L$182,MATCH(Tablas!$B$1,'Tabla de Amortizacion'!$D$2:$L$2,0))</f>
        <v>0</v>
      </c>
      <c r="D149" s="178"/>
      <c r="E149" s="45"/>
    </row>
    <row r="150" spans="1:5" x14ac:dyDescent="0.2">
      <c r="A150" s="183">
        <f t="shared" si="6"/>
        <v>49445</v>
      </c>
      <c r="B150" s="184">
        <f t="shared" si="7"/>
        <v>0</v>
      </c>
      <c r="C150" s="185">
        <f>+VLOOKUP(A150,'Tabla de Amortizacion'!$D$2:$L$182,MATCH(Tablas!$B$1,'Tabla de Amortizacion'!$D$2:$L$2,0))</f>
        <v>0</v>
      </c>
      <c r="D150" s="178"/>
      <c r="E150" s="45"/>
    </row>
    <row r="151" spans="1:5" x14ac:dyDescent="0.2">
      <c r="A151" s="183">
        <f t="shared" si="6"/>
        <v>49476</v>
      </c>
      <c r="B151" s="184">
        <f t="shared" si="7"/>
        <v>0</v>
      </c>
      <c r="C151" s="185">
        <f>+VLOOKUP(A151,'Tabla de Amortizacion'!$D$2:$L$182,MATCH(Tablas!$B$1,'Tabla de Amortizacion'!$D$2:$L$2,0))</f>
        <v>0</v>
      </c>
      <c r="D151" s="178"/>
      <c r="E151" s="45"/>
    </row>
    <row r="152" spans="1:5" x14ac:dyDescent="0.2">
      <c r="A152" s="183">
        <f t="shared" si="6"/>
        <v>49506</v>
      </c>
      <c r="B152" s="184">
        <f t="shared" si="7"/>
        <v>0</v>
      </c>
      <c r="C152" s="185">
        <f>+VLOOKUP(A152,'Tabla de Amortizacion'!$D$2:$L$182,MATCH(Tablas!$B$1,'Tabla de Amortizacion'!$D$2:$L$2,0))</f>
        <v>0</v>
      </c>
      <c r="D152" s="178"/>
      <c r="E152" s="45"/>
    </row>
    <row r="153" spans="1:5" x14ac:dyDescent="0.2">
      <c r="A153" s="183">
        <f t="shared" si="6"/>
        <v>49537</v>
      </c>
      <c r="B153" s="184">
        <f t="shared" si="7"/>
        <v>0</v>
      </c>
      <c r="C153" s="185">
        <f>+VLOOKUP(A153,'Tabla de Amortizacion'!$D$2:$L$182,MATCH(Tablas!$B$1,'Tabla de Amortizacion'!$D$2:$L$2,0))</f>
        <v>0</v>
      </c>
      <c r="D153" s="178"/>
      <c r="E153" s="45"/>
    </row>
    <row r="154" spans="1:5" x14ac:dyDescent="0.2">
      <c r="A154" s="183">
        <f t="shared" si="6"/>
        <v>49568</v>
      </c>
      <c r="B154" s="184">
        <f t="shared" si="7"/>
        <v>0</v>
      </c>
      <c r="C154" s="185">
        <f>+VLOOKUP(A154,'Tabla de Amortizacion'!$D$2:$L$182,MATCH(Tablas!$B$1,'Tabla de Amortizacion'!$D$2:$L$2,0))</f>
        <v>0</v>
      </c>
      <c r="D154" s="178"/>
      <c r="E154" s="45"/>
    </row>
    <row r="155" spans="1:5" x14ac:dyDescent="0.2">
      <c r="A155" s="183">
        <f t="shared" si="6"/>
        <v>49598</v>
      </c>
      <c r="B155" s="184">
        <f t="shared" si="7"/>
        <v>0</v>
      </c>
      <c r="C155" s="185">
        <f>+VLOOKUP(A155,'Tabla de Amortizacion'!$D$2:$L$182,MATCH(Tablas!$B$1,'Tabla de Amortizacion'!$D$2:$L$2,0))</f>
        <v>0</v>
      </c>
      <c r="D155" s="178"/>
      <c r="E155" s="45"/>
    </row>
    <row r="156" spans="1:5" x14ac:dyDescent="0.2">
      <c r="A156" s="183">
        <f t="shared" si="6"/>
        <v>49629</v>
      </c>
      <c r="B156" s="184">
        <f t="shared" si="7"/>
        <v>0</v>
      </c>
      <c r="C156" s="185">
        <f>+VLOOKUP(A156,'Tabla de Amortizacion'!$D$2:$L$182,MATCH(Tablas!$B$1,'Tabla de Amortizacion'!$D$2:$L$2,0))</f>
        <v>0</v>
      </c>
      <c r="D156" s="178"/>
      <c r="E156" s="45"/>
    </row>
    <row r="157" spans="1:5" x14ac:dyDescent="0.2">
      <c r="A157" s="183">
        <f t="shared" si="6"/>
        <v>49659</v>
      </c>
      <c r="B157" s="184">
        <f t="shared" si="7"/>
        <v>0</v>
      </c>
      <c r="C157" s="185">
        <f>+VLOOKUP(A157,'Tabla de Amortizacion'!$D$2:$L$182,MATCH(Tablas!$B$1,'Tabla de Amortizacion'!$D$2:$L$2,0))</f>
        <v>0</v>
      </c>
      <c r="D157" s="178"/>
      <c r="E157" s="45"/>
    </row>
    <row r="158" spans="1:5" x14ac:dyDescent="0.2">
      <c r="A158" s="183">
        <f t="shared" si="6"/>
        <v>49690</v>
      </c>
      <c r="B158" s="184">
        <f t="shared" si="7"/>
        <v>0</v>
      </c>
      <c r="C158" s="185">
        <f>+VLOOKUP(A158,'Tabla de Amortizacion'!$D$2:$L$182,MATCH(Tablas!$B$1,'Tabla de Amortizacion'!$D$2:$L$2,0))</f>
        <v>0</v>
      </c>
      <c r="D158" s="178"/>
      <c r="E158" s="45"/>
    </row>
    <row r="159" spans="1:5" x14ac:dyDescent="0.2">
      <c r="A159" s="183">
        <f t="shared" si="6"/>
        <v>49721</v>
      </c>
      <c r="B159" s="184">
        <f t="shared" si="7"/>
        <v>0</v>
      </c>
      <c r="C159" s="185">
        <f>+VLOOKUP(A159,'Tabla de Amortizacion'!$D$2:$L$182,MATCH(Tablas!$B$1,'Tabla de Amortizacion'!$D$2:$L$2,0))</f>
        <v>0</v>
      </c>
      <c r="D159" s="178"/>
      <c r="E159" s="45"/>
    </row>
    <row r="160" spans="1:5" x14ac:dyDescent="0.2">
      <c r="A160" s="183">
        <f t="shared" si="6"/>
        <v>49750</v>
      </c>
      <c r="B160" s="184">
        <f t="shared" si="7"/>
        <v>0</v>
      </c>
      <c r="C160" s="185">
        <f>+VLOOKUP(A160,'Tabla de Amortizacion'!$D$2:$L$182,MATCH(Tablas!$B$1,'Tabla de Amortizacion'!$D$2:$L$2,0))</f>
        <v>0</v>
      </c>
      <c r="D160" s="178"/>
      <c r="E160" s="45"/>
    </row>
    <row r="161" spans="1:5" x14ac:dyDescent="0.2">
      <c r="A161" s="183">
        <f t="shared" si="6"/>
        <v>49781</v>
      </c>
      <c r="B161" s="184">
        <f t="shared" si="7"/>
        <v>0</v>
      </c>
      <c r="C161" s="185">
        <f>+VLOOKUP(A161,'Tabla de Amortizacion'!$D$2:$L$182,MATCH(Tablas!$B$1,'Tabla de Amortizacion'!$D$2:$L$2,0))</f>
        <v>0</v>
      </c>
      <c r="D161" s="178"/>
      <c r="E161" s="45"/>
    </row>
    <row r="162" spans="1:5" x14ac:dyDescent="0.2">
      <c r="A162" s="183">
        <f t="shared" si="6"/>
        <v>49811</v>
      </c>
      <c r="B162" s="184">
        <f t="shared" si="7"/>
        <v>0</v>
      </c>
      <c r="C162" s="185">
        <f>+VLOOKUP(A162,'Tabla de Amortizacion'!$D$2:$L$182,MATCH(Tablas!$B$1,'Tabla de Amortizacion'!$D$2:$L$2,0))</f>
        <v>0</v>
      </c>
      <c r="D162" s="178"/>
      <c r="E162" s="45"/>
    </row>
    <row r="163" spans="1:5" x14ac:dyDescent="0.2">
      <c r="A163" s="183">
        <f t="shared" ref="A163:A181" si="8">EDATE(A162,1)</f>
        <v>49842</v>
      </c>
      <c r="B163" s="184">
        <f t="shared" si="7"/>
        <v>0</v>
      </c>
      <c r="C163" s="185">
        <f>+VLOOKUP(A163,'Tabla de Amortizacion'!$D$2:$L$182,MATCH(Tablas!$B$1,'Tabla de Amortizacion'!$D$2:$L$2,0))</f>
        <v>0</v>
      </c>
      <c r="D163" s="178"/>
      <c r="E163" s="45"/>
    </row>
    <row r="164" spans="1:5" x14ac:dyDescent="0.2">
      <c r="A164" s="183">
        <f t="shared" si="8"/>
        <v>49872</v>
      </c>
      <c r="B164" s="184">
        <f t="shared" si="7"/>
        <v>0</v>
      </c>
      <c r="C164" s="185">
        <f>+VLOOKUP(A164,'Tabla de Amortizacion'!$D$2:$L$182,MATCH(Tablas!$B$1,'Tabla de Amortizacion'!$D$2:$L$2,0))</f>
        <v>0</v>
      </c>
      <c r="D164" s="178"/>
      <c r="E164" s="45"/>
    </row>
    <row r="165" spans="1:5" x14ac:dyDescent="0.2">
      <c r="A165" s="183">
        <f t="shared" si="8"/>
        <v>49903</v>
      </c>
      <c r="B165" s="184">
        <f t="shared" si="7"/>
        <v>0</v>
      </c>
      <c r="C165" s="185">
        <f>+VLOOKUP(A165,'Tabla de Amortizacion'!$D$2:$L$182,MATCH(Tablas!$B$1,'Tabla de Amortizacion'!$D$2:$L$2,0))</f>
        <v>0</v>
      </c>
      <c r="D165" s="178"/>
      <c r="E165" s="45"/>
    </row>
    <row r="166" spans="1:5" x14ac:dyDescent="0.2">
      <c r="A166" s="183">
        <f t="shared" si="8"/>
        <v>49934</v>
      </c>
      <c r="B166" s="184">
        <f t="shared" si="7"/>
        <v>0</v>
      </c>
      <c r="C166" s="185">
        <f>+VLOOKUP(A166,'Tabla de Amortizacion'!$D$2:$L$182,MATCH(Tablas!$B$1,'Tabla de Amortizacion'!$D$2:$L$2,0))</f>
        <v>0</v>
      </c>
      <c r="D166" s="178"/>
      <c r="E166" s="45"/>
    </row>
    <row r="167" spans="1:5" x14ac:dyDescent="0.2">
      <c r="A167" s="183">
        <f t="shared" si="8"/>
        <v>49964</v>
      </c>
      <c r="B167" s="184">
        <f t="shared" si="7"/>
        <v>0</v>
      </c>
      <c r="C167" s="185">
        <f>+VLOOKUP(A167,'Tabla de Amortizacion'!$D$2:$L$182,MATCH(Tablas!$B$1,'Tabla de Amortizacion'!$D$2:$L$2,0))</f>
        <v>0</v>
      </c>
      <c r="D167" s="178"/>
      <c r="E167" s="45"/>
    </row>
    <row r="168" spans="1:5" x14ac:dyDescent="0.2">
      <c r="A168" s="183">
        <f t="shared" si="8"/>
        <v>49995</v>
      </c>
      <c r="B168" s="184">
        <f t="shared" si="7"/>
        <v>0</v>
      </c>
      <c r="C168" s="185">
        <f>+VLOOKUP(A168,'Tabla de Amortizacion'!$D$2:$L$182,MATCH(Tablas!$B$1,'Tabla de Amortizacion'!$D$2:$L$2,0))</f>
        <v>0</v>
      </c>
      <c r="D168" s="178"/>
      <c r="E168" s="45"/>
    </row>
    <row r="169" spans="1:5" x14ac:dyDescent="0.2">
      <c r="A169" s="183">
        <f t="shared" si="8"/>
        <v>50025</v>
      </c>
      <c r="B169" s="184">
        <f t="shared" si="7"/>
        <v>0</v>
      </c>
      <c r="C169" s="185">
        <f>+VLOOKUP(A169,'Tabla de Amortizacion'!$D$2:$L$182,MATCH(Tablas!$B$1,'Tabla de Amortizacion'!$D$2:$L$2,0))</f>
        <v>0</v>
      </c>
      <c r="D169" s="178"/>
      <c r="E169" s="45"/>
    </row>
    <row r="170" spans="1:5" x14ac:dyDescent="0.2">
      <c r="A170" s="183">
        <f t="shared" si="8"/>
        <v>50056</v>
      </c>
      <c r="B170" s="184">
        <f t="shared" si="7"/>
        <v>0</v>
      </c>
      <c r="C170" s="185">
        <f>+VLOOKUP(A170,'Tabla de Amortizacion'!$D$2:$L$182,MATCH(Tablas!$B$1,'Tabla de Amortizacion'!$D$2:$L$2,0))</f>
        <v>0</v>
      </c>
      <c r="D170" s="178"/>
      <c r="E170" s="45"/>
    </row>
    <row r="171" spans="1:5" x14ac:dyDescent="0.2">
      <c r="A171" s="183">
        <f t="shared" si="8"/>
        <v>50087</v>
      </c>
      <c r="B171" s="184">
        <f t="shared" si="7"/>
        <v>0</v>
      </c>
      <c r="C171" s="185">
        <f>+VLOOKUP(A171,'Tabla de Amortizacion'!$D$2:$L$182,MATCH(Tablas!$B$1,'Tabla de Amortizacion'!$D$2:$L$2,0))</f>
        <v>0</v>
      </c>
      <c r="D171" s="178"/>
      <c r="E171" s="45"/>
    </row>
    <row r="172" spans="1:5" x14ac:dyDescent="0.2">
      <c r="A172" s="183">
        <f t="shared" si="8"/>
        <v>50115</v>
      </c>
      <c r="B172" s="184">
        <f t="shared" si="7"/>
        <v>0</v>
      </c>
      <c r="C172" s="185">
        <f>+VLOOKUP(A172,'Tabla de Amortizacion'!$D$2:$L$182,MATCH(Tablas!$B$1,'Tabla de Amortizacion'!$D$2:$L$2,0))</f>
        <v>0</v>
      </c>
      <c r="D172" s="178"/>
      <c r="E172" s="45"/>
    </row>
    <row r="173" spans="1:5" x14ac:dyDescent="0.2">
      <c r="A173" s="183">
        <f t="shared" si="8"/>
        <v>50146</v>
      </c>
      <c r="B173" s="184">
        <f t="shared" si="7"/>
        <v>0</v>
      </c>
      <c r="C173" s="185">
        <f>+VLOOKUP(A173,'Tabla de Amortizacion'!$D$2:$L$182,MATCH(Tablas!$B$1,'Tabla de Amortizacion'!$D$2:$L$2,0))</f>
        <v>0</v>
      </c>
      <c r="D173" s="178"/>
      <c r="E173" s="45"/>
    </row>
    <row r="174" spans="1:5" x14ac:dyDescent="0.2">
      <c r="A174" s="183">
        <f t="shared" si="8"/>
        <v>50176</v>
      </c>
      <c r="B174" s="184">
        <f t="shared" si="7"/>
        <v>0</v>
      </c>
      <c r="C174" s="185">
        <f>+VLOOKUP(A174,'Tabla de Amortizacion'!$D$2:$L$182,MATCH(Tablas!$B$1,'Tabla de Amortizacion'!$D$2:$L$2,0))</f>
        <v>0</v>
      </c>
      <c r="D174" s="178"/>
      <c r="E174" s="45"/>
    </row>
    <row r="175" spans="1:5" x14ac:dyDescent="0.2">
      <c r="A175" s="183">
        <f t="shared" si="8"/>
        <v>50207</v>
      </c>
      <c r="B175" s="184">
        <f t="shared" si="7"/>
        <v>0</v>
      </c>
      <c r="C175" s="185">
        <f>+VLOOKUP(A175,'Tabla de Amortizacion'!$D$2:$L$182,MATCH(Tablas!$B$1,'Tabla de Amortizacion'!$D$2:$L$2,0))</f>
        <v>0</v>
      </c>
      <c r="D175" s="178"/>
      <c r="E175" s="45"/>
    </row>
    <row r="176" spans="1:5" x14ac:dyDescent="0.2">
      <c r="A176" s="183">
        <f t="shared" si="8"/>
        <v>50237</v>
      </c>
      <c r="B176" s="184">
        <f t="shared" si="7"/>
        <v>0</v>
      </c>
      <c r="C176" s="185">
        <f>+VLOOKUP(A176,'Tabla de Amortizacion'!$D$2:$L$182,MATCH(Tablas!$B$1,'Tabla de Amortizacion'!$D$2:$L$2,0))</f>
        <v>0</v>
      </c>
      <c r="D176" s="178"/>
      <c r="E176" s="45"/>
    </row>
    <row r="177" spans="1:5" x14ac:dyDescent="0.2">
      <c r="A177" s="183">
        <f t="shared" si="8"/>
        <v>50268</v>
      </c>
      <c r="B177" s="184">
        <f t="shared" si="7"/>
        <v>0</v>
      </c>
      <c r="C177" s="185">
        <f>+VLOOKUP(A177,'Tabla de Amortizacion'!$D$2:$L$182,MATCH(Tablas!$B$1,'Tabla de Amortizacion'!$D$2:$L$2,0))</f>
        <v>0</v>
      </c>
      <c r="D177" s="178"/>
      <c r="E177" s="45"/>
    </row>
    <row r="178" spans="1:5" x14ac:dyDescent="0.2">
      <c r="A178" s="183">
        <f t="shared" si="8"/>
        <v>50299</v>
      </c>
      <c r="B178" s="184">
        <f t="shared" si="7"/>
        <v>0</v>
      </c>
      <c r="C178" s="185">
        <f>+VLOOKUP(A178,'Tabla de Amortizacion'!$D$2:$L$182,MATCH(Tablas!$B$1,'Tabla de Amortizacion'!$D$2:$L$2,0))</f>
        <v>0</v>
      </c>
      <c r="D178" s="178"/>
      <c r="E178" s="45"/>
    </row>
    <row r="179" spans="1:5" x14ac:dyDescent="0.2">
      <c r="A179" s="183">
        <f t="shared" si="8"/>
        <v>50329</v>
      </c>
      <c r="B179" s="184">
        <f t="shared" si="7"/>
        <v>0</v>
      </c>
      <c r="C179" s="185">
        <f>+VLOOKUP(A179,'Tabla de Amortizacion'!$D$2:$L$182,MATCH(Tablas!$B$1,'Tabla de Amortizacion'!$D$2:$L$2,0))</f>
        <v>0</v>
      </c>
      <c r="D179" s="178"/>
      <c r="E179" s="45"/>
    </row>
    <row r="180" spans="1:5" x14ac:dyDescent="0.2">
      <c r="A180" s="183">
        <f t="shared" si="8"/>
        <v>50360</v>
      </c>
      <c r="B180" s="184">
        <f t="shared" si="7"/>
        <v>0</v>
      </c>
      <c r="C180" s="185">
        <f>+VLOOKUP(A180,'Tabla de Amortizacion'!$D$2:$L$182,MATCH(Tablas!$B$1,'Tabla de Amortizacion'!$D$2:$L$2,0))</f>
        <v>0</v>
      </c>
      <c r="D180" s="178"/>
      <c r="E180" s="45"/>
    </row>
    <row r="181" spans="1:5" ht="13.5" thickBot="1" x14ac:dyDescent="0.25">
      <c r="A181" s="183">
        <f t="shared" si="8"/>
        <v>50390</v>
      </c>
      <c r="B181" s="184">
        <f t="shared" si="7"/>
        <v>0</v>
      </c>
      <c r="C181" s="185">
        <f>+VLOOKUP(A181,'Tabla de Amortizacion'!$D$2:$L$182,MATCH(Tablas!$B$1,'Tabla de Amortizacion'!$D$2:$L$2,0))</f>
        <v>0</v>
      </c>
      <c r="D181" s="178"/>
      <c r="E181" s="46"/>
    </row>
  </sheetData>
  <phoneticPr fontId="4" type="noConversion"/>
  <pageMargins left="0.75" right="0.75" top="1" bottom="1" header="0" footer="0"/>
  <headerFooter alignWithMargins="0"/>
</worksheet>
</file>

<file path=docMetadata/LabelInfo.xml><?xml version="1.0" encoding="utf-8"?>
<clbl:labelList xmlns:clbl="http://schemas.microsoft.com/office/2020/mipLabelMetadata">
  <clbl:label id="{9f5ecec1-7316-4245-a643-196aecf82852}" enabled="1" method="Standard" siteId="{83dc80aa-cf2d-4562-ab6d-528a30f2f8f0}"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CALCULADORA</vt:lpstr>
      <vt:lpstr>Características</vt:lpstr>
      <vt:lpstr>Flujos</vt:lpstr>
      <vt:lpstr>TIR de Tenencia</vt:lpstr>
      <vt:lpstr>Exclusión</vt:lpstr>
      <vt:lpstr>UVR</vt:lpstr>
      <vt:lpstr>UVR1</vt:lpstr>
      <vt:lpstr>Tabla de Amortizacion</vt:lpstr>
      <vt:lpstr>Tablas</vt:lpstr>
    </vt:vector>
  </TitlesOfParts>
  <Company>TITULARIZADORA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jrestrepo</dc:creator>
  <cp:lastModifiedBy>Lorenzo Becerra</cp:lastModifiedBy>
  <cp:lastPrinted>2008-01-08T21:41:33Z</cp:lastPrinted>
  <dcterms:created xsi:type="dcterms:W3CDTF">2002-04-18T20:31:17Z</dcterms:created>
  <dcterms:modified xsi:type="dcterms:W3CDTF">2026-09-15T20:54:01Z</dcterms:modified>
</cp:coreProperties>
</file>